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omments/comment1.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comments/comment2.xml" ContentType="application/vnd.openxmlformats-officedocument.spreadsheetml.comments+xml"/>
  <Override PartName="/xl/worksheets/sheet8.xml" ContentType="application/vnd.openxmlformats-officedocument.spreadsheetml.worksheet+xml"/>
  <Override PartName="/xl/drawings/drawing1.xml" ContentType="application/vnd.openxmlformats-officedocument.drawing+xml"/>
  <Override PartName="/xl/worksheets/sheet9.xml" ContentType="application/vnd.openxmlformats-officedocument.spreadsheetml.worksheet+xml"/>
  <Override PartName="/xl/charts/chart1.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workbookProtection/>
  <bookViews>
    <workbookView visibility="visible" minimized="0" showHorizontalScroll="1" showVerticalScroll="1" showSheetTabs="1" xWindow="0" yWindow="0" windowWidth="16384" windowHeight="8192" tabRatio="500" firstSheet="0" activeTab="4" autoFilterDateGrouping="1"/>
  </bookViews>
  <sheets>
    <sheet xmlns:r="http://schemas.openxmlformats.org/officeDocument/2006/relationships" name="Données" sheetId="1" state="visible" r:id="rId1"/>
    <sheet xmlns:r="http://schemas.openxmlformats.org/officeDocument/2006/relationships" name="Perfsq" sheetId="2" state="visible" r:id="rId2"/>
    <sheet xmlns:r="http://schemas.openxmlformats.org/officeDocument/2006/relationships" name="Perfsm" sheetId="3" state="visible" r:id="rId3"/>
    <sheet xmlns:r="http://schemas.openxmlformats.org/officeDocument/2006/relationships" name="ISIN" sheetId="4" state="hidden" r:id="rId4"/>
    <sheet xmlns:r="http://schemas.openxmlformats.org/officeDocument/2006/relationships" name="PerformancesGlissantes" sheetId="5" state="visible" r:id="rId5"/>
    <sheet xmlns:r="http://schemas.openxmlformats.org/officeDocument/2006/relationships" name="PerformancesCalendaires" sheetId="6" state="visible" r:id="rId6"/>
    <sheet xmlns:r="http://schemas.openxmlformats.org/officeDocument/2006/relationships" name="Volatilité" sheetId="7" state="visible" r:id="rId7"/>
    <sheet xmlns:r="http://schemas.openxmlformats.org/officeDocument/2006/relationships" name="Graphique" sheetId="8" state="visible" r:id="rId8"/>
    <sheet xmlns:r="http://schemas.openxmlformats.org/officeDocument/2006/relationships" name="DonnéesGraph" sheetId="9" state="visible" r:id="rId9"/>
  </sheets>
  <definedNames>
    <definedName name="DatesG" localSheetId="8" hidden="0" function="0" vbProcedure="0">DonnéesGraph!$A:$A</definedName>
  </definedNames>
  <calcPr calcId="124519" fullCalcOnLoad="1" refMode="A1" iterate="0" iterateCount="100" iterateDelta="0.0001"/>
</workbook>
</file>

<file path=xl/styles.xml><?xml version="1.0" encoding="utf-8"?>
<styleSheet xmlns="http://schemas.openxmlformats.org/spreadsheetml/2006/main">
  <numFmts count="7">
    <numFmt numFmtId="164" formatCode="yyyy\-mm\-dd\ hh:mm:ss"/>
    <numFmt numFmtId="165" formatCode="dd/mm/yyyy"/>
    <numFmt numFmtId="166" formatCode="&quot;Calculs au &quot;dd/mm/yyyy&quot; (mois en cours)&quot;"/>
    <numFmt numFmtId="167" formatCode="&quot;Calculs au &quot;dd/mm/yyyy&quot; *&quot;"/>
    <numFmt numFmtId="168" formatCode="0.00\ %"/>
    <numFmt numFmtId="169" formatCode="YYYY-MM-DD HH:MM:SS"/>
    <numFmt numFmtId="170" formatCode="yyyy-mm-dd h:mm:ss"/>
  </numFmts>
  <fonts count="17">
    <font>
      <name val="Calibri"/>
      <charset val="1"/>
      <family val="0"/>
      <sz val="10"/>
    </font>
    <font>
      <name val="Arial"/>
      <family val="0"/>
      <sz val="10"/>
    </font>
    <font>
      <name val="Arial"/>
      <family val="0"/>
      <sz val="10"/>
    </font>
    <font>
      <name val="Arial"/>
      <family val="0"/>
      <sz val="10"/>
    </font>
    <font>
      <name val="Cambria"/>
      <charset val="1"/>
      <family val="0"/>
      <b val="1"/>
      <sz val="11"/>
    </font>
    <font>
      <name val="Calibri"/>
      <charset val="1"/>
      <family val="2"/>
      <sz val="10"/>
    </font>
    <font>
      <name val="Calibri"/>
      <charset val="1"/>
      <family val="2"/>
      <b val="1"/>
      <sz val="10"/>
      <u val="single"/>
    </font>
    <font>
      <name val="Calibri"/>
      <charset val="1"/>
      <family val="2"/>
      <b val="1"/>
      <sz val="10"/>
    </font>
    <font>
      <name val="Calibri"/>
      <charset val="1"/>
      <family val="2"/>
      <b val="1"/>
      <color rgb="FFFFFFFF"/>
      <sz val="9"/>
    </font>
    <font>
      <name val="Calibri"/>
      <charset val="1"/>
      <family val="2"/>
      <b val="1"/>
      <color rgb="FFFFFFFF"/>
      <sz val="10"/>
    </font>
    <font>
      <name val="Calibri"/>
      <charset val="1"/>
      <family val="2"/>
      <color rgb="FFFFFFFF"/>
      <sz val="10"/>
    </font>
    <font>
      <name val="Calibri"/>
      <charset val="1"/>
      <family val="2"/>
      <color rgb="FFADB9CA"/>
      <sz val="10"/>
    </font>
    <font>
      <name val="Calibri"/>
      <charset val="1"/>
      <family val="2"/>
      <color rgb="FFADB9CA"/>
      <sz val="8"/>
    </font>
    <font>
      <name val="Calibri"/>
      <charset val="1"/>
      <family val="2"/>
      <color rgb="FF7F7F7F"/>
      <sz val="10"/>
    </font>
    <font>
      <name val="Calibri"/>
      <family val="2"/>
      <color rgb="FF404040"/>
      <sz val="9"/>
    </font>
    <font>
      <name val="Calibri"/>
      <family val="2"/>
      <color rgb="FF595959"/>
      <sz val="9"/>
    </font>
    <font>
      <b val="1"/>
    </font>
  </fonts>
  <fills count="5">
    <fill>
      <patternFill/>
    </fill>
    <fill>
      <patternFill patternType="gray125"/>
    </fill>
    <fill>
      <patternFill patternType="solid">
        <fgColor rgb="FFBDD7EE"/>
        <bgColor rgb="FFBCC7DD"/>
      </patternFill>
    </fill>
    <fill>
      <patternFill patternType="solid">
        <fgColor rgb="FFDEEBF7"/>
        <bgColor rgb="FFD9D9D9"/>
      </patternFill>
    </fill>
    <fill>
      <patternFill patternType="solid">
        <fgColor rgb="FFFFFFFF"/>
        <bgColor rgb="FFDEEBF7"/>
      </patternFill>
    </fill>
  </fills>
  <borders count="17">
    <border>
      <left/>
      <right/>
      <top/>
      <bottom/>
      <diagonal/>
    </border>
    <border>
      <left style="thin"/>
      <right style="thin"/>
      <top style="thin"/>
      <bottom style="thin"/>
      <diagonal/>
    </border>
    <border>
      <left style="medium"/>
      <right style="medium"/>
      <top style="medium"/>
      <bottom style="medium"/>
      <diagonal/>
    </border>
    <border>
      <left style="medium"/>
      <right style="thin"/>
      <top style="medium"/>
      <bottom/>
      <diagonal/>
    </border>
    <border>
      <left/>
      <right style="thin"/>
      <top style="medium"/>
      <bottom/>
      <diagonal/>
    </border>
    <border>
      <left style="thin"/>
      <right style="thin"/>
      <top style="medium"/>
      <bottom/>
      <diagonal/>
    </border>
    <border>
      <left style="thin"/>
      <right style="medium"/>
      <top style="medium"/>
      <bottom/>
      <diagonal/>
    </border>
    <border>
      <left style="medium"/>
      <right style="thin"/>
      <top/>
      <bottom/>
      <diagonal/>
    </border>
    <border>
      <left/>
      <right style="thin"/>
      <top/>
      <bottom/>
      <diagonal/>
    </border>
    <border>
      <left style="thin"/>
      <right style="thin"/>
      <top/>
      <bottom/>
      <diagonal/>
    </border>
    <border>
      <left style="thin"/>
      <right style="medium"/>
      <top/>
      <bottom/>
      <diagonal/>
    </border>
    <border>
      <left style="medium"/>
      <right style="thin"/>
      <top/>
      <bottom style="medium"/>
      <diagonal/>
    </border>
    <border>
      <left/>
      <right style="thin"/>
      <top/>
      <bottom style="medium"/>
      <diagonal/>
    </border>
    <border>
      <left style="thin"/>
      <right style="thin"/>
      <top/>
      <bottom style="medium"/>
      <diagonal/>
    </border>
    <border>
      <left style="thin"/>
      <right style="medium"/>
      <top/>
      <bottom style="medium"/>
      <diagonal/>
    </border>
    <border>
      <left style="thin"/>
      <right style="thin"/>
      <top style="thin"/>
      <bottom/>
      <diagonal/>
    </border>
    <border>
      <left style="thin"/>
      <right style="thin"/>
      <top style="thin"/>
      <bottom style="thin"/>
    </border>
  </borders>
  <cellStyleXfs count="6">
    <xf numFmtId="0" fontId="0" fillId="0" borderId="0" applyAlignment="1">
      <alignment horizontal="general" vertical="bottom"/>
    </xf>
    <xf numFmtId="0" fontId="3" fillId="0" borderId="0"/>
    <xf numFmtId="0" fontId="3" fillId="0" borderId="0"/>
    <xf numFmtId="0" fontId="3" fillId="0" borderId="0"/>
    <xf numFmtId="0" fontId="3" fillId="0" borderId="0"/>
    <xf numFmtId="0" fontId="0" fillId="0" borderId="0"/>
  </cellStyleXfs>
  <cellXfs count="143">
    <xf numFmtId="0" fontId="0" fillId="0" borderId="0" applyAlignment="1" pivotButton="0" quotePrefix="0" xfId="0">
      <alignment horizontal="general" vertical="bottom"/>
    </xf>
    <xf numFmtId="0" fontId="4" fillId="0" borderId="1" applyAlignment="1" pivotButton="0" quotePrefix="0" xfId="0">
      <alignment horizontal="center" vertical="top"/>
    </xf>
    <xf numFmtId="164" fontId="0" fillId="0" borderId="0" applyAlignment="1" pivotButton="0" quotePrefix="0" xfId="0">
      <alignment horizontal="general" vertical="bottom"/>
    </xf>
    <xf numFmtId="0" fontId="0" fillId="0" borderId="0" applyAlignment="1" pivotButton="0" quotePrefix="0" xfId="0">
      <alignment horizontal="general" vertical="bottom"/>
    </xf>
    <xf numFmtId="0" fontId="5" fillId="0" borderId="0" applyAlignment="1" pivotButton="0" quotePrefix="0" xfId="0">
      <alignment horizontal="general" vertical="bottom"/>
    </xf>
    <xf numFmtId="0" fontId="6" fillId="0" borderId="0" applyAlignment="1" pivotButton="0" quotePrefix="0" xfId="0">
      <alignment horizontal="general" vertical="center" wrapText="1"/>
    </xf>
    <xf numFmtId="4" fontId="7" fillId="0" borderId="0" applyAlignment="1" pivotButton="0" quotePrefix="0" xfId="0">
      <alignment horizontal="center" vertical="center" wrapText="1"/>
    </xf>
    <xf numFmtId="4" fontId="8" fillId="0" borderId="0" applyAlignment="1" pivotButton="0" quotePrefix="0" xfId="0">
      <alignment horizontal="center" vertical="center" wrapText="1"/>
    </xf>
    <xf numFmtId="4" fontId="9" fillId="0" borderId="0" applyAlignment="1" pivotButton="0" quotePrefix="0" xfId="0">
      <alignment horizontal="center" vertical="center" wrapText="1"/>
    </xf>
    <xf numFmtId="165" fontId="5" fillId="2" borderId="2" applyAlignment="1" applyProtection="1" pivotButton="0" quotePrefix="0" xfId="0">
      <alignment horizontal="center" vertical="bottom"/>
      <protection locked="0" hidden="0"/>
    </xf>
    <xf numFmtId="165" fontId="10" fillId="0" borderId="0" applyAlignment="1" pivotButton="0" quotePrefix="0" xfId="0">
      <alignment horizontal="general" vertical="bottom"/>
    </xf>
    <xf numFmtId="165" fontId="10" fillId="0" borderId="0" applyAlignment="1" pivotButton="0" quotePrefix="0" xfId="0">
      <alignment horizontal="center" vertical="bottom"/>
    </xf>
    <xf numFmtId="0" fontId="11" fillId="0" borderId="0" applyAlignment="1" pivotButton="0" quotePrefix="0" xfId="0">
      <alignment horizontal="right" vertical="bottom"/>
    </xf>
    <xf numFmtId="165" fontId="12" fillId="0" borderId="0" applyAlignment="1" pivotButton="0" quotePrefix="0" xfId="0">
      <alignment horizontal="center" vertical="bottom"/>
    </xf>
    <xf numFmtId="166" fontId="6" fillId="3" borderId="3" applyAlignment="1" pivotButton="0" quotePrefix="0" xfId="0">
      <alignment horizontal="left" vertical="bottom"/>
    </xf>
    <xf numFmtId="167" fontId="6" fillId="3" borderId="4" applyAlignment="1" pivotButton="0" quotePrefix="0" xfId="0">
      <alignment horizontal="center" vertical="bottom"/>
    </xf>
    <xf numFmtId="0" fontId="6" fillId="3" borderId="5" applyAlignment="1" pivotButton="0" quotePrefix="0" xfId="0">
      <alignment horizontal="center" vertical="bottom"/>
    </xf>
    <xf numFmtId="0" fontId="6" fillId="3" borderId="6" applyAlignment="1" pivotButton="0" quotePrefix="0" xfId="0">
      <alignment horizontal="center" vertical="bottom"/>
    </xf>
    <xf numFmtId="168" fontId="5" fillId="0" borderId="3" applyAlignment="1" pivotButton="0" quotePrefix="0" xfId="0">
      <alignment horizontal="left" vertical="bottom"/>
    </xf>
    <xf numFmtId="168" fontId="5" fillId="0" borderId="4" applyAlignment="1" pivotButton="0" quotePrefix="0" xfId="0">
      <alignment horizontal="center" vertical="bottom"/>
    </xf>
    <xf numFmtId="4" fontId="5" fillId="0" borderId="5" applyAlignment="1" pivotButton="0" quotePrefix="0" xfId="0">
      <alignment horizontal="center" vertical="bottom"/>
    </xf>
    <xf numFmtId="168" fontId="5" fillId="0" borderId="5" applyAlignment="1" pivotButton="0" quotePrefix="0" xfId="0">
      <alignment horizontal="center" vertical="bottom"/>
    </xf>
    <xf numFmtId="168" fontId="5" fillId="0" borderId="6" applyAlignment="1" pivotButton="0" quotePrefix="0" xfId="0">
      <alignment horizontal="center" vertical="bottom"/>
    </xf>
    <xf numFmtId="0" fontId="5" fillId="0" borderId="0" applyAlignment="1" pivotButton="0" quotePrefix="0" xfId="0">
      <alignment horizontal="center" vertical="bottom"/>
    </xf>
    <xf numFmtId="168" fontId="5" fillId="0" borderId="7" applyAlignment="1" pivotButton="0" quotePrefix="0" xfId="0">
      <alignment horizontal="left" vertical="bottom"/>
    </xf>
    <xf numFmtId="168" fontId="5" fillId="0" borderId="8" applyAlignment="1" pivotButton="0" quotePrefix="0" xfId="0">
      <alignment horizontal="center" vertical="bottom"/>
    </xf>
    <xf numFmtId="4" fontId="5" fillId="0" borderId="9" applyAlignment="1" pivotButton="0" quotePrefix="0" xfId="0">
      <alignment horizontal="center" vertical="bottom"/>
    </xf>
    <xf numFmtId="168" fontId="5" fillId="0" borderId="9" applyAlignment="1" pivotButton="0" quotePrefix="0" xfId="0">
      <alignment horizontal="center" vertical="bottom"/>
    </xf>
    <xf numFmtId="168" fontId="5" fillId="0" borderId="10" applyAlignment="1" pivotButton="0" quotePrefix="0" xfId="0">
      <alignment horizontal="center" vertical="bottom"/>
    </xf>
    <xf numFmtId="168" fontId="10" fillId="0" borderId="8" applyAlignment="1" pivotButton="0" quotePrefix="0" xfId="0">
      <alignment horizontal="center" vertical="bottom"/>
    </xf>
    <xf numFmtId="168" fontId="5" fillId="0" borderId="11" applyAlignment="1" pivotButton="0" quotePrefix="0" xfId="0">
      <alignment horizontal="left" vertical="bottom"/>
    </xf>
    <xf numFmtId="168" fontId="10" fillId="4" borderId="12" applyAlignment="1" pivotButton="0" quotePrefix="0" xfId="0">
      <alignment horizontal="center" vertical="bottom"/>
    </xf>
    <xf numFmtId="4" fontId="5" fillId="0" borderId="13" applyAlignment="1" pivotButton="0" quotePrefix="0" xfId="0">
      <alignment horizontal="center" vertical="bottom"/>
    </xf>
    <xf numFmtId="168" fontId="5" fillId="0" borderId="13" applyAlignment="1" pivotButton="0" quotePrefix="0" xfId="0">
      <alignment horizontal="center" vertical="bottom"/>
    </xf>
    <xf numFmtId="168" fontId="5" fillId="0" borderId="14" applyAlignment="1" pivotButton="0" quotePrefix="0" xfId="0">
      <alignment horizontal="center" vertical="bottom"/>
    </xf>
    <xf numFmtId="165" fontId="6" fillId="0" borderId="0" applyAlignment="1" pivotButton="0" quotePrefix="0" xfId="0">
      <alignment horizontal="general" vertical="center" wrapText="1"/>
    </xf>
    <xf numFmtId="165" fontId="6" fillId="2" borderId="15" applyAlignment="1" pivotButton="0" quotePrefix="0" xfId="0">
      <alignment horizontal="left" vertical="bottom"/>
    </xf>
    <xf numFmtId="165" fontId="6" fillId="2" borderId="15" applyAlignment="1" pivotButton="0" quotePrefix="0" xfId="0">
      <alignment horizontal="center" vertical="bottom"/>
    </xf>
    <xf numFmtId="0" fontId="6" fillId="2" borderId="15" applyAlignment="1" pivotButton="0" quotePrefix="0" xfId="0">
      <alignment horizontal="center" vertical="bottom"/>
    </xf>
    <xf numFmtId="168" fontId="10" fillId="4" borderId="9" applyAlignment="1" pivotButton="0" quotePrefix="0" xfId="0">
      <alignment horizontal="center" vertical="bottom"/>
    </xf>
    <xf numFmtId="168" fontId="10" fillId="4" borderId="13" applyAlignment="1" pivotButton="0" quotePrefix="0" xfId="0">
      <alignment horizontal="center" vertical="bottom"/>
    </xf>
    <xf numFmtId="0" fontId="5" fillId="2" borderId="2" applyAlignment="1" applyProtection="1" pivotButton="0" quotePrefix="0" xfId="0">
      <alignment horizontal="center" vertical="bottom"/>
      <protection locked="0" hidden="0"/>
    </xf>
    <xf numFmtId="165" fontId="13" fillId="0" borderId="0" applyAlignment="1" pivotButton="0" quotePrefix="0" xfId="0">
      <alignment horizontal="center" vertical="bottom"/>
    </xf>
    <xf numFmtId="0" fontId="13" fillId="0" borderId="0" applyAlignment="1" pivotButton="0" quotePrefix="0" xfId="0">
      <alignment horizontal="center" vertical="bottom"/>
    </xf>
    <xf numFmtId="0" fontId="6" fillId="3" borderId="3" applyAlignment="1" pivotButton="0" quotePrefix="0" xfId="0">
      <alignment horizontal="general" vertical="bottom"/>
    </xf>
    <xf numFmtId="0" fontId="6" fillId="0" borderId="0" applyAlignment="1" pivotButton="0" quotePrefix="0" xfId="0">
      <alignment horizontal="general" vertical="bottom"/>
    </xf>
    <xf numFmtId="4" fontId="5" fillId="0" borderId="3" applyAlignment="1" pivotButton="0" quotePrefix="0" xfId="0">
      <alignment horizontal="left" vertical="bottom"/>
    </xf>
    <xf numFmtId="168" fontId="0" fillId="0" borderId="5" applyAlignment="1" pivotButton="0" quotePrefix="0" xfId="0">
      <alignment horizontal="center" vertical="bottom"/>
    </xf>
    <xf numFmtId="168" fontId="0" fillId="0" borderId="6" applyAlignment="1" applyProtection="1" pivotButton="0" quotePrefix="0" xfId="0">
      <alignment horizontal="center" vertical="bottom"/>
      <protection locked="1" hidden="1"/>
    </xf>
    <xf numFmtId="0" fontId="5" fillId="0" borderId="0" applyAlignment="1" applyProtection="1" pivotButton="0" quotePrefix="0" xfId="0">
      <alignment horizontal="general" vertical="bottom"/>
      <protection locked="1" hidden="1"/>
    </xf>
    <xf numFmtId="0" fontId="0" fillId="0" borderId="0" applyAlignment="1" applyProtection="1" pivotButton="0" quotePrefix="0" xfId="0">
      <alignment horizontal="center" vertical="bottom"/>
      <protection locked="1" hidden="1"/>
    </xf>
    <xf numFmtId="168" fontId="5" fillId="0" borderId="0" applyAlignment="1" pivotButton="0" quotePrefix="0" xfId="0">
      <alignment horizontal="general" vertical="bottom"/>
    </xf>
    <xf numFmtId="4" fontId="5" fillId="0" borderId="7" applyAlignment="1" pivotButton="0" quotePrefix="0" xfId="0">
      <alignment horizontal="left" vertical="bottom"/>
    </xf>
    <xf numFmtId="168" fontId="0" fillId="0" borderId="9" applyAlignment="1" pivotButton="0" quotePrefix="0" xfId="0">
      <alignment horizontal="center" vertical="bottom"/>
    </xf>
    <xf numFmtId="168" fontId="0" fillId="0" borderId="10" applyAlignment="1" applyProtection="1" pivotButton="0" quotePrefix="0" xfId="0">
      <alignment horizontal="center" vertical="bottom"/>
      <protection locked="1" hidden="1"/>
    </xf>
    <xf numFmtId="0" fontId="5" fillId="0" borderId="7" applyAlignment="1" pivotButton="0" quotePrefix="0" xfId="0">
      <alignment horizontal="left" vertical="bottom"/>
    </xf>
    <xf numFmtId="168" fontId="10" fillId="0" borderId="9" applyAlignment="1" pivotButton="0" quotePrefix="0" xfId="0">
      <alignment horizontal="center" vertical="bottom"/>
    </xf>
    <xf numFmtId="0" fontId="5" fillId="0" borderId="11" applyAlignment="1" pivotButton="0" quotePrefix="0" xfId="0">
      <alignment horizontal="left" vertical="bottom"/>
    </xf>
    <xf numFmtId="168" fontId="10" fillId="0" borderId="13" applyAlignment="1" pivotButton="0" quotePrefix="0" xfId="0">
      <alignment horizontal="center" vertical="bottom"/>
    </xf>
    <xf numFmtId="168" fontId="0" fillId="0" borderId="13" applyAlignment="1" pivotButton="0" quotePrefix="0" xfId="0">
      <alignment horizontal="center" vertical="bottom"/>
    </xf>
    <xf numFmtId="168" fontId="0" fillId="0" borderId="14" applyAlignment="1" applyProtection="1" pivotButton="0" quotePrefix="0" xfId="0">
      <alignment horizontal="center" vertical="bottom"/>
      <protection locked="1" hidden="1"/>
    </xf>
    <xf numFmtId="0" fontId="0" fillId="0" borderId="0" applyAlignment="1" applyProtection="1" pivotButton="0" quotePrefix="0" xfId="0">
      <alignment horizontal="general" vertical="bottom"/>
      <protection locked="0" hidden="0"/>
    </xf>
    <xf numFmtId="0" fontId="7" fillId="0" borderId="0" applyAlignment="1" pivotButton="0" quotePrefix="0" xfId="0">
      <alignment horizontal="right" vertical="bottom"/>
    </xf>
    <xf numFmtId="165" fontId="0" fillId="0" borderId="0" applyAlignment="1" applyProtection="1" pivotButton="0" quotePrefix="0" xfId="0">
      <alignment horizontal="general" vertical="bottom"/>
      <protection locked="0" hidden="0"/>
    </xf>
    <xf numFmtId="165" fontId="0" fillId="0" borderId="0" applyAlignment="1" pivotButton="0" quotePrefix="0" xfId="0">
      <alignment horizontal="general" vertical="bottom"/>
    </xf>
    <xf numFmtId="0" fontId="7" fillId="0" borderId="0" applyAlignment="1" pivotButton="0" quotePrefix="0" xfId="0">
      <alignment horizontal="general" vertical="bottom"/>
    </xf>
    <xf numFmtId="0" fontId="10" fillId="0" borderId="0" applyAlignment="1" applyProtection="1" pivotButton="0" quotePrefix="0" xfId="0">
      <alignment horizontal="general" vertical="bottom"/>
      <protection locked="0" hidden="0"/>
    </xf>
    <xf numFmtId="0" fontId="7" fillId="0" borderId="0" applyAlignment="1" applyProtection="1" pivotButton="0" quotePrefix="0" xfId="0">
      <alignment horizontal="general" vertical="bottom"/>
      <protection locked="0" hidden="0"/>
    </xf>
    <xf numFmtId="0" fontId="10" fillId="0" borderId="0" applyAlignment="1" pivotButton="0" quotePrefix="0" xfId="0">
      <alignment horizontal="general" vertical="bottom"/>
    </xf>
    <xf numFmtId="4" fontId="0" fillId="0" borderId="0" applyAlignment="1" pivotButton="0" quotePrefix="0" xfId="0">
      <alignment horizontal="center" vertical="bottom"/>
    </xf>
    <xf numFmtId="4" fontId="0" fillId="0" borderId="0" applyAlignment="1" pivotButton="0" quotePrefix="0" xfId="0">
      <alignment horizontal="general" vertical="bottom"/>
    </xf>
    <xf numFmtId="0" fontId="16" fillId="0" borderId="16" applyAlignment="1" pivotButton="0" quotePrefix="0" xfId="0">
      <alignment horizontal="center" vertical="top"/>
    </xf>
    <xf numFmtId="169" fontId="0" fillId="0" borderId="0" pivotButton="0" quotePrefix="0" xfId="0"/>
    <xf numFmtId="0" fontId="0" fillId="0" borderId="0" applyAlignment="1" pivotButton="0" quotePrefix="0" xfId="0">
      <alignment horizontal="general" vertical="bottom"/>
    </xf>
    <xf numFmtId="0" fontId="0" fillId="0" borderId="0" pivotButton="0" quotePrefix="0" xfId="0"/>
    <xf numFmtId="0" fontId="5" fillId="0" borderId="0" applyAlignment="1" pivotButton="0" quotePrefix="0" xfId="0">
      <alignment horizontal="general" vertical="bottom"/>
    </xf>
    <xf numFmtId="0" fontId="6" fillId="0" borderId="0" applyAlignment="1" pivotButton="0" quotePrefix="0" xfId="0">
      <alignment horizontal="general" vertical="center" wrapText="1"/>
    </xf>
    <xf numFmtId="4" fontId="7" fillId="0" borderId="0" applyAlignment="1" pivotButton="0" quotePrefix="0" xfId="0">
      <alignment horizontal="center" vertical="center" wrapText="1"/>
    </xf>
    <xf numFmtId="4" fontId="8" fillId="0" borderId="0" applyAlignment="1" pivotButton="0" quotePrefix="0" xfId="0">
      <alignment horizontal="center" vertical="center" wrapText="1"/>
    </xf>
    <xf numFmtId="4" fontId="9" fillId="0" borderId="0" applyAlignment="1" pivotButton="0" quotePrefix="0" xfId="0">
      <alignment horizontal="center" vertical="center" wrapText="1"/>
    </xf>
    <xf numFmtId="165" fontId="5" fillId="2" borderId="2" applyAlignment="1" applyProtection="1" pivotButton="0" quotePrefix="0" xfId="0">
      <alignment horizontal="center" vertical="bottom"/>
      <protection locked="0" hidden="0"/>
    </xf>
    <xf numFmtId="165" fontId="10" fillId="0" borderId="0" applyAlignment="1" pivotButton="0" quotePrefix="0" xfId="0">
      <alignment horizontal="general" vertical="bottom"/>
    </xf>
    <xf numFmtId="165" fontId="10" fillId="0" borderId="0" applyAlignment="1" pivotButton="0" quotePrefix="0" xfId="0">
      <alignment horizontal="center" vertical="bottom"/>
    </xf>
    <xf numFmtId="0" fontId="11" fillId="0" borderId="0" applyAlignment="1" pivotButton="0" quotePrefix="0" xfId="0">
      <alignment horizontal="right" vertical="bottom"/>
    </xf>
    <xf numFmtId="165" fontId="12" fillId="0" borderId="0" applyAlignment="1" pivotButton="0" quotePrefix="0" xfId="0">
      <alignment horizontal="center" vertical="bottom"/>
    </xf>
    <xf numFmtId="166" fontId="6" fillId="3" borderId="3" applyAlignment="1" pivotButton="0" quotePrefix="0" xfId="0">
      <alignment horizontal="left" vertical="bottom"/>
    </xf>
    <xf numFmtId="167" fontId="6" fillId="3" borderId="4" applyAlignment="1" pivotButton="0" quotePrefix="0" xfId="0">
      <alignment horizontal="center" vertical="bottom"/>
    </xf>
    <xf numFmtId="0" fontId="6" fillId="3" borderId="5" applyAlignment="1" pivotButton="0" quotePrefix="0" xfId="0">
      <alignment horizontal="center" vertical="bottom"/>
    </xf>
    <xf numFmtId="0" fontId="6" fillId="3" borderId="6" applyAlignment="1" pivotButton="0" quotePrefix="0" xfId="0">
      <alignment horizontal="center" vertical="bottom"/>
    </xf>
    <xf numFmtId="168" fontId="5" fillId="0" borderId="3" applyAlignment="1" pivotButton="0" quotePrefix="0" xfId="0">
      <alignment horizontal="left" vertical="bottom"/>
    </xf>
    <xf numFmtId="168" fontId="5" fillId="0" borderId="4" applyAlignment="1" pivotButton="0" quotePrefix="0" xfId="0">
      <alignment horizontal="center" vertical="bottom"/>
    </xf>
    <xf numFmtId="4" fontId="5" fillId="0" borderId="5" applyAlignment="1" pivotButton="0" quotePrefix="0" xfId="0">
      <alignment horizontal="center" vertical="bottom"/>
    </xf>
    <xf numFmtId="168" fontId="5" fillId="0" borderId="5" applyAlignment="1" pivotButton="0" quotePrefix="0" xfId="0">
      <alignment horizontal="center" vertical="bottom"/>
    </xf>
    <xf numFmtId="168" fontId="5" fillId="0" borderId="6" applyAlignment="1" pivotButton="0" quotePrefix="0" xfId="0">
      <alignment horizontal="center" vertical="bottom"/>
    </xf>
    <xf numFmtId="0" fontId="5" fillId="0" borderId="0" applyAlignment="1" pivotButton="0" quotePrefix="0" xfId="0">
      <alignment horizontal="center" vertical="bottom"/>
    </xf>
    <xf numFmtId="168" fontId="5" fillId="0" borderId="7" applyAlignment="1" pivotButton="0" quotePrefix="0" xfId="0">
      <alignment horizontal="left" vertical="bottom"/>
    </xf>
    <xf numFmtId="168" fontId="5" fillId="0" borderId="8" applyAlignment="1" pivotButton="0" quotePrefix="0" xfId="0">
      <alignment horizontal="center" vertical="bottom"/>
    </xf>
    <xf numFmtId="4" fontId="5" fillId="0" borderId="9" applyAlignment="1" pivotButton="0" quotePrefix="0" xfId="0">
      <alignment horizontal="center" vertical="bottom"/>
    </xf>
    <xf numFmtId="168" fontId="5" fillId="0" borderId="9" applyAlignment="1" pivotButton="0" quotePrefix="0" xfId="0">
      <alignment horizontal="center" vertical="bottom"/>
    </xf>
    <xf numFmtId="168" fontId="5" fillId="0" borderId="10" applyAlignment="1" pivotButton="0" quotePrefix="0" xfId="0">
      <alignment horizontal="center" vertical="bottom"/>
    </xf>
    <xf numFmtId="168" fontId="10" fillId="0" borderId="8" applyAlignment="1" pivotButton="0" quotePrefix="0" xfId="0">
      <alignment horizontal="center" vertical="bottom"/>
    </xf>
    <xf numFmtId="168" fontId="5" fillId="0" borderId="11" applyAlignment="1" pivotButton="0" quotePrefix="0" xfId="0">
      <alignment horizontal="left" vertical="bottom"/>
    </xf>
    <xf numFmtId="168" fontId="10" fillId="4" borderId="12" applyAlignment="1" pivotButton="0" quotePrefix="0" xfId="0">
      <alignment horizontal="center" vertical="bottom"/>
    </xf>
    <xf numFmtId="4" fontId="5" fillId="0" borderId="13" applyAlignment="1" pivotButton="0" quotePrefix="0" xfId="0">
      <alignment horizontal="center" vertical="bottom"/>
    </xf>
    <xf numFmtId="168" fontId="5" fillId="0" borderId="13" applyAlignment="1" pivotButton="0" quotePrefix="0" xfId="0">
      <alignment horizontal="center" vertical="bottom"/>
    </xf>
    <xf numFmtId="168" fontId="5" fillId="0" borderId="14" applyAlignment="1" pivotButton="0" quotePrefix="0" xfId="0">
      <alignment horizontal="center" vertical="bottom"/>
    </xf>
    <xf numFmtId="165" fontId="6" fillId="0" borderId="0" applyAlignment="1" pivotButton="0" quotePrefix="0" xfId="0">
      <alignment horizontal="general" vertical="center" wrapText="1"/>
    </xf>
    <xf numFmtId="165" fontId="6" fillId="2" borderId="15" applyAlignment="1" pivotButton="0" quotePrefix="0" xfId="0">
      <alignment horizontal="left" vertical="bottom"/>
    </xf>
    <xf numFmtId="165" fontId="6" fillId="2" borderId="15" applyAlignment="1" pivotButton="0" quotePrefix="0" xfId="0">
      <alignment horizontal="center" vertical="bottom"/>
    </xf>
    <xf numFmtId="0" fontId="6" fillId="2" borderId="15" applyAlignment="1" pivotButton="0" quotePrefix="0" xfId="0">
      <alignment horizontal="center" vertical="bottom"/>
    </xf>
    <xf numFmtId="168" fontId="10" fillId="4" borderId="9" applyAlignment="1" pivotButton="0" quotePrefix="0" xfId="0">
      <alignment horizontal="center" vertical="bottom"/>
    </xf>
    <xf numFmtId="168" fontId="10" fillId="4" borderId="13" applyAlignment="1" pivotButton="0" quotePrefix="0" xfId="0">
      <alignment horizontal="center" vertical="bottom"/>
    </xf>
    <xf numFmtId="0" fontId="5" fillId="2" borderId="2" applyAlignment="1" applyProtection="1" pivotButton="0" quotePrefix="0" xfId="0">
      <alignment horizontal="center" vertical="bottom"/>
      <protection locked="0" hidden="0"/>
    </xf>
    <xf numFmtId="165" fontId="13" fillId="0" borderId="0" applyAlignment="1" pivotButton="0" quotePrefix="0" xfId="0">
      <alignment horizontal="center" vertical="bottom"/>
    </xf>
    <xf numFmtId="0" fontId="13" fillId="0" borderId="0" applyAlignment="1" pivotButton="0" quotePrefix="0" xfId="0">
      <alignment horizontal="center" vertical="bottom"/>
    </xf>
    <xf numFmtId="0" fontId="6" fillId="3" borderId="3" applyAlignment="1" pivotButton="0" quotePrefix="0" xfId="0">
      <alignment horizontal="general" vertical="bottom"/>
    </xf>
    <xf numFmtId="0" fontId="6" fillId="0" borderId="0" applyAlignment="1" pivotButton="0" quotePrefix="0" xfId="0">
      <alignment horizontal="general" vertical="bottom"/>
    </xf>
    <xf numFmtId="4" fontId="5" fillId="0" borderId="3" applyAlignment="1" pivotButton="0" quotePrefix="0" xfId="0">
      <alignment horizontal="left" vertical="bottom"/>
    </xf>
    <xf numFmtId="168" fontId="0" fillId="0" borderId="5" applyAlignment="1" pivotButton="0" quotePrefix="0" xfId="0">
      <alignment horizontal="center" vertical="bottom"/>
    </xf>
    <xf numFmtId="168" fontId="0" fillId="0" borderId="6" applyAlignment="1" applyProtection="1" pivotButton="0" quotePrefix="0" xfId="0">
      <alignment horizontal="center" vertical="bottom"/>
      <protection locked="1" hidden="1"/>
    </xf>
    <xf numFmtId="0" fontId="5" fillId="0" borderId="0" applyAlignment="1" applyProtection="1" pivotButton="0" quotePrefix="0" xfId="0">
      <alignment horizontal="general" vertical="bottom"/>
      <protection locked="1" hidden="1"/>
    </xf>
    <xf numFmtId="0" fontId="0" fillId="0" borderId="0" applyAlignment="1" applyProtection="1" pivotButton="0" quotePrefix="0" xfId="0">
      <alignment horizontal="center" vertical="bottom"/>
      <protection locked="1" hidden="1"/>
    </xf>
    <xf numFmtId="168" fontId="5" fillId="0" borderId="0" applyAlignment="1" pivotButton="0" quotePrefix="0" xfId="0">
      <alignment horizontal="general" vertical="bottom"/>
    </xf>
    <xf numFmtId="4" fontId="5" fillId="0" borderId="7" applyAlignment="1" pivotButton="0" quotePrefix="0" xfId="0">
      <alignment horizontal="left" vertical="bottom"/>
    </xf>
    <xf numFmtId="168" fontId="0" fillId="0" borderId="9" applyAlignment="1" pivotButton="0" quotePrefix="0" xfId="0">
      <alignment horizontal="center" vertical="bottom"/>
    </xf>
    <xf numFmtId="168" fontId="0" fillId="0" borderId="10" applyAlignment="1" applyProtection="1" pivotButton="0" quotePrefix="0" xfId="0">
      <alignment horizontal="center" vertical="bottom"/>
      <protection locked="1" hidden="1"/>
    </xf>
    <xf numFmtId="0" fontId="5" fillId="0" borderId="7" applyAlignment="1" pivotButton="0" quotePrefix="0" xfId="0">
      <alignment horizontal="left" vertical="bottom"/>
    </xf>
    <xf numFmtId="168" fontId="10" fillId="0" borderId="9" applyAlignment="1" pivotButton="0" quotePrefix="0" xfId="0">
      <alignment horizontal="center" vertical="bottom"/>
    </xf>
    <xf numFmtId="0" fontId="5" fillId="0" borderId="11" applyAlignment="1" pivotButton="0" quotePrefix="0" xfId="0">
      <alignment horizontal="left" vertical="bottom"/>
    </xf>
    <xf numFmtId="168" fontId="10" fillId="0" borderId="13" applyAlignment="1" pivotButton="0" quotePrefix="0" xfId="0">
      <alignment horizontal="center" vertical="bottom"/>
    </xf>
    <xf numFmtId="168" fontId="0" fillId="0" borderId="13" applyAlignment="1" pivotButton="0" quotePrefix="0" xfId="0">
      <alignment horizontal="center" vertical="bottom"/>
    </xf>
    <xf numFmtId="168" fontId="0" fillId="0" borderId="14" applyAlignment="1" applyProtection="1" pivotButton="0" quotePrefix="0" xfId="0">
      <alignment horizontal="center" vertical="bottom"/>
      <protection locked="1" hidden="1"/>
    </xf>
    <xf numFmtId="0" fontId="0" fillId="0" borderId="0" applyAlignment="1" applyProtection="1" pivotButton="0" quotePrefix="0" xfId="0">
      <alignment horizontal="general" vertical="bottom"/>
      <protection locked="0" hidden="0"/>
    </xf>
    <xf numFmtId="0" fontId="7" fillId="0" borderId="0" applyAlignment="1" pivotButton="0" quotePrefix="0" xfId="0">
      <alignment horizontal="right" vertical="bottom"/>
    </xf>
    <xf numFmtId="165" fontId="0" fillId="0" borderId="0" applyAlignment="1" applyProtection="1" pivotButton="0" quotePrefix="0" xfId="0">
      <alignment horizontal="general" vertical="bottom"/>
      <protection locked="0" hidden="0"/>
    </xf>
    <xf numFmtId="165" fontId="0" fillId="0" borderId="0" applyAlignment="1" pivotButton="0" quotePrefix="0" xfId="0">
      <alignment horizontal="general" vertical="bottom"/>
    </xf>
    <xf numFmtId="0" fontId="7" fillId="0" borderId="0" applyAlignment="1" pivotButton="0" quotePrefix="0" xfId="0">
      <alignment horizontal="general" vertical="bottom"/>
    </xf>
    <xf numFmtId="0" fontId="10" fillId="0" borderId="0" applyAlignment="1" applyProtection="1" pivotButton="0" quotePrefix="0" xfId="0">
      <alignment horizontal="general" vertical="bottom"/>
      <protection locked="0" hidden="0"/>
    </xf>
    <xf numFmtId="0" fontId="7" fillId="0" borderId="0" applyAlignment="1" applyProtection="1" pivotButton="0" quotePrefix="0" xfId="0">
      <alignment horizontal="general" vertical="bottom"/>
      <protection locked="0" hidden="0"/>
    </xf>
    <xf numFmtId="0" fontId="10" fillId="0" borderId="0" applyAlignment="1" pivotButton="0" quotePrefix="0" xfId="0">
      <alignment horizontal="general" vertical="bottom"/>
    </xf>
    <xf numFmtId="4" fontId="0" fillId="0" borderId="0" applyAlignment="1" pivotButton="0" quotePrefix="0" xfId="0">
      <alignment horizontal="center" vertical="bottom"/>
    </xf>
    <xf numFmtId="4" fontId="0" fillId="0" borderId="0" applyAlignment="1" pivotButton="0" quotePrefix="0" xfId="0">
      <alignment horizontal="general" vertical="bottom"/>
    </xf>
    <xf numFmtId="169" fontId="0" fillId="0" borderId="0" pivotButton="0" quotePrefix="0" xfId="0"/>
  </cellXfs>
  <cellStyles count="6">
    <cellStyle name="Normal" xfId="0" builtinId="0"/>
    <cellStyle name="Comma" xfId="1" builtinId="3"/>
    <cellStyle name="Comma [0]" xfId="2" builtinId="6"/>
    <cellStyle name="Currency" xfId="3" builtinId="4"/>
    <cellStyle name="Currency [0]" xfId="4" builtinId="7"/>
    <cellStyle name="Percent" xfId="5" builtinId="5"/>
  </cellStyles>
  <colors>
    <indexedColors>
      <rgbColor rgb="FF000000"/>
      <rgbColor rgb="FFFFFFFF"/>
      <rgbColor rgb="FFED7D31"/>
      <rgbColor rgb="FF8CC168"/>
      <rgbColor rgb="FFADB9CA"/>
      <rgbColor rgb="FFFFCD33"/>
      <rgbColor rgb="FFF49F68"/>
      <rgbColor rgb="FFA9D18E"/>
      <rgbColor rgb="FFB46B2E"/>
      <rgbColor rgb="FF65893A"/>
      <rgbColor rgb="FF79A648"/>
      <rgbColor rgb="FF997300"/>
      <rgbColor rgb="FFB54744"/>
      <rgbColor rgb="FF367CAE"/>
      <rgbColor rgb="FFB7B7B7"/>
      <rgbColor rgb="FF7F7F7F"/>
      <rgbColor rgb="FF8FAADC"/>
      <rgbColor rgb="FFA2403D"/>
      <rgbColor rgb="FFBBCE9E"/>
      <rgbColor rgb="FFDEEBF7"/>
      <rgbColor rgb="FF8F7BAB"/>
      <rgbColor rgb="FFF1975A"/>
      <rgbColor rgb="FF2D5C94"/>
      <rgbColor rgb="FFBDD7EE"/>
      <rgbColor rgb="FFA5C073"/>
      <rgbColor rgb="FFCC9A00"/>
      <rgbColor rgb="FFF4B183"/>
      <rgbColor rgb="FF9CAFCF"/>
      <rgbColor rgb="FFC46E6D"/>
      <rgbColor rgb="FFD27D35"/>
      <rgbColor rgb="FF6693CF"/>
      <rgbColor rgb="FFBCC7DD"/>
      <rgbColor rgb="FF9AC5D5"/>
      <rgbColor rgb="FFC9C9C9"/>
      <rgbColor rgb="FFD9D9D9"/>
      <rgbColor rgb="FFFFD966"/>
      <rgbColor rgb="FF9DC3E6"/>
      <rgbColor rgb="FFD19C9B"/>
      <rgbColor rgb="FFAFA2C0"/>
      <rgbColor rgb="FFF5B798"/>
      <rgbColor rgb="FF416FB8"/>
      <rgbColor rgb="FF74B1D8"/>
      <rgbColor rgb="FF91B051"/>
      <rgbColor rgb="FFFFC000"/>
      <rgbColor rgb="FFE98B3C"/>
      <rgbColor rgb="FFD26012"/>
      <rgbColor rgb="FF775B97"/>
      <rgbColor rgb="FFA5A5A5"/>
      <rgbColor rgb="FF634C7E"/>
      <rgbColor rgb="FF3D99B2"/>
      <rgbColor rgb="FF848484"/>
      <rgbColor rgb="FF585B53"/>
      <rgbColor rgb="FF9E480E"/>
      <rgbColor rgb="FF8C3734"/>
      <rgbColor rgb="FF214979"/>
      <rgbColor rgb="FF404040"/>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worksheet" Target="/xl/worksheets/sheet9.xml" Id="rId9"/><Relationship Type="http://schemas.openxmlformats.org/officeDocument/2006/relationships/styles" Target="styles.xml" Id="rId10"/><Relationship Type="http://schemas.openxmlformats.org/officeDocument/2006/relationships/theme" Target="theme/theme1.xml" Id="rId11"/></Relationships>
</file>

<file path=xl/charts/chart1.xml><?xml version="1.0" encoding="utf-8"?>
<chartSpace xmlns="http://schemas.openxmlformats.org/drawingml/2006/chart">
  <chart>
    <plotArea>
      <layout>
        <manualLayout>
          <layoutTarget val="inner"/>
          <xMode val="edge"/>
          <yMode val="edge"/>
          <wMode val="factor"/>
          <hMode val="factor"/>
          <x val="0.0606770622929628"/>
          <y val="0.0950924415443176"/>
          <w val="0.886765775228246"/>
          <h val="0.7829662860250139"/>
        </manualLayout>
      </layout>
      <lineChart>
        <grouping val="standard"/>
        <varyColors val="0"/>
        <ser>
          <idx val="0"/>
          <order val="0"/>
          <tx>
            <strRef>
              <f>DonnéesGraph!$B$1</f>
              <strCache>
                <ptCount val="1"/>
                <pt idx="0">
                  <v>Err :504</v>
                </pt>
              </strCache>
            </strRef>
          </tx>
          <spPr>
            <a:solidFill xmlns:a="http://schemas.openxmlformats.org/drawingml/2006/main">
              <a:srgbClr val="5b9bd5"/>
            </a:solidFill>
            <a:ln xmlns:a="http://schemas.openxmlformats.org/drawingml/2006/main" w="28440">
              <a:solidFill>
                <a:srgbClr val="5b9bd5"/>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DonnéesGraph!$B$2:$B$400</f>
              <numCache>
                <formatCode>General</formatCode>
                <ptCount val="399"/>
              </numCache>
            </numRef>
          </val>
          <smooth val="0"/>
        </ser>
        <ser>
          <idx val="1"/>
          <order val="1"/>
          <tx>
            <strRef>
              <f>DonnéesGraph!$C$1</f>
              <strCache>
                <ptCount val="1"/>
                <pt idx="0">
                  <v>Err :504</v>
                </pt>
              </strCache>
            </strRef>
          </tx>
          <spPr>
            <a:solidFill xmlns:a="http://schemas.openxmlformats.org/drawingml/2006/main">
              <a:srgbClr val="ed7d31"/>
            </a:solidFill>
            <a:ln xmlns:a="http://schemas.openxmlformats.org/drawingml/2006/main" w="28440">
              <a:solidFill>
                <a:srgbClr val="ed7d31"/>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DonnéesGraph!$C$2:$C$400</f>
              <numCache>
                <formatCode>General</formatCode>
                <ptCount val="399"/>
              </numCache>
            </numRef>
          </val>
          <smooth val="0"/>
        </ser>
        <ser>
          <idx val="2"/>
          <order val="2"/>
          <tx>
            <strRef>
              <f>DonnéesGraph!$D$1</f>
              <strCache>
                <ptCount val="1"/>
                <pt idx="0">
                  <v>Err :504</v>
                </pt>
              </strCache>
            </strRef>
          </tx>
          <spPr>
            <a:solidFill xmlns:a="http://schemas.openxmlformats.org/drawingml/2006/main">
              <a:srgbClr val="a5a5a5"/>
            </a:solidFill>
            <a:ln xmlns:a="http://schemas.openxmlformats.org/drawingml/2006/main" w="28440">
              <a:solidFill>
                <a:srgbClr val="a5a5a5"/>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DonnéesGraph!$D$2:$D$400</f>
              <numCache>
                <formatCode>General</formatCode>
                <ptCount val="399"/>
              </numCache>
            </numRef>
          </val>
          <smooth val="0"/>
        </ser>
        <ser>
          <idx val="3"/>
          <order val="3"/>
          <tx>
            <strRef>
              <f>DonnéesGraph!$E$1</f>
              <strCache>
                <ptCount val="1"/>
                <pt idx="0">
                  <v>Err :504</v>
                </pt>
              </strCache>
            </strRef>
          </tx>
          <spPr>
            <a:solidFill xmlns:a="http://schemas.openxmlformats.org/drawingml/2006/main">
              <a:srgbClr val="ffc000"/>
            </a:solidFill>
            <a:ln xmlns:a="http://schemas.openxmlformats.org/drawingml/2006/main" w="28440">
              <a:solidFill>
                <a:srgbClr val="ffc000"/>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DonnéesGraph!$E$2:$E$400</f>
              <numCache>
                <formatCode>General</formatCode>
                <ptCount val="399"/>
              </numCache>
            </numRef>
          </val>
          <smooth val="0"/>
        </ser>
        <ser>
          <idx val="4"/>
          <order val="4"/>
          <tx>
            <strRef>
              <f>DonnéesGraph!$F$1</f>
              <strCache>
                <ptCount val="1"/>
                <pt idx="0">
                  <v>Err :504</v>
                </pt>
              </strCache>
            </strRef>
          </tx>
          <spPr>
            <a:solidFill xmlns:a="http://schemas.openxmlformats.org/drawingml/2006/main">
              <a:srgbClr val="4472c4"/>
            </a:solidFill>
            <a:ln xmlns:a="http://schemas.openxmlformats.org/drawingml/2006/main" w="28440">
              <a:solidFill>
                <a:srgbClr val="4472c4"/>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DonnéesGraph!$F$2:$F$400</f>
              <numCache>
                <formatCode>General</formatCode>
                <ptCount val="399"/>
              </numCache>
            </numRef>
          </val>
          <smooth val="0"/>
        </ser>
        <ser>
          <idx val="5"/>
          <order val="5"/>
          <tx>
            <strRef>
              <f>DonnéesGraph!$G$1</f>
              <strCache>
                <ptCount val="1"/>
                <pt idx="0">
                  <v>Err :504</v>
                </pt>
              </strCache>
            </strRef>
          </tx>
          <spPr>
            <a:solidFill xmlns:a="http://schemas.openxmlformats.org/drawingml/2006/main">
              <a:srgbClr val="70ad47"/>
            </a:solidFill>
            <a:ln xmlns:a="http://schemas.openxmlformats.org/drawingml/2006/main" w="28440">
              <a:solidFill>
                <a:srgbClr val="70ad47"/>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DonnéesGraph!$G$2:$G$400</f>
              <numCache>
                <formatCode>General</formatCode>
                <ptCount val="399"/>
              </numCache>
            </numRef>
          </val>
          <smooth val="0"/>
        </ser>
        <ser>
          <idx val="6"/>
          <order val="6"/>
          <tx>
            <strRef>
              <f>DonnéesGraph!$H$1</f>
              <strCache>
                <ptCount val="1"/>
                <pt idx="0">
                  <v>Err :504</v>
                </pt>
              </strCache>
            </strRef>
          </tx>
          <spPr>
            <a:solidFill xmlns:a="http://schemas.openxmlformats.org/drawingml/2006/main">
              <a:srgbClr val="255e91"/>
            </a:solidFill>
            <a:ln xmlns:a="http://schemas.openxmlformats.org/drawingml/2006/main" w="28440">
              <a:solidFill>
                <a:srgbClr val="255e91"/>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DonnéesGraph!$H$2:$H$400</f>
              <numCache>
                <formatCode>General</formatCode>
                <ptCount val="399"/>
              </numCache>
            </numRef>
          </val>
          <smooth val="0"/>
        </ser>
        <ser>
          <idx val="7"/>
          <order val="7"/>
          <tx>
            <strRef>
              <f>DonnéesGraph!$I$1</f>
              <strCache>
                <ptCount val="1"/>
                <pt idx="0">
                  <v>Err :504</v>
                </pt>
              </strCache>
            </strRef>
          </tx>
          <spPr>
            <a:solidFill xmlns:a="http://schemas.openxmlformats.org/drawingml/2006/main">
              <a:srgbClr val="9e480e"/>
            </a:solidFill>
            <a:ln xmlns:a="http://schemas.openxmlformats.org/drawingml/2006/main" w="28440">
              <a:solidFill>
                <a:srgbClr val="9e480e"/>
              </a:solidFill>
              <a:prstDash val="solid"/>
              <a:round/>
            </a:ln>
          </spPr>
          <marker>
            <symbol val="none"/>
            <spPr>
              <a:ln xmlns:a="http://schemas.openxmlformats.org/drawingml/2006/main">
                <a:prstDash val="solid"/>
              </a:ln>
            </spPr>
          </marker>
          <dPt>
            <idx val="119"/>
            <marker>
              <symbol val="none"/>
              <spPr>
                <a:ln xmlns:a="http://schemas.openxmlformats.org/drawingml/2006/main">
                  <a:prstDash val="solid"/>
                </a:ln>
              </spPr>
            </marker>
            <spPr>
              <a:ln xmlns:a="http://schemas.openxmlformats.org/drawingml/2006/main">
                <a:prstDash val="solid"/>
              </a:ln>
            </spPr>
          </dPt>
          <dLbls>
            <dLbl>
              <idx val="119"/>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DonnéesGraph!$I$2:$I$400</f>
              <numCache>
                <formatCode>General</formatCode>
                <ptCount val="399"/>
              </numCache>
            </numRef>
          </val>
          <smooth val="0"/>
        </ser>
        <ser>
          <idx val="8"/>
          <order val="8"/>
          <tx>
            <strRef>
              <f>DonnéesGraph!$J$1</f>
              <strCache>
                <ptCount val="1"/>
                <pt idx="0">
                  <v>Err :504</v>
                </pt>
              </strCache>
            </strRef>
          </tx>
          <spPr>
            <a:solidFill xmlns:a="http://schemas.openxmlformats.org/drawingml/2006/main">
              <a:srgbClr val="636363"/>
            </a:solidFill>
            <a:ln xmlns:a="http://schemas.openxmlformats.org/drawingml/2006/main" w="28440">
              <a:solidFill>
                <a:srgbClr val="636363"/>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DonnéesGraph!$J$2:$J$400</f>
              <numCache>
                <formatCode>General</formatCode>
                <ptCount val="399"/>
              </numCache>
            </numRef>
          </val>
          <smooth val="0"/>
        </ser>
        <ser>
          <idx val="9"/>
          <order val="9"/>
          <tx>
            <strRef>
              <f>DonnéesGraph!$K$1</f>
              <strCache>
                <ptCount val="1"/>
                <pt idx="0">
                  <v>Err :504</v>
                </pt>
              </strCache>
            </strRef>
          </tx>
          <spPr>
            <a:solidFill xmlns:a="http://schemas.openxmlformats.org/drawingml/2006/main">
              <a:srgbClr val="997300"/>
            </a:solidFill>
            <a:ln xmlns:a="http://schemas.openxmlformats.org/drawingml/2006/main" w="28440">
              <a:solidFill>
                <a:srgbClr val="997300"/>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DonnéesGraph!$K$2:$K$400</f>
              <numCache>
                <formatCode>General</formatCode>
                <ptCount val="399"/>
              </numCache>
            </numRef>
          </val>
          <smooth val="0"/>
        </ser>
        <ser>
          <idx val="10"/>
          <order val="10"/>
          <tx>
            <strRef>
              <f>DonnéesGraph!$L$1</f>
              <strCache>
                <ptCount val="1"/>
                <pt idx="0">
                  <v>Err :504</v>
                </pt>
              </strCache>
            </strRef>
          </tx>
          <spPr>
            <a:solidFill xmlns:a="http://schemas.openxmlformats.org/drawingml/2006/main">
              <a:srgbClr val="264478"/>
            </a:solidFill>
            <a:ln xmlns:a="http://schemas.openxmlformats.org/drawingml/2006/main" w="28440">
              <a:solidFill>
                <a:srgbClr val="264478"/>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DonnéesGraph!$L$2:$L$400</f>
              <numCache>
                <formatCode>General</formatCode>
                <ptCount val="399"/>
              </numCache>
            </numRef>
          </val>
          <smooth val="0"/>
        </ser>
        <ser>
          <idx val="11"/>
          <order val="11"/>
          <tx>
            <strRef>
              <f>DonnéesGraph!$M$1</f>
              <strCache>
                <ptCount val="1"/>
                <pt idx="0">
                  <v>Err :504</v>
                </pt>
              </strCache>
            </strRef>
          </tx>
          <spPr>
            <a:solidFill xmlns:a="http://schemas.openxmlformats.org/drawingml/2006/main">
              <a:srgbClr val="43682b"/>
            </a:solidFill>
            <a:ln xmlns:a="http://schemas.openxmlformats.org/drawingml/2006/main" w="28440">
              <a:solidFill>
                <a:srgbClr val="43682b"/>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DonnéesGraph!$M$2:$M$400</f>
              <numCache>
                <formatCode>General</formatCode>
                <ptCount val="399"/>
              </numCache>
            </numRef>
          </val>
          <smooth val="0"/>
        </ser>
        <ser>
          <idx val="12"/>
          <order val="12"/>
          <tx>
            <strRef>
              <f>DonnéesGraph!$N$1</f>
              <strCache>
                <ptCount val="1"/>
                <pt idx="0">
                  <v>Err :504</v>
                </pt>
              </strCache>
            </strRef>
          </tx>
          <spPr>
            <a:solidFill xmlns:a="http://schemas.openxmlformats.org/drawingml/2006/main">
              <a:srgbClr val="7cafdd"/>
            </a:solidFill>
            <a:ln xmlns:a="http://schemas.openxmlformats.org/drawingml/2006/main" w="28440">
              <a:solidFill>
                <a:srgbClr val="7cafdd"/>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DonnéesGraph!$N$2:$N$400</f>
              <numCache>
                <formatCode>General</formatCode>
                <ptCount val="399"/>
              </numCache>
            </numRef>
          </val>
          <smooth val="0"/>
        </ser>
        <ser>
          <idx val="13"/>
          <order val="13"/>
          <tx>
            <strRef>
              <f>DonnéesGraph!$O$1</f>
              <strCache>
                <ptCount val="1"/>
                <pt idx="0">
                  <v>Err :504</v>
                </pt>
              </strCache>
            </strRef>
          </tx>
          <spPr>
            <a:solidFill xmlns:a="http://schemas.openxmlformats.org/drawingml/2006/main">
              <a:srgbClr val="f1975a"/>
            </a:solidFill>
            <a:ln xmlns:a="http://schemas.openxmlformats.org/drawingml/2006/main" w="28440">
              <a:solidFill>
                <a:srgbClr val="f1975a"/>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DonnéesGraph!$O$2:$O$400</f>
              <numCache>
                <formatCode>General</formatCode>
                <ptCount val="399"/>
              </numCache>
            </numRef>
          </val>
          <smooth val="0"/>
        </ser>
        <ser>
          <idx val="14"/>
          <order val="14"/>
          <tx>
            <strRef>
              <f>DonnéesGraph!$P$1</f>
              <strCache>
                <ptCount val="1"/>
                <pt idx="0">
                  <v>Err :504</v>
                </pt>
              </strCache>
            </strRef>
          </tx>
          <spPr>
            <a:solidFill xmlns:a="http://schemas.openxmlformats.org/drawingml/2006/main">
              <a:srgbClr val="b7b7b7"/>
            </a:solidFill>
            <a:ln xmlns:a="http://schemas.openxmlformats.org/drawingml/2006/main" w="28440">
              <a:solidFill>
                <a:srgbClr val="b7b7b7"/>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DonnéesGraph!$P$2:$P$400</f>
              <numCache>
                <formatCode>General</formatCode>
                <ptCount val="399"/>
              </numCache>
            </numRef>
          </val>
          <smooth val="0"/>
        </ser>
        <ser>
          <idx val="15"/>
          <order val="15"/>
          <tx>
            <strRef>
              <f>DonnéesGraph!$Q$1</f>
              <strCache>
                <ptCount val="1"/>
                <pt idx="0">
                  <v>Err :504</v>
                </pt>
              </strCache>
            </strRef>
          </tx>
          <spPr>
            <a:solidFill xmlns:a="http://schemas.openxmlformats.org/drawingml/2006/main">
              <a:srgbClr val="ffcd33"/>
            </a:solidFill>
            <a:ln xmlns:a="http://schemas.openxmlformats.org/drawingml/2006/main" w="28440">
              <a:solidFill>
                <a:srgbClr val="ffcd33"/>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DonnéesGraph!$Q$2:$Q$400</f>
              <numCache>
                <formatCode>General</formatCode>
                <ptCount val="399"/>
              </numCache>
            </numRef>
          </val>
          <smooth val="0"/>
        </ser>
        <ser>
          <idx val="16"/>
          <order val="16"/>
          <tx>
            <strRef>
              <f>DonnéesGraph!$R$1</f>
              <strCache>
                <ptCount val="1"/>
                <pt idx="0">
                  <v>Err :504</v>
                </pt>
              </strCache>
            </strRef>
          </tx>
          <spPr>
            <a:solidFill xmlns:a="http://schemas.openxmlformats.org/drawingml/2006/main">
              <a:srgbClr val="698ed0"/>
            </a:solidFill>
            <a:ln xmlns:a="http://schemas.openxmlformats.org/drawingml/2006/main" w="28440">
              <a:solidFill>
                <a:srgbClr val="698ed0"/>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DonnéesGraph!$R$2:$R$400</f>
              <numCache>
                <formatCode>General</formatCode>
                <ptCount val="399"/>
              </numCache>
            </numRef>
          </val>
          <smooth val="0"/>
        </ser>
        <ser>
          <idx val="17"/>
          <order val="17"/>
          <tx>
            <strRef>
              <f>DonnéesGraph!$S$1</f>
              <strCache>
                <ptCount val="1"/>
                <pt idx="0">
                  <v>Err :504</v>
                </pt>
              </strCache>
            </strRef>
          </tx>
          <spPr>
            <a:solidFill xmlns:a="http://schemas.openxmlformats.org/drawingml/2006/main">
              <a:srgbClr val="8cc168"/>
            </a:solidFill>
            <a:ln xmlns:a="http://schemas.openxmlformats.org/drawingml/2006/main" w="28440">
              <a:solidFill>
                <a:srgbClr val="8cc168"/>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DonnéesGraph!$S$2:$S$400</f>
              <numCache>
                <formatCode>General</formatCode>
                <ptCount val="399"/>
              </numCache>
            </numRef>
          </val>
          <smooth val="0"/>
        </ser>
        <ser>
          <idx val="18"/>
          <order val="18"/>
          <tx>
            <strRef>
              <f>DonnéesGraph!$T$1</f>
              <strCache>
                <ptCount val="1"/>
                <pt idx="0">
                  <v>Err :504</v>
                </pt>
              </strCache>
            </strRef>
          </tx>
          <spPr>
            <a:solidFill xmlns:a="http://schemas.openxmlformats.org/drawingml/2006/main">
              <a:srgbClr val="327dc2"/>
            </a:solidFill>
            <a:ln xmlns:a="http://schemas.openxmlformats.org/drawingml/2006/main" w="28440">
              <a:solidFill>
                <a:srgbClr val="327dc2"/>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DonnéesGraph!$T$2:$T$400</f>
              <numCache>
                <formatCode>General</formatCode>
                <ptCount val="399"/>
              </numCache>
            </numRef>
          </val>
          <smooth val="0"/>
        </ser>
        <ser>
          <idx val="19"/>
          <order val="19"/>
          <tx>
            <strRef>
              <f>DonnéesGraph!$U$1</f>
              <strCache>
                <ptCount val="1"/>
                <pt idx="0">
                  <v>Err :504</v>
                </pt>
              </strCache>
            </strRef>
          </tx>
          <spPr>
            <a:solidFill xmlns:a="http://schemas.openxmlformats.org/drawingml/2006/main">
              <a:srgbClr val="d26012"/>
            </a:solidFill>
            <a:ln xmlns:a="http://schemas.openxmlformats.org/drawingml/2006/main" w="28440">
              <a:solidFill>
                <a:srgbClr val="d26012"/>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DonnéesGraph!$U$2:$U$400</f>
              <numCache>
                <formatCode>General</formatCode>
                <ptCount val="399"/>
              </numCache>
            </numRef>
          </val>
          <smooth val="0"/>
        </ser>
        <ser>
          <idx val="20"/>
          <order val="20"/>
          <tx>
            <strRef>
              <f>DonnéesGraph!$V$1</f>
              <strCache>
                <ptCount val="1"/>
                <pt idx="0">
                  <v>Err :504</v>
                </pt>
              </strCache>
            </strRef>
          </tx>
          <spPr>
            <a:solidFill xmlns:a="http://schemas.openxmlformats.org/drawingml/2006/main">
              <a:srgbClr val="848484"/>
            </a:solidFill>
            <a:ln xmlns:a="http://schemas.openxmlformats.org/drawingml/2006/main" w="28440">
              <a:solidFill>
                <a:srgbClr val="848484"/>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DonnéesGraph!$V$2:$V$400</f>
              <numCache>
                <formatCode>General</formatCode>
                <ptCount val="399"/>
              </numCache>
            </numRef>
          </val>
          <smooth val="0"/>
        </ser>
        <ser>
          <idx val="21"/>
          <order val="21"/>
          <tx>
            <strRef>
              <f>DonnéesGraph!$W$1</f>
              <strCache>
                <ptCount val="1"/>
                <pt idx="0">
                  <v>Err :504</v>
                </pt>
              </strCache>
            </strRef>
          </tx>
          <spPr>
            <a:solidFill xmlns:a="http://schemas.openxmlformats.org/drawingml/2006/main">
              <a:srgbClr val="cc9a00"/>
            </a:solidFill>
            <a:ln xmlns:a="http://schemas.openxmlformats.org/drawingml/2006/main" w="28440">
              <a:solidFill>
                <a:srgbClr val="cc9a00"/>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DonnéesGraph!$W$2:$W$400</f>
              <numCache>
                <formatCode>General</formatCode>
                <ptCount val="399"/>
              </numCache>
            </numRef>
          </val>
          <smooth val="0"/>
        </ser>
        <ser>
          <idx val="22"/>
          <order val="22"/>
          <tx>
            <strRef>
              <f>DonnéesGraph!$X$1</f>
              <strCache>
                <ptCount val="1"/>
                <pt idx="0">
                  <v>Err :504</v>
                </pt>
              </strCache>
            </strRef>
          </tx>
          <spPr>
            <a:solidFill xmlns:a="http://schemas.openxmlformats.org/drawingml/2006/main">
              <a:srgbClr val="335aa1"/>
            </a:solidFill>
            <a:ln xmlns:a="http://schemas.openxmlformats.org/drawingml/2006/main" w="28440">
              <a:solidFill>
                <a:srgbClr val="335aa1"/>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DonnéesGraph!$X$2:$X$400</f>
              <numCache>
                <formatCode>General</formatCode>
                <ptCount val="399"/>
              </numCache>
            </numRef>
          </val>
          <smooth val="0"/>
        </ser>
        <ser>
          <idx val="23"/>
          <order val="23"/>
          <tx>
            <strRef>
              <f>DonnéesGraph!$Y$1</f>
              <strCache>
                <ptCount val="1"/>
                <pt idx="0">
                  <v>Err :504</v>
                </pt>
              </strCache>
            </strRef>
          </tx>
          <spPr>
            <a:solidFill xmlns:a="http://schemas.openxmlformats.org/drawingml/2006/main">
              <a:srgbClr val="5a8a39"/>
            </a:solidFill>
            <a:ln xmlns:a="http://schemas.openxmlformats.org/drawingml/2006/main" w="28440">
              <a:solidFill>
                <a:srgbClr val="5a8a39"/>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DonnéesGraph!$Y$2:$Y$400</f>
              <numCache>
                <formatCode>General</formatCode>
                <ptCount val="399"/>
              </numCache>
            </numRef>
          </val>
          <smooth val="0"/>
        </ser>
        <ser>
          <idx val="24"/>
          <order val="24"/>
          <tx>
            <strRef>
              <f>DonnéesGraph!$Z$1</f>
              <strCache>
                <ptCount val="1"/>
                <pt idx="0">
                  <v>Err :504</v>
                </pt>
              </strCache>
            </strRef>
          </tx>
          <spPr>
            <a:solidFill xmlns:a="http://schemas.openxmlformats.org/drawingml/2006/main">
              <a:srgbClr val="9dc3e6"/>
            </a:solidFill>
            <a:ln xmlns:a="http://schemas.openxmlformats.org/drawingml/2006/main" w="28440">
              <a:solidFill>
                <a:srgbClr val="9dc3e6"/>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DonnéesGraph!$Z$2:$Z$400</f>
              <numCache>
                <formatCode>General</formatCode>
                <ptCount val="399"/>
              </numCache>
            </numRef>
          </val>
          <smooth val="0"/>
        </ser>
        <ser>
          <idx val="25"/>
          <order val="25"/>
          <tx>
            <strRef>
              <f>DonnéesGraph!$AA$1</f>
              <strCache>
                <ptCount val="1"/>
                <pt idx="0">
                  <v>Err :504</v>
                </pt>
              </strCache>
            </strRef>
          </tx>
          <spPr>
            <a:solidFill xmlns:a="http://schemas.openxmlformats.org/drawingml/2006/main">
              <a:srgbClr val="f4b183"/>
            </a:solidFill>
            <a:ln xmlns:a="http://schemas.openxmlformats.org/drawingml/2006/main" w="28440">
              <a:solidFill>
                <a:srgbClr val="f4b183"/>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DonnéesGraph!$AA$2:$AA$400</f>
              <numCache>
                <formatCode>General</formatCode>
                <ptCount val="399"/>
              </numCache>
            </numRef>
          </val>
          <smooth val="0"/>
        </ser>
        <ser>
          <idx val="26"/>
          <order val="26"/>
          <tx>
            <strRef>
              <f>DonnéesGraph!$AB$1</f>
              <strCache>
                <ptCount val="1"/>
                <pt idx="0">
                  <v>Err :504</v>
                </pt>
              </strCache>
            </strRef>
          </tx>
          <spPr>
            <a:solidFill xmlns:a="http://schemas.openxmlformats.org/drawingml/2006/main">
              <a:srgbClr val="c9c9c9"/>
            </a:solidFill>
            <a:ln xmlns:a="http://schemas.openxmlformats.org/drawingml/2006/main" w="28440">
              <a:solidFill>
                <a:srgbClr val="c9c9c9"/>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DonnéesGraph!$AB$2:$AB$400</f>
              <numCache>
                <formatCode>General</formatCode>
                <ptCount val="399"/>
              </numCache>
            </numRef>
          </val>
          <smooth val="0"/>
        </ser>
        <ser>
          <idx val="27"/>
          <order val="27"/>
          <tx>
            <strRef>
              <f>DonnéesGraph!$AC$1</f>
              <strCache>
                <ptCount val="1"/>
                <pt idx="0">
                  <v>Err :504</v>
                </pt>
              </strCache>
            </strRef>
          </tx>
          <spPr>
            <a:solidFill xmlns:a="http://schemas.openxmlformats.org/drawingml/2006/main">
              <a:srgbClr val="ffd966"/>
            </a:solidFill>
            <a:ln xmlns:a="http://schemas.openxmlformats.org/drawingml/2006/main" w="28440">
              <a:solidFill>
                <a:srgbClr val="ffd966"/>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txPr>
                <a:bodyPr xmlns:a="http://schemas.openxmlformats.org/drawingml/2006/main" wrap="square"/>
                <a:lstStyle xmlns:a="http://schemas.openxmlformats.org/drawingml/2006/main"/>
                <a:p xmlns:a="http://schemas.openxmlformats.org/drawingml/2006/main">
                  <a:pPr>
                    <a:defRPr sz="1000" b="0" strike="noStrike" spc="-1">
                      <a:solidFill>
                        <a:srgbClr val="000000"/>
                      </a:solidFill>
                      <a:latin typeface="Calibri"/>
                    </a:defRPr>
                  </a:pPr>
                  <a:r>
                    <a:t>None</a:t>
                  </a:r>
                </a:p>
              </txPr>
              <dLblPos val="r"/>
              <showLegendKey val="0"/>
              <showVal val="0"/>
              <showCatName val="0"/>
              <showSerName val="0"/>
              <showPercent val="0"/>
            </dLbl>
            <txPr>
              <a:bodyPr xmlns:a="http://schemas.openxmlformats.org/drawingml/2006/main" wrap="square"/>
              <a:lstStyle xmlns:a="http://schemas.openxmlformats.org/drawingml/2006/main"/>
              <a:p xmlns:a="http://schemas.openxmlformats.org/drawingml/2006/main">
                <a:pPr>
                  <a:defRPr sz="1000" b="0" strike="noStrike" spc="-1">
                    <a:solidFill>
                      <a:srgbClr val="00000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DonnéesGraph!$AC$2:$AC$400</f>
              <numCache>
                <formatCode>General</formatCode>
                <ptCount val="399"/>
              </numCache>
            </numRef>
          </val>
          <smooth val="0"/>
        </ser>
        <ser>
          <idx val="28"/>
          <order val="28"/>
          <tx>
            <strRef>
              <f>DonnéesGraph!$AD$1</f>
              <strCache>
                <ptCount val="1"/>
                <pt idx="0">
                  <v>Err :504</v>
                </pt>
              </strCache>
            </strRef>
          </tx>
          <spPr>
            <a:solidFill xmlns:a="http://schemas.openxmlformats.org/drawingml/2006/main">
              <a:srgbClr val="8faadc"/>
            </a:solidFill>
            <a:ln xmlns:a="http://schemas.openxmlformats.org/drawingml/2006/main" w="28440">
              <a:solidFill>
                <a:srgbClr val="8faadc"/>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DonnéesGraph!$AD$2:$AD$400</f>
              <numCache>
                <formatCode>General</formatCode>
                <ptCount val="399"/>
              </numCache>
            </numRef>
          </val>
          <smooth val="0"/>
        </ser>
        <ser>
          <idx val="29"/>
          <order val="29"/>
          <tx>
            <strRef>
              <f>DonnéesGraph!$AE$1</f>
              <strCache>
                <ptCount val="1"/>
                <pt idx="0">
                  <v>Err :504</v>
                </pt>
              </strCache>
            </strRef>
          </tx>
          <spPr>
            <a:solidFill xmlns:a="http://schemas.openxmlformats.org/drawingml/2006/main">
              <a:srgbClr val="a9d18e"/>
            </a:solidFill>
            <a:ln xmlns:a="http://schemas.openxmlformats.org/drawingml/2006/main" w="28440">
              <a:solidFill>
                <a:srgbClr val="a9d18e"/>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txPr>
                <a:bodyPr xmlns:a="http://schemas.openxmlformats.org/drawingml/2006/main" wrap="square"/>
                <a:lstStyle xmlns:a="http://schemas.openxmlformats.org/drawingml/2006/main"/>
                <a:p xmlns:a="http://schemas.openxmlformats.org/drawingml/2006/main">
                  <a:pPr>
                    <a:defRPr sz="1000" b="0" strike="noStrike" spc="-1">
                      <a:solidFill>
                        <a:srgbClr val="000000"/>
                      </a:solidFill>
                      <a:latin typeface="Calibri"/>
                    </a:defRPr>
                  </a:pPr>
                  <a:r>
                    <a:t>None</a:t>
                  </a:r>
                </a:p>
              </txPr>
              <dLblPos val="r"/>
              <showLegendKey val="0"/>
              <showVal val="0"/>
              <showCatName val="0"/>
              <showSerName val="0"/>
              <showPercent val="0"/>
            </dLbl>
            <txPr>
              <a:bodyPr xmlns:a="http://schemas.openxmlformats.org/drawingml/2006/main" wrap="square"/>
              <a:lstStyle xmlns:a="http://schemas.openxmlformats.org/drawingml/2006/main"/>
              <a:p xmlns:a="http://schemas.openxmlformats.org/drawingml/2006/main">
                <a:pPr>
                  <a:defRPr sz="1000" b="0" strike="noStrike" spc="-1">
                    <a:solidFill>
                      <a:srgbClr val="00000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DonnéesGraph!$AE$2:$AE$400</f>
              <numCache>
                <formatCode>General</formatCode>
                <ptCount val="399"/>
              </numCache>
            </numRef>
          </val>
          <smooth val="0"/>
        </ser>
        <ser>
          <idx val="30"/>
          <order val="30"/>
          <tx>
            <strRef>
              <f>DonnéesGraph!$AF$1</f>
              <strCache>
                <ptCount val="1"/>
                <pt idx="0">
                  <v>Err :504</v>
                </pt>
              </strCache>
            </strRef>
          </tx>
          <spPr>
            <a:solidFill xmlns:a="http://schemas.openxmlformats.org/drawingml/2006/main">
              <a:srgbClr val="1f4e79"/>
            </a:solidFill>
            <a:ln xmlns:a="http://schemas.openxmlformats.org/drawingml/2006/main" w="28440">
              <a:solidFill>
                <a:srgbClr val="1f4e79"/>
              </a:solidFill>
              <a:prstDash val="solid"/>
              <a:round/>
            </a:ln>
          </spPr>
          <marker>
            <symbol val="none"/>
            <spPr>
              <a:ln xmlns:a="http://schemas.openxmlformats.org/drawingml/2006/main">
                <a:prstDash val="solid"/>
              </a:ln>
            </spPr>
          </marker>
          <dPt>
            <idx val="120"/>
            <marker>
              <symbol val="none"/>
              <spPr>
                <a:ln xmlns:a="http://schemas.openxmlformats.org/drawingml/2006/main">
                  <a:prstDash val="solid"/>
                </a:ln>
              </spPr>
            </marker>
            <spPr>
              <a:ln xmlns:a="http://schemas.openxmlformats.org/drawingml/2006/main">
                <a:prstDash val="solid"/>
              </a:ln>
            </spPr>
          </dPt>
          <dLbls>
            <dLbl>
              <idx val="120"/>
              <numFmt formatCode="#,##0.00"/>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1"/>
              <showCatName val="0"/>
              <showSerName val="0"/>
              <showPercent val="0"/>
            </dLbl>
            <txPr>
              <a:bodyPr xmlns:a="http://schemas.openxmlformats.org/drawingml/2006/main" wrap="square"/>
              <a:lstStyle xmlns:a="http://schemas.openxmlformats.org/drawingml/2006/main"/>
              <a:p xmlns:a="http://schemas.openxmlformats.org/drawingml/2006/main">
                <a:pPr>
                  <a:defRPr sz="900" b="0" strike="noStrike" spc="-1">
                    <a:solidFill>
                      <a:srgbClr val="404040"/>
                    </a:solidFill>
                    <a:latin typeface="Calibri"/>
                  </a:defRPr>
                </a:pPr>
                <a:r>
                  <a:t>None</a:t>
                </a:r>
              </a:p>
            </txPr>
            <dLblPos val="r"/>
            <showLegendKey val="0"/>
            <showVal val="0"/>
            <showCatName val="0"/>
            <showSerName val="0"/>
            <showPercent val="0"/>
            <showLeaderLines val="0"/>
          </dLbls>
          <cat>
            <strRef>
              <f>DonnéesGraph!$A$2:$A$400</f>
              <strCache>
                <ptCount val="399"/>
                <pt idx="0">
                  <v>30/06/2022</v>
                </pt>
                <pt idx="1">
                  <v>31/07/2022</v>
                </pt>
                <pt idx="2">
                  <v>31/08/2022</v>
                </pt>
                <pt idx="3">
                  <v>30/09/2022</v>
                </pt>
                <pt idx="4">
                  <v>31/10/2022</v>
                </pt>
                <pt idx="5">
                  <v>30/11/2022</v>
                </pt>
                <pt idx="6">
                  <v>31/12/2022</v>
                </pt>
                <pt idx="7">
                  <v>31/01/2023</v>
                </pt>
                <pt idx="8">
                  <v>28/02/2023</v>
                </pt>
                <pt idx="9">
                  <v>31/03/2023</v>
                </pt>
                <pt idx="10">
                  <v>30/04/2023</v>
                </pt>
                <pt idx="11">
                  <v>31/05/2023</v>
                </pt>
                <pt idx="12">
                  <v>07/06/2023</v>
                </pt>
                <pt idx="13">
                  <v>07/06/2023</v>
                </pt>
                <pt idx="14">
                  <v>07/06/2023</v>
                </pt>
                <pt idx="15">
                  <v>07/06/2023</v>
                </pt>
                <pt idx="16">
                  <v>07/06/2023</v>
                </pt>
                <pt idx="17">
                  <v>07/06/2023</v>
                </pt>
                <pt idx="18">
                  <v>07/06/2023</v>
                </pt>
                <pt idx="19">
                  <v>07/06/2023</v>
                </pt>
                <pt idx="20">
                  <v>07/06/2023</v>
                </pt>
                <pt idx="21">
                  <v>07/06/2023</v>
                </pt>
                <pt idx="22">
                  <v>07/06/2023</v>
                </pt>
                <pt idx="23">
                  <v>07/06/2023</v>
                </pt>
                <pt idx="24">
                  <v>07/06/2023</v>
                </pt>
                <pt idx="25">
                  <v>07/06/2023</v>
                </pt>
                <pt idx="26">
                  <v>07/06/2023</v>
                </pt>
                <pt idx="27">
                  <v>07/06/2023</v>
                </pt>
                <pt idx="28">
                  <v>07/06/2023</v>
                </pt>
                <pt idx="29">
                  <v>07/06/2023</v>
                </pt>
                <pt idx="30">
                  <v>07/06/2023</v>
                </pt>
                <pt idx="31">
                  <v>07/06/2023</v>
                </pt>
                <pt idx="32">
                  <v>07/06/2023</v>
                </pt>
                <pt idx="33">
                  <v>07/06/2023</v>
                </pt>
                <pt idx="34">
                  <v>07/06/2023</v>
                </pt>
                <pt idx="35">
                  <v>07/06/2023</v>
                </pt>
                <pt idx="36">
                  <v>07/06/2023</v>
                </pt>
                <pt idx="37">
                  <v>07/06/2023</v>
                </pt>
                <pt idx="38">
                  <v>07/06/2023</v>
                </pt>
                <pt idx="39">
                  <v>07/06/2023</v>
                </pt>
                <pt idx="40">
                  <v>07/06/2023</v>
                </pt>
                <pt idx="41">
                  <v>07/06/2023</v>
                </pt>
                <pt idx="42">
                  <v>07/06/2023</v>
                </pt>
                <pt idx="43">
                  <v>07/06/2023</v>
                </pt>
                <pt idx="44">
                  <v>07/06/2023</v>
                </pt>
                <pt idx="45">
                  <v>07/06/2023</v>
                </pt>
                <pt idx="46">
                  <v>07/06/2023</v>
                </pt>
                <pt idx="47">
                  <v>07/06/2023</v>
                </pt>
                <pt idx="48">
                  <v>07/06/2023</v>
                </pt>
                <pt idx="49">
                  <v>07/06/2023</v>
                </pt>
                <pt idx="50">
                  <v>07/06/2023</v>
                </pt>
                <pt idx="51">
                  <v>07/06/2023</v>
                </pt>
                <pt idx="52">
                  <v>07/06/2023</v>
                </pt>
                <pt idx="53">
                  <v>07/06/2023</v>
                </pt>
                <pt idx="54">
                  <v>07/06/2023</v>
                </pt>
                <pt idx="55">
                  <v>07/06/2023</v>
                </pt>
                <pt idx="56">
                  <v>07/06/2023</v>
                </pt>
                <pt idx="57">
                  <v>07/06/2023</v>
                </pt>
                <pt idx="58">
                  <v>07/06/2023</v>
                </pt>
                <pt idx="59">
                  <v>07/06/2023</v>
                </pt>
                <pt idx="60">
                  <v>07/06/2023</v>
                </pt>
                <pt idx="61">
                  <v>07/06/2023</v>
                </pt>
                <pt idx="62">
                  <v>07/06/2023</v>
                </pt>
                <pt idx="63">
                  <v>07/06/2023</v>
                </pt>
                <pt idx="64">
                  <v>07/06/2023</v>
                </pt>
                <pt idx="65">
                  <v>07/06/2023</v>
                </pt>
                <pt idx="66">
                  <v>07/06/2023</v>
                </pt>
                <pt idx="67">
                  <v>07/06/2023</v>
                </pt>
                <pt idx="68">
                  <v>07/06/2023</v>
                </pt>
                <pt idx="69">
                  <v>07/06/2023</v>
                </pt>
                <pt idx="70">
                  <v>07/06/2023</v>
                </pt>
                <pt idx="71">
                  <v>07/06/2023</v>
                </pt>
                <pt idx="72">
                  <v>07/06/2023</v>
                </pt>
                <pt idx="73">
                  <v>07/06/2023</v>
                </pt>
                <pt idx="74">
                  <v>07/06/2023</v>
                </pt>
                <pt idx="75">
                  <v>07/06/2023</v>
                </pt>
                <pt idx="76">
                  <v>07/06/2023</v>
                </pt>
                <pt idx="77">
                  <v>07/06/2023</v>
                </pt>
                <pt idx="78">
                  <v>07/06/2023</v>
                </pt>
                <pt idx="79">
                  <v>07/06/2023</v>
                </pt>
                <pt idx="80">
                  <v>07/06/2023</v>
                </pt>
                <pt idx="81">
                  <v>07/06/2023</v>
                </pt>
                <pt idx="82">
                  <v>07/06/2023</v>
                </pt>
                <pt idx="83">
                  <v>07/06/2023</v>
                </pt>
                <pt idx="84">
                  <v>07/06/2023</v>
                </pt>
                <pt idx="85">
                  <v>07/06/2023</v>
                </pt>
                <pt idx="86">
                  <v>07/06/2023</v>
                </pt>
                <pt idx="87">
                  <v>07/06/2023</v>
                </pt>
                <pt idx="88">
                  <v>07/06/2023</v>
                </pt>
                <pt idx="89">
                  <v>07/06/2023</v>
                </pt>
                <pt idx="90">
                  <v>07/06/2023</v>
                </pt>
                <pt idx="91">
                  <v>07/06/2023</v>
                </pt>
                <pt idx="92">
                  <v>07/06/2023</v>
                </pt>
                <pt idx="93">
                  <v>07/06/2023</v>
                </pt>
                <pt idx="94">
                  <v>07/06/2023</v>
                </pt>
                <pt idx="95">
                  <v>07/06/2023</v>
                </pt>
                <pt idx="96">
                  <v>07/06/2023</v>
                </pt>
                <pt idx="97">
                  <v>07/06/2023</v>
                </pt>
                <pt idx="98">
                  <v>07/06/2023</v>
                </pt>
                <pt idx="99">
                  <v>07/06/2023</v>
                </pt>
                <pt idx="100">
                  <v>07/06/2023</v>
                </pt>
                <pt idx="101">
                  <v>07/06/2023</v>
                </pt>
                <pt idx="102">
                  <v>07/06/2023</v>
                </pt>
                <pt idx="103">
                  <v>07/06/2023</v>
                </pt>
                <pt idx="104">
                  <v>07/06/2023</v>
                </pt>
                <pt idx="105">
                  <v>07/06/2023</v>
                </pt>
                <pt idx="106">
                  <v>07/06/2023</v>
                </pt>
                <pt idx="107">
                  <v>07/06/2023</v>
                </pt>
                <pt idx="108">
                  <v>07/06/2023</v>
                </pt>
                <pt idx="109">
                  <v>07/06/2023</v>
                </pt>
                <pt idx="110">
                  <v>07/06/2023</v>
                </pt>
                <pt idx="111">
                  <v>07/06/2023</v>
                </pt>
                <pt idx="112">
                  <v>07/06/2023</v>
                </pt>
                <pt idx="113">
                  <v>07/06/2023</v>
                </pt>
                <pt idx="114">
                  <v>07/06/2023</v>
                </pt>
                <pt idx="115">
                  <v>07/06/2023</v>
                </pt>
                <pt idx="116">
                  <v>07/06/2023</v>
                </pt>
                <pt idx="117">
                  <v>07/06/2023</v>
                </pt>
                <pt idx="118">
                  <v>07/06/2023</v>
                </pt>
                <pt idx="119">
                  <v>07/06/2023</v>
                </pt>
                <pt idx="120">
                  <v>07/06/2023</v>
                </pt>
                <pt idx="121">
                  <v>07/06/2023</v>
                </pt>
                <pt idx="122">
                  <v>07/06/2023</v>
                </pt>
                <pt idx="123">
                  <v>07/06/2023</v>
                </pt>
                <pt idx="124">
                  <v>07/06/2023</v>
                </pt>
                <pt idx="125">
                  <v>07/06/2023</v>
                </pt>
                <pt idx="126">
                  <v>07/06/2023</v>
                </pt>
                <pt idx="127">
                  <v>07/06/2023</v>
                </pt>
                <pt idx="128">
                  <v>07/06/2023</v>
                </pt>
                <pt idx="129">
                  <v>07/06/2023</v>
                </pt>
                <pt idx="130">
                  <v>07/06/2023</v>
                </pt>
                <pt idx="131">
                  <v>07/06/2023</v>
                </pt>
                <pt idx="132">
                  <v>07/06/2023</v>
                </pt>
                <pt idx="133">
                  <v>07/06/2023</v>
                </pt>
                <pt idx="134">
                  <v>07/06/2023</v>
                </pt>
                <pt idx="135">
                  <v>07/06/2023</v>
                </pt>
                <pt idx="136">
                  <v>07/06/2023</v>
                </pt>
                <pt idx="137">
                  <v>07/06/2023</v>
                </pt>
                <pt idx="138">
                  <v>07/06/2023</v>
                </pt>
                <pt idx="139">
                  <v>07/06/2023</v>
                </pt>
                <pt idx="140">
                  <v>07/06/2023</v>
                </pt>
                <pt idx="141">
                  <v>07/06/2023</v>
                </pt>
                <pt idx="142">
                  <v>07/06/2023</v>
                </pt>
                <pt idx="143">
                  <v>07/06/2023</v>
                </pt>
                <pt idx="144">
                  <v>07/06/2023</v>
                </pt>
                <pt idx="145">
                  <v>07/06/2023</v>
                </pt>
                <pt idx="146">
                  <v>07/06/2023</v>
                </pt>
                <pt idx="147">
                  <v>07/06/2023</v>
                </pt>
                <pt idx="148">
                  <v>07/06/2023</v>
                </pt>
                <pt idx="149">
                  <v>07/06/2023</v>
                </pt>
                <pt idx="150">
                  <v>07/06/2023</v>
                </pt>
                <pt idx="151">
                  <v>07/06/2023</v>
                </pt>
                <pt idx="152">
                  <v>07/06/2023</v>
                </pt>
                <pt idx="153">
                  <v>07/06/2023</v>
                </pt>
                <pt idx="154">
                  <v>07/06/2023</v>
                </pt>
                <pt idx="155">
                  <v>07/06/2023</v>
                </pt>
                <pt idx="156">
                  <v>07/06/2023</v>
                </pt>
                <pt idx="157">
                  <v>07/06/2023</v>
                </pt>
                <pt idx="158">
                  <v>07/06/2023</v>
                </pt>
                <pt idx="159">
                  <v>07/06/2023</v>
                </pt>
                <pt idx="160">
                  <v>07/06/2023</v>
                </pt>
                <pt idx="161">
                  <v>07/06/2023</v>
                </pt>
                <pt idx="162">
                  <v>07/06/2023</v>
                </pt>
                <pt idx="163">
                  <v>07/06/2023</v>
                </pt>
                <pt idx="164">
                  <v>07/06/2023</v>
                </pt>
                <pt idx="165">
                  <v>07/06/2023</v>
                </pt>
                <pt idx="166">
                  <v>07/06/2023</v>
                </pt>
                <pt idx="167">
                  <v>07/06/2023</v>
                </pt>
                <pt idx="168">
                  <v>07/06/2023</v>
                </pt>
                <pt idx="169">
                  <v>07/06/2023</v>
                </pt>
                <pt idx="170">
                  <v>07/06/2023</v>
                </pt>
                <pt idx="171">
                  <v>07/06/2023</v>
                </pt>
                <pt idx="172">
                  <v>07/06/2023</v>
                </pt>
                <pt idx="173">
                  <v>07/06/2023</v>
                </pt>
                <pt idx="174">
                  <v>07/06/2023</v>
                </pt>
                <pt idx="175">
                  <v>07/06/2023</v>
                </pt>
                <pt idx="176">
                  <v>07/06/2023</v>
                </pt>
                <pt idx="177">
                  <v>07/06/2023</v>
                </pt>
                <pt idx="178">
                  <v>07/06/2023</v>
                </pt>
                <pt idx="179">
                  <v>07/06/2023</v>
                </pt>
                <pt idx="180">
                  <v>07/06/2023</v>
                </pt>
                <pt idx="181">
                  <v>07/06/2023</v>
                </pt>
                <pt idx="182">
                  <v>07/06/2023</v>
                </pt>
                <pt idx="183">
                  <v>07/06/2023</v>
                </pt>
                <pt idx="184">
                  <v>07/06/2023</v>
                </pt>
                <pt idx="185">
                  <v>07/06/2023</v>
                </pt>
                <pt idx="186">
                  <v>07/06/2023</v>
                </pt>
                <pt idx="187">
                  <v>07/06/2023</v>
                </pt>
                <pt idx="188">
                  <v>07/06/2023</v>
                </pt>
                <pt idx="189">
                  <v>07/06/2023</v>
                </pt>
                <pt idx="190">
                  <v>07/06/2023</v>
                </pt>
                <pt idx="191">
                  <v>07/06/2023</v>
                </pt>
                <pt idx="192">
                  <v>07/06/2023</v>
                </pt>
                <pt idx="193">
                  <v>07/06/2023</v>
                </pt>
                <pt idx="194">
                  <v>07/06/2023</v>
                </pt>
                <pt idx="195">
                  <v>07/06/2023</v>
                </pt>
                <pt idx="196">
                  <v>07/06/2023</v>
                </pt>
                <pt idx="197">
                  <v>07/06/2023</v>
                </pt>
                <pt idx="198">
                  <v>07/06/2023</v>
                </pt>
                <pt idx="199">
                  <v>07/06/2023</v>
                </pt>
                <pt idx="200">
                  <v>07/06/2023</v>
                </pt>
                <pt idx="201">
                  <v>07/06/2023</v>
                </pt>
                <pt idx="202">
                  <v>07/06/2023</v>
                </pt>
                <pt idx="203">
                  <v>07/06/2023</v>
                </pt>
                <pt idx="204">
                  <v>07/06/2023</v>
                </pt>
                <pt idx="205">
                  <v>07/06/2023</v>
                </pt>
                <pt idx="206">
                  <v>07/06/2023</v>
                </pt>
                <pt idx="207">
                  <v>07/06/2023</v>
                </pt>
                <pt idx="208">
                  <v>07/06/2023</v>
                </pt>
                <pt idx="209">
                  <v>07/06/2023</v>
                </pt>
                <pt idx="210">
                  <v>07/06/2023</v>
                </pt>
                <pt idx="211">
                  <v>07/06/2023</v>
                </pt>
                <pt idx="212">
                  <v>07/06/2023</v>
                </pt>
                <pt idx="213">
                  <v>07/06/2023</v>
                </pt>
                <pt idx="214">
                  <v>07/06/2023</v>
                </pt>
                <pt idx="215">
                  <v>07/06/2023</v>
                </pt>
                <pt idx="216">
                  <v>07/06/2023</v>
                </pt>
                <pt idx="217">
                  <v>07/06/2023</v>
                </pt>
                <pt idx="218">
                  <v>07/06/2023</v>
                </pt>
                <pt idx="219">
                  <v>07/06/2023</v>
                </pt>
                <pt idx="220">
                  <v>07/06/2023</v>
                </pt>
                <pt idx="221">
                  <v>07/06/2023</v>
                </pt>
                <pt idx="222">
                  <v>07/06/2023</v>
                </pt>
                <pt idx="223">
                  <v>07/06/2023</v>
                </pt>
                <pt idx="224">
                  <v>07/06/2023</v>
                </pt>
                <pt idx="225">
                  <v>07/06/2023</v>
                </pt>
                <pt idx="226">
                  <v>07/06/2023</v>
                </pt>
                <pt idx="227">
                  <v>07/06/2023</v>
                </pt>
                <pt idx="228">
                  <v>07/06/2023</v>
                </pt>
                <pt idx="229">
                  <v>07/06/2023</v>
                </pt>
                <pt idx="230">
                  <v>07/06/2023</v>
                </pt>
                <pt idx="231">
                  <v>07/06/2023</v>
                </pt>
                <pt idx="232">
                  <v>07/06/2023</v>
                </pt>
                <pt idx="233">
                  <v>07/06/2023</v>
                </pt>
                <pt idx="234">
                  <v>07/06/2023</v>
                </pt>
                <pt idx="235">
                  <v>07/06/2023</v>
                </pt>
                <pt idx="236">
                  <v>07/06/2023</v>
                </pt>
                <pt idx="237">
                  <v>07/06/2023</v>
                </pt>
                <pt idx="238">
                  <v>07/06/2023</v>
                </pt>
                <pt idx="239">
                  <v>07/06/2023</v>
                </pt>
                <pt idx="240">
                  <v>07/06/2023</v>
                </pt>
                <pt idx="241">
                  <v>07/06/2023</v>
                </pt>
                <pt idx="242">
                  <v>07/06/2023</v>
                </pt>
                <pt idx="243">
                  <v>07/06/2023</v>
                </pt>
                <pt idx="244">
                  <v>07/06/2023</v>
                </pt>
                <pt idx="245">
                  <v>07/06/2023</v>
                </pt>
                <pt idx="246">
                  <v>07/06/2023</v>
                </pt>
                <pt idx="247">
                  <v>07/06/2023</v>
                </pt>
                <pt idx="248">
                  <v>07/06/2023</v>
                </pt>
                <pt idx="249">
                  <v>07/06/2023</v>
                </pt>
                <pt idx="250">
                  <v>07/06/2023</v>
                </pt>
                <pt idx="251">
                  <v>07/06/2023</v>
                </pt>
                <pt idx="252">
                  <v>07/06/2023</v>
                </pt>
                <pt idx="253">
                  <v>07/06/2023</v>
                </pt>
                <pt idx="254">
                  <v>07/06/2023</v>
                </pt>
                <pt idx="255">
                  <v>07/06/2023</v>
                </pt>
                <pt idx="256">
                  <v>07/06/2023</v>
                </pt>
                <pt idx="257">
                  <v>07/06/2023</v>
                </pt>
                <pt idx="258">
                  <v>07/06/2023</v>
                </pt>
                <pt idx="259">
                  <v>07/06/2023</v>
                </pt>
                <pt idx="260">
                  <v>07/06/2023</v>
                </pt>
                <pt idx="261">
                  <v>07/06/2023</v>
                </pt>
                <pt idx="262">
                  <v>07/06/2023</v>
                </pt>
                <pt idx="263">
                  <v>07/06/2023</v>
                </pt>
                <pt idx="264">
                  <v>07/06/2023</v>
                </pt>
                <pt idx="265">
                  <v>07/06/2023</v>
                </pt>
                <pt idx="266">
                  <v>07/06/2023</v>
                </pt>
                <pt idx="267">
                  <v>07/06/2023</v>
                </pt>
                <pt idx="268">
                  <v>07/06/2023</v>
                </pt>
                <pt idx="269">
                  <v>07/06/2023</v>
                </pt>
                <pt idx="270">
                  <v>07/06/2023</v>
                </pt>
                <pt idx="271">
                  <v>07/06/2023</v>
                </pt>
                <pt idx="272">
                  <v>07/06/2023</v>
                </pt>
                <pt idx="273">
                  <v>07/06/2023</v>
                </pt>
                <pt idx="274">
                  <v>07/06/2023</v>
                </pt>
                <pt idx="275">
                  <v>07/06/2023</v>
                </pt>
                <pt idx="276">
                  <v>07/06/2023</v>
                </pt>
                <pt idx="277">
                  <v>07/06/2023</v>
                </pt>
                <pt idx="278">
                  <v>07/06/2023</v>
                </pt>
                <pt idx="279">
                  <v>07/06/2023</v>
                </pt>
                <pt idx="280">
                  <v>07/06/2023</v>
                </pt>
                <pt idx="281">
                  <v>07/06/2023</v>
                </pt>
                <pt idx="282">
                  <v>07/06/2023</v>
                </pt>
                <pt idx="283">
                  <v>07/06/2023</v>
                </pt>
                <pt idx="284">
                  <v>07/06/2023</v>
                </pt>
                <pt idx="285">
                  <v>07/06/2023</v>
                </pt>
                <pt idx="286">
                  <v>07/06/2023</v>
                </pt>
                <pt idx="287">
                  <v>07/06/2023</v>
                </pt>
                <pt idx="288">
                  <v>07/06/2023</v>
                </pt>
                <pt idx="289">
                  <v>07/06/2023</v>
                </pt>
                <pt idx="290">
                  <v>07/06/2023</v>
                </pt>
                <pt idx="291">
                  <v>07/06/2023</v>
                </pt>
                <pt idx="292">
                  <v>07/06/2023</v>
                </pt>
                <pt idx="293">
                  <v>07/06/2023</v>
                </pt>
                <pt idx="294">
                  <v>07/06/2023</v>
                </pt>
                <pt idx="295">
                  <v>07/06/2023</v>
                </pt>
                <pt idx="296">
                  <v>07/06/2023</v>
                </pt>
                <pt idx="297">
                  <v>07/06/2023</v>
                </pt>
                <pt idx="298">
                  <v>07/06/2023</v>
                </pt>
                <pt idx="299">
                  <v>07/06/2023</v>
                </pt>
                <pt idx="300">
                  <v>07/06/2023</v>
                </pt>
                <pt idx="301">
                  <v>07/06/2023</v>
                </pt>
                <pt idx="302">
                  <v>07/06/2023</v>
                </pt>
                <pt idx="303">
                  <v>07/06/2023</v>
                </pt>
                <pt idx="304">
                  <v>07/06/2023</v>
                </pt>
                <pt idx="305">
                  <v>07/06/2023</v>
                </pt>
                <pt idx="306">
                  <v>07/06/2023</v>
                </pt>
                <pt idx="307">
                  <v>07/06/2023</v>
                </pt>
                <pt idx="308">
                  <v>07/06/2023</v>
                </pt>
                <pt idx="309">
                  <v>07/06/2023</v>
                </pt>
                <pt idx="310">
                  <v>07/06/2023</v>
                </pt>
                <pt idx="311">
                  <v>07/06/2023</v>
                </pt>
                <pt idx="312">
                  <v>07/06/2023</v>
                </pt>
                <pt idx="313">
                  <v>07/06/2023</v>
                </pt>
                <pt idx="314">
                  <v>07/06/2023</v>
                </pt>
                <pt idx="315">
                  <v>07/06/2023</v>
                </pt>
                <pt idx="316">
                  <v>07/06/2023</v>
                </pt>
                <pt idx="317">
                  <v>07/06/2023</v>
                </pt>
                <pt idx="318">
                  <v>07/06/2023</v>
                </pt>
                <pt idx="319">
                  <v>07/06/2023</v>
                </pt>
                <pt idx="320">
                  <v>07/06/2023</v>
                </pt>
                <pt idx="321">
                  <v>07/06/2023</v>
                </pt>
                <pt idx="322">
                  <v>07/06/2023</v>
                </pt>
                <pt idx="323">
                  <v>07/06/2023</v>
                </pt>
                <pt idx="324">
                  <v>07/06/2023</v>
                </pt>
                <pt idx="325">
                  <v>07/06/2023</v>
                </pt>
                <pt idx="326">
                  <v>07/06/2023</v>
                </pt>
                <pt idx="327">
                  <v>07/06/2023</v>
                </pt>
                <pt idx="328">
                  <v>07/06/2023</v>
                </pt>
                <pt idx="329">
                  <v>07/06/2023</v>
                </pt>
                <pt idx="330">
                  <v>07/06/2023</v>
                </pt>
                <pt idx="331">
                  <v>07/06/2023</v>
                </pt>
                <pt idx="332">
                  <v>07/06/2023</v>
                </pt>
                <pt idx="333">
                  <v>07/06/2023</v>
                </pt>
                <pt idx="334">
                  <v>07/06/2023</v>
                </pt>
                <pt idx="335">
                  <v>07/06/2023</v>
                </pt>
                <pt idx="336">
                  <v>07/06/2023</v>
                </pt>
                <pt idx="337">
                  <v>07/06/2023</v>
                </pt>
                <pt idx="338">
                  <v>07/06/2023</v>
                </pt>
                <pt idx="339">
                  <v>07/06/2023</v>
                </pt>
                <pt idx="340">
                  <v>07/06/2023</v>
                </pt>
                <pt idx="341">
                  <v>07/06/2023</v>
                </pt>
                <pt idx="342">
                  <v>07/06/2023</v>
                </pt>
                <pt idx="343">
                  <v>07/06/2023</v>
                </pt>
                <pt idx="344">
                  <v>07/06/2023</v>
                </pt>
                <pt idx="345">
                  <v>07/06/2023</v>
                </pt>
                <pt idx="346">
                  <v>07/06/2023</v>
                </pt>
                <pt idx="347">
                  <v>07/06/2023</v>
                </pt>
                <pt idx="348">
                  <v>07/06/2023</v>
                </pt>
                <pt idx="349">
                  <v>07/06/2023</v>
                </pt>
                <pt idx="350">
                  <v>07/06/2023</v>
                </pt>
                <pt idx="351">
                  <v>07/06/2023</v>
                </pt>
                <pt idx="352">
                  <v>07/06/2023</v>
                </pt>
                <pt idx="353">
                  <v>07/06/2023</v>
                </pt>
                <pt idx="354">
                  <v>07/06/2023</v>
                </pt>
                <pt idx="355">
                  <v>07/06/2023</v>
                </pt>
                <pt idx="356">
                  <v>07/06/2023</v>
                </pt>
                <pt idx="357">
                  <v>07/06/2023</v>
                </pt>
                <pt idx="358">
                  <v>07/06/2023</v>
                </pt>
                <pt idx="359">
                  <v>07/06/2023</v>
                </pt>
                <pt idx="360">
                  <v>07/06/2023</v>
                </pt>
                <pt idx="361">
                  <v>07/06/2023</v>
                </pt>
                <pt idx="362">
                  <v>07/06/2023</v>
                </pt>
                <pt idx="363">
                  <v>07/06/2023</v>
                </pt>
                <pt idx="364">
                  <v>07/06/2023</v>
                </pt>
                <pt idx="365">
                  <v>07/06/2023</v>
                </pt>
                <pt idx="366">
                  <v>07/06/2023</v>
                </pt>
                <pt idx="367">
                  <v>07/06/2023</v>
                </pt>
                <pt idx="368">
                  <v>07/06/2023</v>
                </pt>
                <pt idx="369">
                  <v>07/06/2023</v>
                </pt>
                <pt idx="370">
                  <v>07/06/2023</v>
                </pt>
                <pt idx="371">
                  <v>07/06/2023</v>
                </pt>
                <pt idx="372">
                  <v>07/06/2023</v>
                </pt>
                <pt idx="373">
                  <v>07/06/2023</v>
                </pt>
                <pt idx="374">
                  <v>07/06/2023</v>
                </pt>
                <pt idx="375">
                  <v>07/06/2023</v>
                </pt>
                <pt idx="376">
                  <v>07/06/2023</v>
                </pt>
                <pt idx="377">
                  <v>07/06/2023</v>
                </pt>
                <pt idx="378">
                  <v>07/06/2023</v>
                </pt>
                <pt idx="379">
                  <v>07/06/2023</v>
                </pt>
                <pt idx="380">
                  <v>07/06/2023</v>
                </pt>
                <pt idx="381">
                  <v>07/06/2023</v>
                </pt>
                <pt idx="382">
                  <v>07/06/2023</v>
                </pt>
                <pt idx="383">
                  <v>07/06/2023</v>
                </pt>
                <pt idx="384">
                  <v>07/06/2023</v>
                </pt>
                <pt idx="385">
                  <v>07/06/2023</v>
                </pt>
                <pt idx="386">
                  <v>07/06/2023</v>
                </pt>
                <pt idx="387">
                  <v>07/06/2023</v>
                </pt>
                <pt idx="388">
                  <v>07/06/2023</v>
                </pt>
                <pt idx="389">
                  <v>07/06/2023</v>
                </pt>
                <pt idx="390">
                  <v>07/06/2023</v>
                </pt>
                <pt idx="391">
                  <v>07/06/2023</v>
                </pt>
                <pt idx="392">
                  <v>07/06/2023</v>
                </pt>
                <pt idx="393">
                  <v>07/06/2023</v>
                </pt>
                <pt idx="394">
                  <v>07/06/2023</v>
                </pt>
                <pt idx="395">
                  <v>07/06/2023</v>
                </pt>
                <pt idx="396">
                  <v>07/06/2023</v>
                </pt>
                <pt idx="397">
                  <v>07/06/2023</v>
                </pt>
                <pt idx="398">
                  <v>07/06/2023</v>
                </pt>
              </strCache>
            </strRef>
          </cat>
          <val>
            <numRef>
              <f>DonnéesGraph!$AF$2:$AF$400</f>
              <numCache>
                <formatCode>General</formatCode>
                <ptCount val="399"/>
              </numCache>
            </numRef>
          </val>
          <smooth val="0"/>
        </ser>
        <hiLowLines>
          <spPr>
            <a:ln xmlns:a="http://schemas.openxmlformats.org/drawingml/2006/main" w="0">
              <a:noFill/>
              <a:prstDash val="solid"/>
            </a:ln>
          </spPr>
        </hiLowLines>
        <marker val="0"/>
        <axId val="95758552"/>
        <axId val="65281290"/>
      </lineChart>
      <dateAx>
        <axId val="95758552"/>
        <scaling>
          <orientation val="minMax"/>
        </scaling>
        <delete val="0"/>
        <axPos val="b"/>
        <numFmt formatCode="dd/mm/yyyy" sourceLinked="0"/>
        <majorTickMark val="none"/>
        <minorTickMark val="none"/>
        <tickLblPos val="nextTo"/>
        <spPr>
          <a:ln xmlns:a="http://schemas.openxmlformats.org/drawingml/2006/main" w="9360">
            <a:solidFill>
              <a:srgbClr val="d9d9d9"/>
            </a:solidFill>
            <a:prstDash val="solid"/>
            <a:round/>
          </a:ln>
        </spPr>
        <txPr>
          <a:bodyPr xmlns:a="http://schemas.openxmlformats.org/drawingml/2006/main"/>
          <a:lstStyle xmlns:a="http://schemas.openxmlformats.org/drawingml/2006/main"/>
          <a:p xmlns:a="http://schemas.openxmlformats.org/drawingml/2006/main">
            <a:pPr>
              <a:defRPr sz="900" b="0" strike="noStrike" spc="-1">
                <a:solidFill>
                  <a:srgbClr val="595959"/>
                </a:solidFill>
                <a:latin typeface="Calibri"/>
              </a:defRPr>
            </a:pPr>
            <a:r>
              <a:t>None</a:t>
            </a:r>
          </a:p>
        </txPr>
        <crossAx val="65281290"/>
        <crosses val="autoZero"/>
        <lblOffset val="100"/>
      </dateAx>
      <valAx>
        <axId val="65281290"/>
        <scaling>
          <orientation val="minMax"/>
          <min val="70"/>
        </scaling>
        <delete val="0"/>
        <axPos val="l"/>
        <majorGridlines>
          <spPr>
            <a:ln xmlns:a="http://schemas.openxmlformats.org/drawingml/2006/main" w="9360">
              <a:solidFill>
                <a:srgbClr val="d9d9d9"/>
              </a:solidFill>
              <a:prstDash val="solid"/>
              <a:round/>
            </a:ln>
          </spPr>
        </majorGridlines>
        <numFmt formatCode="#,##0.00" sourceLinked="0"/>
        <majorTickMark val="none"/>
        <minorTickMark val="none"/>
        <tickLblPos val="nextTo"/>
        <spPr>
          <a:ln xmlns:a="http://schemas.openxmlformats.org/drawingml/2006/main" w="6480">
            <a:noFill/>
            <a:prstDash val="solid"/>
          </a:ln>
        </spPr>
        <txPr>
          <a:bodyPr xmlns:a="http://schemas.openxmlformats.org/drawingml/2006/main"/>
          <a:lstStyle xmlns:a="http://schemas.openxmlformats.org/drawingml/2006/main"/>
          <a:p xmlns:a="http://schemas.openxmlformats.org/drawingml/2006/main">
            <a:pPr>
              <a:defRPr sz="900" b="0" strike="noStrike" spc="-1">
                <a:solidFill>
                  <a:srgbClr val="595959"/>
                </a:solidFill>
                <a:latin typeface="Calibri"/>
              </a:defRPr>
            </a:pPr>
            <a:r>
              <a:t>None</a:t>
            </a:r>
          </a:p>
        </txPr>
        <crossAx val="95758552"/>
        <crosses val="autoZero"/>
        <crossBetween val="midCat"/>
      </valAx>
    </plotArea>
    <plotVisOnly val="1"/>
    <dispBlanksAs val="zero"/>
  </chart>
</chartSpace>
</file>

<file path=xl/comments/comment1.xml><?xml version="1.0" encoding="utf-8"?>
<comments xmlns="http://schemas.openxmlformats.org/spreadsheetml/2006/main">
  <authors>
    <author> </author>
  </authors>
  <commentList>
    <comment ref="C2" authorId="0" shapeId="0">
      <text>
        <t>Le choix d'une date en cours de mois engendre des calculs incluant le mois en cours comme s'il était un mois entier. La colonne "1 mois" montrera la performance du mois en cours, la colonne "3 mois" montrera la performance du mois en cours et des deux mois pleins précédents, et ainsi de suite.</t>
      </text>
    </comment>
  </commentList>
</comments>
</file>

<file path=xl/comments/comment2.xml><?xml version="1.0" encoding="utf-8"?>
<comments xmlns="http://schemas.openxmlformats.org/spreadsheetml/2006/main">
  <authors>
    <author> </author>
  </authors>
  <commentList>
    <comment ref="C2" authorId="0" shapeId="0">
      <text>
        <t>Pour le calcul des volatilités choisir une date de fin de mois.
Une date en cours de mois renverra des résultats erronés.</t>
      </text>
    </comment>
  </commentList>
</comments>
</file>

<file path=xl/drawings/_rels/drawing1.xml.rels><Relationships xmlns="http://schemas.openxmlformats.org/package/2006/relationships"><Relationship Type="http://schemas.openxmlformats.org/officeDocument/2006/relationships/chart" Target="/xl/charts/chart1.xml" Id="rId1"/></Relationships>
</file>

<file path=xl/drawings/drawing1.xml><?xml version="1.0" encoding="utf-8"?>
<wsDr xmlns="http://schemas.openxmlformats.org/drawingml/2006/spreadsheetDrawing">
  <twoCellAnchor editAs="oneCell">
    <from>
      <col>3</col>
      <colOff>0</colOff>
      <row>3</row>
      <rowOff>7560</rowOff>
    </from>
    <to>
      <col>16</col>
      <colOff>3960</colOff>
      <row>35</row>
      <rowOff>20160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Relationships xmlns="http://schemas.openxmlformats.org/package/2006/relationships"><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7.xml.rels><Relationships xmlns="http://schemas.openxmlformats.org/package/2006/relationships"><Relationship Type="http://schemas.openxmlformats.org/officeDocument/2006/relationships/comments" Target="/xl/comments/comment2.xml" Id="comments"/><Relationship Type="http://schemas.openxmlformats.org/officeDocument/2006/relationships/vmlDrawing" Target="/xl/drawings/commentsDrawing2.vml" Id="anysvml"/></Relationships>
</file>

<file path=xl/worksheets/_rels/sheet8.xml.rels><Relationships xmlns="http://schemas.openxmlformats.org/package/2006/relationships"><Relationship Type="http://schemas.openxmlformats.org/officeDocument/2006/relationships/drawing" Target="/xl/drawings/drawing1.xml" Id="rId1"/></Relationships>
</file>

<file path=xl/worksheets/sheet1.xml><?xml version="1.0" encoding="utf-8"?>
<worksheet xmlns="http://schemas.openxmlformats.org/spreadsheetml/2006/main">
  <sheetPr>
    <outlinePr summaryBelow="1" summaryRight="1"/>
    <pageSetUpPr/>
  </sheetPr>
  <dimension ref="A1:T6760"/>
  <sheetViews>
    <sheetView workbookViewId="0">
      <selection activeCell="A1" sqref="A1"/>
    </sheetView>
  </sheetViews>
  <sheetFormatPr baseColWidth="8" defaultRowHeight="15"/>
  <sheetData>
    <row r="1">
      <c r="A1" s="71" t="inlineStr">
        <is>
          <t>Date</t>
        </is>
      </c>
      <c r="B1" s="71" t="inlineStr">
        <is>
          <t>LU1128909394</t>
        </is>
      </c>
      <c r="C1" s="71" t="inlineStr">
        <is>
          <t>LU0357130854</t>
        </is>
      </c>
      <c r="D1" s="71" t="inlineStr">
        <is>
          <t>LU1128910137</t>
        </is>
      </c>
      <c r="E1" s="71" t="inlineStr">
        <is>
          <t>LU1672565543</t>
        </is>
      </c>
      <c r="F1" s="71" t="inlineStr">
        <is>
          <t>LU1128911291</t>
        </is>
      </c>
      <c r="G1" s="71" t="inlineStr">
        <is>
          <t>LU1128909980</t>
        </is>
      </c>
      <c r="H1" s="71" t="inlineStr">
        <is>
          <t>LU1923361049</t>
        </is>
      </c>
      <c r="I1" s="71" t="inlineStr">
        <is>
          <t>LU1923361478</t>
        </is>
      </c>
      <c r="J1" s="71" t="inlineStr">
        <is>
          <t>LU0827889139</t>
        </is>
      </c>
      <c r="K1" s="71" t="inlineStr">
        <is>
          <t>FR0007001581</t>
        </is>
      </c>
      <c r="L1" s="71" t="inlineStr">
        <is>
          <t>FR0011170786</t>
        </is>
      </c>
      <c r="M1" s="71" t="inlineStr">
        <is>
          <t>FR0007047527</t>
        </is>
      </c>
      <c r="N1" s="71" t="inlineStr">
        <is>
          <t>FR0012170512</t>
        </is>
      </c>
      <c r="O1" s="71" t="inlineStr">
        <is>
          <t>FR0010657890</t>
        </is>
      </c>
      <c r="P1" s="71" t="inlineStr">
        <is>
          <t>LU0496367920</t>
        </is>
      </c>
      <c r="Q1" s="71" t="inlineStr">
        <is>
          <t>LU0273159177</t>
        </is>
      </c>
      <c r="R1" s="71" t="inlineStr">
        <is>
          <t>IXMSEURPNEUR</t>
        </is>
      </c>
      <c r="S1" s="71" t="inlineStr">
        <is>
          <t>IXMSACWINEUR</t>
        </is>
      </c>
      <c r="T1" s="71" t="inlineStr">
        <is>
          <t>IXMSCIEMNEUR</t>
        </is>
      </c>
    </row>
    <row r="2">
      <c r="A2" s="142" t="n">
        <v>36525</v>
      </c>
      <c r="B2" t="inlineStr"/>
      <c r="C2" t="inlineStr"/>
      <c r="D2" t="inlineStr"/>
      <c r="E2" t="inlineStr"/>
      <c r="F2" t="inlineStr"/>
      <c r="G2" t="inlineStr"/>
      <c r="H2" t="inlineStr"/>
      <c r="I2" t="inlineStr"/>
      <c r="J2" t="inlineStr"/>
      <c r="K2" t="inlineStr"/>
      <c r="L2" t="inlineStr"/>
      <c r="M2" t="inlineStr"/>
      <c r="N2" t="inlineStr"/>
      <c r="O2" t="inlineStr"/>
      <c r="P2" t="inlineStr"/>
      <c r="Q2" t="inlineStr"/>
      <c r="R2" t="n">
        <v>135.769</v>
      </c>
      <c r="S2" t="inlineStr"/>
      <c r="T2" t="inlineStr"/>
    </row>
    <row r="3">
      <c r="A3" s="142" t="n">
        <v>36528</v>
      </c>
      <c r="B3" t="inlineStr"/>
      <c r="C3" t="inlineStr"/>
      <c r="D3" t="inlineStr"/>
      <c r="E3" t="inlineStr"/>
      <c r="F3" t="inlineStr"/>
      <c r="G3" t="inlineStr"/>
      <c r="H3" t="inlineStr"/>
      <c r="I3" t="inlineStr"/>
      <c r="J3" t="inlineStr"/>
      <c r="K3" t="inlineStr"/>
      <c r="L3" t="inlineStr"/>
      <c r="M3" t="inlineStr"/>
      <c r="N3" t="inlineStr"/>
      <c r="O3" t="inlineStr"/>
      <c r="P3" t="inlineStr"/>
      <c r="Q3" t="inlineStr"/>
      <c r="R3" t="n">
        <v>135.769</v>
      </c>
      <c r="S3" t="inlineStr"/>
      <c r="T3" t="inlineStr"/>
    </row>
    <row r="4">
      <c r="A4" s="142" t="n">
        <v>36529</v>
      </c>
      <c r="B4" t="inlineStr"/>
      <c r="C4" t="inlineStr"/>
      <c r="D4" t="inlineStr"/>
      <c r="E4" t="inlineStr"/>
      <c r="F4" t="inlineStr"/>
      <c r="G4" t="inlineStr"/>
      <c r="H4" t="inlineStr"/>
      <c r="I4" t="inlineStr"/>
      <c r="J4" t="inlineStr"/>
      <c r="K4" t="inlineStr"/>
      <c r="L4" t="inlineStr"/>
      <c r="M4" t="inlineStr"/>
      <c r="N4" t="inlineStr"/>
      <c r="O4" t="inlineStr"/>
      <c r="P4" t="inlineStr"/>
      <c r="Q4" t="inlineStr"/>
      <c r="R4" t="n">
        <v>135.769</v>
      </c>
      <c r="S4" t="inlineStr"/>
      <c r="T4" t="inlineStr"/>
    </row>
    <row r="5">
      <c r="A5" s="142" t="n">
        <v>36530</v>
      </c>
      <c r="B5" t="inlineStr"/>
      <c r="C5" t="inlineStr"/>
      <c r="D5" t="inlineStr"/>
      <c r="E5" t="inlineStr"/>
      <c r="F5" t="inlineStr"/>
      <c r="G5" t="inlineStr"/>
      <c r="H5" t="inlineStr"/>
      <c r="I5" t="inlineStr"/>
      <c r="J5" t="inlineStr"/>
      <c r="K5" t="inlineStr"/>
      <c r="L5" t="inlineStr"/>
      <c r="M5" t="inlineStr"/>
      <c r="N5" t="inlineStr"/>
      <c r="O5" t="inlineStr"/>
      <c r="P5" t="inlineStr"/>
      <c r="Q5" t="inlineStr"/>
      <c r="R5" t="n">
        <v>135.769</v>
      </c>
      <c r="S5" t="inlineStr"/>
      <c r="T5" t="inlineStr"/>
    </row>
    <row r="6">
      <c r="A6" s="142" t="n">
        <v>36531</v>
      </c>
      <c r="B6" t="inlineStr"/>
      <c r="C6" t="inlineStr"/>
      <c r="D6" t="inlineStr"/>
      <c r="E6" t="inlineStr"/>
      <c r="F6" t="inlineStr"/>
      <c r="G6" t="inlineStr"/>
      <c r="H6" t="inlineStr"/>
      <c r="I6" t="inlineStr"/>
      <c r="J6" t="inlineStr"/>
      <c r="K6" t="inlineStr"/>
      <c r="L6" t="inlineStr"/>
      <c r="M6" t="inlineStr"/>
      <c r="N6" t="inlineStr"/>
      <c r="O6" t="inlineStr"/>
      <c r="P6" t="inlineStr"/>
      <c r="Q6" t="inlineStr"/>
      <c r="R6" t="n">
        <v>135.769</v>
      </c>
      <c r="S6" t="inlineStr"/>
      <c r="T6" t="inlineStr"/>
    </row>
    <row r="7">
      <c r="A7" s="142" t="n">
        <v>36532</v>
      </c>
      <c r="B7" t="inlineStr"/>
      <c r="C7" t="inlineStr"/>
      <c r="D7" t="inlineStr"/>
      <c r="E7" t="inlineStr"/>
      <c r="F7" t="inlineStr"/>
      <c r="G7" t="inlineStr"/>
      <c r="H7" t="inlineStr"/>
      <c r="I7" t="inlineStr"/>
      <c r="J7" t="inlineStr"/>
      <c r="K7" t="inlineStr"/>
      <c r="L7" t="inlineStr"/>
      <c r="M7" t="inlineStr"/>
      <c r="N7" t="inlineStr"/>
      <c r="O7" t="inlineStr"/>
      <c r="P7" t="inlineStr"/>
      <c r="Q7" t="inlineStr"/>
      <c r="R7" t="n">
        <v>135.769</v>
      </c>
      <c r="S7" t="inlineStr"/>
      <c r="T7" t="inlineStr"/>
    </row>
    <row r="8">
      <c r="A8" s="142" t="n">
        <v>36535</v>
      </c>
      <c r="B8" t="inlineStr"/>
      <c r="C8" t="inlineStr"/>
      <c r="D8" t="inlineStr"/>
      <c r="E8" t="inlineStr"/>
      <c r="F8" t="inlineStr"/>
      <c r="G8" t="inlineStr"/>
      <c r="H8" t="inlineStr"/>
      <c r="I8" t="inlineStr"/>
      <c r="J8" t="inlineStr"/>
      <c r="K8" t="inlineStr"/>
      <c r="L8" t="inlineStr"/>
      <c r="M8" t="inlineStr"/>
      <c r="N8" t="inlineStr"/>
      <c r="O8" t="inlineStr"/>
      <c r="P8" t="inlineStr"/>
      <c r="Q8" t="inlineStr"/>
      <c r="R8" t="n">
        <v>135.769</v>
      </c>
      <c r="S8" t="inlineStr"/>
      <c r="T8" t="inlineStr"/>
    </row>
    <row r="9">
      <c r="A9" s="142" t="n">
        <v>36536</v>
      </c>
      <c r="B9" t="inlineStr"/>
      <c r="C9" t="inlineStr"/>
      <c r="D9" t="inlineStr"/>
      <c r="E9" t="inlineStr"/>
      <c r="F9" t="inlineStr"/>
      <c r="G9" t="inlineStr"/>
      <c r="H9" t="inlineStr"/>
      <c r="I9" t="inlineStr"/>
      <c r="J9" t="inlineStr"/>
      <c r="K9" t="inlineStr"/>
      <c r="L9" t="inlineStr"/>
      <c r="M9" t="inlineStr"/>
      <c r="N9" t="inlineStr"/>
      <c r="O9" t="inlineStr"/>
      <c r="P9" t="inlineStr"/>
      <c r="Q9" t="inlineStr"/>
      <c r="R9" t="n">
        <v>135.769</v>
      </c>
      <c r="S9" t="inlineStr"/>
      <c r="T9" t="inlineStr"/>
    </row>
    <row r="10">
      <c r="A10" s="142" t="n">
        <v>36537</v>
      </c>
      <c r="B10" t="inlineStr"/>
      <c r="C10" t="inlineStr"/>
      <c r="D10" t="inlineStr"/>
      <c r="E10" t="inlineStr"/>
      <c r="F10" t="inlineStr"/>
      <c r="G10" t="inlineStr"/>
      <c r="H10" t="inlineStr"/>
      <c r="I10" t="inlineStr"/>
      <c r="J10" t="inlineStr"/>
      <c r="K10" t="inlineStr"/>
      <c r="L10" t="inlineStr"/>
      <c r="M10" t="inlineStr"/>
      <c r="N10" t="inlineStr"/>
      <c r="O10" t="inlineStr"/>
      <c r="P10" t="inlineStr"/>
      <c r="Q10" t="inlineStr"/>
      <c r="R10" t="n">
        <v>135.769</v>
      </c>
      <c r="S10" t="inlineStr"/>
      <c r="T10" t="inlineStr"/>
    </row>
    <row r="11">
      <c r="A11" s="142" t="n">
        <v>36538</v>
      </c>
      <c r="B11" t="inlineStr"/>
      <c r="C11" t="inlineStr"/>
      <c r="D11" t="inlineStr"/>
      <c r="E11" t="inlineStr"/>
      <c r="F11" t="inlineStr"/>
      <c r="G11" t="inlineStr"/>
      <c r="H11" t="inlineStr"/>
      <c r="I11" t="inlineStr"/>
      <c r="J11" t="inlineStr"/>
      <c r="K11" t="inlineStr"/>
      <c r="L11" t="inlineStr"/>
      <c r="M11" t="inlineStr"/>
      <c r="N11" t="inlineStr"/>
      <c r="O11" t="inlineStr"/>
      <c r="P11" t="inlineStr"/>
      <c r="Q11" t="inlineStr"/>
      <c r="R11" t="n">
        <v>135.769</v>
      </c>
      <c r="S11" t="inlineStr"/>
      <c r="T11" t="inlineStr"/>
    </row>
    <row r="12">
      <c r="A12" s="142" t="n">
        <v>36539</v>
      </c>
      <c r="B12" t="inlineStr"/>
      <c r="C12" t="inlineStr"/>
      <c r="D12" t="inlineStr"/>
      <c r="E12" t="inlineStr"/>
      <c r="F12" t="inlineStr"/>
      <c r="G12" t="inlineStr"/>
      <c r="H12" t="inlineStr"/>
      <c r="I12" t="inlineStr"/>
      <c r="J12" t="inlineStr"/>
      <c r="K12" t="inlineStr"/>
      <c r="L12" t="inlineStr"/>
      <c r="M12" t="inlineStr"/>
      <c r="N12" t="inlineStr"/>
      <c r="O12" t="inlineStr"/>
      <c r="P12" t="inlineStr"/>
      <c r="Q12" t="inlineStr"/>
      <c r="R12" t="n">
        <v>135.769</v>
      </c>
      <c r="S12" t="inlineStr"/>
      <c r="T12" t="inlineStr"/>
    </row>
    <row r="13">
      <c r="A13" s="142" t="n">
        <v>36542</v>
      </c>
      <c r="B13" t="inlineStr"/>
      <c r="C13" t="inlineStr"/>
      <c r="D13" t="inlineStr"/>
      <c r="E13" t="inlineStr"/>
      <c r="F13" t="inlineStr"/>
      <c r="G13" t="inlineStr"/>
      <c r="H13" t="inlineStr"/>
      <c r="I13" t="inlineStr"/>
      <c r="J13" t="inlineStr"/>
      <c r="K13" t="inlineStr"/>
      <c r="L13" t="inlineStr"/>
      <c r="M13" t="inlineStr"/>
      <c r="N13" t="inlineStr"/>
      <c r="O13" t="inlineStr"/>
      <c r="P13" t="inlineStr"/>
      <c r="Q13" t="inlineStr"/>
      <c r="R13" t="n">
        <v>135.769</v>
      </c>
      <c r="S13" t="inlineStr"/>
      <c r="T13" t="inlineStr"/>
    </row>
    <row r="14">
      <c r="A14" s="142" t="n">
        <v>36543</v>
      </c>
      <c r="B14" t="inlineStr"/>
      <c r="C14" t="inlineStr"/>
      <c r="D14" t="inlineStr"/>
      <c r="E14" t="inlineStr"/>
      <c r="F14" t="inlineStr"/>
      <c r="G14" t="inlineStr"/>
      <c r="H14" t="inlineStr"/>
      <c r="I14" t="inlineStr"/>
      <c r="J14" t="inlineStr"/>
      <c r="K14" t="inlineStr"/>
      <c r="L14" t="inlineStr"/>
      <c r="M14" t="inlineStr"/>
      <c r="N14" t="inlineStr"/>
      <c r="O14" t="inlineStr"/>
      <c r="P14" t="inlineStr"/>
      <c r="Q14" t="inlineStr"/>
      <c r="R14" t="n">
        <v>135.769</v>
      </c>
      <c r="S14" t="inlineStr"/>
      <c r="T14" t="inlineStr"/>
    </row>
    <row r="15">
      <c r="A15" s="142" t="n">
        <v>36544</v>
      </c>
      <c r="B15" t="inlineStr"/>
      <c r="C15" t="inlineStr"/>
      <c r="D15" t="inlineStr"/>
      <c r="E15" t="inlineStr"/>
      <c r="F15" t="inlineStr"/>
      <c r="G15" t="inlineStr"/>
      <c r="H15" t="inlineStr"/>
      <c r="I15" t="inlineStr"/>
      <c r="J15" t="inlineStr"/>
      <c r="K15" t="inlineStr"/>
      <c r="L15" t="inlineStr"/>
      <c r="M15" t="inlineStr"/>
      <c r="N15" t="inlineStr"/>
      <c r="O15" t="inlineStr"/>
      <c r="P15" t="inlineStr"/>
      <c r="Q15" t="inlineStr"/>
      <c r="R15" t="n">
        <v>135.769</v>
      </c>
      <c r="S15" t="inlineStr"/>
      <c r="T15" t="inlineStr"/>
    </row>
    <row r="16">
      <c r="A16" s="142" t="n">
        <v>36545</v>
      </c>
      <c r="B16" t="inlineStr"/>
      <c r="C16" t="inlineStr"/>
      <c r="D16" t="inlineStr"/>
      <c r="E16" t="inlineStr"/>
      <c r="F16" t="inlineStr"/>
      <c r="G16" t="inlineStr"/>
      <c r="H16" t="inlineStr"/>
      <c r="I16" t="inlineStr"/>
      <c r="J16" t="inlineStr"/>
      <c r="K16" t="inlineStr"/>
      <c r="L16" t="inlineStr"/>
      <c r="M16" t="inlineStr"/>
      <c r="N16" t="inlineStr"/>
      <c r="O16" t="inlineStr"/>
      <c r="P16" t="inlineStr"/>
      <c r="Q16" t="inlineStr"/>
      <c r="R16" t="n">
        <v>135.769</v>
      </c>
      <c r="S16" t="inlineStr"/>
      <c r="T16" t="inlineStr"/>
    </row>
    <row r="17">
      <c r="A17" s="142" t="n">
        <v>36546</v>
      </c>
      <c r="B17" t="inlineStr"/>
      <c r="C17" t="inlineStr"/>
      <c r="D17" t="inlineStr"/>
      <c r="E17" t="inlineStr"/>
      <c r="F17" t="inlineStr"/>
      <c r="G17" t="inlineStr"/>
      <c r="H17" t="inlineStr"/>
      <c r="I17" t="inlineStr"/>
      <c r="J17" t="inlineStr"/>
      <c r="K17" t="inlineStr"/>
      <c r="L17" t="inlineStr"/>
      <c r="M17" t="inlineStr"/>
      <c r="N17" t="inlineStr"/>
      <c r="O17" t="inlineStr"/>
      <c r="P17" t="inlineStr"/>
      <c r="Q17" t="inlineStr"/>
      <c r="R17" t="n">
        <v>135.769</v>
      </c>
      <c r="S17" t="inlineStr"/>
      <c r="T17" t="inlineStr"/>
    </row>
    <row r="18">
      <c r="A18" s="142" t="n">
        <v>36549</v>
      </c>
      <c r="B18" t="inlineStr"/>
      <c r="C18" t="inlineStr"/>
      <c r="D18" t="inlineStr"/>
      <c r="E18" t="inlineStr"/>
      <c r="F18" t="inlineStr"/>
      <c r="G18" t="inlineStr"/>
      <c r="H18" t="inlineStr"/>
      <c r="I18" t="inlineStr"/>
      <c r="J18" t="inlineStr"/>
      <c r="K18" t="inlineStr"/>
      <c r="L18" t="inlineStr"/>
      <c r="M18" t="inlineStr"/>
      <c r="N18" t="inlineStr"/>
      <c r="O18" t="inlineStr"/>
      <c r="P18" t="inlineStr"/>
      <c r="Q18" t="inlineStr"/>
      <c r="R18" t="n">
        <v>135.769</v>
      </c>
      <c r="S18" t="inlineStr"/>
      <c r="T18" t="inlineStr"/>
    </row>
    <row r="19">
      <c r="A19" s="142" t="n">
        <v>36550</v>
      </c>
      <c r="B19" t="inlineStr"/>
      <c r="C19" t="inlineStr"/>
      <c r="D19" t="inlineStr"/>
      <c r="E19" t="inlineStr"/>
      <c r="F19" t="inlineStr"/>
      <c r="G19" t="inlineStr"/>
      <c r="H19" t="inlineStr"/>
      <c r="I19" t="inlineStr"/>
      <c r="J19" t="inlineStr"/>
      <c r="K19" t="inlineStr"/>
      <c r="L19" t="inlineStr"/>
      <c r="M19" t="inlineStr"/>
      <c r="N19" t="inlineStr"/>
      <c r="O19" t="inlineStr"/>
      <c r="P19" t="inlineStr"/>
      <c r="Q19" t="inlineStr"/>
      <c r="R19" t="n">
        <v>135.769</v>
      </c>
      <c r="S19" t="inlineStr"/>
      <c r="T19" t="inlineStr"/>
    </row>
    <row r="20">
      <c r="A20" s="142" t="n">
        <v>36551</v>
      </c>
      <c r="B20" t="inlineStr"/>
      <c r="C20" t="inlineStr"/>
      <c r="D20" t="inlineStr"/>
      <c r="E20" t="inlineStr"/>
      <c r="F20" t="inlineStr"/>
      <c r="G20" t="inlineStr"/>
      <c r="H20" t="inlineStr"/>
      <c r="I20" t="inlineStr"/>
      <c r="J20" t="inlineStr"/>
      <c r="K20" t="inlineStr"/>
      <c r="L20" t="inlineStr"/>
      <c r="M20" t="inlineStr"/>
      <c r="N20" t="inlineStr"/>
      <c r="O20" t="inlineStr"/>
      <c r="P20" t="inlineStr"/>
      <c r="Q20" t="inlineStr"/>
      <c r="R20" t="n">
        <v>135.769</v>
      </c>
      <c r="S20" t="inlineStr"/>
      <c r="T20" t="inlineStr"/>
    </row>
    <row r="21">
      <c r="A21" s="142" t="n">
        <v>36552</v>
      </c>
      <c r="B21" t="inlineStr"/>
      <c r="C21" t="inlineStr"/>
      <c r="D21" t="inlineStr"/>
      <c r="E21" t="inlineStr"/>
      <c r="F21" t="inlineStr"/>
      <c r="G21" t="inlineStr"/>
      <c r="H21" t="inlineStr"/>
      <c r="I21" t="inlineStr"/>
      <c r="J21" t="inlineStr"/>
      <c r="K21" t="inlineStr"/>
      <c r="L21" t="inlineStr"/>
      <c r="M21" t="inlineStr"/>
      <c r="N21" t="inlineStr"/>
      <c r="O21" t="inlineStr"/>
      <c r="P21" t="inlineStr"/>
      <c r="Q21" t="inlineStr"/>
      <c r="R21" t="n">
        <v>135.769</v>
      </c>
      <c r="S21" t="inlineStr"/>
      <c r="T21" t="inlineStr"/>
    </row>
    <row r="22">
      <c r="A22" s="142" t="n">
        <v>36553</v>
      </c>
      <c r="B22" t="inlineStr"/>
      <c r="C22" t="inlineStr"/>
      <c r="D22" t="inlineStr"/>
      <c r="E22" t="inlineStr"/>
      <c r="F22" t="inlineStr"/>
      <c r="G22" t="inlineStr"/>
      <c r="H22" t="inlineStr"/>
      <c r="I22" t="inlineStr"/>
      <c r="J22" t="inlineStr"/>
      <c r="K22" t="inlineStr"/>
      <c r="L22" t="inlineStr"/>
      <c r="M22" t="inlineStr"/>
      <c r="N22" t="inlineStr"/>
      <c r="O22" t="inlineStr"/>
      <c r="P22" t="inlineStr"/>
      <c r="Q22" t="inlineStr"/>
      <c r="R22" t="n">
        <v>135.769</v>
      </c>
      <c r="S22" t="inlineStr"/>
      <c r="T22" t="inlineStr"/>
    </row>
    <row r="23">
      <c r="A23" s="142" t="n">
        <v>36556</v>
      </c>
      <c r="B23" t="inlineStr"/>
      <c r="C23" t="inlineStr"/>
      <c r="D23" t="inlineStr"/>
      <c r="E23" t="inlineStr"/>
      <c r="F23" t="inlineStr"/>
      <c r="G23" t="inlineStr"/>
      <c r="H23" t="inlineStr"/>
      <c r="I23" t="inlineStr"/>
      <c r="J23" t="inlineStr"/>
      <c r="K23" t="inlineStr"/>
      <c r="L23" t="inlineStr"/>
      <c r="M23" t="inlineStr"/>
      <c r="N23" t="inlineStr"/>
      <c r="O23" t="inlineStr"/>
      <c r="P23" t="inlineStr"/>
      <c r="Q23" t="inlineStr"/>
      <c r="R23" t="n">
        <v>129.193</v>
      </c>
      <c r="S23" t="inlineStr"/>
      <c r="T23" t="inlineStr"/>
    </row>
    <row r="24">
      <c r="A24" s="142" t="n">
        <v>36557</v>
      </c>
      <c r="B24" t="inlineStr"/>
      <c r="C24" t="inlineStr"/>
      <c r="D24" t="inlineStr"/>
      <c r="E24" t="inlineStr"/>
      <c r="F24" t="inlineStr"/>
      <c r="G24" t="inlineStr"/>
      <c r="H24" t="inlineStr"/>
      <c r="I24" t="inlineStr"/>
      <c r="J24" t="inlineStr"/>
      <c r="K24" t="inlineStr"/>
      <c r="L24" t="inlineStr"/>
      <c r="M24" t="inlineStr"/>
      <c r="N24" t="inlineStr"/>
      <c r="O24" t="inlineStr"/>
      <c r="P24" t="inlineStr"/>
      <c r="Q24" t="inlineStr"/>
      <c r="R24" t="n">
        <v>129.193</v>
      </c>
      <c r="S24" t="inlineStr"/>
      <c r="T24" t="inlineStr"/>
    </row>
    <row r="25">
      <c r="A25" s="142" t="n">
        <v>36558</v>
      </c>
      <c r="B25" t="inlineStr"/>
      <c r="C25" t="inlineStr"/>
      <c r="D25" t="inlineStr"/>
      <c r="E25" t="inlineStr"/>
      <c r="F25" t="inlineStr"/>
      <c r="G25" t="inlineStr"/>
      <c r="H25" t="inlineStr"/>
      <c r="I25" t="inlineStr"/>
      <c r="J25" t="inlineStr"/>
      <c r="K25" t="inlineStr"/>
      <c r="L25" t="inlineStr"/>
      <c r="M25" t="inlineStr"/>
      <c r="N25" t="inlineStr"/>
      <c r="O25" t="inlineStr"/>
      <c r="P25" t="inlineStr"/>
      <c r="Q25" t="inlineStr"/>
      <c r="R25" t="n">
        <v>129.193</v>
      </c>
      <c r="S25" t="inlineStr"/>
      <c r="T25" t="inlineStr"/>
    </row>
    <row r="26">
      <c r="A26" s="142" t="n">
        <v>36559</v>
      </c>
      <c r="B26" t="inlineStr"/>
      <c r="C26" t="inlineStr"/>
      <c r="D26" t="inlineStr"/>
      <c r="E26" t="inlineStr"/>
      <c r="F26" t="inlineStr"/>
      <c r="G26" t="inlineStr"/>
      <c r="H26" t="inlineStr"/>
      <c r="I26" t="inlineStr"/>
      <c r="J26" t="inlineStr"/>
      <c r="K26" t="inlineStr"/>
      <c r="L26" t="inlineStr"/>
      <c r="M26" t="inlineStr"/>
      <c r="N26" t="inlineStr"/>
      <c r="O26" t="inlineStr"/>
      <c r="P26" t="inlineStr"/>
      <c r="Q26" t="inlineStr"/>
      <c r="R26" t="n">
        <v>129.193</v>
      </c>
      <c r="S26" t="inlineStr"/>
      <c r="T26" t="inlineStr"/>
    </row>
    <row r="27">
      <c r="A27" s="142" t="n">
        <v>36560</v>
      </c>
      <c r="B27" t="inlineStr"/>
      <c r="C27" t="inlineStr"/>
      <c r="D27" t="inlineStr"/>
      <c r="E27" t="inlineStr"/>
      <c r="F27" t="inlineStr"/>
      <c r="G27" t="inlineStr"/>
      <c r="H27" t="inlineStr"/>
      <c r="I27" t="inlineStr"/>
      <c r="J27" t="inlineStr"/>
      <c r="K27" t="inlineStr"/>
      <c r="L27" t="inlineStr"/>
      <c r="M27" t="inlineStr"/>
      <c r="N27" t="inlineStr"/>
      <c r="O27" t="inlineStr"/>
      <c r="P27" t="inlineStr"/>
      <c r="Q27" t="inlineStr"/>
      <c r="R27" t="n">
        <v>129.193</v>
      </c>
      <c r="S27" t="inlineStr"/>
      <c r="T27" t="inlineStr"/>
    </row>
    <row r="28">
      <c r="A28" s="142" t="n">
        <v>36563</v>
      </c>
      <c r="B28" t="inlineStr"/>
      <c r="C28" t="inlineStr"/>
      <c r="D28" t="inlineStr"/>
      <c r="E28" t="inlineStr"/>
      <c r="F28" t="inlineStr"/>
      <c r="G28" t="inlineStr"/>
      <c r="H28" t="inlineStr"/>
      <c r="I28" t="inlineStr"/>
      <c r="J28" t="inlineStr"/>
      <c r="K28" t="inlineStr"/>
      <c r="L28" t="inlineStr"/>
      <c r="M28" t="inlineStr"/>
      <c r="N28" t="inlineStr"/>
      <c r="O28" t="inlineStr"/>
      <c r="P28" t="inlineStr"/>
      <c r="Q28" t="inlineStr"/>
      <c r="R28" t="n">
        <v>129.193</v>
      </c>
      <c r="S28" t="inlineStr"/>
      <c r="T28" t="inlineStr"/>
    </row>
    <row r="29">
      <c r="A29" s="142" t="n">
        <v>36564</v>
      </c>
      <c r="B29" t="inlineStr"/>
      <c r="C29" t="inlineStr"/>
      <c r="D29" t="inlineStr"/>
      <c r="E29" t="inlineStr"/>
      <c r="F29" t="inlineStr"/>
      <c r="G29" t="inlineStr"/>
      <c r="H29" t="inlineStr"/>
      <c r="I29" t="inlineStr"/>
      <c r="J29" t="inlineStr"/>
      <c r="K29" t="inlineStr"/>
      <c r="L29" t="inlineStr"/>
      <c r="M29" t="inlineStr"/>
      <c r="N29" t="inlineStr"/>
      <c r="O29" t="inlineStr"/>
      <c r="P29" t="inlineStr"/>
      <c r="Q29" t="inlineStr"/>
      <c r="R29" t="n">
        <v>129.193</v>
      </c>
      <c r="S29" t="inlineStr"/>
      <c r="T29" t="inlineStr"/>
    </row>
    <row r="30">
      <c r="A30" s="142" t="n">
        <v>36565</v>
      </c>
      <c r="B30" t="inlineStr"/>
      <c r="C30" t="inlineStr"/>
      <c r="D30" t="inlineStr"/>
      <c r="E30" t="inlineStr"/>
      <c r="F30" t="inlineStr"/>
      <c r="G30" t="inlineStr"/>
      <c r="H30" t="inlineStr"/>
      <c r="I30" t="inlineStr"/>
      <c r="J30" t="inlineStr"/>
      <c r="K30" t="inlineStr"/>
      <c r="L30" t="inlineStr"/>
      <c r="M30" t="inlineStr"/>
      <c r="N30" t="inlineStr"/>
      <c r="O30" t="inlineStr"/>
      <c r="P30" t="inlineStr"/>
      <c r="Q30" t="inlineStr"/>
      <c r="R30" t="n">
        <v>129.193</v>
      </c>
      <c r="S30" t="inlineStr"/>
      <c r="T30" t="inlineStr"/>
    </row>
    <row r="31">
      <c r="A31" s="142" t="n">
        <v>36566</v>
      </c>
      <c r="B31" t="inlineStr"/>
      <c r="C31" t="inlineStr"/>
      <c r="D31" t="inlineStr"/>
      <c r="E31" t="inlineStr"/>
      <c r="F31" t="inlineStr"/>
      <c r="G31" t="inlineStr"/>
      <c r="H31" t="inlineStr"/>
      <c r="I31" t="inlineStr"/>
      <c r="J31" t="inlineStr"/>
      <c r="K31" t="inlineStr"/>
      <c r="L31" t="inlineStr"/>
      <c r="M31" t="inlineStr"/>
      <c r="N31" t="inlineStr"/>
      <c r="O31" t="inlineStr"/>
      <c r="P31" t="inlineStr"/>
      <c r="Q31" t="inlineStr"/>
      <c r="R31" t="n">
        <v>129.193</v>
      </c>
      <c r="S31" t="inlineStr"/>
      <c r="T31" t="inlineStr"/>
    </row>
    <row r="32">
      <c r="A32" s="142" t="n">
        <v>36567</v>
      </c>
      <c r="B32" t="inlineStr"/>
      <c r="C32" t="inlineStr"/>
      <c r="D32" t="inlineStr"/>
      <c r="E32" t="inlineStr"/>
      <c r="F32" t="inlineStr"/>
      <c r="G32" t="inlineStr"/>
      <c r="H32" t="inlineStr"/>
      <c r="I32" t="inlineStr"/>
      <c r="J32" t="inlineStr"/>
      <c r="K32" t="inlineStr"/>
      <c r="L32" t="inlineStr"/>
      <c r="M32" t="inlineStr"/>
      <c r="N32" t="inlineStr"/>
      <c r="O32" t="inlineStr"/>
      <c r="P32" t="inlineStr"/>
      <c r="Q32" t="inlineStr"/>
      <c r="R32" t="n">
        <v>129.193</v>
      </c>
      <c r="S32" t="inlineStr"/>
      <c r="T32" t="inlineStr"/>
    </row>
    <row r="33">
      <c r="A33" s="142" t="n">
        <v>36570</v>
      </c>
      <c r="B33" t="inlineStr"/>
      <c r="C33" t="inlineStr"/>
      <c r="D33" t="inlineStr"/>
      <c r="E33" t="inlineStr"/>
      <c r="F33" t="inlineStr"/>
      <c r="G33" t="inlineStr"/>
      <c r="H33" t="inlineStr"/>
      <c r="I33" t="inlineStr"/>
      <c r="J33" t="inlineStr"/>
      <c r="K33" t="inlineStr"/>
      <c r="L33" t="inlineStr"/>
      <c r="M33" t="inlineStr"/>
      <c r="N33" t="inlineStr"/>
      <c r="O33" t="inlineStr"/>
      <c r="P33" t="inlineStr"/>
      <c r="Q33" t="inlineStr"/>
      <c r="R33" t="n">
        <v>129.193</v>
      </c>
      <c r="S33" t="inlineStr"/>
      <c r="T33" t="inlineStr"/>
    </row>
    <row r="34">
      <c r="A34" s="142" t="n">
        <v>36571</v>
      </c>
      <c r="B34" t="inlineStr"/>
      <c r="C34" t="inlineStr"/>
      <c r="D34" t="inlineStr"/>
      <c r="E34" t="inlineStr"/>
      <c r="F34" t="inlineStr"/>
      <c r="G34" t="inlineStr"/>
      <c r="H34" t="inlineStr"/>
      <c r="I34" t="inlineStr"/>
      <c r="J34" t="inlineStr"/>
      <c r="K34" t="inlineStr"/>
      <c r="L34" t="inlineStr"/>
      <c r="M34" t="inlineStr"/>
      <c r="N34" t="inlineStr"/>
      <c r="O34" t="inlineStr"/>
      <c r="P34" t="inlineStr"/>
      <c r="Q34" t="inlineStr"/>
      <c r="R34" t="n">
        <v>129.193</v>
      </c>
      <c r="S34" t="inlineStr"/>
      <c r="T34" t="inlineStr"/>
    </row>
    <row r="35">
      <c r="A35" s="142" t="n">
        <v>36572</v>
      </c>
      <c r="B35" t="inlineStr"/>
      <c r="C35" t="inlineStr"/>
      <c r="D35" t="inlineStr"/>
      <c r="E35" t="inlineStr"/>
      <c r="F35" t="inlineStr"/>
      <c r="G35" t="inlineStr"/>
      <c r="H35" t="inlineStr"/>
      <c r="I35" t="inlineStr"/>
      <c r="J35" t="inlineStr"/>
      <c r="K35" t="inlineStr"/>
      <c r="L35" t="inlineStr"/>
      <c r="M35" t="inlineStr"/>
      <c r="N35" t="inlineStr"/>
      <c r="O35" t="inlineStr"/>
      <c r="P35" t="inlineStr"/>
      <c r="Q35" t="inlineStr"/>
      <c r="R35" t="n">
        <v>129.193</v>
      </c>
      <c r="S35" t="inlineStr"/>
      <c r="T35" t="inlineStr"/>
    </row>
    <row r="36">
      <c r="A36" s="142" t="n">
        <v>36573</v>
      </c>
      <c r="B36" t="inlineStr"/>
      <c r="C36" t="inlineStr"/>
      <c r="D36" t="inlineStr"/>
      <c r="E36" t="inlineStr"/>
      <c r="F36" t="inlineStr"/>
      <c r="G36" t="inlineStr"/>
      <c r="H36" t="inlineStr"/>
      <c r="I36" t="inlineStr"/>
      <c r="J36" t="inlineStr"/>
      <c r="K36" t="inlineStr"/>
      <c r="L36" t="inlineStr"/>
      <c r="M36" t="inlineStr"/>
      <c r="N36" t="inlineStr"/>
      <c r="O36" t="inlineStr"/>
      <c r="P36" t="inlineStr"/>
      <c r="Q36" t="inlineStr"/>
      <c r="R36" t="n">
        <v>129.193</v>
      </c>
      <c r="S36" t="inlineStr"/>
      <c r="T36" t="inlineStr"/>
    </row>
    <row r="37">
      <c r="A37" s="142" t="n">
        <v>36574</v>
      </c>
      <c r="B37" t="inlineStr"/>
      <c r="C37" t="inlineStr"/>
      <c r="D37" t="inlineStr"/>
      <c r="E37" t="inlineStr"/>
      <c r="F37" t="inlineStr"/>
      <c r="G37" t="inlineStr"/>
      <c r="H37" t="inlineStr"/>
      <c r="I37" t="inlineStr"/>
      <c r="J37" t="inlineStr"/>
      <c r="K37" t="inlineStr"/>
      <c r="L37" t="inlineStr"/>
      <c r="M37" t="inlineStr"/>
      <c r="N37" t="inlineStr"/>
      <c r="O37" t="inlineStr"/>
      <c r="P37" t="inlineStr"/>
      <c r="Q37" t="inlineStr"/>
      <c r="R37" t="n">
        <v>129.193</v>
      </c>
      <c r="S37" t="inlineStr"/>
      <c r="T37" t="inlineStr"/>
    </row>
    <row r="38">
      <c r="A38" s="142" t="n">
        <v>36577</v>
      </c>
      <c r="B38" t="inlineStr"/>
      <c r="C38" t="inlineStr"/>
      <c r="D38" t="inlineStr"/>
      <c r="E38" t="inlineStr"/>
      <c r="F38" t="inlineStr"/>
      <c r="G38" t="inlineStr"/>
      <c r="H38" t="inlineStr"/>
      <c r="I38" t="inlineStr"/>
      <c r="J38" t="inlineStr"/>
      <c r="K38" t="inlineStr"/>
      <c r="L38" t="inlineStr"/>
      <c r="M38" t="inlineStr"/>
      <c r="N38" t="inlineStr"/>
      <c r="O38" t="inlineStr"/>
      <c r="P38" t="inlineStr"/>
      <c r="Q38" t="inlineStr"/>
      <c r="R38" t="n">
        <v>129.193</v>
      </c>
      <c r="S38" t="inlineStr"/>
      <c r="T38" t="inlineStr"/>
    </row>
    <row r="39">
      <c r="A39" s="142" t="n">
        <v>36578</v>
      </c>
      <c r="B39" t="inlineStr"/>
      <c r="C39" t="inlineStr"/>
      <c r="D39" t="inlineStr"/>
      <c r="E39" t="inlineStr"/>
      <c r="F39" t="inlineStr"/>
      <c r="G39" t="inlineStr"/>
      <c r="H39" t="inlineStr"/>
      <c r="I39" t="inlineStr"/>
      <c r="J39" t="inlineStr"/>
      <c r="K39" t="inlineStr"/>
      <c r="L39" t="inlineStr"/>
      <c r="M39" t="inlineStr"/>
      <c r="N39" t="inlineStr"/>
      <c r="O39" t="inlineStr"/>
      <c r="P39" t="inlineStr"/>
      <c r="Q39" t="inlineStr"/>
      <c r="R39" t="n">
        <v>129.193</v>
      </c>
      <c r="S39" t="inlineStr"/>
      <c r="T39" t="inlineStr"/>
    </row>
    <row r="40">
      <c r="A40" s="142" t="n">
        <v>36579</v>
      </c>
      <c r="B40" t="inlineStr"/>
      <c r="C40" t="inlineStr"/>
      <c r="D40" t="inlineStr"/>
      <c r="E40" t="inlineStr"/>
      <c r="F40" t="inlineStr"/>
      <c r="G40" t="inlineStr"/>
      <c r="H40" t="inlineStr"/>
      <c r="I40" t="inlineStr"/>
      <c r="J40" t="inlineStr"/>
      <c r="K40" t="inlineStr"/>
      <c r="L40" t="inlineStr"/>
      <c r="M40" t="inlineStr"/>
      <c r="N40" t="inlineStr"/>
      <c r="O40" t="inlineStr"/>
      <c r="P40" t="inlineStr"/>
      <c r="Q40" t="inlineStr"/>
      <c r="R40" t="n">
        <v>129.193</v>
      </c>
      <c r="S40" t="inlineStr"/>
      <c r="T40" t="inlineStr"/>
    </row>
    <row r="41">
      <c r="A41" s="142" t="n">
        <v>36580</v>
      </c>
      <c r="B41" t="inlineStr"/>
      <c r="C41" t="inlineStr"/>
      <c r="D41" t="inlineStr"/>
      <c r="E41" t="inlineStr"/>
      <c r="F41" t="inlineStr"/>
      <c r="G41" t="inlineStr"/>
      <c r="H41" t="inlineStr"/>
      <c r="I41" t="inlineStr"/>
      <c r="J41" t="inlineStr"/>
      <c r="K41" t="inlineStr"/>
      <c r="L41" t="inlineStr"/>
      <c r="M41" t="inlineStr"/>
      <c r="N41" t="inlineStr"/>
      <c r="O41" t="inlineStr"/>
      <c r="P41" t="inlineStr"/>
      <c r="Q41" t="inlineStr"/>
      <c r="R41" t="n">
        <v>129.193</v>
      </c>
      <c r="S41" t="inlineStr"/>
      <c r="T41" t="inlineStr"/>
    </row>
    <row r="42">
      <c r="A42" s="142" t="n">
        <v>36581</v>
      </c>
      <c r="B42" t="inlineStr"/>
      <c r="C42" t="inlineStr"/>
      <c r="D42" t="inlineStr"/>
      <c r="E42" t="inlineStr"/>
      <c r="F42" t="inlineStr"/>
      <c r="G42" t="inlineStr"/>
      <c r="H42" t="inlineStr"/>
      <c r="I42" t="inlineStr"/>
      <c r="J42" t="inlineStr"/>
      <c r="K42" t="inlineStr"/>
      <c r="L42" t="inlineStr"/>
      <c r="M42" t="inlineStr"/>
      <c r="N42" t="inlineStr"/>
      <c r="O42" t="inlineStr"/>
      <c r="P42" t="inlineStr"/>
      <c r="Q42" t="inlineStr"/>
      <c r="R42" t="n">
        <v>129.193</v>
      </c>
      <c r="S42" t="inlineStr"/>
      <c r="T42" t="inlineStr"/>
    </row>
    <row r="43">
      <c r="A43" s="142" t="n">
        <v>36584</v>
      </c>
      <c r="B43" t="inlineStr"/>
      <c r="C43" t="inlineStr"/>
      <c r="D43" t="inlineStr"/>
      <c r="E43" t="inlineStr"/>
      <c r="F43" t="inlineStr"/>
      <c r="G43" t="inlineStr"/>
      <c r="H43" t="inlineStr"/>
      <c r="I43" t="inlineStr"/>
      <c r="J43" t="inlineStr"/>
      <c r="K43" t="inlineStr"/>
      <c r="L43" t="inlineStr"/>
      <c r="M43" t="inlineStr"/>
      <c r="N43" t="inlineStr"/>
      <c r="O43" t="inlineStr"/>
      <c r="P43" t="inlineStr"/>
      <c r="Q43" t="inlineStr"/>
      <c r="R43" t="n">
        <v>129.193</v>
      </c>
      <c r="S43" t="inlineStr"/>
      <c r="T43" t="inlineStr"/>
    </row>
    <row r="44">
      <c r="A44" s="142" t="n">
        <v>36585</v>
      </c>
      <c r="B44" t="inlineStr"/>
      <c r="C44" t="inlineStr"/>
      <c r="D44" t="inlineStr"/>
      <c r="E44" t="inlineStr"/>
      <c r="F44" t="inlineStr"/>
      <c r="G44" t="inlineStr"/>
      <c r="H44" t="inlineStr"/>
      <c r="I44" t="inlineStr"/>
      <c r="J44" t="inlineStr"/>
      <c r="K44" t="inlineStr"/>
      <c r="L44" t="inlineStr"/>
      <c r="M44" t="inlineStr"/>
      <c r="N44" t="inlineStr"/>
      <c r="O44" t="inlineStr"/>
      <c r="P44" t="inlineStr"/>
      <c r="Q44" t="inlineStr"/>
      <c r="R44" t="n">
        <v>138.132</v>
      </c>
      <c r="S44" t="inlineStr"/>
      <c r="T44" t="inlineStr"/>
    </row>
    <row r="45">
      <c r="A45" s="142" t="n">
        <v>36586</v>
      </c>
      <c r="B45" t="inlineStr"/>
      <c r="C45" t="inlineStr"/>
      <c r="D45" t="inlineStr"/>
      <c r="E45" t="inlineStr"/>
      <c r="F45" t="inlineStr"/>
      <c r="G45" t="inlineStr"/>
      <c r="H45" t="inlineStr"/>
      <c r="I45" t="inlineStr"/>
      <c r="J45" t="inlineStr"/>
      <c r="K45" t="inlineStr"/>
      <c r="L45" t="inlineStr"/>
      <c r="M45" t="inlineStr"/>
      <c r="N45" t="inlineStr"/>
      <c r="O45" t="inlineStr"/>
      <c r="P45" t="inlineStr"/>
      <c r="Q45" t="inlineStr"/>
      <c r="R45" t="n">
        <v>138.132</v>
      </c>
      <c r="S45" t="inlineStr"/>
      <c r="T45" t="inlineStr"/>
    </row>
    <row r="46">
      <c r="A46" s="142" t="n">
        <v>36587</v>
      </c>
      <c r="B46" t="inlineStr"/>
      <c r="C46" t="inlineStr"/>
      <c r="D46" t="inlineStr"/>
      <c r="E46" t="inlineStr"/>
      <c r="F46" t="inlineStr"/>
      <c r="G46" t="inlineStr"/>
      <c r="H46" t="inlineStr"/>
      <c r="I46" t="inlineStr"/>
      <c r="J46" t="inlineStr"/>
      <c r="K46" t="inlineStr"/>
      <c r="L46" t="inlineStr"/>
      <c r="M46" t="inlineStr"/>
      <c r="N46" t="inlineStr"/>
      <c r="O46" t="inlineStr"/>
      <c r="P46" t="inlineStr"/>
      <c r="Q46" t="inlineStr"/>
      <c r="R46" t="n">
        <v>138.132</v>
      </c>
      <c r="S46" t="inlineStr"/>
      <c r="T46" t="inlineStr"/>
    </row>
    <row r="47">
      <c r="A47" s="142" t="n">
        <v>36588</v>
      </c>
      <c r="B47" t="inlineStr"/>
      <c r="C47" t="inlineStr"/>
      <c r="D47" t="inlineStr"/>
      <c r="E47" t="inlineStr"/>
      <c r="F47" t="inlineStr"/>
      <c r="G47" t="inlineStr"/>
      <c r="H47" t="inlineStr"/>
      <c r="I47" t="inlineStr"/>
      <c r="J47" t="inlineStr"/>
      <c r="K47" t="inlineStr"/>
      <c r="L47" t="inlineStr"/>
      <c r="M47" t="inlineStr"/>
      <c r="N47" t="inlineStr"/>
      <c r="O47" t="inlineStr"/>
      <c r="P47" t="inlineStr"/>
      <c r="Q47" t="inlineStr"/>
      <c r="R47" t="n">
        <v>138.132</v>
      </c>
      <c r="S47" t="inlineStr"/>
      <c r="T47" t="inlineStr"/>
    </row>
    <row r="48">
      <c r="A48" s="142" t="n">
        <v>36591</v>
      </c>
      <c r="B48" t="inlineStr"/>
      <c r="C48" t="inlineStr"/>
      <c r="D48" t="inlineStr"/>
      <c r="E48" t="inlineStr"/>
      <c r="F48" t="inlineStr"/>
      <c r="G48" t="inlineStr"/>
      <c r="H48" t="inlineStr"/>
      <c r="I48" t="inlineStr"/>
      <c r="J48" t="inlineStr"/>
      <c r="K48" t="inlineStr"/>
      <c r="L48" t="inlineStr"/>
      <c r="M48" t="inlineStr"/>
      <c r="N48" t="inlineStr"/>
      <c r="O48" t="inlineStr"/>
      <c r="P48" t="inlineStr"/>
      <c r="Q48" t="inlineStr"/>
      <c r="R48" t="n">
        <v>138.132</v>
      </c>
      <c r="S48" t="inlineStr"/>
      <c r="T48" t="inlineStr"/>
    </row>
    <row r="49">
      <c r="A49" s="142" t="n">
        <v>36592</v>
      </c>
      <c r="B49" t="inlineStr"/>
      <c r="C49" t="inlineStr"/>
      <c r="D49" t="inlineStr"/>
      <c r="E49" t="inlineStr"/>
      <c r="F49" t="inlineStr"/>
      <c r="G49" t="inlineStr"/>
      <c r="H49" t="inlineStr"/>
      <c r="I49" t="inlineStr"/>
      <c r="J49" t="inlineStr"/>
      <c r="K49" t="inlineStr"/>
      <c r="L49" t="inlineStr"/>
      <c r="M49" t="inlineStr"/>
      <c r="N49" t="inlineStr"/>
      <c r="O49" t="inlineStr"/>
      <c r="P49" t="inlineStr"/>
      <c r="Q49" t="inlineStr"/>
      <c r="R49" t="n">
        <v>138.132</v>
      </c>
      <c r="S49" t="inlineStr"/>
      <c r="T49" t="inlineStr"/>
    </row>
    <row r="50">
      <c r="A50" s="142" t="n">
        <v>36593</v>
      </c>
      <c r="B50" t="inlineStr"/>
      <c r="C50" t="inlineStr"/>
      <c r="D50" t="inlineStr"/>
      <c r="E50" t="inlineStr"/>
      <c r="F50" t="inlineStr"/>
      <c r="G50" t="inlineStr"/>
      <c r="H50" t="inlineStr"/>
      <c r="I50" t="inlineStr"/>
      <c r="J50" t="inlineStr"/>
      <c r="K50" t="inlineStr"/>
      <c r="L50" t="inlineStr"/>
      <c r="M50" t="inlineStr"/>
      <c r="N50" t="inlineStr"/>
      <c r="O50" t="inlineStr"/>
      <c r="P50" t="inlineStr"/>
      <c r="Q50" t="inlineStr"/>
      <c r="R50" t="n">
        <v>138.132</v>
      </c>
      <c r="S50" t="inlineStr"/>
      <c r="T50" t="inlineStr"/>
    </row>
    <row r="51">
      <c r="A51" s="142" t="n">
        <v>36594</v>
      </c>
      <c r="B51" t="inlineStr"/>
      <c r="C51" t="inlineStr"/>
      <c r="D51" t="inlineStr"/>
      <c r="E51" t="inlineStr"/>
      <c r="F51" t="inlineStr"/>
      <c r="G51" t="inlineStr"/>
      <c r="H51" t="inlineStr"/>
      <c r="I51" t="inlineStr"/>
      <c r="J51" t="inlineStr"/>
      <c r="K51" t="inlineStr"/>
      <c r="L51" t="inlineStr"/>
      <c r="M51" t="inlineStr"/>
      <c r="N51" t="inlineStr"/>
      <c r="O51" t="inlineStr"/>
      <c r="P51" t="inlineStr"/>
      <c r="Q51" t="inlineStr"/>
      <c r="R51" t="n">
        <v>138.132</v>
      </c>
      <c r="S51" t="inlineStr"/>
      <c r="T51" t="inlineStr"/>
    </row>
    <row r="52">
      <c r="A52" s="142" t="n">
        <v>36595</v>
      </c>
      <c r="B52" t="inlineStr"/>
      <c r="C52" t="inlineStr"/>
      <c r="D52" t="inlineStr"/>
      <c r="E52" t="inlineStr"/>
      <c r="F52" t="inlineStr"/>
      <c r="G52" t="inlineStr"/>
      <c r="H52" t="inlineStr"/>
      <c r="I52" t="inlineStr"/>
      <c r="J52" t="inlineStr"/>
      <c r="K52" t="inlineStr"/>
      <c r="L52" t="inlineStr"/>
      <c r="M52" t="inlineStr"/>
      <c r="N52" t="inlineStr"/>
      <c r="O52" t="inlineStr"/>
      <c r="P52" t="inlineStr"/>
      <c r="Q52" t="inlineStr"/>
      <c r="R52" t="n">
        <v>138.132</v>
      </c>
      <c r="S52" t="inlineStr"/>
      <c r="T52" t="inlineStr"/>
    </row>
    <row r="53">
      <c r="A53" s="142" t="n">
        <v>36598</v>
      </c>
      <c r="B53" t="inlineStr"/>
      <c r="C53" t="inlineStr"/>
      <c r="D53" t="inlineStr"/>
      <c r="E53" t="inlineStr"/>
      <c r="F53" t="inlineStr"/>
      <c r="G53" t="inlineStr"/>
      <c r="H53" t="inlineStr"/>
      <c r="I53" t="inlineStr"/>
      <c r="J53" t="inlineStr"/>
      <c r="K53" t="inlineStr"/>
      <c r="L53" t="inlineStr"/>
      <c r="M53" t="inlineStr"/>
      <c r="N53" t="inlineStr"/>
      <c r="O53" t="inlineStr"/>
      <c r="P53" t="inlineStr"/>
      <c r="Q53" t="inlineStr"/>
      <c r="R53" t="n">
        <v>138.132</v>
      </c>
      <c r="S53" t="inlineStr"/>
      <c r="T53" t="inlineStr"/>
    </row>
    <row r="54">
      <c r="A54" s="142" t="n">
        <v>36599</v>
      </c>
      <c r="B54" t="inlineStr"/>
      <c r="C54" t="inlineStr"/>
      <c r="D54" t="inlineStr"/>
      <c r="E54" t="inlineStr"/>
      <c r="F54" t="inlineStr"/>
      <c r="G54" t="inlineStr"/>
      <c r="H54" t="inlineStr"/>
      <c r="I54" t="inlineStr"/>
      <c r="J54" t="inlineStr"/>
      <c r="K54" t="inlineStr"/>
      <c r="L54" t="inlineStr"/>
      <c r="M54" t="inlineStr"/>
      <c r="N54" t="inlineStr"/>
      <c r="O54" t="inlineStr"/>
      <c r="P54" t="inlineStr"/>
      <c r="Q54" t="inlineStr"/>
      <c r="R54" t="n">
        <v>138.132</v>
      </c>
      <c r="S54" t="inlineStr"/>
      <c r="T54" t="inlineStr"/>
    </row>
    <row r="55">
      <c r="A55" s="142" t="n">
        <v>36600</v>
      </c>
      <c r="B55" t="inlineStr"/>
      <c r="C55" t="inlineStr"/>
      <c r="D55" t="inlineStr"/>
      <c r="E55" t="inlineStr"/>
      <c r="F55" t="inlineStr"/>
      <c r="G55" t="inlineStr"/>
      <c r="H55" t="inlineStr"/>
      <c r="I55" t="inlineStr"/>
      <c r="J55" t="inlineStr"/>
      <c r="K55" t="inlineStr"/>
      <c r="L55" t="inlineStr"/>
      <c r="M55" t="inlineStr"/>
      <c r="N55" t="inlineStr"/>
      <c r="O55" t="inlineStr"/>
      <c r="P55" t="inlineStr"/>
      <c r="Q55" t="inlineStr"/>
      <c r="R55" t="n">
        <v>138.132</v>
      </c>
      <c r="S55" t="inlineStr"/>
      <c r="T55" t="inlineStr"/>
    </row>
    <row r="56">
      <c r="A56" s="142" t="n">
        <v>36601</v>
      </c>
      <c r="B56" t="inlineStr"/>
      <c r="C56" t="inlineStr"/>
      <c r="D56" t="inlineStr"/>
      <c r="E56" t="inlineStr"/>
      <c r="F56" t="inlineStr"/>
      <c r="G56" t="inlineStr"/>
      <c r="H56" t="inlineStr"/>
      <c r="I56" t="inlineStr"/>
      <c r="J56" t="inlineStr"/>
      <c r="K56" t="inlineStr"/>
      <c r="L56" t="inlineStr"/>
      <c r="M56" t="inlineStr"/>
      <c r="N56" t="inlineStr"/>
      <c r="O56" t="inlineStr"/>
      <c r="P56" t="inlineStr"/>
      <c r="Q56" t="inlineStr"/>
      <c r="R56" t="n">
        <v>138.132</v>
      </c>
      <c r="S56" t="inlineStr"/>
      <c r="T56" t="inlineStr"/>
    </row>
    <row r="57">
      <c r="A57" s="142" t="n">
        <v>36602</v>
      </c>
      <c r="B57" t="inlineStr"/>
      <c r="C57" t="inlineStr"/>
      <c r="D57" t="inlineStr"/>
      <c r="E57" t="inlineStr"/>
      <c r="F57" t="inlineStr"/>
      <c r="G57" t="inlineStr"/>
      <c r="H57" t="inlineStr"/>
      <c r="I57" t="inlineStr"/>
      <c r="J57" t="inlineStr"/>
      <c r="K57" t="inlineStr"/>
      <c r="L57" t="inlineStr"/>
      <c r="M57" t="inlineStr"/>
      <c r="N57" t="inlineStr"/>
      <c r="O57" t="inlineStr"/>
      <c r="P57" t="inlineStr"/>
      <c r="Q57" t="inlineStr"/>
      <c r="R57" t="n">
        <v>138.132</v>
      </c>
      <c r="S57" t="inlineStr"/>
      <c r="T57" t="inlineStr"/>
    </row>
    <row r="58">
      <c r="A58" s="142" t="n">
        <v>36605</v>
      </c>
      <c r="B58" t="inlineStr"/>
      <c r="C58" t="inlineStr"/>
      <c r="D58" t="inlineStr"/>
      <c r="E58" t="inlineStr"/>
      <c r="F58" t="inlineStr"/>
      <c r="G58" t="inlineStr"/>
      <c r="H58" t="inlineStr"/>
      <c r="I58" t="inlineStr"/>
      <c r="J58" t="inlineStr"/>
      <c r="K58" t="inlineStr"/>
      <c r="L58" t="inlineStr"/>
      <c r="M58" t="inlineStr"/>
      <c r="N58" t="inlineStr"/>
      <c r="O58" t="inlineStr"/>
      <c r="P58" t="inlineStr"/>
      <c r="Q58" t="inlineStr"/>
      <c r="R58" t="n">
        <v>138.132</v>
      </c>
      <c r="S58" t="inlineStr"/>
      <c r="T58" t="inlineStr"/>
    </row>
    <row r="59">
      <c r="A59" s="142" t="n">
        <v>36606</v>
      </c>
      <c r="B59" t="inlineStr"/>
      <c r="C59" t="inlineStr"/>
      <c r="D59" t="inlineStr"/>
      <c r="E59" t="inlineStr"/>
      <c r="F59" t="inlineStr"/>
      <c r="G59" t="inlineStr"/>
      <c r="H59" t="inlineStr"/>
      <c r="I59" t="inlineStr"/>
      <c r="J59" t="inlineStr"/>
      <c r="K59" t="inlineStr"/>
      <c r="L59" t="inlineStr"/>
      <c r="M59" t="inlineStr"/>
      <c r="N59" t="inlineStr"/>
      <c r="O59" t="inlineStr"/>
      <c r="P59" t="inlineStr"/>
      <c r="Q59" t="inlineStr"/>
      <c r="R59" t="n">
        <v>138.132</v>
      </c>
      <c r="S59" t="inlineStr"/>
      <c r="T59" t="inlineStr"/>
    </row>
    <row r="60">
      <c r="A60" s="142" t="n">
        <v>36607</v>
      </c>
      <c r="B60" t="inlineStr"/>
      <c r="C60" t="inlineStr"/>
      <c r="D60" t="inlineStr"/>
      <c r="E60" t="inlineStr"/>
      <c r="F60" t="inlineStr"/>
      <c r="G60" t="inlineStr"/>
      <c r="H60" t="inlineStr"/>
      <c r="I60" t="inlineStr"/>
      <c r="J60" t="inlineStr"/>
      <c r="K60" t="inlineStr"/>
      <c r="L60" t="inlineStr"/>
      <c r="M60" t="inlineStr"/>
      <c r="N60" t="inlineStr"/>
      <c r="O60" t="inlineStr"/>
      <c r="P60" t="inlineStr"/>
      <c r="Q60" t="inlineStr"/>
      <c r="R60" t="n">
        <v>138.132</v>
      </c>
      <c r="S60" t="inlineStr"/>
      <c r="T60" t="inlineStr"/>
    </row>
    <row r="61">
      <c r="A61" s="142" t="n">
        <v>36608</v>
      </c>
      <c r="B61" t="inlineStr"/>
      <c r="C61" t="inlineStr"/>
      <c r="D61" t="inlineStr"/>
      <c r="E61" t="inlineStr"/>
      <c r="F61" t="inlineStr"/>
      <c r="G61" t="inlineStr"/>
      <c r="H61" t="inlineStr"/>
      <c r="I61" t="inlineStr"/>
      <c r="J61" t="inlineStr"/>
      <c r="K61" t="inlineStr"/>
      <c r="L61" t="inlineStr"/>
      <c r="M61" t="inlineStr"/>
      <c r="N61" t="inlineStr"/>
      <c r="O61" t="inlineStr"/>
      <c r="P61" t="inlineStr"/>
      <c r="Q61" t="inlineStr"/>
      <c r="R61" t="n">
        <v>138.132</v>
      </c>
      <c r="S61" t="inlineStr"/>
      <c r="T61" t="inlineStr"/>
    </row>
    <row r="62">
      <c r="A62" s="142" t="n">
        <v>36609</v>
      </c>
      <c r="B62" t="inlineStr"/>
      <c r="C62" t="inlineStr"/>
      <c r="D62" t="inlineStr"/>
      <c r="E62" t="inlineStr"/>
      <c r="F62" t="inlineStr"/>
      <c r="G62" t="inlineStr"/>
      <c r="H62" t="inlineStr"/>
      <c r="I62" t="inlineStr"/>
      <c r="J62" t="inlineStr"/>
      <c r="K62" t="inlineStr"/>
      <c r="L62" t="inlineStr"/>
      <c r="M62" t="inlineStr"/>
      <c r="N62" t="inlineStr"/>
      <c r="O62" t="inlineStr"/>
      <c r="P62" t="inlineStr"/>
      <c r="Q62" t="inlineStr"/>
      <c r="R62" t="n">
        <v>138.132</v>
      </c>
      <c r="S62" t="inlineStr"/>
      <c r="T62" t="inlineStr"/>
    </row>
    <row r="63">
      <c r="A63" s="142" t="n">
        <v>36612</v>
      </c>
      <c r="B63" t="inlineStr"/>
      <c r="C63" t="inlineStr"/>
      <c r="D63" t="inlineStr"/>
      <c r="E63" t="inlineStr"/>
      <c r="F63" t="inlineStr"/>
      <c r="G63" t="inlineStr"/>
      <c r="H63" t="inlineStr"/>
      <c r="I63" t="inlineStr"/>
      <c r="J63" t="inlineStr"/>
      <c r="K63" t="inlineStr"/>
      <c r="L63" t="inlineStr"/>
      <c r="M63" t="inlineStr"/>
      <c r="N63" t="inlineStr"/>
      <c r="O63" t="inlineStr"/>
      <c r="P63" t="inlineStr"/>
      <c r="Q63" t="inlineStr"/>
      <c r="R63" t="n">
        <v>138.132</v>
      </c>
      <c r="S63" t="inlineStr"/>
      <c r="T63" t="inlineStr"/>
    </row>
    <row r="64">
      <c r="A64" s="142" t="n">
        <v>36613</v>
      </c>
      <c r="B64" t="inlineStr"/>
      <c r="C64" t="inlineStr"/>
      <c r="D64" t="inlineStr"/>
      <c r="E64" t="inlineStr"/>
      <c r="F64" t="inlineStr"/>
      <c r="G64" t="inlineStr"/>
      <c r="H64" t="inlineStr"/>
      <c r="I64" t="inlineStr"/>
      <c r="J64" t="inlineStr"/>
      <c r="K64" t="inlineStr"/>
      <c r="L64" t="inlineStr"/>
      <c r="M64" t="inlineStr"/>
      <c r="N64" t="inlineStr"/>
      <c r="O64" t="inlineStr"/>
      <c r="P64" t="inlineStr"/>
      <c r="Q64" t="inlineStr"/>
      <c r="R64" t="n">
        <v>138.132</v>
      </c>
      <c r="S64" t="inlineStr"/>
      <c r="T64" t="inlineStr"/>
    </row>
    <row r="65">
      <c r="A65" s="142" t="n">
        <v>36614</v>
      </c>
      <c r="B65" t="inlineStr"/>
      <c r="C65" t="inlineStr"/>
      <c r="D65" t="inlineStr"/>
      <c r="E65" t="inlineStr"/>
      <c r="F65" t="inlineStr"/>
      <c r="G65" t="inlineStr"/>
      <c r="H65" t="inlineStr"/>
      <c r="I65" t="inlineStr"/>
      <c r="J65" t="inlineStr"/>
      <c r="K65" t="inlineStr"/>
      <c r="L65" t="inlineStr"/>
      <c r="M65" t="inlineStr"/>
      <c r="N65" t="inlineStr"/>
      <c r="O65" t="inlineStr"/>
      <c r="P65" t="inlineStr"/>
      <c r="Q65" t="inlineStr"/>
      <c r="R65" t="n">
        <v>138.132</v>
      </c>
      <c r="S65" t="inlineStr"/>
      <c r="T65" t="inlineStr"/>
    </row>
    <row r="66">
      <c r="A66" s="142" t="n">
        <v>36615</v>
      </c>
      <c r="B66" t="inlineStr"/>
      <c r="C66" t="inlineStr"/>
      <c r="D66" t="inlineStr"/>
      <c r="E66" t="inlineStr"/>
      <c r="F66" t="inlineStr"/>
      <c r="G66" t="inlineStr"/>
      <c r="H66" t="inlineStr"/>
      <c r="I66" t="inlineStr"/>
      <c r="J66" t="inlineStr"/>
      <c r="K66" t="inlineStr"/>
      <c r="L66" t="inlineStr"/>
      <c r="M66" t="inlineStr"/>
      <c r="N66" t="inlineStr"/>
      <c r="O66" t="inlineStr"/>
      <c r="P66" t="inlineStr"/>
      <c r="Q66" t="inlineStr"/>
      <c r="R66" t="n">
        <v>138.132</v>
      </c>
      <c r="S66" t="inlineStr"/>
      <c r="T66" t="inlineStr"/>
    </row>
    <row r="67">
      <c r="A67" s="142" t="n">
        <v>36616</v>
      </c>
      <c r="B67" t="inlineStr"/>
      <c r="C67" t="inlineStr"/>
      <c r="D67" t="inlineStr"/>
      <c r="E67" t="inlineStr"/>
      <c r="F67" t="inlineStr"/>
      <c r="G67" t="inlineStr"/>
      <c r="H67" t="inlineStr"/>
      <c r="I67" t="inlineStr"/>
      <c r="J67" t="inlineStr"/>
      <c r="K67" t="inlineStr"/>
      <c r="L67" t="inlineStr"/>
      <c r="M67" t="inlineStr"/>
      <c r="N67" t="inlineStr"/>
      <c r="O67" t="inlineStr"/>
      <c r="P67" t="inlineStr"/>
      <c r="Q67" t="inlineStr"/>
      <c r="R67" t="n">
        <v>142.333</v>
      </c>
      <c r="S67" t="inlineStr"/>
      <c r="T67" t="inlineStr"/>
    </row>
    <row r="68">
      <c r="A68" s="142" t="n">
        <v>36619</v>
      </c>
      <c r="B68" t="inlineStr"/>
      <c r="C68" t="inlineStr"/>
      <c r="D68" t="inlineStr"/>
      <c r="E68" t="inlineStr"/>
      <c r="F68" t="inlineStr"/>
      <c r="G68" t="inlineStr"/>
      <c r="H68" t="inlineStr"/>
      <c r="I68" t="inlineStr"/>
      <c r="J68" t="inlineStr"/>
      <c r="K68" t="inlineStr"/>
      <c r="L68" t="inlineStr"/>
      <c r="M68" t="inlineStr"/>
      <c r="N68" t="inlineStr"/>
      <c r="O68" t="inlineStr"/>
      <c r="P68" t="inlineStr"/>
      <c r="Q68" t="inlineStr"/>
      <c r="R68" t="n">
        <v>142.333</v>
      </c>
      <c r="S68" t="inlineStr"/>
      <c r="T68" t="inlineStr"/>
    </row>
    <row r="69">
      <c r="A69" s="142" t="n">
        <v>36620</v>
      </c>
      <c r="B69" t="inlineStr"/>
      <c r="C69" t="inlineStr"/>
      <c r="D69" t="inlineStr"/>
      <c r="E69" t="inlineStr"/>
      <c r="F69" t="inlineStr"/>
      <c r="G69" t="inlineStr"/>
      <c r="H69" t="inlineStr"/>
      <c r="I69" t="inlineStr"/>
      <c r="J69" t="inlineStr"/>
      <c r="K69" t="inlineStr"/>
      <c r="L69" t="inlineStr"/>
      <c r="M69" t="inlineStr"/>
      <c r="N69" t="inlineStr"/>
      <c r="O69" t="inlineStr"/>
      <c r="P69" t="inlineStr"/>
      <c r="Q69" t="inlineStr"/>
      <c r="R69" t="n">
        <v>142.333</v>
      </c>
      <c r="S69" t="inlineStr"/>
      <c r="T69" t="inlineStr"/>
    </row>
    <row r="70">
      <c r="A70" s="142" t="n">
        <v>36621</v>
      </c>
      <c r="B70" t="inlineStr"/>
      <c r="C70" t="inlineStr"/>
      <c r="D70" t="inlineStr"/>
      <c r="E70" t="inlineStr"/>
      <c r="F70" t="inlineStr"/>
      <c r="G70" t="inlineStr"/>
      <c r="H70" t="inlineStr"/>
      <c r="I70" t="inlineStr"/>
      <c r="J70" t="inlineStr"/>
      <c r="K70" t="inlineStr"/>
      <c r="L70" t="inlineStr"/>
      <c r="M70" t="inlineStr"/>
      <c r="N70" t="inlineStr"/>
      <c r="O70" t="inlineStr"/>
      <c r="P70" t="inlineStr"/>
      <c r="Q70" t="inlineStr"/>
      <c r="R70" t="n">
        <v>142.333</v>
      </c>
      <c r="S70" t="inlineStr"/>
      <c r="T70" t="inlineStr"/>
    </row>
    <row r="71">
      <c r="A71" s="142" t="n">
        <v>36622</v>
      </c>
      <c r="B71" t="inlineStr"/>
      <c r="C71" t="inlineStr"/>
      <c r="D71" t="inlineStr"/>
      <c r="E71" t="inlineStr"/>
      <c r="F71" t="inlineStr"/>
      <c r="G71" t="inlineStr"/>
      <c r="H71" t="inlineStr"/>
      <c r="I71" t="inlineStr"/>
      <c r="J71" t="inlineStr"/>
      <c r="K71" t="inlineStr"/>
      <c r="L71" t="inlineStr"/>
      <c r="M71" t="inlineStr"/>
      <c r="N71" t="inlineStr"/>
      <c r="O71" t="inlineStr"/>
      <c r="P71" t="inlineStr"/>
      <c r="Q71" t="inlineStr"/>
      <c r="R71" t="n">
        <v>142.333</v>
      </c>
      <c r="S71" t="inlineStr"/>
      <c r="T71" t="inlineStr"/>
    </row>
    <row r="72">
      <c r="A72" s="142" t="n">
        <v>36623</v>
      </c>
      <c r="B72" t="inlineStr"/>
      <c r="C72" t="inlineStr"/>
      <c r="D72" t="inlineStr"/>
      <c r="E72" t="inlineStr"/>
      <c r="F72" t="inlineStr"/>
      <c r="G72" t="inlineStr"/>
      <c r="H72" t="inlineStr"/>
      <c r="I72" t="inlineStr"/>
      <c r="J72" t="inlineStr"/>
      <c r="K72" t="inlineStr"/>
      <c r="L72" t="inlineStr"/>
      <c r="M72" t="inlineStr"/>
      <c r="N72" t="inlineStr"/>
      <c r="O72" t="inlineStr"/>
      <c r="P72" t="inlineStr"/>
      <c r="Q72" t="inlineStr"/>
      <c r="R72" t="n">
        <v>142.333</v>
      </c>
      <c r="S72" t="inlineStr"/>
      <c r="T72" t="inlineStr"/>
    </row>
    <row r="73">
      <c r="A73" s="142" t="n">
        <v>36626</v>
      </c>
      <c r="B73" t="inlineStr"/>
      <c r="C73" t="inlineStr"/>
      <c r="D73" t="inlineStr"/>
      <c r="E73" t="inlineStr"/>
      <c r="F73" t="inlineStr"/>
      <c r="G73" t="inlineStr"/>
      <c r="H73" t="inlineStr"/>
      <c r="I73" t="inlineStr"/>
      <c r="J73" t="inlineStr"/>
      <c r="K73" t="inlineStr"/>
      <c r="L73" t="inlineStr"/>
      <c r="M73" t="inlineStr"/>
      <c r="N73" t="inlineStr"/>
      <c r="O73" t="inlineStr"/>
      <c r="P73" t="inlineStr"/>
      <c r="Q73" t="inlineStr"/>
      <c r="R73" t="n">
        <v>142.333</v>
      </c>
      <c r="S73" t="inlineStr"/>
      <c r="T73" t="inlineStr"/>
    </row>
    <row r="74">
      <c r="A74" s="142" t="n">
        <v>36627</v>
      </c>
      <c r="B74" t="inlineStr"/>
      <c r="C74" t="inlineStr"/>
      <c r="D74" t="inlineStr"/>
      <c r="E74" t="inlineStr"/>
      <c r="F74" t="inlineStr"/>
      <c r="G74" t="inlineStr"/>
      <c r="H74" t="inlineStr"/>
      <c r="I74" t="inlineStr"/>
      <c r="J74" t="inlineStr"/>
      <c r="K74" t="inlineStr"/>
      <c r="L74" t="inlineStr"/>
      <c r="M74" t="inlineStr"/>
      <c r="N74" t="inlineStr"/>
      <c r="O74" t="inlineStr"/>
      <c r="P74" t="inlineStr"/>
      <c r="Q74" t="inlineStr"/>
      <c r="R74" t="n">
        <v>142.333</v>
      </c>
      <c r="S74" t="inlineStr"/>
      <c r="T74" t="inlineStr"/>
    </row>
    <row r="75">
      <c r="A75" s="142" t="n">
        <v>36628</v>
      </c>
      <c r="B75" t="inlineStr"/>
      <c r="C75" t="inlineStr"/>
      <c r="D75" t="inlineStr"/>
      <c r="E75" t="inlineStr"/>
      <c r="F75" t="inlineStr"/>
      <c r="G75" t="inlineStr"/>
      <c r="H75" t="inlineStr"/>
      <c r="I75" t="inlineStr"/>
      <c r="J75" t="inlineStr"/>
      <c r="K75" t="inlineStr"/>
      <c r="L75" t="inlineStr"/>
      <c r="M75" t="inlineStr"/>
      <c r="N75" t="inlineStr"/>
      <c r="O75" t="inlineStr"/>
      <c r="P75" t="inlineStr"/>
      <c r="Q75" t="inlineStr"/>
      <c r="R75" t="n">
        <v>142.333</v>
      </c>
      <c r="S75" t="inlineStr"/>
      <c r="T75" t="inlineStr"/>
    </row>
    <row r="76">
      <c r="A76" s="142" t="n">
        <v>36629</v>
      </c>
      <c r="B76" t="inlineStr"/>
      <c r="C76" t="inlineStr"/>
      <c r="D76" t="inlineStr"/>
      <c r="E76" t="inlineStr"/>
      <c r="F76" t="inlineStr"/>
      <c r="G76" t="inlineStr"/>
      <c r="H76" t="inlineStr"/>
      <c r="I76" t="inlineStr"/>
      <c r="J76" t="inlineStr"/>
      <c r="K76" t="inlineStr"/>
      <c r="L76" t="inlineStr"/>
      <c r="M76" t="inlineStr"/>
      <c r="N76" t="inlineStr"/>
      <c r="O76" t="inlineStr"/>
      <c r="P76" t="inlineStr"/>
      <c r="Q76" t="inlineStr"/>
      <c r="R76" t="n">
        <v>142.333</v>
      </c>
      <c r="S76" t="inlineStr"/>
      <c r="T76" t="inlineStr"/>
    </row>
    <row r="77">
      <c r="A77" s="142" t="n">
        <v>36630</v>
      </c>
      <c r="B77" t="inlineStr"/>
      <c r="C77" t="inlineStr"/>
      <c r="D77" t="inlineStr"/>
      <c r="E77" t="inlineStr"/>
      <c r="F77" t="inlineStr"/>
      <c r="G77" t="inlineStr"/>
      <c r="H77" t="inlineStr"/>
      <c r="I77" t="inlineStr"/>
      <c r="J77" t="inlineStr"/>
      <c r="K77" t="inlineStr"/>
      <c r="L77" t="inlineStr"/>
      <c r="M77" t="inlineStr"/>
      <c r="N77" t="inlineStr"/>
      <c r="O77" t="inlineStr"/>
      <c r="P77" t="inlineStr"/>
      <c r="Q77" t="inlineStr"/>
      <c r="R77" t="n">
        <v>142.333</v>
      </c>
      <c r="S77" t="inlineStr"/>
      <c r="T77" t="inlineStr"/>
    </row>
    <row r="78">
      <c r="A78" s="142" t="n">
        <v>36633</v>
      </c>
      <c r="B78" t="inlineStr"/>
      <c r="C78" t="inlineStr"/>
      <c r="D78" t="inlineStr"/>
      <c r="E78" t="inlineStr"/>
      <c r="F78" t="inlineStr"/>
      <c r="G78" t="inlineStr"/>
      <c r="H78" t="inlineStr"/>
      <c r="I78" t="inlineStr"/>
      <c r="J78" t="inlineStr"/>
      <c r="K78" t="inlineStr"/>
      <c r="L78" t="inlineStr"/>
      <c r="M78" t="inlineStr"/>
      <c r="N78" t="inlineStr"/>
      <c r="O78" t="inlineStr"/>
      <c r="P78" t="inlineStr"/>
      <c r="Q78" t="inlineStr"/>
      <c r="R78" t="n">
        <v>142.333</v>
      </c>
      <c r="S78" t="inlineStr"/>
      <c r="T78" t="inlineStr"/>
    </row>
    <row r="79">
      <c r="A79" s="142" t="n">
        <v>36634</v>
      </c>
      <c r="B79" t="inlineStr"/>
      <c r="C79" t="inlineStr"/>
      <c r="D79" t="inlineStr"/>
      <c r="E79" t="inlineStr"/>
      <c r="F79" t="inlineStr"/>
      <c r="G79" t="inlineStr"/>
      <c r="H79" t="inlineStr"/>
      <c r="I79" t="inlineStr"/>
      <c r="J79" t="inlineStr"/>
      <c r="K79" t="inlineStr"/>
      <c r="L79" t="inlineStr"/>
      <c r="M79" t="inlineStr"/>
      <c r="N79" t="inlineStr"/>
      <c r="O79" t="inlineStr"/>
      <c r="P79" t="inlineStr"/>
      <c r="Q79" t="inlineStr"/>
      <c r="R79" t="n">
        <v>142.333</v>
      </c>
      <c r="S79" t="inlineStr"/>
      <c r="T79" t="inlineStr"/>
    </row>
    <row r="80">
      <c r="A80" s="142" t="n">
        <v>36635</v>
      </c>
      <c r="B80" t="inlineStr"/>
      <c r="C80" t="inlineStr"/>
      <c r="D80" t="inlineStr"/>
      <c r="E80" t="inlineStr"/>
      <c r="F80" t="inlineStr"/>
      <c r="G80" t="inlineStr"/>
      <c r="H80" t="inlineStr"/>
      <c r="I80" t="inlineStr"/>
      <c r="J80" t="inlineStr"/>
      <c r="K80" t="inlineStr"/>
      <c r="L80" t="inlineStr"/>
      <c r="M80" t="inlineStr"/>
      <c r="N80" t="inlineStr"/>
      <c r="O80" t="inlineStr"/>
      <c r="P80" t="inlineStr"/>
      <c r="Q80" t="inlineStr"/>
      <c r="R80" t="n">
        <v>142.333</v>
      </c>
      <c r="S80" t="inlineStr"/>
      <c r="T80" t="inlineStr"/>
    </row>
    <row r="81">
      <c r="A81" s="142" t="n">
        <v>36636</v>
      </c>
      <c r="B81" t="inlineStr"/>
      <c r="C81" t="inlineStr"/>
      <c r="D81" t="inlineStr"/>
      <c r="E81" t="inlineStr"/>
      <c r="F81" t="inlineStr"/>
      <c r="G81" t="inlineStr"/>
      <c r="H81" t="inlineStr"/>
      <c r="I81" t="inlineStr"/>
      <c r="J81" t="inlineStr"/>
      <c r="K81" t="inlineStr"/>
      <c r="L81" t="inlineStr"/>
      <c r="M81" t="inlineStr"/>
      <c r="N81" t="inlineStr"/>
      <c r="O81" t="inlineStr"/>
      <c r="P81" t="inlineStr"/>
      <c r="Q81" t="inlineStr"/>
      <c r="R81" t="n">
        <v>142.333</v>
      </c>
      <c r="S81" t="inlineStr"/>
      <c r="T81" t="inlineStr"/>
    </row>
    <row r="82">
      <c r="A82" s="142" t="n">
        <v>36640</v>
      </c>
      <c r="B82" t="inlineStr"/>
      <c r="C82" t="inlineStr"/>
      <c r="D82" t="inlineStr"/>
      <c r="E82" t="inlineStr"/>
      <c r="F82" t="inlineStr"/>
      <c r="G82" t="inlineStr"/>
      <c r="H82" t="inlineStr"/>
      <c r="I82" t="inlineStr"/>
      <c r="J82" t="inlineStr"/>
      <c r="K82" t="inlineStr"/>
      <c r="L82" t="inlineStr"/>
      <c r="M82" t="inlineStr"/>
      <c r="N82" t="inlineStr"/>
      <c r="O82" t="inlineStr"/>
      <c r="P82" t="inlineStr"/>
      <c r="Q82" t="inlineStr"/>
      <c r="R82" t="n">
        <v>142.333</v>
      </c>
      <c r="S82" t="inlineStr"/>
      <c r="T82" t="inlineStr"/>
    </row>
    <row r="83">
      <c r="A83" s="142" t="n">
        <v>36641</v>
      </c>
      <c r="B83" t="inlineStr"/>
      <c r="C83" t="inlineStr"/>
      <c r="D83" t="inlineStr"/>
      <c r="E83" t="inlineStr"/>
      <c r="F83" t="inlineStr"/>
      <c r="G83" t="inlineStr"/>
      <c r="H83" t="inlineStr"/>
      <c r="I83" t="inlineStr"/>
      <c r="J83" t="inlineStr"/>
      <c r="K83" t="inlineStr"/>
      <c r="L83" t="inlineStr"/>
      <c r="M83" t="inlineStr"/>
      <c r="N83" t="inlineStr"/>
      <c r="O83" t="inlineStr"/>
      <c r="P83" t="inlineStr"/>
      <c r="Q83" t="inlineStr"/>
      <c r="R83" t="n">
        <v>142.333</v>
      </c>
      <c r="S83" t="inlineStr"/>
      <c r="T83" t="inlineStr"/>
    </row>
    <row r="84">
      <c r="A84" s="142" t="n">
        <v>36642</v>
      </c>
      <c r="B84" t="inlineStr"/>
      <c r="C84" t="inlineStr"/>
      <c r="D84" t="inlineStr"/>
      <c r="E84" t="inlineStr"/>
      <c r="F84" t="inlineStr"/>
      <c r="G84" t="inlineStr"/>
      <c r="H84" t="inlineStr"/>
      <c r="I84" t="inlineStr"/>
      <c r="J84" t="inlineStr"/>
      <c r="K84" t="inlineStr"/>
      <c r="L84" t="inlineStr"/>
      <c r="M84" t="inlineStr"/>
      <c r="N84" t="inlineStr"/>
      <c r="O84" t="inlineStr"/>
      <c r="P84" t="inlineStr"/>
      <c r="Q84" t="inlineStr"/>
      <c r="R84" t="n">
        <v>142.333</v>
      </c>
      <c r="S84" t="inlineStr"/>
      <c r="T84" t="inlineStr"/>
    </row>
    <row r="85">
      <c r="A85" s="142" t="n">
        <v>36643</v>
      </c>
      <c r="B85" t="inlineStr"/>
      <c r="C85" t="inlineStr"/>
      <c r="D85" t="inlineStr"/>
      <c r="E85" t="inlineStr"/>
      <c r="F85" t="inlineStr"/>
      <c r="G85" t="inlineStr"/>
      <c r="H85" t="inlineStr"/>
      <c r="I85" t="inlineStr"/>
      <c r="J85" t="inlineStr"/>
      <c r="K85" t="inlineStr"/>
      <c r="L85" t="inlineStr"/>
      <c r="M85" t="inlineStr"/>
      <c r="N85" t="inlineStr"/>
      <c r="O85" t="inlineStr"/>
      <c r="P85" t="inlineStr"/>
      <c r="Q85" t="inlineStr"/>
      <c r="R85" t="n">
        <v>142.333</v>
      </c>
      <c r="S85" t="inlineStr"/>
      <c r="T85" t="inlineStr"/>
    </row>
    <row r="86">
      <c r="A86" s="142" t="n">
        <v>36644</v>
      </c>
      <c r="B86" t="inlineStr"/>
      <c r="C86" t="inlineStr"/>
      <c r="D86" t="inlineStr"/>
      <c r="E86" t="inlineStr"/>
      <c r="F86" t="inlineStr"/>
      <c r="G86" t="inlineStr"/>
      <c r="H86" t="inlineStr"/>
      <c r="I86" t="inlineStr"/>
      <c r="J86" t="inlineStr"/>
      <c r="K86" t="inlineStr"/>
      <c r="L86" t="inlineStr"/>
      <c r="M86" t="inlineStr"/>
      <c r="N86" t="inlineStr"/>
      <c r="O86" t="inlineStr"/>
      <c r="P86" t="inlineStr"/>
      <c r="Q86" t="inlineStr"/>
      <c r="R86" t="n">
        <v>142.866</v>
      </c>
      <c r="S86" t="inlineStr"/>
      <c r="T86" t="inlineStr"/>
    </row>
    <row r="87">
      <c r="A87" s="142" t="n">
        <v>36647</v>
      </c>
      <c r="B87" t="inlineStr"/>
      <c r="C87" t="inlineStr"/>
      <c r="D87" t="inlineStr"/>
      <c r="E87" t="inlineStr"/>
      <c r="F87" t="inlineStr"/>
      <c r="G87" t="inlineStr"/>
      <c r="H87" t="inlineStr"/>
      <c r="I87" t="inlineStr"/>
      <c r="J87" t="inlineStr"/>
      <c r="K87" t="inlineStr"/>
      <c r="L87" t="inlineStr"/>
      <c r="M87" t="inlineStr"/>
      <c r="N87" t="inlineStr"/>
      <c r="O87" t="inlineStr"/>
      <c r="P87" t="inlineStr"/>
      <c r="Q87" t="inlineStr"/>
      <c r="R87" t="n">
        <v>142.866</v>
      </c>
      <c r="S87" t="inlineStr"/>
      <c r="T87" t="inlineStr"/>
    </row>
    <row r="88">
      <c r="A88" s="142" t="n">
        <v>36648</v>
      </c>
      <c r="B88" t="inlineStr"/>
      <c r="C88" t="inlineStr"/>
      <c r="D88" t="inlineStr"/>
      <c r="E88" t="inlineStr"/>
      <c r="F88" t="inlineStr"/>
      <c r="G88" t="inlineStr"/>
      <c r="H88" t="inlineStr"/>
      <c r="I88" t="inlineStr"/>
      <c r="J88" t="inlineStr"/>
      <c r="K88" t="inlineStr"/>
      <c r="L88" t="inlineStr"/>
      <c r="M88" t="inlineStr"/>
      <c r="N88" t="inlineStr"/>
      <c r="O88" t="inlineStr"/>
      <c r="P88" t="inlineStr"/>
      <c r="Q88" t="inlineStr"/>
      <c r="R88" t="n">
        <v>142.866</v>
      </c>
      <c r="S88" t="inlineStr"/>
      <c r="T88" t="inlineStr"/>
    </row>
    <row r="89">
      <c r="A89" s="142" t="n">
        <v>36649</v>
      </c>
      <c r="B89" t="inlineStr"/>
      <c r="C89" t="inlineStr"/>
      <c r="D89" t="inlineStr"/>
      <c r="E89" t="inlineStr"/>
      <c r="F89" t="inlineStr"/>
      <c r="G89" t="inlineStr"/>
      <c r="H89" t="inlineStr"/>
      <c r="I89" t="inlineStr"/>
      <c r="J89" t="inlineStr"/>
      <c r="K89" t="inlineStr"/>
      <c r="L89" t="inlineStr"/>
      <c r="M89" t="inlineStr"/>
      <c r="N89" t="inlineStr"/>
      <c r="O89" t="inlineStr"/>
      <c r="P89" t="inlineStr"/>
      <c r="Q89" t="inlineStr"/>
      <c r="R89" t="n">
        <v>142.866</v>
      </c>
      <c r="S89" t="inlineStr"/>
      <c r="T89" t="inlineStr"/>
    </row>
    <row r="90">
      <c r="A90" s="142" t="n">
        <v>36650</v>
      </c>
      <c r="B90" t="inlineStr"/>
      <c r="C90" t="inlineStr"/>
      <c r="D90" t="inlineStr"/>
      <c r="E90" t="inlineStr"/>
      <c r="F90" t="inlineStr"/>
      <c r="G90" t="inlineStr"/>
      <c r="H90" t="inlineStr"/>
      <c r="I90" t="inlineStr"/>
      <c r="J90" t="inlineStr"/>
      <c r="K90" t="inlineStr"/>
      <c r="L90" t="inlineStr"/>
      <c r="M90" t="inlineStr"/>
      <c r="N90" t="inlineStr"/>
      <c r="O90" t="inlineStr"/>
      <c r="P90" t="inlineStr"/>
      <c r="Q90" t="inlineStr"/>
      <c r="R90" t="n">
        <v>142.866</v>
      </c>
      <c r="S90" t="inlineStr"/>
      <c r="T90" t="inlineStr"/>
    </row>
    <row r="91">
      <c r="A91" s="142" t="n">
        <v>36651</v>
      </c>
      <c r="B91" t="inlineStr"/>
      <c r="C91" t="inlineStr"/>
      <c r="D91" t="inlineStr"/>
      <c r="E91" t="inlineStr"/>
      <c r="F91" t="inlineStr"/>
      <c r="G91" t="inlineStr"/>
      <c r="H91" t="inlineStr"/>
      <c r="I91" t="inlineStr"/>
      <c r="J91" t="inlineStr"/>
      <c r="K91" t="inlineStr"/>
      <c r="L91" t="inlineStr"/>
      <c r="M91" t="inlineStr"/>
      <c r="N91" t="inlineStr"/>
      <c r="O91" t="inlineStr"/>
      <c r="P91" t="inlineStr"/>
      <c r="Q91" t="inlineStr"/>
      <c r="R91" t="n">
        <v>142.866</v>
      </c>
      <c r="S91" t="inlineStr"/>
      <c r="T91" t="inlineStr"/>
    </row>
    <row r="92">
      <c r="A92" s="142" t="n">
        <v>36654</v>
      </c>
      <c r="B92" t="inlineStr"/>
      <c r="C92" t="inlineStr"/>
      <c r="D92" t="inlineStr"/>
      <c r="E92" t="inlineStr"/>
      <c r="F92" t="inlineStr"/>
      <c r="G92" t="inlineStr"/>
      <c r="H92" t="inlineStr"/>
      <c r="I92" t="inlineStr"/>
      <c r="J92" t="inlineStr"/>
      <c r="K92" t="inlineStr"/>
      <c r="L92" t="inlineStr"/>
      <c r="M92" t="inlineStr"/>
      <c r="N92" t="inlineStr"/>
      <c r="O92" t="inlineStr"/>
      <c r="P92" t="inlineStr"/>
      <c r="Q92" t="inlineStr"/>
      <c r="R92" t="n">
        <v>142.866</v>
      </c>
      <c r="S92" t="inlineStr"/>
      <c r="T92" t="inlineStr"/>
    </row>
    <row r="93">
      <c r="A93" s="142" t="n">
        <v>36655</v>
      </c>
      <c r="B93" t="inlineStr"/>
      <c r="C93" t="inlineStr"/>
      <c r="D93" t="inlineStr"/>
      <c r="E93" t="inlineStr"/>
      <c r="F93" t="inlineStr"/>
      <c r="G93" t="inlineStr"/>
      <c r="H93" t="inlineStr"/>
      <c r="I93" t="inlineStr"/>
      <c r="J93" t="inlineStr"/>
      <c r="K93" t="inlineStr"/>
      <c r="L93" t="inlineStr"/>
      <c r="M93" t="inlineStr"/>
      <c r="N93" t="inlineStr"/>
      <c r="O93" t="inlineStr"/>
      <c r="P93" t="inlineStr"/>
      <c r="Q93" t="inlineStr"/>
      <c r="R93" t="n">
        <v>142.866</v>
      </c>
      <c r="S93" t="inlineStr"/>
      <c r="T93" t="inlineStr"/>
    </row>
    <row r="94">
      <c r="A94" s="142" t="n">
        <v>36656</v>
      </c>
      <c r="B94" t="inlineStr"/>
      <c r="C94" t="inlineStr"/>
      <c r="D94" t="inlineStr"/>
      <c r="E94" t="inlineStr"/>
      <c r="F94" t="inlineStr"/>
      <c r="G94" t="inlineStr"/>
      <c r="H94" t="inlineStr"/>
      <c r="I94" t="inlineStr"/>
      <c r="J94" t="inlineStr"/>
      <c r="K94" t="inlineStr"/>
      <c r="L94" t="inlineStr"/>
      <c r="M94" t="inlineStr"/>
      <c r="N94" t="inlineStr"/>
      <c r="O94" t="inlineStr"/>
      <c r="P94" t="inlineStr"/>
      <c r="Q94" t="inlineStr"/>
      <c r="R94" t="n">
        <v>142.866</v>
      </c>
      <c r="S94" t="inlineStr"/>
      <c r="T94" t="inlineStr"/>
    </row>
    <row r="95">
      <c r="A95" s="142" t="n">
        <v>36657</v>
      </c>
      <c r="B95" t="inlineStr"/>
      <c r="C95" t="inlineStr"/>
      <c r="D95" t="inlineStr"/>
      <c r="E95" t="inlineStr"/>
      <c r="F95" t="inlineStr"/>
      <c r="G95" t="inlineStr"/>
      <c r="H95" t="inlineStr"/>
      <c r="I95" t="inlineStr"/>
      <c r="J95" t="inlineStr"/>
      <c r="K95" t="inlineStr"/>
      <c r="L95" t="inlineStr"/>
      <c r="M95" t="inlineStr"/>
      <c r="N95" t="inlineStr"/>
      <c r="O95" t="inlineStr"/>
      <c r="P95" t="inlineStr"/>
      <c r="Q95" t="inlineStr"/>
      <c r="R95" t="n">
        <v>142.866</v>
      </c>
      <c r="S95" t="inlineStr"/>
      <c r="T95" t="inlineStr"/>
    </row>
    <row r="96">
      <c r="A96" s="142" t="n">
        <v>36658</v>
      </c>
      <c r="B96" t="inlineStr"/>
      <c r="C96" t="inlineStr"/>
      <c r="D96" t="inlineStr"/>
      <c r="E96" t="inlineStr"/>
      <c r="F96" t="inlineStr"/>
      <c r="G96" t="inlineStr"/>
      <c r="H96" t="inlineStr"/>
      <c r="I96" t="inlineStr"/>
      <c r="J96" t="inlineStr"/>
      <c r="K96" t="inlineStr"/>
      <c r="L96" t="inlineStr"/>
      <c r="M96" t="inlineStr"/>
      <c r="N96" t="inlineStr"/>
      <c r="O96" t="inlineStr"/>
      <c r="P96" t="inlineStr"/>
      <c r="Q96" t="inlineStr"/>
      <c r="R96" t="n">
        <v>142.866</v>
      </c>
      <c r="S96" t="inlineStr"/>
      <c r="T96" t="inlineStr"/>
    </row>
    <row r="97">
      <c r="A97" s="142" t="n">
        <v>36661</v>
      </c>
      <c r="B97" t="inlineStr"/>
      <c r="C97" t="inlineStr"/>
      <c r="D97" t="inlineStr"/>
      <c r="E97" t="inlineStr"/>
      <c r="F97" t="inlineStr"/>
      <c r="G97" t="inlineStr"/>
      <c r="H97" t="inlineStr"/>
      <c r="I97" t="inlineStr"/>
      <c r="J97" t="inlineStr"/>
      <c r="K97" t="inlineStr"/>
      <c r="L97" t="inlineStr"/>
      <c r="M97" t="inlineStr"/>
      <c r="N97" t="inlineStr"/>
      <c r="O97" t="inlineStr"/>
      <c r="P97" t="inlineStr"/>
      <c r="Q97" t="inlineStr"/>
      <c r="R97" t="n">
        <v>142.866</v>
      </c>
      <c r="S97" t="inlineStr"/>
      <c r="T97" t="inlineStr"/>
    </row>
    <row r="98">
      <c r="A98" s="142" t="n">
        <v>36662</v>
      </c>
      <c r="B98" t="inlineStr"/>
      <c r="C98" t="inlineStr"/>
      <c r="D98" t="inlineStr"/>
      <c r="E98" t="inlineStr"/>
      <c r="F98" t="inlineStr"/>
      <c r="G98" t="inlineStr"/>
      <c r="H98" t="inlineStr"/>
      <c r="I98" t="inlineStr"/>
      <c r="J98" t="inlineStr"/>
      <c r="K98" t="inlineStr"/>
      <c r="L98" t="inlineStr"/>
      <c r="M98" t="inlineStr"/>
      <c r="N98" t="inlineStr"/>
      <c r="O98" t="inlineStr"/>
      <c r="P98" t="inlineStr"/>
      <c r="Q98" t="inlineStr"/>
      <c r="R98" t="n">
        <v>142.866</v>
      </c>
      <c r="S98" t="inlineStr"/>
      <c r="T98" t="inlineStr"/>
    </row>
    <row r="99">
      <c r="A99" s="142" t="n">
        <v>36663</v>
      </c>
      <c r="B99" t="inlineStr"/>
      <c r="C99" t="inlineStr"/>
      <c r="D99" t="inlineStr"/>
      <c r="E99" t="inlineStr"/>
      <c r="F99" t="inlineStr"/>
      <c r="G99" t="inlineStr"/>
      <c r="H99" t="inlineStr"/>
      <c r="I99" t="inlineStr"/>
      <c r="J99" t="inlineStr"/>
      <c r="K99" t="inlineStr"/>
      <c r="L99" t="inlineStr"/>
      <c r="M99" t="inlineStr"/>
      <c r="N99" t="inlineStr"/>
      <c r="O99" t="inlineStr"/>
      <c r="P99" t="inlineStr"/>
      <c r="Q99" t="inlineStr"/>
      <c r="R99" t="n">
        <v>142.866</v>
      </c>
      <c r="S99" t="inlineStr"/>
      <c r="T99" t="inlineStr"/>
    </row>
    <row r="100">
      <c r="A100" s="142" t="n">
        <v>36664</v>
      </c>
      <c r="B100" t="inlineStr"/>
      <c r="C100" t="inlineStr"/>
      <c r="D100" t="inlineStr"/>
      <c r="E100" t="inlineStr"/>
      <c r="F100" t="inlineStr"/>
      <c r="G100" t="inlineStr"/>
      <c r="H100" t="inlineStr"/>
      <c r="I100" t="inlineStr"/>
      <c r="J100" t="inlineStr"/>
      <c r="K100" t="inlineStr"/>
      <c r="L100" t="inlineStr"/>
      <c r="M100" t="inlineStr"/>
      <c r="N100" t="inlineStr"/>
      <c r="O100" t="inlineStr"/>
      <c r="P100" t="inlineStr"/>
      <c r="Q100" t="inlineStr"/>
      <c r="R100" t="n">
        <v>142.866</v>
      </c>
      <c r="S100" t="inlineStr"/>
      <c r="T100" t="inlineStr"/>
    </row>
    <row r="101">
      <c r="A101" s="142" t="n">
        <v>36665</v>
      </c>
      <c r="B101" t="inlineStr"/>
      <c r="C101" t="inlineStr"/>
      <c r="D101" t="inlineStr"/>
      <c r="E101" t="inlineStr"/>
      <c r="F101" t="inlineStr"/>
      <c r="G101" t="inlineStr"/>
      <c r="H101" t="inlineStr"/>
      <c r="I101" t="inlineStr"/>
      <c r="J101" t="inlineStr"/>
      <c r="K101" t="inlineStr"/>
      <c r="L101" t="inlineStr"/>
      <c r="M101" t="inlineStr"/>
      <c r="N101" t="inlineStr"/>
      <c r="O101" t="inlineStr"/>
      <c r="P101" t="inlineStr"/>
      <c r="Q101" t="inlineStr"/>
      <c r="R101" t="n">
        <v>142.866</v>
      </c>
      <c r="S101" t="inlineStr"/>
      <c r="T101" t="inlineStr"/>
    </row>
    <row r="102">
      <c r="A102" s="142" t="n">
        <v>36668</v>
      </c>
      <c r="B102" t="inlineStr"/>
      <c r="C102" t="inlineStr"/>
      <c r="D102" t="inlineStr"/>
      <c r="E102" t="inlineStr"/>
      <c r="F102" t="inlineStr"/>
      <c r="G102" t="inlineStr"/>
      <c r="H102" t="inlineStr"/>
      <c r="I102" t="inlineStr"/>
      <c r="J102" t="inlineStr"/>
      <c r="K102" t="inlineStr"/>
      <c r="L102" t="inlineStr"/>
      <c r="M102" t="inlineStr"/>
      <c r="N102" t="inlineStr"/>
      <c r="O102" t="inlineStr"/>
      <c r="P102" t="inlineStr"/>
      <c r="Q102" t="inlineStr"/>
      <c r="R102" t="n">
        <v>142.866</v>
      </c>
      <c r="S102" t="inlineStr"/>
      <c r="T102" t="inlineStr"/>
    </row>
    <row r="103">
      <c r="A103" s="142" t="n">
        <v>36669</v>
      </c>
      <c r="B103" t="inlineStr"/>
      <c r="C103" t="inlineStr"/>
      <c r="D103" t="inlineStr"/>
      <c r="E103" t="inlineStr"/>
      <c r="F103" t="inlineStr"/>
      <c r="G103" t="inlineStr"/>
      <c r="H103" t="inlineStr"/>
      <c r="I103" t="inlineStr"/>
      <c r="J103" t="inlineStr"/>
      <c r="K103" t="inlineStr"/>
      <c r="L103" t="inlineStr"/>
      <c r="M103" t="inlineStr"/>
      <c r="N103" t="inlineStr"/>
      <c r="O103" t="inlineStr"/>
      <c r="P103" t="inlineStr"/>
      <c r="Q103" t="inlineStr"/>
      <c r="R103" t="n">
        <v>142.866</v>
      </c>
      <c r="S103" t="inlineStr"/>
      <c r="T103" t="inlineStr"/>
    </row>
    <row r="104">
      <c r="A104" s="142" t="n">
        <v>36670</v>
      </c>
      <c r="B104" t="inlineStr"/>
      <c r="C104" t="inlineStr"/>
      <c r="D104" t="inlineStr"/>
      <c r="E104" t="inlineStr"/>
      <c r="F104" t="inlineStr"/>
      <c r="G104" t="inlineStr"/>
      <c r="H104" t="inlineStr"/>
      <c r="I104" t="inlineStr"/>
      <c r="J104" t="inlineStr"/>
      <c r="K104" t="inlineStr"/>
      <c r="L104" t="inlineStr"/>
      <c r="M104" t="inlineStr"/>
      <c r="N104" t="inlineStr"/>
      <c r="O104" t="inlineStr"/>
      <c r="P104" t="inlineStr"/>
      <c r="Q104" t="inlineStr"/>
      <c r="R104" t="n">
        <v>142.866</v>
      </c>
      <c r="S104" t="inlineStr"/>
      <c r="T104" t="inlineStr"/>
    </row>
    <row r="105">
      <c r="A105" s="142" t="n">
        <v>36671</v>
      </c>
      <c r="B105" t="inlineStr"/>
      <c r="C105" t="inlineStr"/>
      <c r="D105" t="inlineStr"/>
      <c r="E105" t="inlineStr"/>
      <c r="F105" t="inlineStr"/>
      <c r="G105" t="inlineStr"/>
      <c r="H105" t="inlineStr"/>
      <c r="I105" t="inlineStr"/>
      <c r="J105" t="inlineStr"/>
      <c r="K105" t="inlineStr"/>
      <c r="L105" t="inlineStr"/>
      <c r="M105" t="inlineStr"/>
      <c r="N105" t="inlineStr"/>
      <c r="O105" t="inlineStr"/>
      <c r="P105" t="inlineStr"/>
      <c r="Q105" t="inlineStr"/>
      <c r="R105" t="n">
        <v>142.866</v>
      </c>
      <c r="S105" t="inlineStr"/>
      <c r="T105" t="inlineStr"/>
    </row>
    <row r="106">
      <c r="A106" s="142" t="n">
        <v>36672</v>
      </c>
      <c r="B106" t="inlineStr"/>
      <c r="C106" t="inlineStr"/>
      <c r="D106" t="inlineStr"/>
      <c r="E106" t="inlineStr"/>
      <c r="F106" t="inlineStr"/>
      <c r="G106" t="inlineStr"/>
      <c r="H106" t="inlineStr"/>
      <c r="I106" t="inlineStr"/>
      <c r="J106" t="inlineStr"/>
      <c r="K106" t="inlineStr"/>
      <c r="L106" t="inlineStr"/>
      <c r="M106" t="inlineStr"/>
      <c r="N106" t="inlineStr"/>
      <c r="O106" t="inlineStr"/>
      <c r="P106" t="inlineStr"/>
      <c r="Q106" t="inlineStr"/>
      <c r="R106" t="n">
        <v>142.866</v>
      </c>
      <c r="S106" t="inlineStr"/>
      <c r="T106" t="inlineStr"/>
    </row>
    <row r="107">
      <c r="A107" s="142" t="n">
        <v>36675</v>
      </c>
      <c r="B107" t="inlineStr"/>
      <c r="C107" t="inlineStr"/>
      <c r="D107" t="inlineStr"/>
      <c r="E107" t="inlineStr"/>
      <c r="F107" t="inlineStr"/>
      <c r="G107" t="inlineStr"/>
      <c r="H107" t="inlineStr"/>
      <c r="I107" t="inlineStr"/>
      <c r="J107" t="inlineStr"/>
      <c r="K107" t="inlineStr"/>
      <c r="L107" t="inlineStr"/>
      <c r="M107" t="inlineStr"/>
      <c r="N107" t="inlineStr"/>
      <c r="O107" t="inlineStr"/>
      <c r="P107" t="inlineStr"/>
      <c r="Q107" t="inlineStr"/>
      <c r="R107" t="n">
        <v>142.866</v>
      </c>
      <c r="S107" t="inlineStr"/>
      <c r="T107" t="inlineStr"/>
    </row>
    <row r="108">
      <c r="A108" s="142" t="n">
        <v>36676</v>
      </c>
      <c r="B108" t="inlineStr"/>
      <c r="C108" t="inlineStr"/>
      <c r="D108" t="inlineStr"/>
      <c r="E108" t="inlineStr"/>
      <c r="F108" t="inlineStr"/>
      <c r="G108" t="inlineStr"/>
      <c r="H108" t="inlineStr"/>
      <c r="I108" t="inlineStr"/>
      <c r="J108" t="inlineStr"/>
      <c r="K108" t="inlineStr"/>
      <c r="L108" t="inlineStr"/>
      <c r="M108" t="inlineStr"/>
      <c r="N108" t="inlineStr"/>
      <c r="O108" t="inlineStr"/>
      <c r="P108" t="inlineStr"/>
      <c r="Q108" t="inlineStr"/>
      <c r="R108" t="n">
        <v>142.866</v>
      </c>
      <c r="S108" t="inlineStr"/>
      <c r="T108" t="inlineStr"/>
    </row>
    <row r="109">
      <c r="A109" s="142" t="n">
        <v>36677</v>
      </c>
      <c r="B109" t="inlineStr"/>
      <c r="C109" t="inlineStr"/>
      <c r="D109" t="inlineStr"/>
      <c r="E109" t="inlineStr"/>
      <c r="F109" t="inlineStr"/>
      <c r="G109" t="inlineStr"/>
      <c r="H109" t="inlineStr"/>
      <c r="I109" t="inlineStr"/>
      <c r="J109" t="inlineStr"/>
      <c r="K109" t="inlineStr"/>
      <c r="L109" t="inlineStr"/>
      <c r="M109" t="inlineStr"/>
      <c r="N109" t="inlineStr"/>
      <c r="O109" t="inlineStr"/>
      <c r="P109" t="inlineStr"/>
      <c r="Q109" t="inlineStr"/>
      <c r="R109" t="n">
        <v>139.23</v>
      </c>
      <c r="S109" t="inlineStr"/>
      <c r="T109" t="inlineStr"/>
    </row>
    <row r="110">
      <c r="A110" s="142" t="n">
        <v>36678</v>
      </c>
      <c r="B110" t="inlineStr"/>
      <c r="C110" t="inlineStr"/>
      <c r="D110" t="inlineStr"/>
      <c r="E110" t="inlineStr"/>
      <c r="F110" t="inlineStr"/>
      <c r="G110" t="inlineStr"/>
      <c r="H110" t="inlineStr"/>
      <c r="I110" t="inlineStr"/>
      <c r="J110" t="inlineStr"/>
      <c r="K110" t="inlineStr"/>
      <c r="L110" t="inlineStr"/>
      <c r="M110" t="inlineStr"/>
      <c r="N110" t="inlineStr"/>
      <c r="O110" t="inlineStr"/>
      <c r="P110" t="inlineStr"/>
      <c r="Q110" t="inlineStr"/>
      <c r="R110" t="n">
        <v>139.23</v>
      </c>
      <c r="S110" t="inlineStr"/>
      <c r="T110" t="inlineStr"/>
    </row>
    <row r="111">
      <c r="A111" s="142" t="n">
        <v>36679</v>
      </c>
      <c r="B111" t="inlineStr"/>
      <c r="C111" t="inlineStr"/>
      <c r="D111" t="inlineStr"/>
      <c r="E111" t="inlineStr"/>
      <c r="F111" t="inlineStr"/>
      <c r="G111" t="inlineStr"/>
      <c r="H111" t="inlineStr"/>
      <c r="I111" t="inlineStr"/>
      <c r="J111" t="inlineStr"/>
      <c r="K111" t="inlineStr"/>
      <c r="L111" t="inlineStr"/>
      <c r="M111" t="inlineStr"/>
      <c r="N111" t="inlineStr"/>
      <c r="O111" t="inlineStr"/>
      <c r="P111" t="inlineStr"/>
      <c r="Q111" t="inlineStr"/>
      <c r="R111" t="n">
        <v>139.23</v>
      </c>
      <c r="S111" t="inlineStr"/>
      <c r="T111" t="inlineStr"/>
    </row>
    <row r="112">
      <c r="A112" s="142" t="n">
        <v>36682</v>
      </c>
      <c r="B112" t="inlineStr"/>
      <c r="C112" t="inlineStr"/>
      <c r="D112" t="inlineStr"/>
      <c r="E112" t="inlineStr"/>
      <c r="F112" t="inlineStr"/>
      <c r="G112" t="inlineStr"/>
      <c r="H112" t="inlineStr"/>
      <c r="I112" t="inlineStr"/>
      <c r="J112" t="inlineStr"/>
      <c r="K112" t="inlineStr"/>
      <c r="L112" t="inlineStr"/>
      <c r="M112" t="inlineStr"/>
      <c r="N112" t="inlineStr"/>
      <c r="O112" t="inlineStr"/>
      <c r="P112" t="inlineStr"/>
      <c r="Q112" t="inlineStr"/>
      <c r="R112" t="n">
        <v>139.23</v>
      </c>
      <c r="S112" t="inlineStr"/>
      <c r="T112" t="inlineStr"/>
    </row>
    <row r="113">
      <c r="A113" s="142" t="n">
        <v>36683</v>
      </c>
      <c r="B113" t="inlineStr"/>
      <c r="C113" t="inlineStr"/>
      <c r="D113" t="inlineStr"/>
      <c r="E113" t="inlineStr"/>
      <c r="F113" t="inlineStr"/>
      <c r="G113" t="inlineStr"/>
      <c r="H113" t="inlineStr"/>
      <c r="I113" t="inlineStr"/>
      <c r="J113" t="inlineStr"/>
      <c r="K113" t="inlineStr"/>
      <c r="L113" t="inlineStr"/>
      <c r="M113" t="inlineStr"/>
      <c r="N113" t="inlineStr"/>
      <c r="O113" t="inlineStr"/>
      <c r="P113" t="inlineStr"/>
      <c r="Q113" t="inlineStr"/>
      <c r="R113" t="n">
        <v>139.23</v>
      </c>
      <c r="S113" t="inlineStr"/>
      <c r="T113" t="inlineStr"/>
    </row>
    <row r="114">
      <c r="A114" s="142" t="n">
        <v>36684</v>
      </c>
      <c r="B114" t="inlineStr"/>
      <c r="C114" t="inlineStr"/>
      <c r="D114" t="inlineStr"/>
      <c r="E114" t="inlineStr"/>
      <c r="F114" t="inlineStr"/>
      <c r="G114" t="inlineStr"/>
      <c r="H114" t="inlineStr"/>
      <c r="I114" t="inlineStr"/>
      <c r="J114" t="inlineStr"/>
      <c r="K114" t="inlineStr"/>
      <c r="L114" t="inlineStr"/>
      <c r="M114" t="inlineStr"/>
      <c r="N114" t="inlineStr"/>
      <c r="O114" t="inlineStr"/>
      <c r="P114" t="inlineStr"/>
      <c r="Q114" t="inlineStr"/>
      <c r="R114" t="n">
        <v>139.23</v>
      </c>
      <c r="S114" t="inlineStr"/>
      <c r="T114" t="inlineStr"/>
    </row>
    <row r="115">
      <c r="A115" s="142" t="n">
        <v>36685</v>
      </c>
      <c r="B115" t="inlineStr"/>
      <c r="C115" t="inlineStr"/>
      <c r="D115" t="inlineStr"/>
      <c r="E115" t="inlineStr"/>
      <c r="F115" t="inlineStr"/>
      <c r="G115" t="inlineStr"/>
      <c r="H115" t="inlineStr"/>
      <c r="I115" t="inlineStr"/>
      <c r="J115" t="inlineStr"/>
      <c r="K115" t="inlineStr"/>
      <c r="L115" t="inlineStr"/>
      <c r="M115" t="inlineStr"/>
      <c r="N115" t="inlineStr"/>
      <c r="O115" t="inlineStr"/>
      <c r="P115" t="inlineStr"/>
      <c r="Q115" t="inlineStr"/>
      <c r="R115" t="n">
        <v>139.23</v>
      </c>
      <c r="S115" t="inlineStr"/>
      <c r="T115" t="inlineStr"/>
    </row>
    <row r="116">
      <c r="A116" s="142" t="n">
        <v>36686</v>
      </c>
      <c r="B116" t="inlineStr"/>
      <c r="C116" t="inlineStr"/>
      <c r="D116" t="inlineStr"/>
      <c r="E116" t="inlineStr"/>
      <c r="F116" t="inlineStr"/>
      <c r="G116" t="inlineStr"/>
      <c r="H116" t="inlineStr"/>
      <c r="I116" t="inlineStr"/>
      <c r="J116" t="inlineStr"/>
      <c r="K116" t="inlineStr"/>
      <c r="L116" t="inlineStr"/>
      <c r="M116" t="inlineStr"/>
      <c r="N116" t="inlineStr"/>
      <c r="O116" t="inlineStr"/>
      <c r="P116" t="inlineStr"/>
      <c r="Q116" t="inlineStr"/>
      <c r="R116" t="n">
        <v>139.23</v>
      </c>
      <c r="S116" t="inlineStr"/>
      <c r="T116" t="inlineStr"/>
    </row>
    <row r="117">
      <c r="A117" s="142" t="n">
        <v>36689</v>
      </c>
      <c r="B117" t="inlineStr"/>
      <c r="C117" t="inlineStr"/>
      <c r="D117" t="inlineStr"/>
      <c r="E117" t="inlineStr"/>
      <c r="F117" t="inlineStr"/>
      <c r="G117" t="inlineStr"/>
      <c r="H117" t="inlineStr"/>
      <c r="I117" t="inlineStr"/>
      <c r="J117" t="inlineStr"/>
      <c r="K117" t="inlineStr"/>
      <c r="L117" t="inlineStr"/>
      <c r="M117" t="inlineStr"/>
      <c r="N117" t="inlineStr"/>
      <c r="O117" t="inlineStr"/>
      <c r="P117" t="inlineStr"/>
      <c r="Q117" t="inlineStr"/>
      <c r="R117" t="n">
        <v>139.23</v>
      </c>
      <c r="S117" t="inlineStr"/>
      <c r="T117" t="inlineStr"/>
    </row>
    <row r="118">
      <c r="A118" s="142" t="n">
        <v>36690</v>
      </c>
      <c r="B118" t="inlineStr"/>
      <c r="C118" t="inlineStr"/>
      <c r="D118" t="inlineStr"/>
      <c r="E118" t="inlineStr"/>
      <c r="F118" t="inlineStr"/>
      <c r="G118" t="inlineStr"/>
      <c r="H118" t="inlineStr"/>
      <c r="I118" t="inlineStr"/>
      <c r="J118" t="inlineStr"/>
      <c r="K118" t="inlineStr"/>
      <c r="L118" t="inlineStr"/>
      <c r="M118" t="inlineStr"/>
      <c r="N118" t="inlineStr"/>
      <c r="O118" t="inlineStr"/>
      <c r="P118" t="inlineStr"/>
      <c r="Q118" t="inlineStr"/>
      <c r="R118" t="n">
        <v>139.23</v>
      </c>
      <c r="S118" t="inlineStr"/>
      <c r="T118" t="inlineStr"/>
    </row>
    <row r="119">
      <c r="A119" s="142" t="n">
        <v>36691</v>
      </c>
      <c r="B119" t="inlineStr"/>
      <c r="C119" t="inlineStr"/>
      <c r="D119" t="inlineStr"/>
      <c r="E119" t="inlineStr"/>
      <c r="F119" t="inlineStr"/>
      <c r="G119" t="inlineStr"/>
      <c r="H119" t="inlineStr"/>
      <c r="I119" t="inlineStr"/>
      <c r="J119" t="inlineStr"/>
      <c r="K119" t="inlineStr"/>
      <c r="L119" t="inlineStr"/>
      <c r="M119" t="inlineStr"/>
      <c r="N119" t="inlineStr"/>
      <c r="O119" t="inlineStr"/>
      <c r="P119" t="inlineStr"/>
      <c r="Q119" t="inlineStr"/>
      <c r="R119" t="n">
        <v>139.23</v>
      </c>
      <c r="S119" t="inlineStr"/>
      <c r="T119" t="inlineStr"/>
    </row>
    <row r="120">
      <c r="A120" s="142" t="n">
        <v>36692</v>
      </c>
      <c r="B120" t="inlineStr"/>
      <c r="C120" t="inlineStr"/>
      <c r="D120" t="inlineStr"/>
      <c r="E120" t="inlineStr"/>
      <c r="F120" t="inlineStr"/>
      <c r="G120" t="inlineStr"/>
      <c r="H120" t="inlineStr"/>
      <c r="I120" t="inlineStr"/>
      <c r="J120" t="inlineStr"/>
      <c r="K120" t="inlineStr"/>
      <c r="L120" t="inlineStr"/>
      <c r="M120" t="inlineStr"/>
      <c r="N120" t="inlineStr"/>
      <c r="O120" t="inlineStr"/>
      <c r="P120" t="inlineStr"/>
      <c r="Q120" t="inlineStr"/>
      <c r="R120" t="n">
        <v>139.23</v>
      </c>
      <c r="S120" t="inlineStr"/>
      <c r="T120" t="inlineStr"/>
    </row>
    <row r="121">
      <c r="A121" s="142" t="n">
        <v>36693</v>
      </c>
      <c r="B121" t="inlineStr"/>
      <c r="C121" t="inlineStr"/>
      <c r="D121" t="inlineStr"/>
      <c r="E121" t="inlineStr"/>
      <c r="F121" t="inlineStr"/>
      <c r="G121" t="inlineStr"/>
      <c r="H121" t="inlineStr"/>
      <c r="I121" t="inlineStr"/>
      <c r="J121" t="inlineStr"/>
      <c r="K121" t="inlineStr"/>
      <c r="L121" t="inlineStr"/>
      <c r="M121" t="inlineStr"/>
      <c r="N121" t="inlineStr"/>
      <c r="O121" t="inlineStr"/>
      <c r="P121" t="inlineStr"/>
      <c r="Q121" t="inlineStr"/>
      <c r="R121" t="n">
        <v>139.23</v>
      </c>
      <c r="S121" t="inlineStr"/>
      <c r="T121" t="inlineStr"/>
    </row>
    <row r="122">
      <c r="A122" s="142" t="n">
        <v>36696</v>
      </c>
      <c r="B122" t="inlineStr"/>
      <c r="C122" t="inlineStr"/>
      <c r="D122" t="inlineStr"/>
      <c r="E122" t="inlineStr"/>
      <c r="F122" t="inlineStr"/>
      <c r="G122" t="inlineStr"/>
      <c r="H122" t="inlineStr"/>
      <c r="I122" t="inlineStr"/>
      <c r="J122" t="inlineStr"/>
      <c r="K122" t="inlineStr"/>
      <c r="L122" t="inlineStr"/>
      <c r="M122" t="inlineStr"/>
      <c r="N122" t="inlineStr"/>
      <c r="O122" t="inlineStr"/>
      <c r="P122" t="inlineStr"/>
      <c r="Q122" t="inlineStr"/>
      <c r="R122" t="n">
        <v>139.23</v>
      </c>
      <c r="S122" t="inlineStr"/>
      <c r="T122" t="inlineStr"/>
    </row>
    <row r="123">
      <c r="A123" s="142" t="n">
        <v>36697</v>
      </c>
      <c r="B123" t="inlineStr"/>
      <c r="C123" t="inlineStr"/>
      <c r="D123" t="inlineStr"/>
      <c r="E123" t="inlineStr"/>
      <c r="F123" t="inlineStr"/>
      <c r="G123" t="inlineStr"/>
      <c r="H123" t="inlineStr"/>
      <c r="I123" t="inlineStr"/>
      <c r="J123" t="inlineStr"/>
      <c r="K123" t="inlineStr"/>
      <c r="L123" t="inlineStr"/>
      <c r="M123" t="inlineStr"/>
      <c r="N123" t="inlineStr"/>
      <c r="O123" t="inlineStr"/>
      <c r="P123" t="inlineStr"/>
      <c r="Q123" t="inlineStr"/>
      <c r="R123" t="n">
        <v>139.23</v>
      </c>
      <c r="S123" t="inlineStr"/>
      <c r="T123" t="inlineStr"/>
    </row>
    <row r="124">
      <c r="A124" s="142" t="n">
        <v>36698</v>
      </c>
      <c r="B124" t="inlineStr"/>
      <c r="C124" t="inlineStr"/>
      <c r="D124" t="inlineStr"/>
      <c r="E124" t="inlineStr"/>
      <c r="F124" t="inlineStr"/>
      <c r="G124" t="inlineStr"/>
      <c r="H124" t="inlineStr"/>
      <c r="I124" t="inlineStr"/>
      <c r="J124" t="inlineStr"/>
      <c r="K124" t="inlineStr"/>
      <c r="L124" t="inlineStr"/>
      <c r="M124" t="inlineStr"/>
      <c r="N124" t="inlineStr"/>
      <c r="O124" t="inlineStr"/>
      <c r="P124" t="inlineStr"/>
      <c r="Q124" t="inlineStr"/>
      <c r="R124" t="n">
        <v>139.23</v>
      </c>
      <c r="S124" t="inlineStr"/>
      <c r="T124" t="inlineStr"/>
    </row>
    <row r="125">
      <c r="A125" s="142" t="n">
        <v>36699</v>
      </c>
      <c r="B125" t="inlineStr"/>
      <c r="C125" t="inlineStr"/>
      <c r="D125" t="inlineStr"/>
      <c r="E125" t="inlineStr"/>
      <c r="F125" t="inlineStr"/>
      <c r="G125" t="inlineStr"/>
      <c r="H125" t="inlineStr"/>
      <c r="I125" t="inlineStr"/>
      <c r="J125" t="inlineStr"/>
      <c r="K125" t="inlineStr"/>
      <c r="L125" t="inlineStr"/>
      <c r="M125" t="inlineStr"/>
      <c r="N125" t="inlineStr"/>
      <c r="O125" t="inlineStr"/>
      <c r="P125" t="inlineStr"/>
      <c r="Q125" t="inlineStr"/>
      <c r="R125" t="n">
        <v>139.23</v>
      </c>
      <c r="S125" t="inlineStr"/>
      <c r="T125" t="inlineStr"/>
    </row>
    <row r="126">
      <c r="A126" s="142" t="n">
        <v>36700</v>
      </c>
      <c r="B126" t="inlineStr"/>
      <c r="C126" t="inlineStr"/>
      <c r="D126" t="inlineStr"/>
      <c r="E126" t="inlineStr"/>
      <c r="F126" t="inlineStr"/>
      <c r="G126" t="inlineStr"/>
      <c r="H126" t="inlineStr"/>
      <c r="I126" t="inlineStr"/>
      <c r="J126" t="inlineStr"/>
      <c r="K126" t="inlineStr"/>
      <c r="L126" t="inlineStr"/>
      <c r="M126" t="inlineStr"/>
      <c r="N126" t="inlineStr"/>
      <c r="O126" t="inlineStr"/>
      <c r="P126" t="inlineStr"/>
      <c r="Q126" t="inlineStr"/>
      <c r="R126" t="n">
        <v>139.23</v>
      </c>
      <c r="S126" t="inlineStr"/>
      <c r="T126" t="inlineStr"/>
    </row>
    <row r="127">
      <c r="A127" s="142" t="n">
        <v>36703</v>
      </c>
      <c r="B127" t="inlineStr"/>
      <c r="C127" t="inlineStr"/>
      <c r="D127" t="inlineStr"/>
      <c r="E127" t="inlineStr"/>
      <c r="F127" t="inlineStr"/>
      <c r="G127" t="inlineStr"/>
      <c r="H127" t="inlineStr"/>
      <c r="I127" t="inlineStr"/>
      <c r="J127" t="inlineStr"/>
      <c r="K127" t="inlineStr"/>
      <c r="L127" t="inlineStr"/>
      <c r="M127" t="inlineStr"/>
      <c r="N127" t="inlineStr"/>
      <c r="O127" t="inlineStr"/>
      <c r="P127" t="inlineStr"/>
      <c r="Q127" t="inlineStr"/>
      <c r="R127" t="n">
        <v>139.23</v>
      </c>
      <c r="S127" t="inlineStr"/>
      <c r="T127" t="inlineStr"/>
    </row>
    <row r="128">
      <c r="A128" s="142" t="n">
        <v>36704</v>
      </c>
      <c r="B128" t="inlineStr"/>
      <c r="C128" t="inlineStr"/>
      <c r="D128" t="inlineStr"/>
      <c r="E128" t="inlineStr"/>
      <c r="F128" t="inlineStr"/>
      <c r="G128" t="inlineStr"/>
      <c r="H128" t="inlineStr"/>
      <c r="I128" t="inlineStr"/>
      <c r="J128" t="inlineStr"/>
      <c r="K128" t="inlineStr"/>
      <c r="L128" t="inlineStr"/>
      <c r="M128" t="inlineStr"/>
      <c r="N128" t="inlineStr"/>
      <c r="O128" t="inlineStr"/>
      <c r="P128" t="inlineStr"/>
      <c r="Q128" t="inlineStr"/>
      <c r="R128" t="n">
        <v>139.23</v>
      </c>
      <c r="S128" t="inlineStr"/>
      <c r="T128" t="inlineStr"/>
    </row>
    <row r="129">
      <c r="A129" s="142" t="n">
        <v>36705</v>
      </c>
      <c r="B129" t="inlineStr"/>
      <c r="C129" t="inlineStr"/>
      <c r="D129" t="inlineStr"/>
      <c r="E129" t="inlineStr"/>
      <c r="F129" t="inlineStr"/>
      <c r="G129" t="inlineStr"/>
      <c r="H129" t="inlineStr"/>
      <c r="I129" t="inlineStr"/>
      <c r="J129" t="inlineStr"/>
      <c r="K129" t="inlineStr"/>
      <c r="L129" t="inlineStr"/>
      <c r="M129" t="inlineStr"/>
      <c r="N129" t="inlineStr"/>
      <c r="O129" t="inlineStr"/>
      <c r="P129" t="inlineStr"/>
      <c r="Q129" t="inlineStr"/>
      <c r="R129" t="n">
        <v>139.23</v>
      </c>
      <c r="S129" t="inlineStr"/>
      <c r="T129" t="inlineStr"/>
    </row>
    <row r="130">
      <c r="A130" s="142" t="n">
        <v>36706</v>
      </c>
      <c r="B130" t="inlineStr"/>
      <c r="C130" t="inlineStr"/>
      <c r="D130" t="inlineStr"/>
      <c r="E130" t="inlineStr"/>
      <c r="F130" t="inlineStr"/>
      <c r="G130" t="inlineStr"/>
      <c r="H130" t="inlineStr"/>
      <c r="I130" t="inlineStr"/>
      <c r="J130" t="inlineStr"/>
      <c r="K130" t="inlineStr"/>
      <c r="L130" t="inlineStr"/>
      <c r="M130" t="inlineStr"/>
      <c r="N130" t="inlineStr"/>
      <c r="O130" t="inlineStr"/>
      <c r="P130" t="inlineStr"/>
      <c r="Q130" t="inlineStr"/>
      <c r="R130" t="n">
        <v>139.23</v>
      </c>
      <c r="S130" t="inlineStr"/>
      <c r="T130" t="inlineStr"/>
    </row>
    <row r="131">
      <c r="A131" s="142" t="n">
        <v>36707</v>
      </c>
      <c r="B131" t="inlineStr"/>
      <c r="C131" t="inlineStr"/>
      <c r="D131" t="inlineStr"/>
      <c r="E131" t="inlineStr"/>
      <c r="F131" t="inlineStr"/>
      <c r="G131" t="inlineStr"/>
      <c r="H131" t="inlineStr"/>
      <c r="I131" t="inlineStr"/>
      <c r="J131" t="inlineStr"/>
      <c r="K131" t="inlineStr"/>
      <c r="L131" t="inlineStr"/>
      <c r="M131" t="inlineStr"/>
      <c r="N131" t="inlineStr"/>
      <c r="O131" t="inlineStr"/>
      <c r="P131" t="inlineStr"/>
      <c r="Q131" t="inlineStr"/>
      <c r="R131" t="n">
        <v>137.597</v>
      </c>
      <c r="S131" t="inlineStr"/>
      <c r="T131" t="inlineStr"/>
    </row>
    <row r="132">
      <c r="A132" s="142" t="n">
        <v>36710</v>
      </c>
      <c r="B132" t="inlineStr"/>
      <c r="C132" t="inlineStr"/>
      <c r="D132" t="inlineStr"/>
      <c r="E132" t="inlineStr"/>
      <c r="F132" t="inlineStr"/>
      <c r="G132" t="inlineStr"/>
      <c r="H132" t="inlineStr"/>
      <c r="I132" t="inlineStr"/>
      <c r="J132" t="inlineStr"/>
      <c r="K132" t="inlineStr"/>
      <c r="L132" t="inlineStr"/>
      <c r="M132" t="inlineStr"/>
      <c r="N132" t="inlineStr"/>
      <c r="O132" t="inlineStr"/>
      <c r="P132" t="inlineStr"/>
      <c r="Q132" t="inlineStr"/>
      <c r="R132" t="n">
        <v>137.597</v>
      </c>
      <c r="S132" t="inlineStr"/>
      <c r="T132" t="inlineStr"/>
    </row>
    <row r="133">
      <c r="A133" s="142" t="n">
        <v>36711</v>
      </c>
      <c r="B133" t="inlineStr"/>
      <c r="C133" t="inlineStr"/>
      <c r="D133" t="inlineStr"/>
      <c r="E133" t="inlineStr"/>
      <c r="F133" t="inlineStr"/>
      <c r="G133" t="inlineStr"/>
      <c r="H133" t="inlineStr"/>
      <c r="I133" t="inlineStr"/>
      <c r="J133" t="inlineStr"/>
      <c r="K133" t="inlineStr"/>
      <c r="L133" t="inlineStr"/>
      <c r="M133" t="inlineStr"/>
      <c r="N133" t="inlineStr"/>
      <c r="O133" t="inlineStr"/>
      <c r="P133" t="inlineStr"/>
      <c r="Q133" t="inlineStr"/>
      <c r="R133" t="n">
        <v>137.597</v>
      </c>
      <c r="S133" t="inlineStr"/>
      <c r="T133" t="inlineStr"/>
    </row>
    <row r="134">
      <c r="A134" s="142" t="n">
        <v>36712</v>
      </c>
      <c r="B134" t="inlineStr"/>
      <c r="C134" t="inlineStr"/>
      <c r="D134" t="inlineStr"/>
      <c r="E134" t="inlineStr"/>
      <c r="F134" t="inlineStr"/>
      <c r="G134" t="inlineStr"/>
      <c r="H134" t="inlineStr"/>
      <c r="I134" t="inlineStr"/>
      <c r="J134" t="inlineStr"/>
      <c r="K134" t="inlineStr"/>
      <c r="L134" t="inlineStr"/>
      <c r="M134" t="inlineStr"/>
      <c r="N134" t="inlineStr"/>
      <c r="O134" t="inlineStr"/>
      <c r="P134" t="inlineStr"/>
      <c r="Q134" t="inlineStr"/>
      <c r="R134" t="n">
        <v>137.597</v>
      </c>
      <c r="S134" t="inlineStr"/>
      <c r="T134" t="inlineStr"/>
    </row>
    <row r="135">
      <c r="A135" s="142" t="n">
        <v>36713</v>
      </c>
      <c r="B135" t="inlineStr"/>
      <c r="C135" t="inlineStr"/>
      <c r="D135" t="inlineStr"/>
      <c r="E135" t="inlineStr"/>
      <c r="F135" t="inlineStr"/>
      <c r="G135" t="inlineStr"/>
      <c r="H135" t="inlineStr"/>
      <c r="I135" t="inlineStr"/>
      <c r="J135" t="inlineStr"/>
      <c r="K135" t="inlineStr"/>
      <c r="L135" t="inlineStr"/>
      <c r="M135" t="inlineStr"/>
      <c r="N135" t="inlineStr"/>
      <c r="O135" t="inlineStr"/>
      <c r="P135" t="inlineStr"/>
      <c r="Q135" t="inlineStr"/>
      <c r="R135" t="n">
        <v>137.597</v>
      </c>
      <c r="S135" t="inlineStr"/>
      <c r="T135" t="inlineStr"/>
    </row>
    <row r="136">
      <c r="A136" s="142" t="n">
        <v>36714</v>
      </c>
      <c r="B136" t="inlineStr"/>
      <c r="C136" t="inlineStr"/>
      <c r="D136" t="inlineStr"/>
      <c r="E136" t="inlineStr"/>
      <c r="F136" t="inlineStr"/>
      <c r="G136" t="inlineStr"/>
      <c r="H136" t="inlineStr"/>
      <c r="I136" t="inlineStr"/>
      <c r="J136" t="inlineStr"/>
      <c r="K136" t="inlineStr"/>
      <c r="L136" t="inlineStr"/>
      <c r="M136" t="inlineStr"/>
      <c r="N136" t="inlineStr"/>
      <c r="O136" t="inlineStr"/>
      <c r="P136" t="inlineStr"/>
      <c r="Q136" t="inlineStr"/>
      <c r="R136" t="n">
        <v>137.597</v>
      </c>
      <c r="S136" t="inlineStr"/>
      <c r="T136" t="inlineStr"/>
    </row>
    <row r="137">
      <c r="A137" s="142" t="n">
        <v>36717</v>
      </c>
      <c r="B137" t="inlineStr"/>
      <c r="C137" t="inlineStr"/>
      <c r="D137" t="inlineStr"/>
      <c r="E137" t="inlineStr"/>
      <c r="F137" t="inlineStr"/>
      <c r="G137" t="inlineStr"/>
      <c r="H137" t="inlineStr"/>
      <c r="I137" t="inlineStr"/>
      <c r="J137" t="inlineStr"/>
      <c r="K137" t="inlineStr"/>
      <c r="L137" t="inlineStr"/>
      <c r="M137" t="inlineStr"/>
      <c r="N137" t="inlineStr"/>
      <c r="O137" t="inlineStr"/>
      <c r="P137" t="inlineStr"/>
      <c r="Q137" t="inlineStr"/>
      <c r="R137" t="n">
        <v>137.597</v>
      </c>
      <c r="S137" t="inlineStr"/>
      <c r="T137" t="inlineStr"/>
    </row>
    <row r="138">
      <c r="A138" s="142" t="n">
        <v>36718</v>
      </c>
      <c r="B138" t="inlineStr"/>
      <c r="C138" t="inlineStr"/>
      <c r="D138" t="inlineStr"/>
      <c r="E138" t="inlineStr"/>
      <c r="F138" t="inlineStr"/>
      <c r="G138" t="inlineStr"/>
      <c r="H138" t="inlineStr"/>
      <c r="I138" t="inlineStr"/>
      <c r="J138" t="inlineStr"/>
      <c r="K138" t="inlineStr"/>
      <c r="L138" t="inlineStr"/>
      <c r="M138" t="inlineStr"/>
      <c r="N138" t="inlineStr"/>
      <c r="O138" t="inlineStr"/>
      <c r="P138" t="inlineStr"/>
      <c r="Q138" t="inlineStr"/>
      <c r="R138" t="n">
        <v>137.597</v>
      </c>
      <c r="S138" t="inlineStr"/>
      <c r="T138" t="inlineStr"/>
    </row>
    <row r="139">
      <c r="A139" s="142" t="n">
        <v>36719</v>
      </c>
      <c r="B139" t="inlineStr"/>
      <c r="C139" t="inlineStr"/>
      <c r="D139" t="inlineStr"/>
      <c r="E139" t="inlineStr"/>
      <c r="F139" t="inlineStr"/>
      <c r="G139" t="inlineStr"/>
      <c r="H139" t="inlineStr"/>
      <c r="I139" t="inlineStr"/>
      <c r="J139" t="inlineStr"/>
      <c r="K139" t="inlineStr"/>
      <c r="L139" t="inlineStr"/>
      <c r="M139" t="inlineStr"/>
      <c r="N139" t="inlineStr"/>
      <c r="O139" t="inlineStr"/>
      <c r="P139" t="inlineStr"/>
      <c r="Q139" t="inlineStr"/>
      <c r="R139" t="n">
        <v>137.597</v>
      </c>
      <c r="S139" t="inlineStr"/>
      <c r="T139" t="inlineStr"/>
    </row>
    <row r="140">
      <c r="A140" s="142" t="n">
        <v>36720</v>
      </c>
      <c r="B140" t="inlineStr"/>
      <c r="C140" t="inlineStr"/>
      <c r="D140" t="inlineStr"/>
      <c r="E140" t="inlineStr"/>
      <c r="F140" t="inlineStr"/>
      <c r="G140" t="inlineStr"/>
      <c r="H140" t="inlineStr"/>
      <c r="I140" t="inlineStr"/>
      <c r="J140" t="inlineStr"/>
      <c r="K140" t="inlineStr"/>
      <c r="L140" t="inlineStr"/>
      <c r="M140" t="inlineStr"/>
      <c r="N140" t="inlineStr"/>
      <c r="O140" t="inlineStr"/>
      <c r="P140" t="inlineStr"/>
      <c r="Q140" t="inlineStr"/>
      <c r="R140" t="n">
        <v>137.597</v>
      </c>
      <c r="S140" t="inlineStr"/>
      <c r="T140" t="inlineStr"/>
    </row>
    <row r="141">
      <c r="A141" s="142" t="n">
        <v>36721</v>
      </c>
      <c r="B141" t="inlineStr"/>
      <c r="C141" t="inlineStr"/>
      <c r="D141" t="inlineStr"/>
      <c r="E141" t="inlineStr"/>
      <c r="F141" t="inlineStr"/>
      <c r="G141" t="inlineStr"/>
      <c r="H141" t="inlineStr"/>
      <c r="I141" t="inlineStr"/>
      <c r="J141" t="inlineStr"/>
      <c r="K141" t="inlineStr"/>
      <c r="L141" t="inlineStr"/>
      <c r="M141" t="inlineStr"/>
      <c r="N141" t="inlineStr"/>
      <c r="O141" t="inlineStr"/>
      <c r="P141" t="inlineStr"/>
      <c r="Q141" t="inlineStr"/>
      <c r="R141" t="n">
        <v>137.597</v>
      </c>
      <c r="S141" t="inlineStr"/>
      <c r="T141" t="inlineStr"/>
    </row>
    <row r="142">
      <c r="A142" s="142" t="n">
        <v>36724</v>
      </c>
      <c r="B142" t="inlineStr"/>
      <c r="C142" t="inlineStr"/>
      <c r="D142" t="inlineStr"/>
      <c r="E142" t="inlineStr"/>
      <c r="F142" t="inlineStr"/>
      <c r="G142" t="inlineStr"/>
      <c r="H142" t="inlineStr"/>
      <c r="I142" t="inlineStr"/>
      <c r="J142" t="inlineStr"/>
      <c r="K142" t="inlineStr"/>
      <c r="L142" t="inlineStr"/>
      <c r="M142" t="inlineStr"/>
      <c r="N142" t="inlineStr"/>
      <c r="O142" t="inlineStr"/>
      <c r="P142" t="inlineStr"/>
      <c r="Q142" t="inlineStr"/>
      <c r="R142" t="n">
        <v>137.597</v>
      </c>
      <c r="S142" t="inlineStr"/>
      <c r="T142" t="inlineStr"/>
    </row>
    <row r="143">
      <c r="A143" s="142" t="n">
        <v>36725</v>
      </c>
      <c r="B143" t="inlineStr"/>
      <c r="C143" t="inlineStr"/>
      <c r="D143" t="inlineStr"/>
      <c r="E143" t="inlineStr"/>
      <c r="F143" t="inlineStr"/>
      <c r="G143" t="inlineStr"/>
      <c r="H143" t="inlineStr"/>
      <c r="I143" t="inlineStr"/>
      <c r="J143" t="inlineStr"/>
      <c r="K143" t="inlineStr"/>
      <c r="L143" t="inlineStr"/>
      <c r="M143" t="inlineStr"/>
      <c r="N143" t="inlineStr"/>
      <c r="O143" t="inlineStr"/>
      <c r="P143" t="inlineStr"/>
      <c r="Q143" t="inlineStr"/>
      <c r="R143" t="n">
        <v>137.597</v>
      </c>
      <c r="S143" t="inlineStr"/>
      <c r="T143" t="inlineStr"/>
    </row>
    <row r="144">
      <c r="A144" s="142" t="n">
        <v>36726</v>
      </c>
      <c r="B144" t="inlineStr"/>
      <c r="C144" t="inlineStr"/>
      <c r="D144" t="inlineStr"/>
      <c r="E144" t="inlineStr"/>
      <c r="F144" t="inlineStr"/>
      <c r="G144" t="inlineStr"/>
      <c r="H144" t="inlineStr"/>
      <c r="I144" t="inlineStr"/>
      <c r="J144" t="inlineStr"/>
      <c r="K144" t="inlineStr"/>
      <c r="L144" t="inlineStr"/>
      <c r="M144" t="inlineStr"/>
      <c r="N144" t="inlineStr"/>
      <c r="O144" t="inlineStr"/>
      <c r="P144" t="inlineStr"/>
      <c r="Q144" t="inlineStr"/>
      <c r="R144" t="n">
        <v>137.597</v>
      </c>
      <c r="S144" t="inlineStr"/>
      <c r="T144" t="inlineStr"/>
    </row>
    <row r="145">
      <c r="A145" s="142" t="n">
        <v>36727</v>
      </c>
      <c r="B145" t="inlineStr"/>
      <c r="C145" t="inlineStr"/>
      <c r="D145" t="inlineStr"/>
      <c r="E145" t="inlineStr"/>
      <c r="F145" t="inlineStr"/>
      <c r="G145" t="inlineStr"/>
      <c r="H145" t="inlineStr"/>
      <c r="I145" t="inlineStr"/>
      <c r="J145" t="inlineStr"/>
      <c r="K145" t="inlineStr"/>
      <c r="L145" t="inlineStr"/>
      <c r="M145" t="inlineStr"/>
      <c r="N145" t="inlineStr"/>
      <c r="O145" t="inlineStr"/>
      <c r="P145" t="inlineStr"/>
      <c r="Q145" t="inlineStr"/>
      <c r="R145" t="n">
        <v>137.597</v>
      </c>
      <c r="S145" t="inlineStr"/>
      <c r="T145" t="inlineStr"/>
    </row>
    <row r="146">
      <c r="A146" s="142" t="n">
        <v>36728</v>
      </c>
      <c r="B146" t="inlineStr"/>
      <c r="C146" t="inlineStr"/>
      <c r="D146" t="inlineStr"/>
      <c r="E146" t="inlineStr"/>
      <c r="F146" t="inlineStr"/>
      <c r="G146" t="inlineStr"/>
      <c r="H146" t="inlineStr"/>
      <c r="I146" t="inlineStr"/>
      <c r="J146" t="inlineStr"/>
      <c r="K146" t="inlineStr"/>
      <c r="L146" t="inlineStr"/>
      <c r="M146" t="n">
        <v>100</v>
      </c>
      <c r="N146" t="inlineStr"/>
      <c r="O146" t="inlineStr"/>
      <c r="P146" t="inlineStr"/>
      <c r="Q146" t="inlineStr"/>
      <c r="R146" t="n">
        <v>137.597</v>
      </c>
      <c r="S146" t="inlineStr"/>
      <c r="T146" t="inlineStr"/>
    </row>
    <row r="147">
      <c r="A147" s="142" t="n">
        <v>36731</v>
      </c>
      <c r="B147" t="inlineStr"/>
      <c r="C147" t="inlineStr"/>
      <c r="D147" t="inlineStr"/>
      <c r="E147" t="inlineStr"/>
      <c r="F147" t="inlineStr"/>
      <c r="G147" t="inlineStr"/>
      <c r="H147" t="inlineStr"/>
      <c r="I147" t="inlineStr"/>
      <c r="J147" t="inlineStr"/>
      <c r="K147" t="inlineStr"/>
      <c r="L147" t="inlineStr"/>
      <c r="M147" t="n">
        <v>100</v>
      </c>
      <c r="N147" t="inlineStr"/>
      <c r="O147" t="inlineStr"/>
      <c r="P147" t="inlineStr"/>
      <c r="Q147" t="inlineStr"/>
      <c r="R147" t="n">
        <v>137.597</v>
      </c>
      <c r="S147" t="inlineStr"/>
      <c r="T147" t="inlineStr"/>
    </row>
    <row r="148">
      <c r="A148" s="142" t="n">
        <v>36732</v>
      </c>
      <c r="B148" t="inlineStr"/>
      <c r="C148" t="inlineStr"/>
      <c r="D148" t="inlineStr"/>
      <c r="E148" t="inlineStr"/>
      <c r="F148" t="inlineStr"/>
      <c r="G148" t="inlineStr"/>
      <c r="H148" t="inlineStr"/>
      <c r="I148" t="inlineStr"/>
      <c r="J148" t="inlineStr"/>
      <c r="K148" t="inlineStr"/>
      <c r="L148" t="inlineStr"/>
      <c r="M148" t="n">
        <v>100</v>
      </c>
      <c r="N148" t="inlineStr"/>
      <c r="O148" t="inlineStr"/>
      <c r="P148" t="inlineStr"/>
      <c r="Q148" t="inlineStr"/>
      <c r="R148" t="n">
        <v>137.597</v>
      </c>
      <c r="S148" t="inlineStr"/>
      <c r="T148" t="inlineStr"/>
    </row>
    <row r="149">
      <c r="A149" s="142" t="n">
        <v>36733</v>
      </c>
      <c r="B149" t="inlineStr"/>
      <c r="C149" t="inlineStr"/>
      <c r="D149" t="inlineStr"/>
      <c r="E149" t="inlineStr"/>
      <c r="F149" t="inlineStr"/>
      <c r="G149" t="inlineStr"/>
      <c r="H149" t="inlineStr"/>
      <c r="I149" t="inlineStr"/>
      <c r="J149" t="inlineStr"/>
      <c r="K149" t="inlineStr"/>
      <c r="L149" t="inlineStr"/>
      <c r="M149" t="n">
        <v>100</v>
      </c>
      <c r="N149" t="inlineStr"/>
      <c r="O149" t="inlineStr"/>
      <c r="P149" t="inlineStr"/>
      <c r="Q149" t="inlineStr"/>
      <c r="R149" t="n">
        <v>137.597</v>
      </c>
      <c r="S149" t="inlineStr"/>
      <c r="T149" t="inlineStr"/>
    </row>
    <row r="150">
      <c r="A150" s="142" t="n">
        <v>36734</v>
      </c>
      <c r="B150" t="inlineStr"/>
      <c r="C150" t="inlineStr"/>
      <c r="D150" t="inlineStr"/>
      <c r="E150" t="inlineStr"/>
      <c r="F150" t="inlineStr"/>
      <c r="G150" t="inlineStr"/>
      <c r="H150" t="inlineStr"/>
      <c r="I150" t="inlineStr"/>
      <c r="J150" t="inlineStr"/>
      <c r="K150" t="inlineStr"/>
      <c r="L150" t="inlineStr"/>
      <c r="M150" t="n">
        <v>100</v>
      </c>
      <c r="N150" t="inlineStr"/>
      <c r="O150" t="inlineStr"/>
      <c r="P150" t="inlineStr"/>
      <c r="Q150" t="inlineStr"/>
      <c r="R150" t="n">
        <v>137.597</v>
      </c>
      <c r="S150" t="inlineStr"/>
      <c r="T150" t="inlineStr"/>
    </row>
    <row r="151">
      <c r="A151" s="142" t="n">
        <v>36735</v>
      </c>
      <c r="B151" t="inlineStr"/>
      <c r="C151" t="inlineStr"/>
      <c r="D151" t="inlineStr"/>
      <c r="E151" t="inlineStr"/>
      <c r="F151" t="inlineStr"/>
      <c r="G151" t="inlineStr"/>
      <c r="H151" t="inlineStr"/>
      <c r="I151" t="inlineStr"/>
      <c r="J151" t="inlineStr"/>
      <c r="K151" t="inlineStr"/>
      <c r="L151" t="inlineStr"/>
      <c r="M151" t="n">
        <v>98.14</v>
      </c>
      <c r="N151" t="inlineStr"/>
      <c r="O151" t="inlineStr"/>
      <c r="P151" t="inlineStr"/>
      <c r="Q151" t="inlineStr"/>
      <c r="R151" t="n">
        <v>137.597</v>
      </c>
      <c r="S151" t="inlineStr"/>
      <c r="T151" t="inlineStr"/>
    </row>
    <row r="152">
      <c r="A152" s="142" t="n">
        <v>36738</v>
      </c>
      <c r="B152" t="inlineStr"/>
      <c r="C152" t="inlineStr"/>
      <c r="D152" t="inlineStr"/>
      <c r="E152" t="inlineStr"/>
      <c r="F152" t="inlineStr"/>
      <c r="G152" t="inlineStr"/>
      <c r="H152" t="inlineStr"/>
      <c r="I152" t="inlineStr"/>
      <c r="J152" t="inlineStr"/>
      <c r="K152" t="inlineStr"/>
      <c r="L152" t="inlineStr"/>
      <c r="M152" t="n">
        <v>98.14</v>
      </c>
      <c r="N152" t="inlineStr"/>
      <c r="O152" t="inlineStr"/>
      <c r="P152" t="inlineStr"/>
      <c r="Q152" t="inlineStr"/>
      <c r="R152" t="n">
        <v>140.067</v>
      </c>
      <c r="S152" t="inlineStr"/>
      <c r="T152" t="inlineStr"/>
    </row>
    <row r="153">
      <c r="A153" s="142" t="n">
        <v>36739</v>
      </c>
      <c r="B153" t="inlineStr"/>
      <c r="C153" t="inlineStr"/>
      <c r="D153" t="inlineStr"/>
      <c r="E153" t="inlineStr"/>
      <c r="F153" t="inlineStr"/>
      <c r="G153" t="inlineStr"/>
      <c r="H153" t="inlineStr"/>
      <c r="I153" t="inlineStr"/>
      <c r="J153" t="inlineStr"/>
      <c r="K153" t="inlineStr"/>
      <c r="L153" t="inlineStr"/>
      <c r="M153" t="n">
        <v>98.14</v>
      </c>
      <c r="N153" t="inlineStr"/>
      <c r="O153" t="inlineStr"/>
      <c r="P153" t="inlineStr"/>
      <c r="Q153" t="inlineStr"/>
      <c r="R153" t="n">
        <v>140.067</v>
      </c>
      <c r="S153" t="inlineStr"/>
      <c r="T153" t="inlineStr"/>
    </row>
    <row r="154">
      <c r="A154" s="142" t="n">
        <v>36740</v>
      </c>
      <c r="B154" t="inlineStr"/>
      <c r="C154" t="inlineStr"/>
      <c r="D154" t="inlineStr"/>
      <c r="E154" t="inlineStr"/>
      <c r="F154" t="inlineStr"/>
      <c r="G154" t="inlineStr"/>
      <c r="H154" t="inlineStr"/>
      <c r="I154" t="inlineStr"/>
      <c r="J154" t="inlineStr"/>
      <c r="K154" t="inlineStr"/>
      <c r="L154" t="inlineStr"/>
      <c r="M154" t="n">
        <v>98.14</v>
      </c>
      <c r="N154" t="inlineStr"/>
      <c r="O154" t="inlineStr"/>
      <c r="P154" t="inlineStr"/>
      <c r="Q154" t="inlineStr"/>
      <c r="R154" t="n">
        <v>140.067</v>
      </c>
      <c r="S154" t="inlineStr"/>
      <c r="T154" t="inlineStr"/>
    </row>
    <row r="155">
      <c r="A155" s="142" t="n">
        <v>36741</v>
      </c>
      <c r="B155" t="inlineStr"/>
      <c r="C155" t="inlineStr"/>
      <c r="D155" t="inlineStr"/>
      <c r="E155" t="inlineStr"/>
      <c r="F155" t="inlineStr"/>
      <c r="G155" t="inlineStr"/>
      <c r="H155" t="inlineStr"/>
      <c r="I155" t="inlineStr"/>
      <c r="J155" t="inlineStr"/>
      <c r="K155" t="inlineStr"/>
      <c r="L155" t="inlineStr"/>
      <c r="M155" t="n">
        <v>98.14</v>
      </c>
      <c r="N155" t="inlineStr"/>
      <c r="O155" t="inlineStr"/>
      <c r="P155" t="inlineStr"/>
      <c r="Q155" t="inlineStr"/>
      <c r="R155" t="n">
        <v>140.067</v>
      </c>
      <c r="S155" t="inlineStr"/>
      <c r="T155" t="inlineStr"/>
    </row>
    <row r="156">
      <c r="A156" s="142" t="n">
        <v>36742</v>
      </c>
      <c r="B156" t="inlineStr"/>
      <c r="C156" t="inlineStr"/>
      <c r="D156" t="inlineStr"/>
      <c r="E156" t="inlineStr"/>
      <c r="F156" t="inlineStr"/>
      <c r="G156" t="inlineStr"/>
      <c r="H156" t="inlineStr"/>
      <c r="I156" t="inlineStr"/>
      <c r="J156" t="inlineStr"/>
      <c r="K156" t="inlineStr"/>
      <c r="L156" t="inlineStr"/>
      <c r="M156" t="n">
        <v>97.89</v>
      </c>
      <c r="N156" t="inlineStr"/>
      <c r="O156" t="inlineStr"/>
      <c r="P156" t="inlineStr"/>
      <c r="Q156" t="inlineStr"/>
      <c r="R156" t="n">
        <v>140.067</v>
      </c>
      <c r="S156" t="inlineStr"/>
      <c r="T156" t="inlineStr"/>
    </row>
    <row r="157">
      <c r="A157" s="142" t="n">
        <v>36745</v>
      </c>
      <c r="B157" t="inlineStr"/>
      <c r="C157" t="inlineStr"/>
      <c r="D157" t="inlineStr"/>
      <c r="E157" t="inlineStr"/>
      <c r="F157" t="inlineStr"/>
      <c r="G157" t="inlineStr"/>
      <c r="H157" t="inlineStr"/>
      <c r="I157" t="inlineStr"/>
      <c r="J157" t="inlineStr"/>
      <c r="K157" t="inlineStr"/>
      <c r="L157" t="inlineStr"/>
      <c r="M157" t="n">
        <v>97.89</v>
      </c>
      <c r="N157" t="inlineStr"/>
      <c r="O157" t="inlineStr"/>
      <c r="P157" t="inlineStr"/>
      <c r="Q157" t="inlineStr"/>
      <c r="R157" t="n">
        <v>140.067</v>
      </c>
      <c r="S157" t="inlineStr"/>
      <c r="T157" t="inlineStr"/>
    </row>
    <row r="158">
      <c r="A158" s="142" t="n">
        <v>36746</v>
      </c>
      <c r="B158" t="inlineStr"/>
      <c r="C158" t="inlineStr"/>
      <c r="D158" t="inlineStr"/>
      <c r="E158" t="inlineStr"/>
      <c r="F158" t="inlineStr"/>
      <c r="G158" t="inlineStr"/>
      <c r="H158" t="inlineStr"/>
      <c r="I158" t="inlineStr"/>
      <c r="J158" t="inlineStr"/>
      <c r="K158" t="inlineStr"/>
      <c r="L158" t="inlineStr"/>
      <c r="M158" t="n">
        <v>97.89</v>
      </c>
      <c r="N158" t="inlineStr"/>
      <c r="O158" t="inlineStr"/>
      <c r="P158" t="inlineStr"/>
      <c r="Q158" t="inlineStr"/>
      <c r="R158" t="n">
        <v>140.067</v>
      </c>
      <c r="S158" t="inlineStr"/>
      <c r="T158" t="inlineStr"/>
    </row>
    <row r="159">
      <c r="A159" s="142" t="n">
        <v>36747</v>
      </c>
      <c r="B159" t="inlineStr"/>
      <c r="C159" t="inlineStr"/>
      <c r="D159" t="inlineStr"/>
      <c r="E159" t="inlineStr"/>
      <c r="F159" t="inlineStr"/>
      <c r="G159" t="inlineStr"/>
      <c r="H159" t="inlineStr"/>
      <c r="I159" t="inlineStr"/>
      <c r="J159" t="inlineStr"/>
      <c r="K159" t="inlineStr"/>
      <c r="L159" t="inlineStr"/>
      <c r="M159" t="n">
        <v>97.89</v>
      </c>
      <c r="N159" t="inlineStr"/>
      <c r="O159" t="inlineStr"/>
      <c r="P159" t="inlineStr"/>
      <c r="Q159" t="inlineStr"/>
      <c r="R159" t="n">
        <v>140.067</v>
      </c>
      <c r="S159" t="inlineStr"/>
      <c r="T159" t="inlineStr"/>
    </row>
    <row r="160">
      <c r="A160" s="142" t="n">
        <v>36748</v>
      </c>
      <c r="B160" t="inlineStr"/>
      <c r="C160" t="inlineStr"/>
      <c r="D160" t="inlineStr"/>
      <c r="E160" t="inlineStr"/>
      <c r="F160" t="inlineStr"/>
      <c r="G160" t="inlineStr"/>
      <c r="H160" t="inlineStr"/>
      <c r="I160" t="inlineStr"/>
      <c r="J160" t="inlineStr"/>
      <c r="K160" t="inlineStr"/>
      <c r="L160" t="inlineStr"/>
      <c r="M160" t="n">
        <v>97.89</v>
      </c>
      <c r="N160" t="inlineStr"/>
      <c r="O160" t="inlineStr"/>
      <c r="P160" t="inlineStr"/>
      <c r="Q160" t="inlineStr"/>
      <c r="R160" t="n">
        <v>140.067</v>
      </c>
      <c r="S160" t="inlineStr"/>
      <c r="T160" t="inlineStr"/>
    </row>
    <row r="161">
      <c r="A161" s="142" t="n">
        <v>36749</v>
      </c>
      <c r="B161" t="inlineStr"/>
      <c r="C161" t="inlineStr"/>
      <c r="D161" t="inlineStr"/>
      <c r="E161" t="inlineStr"/>
      <c r="F161" t="inlineStr"/>
      <c r="G161" t="inlineStr"/>
      <c r="H161" t="inlineStr"/>
      <c r="I161" t="inlineStr"/>
      <c r="J161" t="inlineStr"/>
      <c r="K161" t="inlineStr"/>
      <c r="L161" t="inlineStr"/>
      <c r="M161" t="n">
        <v>99.79000000000001</v>
      </c>
      <c r="N161" t="inlineStr"/>
      <c r="O161" t="inlineStr"/>
      <c r="P161" t="inlineStr"/>
      <c r="Q161" t="inlineStr"/>
      <c r="R161" t="n">
        <v>140.067</v>
      </c>
      <c r="S161" t="inlineStr"/>
      <c r="T161" t="inlineStr"/>
    </row>
    <row r="162">
      <c r="A162" s="142" t="n">
        <v>36752</v>
      </c>
      <c r="B162" t="inlineStr"/>
      <c r="C162" t="inlineStr"/>
      <c r="D162" t="inlineStr"/>
      <c r="E162" t="inlineStr"/>
      <c r="F162" t="inlineStr"/>
      <c r="G162" t="inlineStr"/>
      <c r="H162" t="inlineStr"/>
      <c r="I162" t="inlineStr"/>
      <c r="J162" t="inlineStr"/>
      <c r="K162" t="inlineStr"/>
      <c r="L162" t="inlineStr"/>
      <c r="M162" t="n">
        <v>99.79000000000001</v>
      </c>
      <c r="N162" t="inlineStr"/>
      <c r="O162" t="inlineStr"/>
      <c r="P162" t="inlineStr"/>
      <c r="Q162" t="inlineStr"/>
      <c r="R162" t="n">
        <v>140.067</v>
      </c>
      <c r="S162" t="inlineStr"/>
      <c r="T162" t="inlineStr"/>
    </row>
    <row r="163">
      <c r="A163" s="142" t="n">
        <v>36753</v>
      </c>
      <c r="B163" t="inlineStr"/>
      <c r="C163" t="inlineStr"/>
      <c r="D163" t="inlineStr"/>
      <c r="E163" t="inlineStr"/>
      <c r="F163" t="inlineStr"/>
      <c r="G163" t="inlineStr"/>
      <c r="H163" t="inlineStr"/>
      <c r="I163" t="inlineStr"/>
      <c r="J163" t="inlineStr"/>
      <c r="K163" t="inlineStr"/>
      <c r="L163" t="inlineStr"/>
      <c r="M163" t="n">
        <v>99.79000000000001</v>
      </c>
      <c r="N163" t="inlineStr"/>
      <c r="O163" t="inlineStr"/>
      <c r="P163" t="inlineStr"/>
      <c r="Q163" t="inlineStr"/>
      <c r="R163" t="n">
        <v>140.067</v>
      </c>
      <c r="S163" t="inlineStr"/>
      <c r="T163" t="inlineStr"/>
    </row>
    <row r="164">
      <c r="A164" s="142" t="n">
        <v>36754</v>
      </c>
      <c r="B164" t="inlineStr"/>
      <c r="C164" t="inlineStr"/>
      <c r="D164" t="inlineStr"/>
      <c r="E164" t="inlineStr"/>
      <c r="F164" t="inlineStr"/>
      <c r="G164" t="inlineStr"/>
      <c r="H164" t="inlineStr"/>
      <c r="I164" t="inlineStr"/>
      <c r="J164" t="inlineStr"/>
      <c r="K164" t="inlineStr"/>
      <c r="L164" t="inlineStr"/>
      <c r="M164" t="n">
        <v>99.79000000000001</v>
      </c>
      <c r="N164" t="inlineStr"/>
      <c r="O164" t="inlineStr"/>
      <c r="P164" t="inlineStr"/>
      <c r="Q164" t="inlineStr"/>
      <c r="R164" t="n">
        <v>140.067</v>
      </c>
      <c r="S164" t="inlineStr"/>
      <c r="T164" t="inlineStr"/>
    </row>
    <row r="165">
      <c r="A165" s="142" t="n">
        <v>36755</v>
      </c>
      <c r="B165" t="inlineStr"/>
      <c r="C165" t="inlineStr"/>
      <c r="D165" t="inlineStr"/>
      <c r="E165" t="inlineStr"/>
      <c r="F165" t="inlineStr"/>
      <c r="G165" t="inlineStr"/>
      <c r="H165" t="inlineStr"/>
      <c r="I165" t="inlineStr"/>
      <c r="J165" t="inlineStr"/>
      <c r="K165" t="inlineStr"/>
      <c r="L165" t="inlineStr"/>
      <c r="M165" t="n">
        <v>99.79000000000001</v>
      </c>
      <c r="N165" t="inlineStr"/>
      <c r="O165" t="inlineStr"/>
      <c r="P165" t="inlineStr"/>
      <c r="Q165" t="inlineStr"/>
      <c r="R165" t="n">
        <v>140.067</v>
      </c>
      <c r="S165" t="inlineStr"/>
      <c r="T165" t="inlineStr"/>
    </row>
    <row r="166">
      <c r="A166" s="142" t="n">
        <v>36756</v>
      </c>
      <c r="B166" t="inlineStr"/>
      <c r="C166" t="inlineStr"/>
      <c r="D166" t="inlineStr"/>
      <c r="E166" t="inlineStr"/>
      <c r="F166" t="inlineStr"/>
      <c r="G166" t="inlineStr"/>
      <c r="H166" t="inlineStr"/>
      <c r="I166" t="inlineStr"/>
      <c r="J166" t="inlineStr"/>
      <c r="K166" t="inlineStr"/>
      <c r="L166" t="inlineStr"/>
      <c r="M166" t="n">
        <v>100.87</v>
      </c>
      <c r="N166" t="inlineStr"/>
      <c r="O166" t="inlineStr"/>
      <c r="P166" t="inlineStr"/>
      <c r="Q166" t="inlineStr"/>
      <c r="R166" t="n">
        <v>140.067</v>
      </c>
      <c r="S166" t="inlineStr"/>
      <c r="T166" t="inlineStr"/>
    </row>
    <row r="167">
      <c r="A167" s="142" t="n">
        <v>36759</v>
      </c>
      <c r="B167" t="inlineStr"/>
      <c r="C167" t="inlineStr"/>
      <c r="D167" t="inlineStr"/>
      <c r="E167" t="inlineStr"/>
      <c r="F167" t="inlineStr"/>
      <c r="G167" t="inlineStr"/>
      <c r="H167" t="inlineStr"/>
      <c r="I167" t="inlineStr"/>
      <c r="J167" t="inlineStr"/>
      <c r="K167" t="inlineStr"/>
      <c r="L167" t="inlineStr"/>
      <c r="M167" t="n">
        <v>100.87</v>
      </c>
      <c r="N167" t="inlineStr"/>
      <c r="O167" t="inlineStr"/>
      <c r="P167" t="inlineStr"/>
      <c r="Q167" t="inlineStr"/>
      <c r="R167" t="n">
        <v>140.067</v>
      </c>
      <c r="S167" t="inlineStr"/>
      <c r="T167" t="inlineStr"/>
    </row>
    <row r="168">
      <c r="A168" s="142" t="n">
        <v>36760</v>
      </c>
      <c r="B168" t="inlineStr"/>
      <c r="C168" t="inlineStr"/>
      <c r="D168" t="inlineStr"/>
      <c r="E168" t="inlineStr"/>
      <c r="F168" t="inlineStr"/>
      <c r="G168" t="inlineStr"/>
      <c r="H168" t="inlineStr"/>
      <c r="I168" t="inlineStr"/>
      <c r="J168" t="inlineStr"/>
      <c r="K168" t="inlineStr"/>
      <c r="L168" t="inlineStr"/>
      <c r="M168" t="n">
        <v>100.87</v>
      </c>
      <c r="N168" t="inlineStr"/>
      <c r="O168" t="inlineStr"/>
      <c r="P168" t="inlineStr"/>
      <c r="Q168" t="inlineStr"/>
      <c r="R168" t="n">
        <v>140.067</v>
      </c>
      <c r="S168" t="inlineStr"/>
      <c r="T168" t="inlineStr"/>
    </row>
    <row r="169">
      <c r="A169" s="142" t="n">
        <v>36761</v>
      </c>
      <c r="B169" t="inlineStr"/>
      <c r="C169" t="inlineStr"/>
      <c r="D169" t="inlineStr"/>
      <c r="E169" t="inlineStr"/>
      <c r="F169" t="inlineStr"/>
      <c r="G169" t="inlineStr"/>
      <c r="H169" t="inlineStr"/>
      <c r="I169" t="inlineStr"/>
      <c r="J169" t="inlineStr"/>
      <c r="K169" t="inlineStr"/>
      <c r="L169" t="inlineStr"/>
      <c r="M169" t="n">
        <v>100.87</v>
      </c>
      <c r="N169" t="inlineStr"/>
      <c r="O169" t="inlineStr"/>
      <c r="P169" t="inlineStr"/>
      <c r="Q169" t="inlineStr"/>
      <c r="R169" t="n">
        <v>140.067</v>
      </c>
      <c r="S169" t="inlineStr"/>
      <c r="T169" t="inlineStr"/>
    </row>
    <row r="170">
      <c r="A170" s="142" t="n">
        <v>36762</v>
      </c>
      <c r="B170" t="inlineStr"/>
      <c r="C170" t="inlineStr"/>
      <c r="D170" t="inlineStr"/>
      <c r="E170" t="inlineStr"/>
      <c r="F170" t="inlineStr"/>
      <c r="G170" t="inlineStr"/>
      <c r="H170" t="inlineStr"/>
      <c r="I170" t="inlineStr"/>
      <c r="J170" t="inlineStr"/>
      <c r="K170" t="inlineStr"/>
      <c r="L170" t="inlineStr"/>
      <c r="M170" t="n">
        <v>100.87</v>
      </c>
      <c r="N170" t="inlineStr"/>
      <c r="O170" t="inlineStr"/>
      <c r="P170" t="inlineStr"/>
      <c r="Q170" t="inlineStr"/>
      <c r="R170" t="n">
        <v>140.067</v>
      </c>
      <c r="S170" t="inlineStr"/>
      <c r="T170" t="inlineStr"/>
    </row>
    <row r="171">
      <c r="A171" s="142" t="n">
        <v>36763</v>
      </c>
      <c r="B171" t="inlineStr"/>
      <c r="C171" t="inlineStr"/>
      <c r="D171" t="inlineStr"/>
      <c r="E171" t="inlineStr"/>
      <c r="F171" t="inlineStr"/>
      <c r="G171" t="inlineStr"/>
      <c r="H171" t="inlineStr"/>
      <c r="I171" t="inlineStr"/>
      <c r="J171" t="inlineStr"/>
      <c r="K171" t="inlineStr"/>
      <c r="L171" t="inlineStr"/>
      <c r="M171" t="n">
        <v>101.45</v>
      </c>
      <c r="N171" t="inlineStr"/>
      <c r="O171" t="inlineStr"/>
      <c r="P171" t="inlineStr"/>
      <c r="Q171" t="inlineStr"/>
      <c r="R171" t="n">
        <v>140.067</v>
      </c>
      <c r="S171" t="inlineStr"/>
      <c r="T171" t="inlineStr"/>
    </row>
    <row r="172">
      <c r="A172" s="142" t="n">
        <v>36766</v>
      </c>
      <c r="B172" t="inlineStr"/>
      <c r="C172" t="inlineStr"/>
      <c r="D172" t="inlineStr"/>
      <c r="E172" t="inlineStr"/>
      <c r="F172" t="inlineStr"/>
      <c r="G172" t="inlineStr"/>
      <c r="H172" t="inlineStr"/>
      <c r="I172" t="inlineStr"/>
      <c r="J172" t="inlineStr"/>
      <c r="K172" t="inlineStr"/>
      <c r="L172" t="inlineStr"/>
      <c r="M172" t="n">
        <v>101.45</v>
      </c>
      <c r="N172" t="inlineStr"/>
      <c r="O172" t="inlineStr"/>
      <c r="P172" t="inlineStr"/>
      <c r="Q172" t="inlineStr"/>
      <c r="R172" t="n">
        <v>140.067</v>
      </c>
      <c r="S172" t="inlineStr"/>
      <c r="T172" t="inlineStr"/>
    </row>
    <row r="173">
      <c r="A173" s="142" t="n">
        <v>36767</v>
      </c>
      <c r="B173" t="inlineStr"/>
      <c r="C173" t="inlineStr"/>
      <c r="D173" t="inlineStr"/>
      <c r="E173" t="inlineStr"/>
      <c r="F173" t="inlineStr"/>
      <c r="G173" t="inlineStr"/>
      <c r="H173" t="inlineStr"/>
      <c r="I173" t="inlineStr"/>
      <c r="J173" t="inlineStr"/>
      <c r="K173" t="inlineStr"/>
      <c r="L173" t="inlineStr"/>
      <c r="M173" t="n">
        <v>101.45</v>
      </c>
      <c r="N173" t="inlineStr"/>
      <c r="O173" t="inlineStr"/>
      <c r="P173" t="inlineStr"/>
      <c r="Q173" t="inlineStr"/>
      <c r="R173" t="n">
        <v>140.067</v>
      </c>
      <c r="S173" t="inlineStr"/>
      <c r="T173" t="inlineStr"/>
    </row>
    <row r="174">
      <c r="A174" s="142" t="n">
        <v>36768</v>
      </c>
      <c r="B174" t="inlineStr"/>
      <c r="C174" t="inlineStr"/>
      <c r="D174" t="inlineStr"/>
      <c r="E174" t="inlineStr"/>
      <c r="F174" t="inlineStr"/>
      <c r="G174" t="inlineStr"/>
      <c r="H174" t="inlineStr"/>
      <c r="I174" t="inlineStr"/>
      <c r="J174" t="inlineStr"/>
      <c r="K174" t="inlineStr"/>
      <c r="L174" t="inlineStr"/>
      <c r="M174" t="n">
        <v>101.45</v>
      </c>
      <c r="N174" t="inlineStr"/>
      <c r="O174" t="inlineStr"/>
      <c r="P174" t="inlineStr"/>
      <c r="Q174" t="inlineStr"/>
      <c r="R174" t="n">
        <v>140.067</v>
      </c>
      <c r="S174" t="inlineStr"/>
      <c r="T174" t="inlineStr"/>
    </row>
    <row r="175">
      <c r="A175" s="142" t="n">
        <v>36769</v>
      </c>
      <c r="B175" t="inlineStr"/>
      <c r="C175" t="inlineStr"/>
      <c r="D175" t="inlineStr"/>
      <c r="E175" t="inlineStr"/>
      <c r="F175" t="inlineStr"/>
      <c r="G175" t="inlineStr"/>
      <c r="H175" t="inlineStr"/>
      <c r="I175" t="inlineStr"/>
      <c r="J175" t="inlineStr"/>
      <c r="K175" t="inlineStr"/>
      <c r="L175" t="inlineStr"/>
      <c r="M175" t="n">
        <v>101.45</v>
      </c>
      <c r="N175" t="inlineStr"/>
      <c r="O175" t="inlineStr"/>
      <c r="P175" t="inlineStr"/>
      <c r="Q175" t="inlineStr"/>
      <c r="R175" t="n">
        <v>144.265</v>
      </c>
      <c r="S175" t="inlineStr"/>
      <c r="T175" t="inlineStr"/>
    </row>
    <row r="176">
      <c r="A176" s="142" t="n">
        <v>36770</v>
      </c>
      <c r="B176" t="inlineStr"/>
      <c r="C176" t="inlineStr"/>
      <c r="D176" t="inlineStr"/>
      <c r="E176" t="inlineStr"/>
      <c r="F176" t="inlineStr"/>
      <c r="G176" t="inlineStr"/>
      <c r="H176" t="inlineStr"/>
      <c r="I176" t="inlineStr"/>
      <c r="J176" t="inlineStr"/>
      <c r="K176" t="inlineStr"/>
      <c r="L176" t="inlineStr"/>
      <c r="M176" t="n">
        <v>103.61</v>
      </c>
      <c r="N176" t="inlineStr"/>
      <c r="O176" t="inlineStr"/>
      <c r="P176" t="inlineStr"/>
      <c r="Q176" t="inlineStr"/>
      <c r="R176" t="n">
        <v>144.265</v>
      </c>
      <c r="S176" t="inlineStr"/>
      <c r="T176" t="inlineStr"/>
    </row>
    <row r="177">
      <c r="A177" s="142" t="n">
        <v>36773</v>
      </c>
      <c r="B177" t="inlineStr"/>
      <c r="C177" t="inlineStr"/>
      <c r="D177" t="inlineStr"/>
      <c r="E177" t="inlineStr"/>
      <c r="F177" t="inlineStr"/>
      <c r="G177" t="inlineStr"/>
      <c r="H177" t="inlineStr"/>
      <c r="I177" t="inlineStr"/>
      <c r="J177" t="inlineStr"/>
      <c r="K177" t="inlineStr"/>
      <c r="L177" t="inlineStr"/>
      <c r="M177" t="n">
        <v>103.61</v>
      </c>
      <c r="N177" t="inlineStr"/>
      <c r="O177" t="inlineStr"/>
      <c r="P177" t="inlineStr"/>
      <c r="Q177" t="inlineStr"/>
      <c r="R177" t="n">
        <v>144.265</v>
      </c>
      <c r="S177" t="inlineStr"/>
      <c r="T177" t="inlineStr"/>
    </row>
    <row r="178">
      <c r="A178" s="142" t="n">
        <v>36774</v>
      </c>
      <c r="B178" t="inlineStr"/>
      <c r="C178" t="inlineStr"/>
      <c r="D178" t="inlineStr"/>
      <c r="E178" t="inlineStr"/>
      <c r="F178" t="inlineStr"/>
      <c r="G178" t="inlineStr"/>
      <c r="H178" t="inlineStr"/>
      <c r="I178" t="inlineStr"/>
      <c r="J178" t="inlineStr"/>
      <c r="K178" t="inlineStr"/>
      <c r="L178" t="inlineStr"/>
      <c r="M178" t="n">
        <v>103.61</v>
      </c>
      <c r="N178" t="inlineStr"/>
      <c r="O178" t="inlineStr"/>
      <c r="P178" t="inlineStr"/>
      <c r="Q178" t="inlineStr"/>
      <c r="R178" t="n">
        <v>144.265</v>
      </c>
      <c r="S178" t="inlineStr"/>
      <c r="T178" t="inlineStr"/>
    </row>
    <row r="179">
      <c r="A179" s="142" t="n">
        <v>36775</v>
      </c>
      <c r="B179" t="inlineStr"/>
      <c r="C179" t="inlineStr"/>
      <c r="D179" t="inlineStr"/>
      <c r="E179" t="inlineStr"/>
      <c r="F179" t="inlineStr"/>
      <c r="G179" t="inlineStr"/>
      <c r="H179" t="inlineStr"/>
      <c r="I179" t="inlineStr"/>
      <c r="J179" t="inlineStr"/>
      <c r="K179" t="inlineStr"/>
      <c r="L179" t="inlineStr"/>
      <c r="M179" t="n">
        <v>103.61</v>
      </c>
      <c r="N179" t="inlineStr"/>
      <c r="O179" t="inlineStr"/>
      <c r="P179" t="inlineStr"/>
      <c r="Q179" t="inlineStr"/>
      <c r="R179" t="n">
        <v>144.265</v>
      </c>
      <c r="S179" t="inlineStr"/>
      <c r="T179" t="inlineStr"/>
    </row>
    <row r="180">
      <c r="A180" s="142" t="n">
        <v>36776</v>
      </c>
      <c r="B180" t="inlineStr"/>
      <c r="C180" t="inlineStr"/>
      <c r="D180" t="inlineStr"/>
      <c r="E180" t="inlineStr"/>
      <c r="F180" t="inlineStr"/>
      <c r="G180" t="inlineStr"/>
      <c r="H180" t="inlineStr"/>
      <c r="I180" t="inlineStr"/>
      <c r="J180" t="inlineStr"/>
      <c r="K180" t="inlineStr"/>
      <c r="L180" t="inlineStr"/>
      <c r="M180" t="n">
        <v>103.61</v>
      </c>
      <c r="N180" t="inlineStr"/>
      <c r="O180" t="inlineStr"/>
      <c r="P180" t="inlineStr"/>
      <c r="Q180" t="inlineStr"/>
      <c r="R180" t="n">
        <v>144.265</v>
      </c>
      <c r="S180" t="inlineStr"/>
      <c r="T180" t="inlineStr"/>
    </row>
    <row r="181">
      <c r="A181" s="142" t="n">
        <v>36777</v>
      </c>
      <c r="B181" t="inlineStr"/>
      <c r="C181" t="inlineStr"/>
      <c r="D181" t="inlineStr"/>
      <c r="E181" t="inlineStr"/>
      <c r="F181" t="inlineStr"/>
      <c r="G181" t="inlineStr"/>
      <c r="H181" t="inlineStr"/>
      <c r="I181" t="inlineStr"/>
      <c r="J181" t="inlineStr"/>
      <c r="K181" t="inlineStr"/>
      <c r="L181" t="inlineStr"/>
      <c r="M181" t="n">
        <v>104.51</v>
      </c>
      <c r="N181" t="inlineStr"/>
      <c r="O181" t="inlineStr"/>
      <c r="P181" t="inlineStr"/>
      <c r="Q181" t="inlineStr"/>
      <c r="R181" t="n">
        <v>144.265</v>
      </c>
      <c r="S181" t="inlineStr"/>
      <c r="T181" t="inlineStr"/>
    </row>
    <row r="182">
      <c r="A182" s="142" t="n">
        <v>36780</v>
      </c>
      <c r="B182" t="inlineStr"/>
      <c r="C182" t="inlineStr"/>
      <c r="D182" t="inlineStr"/>
      <c r="E182" t="inlineStr"/>
      <c r="F182" t="inlineStr"/>
      <c r="G182" t="inlineStr"/>
      <c r="H182" t="inlineStr"/>
      <c r="I182" t="inlineStr"/>
      <c r="J182" t="inlineStr"/>
      <c r="K182" t="inlineStr"/>
      <c r="L182" t="inlineStr"/>
      <c r="M182" t="n">
        <v>104.51</v>
      </c>
      <c r="N182" t="inlineStr"/>
      <c r="O182" t="inlineStr"/>
      <c r="P182" t="inlineStr"/>
      <c r="Q182" t="inlineStr"/>
      <c r="R182" t="n">
        <v>144.265</v>
      </c>
      <c r="S182" t="inlineStr"/>
      <c r="T182" t="inlineStr"/>
    </row>
    <row r="183">
      <c r="A183" s="142" t="n">
        <v>36781</v>
      </c>
      <c r="B183" t="inlineStr"/>
      <c r="C183" t="inlineStr"/>
      <c r="D183" t="inlineStr"/>
      <c r="E183" t="inlineStr"/>
      <c r="F183" t="inlineStr"/>
      <c r="G183" t="inlineStr"/>
      <c r="H183" t="inlineStr"/>
      <c r="I183" t="inlineStr"/>
      <c r="J183" t="inlineStr"/>
      <c r="K183" t="inlineStr"/>
      <c r="L183" t="inlineStr"/>
      <c r="M183" t="n">
        <v>104.51</v>
      </c>
      <c r="N183" t="inlineStr"/>
      <c r="O183" t="inlineStr"/>
      <c r="P183" t="inlineStr"/>
      <c r="Q183" t="inlineStr"/>
      <c r="R183" t="n">
        <v>144.265</v>
      </c>
      <c r="S183" t="inlineStr"/>
      <c r="T183" t="inlineStr"/>
    </row>
    <row r="184">
      <c r="A184" s="142" t="n">
        <v>36782</v>
      </c>
      <c r="B184" t="inlineStr"/>
      <c r="C184" t="inlineStr"/>
      <c r="D184" t="inlineStr"/>
      <c r="E184" t="inlineStr"/>
      <c r="F184" t="inlineStr"/>
      <c r="G184" t="inlineStr"/>
      <c r="H184" t="inlineStr"/>
      <c r="I184" t="inlineStr"/>
      <c r="J184" t="inlineStr"/>
      <c r="K184" t="inlineStr"/>
      <c r="L184" t="inlineStr"/>
      <c r="M184" t="n">
        <v>104.51</v>
      </c>
      <c r="N184" t="inlineStr"/>
      <c r="O184" t="inlineStr"/>
      <c r="P184" t="inlineStr"/>
      <c r="Q184" t="inlineStr"/>
      <c r="R184" t="n">
        <v>144.265</v>
      </c>
      <c r="S184" t="inlineStr"/>
      <c r="T184" t="inlineStr"/>
    </row>
    <row r="185">
      <c r="A185" s="142" t="n">
        <v>36783</v>
      </c>
      <c r="B185" t="inlineStr"/>
      <c r="C185" t="inlineStr"/>
      <c r="D185" t="inlineStr"/>
      <c r="E185" t="inlineStr"/>
      <c r="F185" t="inlineStr"/>
      <c r="G185" t="inlineStr"/>
      <c r="H185" t="inlineStr"/>
      <c r="I185" t="inlineStr"/>
      <c r="J185" t="inlineStr"/>
      <c r="K185" t="inlineStr"/>
      <c r="L185" t="inlineStr"/>
      <c r="M185" t="n">
        <v>104.51</v>
      </c>
      <c r="N185" t="inlineStr"/>
      <c r="O185" t="inlineStr"/>
      <c r="P185" t="inlineStr"/>
      <c r="Q185" t="inlineStr"/>
      <c r="R185" t="n">
        <v>144.265</v>
      </c>
      <c r="S185" t="inlineStr"/>
      <c r="T185" t="inlineStr"/>
    </row>
    <row r="186">
      <c r="A186" s="142" t="n">
        <v>36784</v>
      </c>
      <c r="B186" t="inlineStr"/>
      <c r="C186" t="inlineStr"/>
      <c r="D186" t="inlineStr"/>
      <c r="E186" t="inlineStr"/>
      <c r="F186" t="inlineStr"/>
      <c r="G186" t="inlineStr"/>
      <c r="H186" t="inlineStr"/>
      <c r="I186" t="inlineStr"/>
      <c r="J186" t="inlineStr"/>
      <c r="K186" t="inlineStr"/>
      <c r="L186" t="inlineStr"/>
      <c r="M186" t="n">
        <v>104.17</v>
      </c>
      <c r="N186" t="inlineStr"/>
      <c r="O186" t="inlineStr"/>
      <c r="P186" t="inlineStr"/>
      <c r="Q186" t="inlineStr"/>
      <c r="R186" t="n">
        <v>144.265</v>
      </c>
      <c r="S186" t="inlineStr"/>
      <c r="T186" t="inlineStr"/>
    </row>
    <row r="187">
      <c r="A187" s="142" t="n">
        <v>36787</v>
      </c>
      <c r="B187" t="inlineStr"/>
      <c r="C187" t="inlineStr"/>
      <c r="D187" t="inlineStr"/>
      <c r="E187" t="inlineStr"/>
      <c r="F187" t="inlineStr"/>
      <c r="G187" t="inlineStr"/>
      <c r="H187" t="inlineStr"/>
      <c r="I187" t="inlineStr"/>
      <c r="J187" t="inlineStr"/>
      <c r="K187" t="inlineStr"/>
      <c r="L187" t="inlineStr"/>
      <c r="M187" t="n">
        <v>104.17</v>
      </c>
      <c r="N187" t="inlineStr"/>
      <c r="O187" t="inlineStr"/>
      <c r="P187" t="inlineStr"/>
      <c r="Q187" t="inlineStr"/>
      <c r="R187" t="n">
        <v>144.265</v>
      </c>
      <c r="S187" t="inlineStr"/>
      <c r="T187" t="inlineStr"/>
    </row>
    <row r="188">
      <c r="A188" s="142" t="n">
        <v>36788</v>
      </c>
      <c r="B188" t="inlineStr"/>
      <c r="C188" t="inlineStr"/>
      <c r="D188" t="inlineStr"/>
      <c r="E188" t="inlineStr"/>
      <c r="F188" t="inlineStr"/>
      <c r="G188" t="inlineStr"/>
      <c r="H188" t="inlineStr"/>
      <c r="I188" t="inlineStr"/>
      <c r="J188" t="inlineStr"/>
      <c r="K188" t="inlineStr"/>
      <c r="L188" t="inlineStr"/>
      <c r="M188" t="n">
        <v>104.17</v>
      </c>
      <c r="N188" t="inlineStr"/>
      <c r="O188" t="inlineStr"/>
      <c r="P188" t="inlineStr"/>
      <c r="Q188" t="inlineStr"/>
      <c r="R188" t="n">
        <v>144.265</v>
      </c>
      <c r="S188" t="inlineStr"/>
      <c r="T188" t="inlineStr"/>
    </row>
    <row r="189">
      <c r="A189" s="142" t="n">
        <v>36789</v>
      </c>
      <c r="B189" t="inlineStr"/>
      <c r="C189" t="inlineStr"/>
      <c r="D189" t="inlineStr"/>
      <c r="E189" t="inlineStr"/>
      <c r="F189" t="inlineStr"/>
      <c r="G189" t="inlineStr"/>
      <c r="H189" t="inlineStr"/>
      <c r="I189" t="inlineStr"/>
      <c r="J189" t="inlineStr"/>
      <c r="K189" t="inlineStr"/>
      <c r="L189" t="inlineStr"/>
      <c r="M189" t="n">
        <v>104.17</v>
      </c>
      <c r="N189" t="inlineStr"/>
      <c r="O189" t="inlineStr"/>
      <c r="P189" t="inlineStr"/>
      <c r="Q189" t="inlineStr"/>
      <c r="R189" t="n">
        <v>144.265</v>
      </c>
      <c r="S189" t="inlineStr"/>
      <c r="T189" t="inlineStr"/>
    </row>
    <row r="190">
      <c r="A190" s="142" t="n">
        <v>36790</v>
      </c>
      <c r="B190" t="inlineStr"/>
      <c r="C190" t="inlineStr"/>
      <c r="D190" t="inlineStr"/>
      <c r="E190" t="inlineStr"/>
      <c r="F190" t="inlineStr"/>
      <c r="G190" t="inlineStr"/>
      <c r="H190" t="inlineStr"/>
      <c r="I190" t="inlineStr"/>
      <c r="J190" t="inlineStr"/>
      <c r="K190" t="inlineStr"/>
      <c r="L190" t="inlineStr"/>
      <c r="M190" t="n">
        <v>104.17</v>
      </c>
      <c r="N190" t="inlineStr"/>
      <c r="O190" t="inlineStr"/>
      <c r="P190" t="inlineStr"/>
      <c r="Q190" t="inlineStr"/>
      <c r="R190" t="n">
        <v>144.265</v>
      </c>
      <c r="S190" t="inlineStr"/>
      <c r="T190" t="inlineStr"/>
    </row>
    <row r="191">
      <c r="A191" s="142" t="n">
        <v>36791</v>
      </c>
      <c r="B191" t="inlineStr"/>
      <c r="C191" t="inlineStr"/>
      <c r="D191" t="inlineStr"/>
      <c r="E191" t="inlineStr"/>
      <c r="F191" t="inlineStr"/>
      <c r="G191" t="inlineStr"/>
      <c r="H191" t="inlineStr"/>
      <c r="I191" t="inlineStr"/>
      <c r="J191" t="inlineStr"/>
      <c r="K191" t="inlineStr"/>
      <c r="L191" t="inlineStr"/>
      <c r="M191" t="n">
        <v>96.84</v>
      </c>
      <c r="N191" t="inlineStr"/>
      <c r="O191" t="inlineStr"/>
      <c r="P191" t="inlineStr"/>
      <c r="Q191" t="inlineStr"/>
      <c r="R191" t="n">
        <v>144.265</v>
      </c>
      <c r="S191" t="inlineStr"/>
      <c r="T191" t="inlineStr"/>
    </row>
    <row r="192">
      <c r="A192" s="142" t="n">
        <v>36794</v>
      </c>
      <c r="B192" t="inlineStr"/>
      <c r="C192" t="inlineStr"/>
      <c r="D192" t="inlineStr"/>
      <c r="E192" t="inlineStr"/>
      <c r="F192" t="inlineStr"/>
      <c r="G192" t="inlineStr"/>
      <c r="H192" t="inlineStr"/>
      <c r="I192" t="inlineStr"/>
      <c r="J192" t="inlineStr"/>
      <c r="K192" t="inlineStr"/>
      <c r="L192" t="inlineStr"/>
      <c r="M192" t="n">
        <v>96.84</v>
      </c>
      <c r="N192" t="inlineStr"/>
      <c r="O192" t="inlineStr"/>
      <c r="P192" t="inlineStr"/>
      <c r="Q192" t="inlineStr"/>
      <c r="R192" t="n">
        <v>144.265</v>
      </c>
      <c r="S192" t="inlineStr"/>
      <c r="T192" t="inlineStr"/>
    </row>
    <row r="193">
      <c r="A193" s="142" t="n">
        <v>36795</v>
      </c>
      <c r="B193" t="inlineStr"/>
      <c r="C193" t="inlineStr"/>
      <c r="D193" t="inlineStr"/>
      <c r="E193" t="inlineStr"/>
      <c r="F193" t="inlineStr"/>
      <c r="G193" t="inlineStr"/>
      <c r="H193" t="inlineStr"/>
      <c r="I193" t="inlineStr"/>
      <c r="J193" t="inlineStr"/>
      <c r="K193" t="inlineStr"/>
      <c r="L193" t="inlineStr"/>
      <c r="M193" t="n">
        <v>96.84</v>
      </c>
      <c r="N193" t="inlineStr"/>
      <c r="O193" t="inlineStr"/>
      <c r="P193" t="inlineStr"/>
      <c r="Q193" t="inlineStr"/>
      <c r="R193" t="n">
        <v>144.265</v>
      </c>
      <c r="S193" t="inlineStr"/>
      <c r="T193" t="inlineStr"/>
    </row>
    <row r="194">
      <c r="A194" s="142" t="n">
        <v>36796</v>
      </c>
      <c r="B194" t="inlineStr"/>
      <c r="C194" t="inlineStr"/>
      <c r="D194" t="inlineStr"/>
      <c r="E194" t="inlineStr"/>
      <c r="F194" t="inlineStr"/>
      <c r="G194" t="inlineStr"/>
      <c r="H194" t="inlineStr"/>
      <c r="I194" t="inlineStr"/>
      <c r="J194" t="inlineStr"/>
      <c r="K194" t="inlineStr"/>
      <c r="L194" t="inlineStr"/>
      <c r="M194" t="n">
        <v>96.84</v>
      </c>
      <c r="N194" t="inlineStr"/>
      <c r="O194" t="inlineStr"/>
      <c r="P194" t="inlineStr"/>
      <c r="Q194" t="inlineStr"/>
      <c r="R194" t="n">
        <v>144.265</v>
      </c>
      <c r="S194" t="inlineStr"/>
      <c r="T194" t="inlineStr"/>
    </row>
    <row r="195">
      <c r="A195" s="142" t="n">
        <v>36797</v>
      </c>
      <c r="B195" t="inlineStr"/>
      <c r="C195" t="inlineStr"/>
      <c r="D195" t="inlineStr"/>
      <c r="E195" t="inlineStr"/>
      <c r="F195" t="inlineStr"/>
      <c r="G195" t="inlineStr"/>
      <c r="H195" t="inlineStr"/>
      <c r="I195" t="inlineStr"/>
      <c r="J195" t="inlineStr"/>
      <c r="K195" t="inlineStr"/>
      <c r="L195" t="inlineStr"/>
      <c r="M195" t="n">
        <v>96.84</v>
      </c>
      <c r="N195" t="inlineStr"/>
      <c r="O195" t="inlineStr"/>
      <c r="P195" t="inlineStr"/>
      <c r="Q195" t="inlineStr"/>
      <c r="R195" t="n">
        <v>144.265</v>
      </c>
      <c r="S195" t="inlineStr"/>
      <c r="T195" t="inlineStr"/>
    </row>
    <row r="196">
      <c r="A196" s="142" t="n">
        <v>36798</v>
      </c>
      <c r="B196" t="inlineStr"/>
      <c r="C196" t="inlineStr"/>
      <c r="D196" t="inlineStr"/>
      <c r="E196" t="inlineStr"/>
      <c r="F196" t="inlineStr"/>
      <c r="G196" t="inlineStr"/>
      <c r="H196" t="inlineStr"/>
      <c r="I196" t="inlineStr"/>
      <c r="J196" t="inlineStr"/>
      <c r="K196" t="inlineStr"/>
      <c r="L196" t="inlineStr"/>
      <c r="M196" t="n">
        <v>98.17</v>
      </c>
      <c r="N196" t="inlineStr"/>
      <c r="O196" t="inlineStr"/>
      <c r="P196" t="inlineStr"/>
      <c r="Q196" t="inlineStr"/>
      <c r="R196" t="n">
        <v>138.539</v>
      </c>
      <c r="S196" t="inlineStr"/>
      <c r="T196" t="inlineStr"/>
    </row>
    <row r="197">
      <c r="A197" s="142" t="n">
        <v>36801</v>
      </c>
      <c r="B197" t="inlineStr"/>
      <c r="C197" t="inlineStr"/>
      <c r="D197" t="inlineStr"/>
      <c r="E197" t="inlineStr"/>
      <c r="F197" t="inlineStr"/>
      <c r="G197" t="inlineStr"/>
      <c r="H197" t="inlineStr"/>
      <c r="I197" t="inlineStr"/>
      <c r="J197" t="inlineStr"/>
      <c r="K197" t="inlineStr"/>
      <c r="L197" t="inlineStr"/>
      <c r="M197" t="n">
        <v>98.17</v>
      </c>
      <c r="N197" t="inlineStr"/>
      <c r="O197" t="inlineStr"/>
      <c r="P197" t="inlineStr"/>
      <c r="Q197" t="inlineStr"/>
      <c r="R197" t="n">
        <v>138.539</v>
      </c>
      <c r="S197" t="inlineStr"/>
      <c r="T197" t="inlineStr"/>
    </row>
    <row r="198">
      <c r="A198" s="142" t="n">
        <v>36802</v>
      </c>
      <c r="B198" t="inlineStr"/>
      <c r="C198" t="inlineStr"/>
      <c r="D198" t="inlineStr"/>
      <c r="E198" t="inlineStr"/>
      <c r="F198" t="inlineStr"/>
      <c r="G198" t="inlineStr"/>
      <c r="H198" t="inlineStr"/>
      <c r="I198" t="inlineStr"/>
      <c r="J198" t="inlineStr"/>
      <c r="K198" t="inlineStr"/>
      <c r="L198" t="inlineStr"/>
      <c r="M198" t="n">
        <v>98.17</v>
      </c>
      <c r="N198" t="inlineStr"/>
      <c r="O198" t="inlineStr"/>
      <c r="P198" t="inlineStr"/>
      <c r="Q198" t="inlineStr"/>
      <c r="R198" t="n">
        <v>138.539</v>
      </c>
      <c r="S198" t="inlineStr"/>
      <c r="T198" t="inlineStr"/>
    </row>
    <row r="199">
      <c r="A199" s="142" t="n">
        <v>36803</v>
      </c>
      <c r="B199" t="inlineStr"/>
      <c r="C199" t="inlineStr"/>
      <c r="D199" t="inlineStr"/>
      <c r="E199" t="inlineStr"/>
      <c r="F199" t="inlineStr"/>
      <c r="G199" t="inlineStr"/>
      <c r="H199" t="inlineStr"/>
      <c r="I199" t="inlineStr"/>
      <c r="J199" t="inlineStr"/>
      <c r="K199" t="inlineStr"/>
      <c r="L199" t="inlineStr"/>
      <c r="M199" t="n">
        <v>98.17</v>
      </c>
      <c r="N199" t="inlineStr"/>
      <c r="O199" t="inlineStr"/>
      <c r="P199" t="inlineStr"/>
      <c r="Q199" t="inlineStr"/>
      <c r="R199" t="n">
        <v>138.539</v>
      </c>
      <c r="S199" t="inlineStr"/>
      <c r="T199" t="inlineStr"/>
    </row>
    <row r="200">
      <c r="A200" s="142" t="n">
        <v>36804</v>
      </c>
      <c r="B200" t="inlineStr"/>
      <c r="C200" t="inlineStr"/>
      <c r="D200" t="inlineStr"/>
      <c r="E200" t="inlineStr"/>
      <c r="F200" t="inlineStr"/>
      <c r="G200" t="inlineStr"/>
      <c r="H200" t="inlineStr"/>
      <c r="I200" t="inlineStr"/>
      <c r="J200" t="inlineStr"/>
      <c r="K200" t="inlineStr"/>
      <c r="L200" t="inlineStr"/>
      <c r="M200" t="n">
        <v>98.17</v>
      </c>
      <c r="N200" t="inlineStr"/>
      <c r="O200" t="inlineStr"/>
      <c r="P200" t="inlineStr"/>
      <c r="Q200" t="inlineStr"/>
      <c r="R200" t="n">
        <v>138.539</v>
      </c>
      <c r="S200" t="inlineStr"/>
      <c r="T200" t="inlineStr"/>
    </row>
    <row r="201">
      <c r="A201" s="142" t="n">
        <v>36805</v>
      </c>
      <c r="B201" t="inlineStr"/>
      <c r="C201" t="inlineStr"/>
      <c r="D201" t="inlineStr"/>
      <c r="E201" t="inlineStr"/>
      <c r="F201" t="inlineStr"/>
      <c r="G201" t="inlineStr"/>
      <c r="H201" t="inlineStr"/>
      <c r="I201" t="inlineStr"/>
      <c r="J201" t="inlineStr"/>
      <c r="K201" t="inlineStr"/>
      <c r="L201" t="inlineStr"/>
      <c r="M201" t="n">
        <v>96.08</v>
      </c>
      <c r="N201" t="inlineStr"/>
      <c r="O201" t="inlineStr"/>
      <c r="P201" t="inlineStr"/>
      <c r="Q201" t="inlineStr"/>
      <c r="R201" t="n">
        <v>138.539</v>
      </c>
      <c r="S201" t="inlineStr"/>
      <c r="T201" t="inlineStr"/>
    </row>
    <row r="202">
      <c r="A202" s="142" t="n">
        <v>36808</v>
      </c>
      <c r="B202" t="inlineStr"/>
      <c r="C202" t="inlineStr"/>
      <c r="D202" t="inlineStr"/>
      <c r="E202" t="inlineStr"/>
      <c r="F202" t="inlineStr"/>
      <c r="G202" t="inlineStr"/>
      <c r="H202" t="inlineStr"/>
      <c r="I202" t="inlineStr"/>
      <c r="J202" t="inlineStr"/>
      <c r="K202" t="inlineStr"/>
      <c r="L202" t="inlineStr"/>
      <c r="M202" t="n">
        <v>96.08</v>
      </c>
      <c r="N202" t="inlineStr"/>
      <c r="O202" t="inlineStr"/>
      <c r="P202" t="inlineStr"/>
      <c r="Q202" t="inlineStr"/>
      <c r="R202" t="n">
        <v>138.539</v>
      </c>
      <c r="S202" t="inlineStr"/>
      <c r="T202" t="inlineStr"/>
    </row>
    <row r="203">
      <c r="A203" s="142" t="n">
        <v>36809</v>
      </c>
      <c r="B203" t="inlineStr"/>
      <c r="C203" t="inlineStr"/>
      <c r="D203" t="inlineStr"/>
      <c r="E203" t="inlineStr"/>
      <c r="F203" t="inlineStr"/>
      <c r="G203" t="inlineStr"/>
      <c r="H203" t="inlineStr"/>
      <c r="I203" t="inlineStr"/>
      <c r="J203" t="inlineStr"/>
      <c r="K203" t="inlineStr"/>
      <c r="L203" t="inlineStr"/>
      <c r="M203" t="n">
        <v>96.08</v>
      </c>
      <c r="N203" t="inlineStr"/>
      <c r="O203" t="inlineStr"/>
      <c r="P203" t="inlineStr"/>
      <c r="Q203" t="inlineStr"/>
      <c r="R203" t="n">
        <v>138.539</v>
      </c>
      <c r="S203" t="inlineStr"/>
      <c r="T203" t="inlineStr"/>
    </row>
    <row r="204">
      <c r="A204" s="142" t="n">
        <v>36810</v>
      </c>
      <c r="B204" t="inlineStr"/>
      <c r="C204" t="inlineStr"/>
      <c r="D204" t="inlineStr"/>
      <c r="E204" t="inlineStr"/>
      <c r="F204" t="inlineStr"/>
      <c r="G204" t="inlineStr"/>
      <c r="H204" t="inlineStr"/>
      <c r="I204" t="inlineStr"/>
      <c r="J204" t="inlineStr"/>
      <c r="K204" t="inlineStr"/>
      <c r="L204" t="inlineStr"/>
      <c r="M204" t="n">
        <v>96.08</v>
      </c>
      <c r="N204" t="inlineStr"/>
      <c r="O204" t="inlineStr"/>
      <c r="P204" t="inlineStr"/>
      <c r="Q204" t="inlineStr"/>
      <c r="R204" t="n">
        <v>138.539</v>
      </c>
      <c r="S204" t="inlineStr"/>
      <c r="T204" t="inlineStr"/>
    </row>
    <row r="205">
      <c r="A205" s="142" t="n">
        <v>36811</v>
      </c>
      <c r="B205" t="inlineStr"/>
      <c r="C205" t="inlineStr"/>
      <c r="D205" t="inlineStr"/>
      <c r="E205" t="inlineStr"/>
      <c r="F205" t="inlineStr"/>
      <c r="G205" t="inlineStr"/>
      <c r="H205" t="inlineStr"/>
      <c r="I205" t="inlineStr"/>
      <c r="J205" t="inlineStr"/>
      <c r="K205" t="inlineStr"/>
      <c r="L205" t="inlineStr"/>
      <c r="M205" t="n">
        <v>96.08</v>
      </c>
      <c r="N205" t="inlineStr"/>
      <c r="O205" t="inlineStr"/>
      <c r="P205" t="inlineStr"/>
      <c r="Q205" t="inlineStr"/>
      <c r="R205" t="n">
        <v>138.539</v>
      </c>
      <c r="S205" t="inlineStr"/>
      <c r="T205" t="inlineStr"/>
    </row>
    <row r="206">
      <c r="A206" s="142" t="n">
        <v>36812</v>
      </c>
      <c r="B206" t="inlineStr"/>
      <c r="C206" t="inlineStr"/>
      <c r="D206" t="inlineStr"/>
      <c r="E206" t="inlineStr"/>
      <c r="F206" t="inlineStr"/>
      <c r="G206" t="inlineStr"/>
      <c r="H206" t="inlineStr"/>
      <c r="I206" t="inlineStr"/>
      <c r="J206" t="inlineStr"/>
      <c r="K206" t="inlineStr"/>
      <c r="L206" t="inlineStr"/>
      <c r="M206" t="n">
        <v>95.02</v>
      </c>
      <c r="N206" t="inlineStr"/>
      <c r="O206" t="inlineStr"/>
      <c r="P206" t="inlineStr"/>
      <c r="Q206" t="inlineStr"/>
      <c r="R206" t="n">
        <v>138.539</v>
      </c>
      <c r="S206" t="inlineStr"/>
      <c r="T206" t="inlineStr"/>
    </row>
    <row r="207">
      <c r="A207" s="142" t="n">
        <v>36815</v>
      </c>
      <c r="B207" t="inlineStr"/>
      <c r="C207" t="inlineStr"/>
      <c r="D207" t="inlineStr"/>
      <c r="E207" t="inlineStr"/>
      <c r="F207" t="inlineStr"/>
      <c r="G207" t="inlineStr"/>
      <c r="H207" t="inlineStr"/>
      <c r="I207" t="inlineStr"/>
      <c r="J207" t="inlineStr"/>
      <c r="K207" t="inlineStr"/>
      <c r="L207" t="inlineStr"/>
      <c r="M207" t="n">
        <v>95.02</v>
      </c>
      <c r="N207" t="inlineStr"/>
      <c r="O207" t="inlineStr"/>
      <c r="P207" t="inlineStr"/>
      <c r="Q207" t="inlineStr"/>
      <c r="R207" t="n">
        <v>138.539</v>
      </c>
      <c r="S207" t="inlineStr"/>
      <c r="T207" t="inlineStr"/>
    </row>
    <row r="208">
      <c r="A208" s="142" t="n">
        <v>36816</v>
      </c>
      <c r="B208" t="inlineStr"/>
      <c r="C208" t="inlineStr"/>
      <c r="D208" t="inlineStr"/>
      <c r="E208" t="inlineStr"/>
      <c r="F208" t="inlineStr"/>
      <c r="G208" t="inlineStr"/>
      <c r="H208" t="inlineStr"/>
      <c r="I208" t="inlineStr"/>
      <c r="J208" t="inlineStr"/>
      <c r="K208" t="inlineStr"/>
      <c r="L208" t="inlineStr"/>
      <c r="M208" t="n">
        <v>95.02</v>
      </c>
      <c r="N208" t="inlineStr"/>
      <c r="O208" t="inlineStr"/>
      <c r="P208" t="inlineStr"/>
      <c r="Q208" t="inlineStr"/>
      <c r="R208" t="n">
        <v>138.539</v>
      </c>
      <c r="S208" t="inlineStr"/>
      <c r="T208" t="inlineStr"/>
    </row>
    <row r="209">
      <c r="A209" s="142" t="n">
        <v>36817</v>
      </c>
      <c r="B209" t="inlineStr"/>
      <c r="C209" t="inlineStr"/>
      <c r="D209" t="inlineStr"/>
      <c r="E209" t="inlineStr"/>
      <c r="F209" t="inlineStr"/>
      <c r="G209" t="inlineStr"/>
      <c r="H209" t="inlineStr"/>
      <c r="I209" t="inlineStr"/>
      <c r="J209" t="inlineStr"/>
      <c r="K209" t="inlineStr"/>
      <c r="L209" t="inlineStr"/>
      <c r="M209" t="n">
        <v>95.02</v>
      </c>
      <c r="N209" t="inlineStr"/>
      <c r="O209" t="inlineStr"/>
      <c r="P209" t="inlineStr"/>
      <c r="Q209" t="inlineStr"/>
      <c r="R209" t="n">
        <v>138.539</v>
      </c>
      <c r="S209" t="inlineStr"/>
      <c r="T209" t="inlineStr"/>
    </row>
    <row r="210">
      <c r="A210" s="142" t="n">
        <v>36818</v>
      </c>
      <c r="B210" t="inlineStr"/>
      <c r="C210" t="inlineStr"/>
      <c r="D210" t="inlineStr"/>
      <c r="E210" t="inlineStr"/>
      <c r="F210" t="inlineStr"/>
      <c r="G210" t="inlineStr"/>
      <c r="H210" t="inlineStr"/>
      <c r="I210" t="inlineStr"/>
      <c r="J210" t="inlineStr"/>
      <c r="K210" t="inlineStr"/>
      <c r="L210" t="inlineStr"/>
      <c r="M210" t="n">
        <v>95.02</v>
      </c>
      <c r="N210" t="inlineStr"/>
      <c r="O210" t="inlineStr"/>
      <c r="P210" t="inlineStr"/>
      <c r="Q210" t="inlineStr"/>
      <c r="R210" t="n">
        <v>138.539</v>
      </c>
      <c r="S210" t="inlineStr"/>
      <c r="T210" t="inlineStr"/>
    </row>
    <row r="211">
      <c r="A211" s="142" t="n">
        <v>36819</v>
      </c>
      <c r="B211" t="inlineStr"/>
      <c r="C211" t="inlineStr"/>
      <c r="D211" t="inlineStr"/>
      <c r="E211" t="inlineStr"/>
      <c r="F211" t="inlineStr"/>
      <c r="G211" t="inlineStr"/>
      <c r="H211" t="inlineStr"/>
      <c r="I211" t="inlineStr"/>
      <c r="J211" t="inlineStr"/>
      <c r="K211" t="inlineStr"/>
      <c r="L211" t="inlineStr"/>
      <c r="M211" t="n">
        <v>94.67</v>
      </c>
      <c r="N211" t="inlineStr"/>
      <c r="O211" t="inlineStr"/>
      <c r="P211" t="inlineStr"/>
      <c r="Q211" t="inlineStr"/>
      <c r="R211" t="n">
        <v>138.539</v>
      </c>
      <c r="S211" t="inlineStr"/>
      <c r="T211" t="inlineStr"/>
    </row>
    <row r="212">
      <c r="A212" s="142" t="n">
        <v>36822</v>
      </c>
      <c r="B212" t="inlineStr"/>
      <c r="C212" t="inlineStr"/>
      <c r="D212" t="inlineStr"/>
      <c r="E212" t="inlineStr"/>
      <c r="F212" t="inlineStr"/>
      <c r="G212" t="inlineStr"/>
      <c r="H212" t="inlineStr"/>
      <c r="I212" t="inlineStr"/>
      <c r="J212" t="inlineStr"/>
      <c r="K212" t="inlineStr"/>
      <c r="L212" t="inlineStr"/>
      <c r="M212" t="n">
        <v>94.67</v>
      </c>
      <c r="N212" t="inlineStr"/>
      <c r="O212" t="inlineStr"/>
      <c r="P212" t="inlineStr"/>
      <c r="Q212" t="inlineStr"/>
      <c r="R212" t="n">
        <v>138.539</v>
      </c>
      <c r="S212" t="inlineStr"/>
      <c r="T212" t="inlineStr"/>
    </row>
    <row r="213">
      <c r="A213" s="142" t="n">
        <v>36823</v>
      </c>
      <c r="B213" t="inlineStr"/>
      <c r="C213" t="inlineStr"/>
      <c r="D213" t="inlineStr"/>
      <c r="E213" t="inlineStr"/>
      <c r="F213" t="inlineStr"/>
      <c r="G213" t="inlineStr"/>
      <c r="H213" t="inlineStr"/>
      <c r="I213" t="inlineStr"/>
      <c r="J213" t="inlineStr"/>
      <c r="K213" t="inlineStr"/>
      <c r="L213" t="inlineStr"/>
      <c r="M213" t="n">
        <v>94.67</v>
      </c>
      <c r="N213" t="inlineStr"/>
      <c r="O213" t="inlineStr"/>
      <c r="P213" t="inlineStr"/>
      <c r="Q213" t="inlineStr"/>
      <c r="R213" t="n">
        <v>138.539</v>
      </c>
      <c r="S213" t="inlineStr"/>
      <c r="T213" t="inlineStr"/>
    </row>
    <row r="214">
      <c r="A214" s="142" t="n">
        <v>36824</v>
      </c>
      <c r="B214" t="inlineStr"/>
      <c r="C214" t="inlineStr"/>
      <c r="D214" t="inlineStr"/>
      <c r="E214" t="inlineStr"/>
      <c r="F214" t="inlineStr"/>
      <c r="G214" t="inlineStr"/>
      <c r="H214" t="inlineStr"/>
      <c r="I214" t="inlineStr"/>
      <c r="J214" t="inlineStr"/>
      <c r="K214" t="inlineStr"/>
      <c r="L214" t="inlineStr"/>
      <c r="M214" t="n">
        <v>94.67</v>
      </c>
      <c r="N214" t="inlineStr"/>
      <c r="O214" t="inlineStr"/>
      <c r="P214" t="inlineStr"/>
      <c r="Q214" t="inlineStr"/>
      <c r="R214" t="n">
        <v>138.539</v>
      </c>
      <c r="S214" t="inlineStr"/>
      <c r="T214" t="inlineStr"/>
    </row>
    <row r="215">
      <c r="A215" s="142" t="n">
        <v>36825</v>
      </c>
      <c r="B215" t="inlineStr"/>
      <c r="C215" t="inlineStr"/>
      <c r="D215" t="inlineStr"/>
      <c r="E215" t="inlineStr"/>
      <c r="F215" t="inlineStr"/>
      <c r="G215" t="inlineStr"/>
      <c r="H215" t="inlineStr"/>
      <c r="I215" t="inlineStr"/>
      <c r="J215" t="inlineStr"/>
      <c r="K215" t="inlineStr"/>
      <c r="L215" t="inlineStr"/>
      <c r="M215" t="n">
        <v>94.67</v>
      </c>
      <c r="N215" t="inlineStr"/>
      <c r="O215" t="inlineStr"/>
      <c r="P215" t="inlineStr"/>
      <c r="Q215" t="inlineStr"/>
      <c r="R215" t="n">
        <v>138.539</v>
      </c>
      <c r="S215" t="inlineStr"/>
      <c r="T215" t="inlineStr"/>
    </row>
    <row r="216">
      <c r="A216" s="142" t="n">
        <v>36826</v>
      </c>
      <c r="B216" t="inlineStr"/>
      <c r="C216" t="inlineStr"/>
      <c r="D216" t="inlineStr"/>
      <c r="E216" t="inlineStr"/>
      <c r="F216" t="inlineStr"/>
      <c r="G216" t="inlineStr"/>
      <c r="H216" t="inlineStr"/>
      <c r="I216" t="inlineStr"/>
      <c r="J216" t="inlineStr"/>
      <c r="K216" t="inlineStr"/>
      <c r="L216" t="inlineStr"/>
      <c r="M216" t="n">
        <v>94.34</v>
      </c>
      <c r="N216" t="inlineStr"/>
      <c r="O216" t="inlineStr"/>
      <c r="P216" t="inlineStr"/>
      <c r="Q216" t="inlineStr"/>
      <c r="R216" t="n">
        <v>138.539</v>
      </c>
      <c r="S216" t="inlineStr"/>
      <c r="T216" t="inlineStr"/>
    </row>
    <row r="217">
      <c r="A217" s="142" t="n">
        <v>36829</v>
      </c>
      <c r="B217" t="inlineStr"/>
      <c r="C217" t="inlineStr"/>
      <c r="D217" t="inlineStr"/>
      <c r="E217" t="inlineStr"/>
      <c r="F217" t="inlineStr"/>
      <c r="G217" t="inlineStr"/>
      <c r="H217" t="inlineStr"/>
      <c r="I217" t="inlineStr"/>
      <c r="J217" t="inlineStr"/>
      <c r="K217" t="inlineStr"/>
      <c r="L217" t="inlineStr"/>
      <c r="M217" t="n">
        <v>94.34</v>
      </c>
      <c r="N217" t="inlineStr"/>
      <c r="O217" t="inlineStr"/>
      <c r="P217" t="inlineStr"/>
      <c r="Q217" t="inlineStr"/>
      <c r="R217" t="n">
        <v>138.539</v>
      </c>
      <c r="S217" t="inlineStr"/>
      <c r="T217" t="inlineStr"/>
    </row>
    <row r="218">
      <c r="A218" s="142" t="n">
        <v>36830</v>
      </c>
      <c r="B218" t="inlineStr"/>
      <c r="C218" t="inlineStr"/>
      <c r="D218" t="inlineStr"/>
      <c r="E218" t="inlineStr"/>
      <c r="F218" t="inlineStr"/>
      <c r="G218" t="inlineStr"/>
      <c r="H218" t="inlineStr"/>
      <c r="I218" t="inlineStr"/>
      <c r="J218" t="inlineStr"/>
      <c r="K218" t="inlineStr"/>
      <c r="L218" t="inlineStr"/>
      <c r="M218" t="n">
        <v>94.34</v>
      </c>
      <c r="N218" t="inlineStr"/>
      <c r="O218" t="inlineStr"/>
      <c r="P218" t="inlineStr"/>
      <c r="Q218" t="inlineStr"/>
      <c r="R218" t="n">
        <v>143.142</v>
      </c>
      <c r="S218" t="inlineStr"/>
      <c r="T218" t="inlineStr"/>
    </row>
    <row r="219">
      <c r="A219" s="142" t="n">
        <v>36831</v>
      </c>
      <c r="B219" t="inlineStr"/>
      <c r="C219" t="inlineStr"/>
      <c r="D219" t="inlineStr"/>
      <c r="E219" t="inlineStr"/>
      <c r="F219" t="inlineStr"/>
      <c r="G219" t="inlineStr"/>
      <c r="H219" t="inlineStr"/>
      <c r="I219" t="inlineStr"/>
      <c r="J219" t="inlineStr"/>
      <c r="K219" t="inlineStr"/>
      <c r="L219" t="inlineStr"/>
      <c r="M219" t="n">
        <v>94.34</v>
      </c>
      <c r="N219" t="inlineStr"/>
      <c r="O219" t="inlineStr"/>
      <c r="P219" t="inlineStr"/>
      <c r="Q219" t="inlineStr"/>
      <c r="R219" t="n">
        <v>143.142</v>
      </c>
      <c r="S219" t="inlineStr"/>
      <c r="T219" t="inlineStr"/>
    </row>
    <row r="220">
      <c r="A220" s="142" t="n">
        <v>36832</v>
      </c>
      <c r="B220" t="inlineStr"/>
      <c r="C220" t="inlineStr"/>
      <c r="D220" t="inlineStr"/>
      <c r="E220" t="inlineStr"/>
      <c r="F220" t="inlineStr"/>
      <c r="G220" t="inlineStr"/>
      <c r="H220" t="inlineStr"/>
      <c r="I220" t="inlineStr"/>
      <c r="J220" t="inlineStr"/>
      <c r="K220" t="inlineStr"/>
      <c r="L220" t="inlineStr"/>
      <c r="M220" t="n">
        <v>94.34</v>
      </c>
      <c r="N220" t="inlineStr"/>
      <c r="O220" t="inlineStr"/>
      <c r="P220" t="inlineStr"/>
      <c r="Q220" t="inlineStr"/>
      <c r="R220" t="n">
        <v>143.142</v>
      </c>
      <c r="S220" t="inlineStr"/>
      <c r="T220" t="inlineStr"/>
    </row>
    <row r="221">
      <c r="A221" s="142" t="n">
        <v>36833</v>
      </c>
      <c r="B221" t="inlineStr"/>
      <c r="C221" t="inlineStr"/>
      <c r="D221" t="inlineStr"/>
      <c r="E221" t="inlineStr"/>
      <c r="F221" t="inlineStr"/>
      <c r="G221" t="inlineStr"/>
      <c r="H221" t="inlineStr"/>
      <c r="I221" t="inlineStr"/>
      <c r="J221" t="inlineStr"/>
      <c r="K221" t="inlineStr"/>
      <c r="L221" t="inlineStr"/>
      <c r="M221" t="n">
        <v>93.38</v>
      </c>
      <c r="N221" t="inlineStr"/>
      <c r="O221" t="inlineStr"/>
      <c r="P221" t="inlineStr"/>
      <c r="Q221" t="inlineStr"/>
      <c r="R221" t="n">
        <v>143.142</v>
      </c>
      <c r="S221" t="inlineStr"/>
      <c r="T221" t="inlineStr"/>
    </row>
    <row r="222">
      <c r="A222" s="142" t="n">
        <v>36836</v>
      </c>
      <c r="B222" t="inlineStr"/>
      <c r="C222" t="inlineStr"/>
      <c r="D222" t="inlineStr"/>
      <c r="E222" t="inlineStr"/>
      <c r="F222" t="inlineStr"/>
      <c r="G222" t="inlineStr"/>
      <c r="H222" t="inlineStr"/>
      <c r="I222" t="inlineStr"/>
      <c r="J222" t="inlineStr"/>
      <c r="K222" t="inlineStr"/>
      <c r="L222" t="inlineStr"/>
      <c r="M222" t="n">
        <v>93.38</v>
      </c>
      <c r="N222" t="inlineStr"/>
      <c r="O222" t="inlineStr"/>
      <c r="P222" t="inlineStr"/>
      <c r="Q222" t="inlineStr"/>
      <c r="R222" t="n">
        <v>143.142</v>
      </c>
      <c r="S222" t="inlineStr"/>
      <c r="T222" t="inlineStr"/>
    </row>
    <row r="223">
      <c r="A223" s="142" t="n">
        <v>36837</v>
      </c>
      <c r="B223" t="inlineStr"/>
      <c r="C223" t="inlineStr"/>
      <c r="D223" t="inlineStr"/>
      <c r="E223" t="inlineStr"/>
      <c r="F223" t="inlineStr"/>
      <c r="G223" t="inlineStr"/>
      <c r="H223" t="inlineStr"/>
      <c r="I223" t="inlineStr"/>
      <c r="J223" t="inlineStr"/>
      <c r="K223" t="inlineStr"/>
      <c r="L223" t="inlineStr"/>
      <c r="M223" t="n">
        <v>93.38</v>
      </c>
      <c r="N223" t="inlineStr"/>
      <c r="O223" t="inlineStr"/>
      <c r="P223" t="inlineStr"/>
      <c r="Q223" t="inlineStr"/>
      <c r="R223" t="n">
        <v>143.142</v>
      </c>
      <c r="S223" t="inlineStr"/>
      <c r="T223" t="inlineStr"/>
    </row>
    <row r="224">
      <c r="A224" s="142" t="n">
        <v>36838</v>
      </c>
      <c r="B224" t="inlineStr"/>
      <c r="C224" t="inlineStr"/>
      <c r="D224" t="inlineStr"/>
      <c r="E224" t="inlineStr"/>
      <c r="F224" t="inlineStr"/>
      <c r="G224" t="inlineStr"/>
      <c r="H224" t="inlineStr"/>
      <c r="I224" t="inlineStr"/>
      <c r="J224" t="inlineStr"/>
      <c r="K224" t="inlineStr"/>
      <c r="L224" t="inlineStr"/>
      <c r="M224" t="n">
        <v>93.38</v>
      </c>
      <c r="N224" t="inlineStr"/>
      <c r="O224" t="inlineStr"/>
      <c r="P224" t="inlineStr"/>
      <c r="Q224" t="inlineStr"/>
      <c r="R224" t="n">
        <v>143.142</v>
      </c>
      <c r="S224" t="inlineStr"/>
      <c r="T224" t="inlineStr"/>
    </row>
    <row r="225">
      <c r="A225" s="142" t="n">
        <v>36839</v>
      </c>
      <c r="B225" t="inlineStr"/>
      <c r="C225" t="inlineStr"/>
      <c r="D225" t="inlineStr"/>
      <c r="E225" t="inlineStr"/>
      <c r="F225" t="inlineStr"/>
      <c r="G225" t="inlineStr"/>
      <c r="H225" t="inlineStr"/>
      <c r="I225" t="inlineStr"/>
      <c r="J225" t="inlineStr"/>
      <c r="K225" t="inlineStr"/>
      <c r="L225" t="inlineStr"/>
      <c r="M225" t="n">
        <v>93.38</v>
      </c>
      <c r="N225" t="inlineStr"/>
      <c r="O225" t="inlineStr"/>
      <c r="P225" t="inlineStr"/>
      <c r="Q225" t="inlineStr"/>
      <c r="R225" t="n">
        <v>143.142</v>
      </c>
      <c r="S225" t="inlineStr"/>
      <c r="T225" t="inlineStr"/>
    </row>
    <row r="226">
      <c r="A226" s="142" t="n">
        <v>36840</v>
      </c>
      <c r="B226" t="inlineStr"/>
      <c r="C226" t="inlineStr"/>
      <c r="D226" t="inlineStr"/>
      <c r="E226" t="inlineStr"/>
      <c r="F226" t="inlineStr"/>
      <c r="G226" t="inlineStr"/>
      <c r="H226" t="inlineStr"/>
      <c r="I226" t="inlineStr"/>
      <c r="J226" t="inlineStr"/>
      <c r="K226" t="inlineStr"/>
      <c r="L226" t="inlineStr"/>
      <c r="M226" t="n">
        <v>91.37</v>
      </c>
      <c r="N226" t="inlineStr"/>
      <c r="O226" t="inlineStr"/>
      <c r="P226" t="inlineStr"/>
      <c r="Q226" t="inlineStr"/>
      <c r="R226" t="n">
        <v>143.142</v>
      </c>
      <c r="S226" t="inlineStr"/>
      <c r="T226" t="inlineStr"/>
    </row>
    <row r="227">
      <c r="A227" s="142" t="n">
        <v>36843</v>
      </c>
      <c r="B227" t="inlineStr"/>
      <c r="C227" t="inlineStr"/>
      <c r="D227" t="inlineStr"/>
      <c r="E227" t="inlineStr"/>
      <c r="F227" t="inlineStr"/>
      <c r="G227" t="inlineStr"/>
      <c r="H227" t="inlineStr"/>
      <c r="I227" t="inlineStr"/>
      <c r="J227" t="inlineStr"/>
      <c r="K227" t="inlineStr"/>
      <c r="L227" t="inlineStr"/>
      <c r="M227" t="n">
        <v>91.37</v>
      </c>
      <c r="N227" t="inlineStr"/>
      <c r="O227" t="inlineStr"/>
      <c r="P227" t="inlineStr"/>
      <c r="Q227" t="inlineStr"/>
      <c r="R227" t="n">
        <v>143.142</v>
      </c>
      <c r="S227" t="inlineStr"/>
      <c r="T227" t="inlineStr"/>
    </row>
    <row r="228">
      <c r="A228" s="142" t="n">
        <v>36844</v>
      </c>
      <c r="B228" t="inlineStr"/>
      <c r="C228" t="inlineStr"/>
      <c r="D228" t="inlineStr"/>
      <c r="E228" t="inlineStr"/>
      <c r="F228" t="inlineStr"/>
      <c r="G228" t="inlineStr"/>
      <c r="H228" t="inlineStr"/>
      <c r="I228" t="inlineStr"/>
      <c r="J228" t="inlineStr"/>
      <c r="K228" t="inlineStr"/>
      <c r="L228" t="inlineStr"/>
      <c r="M228" t="n">
        <v>91.37</v>
      </c>
      <c r="N228" t="inlineStr"/>
      <c r="O228" t="inlineStr"/>
      <c r="P228" t="inlineStr"/>
      <c r="Q228" t="inlineStr"/>
      <c r="R228" t="n">
        <v>143.142</v>
      </c>
      <c r="S228" t="inlineStr"/>
      <c r="T228" t="inlineStr"/>
    </row>
    <row r="229">
      <c r="A229" s="142" t="n">
        <v>36845</v>
      </c>
      <c r="B229" t="inlineStr"/>
      <c r="C229" t="inlineStr"/>
      <c r="D229" t="inlineStr"/>
      <c r="E229" t="inlineStr"/>
      <c r="F229" t="inlineStr"/>
      <c r="G229" t="inlineStr"/>
      <c r="H229" t="inlineStr"/>
      <c r="I229" t="inlineStr"/>
      <c r="J229" t="inlineStr"/>
      <c r="K229" t="inlineStr"/>
      <c r="L229" t="inlineStr"/>
      <c r="M229" t="n">
        <v>91.37</v>
      </c>
      <c r="N229" t="inlineStr"/>
      <c r="O229" t="inlineStr"/>
      <c r="P229" t="inlineStr"/>
      <c r="Q229" t="inlineStr"/>
      <c r="R229" t="n">
        <v>143.142</v>
      </c>
      <c r="S229" t="inlineStr"/>
      <c r="T229" t="inlineStr"/>
    </row>
    <row r="230">
      <c r="A230" s="142" t="n">
        <v>36846</v>
      </c>
      <c r="B230" t="inlineStr"/>
      <c r="C230" t="inlineStr"/>
      <c r="D230" t="inlineStr"/>
      <c r="E230" t="inlineStr"/>
      <c r="F230" t="inlineStr"/>
      <c r="G230" t="inlineStr"/>
      <c r="H230" t="inlineStr"/>
      <c r="I230" t="inlineStr"/>
      <c r="J230" t="inlineStr"/>
      <c r="K230" t="inlineStr"/>
      <c r="L230" t="inlineStr"/>
      <c r="M230" t="n">
        <v>91.37</v>
      </c>
      <c r="N230" t="inlineStr"/>
      <c r="O230" t="inlineStr"/>
      <c r="P230" t="inlineStr"/>
      <c r="Q230" t="inlineStr"/>
      <c r="R230" t="n">
        <v>143.142</v>
      </c>
      <c r="S230" t="inlineStr"/>
      <c r="T230" t="inlineStr"/>
    </row>
    <row r="231">
      <c r="A231" s="142" t="n">
        <v>36847</v>
      </c>
      <c r="B231" t="inlineStr"/>
      <c r="C231" t="inlineStr"/>
      <c r="D231" t="inlineStr"/>
      <c r="E231" t="inlineStr"/>
      <c r="F231" t="inlineStr"/>
      <c r="G231" t="inlineStr"/>
      <c r="H231" t="inlineStr"/>
      <c r="I231" t="inlineStr"/>
      <c r="J231" t="inlineStr"/>
      <c r="K231" t="inlineStr"/>
      <c r="L231" t="inlineStr"/>
      <c r="M231" t="n">
        <v>93.68000000000001</v>
      </c>
      <c r="N231" t="inlineStr"/>
      <c r="O231" t="inlineStr"/>
      <c r="P231" t="inlineStr"/>
      <c r="Q231" t="inlineStr"/>
      <c r="R231" t="n">
        <v>143.142</v>
      </c>
      <c r="S231" t="inlineStr"/>
      <c r="T231" t="inlineStr"/>
    </row>
    <row r="232">
      <c r="A232" s="142" t="n">
        <v>36850</v>
      </c>
      <c r="B232" t="inlineStr"/>
      <c r="C232" t="inlineStr"/>
      <c r="D232" t="inlineStr"/>
      <c r="E232" t="inlineStr"/>
      <c r="F232" t="inlineStr"/>
      <c r="G232" t="inlineStr"/>
      <c r="H232" t="inlineStr"/>
      <c r="I232" t="inlineStr"/>
      <c r="J232" t="inlineStr"/>
      <c r="K232" t="inlineStr"/>
      <c r="L232" t="inlineStr"/>
      <c r="M232" t="n">
        <v>93.68000000000001</v>
      </c>
      <c r="N232" t="inlineStr"/>
      <c r="O232" t="inlineStr"/>
      <c r="P232" t="inlineStr"/>
      <c r="Q232" t="inlineStr"/>
      <c r="R232" t="n">
        <v>143.142</v>
      </c>
      <c r="S232" t="inlineStr"/>
      <c r="T232" t="inlineStr"/>
    </row>
    <row r="233">
      <c r="A233" s="142" t="n">
        <v>36851</v>
      </c>
      <c r="B233" t="inlineStr"/>
      <c r="C233" t="inlineStr"/>
      <c r="D233" t="inlineStr"/>
      <c r="E233" t="inlineStr"/>
      <c r="F233" t="inlineStr"/>
      <c r="G233" t="inlineStr"/>
      <c r="H233" t="inlineStr"/>
      <c r="I233" t="inlineStr"/>
      <c r="J233" t="inlineStr"/>
      <c r="K233" t="inlineStr"/>
      <c r="L233" t="inlineStr"/>
      <c r="M233" t="n">
        <v>93.68000000000001</v>
      </c>
      <c r="N233" t="inlineStr"/>
      <c r="O233" t="inlineStr"/>
      <c r="P233" t="inlineStr"/>
      <c r="Q233" t="inlineStr"/>
      <c r="R233" t="n">
        <v>143.142</v>
      </c>
      <c r="S233" t="inlineStr"/>
      <c r="T233" t="inlineStr"/>
    </row>
    <row r="234">
      <c r="A234" s="142" t="n">
        <v>36852</v>
      </c>
      <c r="B234" t="inlineStr"/>
      <c r="C234" t="inlineStr"/>
      <c r="D234" t="inlineStr"/>
      <c r="E234" t="inlineStr"/>
      <c r="F234" t="inlineStr"/>
      <c r="G234" t="inlineStr"/>
      <c r="H234" t="inlineStr"/>
      <c r="I234" t="inlineStr"/>
      <c r="J234" t="inlineStr"/>
      <c r="K234" t="inlineStr"/>
      <c r="L234" t="inlineStr"/>
      <c r="M234" t="n">
        <v>93.68000000000001</v>
      </c>
      <c r="N234" t="inlineStr"/>
      <c r="O234" t="inlineStr"/>
      <c r="P234" t="inlineStr"/>
      <c r="Q234" t="inlineStr"/>
      <c r="R234" t="n">
        <v>143.142</v>
      </c>
      <c r="S234" t="inlineStr"/>
      <c r="T234" t="inlineStr"/>
    </row>
    <row r="235">
      <c r="A235" s="142" t="n">
        <v>36853</v>
      </c>
      <c r="B235" t="inlineStr"/>
      <c r="C235" t="inlineStr"/>
      <c r="D235" t="inlineStr"/>
      <c r="E235" t="inlineStr"/>
      <c r="F235" t="inlineStr"/>
      <c r="G235" t="inlineStr"/>
      <c r="H235" t="inlineStr"/>
      <c r="I235" t="inlineStr"/>
      <c r="J235" t="inlineStr"/>
      <c r="K235" t="inlineStr"/>
      <c r="L235" t="inlineStr"/>
      <c r="M235" t="n">
        <v>93.68000000000001</v>
      </c>
      <c r="N235" t="inlineStr"/>
      <c r="O235" t="inlineStr"/>
      <c r="P235" t="inlineStr"/>
      <c r="Q235" t="inlineStr"/>
      <c r="R235" t="n">
        <v>143.142</v>
      </c>
      <c r="S235" t="inlineStr"/>
      <c r="T235" t="inlineStr"/>
    </row>
    <row r="236">
      <c r="A236" s="142" t="n">
        <v>36854</v>
      </c>
      <c r="B236" t="inlineStr"/>
      <c r="C236" t="inlineStr"/>
      <c r="D236" t="inlineStr"/>
      <c r="E236" t="inlineStr"/>
      <c r="F236" t="inlineStr"/>
      <c r="G236" t="inlineStr"/>
      <c r="H236" t="inlineStr"/>
      <c r="I236" t="inlineStr"/>
      <c r="J236" t="inlineStr"/>
      <c r="K236" t="inlineStr"/>
      <c r="L236" t="inlineStr"/>
      <c r="M236" t="n">
        <v>95.98</v>
      </c>
      <c r="N236" t="inlineStr"/>
      <c r="O236" t="inlineStr"/>
      <c r="P236" t="inlineStr"/>
      <c r="Q236" t="inlineStr"/>
      <c r="R236" t="n">
        <v>143.142</v>
      </c>
      <c r="S236" t="inlineStr"/>
      <c r="T236" t="inlineStr"/>
    </row>
    <row r="237">
      <c r="A237" s="142" t="n">
        <v>36857</v>
      </c>
      <c r="B237" t="inlineStr"/>
      <c r="C237" t="inlineStr"/>
      <c r="D237" t="inlineStr"/>
      <c r="E237" t="inlineStr"/>
      <c r="F237" t="inlineStr"/>
      <c r="G237" t="inlineStr"/>
      <c r="H237" t="inlineStr"/>
      <c r="I237" t="inlineStr"/>
      <c r="J237" t="inlineStr"/>
      <c r="K237" t="inlineStr"/>
      <c r="L237" t="inlineStr"/>
      <c r="M237" t="n">
        <v>95.98</v>
      </c>
      <c r="N237" t="inlineStr"/>
      <c r="O237" t="inlineStr"/>
      <c r="P237" t="inlineStr"/>
      <c r="Q237" t="inlineStr"/>
      <c r="R237" t="n">
        <v>143.142</v>
      </c>
      <c r="S237" t="inlineStr"/>
      <c r="T237" t="inlineStr"/>
    </row>
    <row r="238">
      <c r="A238" s="142" t="n">
        <v>36858</v>
      </c>
      <c r="B238" t="inlineStr"/>
      <c r="C238" t="inlineStr"/>
      <c r="D238" t="inlineStr"/>
      <c r="E238" t="inlineStr"/>
      <c r="F238" t="inlineStr"/>
      <c r="G238" t="inlineStr"/>
      <c r="H238" t="inlineStr"/>
      <c r="I238" t="inlineStr"/>
      <c r="J238" t="inlineStr"/>
      <c r="K238" t="inlineStr"/>
      <c r="L238" t="inlineStr"/>
      <c r="M238" t="n">
        <v>95.98</v>
      </c>
      <c r="N238" t="inlineStr"/>
      <c r="O238" t="inlineStr"/>
      <c r="P238" t="inlineStr"/>
      <c r="Q238" t="inlineStr"/>
      <c r="R238" t="n">
        <v>143.142</v>
      </c>
      <c r="S238" t="inlineStr"/>
      <c r="T238" t="inlineStr"/>
    </row>
    <row r="239">
      <c r="A239" s="142" t="n">
        <v>36859</v>
      </c>
      <c r="B239" t="inlineStr"/>
      <c r="C239" t="inlineStr"/>
      <c r="D239" t="inlineStr"/>
      <c r="E239" t="inlineStr"/>
      <c r="F239" t="inlineStr"/>
      <c r="G239" t="inlineStr"/>
      <c r="H239" t="inlineStr"/>
      <c r="I239" t="inlineStr"/>
      <c r="J239" t="inlineStr"/>
      <c r="K239" t="inlineStr"/>
      <c r="L239" t="inlineStr"/>
      <c r="M239" t="n">
        <v>95.98</v>
      </c>
      <c r="N239" t="inlineStr"/>
      <c r="O239" t="inlineStr"/>
      <c r="P239" t="inlineStr"/>
      <c r="Q239" t="inlineStr"/>
      <c r="R239" t="n">
        <v>143.142</v>
      </c>
      <c r="S239" t="inlineStr"/>
      <c r="T239" t="inlineStr"/>
    </row>
    <row r="240">
      <c r="A240" s="142" t="n">
        <v>36860</v>
      </c>
      <c r="B240" t="inlineStr"/>
      <c r="C240" t="inlineStr"/>
      <c r="D240" t="inlineStr"/>
      <c r="E240" t="inlineStr"/>
      <c r="F240" t="inlineStr"/>
      <c r="G240" t="inlineStr"/>
      <c r="H240" t="inlineStr"/>
      <c r="I240" t="inlineStr"/>
      <c r="J240" t="inlineStr"/>
      <c r="K240" t="inlineStr"/>
      <c r="L240" t="inlineStr"/>
      <c r="M240" t="n">
        <v>95.98</v>
      </c>
      <c r="N240" t="inlineStr"/>
      <c r="O240" t="inlineStr"/>
      <c r="P240" t="inlineStr"/>
      <c r="Q240" t="inlineStr"/>
      <c r="R240" t="n">
        <v>133.979</v>
      </c>
      <c r="S240" t="inlineStr"/>
      <c r="T240" t="inlineStr"/>
    </row>
    <row r="241">
      <c r="A241" s="142" t="n">
        <v>36861</v>
      </c>
      <c r="B241" t="inlineStr"/>
      <c r="C241" t="inlineStr"/>
      <c r="D241" t="inlineStr"/>
      <c r="E241" t="inlineStr"/>
      <c r="F241" t="inlineStr"/>
      <c r="G241" t="inlineStr"/>
      <c r="H241" t="inlineStr"/>
      <c r="I241" t="inlineStr"/>
      <c r="J241" t="inlineStr"/>
      <c r="K241" t="inlineStr"/>
      <c r="L241" t="inlineStr"/>
      <c r="M241" t="n">
        <v>95.75</v>
      </c>
      <c r="N241" t="inlineStr"/>
      <c r="O241" t="inlineStr"/>
      <c r="P241" t="inlineStr"/>
      <c r="Q241" t="inlineStr"/>
      <c r="R241" t="n">
        <v>133.979</v>
      </c>
      <c r="S241" t="inlineStr"/>
      <c r="T241" t="inlineStr"/>
    </row>
    <row r="242">
      <c r="A242" s="142" t="n">
        <v>36864</v>
      </c>
      <c r="B242" t="inlineStr"/>
      <c r="C242" t="inlineStr"/>
      <c r="D242" t="inlineStr"/>
      <c r="E242" t="inlineStr"/>
      <c r="F242" t="inlineStr"/>
      <c r="G242" t="inlineStr"/>
      <c r="H242" t="inlineStr"/>
      <c r="I242" t="inlineStr"/>
      <c r="J242" t="inlineStr"/>
      <c r="K242" t="inlineStr"/>
      <c r="L242" t="inlineStr"/>
      <c r="M242" t="n">
        <v>95.75</v>
      </c>
      <c r="N242" t="inlineStr"/>
      <c r="O242" t="inlineStr"/>
      <c r="P242" t="inlineStr"/>
      <c r="Q242" t="inlineStr"/>
      <c r="R242" t="n">
        <v>133.979</v>
      </c>
      <c r="S242" t="inlineStr"/>
      <c r="T242" t="inlineStr"/>
    </row>
    <row r="243">
      <c r="A243" s="142" t="n">
        <v>36865</v>
      </c>
      <c r="B243" t="inlineStr"/>
      <c r="C243" t="inlineStr"/>
      <c r="D243" t="inlineStr"/>
      <c r="E243" t="inlineStr"/>
      <c r="F243" t="inlineStr"/>
      <c r="G243" t="inlineStr"/>
      <c r="H243" t="inlineStr"/>
      <c r="I243" t="inlineStr"/>
      <c r="J243" t="inlineStr"/>
      <c r="K243" t="inlineStr"/>
      <c r="L243" t="inlineStr"/>
      <c r="M243" t="n">
        <v>95.75</v>
      </c>
      <c r="N243" t="inlineStr"/>
      <c r="O243" t="inlineStr"/>
      <c r="P243" t="inlineStr"/>
      <c r="Q243" t="inlineStr"/>
      <c r="R243" t="n">
        <v>133.979</v>
      </c>
      <c r="S243" t="inlineStr"/>
      <c r="T243" t="inlineStr"/>
    </row>
    <row r="244">
      <c r="A244" s="142" t="n">
        <v>36866</v>
      </c>
      <c r="B244" t="inlineStr"/>
      <c r="C244" t="inlineStr"/>
      <c r="D244" t="inlineStr"/>
      <c r="E244" t="inlineStr"/>
      <c r="F244" t="inlineStr"/>
      <c r="G244" t="inlineStr"/>
      <c r="H244" t="inlineStr"/>
      <c r="I244" t="inlineStr"/>
      <c r="J244" t="inlineStr"/>
      <c r="K244" t="inlineStr"/>
      <c r="L244" t="inlineStr"/>
      <c r="M244" t="n">
        <v>95.75</v>
      </c>
      <c r="N244" t="inlineStr"/>
      <c r="O244" t="inlineStr"/>
      <c r="P244" t="inlineStr"/>
      <c r="Q244" t="inlineStr"/>
      <c r="R244" t="n">
        <v>133.979</v>
      </c>
      <c r="S244" t="inlineStr"/>
      <c r="T244" t="inlineStr"/>
    </row>
    <row r="245">
      <c r="A245" s="142" t="n">
        <v>36867</v>
      </c>
      <c r="B245" t="inlineStr"/>
      <c r="C245" t="inlineStr"/>
      <c r="D245" t="inlineStr"/>
      <c r="E245" t="inlineStr"/>
      <c r="F245" t="inlineStr"/>
      <c r="G245" t="inlineStr"/>
      <c r="H245" t="inlineStr"/>
      <c r="I245" t="inlineStr"/>
      <c r="J245" t="inlineStr"/>
      <c r="K245" t="inlineStr"/>
      <c r="L245" t="inlineStr"/>
      <c r="M245" t="n">
        <v>95.75</v>
      </c>
      <c r="N245" t="inlineStr"/>
      <c r="O245" t="inlineStr"/>
      <c r="P245" t="inlineStr"/>
      <c r="Q245" t="inlineStr"/>
      <c r="R245" t="n">
        <v>133.979</v>
      </c>
      <c r="S245" t="inlineStr"/>
      <c r="T245" t="inlineStr"/>
    </row>
    <row r="246">
      <c r="A246" s="142" t="n">
        <v>36868</v>
      </c>
      <c r="B246" t="inlineStr"/>
      <c r="C246" t="inlineStr"/>
      <c r="D246" t="inlineStr"/>
      <c r="E246" t="inlineStr"/>
      <c r="F246" t="inlineStr"/>
      <c r="G246" t="inlineStr"/>
      <c r="H246" t="inlineStr"/>
      <c r="I246" t="inlineStr"/>
      <c r="J246" t="inlineStr"/>
      <c r="K246" t="inlineStr"/>
      <c r="L246" t="inlineStr"/>
      <c r="M246" t="n">
        <v>102.23</v>
      </c>
      <c r="N246" t="inlineStr"/>
      <c r="O246" t="inlineStr"/>
      <c r="P246" t="inlineStr"/>
      <c r="Q246" t="inlineStr"/>
      <c r="R246" t="n">
        <v>133.979</v>
      </c>
      <c r="S246" t="inlineStr"/>
      <c r="T246" t="inlineStr"/>
    </row>
    <row r="247">
      <c r="A247" s="142" t="n">
        <v>36871</v>
      </c>
      <c r="B247" t="inlineStr"/>
      <c r="C247" t="inlineStr"/>
      <c r="D247" t="inlineStr"/>
      <c r="E247" t="inlineStr"/>
      <c r="F247" t="inlineStr"/>
      <c r="G247" t="inlineStr"/>
      <c r="H247" t="inlineStr"/>
      <c r="I247" t="inlineStr"/>
      <c r="J247" t="inlineStr"/>
      <c r="K247" t="inlineStr"/>
      <c r="L247" t="inlineStr"/>
      <c r="M247" t="n">
        <v>102.23</v>
      </c>
      <c r="N247" t="inlineStr"/>
      <c r="O247" t="inlineStr"/>
      <c r="P247" t="inlineStr"/>
      <c r="Q247" t="inlineStr"/>
      <c r="R247" t="n">
        <v>133.979</v>
      </c>
      <c r="S247" t="inlineStr"/>
      <c r="T247" t="inlineStr"/>
    </row>
    <row r="248">
      <c r="A248" s="142" t="n">
        <v>36872</v>
      </c>
      <c r="B248" t="inlineStr"/>
      <c r="C248" t="inlineStr"/>
      <c r="D248" t="inlineStr"/>
      <c r="E248" t="inlineStr"/>
      <c r="F248" t="inlineStr"/>
      <c r="G248" t="inlineStr"/>
      <c r="H248" t="inlineStr"/>
      <c r="I248" t="inlineStr"/>
      <c r="J248" t="inlineStr"/>
      <c r="K248" t="inlineStr"/>
      <c r="L248" t="inlineStr"/>
      <c r="M248" t="n">
        <v>102.23</v>
      </c>
      <c r="N248" t="inlineStr"/>
      <c r="O248" t="inlineStr"/>
      <c r="P248" t="inlineStr"/>
      <c r="Q248" t="inlineStr"/>
      <c r="R248" t="n">
        <v>133.979</v>
      </c>
      <c r="S248" t="inlineStr"/>
      <c r="T248" t="inlineStr"/>
    </row>
    <row r="249">
      <c r="A249" s="142" t="n">
        <v>36873</v>
      </c>
      <c r="B249" t="inlineStr"/>
      <c r="C249" t="inlineStr"/>
      <c r="D249" t="inlineStr"/>
      <c r="E249" t="inlineStr"/>
      <c r="F249" t="inlineStr"/>
      <c r="G249" t="inlineStr"/>
      <c r="H249" t="inlineStr"/>
      <c r="I249" t="inlineStr"/>
      <c r="J249" t="inlineStr"/>
      <c r="K249" t="inlineStr"/>
      <c r="L249" t="inlineStr"/>
      <c r="M249" t="n">
        <v>102.23</v>
      </c>
      <c r="N249" t="inlineStr"/>
      <c r="O249" t="inlineStr"/>
      <c r="P249" t="inlineStr"/>
      <c r="Q249" t="inlineStr"/>
      <c r="R249" t="n">
        <v>133.979</v>
      </c>
      <c r="S249" t="inlineStr"/>
      <c r="T249" t="inlineStr"/>
    </row>
    <row r="250">
      <c r="A250" s="142" t="n">
        <v>36874</v>
      </c>
      <c r="B250" t="inlineStr"/>
      <c r="C250" t="inlineStr"/>
      <c r="D250" t="inlineStr"/>
      <c r="E250" t="inlineStr"/>
      <c r="F250" t="inlineStr"/>
      <c r="G250" t="inlineStr"/>
      <c r="H250" t="inlineStr"/>
      <c r="I250" t="inlineStr"/>
      <c r="J250" t="inlineStr"/>
      <c r="K250" t="inlineStr"/>
      <c r="L250" t="inlineStr"/>
      <c r="M250" t="n">
        <v>102.23</v>
      </c>
      <c r="N250" t="inlineStr"/>
      <c r="O250" t="inlineStr"/>
      <c r="P250" t="inlineStr"/>
      <c r="Q250" t="inlineStr"/>
      <c r="R250" t="n">
        <v>133.979</v>
      </c>
      <c r="S250" t="inlineStr"/>
      <c r="T250" t="inlineStr"/>
    </row>
    <row r="251">
      <c r="A251" s="142" t="n">
        <v>36875</v>
      </c>
      <c r="B251" t="inlineStr"/>
      <c r="C251" t="inlineStr"/>
      <c r="D251" t="inlineStr"/>
      <c r="E251" t="inlineStr"/>
      <c r="F251" t="inlineStr"/>
      <c r="G251" t="inlineStr"/>
      <c r="H251" t="inlineStr"/>
      <c r="I251" t="inlineStr"/>
      <c r="J251" t="inlineStr"/>
      <c r="K251" t="inlineStr"/>
      <c r="L251" t="inlineStr"/>
      <c r="M251" t="n">
        <v>98.90000000000001</v>
      </c>
      <c r="N251" t="inlineStr"/>
      <c r="O251" t="inlineStr"/>
      <c r="P251" t="inlineStr"/>
      <c r="Q251" t="inlineStr"/>
      <c r="R251" t="n">
        <v>133.979</v>
      </c>
      <c r="S251" t="inlineStr"/>
      <c r="T251" t="inlineStr"/>
    </row>
    <row r="252">
      <c r="A252" s="142" t="n">
        <v>36878</v>
      </c>
      <c r="B252" t="inlineStr"/>
      <c r="C252" t="inlineStr"/>
      <c r="D252" t="inlineStr"/>
      <c r="E252" t="inlineStr"/>
      <c r="F252" t="inlineStr"/>
      <c r="G252" t="inlineStr"/>
      <c r="H252" t="inlineStr"/>
      <c r="I252" t="inlineStr"/>
      <c r="J252" t="inlineStr"/>
      <c r="K252" t="inlineStr"/>
      <c r="L252" t="inlineStr"/>
      <c r="M252" t="n">
        <v>98.90000000000001</v>
      </c>
      <c r="N252" t="inlineStr"/>
      <c r="O252" t="inlineStr"/>
      <c r="P252" t="inlineStr"/>
      <c r="Q252" t="inlineStr"/>
      <c r="R252" t="n">
        <v>133.979</v>
      </c>
      <c r="S252" t="inlineStr"/>
      <c r="T252" t="inlineStr"/>
    </row>
    <row r="253">
      <c r="A253" s="142" t="n">
        <v>36879</v>
      </c>
      <c r="B253" t="inlineStr"/>
      <c r="C253" t="inlineStr"/>
      <c r="D253" t="inlineStr"/>
      <c r="E253" t="inlineStr"/>
      <c r="F253" t="inlineStr"/>
      <c r="G253" t="inlineStr"/>
      <c r="H253" t="inlineStr"/>
      <c r="I253" t="inlineStr"/>
      <c r="J253" t="inlineStr"/>
      <c r="K253" t="inlineStr"/>
      <c r="L253" t="inlineStr"/>
      <c r="M253" t="n">
        <v>98.90000000000001</v>
      </c>
      <c r="N253" t="inlineStr"/>
      <c r="O253" t="inlineStr"/>
      <c r="P253" t="inlineStr"/>
      <c r="Q253" t="inlineStr"/>
      <c r="R253" t="n">
        <v>133.979</v>
      </c>
      <c r="S253" t="inlineStr"/>
      <c r="T253" t="inlineStr"/>
    </row>
    <row r="254">
      <c r="A254" s="142" t="n">
        <v>36880</v>
      </c>
      <c r="B254" t="inlineStr"/>
      <c r="C254" t="inlineStr"/>
      <c r="D254" t="inlineStr"/>
      <c r="E254" t="inlineStr"/>
      <c r="F254" t="inlineStr"/>
      <c r="G254" t="inlineStr"/>
      <c r="H254" t="inlineStr"/>
      <c r="I254" t="inlineStr"/>
      <c r="J254" t="inlineStr"/>
      <c r="K254" t="inlineStr"/>
      <c r="L254" t="inlineStr"/>
      <c r="M254" t="n">
        <v>98.90000000000001</v>
      </c>
      <c r="N254" t="inlineStr"/>
      <c r="O254" t="inlineStr"/>
      <c r="P254" t="inlineStr"/>
      <c r="Q254" t="inlineStr"/>
      <c r="R254" t="n">
        <v>133.979</v>
      </c>
      <c r="S254" t="inlineStr"/>
      <c r="T254" t="inlineStr"/>
    </row>
    <row r="255">
      <c r="A255" s="142" t="n">
        <v>36881</v>
      </c>
      <c r="B255" t="inlineStr"/>
      <c r="C255" t="inlineStr"/>
      <c r="D255" t="inlineStr"/>
      <c r="E255" t="inlineStr"/>
      <c r="F255" t="inlineStr"/>
      <c r="G255" t="inlineStr"/>
      <c r="H255" t="inlineStr"/>
      <c r="I255" t="inlineStr"/>
      <c r="J255" t="inlineStr"/>
      <c r="K255" t="inlineStr"/>
      <c r="L255" t="inlineStr"/>
      <c r="M255" t="n">
        <v>98.90000000000001</v>
      </c>
      <c r="N255" t="inlineStr"/>
      <c r="O255" t="inlineStr"/>
      <c r="P255" t="inlineStr"/>
      <c r="Q255" t="inlineStr"/>
      <c r="R255" t="n">
        <v>133.979</v>
      </c>
      <c r="S255" t="inlineStr"/>
      <c r="T255" t="inlineStr"/>
    </row>
    <row r="256">
      <c r="A256" s="142" t="n">
        <v>36882</v>
      </c>
      <c r="B256" t="inlineStr"/>
      <c r="C256" t="inlineStr"/>
      <c r="D256" t="inlineStr"/>
      <c r="E256" t="inlineStr"/>
      <c r="F256" t="inlineStr"/>
      <c r="G256" t="inlineStr"/>
      <c r="H256" t="inlineStr"/>
      <c r="I256" t="inlineStr"/>
      <c r="J256" t="inlineStr"/>
      <c r="K256" t="inlineStr"/>
      <c r="L256" t="inlineStr"/>
      <c r="M256" t="n">
        <v>99.40000000000001</v>
      </c>
      <c r="N256" t="inlineStr"/>
      <c r="O256" t="inlineStr"/>
      <c r="P256" t="inlineStr"/>
      <c r="Q256" t="inlineStr"/>
      <c r="R256" t="n">
        <v>133.979</v>
      </c>
      <c r="S256" t="inlineStr"/>
      <c r="T256" t="inlineStr"/>
    </row>
    <row r="257">
      <c r="A257" s="142" t="n">
        <v>36886</v>
      </c>
      <c r="B257" t="inlineStr"/>
      <c r="C257" t="inlineStr"/>
      <c r="D257" t="inlineStr"/>
      <c r="E257" t="inlineStr"/>
      <c r="F257" t="inlineStr"/>
      <c r="G257" t="inlineStr"/>
      <c r="H257" t="inlineStr"/>
      <c r="I257" t="inlineStr"/>
      <c r="J257" t="inlineStr"/>
      <c r="K257" t="inlineStr"/>
      <c r="L257" t="inlineStr"/>
      <c r="M257" t="n">
        <v>99.40000000000001</v>
      </c>
      <c r="N257" t="inlineStr"/>
      <c r="O257" t="inlineStr"/>
      <c r="P257" t="inlineStr"/>
      <c r="Q257" t="inlineStr"/>
      <c r="R257" t="n">
        <v>133.979</v>
      </c>
      <c r="S257" t="inlineStr"/>
      <c r="T257" t="inlineStr"/>
    </row>
    <row r="258">
      <c r="A258" s="142" t="n">
        <v>36887</v>
      </c>
      <c r="B258" t="inlineStr"/>
      <c r="C258" t="inlineStr"/>
      <c r="D258" t="inlineStr"/>
      <c r="E258" t="inlineStr"/>
      <c r="F258" t="inlineStr"/>
      <c r="G258" t="inlineStr"/>
      <c r="H258" t="inlineStr"/>
      <c r="I258" t="inlineStr"/>
      <c r="J258" t="inlineStr"/>
      <c r="K258" t="inlineStr"/>
      <c r="L258" t="inlineStr"/>
      <c r="M258" t="n">
        <v>99.40000000000001</v>
      </c>
      <c r="N258" t="inlineStr"/>
      <c r="O258" t="inlineStr"/>
      <c r="P258" t="inlineStr"/>
      <c r="Q258" t="inlineStr"/>
      <c r="R258" t="n">
        <v>133.979</v>
      </c>
      <c r="S258" t="inlineStr"/>
      <c r="T258" t="inlineStr"/>
    </row>
    <row r="259">
      <c r="A259" s="142" t="n">
        <v>36888</v>
      </c>
      <c r="B259" t="inlineStr"/>
      <c r="C259" t="inlineStr"/>
      <c r="D259" t="inlineStr"/>
      <c r="E259" t="inlineStr"/>
      <c r="F259" t="inlineStr"/>
      <c r="G259" t="inlineStr"/>
      <c r="H259" t="inlineStr"/>
      <c r="I259" t="inlineStr"/>
      <c r="J259" t="inlineStr"/>
      <c r="K259" t="inlineStr"/>
      <c r="L259" t="inlineStr"/>
      <c r="M259" t="n">
        <v>99.40000000000001</v>
      </c>
      <c r="N259" t="inlineStr"/>
      <c r="O259" t="inlineStr"/>
      <c r="P259" t="inlineStr"/>
      <c r="Q259" t="inlineStr"/>
      <c r="R259" t="n">
        <v>133.979</v>
      </c>
      <c r="S259" t="inlineStr"/>
      <c r="T259" t="inlineStr"/>
    </row>
    <row r="260">
      <c r="A260" s="142" t="n">
        <v>36889</v>
      </c>
      <c r="B260" t="inlineStr"/>
      <c r="C260" t="inlineStr"/>
      <c r="D260" t="inlineStr"/>
      <c r="E260" t="inlineStr"/>
      <c r="F260" t="inlineStr"/>
      <c r="G260" t="inlineStr"/>
      <c r="H260" t="inlineStr"/>
      <c r="I260" t="inlineStr"/>
      <c r="J260" t="inlineStr"/>
      <c r="K260" t="inlineStr"/>
      <c r="L260" t="inlineStr"/>
      <c r="M260" t="n">
        <v>99.61</v>
      </c>
      <c r="N260" t="inlineStr"/>
      <c r="O260" t="inlineStr"/>
      <c r="P260" t="inlineStr"/>
      <c r="Q260" t="inlineStr"/>
      <c r="R260" t="n">
        <v>132.788</v>
      </c>
      <c r="S260" t="inlineStr"/>
      <c r="T260" t="inlineStr"/>
    </row>
    <row r="261">
      <c r="A261" s="142" t="n">
        <v>36893</v>
      </c>
      <c r="B261" t="inlineStr"/>
      <c r="C261" t="inlineStr"/>
      <c r="D261" t="inlineStr"/>
      <c r="E261" t="inlineStr"/>
      <c r="F261" t="inlineStr"/>
      <c r="G261" t="inlineStr"/>
      <c r="H261" t="inlineStr"/>
      <c r="I261" t="inlineStr"/>
      <c r="J261" t="inlineStr"/>
      <c r="K261" t="inlineStr"/>
      <c r="L261" t="inlineStr"/>
      <c r="M261" t="n">
        <v>99.61</v>
      </c>
      <c r="N261" t="inlineStr"/>
      <c r="O261" t="inlineStr"/>
      <c r="P261" t="inlineStr"/>
      <c r="Q261" t="inlineStr"/>
      <c r="R261" t="n">
        <v>132.788</v>
      </c>
      <c r="S261" t="inlineStr"/>
      <c r="T261" t="inlineStr"/>
    </row>
    <row r="262">
      <c r="A262" s="142" t="n">
        <v>36894</v>
      </c>
      <c r="B262" t="inlineStr"/>
      <c r="C262" t="inlineStr"/>
      <c r="D262" t="inlineStr"/>
      <c r="E262" t="inlineStr"/>
      <c r="F262" t="inlineStr"/>
      <c r="G262" t="inlineStr"/>
      <c r="H262" t="inlineStr"/>
      <c r="I262" t="inlineStr"/>
      <c r="J262" t="inlineStr"/>
      <c r="K262" t="inlineStr"/>
      <c r="L262" t="inlineStr"/>
      <c r="M262" t="n">
        <v>99.61</v>
      </c>
      <c r="N262" t="inlineStr"/>
      <c r="O262" t="inlineStr"/>
      <c r="P262" t="inlineStr"/>
      <c r="Q262" t="inlineStr"/>
      <c r="R262" t="n">
        <v>132.788</v>
      </c>
      <c r="S262" t="inlineStr"/>
      <c r="T262" t="inlineStr"/>
    </row>
    <row r="263">
      <c r="A263" s="142" t="n">
        <v>36895</v>
      </c>
      <c r="B263" t="inlineStr"/>
      <c r="C263" t="inlineStr"/>
      <c r="D263" t="inlineStr"/>
      <c r="E263" t="inlineStr"/>
      <c r="F263" t="inlineStr"/>
      <c r="G263" t="inlineStr"/>
      <c r="H263" t="inlineStr"/>
      <c r="I263" t="inlineStr"/>
      <c r="J263" t="inlineStr"/>
      <c r="K263" t="inlineStr"/>
      <c r="L263" t="inlineStr"/>
      <c r="M263" t="n">
        <v>99.61</v>
      </c>
      <c r="N263" t="inlineStr"/>
      <c r="O263" t="inlineStr"/>
      <c r="P263" t="inlineStr"/>
      <c r="Q263" t="inlineStr"/>
      <c r="R263" t="n">
        <v>132.788</v>
      </c>
      <c r="S263" t="inlineStr"/>
      <c r="T263" t="inlineStr"/>
    </row>
    <row r="264">
      <c r="A264" s="142" t="n">
        <v>36896</v>
      </c>
      <c r="B264" t="inlineStr"/>
      <c r="C264" t="inlineStr"/>
      <c r="D264" t="inlineStr"/>
      <c r="E264" t="inlineStr"/>
      <c r="F264" t="inlineStr"/>
      <c r="G264" t="inlineStr"/>
      <c r="H264" t="inlineStr"/>
      <c r="I264" t="inlineStr"/>
      <c r="J264" t="inlineStr"/>
      <c r="K264" t="inlineStr"/>
      <c r="L264" t="inlineStr"/>
      <c r="M264" t="n">
        <v>94.75</v>
      </c>
      <c r="N264" t="inlineStr"/>
      <c r="O264" t="inlineStr"/>
      <c r="P264" t="inlineStr"/>
      <c r="Q264" t="inlineStr"/>
      <c r="R264" t="n">
        <v>132.788</v>
      </c>
      <c r="S264" t="inlineStr"/>
      <c r="T264" t="inlineStr"/>
    </row>
    <row r="265">
      <c r="A265" s="142" t="n">
        <v>36899</v>
      </c>
      <c r="B265" t="inlineStr"/>
      <c r="C265" t="inlineStr"/>
      <c r="D265" t="inlineStr"/>
      <c r="E265" t="inlineStr"/>
      <c r="F265" t="inlineStr"/>
      <c r="G265" t="inlineStr"/>
      <c r="H265" t="inlineStr"/>
      <c r="I265" t="inlineStr"/>
      <c r="J265" t="inlineStr"/>
      <c r="K265" t="inlineStr"/>
      <c r="L265" t="inlineStr"/>
      <c r="M265" t="n">
        <v>94.75</v>
      </c>
      <c r="N265" t="inlineStr"/>
      <c r="O265" t="inlineStr"/>
      <c r="P265" t="inlineStr"/>
      <c r="Q265" t="inlineStr"/>
      <c r="R265" t="n">
        <v>132.788</v>
      </c>
      <c r="S265" t="inlineStr"/>
      <c r="T265" t="inlineStr"/>
    </row>
    <row r="266">
      <c r="A266" s="142" t="n">
        <v>36900</v>
      </c>
      <c r="B266" t="inlineStr"/>
      <c r="C266" t="inlineStr"/>
      <c r="D266" t="inlineStr"/>
      <c r="E266" t="inlineStr"/>
      <c r="F266" t="inlineStr"/>
      <c r="G266" t="inlineStr"/>
      <c r="H266" t="inlineStr"/>
      <c r="I266" t="inlineStr"/>
      <c r="J266" t="inlineStr"/>
      <c r="K266" t="inlineStr"/>
      <c r="L266" t="inlineStr"/>
      <c r="M266" t="n">
        <v>94.75</v>
      </c>
      <c r="N266" t="inlineStr"/>
      <c r="O266" t="inlineStr"/>
      <c r="P266" t="inlineStr"/>
      <c r="Q266" t="inlineStr"/>
      <c r="R266" t="n">
        <v>132.788</v>
      </c>
      <c r="S266" t="inlineStr"/>
      <c r="T266" t="inlineStr"/>
    </row>
    <row r="267">
      <c r="A267" s="142" t="n">
        <v>36901</v>
      </c>
      <c r="B267" t="inlineStr"/>
      <c r="C267" t="inlineStr"/>
      <c r="D267" t="inlineStr"/>
      <c r="E267" t="inlineStr"/>
      <c r="F267" t="inlineStr"/>
      <c r="G267" t="inlineStr"/>
      <c r="H267" t="inlineStr"/>
      <c r="I267" t="inlineStr"/>
      <c r="J267" t="inlineStr"/>
      <c r="K267" t="inlineStr"/>
      <c r="L267" t="inlineStr"/>
      <c r="M267" t="n">
        <v>94.75</v>
      </c>
      <c r="N267" t="inlineStr"/>
      <c r="O267" t="inlineStr"/>
      <c r="P267" t="inlineStr"/>
      <c r="Q267" t="inlineStr"/>
      <c r="R267" t="n">
        <v>132.788</v>
      </c>
      <c r="S267" t="inlineStr"/>
      <c r="T267" t="inlineStr"/>
    </row>
    <row r="268">
      <c r="A268" s="142" t="n">
        <v>36902</v>
      </c>
      <c r="B268" t="inlineStr"/>
      <c r="C268" t="inlineStr"/>
      <c r="D268" t="inlineStr"/>
      <c r="E268" t="inlineStr"/>
      <c r="F268" t="inlineStr"/>
      <c r="G268" t="inlineStr"/>
      <c r="H268" t="inlineStr"/>
      <c r="I268" t="inlineStr"/>
      <c r="J268" t="inlineStr"/>
      <c r="K268" t="inlineStr"/>
      <c r="L268" t="inlineStr"/>
      <c r="M268" t="n">
        <v>94.75</v>
      </c>
      <c r="N268" t="inlineStr"/>
      <c r="O268" t="inlineStr"/>
      <c r="P268" t="inlineStr"/>
      <c r="Q268" t="inlineStr"/>
      <c r="R268" t="n">
        <v>132.788</v>
      </c>
      <c r="S268" t="inlineStr"/>
      <c r="T268" t="inlineStr"/>
    </row>
    <row r="269">
      <c r="A269" s="142" t="n">
        <v>36903</v>
      </c>
      <c r="B269" t="inlineStr"/>
      <c r="C269" t="inlineStr"/>
      <c r="D269" t="inlineStr"/>
      <c r="E269" t="inlineStr"/>
      <c r="F269" t="inlineStr"/>
      <c r="G269" t="inlineStr"/>
      <c r="H269" t="inlineStr"/>
      <c r="I269" t="inlineStr"/>
      <c r="J269" t="inlineStr"/>
      <c r="K269" t="inlineStr"/>
      <c r="L269" t="inlineStr"/>
      <c r="M269" t="n">
        <v>93.59</v>
      </c>
      <c r="N269" t="inlineStr"/>
      <c r="O269" t="inlineStr"/>
      <c r="P269" t="inlineStr"/>
      <c r="Q269" t="inlineStr"/>
      <c r="R269" t="n">
        <v>132.788</v>
      </c>
      <c r="S269" t="inlineStr"/>
      <c r="T269" t="inlineStr"/>
    </row>
    <row r="270">
      <c r="A270" s="142" t="n">
        <v>36906</v>
      </c>
      <c r="B270" t="inlineStr"/>
      <c r="C270" t="inlineStr"/>
      <c r="D270" t="inlineStr"/>
      <c r="E270" t="inlineStr"/>
      <c r="F270" t="inlineStr"/>
      <c r="G270" t="inlineStr"/>
      <c r="H270" t="inlineStr"/>
      <c r="I270" t="inlineStr"/>
      <c r="J270" t="inlineStr"/>
      <c r="K270" t="inlineStr"/>
      <c r="L270" t="inlineStr"/>
      <c r="M270" t="n">
        <v>93.59</v>
      </c>
      <c r="N270" t="inlineStr"/>
      <c r="O270" t="inlineStr"/>
      <c r="P270" t="inlineStr"/>
      <c r="Q270" t="inlineStr"/>
      <c r="R270" t="n">
        <v>132.788</v>
      </c>
      <c r="S270" t="inlineStr"/>
      <c r="T270" t="inlineStr"/>
    </row>
    <row r="271">
      <c r="A271" s="142" t="n">
        <v>36907</v>
      </c>
      <c r="B271" t="inlineStr"/>
      <c r="C271" t="inlineStr"/>
      <c r="D271" t="inlineStr"/>
      <c r="E271" t="inlineStr"/>
      <c r="F271" t="inlineStr"/>
      <c r="G271" t="inlineStr"/>
      <c r="H271" t="inlineStr"/>
      <c r="I271" t="inlineStr"/>
      <c r="J271" t="inlineStr"/>
      <c r="K271" t="inlineStr"/>
      <c r="L271" t="inlineStr"/>
      <c r="M271" t="n">
        <v>93.59</v>
      </c>
      <c r="N271" t="inlineStr"/>
      <c r="O271" t="inlineStr"/>
      <c r="P271" t="inlineStr"/>
      <c r="Q271" t="inlineStr"/>
      <c r="R271" t="n">
        <v>132.788</v>
      </c>
      <c r="S271" t="inlineStr"/>
      <c r="T271" t="inlineStr"/>
    </row>
    <row r="272">
      <c r="A272" s="142" t="n">
        <v>36908</v>
      </c>
      <c r="B272" t="inlineStr"/>
      <c r="C272" t="inlineStr"/>
      <c r="D272" t="inlineStr"/>
      <c r="E272" t="inlineStr"/>
      <c r="F272" t="inlineStr"/>
      <c r="G272" t="inlineStr"/>
      <c r="H272" t="inlineStr"/>
      <c r="I272" t="inlineStr"/>
      <c r="J272" t="inlineStr"/>
      <c r="K272" t="inlineStr"/>
      <c r="L272" t="inlineStr"/>
      <c r="M272" t="n">
        <v>93.59</v>
      </c>
      <c r="N272" t="inlineStr"/>
      <c r="O272" t="inlineStr"/>
      <c r="P272" t="inlineStr"/>
      <c r="Q272" t="inlineStr"/>
      <c r="R272" t="n">
        <v>132.788</v>
      </c>
      <c r="S272" t="inlineStr"/>
      <c r="T272" t="inlineStr"/>
    </row>
    <row r="273">
      <c r="A273" s="142" t="n">
        <v>36909</v>
      </c>
      <c r="B273" t="inlineStr"/>
      <c r="C273" t="inlineStr"/>
      <c r="D273" t="inlineStr"/>
      <c r="E273" t="inlineStr"/>
      <c r="F273" t="inlineStr"/>
      <c r="G273" t="inlineStr"/>
      <c r="H273" t="inlineStr"/>
      <c r="I273" t="inlineStr"/>
      <c r="J273" t="inlineStr"/>
      <c r="K273" t="inlineStr"/>
      <c r="L273" t="inlineStr"/>
      <c r="M273" t="n">
        <v>93.59</v>
      </c>
      <c r="N273" t="inlineStr"/>
      <c r="O273" t="inlineStr"/>
      <c r="P273" t="inlineStr"/>
      <c r="Q273" t="inlineStr"/>
      <c r="R273" t="n">
        <v>132.788</v>
      </c>
      <c r="S273" t="inlineStr"/>
      <c r="T273" t="inlineStr"/>
    </row>
    <row r="274">
      <c r="A274" s="142" t="n">
        <v>36910</v>
      </c>
      <c r="B274" t="inlineStr"/>
      <c r="C274" t="inlineStr"/>
      <c r="D274" t="inlineStr"/>
      <c r="E274" t="inlineStr"/>
      <c r="F274" t="inlineStr"/>
      <c r="G274" t="inlineStr"/>
      <c r="H274" t="inlineStr"/>
      <c r="I274" t="inlineStr"/>
      <c r="J274" t="inlineStr"/>
      <c r="K274" t="inlineStr"/>
      <c r="L274" t="inlineStr"/>
      <c r="M274" t="n">
        <v>95</v>
      </c>
      <c r="N274" t="inlineStr"/>
      <c r="O274" t="inlineStr"/>
      <c r="P274" t="inlineStr"/>
      <c r="Q274" t="inlineStr"/>
      <c r="R274" t="n">
        <v>132.788</v>
      </c>
      <c r="S274" t="inlineStr"/>
      <c r="T274" t="inlineStr"/>
    </row>
    <row r="275">
      <c r="A275" s="142" t="n">
        <v>36913</v>
      </c>
      <c r="B275" t="inlineStr"/>
      <c r="C275" t="inlineStr"/>
      <c r="D275" t="inlineStr"/>
      <c r="E275" t="inlineStr"/>
      <c r="F275" t="inlineStr"/>
      <c r="G275" t="inlineStr"/>
      <c r="H275" t="inlineStr"/>
      <c r="I275" t="inlineStr"/>
      <c r="J275" t="inlineStr"/>
      <c r="K275" t="inlineStr"/>
      <c r="L275" t="inlineStr"/>
      <c r="M275" t="n">
        <v>95</v>
      </c>
      <c r="N275" t="inlineStr"/>
      <c r="O275" t="inlineStr"/>
      <c r="P275" t="inlineStr"/>
      <c r="Q275" t="inlineStr"/>
      <c r="R275" t="n">
        <v>132.788</v>
      </c>
      <c r="S275" t="inlineStr"/>
      <c r="T275" t="inlineStr"/>
    </row>
    <row r="276">
      <c r="A276" s="142" t="n">
        <v>36914</v>
      </c>
      <c r="B276" t="inlineStr"/>
      <c r="C276" t="inlineStr"/>
      <c r="D276" t="inlineStr"/>
      <c r="E276" t="inlineStr"/>
      <c r="F276" t="inlineStr"/>
      <c r="G276" t="inlineStr"/>
      <c r="H276" t="inlineStr"/>
      <c r="I276" t="inlineStr"/>
      <c r="J276" t="inlineStr"/>
      <c r="K276" t="inlineStr"/>
      <c r="L276" t="inlineStr"/>
      <c r="M276" t="n">
        <v>95</v>
      </c>
      <c r="N276" t="inlineStr"/>
      <c r="O276" t="inlineStr"/>
      <c r="P276" t="inlineStr"/>
      <c r="Q276" t="inlineStr"/>
      <c r="R276" t="n">
        <v>132.788</v>
      </c>
      <c r="S276" t="inlineStr"/>
      <c r="T276" t="inlineStr"/>
    </row>
    <row r="277">
      <c r="A277" s="142" t="n">
        <v>36915</v>
      </c>
      <c r="B277" t="inlineStr"/>
      <c r="C277" t="inlineStr"/>
      <c r="D277" t="inlineStr"/>
      <c r="E277" t="inlineStr"/>
      <c r="F277" t="inlineStr"/>
      <c r="G277" t="inlineStr"/>
      <c r="H277" t="inlineStr"/>
      <c r="I277" t="inlineStr"/>
      <c r="J277" t="inlineStr"/>
      <c r="K277" t="inlineStr"/>
      <c r="L277" t="inlineStr"/>
      <c r="M277" t="n">
        <v>95</v>
      </c>
      <c r="N277" t="inlineStr"/>
      <c r="O277" t="inlineStr"/>
      <c r="P277" t="inlineStr"/>
      <c r="Q277" t="inlineStr"/>
      <c r="R277" t="n">
        <v>132.788</v>
      </c>
      <c r="S277" t="inlineStr"/>
      <c r="T277" t="inlineStr"/>
    </row>
    <row r="278">
      <c r="A278" s="142" t="n">
        <v>36916</v>
      </c>
      <c r="B278" t="inlineStr"/>
      <c r="C278" t="inlineStr"/>
      <c r="D278" t="inlineStr"/>
      <c r="E278" t="inlineStr"/>
      <c r="F278" t="inlineStr"/>
      <c r="G278" t="inlineStr"/>
      <c r="H278" t="inlineStr"/>
      <c r="I278" t="inlineStr"/>
      <c r="J278" t="inlineStr"/>
      <c r="K278" t="inlineStr"/>
      <c r="L278" t="inlineStr"/>
      <c r="M278" t="n">
        <v>95</v>
      </c>
      <c r="N278" t="inlineStr"/>
      <c r="O278" t="inlineStr"/>
      <c r="P278" t="inlineStr"/>
      <c r="Q278" t="inlineStr"/>
      <c r="R278" t="n">
        <v>132.788</v>
      </c>
      <c r="S278" t="inlineStr"/>
      <c r="T278" t="inlineStr"/>
    </row>
    <row r="279">
      <c r="A279" s="142" t="n">
        <v>36917</v>
      </c>
      <c r="B279" t="inlineStr"/>
      <c r="C279" t="inlineStr"/>
      <c r="D279" t="inlineStr"/>
      <c r="E279" t="inlineStr"/>
      <c r="F279" t="inlineStr"/>
      <c r="G279" t="inlineStr"/>
      <c r="H279" t="inlineStr"/>
      <c r="I279" t="inlineStr"/>
      <c r="J279" t="inlineStr"/>
      <c r="K279" t="inlineStr"/>
      <c r="L279" t="inlineStr"/>
      <c r="M279" t="n">
        <v>96.05</v>
      </c>
      <c r="N279" t="inlineStr"/>
      <c r="O279" t="inlineStr"/>
      <c r="P279" t="inlineStr"/>
      <c r="Q279" t="inlineStr"/>
      <c r="R279" t="n">
        <v>132.788</v>
      </c>
      <c r="S279" t="inlineStr"/>
      <c r="T279" t="inlineStr"/>
    </row>
    <row r="280">
      <c r="A280" s="142" t="n">
        <v>36920</v>
      </c>
      <c r="B280" t="inlineStr"/>
      <c r="C280" t="inlineStr"/>
      <c r="D280" t="inlineStr"/>
      <c r="E280" t="inlineStr"/>
      <c r="F280" t="inlineStr"/>
      <c r="G280" t="inlineStr"/>
      <c r="H280" t="inlineStr"/>
      <c r="I280" t="inlineStr"/>
      <c r="J280" t="inlineStr"/>
      <c r="K280" t="inlineStr"/>
      <c r="L280" t="inlineStr"/>
      <c r="M280" t="n">
        <v>96.05</v>
      </c>
      <c r="N280" t="inlineStr"/>
      <c r="O280" t="inlineStr"/>
      <c r="P280" t="inlineStr"/>
      <c r="Q280" t="inlineStr"/>
      <c r="R280" t="n">
        <v>132.788</v>
      </c>
      <c r="S280" t="inlineStr"/>
      <c r="T280" t="inlineStr"/>
    </row>
    <row r="281">
      <c r="A281" s="142" t="n">
        <v>36921</v>
      </c>
      <c r="B281" t="inlineStr"/>
      <c r="C281" t="inlineStr"/>
      <c r="D281" t="inlineStr"/>
      <c r="E281" t="inlineStr"/>
      <c r="F281" t="inlineStr"/>
      <c r="G281" t="inlineStr"/>
      <c r="H281" t="inlineStr"/>
      <c r="I281" t="inlineStr"/>
      <c r="J281" t="inlineStr"/>
      <c r="K281" t="inlineStr"/>
      <c r="L281" t="inlineStr"/>
      <c r="M281" t="n">
        <v>96.05</v>
      </c>
      <c r="N281" t="inlineStr"/>
      <c r="O281" t="inlineStr"/>
      <c r="P281" t="inlineStr"/>
      <c r="Q281" t="inlineStr"/>
      <c r="R281" t="n">
        <v>132.788</v>
      </c>
      <c r="S281" t="inlineStr"/>
      <c r="T281" t="inlineStr"/>
    </row>
    <row r="282">
      <c r="A282" s="142" t="n">
        <v>36922</v>
      </c>
      <c r="B282" t="inlineStr"/>
      <c r="C282" t="inlineStr"/>
      <c r="D282" t="inlineStr"/>
      <c r="E282" t="inlineStr"/>
      <c r="F282" t="inlineStr"/>
      <c r="G282" t="inlineStr"/>
      <c r="H282" t="inlineStr"/>
      <c r="I282" t="inlineStr"/>
      <c r="J282" t="inlineStr"/>
      <c r="K282" t="inlineStr"/>
      <c r="L282" t="inlineStr"/>
      <c r="M282" t="n">
        <v>96.05</v>
      </c>
      <c r="N282" t="inlineStr"/>
      <c r="O282" t="inlineStr"/>
      <c r="P282" t="inlineStr"/>
      <c r="Q282" t="inlineStr"/>
      <c r="R282" t="n">
        <v>134.12</v>
      </c>
      <c r="S282" t="inlineStr"/>
      <c r="T282" t="inlineStr"/>
    </row>
    <row r="283">
      <c r="A283" s="142" t="n">
        <v>36923</v>
      </c>
      <c r="B283" t="inlineStr"/>
      <c r="C283" t="inlineStr"/>
      <c r="D283" t="inlineStr"/>
      <c r="E283" t="inlineStr"/>
      <c r="F283" t="inlineStr"/>
      <c r="G283" t="inlineStr"/>
      <c r="H283" t="inlineStr"/>
      <c r="I283" t="inlineStr"/>
      <c r="J283" t="inlineStr"/>
      <c r="K283" t="inlineStr"/>
      <c r="L283" t="inlineStr"/>
      <c r="M283" t="n">
        <v>96.05</v>
      </c>
      <c r="N283" t="inlineStr"/>
      <c r="O283" t="inlineStr"/>
      <c r="P283" t="inlineStr"/>
      <c r="Q283" t="inlineStr"/>
      <c r="R283" t="n">
        <v>134.12</v>
      </c>
      <c r="S283" t="inlineStr"/>
      <c r="T283" t="inlineStr"/>
    </row>
    <row r="284">
      <c r="A284" s="142" t="n">
        <v>36924</v>
      </c>
      <c r="B284" t="inlineStr"/>
      <c r="C284" t="inlineStr"/>
      <c r="D284" t="inlineStr"/>
      <c r="E284" t="inlineStr"/>
      <c r="F284" t="inlineStr"/>
      <c r="G284" t="inlineStr"/>
      <c r="H284" t="inlineStr"/>
      <c r="I284" t="inlineStr"/>
      <c r="J284" t="inlineStr"/>
      <c r="K284" t="inlineStr"/>
      <c r="L284" t="inlineStr"/>
      <c r="M284" t="n">
        <v>96.34</v>
      </c>
      <c r="N284" t="inlineStr"/>
      <c r="O284" t="inlineStr"/>
      <c r="P284" t="inlineStr"/>
      <c r="Q284" t="inlineStr"/>
      <c r="R284" t="n">
        <v>134.12</v>
      </c>
      <c r="S284" t="inlineStr"/>
      <c r="T284" t="inlineStr"/>
    </row>
    <row r="285">
      <c r="A285" s="142" t="n">
        <v>36927</v>
      </c>
      <c r="B285" t="inlineStr"/>
      <c r="C285" t="inlineStr"/>
      <c r="D285" t="inlineStr"/>
      <c r="E285" t="inlineStr"/>
      <c r="F285" t="inlineStr"/>
      <c r="G285" t="inlineStr"/>
      <c r="H285" t="inlineStr"/>
      <c r="I285" t="inlineStr"/>
      <c r="J285" t="inlineStr"/>
      <c r="K285" t="inlineStr"/>
      <c r="L285" t="inlineStr"/>
      <c r="M285" t="n">
        <v>96.34</v>
      </c>
      <c r="N285" t="inlineStr"/>
      <c r="O285" t="inlineStr"/>
      <c r="P285" t="inlineStr"/>
      <c r="Q285" t="inlineStr"/>
      <c r="R285" t="n">
        <v>134.12</v>
      </c>
      <c r="S285" t="inlineStr"/>
      <c r="T285" t="inlineStr"/>
    </row>
    <row r="286">
      <c r="A286" s="142" t="n">
        <v>36928</v>
      </c>
      <c r="B286" t="inlineStr"/>
      <c r="C286" t="inlineStr"/>
      <c r="D286" t="inlineStr"/>
      <c r="E286" t="inlineStr"/>
      <c r="F286" t="inlineStr"/>
      <c r="G286" t="inlineStr"/>
      <c r="H286" t="inlineStr"/>
      <c r="I286" t="inlineStr"/>
      <c r="J286" t="inlineStr"/>
      <c r="K286" t="inlineStr"/>
      <c r="L286" t="inlineStr"/>
      <c r="M286" t="n">
        <v>96.34</v>
      </c>
      <c r="N286" t="inlineStr"/>
      <c r="O286" t="inlineStr"/>
      <c r="P286" t="inlineStr"/>
      <c r="Q286" t="inlineStr"/>
      <c r="R286" t="n">
        <v>134.12</v>
      </c>
      <c r="S286" t="inlineStr"/>
      <c r="T286" t="inlineStr"/>
    </row>
    <row r="287">
      <c r="A287" s="142" t="n">
        <v>36929</v>
      </c>
      <c r="B287" t="inlineStr"/>
      <c r="C287" t="inlineStr"/>
      <c r="D287" t="inlineStr"/>
      <c r="E287" t="inlineStr"/>
      <c r="F287" t="inlineStr"/>
      <c r="G287" t="inlineStr"/>
      <c r="H287" t="inlineStr"/>
      <c r="I287" t="inlineStr"/>
      <c r="J287" t="inlineStr"/>
      <c r="K287" t="inlineStr"/>
      <c r="L287" t="inlineStr"/>
      <c r="M287" t="n">
        <v>96.34</v>
      </c>
      <c r="N287" t="inlineStr"/>
      <c r="O287" t="inlineStr"/>
      <c r="P287" t="inlineStr"/>
      <c r="Q287" t="inlineStr"/>
      <c r="R287" t="n">
        <v>134.12</v>
      </c>
      <c r="S287" t="inlineStr"/>
      <c r="T287" t="inlineStr"/>
    </row>
    <row r="288">
      <c r="A288" s="142" t="n">
        <v>36930</v>
      </c>
      <c r="B288" t="inlineStr"/>
      <c r="C288" t="inlineStr"/>
      <c r="D288" t="inlineStr"/>
      <c r="E288" t="inlineStr"/>
      <c r="F288" t="inlineStr"/>
      <c r="G288" t="inlineStr"/>
      <c r="H288" t="inlineStr"/>
      <c r="I288" t="inlineStr"/>
      <c r="J288" t="inlineStr"/>
      <c r="K288" t="inlineStr"/>
      <c r="L288" t="inlineStr"/>
      <c r="M288" t="n">
        <v>96.34</v>
      </c>
      <c r="N288" t="inlineStr"/>
      <c r="O288" t="inlineStr"/>
      <c r="P288" t="inlineStr"/>
      <c r="Q288" t="inlineStr"/>
      <c r="R288" t="n">
        <v>134.12</v>
      </c>
      <c r="S288" t="inlineStr"/>
      <c r="T288" t="inlineStr"/>
    </row>
    <row r="289">
      <c r="A289" s="142" t="n">
        <v>36931</v>
      </c>
      <c r="B289" t="inlineStr"/>
      <c r="C289" t="inlineStr"/>
      <c r="D289" t="inlineStr"/>
      <c r="E289" t="inlineStr"/>
      <c r="F289" t="inlineStr"/>
      <c r="G289" t="inlineStr"/>
      <c r="H289" t="inlineStr"/>
      <c r="I289" t="inlineStr"/>
      <c r="J289" t="inlineStr"/>
      <c r="K289" t="inlineStr"/>
      <c r="L289" t="inlineStr"/>
      <c r="M289" t="n">
        <v>94</v>
      </c>
      <c r="N289" t="inlineStr"/>
      <c r="O289" t="inlineStr"/>
      <c r="P289" t="inlineStr"/>
      <c r="Q289" t="inlineStr"/>
      <c r="R289" t="n">
        <v>134.12</v>
      </c>
      <c r="S289" t="inlineStr"/>
      <c r="T289" t="inlineStr"/>
    </row>
    <row r="290">
      <c r="A290" s="142" t="n">
        <v>36934</v>
      </c>
      <c r="B290" t="inlineStr"/>
      <c r="C290" t="inlineStr"/>
      <c r="D290" t="inlineStr"/>
      <c r="E290" t="inlineStr"/>
      <c r="F290" t="inlineStr"/>
      <c r="G290" t="inlineStr"/>
      <c r="H290" t="inlineStr"/>
      <c r="I290" t="inlineStr"/>
      <c r="J290" t="inlineStr"/>
      <c r="K290" t="inlineStr"/>
      <c r="L290" t="inlineStr"/>
      <c r="M290" t="n">
        <v>94</v>
      </c>
      <c r="N290" t="inlineStr"/>
      <c r="O290" t="inlineStr"/>
      <c r="P290" t="inlineStr"/>
      <c r="Q290" t="inlineStr"/>
      <c r="R290" t="n">
        <v>134.12</v>
      </c>
      <c r="S290" t="inlineStr"/>
      <c r="T290" t="inlineStr"/>
    </row>
    <row r="291">
      <c r="A291" s="142" t="n">
        <v>36935</v>
      </c>
      <c r="B291" t="inlineStr"/>
      <c r="C291" t="inlineStr"/>
      <c r="D291" t="inlineStr"/>
      <c r="E291" t="inlineStr"/>
      <c r="F291" t="inlineStr"/>
      <c r="G291" t="inlineStr"/>
      <c r="H291" t="inlineStr"/>
      <c r="I291" t="inlineStr"/>
      <c r="J291" t="inlineStr"/>
      <c r="K291" t="inlineStr"/>
      <c r="L291" t="inlineStr"/>
      <c r="M291" t="n">
        <v>94</v>
      </c>
      <c r="N291" t="inlineStr"/>
      <c r="O291" t="inlineStr"/>
      <c r="P291" t="inlineStr"/>
      <c r="Q291" t="inlineStr"/>
      <c r="R291" t="n">
        <v>134.12</v>
      </c>
      <c r="S291" t="inlineStr"/>
      <c r="T291" t="inlineStr"/>
    </row>
    <row r="292">
      <c r="A292" s="142" t="n">
        <v>36936</v>
      </c>
      <c r="B292" t="inlineStr"/>
      <c r="C292" t="inlineStr"/>
      <c r="D292" t="inlineStr"/>
      <c r="E292" t="inlineStr"/>
      <c r="F292" t="inlineStr"/>
      <c r="G292" t="inlineStr"/>
      <c r="H292" t="inlineStr"/>
      <c r="I292" t="inlineStr"/>
      <c r="J292" t="inlineStr"/>
      <c r="K292" t="inlineStr"/>
      <c r="L292" t="inlineStr"/>
      <c r="M292" t="n">
        <v>94</v>
      </c>
      <c r="N292" t="inlineStr"/>
      <c r="O292" t="inlineStr"/>
      <c r="P292" t="inlineStr"/>
      <c r="Q292" t="inlineStr"/>
      <c r="R292" t="n">
        <v>134.12</v>
      </c>
      <c r="S292" t="inlineStr"/>
      <c r="T292" t="inlineStr"/>
    </row>
    <row r="293">
      <c r="A293" s="142" t="n">
        <v>36937</v>
      </c>
      <c r="B293" t="inlineStr"/>
      <c r="C293" t="inlineStr"/>
      <c r="D293" t="inlineStr"/>
      <c r="E293" t="inlineStr"/>
      <c r="F293" t="inlineStr"/>
      <c r="G293" t="inlineStr"/>
      <c r="H293" t="inlineStr"/>
      <c r="I293" t="inlineStr"/>
      <c r="J293" t="inlineStr"/>
      <c r="K293" t="inlineStr"/>
      <c r="L293" t="inlineStr"/>
      <c r="M293" t="n">
        <v>94</v>
      </c>
      <c r="N293" t="inlineStr"/>
      <c r="O293" t="inlineStr"/>
      <c r="P293" t="inlineStr"/>
      <c r="Q293" t="inlineStr"/>
      <c r="R293" t="n">
        <v>134.12</v>
      </c>
      <c r="S293" t="inlineStr"/>
      <c r="T293" t="inlineStr"/>
    </row>
    <row r="294">
      <c r="A294" s="142" t="n">
        <v>36938</v>
      </c>
      <c r="B294" t="inlineStr"/>
      <c r="C294" t="inlineStr"/>
      <c r="D294" t="inlineStr"/>
      <c r="E294" t="inlineStr"/>
      <c r="F294" t="inlineStr"/>
      <c r="G294" t="inlineStr"/>
      <c r="H294" t="inlineStr"/>
      <c r="I294" t="inlineStr"/>
      <c r="J294" t="inlineStr"/>
      <c r="K294" t="inlineStr"/>
      <c r="L294" t="inlineStr"/>
      <c r="M294" t="n">
        <v>93.48999999999999</v>
      </c>
      <c r="N294" t="inlineStr"/>
      <c r="O294" t="inlineStr"/>
      <c r="P294" t="inlineStr"/>
      <c r="Q294" t="inlineStr"/>
      <c r="R294" t="n">
        <v>134.12</v>
      </c>
      <c r="S294" t="inlineStr"/>
      <c r="T294" t="inlineStr"/>
    </row>
    <row r="295">
      <c r="A295" s="142" t="n">
        <v>36941</v>
      </c>
      <c r="B295" t="inlineStr"/>
      <c r="C295" t="inlineStr"/>
      <c r="D295" t="inlineStr"/>
      <c r="E295" t="inlineStr"/>
      <c r="F295" t="inlineStr"/>
      <c r="G295" t="inlineStr"/>
      <c r="H295" t="inlineStr"/>
      <c r="I295" t="inlineStr"/>
      <c r="J295" t="inlineStr"/>
      <c r="K295" t="inlineStr"/>
      <c r="L295" t="inlineStr"/>
      <c r="M295" t="n">
        <v>93.48999999999999</v>
      </c>
      <c r="N295" t="inlineStr"/>
      <c r="O295" t="inlineStr"/>
      <c r="P295" t="inlineStr"/>
      <c r="Q295" t="inlineStr"/>
      <c r="R295" t="n">
        <v>134.12</v>
      </c>
      <c r="S295" t="inlineStr"/>
      <c r="T295" t="inlineStr"/>
    </row>
    <row r="296">
      <c r="A296" s="142" t="n">
        <v>36942</v>
      </c>
      <c r="B296" t="inlineStr"/>
      <c r="C296" t="inlineStr"/>
      <c r="D296" t="inlineStr"/>
      <c r="E296" t="inlineStr"/>
      <c r="F296" t="inlineStr"/>
      <c r="G296" t="inlineStr"/>
      <c r="H296" t="inlineStr"/>
      <c r="I296" t="inlineStr"/>
      <c r="J296" t="inlineStr"/>
      <c r="K296" t="inlineStr"/>
      <c r="L296" t="inlineStr"/>
      <c r="M296" t="n">
        <v>93.48999999999999</v>
      </c>
      <c r="N296" t="inlineStr"/>
      <c r="O296" t="inlineStr"/>
      <c r="P296" t="inlineStr"/>
      <c r="Q296" t="inlineStr"/>
      <c r="R296" t="n">
        <v>134.12</v>
      </c>
      <c r="S296" t="inlineStr"/>
      <c r="T296" t="inlineStr"/>
    </row>
    <row r="297">
      <c r="A297" s="142" t="n">
        <v>36943</v>
      </c>
      <c r="B297" t="inlineStr"/>
      <c r="C297" t="inlineStr"/>
      <c r="D297" t="inlineStr"/>
      <c r="E297" t="inlineStr"/>
      <c r="F297" t="inlineStr"/>
      <c r="G297" t="inlineStr"/>
      <c r="H297" t="inlineStr"/>
      <c r="I297" t="inlineStr"/>
      <c r="J297" t="inlineStr"/>
      <c r="K297" t="inlineStr"/>
      <c r="L297" t="inlineStr"/>
      <c r="M297" t="n">
        <v>93.48999999999999</v>
      </c>
      <c r="N297" t="inlineStr"/>
      <c r="O297" t="inlineStr"/>
      <c r="P297" t="inlineStr"/>
      <c r="Q297" t="inlineStr"/>
      <c r="R297" t="n">
        <v>134.12</v>
      </c>
      <c r="S297" t="inlineStr"/>
      <c r="T297" t="inlineStr"/>
    </row>
    <row r="298">
      <c r="A298" s="142" t="n">
        <v>36944</v>
      </c>
      <c r="B298" t="inlineStr"/>
      <c r="C298" t="inlineStr"/>
      <c r="D298" t="inlineStr"/>
      <c r="E298" t="inlineStr"/>
      <c r="F298" t="inlineStr"/>
      <c r="G298" t="inlineStr"/>
      <c r="H298" t="inlineStr"/>
      <c r="I298" t="inlineStr"/>
      <c r="J298" t="inlineStr"/>
      <c r="K298" t="inlineStr"/>
      <c r="L298" t="inlineStr"/>
      <c r="M298" t="n">
        <v>93.48999999999999</v>
      </c>
      <c r="N298" t="inlineStr"/>
      <c r="O298" t="inlineStr"/>
      <c r="P298" t="inlineStr"/>
      <c r="Q298" t="inlineStr"/>
      <c r="R298" t="n">
        <v>134.12</v>
      </c>
      <c r="S298" t="inlineStr"/>
      <c r="T298" t="inlineStr"/>
    </row>
    <row r="299">
      <c r="A299" s="142" t="n">
        <v>36945</v>
      </c>
      <c r="B299" t="inlineStr"/>
      <c r="C299" t="inlineStr"/>
      <c r="D299" t="inlineStr"/>
      <c r="E299" t="inlineStr"/>
      <c r="F299" t="inlineStr"/>
      <c r="G299" t="inlineStr"/>
      <c r="H299" t="inlineStr"/>
      <c r="I299" t="inlineStr"/>
      <c r="J299" t="inlineStr"/>
      <c r="K299" t="inlineStr"/>
      <c r="L299" t="inlineStr"/>
      <c r="M299" t="n">
        <v>97.88</v>
      </c>
      <c r="N299" t="inlineStr"/>
      <c r="O299" t="inlineStr"/>
      <c r="P299" t="inlineStr"/>
      <c r="Q299" t="inlineStr"/>
      <c r="R299" t="n">
        <v>134.12</v>
      </c>
      <c r="S299" t="inlineStr"/>
      <c r="T299" t="inlineStr"/>
    </row>
    <row r="300">
      <c r="A300" s="142" t="n">
        <v>36948</v>
      </c>
      <c r="B300" t="inlineStr"/>
      <c r="C300" t="inlineStr"/>
      <c r="D300" t="inlineStr"/>
      <c r="E300" t="inlineStr"/>
      <c r="F300" t="inlineStr"/>
      <c r="G300" t="inlineStr"/>
      <c r="H300" t="inlineStr"/>
      <c r="I300" t="inlineStr"/>
      <c r="J300" t="inlineStr"/>
      <c r="K300" t="inlineStr"/>
      <c r="L300" t="inlineStr"/>
      <c r="M300" t="n">
        <v>97.88</v>
      </c>
      <c r="N300" t="inlineStr"/>
      <c r="O300" t="inlineStr"/>
      <c r="P300" t="inlineStr"/>
      <c r="Q300" t="inlineStr"/>
      <c r="R300" t="n">
        <v>134.12</v>
      </c>
      <c r="S300" t="inlineStr"/>
      <c r="T300" t="inlineStr"/>
    </row>
    <row r="301">
      <c r="A301" s="142" t="n">
        <v>36949</v>
      </c>
      <c r="B301" t="inlineStr"/>
      <c r="C301" t="inlineStr"/>
      <c r="D301" t="inlineStr"/>
      <c r="E301" t="inlineStr"/>
      <c r="F301" t="inlineStr"/>
      <c r="G301" t="inlineStr"/>
      <c r="H301" t="inlineStr"/>
      <c r="I301" t="inlineStr"/>
      <c r="J301" t="inlineStr"/>
      <c r="K301" t="inlineStr"/>
      <c r="L301" t="inlineStr"/>
      <c r="M301" t="n">
        <v>97.88</v>
      </c>
      <c r="N301" t="inlineStr"/>
      <c r="O301" t="inlineStr"/>
      <c r="P301" t="inlineStr"/>
      <c r="Q301" t="inlineStr"/>
      <c r="R301" t="n">
        <v>134.12</v>
      </c>
      <c r="S301" t="inlineStr"/>
      <c r="T301" t="inlineStr"/>
    </row>
    <row r="302">
      <c r="A302" s="142" t="n">
        <v>36950</v>
      </c>
      <c r="B302" t="inlineStr"/>
      <c r="C302" t="inlineStr"/>
      <c r="D302" t="inlineStr"/>
      <c r="E302" t="inlineStr"/>
      <c r="F302" t="inlineStr"/>
      <c r="G302" t="inlineStr"/>
      <c r="H302" t="inlineStr"/>
      <c r="I302" t="inlineStr"/>
      <c r="J302" t="inlineStr"/>
      <c r="K302" t="inlineStr"/>
      <c r="L302" t="inlineStr"/>
      <c r="M302" t="n">
        <v>97.88</v>
      </c>
      <c r="N302" t="inlineStr"/>
      <c r="O302" t="inlineStr"/>
      <c r="P302" t="inlineStr"/>
      <c r="Q302" t="inlineStr"/>
      <c r="R302" t="n">
        <v>123.723</v>
      </c>
      <c r="S302" t="inlineStr"/>
      <c r="T302" t="inlineStr"/>
    </row>
    <row r="303">
      <c r="A303" s="142" t="n">
        <v>36951</v>
      </c>
      <c r="B303" t="inlineStr"/>
      <c r="C303" t="inlineStr"/>
      <c r="D303" t="inlineStr"/>
      <c r="E303" t="inlineStr"/>
      <c r="F303" t="inlineStr"/>
      <c r="G303" t="inlineStr"/>
      <c r="H303" t="inlineStr"/>
      <c r="I303" t="inlineStr"/>
      <c r="J303" t="inlineStr"/>
      <c r="K303" t="inlineStr"/>
      <c r="L303" t="inlineStr"/>
      <c r="M303" t="n">
        <v>97.88</v>
      </c>
      <c r="N303" t="inlineStr"/>
      <c r="O303" t="inlineStr"/>
      <c r="P303" t="inlineStr"/>
      <c r="Q303" t="inlineStr"/>
      <c r="R303" t="n">
        <v>123.723</v>
      </c>
      <c r="S303" t="inlineStr"/>
      <c r="T303" t="inlineStr"/>
    </row>
    <row r="304">
      <c r="A304" s="142" t="n">
        <v>36952</v>
      </c>
      <c r="B304" t="inlineStr"/>
      <c r="C304" t="inlineStr"/>
      <c r="D304" t="inlineStr"/>
      <c r="E304" t="inlineStr"/>
      <c r="F304" t="inlineStr"/>
      <c r="G304" t="inlineStr"/>
      <c r="H304" t="inlineStr"/>
      <c r="I304" t="inlineStr"/>
      <c r="J304" t="inlineStr"/>
      <c r="K304" t="inlineStr"/>
      <c r="L304" t="inlineStr"/>
      <c r="M304" t="n">
        <v>95.67</v>
      </c>
      <c r="N304" t="inlineStr"/>
      <c r="O304" t="inlineStr"/>
      <c r="P304" t="inlineStr"/>
      <c r="Q304" t="inlineStr"/>
      <c r="R304" t="n">
        <v>123.723</v>
      </c>
      <c r="S304" t="inlineStr"/>
      <c r="T304" t="inlineStr"/>
    </row>
    <row r="305">
      <c r="A305" s="142" t="n">
        <v>36955</v>
      </c>
      <c r="B305" t="inlineStr"/>
      <c r="C305" t="inlineStr"/>
      <c r="D305" t="inlineStr"/>
      <c r="E305" t="inlineStr"/>
      <c r="F305" t="inlineStr"/>
      <c r="G305" t="inlineStr"/>
      <c r="H305" t="inlineStr"/>
      <c r="I305" t="inlineStr"/>
      <c r="J305" t="inlineStr"/>
      <c r="K305" t="inlineStr"/>
      <c r="L305" t="inlineStr"/>
      <c r="M305" t="n">
        <v>95.67</v>
      </c>
      <c r="N305" t="inlineStr"/>
      <c r="O305" t="inlineStr"/>
      <c r="P305" t="inlineStr"/>
      <c r="Q305" t="inlineStr"/>
      <c r="R305" t="n">
        <v>123.723</v>
      </c>
      <c r="S305" t="inlineStr"/>
      <c r="T305" t="inlineStr"/>
    </row>
    <row r="306">
      <c r="A306" s="142" t="n">
        <v>36956</v>
      </c>
      <c r="B306" t="inlineStr"/>
      <c r="C306" t="inlineStr"/>
      <c r="D306" t="inlineStr"/>
      <c r="E306" t="inlineStr"/>
      <c r="F306" t="inlineStr"/>
      <c r="G306" t="inlineStr"/>
      <c r="H306" t="inlineStr"/>
      <c r="I306" t="inlineStr"/>
      <c r="J306" t="inlineStr"/>
      <c r="K306" t="inlineStr"/>
      <c r="L306" t="inlineStr"/>
      <c r="M306" t="n">
        <v>95.67</v>
      </c>
      <c r="N306" t="inlineStr"/>
      <c r="O306" t="inlineStr"/>
      <c r="P306" t="inlineStr"/>
      <c r="Q306" t="inlineStr"/>
      <c r="R306" t="n">
        <v>123.723</v>
      </c>
      <c r="S306" t="inlineStr"/>
      <c r="T306" t="inlineStr"/>
    </row>
    <row r="307">
      <c r="A307" s="142" t="n">
        <v>36957</v>
      </c>
      <c r="B307" t="inlineStr"/>
      <c r="C307" t="inlineStr"/>
      <c r="D307" t="inlineStr"/>
      <c r="E307" t="inlineStr"/>
      <c r="F307" t="inlineStr"/>
      <c r="G307" t="inlineStr"/>
      <c r="H307" t="inlineStr"/>
      <c r="I307" t="inlineStr"/>
      <c r="J307" t="inlineStr"/>
      <c r="K307" t="inlineStr"/>
      <c r="L307" t="inlineStr"/>
      <c r="M307" t="n">
        <v>95.67</v>
      </c>
      <c r="N307" t="inlineStr"/>
      <c r="O307" t="inlineStr"/>
      <c r="P307" t="inlineStr"/>
      <c r="Q307" t="inlineStr"/>
      <c r="R307" t="n">
        <v>123.723</v>
      </c>
      <c r="S307" t="inlineStr"/>
      <c r="T307" t="inlineStr"/>
    </row>
    <row r="308">
      <c r="A308" s="142" t="n">
        <v>36958</v>
      </c>
      <c r="B308" t="inlineStr"/>
      <c r="C308" t="inlineStr"/>
      <c r="D308" t="inlineStr"/>
      <c r="E308" t="inlineStr"/>
      <c r="F308" t="inlineStr"/>
      <c r="G308" t="inlineStr"/>
      <c r="H308" t="inlineStr"/>
      <c r="I308" t="inlineStr"/>
      <c r="J308" t="inlineStr"/>
      <c r="K308" t="inlineStr"/>
      <c r="L308" t="inlineStr"/>
      <c r="M308" t="n">
        <v>95.67</v>
      </c>
      <c r="N308" t="inlineStr"/>
      <c r="O308" t="inlineStr"/>
      <c r="P308" t="inlineStr"/>
      <c r="Q308" t="inlineStr"/>
      <c r="R308" t="n">
        <v>123.723</v>
      </c>
      <c r="S308" t="inlineStr"/>
      <c r="T308" t="inlineStr"/>
    </row>
    <row r="309">
      <c r="A309" s="142" t="n">
        <v>36959</v>
      </c>
      <c r="B309" t="inlineStr"/>
      <c r="C309" t="inlineStr"/>
      <c r="D309" t="inlineStr"/>
      <c r="E309" t="inlineStr"/>
      <c r="F309" t="inlineStr"/>
      <c r="G309" t="inlineStr"/>
      <c r="H309" t="inlineStr"/>
      <c r="I309" t="inlineStr"/>
      <c r="J309" t="inlineStr"/>
      <c r="K309" t="inlineStr"/>
      <c r="L309" t="inlineStr"/>
      <c r="M309" t="n">
        <v>99.3</v>
      </c>
      <c r="N309" t="inlineStr"/>
      <c r="O309" t="inlineStr"/>
      <c r="P309" t="inlineStr"/>
      <c r="Q309" t="inlineStr"/>
      <c r="R309" t="n">
        <v>123.723</v>
      </c>
      <c r="S309" t="inlineStr"/>
      <c r="T309" t="inlineStr"/>
    </row>
    <row r="310">
      <c r="A310" s="142" t="n">
        <v>36962</v>
      </c>
      <c r="B310" t="inlineStr"/>
      <c r="C310" t="inlineStr"/>
      <c r="D310" t="inlineStr"/>
      <c r="E310" t="inlineStr"/>
      <c r="F310" t="inlineStr"/>
      <c r="G310" t="inlineStr"/>
      <c r="H310" t="inlineStr"/>
      <c r="I310" t="inlineStr"/>
      <c r="J310" t="inlineStr"/>
      <c r="K310" t="inlineStr"/>
      <c r="L310" t="inlineStr"/>
      <c r="M310" t="n">
        <v>99.3</v>
      </c>
      <c r="N310" t="inlineStr"/>
      <c r="O310" t="inlineStr"/>
      <c r="P310" t="inlineStr"/>
      <c r="Q310" t="inlineStr"/>
      <c r="R310" t="n">
        <v>123.723</v>
      </c>
      <c r="S310" t="inlineStr"/>
      <c r="T310" t="inlineStr"/>
    </row>
    <row r="311">
      <c r="A311" s="142" t="n">
        <v>36963</v>
      </c>
      <c r="B311" t="inlineStr"/>
      <c r="C311" t="inlineStr"/>
      <c r="D311" t="inlineStr"/>
      <c r="E311" t="inlineStr"/>
      <c r="F311" t="inlineStr"/>
      <c r="G311" t="inlineStr"/>
      <c r="H311" t="inlineStr"/>
      <c r="I311" t="inlineStr"/>
      <c r="J311" t="inlineStr"/>
      <c r="K311" t="inlineStr"/>
      <c r="L311" t="inlineStr"/>
      <c r="M311" t="n">
        <v>99.3</v>
      </c>
      <c r="N311" t="inlineStr"/>
      <c r="O311" t="inlineStr"/>
      <c r="P311" t="inlineStr"/>
      <c r="Q311" t="inlineStr"/>
      <c r="R311" t="n">
        <v>123.723</v>
      </c>
      <c r="S311" t="inlineStr"/>
      <c r="T311" t="inlineStr"/>
    </row>
    <row r="312">
      <c r="A312" s="142" t="n">
        <v>36964</v>
      </c>
      <c r="B312" t="inlineStr"/>
      <c r="C312" t="inlineStr"/>
      <c r="D312" t="inlineStr"/>
      <c r="E312" t="inlineStr"/>
      <c r="F312" t="inlineStr"/>
      <c r="G312" t="inlineStr"/>
      <c r="H312" t="inlineStr"/>
      <c r="I312" t="inlineStr"/>
      <c r="J312" t="inlineStr"/>
      <c r="K312" t="inlineStr"/>
      <c r="L312" t="inlineStr"/>
      <c r="M312" t="n">
        <v>99.3</v>
      </c>
      <c r="N312" t="inlineStr"/>
      <c r="O312" t="inlineStr"/>
      <c r="P312" t="inlineStr"/>
      <c r="Q312" t="inlineStr"/>
      <c r="R312" t="n">
        <v>123.723</v>
      </c>
      <c r="S312" t="inlineStr"/>
      <c r="T312" t="inlineStr"/>
    </row>
    <row r="313">
      <c r="A313" s="142" t="n">
        <v>36965</v>
      </c>
      <c r="B313" t="inlineStr"/>
      <c r="C313" t="inlineStr"/>
      <c r="D313" t="inlineStr"/>
      <c r="E313" t="inlineStr"/>
      <c r="F313" t="inlineStr"/>
      <c r="G313" t="inlineStr"/>
      <c r="H313" t="inlineStr"/>
      <c r="I313" t="inlineStr"/>
      <c r="J313" t="inlineStr"/>
      <c r="K313" t="inlineStr"/>
      <c r="L313" t="inlineStr"/>
      <c r="M313" t="n">
        <v>99.3</v>
      </c>
      <c r="N313" t="inlineStr"/>
      <c r="O313" t="inlineStr"/>
      <c r="P313" t="inlineStr"/>
      <c r="Q313" t="inlineStr"/>
      <c r="R313" t="n">
        <v>123.723</v>
      </c>
      <c r="S313" t="inlineStr"/>
      <c r="T313" t="inlineStr"/>
    </row>
    <row r="314">
      <c r="A314" s="142" t="n">
        <v>36966</v>
      </c>
      <c r="B314" t="inlineStr"/>
      <c r="C314" t="inlineStr"/>
      <c r="D314" t="inlineStr"/>
      <c r="E314" t="inlineStr"/>
      <c r="F314" t="inlineStr"/>
      <c r="G314" t="inlineStr"/>
      <c r="H314" t="inlineStr"/>
      <c r="I314" t="inlineStr"/>
      <c r="J314" t="inlineStr"/>
      <c r="K314" t="inlineStr"/>
      <c r="L314" t="inlineStr"/>
      <c r="M314" t="n">
        <v>94.23999999999999</v>
      </c>
      <c r="N314" t="inlineStr"/>
      <c r="O314" t="inlineStr"/>
      <c r="P314" t="inlineStr"/>
      <c r="Q314" t="inlineStr"/>
      <c r="R314" t="n">
        <v>123.723</v>
      </c>
      <c r="S314" t="inlineStr"/>
      <c r="T314" t="inlineStr"/>
    </row>
    <row r="315">
      <c r="A315" s="142" t="n">
        <v>36969</v>
      </c>
      <c r="B315" t="inlineStr"/>
      <c r="C315" t="inlineStr"/>
      <c r="D315" t="inlineStr"/>
      <c r="E315" t="inlineStr"/>
      <c r="F315" t="inlineStr"/>
      <c r="G315" t="inlineStr"/>
      <c r="H315" t="inlineStr"/>
      <c r="I315" t="inlineStr"/>
      <c r="J315" t="inlineStr"/>
      <c r="K315" t="inlineStr"/>
      <c r="L315" t="inlineStr"/>
      <c r="M315" t="n">
        <v>94.23999999999999</v>
      </c>
      <c r="N315" t="inlineStr"/>
      <c r="O315" t="inlineStr"/>
      <c r="P315" t="inlineStr"/>
      <c r="Q315" t="inlineStr"/>
      <c r="R315" t="n">
        <v>123.723</v>
      </c>
      <c r="S315" t="inlineStr"/>
      <c r="T315" t="inlineStr"/>
    </row>
    <row r="316">
      <c r="A316" s="142" t="n">
        <v>36970</v>
      </c>
      <c r="B316" t="inlineStr"/>
      <c r="C316" t="inlineStr"/>
      <c r="D316" t="inlineStr"/>
      <c r="E316" t="inlineStr"/>
      <c r="F316" t="inlineStr"/>
      <c r="G316" t="inlineStr"/>
      <c r="H316" t="inlineStr"/>
      <c r="I316" t="inlineStr"/>
      <c r="J316" t="inlineStr"/>
      <c r="K316" t="inlineStr"/>
      <c r="L316" t="inlineStr"/>
      <c r="M316" t="n">
        <v>94.23999999999999</v>
      </c>
      <c r="N316" t="inlineStr"/>
      <c r="O316" t="inlineStr"/>
      <c r="P316" t="inlineStr"/>
      <c r="Q316" t="inlineStr"/>
      <c r="R316" t="n">
        <v>123.723</v>
      </c>
      <c r="S316" t="inlineStr"/>
      <c r="T316" t="inlineStr"/>
    </row>
    <row r="317">
      <c r="A317" s="142" t="n">
        <v>36971</v>
      </c>
      <c r="B317" t="inlineStr"/>
      <c r="C317" t="inlineStr"/>
      <c r="D317" t="inlineStr"/>
      <c r="E317" t="inlineStr"/>
      <c r="F317" t="inlineStr"/>
      <c r="G317" t="inlineStr"/>
      <c r="H317" t="inlineStr"/>
      <c r="I317" t="inlineStr"/>
      <c r="J317" t="inlineStr"/>
      <c r="K317" t="inlineStr"/>
      <c r="L317" t="inlineStr"/>
      <c r="M317" t="n">
        <v>94.23999999999999</v>
      </c>
      <c r="N317" t="inlineStr"/>
      <c r="O317" t="inlineStr"/>
      <c r="P317" t="inlineStr"/>
      <c r="Q317" t="inlineStr"/>
      <c r="R317" t="n">
        <v>123.723</v>
      </c>
      <c r="S317" t="inlineStr"/>
      <c r="T317" t="inlineStr"/>
    </row>
    <row r="318">
      <c r="A318" s="142" t="n">
        <v>36972</v>
      </c>
      <c r="B318" t="inlineStr"/>
      <c r="C318" t="inlineStr"/>
      <c r="D318" t="inlineStr"/>
      <c r="E318" t="inlineStr"/>
      <c r="F318" t="inlineStr"/>
      <c r="G318" t="inlineStr"/>
      <c r="H318" t="inlineStr"/>
      <c r="I318" t="inlineStr"/>
      <c r="J318" t="inlineStr"/>
      <c r="K318" t="inlineStr"/>
      <c r="L318" t="inlineStr"/>
      <c r="M318" t="n">
        <v>94.23999999999999</v>
      </c>
      <c r="N318" t="inlineStr"/>
      <c r="O318" t="inlineStr"/>
      <c r="P318" t="inlineStr"/>
      <c r="Q318" t="inlineStr"/>
      <c r="R318" t="n">
        <v>123.723</v>
      </c>
      <c r="S318" t="inlineStr"/>
      <c r="T318" t="inlineStr"/>
    </row>
    <row r="319">
      <c r="A319" s="142" t="n">
        <v>36973</v>
      </c>
      <c r="B319" t="inlineStr"/>
      <c r="C319" t="inlineStr"/>
      <c r="D319" t="inlineStr"/>
      <c r="E319" t="inlineStr"/>
      <c r="F319" t="inlineStr"/>
      <c r="G319" t="inlineStr"/>
      <c r="H319" t="inlineStr"/>
      <c r="I319" t="inlineStr"/>
      <c r="J319" t="inlineStr"/>
      <c r="K319" t="inlineStr"/>
      <c r="L319" t="inlineStr"/>
      <c r="M319" t="n">
        <v>97.23999999999999</v>
      </c>
      <c r="N319" t="inlineStr"/>
      <c r="O319" t="inlineStr"/>
      <c r="P319" t="inlineStr"/>
      <c r="Q319" t="inlineStr"/>
      <c r="R319" t="n">
        <v>123.723</v>
      </c>
      <c r="S319" t="inlineStr"/>
      <c r="T319" t="inlineStr"/>
    </row>
    <row r="320">
      <c r="A320" s="142" t="n">
        <v>36976</v>
      </c>
      <c r="B320" t="inlineStr"/>
      <c r="C320" t="inlineStr"/>
      <c r="D320" t="inlineStr"/>
      <c r="E320" t="inlineStr"/>
      <c r="F320" t="inlineStr"/>
      <c r="G320" t="inlineStr"/>
      <c r="H320" t="inlineStr"/>
      <c r="I320" t="inlineStr"/>
      <c r="J320" t="inlineStr"/>
      <c r="K320" t="inlineStr"/>
      <c r="L320" t="inlineStr"/>
      <c r="M320" t="n">
        <v>97.23999999999999</v>
      </c>
      <c r="N320" t="inlineStr"/>
      <c r="O320" t="inlineStr"/>
      <c r="P320" t="inlineStr"/>
      <c r="Q320" t="inlineStr"/>
      <c r="R320" t="n">
        <v>123.723</v>
      </c>
      <c r="S320" t="inlineStr"/>
      <c r="T320" t="inlineStr"/>
    </row>
    <row r="321">
      <c r="A321" s="142" t="n">
        <v>36977</v>
      </c>
      <c r="B321" t="inlineStr"/>
      <c r="C321" t="inlineStr"/>
      <c r="D321" t="inlineStr"/>
      <c r="E321" t="inlineStr"/>
      <c r="F321" t="inlineStr"/>
      <c r="G321" t="inlineStr"/>
      <c r="H321" t="inlineStr"/>
      <c r="I321" t="inlineStr"/>
      <c r="J321" t="inlineStr"/>
      <c r="K321" t="inlineStr"/>
      <c r="L321" t="inlineStr"/>
      <c r="M321" t="n">
        <v>97.23999999999999</v>
      </c>
      <c r="N321" t="inlineStr"/>
      <c r="O321" t="inlineStr"/>
      <c r="P321" t="inlineStr"/>
      <c r="Q321" t="inlineStr"/>
      <c r="R321" t="n">
        <v>123.723</v>
      </c>
      <c r="S321" t="inlineStr"/>
      <c r="T321" t="inlineStr"/>
    </row>
    <row r="322">
      <c r="A322" s="142" t="n">
        <v>36978</v>
      </c>
      <c r="B322" t="inlineStr"/>
      <c r="C322" t="inlineStr"/>
      <c r="D322" t="inlineStr"/>
      <c r="E322" t="inlineStr"/>
      <c r="F322" t="inlineStr"/>
      <c r="G322" t="inlineStr"/>
      <c r="H322" t="inlineStr"/>
      <c r="I322" t="inlineStr"/>
      <c r="J322" t="inlineStr"/>
      <c r="K322" t="inlineStr"/>
      <c r="L322" t="inlineStr"/>
      <c r="M322" t="n">
        <v>97.23999999999999</v>
      </c>
      <c r="N322" t="inlineStr"/>
      <c r="O322" t="inlineStr"/>
      <c r="P322" t="inlineStr"/>
      <c r="Q322" t="inlineStr"/>
      <c r="R322" t="n">
        <v>123.723</v>
      </c>
      <c r="S322" t="inlineStr"/>
      <c r="T322" t="inlineStr"/>
    </row>
    <row r="323">
      <c r="A323" s="142" t="n">
        <v>36979</v>
      </c>
      <c r="B323" t="inlineStr"/>
      <c r="C323" t="inlineStr"/>
      <c r="D323" t="inlineStr"/>
      <c r="E323" t="inlineStr"/>
      <c r="F323" t="inlineStr"/>
      <c r="G323" t="inlineStr"/>
      <c r="H323" t="inlineStr"/>
      <c r="I323" t="inlineStr"/>
      <c r="J323" t="inlineStr"/>
      <c r="K323" t="inlineStr"/>
      <c r="L323" t="inlineStr"/>
      <c r="M323" t="n">
        <v>97.23999999999999</v>
      </c>
      <c r="N323" t="inlineStr"/>
      <c r="O323" t="inlineStr"/>
      <c r="P323" t="inlineStr"/>
      <c r="Q323" t="inlineStr"/>
      <c r="R323" t="n">
        <v>123.723</v>
      </c>
      <c r="S323" t="inlineStr"/>
      <c r="T323" t="inlineStr"/>
    </row>
    <row r="324">
      <c r="A324" s="142" t="n">
        <v>36980</v>
      </c>
      <c r="B324" t="inlineStr"/>
      <c r="C324" t="inlineStr"/>
      <c r="D324" t="inlineStr"/>
      <c r="E324" t="inlineStr"/>
      <c r="F324" t="inlineStr"/>
      <c r="G324" t="inlineStr"/>
      <c r="H324" t="inlineStr"/>
      <c r="I324" t="inlineStr"/>
      <c r="J324" t="inlineStr"/>
      <c r="K324" t="inlineStr"/>
      <c r="L324" t="inlineStr"/>
      <c r="M324" t="n">
        <v>92.56</v>
      </c>
      <c r="N324" t="inlineStr"/>
      <c r="O324" t="inlineStr"/>
      <c r="P324" t="inlineStr"/>
      <c r="Q324" t="inlineStr"/>
      <c r="R324" t="n">
        <v>119.106</v>
      </c>
      <c r="S324" t="inlineStr"/>
      <c r="T324" t="inlineStr"/>
    </row>
    <row r="325">
      <c r="A325" s="142" t="n">
        <v>36983</v>
      </c>
      <c r="B325" t="inlineStr"/>
      <c r="C325" t="inlineStr"/>
      <c r="D325" t="inlineStr"/>
      <c r="E325" t="inlineStr"/>
      <c r="F325" t="inlineStr"/>
      <c r="G325" t="inlineStr"/>
      <c r="H325" t="inlineStr"/>
      <c r="I325" t="inlineStr"/>
      <c r="J325" t="inlineStr"/>
      <c r="K325" t="inlineStr"/>
      <c r="L325" t="inlineStr"/>
      <c r="M325" t="n">
        <v>92.56</v>
      </c>
      <c r="N325" t="inlineStr"/>
      <c r="O325" t="inlineStr"/>
      <c r="P325" t="inlineStr"/>
      <c r="Q325" t="inlineStr"/>
      <c r="R325" t="n">
        <v>119.106</v>
      </c>
      <c r="S325" t="inlineStr"/>
      <c r="T325" t="inlineStr"/>
    </row>
    <row r="326">
      <c r="A326" s="142" t="n">
        <v>36984</v>
      </c>
      <c r="B326" t="inlineStr"/>
      <c r="C326" t="inlineStr"/>
      <c r="D326" t="inlineStr"/>
      <c r="E326" t="inlineStr"/>
      <c r="F326" t="inlineStr"/>
      <c r="G326" t="inlineStr"/>
      <c r="H326" t="inlineStr"/>
      <c r="I326" t="inlineStr"/>
      <c r="J326" t="inlineStr"/>
      <c r="K326" t="inlineStr"/>
      <c r="L326" t="inlineStr"/>
      <c r="M326" t="n">
        <v>92.56</v>
      </c>
      <c r="N326" t="inlineStr"/>
      <c r="O326" t="inlineStr"/>
      <c r="P326" t="inlineStr"/>
      <c r="Q326" t="inlineStr"/>
      <c r="R326" t="n">
        <v>119.106</v>
      </c>
      <c r="S326" t="inlineStr"/>
      <c r="T326" t="inlineStr"/>
    </row>
    <row r="327">
      <c r="A327" s="142" t="n">
        <v>36985</v>
      </c>
      <c r="B327" t="inlineStr"/>
      <c r="C327" t="inlineStr"/>
      <c r="D327" t="inlineStr"/>
      <c r="E327" t="inlineStr"/>
      <c r="F327" t="inlineStr"/>
      <c r="G327" t="inlineStr"/>
      <c r="H327" t="inlineStr"/>
      <c r="I327" t="inlineStr"/>
      <c r="J327" t="inlineStr"/>
      <c r="K327" t="inlineStr"/>
      <c r="L327" t="inlineStr"/>
      <c r="M327" t="n">
        <v>92.56</v>
      </c>
      <c r="N327" t="inlineStr"/>
      <c r="O327" t="inlineStr"/>
      <c r="P327" t="inlineStr"/>
      <c r="Q327" t="inlineStr"/>
      <c r="R327" t="n">
        <v>119.106</v>
      </c>
      <c r="S327" t="inlineStr"/>
      <c r="T327" t="inlineStr"/>
    </row>
    <row r="328">
      <c r="A328" s="142" t="n">
        <v>36986</v>
      </c>
      <c r="B328" t="inlineStr"/>
      <c r="C328" t="inlineStr"/>
      <c r="D328" t="inlineStr"/>
      <c r="E328" t="inlineStr"/>
      <c r="F328" t="inlineStr"/>
      <c r="G328" t="inlineStr"/>
      <c r="H328" t="inlineStr"/>
      <c r="I328" t="inlineStr"/>
      <c r="J328" t="inlineStr"/>
      <c r="K328" t="inlineStr"/>
      <c r="L328" t="inlineStr"/>
      <c r="M328" t="n">
        <v>92.56</v>
      </c>
      <c r="N328" t="inlineStr"/>
      <c r="O328" t="inlineStr"/>
      <c r="P328" t="inlineStr"/>
      <c r="Q328" t="inlineStr"/>
      <c r="R328" t="n">
        <v>119.106</v>
      </c>
      <c r="S328" t="inlineStr"/>
      <c r="T328" t="inlineStr"/>
    </row>
    <row r="329">
      <c r="A329" s="142" t="n">
        <v>36987</v>
      </c>
      <c r="B329" t="inlineStr"/>
      <c r="C329" t="inlineStr"/>
      <c r="D329" t="inlineStr"/>
      <c r="E329" t="inlineStr"/>
      <c r="F329" t="inlineStr"/>
      <c r="G329" t="inlineStr"/>
      <c r="H329" t="inlineStr"/>
      <c r="I329" t="inlineStr"/>
      <c r="J329" t="inlineStr"/>
      <c r="K329" t="inlineStr"/>
      <c r="L329" t="inlineStr"/>
      <c r="M329" t="n">
        <v>95.64</v>
      </c>
      <c r="N329" t="inlineStr"/>
      <c r="O329" t="inlineStr"/>
      <c r="P329" t="inlineStr"/>
      <c r="Q329" t="inlineStr"/>
      <c r="R329" t="n">
        <v>119.106</v>
      </c>
      <c r="S329" t="inlineStr"/>
      <c r="T329" t="inlineStr"/>
    </row>
    <row r="330">
      <c r="A330" s="142" t="n">
        <v>36990</v>
      </c>
      <c r="B330" t="inlineStr"/>
      <c r="C330" t="inlineStr"/>
      <c r="D330" t="inlineStr"/>
      <c r="E330" t="inlineStr"/>
      <c r="F330" t="inlineStr"/>
      <c r="G330" t="inlineStr"/>
      <c r="H330" t="inlineStr"/>
      <c r="I330" t="inlineStr"/>
      <c r="J330" t="inlineStr"/>
      <c r="K330" t="inlineStr"/>
      <c r="L330" t="inlineStr"/>
      <c r="M330" t="n">
        <v>95.64</v>
      </c>
      <c r="N330" t="inlineStr"/>
      <c r="O330" t="inlineStr"/>
      <c r="P330" t="inlineStr"/>
      <c r="Q330" t="inlineStr"/>
      <c r="R330" t="n">
        <v>119.106</v>
      </c>
      <c r="S330" t="inlineStr"/>
      <c r="T330" t="inlineStr"/>
    </row>
    <row r="331">
      <c r="A331" s="142" t="n">
        <v>36991</v>
      </c>
      <c r="B331" t="inlineStr"/>
      <c r="C331" t="inlineStr"/>
      <c r="D331" t="inlineStr"/>
      <c r="E331" t="inlineStr"/>
      <c r="F331" t="inlineStr"/>
      <c r="G331" t="inlineStr"/>
      <c r="H331" t="inlineStr"/>
      <c r="I331" t="inlineStr"/>
      <c r="J331" t="inlineStr"/>
      <c r="K331" t="inlineStr"/>
      <c r="L331" t="inlineStr"/>
      <c r="M331" t="n">
        <v>95.64</v>
      </c>
      <c r="N331" t="inlineStr"/>
      <c r="O331" t="inlineStr"/>
      <c r="P331" t="inlineStr"/>
      <c r="Q331" t="inlineStr"/>
      <c r="R331" t="n">
        <v>119.106</v>
      </c>
      <c r="S331" t="inlineStr"/>
      <c r="T331" t="inlineStr"/>
    </row>
    <row r="332">
      <c r="A332" s="142" t="n">
        <v>36992</v>
      </c>
      <c r="B332" t="inlineStr"/>
      <c r="C332" t="inlineStr"/>
      <c r="D332" t="inlineStr"/>
      <c r="E332" t="inlineStr"/>
      <c r="F332" t="inlineStr"/>
      <c r="G332" t="inlineStr"/>
      <c r="H332" t="inlineStr"/>
      <c r="I332" t="inlineStr"/>
      <c r="J332" t="inlineStr"/>
      <c r="K332" t="inlineStr"/>
      <c r="L332" t="inlineStr"/>
      <c r="M332" t="n">
        <v>95.64</v>
      </c>
      <c r="N332" t="inlineStr"/>
      <c r="O332" t="inlineStr"/>
      <c r="P332" t="inlineStr"/>
      <c r="Q332" t="inlineStr"/>
      <c r="R332" t="n">
        <v>119.106</v>
      </c>
      <c r="S332" t="inlineStr"/>
      <c r="T332" t="inlineStr"/>
    </row>
    <row r="333">
      <c r="A333" s="142" t="n">
        <v>36993</v>
      </c>
      <c r="B333" t="inlineStr"/>
      <c r="C333" t="inlineStr"/>
      <c r="D333" t="inlineStr"/>
      <c r="E333" t="inlineStr"/>
      <c r="F333" t="inlineStr"/>
      <c r="G333" t="inlineStr"/>
      <c r="H333" t="inlineStr"/>
      <c r="I333" t="inlineStr"/>
      <c r="J333" t="inlineStr"/>
      <c r="K333" t="inlineStr"/>
      <c r="L333" t="inlineStr"/>
      <c r="M333" t="n">
        <v>97.98999999999999</v>
      </c>
      <c r="N333" t="inlineStr"/>
      <c r="O333" t="inlineStr"/>
      <c r="P333" t="inlineStr"/>
      <c r="Q333" t="inlineStr"/>
      <c r="R333" t="n">
        <v>119.106</v>
      </c>
      <c r="S333" t="inlineStr"/>
      <c r="T333" t="inlineStr"/>
    </row>
    <row r="334">
      <c r="A334" s="142" t="n">
        <v>36997</v>
      </c>
      <c r="B334" t="inlineStr"/>
      <c r="C334" t="inlineStr"/>
      <c r="D334" t="inlineStr"/>
      <c r="E334" t="inlineStr"/>
      <c r="F334" t="inlineStr"/>
      <c r="G334" t="inlineStr"/>
      <c r="H334" t="inlineStr"/>
      <c r="I334" t="inlineStr"/>
      <c r="J334" t="inlineStr"/>
      <c r="K334" t="inlineStr"/>
      <c r="L334" t="inlineStr"/>
      <c r="M334" t="n">
        <v>97.98999999999999</v>
      </c>
      <c r="N334" t="inlineStr"/>
      <c r="O334" t="inlineStr"/>
      <c r="P334" t="inlineStr"/>
      <c r="Q334" t="inlineStr"/>
      <c r="R334" t="n">
        <v>119.106</v>
      </c>
      <c r="S334" t="inlineStr"/>
      <c r="T334" t="inlineStr"/>
    </row>
    <row r="335">
      <c r="A335" s="142" t="n">
        <v>36998</v>
      </c>
      <c r="B335" t="inlineStr"/>
      <c r="C335" t="inlineStr"/>
      <c r="D335" t="inlineStr"/>
      <c r="E335" t="inlineStr"/>
      <c r="F335" t="inlineStr"/>
      <c r="G335" t="inlineStr"/>
      <c r="H335" t="inlineStr"/>
      <c r="I335" t="inlineStr"/>
      <c r="J335" t="inlineStr"/>
      <c r="K335" t="inlineStr"/>
      <c r="L335" t="inlineStr"/>
      <c r="M335" t="n">
        <v>97.98999999999999</v>
      </c>
      <c r="N335" t="inlineStr"/>
      <c r="O335" t="inlineStr"/>
      <c r="P335" t="inlineStr"/>
      <c r="Q335" t="inlineStr"/>
      <c r="R335" t="n">
        <v>119.106</v>
      </c>
      <c r="S335" t="inlineStr"/>
      <c r="T335" t="inlineStr"/>
    </row>
    <row r="336">
      <c r="A336" s="142" t="n">
        <v>36999</v>
      </c>
      <c r="B336" t="inlineStr"/>
      <c r="C336" t="inlineStr"/>
      <c r="D336" t="inlineStr"/>
      <c r="E336" t="inlineStr"/>
      <c r="F336" t="inlineStr"/>
      <c r="G336" t="inlineStr"/>
      <c r="H336" t="inlineStr"/>
      <c r="I336" t="inlineStr"/>
      <c r="J336" t="inlineStr"/>
      <c r="K336" t="inlineStr"/>
      <c r="L336" t="inlineStr"/>
      <c r="M336" t="n">
        <v>97.98999999999999</v>
      </c>
      <c r="N336" t="inlineStr"/>
      <c r="O336" t="inlineStr"/>
      <c r="P336" t="inlineStr"/>
      <c r="Q336" t="inlineStr"/>
      <c r="R336" t="n">
        <v>119.106</v>
      </c>
      <c r="S336" t="inlineStr"/>
      <c r="T336" t="inlineStr"/>
    </row>
    <row r="337">
      <c r="A337" s="142" t="n">
        <v>37000</v>
      </c>
      <c r="B337" t="inlineStr"/>
      <c r="C337" t="inlineStr"/>
      <c r="D337" t="inlineStr"/>
      <c r="E337" t="inlineStr"/>
      <c r="F337" t="inlineStr"/>
      <c r="G337" t="inlineStr"/>
      <c r="H337" t="inlineStr"/>
      <c r="I337" t="inlineStr"/>
      <c r="J337" t="inlineStr"/>
      <c r="K337" t="inlineStr"/>
      <c r="L337" t="inlineStr"/>
      <c r="M337" t="n">
        <v>97.98999999999999</v>
      </c>
      <c r="N337" t="inlineStr"/>
      <c r="O337" t="inlineStr"/>
      <c r="P337" t="inlineStr"/>
      <c r="Q337" t="inlineStr"/>
      <c r="R337" t="n">
        <v>119.106</v>
      </c>
      <c r="S337" t="inlineStr"/>
      <c r="T337" t="inlineStr"/>
    </row>
    <row r="338">
      <c r="A338" s="142" t="n">
        <v>37001</v>
      </c>
      <c r="B338" t="inlineStr"/>
      <c r="C338" t="inlineStr"/>
      <c r="D338" t="inlineStr"/>
      <c r="E338" t="inlineStr"/>
      <c r="F338" t="inlineStr"/>
      <c r="G338" t="inlineStr"/>
      <c r="H338" t="inlineStr"/>
      <c r="I338" t="inlineStr"/>
      <c r="J338" t="inlineStr"/>
      <c r="K338" t="inlineStr"/>
      <c r="L338" t="inlineStr"/>
      <c r="M338" t="n">
        <v>99.84999999999999</v>
      </c>
      <c r="N338" t="inlineStr"/>
      <c r="O338" t="inlineStr"/>
      <c r="P338" t="inlineStr"/>
      <c r="Q338" t="inlineStr"/>
      <c r="R338" t="n">
        <v>119.106</v>
      </c>
      <c r="S338" t="inlineStr"/>
      <c r="T338" t="inlineStr"/>
    </row>
    <row r="339">
      <c r="A339" s="142" t="n">
        <v>37004</v>
      </c>
      <c r="B339" t="inlineStr"/>
      <c r="C339" t="inlineStr"/>
      <c r="D339" t="inlineStr"/>
      <c r="E339" t="inlineStr"/>
      <c r="F339" t="inlineStr"/>
      <c r="G339" t="inlineStr"/>
      <c r="H339" t="inlineStr"/>
      <c r="I339" t="inlineStr"/>
      <c r="J339" t="inlineStr"/>
      <c r="K339" t="inlineStr"/>
      <c r="L339" t="inlineStr"/>
      <c r="M339" t="n">
        <v>99.84999999999999</v>
      </c>
      <c r="N339" t="inlineStr"/>
      <c r="O339" t="inlineStr"/>
      <c r="P339" t="inlineStr"/>
      <c r="Q339" t="inlineStr"/>
      <c r="R339" t="n">
        <v>119.106</v>
      </c>
      <c r="S339" t="inlineStr"/>
      <c r="T339" t="inlineStr"/>
    </row>
    <row r="340">
      <c r="A340" s="142" t="n">
        <v>37005</v>
      </c>
      <c r="B340" t="inlineStr"/>
      <c r="C340" t="inlineStr"/>
      <c r="D340" t="inlineStr"/>
      <c r="E340" t="inlineStr"/>
      <c r="F340" t="inlineStr"/>
      <c r="G340" t="inlineStr"/>
      <c r="H340" t="inlineStr"/>
      <c r="I340" t="inlineStr"/>
      <c r="J340" t="inlineStr"/>
      <c r="K340" t="inlineStr"/>
      <c r="L340" t="inlineStr"/>
      <c r="M340" t="n">
        <v>99.84999999999999</v>
      </c>
      <c r="N340" t="inlineStr"/>
      <c r="O340" t="inlineStr"/>
      <c r="P340" t="inlineStr"/>
      <c r="Q340" t="inlineStr"/>
      <c r="R340" t="n">
        <v>119.106</v>
      </c>
      <c r="S340" t="inlineStr"/>
      <c r="T340" t="inlineStr"/>
    </row>
    <row r="341">
      <c r="A341" s="142" t="n">
        <v>37006</v>
      </c>
      <c r="B341" t="inlineStr"/>
      <c r="C341" t="inlineStr"/>
      <c r="D341" t="inlineStr"/>
      <c r="E341" t="inlineStr"/>
      <c r="F341" t="inlineStr"/>
      <c r="G341" t="inlineStr"/>
      <c r="H341" t="inlineStr"/>
      <c r="I341" t="inlineStr"/>
      <c r="J341" t="inlineStr"/>
      <c r="K341" t="inlineStr"/>
      <c r="L341" t="inlineStr"/>
      <c r="M341" t="n">
        <v>99.84999999999999</v>
      </c>
      <c r="N341" t="inlineStr"/>
      <c r="O341" t="inlineStr"/>
      <c r="P341" t="inlineStr"/>
      <c r="Q341" t="inlineStr"/>
      <c r="R341" t="n">
        <v>119.106</v>
      </c>
      <c r="S341" t="inlineStr"/>
      <c r="T341" t="inlineStr"/>
    </row>
    <row r="342">
      <c r="A342" s="142" t="n">
        <v>37007</v>
      </c>
      <c r="B342" t="inlineStr"/>
      <c r="C342" t="inlineStr"/>
      <c r="D342" t="inlineStr"/>
      <c r="E342" t="inlineStr"/>
      <c r="F342" t="inlineStr"/>
      <c r="G342" t="inlineStr"/>
      <c r="H342" t="inlineStr"/>
      <c r="I342" t="inlineStr"/>
      <c r="J342" t="inlineStr"/>
      <c r="K342" t="inlineStr"/>
      <c r="L342" t="inlineStr"/>
      <c r="M342" t="n">
        <v>99.84999999999999</v>
      </c>
      <c r="N342" t="inlineStr"/>
      <c r="O342" t="inlineStr"/>
      <c r="P342" t="inlineStr"/>
      <c r="Q342" t="inlineStr"/>
      <c r="R342" t="n">
        <v>119.106</v>
      </c>
      <c r="S342" t="inlineStr"/>
      <c r="T342" t="inlineStr"/>
    </row>
    <row r="343">
      <c r="A343" s="142" t="n">
        <v>37008</v>
      </c>
      <c r="B343" t="inlineStr"/>
      <c r="C343" t="inlineStr"/>
      <c r="D343" t="inlineStr"/>
      <c r="E343" t="inlineStr"/>
      <c r="F343" t="inlineStr"/>
      <c r="G343" t="inlineStr"/>
      <c r="H343" t="inlineStr"/>
      <c r="I343" t="inlineStr"/>
      <c r="J343" t="inlineStr"/>
      <c r="K343" t="inlineStr"/>
      <c r="L343" t="inlineStr"/>
      <c r="M343" t="n">
        <v>103.95</v>
      </c>
      <c r="N343" t="inlineStr"/>
      <c r="O343" t="inlineStr"/>
      <c r="P343" t="inlineStr"/>
      <c r="Q343" t="inlineStr"/>
      <c r="R343" t="n">
        <v>119.106</v>
      </c>
      <c r="S343" t="inlineStr"/>
      <c r="T343" t="inlineStr"/>
    </row>
    <row r="344">
      <c r="A344" s="142" t="n">
        <v>37011</v>
      </c>
      <c r="B344" t="inlineStr"/>
      <c r="C344" t="inlineStr"/>
      <c r="D344" t="inlineStr"/>
      <c r="E344" t="inlineStr"/>
      <c r="F344" t="inlineStr"/>
      <c r="G344" t="inlineStr"/>
      <c r="H344" t="inlineStr"/>
      <c r="I344" t="inlineStr"/>
      <c r="J344" t="inlineStr"/>
      <c r="K344" t="inlineStr"/>
      <c r="L344" t="inlineStr"/>
      <c r="M344" t="n">
        <v>103.95</v>
      </c>
      <c r="N344" t="inlineStr"/>
      <c r="O344" t="inlineStr"/>
      <c r="P344" t="inlineStr"/>
      <c r="Q344" t="inlineStr"/>
      <c r="R344" t="n">
        <v>127.203</v>
      </c>
      <c r="S344" t="inlineStr"/>
      <c r="T344" t="inlineStr"/>
    </row>
    <row r="345">
      <c r="A345" s="142" t="n">
        <v>37012</v>
      </c>
      <c r="B345" t="inlineStr"/>
      <c r="C345" t="inlineStr"/>
      <c r="D345" t="inlineStr"/>
      <c r="E345" t="inlineStr"/>
      <c r="F345" t="inlineStr"/>
      <c r="G345" t="inlineStr"/>
      <c r="H345" t="inlineStr"/>
      <c r="I345" t="inlineStr"/>
      <c r="J345" t="inlineStr"/>
      <c r="K345" t="inlineStr"/>
      <c r="L345" t="inlineStr"/>
      <c r="M345" t="n">
        <v>103.95</v>
      </c>
      <c r="N345" t="inlineStr"/>
      <c r="O345" t="inlineStr"/>
      <c r="P345" t="inlineStr"/>
      <c r="Q345" t="inlineStr"/>
      <c r="R345" t="n">
        <v>127.203</v>
      </c>
      <c r="S345" t="inlineStr"/>
      <c r="T345" t="inlineStr"/>
    </row>
    <row r="346">
      <c r="A346" s="142" t="n">
        <v>37013</v>
      </c>
      <c r="B346" t="inlineStr"/>
      <c r="C346" t="inlineStr"/>
      <c r="D346" t="inlineStr"/>
      <c r="E346" t="inlineStr"/>
      <c r="F346" t="inlineStr"/>
      <c r="G346" t="inlineStr"/>
      <c r="H346" t="inlineStr"/>
      <c r="I346" t="inlineStr"/>
      <c r="J346" t="inlineStr"/>
      <c r="K346" t="inlineStr"/>
      <c r="L346" t="inlineStr"/>
      <c r="M346" t="n">
        <v>103.95</v>
      </c>
      <c r="N346" t="inlineStr"/>
      <c r="O346" t="inlineStr"/>
      <c r="P346" t="inlineStr"/>
      <c r="Q346" t="inlineStr"/>
      <c r="R346" t="n">
        <v>127.203</v>
      </c>
      <c r="S346" t="inlineStr"/>
      <c r="T346" t="inlineStr"/>
    </row>
    <row r="347">
      <c r="A347" s="142" t="n">
        <v>37014</v>
      </c>
      <c r="B347" t="inlineStr"/>
      <c r="C347" t="inlineStr"/>
      <c r="D347" t="inlineStr"/>
      <c r="E347" t="inlineStr"/>
      <c r="F347" t="inlineStr"/>
      <c r="G347" t="inlineStr"/>
      <c r="H347" t="inlineStr"/>
      <c r="I347" t="inlineStr"/>
      <c r="J347" t="inlineStr"/>
      <c r="K347" t="inlineStr"/>
      <c r="L347" t="inlineStr"/>
      <c r="M347" t="n">
        <v>103.95</v>
      </c>
      <c r="N347" t="inlineStr"/>
      <c r="O347" t="inlineStr"/>
      <c r="P347" t="inlineStr"/>
      <c r="Q347" t="inlineStr"/>
      <c r="R347" t="n">
        <v>127.203</v>
      </c>
      <c r="S347" t="inlineStr"/>
      <c r="T347" t="inlineStr"/>
    </row>
    <row r="348">
      <c r="A348" s="142" t="n">
        <v>37015</v>
      </c>
      <c r="B348" t="inlineStr"/>
      <c r="C348" t="inlineStr"/>
      <c r="D348" t="inlineStr"/>
      <c r="E348" t="inlineStr"/>
      <c r="F348" t="inlineStr"/>
      <c r="G348" t="inlineStr"/>
      <c r="H348" t="inlineStr"/>
      <c r="I348" t="inlineStr"/>
      <c r="J348" t="inlineStr"/>
      <c r="K348" t="inlineStr"/>
      <c r="L348" t="inlineStr"/>
      <c r="M348" t="n">
        <v>105.33</v>
      </c>
      <c r="N348" t="inlineStr"/>
      <c r="O348" t="inlineStr"/>
      <c r="P348" t="inlineStr"/>
      <c r="Q348" t="inlineStr"/>
      <c r="R348" t="n">
        <v>127.203</v>
      </c>
      <c r="S348" t="inlineStr"/>
      <c r="T348" t="inlineStr"/>
    </row>
    <row r="349">
      <c r="A349" s="142" t="n">
        <v>37018</v>
      </c>
      <c r="B349" t="inlineStr"/>
      <c r="C349" t="inlineStr"/>
      <c r="D349" t="inlineStr"/>
      <c r="E349" t="inlineStr"/>
      <c r="F349" t="inlineStr"/>
      <c r="G349" t="inlineStr"/>
      <c r="H349" t="inlineStr"/>
      <c r="I349" t="inlineStr"/>
      <c r="J349" t="inlineStr"/>
      <c r="K349" t="inlineStr"/>
      <c r="L349" t="inlineStr"/>
      <c r="M349" t="n">
        <v>105.33</v>
      </c>
      <c r="N349" t="inlineStr"/>
      <c r="O349" t="inlineStr"/>
      <c r="P349" t="inlineStr"/>
      <c r="Q349" t="inlineStr"/>
      <c r="R349" t="n">
        <v>127.203</v>
      </c>
      <c r="S349" t="inlineStr"/>
      <c r="T349" t="inlineStr"/>
    </row>
    <row r="350">
      <c r="A350" s="142" t="n">
        <v>37019</v>
      </c>
      <c r="B350" t="inlineStr"/>
      <c r="C350" t="inlineStr"/>
      <c r="D350" t="inlineStr"/>
      <c r="E350" t="inlineStr"/>
      <c r="F350" t="inlineStr"/>
      <c r="G350" t="inlineStr"/>
      <c r="H350" t="inlineStr"/>
      <c r="I350" t="inlineStr"/>
      <c r="J350" t="inlineStr"/>
      <c r="K350" t="inlineStr"/>
      <c r="L350" t="inlineStr"/>
      <c r="M350" t="n">
        <v>105.33</v>
      </c>
      <c r="N350" t="inlineStr"/>
      <c r="O350" t="inlineStr"/>
      <c r="P350" t="inlineStr"/>
      <c r="Q350" t="inlineStr"/>
      <c r="R350" t="n">
        <v>127.203</v>
      </c>
      <c r="S350" t="inlineStr"/>
      <c r="T350" t="inlineStr"/>
    </row>
    <row r="351">
      <c r="A351" s="142" t="n">
        <v>37020</v>
      </c>
      <c r="B351" t="inlineStr"/>
      <c r="C351" t="inlineStr"/>
      <c r="D351" t="inlineStr"/>
      <c r="E351" t="inlineStr"/>
      <c r="F351" t="inlineStr"/>
      <c r="G351" t="inlineStr"/>
      <c r="H351" t="inlineStr"/>
      <c r="I351" t="inlineStr"/>
      <c r="J351" t="inlineStr"/>
      <c r="K351" t="inlineStr"/>
      <c r="L351" t="inlineStr"/>
      <c r="M351" t="n">
        <v>105.33</v>
      </c>
      <c r="N351" t="inlineStr"/>
      <c r="O351" t="inlineStr"/>
      <c r="P351" t="inlineStr"/>
      <c r="Q351" t="inlineStr"/>
      <c r="R351" t="n">
        <v>127.203</v>
      </c>
      <c r="S351" t="inlineStr"/>
      <c r="T351" t="inlineStr"/>
    </row>
    <row r="352">
      <c r="A352" s="142" t="n">
        <v>37021</v>
      </c>
      <c r="B352" t="inlineStr"/>
      <c r="C352" t="inlineStr"/>
      <c r="D352" t="inlineStr"/>
      <c r="E352" t="inlineStr"/>
      <c r="F352" t="inlineStr"/>
      <c r="G352" t="inlineStr"/>
      <c r="H352" t="inlineStr"/>
      <c r="I352" t="inlineStr"/>
      <c r="J352" t="inlineStr"/>
      <c r="K352" t="inlineStr"/>
      <c r="L352" t="inlineStr"/>
      <c r="M352" t="n">
        <v>105.33</v>
      </c>
      <c r="N352" t="inlineStr"/>
      <c r="O352" t="inlineStr"/>
      <c r="P352" t="inlineStr"/>
      <c r="Q352" t="inlineStr"/>
      <c r="R352" t="n">
        <v>127.203</v>
      </c>
      <c r="S352" t="inlineStr"/>
      <c r="T352" t="inlineStr"/>
    </row>
    <row r="353">
      <c r="A353" s="142" t="n">
        <v>37022</v>
      </c>
      <c r="B353" t="inlineStr"/>
      <c r="C353" t="inlineStr"/>
      <c r="D353" t="inlineStr"/>
      <c r="E353" t="inlineStr"/>
      <c r="F353" t="inlineStr"/>
      <c r="G353" t="inlineStr"/>
      <c r="H353" t="inlineStr"/>
      <c r="I353" t="inlineStr"/>
      <c r="J353" t="inlineStr"/>
      <c r="K353" t="inlineStr"/>
      <c r="L353" t="inlineStr"/>
      <c r="M353" t="n">
        <v>113.48</v>
      </c>
      <c r="N353" t="inlineStr"/>
      <c r="O353" t="inlineStr"/>
      <c r="P353" t="inlineStr"/>
      <c r="Q353" t="inlineStr"/>
      <c r="R353" t="n">
        <v>127.203</v>
      </c>
      <c r="S353" t="inlineStr"/>
      <c r="T353" t="inlineStr"/>
    </row>
    <row r="354">
      <c r="A354" s="142" t="n">
        <v>37025</v>
      </c>
      <c r="B354" t="inlineStr"/>
      <c r="C354" t="inlineStr"/>
      <c r="D354" t="inlineStr"/>
      <c r="E354" t="inlineStr"/>
      <c r="F354" t="inlineStr"/>
      <c r="G354" t="inlineStr"/>
      <c r="H354" t="inlineStr"/>
      <c r="I354" t="inlineStr"/>
      <c r="J354" t="inlineStr"/>
      <c r="K354" t="inlineStr"/>
      <c r="L354" t="inlineStr"/>
      <c r="M354" t="n">
        <v>113.48</v>
      </c>
      <c r="N354" t="inlineStr"/>
      <c r="O354" t="inlineStr"/>
      <c r="P354" t="inlineStr"/>
      <c r="Q354" t="inlineStr"/>
      <c r="R354" t="n">
        <v>127.203</v>
      </c>
      <c r="S354" t="inlineStr"/>
      <c r="T354" t="inlineStr"/>
    </row>
    <row r="355">
      <c r="A355" s="142" t="n">
        <v>37026</v>
      </c>
      <c r="B355" t="inlineStr"/>
      <c r="C355" t="inlineStr"/>
      <c r="D355" t="inlineStr"/>
      <c r="E355" t="inlineStr"/>
      <c r="F355" t="inlineStr"/>
      <c r="G355" t="inlineStr"/>
      <c r="H355" t="inlineStr"/>
      <c r="I355" t="inlineStr"/>
      <c r="J355" t="inlineStr"/>
      <c r="K355" t="inlineStr"/>
      <c r="L355" t="inlineStr"/>
      <c r="M355" t="n">
        <v>113.48</v>
      </c>
      <c r="N355" t="inlineStr"/>
      <c r="O355" t="inlineStr"/>
      <c r="P355" t="inlineStr"/>
      <c r="Q355" t="inlineStr"/>
      <c r="R355" t="n">
        <v>127.203</v>
      </c>
      <c r="S355" t="inlineStr"/>
      <c r="T355" t="inlineStr"/>
    </row>
    <row r="356">
      <c r="A356" s="142" t="n">
        <v>37027</v>
      </c>
      <c r="B356" t="inlineStr"/>
      <c r="C356" t="inlineStr"/>
      <c r="D356" t="inlineStr"/>
      <c r="E356" t="inlineStr"/>
      <c r="F356" t="inlineStr"/>
      <c r="G356" t="inlineStr"/>
      <c r="H356" t="inlineStr"/>
      <c r="I356" t="inlineStr"/>
      <c r="J356" t="inlineStr"/>
      <c r="K356" t="inlineStr"/>
      <c r="L356" t="inlineStr"/>
      <c r="M356" t="n">
        <v>113.48</v>
      </c>
      <c r="N356" t="inlineStr"/>
      <c r="O356" t="inlineStr"/>
      <c r="P356" t="inlineStr"/>
      <c r="Q356" t="inlineStr"/>
      <c r="R356" t="n">
        <v>127.203</v>
      </c>
      <c r="S356" t="inlineStr"/>
      <c r="T356" t="inlineStr"/>
    </row>
    <row r="357">
      <c r="A357" s="142" t="n">
        <v>37028</v>
      </c>
      <c r="B357" t="inlineStr"/>
      <c r="C357" t="inlineStr"/>
      <c r="D357" t="inlineStr"/>
      <c r="E357" t="inlineStr"/>
      <c r="F357" t="inlineStr"/>
      <c r="G357" t="inlineStr"/>
      <c r="H357" t="inlineStr"/>
      <c r="I357" t="inlineStr"/>
      <c r="J357" t="inlineStr"/>
      <c r="K357" t="inlineStr"/>
      <c r="L357" t="inlineStr"/>
      <c r="M357" t="n">
        <v>113.48</v>
      </c>
      <c r="N357" t="inlineStr"/>
      <c r="O357" t="inlineStr"/>
      <c r="P357" t="inlineStr"/>
      <c r="Q357" t="inlineStr"/>
      <c r="R357" t="n">
        <v>127.203</v>
      </c>
      <c r="S357" t="inlineStr"/>
      <c r="T357" t="inlineStr"/>
    </row>
    <row r="358">
      <c r="A358" s="142" t="n">
        <v>37029</v>
      </c>
      <c r="B358" t="inlineStr"/>
      <c r="C358" t="inlineStr"/>
      <c r="D358" t="inlineStr"/>
      <c r="E358" t="inlineStr"/>
      <c r="F358" t="inlineStr"/>
      <c r="G358" t="inlineStr"/>
      <c r="H358" t="inlineStr"/>
      <c r="I358" t="inlineStr"/>
      <c r="J358" t="inlineStr"/>
      <c r="K358" t="inlineStr"/>
      <c r="L358" t="inlineStr"/>
      <c r="M358" t="n">
        <v>125.35</v>
      </c>
      <c r="N358" t="inlineStr"/>
      <c r="O358" t="inlineStr"/>
      <c r="P358" t="inlineStr"/>
      <c r="Q358" t="inlineStr"/>
      <c r="R358" t="n">
        <v>127.203</v>
      </c>
      <c r="S358" t="inlineStr"/>
      <c r="T358" t="inlineStr"/>
    </row>
    <row r="359">
      <c r="A359" s="142" t="n">
        <v>37032</v>
      </c>
      <c r="B359" t="inlineStr"/>
      <c r="C359" t="inlineStr"/>
      <c r="D359" t="inlineStr"/>
      <c r="E359" t="inlineStr"/>
      <c r="F359" t="inlineStr"/>
      <c r="G359" t="inlineStr"/>
      <c r="H359" t="inlineStr"/>
      <c r="I359" t="inlineStr"/>
      <c r="J359" t="inlineStr"/>
      <c r="K359" t="inlineStr"/>
      <c r="L359" t="inlineStr"/>
      <c r="M359" t="n">
        <v>125.35</v>
      </c>
      <c r="N359" t="inlineStr"/>
      <c r="O359" t="inlineStr"/>
      <c r="P359" t="inlineStr"/>
      <c r="Q359" t="inlineStr"/>
      <c r="R359" t="n">
        <v>127.203</v>
      </c>
      <c r="S359" t="inlineStr"/>
      <c r="T359" t="inlineStr"/>
    </row>
    <row r="360">
      <c r="A360" s="142" t="n">
        <v>37033</v>
      </c>
      <c r="B360" t="inlineStr"/>
      <c r="C360" t="inlineStr"/>
      <c r="D360" t="inlineStr"/>
      <c r="E360" t="inlineStr"/>
      <c r="F360" t="inlineStr"/>
      <c r="G360" t="inlineStr"/>
      <c r="H360" t="inlineStr"/>
      <c r="I360" t="inlineStr"/>
      <c r="J360" t="inlineStr"/>
      <c r="K360" t="inlineStr"/>
      <c r="L360" t="inlineStr"/>
      <c r="M360" t="n">
        <v>125.35</v>
      </c>
      <c r="N360" t="inlineStr"/>
      <c r="O360" t="inlineStr"/>
      <c r="P360" t="inlineStr"/>
      <c r="Q360" t="inlineStr"/>
      <c r="R360" t="n">
        <v>127.203</v>
      </c>
      <c r="S360" t="inlineStr"/>
      <c r="T360" t="inlineStr"/>
    </row>
    <row r="361">
      <c r="A361" s="142" t="n">
        <v>37034</v>
      </c>
      <c r="B361" t="inlineStr"/>
      <c r="C361" t="inlineStr"/>
      <c r="D361" t="inlineStr"/>
      <c r="E361" t="inlineStr"/>
      <c r="F361" t="inlineStr"/>
      <c r="G361" t="inlineStr"/>
      <c r="H361" t="inlineStr"/>
      <c r="I361" t="inlineStr"/>
      <c r="J361" t="inlineStr"/>
      <c r="K361" t="inlineStr"/>
      <c r="L361" t="inlineStr"/>
      <c r="M361" t="n">
        <v>125.35</v>
      </c>
      <c r="N361" t="inlineStr"/>
      <c r="O361" t="inlineStr"/>
      <c r="P361" t="inlineStr"/>
      <c r="Q361" t="inlineStr"/>
      <c r="R361" t="n">
        <v>127.203</v>
      </c>
      <c r="S361" t="inlineStr"/>
      <c r="T361" t="inlineStr"/>
    </row>
    <row r="362">
      <c r="A362" s="142" t="n">
        <v>37035</v>
      </c>
      <c r="B362" t="inlineStr"/>
      <c r="C362" t="inlineStr"/>
      <c r="D362" t="inlineStr"/>
      <c r="E362" t="inlineStr"/>
      <c r="F362" t="inlineStr"/>
      <c r="G362" t="inlineStr"/>
      <c r="H362" t="inlineStr"/>
      <c r="I362" t="inlineStr"/>
      <c r="J362" t="inlineStr"/>
      <c r="K362" t="inlineStr"/>
      <c r="L362" t="inlineStr"/>
      <c r="M362" t="n">
        <v>125.35</v>
      </c>
      <c r="N362" t="inlineStr"/>
      <c r="O362" t="inlineStr"/>
      <c r="P362" t="inlineStr"/>
      <c r="Q362" t="inlineStr"/>
      <c r="R362" t="n">
        <v>127.203</v>
      </c>
      <c r="S362" t="inlineStr"/>
      <c r="T362" t="inlineStr"/>
    </row>
    <row r="363">
      <c r="A363" s="142" t="n">
        <v>37036</v>
      </c>
      <c r="B363" t="inlineStr"/>
      <c r="C363" t="inlineStr"/>
      <c r="D363" t="inlineStr"/>
      <c r="E363" t="inlineStr"/>
      <c r="F363" t="inlineStr"/>
      <c r="G363" t="inlineStr"/>
      <c r="H363" t="inlineStr"/>
      <c r="I363" t="inlineStr"/>
      <c r="J363" t="inlineStr"/>
      <c r="K363" t="inlineStr"/>
      <c r="L363" t="inlineStr"/>
      <c r="M363" t="n">
        <v>120.82</v>
      </c>
      <c r="N363" t="inlineStr"/>
      <c r="O363" t="inlineStr"/>
      <c r="P363" t="inlineStr"/>
      <c r="Q363" t="inlineStr"/>
      <c r="R363" t="n">
        <v>127.203</v>
      </c>
      <c r="S363" t="inlineStr"/>
      <c r="T363" t="inlineStr"/>
    </row>
    <row r="364">
      <c r="A364" s="142" t="n">
        <v>37039</v>
      </c>
      <c r="B364" t="inlineStr"/>
      <c r="C364" t="inlineStr"/>
      <c r="D364" t="inlineStr"/>
      <c r="E364" t="inlineStr"/>
      <c r="F364" t="inlineStr"/>
      <c r="G364" t="inlineStr"/>
      <c r="H364" t="inlineStr"/>
      <c r="I364" t="inlineStr"/>
      <c r="J364" t="inlineStr"/>
      <c r="K364" t="inlineStr"/>
      <c r="L364" t="inlineStr"/>
      <c r="M364" t="n">
        <v>120.82</v>
      </c>
      <c r="N364" t="inlineStr"/>
      <c r="O364" t="inlineStr"/>
      <c r="P364" t="inlineStr"/>
      <c r="Q364" t="inlineStr"/>
      <c r="R364" t="n">
        <v>127.203</v>
      </c>
      <c r="S364" t="inlineStr"/>
      <c r="T364" t="inlineStr"/>
    </row>
    <row r="365">
      <c r="A365" s="142" t="n">
        <v>37040</v>
      </c>
      <c r="B365" t="inlineStr"/>
      <c r="C365" t="inlineStr"/>
      <c r="D365" t="inlineStr"/>
      <c r="E365" t="inlineStr"/>
      <c r="F365" t="inlineStr"/>
      <c r="G365" t="inlineStr"/>
      <c r="H365" t="inlineStr"/>
      <c r="I365" t="inlineStr"/>
      <c r="J365" t="inlineStr"/>
      <c r="K365" t="inlineStr"/>
      <c r="L365" t="inlineStr"/>
      <c r="M365" t="n">
        <v>120.82</v>
      </c>
      <c r="N365" t="inlineStr"/>
      <c r="O365" t="inlineStr"/>
      <c r="P365" t="inlineStr"/>
      <c r="Q365" t="inlineStr"/>
      <c r="R365" t="n">
        <v>127.203</v>
      </c>
      <c r="S365" t="inlineStr"/>
      <c r="T365" t="inlineStr"/>
    </row>
    <row r="366">
      <c r="A366" s="142" t="n">
        <v>37041</v>
      </c>
      <c r="B366" t="inlineStr"/>
      <c r="C366" t="inlineStr"/>
      <c r="D366" t="inlineStr"/>
      <c r="E366" t="inlineStr"/>
      <c r="F366" t="inlineStr"/>
      <c r="G366" t="inlineStr"/>
      <c r="H366" t="inlineStr"/>
      <c r="I366" t="inlineStr"/>
      <c r="J366" t="inlineStr"/>
      <c r="K366" t="inlineStr"/>
      <c r="L366" t="inlineStr"/>
      <c r="M366" t="n">
        <v>120.82</v>
      </c>
      <c r="N366" t="inlineStr"/>
      <c r="O366" t="inlineStr"/>
      <c r="P366" t="inlineStr"/>
      <c r="Q366" t="inlineStr"/>
      <c r="R366" t="n">
        <v>127.203</v>
      </c>
      <c r="S366" t="inlineStr"/>
      <c r="T366" t="inlineStr"/>
    </row>
    <row r="367">
      <c r="A367" s="142" t="n">
        <v>37042</v>
      </c>
      <c r="B367" t="inlineStr"/>
      <c r="C367" t="inlineStr"/>
      <c r="D367" t="inlineStr"/>
      <c r="E367" t="inlineStr"/>
      <c r="F367" t="inlineStr"/>
      <c r="G367" t="inlineStr"/>
      <c r="H367" t="inlineStr"/>
      <c r="I367" t="inlineStr"/>
      <c r="J367" t="inlineStr"/>
      <c r="K367" t="inlineStr"/>
      <c r="L367" t="inlineStr"/>
      <c r="M367" t="n">
        <v>120.82</v>
      </c>
      <c r="N367" t="inlineStr"/>
      <c r="O367" t="inlineStr"/>
      <c r="P367" t="inlineStr"/>
      <c r="Q367" t="inlineStr"/>
      <c r="R367" t="n">
        <v>126.562</v>
      </c>
      <c r="S367" t="inlineStr"/>
      <c r="T367" t="inlineStr"/>
    </row>
    <row r="368">
      <c r="A368" s="142" t="n">
        <v>37043</v>
      </c>
      <c r="B368" t="inlineStr"/>
      <c r="C368" t="inlineStr"/>
      <c r="D368" t="inlineStr"/>
      <c r="E368" t="inlineStr"/>
      <c r="F368" t="inlineStr"/>
      <c r="G368" t="inlineStr"/>
      <c r="H368" t="inlineStr"/>
      <c r="I368" t="inlineStr"/>
      <c r="J368" t="inlineStr"/>
      <c r="K368" t="inlineStr"/>
      <c r="L368" t="inlineStr"/>
      <c r="M368" t="n">
        <v>117.58</v>
      </c>
      <c r="N368" t="inlineStr"/>
      <c r="O368" t="inlineStr"/>
      <c r="P368" t="inlineStr"/>
      <c r="Q368" t="inlineStr"/>
      <c r="R368" t="n">
        <v>126.562</v>
      </c>
      <c r="S368" t="inlineStr"/>
      <c r="T368" t="inlineStr"/>
    </row>
    <row r="369">
      <c r="A369" s="142" t="n">
        <v>37046</v>
      </c>
      <c r="B369" t="inlineStr"/>
      <c r="C369" t="inlineStr"/>
      <c r="D369" t="inlineStr"/>
      <c r="E369" t="inlineStr"/>
      <c r="F369" t="inlineStr"/>
      <c r="G369" t="inlineStr"/>
      <c r="H369" t="inlineStr"/>
      <c r="I369" t="inlineStr"/>
      <c r="J369" t="inlineStr"/>
      <c r="K369" t="inlineStr"/>
      <c r="L369" t="inlineStr"/>
      <c r="M369" t="n">
        <v>117.58</v>
      </c>
      <c r="N369" t="inlineStr"/>
      <c r="O369" t="inlineStr"/>
      <c r="P369" t="inlineStr"/>
      <c r="Q369" t="inlineStr"/>
      <c r="R369" t="n">
        <v>126.562</v>
      </c>
      <c r="S369" t="inlineStr"/>
      <c r="T369" t="inlineStr"/>
    </row>
    <row r="370">
      <c r="A370" s="142" t="n">
        <v>37047</v>
      </c>
      <c r="B370" t="inlineStr"/>
      <c r="C370" t="inlineStr"/>
      <c r="D370" t="inlineStr"/>
      <c r="E370" t="inlineStr"/>
      <c r="F370" t="inlineStr"/>
      <c r="G370" t="inlineStr"/>
      <c r="H370" t="inlineStr"/>
      <c r="I370" t="inlineStr"/>
      <c r="J370" t="inlineStr"/>
      <c r="K370" t="inlineStr"/>
      <c r="L370" t="inlineStr"/>
      <c r="M370" t="n">
        <v>117.58</v>
      </c>
      <c r="N370" t="inlineStr"/>
      <c r="O370" t="inlineStr"/>
      <c r="P370" t="inlineStr"/>
      <c r="Q370" t="inlineStr"/>
      <c r="R370" t="n">
        <v>126.562</v>
      </c>
      <c r="S370" t="inlineStr"/>
      <c r="T370" t="inlineStr"/>
    </row>
    <row r="371">
      <c r="A371" s="142" t="n">
        <v>37048</v>
      </c>
      <c r="B371" t="inlineStr"/>
      <c r="C371" t="inlineStr"/>
      <c r="D371" t="inlineStr"/>
      <c r="E371" t="inlineStr"/>
      <c r="F371" t="inlineStr"/>
      <c r="G371" t="inlineStr"/>
      <c r="H371" t="inlineStr"/>
      <c r="I371" t="inlineStr"/>
      <c r="J371" t="inlineStr"/>
      <c r="K371" t="inlineStr"/>
      <c r="L371" t="inlineStr"/>
      <c r="M371" t="n">
        <v>117.58</v>
      </c>
      <c r="N371" t="inlineStr"/>
      <c r="O371" t="inlineStr"/>
      <c r="P371" t="inlineStr"/>
      <c r="Q371" t="inlineStr"/>
      <c r="R371" t="n">
        <v>126.562</v>
      </c>
      <c r="S371" t="inlineStr"/>
      <c r="T371" t="inlineStr"/>
    </row>
    <row r="372">
      <c r="A372" s="142" t="n">
        <v>37049</v>
      </c>
      <c r="B372" t="inlineStr"/>
      <c r="C372" t="inlineStr"/>
      <c r="D372" t="inlineStr"/>
      <c r="E372" t="inlineStr"/>
      <c r="F372" t="inlineStr"/>
      <c r="G372" t="inlineStr"/>
      <c r="H372" t="inlineStr"/>
      <c r="I372" t="inlineStr"/>
      <c r="J372" t="inlineStr"/>
      <c r="K372" t="inlineStr"/>
      <c r="L372" t="inlineStr"/>
      <c r="M372" t="n">
        <v>117.58</v>
      </c>
      <c r="N372" t="inlineStr"/>
      <c r="O372" t="inlineStr"/>
      <c r="P372" t="inlineStr"/>
      <c r="Q372" t="inlineStr"/>
      <c r="R372" t="n">
        <v>126.562</v>
      </c>
      <c r="S372" t="inlineStr"/>
      <c r="T372" t="inlineStr"/>
    </row>
    <row r="373">
      <c r="A373" s="142" t="n">
        <v>37050</v>
      </c>
      <c r="B373" t="inlineStr"/>
      <c r="C373" t="inlineStr"/>
      <c r="D373" t="inlineStr"/>
      <c r="E373" t="inlineStr"/>
      <c r="F373" t="inlineStr"/>
      <c r="G373" t="inlineStr"/>
      <c r="H373" t="inlineStr"/>
      <c r="I373" t="inlineStr"/>
      <c r="J373" t="inlineStr"/>
      <c r="K373" t="inlineStr"/>
      <c r="L373" t="inlineStr"/>
      <c r="M373" t="n">
        <v>119.87</v>
      </c>
      <c r="N373" t="inlineStr"/>
      <c r="O373" t="inlineStr"/>
      <c r="P373" t="inlineStr"/>
      <c r="Q373" t="inlineStr"/>
      <c r="R373" t="n">
        <v>126.562</v>
      </c>
      <c r="S373" t="inlineStr"/>
      <c r="T373" t="inlineStr"/>
    </row>
    <row r="374">
      <c r="A374" s="142" t="n">
        <v>37053</v>
      </c>
      <c r="B374" t="inlineStr"/>
      <c r="C374" t="inlineStr"/>
      <c r="D374" t="inlineStr"/>
      <c r="E374" t="inlineStr"/>
      <c r="F374" t="inlineStr"/>
      <c r="G374" t="inlineStr"/>
      <c r="H374" t="inlineStr"/>
      <c r="I374" t="inlineStr"/>
      <c r="J374" t="inlineStr"/>
      <c r="K374" t="inlineStr"/>
      <c r="L374" t="inlineStr"/>
      <c r="M374" t="n">
        <v>119.87</v>
      </c>
      <c r="N374" t="inlineStr"/>
      <c r="O374" t="inlineStr"/>
      <c r="P374" t="inlineStr"/>
      <c r="Q374" t="inlineStr"/>
      <c r="R374" t="n">
        <v>126.562</v>
      </c>
      <c r="S374" t="inlineStr"/>
      <c r="T374" t="inlineStr"/>
    </row>
    <row r="375">
      <c r="A375" s="142" t="n">
        <v>37054</v>
      </c>
      <c r="B375" t="inlineStr"/>
      <c r="C375" t="inlineStr"/>
      <c r="D375" t="inlineStr"/>
      <c r="E375" t="inlineStr"/>
      <c r="F375" t="inlineStr"/>
      <c r="G375" t="inlineStr"/>
      <c r="H375" t="inlineStr"/>
      <c r="I375" t="inlineStr"/>
      <c r="J375" t="inlineStr"/>
      <c r="K375" t="inlineStr"/>
      <c r="L375" t="inlineStr"/>
      <c r="M375" t="n">
        <v>119.87</v>
      </c>
      <c r="N375" t="inlineStr"/>
      <c r="O375" t="inlineStr"/>
      <c r="P375" t="inlineStr"/>
      <c r="Q375" t="inlineStr"/>
      <c r="R375" t="n">
        <v>126.562</v>
      </c>
      <c r="S375" t="inlineStr"/>
      <c r="T375" t="inlineStr"/>
    </row>
    <row r="376">
      <c r="A376" s="142" t="n">
        <v>37055</v>
      </c>
      <c r="B376" t="inlineStr"/>
      <c r="C376" t="inlineStr"/>
      <c r="D376" t="inlineStr"/>
      <c r="E376" t="inlineStr"/>
      <c r="F376" t="inlineStr"/>
      <c r="G376" t="inlineStr"/>
      <c r="H376" t="inlineStr"/>
      <c r="I376" t="inlineStr"/>
      <c r="J376" t="inlineStr"/>
      <c r="K376" t="inlineStr"/>
      <c r="L376" t="inlineStr"/>
      <c r="M376" t="n">
        <v>119.87</v>
      </c>
      <c r="N376" t="inlineStr"/>
      <c r="O376" t="inlineStr"/>
      <c r="P376" t="inlineStr"/>
      <c r="Q376" t="inlineStr"/>
      <c r="R376" t="n">
        <v>126.562</v>
      </c>
      <c r="S376" t="inlineStr"/>
      <c r="T376" t="inlineStr"/>
    </row>
    <row r="377">
      <c r="A377" s="142" t="n">
        <v>37056</v>
      </c>
      <c r="B377" t="inlineStr"/>
      <c r="C377" t="inlineStr"/>
      <c r="D377" t="inlineStr"/>
      <c r="E377" t="inlineStr"/>
      <c r="F377" t="inlineStr"/>
      <c r="G377" t="inlineStr"/>
      <c r="H377" t="inlineStr"/>
      <c r="I377" t="inlineStr"/>
      <c r="J377" t="inlineStr"/>
      <c r="K377" t="inlineStr"/>
      <c r="L377" t="inlineStr"/>
      <c r="M377" t="n">
        <v>119.87</v>
      </c>
      <c r="N377" t="inlineStr"/>
      <c r="O377" t="inlineStr"/>
      <c r="P377" t="inlineStr"/>
      <c r="Q377" t="inlineStr"/>
      <c r="R377" t="n">
        <v>126.562</v>
      </c>
      <c r="S377" t="inlineStr"/>
      <c r="T377" t="inlineStr"/>
    </row>
    <row r="378">
      <c r="A378" s="142" t="n">
        <v>37057</v>
      </c>
      <c r="B378" t="inlineStr"/>
      <c r="C378" t="inlineStr"/>
      <c r="D378" t="inlineStr"/>
      <c r="E378" t="inlineStr"/>
      <c r="F378" t="inlineStr"/>
      <c r="G378" t="inlineStr"/>
      <c r="H378" t="inlineStr"/>
      <c r="I378" t="inlineStr"/>
      <c r="J378" t="inlineStr"/>
      <c r="K378" t="inlineStr"/>
      <c r="L378" t="inlineStr"/>
      <c r="M378" t="n">
        <v>118.15</v>
      </c>
      <c r="N378" t="inlineStr"/>
      <c r="O378" t="inlineStr"/>
      <c r="P378" t="inlineStr"/>
      <c r="Q378" t="inlineStr"/>
      <c r="R378" t="n">
        <v>126.562</v>
      </c>
      <c r="S378" t="inlineStr"/>
      <c r="T378" t="inlineStr"/>
    </row>
    <row r="379">
      <c r="A379" s="142" t="n">
        <v>37060</v>
      </c>
      <c r="B379" t="inlineStr"/>
      <c r="C379" t="inlineStr"/>
      <c r="D379" t="inlineStr"/>
      <c r="E379" t="inlineStr"/>
      <c r="F379" t="inlineStr"/>
      <c r="G379" t="inlineStr"/>
      <c r="H379" t="inlineStr"/>
      <c r="I379" t="inlineStr"/>
      <c r="J379" t="inlineStr"/>
      <c r="K379" t="inlineStr"/>
      <c r="L379" t="inlineStr"/>
      <c r="M379" t="n">
        <v>118.15</v>
      </c>
      <c r="N379" t="inlineStr"/>
      <c r="O379" t="inlineStr"/>
      <c r="P379" t="inlineStr"/>
      <c r="Q379" t="inlineStr"/>
      <c r="R379" t="n">
        <v>126.562</v>
      </c>
      <c r="S379" t="inlineStr"/>
      <c r="T379" t="inlineStr"/>
    </row>
    <row r="380">
      <c r="A380" s="142" t="n">
        <v>37061</v>
      </c>
      <c r="B380" t="inlineStr"/>
      <c r="C380" t="inlineStr"/>
      <c r="D380" t="inlineStr"/>
      <c r="E380" t="inlineStr"/>
      <c r="F380" t="inlineStr"/>
      <c r="G380" t="inlineStr"/>
      <c r="H380" t="inlineStr"/>
      <c r="I380" t="inlineStr"/>
      <c r="J380" t="inlineStr"/>
      <c r="K380" t="inlineStr"/>
      <c r="L380" t="inlineStr"/>
      <c r="M380" t="n">
        <v>118.15</v>
      </c>
      <c r="N380" t="inlineStr"/>
      <c r="O380" t="inlineStr"/>
      <c r="P380" t="inlineStr"/>
      <c r="Q380" t="inlineStr"/>
      <c r="R380" t="n">
        <v>126.562</v>
      </c>
      <c r="S380" t="inlineStr"/>
      <c r="T380" t="inlineStr"/>
    </row>
    <row r="381">
      <c r="A381" s="142" t="n">
        <v>37062</v>
      </c>
      <c r="B381" t="inlineStr"/>
      <c r="C381" t="inlineStr"/>
      <c r="D381" t="inlineStr"/>
      <c r="E381" t="inlineStr"/>
      <c r="F381" t="inlineStr"/>
      <c r="G381" t="inlineStr"/>
      <c r="H381" t="inlineStr"/>
      <c r="I381" t="inlineStr"/>
      <c r="J381" t="inlineStr"/>
      <c r="K381" t="inlineStr"/>
      <c r="L381" t="inlineStr"/>
      <c r="M381" t="n">
        <v>118.15</v>
      </c>
      <c r="N381" t="inlineStr"/>
      <c r="O381" t="inlineStr"/>
      <c r="P381" t="inlineStr"/>
      <c r="Q381" t="inlineStr"/>
      <c r="R381" t="n">
        <v>126.562</v>
      </c>
      <c r="S381" t="inlineStr"/>
      <c r="T381" t="inlineStr"/>
    </row>
    <row r="382">
      <c r="A382" s="142" t="n">
        <v>37063</v>
      </c>
      <c r="B382" t="inlineStr"/>
      <c r="C382" t="inlineStr"/>
      <c r="D382" t="inlineStr"/>
      <c r="E382" t="inlineStr"/>
      <c r="F382" t="inlineStr"/>
      <c r="G382" t="inlineStr"/>
      <c r="H382" t="inlineStr"/>
      <c r="I382" t="inlineStr"/>
      <c r="J382" t="inlineStr"/>
      <c r="K382" t="inlineStr"/>
      <c r="L382" t="inlineStr"/>
      <c r="M382" t="n">
        <v>118.15</v>
      </c>
      <c r="N382" t="inlineStr"/>
      <c r="O382" t="inlineStr"/>
      <c r="P382" t="inlineStr"/>
      <c r="Q382" t="inlineStr"/>
      <c r="R382" t="n">
        <v>126.562</v>
      </c>
      <c r="S382" t="inlineStr"/>
      <c r="T382" t="inlineStr"/>
    </row>
    <row r="383">
      <c r="A383" s="142" t="n">
        <v>37064</v>
      </c>
      <c r="B383" t="inlineStr"/>
      <c r="C383" t="inlineStr"/>
      <c r="D383" t="inlineStr"/>
      <c r="E383" t="inlineStr"/>
      <c r="F383" t="inlineStr"/>
      <c r="G383" t="inlineStr"/>
      <c r="H383" t="inlineStr"/>
      <c r="I383" t="inlineStr"/>
      <c r="J383" t="inlineStr"/>
      <c r="K383" t="inlineStr"/>
      <c r="L383" t="inlineStr"/>
      <c r="M383" t="n">
        <v>115.37</v>
      </c>
      <c r="N383" t="inlineStr"/>
      <c r="O383" t="inlineStr"/>
      <c r="P383" t="inlineStr"/>
      <c r="Q383" t="inlineStr"/>
      <c r="R383" t="n">
        <v>126.562</v>
      </c>
      <c r="S383" t="inlineStr"/>
      <c r="T383" t="inlineStr"/>
    </row>
    <row r="384">
      <c r="A384" s="142" t="n">
        <v>37067</v>
      </c>
      <c r="B384" t="inlineStr"/>
      <c r="C384" t="inlineStr"/>
      <c r="D384" t="inlineStr"/>
      <c r="E384" t="inlineStr"/>
      <c r="F384" t="inlineStr"/>
      <c r="G384" t="inlineStr"/>
      <c r="H384" t="inlineStr"/>
      <c r="I384" t="inlineStr"/>
      <c r="J384" t="inlineStr"/>
      <c r="K384" t="inlineStr"/>
      <c r="L384" t="inlineStr"/>
      <c r="M384" t="n">
        <v>115.37</v>
      </c>
      <c r="N384" t="inlineStr"/>
      <c r="O384" t="inlineStr"/>
      <c r="P384" t="inlineStr"/>
      <c r="Q384" t="inlineStr"/>
      <c r="R384" t="n">
        <v>126.562</v>
      </c>
      <c r="S384" t="inlineStr"/>
      <c r="T384" t="inlineStr"/>
    </row>
    <row r="385">
      <c r="A385" s="142" t="n">
        <v>37068</v>
      </c>
      <c r="B385" t="inlineStr"/>
      <c r="C385" t="inlineStr"/>
      <c r="D385" t="inlineStr"/>
      <c r="E385" t="inlineStr"/>
      <c r="F385" t="inlineStr"/>
      <c r="G385" t="inlineStr"/>
      <c r="H385" t="inlineStr"/>
      <c r="I385" t="inlineStr"/>
      <c r="J385" t="inlineStr"/>
      <c r="K385" t="inlineStr"/>
      <c r="L385" t="inlineStr"/>
      <c r="M385" t="n">
        <v>115.37</v>
      </c>
      <c r="N385" t="inlineStr"/>
      <c r="O385" t="inlineStr"/>
      <c r="P385" t="inlineStr"/>
      <c r="Q385" t="inlineStr"/>
      <c r="R385" t="n">
        <v>126.562</v>
      </c>
      <c r="S385" t="inlineStr"/>
      <c r="T385" t="inlineStr"/>
    </row>
    <row r="386">
      <c r="A386" s="142" t="n">
        <v>37069</v>
      </c>
      <c r="B386" t="inlineStr"/>
      <c r="C386" t="inlineStr"/>
      <c r="D386" t="inlineStr"/>
      <c r="E386" t="inlineStr"/>
      <c r="F386" t="inlineStr"/>
      <c r="G386" t="inlineStr"/>
      <c r="H386" t="inlineStr"/>
      <c r="I386" t="inlineStr"/>
      <c r="J386" t="inlineStr"/>
      <c r="K386" t="inlineStr"/>
      <c r="L386" t="inlineStr"/>
      <c r="M386" t="n">
        <v>115.37</v>
      </c>
      <c r="N386" t="inlineStr"/>
      <c r="O386" t="inlineStr"/>
      <c r="P386" t="inlineStr"/>
      <c r="Q386" t="inlineStr"/>
      <c r="R386" t="n">
        <v>126.562</v>
      </c>
      <c r="S386" t="inlineStr"/>
      <c r="T386" t="inlineStr"/>
    </row>
    <row r="387">
      <c r="A387" s="142" t="n">
        <v>37070</v>
      </c>
      <c r="B387" t="inlineStr"/>
      <c r="C387" t="inlineStr"/>
      <c r="D387" t="inlineStr"/>
      <c r="E387" t="inlineStr"/>
      <c r="F387" t="inlineStr"/>
      <c r="G387" t="inlineStr"/>
      <c r="H387" t="inlineStr"/>
      <c r="I387" t="inlineStr"/>
      <c r="J387" t="inlineStr"/>
      <c r="K387" t="inlineStr"/>
      <c r="L387" t="inlineStr"/>
      <c r="M387" t="n">
        <v>115.37</v>
      </c>
      <c r="N387" t="inlineStr"/>
      <c r="O387" t="inlineStr"/>
      <c r="P387" t="inlineStr"/>
      <c r="Q387" t="inlineStr"/>
      <c r="R387" t="n">
        <v>126.562</v>
      </c>
      <c r="S387" t="inlineStr"/>
      <c r="T387" t="inlineStr"/>
    </row>
    <row r="388">
      <c r="A388" s="142" t="n">
        <v>37071</v>
      </c>
      <c r="B388" t="inlineStr"/>
      <c r="C388" t="inlineStr"/>
      <c r="D388" t="inlineStr"/>
      <c r="E388" t="inlineStr"/>
      <c r="F388" t="inlineStr"/>
      <c r="G388" t="inlineStr"/>
      <c r="H388" t="inlineStr"/>
      <c r="I388" t="inlineStr"/>
      <c r="J388" t="inlineStr"/>
      <c r="K388" t="inlineStr"/>
      <c r="L388" t="inlineStr"/>
      <c r="M388" t="n">
        <v>117.21</v>
      </c>
      <c r="N388" t="inlineStr"/>
      <c r="O388" t="inlineStr"/>
      <c r="P388" t="inlineStr"/>
      <c r="Q388" t="inlineStr"/>
      <c r="R388" t="n">
        <v>121.929</v>
      </c>
      <c r="S388" t="inlineStr"/>
      <c r="T388" t="inlineStr"/>
    </row>
    <row r="389">
      <c r="A389" s="142" t="n">
        <v>37074</v>
      </c>
      <c r="B389" t="inlineStr"/>
      <c r="C389" t="inlineStr"/>
      <c r="D389" t="inlineStr"/>
      <c r="E389" t="inlineStr"/>
      <c r="F389" t="inlineStr"/>
      <c r="G389" t="inlineStr"/>
      <c r="H389" t="inlineStr"/>
      <c r="I389" t="inlineStr"/>
      <c r="J389" t="inlineStr"/>
      <c r="K389" t="inlineStr"/>
      <c r="L389" t="inlineStr"/>
      <c r="M389" t="n">
        <v>117.21</v>
      </c>
      <c r="N389" t="inlineStr"/>
      <c r="O389" t="inlineStr"/>
      <c r="P389" t="inlineStr"/>
      <c r="Q389" t="inlineStr"/>
      <c r="R389" t="n">
        <v>121.929</v>
      </c>
      <c r="S389" t="inlineStr"/>
      <c r="T389" t="inlineStr"/>
    </row>
    <row r="390">
      <c r="A390" s="142" t="n">
        <v>37075</v>
      </c>
      <c r="B390" t="inlineStr"/>
      <c r="C390" t="inlineStr"/>
      <c r="D390" t="inlineStr"/>
      <c r="E390" t="inlineStr"/>
      <c r="F390" t="inlineStr"/>
      <c r="G390" t="inlineStr"/>
      <c r="H390" t="inlineStr"/>
      <c r="I390" t="inlineStr"/>
      <c r="J390" t="inlineStr"/>
      <c r="K390" t="inlineStr"/>
      <c r="L390" t="inlineStr"/>
      <c r="M390" t="n">
        <v>117.21</v>
      </c>
      <c r="N390" t="inlineStr"/>
      <c r="O390" t="inlineStr"/>
      <c r="P390" t="inlineStr"/>
      <c r="Q390" t="inlineStr"/>
      <c r="R390" t="n">
        <v>121.929</v>
      </c>
      <c r="S390" t="inlineStr"/>
      <c r="T390" t="inlineStr"/>
    </row>
    <row r="391">
      <c r="A391" s="142" t="n">
        <v>37076</v>
      </c>
      <c r="B391" t="inlineStr"/>
      <c r="C391" t="inlineStr"/>
      <c r="D391" t="inlineStr"/>
      <c r="E391" t="inlineStr"/>
      <c r="F391" t="inlineStr"/>
      <c r="G391" t="inlineStr"/>
      <c r="H391" t="inlineStr"/>
      <c r="I391" t="inlineStr"/>
      <c r="J391" t="inlineStr"/>
      <c r="K391" t="inlineStr"/>
      <c r="L391" t="inlineStr"/>
      <c r="M391" t="n">
        <v>117.21</v>
      </c>
      <c r="N391" t="inlineStr"/>
      <c r="O391" t="inlineStr"/>
      <c r="P391" t="inlineStr"/>
      <c r="Q391" t="inlineStr"/>
      <c r="R391" t="n">
        <v>121.929</v>
      </c>
      <c r="S391" t="inlineStr"/>
      <c r="T391" t="inlineStr"/>
    </row>
    <row r="392">
      <c r="A392" s="142" t="n">
        <v>37077</v>
      </c>
      <c r="B392" t="inlineStr"/>
      <c r="C392" t="inlineStr"/>
      <c r="D392" t="inlineStr"/>
      <c r="E392" t="inlineStr"/>
      <c r="F392" t="inlineStr"/>
      <c r="G392" t="inlineStr"/>
      <c r="H392" t="inlineStr"/>
      <c r="I392" t="inlineStr"/>
      <c r="J392" t="inlineStr"/>
      <c r="K392" t="inlineStr"/>
      <c r="L392" t="inlineStr"/>
      <c r="M392" t="n">
        <v>117.21</v>
      </c>
      <c r="N392" t="inlineStr"/>
      <c r="O392" t="inlineStr"/>
      <c r="P392" t="inlineStr"/>
      <c r="Q392" t="inlineStr"/>
      <c r="R392" t="n">
        <v>121.929</v>
      </c>
      <c r="S392" t="inlineStr"/>
      <c r="T392" t="inlineStr"/>
    </row>
    <row r="393">
      <c r="A393" s="142" t="n">
        <v>37078</v>
      </c>
      <c r="B393" t="inlineStr"/>
      <c r="C393" t="inlineStr"/>
      <c r="D393" t="inlineStr"/>
      <c r="E393" t="inlineStr"/>
      <c r="F393" t="inlineStr"/>
      <c r="G393" t="inlineStr"/>
      <c r="H393" t="inlineStr"/>
      <c r="I393" t="inlineStr"/>
      <c r="J393" t="inlineStr"/>
      <c r="K393" t="inlineStr"/>
      <c r="L393" t="inlineStr"/>
      <c r="M393" t="n">
        <v>113.22</v>
      </c>
      <c r="N393" t="inlineStr"/>
      <c r="O393" t="inlineStr"/>
      <c r="P393" t="inlineStr"/>
      <c r="Q393" t="inlineStr"/>
      <c r="R393" t="n">
        <v>121.929</v>
      </c>
      <c r="S393" t="inlineStr"/>
      <c r="T393" t="inlineStr"/>
    </row>
    <row r="394">
      <c r="A394" s="142" t="n">
        <v>37081</v>
      </c>
      <c r="B394" t="inlineStr"/>
      <c r="C394" t="inlineStr"/>
      <c r="D394" t="inlineStr"/>
      <c r="E394" t="inlineStr"/>
      <c r="F394" t="inlineStr"/>
      <c r="G394" t="inlineStr"/>
      <c r="H394" t="inlineStr"/>
      <c r="I394" t="inlineStr"/>
      <c r="J394" t="inlineStr"/>
      <c r="K394" t="inlineStr"/>
      <c r="L394" t="inlineStr"/>
      <c r="M394" t="n">
        <v>113.22</v>
      </c>
      <c r="N394" t="inlineStr"/>
      <c r="O394" t="inlineStr"/>
      <c r="P394" t="inlineStr"/>
      <c r="Q394" t="inlineStr"/>
      <c r="R394" t="n">
        <v>121.929</v>
      </c>
      <c r="S394" t="inlineStr"/>
      <c r="T394" t="inlineStr"/>
    </row>
    <row r="395">
      <c r="A395" s="142" t="n">
        <v>37082</v>
      </c>
      <c r="B395" t="inlineStr"/>
      <c r="C395" t="inlineStr"/>
      <c r="D395" t="inlineStr"/>
      <c r="E395" t="inlineStr"/>
      <c r="F395" t="inlineStr"/>
      <c r="G395" t="inlineStr"/>
      <c r="H395" t="inlineStr"/>
      <c r="I395" t="inlineStr"/>
      <c r="J395" t="inlineStr"/>
      <c r="K395" t="inlineStr"/>
      <c r="L395" t="inlineStr"/>
      <c r="M395" t="n">
        <v>113.22</v>
      </c>
      <c r="N395" t="inlineStr"/>
      <c r="O395" t="inlineStr"/>
      <c r="P395" t="inlineStr"/>
      <c r="Q395" t="inlineStr"/>
      <c r="R395" t="n">
        <v>121.929</v>
      </c>
      <c r="S395" t="inlineStr"/>
      <c r="T395" t="inlineStr"/>
    </row>
    <row r="396">
      <c r="A396" s="142" t="n">
        <v>37083</v>
      </c>
      <c r="B396" t="inlineStr"/>
      <c r="C396" t="inlineStr"/>
      <c r="D396" t="inlineStr"/>
      <c r="E396" t="inlineStr"/>
      <c r="F396" t="inlineStr"/>
      <c r="G396" t="inlineStr"/>
      <c r="H396" t="inlineStr"/>
      <c r="I396" t="inlineStr"/>
      <c r="J396" t="inlineStr"/>
      <c r="K396" t="inlineStr"/>
      <c r="L396" t="inlineStr"/>
      <c r="M396" t="n">
        <v>113.22</v>
      </c>
      <c r="N396" t="inlineStr"/>
      <c r="O396" t="inlineStr"/>
      <c r="P396" t="inlineStr"/>
      <c r="Q396" t="inlineStr"/>
      <c r="R396" t="n">
        <v>121.929</v>
      </c>
      <c r="S396" t="inlineStr"/>
      <c r="T396" t="inlineStr"/>
    </row>
    <row r="397">
      <c r="A397" s="142" t="n">
        <v>37084</v>
      </c>
      <c r="B397" t="inlineStr"/>
      <c r="C397" t="inlineStr"/>
      <c r="D397" t="inlineStr"/>
      <c r="E397" t="inlineStr"/>
      <c r="F397" t="inlineStr"/>
      <c r="G397" t="inlineStr"/>
      <c r="H397" t="inlineStr"/>
      <c r="I397" t="inlineStr"/>
      <c r="J397" t="inlineStr"/>
      <c r="K397" t="inlineStr"/>
      <c r="L397" t="inlineStr"/>
      <c r="M397" t="n">
        <v>113.22</v>
      </c>
      <c r="N397" t="inlineStr"/>
      <c r="O397" t="inlineStr"/>
      <c r="P397" t="inlineStr"/>
      <c r="Q397" t="inlineStr"/>
      <c r="R397" t="n">
        <v>121.929</v>
      </c>
      <c r="S397" t="inlineStr"/>
      <c r="T397" t="inlineStr"/>
    </row>
    <row r="398">
      <c r="A398" s="142" t="n">
        <v>37085</v>
      </c>
      <c r="B398" t="inlineStr"/>
      <c r="C398" t="inlineStr"/>
      <c r="D398" t="inlineStr"/>
      <c r="E398" t="inlineStr"/>
      <c r="F398" t="inlineStr"/>
      <c r="G398" t="inlineStr"/>
      <c r="H398" t="inlineStr"/>
      <c r="I398" t="inlineStr"/>
      <c r="J398" t="inlineStr"/>
      <c r="K398" t="inlineStr"/>
      <c r="L398" t="inlineStr"/>
      <c r="M398" t="n">
        <v>113.82</v>
      </c>
      <c r="N398" t="inlineStr"/>
      <c r="O398" t="inlineStr"/>
      <c r="P398" t="inlineStr"/>
      <c r="Q398" t="inlineStr"/>
      <c r="R398" t="n">
        <v>121.929</v>
      </c>
      <c r="S398" t="inlineStr"/>
      <c r="T398" t="inlineStr"/>
    </row>
    <row r="399">
      <c r="A399" s="142" t="n">
        <v>37088</v>
      </c>
      <c r="B399" t="inlineStr"/>
      <c r="C399" t="inlineStr"/>
      <c r="D399" t="inlineStr"/>
      <c r="E399" t="inlineStr"/>
      <c r="F399" t="inlineStr"/>
      <c r="G399" t="inlineStr"/>
      <c r="H399" t="inlineStr"/>
      <c r="I399" t="inlineStr"/>
      <c r="J399" t="inlineStr"/>
      <c r="K399" t="inlineStr"/>
      <c r="L399" t="inlineStr"/>
      <c r="M399" t="n">
        <v>113.82</v>
      </c>
      <c r="N399" t="inlineStr"/>
      <c r="O399" t="inlineStr"/>
      <c r="P399" t="inlineStr"/>
      <c r="Q399" t="inlineStr"/>
      <c r="R399" t="n">
        <v>121.929</v>
      </c>
      <c r="S399" t="inlineStr"/>
      <c r="T399" t="inlineStr"/>
    </row>
    <row r="400">
      <c r="A400" s="142" t="n">
        <v>37089</v>
      </c>
      <c r="B400" t="inlineStr"/>
      <c r="C400" t="inlineStr"/>
      <c r="D400" t="inlineStr"/>
      <c r="E400" t="inlineStr"/>
      <c r="F400" t="inlineStr"/>
      <c r="G400" t="inlineStr"/>
      <c r="H400" t="inlineStr"/>
      <c r="I400" t="inlineStr"/>
      <c r="J400" t="inlineStr"/>
      <c r="K400" t="inlineStr"/>
      <c r="L400" t="inlineStr"/>
      <c r="M400" t="n">
        <v>113.82</v>
      </c>
      <c r="N400" t="inlineStr"/>
      <c r="O400" t="inlineStr"/>
      <c r="P400" t="inlineStr"/>
      <c r="Q400" t="inlineStr"/>
      <c r="R400" t="n">
        <v>121.929</v>
      </c>
      <c r="S400" t="inlineStr"/>
      <c r="T400" t="inlineStr"/>
    </row>
    <row r="401">
      <c r="A401" s="142" t="n">
        <v>37090</v>
      </c>
      <c r="B401" t="inlineStr"/>
      <c r="C401" t="inlineStr"/>
      <c r="D401" t="inlineStr"/>
      <c r="E401" t="inlineStr"/>
      <c r="F401" t="inlineStr"/>
      <c r="G401" t="inlineStr"/>
      <c r="H401" t="inlineStr"/>
      <c r="I401" t="inlineStr"/>
      <c r="J401" t="inlineStr"/>
      <c r="K401" t="inlineStr"/>
      <c r="L401" t="inlineStr"/>
      <c r="M401" t="n">
        <v>113.82</v>
      </c>
      <c r="N401" t="inlineStr"/>
      <c r="O401" t="inlineStr"/>
      <c r="P401" t="inlineStr"/>
      <c r="Q401" t="inlineStr"/>
      <c r="R401" t="n">
        <v>121.929</v>
      </c>
      <c r="S401" t="inlineStr"/>
      <c r="T401" t="inlineStr"/>
    </row>
    <row r="402">
      <c r="A402" s="142" t="n">
        <v>37091</v>
      </c>
      <c r="B402" t="inlineStr"/>
      <c r="C402" t="inlineStr"/>
      <c r="D402" t="inlineStr"/>
      <c r="E402" t="inlineStr"/>
      <c r="F402" t="inlineStr"/>
      <c r="G402" t="inlineStr"/>
      <c r="H402" t="inlineStr"/>
      <c r="I402" t="inlineStr"/>
      <c r="J402" t="inlineStr"/>
      <c r="K402" t="inlineStr"/>
      <c r="L402" t="inlineStr"/>
      <c r="M402" t="n">
        <v>113.82</v>
      </c>
      <c r="N402" t="inlineStr"/>
      <c r="O402" t="inlineStr"/>
      <c r="P402" t="inlineStr"/>
      <c r="Q402" t="inlineStr"/>
      <c r="R402" t="n">
        <v>121.929</v>
      </c>
      <c r="S402" t="inlineStr"/>
      <c r="T402" t="inlineStr"/>
    </row>
    <row r="403">
      <c r="A403" s="142" t="n">
        <v>37092</v>
      </c>
      <c r="B403" t="inlineStr"/>
      <c r="C403" t="inlineStr"/>
      <c r="D403" t="inlineStr"/>
      <c r="E403" t="inlineStr"/>
      <c r="F403" t="inlineStr"/>
      <c r="G403" t="inlineStr"/>
      <c r="H403" t="inlineStr"/>
      <c r="I403" t="inlineStr"/>
      <c r="J403" t="inlineStr"/>
      <c r="K403" t="inlineStr"/>
      <c r="L403" t="inlineStr"/>
      <c r="M403" t="n">
        <v>110.84</v>
      </c>
      <c r="N403" t="inlineStr"/>
      <c r="O403" t="inlineStr"/>
      <c r="P403" t="inlineStr"/>
      <c r="Q403" t="inlineStr"/>
      <c r="R403" t="n">
        <v>121.929</v>
      </c>
      <c r="S403" t="inlineStr"/>
      <c r="T403" t="inlineStr"/>
    </row>
    <row r="404">
      <c r="A404" s="142" t="n">
        <v>37095</v>
      </c>
      <c r="B404" t="inlineStr"/>
      <c r="C404" t="inlineStr"/>
      <c r="D404" t="inlineStr"/>
      <c r="E404" t="inlineStr"/>
      <c r="F404" t="inlineStr"/>
      <c r="G404" t="inlineStr"/>
      <c r="H404" t="inlineStr"/>
      <c r="I404" t="inlineStr"/>
      <c r="J404" t="inlineStr"/>
      <c r="K404" t="inlineStr"/>
      <c r="L404" t="inlineStr"/>
      <c r="M404" t="n">
        <v>110.84</v>
      </c>
      <c r="N404" t="inlineStr"/>
      <c r="O404" t="inlineStr"/>
      <c r="P404" t="inlineStr"/>
      <c r="Q404" t="inlineStr"/>
      <c r="R404" t="n">
        <v>121.929</v>
      </c>
      <c r="S404" t="inlineStr"/>
      <c r="T404" t="inlineStr"/>
    </row>
    <row r="405">
      <c r="A405" s="142" t="n">
        <v>37096</v>
      </c>
      <c r="B405" t="inlineStr"/>
      <c r="C405" t="inlineStr"/>
      <c r="D405" t="inlineStr"/>
      <c r="E405" t="inlineStr"/>
      <c r="F405" t="inlineStr"/>
      <c r="G405" t="inlineStr"/>
      <c r="H405" t="inlineStr"/>
      <c r="I405" t="inlineStr"/>
      <c r="J405" t="inlineStr"/>
      <c r="K405" t="inlineStr"/>
      <c r="L405" t="inlineStr"/>
      <c r="M405" t="n">
        <v>110.84</v>
      </c>
      <c r="N405" t="inlineStr"/>
      <c r="O405" t="inlineStr"/>
      <c r="P405" t="inlineStr"/>
      <c r="Q405" t="inlineStr"/>
      <c r="R405" t="n">
        <v>121.929</v>
      </c>
      <c r="S405" t="inlineStr"/>
      <c r="T405" t="inlineStr"/>
    </row>
    <row r="406">
      <c r="A406" s="142" t="n">
        <v>37097</v>
      </c>
      <c r="B406" t="inlineStr"/>
      <c r="C406" t="inlineStr"/>
      <c r="D406" t="inlineStr"/>
      <c r="E406" t="inlineStr"/>
      <c r="F406" t="inlineStr"/>
      <c r="G406" t="inlineStr"/>
      <c r="H406" t="inlineStr"/>
      <c r="I406" t="inlineStr"/>
      <c r="J406" t="inlineStr"/>
      <c r="K406" t="inlineStr"/>
      <c r="L406" t="inlineStr"/>
      <c r="M406" t="n">
        <v>110.84</v>
      </c>
      <c r="N406" t="inlineStr"/>
      <c r="O406" t="inlineStr"/>
      <c r="P406" t="inlineStr"/>
      <c r="Q406" t="inlineStr"/>
      <c r="R406" t="n">
        <v>121.929</v>
      </c>
      <c r="S406" t="inlineStr"/>
      <c r="T406" t="inlineStr"/>
    </row>
    <row r="407">
      <c r="A407" s="142" t="n">
        <v>37098</v>
      </c>
      <c r="B407" t="inlineStr"/>
      <c r="C407" t="inlineStr"/>
      <c r="D407" t="inlineStr"/>
      <c r="E407" t="inlineStr"/>
      <c r="F407" t="inlineStr"/>
      <c r="G407" t="inlineStr"/>
      <c r="H407" t="inlineStr"/>
      <c r="I407" t="inlineStr"/>
      <c r="J407" t="inlineStr"/>
      <c r="K407" t="inlineStr"/>
      <c r="L407" t="inlineStr"/>
      <c r="M407" t="n">
        <v>110.84</v>
      </c>
      <c r="N407" t="inlineStr"/>
      <c r="O407" t="inlineStr"/>
      <c r="P407" t="inlineStr"/>
      <c r="Q407" t="inlineStr"/>
      <c r="R407" t="n">
        <v>121.929</v>
      </c>
      <c r="S407" t="inlineStr"/>
      <c r="T407" t="inlineStr"/>
    </row>
    <row r="408">
      <c r="A408" s="142" t="n">
        <v>37099</v>
      </c>
      <c r="B408" t="inlineStr"/>
      <c r="C408" t="inlineStr"/>
      <c r="D408" t="inlineStr"/>
      <c r="E408" t="inlineStr"/>
      <c r="F408" t="inlineStr"/>
      <c r="G408" t="inlineStr"/>
      <c r="H408" t="inlineStr"/>
      <c r="I408" t="inlineStr"/>
      <c r="J408" t="inlineStr"/>
      <c r="K408" t="inlineStr"/>
      <c r="L408" t="inlineStr"/>
      <c r="M408" t="n">
        <v>107.78</v>
      </c>
      <c r="N408" t="inlineStr"/>
      <c r="O408" t="inlineStr"/>
      <c r="P408" t="inlineStr"/>
      <c r="Q408" t="inlineStr"/>
      <c r="R408" t="n">
        <v>121.929</v>
      </c>
      <c r="S408" t="inlineStr"/>
      <c r="T408" t="inlineStr"/>
    </row>
    <row r="409">
      <c r="A409" s="142" t="n">
        <v>37102</v>
      </c>
      <c r="B409" t="inlineStr"/>
      <c r="C409" t="inlineStr"/>
      <c r="D409" t="inlineStr"/>
      <c r="E409" t="inlineStr"/>
      <c r="F409" t="inlineStr"/>
      <c r="G409" t="inlineStr"/>
      <c r="H409" t="inlineStr"/>
      <c r="I409" t="inlineStr"/>
      <c r="J409" t="inlineStr"/>
      <c r="K409" t="inlineStr"/>
      <c r="L409" t="inlineStr"/>
      <c r="M409" t="n">
        <v>107.78</v>
      </c>
      <c r="N409" t="inlineStr"/>
      <c r="O409" t="inlineStr"/>
      <c r="P409" t="inlineStr"/>
      <c r="Q409" t="inlineStr"/>
      <c r="R409" t="n">
        <v>121.929</v>
      </c>
      <c r="S409" t="inlineStr"/>
      <c r="T409" t="inlineStr"/>
    </row>
    <row r="410">
      <c r="A410" s="142" t="n">
        <v>37103</v>
      </c>
      <c r="B410" t="inlineStr"/>
      <c r="C410" t="inlineStr"/>
      <c r="D410" t="inlineStr"/>
      <c r="E410" t="inlineStr"/>
      <c r="F410" t="inlineStr"/>
      <c r="G410" t="inlineStr"/>
      <c r="H410" t="inlineStr"/>
      <c r="I410" t="inlineStr"/>
      <c r="J410" t="inlineStr"/>
      <c r="K410" t="inlineStr"/>
      <c r="L410" t="inlineStr"/>
      <c r="M410" t="n">
        <v>107.78</v>
      </c>
      <c r="N410" t="inlineStr"/>
      <c r="O410" t="inlineStr"/>
      <c r="P410" t="inlineStr"/>
      <c r="Q410" t="inlineStr"/>
      <c r="R410" t="n">
        <v>118.264</v>
      </c>
      <c r="S410" t="inlineStr"/>
      <c r="T410" t="inlineStr"/>
    </row>
    <row r="411">
      <c r="A411" s="142" t="n">
        <v>37104</v>
      </c>
      <c r="B411" t="inlineStr"/>
      <c r="C411" t="inlineStr"/>
      <c r="D411" t="inlineStr"/>
      <c r="E411" t="inlineStr"/>
      <c r="F411" t="inlineStr"/>
      <c r="G411" t="inlineStr"/>
      <c r="H411" t="inlineStr"/>
      <c r="I411" t="inlineStr"/>
      <c r="J411" t="inlineStr"/>
      <c r="K411" t="inlineStr"/>
      <c r="L411" t="inlineStr"/>
      <c r="M411" t="n">
        <v>107.78</v>
      </c>
      <c r="N411" t="inlineStr"/>
      <c r="O411" t="inlineStr"/>
      <c r="P411" t="inlineStr"/>
      <c r="Q411" t="inlineStr"/>
      <c r="R411" t="n">
        <v>118.264</v>
      </c>
      <c r="S411" t="inlineStr"/>
      <c r="T411" t="inlineStr"/>
    </row>
    <row r="412">
      <c r="A412" s="142" t="n">
        <v>37105</v>
      </c>
      <c r="B412" t="inlineStr"/>
      <c r="C412" t="inlineStr"/>
      <c r="D412" t="inlineStr"/>
      <c r="E412" t="inlineStr"/>
      <c r="F412" t="inlineStr"/>
      <c r="G412" t="inlineStr"/>
      <c r="H412" t="inlineStr"/>
      <c r="I412" t="inlineStr"/>
      <c r="J412" t="inlineStr"/>
      <c r="K412" t="inlineStr"/>
      <c r="L412" t="inlineStr"/>
      <c r="M412" t="n">
        <v>107.78</v>
      </c>
      <c r="N412" t="inlineStr"/>
      <c r="O412" t="inlineStr"/>
      <c r="P412" t="inlineStr"/>
      <c r="Q412" t="inlineStr"/>
      <c r="R412" t="n">
        <v>118.264</v>
      </c>
      <c r="S412" t="inlineStr"/>
      <c r="T412" t="inlineStr"/>
    </row>
    <row r="413">
      <c r="A413" s="142" t="n">
        <v>37106</v>
      </c>
      <c r="B413" t="inlineStr"/>
      <c r="C413" t="inlineStr"/>
      <c r="D413" t="inlineStr"/>
      <c r="E413" t="inlineStr"/>
      <c r="F413" t="inlineStr"/>
      <c r="G413" t="inlineStr"/>
      <c r="H413" t="inlineStr"/>
      <c r="I413" t="inlineStr"/>
      <c r="J413" t="inlineStr"/>
      <c r="K413" t="inlineStr"/>
      <c r="L413" t="inlineStr"/>
      <c r="M413" t="n">
        <v>107.87</v>
      </c>
      <c r="N413" t="inlineStr"/>
      <c r="O413" t="inlineStr"/>
      <c r="P413" t="inlineStr"/>
      <c r="Q413" t="inlineStr"/>
      <c r="R413" t="n">
        <v>118.264</v>
      </c>
      <c r="S413" t="inlineStr"/>
      <c r="T413" t="inlineStr"/>
    </row>
    <row r="414">
      <c r="A414" s="142" t="n">
        <v>37109</v>
      </c>
      <c r="B414" t="inlineStr"/>
      <c r="C414" t="inlineStr"/>
      <c r="D414" t="inlineStr"/>
      <c r="E414" t="inlineStr"/>
      <c r="F414" t="inlineStr"/>
      <c r="G414" t="inlineStr"/>
      <c r="H414" t="inlineStr"/>
      <c r="I414" t="inlineStr"/>
      <c r="J414" t="inlineStr"/>
      <c r="K414" t="inlineStr"/>
      <c r="L414" t="inlineStr"/>
      <c r="M414" t="n">
        <v>107.87</v>
      </c>
      <c r="N414" t="inlineStr"/>
      <c r="O414" t="inlineStr"/>
      <c r="P414" t="inlineStr"/>
      <c r="Q414" t="inlineStr"/>
      <c r="R414" t="n">
        <v>118.264</v>
      </c>
      <c r="S414" t="inlineStr"/>
      <c r="T414" t="inlineStr"/>
    </row>
    <row r="415">
      <c r="A415" s="142" t="n">
        <v>37110</v>
      </c>
      <c r="B415" t="inlineStr"/>
      <c r="C415" t="inlineStr"/>
      <c r="D415" t="inlineStr"/>
      <c r="E415" t="inlineStr"/>
      <c r="F415" t="inlineStr"/>
      <c r="G415" t="inlineStr"/>
      <c r="H415" t="inlineStr"/>
      <c r="I415" t="inlineStr"/>
      <c r="J415" t="inlineStr"/>
      <c r="K415" t="inlineStr"/>
      <c r="L415" t="inlineStr"/>
      <c r="M415" t="n">
        <v>107.87</v>
      </c>
      <c r="N415" t="inlineStr"/>
      <c r="O415" t="inlineStr"/>
      <c r="P415" t="inlineStr"/>
      <c r="Q415" t="inlineStr"/>
      <c r="R415" t="n">
        <v>118.264</v>
      </c>
      <c r="S415" t="inlineStr"/>
      <c r="T415" t="inlineStr"/>
    </row>
    <row r="416">
      <c r="A416" s="142" t="n">
        <v>37111</v>
      </c>
      <c r="B416" t="inlineStr"/>
      <c r="C416" t="inlineStr"/>
      <c r="D416" t="inlineStr"/>
      <c r="E416" t="inlineStr"/>
      <c r="F416" t="inlineStr"/>
      <c r="G416" t="inlineStr"/>
      <c r="H416" t="inlineStr"/>
      <c r="I416" t="inlineStr"/>
      <c r="J416" t="inlineStr"/>
      <c r="K416" t="inlineStr"/>
      <c r="L416" t="inlineStr"/>
      <c r="M416" t="n">
        <v>107.87</v>
      </c>
      <c r="N416" t="inlineStr"/>
      <c r="O416" t="inlineStr"/>
      <c r="P416" t="inlineStr"/>
      <c r="Q416" t="inlineStr"/>
      <c r="R416" t="n">
        <v>118.264</v>
      </c>
      <c r="S416" t="inlineStr"/>
      <c r="T416" t="inlineStr"/>
    </row>
    <row r="417">
      <c r="A417" s="142" t="n">
        <v>37112</v>
      </c>
      <c r="B417" t="inlineStr"/>
      <c r="C417" t="inlineStr"/>
      <c r="D417" t="inlineStr"/>
      <c r="E417" t="inlineStr"/>
      <c r="F417" t="inlineStr"/>
      <c r="G417" t="inlineStr"/>
      <c r="H417" t="inlineStr"/>
      <c r="I417" t="inlineStr"/>
      <c r="J417" t="inlineStr"/>
      <c r="K417" t="inlineStr"/>
      <c r="L417" t="inlineStr"/>
      <c r="M417" t="n">
        <v>107.87</v>
      </c>
      <c r="N417" t="inlineStr"/>
      <c r="O417" t="inlineStr"/>
      <c r="P417" t="inlineStr"/>
      <c r="Q417" t="inlineStr"/>
      <c r="R417" t="n">
        <v>118.264</v>
      </c>
      <c r="S417" t="inlineStr"/>
      <c r="T417" t="inlineStr"/>
    </row>
    <row r="418">
      <c r="A418" s="142" t="n">
        <v>37113</v>
      </c>
      <c r="B418" t="inlineStr"/>
      <c r="C418" t="inlineStr"/>
      <c r="D418" t="inlineStr"/>
      <c r="E418" t="inlineStr"/>
      <c r="F418" t="inlineStr"/>
      <c r="G418" t="inlineStr"/>
      <c r="H418" t="inlineStr"/>
      <c r="I418" t="inlineStr"/>
      <c r="J418" t="inlineStr"/>
      <c r="K418" t="inlineStr"/>
      <c r="L418" t="inlineStr"/>
      <c r="M418" t="n">
        <v>107.57</v>
      </c>
      <c r="N418" t="inlineStr"/>
      <c r="O418" t="inlineStr"/>
      <c r="P418" t="inlineStr"/>
      <c r="Q418" t="inlineStr"/>
      <c r="R418" t="n">
        <v>118.264</v>
      </c>
      <c r="S418" t="inlineStr"/>
      <c r="T418" t="inlineStr"/>
    </row>
    <row r="419">
      <c r="A419" s="142" t="n">
        <v>37116</v>
      </c>
      <c r="B419" t="inlineStr"/>
      <c r="C419" t="inlineStr"/>
      <c r="D419" t="inlineStr"/>
      <c r="E419" t="inlineStr"/>
      <c r="F419" t="inlineStr"/>
      <c r="G419" t="inlineStr"/>
      <c r="H419" t="inlineStr"/>
      <c r="I419" t="inlineStr"/>
      <c r="J419" t="inlineStr"/>
      <c r="K419" t="inlineStr"/>
      <c r="L419" t="inlineStr"/>
      <c r="M419" t="n">
        <v>107.57</v>
      </c>
      <c r="N419" t="inlineStr"/>
      <c r="O419" t="inlineStr"/>
      <c r="P419" t="inlineStr"/>
      <c r="Q419" t="inlineStr"/>
      <c r="R419" t="n">
        <v>118.264</v>
      </c>
      <c r="S419" t="inlineStr"/>
      <c r="T419" t="inlineStr"/>
    </row>
    <row r="420">
      <c r="A420" s="142" t="n">
        <v>37117</v>
      </c>
      <c r="B420" t="inlineStr"/>
      <c r="C420" t="inlineStr"/>
      <c r="D420" t="inlineStr"/>
      <c r="E420" t="inlineStr"/>
      <c r="F420" t="inlineStr"/>
      <c r="G420" t="inlineStr"/>
      <c r="H420" t="inlineStr"/>
      <c r="I420" t="inlineStr"/>
      <c r="J420" t="inlineStr"/>
      <c r="K420" t="inlineStr"/>
      <c r="L420" t="inlineStr"/>
      <c r="M420" t="n">
        <v>107.57</v>
      </c>
      <c r="N420" t="inlineStr"/>
      <c r="O420" t="inlineStr"/>
      <c r="P420" t="inlineStr"/>
      <c r="Q420" t="inlineStr"/>
      <c r="R420" t="n">
        <v>118.264</v>
      </c>
      <c r="S420" t="inlineStr"/>
      <c r="T420" t="inlineStr"/>
    </row>
    <row r="421">
      <c r="A421" s="142" t="n">
        <v>37118</v>
      </c>
      <c r="B421" t="inlineStr"/>
      <c r="C421" t="inlineStr"/>
      <c r="D421" t="inlineStr"/>
      <c r="E421" t="inlineStr"/>
      <c r="F421" t="inlineStr"/>
      <c r="G421" t="inlineStr"/>
      <c r="H421" t="inlineStr"/>
      <c r="I421" t="inlineStr"/>
      <c r="J421" t="inlineStr"/>
      <c r="K421" t="inlineStr"/>
      <c r="L421" t="inlineStr"/>
      <c r="M421" t="n">
        <v>107.57</v>
      </c>
      <c r="N421" t="inlineStr"/>
      <c r="O421" t="inlineStr"/>
      <c r="P421" t="inlineStr"/>
      <c r="Q421" t="inlineStr"/>
      <c r="R421" t="n">
        <v>118.264</v>
      </c>
      <c r="S421" t="inlineStr"/>
      <c r="T421" t="inlineStr"/>
    </row>
    <row r="422">
      <c r="A422" s="142" t="n">
        <v>37119</v>
      </c>
      <c r="B422" t="inlineStr"/>
      <c r="C422" t="inlineStr"/>
      <c r="D422" t="inlineStr"/>
      <c r="E422" t="inlineStr"/>
      <c r="F422" t="inlineStr"/>
      <c r="G422" t="inlineStr"/>
      <c r="H422" t="inlineStr"/>
      <c r="I422" t="inlineStr"/>
      <c r="J422" t="inlineStr"/>
      <c r="K422" t="inlineStr"/>
      <c r="L422" t="inlineStr"/>
      <c r="M422" t="n">
        <v>107.57</v>
      </c>
      <c r="N422" t="inlineStr"/>
      <c r="O422" t="inlineStr"/>
      <c r="P422" t="inlineStr"/>
      <c r="Q422" t="inlineStr"/>
      <c r="R422" t="n">
        <v>118.264</v>
      </c>
      <c r="S422" t="inlineStr"/>
      <c r="T422" t="inlineStr"/>
    </row>
    <row r="423">
      <c r="A423" s="142" t="n">
        <v>37120</v>
      </c>
      <c r="B423" t="inlineStr"/>
      <c r="C423" t="inlineStr"/>
      <c r="D423" t="inlineStr"/>
      <c r="E423" t="inlineStr"/>
      <c r="F423" t="inlineStr"/>
      <c r="G423" t="inlineStr"/>
      <c r="H423" t="inlineStr"/>
      <c r="I423" t="inlineStr"/>
      <c r="J423" t="inlineStr"/>
      <c r="K423" t="inlineStr"/>
      <c r="L423" t="inlineStr"/>
      <c r="M423" t="n">
        <v>108.95</v>
      </c>
      <c r="N423" t="inlineStr"/>
      <c r="O423" t="inlineStr"/>
      <c r="P423" t="inlineStr"/>
      <c r="Q423" t="inlineStr"/>
      <c r="R423" t="n">
        <v>118.264</v>
      </c>
      <c r="S423" t="inlineStr"/>
      <c r="T423" t="inlineStr"/>
    </row>
    <row r="424">
      <c r="A424" s="142" t="n">
        <v>37123</v>
      </c>
      <c r="B424" t="inlineStr"/>
      <c r="C424" t="inlineStr"/>
      <c r="D424" t="inlineStr"/>
      <c r="E424" t="inlineStr"/>
      <c r="F424" t="inlineStr"/>
      <c r="G424" t="inlineStr"/>
      <c r="H424" t="inlineStr"/>
      <c r="I424" t="inlineStr"/>
      <c r="J424" t="inlineStr"/>
      <c r="K424" t="inlineStr"/>
      <c r="L424" t="inlineStr"/>
      <c r="M424" t="n">
        <v>108.95</v>
      </c>
      <c r="N424" t="inlineStr"/>
      <c r="O424" t="inlineStr"/>
      <c r="P424" t="inlineStr"/>
      <c r="Q424" t="inlineStr"/>
      <c r="R424" t="n">
        <v>118.264</v>
      </c>
      <c r="S424" t="inlineStr"/>
      <c r="T424" t="inlineStr"/>
    </row>
    <row r="425">
      <c r="A425" s="142" t="n">
        <v>37124</v>
      </c>
      <c r="B425" t="inlineStr"/>
      <c r="C425" t="inlineStr"/>
      <c r="D425" t="inlineStr"/>
      <c r="E425" t="inlineStr"/>
      <c r="F425" t="inlineStr"/>
      <c r="G425" t="inlineStr"/>
      <c r="H425" t="inlineStr"/>
      <c r="I425" t="inlineStr"/>
      <c r="J425" t="inlineStr"/>
      <c r="K425" t="inlineStr"/>
      <c r="L425" t="inlineStr"/>
      <c r="M425" t="n">
        <v>108.95</v>
      </c>
      <c r="N425" t="inlineStr"/>
      <c r="O425" t="inlineStr"/>
      <c r="P425" t="inlineStr"/>
      <c r="Q425" t="inlineStr"/>
      <c r="R425" t="n">
        <v>118.264</v>
      </c>
      <c r="S425" t="inlineStr"/>
      <c r="T425" t="inlineStr"/>
    </row>
    <row r="426">
      <c r="A426" s="142" t="n">
        <v>37125</v>
      </c>
      <c r="B426" t="inlineStr"/>
      <c r="C426" t="inlineStr"/>
      <c r="D426" t="inlineStr"/>
      <c r="E426" t="inlineStr"/>
      <c r="F426" t="inlineStr"/>
      <c r="G426" t="inlineStr"/>
      <c r="H426" t="inlineStr"/>
      <c r="I426" t="inlineStr"/>
      <c r="J426" t="inlineStr"/>
      <c r="K426" t="inlineStr"/>
      <c r="L426" t="inlineStr"/>
      <c r="M426" t="n">
        <v>108.95</v>
      </c>
      <c r="N426" t="inlineStr"/>
      <c r="O426" t="inlineStr"/>
      <c r="P426" t="inlineStr"/>
      <c r="Q426" t="inlineStr"/>
      <c r="R426" t="n">
        <v>118.264</v>
      </c>
      <c r="S426" t="inlineStr"/>
      <c r="T426" t="inlineStr"/>
    </row>
    <row r="427">
      <c r="A427" s="142" t="n">
        <v>37126</v>
      </c>
      <c r="B427" t="inlineStr"/>
      <c r="C427" t="inlineStr"/>
      <c r="D427" t="inlineStr"/>
      <c r="E427" t="inlineStr"/>
      <c r="F427" t="inlineStr"/>
      <c r="G427" t="inlineStr"/>
      <c r="H427" t="inlineStr"/>
      <c r="I427" t="inlineStr"/>
      <c r="J427" t="inlineStr"/>
      <c r="K427" t="inlineStr"/>
      <c r="L427" t="inlineStr"/>
      <c r="M427" t="n">
        <v>108.95</v>
      </c>
      <c r="N427" t="inlineStr"/>
      <c r="O427" t="inlineStr"/>
      <c r="P427" t="inlineStr"/>
      <c r="Q427" t="inlineStr"/>
      <c r="R427" t="n">
        <v>118.264</v>
      </c>
      <c r="S427" t="inlineStr"/>
      <c r="T427" t="inlineStr"/>
    </row>
    <row r="428">
      <c r="A428" s="142" t="n">
        <v>37127</v>
      </c>
      <c r="B428" t="inlineStr"/>
      <c r="C428" t="inlineStr"/>
      <c r="D428" t="inlineStr"/>
      <c r="E428" t="inlineStr"/>
      <c r="F428" t="inlineStr"/>
      <c r="G428" t="inlineStr"/>
      <c r="H428" t="inlineStr"/>
      <c r="I428" t="inlineStr"/>
      <c r="J428" t="inlineStr"/>
      <c r="K428" t="inlineStr"/>
      <c r="L428" t="inlineStr"/>
      <c r="M428" t="n">
        <v>109.93</v>
      </c>
      <c r="N428" t="inlineStr"/>
      <c r="O428" t="inlineStr"/>
      <c r="P428" t="inlineStr"/>
      <c r="Q428" t="inlineStr"/>
      <c r="R428" t="n">
        <v>118.264</v>
      </c>
      <c r="S428" t="inlineStr"/>
      <c r="T428" t="inlineStr"/>
    </row>
    <row r="429">
      <c r="A429" s="142" t="n">
        <v>37130</v>
      </c>
      <c r="B429" t="inlineStr"/>
      <c r="C429" t="inlineStr"/>
      <c r="D429" t="inlineStr"/>
      <c r="E429" t="inlineStr"/>
      <c r="F429" t="inlineStr"/>
      <c r="G429" t="inlineStr"/>
      <c r="H429" t="inlineStr"/>
      <c r="I429" t="inlineStr"/>
      <c r="J429" t="inlineStr"/>
      <c r="K429" t="inlineStr"/>
      <c r="L429" t="inlineStr"/>
      <c r="M429" t="n">
        <v>109.93</v>
      </c>
      <c r="N429" t="inlineStr"/>
      <c r="O429" t="inlineStr"/>
      <c r="P429" t="inlineStr"/>
      <c r="Q429" t="inlineStr"/>
      <c r="R429" t="n">
        <v>118.264</v>
      </c>
      <c r="S429" t="inlineStr"/>
      <c r="T429" t="inlineStr"/>
    </row>
    <row r="430">
      <c r="A430" s="142" t="n">
        <v>37131</v>
      </c>
      <c r="B430" t="inlineStr"/>
      <c r="C430" t="inlineStr"/>
      <c r="D430" t="inlineStr"/>
      <c r="E430" t="inlineStr"/>
      <c r="F430" t="inlineStr"/>
      <c r="G430" t="inlineStr"/>
      <c r="H430" t="inlineStr"/>
      <c r="I430" t="inlineStr"/>
      <c r="J430" t="inlineStr"/>
      <c r="K430" t="inlineStr"/>
      <c r="L430" t="inlineStr"/>
      <c r="M430" t="n">
        <v>109.93</v>
      </c>
      <c r="N430" t="inlineStr"/>
      <c r="O430" t="inlineStr"/>
      <c r="P430" t="inlineStr"/>
      <c r="Q430" t="inlineStr"/>
      <c r="R430" t="n">
        <v>118.264</v>
      </c>
      <c r="S430" t="inlineStr"/>
      <c r="T430" t="inlineStr"/>
    </row>
    <row r="431">
      <c r="A431" s="142" t="n">
        <v>37132</v>
      </c>
      <c r="B431" t="inlineStr"/>
      <c r="C431" t="inlineStr"/>
      <c r="D431" t="inlineStr"/>
      <c r="E431" t="inlineStr"/>
      <c r="F431" t="inlineStr"/>
      <c r="G431" t="inlineStr"/>
      <c r="H431" t="inlineStr"/>
      <c r="I431" t="inlineStr"/>
      <c r="J431" t="inlineStr"/>
      <c r="K431" t="inlineStr"/>
      <c r="L431" t="inlineStr"/>
      <c r="M431" t="n">
        <v>109.93</v>
      </c>
      <c r="N431" t="inlineStr"/>
      <c r="O431" t="inlineStr"/>
      <c r="P431" t="inlineStr"/>
      <c r="Q431" t="inlineStr"/>
      <c r="R431" t="n">
        <v>118.264</v>
      </c>
      <c r="S431" t="inlineStr"/>
      <c r="T431" t="inlineStr"/>
    </row>
    <row r="432">
      <c r="A432" s="142" t="n">
        <v>37133</v>
      </c>
      <c r="B432" t="inlineStr"/>
      <c r="C432" t="inlineStr"/>
      <c r="D432" t="inlineStr"/>
      <c r="E432" t="inlineStr"/>
      <c r="F432" t="inlineStr"/>
      <c r="G432" t="inlineStr"/>
      <c r="H432" t="inlineStr"/>
      <c r="I432" t="inlineStr"/>
      <c r="J432" t="inlineStr"/>
      <c r="K432" t="inlineStr"/>
      <c r="L432" t="inlineStr"/>
      <c r="M432" t="n">
        <v>109.93</v>
      </c>
      <c r="N432" t="inlineStr"/>
      <c r="O432" t="inlineStr"/>
      <c r="P432" t="inlineStr"/>
      <c r="Q432" t="inlineStr"/>
      <c r="R432" t="n">
        <v>118.264</v>
      </c>
      <c r="S432" t="inlineStr"/>
      <c r="T432" t="inlineStr"/>
    </row>
    <row r="433">
      <c r="A433" s="142" t="n">
        <v>37134</v>
      </c>
      <c r="B433" t="inlineStr"/>
      <c r="C433" t="inlineStr"/>
      <c r="D433" t="inlineStr"/>
      <c r="E433" t="inlineStr"/>
      <c r="F433" t="inlineStr"/>
      <c r="G433" t="inlineStr"/>
      <c r="H433" t="inlineStr"/>
      <c r="I433" t="inlineStr"/>
      <c r="J433" t="inlineStr"/>
      <c r="K433" t="inlineStr"/>
      <c r="L433" t="inlineStr"/>
      <c r="M433" t="n">
        <v>107.17</v>
      </c>
      <c r="N433" t="inlineStr"/>
      <c r="O433" t="inlineStr"/>
      <c r="P433" t="inlineStr"/>
      <c r="Q433" t="inlineStr"/>
      <c r="R433" t="n">
        <v>110.95</v>
      </c>
      <c r="S433" t="inlineStr"/>
      <c r="T433" t="inlineStr"/>
    </row>
    <row r="434">
      <c r="A434" s="142" t="n">
        <v>37137</v>
      </c>
      <c r="B434" t="inlineStr"/>
      <c r="C434" t="inlineStr"/>
      <c r="D434" t="inlineStr"/>
      <c r="E434" t="inlineStr"/>
      <c r="F434" t="inlineStr"/>
      <c r="G434" t="inlineStr"/>
      <c r="H434" t="inlineStr"/>
      <c r="I434" t="inlineStr"/>
      <c r="J434" t="inlineStr"/>
      <c r="K434" t="inlineStr"/>
      <c r="L434" t="inlineStr"/>
      <c r="M434" t="n">
        <v>107.17</v>
      </c>
      <c r="N434" t="inlineStr"/>
      <c r="O434" t="inlineStr"/>
      <c r="P434" t="inlineStr"/>
      <c r="Q434" t="inlineStr"/>
      <c r="R434" t="n">
        <v>110.95</v>
      </c>
      <c r="S434" t="inlineStr"/>
      <c r="T434" t="inlineStr"/>
    </row>
    <row r="435">
      <c r="A435" s="142" t="n">
        <v>37138</v>
      </c>
      <c r="B435" t="inlineStr"/>
      <c r="C435" t="inlineStr"/>
      <c r="D435" t="inlineStr"/>
      <c r="E435" t="inlineStr"/>
      <c r="F435" t="inlineStr"/>
      <c r="G435" t="inlineStr"/>
      <c r="H435" t="inlineStr"/>
      <c r="I435" t="inlineStr"/>
      <c r="J435" t="inlineStr"/>
      <c r="K435" t="inlineStr"/>
      <c r="L435" t="inlineStr"/>
      <c r="M435" t="n">
        <v>107.17</v>
      </c>
      <c r="N435" t="inlineStr"/>
      <c r="O435" t="inlineStr"/>
      <c r="P435" t="inlineStr"/>
      <c r="Q435" t="inlineStr"/>
      <c r="R435" t="n">
        <v>110.95</v>
      </c>
      <c r="S435" t="inlineStr"/>
      <c r="T435" t="inlineStr"/>
    </row>
    <row r="436">
      <c r="A436" s="142" t="n">
        <v>37139</v>
      </c>
      <c r="B436" t="inlineStr"/>
      <c r="C436" t="inlineStr"/>
      <c r="D436" t="inlineStr"/>
      <c r="E436" t="inlineStr"/>
      <c r="F436" t="inlineStr"/>
      <c r="G436" t="inlineStr"/>
      <c r="H436" t="inlineStr"/>
      <c r="I436" t="inlineStr"/>
      <c r="J436" t="inlineStr"/>
      <c r="K436" t="inlineStr"/>
      <c r="L436" t="inlineStr"/>
      <c r="M436" t="n">
        <v>107.17</v>
      </c>
      <c r="N436" t="inlineStr"/>
      <c r="O436" t="inlineStr"/>
      <c r="P436" t="inlineStr"/>
      <c r="Q436" t="inlineStr"/>
      <c r="R436" t="n">
        <v>110.95</v>
      </c>
      <c r="S436" t="inlineStr"/>
      <c r="T436" t="inlineStr"/>
    </row>
    <row r="437">
      <c r="A437" s="142" t="n">
        <v>37140</v>
      </c>
      <c r="B437" t="inlineStr"/>
      <c r="C437" t="inlineStr"/>
      <c r="D437" t="inlineStr"/>
      <c r="E437" t="inlineStr"/>
      <c r="F437" t="inlineStr"/>
      <c r="G437" t="inlineStr"/>
      <c r="H437" t="inlineStr"/>
      <c r="I437" t="inlineStr"/>
      <c r="J437" t="inlineStr"/>
      <c r="K437" t="inlineStr"/>
      <c r="L437" t="inlineStr"/>
      <c r="M437" t="n">
        <v>107.17</v>
      </c>
      <c r="N437" t="inlineStr"/>
      <c r="O437" t="inlineStr"/>
      <c r="P437" t="inlineStr"/>
      <c r="Q437" t="inlineStr"/>
      <c r="R437" t="n">
        <v>110.95</v>
      </c>
      <c r="S437" t="inlineStr"/>
      <c r="T437" t="inlineStr"/>
    </row>
    <row r="438">
      <c r="A438" s="142" t="n">
        <v>37141</v>
      </c>
      <c r="B438" t="inlineStr"/>
      <c r="C438" t="inlineStr"/>
      <c r="D438" t="inlineStr"/>
      <c r="E438" t="inlineStr"/>
      <c r="F438" t="inlineStr"/>
      <c r="G438" t="inlineStr"/>
      <c r="H438" t="inlineStr"/>
      <c r="I438" t="inlineStr"/>
      <c r="J438" t="inlineStr"/>
      <c r="K438" t="inlineStr"/>
      <c r="L438" t="inlineStr"/>
      <c r="M438" t="n">
        <v>110.21</v>
      </c>
      <c r="N438" t="inlineStr"/>
      <c r="O438" t="inlineStr"/>
      <c r="P438" t="inlineStr"/>
      <c r="Q438" t="inlineStr"/>
      <c r="R438" t="n">
        <v>110.95</v>
      </c>
      <c r="S438" t="inlineStr"/>
      <c r="T438" t="inlineStr"/>
    </row>
    <row r="439">
      <c r="A439" s="142" t="n">
        <v>37144</v>
      </c>
      <c r="B439" t="inlineStr"/>
      <c r="C439" t="inlineStr"/>
      <c r="D439" t="inlineStr"/>
      <c r="E439" t="inlineStr"/>
      <c r="F439" t="inlineStr"/>
      <c r="G439" t="inlineStr"/>
      <c r="H439" t="inlineStr"/>
      <c r="I439" t="inlineStr"/>
      <c r="J439" t="inlineStr"/>
      <c r="K439" t="inlineStr"/>
      <c r="L439" t="inlineStr"/>
      <c r="M439" t="n">
        <v>110.21</v>
      </c>
      <c r="N439" t="inlineStr"/>
      <c r="O439" t="inlineStr"/>
      <c r="P439" t="inlineStr"/>
      <c r="Q439" t="inlineStr"/>
      <c r="R439" t="n">
        <v>110.95</v>
      </c>
      <c r="S439" t="inlineStr"/>
      <c r="T439" t="inlineStr"/>
    </row>
    <row r="440">
      <c r="A440" s="142" t="n">
        <v>37145</v>
      </c>
      <c r="B440" t="inlineStr"/>
      <c r="C440" t="inlineStr"/>
      <c r="D440" t="inlineStr"/>
      <c r="E440" t="inlineStr"/>
      <c r="F440" t="inlineStr"/>
      <c r="G440" t="inlineStr"/>
      <c r="H440" t="inlineStr"/>
      <c r="I440" t="inlineStr"/>
      <c r="J440" t="inlineStr"/>
      <c r="K440" t="inlineStr"/>
      <c r="L440" t="inlineStr"/>
      <c r="M440" t="n">
        <v>110.21</v>
      </c>
      <c r="N440" t="inlineStr"/>
      <c r="O440" t="inlineStr"/>
      <c r="P440" t="inlineStr"/>
      <c r="Q440" t="inlineStr"/>
      <c r="R440" t="n">
        <v>110.95</v>
      </c>
      <c r="S440" t="inlineStr"/>
      <c r="T440" t="inlineStr"/>
    </row>
    <row r="441">
      <c r="A441" s="142" t="n">
        <v>37146</v>
      </c>
      <c r="B441" t="inlineStr"/>
      <c r="C441" t="inlineStr"/>
      <c r="D441" t="inlineStr"/>
      <c r="E441" t="inlineStr"/>
      <c r="F441" t="inlineStr"/>
      <c r="G441" t="inlineStr"/>
      <c r="H441" t="inlineStr"/>
      <c r="I441" t="inlineStr"/>
      <c r="J441" t="inlineStr"/>
      <c r="K441" t="inlineStr"/>
      <c r="L441" t="inlineStr"/>
      <c r="M441" t="n">
        <v>110.21</v>
      </c>
      <c r="N441" t="inlineStr"/>
      <c r="O441" t="inlineStr"/>
      <c r="P441" t="inlineStr"/>
      <c r="Q441" t="inlineStr"/>
      <c r="R441" t="n">
        <v>110.95</v>
      </c>
      <c r="S441" t="inlineStr"/>
      <c r="T441" t="inlineStr"/>
    </row>
    <row r="442">
      <c r="A442" s="142" t="n">
        <v>37147</v>
      </c>
      <c r="B442" t="inlineStr"/>
      <c r="C442" t="inlineStr"/>
      <c r="D442" t="inlineStr"/>
      <c r="E442" t="inlineStr"/>
      <c r="F442" t="inlineStr"/>
      <c r="G442" t="inlineStr"/>
      <c r="H442" t="inlineStr"/>
      <c r="I442" t="inlineStr"/>
      <c r="J442" t="inlineStr"/>
      <c r="K442" t="inlineStr"/>
      <c r="L442" t="inlineStr"/>
      <c r="M442" t="n">
        <v>110.21</v>
      </c>
      <c r="N442" t="inlineStr"/>
      <c r="O442" t="inlineStr"/>
      <c r="P442" t="inlineStr"/>
      <c r="Q442" t="inlineStr"/>
      <c r="R442" t="n">
        <v>110.95</v>
      </c>
      <c r="S442" t="inlineStr"/>
      <c r="T442" t="inlineStr"/>
    </row>
    <row r="443">
      <c r="A443" s="142" t="n">
        <v>37148</v>
      </c>
      <c r="B443" t="inlineStr"/>
      <c r="C443" t="inlineStr"/>
      <c r="D443" t="inlineStr"/>
      <c r="E443" t="inlineStr"/>
      <c r="F443" t="inlineStr"/>
      <c r="G443" t="inlineStr"/>
      <c r="H443" t="inlineStr"/>
      <c r="I443" t="inlineStr"/>
      <c r="J443" t="inlineStr"/>
      <c r="K443" t="inlineStr"/>
      <c r="L443" t="inlineStr"/>
      <c r="M443" t="n">
        <v>110.77</v>
      </c>
      <c r="N443" t="inlineStr"/>
      <c r="O443" t="inlineStr"/>
      <c r="P443" t="inlineStr"/>
      <c r="Q443" t="inlineStr"/>
      <c r="R443" t="n">
        <v>110.95</v>
      </c>
      <c r="S443" t="inlineStr"/>
      <c r="T443" t="inlineStr"/>
    </row>
    <row r="444">
      <c r="A444" s="142" t="n">
        <v>37151</v>
      </c>
      <c r="B444" t="inlineStr"/>
      <c r="C444" t="inlineStr"/>
      <c r="D444" t="inlineStr"/>
      <c r="E444" t="inlineStr"/>
      <c r="F444" t="inlineStr"/>
      <c r="G444" t="inlineStr"/>
      <c r="H444" t="inlineStr"/>
      <c r="I444" t="inlineStr"/>
      <c r="J444" t="inlineStr"/>
      <c r="K444" t="inlineStr"/>
      <c r="L444" t="inlineStr"/>
      <c r="M444" t="n">
        <v>110.77</v>
      </c>
      <c r="N444" t="inlineStr"/>
      <c r="O444" t="inlineStr"/>
      <c r="P444" t="inlineStr"/>
      <c r="Q444" t="inlineStr"/>
      <c r="R444" t="n">
        <v>110.95</v>
      </c>
      <c r="S444" t="inlineStr"/>
      <c r="T444" t="inlineStr"/>
    </row>
    <row r="445">
      <c r="A445" s="142" t="n">
        <v>37152</v>
      </c>
      <c r="B445" t="inlineStr"/>
      <c r="C445" t="inlineStr"/>
      <c r="D445" t="inlineStr"/>
      <c r="E445" t="inlineStr"/>
      <c r="F445" t="inlineStr"/>
      <c r="G445" t="inlineStr"/>
      <c r="H445" t="inlineStr"/>
      <c r="I445" t="inlineStr"/>
      <c r="J445" t="inlineStr"/>
      <c r="K445" t="inlineStr"/>
      <c r="L445" t="inlineStr"/>
      <c r="M445" t="n">
        <v>110.77</v>
      </c>
      <c r="N445" t="inlineStr"/>
      <c r="O445" t="inlineStr"/>
      <c r="P445" t="inlineStr"/>
      <c r="Q445" t="inlineStr"/>
      <c r="R445" t="n">
        <v>110.95</v>
      </c>
      <c r="S445" t="inlineStr"/>
      <c r="T445" t="inlineStr"/>
    </row>
    <row r="446">
      <c r="A446" s="142" t="n">
        <v>37153</v>
      </c>
      <c r="B446" t="inlineStr"/>
      <c r="C446" t="inlineStr"/>
      <c r="D446" t="inlineStr"/>
      <c r="E446" t="inlineStr"/>
      <c r="F446" t="inlineStr"/>
      <c r="G446" t="inlineStr"/>
      <c r="H446" t="inlineStr"/>
      <c r="I446" t="inlineStr"/>
      <c r="J446" t="inlineStr"/>
      <c r="K446" t="inlineStr"/>
      <c r="L446" t="inlineStr"/>
      <c r="M446" t="n">
        <v>110.77</v>
      </c>
      <c r="N446" t="inlineStr"/>
      <c r="O446" t="inlineStr"/>
      <c r="P446" t="inlineStr"/>
      <c r="Q446" t="inlineStr"/>
      <c r="R446" t="n">
        <v>110.95</v>
      </c>
      <c r="S446" t="inlineStr"/>
      <c r="T446" t="inlineStr"/>
    </row>
    <row r="447">
      <c r="A447" s="142" t="n">
        <v>37154</v>
      </c>
      <c r="B447" t="inlineStr"/>
      <c r="C447" t="inlineStr"/>
      <c r="D447" t="inlineStr"/>
      <c r="E447" t="inlineStr"/>
      <c r="F447" t="inlineStr"/>
      <c r="G447" t="inlineStr"/>
      <c r="H447" t="inlineStr"/>
      <c r="I447" t="inlineStr"/>
      <c r="J447" t="inlineStr"/>
      <c r="K447" t="inlineStr"/>
      <c r="L447" t="inlineStr"/>
      <c r="M447" t="n">
        <v>110.77</v>
      </c>
      <c r="N447" t="inlineStr"/>
      <c r="O447" t="inlineStr"/>
      <c r="P447" t="inlineStr"/>
      <c r="Q447" t="inlineStr"/>
      <c r="R447" t="n">
        <v>110.95</v>
      </c>
      <c r="S447" t="inlineStr"/>
      <c r="T447" t="inlineStr"/>
    </row>
    <row r="448">
      <c r="A448" s="142" t="n">
        <v>37155</v>
      </c>
      <c r="B448" t="inlineStr"/>
      <c r="C448" t="inlineStr"/>
      <c r="D448" t="inlineStr"/>
      <c r="E448" t="inlineStr"/>
      <c r="F448" t="inlineStr"/>
      <c r="G448" t="inlineStr"/>
      <c r="H448" t="inlineStr"/>
      <c r="I448" t="inlineStr"/>
      <c r="J448" t="inlineStr"/>
      <c r="K448" t="inlineStr"/>
      <c r="L448" t="inlineStr"/>
      <c r="M448" t="n">
        <v>109.45</v>
      </c>
      <c r="N448" t="inlineStr"/>
      <c r="O448" t="inlineStr"/>
      <c r="P448" t="inlineStr"/>
      <c r="Q448" t="inlineStr"/>
      <c r="R448" t="n">
        <v>110.95</v>
      </c>
      <c r="S448" t="inlineStr"/>
      <c r="T448" t="inlineStr"/>
    </row>
    <row r="449">
      <c r="A449" s="142" t="n">
        <v>37158</v>
      </c>
      <c r="B449" t="inlineStr"/>
      <c r="C449" t="inlineStr"/>
      <c r="D449" t="inlineStr"/>
      <c r="E449" t="inlineStr"/>
      <c r="F449" t="inlineStr"/>
      <c r="G449" t="inlineStr"/>
      <c r="H449" t="inlineStr"/>
      <c r="I449" t="inlineStr"/>
      <c r="J449" t="inlineStr"/>
      <c r="K449" t="inlineStr"/>
      <c r="L449" t="inlineStr"/>
      <c r="M449" t="n">
        <v>109.45</v>
      </c>
      <c r="N449" t="inlineStr"/>
      <c r="O449" t="inlineStr"/>
      <c r="P449" t="inlineStr"/>
      <c r="Q449" t="inlineStr"/>
      <c r="R449" t="n">
        <v>110.95</v>
      </c>
      <c r="S449" t="inlineStr"/>
      <c r="T449" t="inlineStr"/>
    </row>
    <row r="450">
      <c r="A450" s="142" t="n">
        <v>37159</v>
      </c>
      <c r="B450" t="inlineStr"/>
      <c r="C450" t="inlineStr"/>
      <c r="D450" t="inlineStr"/>
      <c r="E450" t="inlineStr"/>
      <c r="F450" t="inlineStr"/>
      <c r="G450" t="inlineStr"/>
      <c r="H450" t="inlineStr"/>
      <c r="I450" t="inlineStr"/>
      <c r="J450" t="inlineStr"/>
      <c r="K450" t="inlineStr"/>
      <c r="L450" t="inlineStr"/>
      <c r="M450" t="n">
        <v>109.45</v>
      </c>
      <c r="N450" t="inlineStr"/>
      <c r="O450" t="inlineStr"/>
      <c r="P450" t="inlineStr"/>
      <c r="Q450" t="inlineStr"/>
      <c r="R450" t="n">
        <v>110.95</v>
      </c>
      <c r="S450" t="inlineStr"/>
      <c r="T450" t="inlineStr"/>
    </row>
    <row r="451">
      <c r="A451" s="142" t="n">
        <v>37160</v>
      </c>
      <c r="B451" t="inlineStr"/>
      <c r="C451" t="inlineStr"/>
      <c r="D451" t="inlineStr"/>
      <c r="E451" t="inlineStr"/>
      <c r="F451" t="inlineStr"/>
      <c r="G451" t="inlineStr"/>
      <c r="H451" t="inlineStr"/>
      <c r="I451" t="inlineStr"/>
      <c r="J451" t="inlineStr"/>
      <c r="K451" t="inlineStr"/>
      <c r="L451" t="inlineStr"/>
      <c r="M451" t="n">
        <v>109.45</v>
      </c>
      <c r="N451" t="inlineStr"/>
      <c r="O451" t="inlineStr"/>
      <c r="P451" t="inlineStr"/>
      <c r="Q451" t="inlineStr"/>
      <c r="R451" t="n">
        <v>110.95</v>
      </c>
      <c r="S451" t="inlineStr"/>
      <c r="T451" t="inlineStr"/>
    </row>
    <row r="452">
      <c r="A452" s="142" t="n">
        <v>37161</v>
      </c>
      <c r="B452" t="inlineStr"/>
      <c r="C452" t="inlineStr"/>
      <c r="D452" t="inlineStr"/>
      <c r="E452" t="inlineStr"/>
      <c r="F452" t="inlineStr"/>
      <c r="G452" t="inlineStr"/>
      <c r="H452" t="inlineStr"/>
      <c r="I452" t="inlineStr"/>
      <c r="J452" t="inlineStr"/>
      <c r="K452" t="inlineStr"/>
      <c r="L452" t="inlineStr"/>
      <c r="M452" t="n">
        <v>109.45</v>
      </c>
      <c r="N452" t="inlineStr"/>
      <c r="O452" t="inlineStr"/>
      <c r="P452" t="inlineStr"/>
      <c r="Q452" t="inlineStr"/>
      <c r="R452" t="n">
        <v>110.95</v>
      </c>
      <c r="S452" t="inlineStr"/>
      <c r="T452" t="inlineStr"/>
    </row>
    <row r="453">
      <c r="A453" s="142" t="n">
        <v>37162</v>
      </c>
      <c r="B453" t="inlineStr"/>
      <c r="C453" t="inlineStr"/>
      <c r="D453" t="inlineStr"/>
      <c r="E453" t="inlineStr"/>
      <c r="F453" t="inlineStr"/>
      <c r="G453" t="inlineStr"/>
      <c r="H453" t="inlineStr"/>
      <c r="I453" t="inlineStr"/>
      <c r="J453" t="inlineStr"/>
      <c r="K453" t="inlineStr"/>
      <c r="L453" t="inlineStr"/>
      <c r="M453" t="n">
        <v>111.48</v>
      </c>
      <c r="N453" t="inlineStr"/>
      <c r="O453" t="inlineStr"/>
      <c r="P453" t="inlineStr"/>
      <c r="Q453" t="inlineStr"/>
      <c r="R453" t="n">
        <v>99.62</v>
      </c>
      <c r="S453" t="inlineStr"/>
      <c r="T453" t="inlineStr"/>
    </row>
    <row r="454">
      <c r="A454" s="142" t="n">
        <v>37165</v>
      </c>
      <c r="B454" t="inlineStr"/>
      <c r="C454" t="inlineStr"/>
      <c r="D454" t="inlineStr"/>
      <c r="E454" t="inlineStr"/>
      <c r="F454" t="inlineStr"/>
      <c r="G454" t="inlineStr"/>
      <c r="H454" t="inlineStr"/>
      <c r="I454" t="inlineStr"/>
      <c r="J454" t="inlineStr"/>
      <c r="K454" t="inlineStr"/>
      <c r="L454" t="inlineStr"/>
      <c r="M454" t="n">
        <v>111.48</v>
      </c>
      <c r="N454" t="inlineStr"/>
      <c r="O454" t="inlineStr"/>
      <c r="P454" t="inlineStr"/>
      <c r="Q454" t="inlineStr"/>
      <c r="R454" t="n">
        <v>99.62</v>
      </c>
      <c r="S454" t="inlineStr"/>
      <c r="T454" t="inlineStr"/>
    </row>
    <row r="455">
      <c r="A455" s="142" t="n">
        <v>37166</v>
      </c>
      <c r="B455" t="inlineStr"/>
      <c r="C455" t="inlineStr"/>
      <c r="D455" t="inlineStr"/>
      <c r="E455" t="inlineStr"/>
      <c r="F455" t="inlineStr"/>
      <c r="G455" t="inlineStr"/>
      <c r="H455" t="inlineStr"/>
      <c r="I455" t="inlineStr"/>
      <c r="J455" t="inlineStr"/>
      <c r="K455" t="inlineStr"/>
      <c r="L455" t="inlineStr"/>
      <c r="M455" t="n">
        <v>111.48</v>
      </c>
      <c r="N455" t="inlineStr"/>
      <c r="O455" t="inlineStr"/>
      <c r="P455" t="inlineStr"/>
      <c r="Q455" t="inlineStr"/>
      <c r="R455" t="n">
        <v>99.62</v>
      </c>
      <c r="S455" t="inlineStr"/>
      <c r="T455" t="inlineStr"/>
    </row>
    <row r="456">
      <c r="A456" s="142" t="n">
        <v>37167</v>
      </c>
      <c r="B456" t="inlineStr"/>
      <c r="C456" t="inlineStr"/>
      <c r="D456" t="inlineStr"/>
      <c r="E456" t="inlineStr"/>
      <c r="F456" t="inlineStr"/>
      <c r="G456" t="inlineStr"/>
      <c r="H456" t="inlineStr"/>
      <c r="I456" t="inlineStr"/>
      <c r="J456" t="inlineStr"/>
      <c r="K456" t="inlineStr"/>
      <c r="L456" t="inlineStr"/>
      <c r="M456" t="n">
        <v>111.48</v>
      </c>
      <c r="N456" t="inlineStr"/>
      <c r="O456" t="inlineStr"/>
      <c r="P456" t="inlineStr"/>
      <c r="Q456" t="inlineStr"/>
      <c r="R456" t="n">
        <v>99.62</v>
      </c>
      <c r="S456" t="inlineStr"/>
      <c r="T456" t="inlineStr"/>
    </row>
    <row r="457">
      <c r="A457" s="142" t="n">
        <v>37168</v>
      </c>
      <c r="B457" t="inlineStr"/>
      <c r="C457" t="inlineStr"/>
      <c r="D457" t="inlineStr"/>
      <c r="E457" t="inlineStr"/>
      <c r="F457" t="inlineStr"/>
      <c r="G457" t="inlineStr"/>
      <c r="H457" t="inlineStr"/>
      <c r="I457" t="inlineStr"/>
      <c r="J457" t="inlineStr"/>
      <c r="K457" t="inlineStr"/>
      <c r="L457" t="inlineStr"/>
      <c r="M457" t="n">
        <v>111.48</v>
      </c>
      <c r="N457" t="inlineStr"/>
      <c r="O457" t="inlineStr"/>
      <c r="P457" t="inlineStr"/>
      <c r="Q457" t="inlineStr"/>
      <c r="R457" t="n">
        <v>99.62</v>
      </c>
      <c r="S457" t="inlineStr"/>
      <c r="T457" t="inlineStr"/>
    </row>
    <row r="458">
      <c r="A458" s="142" t="n">
        <v>37169</v>
      </c>
      <c r="B458" t="inlineStr"/>
      <c r="C458" t="inlineStr"/>
      <c r="D458" t="inlineStr"/>
      <c r="E458" t="inlineStr"/>
      <c r="F458" t="inlineStr"/>
      <c r="G458" t="inlineStr"/>
      <c r="H458" t="inlineStr"/>
      <c r="I458" t="inlineStr"/>
      <c r="J458" t="inlineStr"/>
      <c r="K458" t="inlineStr"/>
      <c r="L458" t="inlineStr"/>
      <c r="M458" t="n">
        <v>110</v>
      </c>
      <c r="N458" t="inlineStr"/>
      <c r="O458" t="inlineStr"/>
      <c r="P458" t="inlineStr"/>
      <c r="Q458" t="inlineStr"/>
      <c r="R458" t="n">
        <v>99.62</v>
      </c>
      <c r="S458" t="inlineStr"/>
      <c r="T458" t="inlineStr"/>
    </row>
    <row r="459">
      <c r="A459" s="142" t="n">
        <v>37172</v>
      </c>
      <c r="B459" t="inlineStr"/>
      <c r="C459" t="inlineStr"/>
      <c r="D459" t="inlineStr"/>
      <c r="E459" t="inlineStr"/>
      <c r="F459" t="inlineStr"/>
      <c r="G459" t="inlineStr"/>
      <c r="H459" t="inlineStr"/>
      <c r="I459" t="inlineStr"/>
      <c r="J459" t="inlineStr"/>
      <c r="K459" t="inlineStr"/>
      <c r="L459" t="inlineStr"/>
      <c r="M459" t="n">
        <v>110</v>
      </c>
      <c r="N459" t="inlineStr"/>
      <c r="O459" t="inlineStr"/>
      <c r="P459" t="inlineStr"/>
      <c r="Q459" t="inlineStr"/>
      <c r="R459" t="n">
        <v>99.62</v>
      </c>
      <c r="S459" t="inlineStr"/>
      <c r="T459" t="inlineStr"/>
    </row>
    <row r="460">
      <c r="A460" s="142" t="n">
        <v>37173</v>
      </c>
      <c r="B460" t="inlineStr"/>
      <c r="C460" t="inlineStr"/>
      <c r="D460" t="inlineStr"/>
      <c r="E460" t="inlineStr"/>
      <c r="F460" t="inlineStr"/>
      <c r="G460" t="inlineStr"/>
      <c r="H460" t="inlineStr"/>
      <c r="I460" t="inlineStr"/>
      <c r="J460" t="inlineStr"/>
      <c r="K460" t="inlineStr"/>
      <c r="L460" t="inlineStr"/>
      <c r="M460" t="n">
        <v>110</v>
      </c>
      <c r="N460" t="inlineStr"/>
      <c r="O460" t="inlineStr"/>
      <c r="P460" t="inlineStr"/>
      <c r="Q460" t="inlineStr"/>
      <c r="R460" t="n">
        <v>99.62</v>
      </c>
      <c r="S460" t="inlineStr"/>
      <c r="T460" t="inlineStr"/>
    </row>
    <row r="461">
      <c r="A461" s="142" t="n">
        <v>37174</v>
      </c>
      <c r="B461" t="inlineStr"/>
      <c r="C461" t="inlineStr"/>
      <c r="D461" t="inlineStr"/>
      <c r="E461" t="inlineStr"/>
      <c r="F461" t="inlineStr"/>
      <c r="G461" t="inlineStr"/>
      <c r="H461" t="inlineStr"/>
      <c r="I461" t="inlineStr"/>
      <c r="J461" t="inlineStr"/>
      <c r="K461" t="inlineStr"/>
      <c r="L461" t="inlineStr"/>
      <c r="M461" t="n">
        <v>110</v>
      </c>
      <c r="N461" t="inlineStr"/>
      <c r="O461" t="inlineStr"/>
      <c r="P461" t="inlineStr"/>
      <c r="Q461" t="inlineStr"/>
      <c r="R461" t="n">
        <v>99.62</v>
      </c>
      <c r="S461" t="inlineStr"/>
      <c r="T461" t="inlineStr"/>
    </row>
    <row r="462">
      <c r="A462" s="142" t="n">
        <v>37175</v>
      </c>
      <c r="B462" t="inlineStr"/>
      <c r="C462" t="inlineStr"/>
      <c r="D462" t="inlineStr"/>
      <c r="E462" t="inlineStr"/>
      <c r="F462" t="inlineStr"/>
      <c r="G462" t="inlineStr"/>
      <c r="H462" t="inlineStr"/>
      <c r="I462" t="inlineStr"/>
      <c r="J462" t="inlineStr"/>
      <c r="K462" t="inlineStr"/>
      <c r="L462" t="inlineStr"/>
      <c r="M462" t="n">
        <v>110</v>
      </c>
      <c r="N462" t="inlineStr"/>
      <c r="O462" t="inlineStr"/>
      <c r="P462" t="inlineStr"/>
      <c r="Q462" t="inlineStr"/>
      <c r="R462" t="n">
        <v>99.62</v>
      </c>
      <c r="S462" t="inlineStr"/>
      <c r="T462" t="inlineStr"/>
    </row>
    <row r="463">
      <c r="A463" s="142" t="n">
        <v>37176</v>
      </c>
      <c r="B463" t="inlineStr"/>
      <c r="C463" t="inlineStr"/>
      <c r="D463" t="inlineStr"/>
      <c r="E463" t="inlineStr"/>
      <c r="F463" t="inlineStr"/>
      <c r="G463" t="inlineStr"/>
      <c r="H463" t="inlineStr"/>
      <c r="I463" t="inlineStr"/>
      <c r="J463" t="inlineStr"/>
      <c r="K463" t="inlineStr"/>
      <c r="L463" t="inlineStr"/>
      <c r="M463" t="n">
        <v>111.06</v>
      </c>
      <c r="N463" t="inlineStr"/>
      <c r="O463" t="inlineStr"/>
      <c r="P463" t="inlineStr"/>
      <c r="Q463" t="inlineStr"/>
      <c r="R463" t="n">
        <v>99.62</v>
      </c>
      <c r="S463" t="inlineStr"/>
      <c r="T463" t="inlineStr"/>
    </row>
    <row r="464">
      <c r="A464" s="142" t="n">
        <v>37179</v>
      </c>
      <c r="B464" t="inlineStr"/>
      <c r="C464" t="inlineStr"/>
      <c r="D464" t="inlineStr"/>
      <c r="E464" t="inlineStr"/>
      <c r="F464" t="inlineStr"/>
      <c r="G464" t="inlineStr"/>
      <c r="H464" t="inlineStr"/>
      <c r="I464" t="inlineStr"/>
      <c r="J464" t="inlineStr"/>
      <c r="K464" t="inlineStr"/>
      <c r="L464" t="inlineStr"/>
      <c r="M464" t="n">
        <v>111.06</v>
      </c>
      <c r="N464" t="inlineStr"/>
      <c r="O464" t="inlineStr"/>
      <c r="P464" t="inlineStr"/>
      <c r="Q464" t="inlineStr"/>
      <c r="R464" t="n">
        <v>99.62</v>
      </c>
      <c r="S464" t="inlineStr"/>
      <c r="T464" t="inlineStr"/>
    </row>
    <row r="465">
      <c r="A465" s="142" t="n">
        <v>37180</v>
      </c>
      <c r="B465" t="inlineStr"/>
      <c r="C465" t="inlineStr"/>
      <c r="D465" t="inlineStr"/>
      <c r="E465" t="inlineStr"/>
      <c r="F465" t="inlineStr"/>
      <c r="G465" t="inlineStr"/>
      <c r="H465" t="inlineStr"/>
      <c r="I465" t="inlineStr"/>
      <c r="J465" t="inlineStr"/>
      <c r="K465" t="inlineStr"/>
      <c r="L465" t="inlineStr"/>
      <c r="M465" t="n">
        <v>111.06</v>
      </c>
      <c r="N465" t="inlineStr"/>
      <c r="O465" t="inlineStr"/>
      <c r="P465" t="inlineStr"/>
      <c r="Q465" t="inlineStr"/>
      <c r="R465" t="n">
        <v>99.62</v>
      </c>
      <c r="S465" t="inlineStr"/>
      <c r="T465" t="inlineStr"/>
    </row>
    <row r="466">
      <c r="A466" s="142" t="n">
        <v>37181</v>
      </c>
      <c r="B466" t="inlineStr"/>
      <c r="C466" t="inlineStr"/>
      <c r="D466" t="inlineStr"/>
      <c r="E466" t="inlineStr"/>
      <c r="F466" t="inlineStr"/>
      <c r="G466" t="inlineStr"/>
      <c r="H466" t="inlineStr"/>
      <c r="I466" t="inlineStr"/>
      <c r="J466" t="inlineStr"/>
      <c r="K466" t="inlineStr"/>
      <c r="L466" t="inlineStr"/>
      <c r="M466" t="n">
        <v>111.06</v>
      </c>
      <c r="N466" t="inlineStr"/>
      <c r="O466" t="inlineStr"/>
      <c r="P466" t="inlineStr"/>
      <c r="Q466" t="inlineStr"/>
      <c r="R466" t="n">
        <v>99.62</v>
      </c>
      <c r="S466" t="inlineStr"/>
      <c r="T466" t="inlineStr"/>
    </row>
    <row r="467">
      <c r="A467" s="142" t="n">
        <v>37182</v>
      </c>
      <c r="B467" t="inlineStr"/>
      <c r="C467" t="inlineStr"/>
      <c r="D467" t="inlineStr"/>
      <c r="E467" t="inlineStr"/>
      <c r="F467" t="inlineStr"/>
      <c r="G467" t="inlineStr"/>
      <c r="H467" t="inlineStr"/>
      <c r="I467" t="inlineStr"/>
      <c r="J467" t="inlineStr"/>
      <c r="K467" t="inlineStr"/>
      <c r="L467" t="inlineStr"/>
      <c r="M467" t="n">
        <v>111.06</v>
      </c>
      <c r="N467" t="inlineStr"/>
      <c r="O467" t="inlineStr"/>
      <c r="P467" t="inlineStr"/>
      <c r="Q467" t="inlineStr"/>
      <c r="R467" t="n">
        <v>99.62</v>
      </c>
      <c r="S467" t="inlineStr"/>
      <c r="T467" t="inlineStr"/>
    </row>
    <row r="468">
      <c r="A468" s="142" t="n">
        <v>37183</v>
      </c>
      <c r="B468" t="inlineStr"/>
      <c r="C468" t="inlineStr"/>
      <c r="D468" t="inlineStr"/>
      <c r="E468" t="inlineStr"/>
      <c r="F468" t="inlineStr"/>
      <c r="G468" t="inlineStr"/>
      <c r="H468" t="inlineStr"/>
      <c r="I468" t="inlineStr"/>
      <c r="J468" t="inlineStr"/>
      <c r="K468" t="inlineStr"/>
      <c r="L468" t="inlineStr"/>
      <c r="M468" t="n">
        <v>109.98</v>
      </c>
      <c r="N468" t="inlineStr"/>
      <c r="O468" t="inlineStr"/>
      <c r="P468" t="inlineStr"/>
      <c r="Q468" t="inlineStr"/>
      <c r="R468" t="n">
        <v>99.62</v>
      </c>
      <c r="S468" t="inlineStr"/>
      <c r="T468" t="inlineStr"/>
    </row>
    <row r="469">
      <c r="A469" s="142" t="n">
        <v>37186</v>
      </c>
      <c r="B469" t="inlineStr"/>
      <c r="C469" t="inlineStr"/>
      <c r="D469" t="inlineStr"/>
      <c r="E469" t="inlineStr"/>
      <c r="F469" t="inlineStr"/>
      <c r="G469" t="inlineStr"/>
      <c r="H469" t="inlineStr"/>
      <c r="I469" t="inlineStr"/>
      <c r="J469" t="inlineStr"/>
      <c r="K469" t="inlineStr"/>
      <c r="L469" t="inlineStr"/>
      <c r="M469" t="n">
        <v>109.98</v>
      </c>
      <c r="N469" t="inlineStr"/>
      <c r="O469" t="inlineStr"/>
      <c r="P469" t="inlineStr"/>
      <c r="Q469" t="inlineStr"/>
      <c r="R469" t="n">
        <v>99.62</v>
      </c>
      <c r="S469" t="inlineStr"/>
      <c r="T469" t="inlineStr"/>
    </row>
    <row r="470">
      <c r="A470" s="142" t="n">
        <v>37187</v>
      </c>
      <c r="B470" t="inlineStr"/>
      <c r="C470" t="inlineStr"/>
      <c r="D470" t="inlineStr"/>
      <c r="E470" t="inlineStr"/>
      <c r="F470" t="inlineStr"/>
      <c r="G470" t="inlineStr"/>
      <c r="H470" t="inlineStr"/>
      <c r="I470" t="inlineStr"/>
      <c r="J470" t="inlineStr"/>
      <c r="K470" t="inlineStr"/>
      <c r="L470" t="inlineStr"/>
      <c r="M470" t="n">
        <v>109.98</v>
      </c>
      <c r="N470" t="inlineStr"/>
      <c r="O470" t="inlineStr"/>
      <c r="P470" t="inlineStr"/>
      <c r="Q470" t="inlineStr"/>
      <c r="R470" t="n">
        <v>99.62</v>
      </c>
      <c r="S470" t="inlineStr"/>
      <c r="T470" t="inlineStr"/>
    </row>
    <row r="471">
      <c r="A471" s="142" t="n">
        <v>37188</v>
      </c>
      <c r="B471" t="inlineStr"/>
      <c r="C471" t="inlineStr"/>
      <c r="D471" t="inlineStr"/>
      <c r="E471" t="inlineStr"/>
      <c r="F471" t="inlineStr"/>
      <c r="G471" t="inlineStr"/>
      <c r="H471" t="inlineStr"/>
      <c r="I471" t="inlineStr"/>
      <c r="J471" t="inlineStr"/>
      <c r="K471" t="inlineStr"/>
      <c r="L471" t="inlineStr"/>
      <c r="M471" t="n">
        <v>109.98</v>
      </c>
      <c r="N471" t="inlineStr"/>
      <c r="O471" t="inlineStr"/>
      <c r="P471" t="inlineStr"/>
      <c r="Q471" t="inlineStr"/>
      <c r="R471" t="n">
        <v>99.62</v>
      </c>
      <c r="S471" t="inlineStr"/>
      <c r="T471" t="inlineStr"/>
    </row>
    <row r="472">
      <c r="A472" s="142" t="n">
        <v>37189</v>
      </c>
      <c r="B472" t="inlineStr"/>
      <c r="C472" t="inlineStr"/>
      <c r="D472" t="inlineStr"/>
      <c r="E472" t="inlineStr"/>
      <c r="F472" t="inlineStr"/>
      <c r="G472" t="inlineStr"/>
      <c r="H472" t="inlineStr"/>
      <c r="I472" t="inlineStr"/>
      <c r="J472" t="inlineStr"/>
      <c r="K472" t="inlineStr"/>
      <c r="L472" t="inlineStr"/>
      <c r="M472" t="n">
        <v>109.98</v>
      </c>
      <c r="N472" t="inlineStr"/>
      <c r="O472" t="inlineStr"/>
      <c r="P472" t="inlineStr"/>
      <c r="Q472" t="inlineStr"/>
      <c r="R472" t="n">
        <v>99.62</v>
      </c>
      <c r="S472" t="inlineStr"/>
      <c r="T472" t="inlineStr"/>
    </row>
    <row r="473">
      <c r="A473" s="142" t="n">
        <v>37190</v>
      </c>
      <c r="B473" t="inlineStr"/>
      <c r="C473" t="inlineStr"/>
      <c r="D473" t="inlineStr"/>
      <c r="E473" t="inlineStr"/>
      <c r="F473" t="inlineStr"/>
      <c r="G473" t="inlineStr"/>
      <c r="H473" t="inlineStr"/>
      <c r="I473" t="inlineStr"/>
      <c r="J473" t="inlineStr"/>
      <c r="K473" t="inlineStr"/>
      <c r="L473" t="inlineStr"/>
      <c r="M473" t="n">
        <v>109.54</v>
      </c>
      <c r="N473" t="inlineStr"/>
      <c r="O473" t="inlineStr"/>
      <c r="P473" t="inlineStr"/>
      <c r="Q473" t="inlineStr"/>
      <c r="R473" t="n">
        <v>99.62</v>
      </c>
      <c r="S473" t="inlineStr"/>
      <c r="T473" t="inlineStr"/>
    </row>
    <row r="474">
      <c r="A474" s="142" t="n">
        <v>37193</v>
      </c>
      <c r="B474" t="inlineStr"/>
      <c r="C474" t="inlineStr"/>
      <c r="D474" t="inlineStr"/>
      <c r="E474" t="inlineStr"/>
      <c r="F474" t="inlineStr"/>
      <c r="G474" t="inlineStr"/>
      <c r="H474" t="inlineStr"/>
      <c r="I474" t="inlineStr"/>
      <c r="J474" t="inlineStr"/>
      <c r="K474" t="inlineStr"/>
      <c r="L474" t="inlineStr"/>
      <c r="M474" t="n">
        <v>109.54</v>
      </c>
      <c r="N474" t="inlineStr"/>
      <c r="O474" t="inlineStr"/>
      <c r="P474" t="inlineStr"/>
      <c r="Q474" t="inlineStr"/>
      <c r="R474" t="n">
        <v>99.62</v>
      </c>
      <c r="S474" t="inlineStr"/>
      <c r="T474" t="inlineStr"/>
    </row>
    <row r="475">
      <c r="A475" s="142" t="n">
        <v>37194</v>
      </c>
      <c r="B475" t="inlineStr"/>
      <c r="C475" t="inlineStr"/>
      <c r="D475" t="inlineStr"/>
      <c r="E475" t="inlineStr"/>
      <c r="F475" t="inlineStr"/>
      <c r="G475" t="inlineStr"/>
      <c r="H475" t="inlineStr"/>
      <c r="I475" t="inlineStr"/>
      <c r="J475" t="inlineStr"/>
      <c r="K475" t="inlineStr"/>
      <c r="L475" t="inlineStr"/>
      <c r="M475" t="n">
        <v>109.54</v>
      </c>
      <c r="N475" t="inlineStr"/>
      <c r="O475" t="inlineStr"/>
      <c r="P475" t="inlineStr"/>
      <c r="Q475" t="inlineStr"/>
      <c r="R475" t="n">
        <v>99.62</v>
      </c>
      <c r="S475" t="inlineStr"/>
      <c r="T475" t="inlineStr"/>
    </row>
    <row r="476">
      <c r="A476" s="142" t="n">
        <v>37195</v>
      </c>
      <c r="B476" t="inlineStr"/>
      <c r="C476" t="inlineStr"/>
      <c r="D476" t="inlineStr"/>
      <c r="E476" t="inlineStr"/>
      <c r="F476" t="inlineStr"/>
      <c r="G476" t="inlineStr"/>
      <c r="H476" t="inlineStr"/>
      <c r="I476" t="inlineStr"/>
      <c r="J476" t="inlineStr"/>
      <c r="K476" t="inlineStr"/>
      <c r="L476" t="inlineStr"/>
      <c r="M476" t="n">
        <v>109.54</v>
      </c>
      <c r="N476" t="inlineStr"/>
      <c r="O476" t="inlineStr"/>
      <c r="P476" t="inlineStr"/>
      <c r="Q476" t="inlineStr"/>
      <c r="R476" t="n">
        <v>103.928</v>
      </c>
      <c r="S476" t="inlineStr"/>
      <c r="T476" t="inlineStr"/>
    </row>
    <row r="477">
      <c r="A477" s="142" t="n">
        <v>37196</v>
      </c>
      <c r="B477" t="inlineStr"/>
      <c r="C477" t="inlineStr"/>
      <c r="D477" t="inlineStr"/>
      <c r="E477" t="inlineStr"/>
      <c r="F477" t="inlineStr"/>
      <c r="G477" t="inlineStr"/>
      <c r="H477" t="inlineStr"/>
      <c r="I477" t="inlineStr"/>
      <c r="J477" t="inlineStr"/>
      <c r="K477" t="inlineStr"/>
      <c r="L477" t="inlineStr"/>
      <c r="M477" t="n">
        <v>109.54</v>
      </c>
      <c r="N477" t="inlineStr"/>
      <c r="O477" t="inlineStr"/>
      <c r="P477" t="inlineStr"/>
      <c r="Q477" t="inlineStr"/>
      <c r="R477" t="n">
        <v>103.928</v>
      </c>
      <c r="S477" t="inlineStr"/>
      <c r="T477" t="inlineStr"/>
    </row>
    <row r="478">
      <c r="A478" s="142" t="n">
        <v>37197</v>
      </c>
      <c r="B478" t="inlineStr"/>
      <c r="C478" t="inlineStr"/>
      <c r="D478" t="inlineStr"/>
      <c r="E478" t="inlineStr"/>
      <c r="F478" t="inlineStr"/>
      <c r="G478" t="inlineStr"/>
      <c r="H478" t="inlineStr"/>
      <c r="I478" t="inlineStr"/>
      <c r="J478" t="inlineStr"/>
      <c r="K478" t="inlineStr"/>
      <c r="L478" t="inlineStr"/>
      <c r="M478" t="n">
        <v>112.44</v>
      </c>
      <c r="N478" t="inlineStr"/>
      <c r="O478" t="inlineStr"/>
      <c r="P478" t="inlineStr"/>
      <c r="Q478" t="inlineStr"/>
      <c r="R478" t="n">
        <v>103.928</v>
      </c>
      <c r="S478" t="inlineStr"/>
      <c r="T478" t="inlineStr"/>
    </row>
    <row r="479">
      <c r="A479" s="142" t="n">
        <v>37200</v>
      </c>
      <c r="B479" t="inlineStr"/>
      <c r="C479" t="inlineStr"/>
      <c r="D479" t="inlineStr"/>
      <c r="E479" t="inlineStr"/>
      <c r="F479" t="inlineStr"/>
      <c r="G479" t="inlineStr"/>
      <c r="H479" t="inlineStr"/>
      <c r="I479" t="inlineStr"/>
      <c r="J479" t="inlineStr"/>
      <c r="K479" t="inlineStr"/>
      <c r="L479" t="inlineStr"/>
      <c r="M479" t="n">
        <v>112.44</v>
      </c>
      <c r="N479" t="inlineStr"/>
      <c r="O479" t="inlineStr"/>
      <c r="P479" t="inlineStr"/>
      <c r="Q479" t="inlineStr"/>
      <c r="R479" t="n">
        <v>103.928</v>
      </c>
      <c r="S479" t="inlineStr"/>
      <c r="T479" t="inlineStr"/>
    </row>
    <row r="480">
      <c r="A480" s="142" t="n">
        <v>37201</v>
      </c>
      <c r="B480" t="inlineStr"/>
      <c r="C480" t="inlineStr"/>
      <c r="D480" t="inlineStr"/>
      <c r="E480" t="inlineStr"/>
      <c r="F480" t="inlineStr"/>
      <c r="G480" t="inlineStr"/>
      <c r="H480" t="inlineStr"/>
      <c r="I480" t="inlineStr"/>
      <c r="J480" t="inlineStr"/>
      <c r="K480" t="inlineStr"/>
      <c r="L480" t="inlineStr"/>
      <c r="M480" t="n">
        <v>112.44</v>
      </c>
      <c r="N480" t="inlineStr"/>
      <c r="O480" t="inlineStr"/>
      <c r="P480" t="inlineStr"/>
      <c r="Q480" t="inlineStr"/>
      <c r="R480" t="n">
        <v>103.928</v>
      </c>
      <c r="S480" t="inlineStr"/>
      <c r="T480" t="inlineStr"/>
    </row>
    <row r="481">
      <c r="A481" s="142" t="n">
        <v>37202</v>
      </c>
      <c r="B481" t="inlineStr"/>
      <c r="C481" t="inlineStr"/>
      <c r="D481" t="inlineStr"/>
      <c r="E481" t="inlineStr"/>
      <c r="F481" t="inlineStr"/>
      <c r="G481" t="inlineStr"/>
      <c r="H481" t="inlineStr"/>
      <c r="I481" t="inlineStr"/>
      <c r="J481" t="inlineStr"/>
      <c r="K481" t="inlineStr"/>
      <c r="L481" t="inlineStr"/>
      <c r="M481" t="n">
        <v>112.44</v>
      </c>
      <c r="N481" t="inlineStr"/>
      <c r="O481" t="inlineStr"/>
      <c r="P481" t="inlineStr"/>
      <c r="Q481" t="inlineStr"/>
      <c r="R481" t="n">
        <v>103.928</v>
      </c>
      <c r="S481" t="inlineStr"/>
      <c r="T481" t="inlineStr"/>
    </row>
    <row r="482">
      <c r="A482" s="142" t="n">
        <v>37203</v>
      </c>
      <c r="B482" t="inlineStr"/>
      <c r="C482" t="inlineStr"/>
      <c r="D482" t="inlineStr"/>
      <c r="E482" t="inlineStr"/>
      <c r="F482" t="inlineStr"/>
      <c r="G482" t="inlineStr"/>
      <c r="H482" t="inlineStr"/>
      <c r="I482" t="inlineStr"/>
      <c r="J482" t="inlineStr"/>
      <c r="K482" t="inlineStr"/>
      <c r="L482" t="inlineStr"/>
      <c r="M482" t="n">
        <v>112.44</v>
      </c>
      <c r="N482" t="inlineStr"/>
      <c r="O482" t="inlineStr"/>
      <c r="P482" t="inlineStr"/>
      <c r="Q482" t="inlineStr"/>
      <c r="R482" t="n">
        <v>103.928</v>
      </c>
      <c r="S482" t="inlineStr"/>
      <c r="T482" t="inlineStr"/>
    </row>
    <row r="483">
      <c r="A483" s="142" t="n">
        <v>37204</v>
      </c>
      <c r="B483" t="inlineStr"/>
      <c r="C483" t="inlineStr"/>
      <c r="D483" t="inlineStr"/>
      <c r="E483" t="inlineStr"/>
      <c r="F483" t="inlineStr"/>
      <c r="G483" t="inlineStr"/>
      <c r="H483" t="inlineStr"/>
      <c r="I483" t="inlineStr"/>
      <c r="J483" t="inlineStr"/>
      <c r="K483" t="inlineStr"/>
      <c r="L483" t="inlineStr"/>
      <c r="M483" t="n">
        <v>110.7</v>
      </c>
      <c r="N483" t="inlineStr"/>
      <c r="O483" t="inlineStr"/>
      <c r="P483" t="inlineStr"/>
      <c r="Q483" t="inlineStr"/>
      <c r="R483" t="n">
        <v>103.928</v>
      </c>
      <c r="S483" t="inlineStr"/>
      <c r="T483" t="inlineStr"/>
    </row>
    <row r="484">
      <c r="A484" s="142" t="n">
        <v>37207</v>
      </c>
      <c r="B484" t="inlineStr"/>
      <c r="C484" t="inlineStr"/>
      <c r="D484" t="inlineStr"/>
      <c r="E484" t="inlineStr"/>
      <c r="F484" t="inlineStr"/>
      <c r="G484" t="inlineStr"/>
      <c r="H484" t="inlineStr"/>
      <c r="I484" t="inlineStr"/>
      <c r="J484" t="inlineStr"/>
      <c r="K484" t="inlineStr"/>
      <c r="L484" t="inlineStr"/>
      <c r="M484" t="n">
        <v>110.7</v>
      </c>
      <c r="N484" t="inlineStr"/>
      <c r="O484" t="inlineStr"/>
      <c r="P484" t="inlineStr"/>
      <c r="Q484" t="inlineStr"/>
      <c r="R484" t="n">
        <v>103.928</v>
      </c>
      <c r="S484" t="inlineStr"/>
      <c r="T484" t="inlineStr"/>
    </row>
    <row r="485">
      <c r="A485" s="142" t="n">
        <v>37208</v>
      </c>
      <c r="B485" t="inlineStr"/>
      <c r="C485" t="inlineStr"/>
      <c r="D485" t="inlineStr"/>
      <c r="E485" t="inlineStr"/>
      <c r="F485" t="inlineStr"/>
      <c r="G485" t="inlineStr"/>
      <c r="H485" t="inlineStr"/>
      <c r="I485" t="inlineStr"/>
      <c r="J485" t="inlineStr"/>
      <c r="K485" t="inlineStr"/>
      <c r="L485" t="inlineStr"/>
      <c r="M485" t="n">
        <v>110.7</v>
      </c>
      <c r="N485" t="inlineStr"/>
      <c r="O485" t="inlineStr"/>
      <c r="P485" t="inlineStr"/>
      <c r="Q485" t="inlineStr"/>
      <c r="R485" t="n">
        <v>103.928</v>
      </c>
      <c r="S485" t="inlineStr"/>
      <c r="T485" t="inlineStr"/>
    </row>
    <row r="486">
      <c r="A486" s="142" t="n">
        <v>37209</v>
      </c>
      <c r="B486" t="inlineStr"/>
      <c r="C486" t="inlineStr"/>
      <c r="D486" t="inlineStr"/>
      <c r="E486" t="inlineStr"/>
      <c r="F486" t="inlineStr"/>
      <c r="G486" t="inlineStr"/>
      <c r="H486" t="inlineStr"/>
      <c r="I486" t="inlineStr"/>
      <c r="J486" t="inlineStr"/>
      <c r="K486" t="inlineStr"/>
      <c r="L486" t="inlineStr"/>
      <c r="M486" t="n">
        <v>110.7</v>
      </c>
      <c r="N486" t="inlineStr"/>
      <c r="O486" t="inlineStr"/>
      <c r="P486" t="inlineStr"/>
      <c r="Q486" t="inlineStr"/>
      <c r="R486" t="n">
        <v>103.928</v>
      </c>
      <c r="S486" t="inlineStr"/>
      <c r="T486" t="inlineStr"/>
    </row>
    <row r="487">
      <c r="A487" s="142" t="n">
        <v>37210</v>
      </c>
      <c r="B487" t="inlineStr"/>
      <c r="C487" t="inlineStr"/>
      <c r="D487" t="inlineStr"/>
      <c r="E487" t="inlineStr"/>
      <c r="F487" t="inlineStr"/>
      <c r="G487" t="inlineStr"/>
      <c r="H487" t="inlineStr"/>
      <c r="I487" t="inlineStr"/>
      <c r="J487" t="inlineStr"/>
      <c r="K487" t="inlineStr"/>
      <c r="L487" t="inlineStr"/>
      <c r="M487" t="n">
        <v>110.7</v>
      </c>
      <c r="N487" t="inlineStr"/>
      <c r="O487" t="inlineStr"/>
      <c r="P487" t="inlineStr"/>
      <c r="Q487" t="inlineStr"/>
      <c r="R487" t="n">
        <v>103.928</v>
      </c>
      <c r="S487" t="inlineStr"/>
      <c r="T487" t="inlineStr"/>
    </row>
    <row r="488">
      <c r="A488" s="142" t="n">
        <v>37211</v>
      </c>
      <c r="B488" t="inlineStr"/>
      <c r="C488" t="inlineStr"/>
      <c r="D488" t="inlineStr"/>
      <c r="E488" t="inlineStr"/>
      <c r="F488" t="inlineStr"/>
      <c r="G488" t="inlineStr"/>
      <c r="H488" t="inlineStr"/>
      <c r="I488" t="inlineStr"/>
      <c r="J488" t="inlineStr"/>
      <c r="K488" t="inlineStr"/>
      <c r="L488" t="inlineStr"/>
      <c r="M488" t="n">
        <v>110.43</v>
      </c>
      <c r="N488" t="inlineStr"/>
      <c r="O488" t="inlineStr"/>
      <c r="P488" t="inlineStr"/>
      <c r="Q488" t="inlineStr"/>
      <c r="R488" t="n">
        <v>103.928</v>
      </c>
      <c r="S488" t="inlineStr"/>
      <c r="T488" t="inlineStr"/>
    </row>
    <row r="489">
      <c r="A489" s="142" t="n">
        <v>37214</v>
      </c>
      <c r="B489" t="inlineStr"/>
      <c r="C489" t="inlineStr"/>
      <c r="D489" t="inlineStr"/>
      <c r="E489" t="inlineStr"/>
      <c r="F489" t="inlineStr"/>
      <c r="G489" t="inlineStr"/>
      <c r="H489" t="inlineStr"/>
      <c r="I489" t="inlineStr"/>
      <c r="J489" t="inlineStr"/>
      <c r="K489" t="inlineStr"/>
      <c r="L489" t="inlineStr"/>
      <c r="M489" t="n">
        <v>110.43</v>
      </c>
      <c r="N489" t="inlineStr"/>
      <c r="O489" t="inlineStr"/>
      <c r="P489" t="inlineStr"/>
      <c r="Q489" t="inlineStr"/>
      <c r="R489" t="n">
        <v>103.928</v>
      </c>
      <c r="S489" t="inlineStr"/>
      <c r="T489" t="inlineStr"/>
    </row>
    <row r="490">
      <c r="A490" s="142" t="n">
        <v>37215</v>
      </c>
      <c r="B490" t="inlineStr"/>
      <c r="C490" t="inlineStr"/>
      <c r="D490" t="inlineStr"/>
      <c r="E490" t="inlineStr"/>
      <c r="F490" t="inlineStr"/>
      <c r="G490" t="inlineStr"/>
      <c r="H490" t="inlineStr"/>
      <c r="I490" t="inlineStr"/>
      <c r="J490" t="inlineStr"/>
      <c r="K490" t="inlineStr"/>
      <c r="L490" t="inlineStr"/>
      <c r="M490" t="n">
        <v>110.43</v>
      </c>
      <c r="N490" t="inlineStr"/>
      <c r="O490" t="inlineStr"/>
      <c r="P490" t="inlineStr"/>
      <c r="Q490" t="inlineStr"/>
      <c r="R490" t="n">
        <v>103.928</v>
      </c>
      <c r="S490" t="inlineStr"/>
      <c r="T490" t="inlineStr"/>
    </row>
    <row r="491">
      <c r="A491" s="142" t="n">
        <v>37216</v>
      </c>
      <c r="B491" t="inlineStr"/>
      <c r="C491" t="inlineStr"/>
      <c r="D491" t="inlineStr"/>
      <c r="E491" t="inlineStr"/>
      <c r="F491" t="inlineStr"/>
      <c r="G491" t="inlineStr"/>
      <c r="H491" t="inlineStr"/>
      <c r="I491" t="inlineStr"/>
      <c r="J491" t="inlineStr"/>
      <c r="K491" t="inlineStr"/>
      <c r="L491" t="inlineStr"/>
      <c r="M491" t="n">
        <v>110.43</v>
      </c>
      <c r="N491" t="inlineStr"/>
      <c r="O491" t="inlineStr"/>
      <c r="P491" t="inlineStr"/>
      <c r="Q491" t="inlineStr"/>
      <c r="R491" t="n">
        <v>103.928</v>
      </c>
      <c r="S491" t="inlineStr"/>
      <c r="T491" t="inlineStr"/>
    </row>
    <row r="492">
      <c r="A492" s="142" t="n">
        <v>37217</v>
      </c>
      <c r="B492" t="inlineStr"/>
      <c r="C492" t="inlineStr"/>
      <c r="D492" t="inlineStr"/>
      <c r="E492" t="inlineStr"/>
      <c r="F492" t="inlineStr"/>
      <c r="G492" t="inlineStr"/>
      <c r="H492" t="inlineStr"/>
      <c r="I492" t="inlineStr"/>
      <c r="J492" t="inlineStr"/>
      <c r="K492" t="inlineStr"/>
      <c r="L492" t="inlineStr"/>
      <c r="M492" t="n">
        <v>110.43</v>
      </c>
      <c r="N492" t="inlineStr"/>
      <c r="O492" t="inlineStr"/>
      <c r="P492" t="inlineStr"/>
      <c r="Q492" t="inlineStr"/>
      <c r="R492" t="n">
        <v>103.928</v>
      </c>
      <c r="S492" t="inlineStr"/>
      <c r="T492" t="inlineStr"/>
    </row>
    <row r="493">
      <c r="A493" s="142" t="n">
        <v>37218</v>
      </c>
      <c r="B493" t="inlineStr"/>
      <c r="C493" t="inlineStr"/>
      <c r="D493" t="inlineStr"/>
      <c r="E493" t="inlineStr"/>
      <c r="F493" t="inlineStr"/>
      <c r="G493" t="inlineStr"/>
      <c r="H493" t="inlineStr"/>
      <c r="I493" t="inlineStr"/>
      <c r="J493" t="inlineStr"/>
      <c r="K493" t="inlineStr"/>
      <c r="L493" t="inlineStr"/>
      <c r="M493" t="n">
        <v>109.18</v>
      </c>
      <c r="N493" t="inlineStr"/>
      <c r="O493" t="inlineStr"/>
      <c r="P493" t="inlineStr"/>
      <c r="Q493" t="inlineStr"/>
      <c r="R493" t="n">
        <v>103.928</v>
      </c>
      <c r="S493" t="inlineStr"/>
      <c r="T493" t="inlineStr"/>
    </row>
    <row r="494">
      <c r="A494" s="142" t="n">
        <v>37221</v>
      </c>
      <c r="B494" t="inlineStr"/>
      <c r="C494" t="inlineStr"/>
      <c r="D494" t="inlineStr"/>
      <c r="E494" t="inlineStr"/>
      <c r="F494" t="inlineStr"/>
      <c r="G494" t="inlineStr"/>
      <c r="H494" t="inlineStr"/>
      <c r="I494" t="inlineStr"/>
      <c r="J494" t="inlineStr"/>
      <c r="K494" t="inlineStr"/>
      <c r="L494" t="inlineStr"/>
      <c r="M494" t="n">
        <v>109.18</v>
      </c>
      <c r="N494" t="inlineStr"/>
      <c r="O494" t="inlineStr"/>
      <c r="P494" t="inlineStr"/>
      <c r="Q494" t="inlineStr"/>
      <c r="R494" t="n">
        <v>103.928</v>
      </c>
      <c r="S494" t="inlineStr"/>
      <c r="T494" t="inlineStr"/>
    </row>
    <row r="495">
      <c r="A495" s="142" t="n">
        <v>37222</v>
      </c>
      <c r="B495" t="inlineStr"/>
      <c r="C495" t="inlineStr"/>
      <c r="D495" t="inlineStr"/>
      <c r="E495" t="inlineStr"/>
      <c r="F495" t="inlineStr"/>
      <c r="G495" t="inlineStr"/>
      <c r="H495" t="inlineStr"/>
      <c r="I495" t="inlineStr"/>
      <c r="J495" t="inlineStr"/>
      <c r="K495" t="inlineStr"/>
      <c r="L495" t="inlineStr"/>
      <c r="M495" t="n">
        <v>109.18</v>
      </c>
      <c r="N495" t="inlineStr"/>
      <c r="O495" t="inlineStr"/>
      <c r="P495" t="inlineStr"/>
      <c r="Q495" t="inlineStr"/>
      <c r="R495" t="n">
        <v>103.928</v>
      </c>
      <c r="S495" t="inlineStr"/>
      <c r="T495" t="inlineStr"/>
    </row>
    <row r="496">
      <c r="A496" s="142" t="n">
        <v>37223</v>
      </c>
      <c r="B496" t="inlineStr"/>
      <c r="C496" t="inlineStr"/>
      <c r="D496" t="inlineStr"/>
      <c r="E496" t="inlineStr"/>
      <c r="F496" t="inlineStr"/>
      <c r="G496" t="inlineStr"/>
      <c r="H496" t="inlineStr"/>
      <c r="I496" t="inlineStr"/>
      <c r="J496" t="inlineStr"/>
      <c r="K496" t="inlineStr"/>
      <c r="L496" t="inlineStr"/>
      <c r="M496" t="n">
        <v>109.18</v>
      </c>
      <c r="N496" t="inlineStr"/>
      <c r="O496" t="inlineStr"/>
      <c r="P496" t="inlineStr"/>
      <c r="Q496" t="inlineStr"/>
      <c r="R496" t="n">
        <v>103.928</v>
      </c>
      <c r="S496" t="inlineStr"/>
      <c r="T496" t="inlineStr"/>
    </row>
    <row r="497">
      <c r="A497" s="142" t="n">
        <v>37224</v>
      </c>
      <c r="B497" t="inlineStr"/>
      <c r="C497" t="inlineStr"/>
      <c r="D497" t="inlineStr"/>
      <c r="E497" t="inlineStr"/>
      <c r="F497" t="inlineStr"/>
      <c r="G497" t="inlineStr"/>
      <c r="H497" t="inlineStr"/>
      <c r="I497" t="inlineStr"/>
      <c r="J497" t="inlineStr"/>
      <c r="K497" t="inlineStr"/>
      <c r="L497" t="inlineStr"/>
      <c r="M497" t="n">
        <v>109.18</v>
      </c>
      <c r="N497" t="inlineStr"/>
      <c r="O497" t="inlineStr"/>
      <c r="P497" t="inlineStr"/>
      <c r="Q497" t="inlineStr"/>
      <c r="R497" t="n">
        <v>103.928</v>
      </c>
      <c r="S497" t="inlineStr"/>
      <c r="T497" t="inlineStr"/>
    </row>
    <row r="498">
      <c r="A498" s="142" t="n">
        <v>37225</v>
      </c>
      <c r="B498" t="inlineStr"/>
      <c r="C498" t="inlineStr"/>
      <c r="D498" t="inlineStr"/>
      <c r="E498" t="inlineStr"/>
      <c r="F498" t="inlineStr"/>
      <c r="G498" t="inlineStr"/>
      <c r="H498" t="inlineStr"/>
      <c r="I498" t="inlineStr"/>
      <c r="J498" t="inlineStr"/>
      <c r="K498" t="inlineStr"/>
      <c r="L498" t="inlineStr"/>
      <c r="M498" t="n">
        <v>111.24</v>
      </c>
      <c r="N498" t="inlineStr"/>
      <c r="O498" t="inlineStr"/>
      <c r="P498" t="inlineStr"/>
      <c r="Q498" t="inlineStr"/>
      <c r="R498" t="n">
        <v>108.746</v>
      </c>
      <c r="S498" t="inlineStr"/>
      <c r="T498" t="inlineStr"/>
    </row>
    <row r="499">
      <c r="A499" s="142" t="n">
        <v>37228</v>
      </c>
      <c r="B499" t="inlineStr"/>
      <c r="C499" t="inlineStr"/>
      <c r="D499" t="inlineStr"/>
      <c r="E499" t="inlineStr"/>
      <c r="F499" t="inlineStr"/>
      <c r="G499" t="inlineStr"/>
      <c r="H499" t="inlineStr"/>
      <c r="I499" t="inlineStr"/>
      <c r="J499" t="inlineStr"/>
      <c r="K499" t="inlineStr"/>
      <c r="L499" t="inlineStr"/>
      <c r="M499" t="n">
        <v>111.24</v>
      </c>
      <c r="N499" t="inlineStr"/>
      <c r="O499" t="inlineStr"/>
      <c r="P499" t="inlineStr"/>
      <c r="Q499" t="inlineStr"/>
      <c r="R499" t="n">
        <v>108.746</v>
      </c>
      <c r="S499" t="inlineStr"/>
      <c r="T499" t="inlineStr"/>
    </row>
    <row r="500">
      <c r="A500" s="142" t="n">
        <v>37229</v>
      </c>
      <c r="B500" t="inlineStr"/>
      <c r="C500" t="inlineStr"/>
      <c r="D500" t="inlineStr"/>
      <c r="E500" t="inlineStr"/>
      <c r="F500" t="inlineStr"/>
      <c r="G500" t="inlineStr"/>
      <c r="H500" t="inlineStr"/>
      <c r="I500" t="inlineStr"/>
      <c r="J500" t="inlineStr"/>
      <c r="K500" t="inlineStr"/>
      <c r="L500" t="inlineStr"/>
      <c r="M500" t="n">
        <v>111.24</v>
      </c>
      <c r="N500" t="inlineStr"/>
      <c r="O500" t="inlineStr"/>
      <c r="P500" t="inlineStr"/>
      <c r="Q500" t="inlineStr"/>
      <c r="R500" t="n">
        <v>108.746</v>
      </c>
      <c r="S500" t="inlineStr"/>
      <c r="T500" t="inlineStr"/>
    </row>
    <row r="501">
      <c r="A501" s="142" t="n">
        <v>37230</v>
      </c>
      <c r="B501" t="inlineStr"/>
      <c r="C501" t="inlineStr"/>
      <c r="D501" t="inlineStr"/>
      <c r="E501" t="inlineStr"/>
      <c r="F501" t="inlineStr"/>
      <c r="G501" t="inlineStr"/>
      <c r="H501" t="inlineStr"/>
      <c r="I501" t="inlineStr"/>
      <c r="J501" t="inlineStr"/>
      <c r="K501" t="inlineStr"/>
      <c r="L501" t="inlineStr"/>
      <c r="M501" t="n">
        <v>111.24</v>
      </c>
      <c r="N501" t="inlineStr"/>
      <c r="O501" t="inlineStr"/>
      <c r="P501" t="inlineStr"/>
      <c r="Q501" t="inlineStr"/>
      <c r="R501" t="n">
        <v>108.746</v>
      </c>
      <c r="S501" t="inlineStr"/>
      <c r="T501" t="inlineStr"/>
    </row>
    <row r="502">
      <c r="A502" s="142" t="n">
        <v>37231</v>
      </c>
      <c r="B502" t="inlineStr"/>
      <c r="C502" t="inlineStr"/>
      <c r="D502" t="inlineStr"/>
      <c r="E502" t="inlineStr"/>
      <c r="F502" t="inlineStr"/>
      <c r="G502" t="inlineStr"/>
      <c r="H502" t="inlineStr"/>
      <c r="I502" t="inlineStr"/>
      <c r="J502" t="inlineStr"/>
      <c r="K502" t="inlineStr"/>
      <c r="L502" t="inlineStr"/>
      <c r="M502" t="n">
        <v>111.24</v>
      </c>
      <c r="N502" t="inlineStr"/>
      <c r="O502" t="inlineStr"/>
      <c r="P502" t="inlineStr"/>
      <c r="Q502" t="inlineStr"/>
      <c r="R502" t="n">
        <v>108.746</v>
      </c>
      <c r="S502" t="inlineStr"/>
      <c r="T502" t="inlineStr"/>
    </row>
    <row r="503">
      <c r="A503" s="142" t="n">
        <v>37232</v>
      </c>
      <c r="B503" t="inlineStr"/>
      <c r="C503" t="inlineStr"/>
      <c r="D503" t="inlineStr"/>
      <c r="E503" t="inlineStr"/>
      <c r="F503" t="inlineStr"/>
      <c r="G503" t="inlineStr"/>
      <c r="H503" t="inlineStr"/>
      <c r="I503" t="inlineStr"/>
      <c r="J503" t="inlineStr"/>
      <c r="K503" t="inlineStr"/>
      <c r="L503" t="inlineStr"/>
      <c r="M503" t="n">
        <v>113.73</v>
      </c>
      <c r="N503" t="inlineStr"/>
      <c r="O503" t="inlineStr"/>
      <c r="P503" t="inlineStr"/>
      <c r="Q503" t="inlineStr"/>
      <c r="R503" t="n">
        <v>108.746</v>
      </c>
      <c r="S503" t="inlineStr"/>
      <c r="T503" t="inlineStr"/>
    </row>
    <row r="504">
      <c r="A504" s="142" t="n">
        <v>37235</v>
      </c>
      <c r="B504" t="inlineStr"/>
      <c r="C504" t="inlineStr"/>
      <c r="D504" t="inlineStr"/>
      <c r="E504" t="inlineStr"/>
      <c r="F504" t="inlineStr"/>
      <c r="G504" t="inlineStr"/>
      <c r="H504" t="inlineStr"/>
      <c r="I504" t="inlineStr"/>
      <c r="J504" t="inlineStr"/>
      <c r="K504" t="inlineStr"/>
      <c r="L504" t="inlineStr"/>
      <c r="M504" t="n">
        <v>113.73</v>
      </c>
      <c r="N504" t="inlineStr"/>
      <c r="O504" t="inlineStr"/>
      <c r="P504" t="inlineStr"/>
      <c r="Q504" t="inlineStr"/>
      <c r="R504" t="n">
        <v>108.746</v>
      </c>
      <c r="S504" t="inlineStr"/>
      <c r="T504" t="inlineStr"/>
    </row>
    <row r="505">
      <c r="A505" s="142" t="n">
        <v>37236</v>
      </c>
      <c r="B505" t="inlineStr"/>
      <c r="C505" t="inlineStr"/>
      <c r="D505" t="inlineStr"/>
      <c r="E505" t="inlineStr"/>
      <c r="F505" t="inlineStr"/>
      <c r="G505" t="inlineStr"/>
      <c r="H505" t="inlineStr"/>
      <c r="I505" t="inlineStr"/>
      <c r="J505" t="inlineStr"/>
      <c r="K505" t="inlineStr"/>
      <c r="L505" t="inlineStr"/>
      <c r="M505" t="n">
        <v>113.73</v>
      </c>
      <c r="N505" t="inlineStr"/>
      <c r="O505" t="inlineStr"/>
      <c r="P505" t="inlineStr"/>
      <c r="Q505" t="inlineStr"/>
      <c r="R505" t="n">
        <v>108.746</v>
      </c>
      <c r="S505" t="inlineStr"/>
      <c r="T505" t="inlineStr"/>
    </row>
    <row r="506">
      <c r="A506" s="142" t="n">
        <v>37237</v>
      </c>
      <c r="B506" t="inlineStr"/>
      <c r="C506" t="inlineStr"/>
      <c r="D506" t="inlineStr"/>
      <c r="E506" t="inlineStr"/>
      <c r="F506" t="inlineStr"/>
      <c r="G506" t="inlineStr"/>
      <c r="H506" t="inlineStr"/>
      <c r="I506" t="inlineStr"/>
      <c r="J506" t="inlineStr"/>
      <c r="K506" t="inlineStr"/>
      <c r="L506" t="inlineStr"/>
      <c r="M506" t="n">
        <v>113.73</v>
      </c>
      <c r="N506" t="inlineStr"/>
      <c r="O506" t="inlineStr"/>
      <c r="P506" t="inlineStr"/>
      <c r="Q506" t="inlineStr"/>
      <c r="R506" t="n">
        <v>108.746</v>
      </c>
      <c r="S506" t="inlineStr"/>
      <c r="T506" t="inlineStr"/>
    </row>
    <row r="507">
      <c r="A507" s="142" t="n">
        <v>37238</v>
      </c>
      <c r="B507" t="inlineStr"/>
      <c r="C507" t="inlineStr"/>
      <c r="D507" t="inlineStr"/>
      <c r="E507" t="inlineStr"/>
      <c r="F507" t="inlineStr"/>
      <c r="G507" t="inlineStr"/>
      <c r="H507" t="inlineStr"/>
      <c r="I507" t="inlineStr"/>
      <c r="J507" t="inlineStr"/>
      <c r="K507" t="inlineStr"/>
      <c r="L507" t="inlineStr"/>
      <c r="M507" t="n">
        <v>113.73</v>
      </c>
      <c r="N507" t="inlineStr"/>
      <c r="O507" t="inlineStr"/>
      <c r="P507" t="inlineStr"/>
      <c r="Q507" t="inlineStr"/>
      <c r="R507" t="n">
        <v>108.746</v>
      </c>
      <c r="S507" t="inlineStr"/>
      <c r="T507" t="inlineStr"/>
    </row>
    <row r="508">
      <c r="A508" s="142" t="n">
        <v>37239</v>
      </c>
      <c r="B508" t="inlineStr"/>
      <c r="C508" t="inlineStr"/>
      <c r="D508" t="inlineStr"/>
      <c r="E508" t="inlineStr"/>
      <c r="F508" t="inlineStr"/>
      <c r="G508" t="inlineStr"/>
      <c r="H508" t="inlineStr"/>
      <c r="I508" t="inlineStr"/>
      <c r="J508" t="inlineStr"/>
      <c r="K508" t="inlineStr"/>
      <c r="L508" t="inlineStr"/>
      <c r="M508" t="n">
        <v>115.83</v>
      </c>
      <c r="N508" t="inlineStr"/>
      <c r="O508" t="inlineStr"/>
      <c r="P508" t="inlineStr"/>
      <c r="Q508" t="inlineStr"/>
      <c r="R508" t="n">
        <v>108.746</v>
      </c>
      <c r="S508" t="inlineStr"/>
      <c r="T508" t="inlineStr"/>
    </row>
    <row r="509">
      <c r="A509" s="142" t="n">
        <v>37242</v>
      </c>
      <c r="B509" t="inlineStr"/>
      <c r="C509" t="inlineStr"/>
      <c r="D509" t="inlineStr"/>
      <c r="E509" t="inlineStr"/>
      <c r="F509" t="inlineStr"/>
      <c r="G509" t="inlineStr"/>
      <c r="H509" t="inlineStr"/>
      <c r="I509" t="inlineStr"/>
      <c r="J509" t="inlineStr"/>
      <c r="K509" t="inlineStr"/>
      <c r="L509" t="inlineStr"/>
      <c r="M509" t="n">
        <v>115.83</v>
      </c>
      <c r="N509" t="inlineStr"/>
      <c r="O509" t="inlineStr"/>
      <c r="P509" t="inlineStr"/>
      <c r="Q509" t="inlineStr"/>
      <c r="R509" t="n">
        <v>108.746</v>
      </c>
      <c r="S509" t="inlineStr"/>
      <c r="T509" t="inlineStr"/>
    </row>
    <row r="510">
      <c r="A510" s="142" t="n">
        <v>37243</v>
      </c>
      <c r="B510" t="inlineStr"/>
      <c r="C510" t="inlineStr"/>
      <c r="D510" t="inlineStr"/>
      <c r="E510" t="inlineStr"/>
      <c r="F510" t="inlineStr"/>
      <c r="G510" t="inlineStr"/>
      <c r="H510" t="inlineStr"/>
      <c r="I510" t="inlineStr"/>
      <c r="J510" t="inlineStr"/>
      <c r="K510" t="inlineStr"/>
      <c r="L510" t="inlineStr"/>
      <c r="M510" t="n">
        <v>115.83</v>
      </c>
      <c r="N510" t="inlineStr"/>
      <c r="O510" t="inlineStr"/>
      <c r="P510" t="inlineStr"/>
      <c r="Q510" t="inlineStr"/>
      <c r="R510" t="n">
        <v>108.746</v>
      </c>
      <c r="S510" t="inlineStr"/>
      <c r="T510" t="inlineStr"/>
    </row>
    <row r="511">
      <c r="A511" s="142" t="n">
        <v>37244</v>
      </c>
      <c r="B511" t="inlineStr"/>
      <c r="C511" t="inlineStr"/>
      <c r="D511" t="inlineStr"/>
      <c r="E511" t="inlineStr"/>
      <c r="F511" t="inlineStr"/>
      <c r="G511" t="inlineStr"/>
      <c r="H511" t="inlineStr"/>
      <c r="I511" t="inlineStr"/>
      <c r="J511" t="inlineStr"/>
      <c r="K511" t="inlineStr"/>
      <c r="L511" t="inlineStr"/>
      <c r="M511" t="n">
        <v>115.83</v>
      </c>
      <c r="N511" t="inlineStr"/>
      <c r="O511" t="inlineStr"/>
      <c r="P511" t="inlineStr"/>
      <c r="Q511" t="inlineStr"/>
      <c r="R511" t="n">
        <v>108.746</v>
      </c>
      <c r="S511" t="inlineStr"/>
      <c r="T511" t="inlineStr"/>
    </row>
    <row r="512">
      <c r="A512" s="142" t="n">
        <v>37245</v>
      </c>
      <c r="B512" t="inlineStr"/>
      <c r="C512" t="inlineStr"/>
      <c r="D512" t="inlineStr"/>
      <c r="E512" t="inlineStr"/>
      <c r="F512" t="inlineStr"/>
      <c r="G512" t="inlineStr"/>
      <c r="H512" t="inlineStr"/>
      <c r="I512" t="inlineStr"/>
      <c r="J512" t="inlineStr"/>
      <c r="K512" t="inlineStr"/>
      <c r="L512" t="inlineStr"/>
      <c r="M512" t="n">
        <v>115.83</v>
      </c>
      <c r="N512" t="inlineStr"/>
      <c r="O512" t="inlineStr"/>
      <c r="P512" t="inlineStr"/>
      <c r="Q512" t="inlineStr"/>
      <c r="R512" t="n">
        <v>108.746</v>
      </c>
      <c r="S512" t="inlineStr"/>
      <c r="T512" t="inlineStr"/>
    </row>
    <row r="513">
      <c r="A513" s="142" t="n">
        <v>37246</v>
      </c>
      <c r="B513" t="inlineStr"/>
      <c r="C513" t="inlineStr"/>
      <c r="D513" t="inlineStr"/>
      <c r="E513" t="inlineStr"/>
      <c r="F513" t="inlineStr"/>
      <c r="G513" t="inlineStr"/>
      <c r="H513" t="inlineStr"/>
      <c r="I513" t="inlineStr"/>
      <c r="J513" t="inlineStr"/>
      <c r="K513" t="inlineStr"/>
      <c r="L513" t="inlineStr"/>
      <c r="M513" t="n">
        <v>115.83</v>
      </c>
      <c r="N513" t="inlineStr"/>
      <c r="O513" t="inlineStr"/>
      <c r="P513" t="inlineStr"/>
      <c r="Q513" t="inlineStr"/>
      <c r="R513" t="n">
        <v>108.746</v>
      </c>
      <c r="S513" t="inlineStr"/>
      <c r="T513" t="inlineStr"/>
    </row>
    <row r="514">
      <c r="A514" s="142" t="n">
        <v>37249</v>
      </c>
      <c r="B514" t="inlineStr"/>
      <c r="C514" t="inlineStr"/>
      <c r="D514" t="inlineStr"/>
      <c r="E514" t="inlineStr"/>
      <c r="F514" t="inlineStr"/>
      <c r="G514" t="inlineStr"/>
      <c r="H514" t="inlineStr"/>
      <c r="I514" t="inlineStr"/>
      <c r="J514" t="inlineStr"/>
      <c r="K514" t="inlineStr"/>
      <c r="L514" t="inlineStr"/>
      <c r="M514" t="n">
        <v>115.83</v>
      </c>
      <c r="N514" t="inlineStr"/>
      <c r="O514" t="inlineStr"/>
      <c r="P514" t="inlineStr"/>
      <c r="Q514" t="inlineStr"/>
      <c r="R514" t="n">
        <v>108.746</v>
      </c>
      <c r="S514" t="inlineStr"/>
      <c r="T514" t="inlineStr"/>
    </row>
    <row r="515">
      <c r="A515" s="142" t="n">
        <v>37251</v>
      </c>
      <c r="B515" t="inlineStr"/>
      <c r="C515" t="inlineStr"/>
      <c r="D515" t="inlineStr"/>
      <c r="E515" t="inlineStr"/>
      <c r="F515" t="inlineStr"/>
      <c r="G515" t="inlineStr"/>
      <c r="H515" t="inlineStr"/>
      <c r="I515" t="inlineStr"/>
      <c r="J515" t="inlineStr"/>
      <c r="K515" t="inlineStr"/>
      <c r="L515" t="inlineStr"/>
      <c r="M515" t="n">
        <v>115.83</v>
      </c>
      <c r="N515" t="inlineStr"/>
      <c r="O515" t="inlineStr"/>
      <c r="P515" t="inlineStr"/>
      <c r="Q515" t="inlineStr"/>
      <c r="R515" t="n">
        <v>108.746</v>
      </c>
      <c r="S515" t="inlineStr"/>
      <c r="T515" t="inlineStr"/>
    </row>
    <row r="516">
      <c r="A516" s="142" t="n">
        <v>37252</v>
      </c>
      <c r="B516" t="inlineStr"/>
      <c r="C516" t="inlineStr"/>
      <c r="D516" t="inlineStr"/>
      <c r="E516" t="inlineStr"/>
      <c r="F516" t="inlineStr"/>
      <c r="G516" t="inlineStr"/>
      <c r="H516" t="inlineStr"/>
      <c r="I516" t="inlineStr"/>
      <c r="J516" t="inlineStr"/>
      <c r="K516" t="inlineStr"/>
      <c r="L516" t="inlineStr"/>
      <c r="M516" t="n">
        <v>115.83</v>
      </c>
      <c r="N516" t="inlineStr"/>
      <c r="O516" t="inlineStr"/>
      <c r="P516" t="inlineStr"/>
      <c r="Q516" t="inlineStr"/>
      <c r="R516" t="n">
        <v>108.746</v>
      </c>
      <c r="S516" t="inlineStr"/>
      <c r="T516" t="inlineStr"/>
    </row>
    <row r="517">
      <c r="A517" s="142" t="n">
        <v>37253</v>
      </c>
      <c r="B517" t="inlineStr"/>
      <c r="C517" t="inlineStr"/>
      <c r="D517" t="inlineStr"/>
      <c r="E517" t="inlineStr"/>
      <c r="F517" t="inlineStr"/>
      <c r="G517" t="inlineStr"/>
      <c r="H517" t="inlineStr"/>
      <c r="I517" t="inlineStr"/>
      <c r="J517" t="inlineStr"/>
      <c r="K517" t="inlineStr"/>
      <c r="L517" t="inlineStr"/>
      <c r="M517" t="n">
        <v>116.92</v>
      </c>
      <c r="N517" t="inlineStr"/>
      <c r="O517" t="inlineStr"/>
      <c r="P517" t="inlineStr"/>
      <c r="Q517" t="inlineStr"/>
      <c r="R517" t="n">
        <v>108.746</v>
      </c>
      <c r="S517" t="inlineStr"/>
      <c r="T517" t="inlineStr"/>
    </row>
    <row r="518">
      <c r="A518" s="142" t="n">
        <v>37256</v>
      </c>
      <c r="B518" t="inlineStr"/>
      <c r="C518" t="inlineStr"/>
      <c r="D518" t="inlineStr"/>
      <c r="E518" t="inlineStr"/>
      <c r="F518" t="inlineStr"/>
      <c r="G518" t="inlineStr"/>
      <c r="H518" t="inlineStr"/>
      <c r="I518" t="inlineStr"/>
      <c r="J518" t="inlineStr"/>
      <c r="K518" t="inlineStr"/>
      <c r="L518" t="inlineStr"/>
      <c r="M518" t="n">
        <v>116.92</v>
      </c>
      <c r="N518" t="inlineStr"/>
      <c r="O518" t="inlineStr"/>
      <c r="P518" t="inlineStr"/>
      <c r="Q518" t="inlineStr"/>
      <c r="R518" t="n">
        <v>112.151</v>
      </c>
      <c r="S518" t="inlineStr"/>
      <c r="T518" t="inlineStr"/>
    </row>
    <row r="519">
      <c r="A519" s="142" t="n">
        <v>37258</v>
      </c>
      <c r="B519" t="inlineStr"/>
      <c r="C519" t="inlineStr"/>
      <c r="D519" t="inlineStr"/>
      <c r="E519" t="inlineStr"/>
      <c r="F519" t="inlineStr"/>
      <c r="G519" t="inlineStr"/>
      <c r="H519" t="inlineStr"/>
      <c r="I519" t="inlineStr"/>
      <c r="J519" t="inlineStr"/>
      <c r="K519" t="inlineStr"/>
      <c r="L519" t="inlineStr"/>
      <c r="M519" t="n">
        <v>116.92</v>
      </c>
      <c r="N519" t="inlineStr"/>
      <c r="O519" t="inlineStr"/>
      <c r="P519" t="inlineStr"/>
      <c r="Q519" t="inlineStr"/>
      <c r="R519" t="n">
        <v>112.151</v>
      </c>
      <c r="S519" t="inlineStr"/>
      <c r="T519" t="inlineStr"/>
    </row>
    <row r="520">
      <c r="A520" s="142" t="n">
        <v>37259</v>
      </c>
      <c r="B520" t="inlineStr"/>
      <c r="C520" t="inlineStr"/>
      <c r="D520" t="inlineStr"/>
      <c r="E520" t="inlineStr"/>
      <c r="F520" t="inlineStr"/>
      <c r="G520" t="inlineStr"/>
      <c r="H520" t="inlineStr"/>
      <c r="I520" t="inlineStr"/>
      <c r="J520" t="inlineStr"/>
      <c r="K520" t="inlineStr"/>
      <c r="L520" t="inlineStr"/>
      <c r="M520" t="n">
        <v>116.92</v>
      </c>
      <c r="N520" t="inlineStr"/>
      <c r="O520" t="inlineStr"/>
      <c r="P520" t="inlineStr"/>
      <c r="Q520" t="inlineStr"/>
      <c r="R520" t="n">
        <v>112.151</v>
      </c>
      <c r="S520" t="inlineStr"/>
      <c r="T520" t="inlineStr"/>
    </row>
    <row r="521">
      <c r="A521" s="142" t="n">
        <v>37260</v>
      </c>
      <c r="B521" t="inlineStr"/>
      <c r="C521" t="inlineStr"/>
      <c r="D521" t="inlineStr"/>
      <c r="E521" t="inlineStr"/>
      <c r="F521" t="inlineStr"/>
      <c r="G521" t="inlineStr"/>
      <c r="H521" t="inlineStr"/>
      <c r="I521" t="inlineStr"/>
      <c r="J521" t="inlineStr"/>
      <c r="K521" t="inlineStr"/>
      <c r="L521" t="inlineStr"/>
      <c r="M521" t="n">
        <v>117.96</v>
      </c>
      <c r="N521" t="inlineStr"/>
      <c r="O521" t="inlineStr"/>
      <c r="P521" t="inlineStr"/>
      <c r="Q521" t="inlineStr"/>
      <c r="R521" t="n">
        <v>112.151</v>
      </c>
      <c r="S521" t="inlineStr"/>
      <c r="T521" t="inlineStr"/>
    </row>
    <row r="522">
      <c r="A522" s="142" t="n">
        <v>37263</v>
      </c>
      <c r="B522" t="inlineStr"/>
      <c r="C522" t="inlineStr"/>
      <c r="D522" t="inlineStr"/>
      <c r="E522" t="inlineStr"/>
      <c r="F522" t="inlineStr"/>
      <c r="G522" t="inlineStr"/>
      <c r="H522" t="inlineStr"/>
      <c r="I522" t="inlineStr"/>
      <c r="J522" t="inlineStr"/>
      <c r="K522" t="inlineStr"/>
      <c r="L522" t="inlineStr"/>
      <c r="M522" t="n">
        <v>117.96</v>
      </c>
      <c r="N522" t="inlineStr"/>
      <c r="O522" t="inlineStr"/>
      <c r="P522" t="inlineStr"/>
      <c r="Q522" t="inlineStr"/>
      <c r="R522" t="n">
        <v>112.151</v>
      </c>
      <c r="S522" t="inlineStr"/>
      <c r="T522" t="inlineStr"/>
    </row>
    <row r="523">
      <c r="A523" s="142" t="n">
        <v>37264</v>
      </c>
      <c r="B523" t="inlineStr"/>
      <c r="C523" t="inlineStr"/>
      <c r="D523" t="inlineStr"/>
      <c r="E523" t="inlineStr"/>
      <c r="F523" t="inlineStr"/>
      <c r="G523" t="inlineStr"/>
      <c r="H523" t="inlineStr"/>
      <c r="I523" t="inlineStr"/>
      <c r="J523" t="inlineStr"/>
      <c r="K523" t="inlineStr"/>
      <c r="L523" t="inlineStr"/>
      <c r="M523" t="n">
        <v>117.96</v>
      </c>
      <c r="N523" t="inlineStr"/>
      <c r="O523" t="inlineStr"/>
      <c r="P523" t="inlineStr"/>
      <c r="Q523" t="inlineStr"/>
      <c r="R523" t="n">
        <v>112.151</v>
      </c>
      <c r="S523" t="inlineStr"/>
      <c r="T523" t="inlineStr"/>
    </row>
    <row r="524">
      <c r="A524" s="142" t="n">
        <v>37265</v>
      </c>
      <c r="B524" t="inlineStr"/>
      <c r="C524" t="inlineStr"/>
      <c r="D524" t="inlineStr"/>
      <c r="E524" t="inlineStr"/>
      <c r="F524" t="inlineStr"/>
      <c r="G524" t="inlineStr"/>
      <c r="H524" t="inlineStr"/>
      <c r="I524" t="inlineStr"/>
      <c r="J524" t="inlineStr"/>
      <c r="K524" t="inlineStr"/>
      <c r="L524" t="inlineStr"/>
      <c r="M524" t="n">
        <v>117.96</v>
      </c>
      <c r="N524" t="inlineStr"/>
      <c r="O524" t="inlineStr"/>
      <c r="P524" t="inlineStr"/>
      <c r="Q524" t="inlineStr"/>
      <c r="R524" t="n">
        <v>112.151</v>
      </c>
      <c r="S524" t="inlineStr"/>
      <c r="T524" t="inlineStr"/>
    </row>
    <row r="525">
      <c r="A525" s="142" t="n">
        <v>37266</v>
      </c>
      <c r="B525" t="inlineStr"/>
      <c r="C525" t="inlineStr"/>
      <c r="D525" t="inlineStr"/>
      <c r="E525" t="inlineStr"/>
      <c r="F525" t="inlineStr"/>
      <c r="G525" t="inlineStr"/>
      <c r="H525" t="inlineStr"/>
      <c r="I525" t="inlineStr"/>
      <c r="J525" t="inlineStr"/>
      <c r="K525" t="inlineStr"/>
      <c r="L525" t="inlineStr"/>
      <c r="M525" t="n">
        <v>117.96</v>
      </c>
      <c r="N525" t="inlineStr"/>
      <c r="O525" t="inlineStr"/>
      <c r="P525" t="inlineStr"/>
      <c r="Q525" t="inlineStr"/>
      <c r="R525" t="n">
        <v>112.151</v>
      </c>
      <c r="S525" t="inlineStr"/>
      <c r="T525" t="inlineStr"/>
    </row>
    <row r="526">
      <c r="A526" s="142" t="n">
        <v>37267</v>
      </c>
      <c r="B526" t="inlineStr"/>
      <c r="C526" t="inlineStr"/>
      <c r="D526" t="inlineStr"/>
      <c r="E526" t="inlineStr"/>
      <c r="F526" t="inlineStr"/>
      <c r="G526" t="inlineStr"/>
      <c r="H526" t="inlineStr"/>
      <c r="I526" t="inlineStr"/>
      <c r="J526" t="inlineStr"/>
      <c r="K526" t="inlineStr"/>
      <c r="L526" t="inlineStr"/>
      <c r="M526" t="n">
        <v>123.72</v>
      </c>
      <c r="N526" t="inlineStr"/>
      <c r="O526" t="inlineStr"/>
      <c r="P526" t="inlineStr"/>
      <c r="Q526" t="inlineStr"/>
      <c r="R526" t="n">
        <v>112.151</v>
      </c>
      <c r="S526" t="inlineStr"/>
      <c r="T526" t="inlineStr"/>
    </row>
    <row r="527">
      <c r="A527" s="142" t="n">
        <v>37270</v>
      </c>
      <c r="B527" t="inlineStr"/>
      <c r="C527" t="inlineStr"/>
      <c r="D527" t="inlineStr"/>
      <c r="E527" t="inlineStr"/>
      <c r="F527" t="inlineStr"/>
      <c r="G527" t="inlineStr"/>
      <c r="H527" t="inlineStr"/>
      <c r="I527" t="inlineStr"/>
      <c r="J527" t="inlineStr"/>
      <c r="K527" t="inlineStr"/>
      <c r="L527" t="inlineStr"/>
      <c r="M527" t="n">
        <v>123.72</v>
      </c>
      <c r="N527" t="inlineStr"/>
      <c r="O527" t="inlineStr"/>
      <c r="P527" t="inlineStr"/>
      <c r="Q527" t="inlineStr"/>
      <c r="R527" t="n">
        <v>112.151</v>
      </c>
      <c r="S527" t="inlineStr"/>
      <c r="T527" t="inlineStr"/>
    </row>
    <row r="528">
      <c r="A528" s="142" t="n">
        <v>37271</v>
      </c>
      <c r="B528" t="inlineStr"/>
      <c r="C528" t="inlineStr"/>
      <c r="D528" t="inlineStr"/>
      <c r="E528" t="inlineStr"/>
      <c r="F528" t="inlineStr"/>
      <c r="G528" t="inlineStr"/>
      <c r="H528" t="inlineStr"/>
      <c r="I528" t="inlineStr"/>
      <c r="J528" t="inlineStr"/>
      <c r="K528" t="inlineStr"/>
      <c r="L528" t="inlineStr"/>
      <c r="M528" t="n">
        <v>123.72</v>
      </c>
      <c r="N528" t="inlineStr"/>
      <c r="O528" t="inlineStr"/>
      <c r="P528" t="inlineStr"/>
      <c r="Q528" t="inlineStr"/>
      <c r="R528" t="n">
        <v>112.151</v>
      </c>
      <c r="S528" t="inlineStr"/>
      <c r="T528" t="inlineStr"/>
    </row>
    <row r="529">
      <c r="A529" s="142" t="n">
        <v>37272</v>
      </c>
      <c r="B529" t="inlineStr"/>
      <c r="C529" t="inlineStr"/>
      <c r="D529" t="inlineStr"/>
      <c r="E529" t="inlineStr"/>
      <c r="F529" t="inlineStr"/>
      <c r="G529" t="inlineStr"/>
      <c r="H529" t="inlineStr"/>
      <c r="I529" t="inlineStr"/>
      <c r="J529" t="inlineStr"/>
      <c r="K529" t="inlineStr"/>
      <c r="L529" t="inlineStr"/>
      <c r="M529" t="n">
        <v>123.72</v>
      </c>
      <c r="N529" t="inlineStr"/>
      <c r="O529" t="inlineStr"/>
      <c r="P529" t="inlineStr"/>
      <c r="Q529" t="inlineStr"/>
      <c r="R529" t="n">
        <v>112.151</v>
      </c>
      <c r="S529" t="inlineStr"/>
      <c r="T529" t="inlineStr"/>
    </row>
    <row r="530">
      <c r="A530" s="142" t="n">
        <v>37273</v>
      </c>
      <c r="B530" t="inlineStr"/>
      <c r="C530" t="inlineStr"/>
      <c r="D530" t="inlineStr"/>
      <c r="E530" t="inlineStr"/>
      <c r="F530" t="inlineStr"/>
      <c r="G530" t="inlineStr"/>
      <c r="H530" t="inlineStr"/>
      <c r="I530" t="inlineStr"/>
      <c r="J530" t="inlineStr"/>
      <c r="K530" t="inlineStr"/>
      <c r="L530" t="inlineStr"/>
      <c r="M530" t="n">
        <v>123.72</v>
      </c>
      <c r="N530" t="inlineStr"/>
      <c r="O530" t="inlineStr"/>
      <c r="P530" t="inlineStr"/>
      <c r="Q530" t="inlineStr"/>
      <c r="R530" t="n">
        <v>112.151</v>
      </c>
      <c r="S530" t="inlineStr"/>
      <c r="T530" t="inlineStr"/>
    </row>
    <row r="531">
      <c r="A531" s="142" t="n">
        <v>37274</v>
      </c>
      <c r="B531" t="inlineStr"/>
      <c r="C531" t="inlineStr"/>
      <c r="D531" t="inlineStr"/>
      <c r="E531" t="inlineStr"/>
      <c r="F531" t="inlineStr"/>
      <c r="G531" t="inlineStr"/>
      <c r="H531" t="inlineStr"/>
      <c r="I531" t="inlineStr"/>
      <c r="J531" t="inlineStr"/>
      <c r="K531" t="inlineStr"/>
      <c r="L531" t="inlineStr"/>
      <c r="M531" t="n">
        <v>126.36</v>
      </c>
      <c r="N531" t="inlineStr"/>
      <c r="O531" t="inlineStr"/>
      <c r="P531" t="inlineStr"/>
      <c r="Q531" t="inlineStr"/>
      <c r="R531" t="n">
        <v>112.151</v>
      </c>
      <c r="S531" t="inlineStr"/>
      <c r="T531" t="inlineStr"/>
    </row>
    <row r="532">
      <c r="A532" s="142" t="n">
        <v>37277</v>
      </c>
      <c r="B532" t="inlineStr"/>
      <c r="C532" t="inlineStr"/>
      <c r="D532" t="inlineStr"/>
      <c r="E532" t="inlineStr"/>
      <c r="F532" t="inlineStr"/>
      <c r="G532" t="inlineStr"/>
      <c r="H532" t="inlineStr"/>
      <c r="I532" t="inlineStr"/>
      <c r="J532" t="inlineStr"/>
      <c r="K532" t="inlineStr"/>
      <c r="L532" t="inlineStr"/>
      <c r="M532" t="n">
        <v>126.36</v>
      </c>
      <c r="N532" t="inlineStr"/>
      <c r="O532" t="inlineStr"/>
      <c r="P532" t="inlineStr"/>
      <c r="Q532" t="inlineStr"/>
      <c r="R532" t="n">
        <v>112.151</v>
      </c>
      <c r="S532" t="inlineStr"/>
      <c r="T532" t="inlineStr"/>
    </row>
    <row r="533">
      <c r="A533" s="142" t="n">
        <v>37278</v>
      </c>
      <c r="B533" t="inlineStr"/>
      <c r="C533" t="inlineStr"/>
      <c r="D533" t="inlineStr"/>
      <c r="E533" t="inlineStr"/>
      <c r="F533" t="inlineStr"/>
      <c r="G533" t="inlineStr"/>
      <c r="H533" t="inlineStr"/>
      <c r="I533" t="inlineStr"/>
      <c r="J533" t="inlineStr"/>
      <c r="K533" t="inlineStr"/>
      <c r="L533" t="inlineStr"/>
      <c r="M533" t="n">
        <v>126.36</v>
      </c>
      <c r="N533" t="inlineStr"/>
      <c r="O533" t="inlineStr"/>
      <c r="P533" t="inlineStr"/>
      <c r="Q533" t="inlineStr"/>
      <c r="R533" t="n">
        <v>112.151</v>
      </c>
      <c r="S533" t="inlineStr"/>
      <c r="T533" t="inlineStr"/>
    </row>
    <row r="534">
      <c r="A534" s="142" t="n">
        <v>37279</v>
      </c>
      <c r="B534" t="inlineStr"/>
      <c r="C534" t="inlineStr"/>
      <c r="D534" t="inlineStr"/>
      <c r="E534" t="inlineStr"/>
      <c r="F534" t="inlineStr"/>
      <c r="G534" t="inlineStr"/>
      <c r="H534" t="inlineStr"/>
      <c r="I534" t="inlineStr"/>
      <c r="J534" t="inlineStr"/>
      <c r="K534" t="inlineStr"/>
      <c r="L534" t="inlineStr"/>
      <c r="M534" t="n">
        <v>126.36</v>
      </c>
      <c r="N534" t="inlineStr"/>
      <c r="O534" t="inlineStr"/>
      <c r="P534" t="inlineStr"/>
      <c r="Q534" t="inlineStr"/>
      <c r="R534" t="n">
        <v>112.151</v>
      </c>
      <c r="S534" t="inlineStr"/>
      <c r="T534" t="inlineStr"/>
    </row>
    <row r="535">
      <c r="A535" s="142" t="n">
        <v>37280</v>
      </c>
      <c r="B535" t="inlineStr"/>
      <c r="C535" t="inlineStr"/>
      <c r="D535" t="inlineStr"/>
      <c r="E535" t="inlineStr"/>
      <c r="F535" t="inlineStr"/>
      <c r="G535" t="inlineStr"/>
      <c r="H535" t="inlineStr"/>
      <c r="I535" t="inlineStr"/>
      <c r="J535" t="inlineStr"/>
      <c r="K535" t="inlineStr"/>
      <c r="L535" t="inlineStr"/>
      <c r="M535" t="n">
        <v>126.36</v>
      </c>
      <c r="N535" t="inlineStr"/>
      <c r="O535" t="inlineStr"/>
      <c r="P535" t="inlineStr"/>
      <c r="Q535" t="inlineStr"/>
      <c r="R535" t="n">
        <v>112.151</v>
      </c>
      <c r="S535" t="inlineStr"/>
      <c r="T535" t="inlineStr"/>
    </row>
    <row r="536">
      <c r="A536" s="142" t="n">
        <v>37281</v>
      </c>
      <c r="B536" t="inlineStr"/>
      <c r="C536" t="inlineStr"/>
      <c r="D536" t="inlineStr"/>
      <c r="E536" t="inlineStr"/>
      <c r="F536" t="inlineStr"/>
      <c r="G536" t="inlineStr"/>
      <c r="H536" t="inlineStr"/>
      <c r="I536" t="inlineStr"/>
      <c r="J536" t="inlineStr"/>
      <c r="K536" t="inlineStr"/>
      <c r="L536" t="inlineStr"/>
      <c r="M536" t="n">
        <v>127.99</v>
      </c>
      <c r="N536" t="inlineStr"/>
      <c r="O536" t="inlineStr"/>
      <c r="P536" t="inlineStr"/>
      <c r="Q536" t="inlineStr"/>
      <c r="R536" t="n">
        <v>112.151</v>
      </c>
      <c r="S536" t="inlineStr"/>
      <c r="T536" t="inlineStr"/>
    </row>
    <row r="537">
      <c r="A537" s="142" t="n">
        <v>37284</v>
      </c>
      <c r="B537" t="inlineStr"/>
      <c r="C537" t="inlineStr"/>
      <c r="D537" t="inlineStr"/>
      <c r="E537" t="inlineStr"/>
      <c r="F537" t="inlineStr"/>
      <c r="G537" t="inlineStr"/>
      <c r="H537" t="inlineStr"/>
      <c r="I537" t="inlineStr"/>
      <c r="J537" t="inlineStr"/>
      <c r="K537" t="inlineStr"/>
      <c r="L537" t="inlineStr"/>
      <c r="M537" t="n">
        <v>127.99</v>
      </c>
      <c r="N537" t="inlineStr"/>
      <c r="O537" t="inlineStr"/>
      <c r="P537" t="inlineStr"/>
      <c r="Q537" t="inlineStr"/>
      <c r="R537" t="n">
        <v>112.151</v>
      </c>
      <c r="S537" t="inlineStr"/>
      <c r="T537" t="inlineStr"/>
    </row>
    <row r="538">
      <c r="A538" s="142" t="n">
        <v>37285</v>
      </c>
      <c r="B538" t="inlineStr"/>
      <c r="C538" t="inlineStr"/>
      <c r="D538" t="inlineStr"/>
      <c r="E538" t="inlineStr"/>
      <c r="F538" t="inlineStr"/>
      <c r="G538" t="inlineStr"/>
      <c r="H538" t="inlineStr"/>
      <c r="I538" t="inlineStr"/>
      <c r="J538" t="inlineStr"/>
      <c r="K538" t="inlineStr"/>
      <c r="L538" t="inlineStr"/>
      <c r="M538" t="n">
        <v>127.99</v>
      </c>
      <c r="N538" t="inlineStr"/>
      <c r="O538" t="inlineStr"/>
      <c r="P538" t="inlineStr"/>
      <c r="Q538" t="inlineStr"/>
      <c r="R538" t="n">
        <v>112.151</v>
      </c>
      <c r="S538" t="inlineStr"/>
      <c r="T538" t="inlineStr"/>
    </row>
    <row r="539">
      <c r="A539" s="142" t="n">
        <v>37286</v>
      </c>
      <c r="B539" t="inlineStr"/>
      <c r="C539" t="inlineStr"/>
      <c r="D539" t="inlineStr"/>
      <c r="E539" t="inlineStr"/>
      <c r="F539" t="inlineStr"/>
      <c r="G539" t="inlineStr"/>
      <c r="H539" t="inlineStr"/>
      <c r="I539" t="inlineStr"/>
      <c r="J539" t="inlineStr"/>
      <c r="K539" t="inlineStr"/>
      <c r="L539" t="inlineStr"/>
      <c r="M539" t="n">
        <v>127.99</v>
      </c>
      <c r="N539" t="inlineStr"/>
      <c r="O539" t="inlineStr"/>
      <c r="P539" t="inlineStr"/>
      <c r="Q539" t="inlineStr"/>
      <c r="R539" t="n">
        <v>112.151</v>
      </c>
      <c r="S539" t="inlineStr"/>
      <c r="T539" t="inlineStr"/>
    </row>
    <row r="540">
      <c r="A540" s="142" t="n">
        <v>37287</v>
      </c>
      <c r="B540" t="inlineStr"/>
      <c r="C540" t="inlineStr"/>
      <c r="D540" t="inlineStr"/>
      <c r="E540" t="inlineStr"/>
      <c r="F540" t="inlineStr"/>
      <c r="G540" t="inlineStr"/>
      <c r="H540" t="inlineStr"/>
      <c r="I540" t="inlineStr"/>
      <c r="J540" t="inlineStr"/>
      <c r="K540" t="inlineStr"/>
      <c r="L540" t="inlineStr"/>
      <c r="M540" t="n">
        <v>127.99</v>
      </c>
      <c r="N540" t="inlineStr"/>
      <c r="O540" t="inlineStr"/>
      <c r="P540" t="inlineStr"/>
      <c r="Q540" t="inlineStr"/>
      <c r="R540" t="n">
        <v>109.933</v>
      </c>
      <c r="S540" t="inlineStr"/>
      <c r="T540" t="inlineStr"/>
    </row>
    <row r="541">
      <c r="A541" s="142" t="n">
        <v>37288</v>
      </c>
      <c r="B541" t="inlineStr"/>
      <c r="C541" t="inlineStr"/>
      <c r="D541" t="inlineStr"/>
      <c r="E541" t="inlineStr"/>
      <c r="F541" t="inlineStr"/>
      <c r="G541" t="inlineStr"/>
      <c r="H541" t="inlineStr"/>
      <c r="I541" t="inlineStr"/>
      <c r="J541" t="inlineStr"/>
      <c r="K541" t="inlineStr"/>
      <c r="L541" t="inlineStr"/>
      <c r="M541" t="n">
        <v>137.66</v>
      </c>
      <c r="N541" t="inlineStr"/>
      <c r="O541" t="inlineStr"/>
      <c r="P541" t="inlineStr"/>
      <c r="Q541" t="inlineStr"/>
      <c r="R541" t="n">
        <v>109.933</v>
      </c>
      <c r="S541" t="inlineStr"/>
      <c r="T541" t="inlineStr"/>
    </row>
    <row r="542">
      <c r="A542" s="142" t="n">
        <v>37291</v>
      </c>
      <c r="B542" t="inlineStr"/>
      <c r="C542" t="inlineStr"/>
      <c r="D542" t="inlineStr"/>
      <c r="E542" t="inlineStr"/>
      <c r="F542" t="inlineStr"/>
      <c r="G542" t="inlineStr"/>
      <c r="H542" t="inlineStr"/>
      <c r="I542" t="inlineStr"/>
      <c r="J542" t="inlineStr"/>
      <c r="K542" t="inlineStr"/>
      <c r="L542" t="inlineStr"/>
      <c r="M542" t="n">
        <v>137.66</v>
      </c>
      <c r="N542" t="inlineStr"/>
      <c r="O542" t="inlineStr"/>
      <c r="P542" t="inlineStr"/>
      <c r="Q542" t="inlineStr"/>
      <c r="R542" t="n">
        <v>109.933</v>
      </c>
      <c r="S542" t="inlineStr"/>
      <c r="T542" t="inlineStr"/>
    </row>
    <row r="543">
      <c r="A543" s="142" t="n">
        <v>37292</v>
      </c>
      <c r="B543" t="inlineStr"/>
      <c r="C543" t="inlineStr"/>
      <c r="D543" t="inlineStr"/>
      <c r="E543" t="inlineStr"/>
      <c r="F543" t="inlineStr"/>
      <c r="G543" t="inlineStr"/>
      <c r="H543" t="inlineStr"/>
      <c r="I543" t="inlineStr"/>
      <c r="J543" t="inlineStr"/>
      <c r="K543" t="inlineStr"/>
      <c r="L543" t="inlineStr"/>
      <c r="M543" t="n">
        <v>137.66</v>
      </c>
      <c r="N543" t="inlineStr"/>
      <c r="O543" t="inlineStr"/>
      <c r="P543" t="inlineStr"/>
      <c r="Q543" t="inlineStr"/>
      <c r="R543" t="n">
        <v>109.933</v>
      </c>
      <c r="S543" t="inlineStr"/>
      <c r="T543" t="inlineStr"/>
    </row>
    <row r="544">
      <c r="A544" s="142" t="n">
        <v>37293</v>
      </c>
      <c r="B544" t="inlineStr"/>
      <c r="C544" t="inlineStr"/>
      <c r="D544" t="inlineStr"/>
      <c r="E544" t="inlineStr"/>
      <c r="F544" t="inlineStr"/>
      <c r="G544" t="inlineStr"/>
      <c r="H544" t="inlineStr"/>
      <c r="I544" t="inlineStr"/>
      <c r="J544" t="inlineStr"/>
      <c r="K544" t="inlineStr"/>
      <c r="L544" t="inlineStr"/>
      <c r="M544" t="n">
        <v>137.66</v>
      </c>
      <c r="N544" t="inlineStr"/>
      <c r="O544" t="inlineStr"/>
      <c r="P544" t="inlineStr"/>
      <c r="Q544" t="inlineStr"/>
      <c r="R544" t="n">
        <v>109.933</v>
      </c>
      <c r="S544" t="inlineStr"/>
      <c r="T544" t="inlineStr"/>
    </row>
    <row r="545">
      <c r="A545" s="142" t="n">
        <v>37294</v>
      </c>
      <c r="B545" t="inlineStr"/>
      <c r="C545" t="inlineStr"/>
      <c r="D545" t="inlineStr"/>
      <c r="E545" t="inlineStr"/>
      <c r="F545" t="inlineStr"/>
      <c r="G545" t="inlineStr"/>
      <c r="H545" t="inlineStr"/>
      <c r="I545" t="inlineStr"/>
      <c r="J545" t="inlineStr"/>
      <c r="K545" t="inlineStr"/>
      <c r="L545" t="inlineStr"/>
      <c r="M545" t="n">
        <v>137.66</v>
      </c>
      <c r="N545" t="inlineStr"/>
      <c r="O545" t="inlineStr"/>
      <c r="P545" t="inlineStr"/>
      <c r="Q545" t="inlineStr"/>
      <c r="R545" t="n">
        <v>109.933</v>
      </c>
      <c r="S545" t="inlineStr"/>
      <c r="T545" t="inlineStr"/>
    </row>
    <row r="546">
      <c r="A546" s="142" t="n">
        <v>37295</v>
      </c>
      <c r="B546" t="inlineStr"/>
      <c r="C546" t="inlineStr"/>
      <c r="D546" t="inlineStr"/>
      <c r="E546" t="inlineStr"/>
      <c r="F546" t="inlineStr"/>
      <c r="G546" t="inlineStr"/>
      <c r="H546" t="inlineStr"/>
      <c r="I546" t="inlineStr"/>
      <c r="J546" t="inlineStr"/>
      <c r="K546" t="inlineStr"/>
      <c r="L546" t="inlineStr"/>
      <c r="M546" t="n">
        <v>147.38</v>
      </c>
      <c r="N546" t="inlineStr"/>
      <c r="O546" t="inlineStr"/>
      <c r="P546" t="inlineStr"/>
      <c r="Q546" t="inlineStr"/>
      <c r="R546" t="n">
        <v>109.933</v>
      </c>
      <c r="S546" t="inlineStr"/>
      <c r="T546" t="inlineStr"/>
    </row>
    <row r="547">
      <c r="A547" s="142" t="n">
        <v>37298</v>
      </c>
      <c r="B547" t="inlineStr"/>
      <c r="C547" t="inlineStr"/>
      <c r="D547" t="inlineStr"/>
      <c r="E547" t="inlineStr"/>
      <c r="F547" t="inlineStr"/>
      <c r="G547" t="inlineStr"/>
      <c r="H547" t="inlineStr"/>
      <c r="I547" t="inlineStr"/>
      <c r="J547" t="inlineStr"/>
      <c r="K547" t="inlineStr"/>
      <c r="L547" t="inlineStr"/>
      <c r="M547" t="n">
        <v>147.38</v>
      </c>
      <c r="N547" t="inlineStr"/>
      <c r="O547" t="inlineStr"/>
      <c r="P547" t="inlineStr"/>
      <c r="Q547" t="inlineStr"/>
      <c r="R547" t="n">
        <v>109.933</v>
      </c>
      <c r="S547" t="inlineStr"/>
      <c r="T547" t="inlineStr"/>
    </row>
    <row r="548">
      <c r="A548" s="142" t="n">
        <v>37299</v>
      </c>
      <c r="B548" t="inlineStr"/>
      <c r="C548" t="inlineStr"/>
      <c r="D548" t="inlineStr"/>
      <c r="E548" t="inlineStr"/>
      <c r="F548" t="inlineStr"/>
      <c r="G548" t="inlineStr"/>
      <c r="H548" t="inlineStr"/>
      <c r="I548" t="inlineStr"/>
      <c r="J548" t="inlineStr"/>
      <c r="K548" t="inlineStr"/>
      <c r="L548" t="inlineStr"/>
      <c r="M548" t="n">
        <v>147.38</v>
      </c>
      <c r="N548" t="inlineStr"/>
      <c r="O548" t="inlineStr"/>
      <c r="P548" t="inlineStr"/>
      <c r="Q548" t="inlineStr"/>
      <c r="R548" t="n">
        <v>109.933</v>
      </c>
      <c r="S548" t="inlineStr"/>
      <c r="T548" t="inlineStr"/>
    </row>
    <row r="549">
      <c r="A549" s="142" t="n">
        <v>37300</v>
      </c>
      <c r="B549" t="inlineStr"/>
      <c r="C549" t="inlineStr"/>
      <c r="D549" t="inlineStr"/>
      <c r="E549" t="inlineStr"/>
      <c r="F549" t="inlineStr"/>
      <c r="G549" t="inlineStr"/>
      <c r="H549" t="inlineStr"/>
      <c r="I549" t="inlineStr"/>
      <c r="J549" t="inlineStr"/>
      <c r="K549" t="inlineStr"/>
      <c r="L549" t="inlineStr"/>
      <c r="M549" t="n">
        <v>147.38</v>
      </c>
      <c r="N549" t="inlineStr"/>
      <c r="O549" t="inlineStr"/>
      <c r="P549" t="inlineStr"/>
      <c r="Q549" t="inlineStr"/>
      <c r="R549" t="n">
        <v>109.933</v>
      </c>
      <c r="S549" t="inlineStr"/>
      <c r="T549" t="inlineStr"/>
    </row>
    <row r="550">
      <c r="A550" s="142" t="n">
        <v>37301</v>
      </c>
      <c r="B550" t="inlineStr"/>
      <c r="C550" t="inlineStr"/>
      <c r="D550" t="inlineStr"/>
      <c r="E550" t="inlineStr"/>
      <c r="F550" t="inlineStr"/>
      <c r="G550" t="inlineStr"/>
      <c r="H550" t="inlineStr"/>
      <c r="I550" t="inlineStr"/>
      <c r="J550" t="inlineStr"/>
      <c r="K550" t="inlineStr"/>
      <c r="L550" t="inlineStr"/>
      <c r="M550" t="n">
        <v>147.38</v>
      </c>
      <c r="N550" t="inlineStr"/>
      <c r="O550" t="inlineStr"/>
      <c r="P550" t="inlineStr"/>
      <c r="Q550" t="inlineStr"/>
      <c r="R550" t="n">
        <v>109.933</v>
      </c>
      <c r="S550" t="inlineStr"/>
      <c r="T550" t="inlineStr"/>
    </row>
    <row r="551">
      <c r="A551" s="142" t="n">
        <v>37302</v>
      </c>
      <c r="B551" t="inlineStr"/>
      <c r="C551" t="inlineStr"/>
      <c r="D551" t="inlineStr"/>
      <c r="E551" t="inlineStr"/>
      <c r="F551" t="inlineStr"/>
      <c r="G551" t="inlineStr"/>
      <c r="H551" t="inlineStr"/>
      <c r="I551" t="inlineStr"/>
      <c r="J551" t="inlineStr"/>
      <c r="K551" t="inlineStr"/>
      <c r="L551" t="inlineStr"/>
      <c r="M551" t="n">
        <v>145.93</v>
      </c>
      <c r="N551" t="inlineStr"/>
      <c r="O551" t="inlineStr"/>
      <c r="P551" t="inlineStr"/>
      <c r="Q551" t="inlineStr"/>
      <c r="R551" t="n">
        <v>109.933</v>
      </c>
      <c r="S551" t="inlineStr"/>
      <c r="T551" t="inlineStr"/>
    </row>
    <row r="552">
      <c r="A552" s="142" t="n">
        <v>37305</v>
      </c>
      <c r="B552" t="inlineStr"/>
      <c r="C552" t="inlineStr"/>
      <c r="D552" t="inlineStr"/>
      <c r="E552" t="inlineStr"/>
      <c r="F552" t="inlineStr"/>
      <c r="G552" t="inlineStr"/>
      <c r="H552" t="inlineStr"/>
      <c r="I552" t="inlineStr"/>
      <c r="J552" t="inlineStr"/>
      <c r="K552" t="inlineStr"/>
      <c r="L552" t="inlineStr"/>
      <c r="M552" t="n">
        <v>145.93</v>
      </c>
      <c r="N552" t="inlineStr"/>
      <c r="O552" t="inlineStr"/>
      <c r="P552" t="inlineStr"/>
      <c r="Q552" t="inlineStr"/>
      <c r="R552" t="n">
        <v>109.933</v>
      </c>
      <c r="S552" t="inlineStr"/>
      <c r="T552" t="inlineStr"/>
    </row>
    <row r="553">
      <c r="A553" s="142" t="n">
        <v>37306</v>
      </c>
      <c r="B553" t="inlineStr"/>
      <c r="C553" t="inlineStr"/>
      <c r="D553" t="inlineStr"/>
      <c r="E553" t="inlineStr"/>
      <c r="F553" t="inlineStr"/>
      <c r="G553" t="inlineStr"/>
      <c r="H553" t="inlineStr"/>
      <c r="I553" t="inlineStr"/>
      <c r="J553" t="inlineStr"/>
      <c r="K553" t="inlineStr"/>
      <c r="L553" t="inlineStr"/>
      <c r="M553" t="n">
        <v>141.41</v>
      </c>
      <c r="N553" t="inlineStr"/>
      <c r="O553" t="inlineStr"/>
      <c r="P553" t="inlineStr"/>
      <c r="Q553" t="inlineStr"/>
      <c r="R553" t="n">
        <v>109.933</v>
      </c>
      <c r="S553" t="inlineStr"/>
      <c r="T553" t="inlineStr"/>
    </row>
    <row r="554">
      <c r="A554" s="142" t="n">
        <v>37307</v>
      </c>
      <c r="B554" t="inlineStr"/>
      <c r="C554" t="inlineStr"/>
      <c r="D554" t="inlineStr"/>
      <c r="E554" t="inlineStr"/>
      <c r="F554" t="inlineStr"/>
      <c r="G554" t="inlineStr"/>
      <c r="H554" t="inlineStr"/>
      <c r="I554" t="inlineStr"/>
      <c r="J554" t="inlineStr"/>
      <c r="K554" t="inlineStr"/>
      <c r="L554" t="inlineStr"/>
      <c r="M554" t="n">
        <v>138.67</v>
      </c>
      <c r="N554" t="inlineStr"/>
      <c r="O554" t="inlineStr"/>
      <c r="P554" t="inlineStr"/>
      <c r="Q554" t="inlineStr"/>
      <c r="R554" t="n">
        <v>109.933</v>
      </c>
      <c r="S554" t="inlineStr"/>
      <c r="T554" t="inlineStr"/>
    </row>
    <row r="555">
      <c r="A555" s="142" t="n">
        <v>37308</v>
      </c>
      <c r="B555" t="inlineStr"/>
      <c r="C555" t="inlineStr"/>
      <c r="D555" t="inlineStr"/>
      <c r="E555" t="inlineStr"/>
      <c r="F555" t="inlineStr"/>
      <c r="G555" t="inlineStr"/>
      <c r="H555" t="inlineStr"/>
      <c r="I555" t="inlineStr"/>
      <c r="J555" t="inlineStr"/>
      <c r="K555" t="inlineStr"/>
      <c r="L555" t="inlineStr"/>
      <c r="M555" t="n">
        <v>140.76</v>
      </c>
      <c r="N555" t="inlineStr"/>
      <c r="O555" t="inlineStr"/>
      <c r="P555" t="inlineStr"/>
      <c r="Q555" t="inlineStr"/>
      <c r="R555" t="n">
        <v>109.933</v>
      </c>
      <c r="S555" t="inlineStr"/>
      <c r="T555" t="inlineStr"/>
    </row>
    <row r="556">
      <c r="A556" s="142" t="n">
        <v>37309</v>
      </c>
      <c r="B556" t="inlineStr"/>
      <c r="C556" t="inlineStr"/>
      <c r="D556" t="inlineStr"/>
      <c r="E556" t="inlineStr"/>
      <c r="F556" t="inlineStr"/>
      <c r="G556" t="inlineStr"/>
      <c r="H556" t="inlineStr"/>
      <c r="I556" t="inlineStr"/>
      <c r="J556" t="inlineStr"/>
      <c r="K556" t="inlineStr"/>
      <c r="L556" t="inlineStr"/>
      <c r="M556" t="n">
        <v>140.93</v>
      </c>
      <c r="N556" t="inlineStr"/>
      <c r="O556" t="inlineStr"/>
      <c r="P556" t="inlineStr"/>
      <c r="Q556" t="inlineStr"/>
      <c r="R556" t="n">
        <v>109.933</v>
      </c>
      <c r="S556" t="inlineStr"/>
      <c r="T556" t="inlineStr"/>
    </row>
    <row r="557">
      <c r="A557" s="142" t="n">
        <v>37312</v>
      </c>
      <c r="B557" t="inlineStr"/>
      <c r="C557" t="inlineStr"/>
      <c r="D557" t="inlineStr"/>
      <c r="E557" t="inlineStr"/>
      <c r="F557" t="inlineStr"/>
      <c r="G557" t="inlineStr"/>
      <c r="H557" t="inlineStr"/>
      <c r="I557" t="inlineStr"/>
      <c r="J557" t="inlineStr"/>
      <c r="K557" t="inlineStr"/>
      <c r="L557" t="inlineStr"/>
      <c r="M557" t="n">
        <v>140.93</v>
      </c>
      <c r="N557" t="inlineStr"/>
      <c r="O557" t="inlineStr"/>
      <c r="P557" t="inlineStr"/>
      <c r="Q557" t="inlineStr"/>
      <c r="R557" t="n">
        <v>109.933</v>
      </c>
      <c r="S557" t="inlineStr"/>
      <c r="T557" t="inlineStr"/>
    </row>
    <row r="558">
      <c r="A558" s="142" t="n">
        <v>37313</v>
      </c>
      <c r="B558" t="inlineStr"/>
      <c r="C558" t="inlineStr"/>
      <c r="D558" t="inlineStr"/>
      <c r="E558" t="inlineStr"/>
      <c r="F558" t="inlineStr"/>
      <c r="G558" t="inlineStr"/>
      <c r="H558" t="inlineStr"/>
      <c r="I558" t="inlineStr"/>
      <c r="J558" t="inlineStr"/>
      <c r="K558" t="inlineStr"/>
      <c r="L558" t="inlineStr"/>
      <c r="M558" t="n">
        <v>143.15</v>
      </c>
      <c r="N558" t="inlineStr"/>
      <c r="O558" t="inlineStr"/>
      <c r="P558" t="inlineStr"/>
      <c r="Q558" t="inlineStr"/>
      <c r="R558" t="n">
        <v>109.933</v>
      </c>
      <c r="S558" t="inlineStr"/>
      <c r="T558" t="inlineStr"/>
    </row>
    <row r="559">
      <c r="A559" s="142" t="n">
        <v>37314</v>
      </c>
      <c r="B559" t="inlineStr"/>
      <c r="C559" t="inlineStr"/>
      <c r="D559" t="inlineStr"/>
      <c r="E559" t="inlineStr"/>
      <c r="F559" t="inlineStr"/>
      <c r="G559" t="inlineStr"/>
      <c r="H559" t="inlineStr"/>
      <c r="I559" t="inlineStr"/>
      <c r="J559" t="inlineStr"/>
      <c r="K559" t="inlineStr"/>
      <c r="L559" t="inlineStr"/>
      <c r="M559" t="n">
        <v>143.15</v>
      </c>
      <c r="N559" t="inlineStr"/>
      <c r="O559" t="inlineStr"/>
      <c r="P559" t="inlineStr"/>
      <c r="Q559" t="inlineStr"/>
      <c r="R559" t="n">
        <v>109.933</v>
      </c>
      <c r="S559" t="inlineStr"/>
      <c r="T559" t="inlineStr"/>
    </row>
    <row r="560">
      <c r="A560" s="142" t="n">
        <v>37315</v>
      </c>
      <c r="B560" t="inlineStr"/>
      <c r="C560" t="inlineStr"/>
      <c r="D560" t="inlineStr"/>
      <c r="E560" t="inlineStr"/>
      <c r="F560" t="inlineStr"/>
      <c r="G560" t="inlineStr"/>
      <c r="H560" t="inlineStr"/>
      <c r="I560" t="inlineStr"/>
      <c r="J560" t="inlineStr"/>
      <c r="K560" t="inlineStr"/>
      <c r="L560" t="inlineStr"/>
      <c r="M560" t="n">
        <v>143.93</v>
      </c>
      <c r="N560" t="inlineStr"/>
      <c r="O560" t="inlineStr"/>
      <c r="P560" t="inlineStr"/>
      <c r="Q560" t="inlineStr"/>
      <c r="R560" t="n">
        <v>109.394</v>
      </c>
      <c r="S560" t="inlineStr"/>
      <c r="T560" t="inlineStr"/>
    </row>
    <row r="561">
      <c r="A561" s="142" t="n">
        <v>37316</v>
      </c>
      <c r="B561" t="inlineStr"/>
      <c r="C561" t="inlineStr"/>
      <c r="D561" t="inlineStr"/>
      <c r="E561" t="inlineStr"/>
      <c r="F561" t="inlineStr"/>
      <c r="G561" t="inlineStr"/>
      <c r="H561" t="inlineStr"/>
      <c r="I561" t="inlineStr"/>
      <c r="J561" t="inlineStr"/>
      <c r="K561" t="inlineStr"/>
      <c r="L561" t="inlineStr"/>
      <c r="M561" t="n">
        <v>143.93</v>
      </c>
      <c r="N561" t="inlineStr"/>
      <c r="O561" t="inlineStr"/>
      <c r="P561" t="inlineStr"/>
      <c r="Q561" t="inlineStr"/>
      <c r="R561" t="n">
        <v>109.394</v>
      </c>
      <c r="S561" t="inlineStr"/>
      <c r="T561" t="inlineStr"/>
    </row>
    <row r="562">
      <c r="A562" s="142" t="n">
        <v>37319</v>
      </c>
      <c r="B562" t="inlineStr"/>
      <c r="C562" t="inlineStr"/>
      <c r="D562" t="inlineStr"/>
      <c r="E562" t="inlineStr"/>
      <c r="F562" t="inlineStr"/>
      <c r="G562" t="inlineStr"/>
      <c r="H562" t="inlineStr"/>
      <c r="I562" t="inlineStr"/>
      <c r="J562" t="inlineStr"/>
      <c r="K562" t="inlineStr"/>
      <c r="L562" t="inlineStr"/>
      <c r="M562" t="n">
        <v>142.3</v>
      </c>
      <c r="N562" t="inlineStr"/>
      <c r="O562" t="inlineStr"/>
      <c r="P562" t="inlineStr"/>
      <c r="Q562" t="inlineStr"/>
      <c r="R562" t="n">
        <v>109.394</v>
      </c>
      <c r="S562" t="inlineStr"/>
      <c r="T562" t="inlineStr"/>
    </row>
    <row r="563">
      <c r="A563" s="142" t="n">
        <v>37320</v>
      </c>
      <c r="B563" t="inlineStr"/>
      <c r="C563" t="inlineStr"/>
      <c r="D563" t="inlineStr"/>
      <c r="E563" t="inlineStr"/>
      <c r="F563" t="inlineStr"/>
      <c r="G563" t="inlineStr"/>
      <c r="H563" t="inlineStr"/>
      <c r="I563" t="inlineStr"/>
      <c r="J563" t="inlineStr"/>
      <c r="K563" t="inlineStr"/>
      <c r="L563" t="inlineStr"/>
      <c r="M563" t="n">
        <v>142.3</v>
      </c>
      <c r="N563" t="inlineStr"/>
      <c r="O563" t="inlineStr"/>
      <c r="P563" t="inlineStr"/>
      <c r="Q563" t="inlineStr"/>
      <c r="R563" t="n">
        <v>109.394</v>
      </c>
      <c r="S563" t="inlineStr"/>
      <c r="T563" t="inlineStr"/>
    </row>
    <row r="564">
      <c r="A564" s="142" t="n">
        <v>37321</v>
      </c>
      <c r="B564" t="inlineStr"/>
      <c r="C564" t="inlineStr"/>
      <c r="D564" t="inlineStr"/>
      <c r="E564" t="inlineStr"/>
      <c r="F564" t="inlineStr"/>
      <c r="G564" t="inlineStr"/>
      <c r="H564" t="inlineStr"/>
      <c r="I564" t="inlineStr"/>
      <c r="J564" t="inlineStr"/>
      <c r="K564" t="inlineStr"/>
      <c r="L564" t="inlineStr"/>
      <c r="M564" t="n">
        <v>140.43</v>
      </c>
      <c r="N564" t="inlineStr"/>
      <c r="O564" t="inlineStr"/>
      <c r="P564" t="inlineStr"/>
      <c r="Q564" t="inlineStr"/>
      <c r="R564" t="n">
        <v>109.394</v>
      </c>
      <c r="S564" t="inlineStr"/>
      <c r="T564" t="inlineStr"/>
    </row>
    <row r="565">
      <c r="A565" s="142" t="n">
        <v>37322</v>
      </c>
      <c r="B565" t="inlineStr"/>
      <c r="C565" t="inlineStr"/>
      <c r="D565" t="inlineStr"/>
      <c r="E565" t="inlineStr"/>
      <c r="F565" t="inlineStr"/>
      <c r="G565" t="inlineStr"/>
      <c r="H565" t="inlineStr"/>
      <c r="I565" t="inlineStr"/>
      <c r="J565" t="inlineStr"/>
      <c r="K565" t="inlineStr"/>
      <c r="L565" t="inlineStr"/>
      <c r="M565" t="n">
        <v>135.61</v>
      </c>
      <c r="N565" t="inlineStr"/>
      <c r="O565" t="inlineStr"/>
      <c r="P565" t="inlineStr"/>
      <c r="Q565" t="inlineStr"/>
      <c r="R565" t="n">
        <v>109.394</v>
      </c>
      <c r="S565" t="inlineStr"/>
      <c r="T565" t="inlineStr"/>
    </row>
    <row r="566">
      <c r="A566" s="142" t="n">
        <v>37323</v>
      </c>
      <c r="B566" t="inlineStr"/>
      <c r="C566" t="inlineStr"/>
      <c r="D566" t="inlineStr"/>
      <c r="E566" t="inlineStr"/>
      <c r="F566" t="inlineStr"/>
      <c r="G566" t="inlineStr"/>
      <c r="H566" t="inlineStr"/>
      <c r="I566" t="inlineStr"/>
      <c r="J566" t="inlineStr"/>
      <c r="K566" t="inlineStr"/>
      <c r="L566" t="inlineStr"/>
      <c r="M566" t="n">
        <v>130.73</v>
      </c>
      <c r="N566" t="inlineStr"/>
      <c r="O566" t="inlineStr"/>
      <c r="P566" t="inlineStr"/>
      <c r="Q566" t="inlineStr"/>
      <c r="R566" t="n">
        <v>109.394</v>
      </c>
      <c r="S566" t="inlineStr"/>
      <c r="T566" t="inlineStr"/>
    </row>
    <row r="567">
      <c r="A567" s="142" t="n">
        <v>37326</v>
      </c>
      <c r="B567" t="inlineStr"/>
      <c r="C567" t="inlineStr"/>
      <c r="D567" t="inlineStr"/>
      <c r="E567" t="inlineStr"/>
      <c r="F567" t="inlineStr"/>
      <c r="G567" t="inlineStr"/>
      <c r="H567" t="inlineStr"/>
      <c r="I567" t="inlineStr"/>
      <c r="J567" t="inlineStr"/>
      <c r="K567" t="inlineStr"/>
      <c r="L567" t="inlineStr"/>
      <c r="M567" t="n">
        <v>130.73</v>
      </c>
      <c r="N567" t="inlineStr"/>
      <c r="O567" t="inlineStr"/>
      <c r="P567" t="inlineStr"/>
      <c r="Q567" t="inlineStr"/>
      <c r="R567" t="n">
        <v>109.394</v>
      </c>
      <c r="S567" t="inlineStr"/>
      <c r="T567" t="inlineStr"/>
    </row>
    <row r="568">
      <c r="A568" s="142" t="n">
        <v>37327</v>
      </c>
      <c r="B568" t="inlineStr"/>
      <c r="C568" t="inlineStr"/>
      <c r="D568" t="inlineStr"/>
      <c r="E568" t="inlineStr"/>
      <c r="F568" t="inlineStr"/>
      <c r="G568" t="inlineStr"/>
      <c r="H568" t="inlineStr"/>
      <c r="I568" t="inlineStr"/>
      <c r="J568" t="inlineStr"/>
      <c r="K568" t="inlineStr"/>
      <c r="L568" t="inlineStr"/>
      <c r="M568" t="n">
        <v>137.13</v>
      </c>
      <c r="N568" t="inlineStr"/>
      <c r="O568" t="inlineStr"/>
      <c r="P568" t="inlineStr"/>
      <c r="Q568" t="inlineStr"/>
      <c r="R568" t="n">
        <v>109.394</v>
      </c>
      <c r="S568" t="inlineStr"/>
      <c r="T568" t="inlineStr"/>
    </row>
    <row r="569">
      <c r="A569" s="142" t="n">
        <v>37328</v>
      </c>
      <c r="B569" t="inlineStr"/>
      <c r="C569" t="inlineStr"/>
      <c r="D569" t="inlineStr"/>
      <c r="E569" t="inlineStr"/>
      <c r="F569" t="inlineStr"/>
      <c r="G569" t="inlineStr"/>
      <c r="H569" t="inlineStr"/>
      <c r="I569" t="inlineStr"/>
      <c r="J569" t="inlineStr"/>
      <c r="K569" t="inlineStr"/>
      <c r="L569" t="inlineStr"/>
      <c r="M569" t="n">
        <v>135.5</v>
      </c>
      <c r="N569" t="inlineStr"/>
      <c r="O569" t="inlineStr"/>
      <c r="P569" t="inlineStr"/>
      <c r="Q569" t="inlineStr"/>
      <c r="R569" t="n">
        <v>109.394</v>
      </c>
      <c r="S569" t="inlineStr"/>
      <c r="T569" t="inlineStr"/>
    </row>
    <row r="570">
      <c r="A570" s="142" t="n">
        <v>37329</v>
      </c>
      <c r="B570" t="inlineStr"/>
      <c r="C570" t="inlineStr"/>
      <c r="D570" t="inlineStr"/>
      <c r="E570" t="inlineStr"/>
      <c r="F570" t="inlineStr"/>
      <c r="G570" t="inlineStr"/>
      <c r="H570" t="inlineStr"/>
      <c r="I570" t="inlineStr"/>
      <c r="J570" t="inlineStr"/>
      <c r="K570" t="inlineStr"/>
      <c r="L570" t="inlineStr"/>
      <c r="M570" t="n">
        <v>133.71</v>
      </c>
      <c r="N570" t="inlineStr"/>
      <c r="O570" t="inlineStr"/>
      <c r="P570" t="inlineStr"/>
      <c r="Q570" t="inlineStr"/>
      <c r="R570" t="n">
        <v>109.394</v>
      </c>
      <c r="S570" t="inlineStr"/>
      <c r="T570" t="inlineStr"/>
    </row>
    <row r="571">
      <c r="A571" s="142" t="n">
        <v>37330</v>
      </c>
      <c r="B571" t="inlineStr"/>
      <c r="C571" t="inlineStr"/>
      <c r="D571" t="inlineStr"/>
      <c r="E571" t="inlineStr"/>
      <c r="F571" t="inlineStr"/>
      <c r="G571" t="inlineStr"/>
      <c r="H571" t="inlineStr"/>
      <c r="I571" t="inlineStr"/>
      <c r="J571" t="inlineStr"/>
      <c r="K571" t="inlineStr"/>
      <c r="L571" t="inlineStr"/>
      <c r="M571" t="n">
        <v>133.27</v>
      </c>
      <c r="N571" t="inlineStr"/>
      <c r="O571" t="inlineStr"/>
      <c r="P571" t="inlineStr"/>
      <c r="Q571" t="inlineStr"/>
      <c r="R571" t="n">
        <v>109.394</v>
      </c>
      <c r="S571" t="inlineStr"/>
      <c r="T571" t="inlineStr"/>
    </row>
    <row r="572">
      <c r="A572" s="142" t="n">
        <v>37333</v>
      </c>
      <c r="B572" t="inlineStr"/>
      <c r="C572" t="inlineStr"/>
      <c r="D572" t="inlineStr"/>
      <c r="E572" t="inlineStr"/>
      <c r="F572" t="inlineStr"/>
      <c r="G572" t="inlineStr"/>
      <c r="H572" t="inlineStr"/>
      <c r="I572" t="inlineStr"/>
      <c r="J572" t="inlineStr"/>
      <c r="K572" t="inlineStr"/>
      <c r="L572" t="inlineStr"/>
      <c r="M572" t="n">
        <v>137.62</v>
      </c>
      <c r="N572" t="inlineStr"/>
      <c r="O572" t="inlineStr"/>
      <c r="P572" t="inlineStr"/>
      <c r="Q572" t="inlineStr"/>
      <c r="R572" t="n">
        <v>109.394</v>
      </c>
      <c r="S572" t="inlineStr"/>
      <c r="T572" t="inlineStr"/>
    </row>
    <row r="573">
      <c r="A573" s="142" t="n">
        <v>37334</v>
      </c>
      <c r="B573" t="inlineStr"/>
      <c r="C573" t="inlineStr"/>
      <c r="D573" t="inlineStr"/>
      <c r="E573" t="inlineStr"/>
      <c r="F573" t="inlineStr"/>
      <c r="G573" t="inlineStr"/>
      <c r="H573" t="inlineStr"/>
      <c r="I573" t="inlineStr"/>
      <c r="J573" t="inlineStr"/>
      <c r="K573" t="inlineStr"/>
      <c r="L573" t="inlineStr"/>
      <c r="M573" t="n">
        <v>137.49</v>
      </c>
      <c r="N573" t="inlineStr"/>
      <c r="O573" t="inlineStr"/>
      <c r="P573" t="inlineStr"/>
      <c r="Q573" t="inlineStr"/>
      <c r="R573" t="n">
        <v>109.394</v>
      </c>
      <c r="S573" t="inlineStr"/>
      <c r="T573" t="inlineStr"/>
    </row>
    <row r="574">
      <c r="A574" s="142" t="n">
        <v>37335</v>
      </c>
      <c r="B574" t="inlineStr"/>
      <c r="C574" t="inlineStr"/>
      <c r="D574" t="inlineStr"/>
      <c r="E574" t="inlineStr"/>
      <c r="F574" t="inlineStr"/>
      <c r="G574" t="inlineStr"/>
      <c r="H574" t="inlineStr"/>
      <c r="I574" t="inlineStr"/>
      <c r="J574" t="inlineStr"/>
      <c r="K574" t="inlineStr"/>
      <c r="L574" t="inlineStr"/>
      <c r="M574" t="n">
        <v>140.4</v>
      </c>
      <c r="N574" t="inlineStr"/>
      <c r="O574" t="inlineStr"/>
      <c r="P574" t="inlineStr"/>
      <c r="Q574" t="inlineStr"/>
      <c r="R574" t="n">
        <v>109.394</v>
      </c>
      <c r="S574" t="inlineStr"/>
      <c r="T574" t="inlineStr"/>
    </row>
    <row r="575">
      <c r="A575" s="142" t="n">
        <v>37336</v>
      </c>
      <c r="B575" t="inlineStr"/>
      <c r="C575" t="inlineStr"/>
      <c r="D575" t="inlineStr"/>
      <c r="E575" t="inlineStr"/>
      <c r="F575" t="inlineStr"/>
      <c r="G575" t="inlineStr"/>
      <c r="H575" t="inlineStr"/>
      <c r="I575" t="inlineStr"/>
      <c r="J575" t="inlineStr"/>
      <c r="K575" t="inlineStr"/>
      <c r="L575" t="inlineStr"/>
      <c r="M575" t="n">
        <v>140.4</v>
      </c>
      <c r="N575" t="inlineStr"/>
      <c r="O575" t="inlineStr"/>
      <c r="P575" t="inlineStr"/>
      <c r="Q575" t="inlineStr"/>
      <c r="R575" t="n">
        <v>109.394</v>
      </c>
      <c r="S575" t="inlineStr"/>
      <c r="T575" t="inlineStr"/>
    </row>
    <row r="576">
      <c r="A576" s="142" t="n">
        <v>37337</v>
      </c>
      <c r="B576" t="inlineStr"/>
      <c r="C576" t="inlineStr"/>
      <c r="D576" t="inlineStr"/>
      <c r="E576" t="inlineStr"/>
      <c r="F576" t="inlineStr"/>
      <c r="G576" t="inlineStr"/>
      <c r="H576" t="inlineStr"/>
      <c r="I576" t="inlineStr"/>
      <c r="J576" t="inlineStr"/>
      <c r="K576" t="inlineStr"/>
      <c r="L576" t="inlineStr"/>
      <c r="M576" t="n">
        <v>148.69</v>
      </c>
      <c r="N576" t="inlineStr"/>
      <c r="O576" t="inlineStr"/>
      <c r="P576" t="inlineStr"/>
      <c r="Q576" t="inlineStr"/>
      <c r="R576" t="n">
        <v>109.394</v>
      </c>
      <c r="S576" t="inlineStr"/>
      <c r="T576" t="inlineStr"/>
    </row>
    <row r="577">
      <c r="A577" s="142" t="n">
        <v>37340</v>
      </c>
      <c r="B577" t="inlineStr"/>
      <c r="C577" t="inlineStr"/>
      <c r="D577" t="inlineStr"/>
      <c r="E577" t="inlineStr"/>
      <c r="F577" t="inlineStr"/>
      <c r="G577" t="inlineStr"/>
      <c r="H577" t="inlineStr"/>
      <c r="I577" t="inlineStr"/>
      <c r="J577" t="inlineStr"/>
      <c r="K577" t="inlineStr"/>
      <c r="L577" t="inlineStr"/>
      <c r="M577" t="n">
        <v>154.66</v>
      </c>
      <c r="N577" t="inlineStr"/>
      <c r="O577" t="inlineStr"/>
      <c r="P577" t="inlineStr"/>
      <c r="Q577" t="inlineStr"/>
      <c r="R577" t="n">
        <v>109.394</v>
      </c>
      <c r="S577" t="inlineStr"/>
      <c r="T577" t="inlineStr"/>
    </row>
    <row r="578">
      <c r="A578" s="142" t="n">
        <v>37341</v>
      </c>
      <c r="B578" t="inlineStr"/>
      <c r="C578" t="inlineStr"/>
      <c r="D578" t="inlineStr"/>
      <c r="E578" t="inlineStr"/>
      <c r="F578" t="inlineStr"/>
      <c r="G578" t="inlineStr"/>
      <c r="H578" t="inlineStr"/>
      <c r="I578" t="inlineStr"/>
      <c r="J578" t="inlineStr"/>
      <c r="K578" t="inlineStr"/>
      <c r="L578" t="inlineStr"/>
      <c r="M578" t="n">
        <v>150.93</v>
      </c>
      <c r="N578" t="inlineStr"/>
      <c r="O578" t="inlineStr"/>
      <c r="P578" t="inlineStr"/>
      <c r="Q578" t="inlineStr"/>
      <c r="R578" t="n">
        <v>109.394</v>
      </c>
      <c r="S578" t="inlineStr"/>
      <c r="T578" t="inlineStr"/>
    </row>
    <row r="579">
      <c r="A579" s="142" t="n">
        <v>37342</v>
      </c>
      <c r="B579" t="inlineStr"/>
      <c r="C579" t="inlineStr"/>
      <c r="D579" t="inlineStr"/>
      <c r="E579" t="inlineStr"/>
      <c r="F579" t="inlineStr"/>
      <c r="G579" t="inlineStr"/>
      <c r="H579" t="inlineStr"/>
      <c r="I579" t="inlineStr"/>
      <c r="J579" t="inlineStr"/>
      <c r="K579" t="inlineStr"/>
      <c r="L579" t="inlineStr"/>
      <c r="M579" t="n">
        <v>156.83</v>
      </c>
      <c r="N579" t="inlineStr"/>
      <c r="O579" t="inlineStr"/>
      <c r="P579" t="inlineStr"/>
      <c r="Q579" t="inlineStr"/>
      <c r="R579" t="n">
        <v>109.394</v>
      </c>
      <c r="S579" t="inlineStr"/>
      <c r="T579" t="inlineStr"/>
    </row>
    <row r="580">
      <c r="A580" s="142" t="n">
        <v>37343</v>
      </c>
      <c r="B580" t="inlineStr"/>
      <c r="C580" t="inlineStr"/>
      <c r="D580" t="inlineStr"/>
      <c r="E580" t="inlineStr"/>
      <c r="F580" t="inlineStr"/>
      <c r="G580" t="inlineStr"/>
      <c r="H580" t="inlineStr"/>
      <c r="I580" t="inlineStr"/>
      <c r="J580" t="inlineStr"/>
      <c r="K580" t="inlineStr"/>
      <c r="L580" t="inlineStr"/>
      <c r="M580" t="n">
        <v>155.85</v>
      </c>
      <c r="N580" t="inlineStr"/>
      <c r="O580" t="inlineStr"/>
      <c r="P580" t="inlineStr"/>
      <c r="Q580" t="inlineStr"/>
      <c r="R580" t="n">
        <v>109.394</v>
      </c>
      <c r="S580" t="inlineStr"/>
      <c r="T580" t="inlineStr"/>
    </row>
    <row r="581">
      <c r="A581" s="142" t="n">
        <v>37344</v>
      </c>
      <c r="B581" t="inlineStr"/>
      <c r="C581" t="inlineStr"/>
      <c r="D581" t="inlineStr"/>
      <c r="E581" t="inlineStr"/>
      <c r="F581" t="inlineStr"/>
      <c r="G581" t="inlineStr"/>
      <c r="H581" t="inlineStr"/>
      <c r="I581" t="inlineStr"/>
      <c r="J581" t="inlineStr"/>
      <c r="K581" t="inlineStr"/>
      <c r="L581" t="inlineStr"/>
      <c r="M581" t="n">
        <v>155.85</v>
      </c>
      <c r="N581" t="inlineStr"/>
      <c r="O581" t="inlineStr"/>
      <c r="P581" t="inlineStr"/>
      <c r="Q581" t="inlineStr"/>
      <c r="R581" t="n">
        <v>114.344</v>
      </c>
      <c r="S581" t="inlineStr"/>
      <c r="T581" t="inlineStr"/>
    </row>
    <row r="582">
      <c r="A582" s="142" t="n">
        <v>37347</v>
      </c>
      <c r="B582" t="inlineStr"/>
      <c r="C582" t="inlineStr"/>
      <c r="D582" t="inlineStr"/>
      <c r="E582" t="inlineStr"/>
      <c r="F582" t="inlineStr"/>
      <c r="G582" t="inlineStr"/>
      <c r="H582" t="inlineStr"/>
      <c r="I582" t="inlineStr"/>
      <c r="J582" t="inlineStr"/>
      <c r="K582" t="inlineStr"/>
      <c r="L582" t="inlineStr"/>
      <c r="M582" t="n">
        <v>155.85</v>
      </c>
      <c r="N582" t="inlineStr"/>
      <c r="O582" t="inlineStr"/>
      <c r="P582" t="inlineStr"/>
      <c r="Q582" t="inlineStr"/>
      <c r="R582" t="n">
        <v>114.344</v>
      </c>
      <c r="S582" t="inlineStr"/>
      <c r="T582" t="inlineStr"/>
    </row>
    <row r="583">
      <c r="A583" s="142" t="n">
        <v>37348</v>
      </c>
      <c r="B583" t="inlineStr"/>
      <c r="C583" t="inlineStr"/>
      <c r="D583" t="inlineStr"/>
      <c r="E583" t="inlineStr"/>
      <c r="F583" t="inlineStr"/>
      <c r="G583" t="inlineStr"/>
      <c r="H583" t="inlineStr"/>
      <c r="I583" t="inlineStr"/>
      <c r="J583" t="inlineStr"/>
      <c r="K583" t="inlineStr"/>
      <c r="L583" t="inlineStr"/>
      <c r="M583" t="n">
        <v>155.88</v>
      </c>
      <c r="N583" t="inlineStr"/>
      <c r="O583" t="inlineStr"/>
      <c r="P583" t="inlineStr"/>
      <c r="Q583" t="inlineStr"/>
      <c r="R583" t="n">
        <v>114.344</v>
      </c>
      <c r="S583" t="inlineStr"/>
      <c r="T583" t="inlineStr"/>
    </row>
    <row r="584">
      <c r="A584" s="142" t="n">
        <v>37349</v>
      </c>
      <c r="B584" t="inlineStr"/>
      <c r="C584" t="inlineStr"/>
      <c r="D584" t="inlineStr"/>
      <c r="E584" t="inlineStr"/>
      <c r="F584" t="inlineStr"/>
      <c r="G584" t="inlineStr"/>
      <c r="H584" t="inlineStr"/>
      <c r="I584" t="inlineStr"/>
      <c r="J584" t="inlineStr"/>
      <c r="K584" t="inlineStr"/>
      <c r="L584" t="inlineStr"/>
      <c r="M584" t="n">
        <v>152.19</v>
      </c>
      <c r="N584" t="inlineStr"/>
      <c r="O584" t="inlineStr"/>
      <c r="P584" t="inlineStr"/>
      <c r="Q584" t="inlineStr"/>
      <c r="R584" t="n">
        <v>114.344</v>
      </c>
      <c r="S584" t="inlineStr"/>
      <c r="T584" t="inlineStr"/>
    </row>
    <row r="585">
      <c r="A585" s="142" t="n">
        <v>37350</v>
      </c>
      <c r="B585" t="inlineStr"/>
      <c r="C585" t="inlineStr"/>
      <c r="D585" t="inlineStr"/>
      <c r="E585" t="inlineStr"/>
      <c r="F585" t="inlineStr"/>
      <c r="G585" t="inlineStr"/>
      <c r="H585" t="inlineStr"/>
      <c r="I585" t="inlineStr"/>
      <c r="J585" t="inlineStr"/>
      <c r="K585" t="inlineStr"/>
      <c r="L585" t="inlineStr"/>
      <c r="M585" t="n">
        <v>151.83</v>
      </c>
      <c r="N585" t="inlineStr"/>
      <c r="O585" t="inlineStr"/>
      <c r="P585" t="inlineStr"/>
      <c r="Q585" t="inlineStr"/>
      <c r="R585" t="n">
        <v>114.344</v>
      </c>
      <c r="S585" t="inlineStr"/>
      <c r="T585" t="inlineStr"/>
    </row>
    <row r="586">
      <c r="A586" s="142" t="n">
        <v>37351</v>
      </c>
      <c r="B586" t="inlineStr"/>
      <c r="C586" t="inlineStr"/>
      <c r="D586" t="inlineStr"/>
      <c r="E586" t="inlineStr"/>
      <c r="F586" t="inlineStr"/>
      <c r="G586" t="inlineStr"/>
      <c r="H586" t="inlineStr"/>
      <c r="I586" t="inlineStr"/>
      <c r="J586" t="inlineStr"/>
      <c r="K586" t="inlineStr"/>
      <c r="L586" t="inlineStr"/>
      <c r="M586" t="n">
        <v>151.29</v>
      </c>
      <c r="N586" t="inlineStr"/>
      <c r="O586" t="inlineStr"/>
      <c r="P586" t="inlineStr"/>
      <c r="Q586" t="inlineStr"/>
      <c r="R586" t="n">
        <v>114.344</v>
      </c>
      <c r="S586" t="inlineStr"/>
      <c r="T586" t="inlineStr"/>
    </row>
    <row r="587">
      <c r="A587" s="142" t="n">
        <v>37354</v>
      </c>
      <c r="B587" t="inlineStr"/>
      <c r="C587" t="inlineStr"/>
      <c r="D587" t="inlineStr"/>
      <c r="E587" t="inlineStr"/>
      <c r="F587" t="inlineStr"/>
      <c r="G587" t="inlineStr"/>
      <c r="H587" t="inlineStr"/>
      <c r="I587" t="inlineStr"/>
      <c r="J587" t="inlineStr"/>
      <c r="K587" t="inlineStr"/>
      <c r="L587" t="inlineStr"/>
      <c r="M587" t="n">
        <v>151.29</v>
      </c>
      <c r="N587" t="inlineStr"/>
      <c r="O587" t="inlineStr"/>
      <c r="P587" t="inlineStr"/>
      <c r="Q587" t="inlineStr"/>
      <c r="R587" t="n">
        <v>114.344</v>
      </c>
      <c r="S587" t="inlineStr"/>
      <c r="T587" t="inlineStr"/>
    </row>
    <row r="588">
      <c r="A588" s="142" t="n">
        <v>37355</v>
      </c>
      <c r="B588" t="inlineStr"/>
      <c r="C588" t="inlineStr"/>
      <c r="D588" t="inlineStr"/>
      <c r="E588" t="inlineStr"/>
      <c r="F588" t="inlineStr"/>
      <c r="G588" t="inlineStr"/>
      <c r="H588" t="inlineStr"/>
      <c r="I588" t="inlineStr"/>
      <c r="J588" t="inlineStr"/>
      <c r="K588" t="inlineStr"/>
      <c r="L588" t="inlineStr"/>
      <c r="M588" t="n">
        <v>148.83</v>
      </c>
      <c r="N588" t="inlineStr"/>
      <c r="O588" t="inlineStr"/>
      <c r="P588" t="inlineStr"/>
      <c r="Q588" t="inlineStr"/>
      <c r="R588" t="n">
        <v>114.344</v>
      </c>
      <c r="S588" t="inlineStr"/>
      <c r="T588" t="inlineStr"/>
    </row>
    <row r="589">
      <c r="A589" s="142" t="n">
        <v>37356</v>
      </c>
      <c r="B589" t="inlineStr"/>
      <c r="C589" t="inlineStr"/>
      <c r="D589" t="inlineStr"/>
      <c r="E589" t="inlineStr"/>
      <c r="F589" t="inlineStr"/>
      <c r="G589" t="inlineStr"/>
      <c r="H589" t="inlineStr"/>
      <c r="I589" t="inlineStr"/>
      <c r="J589" t="inlineStr"/>
      <c r="K589" t="inlineStr"/>
      <c r="L589" t="inlineStr"/>
      <c r="M589" t="n">
        <v>153.4</v>
      </c>
      <c r="N589" t="inlineStr"/>
      <c r="O589" t="inlineStr"/>
      <c r="P589" t="inlineStr"/>
      <c r="Q589" t="inlineStr"/>
      <c r="R589" t="n">
        <v>114.344</v>
      </c>
      <c r="S589" t="inlineStr"/>
      <c r="T589" t="inlineStr"/>
    </row>
    <row r="590">
      <c r="A590" s="142" t="n">
        <v>37357</v>
      </c>
      <c r="B590" t="inlineStr"/>
      <c r="C590" t="inlineStr"/>
      <c r="D590" t="inlineStr"/>
      <c r="E590" t="inlineStr"/>
      <c r="F590" t="inlineStr"/>
      <c r="G590" t="inlineStr"/>
      <c r="H590" t="inlineStr"/>
      <c r="I590" t="inlineStr"/>
      <c r="J590" t="inlineStr"/>
      <c r="K590" t="inlineStr"/>
      <c r="L590" t="inlineStr"/>
      <c r="M590" t="n">
        <v>154.67</v>
      </c>
      <c r="N590" t="inlineStr"/>
      <c r="O590" t="inlineStr"/>
      <c r="P590" t="inlineStr"/>
      <c r="Q590" t="inlineStr"/>
      <c r="R590" t="n">
        <v>114.344</v>
      </c>
      <c r="S590" t="inlineStr"/>
      <c r="T590" t="inlineStr"/>
    </row>
    <row r="591">
      <c r="A591" s="142" t="n">
        <v>37358</v>
      </c>
      <c r="B591" t="inlineStr"/>
      <c r="C591" t="inlineStr"/>
      <c r="D591" t="inlineStr"/>
      <c r="E591" t="inlineStr"/>
      <c r="F591" t="inlineStr"/>
      <c r="G591" t="inlineStr"/>
      <c r="H591" t="inlineStr"/>
      <c r="I591" t="inlineStr"/>
      <c r="J591" t="inlineStr"/>
      <c r="K591" t="inlineStr"/>
      <c r="L591" t="inlineStr"/>
      <c r="M591" t="n">
        <v>154.96</v>
      </c>
      <c r="N591" t="inlineStr"/>
      <c r="O591" t="inlineStr"/>
      <c r="P591" t="inlineStr"/>
      <c r="Q591" t="inlineStr"/>
      <c r="R591" t="n">
        <v>114.344</v>
      </c>
      <c r="S591" t="inlineStr"/>
      <c r="T591" t="inlineStr"/>
    </row>
    <row r="592">
      <c r="A592" s="142" t="n">
        <v>37361</v>
      </c>
      <c r="B592" t="inlineStr"/>
      <c r="C592" t="inlineStr"/>
      <c r="D592" t="inlineStr"/>
      <c r="E592" t="inlineStr"/>
      <c r="F592" t="inlineStr"/>
      <c r="G592" t="inlineStr"/>
      <c r="H592" t="inlineStr"/>
      <c r="I592" t="inlineStr"/>
      <c r="J592" t="inlineStr"/>
      <c r="K592" t="inlineStr"/>
      <c r="L592" t="inlineStr"/>
      <c r="M592" t="n">
        <v>154.96</v>
      </c>
      <c r="N592" t="inlineStr"/>
      <c r="O592" t="inlineStr"/>
      <c r="P592" t="inlineStr"/>
      <c r="Q592" t="inlineStr"/>
      <c r="R592" t="n">
        <v>114.344</v>
      </c>
      <c r="S592" t="inlineStr"/>
      <c r="T592" t="inlineStr"/>
    </row>
    <row r="593">
      <c r="A593" s="142" t="n">
        <v>37362</v>
      </c>
      <c r="B593" t="inlineStr"/>
      <c r="C593" t="inlineStr"/>
      <c r="D593" t="inlineStr"/>
      <c r="E593" t="inlineStr"/>
      <c r="F593" t="inlineStr"/>
      <c r="G593" t="inlineStr"/>
      <c r="H593" t="inlineStr"/>
      <c r="I593" t="inlineStr"/>
      <c r="J593" t="inlineStr"/>
      <c r="K593" t="inlineStr"/>
      <c r="L593" t="inlineStr"/>
      <c r="M593" t="n">
        <v>151.33</v>
      </c>
      <c r="N593" t="inlineStr"/>
      <c r="O593" t="inlineStr"/>
      <c r="P593" t="inlineStr"/>
      <c r="Q593" t="inlineStr"/>
      <c r="R593" t="n">
        <v>114.344</v>
      </c>
      <c r="S593" t="inlineStr"/>
      <c r="T593" t="inlineStr"/>
    </row>
    <row r="594">
      <c r="A594" s="142" t="n">
        <v>37363</v>
      </c>
      <c r="B594" t="inlineStr"/>
      <c r="C594" t="inlineStr"/>
      <c r="D594" t="inlineStr"/>
      <c r="E594" t="inlineStr"/>
      <c r="F594" t="inlineStr"/>
      <c r="G594" t="inlineStr"/>
      <c r="H594" t="inlineStr"/>
      <c r="I594" t="inlineStr"/>
      <c r="J594" t="inlineStr"/>
      <c r="K594" t="inlineStr"/>
      <c r="L594" t="inlineStr"/>
      <c r="M594" t="n">
        <v>155.7</v>
      </c>
      <c r="N594" t="inlineStr"/>
      <c r="O594" t="inlineStr"/>
      <c r="P594" t="inlineStr"/>
      <c r="Q594" t="inlineStr"/>
      <c r="R594" t="n">
        <v>114.344</v>
      </c>
      <c r="S594" t="inlineStr"/>
      <c r="T594" t="inlineStr"/>
    </row>
    <row r="595">
      <c r="A595" s="142" t="n">
        <v>37364</v>
      </c>
      <c r="B595" t="inlineStr"/>
      <c r="C595" t="inlineStr"/>
      <c r="D595" t="inlineStr"/>
      <c r="E595" t="inlineStr"/>
      <c r="F595" t="inlineStr"/>
      <c r="G595" t="inlineStr"/>
      <c r="H595" t="inlineStr"/>
      <c r="I595" t="inlineStr"/>
      <c r="J595" t="inlineStr"/>
      <c r="K595" t="inlineStr"/>
      <c r="L595" t="inlineStr"/>
      <c r="M595" t="n">
        <v>155.7</v>
      </c>
      <c r="N595" t="inlineStr"/>
      <c r="O595" t="inlineStr"/>
      <c r="P595" t="inlineStr"/>
      <c r="Q595" t="inlineStr"/>
      <c r="R595" t="n">
        <v>114.344</v>
      </c>
      <c r="S595" t="inlineStr"/>
      <c r="T595" t="inlineStr"/>
    </row>
    <row r="596">
      <c r="A596" s="142" t="n">
        <v>37365</v>
      </c>
      <c r="B596" t="inlineStr"/>
      <c r="C596" t="inlineStr"/>
      <c r="D596" t="inlineStr"/>
      <c r="E596" t="inlineStr"/>
      <c r="F596" t="inlineStr"/>
      <c r="G596" t="inlineStr"/>
      <c r="H596" t="inlineStr"/>
      <c r="I596" t="inlineStr"/>
      <c r="J596" t="inlineStr"/>
      <c r="K596" t="inlineStr"/>
      <c r="L596" t="inlineStr"/>
      <c r="M596" t="n">
        <v>155.7</v>
      </c>
      <c r="N596" t="inlineStr"/>
      <c r="O596" t="inlineStr"/>
      <c r="P596" t="inlineStr"/>
      <c r="Q596" t="inlineStr"/>
      <c r="R596" t="n">
        <v>114.344</v>
      </c>
      <c r="S596" t="inlineStr"/>
      <c r="T596" t="inlineStr"/>
    </row>
    <row r="597">
      <c r="A597" s="142" t="n">
        <v>37368</v>
      </c>
      <c r="B597" t="inlineStr"/>
      <c r="C597" t="inlineStr"/>
      <c r="D597" t="inlineStr"/>
      <c r="E597" t="inlineStr"/>
      <c r="F597" t="inlineStr"/>
      <c r="G597" t="inlineStr"/>
      <c r="H597" t="inlineStr"/>
      <c r="I597" t="inlineStr"/>
      <c r="J597" t="inlineStr"/>
      <c r="K597" t="inlineStr"/>
      <c r="L597" t="inlineStr"/>
      <c r="M597" t="n">
        <v>158.71</v>
      </c>
      <c r="N597" t="inlineStr"/>
      <c r="O597" t="inlineStr"/>
      <c r="P597" t="inlineStr"/>
      <c r="Q597" t="inlineStr"/>
      <c r="R597" t="n">
        <v>114.344</v>
      </c>
      <c r="S597" t="inlineStr"/>
      <c r="T597" t="inlineStr"/>
    </row>
    <row r="598">
      <c r="A598" s="142" t="n">
        <v>37369</v>
      </c>
      <c r="B598" t="inlineStr"/>
      <c r="C598" t="inlineStr"/>
      <c r="D598" t="inlineStr"/>
      <c r="E598" t="inlineStr"/>
      <c r="F598" t="inlineStr"/>
      <c r="G598" t="inlineStr"/>
      <c r="H598" t="inlineStr"/>
      <c r="I598" t="inlineStr"/>
      <c r="J598" t="inlineStr"/>
      <c r="K598" t="inlineStr"/>
      <c r="L598" t="inlineStr"/>
      <c r="M598" t="n">
        <v>159.96</v>
      </c>
      <c r="N598" t="inlineStr"/>
      <c r="O598" t="inlineStr"/>
      <c r="P598" t="inlineStr"/>
      <c r="Q598" t="inlineStr"/>
      <c r="R598" t="n">
        <v>114.344</v>
      </c>
      <c r="S598" t="inlineStr"/>
      <c r="T598" t="inlineStr"/>
    </row>
    <row r="599">
      <c r="A599" s="142" t="n">
        <v>37370</v>
      </c>
      <c r="B599" t="inlineStr"/>
      <c r="C599" t="inlineStr"/>
      <c r="D599" t="inlineStr"/>
      <c r="E599" t="inlineStr"/>
      <c r="F599" t="inlineStr"/>
      <c r="G599" t="inlineStr"/>
      <c r="H599" t="inlineStr"/>
      <c r="I599" t="inlineStr"/>
      <c r="J599" t="inlineStr"/>
      <c r="K599" t="inlineStr"/>
      <c r="L599" t="inlineStr"/>
      <c r="M599" t="n">
        <v>159.96</v>
      </c>
      <c r="N599" t="inlineStr"/>
      <c r="O599" t="inlineStr"/>
      <c r="P599" t="inlineStr"/>
      <c r="Q599" t="inlineStr"/>
      <c r="R599" t="n">
        <v>114.344</v>
      </c>
      <c r="S599" t="inlineStr"/>
      <c r="T599" t="inlineStr"/>
    </row>
    <row r="600">
      <c r="A600" s="142" t="n">
        <v>37371</v>
      </c>
      <c r="B600" t="inlineStr"/>
      <c r="C600" t="inlineStr"/>
      <c r="D600" t="inlineStr"/>
      <c r="E600" t="inlineStr"/>
      <c r="F600" t="inlineStr"/>
      <c r="G600" t="inlineStr"/>
      <c r="H600" t="inlineStr"/>
      <c r="I600" t="inlineStr"/>
      <c r="J600" t="inlineStr"/>
      <c r="K600" t="inlineStr"/>
      <c r="L600" t="inlineStr"/>
      <c r="M600" t="n">
        <v>161.16</v>
      </c>
      <c r="N600" t="inlineStr"/>
      <c r="O600" t="inlineStr"/>
      <c r="P600" t="inlineStr"/>
      <c r="Q600" t="inlineStr"/>
      <c r="R600" t="n">
        <v>114.344</v>
      </c>
      <c r="S600" t="inlineStr"/>
      <c r="T600" t="inlineStr"/>
    </row>
    <row r="601">
      <c r="A601" s="142" t="n">
        <v>37372</v>
      </c>
      <c r="B601" t="inlineStr"/>
      <c r="C601" t="inlineStr"/>
      <c r="D601" t="inlineStr"/>
      <c r="E601" t="inlineStr"/>
      <c r="F601" t="inlineStr"/>
      <c r="G601" t="inlineStr"/>
      <c r="H601" t="inlineStr"/>
      <c r="I601" t="inlineStr"/>
      <c r="J601" t="inlineStr"/>
      <c r="K601" t="inlineStr"/>
      <c r="L601" t="inlineStr"/>
      <c r="M601" t="n">
        <v>167.79</v>
      </c>
      <c r="N601" t="inlineStr"/>
      <c r="O601" t="inlineStr"/>
      <c r="P601" t="inlineStr"/>
      <c r="Q601" t="inlineStr"/>
      <c r="R601" t="n">
        <v>114.344</v>
      </c>
      <c r="S601" t="inlineStr"/>
      <c r="T601" t="inlineStr"/>
    </row>
    <row r="602">
      <c r="A602" s="142" t="n">
        <v>37375</v>
      </c>
      <c r="B602" t="inlineStr"/>
      <c r="C602" t="inlineStr"/>
      <c r="D602" t="inlineStr"/>
      <c r="E602" t="inlineStr"/>
      <c r="F602" t="inlineStr"/>
      <c r="G602" t="inlineStr"/>
      <c r="H602" t="inlineStr"/>
      <c r="I602" t="inlineStr"/>
      <c r="J602" t="inlineStr"/>
      <c r="K602" t="inlineStr"/>
      <c r="L602" t="inlineStr"/>
      <c r="M602" t="n">
        <v>166.32</v>
      </c>
      <c r="N602" t="inlineStr"/>
      <c r="O602" t="inlineStr"/>
      <c r="P602" t="inlineStr"/>
      <c r="Q602" t="inlineStr"/>
      <c r="R602" t="n">
        <v>114.344</v>
      </c>
      <c r="S602" t="inlineStr"/>
      <c r="T602" t="inlineStr"/>
    </row>
    <row r="603">
      <c r="A603" s="142" t="n">
        <v>37376</v>
      </c>
      <c r="B603" t="inlineStr"/>
      <c r="C603" t="inlineStr"/>
      <c r="D603" t="inlineStr"/>
      <c r="E603" t="inlineStr"/>
      <c r="F603" t="inlineStr"/>
      <c r="G603" t="inlineStr"/>
      <c r="H603" t="inlineStr"/>
      <c r="I603" t="inlineStr"/>
      <c r="J603" t="inlineStr"/>
      <c r="K603" t="inlineStr"/>
      <c r="L603" t="inlineStr"/>
      <c r="M603" t="n">
        <v>161.2</v>
      </c>
      <c r="N603" t="inlineStr"/>
      <c r="O603" t="inlineStr"/>
      <c r="P603" t="inlineStr"/>
      <c r="Q603" t="inlineStr"/>
      <c r="R603" t="n">
        <v>109.857</v>
      </c>
      <c r="S603" t="inlineStr"/>
      <c r="T603" t="inlineStr"/>
    </row>
    <row r="604">
      <c r="A604" s="142" t="n">
        <v>37377</v>
      </c>
      <c r="B604" t="inlineStr"/>
      <c r="C604" t="inlineStr"/>
      <c r="D604" t="inlineStr"/>
      <c r="E604" t="inlineStr"/>
      <c r="F604" t="inlineStr"/>
      <c r="G604" t="inlineStr"/>
      <c r="H604" t="inlineStr"/>
      <c r="I604" t="inlineStr"/>
      <c r="J604" t="inlineStr"/>
      <c r="K604" t="inlineStr"/>
      <c r="L604" t="inlineStr"/>
      <c r="M604" t="n">
        <v>161.2</v>
      </c>
      <c r="N604" t="inlineStr"/>
      <c r="O604" t="inlineStr"/>
      <c r="P604" t="inlineStr"/>
      <c r="Q604" t="inlineStr"/>
      <c r="R604" t="n">
        <v>109.857</v>
      </c>
      <c r="S604" t="inlineStr"/>
      <c r="T604" t="inlineStr"/>
    </row>
    <row r="605">
      <c r="A605" s="142" t="n">
        <v>37378</v>
      </c>
      <c r="B605" t="inlineStr"/>
      <c r="C605" t="inlineStr"/>
      <c r="D605" t="inlineStr"/>
      <c r="E605" t="inlineStr"/>
      <c r="F605" t="inlineStr"/>
      <c r="G605" t="inlineStr"/>
      <c r="H605" t="inlineStr"/>
      <c r="I605" t="inlineStr"/>
      <c r="J605" t="inlineStr"/>
      <c r="K605" t="inlineStr"/>
      <c r="L605" t="inlineStr"/>
      <c r="M605" t="n">
        <v>163.37</v>
      </c>
      <c r="N605" t="inlineStr"/>
      <c r="O605" t="inlineStr"/>
      <c r="P605" t="inlineStr"/>
      <c r="Q605" t="inlineStr"/>
      <c r="R605" t="n">
        <v>109.857</v>
      </c>
      <c r="S605" t="inlineStr"/>
      <c r="T605" t="inlineStr"/>
    </row>
    <row r="606">
      <c r="A606" s="142" t="n">
        <v>37379</v>
      </c>
      <c r="B606" t="inlineStr"/>
      <c r="C606" t="inlineStr"/>
      <c r="D606" t="inlineStr"/>
      <c r="E606" t="inlineStr"/>
      <c r="F606" t="inlineStr"/>
      <c r="G606" t="inlineStr"/>
      <c r="H606" t="inlineStr"/>
      <c r="I606" t="inlineStr"/>
      <c r="J606" t="inlineStr"/>
      <c r="K606" t="inlineStr"/>
      <c r="L606" t="inlineStr"/>
      <c r="M606" t="n">
        <v>167.18</v>
      </c>
      <c r="N606" t="inlineStr"/>
      <c r="O606" t="inlineStr"/>
      <c r="P606" t="inlineStr"/>
      <c r="Q606" t="inlineStr"/>
      <c r="R606" t="n">
        <v>109.857</v>
      </c>
      <c r="S606" t="inlineStr"/>
      <c r="T606" t="inlineStr"/>
    </row>
    <row r="607">
      <c r="A607" s="142" t="n">
        <v>37382</v>
      </c>
      <c r="B607" t="inlineStr"/>
      <c r="C607" t="inlineStr"/>
      <c r="D607" t="inlineStr"/>
      <c r="E607" t="inlineStr"/>
      <c r="F607" t="inlineStr"/>
      <c r="G607" t="inlineStr"/>
      <c r="H607" t="inlineStr"/>
      <c r="I607" t="inlineStr"/>
      <c r="J607" t="inlineStr"/>
      <c r="K607" t="inlineStr"/>
      <c r="L607" t="inlineStr"/>
      <c r="M607" t="n">
        <v>170.21</v>
      </c>
      <c r="N607" t="inlineStr"/>
      <c r="O607" t="inlineStr"/>
      <c r="P607" t="inlineStr"/>
      <c r="Q607" t="inlineStr"/>
      <c r="R607" t="n">
        <v>109.857</v>
      </c>
      <c r="S607" t="inlineStr"/>
      <c r="T607" t="inlineStr"/>
    </row>
    <row r="608">
      <c r="A608" s="142" t="n">
        <v>37383</v>
      </c>
      <c r="B608" t="inlineStr"/>
      <c r="C608" t="inlineStr"/>
      <c r="D608" t="inlineStr"/>
      <c r="E608" t="inlineStr"/>
      <c r="F608" t="inlineStr"/>
      <c r="G608" t="inlineStr"/>
      <c r="H608" t="inlineStr"/>
      <c r="I608" t="inlineStr"/>
      <c r="J608" t="inlineStr"/>
      <c r="K608" t="inlineStr"/>
      <c r="L608" t="inlineStr"/>
      <c r="M608" t="n">
        <v>170.19</v>
      </c>
      <c r="N608" t="inlineStr"/>
      <c r="O608" t="inlineStr"/>
      <c r="P608" t="inlineStr"/>
      <c r="Q608" t="inlineStr"/>
      <c r="R608" t="n">
        <v>109.857</v>
      </c>
      <c r="S608" t="inlineStr"/>
      <c r="T608" t="inlineStr"/>
    </row>
    <row r="609">
      <c r="A609" s="142" t="n">
        <v>37384</v>
      </c>
      <c r="B609" t="inlineStr"/>
      <c r="C609" t="inlineStr"/>
      <c r="D609" t="inlineStr"/>
      <c r="E609" t="inlineStr"/>
      <c r="F609" t="inlineStr"/>
      <c r="G609" t="inlineStr"/>
      <c r="H609" t="inlineStr"/>
      <c r="I609" t="inlineStr"/>
      <c r="J609" t="inlineStr"/>
      <c r="K609" t="inlineStr"/>
      <c r="L609" t="inlineStr"/>
      <c r="M609" t="n">
        <v>170.19</v>
      </c>
      <c r="N609" t="inlineStr"/>
      <c r="O609" t="inlineStr"/>
      <c r="P609" t="inlineStr"/>
      <c r="Q609" t="inlineStr"/>
      <c r="R609" t="n">
        <v>109.857</v>
      </c>
      <c r="S609" t="inlineStr"/>
      <c r="T609" t="inlineStr"/>
    </row>
    <row r="610">
      <c r="A610" s="142" t="n">
        <v>37385</v>
      </c>
      <c r="B610" t="inlineStr"/>
      <c r="C610" t="inlineStr"/>
      <c r="D610" t="inlineStr"/>
      <c r="E610" t="inlineStr"/>
      <c r="F610" t="inlineStr"/>
      <c r="G610" t="inlineStr"/>
      <c r="H610" t="inlineStr"/>
      <c r="I610" t="inlineStr"/>
      <c r="J610" t="inlineStr"/>
      <c r="K610" t="inlineStr"/>
      <c r="L610" t="inlineStr"/>
      <c r="M610" t="n">
        <v>170.19</v>
      </c>
      <c r="N610" t="inlineStr"/>
      <c r="O610" t="inlineStr"/>
      <c r="P610" t="inlineStr"/>
      <c r="Q610" t="inlineStr"/>
      <c r="R610" t="n">
        <v>109.857</v>
      </c>
      <c r="S610" t="inlineStr"/>
      <c r="T610" t="inlineStr"/>
    </row>
    <row r="611">
      <c r="A611" s="142" t="n">
        <v>37386</v>
      </c>
      <c r="B611" t="inlineStr"/>
      <c r="C611" t="inlineStr"/>
      <c r="D611" t="inlineStr"/>
      <c r="E611" t="inlineStr"/>
      <c r="F611" t="inlineStr"/>
      <c r="G611" t="inlineStr"/>
      <c r="H611" t="inlineStr"/>
      <c r="I611" t="inlineStr"/>
      <c r="J611" t="inlineStr"/>
      <c r="K611" t="inlineStr"/>
      <c r="L611" t="inlineStr"/>
      <c r="M611" t="n">
        <v>170.19</v>
      </c>
      <c r="N611" t="inlineStr"/>
      <c r="O611" t="inlineStr"/>
      <c r="P611" t="inlineStr"/>
      <c r="Q611" t="inlineStr"/>
      <c r="R611" t="n">
        <v>109.857</v>
      </c>
      <c r="S611" t="inlineStr"/>
      <c r="T611" t="inlineStr"/>
    </row>
    <row r="612">
      <c r="A612" s="142" t="n">
        <v>37389</v>
      </c>
      <c r="B612" t="inlineStr"/>
      <c r="C612" t="inlineStr"/>
      <c r="D612" t="inlineStr"/>
      <c r="E612" t="inlineStr"/>
      <c r="F612" t="inlineStr"/>
      <c r="G612" t="inlineStr"/>
      <c r="H612" t="inlineStr"/>
      <c r="I612" t="inlineStr"/>
      <c r="J612" t="inlineStr"/>
      <c r="K612" t="inlineStr"/>
      <c r="L612" t="inlineStr"/>
      <c r="M612" t="n">
        <v>177.27</v>
      </c>
      <c r="N612" t="inlineStr"/>
      <c r="O612" t="inlineStr"/>
      <c r="P612" t="inlineStr"/>
      <c r="Q612" t="inlineStr"/>
      <c r="R612" t="n">
        <v>109.857</v>
      </c>
      <c r="S612" t="inlineStr"/>
      <c r="T612" t="inlineStr"/>
    </row>
    <row r="613">
      <c r="A613" s="142" t="n">
        <v>37390</v>
      </c>
      <c r="B613" t="inlineStr"/>
      <c r="C613" t="inlineStr"/>
      <c r="D613" t="inlineStr"/>
      <c r="E613" t="inlineStr"/>
      <c r="F613" t="inlineStr"/>
      <c r="G613" t="inlineStr"/>
      <c r="H613" t="inlineStr"/>
      <c r="I613" t="inlineStr"/>
      <c r="J613" t="inlineStr"/>
      <c r="K613" t="inlineStr"/>
      <c r="L613" t="inlineStr"/>
      <c r="M613" t="n">
        <v>171.95</v>
      </c>
      <c r="N613" t="inlineStr"/>
      <c r="O613" t="inlineStr"/>
      <c r="P613" t="inlineStr"/>
      <c r="Q613" t="inlineStr"/>
      <c r="R613" t="n">
        <v>109.857</v>
      </c>
      <c r="S613" t="inlineStr"/>
      <c r="T613" t="inlineStr"/>
    </row>
    <row r="614">
      <c r="A614" s="142" t="n">
        <v>37391</v>
      </c>
      <c r="B614" t="inlineStr"/>
      <c r="C614" t="inlineStr"/>
      <c r="D614" t="inlineStr"/>
      <c r="E614" t="inlineStr"/>
      <c r="F614" t="inlineStr"/>
      <c r="G614" t="inlineStr"/>
      <c r="H614" t="inlineStr"/>
      <c r="I614" t="inlineStr"/>
      <c r="J614" t="inlineStr"/>
      <c r="K614" t="inlineStr"/>
      <c r="L614" t="inlineStr"/>
      <c r="M614" t="n">
        <v>170.43</v>
      </c>
      <c r="N614" t="inlineStr"/>
      <c r="O614" t="inlineStr"/>
      <c r="P614" t="inlineStr"/>
      <c r="Q614" t="inlineStr"/>
      <c r="R614" t="n">
        <v>109.857</v>
      </c>
      <c r="S614" t="inlineStr"/>
      <c r="T614" t="inlineStr"/>
    </row>
    <row r="615">
      <c r="A615" s="142" t="n">
        <v>37392</v>
      </c>
      <c r="B615" t="inlineStr"/>
      <c r="C615" t="inlineStr"/>
      <c r="D615" t="inlineStr"/>
      <c r="E615" t="inlineStr"/>
      <c r="F615" t="inlineStr"/>
      <c r="G615" t="inlineStr"/>
      <c r="H615" t="inlineStr"/>
      <c r="I615" t="inlineStr"/>
      <c r="J615" t="inlineStr"/>
      <c r="K615" t="inlineStr"/>
      <c r="L615" t="inlineStr"/>
      <c r="M615" t="n">
        <v>170.43</v>
      </c>
      <c r="N615" t="inlineStr"/>
      <c r="O615" t="inlineStr"/>
      <c r="P615" t="inlineStr"/>
      <c r="Q615" t="inlineStr"/>
      <c r="R615" t="n">
        <v>109.857</v>
      </c>
      <c r="S615" t="inlineStr"/>
      <c r="T615" t="inlineStr"/>
    </row>
    <row r="616">
      <c r="A616" s="142" t="n">
        <v>37393</v>
      </c>
      <c r="B616" t="inlineStr"/>
      <c r="C616" t="inlineStr"/>
      <c r="D616" t="inlineStr"/>
      <c r="E616" t="inlineStr"/>
      <c r="F616" t="inlineStr"/>
      <c r="G616" t="inlineStr"/>
      <c r="H616" t="inlineStr"/>
      <c r="I616" t="inlineStr"/>
      <c r="J616" t="inlineStr"/>
      <c r="K616" t="inlineStr"/>
      <c r="L616" t="inlineStr"/>
      <c r="M616" t="n">
        <v>175.78</v>
      </c>
      <c r="N616" t="inlineStr"/>
      <c r="O616" t="inlineStr"/>
      <c r="P616" t="inlineStr"/>
      <c r="Q616" t="inlineStr"/>
      <c r="R616" t="n">
        <v>109.857</v>
      </c>
      <c r="S616" t="inlineStr"/>
      <c r="T616" t="inlineStr"/>
    </row>
    <row r="617">
      <c r="A617" s="142" t="n">
        <v>37396</v>
      </c>
      <c r="B617" t="inlineStr"/>
      <c r="C617" t="inlineStr"/>
      <c r="D617" t="inlineStr"/>
      <c r="E617" t="inlineStr"/>
      <c r="F617" t="inlineStr"/>
      <c r="G617" t="inlineStr"/>
      <c r="H617" t="inlineStr"/>
      <c r="I617" t="inlineStr"/>
      <c r="J617" t="inlineStr"/>
      <c r="K617" t="inlineStr"/>
      <c r="L617" t="inlineStr"/>
      <c r="M617" t="n">
        <v>175.78</v>
      </c>
      <c r="N617" t="inlineStr"/>
      <c r="O617" t="inlineStr"/>
      <c r="P617" t="inlineStr"/>
      <c r="Q617" t="inlineStr"/>
      <c r="R617" t="n">
        <v>109.857</v>
      </c>
      <c r="S617" t="inlineStr"/>
      <c r="T617" t="inlineStr"/>
    </row>
    <row r="618">
      <c r="A618" s="142" t="n">
        <v>37397</v>
      </c>
      <c r="B618" t="inlineStr"/>
      <c r="C618" t="inlineStr"/>
      <c r="D618" t="inlineStr"/>
      <c r="E618" t="inlineStr"/>
      <c r="F618" t="inlineStr"/>
      <c r="G618" t="inlineStr"/>
      <c r="H618" t="inlineStr"/>
      <c r="I618" t="inlineStr"/>
      <c r="J618" t="inlineStr"/>
      <c r="K618" t="inlineStr"/>
      <c r="L618" t="inlineStr"/>
      <c r="M618" t="n">
        <v>175.78</v>
      </c>
      <c r="N618" t="inlineStr"/>
      <c r="O618" t="inlineStr"/>
      <c r="P618" t="inlineStr"/>
      <c r="Q618" t="inlineStr"/>
      <c r="R618" t="n">
        <v>109.857</v>
      </c>
      <c r="S618" t="inlineStr"/>
      <c r="T618" t="inlineStr"/>
    </row>
    <row r="619">
      <c r="A619" s="142" t="n">
        <v>37398</v>
      </c>
      <c r="B619" t="inlineStr"/>
      <c r="C619" t="inlineStr"/>
      <c r="D619" t="inlineStr"/>
      <c r="E619" t="inlineStr"/>
      <c r="F619" t="inlineStr"/>
      <c r="G619" t="inlineStr"/>
      <c r="H619" t="inlineStr"/>
      <c r="I619" t="inlineStr"/>
      <c r="J619" t="inlineStr"/>
      <c r="K619" t="inlineStr"/>
      <c r="L619" t="inlineStr"/>
      <c r="M619" t="n">
        <v>189.02</v>
      </c>
      <c r="N619" t="inlineStr"/>
      <c r="O619" t="inlineStr"/>
      <c r="P619" t="inlineStr"/>
      <c r="Q619" t="inlineStr"/>
      <c r="R619" t="n">
        <v>109.857</v>
      </c>
      <c r="S619" t="inlineStr"/>
      <c r="T619" t="inlineStr"/>
    </row>
    <row r="620">
      <c r="A620" s="142" t="n">
        <v>37399</v>
      </c>
      <c r="B620" t="inlineStr"/>
      <c r="C620" t="inlineStr"/>
      <c r="D620" t="inlineStr"/>
      <c r="E620" t="inlineStr"/>
      <c r="F620" t="inlineStr"/>
      <c r="G620" t="inlineStr"/>
      <c r="H620" t="inlineStr"/>
      <c r="I620" t="inlineStr"/>
      <c r="J620" t="inlineStr"/>
      <c r="K620" t="inlineStr"/>
      <c r="L620" t="inlineStr"/>
      <c r="M620" t="n">
        <v>192.82</v>
      </c>
      <c r="N620" t="inlineStr"/>
      <c r="O620" t="inlineStr"/>
      <c r="P620" t="inlineStr"/>
      <c r="Q620" t="inlineStr"/>
      <c r="R620" t="n">
        <v>109.857</v>
      </c>
      <c r="S620" t="inlineStr"/>
      <c r="T620" t="inlineStr"/>
    </row>
    <row r="621">
      <c r="A621" s="142" t="n">
        <v>37400</v>
      </c>
      <c r="B621" t="inlineStr"/>
      <c r="C621" t="inlineStr"/>
      <c r="D621" t="inlineStr"/>
      <c r="E621" t="inlineStr"/>
      <c r="F621" t="inlineStr"/>
      <c r="G621" t="inlineStr"/>
      <c r="H621" t="inlineStr"/>
      <c r="I621" t="inlineStr"/>
      <c r="J621" t="inlineStr"/>
      <c r="K621" t="inlineStr"/>
      <c r="L621" t="inlineStr"/>
      <c r="M621" t="n">
        <v>193.61</v>
      </c>
      <c r="N621" t="inlineStr"/>
      <c r="O621" t="inlineStr"/>
      <c r="P621" t="inlineStr"/>
      <c r="Q621" t="inlineStr"/>
      <c r="R621" t="n">
        <v>109.857</v>
      </c>
      <c r="S621" t="inlineStr"/>
      <c r="T621" t="inlineStr"/>
    </row>
    <row r="622">
      <c r="A622" s="142" t="n">
        <v>37403</v>
      </c>
      <c r="B622" t="inlineStr"/>
      <c r="C622" t="inlineStr"/>
      <c r="D622" t="inlineStr"/>
      <c r="E622" t="inlineStr"/>
      <c r="F622" t="inlineStr"/>
      <c r="G622" t="inlineStr"/>
      <c r="H622" t="inlineStr"/>
      <c r="I622" t="inlineStr"/>
      <c r="J622" t="inlineStr"/>
      <c r="K622" t="inlineStr"/>
      <c r="L622" t="inlineStr"/>
      <c r="M622" t="n">
        <v>193.61</v>
      </c>
      <c r="N622" t="inlineStr"/>
      <c r="O622" t="inlineStr"/>
      <c r="P622" t="inlineStr"/>
      <c r="Q622" t="inlineStr"/>
      <c r="R622" t="n">
        <v>109.857</v>
      </c>
      <c r="S622" t="inlineStr"/>
      <c r="T622" t="inlineStr"/>
    </row>
    <row r="623">
      <c r="A623" s="142" t="n">
        <v>37404</v>
      </c>
      <c r="B623" t="inlineStr"/>
      <c r="C623" t="inlineStr"/>
      <c r="D623" t="inlineStr"/>
      <c r="E623" t="inlineStr"/>
      <c r="F623" t="inlineStr"/>
      <c r="G623" t="inlineStr"/>
      <c r="H623" t="inlineStr"/>
      <c r="I623" t="inlineStr"/>
      <c r="J623" t="inlineStr"/>
      <c r="K623" t="inlineStr"/>
      <c r="L623" t="inlineStr"/>
      <c r="M623" t="n">
        <v>198.08</v>
      </c>
      <c r="N623" t="inlineStr"/>
      <c r="O623" t="inlineStr"/>
      <c r="P623" t="inlineStr"/>
      <c r="Q623" t="inlineStr"/>
      <c r="R623" t="n">
        <v>109.857</v>
      </c>
      <c r="S623" t="inlineStr"/>
      <c r="T623" t="inlineStr"/>
    </row>
    <row r="624">
      <c r="A624" s="142" t="n">
        <v>37405</v>
      </c>
      <c r="B624" t="inlineStr"/>
      <c r="C624" t="inlineStr"/>
      <c r="D624" t="inlineStr"/>
      <c r="E624" t="inlineStr"/>
      <c r="F624" t="inlineStr"/>
      <c r="G624" t="inlineStr"/>
      <c r="H624" t="inlineStr"/>
      <c r="I624" t="inlineStr"/>
      <c r="J624" t="inlineStr"/>
      <c r="K624" t="inlineStr"/>
      <c r="L624" t="inlineStr"/>
      <c r="M624" t="n">
        <v>198.08</v>
      </c>
      <c r="N624" t="inlineStr"/>
      <c r="O624" t="inlineStr"/>
      <c r="P624" t="inlineStr"/>
      <c r="Q624" t="inlineStr"/>
      <c r="R624" t="n">
        <v>109.857</v>
      </c>
      <c r="S624" t="inlineStr"/>
      <c r="T624" t="inlineStr"/>
    </row>
    <row r="625">
      <c r="A625" s="142" t="n">
        <v>37406</v>
      </c>
      <c r="B625" t="inlineStr"/>
      <c r="C625" t="inlineStr"/>
      <c r="D625" t="inlineStr"/>
      <c r="E625" t="inlineStr"/>
      <c r="F625" t="inlineStr"/>
      <c r="G625" t="inlineStr"/>
      <c r="H625" t="inlineStr"/>
      <c r="I625" t="inlineStr"/>
      <c r="J625" t="inlineStr"/>
      <c r="K625" t="inlineStr"/>
      <c r="L625" t="inlineStr"/>
      <c r="M625" t="n">
        <v>187.07</v>
      </c>
      <c r="N625" t="inlineStr"/>
      <c r="O625" t="inlineStr"/>
      <c r="P625" t="inlineStr"/>
      <c r="Q625" t="inlineStr"/>
      <c r="R625" t="n">
        <v>109.857</v>
      </c>
      <c r="S625" t="inlineStr"/>
      <c r="T625" t="inlineStr"/>
    </row>
    <row r="626">
      <c r="A626" s="142" t="n">
        <v>37407</v>
      </c>
      <c r="B626" t="inlineStr"/>
      <c r="C626" t="inlineStr"/>
      <c r="D626" t="inlineStr"/>
      <c r="E626" t="inlineStr"/>
      <c r="F626" t="inlineStr"/>
      <c r="G626" t="inlineStr"/>
      <c r="H626" t="inlineStr"/>
      <c r="I626" t="inlineStr"/>
      <c r="J626" t="inlineStr"/>
      <c r="K626" t="inlineStr"/>
      <c r="L626" t="inlineStr"/>
      <c r="M626" t="n">
        <v>186.62</v>
      </c>
      <c r="N626" t="inlineStr"/>
      <c r="O626" t="inlineStr"/>
      <c r="P626" t="inlineStr"/>
      <c r="Q626" t="inlineStr"/>
      <c r="R626" t="n">
        <v>105.635</v>
      </c>
      <c r="S626" t="inlineStr"/>
      <c r="T626" t="inlineStr"/>
    </row>
    <row r="627">
      <c r="A627" s="142" t="n">
        <v>37410</v>
      </c>
      <c r="B627" t="inlineStr"/>
      <c r="C627" t="inlineStr"/>
      <c r="D627" t="inlineStr"/>
      <c r="E627" t="inlineStr"/>
      <c r="F627" t="inlineStr"/>
      <c r="G627" t="inlineStr"/>
      <c r="H627" t="inlineStr"/>
      <c r="I627" t="inlineStr"/>
      <c r="J627" t="inlineStr"/>
      <c r="K627" t="inlineStr"/>
      <c r="L627" t="inlineStr"/>
      <c r="M627" t="n">
        <v>194.14</v>
      </c>
      <c r="N627" t="inlineStr"/>
      <c r="O627" t="inlineStr"/>
      <c r="P627" t="inlineStr"/>
      <c r="Q627" t="inlineStr"/>
      <c r="R627" t="n">
        <v>105.635</v>
      </c>
      <c r="S627" t="inlineStr"/>
      <c r="T627" t="inlineStr"/>
    </row>
    <row r="628">
      <c r="A628" s="142" t="n">
        <v>37411</v>
      </c>
      <c r="B628" t="inlineStr"/>
      <c r="C628" t="inlineStr"/>
      <c r="D628" t="inlineStr"/>
      <c r="E628" t="inlineStr"/>
      <c r="F628" t="inlineStr"/>
      <c r="G628" t="inlineStr"/>
      <c r="H628" t="inlineStr"/>
      <c r="I628" t="inlineStr"/>
      <c r="J628" t="inlineStr"/>
      <c r="K628" t="inlineStr"/>
      <c r="L628" t="inlineStr"/>
      <c r="M628" t="n">
        <v>192.96</v>
      </c>
      <c r="N628" t="inlineStr"/>
      <c r="O628" t="inlineStr"/>
      <c r="P628" t="inlineStr"/>
      <c r="Q628" t="inlineStr"/>
      <c r="R628" t="n">
        <v>105.635</v>
      </c>
      <c r="S628" t="inlineStr"/>
      <c r="T628" t="inlineStr"/>
    </row>
    <row r="629">
      <c r="A629" s="142" t="n">
        <v>37412</v>
      </c>
      <c r="B629" t="inlineStr"/>
      <c r="C629" t="inlineStr"/>
      <c r="D629" t="inlineStr"/>
      <c r="E629" t="inlineStr"/>
      <c r="F629" t="inlineStr"/>
      <c r="G629" t="inlineStr"/>
      <c r="H629" t="inlineStr"/>
      <c r="I629" t="inlineStr"/>
      <c r="J629" t="inlineStr"/>
      <c r="K629" t="inlineStr"/>
      <c r="L629" t="inlineStr"/>
      <c r="M629" t="n">
        <v>184.32</v>
      </c>
      <c r="N629" t="inlineStr"/>
      <c r="O629" t="inlineStr"/>
      <c r="P629" t="inlineStr"/>
      <c r="Q629" t="inlineStr"/>
      <c r="R629" t="n">
        <v>105.635</v>
      </c>
      <c r="S629" t="inlineStr"/>
      <c r="T629" t="inlineStr"/>
    </row>
    <row r="630">
      <c r="A630" s="142" t="n">
        <v>37413</v>
      </c>
      <c r="B630" t="inlineStr"/>
      <c r="C630" t="inlineStr"/>
      <c r="D630" t="inlineStr"/>
      <c r="E630" t="inlineStr"/>
      <c r="F630" t="inlineStr"/>
      <c r="G630" t="inlineStr"/>
      <c r="H630" t="inlineStr"/>
      <c r="I630" t="inlineStr"/>
      <c r="J630" t="inlineStr"/>
      <c r="K630" t="inlineStr"/>
      <c r="L630" t="inlineStr"/>
      <c r="M630" t="n">
        <v>185.93</v>
      </c>
      <c r="N630" t="inlineStr"/>
      <c r="O630" t="inlineStr"/>
      <c r="P630" t="inlineStr"/>
      <c r="Q630" t="inlineStr"/>
      <c r="R630" t="n">
        <v>105.635</v>
      </c>
      <c r="S630" t="inlineStr"/>
      <c r="T630" t="inlineStr"/>
    </row>
    <row r="631">
      <c r="A631" s="142" t="n">
        <v>37414</v>
      </c>
      <c r="B631" t="inlineStr"/>
      <c r="C631" t="inlineStr"/>
      <c r="D631" t="inlineStr"/>
      <c r="E631" t="inlineStr"/>
      <c r="F631" t="inlineStr"/>
      <c r="G631" t="inlineStr"/>
      <c r="H631" t="inlineStr"/>
      <c r="I631" t="inlineStr"/>
      <c r="J631" t="inlineStr"/>
      <c r="K631" t="inlineStr"/>
      <c r="L631" t="inlineStr"/>
      <c r="M631" t="n">
        <v>177.31</v>
      </c>
      <c r="N631" t="inlineStr"/>
      <c r="O631" t="inlineStr"/>
      <c r="P631" t="inlineStr"/>
      <c r="Q631" t="inlineStr"/>
      <c r="R631" t="n">
        <v>105.635</v>
      </c>
      <c r="S631" t="inlineStr"/>
      <c r="T631" t="inlineStr"/>
    </row>
    <row r="632">
      <c r="A632" s="142" t="n">
        <v>37417</v>
      </c>
      <c r="B632" t="inlineStr"/>
      <c r="C632" t="inlineStr"/>
      <c r="D632" t="inlineStr"/>
      <c r="E632" t="inlineStr"/>
      <c r="F632" t="inlineStr"/>
      <c r="G632" t="inlineStr"/>
      <c r="H632" t="inlineStr"/>
      <c r="I632" t="inlineStr"/>
      <c r="J632" t="inlineStr"/>
      <c r="K632" t="inlineStr"/>
      <c r="L632" t="inlineStr"/>
      <c r="M632" t="n">
        <v>165.91</v>
      </c>
      <c r="N632" t="inlineStr"/>
      <c r="O632" t="inlineStr"/>
      <c r="P632" t="inlineStr"/>
      <c r="Q632" t="inlineStr"/>
      <c r="R632" t="n">
        <v>105.635</v>
      </c>
      <c r="S632" t="inlineStr"/>
      <c r="T632" t="inlineStr"/>
    </row>
    <row r="633">
      <c r="A633" s="142" t="n">
        <v>37418</v>
      </c>
      <c r="B633" t="inlineStr"/>
      <c r="C633" t="inlineStr"/>
      <c r="D633" t="inlineStr"/>
      <c r="E633" t="inlineStr"/>
      <c r="F633" t="inlineStr"/>
      <c r="G633" t="inlineStr"/>
      <c r="H633" t="inlineStr"/>
      <c r="I633" t="inlineStr"/>
      <c r="J633" t="inlineStr"/>
      <c r="K633" t="inlineStr"/>
      <c r="L633" t="inlineStr"/>
      <c r="M633" t="n">
        <v>170.72</v>
      </c>
      <c r="N633" t="inlineStr"/>
      <c r="O633" t="inlineStr"/>
      <c r="P633" t="inlineStr"/>
      <c r="Q633" t="inlineStr"/>
      <c r="R633" t="n">
        <v>105.635</v>
      </c>
      <c r="S633" t="inlineStr"/>
      <c r="T633" t="inlineStr"/>
    </row>
    <row r="634">
      <c r="A634" s="142" t="n">
        <v>37419</v>
      </c>
      <c r="B634" t="inlineStr"/>
      <c r="C634" t="inlineStr"/>
      <c r="D634" t="inlineStr"/>
      <c r="E634" t="inlineStr"/>
      <c r="F634" t="inlineStr"/>
      <c r="G634" t="inlineStr"/>
      <c r="H634" t="inlineStr"/>
      <c r="I634" t="inlineStr"/>
      <c r="J634" t="inlineStr"/>
      <c r="K634" t="inlineStr"/>
      <c r="L634" t="inlineStr"/>
      <c r="M634" t="n">
        <v>168.26</v>
      </c>
      <c r="N634" t="inlineStr"/>
      <c r="O634" t="inlineStr"/>
      <c r="P634" t="inlineStr"/>
      <c r="Q634" t="inlineStr"/>
      <c r="R634" t="n">
        <v>105.635</v>
      </c>
      <c r="S634" t="inlineStr"/>
      <c r="T634" t="inlineStr"/>
    </row>
    <row r="635">
      <c r="A635" s="142" t="n">
        <v>37420</v>
      </c>
      <c r="B635" t="inlineStr"/>
      <c r="C635" t="inlineStr"/>
      <c r="D635" t="inlineStr"/>
      <c r="E635" t="inlineStr"/>
      <c r="F635" t="inlineStr"/>
      <c r="G635" t="inlineStr"/>
      <c r="H635" t="inlineStr"/>
      <c r="I635" t="inlineStr"/>
      <c r="J635" t="inlineStr"/>
      <c r="K635" t="inlineStr"/>
      <c r="L635" t="inlineStr"/>
      <c r="M635" t="n">
        <v>163.62</v>
      </c>
      <c r="N635" t="inlineStr"/>
      <c r="O635" t="inlineStr"/>
      <c r="P635" t="inlineStr"/>
      <c r="Q635" t="inlineStr"/>
      <c r="R635" t="n">
        <v>105.635</v>
      </c>
      <c r="S635" t="inlineStr"/>
      <c r="T635" t="inlineStr"/>
    </row>
    <row r="636">
      <c r="A636" s="142" t="n">
        <v>37421</v>
      </c>
      <c r="B636" t="inlineStr"/>
      <c r="C636" t="inlineStr"/>
      <c r="D636" t="inlineStr"/>
      <c r="E636" t="inlineStr"/>
      <c r="F636" t="inlineStr"/>
      <c r="G636" t="inlineStr"/>
      <c r="H636" t="inlineStr"/>
      <c r="I636" t="inlineStr"/>
      <c r="J636" t="inlineStr"/>
      <c r="K636" t="inlineStr"/>
      <c r="L636" t="inlineStr"/>
      <c r="M636" t="n">
        <v>168.54</v>
      </c>
      <c r="N636" t="inlineStr"/>
      <c r="O636" t="inlineStr"/>
      <c r="P636" t="inlineStr"/>
      <c r="Q636" t="inlineStr"/>
      <c r="R636" t="n">
        <v>105.635</v>
      </c>
      <c r="S636" t="inlineStr"/>
      <c r="T636" t="inlineStr"/>
    </row>
    <row r="637">
      <c r="A637" s="142" t="n">
        <v>37424</v>
      </c>
      <c r="B637" t="inlineStr"/>
      <c r="C637" t="inlineStr"/>
      <c r="D637" t="inlineStr"/>
      <c r="E637" t="inlineStr"/>
      <c r="F637" t="inlineStr"/>
      <c r="G637" t="inlineStr"/>
      <c r="H637" t="inlineStr"/>
      <c r="I637" t="inlineStr"/>
      <c r="J637" t="inlineStr"/>
      <c r="K637" t="inlineStr"/>
      <c r="L637" t="inlineStr"/>
      <c r="M637" t="n">
        <v>168.54</v>
      </c>
      <c r="N637" t="inlineStr"/>
      <c r="O637" t="inlineStr"/>
      <c r="P637" t="inlineStr"/>
      <c r="Q637" t="inlineStr"/>
      <c r="R637" t="n">
        <v>105.635</v>
      </c>
      <c r="S637" t="inlineStr"/>
      <c r="T637" t="inlineStr"/>
    </row>
    <row r="638">
      <c r="A638" s="142" t="n">
        <v>37425</v>
      </c>
      <c r="B638" t="inlineStr"/>
      <c r="C638" t="inlineStr"/>
      <c r="D638" t="inlineStr"/>
      <c r="E638" t="inlineStr"/>
      <c r="F638" t="inlineStr"/>
      <c r="G638" t="inlineStr"/>
      <c r="H638" t="inlineStr"/>
      <c r="I638" t="inlineStr"/>
      <c r="J638" t="inlineStr"/>
      <c r="K638" t="inlineStr"/>
      <c r="L638" t="inlineStr"/>
      <c r="M638" t="n">
        <v>167.73</v>
      </c>
      <c r="N638" t="inlineStr"/>
      <c r="O638" t="inlineStr"/>
      <c r="P638" t="inlineStr"/>
      <c r="Q638" t="inlineStr"/>
      <c r="R638" t="n">
        <v>105.635</v>
      </c>
      <c r="S638" t="inlineStr"/>
      <c r="T638" t="inlineStr"/>
    </row>
    <row r="639">
      <c r="A639" s="142" t="n">
        <v>37426</v>
      </c>
      <c r="B639" t="inlineStr"/>
      <c r="C639" t="inlineStr"/>
      <c r="D639" t="inlineStr"/>
      <c r="E639" t="inlineStr"/>
      <c r="F639" t="inlineStr"/>
      <c r="G639" t="inlineStr"/>
      <c r="H639" t="inlineStr"/>
      <c r="I639" t="inlineStr"/>
      <c r="J639" t="inlineStr"/>
      <c r="K639" t="inlineStr"/>
      <c r="L639" t="inlineStr"/>
      <c r="M639" t="n">
        <v>167.11</v>
      </c>
      <c r="N639" t="inlineStr"/>
      <c r="O639" t="inlineStr"/>
      <c r="P639" t="inlineStr"/>
      <c r="Q639" t="inlineStr"/>
      <c r="R639" t="n">
        <v>105.635</v>
      </c>
      <c r="S639" t="inlineStr"/>
      <c r="T639" t="inlineStr"/>
    </row>
    <row r="640">
      <c r="A640" s="142" t="n">
        <v>37427</v>
      </c>
      <c r="B640" t="inlineStr"/>
      <c r="C640" t="inlineStr"/>
      <c r="D640" t="inlineStr"/>
      <c r="E640" t="inlineStr"/>
      <c r="F640" t="inlineStr"/>
      <c r="G640" t="inlineStr"/>
      <c r="H640" t="inlineStr"/>
      <c r="I640" t="inlineStr"/>
      <c r="J640" t="inlineStr"/>
      <c r="K640" t="inlineStr"/>
      <c r="L640" t="inlineStr"/>
      <c r="M640" t="n">
        <v>174.6</v>
      </c>
      <c r="N640" t="inlineStr"/>
      <c r="O640" t="inlineStr"/>
      <c r="P640" t="inlineStr"/>
      <c r="Q640" t="inlineStr"/>
      <c r="R640" t="n">
        <v>105.635</v>
      </c>
      <c r="S640" t="inlineStr"/>
      <c r="T640" t="inlineStr"/>
    </row>
    <row r="641">
      <c r="A641" s="142" t="n">
        <v>37428</v>
      </c>
      <c r="B641" t="inlineStr"/>
      <c r="C641" t="inlineStr"/>
      <c r="D641" t="inlineStr"/>
      <c r="E641" t="inlineStr"/>
      <c r="F641" t="inlineStr"/>
      <c r="G641" t="inlineStr"/>
      <c r="H641" t="inlineStr"/>
      <c r="I641" t="inlineStr"/>
      <c r="J641" t="inlineStr"/>
      <c r="K641" t="inlineStr"/>
      <c r="L641" t="inlineStr"/>
      <c r="M641" t="n">
        <v>174.53</v>
      </c>
      <c r="N641" t="inlineStr"/>
      <c r="O641" t="inlineStr"/>
      <c r="P641" t="inlineStr"/>
      <c r="Q641" t="inlineStr"/>
      <c r="R641" t="n">
        <v>105.635</v>
      </c>
      <c r="S641" t="inlineStr"/>
      <c r="T641" t="inlineStr"/>
    </row>
    <row r="642">
      <c r="A642" s="142" t="n">
        <v>37431</v>
      </c>
      <c r="B642" t="inlineStr"/>
      <c r="C642" t="inlineStr"/>
      <c r="D642" t="inlineStr"/>
      <c r="E642" t="inlineStr"/>
      <c r="F642" t="inlineStr"/>
      <c r="G642" t="inlineStr"/>
      <c r="H642" t="inlineStr"/>
      <c r="I642" t="inlineStr"/>
      <c r="J642" t="inlineStr"/>
      <c r="K642" t="inlineStr"/>
      <c r="L642" t="inlineStr"/>
      <c r="M642" t="n">
        <v>173.64</v>
      </c>
      <c r="N642" t="inlineStr"/>
      <c r="O642" t="inlineStr"/>
      <c r="P642" t="inlineStr"/>
      <c r="Q642" t="inlineStr"/>
      <c r="R642" t="n">
        <v>105.635</v>
      </c>
      <c r="S642" t="inlineStr"/>
      <c r="T642" t="inlineStr"/>
    </row>
    <row r="643">
      <c r="A643" s="142" t="n">
        <v>37432</v>
      </c>
      <c r="B643" t="inlineStr"/>
      <c r="C643" t="inlineStr"/>
      <c r="D643" t="inlineStr"/>
      <c r="E643" t="inlineStr"/>
      <c r="F643" t="inlineStr"/>
      <c r="G643" t="inlineStr"/>
      <c r="H643" t="inlineStr"/>
      <c r="I643" t="inlineStr"/>
      <c r="J643" t="inlineStr"/>
      <c r="K643" t="inlineStr"/>
      <c r="L643" t="inlineStr"/>
      <c r="M643" t="n">
        <v>171.04</v>
      </c>
      <c r="N643" t="inlineStr"/>
      <c r="O643" t="inlineStr"/>
      <c r="P643" t="inlineStr"/>
      <c r="Q643" t="inlineStr"/>
      <c r="R643" t="n">
        <v>105.635</v>
      </c>
      <c r="S643" t="inlineStr"/>
      <c r="T643" t="inlineStr"/>
    </row>
    <row r="644">
      <c r="A644" s="142" t="n">
        <v>37433</v>
      </c>
      <c r="B644" t="inlineStr"/>
      <c r="C644" t="inlineStr"/>
      <c r="D644" t="inlineStr"/>
      <c r="E644" t="inlineStr"/>
      <c r="F644" t="inlineStr"/>
      <c r="G644" t="inlineStr"/>
      <c r="H644" t="inlineStr"/>
      <c r="I644" t="inlineStr"/>
      <c r="J644" t="inlineStr"/>
      <c r="K644" t="inlineStr"/>
      <c r="L644" t="inlineStr"/>
      <c r="M644" t="n">
        <v>166.09</v>
      </c>
      <c r="N644" t="inlineStr"/>
      <c r="O644" t="inlineStr"/>
      <c r="P644" t="inlineStr"/>
      <c r="Q644" t="inlineStr"/>
      <c r="R644" t="n">
        <v>105.635</v>
      </c>
      <c r="S644" t="inlineStr"/>
      <c r="T644" t="inlineStr"/>
    </row>
    <row r="645">
      <c r="A645" s="142" t="n">
        <v>37434</v>
      </c>
      <c r="B645" t="inlineStr"/>
      <c r="C645" t="inlineStr"/>
      <c r="D645" t="inlineStr"/>
      <c r="E645" t="inlineStr"/>
      <c r="F645" t="inlineStr"/>
      <c r="G645" t="inlineStr"/>
      <c r="H645" t="inlineStr"/>
      <c r="I645" t="inlineStr"/>
      <c r="J645" t="inlineStr"/>
      <c r="K645" t="inlineStr"/>
      <c r="L645" t="inlineStr"/>
      <c r="M645" t="n">
        <v>160.2</v>
      </c>
      <c r="N645" t="inlineStr"/>
      <c r="O645" t="inlineStr"/>
      <c r="P645" t="inlineStr"/>
      <c r="Q645" t="inlineStr"/>
      <c r="R645" t="n">
        <v>105.635</v>
      </c>
      <c r="S645" t="inlineStr"/>
      <c r="T645" t="inlineStr"/>
    </row>
    <row r="646">
      <c r="A646" s="142" t="n">
        <v>37435</v>
      </c>
      <c r="B646" t="inlineStr"/>
      <c r="C646" t="inlineStr"/>
      <c r="D646" t="inlineStr"/>
      <c r="E646" t="inlineStr"/>
      <c r="F646" t="inlineStr"/>
      <c r="G646" t="inlineStr"/>
      <c r="H646" t="inlineStr"/>
      <c r="I646" t="inlineStr"/>
      <c r="J646" t="inlineStr"/>
      <c r="K646" t="inlineStr"/>
      <c r="L646" t="inlineStr"/>
      <c r="M646" t="n">
        <v>155.02</v>
      </c>
      <c r="N646" t="inlineStr"/>
      <c r="O646" t="inlineStr"/>
      <c r="P646" t="inlineStr"/>
      <c r="Q646" t="inlineStr"/>
      <c r="R646" t="n">
        <v>96.459</v>
      </c>
      <c r="S646" t="inlineStr"/>
      <c r="T646" t="inlineStr"/>
    </row>
    <row r="647">
      <c r="A647" s="142" t="n">
        <v>37438</v>
      </c>
      <c r="B647" t="inlineStr"/>
      <c r="C647" t="inlineStr"/>
      <c r="D647" t="inlineStr"/>
      <c r="E647" t="inlineStr"/>
      <c r="F647" t="inlineStr"/>
      <c r="G647" t="inlineStr"/>
      <c r="H647" t="inlineStr"/>
      <c r="I647" t="inlineStr"/>
      <c r="J647" t="inlineStr"/>
      <c r="K647" t="inlineStr"/>
      <c r="L647" t="inlineStr"/>
      <c r="M647" t="n">
        <v>157.23</v>
      </c>
      <c r="N647" t="inlineStr"/>
      <c r="O647" t="inlineStr"/>
      <c r="P647" t="inlineStr"/>
      <c r="Q647" t="inlineStr"/>
      <c r="R647" t="n">
        <v>96.459</v>
      </c>
      <c r="S647" t="inlineStr"/>
      <c r="T647" t="inlineStr"/>
    </row>
    <row r="648">
      <c r="A648" s="142" t="n">
        <v>37439</v>
      </c>
      <c r="B648" t="inlineStr"/>
      <c r="C648" t="inlineStr"/>
      <c r="D648" t="inlineStr"/>
      <c r="E648" t="inlineStr"/>
      <c r="F648" t="inlineStr"/>
      <c r="G648" t="inlineStr"/>
      <c r="H648" t="inlineStr"/>
      <c r="I648" t="inlineStr"/>
      <c r="J648" t="inlineStr"/>
      <c r="K648" t="inlineStr"/>
      <c r="L648" t="inlineStr"/>
      <c r="M648" t="n">
        <v>154.32</v>
      </c>
      <c r="N648" t="inlineStr"/>
      <c r="O648" t="inlineStr"/>
      <c r="P648" t="inlineStr"/>
      <c r="Q648" t="inlineStr"/>
      <c r="R648" t="n">
        <v>96.459</v>
      </c>
      <c r="S648" t="inlineStr"/>
      <c r="T648" t="inlineStr"/>
    </row>
    <row r="649">
      <c r="A649" s="142" t="n">
        <v>37440</v>
      </c>
      <c r="B649" t="inlineStr"/>
      <c r="C649" t="inlineStr"/>
      <c r="D649" t="inlineStr"/>
      <c r="E649" t="inlineStr"/>
      <c r="F649" t="inlineStr"/>
      <c r="G649" t="inlineStr"/>
      <c r="H649" t="inlineStr"/>
      <c r="I649" t="inlineStr"/>
      <c r="J649" t="inlineStr"/>
      <c r="K649" t="inlineStr"/>
      <c r="L649" t="inlineStr"/>
      <c r="M649" t="n">
        <v>152.46</v>
      </c>
      <c r="N649" t="inlineStr"/>
      <c r="O649" t="inlineStr"/>
      <c r="P649" t="inlineStr"/>
      <c r="Q649" t="inlineStr"/>
      <c r="R649" t="n">
        <v>96.459</v>
      </c>
      <c r="S649" t="inlineStr"/>
      <c r="T649" t="inlineStr"/>
    </row>
    <row r="650">
      <c r="A650" s="142" t="n">
        <v>37441</v>
      </c>
      <c r="B650" t="inlineStr"/>
      <c r="C650" t="inlineStr"/>
      <c r="D650" t="inlineStr"/>
      <c r="E650" t="inlineStr"/>
      <c r="F650" t="inlineStr"/>
      <c r="G650" t="inlineStr"/>
      <c r="H650" t="inlineStr"/>
      <c r="I650" t="inlineStr"/>
      <c r="J650" t="inlineStr"/>
      <c r="K650" t="inlineStr"/>
      <c r="L650" t="inlineStr"/>
      <c r="M650" t="n">
        <v>152.46</v>
      </c>
      <c r="N650" t="inlineStr"/>
      <c r="O650" t="inlineStr"/>
      <c r="P650" t="inlineStr"/>
      <c r="Q650" t="inlineStr"/>
      <c r="R650" t="n">
        <v>96.459</v>
      </c>
      <c r="S650" t="inlineStr"/>
      <c r="T650" t="inlineStr"/>
    </row>
    <row r="651">
      <c r="A651" s="142" t="n">
        <v>37442</v>
      </c>
      <c r="B651" t="inlineStr"/>
      <c r="C651" t="inlineStr"/>
      <c r="D651" t="inlineStr"/>
      <c r="E651" t="inlineStr"/>
      <c r="F651" t="inlineStr"/>
      <c r="G651" t="inlineStr"/>
      <c r="H651" t="inlineStr"/>
      <c r="I651" t="inlineStr"/>
      <c r="J651" t="inlineStr"/>
      <c r="K651" t="inlineStr"/>
      <c r="L651" t="inlineStr"/>
      <c r="M651" t="n">
        <v>150.73</v>
      </c>
      <c r="N651" t="inlineStr"/>
      <c r="O651" t="inlineStr"/>
      <c r="P651" t="inlineStr"/>
      <c r="Q651" t="inlineStr"/>
      <c r="R651" t="n">
        <v>96.459</v>
      </c>
      <c r="S651" t="inlineStr"/>
      <c r="T651" t="inlineStr"/>
    </row>
    <row r="652">
      <c r="A652" s="142" t="n">
        <v>37445</v>
      </c>
      <c r="B652" t="inlineStr"/>
      <c r="C652" t="inlineStr"/>
      <c r="D652" t="inlineStr"/>
      <c r="E652" t="inlineStr"/>
      <c r="F652" t="inlineStr"/>
      <c r="G652" t="inlineStr"/>
      <c r="H652" t="inlineStr"/>
      <c r="I652" t="inlineStr"/>
      <c r="J652" t="inlineStr"/>
      <c r="K652" t="inlineStr"/>
      <c r="L652" t="inlineStr"/>
      <c r="M652" t="n">
        <v>155.43</v>
      </c>
      <c r="N652" t="inlineStr"/>
      <c r="O652" t="inlineStr"/>
      <c r="P652" t="inlineStr"/>
      <c r="Q652" t="inlineStr"/>
      <c r="R652" t="n">
        <v>96.459</v>
      </c>
      <c r="S652" t="inlineStr"/>
      <c r="T652" t="inlineStr"/>
    </row>
    <row r="653">
      <c r="A653" s="142" t="n">
        <v>37446</v>
      </c>
      <c r="B653" t="inlineStr"/>
      <c r="C653" t="inlineStr"/>
      <c r="D653" t="inlineStr"/>
      <c r="E653" t="inlineStr"/>
      <c r="F653" t="inlineStr"/>
      <c r="G653" t="inlineStr"/>
      <c r="H653" t="inlineStr"/>
      <c r="I653" t="inlineStr"/>
      <c r="J653" t="inlineStr"/>
      <c r="K653" t="inlineStr"/>
      <c r="L653" t="inlineStr"/>
      <c r="M653" t="n">
        <v>162.27</v>
      </c>
      <c r="N653" t="inlineStr"/>
      <c r="O653" t="inlineStr"/>
      <c r="P653" t="inlineStr"/>
      <c r="Q653" t="inlineStr"/>
      <c r="R653" t="n">
        <v>96.459</v>
      </c>
      <c r="S653" t="inlineStr"/>
      <c r="T653" t="inlineStr"/>
    </row>
    <row r="654">
      <c r="A654" s="142" t="n">
        <v>37447</v>
      </c>
      <c r="B654" t="inlineStr"/>
      <c r="C654" t="inlineStr"/>
      <c r="D654" t="inlineStr"/>
      <c r="E654" t="inlineStr"/>
      <c r="F654" t="inlineStr"/>
      <c r="G654" t="inlineStr"/>
      <c r="H654" t="inlineStr"/>
      <c r="I654" t="inlineStr"/>
      <c r="J654" t="inlineStr"/>
      <c r="K654" t="inlineStr"/>
      <c r="L654" t="inlineStr"/>
      <c r="M654" t="n">
        <v>164.49</v>
      </c>
      <c r="N654" t="inlineStr"/>
      <c r="O654" t="inlineStr"/>
      <c r="P654" t="inlineStr"/>
      <c r="Q654" t="inlineStr"/>
      <c r="R654" t="n">
        <v>96.459</v>
      </c>
      <c r="S654" t="inlineStr"/>
      <c r="T654" t="inlineStr"/>
    </row>
    <row r="655">
      <c r="A655" s="142" t="n">
        <v>37448</v>
      </c>
      <c r="B655" t="inlineStr"/>
      <c r="C655" t="inlineStr"/>
      <c r="D655" t="inlineStr"/>
      <c r="E655" t="inlineStr"/>
      <c r="F655" t="inlineStr"/>
      <c r="G655" t="inlineStr"/>
      <c r="H655" t="inlineStr"/>
      <c r="I655" t="inlineStr"/>
      <c r="J655" t="inlineStr"/>
      <c r="K655" t="inlineStr"/>
      <c r="L655" t="inlineStr"/>
      <c r="M655" t="n">
        <v>160.88</v>
      </c>
      <c r="N655" t="inlineStr"/>
      <c r="O655" t="inlineStr"/>
      <c r="P655" t="inlineStr"/>
      <c r="Q655" t="inlineStr"/>
      <c r="R655" t="n">
        <v>96.459</v>
      </c>
      <c r="S655" t="inlineStr"/>
      <c r="T655" t="inlineStr"/>
    </row>
    <row r="656">
      <c r="A656" s="142" t="n">
        <v>37449</v>
      </c>
      <c r="B656" t="inlineStr"/>
      <c r="C656" t="inlineStr"/>
      <c r="D656" t="inlineStr"/>
      <c r="E656" t="inlineStr"/>
      <c r="F656" t="inlineStr"/>
      <c r="G656" t="inlineStr"/>
      <c r="H656" t="inlineStr"/>
      <c r="I656" t="inlineStr"/>
      <c r="J656" t="inlineStr"/>
      <c r="K656" t="inlineStr"/>
      <c r="L656" t="inlineStr"/>
      <c r="M656" t="n">
        <v>161.41</v>
      </c>
      <c r="N656" t="inlineStr"/>
      <c r="O656" t="inlineStr"/>
      <c r="P656" t="inlineStr"/>
      <c r="Q656" t="inlineStr"/>
      <c r="R656" t="n">
        <v>96.459</v>
      </c>
      <c r="S656" t="inlineStr"/>
      <c r="T656" t="inlineStr"/>
    </row>
    <row r="657">
      <c r="A657" s="142" t="n">
        <v>37452</v>
      </c>
      <c r="B657" t="inlineStr"/>
      <c r="C657" t="inlineStr"/>
      <c r="D657" t="inlineStr"/>
      <c r="E657" t="inlineStr"/>
      <c r="F657" t="inlineStr"/>
      <c r="G657" t="inlineStr"/>
      <c r="H657" t="inlineStr"/>
      <c r="I657" t="inlineStr"/>
      <c r="J657" t="inlineStr"/>
      <c r="K657" t="inlineStr"/>
      <c r="L657" t="inlineStr"/>
      <c r="M657" t="n">
        <v>156.31</v>
      </c>
      <c r="N657" t="inlineStr"/>
      <c r="O657" t="inlineStr"/>
      <c r="P657" t="inlineStr"/>
      <c r="Q657" t="inlineStr"/>
      <c r="R657" t="n">
        <v>96.459</v>
      </c>
      <c r="S657" t="inlineStr"/>
      <c r="T657" t="inlineStr"/>
    </row>
    <row r="658">
      <c r="A658" s="142" t="n">
        <v>37453</v>
      </c>
      <c r="B658" t="inlineStr"/>
      <c r="C658" t="inlineStr"/>
      <c r="D658" t="inlineStr"/>
      <c r="E658" t="inlineStr"/>
      <c r="F658" t="inlineStr"/>
      <c r="G658" t="inlineStr"/>
      <c r="H658" t="inlineStr"/>
      <c r="I658" t="inlineStr"/>
      <c r="J658" t="inlineStr"/>
      <c r="K658" t="inlineStr"/>
      <c r="L658" t="inlineStr"/>
      <c r="M658" t="n">
        <v>150.93</v>
      </c>
      <c r="N658" t="inlineStr"/>
      <c r="O658" t="inlineStr"/>
      <c r="P658" t="inlineStr"/>
      <c r="Q658" t="inlineStr"/>
      <c r="R658" t="n">
        <v>96.459</v>
      </c>
      <c r="S658" t="inlineStr"/>
      <c r="T658" t="inlineStr"/>
    </row>
    <row r="659">
      <c r="A659" s="142" t="n">
        <v>37454</v>
      </c>
      <c r="B659" t="inlineStr"/>
      <c r="C659" t="inlineStr"/>
      <c r="D659" t="inlineStr"/>
      <c r="E659" t="inlineStr"/>
      <c r="F659" t="inlineStr"/>
      <c r="G659" t="inlineStr"/>
      <c r="H659" t="inlineStr"/>
      <c r="I659" t="inlineStr"/>
      <c r="J659" t="inlineStr"/>
      <c r="K659" t="inlineStr"/>
      <c r="L659" t="inlineStr"/>
      <c r="M659" t="n">
        <v>146.87</v>
      </c>
      <c r="N659" t="inlineStr"/>
      <c r="O659" t="inlineStr"/>
      <c r="P659" t="inlineStr"/>
      <c r="Q659" t="inlineStr"/>
      <c r="R659" t="n">
        <v>96.459</v>
      </c>
      <c r="S659" t="inlineStr"/>
      <c r="T659" t="inlineStr"/>
    </row>
    <row r="660">
      <c r="A660" s="142" t="n">
        <v>37455</v>
      </c>
      <c r="B660" t="inlineStr"/>
      <c r="C660" t="inlineStr"/>
      <c r="D660" t="inlineStr"/>
      <c r="E660" t="inlineStr"/>
      <c r="F660" t="inlineStr"/>
      <c r="G660" t="inlineStr"/>
      <c r="H660" t="inlineStr"/>
      <c r="I660" t="inlineStr"/>
      <c r="J660" t="inlineStr"/>
      <c r="K660" t="inlineStr"/>
      <c r="L660" t="inlineStr"/>
      <c r="M660" t="n">
        <v>148.35</v>
      </c>
      <c r="N660" t="inlineStr"/>
      <c r="O660" t="inlineStr"/>
      <c r="P660" t="inlineStr"/>
      <c r="Q660" t="inlineStr"/>
      <c r="R660" t="n">
        <v>96.459</v>
      </c>
      <c r="S660" t="inlineStr"/>
      <c r="T660" t="inlineStr"/>
    </row>
    <row r="661">
      <c r="A661" s="142" t="n">
        <v>37456</v>
      </c>
      <c r="B661" t="inlineStr"/>
      <c r="C661" t="inlineStr"/>
      <c r="D661" t="inlineStr"/>
      <c r="E661" t="inlineStr"/>
      <c r="F661" t="inlineStr"/>
      <c r="G661" t="inlineStr"/>
      <c r="H661" t="inlineStr"/>
      <c r="I661" t="inlineStr"/>
      <c r="J661" t="inlineStr"/>
      <c r="K661" t="inlineStr"/>
      <c r="L661" t="inlineStr"/>
      <c r="M661" t="n">
        <v>150.39</v>
      </c>
      <c r="N661" t="inlineStr"/>
      <c r="O661" t="inlineStr"/>
      <c r="P661" t="inlineStr"/>
      <c r="Q661" t="inlineStr"/>
      <c r="R661" t="n">
        <v>96.459</v>
      </c>
      <c r="S661" t="inlineStr"/>
      <c r="T661" t="inlineStr"/>
    </row>
    <row r="662">
      <c r="A662" s="142" t="n">
        <v>37459</v>
      </c>
      <c r="B662" t="inlineStr"/>
      <c r="C662" t="inlineStr"/>
      <c r="D662" t="inlineStr"/>
      <c r="E662" t="inlineStr"/>
      <c r="F662" t="inlineStr"/>
      <c r="G662" t="inlineStr"/>
      <c r="H662" t="inlineStr"/>
      <c r="I662" t="inlineStr"/>
      <c r="J662" t="inlineStr"/>
      <c r="K662" t="inlineStr"/>
      <c r="L662" t="inlineStr"/>
      <c r="M662" t="n">
        <v>143.62</v>
      </c>
      <c r="N662" t="inlineStr"/>
      <c r="O662" t="inlineStr"/>
      <c r="P662" t="inlineStr"/>
      <c r="Q662" t="inlineStr"/>
      <c r="R662" t="n">
        <v>96.459</v>
      </c>
      <c r="S662" t="inlineStr"/>
      <c r="T662" t="inlineStr"/>
    </row>
    <row r="663">
      <c r="A663" s="142" t="n">
        <v>37460</v>
      </c>
      <c r="B663" t="inlineStr"/>
      <c r="C663" t="inlineStr"/>
      <c r="D663" t="inlineStr"/>
      <c r="E663" t="inlineStr"/>
      <c r="F663" t="inlineStr"/>
      <c r="G663" t="inlineStr"/>
      <c r="H663" t="inlineStr"/>
      <c r="I663" t="inlineStr"/>
      <c r="J663" t="inlineStr"/>
      <c r="K663" t="inlineStr"/>
      <c r="L663" t="inlineStr"/>
      <c r="M663" t="n">
        <v>131.9</v>
      </c>
      <c r="N663" t="inlineStr"/>
      <c r="O663" t="inlineStr"/>
      <c r="P663" t="inlineStr"/>
      <c r="Q663" t="inlineStr"/>
      <c r="R663" t="n">
        <v>96.459</v>
      </c>
      <c r="S663" t="inlineStr"/>
      <c r="T663" t="inlineStr"/>
    </row>
    <row r="664">
      <c r="A664" s="142" t="n">
        <v>37461</v>
      </c>
      <c r="B664" t="inlineStr"/>
      <c r="C664" t="inlineStr"/>
      <c r="D664" t="inlineStr"/>
      <c r="E664" t="inlineStr"/>
      <c r="F664" t="inlineStr"/>
      <c r="G664" t="inlineStr"/>
      <c r="H664" t="inlineStr"/>
      <c r="I664" t="inlineStr"/>
      <c r="J664" t="inlineStr"/>
      <c r="K664" t="inlineStr"/>
      <c r="L664" t="inlineStr"/>
      <c r="M664" t="n">
        <v>131.9</v>
      </c>
      <c r="N664" t="inlineStr"/>
      <c r="O664" t="inlineStr"/>
      <c r="P664" t="inlineStr"/>
      <c r="Q664" t="inlineStr"/>
      <c r="R664" t="n">
        <v>96.459</v>
      </c>
      <c r="S664" t="inlineStr"/>
      <c r="T664" t="inlineStr"/>
    </row>
    <row r="665">
      <c r="A665" s="142" t="n">
        <v>37462</v>
      </c>
      <c r="B665" t="inlineStr"/>
      <c r="C665" t="inlineStr"/>
      <c r="D665" t="inlineStr"/>
      <c r="E665" t="inlineStr"/>
      <c r="F665" t="inlineStr"/>
      <c r="G665" t="inlineStr"/>
      <c r="H665" t="inlineStr"/>
      <c r="I665" t="inlineStr"/>
      <c r="J665" t="inlineStr"/>
      <c r="K665" t="inlineStr"/>
      <c r="L665" t="inlineStr"/>
      <c r="M665" t="n">
        <v>124.7</v>
      </c>
      <c r="N665" t="inlineStr"/>
      <c r="O665" t="inlineStr"/>
      <c r="P665" t="inlineStr"/>
      <c r="Q665" t="inlineStr"/>
      <c r="R665" t="n">
        <v>96.459</v>
      </c>
      <c r="S665" t="inlineStr"/>
      <c r="T665" t="inlineStr"/>
    </row>
    <row r="666">
      <c r="A666" s="142" t="n">
        <v>37463</v>
      </c>
      <c r="B666" t="inlineStr"/>
      <c r="C666" t="inlineStr"/>
      <c r="D666" t="inlineStr"/>
      <c r="E666" t="inlineStr"/>
      <c r="F666" t="inlineStr"/>
      <c r="G666" t="inlineStr"/>
      <c r="H666" t="inlineStr"/>
      <c r="I666" t="inlineStr"/>
      <c r="J666" t="inlineStr"/>
      <c r="K666" t="inlineStr"/>
      <c r="L666" t="inlineStr"/>
      <c r="M666" t="n">
        <v>124.7</v>
      </c>
      <c r="N666" t="inlineStr"/>
      <c r="O666" t="inlineStr"/>
      <c r="P666" t="inlineStr"/>
      <c r="Q666" t="inlineStr"/>
      <c r="R666" t="n">
        <v>96.459</v>
      </c>
      <c r="S666" t="inlineStr"/>
      <c r="T666" t="inlineStr"/>
    </row>
    <row r="667">
      <c r="A667" s="142" t="n">
        <v>37466</v>
      </c>
      <c r="B667" t="inlineStr"/>
      <c r="C667" t="inlineStr"/>
      <c r="D667" t="inlineStr"/>
      <c r="E667" t="inlineStr"/>
      <c r="F667" t="inlineStr"/>
      <c r="G667" t="inlineStr"/>
      <c r="H667" t="inlineStr"/>
      <c r="I667" t="inlineStr"/>
      <c r="J667" t="inlineStr"/>
      <c r="K667" t="inlineStr"/>
      <c r="L667" t="inlineStr"/>
      <c r="M667" t="n">
        <v>121.06</v>
      </c>
      <c r="N667" t="inlineStr"/>
      <c r="O667" t="inlineStr"/>
      <c r="P667" t="inlineStr"/>
      <c r="Q667" t="inlineStr"/>
      <c r="R667" t="n">
        <v>96.459</v>
      </c>
      <c r="S667" t="inlineStr"/>
      <c r="T667" t="inlineStr"/>
    </row>
    <row r="668">
      <c r="A668" s="142" t="n">
        <v>37467</v>
      </c>
      <c r="B668" t="inlineStr"/>
      <c r="C668" t="inlineStr"/>
      <c r="D668" t="inlineStr"/>
      <c r="E668" t="inlineStr"/>
      <c r="F668" t="inlineStr"/>
      <c r="G668" t="inlineStr"/>
      <c r="H668" t="inlineStr"/>
      <c r="I668" t="inlineStr"/>
      <c r="J668" t="inlineStr"/>
      <c r="K668" t="inlineStr"/>
      <c r="L668" t="inlineStr"/>
      <c r="M668" t="n">
        <v>128.46</v>
      </c>
      <c r="N668" t="inlineStr"/>
      <c r="O668" t="inlineStr"/>
      <c r="P668" t="inlineStr"/>
      <c r="Q668" t="inlineStr"/>
      <c r="R668" t="n">
        <v>96.459</v>
      </c>
      <c r="S668" t="inlineStr"/>
      <c r="T668" t="inlineStr"/>
    </row>
    <row r="669">
      <c r="A669" s="142" t="n">
        <v>37468</v>
      </c>
      <c r="B669" t="inlineStr"/>
      <c r="C669" t="inlineStr"/>
      <c r="D669" t="inlineStr"/>
      <c r="E669" t="inlineStr"/>
      <c r="F669" t="inlineStr"/>
      <c r="G669" t="inlineStr"/>
      <c r="H669" t="inlineStr"/>
      <c r="I669" t="inlineStr"/>
      <c r="J669" t="inlineStr"/>
      <c r="K669" t="inlineStr"/>
      <c r="L669" t="inlineStr"/>
      <c r="M669" t="n">
        <v>128.01</v>
      </c>
      <c r="N669" t="inlineStr"/>
      <c r="O669" t="inlineStr"/>
      <c r="P669" t="inlineStr"/>
      <c r="Q669" t="inlineStr"/>
      <c r="R669" t="n">
        <v>86.35599999999999</v>
      </c>
      <c r="S669" t="inlineStr"/>
      <c r="T669" t="inlineStr"/>
    </row>
    <row r="670">
      <c r="A670" s="142" t="n">
        <v>37469</v>
      </c>
      <c r="B670" t="inlineStr"/>
      <c r="C670" t="inlineStr"/>
      <c r="D670" t="inlineStr"/>
      <c r="E670" t="inlineStr"/>
      <c r="F670" t="inlineStr"/>
      <c r="G670" t="inlineStr"/>
      <c r="H670" t="inlineStr"/>
      <c r="I670" t="inlineStr"/>
      <c r="J670" t="inlineStr"/>
      <c r="K670" t="inlineStr"/>
      <c r="L670" t="inlineStr"/>
      <c r="M670" t="n">
        <v>129.3</v>
      </c>
      <c r="N670" t="inlineStr"/>
      <c r="O670" t="inlineStr"/>
      <c r="P670" t="inlineStr"/>
      <c r="Q670" t="inlineStr"/>
      <c r="R670" t="n">
        <v>86.35599999999999</v>
      </c>
      <c r="S670" t="inlineStr"/>
      <c r="T670" t="inlineStr"/>
    </row>
    <row r="671">
      <c r="A671" s="142" t="n">
        <v>37470</v>
      </c>
      <c r="B671" t="inlineStr"/>
      <c r="C671" t="inlineStr"/>
      <c r="D671" t="inlineStr"/>
      <c r="E671" t="inlineStr"/>
      <c r="F671" t="inlineStr"/>
      <c r="G671" t="inlineStr"/>
      <c r="H671" t="inlineStr"/>
      <c r="I671" t="inlineStr"/>
      <c r="J671" t="inlineStr"/>
      <c r="K671" t="inlineStr"/>
      <c r="L671" t="inlineStr"/>
      <c r="M671" t="n">
        <v>129.3</v>
      </c>
      <c r="N671" t="inlineStr"/>
      <c r="O671" t="inlineStr"/>
      <c r="P671" t="inlineStr"/>
      <c r="Q671" t="inlineStr"/>
      <c r="R671" t="n">
        <v>86.35599999999999</v>
      </c>
      <c r="S671" t="inlineStr"/>
      <c r="T671" t="inlineStr"/>
    </row>
    <row r="672">
      <c r="A672" s="142" t="n">
        <v>37473</v>
      </c>
      <c r="B672" t="inlineStr"/>
      <c r="C672" t="inlineStr"/>
      <c r="D672" t="inlineStr"/>
      <c r="E672" t="inlineStr"/>
      <c r="F672" t="inlineStr"/>
      <c r="G672" t="inlineStr"/>
      <c r="H672" t="inlineStr"/>
      <c r="I672" t="inlineStr"/>
      <c r="J672" t="inlineStr"/>
      <c r="K672" t="inlineStr"/>
      <c r="L672" t="inlineStr"/>
      <c r="M672" t="n">
        <v>131.42</v>
      </c>
      <c r="N672" t="inlineStr"/>
      <c r="O672" t="inlineStr"/>
      <c r="P672" t="inlineStr"/>
      <c r="Q672" t="inlineStr"/>
      <c r="R672" t="n">
        <v>86.35599999999999</v>
      </c>
      <c r="S672" t="inlineStr"/>
      <c r="T672" t="inlineStr"/>
    </row>
    <row r="673">
      <c r="A673" s="142" t="n">
        <v>37474</v>
      </c>
      <c r="B673" t="inlineStr"/>
      <c r="C673" t="inlineStr"/>
      <c r="D673" t="inlineStr"/>
      <c r="E673" t="inlineStr"/>
      <c r="F673" t="inlineStr"/>
      <c r="G673" t="inlineStr"/>
      <c r="H673" t="inlineStr"/>
      <c r="I673" t="inlineStr"/>
      <c r="J673" t="inlineStr"/>
      <c r="K673" t="inlineStr"/>
      <c r="L673" t="inlineStr"/>
      <c r="M673" t="n">
        <v>131.94</v>
      </c>
      <c r="N673" t="inlineStr"/>
      <c r="O673" t="inlineStr"/>
      <c r="P673" t="inlineStr"/>
      <c r="Q673" t="inlineStr"/>
      <c r="R673" t="n">
        <v>86.35599999999999</v>
      </c>
      <c r="S673" t="inlineStr"/>
      <c r="T673" t="inlineStr"/>
    </row>
    <row r="674">
      <c r="A674" s="142" t="n">
        <v>37475</v>
      </c>
      <c r="B674" t="inlineStr"/>
      <c r="C674" t="inlineStr"/>
      <c r="D674" t="inlineStr"/>
      <c r="E674" t="inlineStr"/>
      <c r="F674" t="inlineStr"/>
      <c r="G674" t="inlineStr"/>
      <c r="H674" t="inlineStr"/>
      <c r="I674" t="inlineStr"/>
      <c r="J674" t="inlineStr"/>
      <c r="K674" t="inlineStr"/>
      <c r="L674" t="inlineStr"/>
      <c r="M674" t="n">
        <v>136.98</v>
      </c>
      <c r="N674" t="inlineStr"/>
      <c r="O674" t="inlineStr"/>
      <c r="P674" t="inlineStr"/>
      <c r="Q674" t="inlineStr"/>
      <c r="R674" t="n">
        <v>86.35599999999999</v>
      </c>
      <c r="S674" t="inlineStr"/>
      <c r="T674" t="inlineStr"/>
    </row>
    <row r="675">
      <c r="A675" s="142" t="n">
        <v>37476</v>
      </c>
      <c r="B675" t="inlineStr"/>
      <c r="C675" t="inlineStr"/>
      <c r="D675" t="inlineStr"/>
      <c r="E675" t="inlineStr"/>
      <c r="F675" t="inlineStr"/>
      <c r="G675" t="inlineStr"/>
      <c r="H675" t="inlineStr"/>
      <c r="I675" t="inlineStr"/>
      <c r="J675" t="inlineStr"/>
      <c r="K675" t="inlineStr"/>
      <c r="L675" t="inlineStr"/>
      <c r="M675" t="n">
        <v>135.09</v>
      </c>
      <c r="N675" t="inlineStr"/>
      <c r="O675" t="inlineStr"/>
      <c r="P675" t="inlineStr"/>
      <c r="Q675" t="inlineStr"/>
      <c r="R675" t="n">
        <v>86.35599999999999</v>
      </c>
      <c r="S675" t="inlineStr"/>
      <c r="T675" t="inlineStr"/>
    </row>
    <row r="676">
      <c r="A676" s="142" t="n">
        <v>37477</v>
      </c>
      <c r="B676" t="inlineStr"/>
      <c r="C676" t="inlineStr"/>
      <c r="D676" t="inlineStr"/>
      <c r="E676" t="inlineStr"/>
      <c r="F676" t="inlineStr"/>
      <c r="G676" t="inlineStr"/>
      <c r="H676" t="inlineStr"/>
      <c r="I676" t="inlineStr"/>
      <c r="J676" t="inlineStr"/>
      <c r="K676" t="inlineStr"/>
      <c r="L676" t="inlineStr"/>
      <c r="M676" t="n">
        <v>140.94</v>
      </c>
      <c r="N676" t="inlineStr"/>
      <c r="O676" t="inlineStr"/>
      <c r="P676" t="inlineStr"/>
      <c r="Q676" t="inlineStr"/>
      <c r="R676" t="n">
        <v>86.35599999999999</v>
      </c>
      <c r="S676" t="inlineStr"/>
      <c r="T676" t="inlineStr"/>
    </row>
    <row r="677">
      <c r="A677" s="142" t="n">
        <v>37480</v>
      </c>
      <c r="B677" t="inlineStr"/>
      <c r="C677" t="inlineStr"/>
      <c r="D677" t="inlineStr"/>
      <c r="E677" t="inlineStr"/>
      <c r="F677" t="inlineStr"/>
      <c r="G677" t="inlineStr"/>
      <c r="H677" t="inlineStr"/>
      <c r="I677" t="inlineStr"/>
      <c r="J677" t="inlineStr"/>
      <c r="K677" t="inlineStr"/>
      <c r="L677" t="inlineStr"/>
      <c r="M677" t="n">
        <v>140.37</v>
      </c>
      <c r="N677" t="inlineStr"/>
      <c r="O677" t="inlineStr"/>
      <c r="P677" t="inlineStr"/>
      <c r="Q677" t="inlineStr"/>
      <c r="R677" t="n">
        <v>86.35599999999999</v>
      </c>
      <c r="S677" t="inlineStr"/>
      <c r="T677" t="inlineStr"/>
    </row>
    <row r="678">
      <c r="A678" s="142" t="n">
        <v>37481</v>
      </c>
      <c r="B678" t="inlineStr"/>
      <c r="C678" t="inlineStr"/>
      <c r="D678" t="inlineStr"/>
      <c r="E678" t="inlineStr"/>
      <c r="F678" t="inlineStr"/>
      <c r="G678" t="inlineStr"/>
      <c r="H678" t="inlineStr"/>
      <c r="I678" t="inlineStr"/>
      <c r="J678" t="inlineStr"/>
      <c r="K678" t="inlineStr"/>
      <c r="L678" t="inlineStr"/>
      <c r="M678" t="n">
        <v>139.82</v>
      </c>
      <c r="N678" t="inlineStr"/>
      <c r="O678" t="inlineStr"/>
      <c r="P678" t="inlineStr"/>
      <c r="Q678" t="inlineStr"/>
      <c r="R678" t="n">
        <v>86.35599999999999</v>
      </c>
      <c r="S678" t="inlineStr"/>
      <c r="T678" t="inlineStr"/>
    </row>
    <row r="679">
      <c r="A679" s="142" t="n">
        <v>37482</v>
      </c>
      <c r="B679" t="inlineStr"/>
      <c r="C679" t="inlineStr"/>
      <c r="D679" t="inlineStr"/>
      <c r="E679" t="inlineStr"/>
      <c r="F679" t="inlineStr"/>
      <c r="G679" t="inlineStr"/>
      <c r="H679" t="inlineStr"/>
      <c r="I679" t="inlineStr"/>
      <c r="J679" t="inlineStr"/>
      <c r="K679" t="inlineStr"/>
      <c r="L679" t="inlineStr"/>
      <c r="M679" t="n">
        <v>136.89</v>
      </c>
      <c r="N679" t="inlineStr"/>
      <c r="O679" t="inlineStr"/>
      <c r="P679" t="inlineStr"/>
      <c r="Q679" t="inlineStr"/>
      <c r="R679" t="n">
        <v>86.35599999999999</v>
      </c>
      <c r="S679" t="inlineStr"/>
      <c r="T679" t="inlineStr"/>
    </row>
    <row r="680">
      <c r="A680" s="142" t="n">
        <v>37483</v>
      </c>
      <c r="B680" t="inlineStr"/>
      <c r="C680" t="inlineStr"/>
      <c r="D680" t="inlineStr"/>
      <c r="E680" t="inlineStr"/>
      <c r="F680" t="inlineStr"/>
      <c r="G680" t="inlineStr"/>
      <c r="H680" t="inlineStr"/>
      <c r="I680" t="inlineStr"/>
      <c r="J680" t="inlineStr"/>
      <c r="K680" t="inlineStr"/>
      <c r="L680" t="inlineStr"/>
      <c r="M680" t="n">
        <v>136.89</v>
      </c>
      <c r="N680" t="inlineStr"/>
      <c r="O680" t="inlineStr"/>
      <c r="P680" t="inlineStr"/>
      <c r="Q680" t="inlineStr"/>
      <c r="R680" t="n">
        <v>86.35599999999999</v>
      </c>
      <c r="S680" t="inlineStr"/>
      <c r="T680" t="inlineStr"/>
    </row>
    <row r="681">
      <c r="A681" s="142" t="n">
        <v>37484</v>
      </c>
      <c r="B681" t="inlineStr"/>
      <c r="C681" t="inlineStr"/>
      <c r="D681" t="inlineStr"/>
      <c r="E681" t="inlineStr"/>
      <c r="F681" t="inlineStr"/>
      <c r="G681" t="inlineStr"/>
      <c r="H681" t="inlineStr"/>
      <c r="I681" t="inlineStr"/>
      <c r="J681" t="inlineStr"/>
      <c r="K681" t="inlineStr"/>
      <c r="L681" t="inlineStr"/>
      <c r="M681" t="n">
        <v>140.81</v>
      </c>
      <c r="N681" t="inlineStr"/>
      <c r="O681" t="inlineStr"/>
      <c r="P681" t="inlineStr"/>
      <c r="Q681" t="inlineStr"/>
      <c r="R681" t="n">
        <v>86.35599999999999</v>
      </c>
      <c r="S681" t="inlineStr"/>
      <c r="T681" t="inlineStr"/>
    </row>
    <row r="682">
      <c r="A682" s="142" t="n">
        <v>37487</v>
      </c>
      <c r="B682" t="inlineStr"/>
      <c r="C682" t="inlineStr"/>
      <c r="D682" t="inlineStr"/>
      <c r="E682" t="inlineStr"/>
      <c r="F682" t="inlineStr"/>
      <c r="G682" t="inlineStr"/>
      <c r="H682" t="inlineStr"/>
      <c r="I682" t="inlineStr"/>
      <c r="J682" t="inlineStr"/>
      <c r="K682" t="inlineStr"/>
      <c r="L682" t="inlineStr"/>
      <c r="M682" t="n">
        <v>136.01</v>
      </c>
      <c r="N682" t="inlineStr"/>
      <c r="O682" t="inlineStr"/>
      <c r="P682" t="inlineStr"/>
      <c r="Q682" t="inlineStr"/>
      <c r="R682" t="n">
        <v>86.35599999999999</v>
      </c>
      <c r="S682" t="inlineStr"/>
      <c r="T682" t="inlineStr"/>
    </row>
    <row r="683">
      <c r="A683" s="142" t="n">
        <v>37488</v>
      </c>
      <c r="B683" t="inlineStr"/>
      <c r="C683" t="inlineStr"/>
      <c r="D683" t="inlineStr"/>
      <c r="E683" t="inlineStr"/>
      <c r="F683" t="inlineStr"/>
      <c r="G683" t="inlineStr"/>
      <c r="H683" t="inlineStr"/>
      <c r="I683" t="inlineStr"/>
      <c r="J683" t="inlineStr"/>
      <c r="K683" t="inlineStr"/>
      <c r="L683" t="inlineStr"/>
      <c r="M683" t="n">
        <v>135.81</v>
      </c>
      <c r="N683" t="inlineStr"/>
      <c r="O683" t="inlineStr"/>
      <c r="P683" t="inlineStr"/>
      <c r="Q683" t="inlineStr"/>
      <c r="R683" t="n">
        <v>86.35599999999999</v>
      </c>
      <c r="S683" t="inlineStr"/>
      <c r="T683" t="inlineStr"/>
    </row>
    <row r="684">
      <c r="A684" s="142" t="n">
        <v>37489</v>
      </c>
      <c r="B684" t="inlineStr"/>
      <c r="C684" t="inlineStr"/>
      <c r="D684" t="inlineStr"/>
      <c r="E684" t="inlineStr"/>
      <c r="F684" t="inlineStr"/>
      <c r="G684" t="inlineStr"/>
      <c r="H684" t="inlineStr"/>
      <c r="I684" t="inlineStr"/>
      <c r="J684" t="inlineStr"/>
      <c r="K684" t="inlineStr"/>
      <c r="L684" t="inlineStr"/>
      <c r="M684" t="n">
        <v>134.17</v>
      </c>
      <c r="N684" t="inlineStr"/>
      <c r="O684" t="inlineStr"/>
      <c r="P684" t="inlineStr"/>
      <c r="Q684" t="inlineStr"/>
      <c r="R684" t="n">
        <v>86.35599999999999</v>
      </c>
      <c r="S684" t="inlineStr"/>
      <c r="T684" t="inlineStr"/>
    </row>
    <row r="685">
      <c r="A685" s="142" t="n">
        <v>37490</v>
      </c>
      <c r="B685" t="inlineStr"/>
      <c r="C685" t="inlineStr"/>
      <c r="D685" t="inlineStr"/>
      <c r="E685" t="inlineStr"/>
      <c r="F685" t="inlineStr"/>
      <c r="G685" t="inlineStr"/>
      <c r="H685" t="inlineStr"/>
      <c r="I685" t="inlineStr"/>
      <c r="J685" t="inlineStr"/>
      <c r="K685" t="inlineStr"/>
      <c r="L685" t="inlineStr"/>
      <c r="M685" t="n">
        <v>136.5</v>
      </c>
      <c r="N685" t="inlineStr"/>
      <c r="O685" t="inlineStr"/>
      <c r="P685" t="inlineStr"/>
      <c r="Q685" t="inlineStr"/>
      <c r="R685" t="n">
        <v>86.35599999999999</v>
      </c>
      <c r="S685" t="inlineStr"/>
      <c r="T685" t="inlineStr"/>
    </row>
    <row r="686">
      <c r="A686" s="142" t="n">
        <v>37491</v>
      </c>
      <c r="B686" t="inlineStr"/>
      <c r="C686" t="inlineStr"/>
      <c r="D686" t="inlineStr"/>
      <c r="E686" t="inlineStr"/>
      <c r="F686" t="inlineStr"/>
      <c r="G686" t="inlineStr"/>
      <c r="H686" t="inlineStr"/>
      <c r="I686" t="inlineStr"/>
      <c r="J686" t="inlineStr"/>
      <c r="K686" t="inlineStr"/>
      <c r="L686" t="inlineStr"/>
      <c r="M686" t="n">
        <v>135.59</v>
      </c>
      <c r="N686" t="inlineStr"/>
      <c r="O686" t="inlineStr"/>
      <c r="P686" t="inlineStr"/>
      <c r="Q686" t="inlineStr"/>
      <c r="R686" t="n">
        <v>86.35599999999999</v>
      </c>
      <c r="S686" t="inlineStr"/>
      <c r="T686" t="inlineStr"/>
    </row>
    <row r="687">
      <c r="A687" s="142" t="n">
        <v>37494</v>
      </c>
      <c r="B687" t="inlineStr"/>
      <c r="C687" t="inlineStr"/>
      <c r="D687" t="inlineStr"/>
      <c r="E687" t="inlineStr"/>
      <c r="F687" t="inlineStr"/>
      <c r="G687" t="inlineStr"/>
      <c r="H687" t="inlineStr"/>
      <c r="I687" t="inlineStr"/>
      <c r="J687" t="inlineStr"/>
      <c r="K687" t="inlineStr"/>
      <c r="L687" t="inlineStr"/>
      <c r="M687" t="n">
        <v>135.59</v>
      </c>
      <c r="N687" t="inlineStr"/>
      <c r="O687" t="inlineStr"/>
      <c r="P687" t="inlineStr"/>
      <c r="Q687" t="inlineStr"/>
      <c r="R687" t="n">
        <v>86.35599999999999</v>
      </c>
      <c r="S687" t="inlineStr"/>
      <c r="T687" t="inlineStr"/>
    </row>
    <row r="688">
      <c r="A688" s="142" t="n">
        <v>37495</v>
      </c>
      <c r="B688" t="inlineStr"/>
      <c r="C688" t="inlineStr"/>
      <c r="D688" t="inlineStr"/>
      <c r="E688" t="inlineStr"/>
      <c r="F688" t="inlineStr"/>
      <c r="G688" t="inlineStr"/>
      <c r="H688" t="inlineStr"/>
      <c r="I688" t="inlineStr"/>
      <c r="J688" t="inlineStr"/>
      <c r="K688" t="inlineStr"/>
      <c r="L688" t="inlineStr"/>
      <c r="M688" t="n">
        <v>145.39</v>
      </c>
      <c r="N688" t="inlineStr"/>
      <c r="O688" t="inlineStr"/>
      <c r="P688" t="inlineStr"/>
      <c r="Q688" t="inlineStr"/>
      <c r="R688" t="n">
        <v>86.35599999999999</v>
      </c>
      <c r="S688" t="inlineStr"/>
      <c r="T688" t="inlineStr"/>
    </row>
    <row r="689">
      <c r="A689" s="142" t="n">
        <v>37496</v>
      </c>
      <c r="B689" t="inlineStr"/>
      <c r="C689" t="inlineStr"/>
      <c r="D689" t="inlineStr"/>
      <c r="E689" t="inlineStr"/>
      <c r="F689" t="inlineStr"/>
      <c r="G689" t="inlineStr"/>
      <c r="H689" t="inlineStr"/>
      <c r="I689" t="inlineStr"/>
      <c r="J689" t="inlineStr"/>
      <c r="K689" t="inlineStr"/>
      <c r="L689" t="inlineStr"/>
      <c r="M689" t="n">
        <v>144.96</v>
      </c>
      <c r="N689" t="inlineStr"/>
      <c r="O689" t="inlineStr"/>
      <c r="P689" t="inlineStr"/>
      <c r="Q689" t="inlineStr"/>
      <c r="R689" t="n">
        <v>86.35599999999999</v>
      </c>
      <c r="S689" t="inlineStr"/>
      <c r="T689" t="inlineStr"/>
    </row>
    <row r="690">
      <c r="A690" s="142" t="n">
        <v>37497</v>
      </c>
      <c r="B690" t="inlineStr"/>
      <c r="C690" t="inlineStr"/>
      <c r="D690" t="inlineStr"/>
      <c r="E690" t="inlineStr"/>
      <c r="F690" t="inlineStr"/>
      <c r="G690" t="inlineStr"/>
      <c r="H690" t="inlineStr"/>
      <c r="I690" t="inlineStr"/>
      <c r="J690" t="inlineStr"/>
      <c r="K690" t="inlineStr"/>
      <c r="L690" t="inlineStr"/>
      <c r="M690" t="n">
        <v>144.96</v>
      </c>
      <c r="N690" t="inlineStr"/>
      <c r="O690" t="inlineStr"/>
      <c r="P690" t="inlineStr"/>
      <c r="Q690" t="inlineStr"/>
      <c r="R690" t="n">
        <v>86.35599999999999</v>
      </c>
      <c r="S690" t="inlineStr"/>
      <c r="T690" t="inlineStr"/>
    </row>
    <row r="691">
      <c r="A691" s="142" t="n">
        <v>37498</v>
      </c>
      <c r="B691" t="inlineStr"/>
      <c r="C691" t="inlineStr"/>
      <c r="D691" t="inlineStr"/>
      <c r="E691" t="inlineStr"/>
      <c r="F691" t="inlineStr"/>
      <c r="G691" t="inlineStr"/>
      <c r="H691" t="inlineStr"/>
      <c r="I691" t="inlineStr"/>
      <c r="J691" t="inlineStr"/>
      <c r="K691" t="inlineStr"/>
      <c r="L691" t="inlineStr"/>
      <c r="M691" t="n">
        <v>150.54</v>
      </c>
      <c r="N691" t="inlineStr"/>
      <c r="O691" t="inlineStr"/>
      <c r="P691" t="inlineStr"/>
      <c r="Q691" t="inlineStr"/>
      <c r="R691" t="n">
        <v>86.31399999999999</v>
      </c>
      <c r="S691" t="inlineStr"/>
      <c r="T691" t="inlineStr"/>
    </row>
    <row r="692">
      <c r="A692" s="142" t="n">
        <v>37501</v>
      </c>
      <c r="B692" t="inlineStr"/>
      <c r="C692" t="inlineStr"/>
      <c r="D692" t="inlineStr"/>
      <c r="E692" t="inlineStr"/>
      <c r="F692" t="inlineStr"/>
      <c r="G692" t="inlineStr"/>
      <c r="H692" t="inlineStr"/>
      <c r="I692" t="inlineStr"/>
      <c r="J692" t="inlineStr"/>
      <c r="K692" t="inlineStr"/>
      <c r="L692" t="inlineStr"/>
      <c r="M692" t="n">
        <v>150.55</v>
      </c>
      <c r="N692" t="inlineStr"/>
      <c r="O692" t="inlineStr"/>
      <c r="P692" t="inlineStr"/>
      <c r="Q692" t="inlineStr"/>
      <c r="R692" t="n">
        <v>86.31399999999999</v>
      </c>
      <c r="S692" t="inlineStr"/>
      <c r="T692" t="inlineStr"/>
    </row>
    <row r="693">
      <c r="A693" s="142" t="n">
        <v>37502</v>
      </c>
      <c r="B693" t="inlineStr"/>
      <c r="C693" t="inlineStr"/>
      <c r="D693" t="inlineStr"/>
      <c r="E693" t="inlineStr"/>
      <c r="F693" t="inlineStr"/>
      <c r="G693" t="inlineStr"/>
      <c r="H693" t="inlineStr"/>
      <c r="I693" t="inlineStr"/>
      <c r="J693" t="inlineStr"/>
      <c r="K693" t="inlineStr"/>
      <c r="L693" t="inlineStr"/>
      <c r="M693" t="n">
        <v>152.33</v>
      </c>
      <c r="N693" t="inlineStr"/>
      <c r="O693" t="inlineStr"/>
      <c r="P693" t="inlineStr"/>
      <c r="Q693" t="inlineStr"/>
      <c r="R693" t="n">
        <v>86.31399999999999</v>
      </c>
      <c r="S693" t="inlineStr"/>
      <c r="T693" t="inlineStr"/>
    </row>
    <row r="694">
      <c r="A694" s="142" t="n">
        <v>37503</v>
      </c>
      <c r="B694" t="inlineStr"/>
      <c r="C694" t="inlineStr"/>
      <c r="D694" t="inlineStr"/>
      <c r="E694" t="inlineStr"/>
      <c r="F694" t="inlineStr"/>
      <c r="G694" t="inlineStr"/>
      <c r="H694" t="inlineStr"/>
      <c r="I694" t="inlineStr"/>
      <c r="J694" t="inlineStr"/>
      <c r="K694" t="inlineStr"/>
      <c r="L694" t="inlineStr"/>
      <c r="M694" t="n">
        <v>150.27</v>
      </c>
      <c r="N694" t="inlineStr"/>
      <c r="O694" t="inlineStr"/>
      <c r="P694" t="inlineStr"/>
      <c r="Q694" t="inlineStr"/>
      <c r="R694" t="n">
        <v>86.31399999999999</v>
      </c>
      <c r="S694" t="inlineStr"/>
      <c r="T694" t="inlineStr"/>
    </row>
    <row r="695">
      <c r="A695" s="142" t="n">
        <v>37504</v>
      </c>
      <c r="B695" t="inlineStr"/>
      <c r="C695" t="inlineStr"/>
      <c r="D695" t="inlineStr"/>
      <c r="E695" t="inlineStr"/>
      <c r="F695" t="inlineStr"/>
      <c r="G695" t="inlineStr"/>
      <c r="H695" t="inlineStr"/>
      <c r="I695" t="inlineStr"/>
      <c r="J695" t="inlineStr"/>
      <c r="K695" t="inlineStr"/>
      <c r="L695" t="inlineStr"/>
      <c r="M695" t="n">
        <v>150.27</v>
      </c>
      <c r="N695" t="inlineStr"/>
      <c r="O695" t="inlineStr"/>
      <c r="P695" t="inlineStr"/>
      <c r="Q695" t="inlineStr"/>
      <c r="R695" t="n">
        <v>86.31399999999999</v>
      </c>
      <c r="S695" t="inlineStr"/>
      <c r="T695" t="inlineStr"/>
    </row>
    <row r="696">
      <c r="A696" s="142" t="n">
        <v>37505</v>
      </c>
      <c r="B696" t="inlineStr"/>
      <c r="C696" t="inlineStr"/>
      <c r="D696" t="inlineStr"/>
      <c r="E696" t="inlineStr"/>
      <c r="F696" t="inlineStr"/>
      <c r="G696" t="inlineStr"/>
      <c r="H696" t="inlineStr"/>
      <c r="I696" t="inlineStr"/>
      <c r="J696" t="inlineStr"/>
      <c r="K696" t="inlineStr"/>
      <c r="L696" t="inlineStr"/>
      <c r="M696" t="n">
        <v>155.2</v>
      </c>
      <c r="N696" t="inlineStr"/>
      <c r="O696" t="inlineStr"/>
      <c r="P696" t="inlineStr"/>
      <c r="Q696" t="inlineStr"/>
      <c r="R696" t="n">
        <v>86.31399999999999</v>
      </c>
      <c r="S696" t="inlineStr"/>
      <c r="T696" t="inlineStr"/>
    </row>
    <row r="697">
      <c r="A697" s="142" t="n">
        <v>37508</v>
      </c>
      <c r="B697" t="inlineStr"/>
      <c r="C697" t="inlineStr"/>
      <c r="D697" t="inlineStr"/>
      <c r="E697" t="inlineStr"/>
      <c r="F697" t="inlineStr"/>
      <c r="G697" t="inlineStr"/>
      <c r="H697" t="inlineStr"/>
      <c r="I697" t="inlineStr"/>
      <c r="J697" t="inlineStr"/>
      <c r="K697" t="inlineStr"/>
      <c r="L697" t="inlineStr"/>
      <c r="M697" t="n">
        <v>164.29</v>
      </c>
      <c r="N697" t="inlineStr"/>
      <c r="O697" t="inlineStr"/>
      <c r="P697" t="inlineStr"/>
      <c r="Q697" t="inlineStr"/>
      <c r="R697" t="n">
        <v>86.31399999999999</v>
      </c>
      <c r="S697" t="inlineStr"/>
      <c r="T697" t="inlineStr"/>
    </row>
    <row r="698">
      <c r="A698" s="142" t="n">
        <v>37509</v>
      </c>
      <c r="B698" t="inlineStr"/>
      <c r="C698" t="inlineStr"/>
      <c r="D698" t="inlineStr"/>
      <c r="E698" t="inlineStr"/>
      <c r="F698" t="inlineStr"/>
      <c r="G698" t="inlineStr"/>
      <c r="H698" t="inlineStr"/>
      <c r="I698" t="inlineStr"/>
      <c r="J698" t="inlineStr"/>
      <c r="K698" t="inlineStr"/>
      <c r="L698" t="inlineStr"/>
      <c r="M698" t="n">
        <v>159.28</v>
      </c>
      <c r="N698" t="inlineStr"/>
      <c r="O698" t="inlineStr"/>
      <c r="P698" t="inlineStr"/>
      <c r="Q698" t="inlineStr"/>
      <c r="R698" t="n">
        <v>86.31399999999999</v>
      </c>
      <c r="S698" t="inlineStr"/>
      <c r="T698" t="inlineStr"/>
    </row>
    <row r="699">
      <c r="A699" s="142" t="n">
        <v>37510</v>
      </c>
      <c r="B699" t="inlineStr"/>
      <c r="C699" t="inlineStr"/>
      <c r="D699" t="inlineStr"/>
      <c r="E699" t="inlineStr"/>
      <c r="F699" t="inlineStr"/>
      <c r="G699" t="inlineStr"/>
      <c r="H699" t="inlineStr"/>
      <c r="I699" t="inlineStr"/>
      <c r="J699" t="inlineStr"/>
      <c r="K699" t="inlineStr"/>
      <c r="L699" t="inlineStr"/>
      <c r="M699" t="n">
        <v>157.94</v>
      </c>
      <c r="N699" t="inlineStr"/>
      <c r="O699" t="inlineStr"/>
      <c r="P699" t="inlineStr"/>
      <c r="Q699" t="inlineStr"/>
      <c r="R699" t="n">
        <v>86.31399999999999</v>
      </c>
      <c r="S699" t="inlineStr"/>
      <c r="T699" t="inlineStr"/>
    </row>
    <row r="700">
      <c r="A700" s="142" t="n">
        <v>37511</v>
      </c>
      <c r="B700" t="inlineStr"/>
      <c r="C700" t="inlineStr"/>
      <c r="D700" t="inlineStr"/>
      <c r="E700" t="inlineStr"/>
      <c r="F700" t="inlineStr"/>
      <c r="G700" t="inlineStr"/>
      <c r="H700" t="inlineStr"/>
      <c r="I700" t="inlineStr"/>
      <c r="J700" t="inlineStr"/>
      <c r="K700" t="inlineStr"/>
      <c r="L700" t="inlineStr"/>
      <c r="M700" t="n">
        <v>164.97</v>
      </c>
      <c r="N700" t="inlineStr"/>
      <c r="O700" t="inlineStr"/>
      <c r="P700" t="inlineStr"/>
      <c r="Q700" t="inlineStr"/>
      <c r="R700" t="n">
        <v>86.31399999999999</v>
      </c>
      <c r="S700" t="inlineStr"/>
      <c r="T700" t="inlineStr"/>
    </row>
    <row r="701">
      <c r="A701" s="142" t="n">
        <v>37512</v>
      </c>
      <c r="B701" t="inlineStr"/>
      <c r="C701" t="inlineStr"/>
      <c r="D701" t="inlineStr"/>
      <c r="E701" t="inlineStr"/>
      <c r="F701" t="inlineStr"/>
      <c r="G701" t="inlineStr"/>
      <c r="H701" t="inlineStr"/>
      <c r="I701" t="inlineStr"/>
      <c r="J701" t="inlineStr"/>
      <c r="K701" t="inlineStr"/>
      <c r="L701" t="inlineStr"/>
      <c r="M701" t="n">
        <v>163.12</v>
      </c>
      <c r="N701" t="inlineStr"/>
      <c r="O701" t="inlineStr"/>
      <c r="P701" t="inlineStr"/>
      <c r="Q701" t="inlineStr"/>
      <c r="R701" t="n">
        <v>86.31399999999999</v>
      </c>
      <c r="S701" t="inlineStr"/>
      <c r="T701" t="inlineStr"/>
    </row>
    <row r="702">
      <c r="A702" s="142" t="n">
        <v>37515</v>
      </c>
      <c r="B702" t="inlineStr"/>
      <c r="C702" t="inlineStr"/>
      <c r="D702" t="inlineStr"/>
      <c r="E702" t="inlineStr"/>
      <c r="F702" t="inlineStr"/>
      <c r="G702" t="inlineStr"/>
      <c r="H702" t="inlineStr"/>
      <c r="I702" t="inlineStr"/>
      <c r="J702" t="inlineStr"/>
      <c r="K702" t="inlineStr"/>
      <c r="L702" t="inlineStr"/>
      <c r="M702" t="n">
        <v>168.08</v>
      </c>
      <c r="N702" t="inlineStr"/>
      <c r="O702" t="inlineStr"/>
      <c r="P702" t="inlineStr"/>
      <c r="Q702" t="inlineStr"/>
      <c r="R702" t="n">
        <v>86.31399999999999</v>
      </c>
      <c r="S702" t="inlineStr"/>
      <c r="T702" t="inlineStr"/>
    </row>
    <row r="703">
      <c r="A703" s="142" t="n">
        <v>37516</v>
      </c>
      <c r="B703" t="inlineStr"/>
      <c r="C703" t="inlineStr"/>
      <c r="D703" t="inlineStr"/>
      <c r="E703" t="inlineStr"/>
      <c r="F703" t="inlineStr"/>
      <c r="G703" t="inlineStr"/>
      <c r="H703" t="inlineStr"/>
      <c r="I703" t="inlineStr"/>
      <c r="J703" t="inlineStr"/>
      <c r="K703" t="inlineStr"/>
      <c r="L703" t="inlineStr"/>
      <c r="M703" t="n">
        <v>163.7</v>
      </c>
      <c r="N703" t="inlineStr"/>
      <c r="O703" t="inlineStr"/>
      <c r="P703" t="inlineStr"/>
      <c r="Q703" t="inlineStr"/>
      <c r="R703" t="n">
        <v>86.31399999999999</v>
      </c>
      <c r="S703" t="inlineStr"/>
      <c r="T703" t="inlineStr"/>
    </row>
    <row r="704">
      <c r="A704" s="142" t="n">
        <v>37517</v>
      </c>
      <c r="B704" t="inlineStr"/>
      <c r="C704" t="inlineStr"/>
      <c r="D704" t="inlineStr"/>
      <c r="E704" t="inlineStr"/>
      <c r="F704" t="inlineStr"/>
      <c r="G704" t="inlineStr"/>
      <c r="H704" t="inlineStr"/>
      <c r="I704" t="inlineStr"/>
      <c r="J704" t="inlineStr"/>
      <c r="K704" t="inlineStr"/>
      <c r="L704" t="inlineStr"/>
      <c r="M704" t="n">
        <v>161.54</v>
      </c>
      <c r="N704" t="inlineStr"/>
      <c r="O704" t="inlineStr"/>
      <c r="P704" t="inlineStr"/>
      <c r="Q704" t="inlineStr"/>
      <c r="R704" t="n">
        <v>86.31399999999999</v>
      </c>
      <c r="S704" t="inlineStr"/>
      <c r="T704" t="inlineStr"/>
    </row>
    <row r="705">
      <c r="A705" s="142" t="n">
        <v>37518</v>
      </c>
      <c r="B705" t="inlineStr"/>
      <c r="C705" t="inlineStr"/>
      <c r="D705" t="inlineStr"/>
      <c r="E705" t="inlineStr"/>
      <c r="F705" t="inlineStr"/>
      <c r="G705" t="inlineStr"/>
      <c r="H705" t="inlineStr"/>
      <c r="I705" t="inlineStr"/>
      <c r="J705" t="inlineStr"/>
      <c r="K705" t="inlineStr"/>
      <c r="L705" t="inlineStr"/>
      <c r="M705" t="n">
        <v>161.54</v>
      </c>
      <c r="N705" t="inlineStr"/>
      <c r="O705" t="inlineStr"/>
      <c r="P705" t="inlineStr"/>
      <c r="Q705" t="inlineStr"/>
      <c r="R705" t="n">
        <v>86.31399999999999</v>
      </c>
      <c r="S705" t="inlineStr"/>
      <c r="T705" t="inlineStr"/>
    </row>
    <row r="706">
      <c r="A706" s="142" t="n">
        <v>37519</v>
      </c>
      <c r="B706" t="inlineStr"/>
      <c r="C706" t="inlineStr"/>
      <c r="D706" t="inlineStr"/>
      <c r="E706" t="inlineStr"/>
      <c r="F706" t="inlineStr"/>
      <c r="G706" t="inlineStr"/>
      <c r="H706" t="inlineStr"/>
      <c r="I706" t="inlineStr"/>
      <c r="J706" t="inlineStr"/>
      <c r="K706" t="inlineStr"/>
      <c r="L706" t="inlineStr"/>
      <c r="M706" t="n">
        <v>163.08</v>
      </c>
      <c r="N706" t="inlineStr"/>
      <c r="O706" t="inlineStr"/>
      <c r="P706" t="inlineStr"/>
      <c r="Q706" t="inlineStr"/>
      <c r="R706" t="n">
        <v>86.31399999999999</v>
      </c>
      <c r="S706" t="inlineStr"/>
      <c r="T706" t="inlineStr"/>
    </row>
    <row r="707">
      <c r="A707" s="142" t="n">
        <v>37522</v>
      </c>
      <c r="B707" t="inlineStr"/>
      <c r="C707" t="inlineStr"/>
      <c r="D707" t="inlineStr"/>
      <c r="E707" t="inlineStr"/>
      <c r="F707" t="inlineStr"/>
      <c r="G707" t="inlineStr"/>
      <c r="H707" t="inlineStr"/>
      <c r="I707" t="inlineStr"/>
      <c r="J707" t="inlineStr"/>
      <c r="K707" t="inlineStr"/>
      <c r="L707" t="inlineStr"/>
      <c r="M707" t="n">
        <v>160.93</v>
      </c>
      <c r="N707" t="inlineStr"/>
      <c r="O707" t="inlineStr"/>
      <c r="P707" t="inlineStr"/>
      <c r="Q707" t="inlineStr"/>
      <c r="R707" t="n">
        <v>86.31399999999999</v>
      </c>
      <c r="S707" t="inlineStr"/>
      <c r="T707" t="inlineStr"/>
    </row>
    <row r="708">
      <c r="A708" s="142" t="n">
        <v>37523</v>
      </c>
      <c r="B708" t="inlineStr"/>
      <c r="C708" t="inlineStr"/>
      <c r="D708" t="inlineStr"/>
      <c r="E708" t="inlineStr"/>
      <c r="F708" t="inlineStr"/>
      <c r="G708" t="inlineStr"/>
      <c r="H708" t="inlineStr"/>
      <c r="I708" t="inlineStr"/>
      <c r="J708" t="inlineStr"/>
      <c r="K708" t="inlineStr"/>
      <c r="L708" t="inlineStr"/>
      <c r="M708" t="n">
        <v>162.42</v>
      </c>
      <c r="N708" t="inlineStr"/>
      <c r="O708" t="inlineStr"/>
      <c r="P708" t="inlineStr"/>
      <c r="Q708" t="inlineStr"/>
      <c r="R708" t="n">
        <v>86.31399999999999</v>
      </c>
      <c r="S708" t="inlineStr"/>
      <c r="T708" t="inlineStr"/>
    </row>
    <row r="709">
      <c r="A709" s="142" t="n">
        <v>37524</v>
      </c>
      <c r="B709" t="inlineStr"/>
      <c r="C709" t="inlineStr"/>
      <c r="D709" t="inlineStr"/>
      <c r="E709" t="inlineStr"/>
      <c r="F709" t="inlineStr"/>
      <c r="G709" t="inlineStr"/>
      <c r="H709" t="inlineStr"/>
      <c r="I709" t="inlineStr"/>
      <c r="J709" t="inlineStr"/>
      <c r="K709" t="inlineStr"/>
      <c r="L709" t="inlineStr"/>
      <c r="M709" t="n">
        <v>157.97</v>
      </c>
      <c r="N709" t="inlineStr"/>
      <c r="O709" t="inlineStr"/>
      <c r="P709" t="inlineStr"/>
      <c r="Q709" t="inlineStr"/>
      <c r="R709" t="n">
        <v>86.31399999999999</v>
      </c>
      <c r="S709" t="inlineStr"/>
      <c r="T709" t="inlineStr"/>
    </row>
    <row r="710">
      <c r="A710" s="142" t="n">
        <v>37525</v>
      </c>
      <c r="B710" t="inlineStr"/>
      <c r="C710" t="inlineStr"/>
      <c r="D710" t="inlineStr"/>
      <c r="E710" t="inlineStr"/>
      <c r="F710" t="inlineStr"/>
      <c r="G710" t="inlineStr"/>
      <c r="H710" t="inlineStr"/>
      <c r="I710" t="inlineStr"/>
      <c r="J710" t="inlineStr"/>
      <c r="K710" t="inlineStr"/>
      <c r="L710" t="inlineStr"/>
      <c r="M710" t="n">
        <v>151.48</v>
      </c>
      <c r="N710" t="inlineStr"/>
      <c r="O710" t="inlineStr"/>
      <c r="P710" t="inlineStr"/>
      <c r="Q710" t="inlineStr"/>
      <c r="R710" t="n">
        <v>86.31399999999999</v>
      </c>
      <c r="S710" t="inlineStr"/>
      <c r="T710" t="inlineStr"/>
    </row>
    <row r="711">
      <c r="A711" s="142" t="n">
        <v>37526</v>
      </c>
      <c r="B711" t="inlineStr"/>
      <c r="C711" t="inlineStr"/>
      <c r="D711" t="inlineStr"/>
      <c r="E711" t="inlineStr"/>
      <c r="F711" t="inlineStr"/>
      <c r="G711" t="inlineStr"/>
      <c r="H711" t="inlineStr"/>
      <c r="I711" t="inlineStr"/>
      <c r="J711" t="inlineStr"/>
      <c r="K711" t="inlineStr"/>
      <c r="L711" t="inlineStr"/>
      <c r="M711" t="n">
        <v>151.87</v>
      </c>
      <c r="N711" t="inlineStr"/>
      <c r="O711" t="inlineStr"/>
      <c r="P711" t="inlineStr"/>
      <c r="Q711" t="inlineStr"/>
      <c r="R711" t="n">
        <v>86.31399999999999</v>
      </c>
      <c r="S711" t="inlineStr"/>
      <c r="T711" t="inlineStr"/>
    </row>
    <row r="712">
      <c r="A712" s="142" t="n">
        <v>37529</v>
      </c>
      <c r="B712" t="inlineStr"/>
      <c r="C712" t="inlineStr"/>
      <c r="D712" t="inlineStr"/>
      <c r="E712" t="inlineStr"/>
      <c r="F712" t="inlineStr"/>
      <c r="G712" t="inlineStr"/>
      <c r="H712" t="inlineStr"/>
      <c r="I712" t="inlineStr"/>
      <c r="J712" t="inlineStr"/>
      <c r="K712" t="inlineStr"/>
      <c r="L712" t="inlineStr"/>
      <c r="M712" t="n">
        <v>152.83</v>
      </c>
      <c r="N712" t="inlineStr"/>
      <c r="O712" t="inlineStr"/>
      <c r="P712" t="inlineStr"/>
      <c r="Q712" t="inlineStr"/>
      <c r="R712" t="n">
        <v>74.386</v>
      </c>
      <c r="S712" t="inlineStr"/>
      <c r="T712" t="inlineStr"/>
    </row>
    <row r="713">
      <c r="A713" s="142" t="n">
        <v>37530</v>
      </c>
      <c r="B713" t="inlineStr"/>
      <c r="C713" t="inlineStr"/>
      <c r="D713" t="inlineStr"/>
      <c r="E713" t="inlineStr"/>
      <c r="F713" t="inlineStr"/>
      <c r="G713" t="inlineStr"/>
      <c r="H713" t="inlineStr"/>
      <c r="I713" t="inlineStr"/>
      <c r="J713" t="inlineStr"/>
      <c r="K713" t="inlineStr"/>
      <c r="L713" t="inlineStr"/>
      <c r="M713" t="n">
        <v>147.93</v>
      </c>
      <c r="N713" t="inlineStr"/>
      <c r="O713" t="inlineStr"/>
      <c r="P713" t="inlineStr"/>
      <c r="Q713" t="inlineStr"/>
      <c r="R713" t="n">
        <v>74.386</v>
      </c>
      <c r="S713" t="inlineStr"/>
      <c r="T713" t="inlineStr"/>
    </row>
    <row r="714">
      <c r="A714" s="142" t="n">
        <v>37531</v>
      </c>
      <c r="B714" t="inlineStr"/>
      <c r="C714" t="inlineStr"/>
      <c r="D714" t="inlineStr"/>
      <c r="E714" t="inlineStr"/>
      <c r="F714" t="inlineStr"/>
      <c r="G714" t="inlineStr"/>
      <c r="H714" t="inlineStr"/>
      <c r="I714" t="inlineStr"/>
      <c r="J714" t="inlineStr"/>
      <c r="K714" t="inlineStr"/>
      <c r="L714" t="inlineStr"/>
      <c r="M714" t="n">
        <v>147.81</v>
      </c>
      <c r="N714" t="inlineStr"/>
      <c r="O714" t="inlineStr"/>
      <c r="P714" t="inlineStr"/>
      <c r="Q714" t="inlineStr"/>
      <c r="R714" t="n">
        <v>74.386</v>
      </c>
      <c r="S714" t="inlineStr"/>
      <c r="T714" t="inlineStr"/>
    </row>
    <row r="715">
      <c r="A715" s="142" t="n">
        <v>37532</v>
      </c>
      <c r="B715" t="inlineStr"/>
      <c r="C715" t="inlineStr"/>
      <c r="D715" t="inlineStr"/>
      <c r="E715" t="inlineStr"/>
      <c r="F715" t="inlineStr"/>
      <c r="G715" t="inlineStr"/>
      <c r="H715" t="inlineStr"/>
      <c r="I715" t="inlineStr"/>
      <c r="J715" t="inlineStr"/>
      <c r="K715" t="inlineStr"/>
      <c r="L715" t="inlineStr"/>
      <c r="M715" t="n">
        <v>146.58</v>
      </c>
      <c r="N715" t="inlineStr"/>
      <c r="O715" t="inlineStr"/>
      <c r="P715" t="inlineStr"/>
      <c r="Q715" t="inlineStr"/>
      <c r="R715" t="n">
        <v>74.386</v>
      </c>
      <c r="S715" t="inlineStr"/>
      <c r="T715" t="inlineStr"/>
    </row>
    <row r="716">
      <c r="A716" s="142" t="n">
        <v>37533</v>
      </c>
      <c r="B716" t="inlineStr"/>
      <c r="C716" t="inlineStr"/>
      <c r="D716" t="inlineStr"/>
      <c r="E716" t="inlineStr"/>
      <c r="F716" t="inlineStr"/>
      <c r="G716" t="inlineStr"/>
      <c r="H716" t="inlineStr"/>
      <c r="I716" t="inlineStr"/>
      <c r="J716" t="inlineStr"/>
      <c r="K716" t="inlineStr"/>
      <c r="L716" t="inlineStr"/>
      <c r="M716" t="n">
        <v>146.58</v>
      </c>
      <c r="N716" t="inlineStr"/>
      <c r="O716" t="inlineStr"/>
      <c r="P716" t="inlineStr"/>
      <c r="Q716" t="inlineStr"/>
      <c r="R716" t="n">
        <v>74.386</v>
      </c>
      <c r="S716" t="inlineStr"/>
      <c r="T716" t="inlineStr"/>
    </row>
    <row r="717">
      <c r="A717" s="142" t="n">
        <v>37536</v>
      </c>
      <c r="B717" t="inlineStr"/>
      <c r="C717" t="inlineStr"/>
      <c r="D717" t="inlineStr"/>
      <c r="E717" t="inlineStr"/>
      <c r="F717" t="inlineStr"/>
      <c r="G717" t="inlineStr"/>
      <c r="H717" t="inlineStr"/>
      <c r="I717" t="inlineStr"/>
      <c r="J717" t="inlineStr"/>
      <c r="K717" t="inlineStr"/>
      <c r="L717" t="inlineStr"/>
      <c r="M717" t="n">
        <v>144.51</v>
      </c>
      <c r="N717" t="inlineStr"/>
      <c r="O717" t="inlineStr"/>
      <c r="P717" t="inlineStr"/>
      <c r="Q717" t="inlineStr"/>
      <c r="R717" t="n">
        <v>74.386</v>
      </c>
      <c r="S717" t="inlineStr"/>
      <c r="T717" t="inlineStr"/>
    </row>
    <row r="718">
      <c r="A718" s="142" t="n">
        <v>37537</v>
      </c>
      <c r="B718" t="inlineStr"/>
      <c r="C718" t="inlineStr"/>
      <c r="D718" t="inlineStr"/>
      <c r="E718" t="inlineStr"/>
      <c r="F718" t="inlineStr"/>
      <c r="G718" t="inlineStr"/>
      <c r="H718" t="inlineStr"/>
      <c r="I718" t="inlineStr"/>
      <c r="J718" t="inlineStr"/>
      <c r="K718" t="inlineStr"/>
      <c r="L718" t="inlineStr"/>
      <c r="M718" t="n">
        <v>138.72</v>
      </c>
      <c r="N718" t="inlineStr"/>
      <c r="O718" t="inlineStr"/>
      <c r="P718" t="inlineStr"/>
      <c r="Q718" t="inlineStr"/>
      <c r="R718" t="n">
        <v>74.386</v>
      </c>
      <c r="S718" t="inlineStr"/>
      <c r="T718" t="inlineStr"/>
    </row>
    <row r="719">
      <c r="A719" s="142" t="n">
        <v>37538</v>
      </c>
      <c r="B719" t="inlineStr"/>
      <c r="C719" t="inlineStr"/>
      <c r="D719" t="inlineStr"/>
      <c r="E719" t="inlineStr"/>
      <c r="F719" t="inlineStr"/>
      <c r="G719" t="inlineStr"/>
      <c r="H719" t="inlineStr"/>
      <c r="I719" t="inlineStr"/>
      <c r="J719" t="inlineStr"/>
      <c r="K719" t="inlineStr"/>
      <c r="L719" t="inlineStr"/>
      <c r="M719" t="n">
        <v>137.84</v>
      </c>
      <c r="N719" t="inlineStr"/>
      <c r="O719" t="inlineStr"/>
      <c r="P719" t="inlineStr"/>
      <c r="Q719" t="inlineStr"/>
      <c r="R719" t="n">
        <v>74.386</v>
      </c>
      <c r="S719" t="inlineStr"/>
      <c r="T719" t="inlineStr"/>
    </row>
    <row r="720">
      <c r="A720" s="142" t="n">
        <v>37539</v>
      </c>
      <c r="B720" t="inlineStr"/>
      <c r="C720" t="inlineStr"/>
      <c r="D720" t="inlineStr"/>
      <c r="E720" t="inlineStr"/>
      <c r="F720" t="inlineStr"/>
      <c r="G720" t="inlineStr"/>
      <c r="H720" t="inlineStr"/>
      <c r="I720" t="inlineStr"/>
      <c r="J720" t="inlineStr"/>
      <c r="K720" t="inlineStr"/>
      <c r="L720" t="inlineStr"/>
      <c r="M720" t="n">
        <v>135.75</v>
      </c>
      <c r="N720" t="inlineStr"/>
      <c r="O720" t="inlineStr"/>
      <c r="P720" t="inlineStr"/>
      <c r="Q720" t="inlineStr"/>
      <c r="R720" t="n">
        <v>74.386</v>
      </c>
      <c r="S720" t="inlineStr"/>
      <c r="T720" t="inlineStr"/>
    </row>
    <row r="721">
      <c r="A721" s="142" t="n">
        <v>37540</v>
      </c>
      <c r="B721" t="inlineStr"/>
      <c r="C721" t="inlineStr"/>
      <c r="D721" t="inlineStr"/>
      <c r="E721" t="inlineStr"/>
      <c r="F721" t="inlineStr"/>
      <c r="G721" t="inlineStr"/>
      <c r="H721" t="inlineStr"/>
      <c r="I721" t="inlineStr"/>
      <c r="J721" t="inlineStr"/>
      <c r="K721" t="inlineStr"/>
      <c r="L721" t="inlineStr"/>
      <c r="M721" t="n">
        <v>138.27</v>
      </c>
      <c r="N721" t="inlineStr"/>
      <c r="O721" t="inlineStr"/>
      <c r="P721" t="inlineStr"/>
      <c r="Q721" t="inlineStr"/>
      <c r="R721" t="n">
        <v>74.386</v>
      </c>
      <c r="S721" t="inlineStr"/>
      <c r="T721" t="inlineStr"/>
    </row>
    <row r="722">
      <c r="A722" s="142" t="n">
        <v>37543</v>
      </c>
      <c r="B722" t="inlineStr"/>
      <c r="C722" t="inlineStr"/>
      <c r="D722" t="inlineStr"/>
      <c r="E722" t="inlineStr"/>
      <c r="F722" t="inlineStr"/>
      <c r="G722" t="inlineStr"/>
      <c r="H722" t="inlineStr"/>
      <c r="I722" t="inlineStr"/>
      <c r="J722" t="inlineStr"/>
      <c r="K722" t="inlineStr"/>
      <c r="L722" t="inlineStr"/>
      <c r="M722" t="n">
        <v>139.59</v>
      </c>
      <c r="N722" t="inlineStr"/>
      <c r="O722" t="inlineStr"/>
      <c r="P722" t="inlineStr"/>
      <c r="Q722" t="inlineStr"/>
      <c r="R722" t="n">
        <v>74.386</v>
      </c>
      <c r="S722" t="inlineStr"/>
      <c r="T722" t="inlineStr"/>
    </row>
    <row r="723">
      <c r="A723" s="142" t="n">
        <v>37544</v>
      </c>
      <c r="B723" t="inlineStr"/>
      <c r="C723" t="inlineStr"/>
      <c r="D723" t="inlineStr"/>
      <c r="E723" t="inlineStr"/>
      <c r="F723" t="inlineStr"/>
      <c r="G723" t="inlineStr"/>
      <c r="H723" t="inlineStr"/>
      <c r="I723" t="inlineStr"/>
      <c r="J723" t="inlineStr"/>
      <c r="K723" t="inlineStr"/>
      <c r="L723" t="inlineStr"/>
      <c r="M723" t="n">
        <v>137.15</v>
      </c>
      <c r="N723" t="inlineStr"/>
      <c r="O723" t="inlineStr"/>
      <c r="P723" t="inlineStr"/>
      <c r="Q723" t="inlineStr"/>
      <c r="R723" t="n">
        <v>74.386</v>
      </c>
      <c r="S723" t="inlineStr"/>
      <c r="T723" t="inlineStr"/>
    </row>
    <row r="724">
      <c r="A724" s="142" t="n">
        <v>37545</v>
      </c>
      <c r="B724" t="inlineStr"/>
      <c r="C724" t="inlineStr"/>
      <c r="D724" t="inlineStr"/>
      <c r="E724" t="inlineStr"/>
      <c r="F724" t="inlineStr"/>
      <c r="G724" t="inlineStr"/>
      <c r="H724" t="inlineStr"/>
      <c r="I724" t="inlineStr"/>
      <c r="J724" t="inlineStr"/>
      <c r="K724" t="inlineStr"/>
      <c r="L724" t="inlineStr"/>
      <c r="M724" t="n">
        <v>137.45</v>
      </c>
      <c r="N724" t="inlineStr"/>
      <c r="O724" t="inlineStr"/>
      <c r="P724" t="inlineStr"/>
      <c r="Q724" t="inlineStr"/>
      <c r="R724" t="n">
        <v>74.386</v>
      </c>
      <c r="S724" t="inlineStr"/>
      <c r="T724" t="inlineStr"/>
    </row>
    <row r="725">
      <c r="A725" s="142" t="n">
        <v>37546</v>
      </c>
      <c r="B725" t="inlineStr"/>
      <c r="C725" t="inlineStr"/>
      <c r="D725" t="inlineStr"/>
      <c r="E725" t="inlineStr"/>
      <c r="F725" t="inlineStr"/>
      <c r="G725" t="inlineStr"/>
      <c r="H725" t="inlineStr"/>
      <c r="I725" t="inlineStr"/>
      <c r="J725" t="inlineStr"/>
      <c r="K725" t="inlineStr"/>
      <c r="L725" t="inlineStr"/>
      <c r="M725" t="n">
        <v>134.8</v>
      </c>
      <c r="N725" t="inlineStr"/>
      <c r="O725" t="inlineStr"/>
      <c r="P725" t="inlineStr"/>
      <c r="Q725" t="inlineStr"/>
      <c r="R725" t="n">
        <v>74.386</v>
      </c>
      <c r="S725" t="inlineStr"/>
      <c r="T725" t="inlineStr"/>
    </row>
    <row r="726">
      <c r="A726" s="142" t="n">
        <v>37547</v>
      </c>
      <c r="B726" t="inlineStr"/>
      <c r="C726" t="inlineStr"/>
      <c r="D726" t="inlineStr"/>
      <c r="E726" t="inlineStr"/>
      <c r="F726" t="inlineStr"/>
      <c r="G726" t="inlineStr"/>
      <c r="H726" t="inlineStr"/>
      <c r="I726" t="inlineStr"/>
      <c r="J726" t="inlineStr"/>
      <c r="K726" t="inlineStr"/>
      <c r="L726" t="inlineStr"/>
      <c r="M726" t="n">
        <v>132.79</v>
      </c>
      <c r="N726" t="inlineStr"/>
      <c r="O726" t="inlineStr"/>
      <c r="P726" t="inlineStr"/>
      <c r="Q726" t="inlineStr"/>
      <c r="R726" t="n">
        <v>74.386</v>
      </c>
      <c r="S726" t="inlineStr"/>
      <c r="T726" t="inlineStr"/>
    </row>
    <row r="727">
      <c r="A727" s="142" t="n">
        <v>37550</v>
      </c>
      <c r="B727" t="inlineStr"/>
      <c r="C727" t="inlineStr"/>
      <c r="D727" t="inlineStr"/>
      <c r="E727" t="inlineStr"/>
      <c r="F727" t="inlineStr"/>
      <c r="G727" t="inlineStr"/>
      <c r="H727" t="inlineStr"/>
      <c r="I727" t="inlineStr"/>
      <c r="J727" t="inlineStr"/>
      <c r="K727" t="inlineStr"/>
      <c r="L727" t="inlineStr"/>
      <c r="M727" t="n">
        <v>130.85</v>
      </c>
      <c r="N727" t="inlineStr"/>
      <c r="O727" t="inlineStr"/>
      <c r="P727" t="inlineStr"/>
      <c r="Q727" t="inlineStr"/>
      <c r="R727" t="n">
        <v>74.386</v>
      </c>
      <c r="S727" t="inlineStr"/>
      <c r="T727" t="inlineStr"/>
    </row>
    <row r="728">
      <c r="A728" s="142" t="n">
        <v>37551</v>
      </c>
      <c r="B728" t="inlineStr"/>
      <c r="C728" t="inlineStr"/>
      <c r="D728" t="inlineStr"/>
      <c r="E728" t="inlineStr"/>
      <c r="F728" t="inlineStr"/>
      <c r="G728" t="inlineStr"/>
      <c r="H728" t="inlineStr"/>
      <c r="I728" t="inlineStr"/>
      <c r="J728" t="inlineStr"/>
      <c r="K728" t="inlineStr"/>
      <c r="L728" t="inlineStr"/>
      <c r="M728" t="n">
        <v>135.96</v>
      </c>
      <c r="N728" t="inlineStr"/>
      <c r="O728" t="inlineStr"/>
      <c r="P728" t="inlineStr"/>
      <c r="Q728" t="inlineStr"/>
      <c r="R728" t="n">
        <v>74.386</v>
      </c>
      <c r="S728" t="inlineStr"/>
      <c r="T728" t="inlineStr"/>
    </row>
    <row r="729">
      <c r="A729" s="142" t="n">
        <v>37552</v>
      </c>
      <c r="B729" t="inlineStr"/>
      <c r="C729" t="inlineStr"/>
      <c r="D729" t="inlineStr"/>
      <c r="E729" t="inlineStr"/>
      <c r="F729" t="inlineStr"/>
      <c r="G729" t="inlineStr"/>
      <c r="H729" t="inlineStr"/>
      <c r="I729" t="inlineStr"/>
      <c r="J729" t="inlineStr"/>
      <c r="K729" t="inlineStr"/>
      <c r="L729" t="inlineStr"/>
      <c r="M729" t="n">
        <v>133.44</v>
      </c>
      <c r="N729" t="inlineStr"/>
      <c r="O729" t="inlineStr"/>
      <c r="P729" t="inlineStr"/>
      <c r="Q729" t="inlineStr"/>
      <c r="R729" t="n">
        <v>74.386</v>
      </c>
      <c r="S729" t="inlineStr"/>
      <c r="T729" t="inlineStr"/>
    </row>
    <row r="730">
      <c r="A730" s="142" t="n">
        <v>37553</v>
      </c>
      <c r="B730" t="inlineStr"/>
      <c r="C730" t="inlineStr"/>
      <c r="D730" t="inlineStr"/>
      <c r="E730" t="inlineStr"/>
      <c r="F730" t="inlineStr"/>
      <c r="G730" t="inlineStr"/>
      <c r="H730" t="inlineStr"/>
      <c r="I730" t="inlineStr"/>
      <c r="J730" t="inlineStr"/>
      <c r="K730" t="inlineStr"/>
      <c r="L730" t="inlineStr"/>
      <c r="M730" t="n">
        <v>133.18</v>
      </c>
      <c r="N730" t="inlineStr"/>
      <c r="O730" t="inlineStr"/>
      <c r="P730" t="inlineStr"/>
      <c r="Q730" t="inlineStr"/>
      <c r="R730" t="n">
        <v>74.386</v>
      </c>
      <c r="S730" t="inlineStr"/>
      <c r="T730" t="inlineStr"/>
    </row>
    <row r="731">
      <c r="A731" s="142" t="n">
        <v>37554</v>
      </c>
      <c r="B731" t="inlineStr"/>
      <c r="C731" t="inlineStr"/>
      <c r="D731" t="inlineStr"/>
      <c r="E731" t="inlineStr"/>
      <c r="F731" t="inlineStr"/>
      <c r="G731" t="inlineStr"/>
      <c r="H731" t="inlineStr"/>
      <c r="I731" t="inlineStr"/>
      <c r="J731" t="inlineStr"/>
      <c r="K731" t="inlineStr"/>
      <c r="L731" t="inlineStr"/>
      <c r="M731" t="n">
        <v>133.71</v>
      </c>
      <c r="N731" t="inlineStr"/>
      <c r="O731" t="inlineStr"/>
      <c r="P731" t="inlineStr"/>
      <c r="Q731" t="inlineStr"/>
      <c r="R731" t="n">
        <v>74.386</v>
      </c>
      <c r="S731" t="inlineStr"/>
      <c r="T731" t="inlineStr"/>
    </row>
    <row r="732">
      <c r="A732" s="142" t="n">
        <v>37557</v>
      </c>
      <c r="B732" t="inlineStr"/>
      <c r="C732" t="inlineStr"/>
      <c r="D732" t="inlineStr"/>
      <c r="E732" t="inlineStr"/>
      <c r="F732" t="inlineStr"/>
      <c r="G732" t="inlineStr"/>
      <c r="H732" t="inlineStr"/>
      <c r="I732" t="inlineStr"/>
      <c r="J732" t="inlineStr"/>
      <c r="K732" t="inlineStr"/>
      <c r="L732" t="inlineStr"/>
      <c r="M732" t="n">
        <v>137.9</v>
      </c>
      <c r="N732" t="inlineStr"/>
      <c r="O732" t="inlineStr"/>
      <c r="P732" t="inlineStr"/>
      <c r="Q732" t="inlineStr"/>
      <c r="R732" t="n">
        <v>74.386</v>
      </c>
      <c r="S732" t="inlineStr"/>
      <c r="T732" t="inlineStr"/>
    </row>
    <row r="733">
      <c r="A733" s="142" t="n">
        <v>37558</v>
      </c>
      <c r="B733" t="inlineStr"/>
      <c r="C733" t="inlineStr"/>
      <c r="D733" t="inlineStr"/>
      <c r="E733" t="inlineStr"/>
      <c r="F733" t="inlineStr"/>
      <c r="G733" t="inlineStr"/>
      <c r="H733" t="inlineStr"/>
      <c r="I733" t="inlineStr"/>
      <c r="J733" t="inlineStr"/>
      <c r="K733" t="inlineStr"/>
      <c r="L733" t="inlineStr"/>
      <c r="M733" t="n">
        <v>138.01</v>
      </c>
      <c r="N733" t="inlineStr"/>
      <c r="O733" t="inlineStr"/>
      <c r="P733" t="inlineStr"/>
      <c r="Q733" t="inlineStr"/>
      <c r="R733" t="n">
        <v>74.386</v>
      </c>
      <c r="S733" t="inlineStr"/>
      <c r="T733" t="inlineStr"/>
    </row>
    <row r="734">
      <c r="A734" s="142" t="n">
        <v>37559</v>
      </c>
      <c r="B734" t="inlineStr"/>
      <c r="C734" t="inlineStr"/>
      <c r="D734" t="inlineStr"/>
      <c r="E734" t="inlineStr"/>
      <c r="F734" t="inlineStr"/>
      <c r="G734" t="inlineStr"/>
      <c r="H734" t="inlineStr"/>
      <c r="I734" t="inlineStr"/>
      <c r="J734" t="inlineStr"/>
      <c r="K734" t="inlineStr"/>
      <c r="L734" t="inlineStr"/>
      <c r="M734" t="n">
        <v>139.08</v>
      </c>
      <c r="N734" t="inlineStr"/>
      <c r="O734" t="inlineStr"/>
      <c r="P734" t="inlineStr"/>
      <c r="Q734" t="inlineStr"/>
      <c r="R734" t="n">
        <v>74.386</v>
      </c>
      <c r="S734" t="inlineStr"/>
      <c r="T734" t="inlineStr"/>
    </row>
    <row r="735">
      <c r="A735" s="142" t="n">
        <v>37560</v>
      </c>
      <c r="B735" t="inlineStr"/>
      <c r="C735" t="inlineStr"/>
      <c r="D735" t="inlineStr"/>
      <c r="E735" t="inlineStr"/>
      <c r="F735" t="inlineStr"/>
      <c r="G735" t="inlineStr"/>
      <c r="H735" t="inlineStr"/>
      <c r="I735" t="inlineStr"/>
      <c r="J735" t="inlineStr"/>
      <c r="K735" t="inlineStr"/>
      <c r="L735" t="inlineStr"/>
      <c r="M735" t="n">
        <v>134.72</v>
      </c>
      <c r="N735" t="inlineStr"/>
      <c r="O735" t="inlineStr"/>
      <c r="P735" t="inlineStr"/>
      <c r="Q735" t="inlineStr"/>
      <c r="R735" t="n">
        <v>81.407</v>
      </c>
      <c r="S735" t="inlineStr"/>
      <c r="T735" t="inlineStr"/>
    </row>
    <row r="736">
      <c r="A736" s="142" t="n">
        <v>37561</v>
      </c>
      <c r="B736" t="inlineStr"/>
      <c r="C736" t="inlineStr"/>
      <c r="D736" t="inlineStr"/>
      <c r="E736" t="inlineStr"/>
      <c r="F736" t="inlineStr"/>
      <c r="G736" t="inlineStr"/>
      <c r="H736" t="inlineStr"/>
      <c r="I736" t="inlineStr"/>
      <c r="J736" t="inlineStr"/>
      <c r="K736" t="inlineStr"/>
      <c r="L736" t="inlineStr"/>
      <c r="M736" t="n">
        <v>134.72</v>
      </c>
      <c r="N736" t="inlineStr"/>
      <c r="O736" t="inlineStr"/>
      <c r="P736" t="inlineStr"/>
      <c r="Q736" t="inlineStr"/>
      <c r="R736" t="n">
        <v>81.407</v>
      </c>
      <c r="S736" t="inlineStr"/>
      <c r="T736" t="inlineStr"/>
    </row>
    <row r="737">
      <c r="A737" s="142" t="n">
        <v>37564</v>
      </c>
      <c r="B737" t="inlineStr"/>
      <c r="C737" t="inlineStr"/>
      <c r="D737" t="inlineStr"/>
      <c r="E737" t="inlineStr"/>
      <c r="F737" t="inlineStr"/>
      <c r="G737" t="inlineStr"/>
      <c r="H737" t="inlineStr"/>
      <c r="I737" t="inlineStr"/>
      <c r="J737" t="inlineStr"/>
      <c r="K737" t="inlineStr"/>
      <c r="L737" t="inlineStr"/>
      <c r="M737" t="n">
        <v>140.69</v>
      </c>
      <c r="N737" t="inlineStr"/>
      <c r="O737" t="inlineStr"/>
      <c r="P737" t="inlineStr"/>
      <c r="Q737" t="inlineStr"/>
      <c r="R737" t="n">
        <v>81.407</v>
      </c>
      <c r="S737" t="inlineStr"/>
      <c r="T737" t="inlineStr"/>
    </row>
    <row r="738">
      <c r="A738" s="142" t="n">
        <v>37565</v>
      </c>
      <c r="B738" t="inlineStr"/>
      <c r="C738" t="inlineStr"/>
      <c r="D738" t="inlineStr"/>
      <c r="E738" t="inlineStr"/>
      <c r="F738" t="inlineStr"/>
      <c r="G738" t="inlineStr"/>
      <c r="H738" t="inlineStr"/>
      <c r="I738" t="inlineStr"/>
      <c r="J738" t="inlineStr"/>
      <c r="K738" t="inlineStr"/>
      <c r="L738" t="inlineStr"/>
      <c r="M738" t="n">
        <v>140.77</v>
      </c>
      <c r="N738" t="inlineStr"/>
      <c r="O738" t="inlineStr"/>
      <c r="P738" t="inlineStr"/>
      <c r="Q738" t="inlineStr"/>
      <c r="R738" t="n">
        <v>81.407</v>
      </c>
      <c r="S738" t="inlineStr"/>
      <c r="T738" t="inlineStr"/>
    </row>
    <row r="739">
      <c r="A739" s="142" t="n">
        <v>37566</v>
      </c>
      <c r="B739" t="inlineStr"/>
      <c r="C739" t="inlineStr"/>
      <c r="D739" t="inlineStr"/>
      <c r="E739" t="inlineStr"/>
      <c r="F739" t="inlineStr"/>
      <c r="G739" t="inlineStr"/>
      <c r="H739" t="inlineStr"/>
      <c r="I739" t="inlineStr"/>
      <c r="J739" t="inlineStr"/>
      <c r="K739" t="inlineStr"/>
      <c r="L739" t="inlineStr"/>
      <c r="M739" t="n">
        <v>144.35</v>
      </c>
      <c r="N739" t="inlineStr"/>
      <c r="O739" t="inlineStr"/>
      <c r="P739" t="inlineStr"/>
      <c r="Q739" t="inlineStr"/>
      <c r="R739" t="n">
        <v>81.407</v>
      </c>
      <c r="S739" t="inlineStr"/>
      <c r="T739" t="inlineStr"/>
    </row>
    <row r="740">
      <c r="A740" s="142" t="n">
        <v>37567</v>
      </c>
      <c r="B740" t="inlineStr"/>
      <c r="C740" t="inlineStr"/>
      <c r="D740" t="inlineStr"/>
      <c r="E740" t="inlineStr"/>
      <c r="F740" t="inlineStr"/>
      <c r="G740" t="inlineStr"/>
      <c r="H740" t="inlineStr"/>
      <c r="I740" t="inlineStr"/>
      <c r="J740" t="inlineStr"/>
      <c r="K740" t="inlineStr"/>
      <c r="L740" t="inlineStr"/>
      <c r="M740" t="n">
        <v>145.11</v>
      </c>
      <c r="N740" t="inlineStr"/>
      <c r="O740" t="inlineStr"/>
      <c r="P740" t="inlineStr"/>
      <c r="Q740" t="inlineStr"/>
      <c r="R740" t="n">
        <v>81.407</v>
      </c>
      <c r="S740" t="inlineStr"/>
      <c r="T740" t="inlineStr"/>
    </row>
    <row r="741">
      <c r="A741" s="142" t="n">
        <v>37568</v>
      </c>
      <c r="B741" t="inlineStr"/>
      <c r="C741" t="inlineStr"/>
      <c r="D741" t="inlineStr"/>
      <c r="E741" t="inlineStr"/>
      <c r="F741" t="inlineStr"/>
      <c r="G741" t="inlineStr"/>
      <c r="H741" t="inlineStr"/>
      <c r="I741" t="inlineStr"/>
      <c r="J741" t="inlineStr"/>
      <c r="K741" t="inlineStr"/>
      <c r="L741" t="inlineStr"/>
      <c r="M741" t="n">
        <v>145.11</v>
      </c>
      <c r="N741" t="inlineStr"/>
      <c r="O741" t="inlineStr"/>
      <c r="P741" t="inlineStr"/>
      <c r="Q741" t="inlineStr"/>
      <c r="R741" t="n">
        <v>81.407</v>
      </c>
      <c r="S741" t="inlineStr"/>
      <c r="T741" t="inlineStr"/>
    </row>
    <row r="742">
      <c r="A742" s="142" t="n">
        <v>37571</v>
      </c>
      <c r="B742" t="inlineStr"/>
      <c r="C742" t="inlineStr"/>
      <c r="D742" t="inlineStr"/>
      <c r="E742" t="inlineStr"/>
      <c r="F742" t="inlineStr"/>
      <c r="G742" t="inlineStr"/>
      <c r="H742" t="inlineStr"/>
      <c r="I742" t="inlineStr"/>
      <c r="J742" t="inlineStr"/>
      <c r="K742" t="inlineStr"/>
      <c r="L742" t="inlineStr"/>
      <c r="M742" t="n">
        <v>142.16</v>
      </c>
      <c r="N742" t="inlineStr"/>
      <c r="O742" t="inlineStr"/>
      <c r="P742" t="inlineStr"/>
      <c r="Q742" t="inlineStr"/>
      <c r="R742" t="n">
        <v>81.407</v>
      </c>
      <c r="S742" t="inlineStr"/>
      <c r="T742" t="inlineStr"/>
    </row>
    <row r="743">
      <c r="A743" s="142" t="n">
        <v>37572</v>
      </c>
      <c r="B743" t="inlineStr"/>
      <c r="C743" t="inlineStr"/>
      <c r="D743" t="inlineStr"/>
      <c r="E743" t="inlineStr"/>
      <c r="F743" t="inlineStr"/>
      <c r="G743" t="inlineStr"/>
      <c r="H743" t="inlineStr"/>
      <c r="I743" t="inlineStr"/>
      <c r="J743" t="inlineStr"/>
      <c r="K743" t="inlineStr"/>
      <c r="L743" t="inlineStr"/>
      <c r="M743" t="n">
        <v>142.16</v>
      </c>
      <c r="N743" t="inlineStr"/>
      <c r="O743" t="inlineStr"/>
      <c r="P743" t="inlineStr"/>
      <c r="Q743" t="inlineStr"/>
      <c r="R743" t="n">
        <v>81.407</v>
      </c>
      <c r="S743" t="inlineStr"/>
      <c r="T743" t="inlineStr"/>
    </row>
    <row r="744">
      <c r="A744" s="142" t="n">
        <v>37573</v>
      </c>
      <c r="B744" t="inlineStr"/>
      <c r="C744" t="inlineStr"/>
      <c r="D744" t="inlineStr"/>
      <c r="E744" t="inlineStr"/>
      <c r="F744" t="inlineStr"/>
      <c r="G744" t="inlineStr"/>
      <c r="H744" t="inlineStr"/>
      <c r="I744" t="inlineStr"/>
      <c r="J744" t="inlineStr"/>
      <c r="K744" t="inlineStr"/>
      <c r="L744" t="inlineStr"/>
      <c r="M744" t="n">
        <v>138.8</v>
      </c>
      <c r="N744" t="inlineStr"/>
      <c r="O744" t="inlineStr"/>
      <c r="P744" t="inlineStr"/>
      <c r="Q744" t="inlineStr"/>
      <c r="R744" t="n">
        <v>81.407</v>
      </c>
      <c r="S744" t="inlineStr"/>
      <c r="T744" t="inlineStr"/>
    </row>
    <row r="745">
      <c r="A745" s="142" t="n">
        <v>37574</v>
      </c>
      <c r="B745" t="inlineStr"/>
      <c r="C745" t="inlineStr"/>
      <c r="D745" t="inlineStr"/>
      <c r="E745" t="inlineStr"/>
      <c r="F745" t="inlineStr"/>
      <c r="G745" t="inlineStr"/>
      <c r="H745" t="inlineStr"/>
      <c r="I745" t="inlineStr"/>
      <c r="J745" t="inlineStr"/>
      <c r="K745" t="inlineStr"/>
      <c r="L745" t="inlineStr"/>
      <c r="M745" t="n">
        <v>138.22</v>
      </c>
      <c r="N745" t="inlineStr"/>
      <c r="O745" t="inlineStr"/>
      <c r="P745" t="inlineStr"/>
      <c r="Q745" t="inlineStr"/>
      <c r="R745" t="n">
        <v>81.407</v>
      </c>
      <c r="S745" t="inlineStr"/>
      <c r="T745" t="inlineStr"/>
    </row>
    <row r="746">
      <c r="A746" s="142" t="n">
        <v>37575</v>
      </c>
      <c r="B746" t="inlineStr"/>
      <c r="C746" t="inlineStr"/>
      <c r="D746" t="inlineStr"/>
      <c r="E746" t="inlineStr"/>
      <c r="F746" t="inlineStr"/>
      <c r="G746" t="inlineStr"/>
      <c r="H746" t="inlineStr"/>
      <c r="I746" t="inlineStr"/>
      <c r="J746" t="inlineStr"/>
      <c r="K746" t="inlineStr"/>
      <c r="L746" t="inlineStr"/>
      <c r="M746" t="n">
        <v>143.18</v>
      </c>
      <c r="N746" t="inlineStr"/>
      <c r="O746" t="inlineStr"/>
      <c r="P746" t="inlineStr"/>
      <c r="Q746" t="inlineStr"/>
      <c r="R746" t="n">
        <v>81.407</v>
      </c>
      <c r="S746" t="inlineStr"/>
      <c r="T746" t="inlineStr"/>
    </row>
    <row r="747">
      <c r="A747" s="142" t="n">
        <v>37578</v>
      </c>
      <c r="B747" t="inlineStr"/>
      <c r="C747" t="inlineStr"/>
      <c r="D747" t="inlineStr"/>
      <c r="E747" t="inlineStr"/>
      <c r="F747" t="inlineStr"/>
      <c r="G747" t="inlineStr"/>
      <c r="H747" t="inlineStr"/>
      <c r="I747" t="inlineStr"/>
      <c r="J747" t="inlineStr"/>
      <c r="K747" t="inlineStr"/>
      <c r="L747" t="inlineStr"/>
      <c r="M747" t="n">
        <v>141.06</v>
      </c>
      <c r="N747" t="inlineStr"/>
      <c r="O747" t="inlineStr"/>
      <c r="P747" t="inlineStr"/>
      <c r="Q747" t="inlineStr"/>
      <c r="R747" t="n">
        <v>81.407</v>
      </c>
      <c r="S747" t="inlineStr"/>
      <c r="T747" t="inlineStr"/>
    </row>
    <row r="748">
      <c r="A748" s="142" t="n">
        <v>37579</v>
      </c>
      <c r="B748" t="inlineStr"/>
      <c r="C748" t="inlineStr"/>
      <c r="D748" t="inlineStr"/>
      <c r="E748" t="inlineStr"/>
      <c r="F748" t="inlineStr"/>
      <c r="G748" t="inlineStr"/>
      <c r="H748" t="inlineStr"/>
      <c r="I748" t="inlineStr"/>
      <c r="J748" t="inlineStr"/>
      <c r="K748" t="inlineStr"/>
      <c r="L748" t="inlineStr"/>
      <c r="M748" t="n">
        <v>136.79</v>
      </c>
      <c r="N748" t="inlineStr"/>
      <c r="O748" t="inlineStr"/>
      <c r="P748" t="inlineStr"/>
      <c r="Q748" t="inlineStr"/>
      <c r="R748" t="n">
        <v>81.407</v>
      </c>
      <c r="S748" t="inlineStr"/>
      <c r="T748" t="inlineStr"/>
    </row>
    <row r="749">
      <c r="A749" s="142" t="n">
        <v>37580</v>
      </c>
      <c r="B749" t="inlineStr"/>
      <c r="C749" t="inlineStr"/>
      <c r="D749" t="inlineStr"/>
      <c r="E749" t="inlineStr"/>
      <c r="F749" t="inlineStr"/>
      <c r="G749" t="inlineStr"/>
      <c r="H749" t="inlineStr"/>
      <c r="I749" t="inlineStr"/>
      <c r="J749" t="inlineStr"/>
      <c r="K749" t="inlineStr"/>
      <c r="L749" t="inlineStr"/>
      <c r="M749" t="n">
        <v>135.9</v>
      </c>
      <c r="N749" t="inlineStr"/>
      <c r="O749" t="inlineStr"/>
      <c r="P749" t="inlineStr"/>
      <c r="Q749" t="inlineStr"/>
      <c r="R749" t="n">
        <v>81.407</v>
      </c>
      <c r="S749" t="inlineStr"/>
      <c r="T749" t="inlineStr"/>
    </row>
    <row r="750">
      <c r="A750" s="142" t="n">
        <v>37581</v>
      </c>
      <c r="B750" t="inlineStr"/>
      <c r="C750" t="inlineStr"/>
      <c r="D750" t="inlineStr"/>
      <c r="E750" t="inlineStr"/>
      <c r="F750" t="inlineStr"/>
      <c r="G750" t="inlineStr"/>
      <c r="H750" t="inlineStr"/>
      <c r="I750" t="inlineStr"/>
      <c r="J750" t="inlineStr"/>
      <c r="K750" t="inlineStr"/>
      <c r="L750" t="inlineStr"/>
      <c r="M750" t="n">
        <v>132.69</v>
      </c>
      <c r="N750" t="inlineStr"/>
      <c r="O750" t="inlineStr"/>
      <c r="P750" t="inlineStr"/>
      <c r="Q750" t="inlineStr"/>
      <c r="R750" t="n">
        <v>81.407</v>
      </c>
      <c r="S750" t="inlineStr"/>
      <c r="T750" t="inlineStr"/>
    </row>
    <row r="751">
      <c r="A751" s="142" t="n">
        <v>37582</v>
      </c>
      <c r="B751" t="inlineStr"/>
      <c r="C751" t="inlineStr"/>
      <c r="D751" t="inlineStr"/>
      <c r="E751" t="inlineStr"/>
      <c r="F751" t="inlineStr"/>
      <c r="G751" t="inlineStr"/>
      <c r="H751" t="inlineStr"/>
      <c r="I751" t="inlineStr"/>
      <c r="J751" t="inlineStr"/>
      <c r="K751" t="inlineStr"/>
      <c r="L751" t="inlineStr"/>
      <c r="M751" t="n">
        <v>133.73</v>
      </c>
      <c r="N751" t="inlineStr"/>
      <c r="O751" t="inlineStr"/>
      <c r="P751" t="inlineStr"/>
      <c r="Q751" t="inlineStr"/>
      <c r="R751" t="n">
        <v>81.407</v>
      </c>
      <c r="S751" t="inlineStr"/>
      <c r="T751" t="inlineStr"/>
    </row>
    <row r="752">
      <c r="A752" s="142" t="n">
        <v>37585</v>
      </c>
      <c r="B752" t="inlineStr"/>
      <c r="C752" t="inlineStr"/>
      <c r="D752" t="inlineStr"/>
      <c r="E752" t="inlineStr"/>
      <c r="F752" t="inlineStr"/>
      <c r="G752" t="inlineStr"/>
      <c r="H752" t="inlineStr"/>
      <c r="I752" t="inlineStr"/>
      <c r="J752" t="inlineStr"/>
      <c r="K752" t="inlineStr"/>
      <c r="L752" t="inlineStr"/>
      <c r="M752" t="n">
        <v>133.55</v>
      </c>
      <c r="N752" t="inlineStr"/>
      <c r="O752" t="inlineStr"/>
      <c r="P752" t="inlineStr"/>
      <c r="Q752" t="inlineStr"/>
      <c r="R752" t="n">
        <v>81.407</v>
      </c>
      <c r="S752" t="inlineStr"/>
      <c r="T752" t="inlineStr"/>
    </row>
    <row r="753">
      <c r="A753" s="142" t="n">
        <v>37586</v>
      </c>
      <c r="B753" t="inlineStr"/>
      <c r="C753" t="inlineStr"/>
      <c r="D753" t="inlineStr"/>
      <c r="E753" t="inlineStr"/>
      <c r="F753" t="inlineStr"/>
      <c r="G753" t="inlineStr"/>
      <c r="H753" t="inlineStr"/>
      <c r="I753" t="inlineStr"/>
      <c r="J753" t="inlineStr"/>
      <c r="K753" t="inlineStr"/>
      <c r="L753" t="inlineStr"/>
      <c r="M753" t="n">
        <v>133.16</v>
      </c>
      <c r="N753" t="inlineStr"/>
      <c r="O753" t="inlineStr"/>
      <c r="P753" t="inlineStr"/>
      <c r="Q753" t="inlineStr"/>
      <c r="R753" t="n">
        <v>81.407</v>
      </c>
      <c r="S753" t="inlineStr"/>
      <c r="T753" t="inlineStr"/>
    </row>
    <row r="754">
      <c r="A754" s="142" t="n">
        <v>37587</v>
      </c>
      <c r="B754" t="inlineStr"/>
      <c r="C754" t="inlineStr"/>
      <c r="D754" t="inlineStr"/>
      <c r="E754" t="inlineStr"/>
      <c r="F754" t="inlineStr"/>
      <c r="G754" t="inlineStr"/>
      <c r="H754" t="inlineStr"/>
      <c r="I754" t="inlineStr"/>
      <c r="J754" t="inlineStr"/>
      <c r="K754" t="inlineStr"/>
      <c r="L754" t="inlineStr"/>
      <c r="M754" t="n">
        <v>131.78</v>
      </c>
      <c r="N754" t="inlineStr"/>
      <c r="O754" t="inlineStr"/>
      <c r="P754" t="inlineStr"/>
      <c r="Q754" t="inlineStr"/>
      <c r="R754" t="n">
        <v>81.407</v>
      </c>
      <c r="S754" t="inlineStr"/>
      <c r="T754" t="inlineStr"/>
    </row>
    <row r="755">
      <c r="A755" s="142" t="n">
        <v>37588</v>
      </c>
      <c r="B755" t="inlineStr"/>
      <c r="C755" t="inlineStr"/>
      <c r="D755" t="inlineStr"/>
      <c r="E755" t="inlineStr"/>
      <c r="F755" t="inlineStr"/>
      <c r="G755" t="inlineStr"/>
      <c r="H755" t="inlineStr"/>
      <c r="I755" t="inlineStr"/>
      <c r="J755" t="inlineStr"/>
      <c r="K755" t="inlineStr"/>
      <c r="L755" t="inlineStr"/>
      <c r="M755" t="n">
        <v>131.04</v>
      </c>
      <c r="N755" t="inlineStr"/>
      <c r="O755" t="inlineStr"/>
      <c r="P755" t="inlineStr"/>
      <c r="Q755" t="inlineStr"/>
      <c r="R755" t="n">
        <v>81.407</v>
      </c>
      <c r="S755" t="inlineStr"/>
      <c r="T755" t="inlineStr"/>
    </row>
    <row r="756">
      <c r="A756" s="142" t="n">
        <v>37589</v>
      </c>
      <c r="B756" t="inlineStr"/>
      <c r="C756" t="inlineStr"/>
      <c r="D756" t="inlineStr"/>
      <c r="E756" t="inlineStr"/>
      <c r="F756" t="inlineStr"/>
      <c r="G756" t="inlineStr"/>
      <c r="H756" t="inlineStr"/>
      <c r="I756" t="inlineStr"/>
      <c r="J756" t="inlineStr"/>
      <c r="K756" t="inlineStr"/>
      <c r="L756" t="inlineStr"/>
      <c r="M756" t="n">
        <v>132.18</v>
      </c>
      <c r="N756" t="inlineStr"/>
      <c r="O756" t="inlineStr"/>
      <c r="P756" t="inlineStr"/>
      <c r="Q756" t="inlineStr"/>
      <c r="R756" t="n">
        <v>85.023</v>
      </c>
      <c r="S756" t="inlineStr"/>
      <c r="T756" t="inlineStr"/>
    </row>
    <row r="757">
      <c r="A757" s="142" t="n">
        <v>37592</v>
      </c>
      <c r="B757" t="inlineStr"/>
      <c r="C757" t="inlineStr"/>
      <c r="D757" t="inlineStr"/>
      <c r="E757" t="inlineStr"/>
      <c r="F757" t="inlineStr"/>
      <c r="G757" t="inlineStr"/>
      <c r="H757" t="inlineStr"/>
      <c r="I757" t="inlineStr"/>
      <c r="J757" t="inlineStr"/>
      <c r="K757" t="inlineStr"/>
      <c r="L757" t="inlineStr"/>
      <c r="M757" t="n">
        <v>132.53</v>
      </c>
      <c r="N757" t="inlineStr"/>
      <c r="O757" t="inlineStr"/>
      <c r="P757" t="inlineStr"/>
      <c r="Q757" t="inlineStr"/>
      <c r="R757" t="n">
        <v>85.023</v>
      </c>
      <c r="S757" t="inlineStr"/>
      <c r="T757" t="inlineStr"/>
    </row>
    <row r="758">
      <c r="A758" s="142" t="n">
        <v>37593</v>
      </c>
      <c r="B758" t="inlineStr"/>
      <c r="C758" t="inlineStr"/>
      <c r="D758" t="inlineStr"/>
      <c r="E758" t="inlineStr"/>
      <c r="F758" t="inlineStr"/>
      <c r="G758" t="inlineStr"/>
      <c r="H758" t="inlineStr"/>
      <c r="I758" t="inlineStr"/>
      <c r="J758" t="inlineStr"/>
      <c r="K758" t="inlineStr"/>
      <c r="L758" t="inlineStr"/>
      <c r="M758" t="n">
        <v>138.14</v>
      </c>
      <c r="N758" t="inlineStr"/>
      <c r="O758" t="inlineStr"/>
      <c r="P758" t="inlineStr"/>
      <c r="Q758" t="inlineStr"/>
      <c r="R758" t="n">
        <v>85.023</v>
      </c>
      <c r="S758" t="inlineStr"/>
      <c r="T758" t="inlineStr"/>
    </row>
    <row r="759">
      <c r="A759" s="142" t="n">
        <v>37594</v>
      </c>
      <c r="B759" t="inlineStr"/>
      <c r="C759" t="inlineStr"/>
      <c r="D759" t="inlineStr"/>
      <c r="E759" t="inlineStr"/>
      <c r="F759" t="inlineStr"/>
      <c r="G759" t="inlineStr"/>
      <c r="H759" t="inlineStr"/>
      <c r="I759" t="inlineStr"/>
      <c r="J759" t="inlineStr"/>
      <c r="K759" t="inlineStr"/>
      <c r="L759" t="inlineStr"/>
      <c r="M759" t="n">
        <v>140.84</v>
      </c>
      <c r="N759" t="inlineStr"/>
      <c r="O759" t="inlineStr"/>
      <c r="P759" t="inlineStr"/>
      <c r="Q759" t="inlineStr"/>
      <c r="R759" t="n">
        <v>85.023</v>
      </c>
      <c r="S759" t="inlineStr"/>
      <c r="T759" t="inlineStr"/>
    </row>
    <row r="760">
      <c r="A760" s="142" t="n">
        <v>37595</v>
      </c>
      <c r="B760" t="inlineStr"/>
      <c r="C760" t="inlineStr"/>
      <c r="D760" t="inlineStr"/>
      <c r="E760" t="inlineStr"/>
      <c r="F760" t="inlineStr"/>
      <c r="G760" t="inlineStr"/>
      <c r="H760" t="inlineStr"/>
      <c r="I760" t="inlineStr"/>
      <c r="J760" t="inlineStr"/>
      <c r="K760" t="inlineStr"/>
      <c r="L760" t="inlineStr"/>
      <c r="M760" t="n">
        <v>143.81</v>
      </c>
      <c r="N760" t="inlineStr"/>
      <c r="O760" t="inlineStr"/>
      <c r="P760" t="inlineStr"/>
      <c r="Q760" t="inlineStr"/>
      <c r="R760" t="n">
        <v>85.023</v>
      </c>
      <c r="S760" t="inlineStr"/>
      <c r="T760" t="inlineStr"/>
    </row>
    <row r="761">
      <c r="A761" s="142" t="n">
        <v>37596</v>
      </c>
      <c r="B761" t="inlineStr"/>
      <c r="C761" t="inlineStr"/>
      <c r="D761" t="inlineStr"/>
      <c r="E761" t="inlineStr"/>
      <c r="F761" t="inlineStr"/>
      <c r="G761" t="inlineStr"/>
      <c r="H761" t="inlineStr"/>
      <c r="I761" t="inlineStr"/>
      <c r="J761" t="inlineStr"/>
      <c r="K761" t="inlineStr"/>
      <c r="L761" t="inlineStr"/>
      <c r="M761" t="n">
        <v>148.01</v>
      </c>
      <c r="N761" t="inlineStr"/>
      <c r="O761" t="inlineStr"/>
      <c r="P761" t="inlineStr"/>
      <c r="Q761" t="inlineStr"/>
      <c r="R761" t="n">
        <v>85.023</v>
      </c>
      <c r="S761" t="inlineStr"/>
      <c r="T761" t="inlineStr"/>
    </row>
    <row r="762">
      <c r="A762" s="142" t="n">
        <v>37599</v>
      </c>
      <c r="B762" t="inlineStr"/>
      <c r="C762" t="inlineStr"/>
      <c r="D762" t="inlineStr"/>
      <c r="E762" t="inlineStr"/>
      <c r="F762" t="inlineStr"/>
      <c r="G762" t="inlineStr"/>
      <c r="H762" t="inlineStr"/>
      <c r="I762" t="inlineStr"/>
      <c r="J762" t="inlineStr"/>
      <c r="K762" t="inlineStr"/>
      <c r="L762" t="inlineStr"/>
      <c r="M762" t="n">
        <v>148.01</v>
      </c>
      <c r="N762" t="inlineStr"/>
      <c r="O762" t="inlineStr"/>
      <c r="P762" t="inlineStr"/>
      <c r="Q762" t="inlineStr"/>
      <c r="R762" t="n">
        <v>85.023</v>
      </c>
      <c r="S762" t="inlineStr"/>
      <c r="T762" t="inlineStr"/>
    </row>
    <row r="763">
      <c r="A763" s="142" t="n">
        <v>37600</v>
      </c>
      <c r="B763" t="inlineStr"/>
      <c r="C763" t="inlineStr"/>
      <c r="D763" t="inlineStr"/>
      <c r="E763" t="inlineStr"/>
      <c r="F763" t="inlineStr"/>
      <c r="G763" t="inlineStr"/>
      <c r="H763" t="inlineStr"/>
      <c r="I763" t="inlineStr"/>
      <c r="J763" t="inlineStr"/>
      <c r="K763" t="inlineStr"/>
      <c r="L763" t="inlineStr"/>
      <c r="M763" t="n">
        <v>144.22</v>
      </c>
      <c r="N763" t="inlineStr"/>
      <c r="O763" t="inlineStr"/>
      <c r="P763" t="inlineStr"/>
      <c r="Q763" t="inlineStr"/>
      <c r="R763" t="n">
        <v>85.023</v>
      </c>
      <c r="S763" t="inlineStr"/>
      <c r="T763" t="inlineStr"/>
    </row>
    <row r="764">
      <c r="A764" s="142" t="n">
        <v>37601</v>
      </c>
      <c r="B764" t="inlineStr"/>
      <c r="C764" t="inlineStr"/>
      <c r="D764" t="inlineStr"/>
      <c r="E764" t="inlineStr"/>
      <c r="F764" t="inlineStr"/>
      <c r="G764" t="inlineStr"/>
      <c r="H764" t="inlineStr"/>
      <c r="I764" t="inlineStr"/>
      <c r="J764" t="inlineStr"/>
      <c r="K764" t="inlineStr"/>
      <c r="L764" t="inlineStr"/>
      <c r="M764" t="n">
        <v>147.65</v>
      </c>
      <c r="N764" t="inlineStr"/>
      <c r="O764" t="inlineStr"/>
      <c r="P764" t="inlineStr"/>
      <c r="Q764" t="inlineStr"/>
      <c r="R764" t="n">
        <v>85.023</v>
      </c>
      <c r="S764" t="inlineStr"/>
      <c r="T764" t="inlineStr"/>
    </row>
    <row r="765">
      <c r="A765" s="142" t="n">
        <v>37602</v>
      </c>
      <c r="B765" t="inlineStr"/>
      <c r="C765" t="inlineStr"/>
      <c r="D765" t="inlineStr"/>
      <c r="E765" t="inlineStr"/>
      <c r="F765" t="inlineStr"/>
      <c r="G765" t="inlineStr"/>
      <c r="H765" t="inlineStr"/>
      <c r="I765" t="inlineStr"/>
      <c r="J765" t="inlineStr"/>
      <c r="K765" t="inlineStr"/>
      <c r="L765" t="inlineStr"/>
      <c r="M765" t="n">
        <v>156.44</v>
      </c>
      <c r="N765" t="inlineStr"/>
      <c r="O765" t="inlineStr"/>
      <c r="P765" t="inlineStr"/>
      <c r="Q765" t="inlineStr"/>
      <c r="R765" t="n">
        <v>85.023</v>
      </c>
      <c r="S765" t="inlineStr"/>
      <c r="T765" t="inlineStr"/>
    </row>
    <row r="766">
      <c r="A766" s="142" t="n">
        <v>37603</v>
      </c>
      <c r="B766" t="inlineStr"/>
      <c r="C766" t="inlineStr"/>
      <c r="D766" t="inlineStr"/>
      <c r="E766" t="inlineStr"/>
      <c r="F766" t="inlineStr"/>
      <c r="G766" t="inlineStr"/>
      <c r="H766" t="inlineStr"/>
      <c r="I766" t="inlineStr"/>
      <c r="J766" t="inlineStr"/>
      <c r="K766" t="inlineStr"/>
      <c r="L766" t="inlineStr"/>
      <c r="M766" t="n">
        <v>160.7</v>
      </c>
      <c r="N766" t="inlineStr"/>
      <c r="O766" t="inlineStr"/>
      <c r="P766" t="inlineStr"/>
      <c r="Q766" t="inlineStr"/>
      <c r="R766" t="n">
        <v>85.023</v>
      </c>
      <c r="S766" t="inlineStr"/>
      <c r="T766" t="inlineStr"/>
    </row>
    <row r="767">
      <c r="A767" s="142" t="n">
        <v>37606</v>
      </c>
      <c r="B767" t="inlineStr"/>
      <c r="C767" t="inlineStr"/>
      <c r="D767" t="inlineStr"/>
      <c r="E767" t="inlineStr"/>
      <c r="F767" t="inlineStr"/>
      <c r="G767" t="inlineStr"/>
      <c r="H767" t="inlineStr"/>
      <c r="I767" t="inlineStr"/>
      <c r="J767" t="inlineStr"/>
      <c r="K767" t="inlineStr"/>
      <c r="L767" t="inlineStr"/>
      <c r="M767" t="n">
        <v>162.92</v>
      </c>
      <c r="N767" t="inlineStr"/>
      <c r="O767" t="inlineStr"/>
      <c r="P767" t="inlineStr"/>
      <c r="Q767" t="inlineStr"/>
      <c r="R767" t="n">
        <v>85.023</v>
      </c>
      <c r="S767" t="inlineStr"/>
      <c r="T767" t="inlineStr"/>
    </row>
    <row r="768">
      <c r="A768" s="142" t="n">
        <v>37607</v>
      </c>
      <c r="B768" t="inlineStr"/>
      <c r="C768" t="inlineStr"/>
      <c r="D768" t="inlineStr"/>
      <c r="E768" t="inlineStr"/>
      <c r="F768" t="inlineStr"/>
      <c r="G768" t="inlineStr"/>
      <c r="H768" t="inlineStr"/>
      <c r="I768" t="inlineStr"/>
      <c r="J768" t="inlineStr"/>
      <c r="K768" t="inlineStr"/>
      <c r="L768" t="inlineStr"/>
      <c r="M768" t="n">
        <v>157.86</v>
      </c>
      <c r="N768" t="inlineStr"/>
      <c r="O768" t="inlineStr"/>
      <c r="P768" t="inlineStr"/>
      <c r="Q768" t="inlineStr"/>
      <c r="R768" t="n">
        <v>85.023</v>
      </c>
      <c r="S768" t="inlineStr"/>
      <c r="T768" t="inlineStr"/>
    </row>
    <row r="769">
      <c r="A769" s="142" t="n">
        <v>37608</v>
      </c>
      <c r="B769" t="inlineStr"/>
      <c r="C769" t="inlineStr"/>
      <c r="D769" t="inlineStr"/>
      <c r="E769" t="inlineStr"/>
      <c r="F769" t="inlineStr"/>
      <c r="G769" t="inlineStr"/>
      <c r="H769" t="inlineStr"/>
      <c r="I769" t="inlineStr"/>
      <c r="J769" t="inlineStr"/>
      <c r="K769" t="inlineStr"/>
      <c r="L769" t="inlineStr"/>
      <c r="M769" t="n">
        <v>162.18</v>
      </c>
      <c r="N769" t="inlineStr"/>
      <c r="O769" t="inlineStr"/>
      <c r="P769" t="inlineStr"/>
      <c r="Q769" t="inlineStr"/>
      <c r="R769" t="n">
        <v>85.023</v>
      </c>
      <c r="S769" t="inlineStr"/>
      <c r="T769" t="inlineStr"/>
    </row>
    <row r="770">
      <c r="A770" s="142" t="n">
        <v>37609</v>
      </c>
      <c r="B770" t="inlineStr"/>
      <c r="C770" t="inlineStr"/>
      <c r="D770" t="inlineStr"/>
      <c r="E770" t="inlineStr"/>
      <c r="F770" t="inlineStr"/>
      <c r="G770" t="inlineStr"/>
      <c r="H770" t="inlineStr"/>
      <c r="I770" t="inlineStr"/>
      <c r="J770" t="inlineStr"/>
      <c r="K770" t="inlineStr"/>
      <c r="L770" t="inlineStr"/>
      <c r="M770" t="n">
        <v>162.18</v>
      </c>
      <c r="N770" t="inlineStr"/>
      <c r="O770" t="inlineStr"/>
      <c r="P770" t="inlineStr"/>
      <c r="Q770" t="inlineStr"/>
      <c r="R770" t="n">
        <v>85.023</v>
      </c>
      <c r="S770" t="inlineStr"/>
      <c r="T770" t="inlineStr"/>
    </row>
    <row r="771">
      <c r="A771" s="142" t="n">
        <v>37610</v>
      </c>
      <c r="B771" t="inlineStr"/>
      <c r="C771" t="inlineStr"/>
      <c r="D771" t="inlineStr"/>
      <c r="E771" t="inlineStr"/>
      <c r="F771" t="inlineStr"/>
      <c r="G771" t="inlineStr"/>
      <c r="H771" t="inlineStr"/>
      <c r="I771" t="inlineStr"/>
      <c r="J771" t="inlineStr"/>
      <c r="K771" t="inlineStr"/>
      <c r="L771" t="inlineStr"/>
      <c r="M771" t="n">
        <v>162.18</v>
      </c>
      <c r="N771" t="inlineStr"/>
      <c r="O771" t="inlineStr"/>
      <c r="P771" t="inlineStr"/>
      <c r="Q771" t="inlineStr"/>
      <c r="R771" t="n">
        <v>85.023</v>
      </c>
      <c r="S771" t="inlineStr"/>
      <c r="T771" t="inlineStr"/>
    </row>
    <row r="772">
      <c r="A772" s="142" t="n">
        <v>37613</v>
      </c>
      <c r="B772" t="inlineStr"/>
      <c r="C772" t="inlineStr"/>
      <c r="D772" t="inlineStr"/>
      <c r="E772" t="inlineStr"/>
      <c r="F772" t="inlineStr"/>
      <c r="G772" t="inlineStr"/>
      <c r="H772" t="inlineStr"/>
      <c r="I772" t="inlineStr"/>
      <c r="J772" t="inlineStr"/>
      <c r="K772" t="inlineStr"/>
      <c r="L772" t="inlineStr"/>
      <c r="M772" t="n">
        <v>164.05</v>
      </c>
      <c r="N772" t="inlineStr"/>
      <c r="O772" t="inlineStr"/>
      <c r="P772" t="inlineStr"/>
      <c r="Q772" t="inlineStr"/>
      <c r="R772" t="n">
        <v>85.023</v>
      </c>
      <c r="S772" t="inlineStr"/>
      <c r="T772" t="inlineStr"/>
    </row>
    <row r="773">
      <c r="A773" s="142" t="n">
        <v>37614</v>
      </c>
      <c r="B773" t="inlineStr"/>
      <c r="C773" t="inlineStr"/>
      <c r="D773" t="inlineStr"/>
      <c r="E773" t="inlineStr"/>
      <c r="F773" t="inlineStr"/>
      <c r="G773" t="inlineStr"/>
      <c r="H773" t="inlineStr"/>
      <c r="I773" t="inlineStr"/>
      <c r="J773" t="inlineStr"/>
      <c r="K773" t="inlineStr"/>
      <c r="L773" t="inlineStr"/>
      <c r="M773" t="n">
        <v>164.05</v>
      </c>
      <c r="N773" t="inlineStr"/>
      <c r="O773" t="inlineStr"/>
      <c r="P773" t="inlineStr"/>
      <c r="Q773" t="inlineStr"/>
      <c r="R773" t="n">
        <v>85.023</v>
      </c>
      <c r="S773" t="inlineStr"/>
      <c r="T773" t="inlineStr"/>
    </row>
    <row r="774">
      <c r="A774" s="142" t="n">
        <v>37617</v>
      </c>
      <c r="B774" t="inlineStr"/>
      <c r="C774" t="inlineStr"/>
      <c r="D774" t="inlineStr"/>
      <c r="E774" t="inlineStr"/>
      <c r="F774" t="inlineStr"/>
      <c r="G774" t="inlineStr"/>
      <c r="H774" t="inlineStr"/>
      <c r="I774" t="inlineStr"/>
      <c r="J774" t="inlineStr"/>
      <c r="K774" t="inlineStr"/>
      <c r="L774" t="inlineStr"/>
      <c r="M774" t="n">
        <v>164.05</v>
      </c>
      <c r="N774" t="inlineStr"/>
      <c r="O774" t="inlineStr"/>
      <c r="P774" t="inlineStr"/>
      <c r="Q774" t="inlineStr"/>
      <c r="R774" t="n">
        <v>85.023</v>
      </c>
      <c r="S774" t="inlineStr"/>
      <c r="T774" t="inlineStr"/>
    </row>
    <row r="775">
      <c r="A775" s="142" t="n">
        <v>37620</v>
      </c>
      <c r="B775" t="inlineStr"/>
      <c r="C775" t="inlineStr"/>
      <c r="D775" t="inlineStr"/>
      <c r="E775" t="inlineStr"/>
      <c r="F775" t="inlineStr"/>
      <c r="G775" t="inlineStr"/>
      <c r="H775" t="inlineStr"/>
      <c r="I775" t="inlineStr"/>
      <c r="J775" t="inlineStr"/>
      <c r="K775" t="inlineStr"/>
      <c r="L775" t="inlineStr"/>
      <c r="M775" t="n">
        <v>164.05</v>
      </c>
      <c r="N775" t="inlineStr"/>
      <c r="O775" t="inlineStr"/>
      <c r="P775" t="inlineStr"/>
      <c r="Q775" t="inlineStr"/>
      <c r="R775" t="n">
        <v>85.023</v>
      </c>
      <c r="S775" t="inlineStr"/>
      <c r="T775" t="inlineStr"/>
    </row>
    <row r="776">
      <c r="A776" s="142" t="n">
        <v>37621</v>
      </c>
      <c r="B776" t="inlineStr"/>
      <c r="C776" t="inlineStr"/>
      <c r="D776" t="inlineStr"/>
      <c r="E776" t="inlineStr"/>
      <c r="F776" t="inlineStr"/>
      <c r="G776" t="inlineStr"/>
      <c r="H776" t="inlineStr"/>
      <c r="I776" t="inlineStr"/>
      <c r="J776" t="inlineStr"/>
      <c r="K776" t="inlineStr"/>
      <c r="L776" t="inlineStr"/>
      <c r="M776" t="n">
        <v>162.41</v>
      </c>
      <c r="N776" t="inlineStr"/>
      <c r="O776" t="inlineStr"/>
      <c r="P776" t="inlineStr"/>
      <c r="Q776" t="inlineStr"/>
      <c r="R776" t="n">
        <v>77.673</v>
      </c>
      <c r="S776" t="inlineStr"/>
      <c r="T776" t="inlineStr"/>
    </row>
    <row r="777">
      <c r="A777" s="142" t="n">
        <v>37623</v>
      </c>
      <c r="B777" t="inlineStr"/>
      <c r="C777" t="inlineStr"/>
      <c r="D777" t="inlineStr"/>
      <c r="E777" t="inlineStr"/>
      <c r="F777" t="inlineStr"/>
      <c r="G777" t="inlineStr"/>
      <c r="H777" t="inlineStr"/>
      <c r="I777" t="inlineStr"/>
      <c r="J777" t="inlineStr"/>
      <c r="K777" t="inlineStr"/>
      <c r="L777" t="inlineStr"/>
      <c r="M777" t="n">
        <v>162.41</v>
      </c>
      <c r="N777" t="inlineStr"/>
      <c r="O777" t="inlineStr"/>
      <c r="P777" t="inlineStr"/>
      <c r="Q777" t="inlineStr"/>
      <c r="R777" t="n">
        <v>77.673</v>
      </c>
      <c r="S777" t="inlineStr"/>
      <c r="T777" t="inlineStr"/>
    </row>
    <row r="778">
      <c r="A778" s="142" t="n">
        <v>37624</v>
      </c>
      <c r="B778" t="inlineStr"/>
      <c r="C778" t="inlineStr"/>
      <c r="D778" t="inlineStr"/>
      <c r="E778" t="inlineStr"/>
      <c r="F778" t="inlineStr"/>
      <c r="G778" t="inlineStr"/>
      <c r="H778" t="inlineStr"/>
      <c r="I778" t="inlineStr"/>
      <c r="J778" t="inlineStr"/>
      <c r="K778" t="inlineStr"/>
      <c r="L778" t="inlineStr"/>
      <c r="M778" t="n">
        <v>167.65</v>
      </c>
      <c r="N778" t="inlineStr"/>
      <c r="O778" t="inlineStr"/>
      <c r="P778" t="inlineStr"/>
      <c r="Q778" t="inlineStr"/>
      <c r="R778" t="n">
        <v>77.673</v>
      </c>
      <c r="S778" t="inlineStr"/>
      <c r="T778" t="inlineStr"/>
    </row>
    <row r="779">
      <c r="A779" s="142" t="n">
        <v>37627</v>
      </c>
      <c r="B779" t="inlineStr"/>
      <c r="C779" t="inlineStr"/>
      <c r="D779" t="inlineStr"/>
      <c r="E779" t="inlineStr"/>
      <c r="F779" t="inlineStr"/>
      <c r="G779" t="inlineStr"/>
      <c r="H779" t="inlineStr"/>
      <c r="I779" t="inlineStr"/>
      <c r="J779" t="inlineStr"/>
      <c r="K779" t="inlineStr"/>
      <c r="L779" t="inlineStr"/>
      <c r="M779" t="n">
        <v>167.07</v>
      </c>
      <c r="N779" t="inlineStr"/>
      <c r="O779" t="inlineStr"/>
      <c r="P779" t="inlineStr"/>
      <c r="Q779" t="inlineStr"/>
      <c r="R779" t="n">
        <v>77.673</v>
      </c>
      <c r="S779" t="inlineStr"/>
      <c r="T779" t="inlineStr"/>
    </row>
    <row r="780">
      <c r="A780" s="142" t="n">
        <v>37628</v>
      </c>
      <c r="B780" t="inlineStr"/>
      <c r="C780" t="inlineStr"/>
      <c r="D780" t="inlineStr"/>
      <c r="E780" t="inlineStr"/>
      <c r="F780" t="inlineStr"/>
      <c r="G780" t="inlineStr"/>
      <c r="H780" t="inlineStr"/>
      <c r="I780" t="inlineStr"/>
      <c r="J780" t="inlineStr"/>
      <c r="K780" t="inlineStr"/>
      <c r="L780" t="inlineStr"/>
      <c r="M780" t="n">
        <v>162.53</v>
      </c>
      <c r="N780" t="inlineStr"/>
      <c r="O780" t="inlineStr"/>
      <c r="P780" t="inlineStr"/>
      <c r="Q780" t="inlineStr"/>
      <c r="R780" t="n">
        <v>77.673</v>
      </c>
      <c r="S780" t="inlineStr"/>
      <c r="T780" t="inlineStr"/>
    </row>
    <row r="781">
      <c r="A781" s="142" t="n">
        <v>37629</v>
      </c>
      <c r="B781" t="inlineStr"/>
      <c r="C781" t="inlineStr"/>
      <c r="D781" t="inlineStr"/>
      <c r="E781" t="inlineStr"/>
      <c r="F781" t="inlineStr"/>
      <c r="G781" t="inlineStr"/>
      <c r="H781" t="inlineStr"/>
      <c r="I781" t="inlineStr"/>
      <c r="J781" t="inlineStr"/>
      <c r="K781" t="inlineStr"/>
      <c r="L781" t="inlineStr"/>
      <c r="M781" t="n">
        <v>167.04</v>
      </c>
      <c r="N781" t="inlineStr"/>
      <c r="O781" t="inlineStr"/>
      <c r="P781" t="inlineStr"/>
      <c r="Q781" t="inlineStr"/>
      <c r="R781" t="n">
        <v>77.673</v>
      </c>
      <c r="S781" t="inlineStr"/>
      <c r="T781" t="inlineStr"/>
    </row>
    <row r="782">
      <c r="A782" s="142" t="n">
        <v>37630</v>
      </c>
      <c r="B782" t="inlineStr"/>
      <c r="C782" t="inlineStr"/>
      <c r="D782" t="inlineStr"/>
      <c r="E782" t="inlineStr"/>
      <c r="F782" t="inlineStr"/>
      <c r="G782" t="inlineStr"/>
      <c r="H782" t="inlineStr"/>
      <c r="I782" t="inlineStr"/>
      <c r="J782" t="inlineStr"/>
      <c r="K782" t="inlineStr"/>
      <c r="L782" t="inlineStr"/>
      <c r="M782" t="n">
        <v>164.11</v>
      </c>
      <c r="N782" t="inlineStr"/>
      <c r="O782" t="inlineStr"/>
      <c r="P782" t="inlineStr"/>
      <c r="Q782" t="inlineStr"/>
      <c r="R782" t="n">
        <v>77.673</v>
      </c>
      <c r="S782" t="inlineStr"/>
      <c r="T782" t="inlineStr"/>
    </row>
    <row r="783">
      <c r="A783" s="142" t="n">
        <v>37631</v>
      </c>
      <c r="B783" t="inlineStr"/>
      <c r="C783" t="inlineStr"/>
      <c r="D783" t="inlineStr"/>
      <c r="E783" t="inlineStr"/>
      <c r="F783" t="inlineStr"/>
      <c r="G783" t="inlineStr"/>
      <c r="H783" t="inlineStr"/>
      <c r="I783" t="inlineStr"/>
      <c r="J783" t="inlineStr"/>
      <c r="K783" t="inlineStr"/>
      <c r="L783" t="inlineStr"/>
      <c r="M783" t="n">
        <v>167.98</v>
      </c>
      <c r="N783" t="inlineStr"/>
      <c r="O783" t="inlineStr"/>
      <c r="P783" t="inlineStr"/>
      <c r="Q783" t="inlineStr"/>
      <c r="R783" t="n">
        <v>77.673</v>
      </c>
      <c r="S783" t="inlineStr"/>
      <c r="T783" t="inlineStr"/>
    </row>
    <row r="784">
      <c r="A784" s="142" t="n">
        <v>37634</v>
      </c>
      <c r="B784" t="inlineStr"/>
      <c r="C784" t="inlineStr"/>
      <c r="D784" t="inlineStr"/>
      <c r="E784" t="inlineStr"/>
      <c r="F784" t="inlineStr"/>
      <c r="G784" t="inlineStr"/>
      <c r="H784" t="inlineStr"/>
      <c r="I784" t="inlineStr"/>
      <c r="J784" t="inlineStr"/>
      <c r="K784" t="inlineStr"/>
      <c r="L784" t="inlineStr"/>
      <c r="M784" t="n">
        <v>165.41</v>
      </c>
      <c r="N784" t="inlineStr"/>
      <c r="O784" t="inlineStr"/>
      <c r="P784" t="inlineStr"/>
      <c r="Q784" t="inlineStr"/>
      <c r="R784" t="n">
        <v>77.673</v>
      </c>
      <c r="S784" t="inlineStr"/>
      <c r="T784" t="inlineStr"/>
    </row>
    <row r="785">
      <c r="A785" s="142" t="n">
        <v>37635</v>
      </c>
      <c r="B785" t="inlineStr"/>
      <c r="C785" t="inlineStr"/>
      <c r="D785" t="inlineStr"/>
      <c r="E785" t="inlineStr"/>
      <c r="F785" t="inlineStr"/>
      <c r="G785" t="inlineStr"/>
      <c r="H785" t="inlineStr"/>
      <c r="I785" t="inlineStr"/>
      <c r="J785" t="inlineStr"/>
      <c r="K785" t="inlineStr"/>
      <c r="L785" t="inlineStr"/>
      <c r="M785" t="n">
        <v>160.09</v>
      </c>
      <c r="N785" t="inlineStr"/>
      <c r="O785" t="inlineStr"/>
      <c r="P785" t="inlineStr"/>
      <c r="Q785" t="inlineStr"/>
      <c r="R785" t="n">
        <v>77.673</v>
      </c>
      <c r="S785" t="inlineStr"/>
      <c r="T785" t="inlineStr"/>
    </row>
    <row r="786">
      <c r="A786" s="142" t="n">
        <v>37636</v>
      </c>
      <c r="B786" t="inlineStr"/>
      <c r="C786" t="inlineStr"/>
      <c r="D786" t="inlineStr"/>
      <c r="E786" t="inlineStr"/>
      <c r="F786" t="inlineStr"/>
      <c r="G786" t="inlineStr"/>
      <c r="H786" t="inlineStr"/>
      <c r="I786" t="inlineStr"/>
      <c r="J786" t="inlineStr"/>
      <c r="K786" t="inlineStr"/>
      <c r="L786" t="inlineStr"/>
      <c r="M786" t="n">
        <v>159.18</v>
      </c>
      <c r="N786" t="inlineStr"/>
      <c r="O786" t="inlineStr"/>
      <c r="P786" t="inlineStr"/>
      <c r="Q786" t="inlineStr"/>
      <c r="R786" t="n">
        <v>77.673</v>
      </c>
      <c r="S786" t="inlineStr"/>
      <c r="T786" t="inlineStr"/>
    </row>
    <row r="787">
      <c r="A787" s="142" t="n">
        <v>37637</v>
      </c>
      <c r="B787" t="inlineStr"/>
      <c r="C787" t="inlineStr"/>
      <c r="D787" t="inlineStr"/>
      <c r="E787" t="inlineStr"/>
      <c r="F787" t="inlineStr"/>
      <c r="G787" t="inlineStr"/>
      <c r="H787" t="inlineStr"/>
      <c r="I787" t="inlineStr"/>
      <c r="J787" t="inlineStr"/>
      <c r="K787" t="inlineStr"/>
      <c r="L787" t="inlineStr"/>
      <c r="M787" t="n">
        <v>165.35</v>
      </c>
      <c r="N787" t="inlineStr"/>
      <c r="O787" t="inlineStr"/>
      <c r="P787" t="inlineStr"/>
      <c r="Q787" t="inlineStr"/>
      <c r="R787" t="n">
        <v>77.673</v>
      </c>
      <c r="S787" t="inlineStr"/>
      <c r="T787" t="inlineStr"/>
    </row>
    <row r="788">
      <c r="A788" s="142" t="n">
        <v>37638</v>
      </c>
      <c r="B788" t="inlineStr"/>
      <c r="C788" t="inlineStr"/>
      <c r="D788" t="inlineStr"/>
      <c r="E788" t="inlineStr"/>
      <c r="F788" t="inlineStr"/>
      <c r="G788" t="inlineStr"/>
      <c r="H788" t="inlineStr"/>
      <c r="I788" t="inlineStr"/>
      <c r="J788" t="inlineStr"/>
      <c r="K788" t="inlineStr"/>
      <c r="L788" t="inlineStr"/>
      <c r="M788" t="n">
        <v>163.45</v>
      </c>
      <c r="N788" t="inlineStr"/>
      <c r="O788" t="inlineStr"/>
      <c r="P788" t="inlineStr"/>
      <c r="Q788" t="inlineStr"/>
      <c r="R788" t="n">
        <v>77.673</v>
      </c>
      <c r="S788" t="inlineStr"/>
      <c r="T788" t="inlineStr"/>
    </row>
    <row r="789">
      <c r="A789" s="142" t="n">
        <v>37641</v>
      </c>
      <c r="B789" t="inlineStr"/>
      <c r="C789" t="inlineStr"/>
      <c r="D789" t="inlineStr"/>
      <c r="E789" t="inlineStr"/>
      <c r="F789" t="inlineStr"/>
      <c r="G789" t="inlineStr"/>
      <c r="H789" t="inlineStr"/>
      <c r="I789" t="inlineStr"/>
      <c r="J789" t="inlineStr"/>
      <c r="K789" t="inlineStr"/>
      <c r="L789" t="inlineStr"/>
      <c r="M789" t="n">
        <v>162.08</v>
      </c>
      <c r="N789" t="inlineStr"/>
      <c r="O789" t="inlineStr"/>
      <c r="P789" t="inlineStr"/>
      <c r="Q789" t="inlineStr"/>
      <c r="R789" t="n">
        <v>77.673</v>
      </c>
      <c r="S789" t="inlineStr"/>
      <c r="T789" t="inlineStr"/>
    </row>
    <row r="790">
      <c r="A790" s="142" t="n">
        <v>37642</v>
      </c>
      <c r="B790" t="inlineStr"/>
      <c r="C790" t="inlineStr"/>
      <c r="D790" t="inlineStr"/>
      <c r="E790" t="inlineStr"/>
      <c r="F790" t="inlineStr"/>
      <c r="G790" t="inlineStr"/>
      <c r="H790" t="inlineStr"/>
      <c r="I790" t="inlineStr"/>
      <c r="J790" t="inlineStr"/>
      <c r="K790" t="inlineStr"/>
      <c r="L790" t="inlineStr"/>
      <c r="M790" t="n">
        <v>163.33</v>
      </c>
      <c r="N790" t="inlineStr"/>
      <c r="O790" t="inlineStr"/>
      <c r="P790" t="inlineStr"/>
      <c r="Q790" t="inlineStr"/>
      <c r="R790" t="n">
        <v>77.673</v>
      </c>
      <c r="S790" t="inlineStr"/>
      <c r="T790" t="inlineStr"/>
    </row>
    <row r="791">
      <c r="A791" s="142" t="n">
        <v>37643</v>
      </c>
      <c r="B791" t="inlineStr"/>
      <c r="C791" t="inlineStr"/>
      <c r="D791" t="inlineStr"/>
      <c r="E791" t="inlineStr"/>
      <c r="F791" t="inlineStr"/>
      <c r="G791" t="inlineStr"/>
      <c r="H791" t="inlineStr"/>
      <c r="I791" t="inlineStr"/>
      <c r="J791" t="inlineStr"/>
      <c r="K791" t="inlineStr"/>
      <c r="L791" t="inlineStr"/>
      <c r="M791" t="n">
        <v>165.5</v>
      </c>
      <c r="N791" t="inlineStr"/>
      <c r="O791" t="inlineStr"/>
      <c r="P791" t="inlineStr"/>
      <c r="Q791" t="inlineStr"/>
      <c r="R791" t="n">
        <v>77.673</v>
      </c>
      <c r="S791" t="inlineStr"/>
      <c r="T791" t="inlineStr"/>
    </row>
    <row r="792">
      <c r="A792" s="142" t="n">
        <v>37644</v>
      </c>
      <c r="B792" t="inlineStr"/>
      <c r="C792" t="inlineStr"/>
      <c r="D792" t="inlineStr"/>
      <c r="E792" t="inlineStr"/>
      <c r="F792" t="inlineStr"/>
      <c r="G792" t="inlineStr"/>
      <c r="H792" t="inlineStr"/>
      <c r="I792" t="inlineStr"/>
      <c r="J792" t="inlineStr"/>
      <c r="K792" t="inlineStr"/>
      <c r="L792" t="inlineStr"/>
      <c r="M792" t="n">
        <v>169.73</v>
      </c>
      <c r="N792" t="inlineStr"/>
      <c r="O792" t="inlineStr"/>
      <c r="P792" t="inlineStr"/>
      <c r="Q792" t="inlineStr"/>
      <c r="R792" t="n">
        <v>77.673</v>
      </c>
      <c r="S792" t="inlineStr"/>
      <c r="T792" t="inlineStr"/>
    </row>
    <row r="793">
      <c r="A793" s="142" t="n">
        <v>37645</v>
      </c>
      <c r="B793" t="inlineStr"/>
      <c r="C793" t="inlineStr"/>
      <c r="D793" t="inlineStr"/>
      <c r="E793" t="inlineStr"/>
      <c r="F793" t="inlineStr"/>
      <c r="G793" t="inlineStr"/>
      <c r="H793" t="inlineStr"/>
      <c r="I793" t="inlineStr"/>
      <c r="J793" t="inlineStr"/>
      <c r="K793" t="inlineStr"/>
      <c r="L793" t="inlineStr"/>
      <c r="M793" t="n">
        <v>172.43</v>
      </c>
      <c r="N793" t="inlineStr"/>
      <c r="O793" t="inlineStr"/>
      <c r="P793" t="inlineStr"/>
      <c r="Q793" t="inlineStr"/>
      <c r="R793" t="n">
        <v>77.673</v>
      </c>
      <c r="S793" t="inlineStr"/>
      <c r="T793" t="inlineStr"/>
    </row>
    <row r="794">
      <c r="A794" s="142" t="n">
        <v>37648</v>
      </c>
      <c r="B794" t="inlineStr"/>
      <c r="C794" t="inlineStr"/>
      <c r="D794" t="inlineStr"/>
      <c r="E794" t="inlineStr"/>
      <c r="F794" t="inlineStr"/>
      <c r="G794" t="inlineStr"/>
      <c r="H794" t="inlineStr"/>
      <c r="I794" t="inlineStr"/>
      <c r="J794" t="inlineStr"/>
      <c r="K794" t="inlineStr"/>
      <c r="L794" t="inlineStr"/>
      <c r="M794" t="n">
        <v>169.18</v>
      </c>
      <c r="N794" t="inlineStr"/>
      <c r="O794" t="inlineStr"/>
      <c r="P794" t="inlineStr"/>
      <c r="Q794" t="inlineStr"/>
      <c r="R794" t="n">
        <v>77.673</v>
      </c>
      <c r="S794" t="inlineStr"/>
      <c r="T794" t="inlineStr"/>
    </row>
    <row r="795">
      <c r="A795" s="142" t="n">
        <v>37649</v>
      </c>
      <c r="B795" t="inlineStr"/>
      <c r="C795" t="inlineStr"/>
      <c r="D795" t="inlineStr"/>
      <c r="E795" t="inlineStr"/>
      <c r="F795" t="inlineStr"/>
      <c r="G795" t="inlineStr"/>
      <c r="H795" t="inlineStr"/>
      <c r="I795" t="inlineStr"/>
      <c r="J795" t="inlineStr"/>
      <c r="K795" t="inlineStr"/>
      <c r="L795" t="inlineStr"/>
      <c r="M795" t="n">
        <v>167.58</v>
      </c>
      <c r="N795" t="inlineStr"/>
      <c r="O795" t="inlineStr"/>
      <c r="P795" t="inlineStr"/>
      <c r="Q795" t="inlineStr"/>
      <c r="R795" t="n">
        <v>77.673</v>
      </c>
      <c r="S795" t="inlineStr"/>
      <c r="T795" t="inlineStr"/>
    </row>
    <row r="796">
      <c r="A796" s="142" t="n">
        <v>37650</v>
      </c>
      <c r="B796" t="inlineStr"/>
      <c r="C796" t="inlineStr"/>
      <c r="D796" t="inlineStr"/>
      <c r="E796" t="inlineStr"/>
      <c r="F796" t="inlineStr"/>
      <c r="G796" t="inlineStr"/>
      <c r="H796" t="inlineStr"/>
      <c r="I796" t="inlineStr"/>
      <c r="J796" t="inlineStr"/>
      <c r="K796" t="inlineStr"/>
      <c r="L796" t="inlineStr"/>
      <c r="M796" t="n">
        <v>164.05</v>
      </c>
      <c r="N796" t="inlineStr"/>
      <c r="O796" t="inlineStr"/>
      <c r="P796" t="inlineStr"/>
      <c r="Q796" t="inlineStr"/>
      <c r="R796" t="n">
        <v>77.673</v>
      </c>
      <c r="S796" t="inlineStr"/>
      <c r="T796" t="inlineStr"/>
    </row>
    <row r="797">
      <c r="A797" s="142" t="n">
        <v>37651</v>
      </c>
      <c r="B797" t="inlineStr"/>
      <c r="C797" t="inlineStr"/>
      <c r="D797" t="inlineStr"/>
      <c r="E797" t="inlineStr"/>
      <c r="F797" t="inlineStr"/>
      <c r="G797" t="inlineStr"/>
      <c r="H797" t="inlineStr"/>
      <c r="I797" t="inlineStr"/>
      <c r="J797" t="inlineStr"/>
      <c r="K797" t="inlineStr"/>
      <c r="L797" t="inlineStr"/>
      <c r="M797" t="n">
        <v>165.74</v>
      </c>
      <c r="N797" t="inlineStr"/>
      <c r="O797" t="inlineStr"/>
      <c r="P797" t="inlineStr"/>
      <c r="Q797" t="inlineStr"/>
      <c r="R797" t="n">
        <v>77.673</v>
      </c>
      <c r="S797" t="inlineStr"/>
      <c r="T797" t="inlineStr"/>
    </row>
    <row r="798">
      <c r="A798" s="142" t="n">
        <v>37652</v>
      </c>
      <c r="B798" t="inlineStr"/>
      <c r="C798" t="inlineStr"/>
      <c r="D798" t="inlineStr"/>
      <c r="E798" t="inlineStr"/>
      <c r="F798" t="inlineStr"/>
      <c r="G798" t="inlineStr"/>
      <c r="H798" t="inlineStr"/>
      <c r="I798" t="inlineStr"/>
      <c r="J798" t="inlineStr"/>
      <c r="K798" t="inlineStr"/>
      <c r="L798" t="inlineStr"/>
      <c r="M798" t="n">
        <v>161.73</v>
      </c>
      <c r="N798" t="inlineStr"/>
      <c r="O798" t="inlineStr"/>
      <c r="P798" t="inlineStr"/>
      <c r="Q798" t="inlineStr"/>
      <c r="R798" t="n">
        <v>72.337</v>
      </c>
      <c r="S798" t="inlineStr"/>
      <c r="T798" t="inlineStr"/>
    </row>
    <row r="799">
      <c r="A799" s="142" t="n">
        <v>37655</v>
      </c>
      <c r="B799" t="inlineStr"/>
      <c r="C799" t="inlineStr"/>
      <c r="D799" t="inlineStr"/>
      <c r="E799" t="inlineStr"/>
      <c r="F799" t="inlineStr"/>
      <c r="G799" t="inlineStr"/>
      <c r="H799" t="inlineStr"/>
      <c r="I799" t="inlineStr"/>
      <c r="J799" t="inlineStr"/>
      <c r="K799" t="inlineStr"/>
      <c r="L799" t="inlineStr"/>
      <c r="M799" t="n">
        <v>162.33</v>
      </c>
      <c r="N799" t="inlineStr"/>
      <c r="O799" t="inlineStr"/>
      <c r="P799" t="inlineStr"/>
      <c r="Q799" t="inlineStr"/>
      <c r="R799" t="n">
        <v>72.337</v>
      </c>
      <c r="S799" t="inlineStr"/>
      <c r="T799" t="inlineStr"/>
    </row>
    <row r="800">
      <c r="A800" s="142" t="n">
        <v>37656</v>
      </c>
      <c r="B800" t="inlineStr"/>
      <c r="C800" t="inlineStr"/>
      <c r="D800" t="inlineStr"/>
      <c r="E800" t="inlineStr"/>
      <c r="F800" t="inlineStr"/>
      <c r="G800" t="inlineStr"/>
      <c r="H800" t="inlineStr"/>
      <c r="I800" t="inlineStr"/>
      <c r="J800" t="inlineStr"/>
      <c r="K800" t="inlineStr"/>
      <c r="L800" t="inlineStr"/>
      <c r="M800" t="n">
        <v>169.43</v>
      </c>
      <c r="N800" t="inlineStr"/>
      <c r="O800" t="inlineStr"/>
      <c r="P800" t="inlineStr"/>
      <c r="Q800" t="inlineStr"/>
      <c r="R800" t="n">
        <v>72.337</v>
      </c>
      <c r="S800" t="inlineStr"/>
      <c r="T800" t="inlineStr"/>
    </row>
    <row r="801">
      <c r="A801" s="142" t="n">
        <v>37657</v>
      </c>
      <c r="B801" t="inlineStr"/>
      <c r="C801" t="inlineStr"/>
      <c r="D801" t="inlineStr"/>
      <c r="E801" t="inlineStr"/>
      <c r="F801" t="inlineStr"/>
      <c r="G801" t="inlineStr"/>
      <c r="H801" t="inlineStr"/>
      <c r="I801" t="inlineStr"/>
      <c r="J801" t="inlineStr"/>
      <c r="K801" t="inlineStr"/>
      <c r="L801" t="inlineStr"/>
      <c r="M801" t="n">
        <v>163.81</v>
      </c>
      <c r="N801" t="inlineStr"/>
      <c r="O801" t="inlineStr"/>
      <c r="P801" t="inlineStr"/>
      <c r="Q801" t="inlineStr"/>
      <c r="R801" t="n">
        <v>72.337</v>
      </c>
      <c r="S801" t="inlineStr"/>
      <c r="T801" t="inlineStr"/>
    </row>
    <row r="802">
      <c r="A802" s="142" t="n">
        <v>37658</v>
      </c>
      <c r="B802" t="inlineStr"/>
      <c r="C802" t="inlineStr"/>
      <c r="D802" t="inlineStr"/>
      <c r="E802" t="inlineStr"/>
      <c r="F802" t="inlineStr"/>
      <c r="G802" t="inlineStr"/>
      <c r="H802" t="inlineStr"/>
      <c r="I802" t="inlineStr"/>
      <c r="J802" t="inlineStr"/>
      <c r="K802" t="inlineStr"/>
      <c r="L802" t="inlineStr"/>
      <c r="M802" t="n">
        <v>164.07</v>
      </c>
      <c r="N802" t="inlineStr"/>
      <c r="O802" t="inlineStr"/>
      <c r="P802" t="inlineStr"/>
      <c r="Q802" t="inlineStr"/>
      <c r="R802" t="n">
        <v>72.337</v>
      </c>
      <c r="S802" t="inlineStr"/>
      <c r="T802" t="inlineStr"/>
    </row>
    <row r="803">
      <c r="A803" s="142" t="n">
        <v>37659</v>
      </c>
      <c r="B803" t="inlineStr"/>
      <c r="C803" t="inlineStr"/>
      <c r="D803" t="inlineStr"/>
      <c r="E803" t="inlineStr"/>
      <c r="F803" t="inlineStr"/>
      <c r="G803" t="inlineStr"/>
      <c r="H803" t="inlineStr"/>
      <c r="I803" t="inlineStr"/>
      <c r="J803" t="inlineStr"/>
      <c r="K803" t="inlineStr"/>
      <c r="L803" t="inlineStr"/>
      <c r="M803" t="n">
        <v>162.33</v>
      </c>
      <c r="N803" t="inlineStr"/>
      <c r="O803" t="inlineStr"/>
      <c r="P803" t="inlineStr"/>
      <c r="Q803" t="inlineStr"/>
      <c r="R803" t="n">
        <v>72.337</v>
      </c>
      <c r="S803" t="inlineStr"/>
      <c r="T803" t="inlineStr"/>
    </row>
    <row r="804">
      <c r="A804" s="142" t="n">
        <v>37662</v>
      </c>
      <c r="B804" t="inlineStr"/>
      <c r="C804" t="inlineStr"/>
      <c r="D804" t="inlineStr"/>
      <c r="E804" t="inlineStr"/>
      <c r="F804" t="inlineStr"/>
      <c r="G804" t="inlineStr"/>
      <c r="H804" t="inlineStr"/>
      <c r="I804" t="inlineStr"/>
      <c r="J804" t="inlineStr"/>
      <c r="K804" t="inlineStr"/>
      <c r="L804" t="inlineStr"/>
      <c r="M804" t="n">
        <v>157.39</v>
      </c>
      <c r="N804" t="inlineStr"/>
      <c r="O804" t="inlineStr"/>
      <c r="P804" t="inlineStr"/>
      <c r="Q804" t="inlineStr"/>
      <c r="R804" t="n">
        <v>72.337</v>
      </c>
      <c r="S804" t="inlineStr"/>
      <c r="T804" t="inlineStr"/>
    </row>
    <row r="805">
      <c r="A805" s="142" t="n">
        <v>37663</v>
      </c>
      <c r="B805" t="inlineStr"/>
      <c r="C805" t="inlineStr"/>
      <c r="D805" t="inlineStr"/>
      <c r="E805" t="inlineStr"/>
      <c r="F805" t="inlineStr"/>
      <c r="G805" t="inlineStr"/>
      <c r="H805" t="inlineStr"/>
      <c r="I805" t="inlineStr"/>
      <c r="J805" t="inlineStr"/>
      <c r="K805" t="inlineStr"/>
      <c r="L805" t="inlineStr"/>
      <c r="M805" t="n">
        <v>161.96</v>
      </c>
      <c r="N805" t="inlineStr"/>
      <c r="O805" t="inlineStr"/>
      <c r="P805" t="inlineStr"/>
      <c r="Q805" t="inlineStr"/>
      <c r="R805" t="n">
        <v>72.337</v>
      </c>
      <c r="S805" t="inlineStr"/>
      <c r="T805" t="inlineStr"/>
    </row>
    <row r="806">
      <c r="A806" s="142" t="n">
        <v>37664</v>
      </c>
      <c r="B806" t="inlineStr"/>
      <c r="C806" t="inlineStr"/>
      <c r="D806" t="inlineStr"/>
      <c r="E806" t="inlineStr"/>
      <c r="F806" t="inlineStr"/>
      <c r="G806" t="inlineStr"/>
      <c r="H806" t="inlineStr"/>
      <c r="I806" t="inlineStr"/>
      <c r="J806" t="inlineStr"/>
      <c r="K806" t="inlineStr"/>
      <c r="L806" t="inlineStr"/>
      <c r="M806" t="n">
        <v>157.21</v>
      </c>
      <c r="N806" t="inlineStr"/>
      <c r="O806" t="inlineStr"/>
      <c r="P806" t="inlineStr"/>
      <c r="Q806" t="inlineStr"/>
      <c r="R806" t="n">
        <v>72.337</v>
      </c>
      <c r="S806" t="inlineStr"/>
      <c r="T806" t="inlineStr"/>
    </row>
    <row r="807">
      <c r="A807" s="142" t="n">
        <v>37665</v>
      </c>
      <c r="B807" t="inlineStr"/>
      <c r="C807" t="inlineStr"/>
      <c r="D807" t="inlineStr"/>
      <c r="E807" t="inlineStr"/>
      <c r="F807" t="inlineStr"/>
      <c r="G807" t="inlineStr"/>
      <c r="H807" t="inlineStr"/>
      <c r="I807" t="inlineStr"/>
      <c r="J807" t="inlineStr"/>
      <c r="K807" t="inlineStr"/>
      <c r="L807" t="inlineStr"/>
      <c r="M807" t="n">
        <v>161.66</v>
      </c>
      <c r="N807" t="inlineStr"/>
      <c r="O807" t="inlineStr"/>
      <c r="P807" t="inlineStr"/>
      <c r="Q807" t="inlineStr"/>
      <c r="R807" t="n">
        <v>72.337</v>
      </c>
      <c r="S807" t="inlineStr"/>
      <c r="T807" t="inlineStr"/>
    </row>
    <row r="808">
      <c r="A808" s="142" t="n">
        <v>37666</v>
      </c>
      <c r="B808" t="inlineStr"/>
      <c r="C808" t="inlineStr"/>
      <c r="D808" t="inlineStr"/>
      <c r="E808" t="inlineStr"/>
      <c r="F808" t="inlineStr"/>
      <c r="G808" t="inlineStr"/>
      <c r="H808" t="inlineStr"/>
      <c r="I808" t="inlineStr"/>
      <c r="J808" t="inlineStr"/>
      <c r="K808" t="inlineStr"/>
      <c r="L808" t="inlineStr"/>
      <c r="M808" t="n">
        <v>158.1</v>
      </c>
      <c r="N808" t="inlineStr"/>
      <c r="O808" t="inlineStr"/>
      <c r="P808" t="inlineStr"/>
      <c r="Q808" t="inlineStr"/>
      <c r="R808" t="n">
        <v>72.337</v>
      </c>
      <c r="S808" t="inlineStr"/>
      <c r="T808" t="inlineStr"/>
    </row>
    <row r="809">
      <c r="A809" s="142" t="n">
        <v>37669</v>
      </c>
      <c r="B809" t="inlineStr"/>
      <c r="C809" t="inlineStr"/>
      <c r="D809" t="inlineStr"/>
      <c r="E809" t="inlineStr"/>
      <c r="F809" t="inlineStr"/>
      <c r="G809" t="inlineStr"/>
      <c r="H809" t="inlineStr"/>
      <c r="I809" t="inlineStr"/>
      <c r="J809" t="inlineStr"/>
      <c r="K809" t="inlineStr"/>
      <c r="L809" t="inlineStr"/>
      <c r="M809" t="n">
        <v>157.06</v>
      </c>
      <c r="N809" t="inlineStr"/>
      <c r="O809" t="inlineStr"/>
      <c r="P809" t="inlineStr"/>
      <c r="Q809" t="inlineStr"/>
      <c r="R809" t="n">
        <v>72.337</v>
      </c>
      <c r="S809" t="inlineStr"/>
      <c r="T809" t="inlineStr"/>
    </row>
    <row r="810">
      <c r="A810" s="142" t="n">
        <v>37670</v>
      </c>
      <c r="B810" t="inlineStr"/>
      <c r="C810" t="inlineStr"/>
      <c r="D810" t="inlineStr"/>
      <c r="E810" t="inlineStr"/>
      <c r="F810" t="inlineStr"/>
      <c r="G810" t="inlineStr"/>
      <c r="H810" t="inlineStr"/>
      <c r="I810" t="inlineStr"/>
      <c r="J810" t="inlineStr"/>
      <c r="K810" t="inlineStr"/>
      <c r="L810" t="inlineStr"/>
      <c r="M810" t="n">
        <v>156.53</v>
      </c>
      <c r="N810" t="inlineStr"/>
      <c r="O810" t="inlineStr"/>
      <c r="P810" t="inlineStr"/>
      <c r="Q810" t="inlineStr"/>
      <c r="R810" t="n">
        <v>72.337</v>
      </c>
      <c r="S810" t="inlineStr"/>
      <c r="T810" t="inlineStr"/>
    </row>
    <row r="811">
      <c r="A811" s="142" t="n">
        <v>37671</v>
      </c>
      <c r="B811" t="inlineStr"/>
      <c r="C811" t="inlineStr"/>
      <c r="D811" t="inlineStr"/>
      <c r="E811" t="inlineStr"/>
      <c r="F811" t="inlineStr"/>
      <c r="G811" t="inlineStr"/>
      <c r="H811" t="inlineStr"/>
      <c r="I811" t="inlineStr"/>
      <c r="J811" t="inlineStr"/>
      <c r="K811" t="inlineStr"/>
      <c r="L811" t="inlineStr"/>
      <c r="M811" t="n">
        <v>160.62</v>
      </c>
      <c r="N811" t="inlineStr"/>
      <c r="O811" t="inlineStr"/>
      <c r="P811" t="inlineStr"/>
      <c r="Q811" t="inlineStr"/>
      <c r="R811" t="n">
        <v>72.337</v>
      </c>
      <c r="S811" t="inlineStr"/>
      <c r="T811" t="inlineStr"/>
    </row>
    <row r="812">
      <c r="A812" s="142" t="n">
        <v>37672</v>
      </c>
      <c r="B812" t="inlineStr"/>
      <c r="C812" t="inlineStr"/>
      <c r="D812" t="inlineStr"/>
      <c r="E812" t="inlineStr"/>
      <c r="F812" t="inlineStr"/>
      <c r="G812" t="inlineStr"/>
      <c r="H812" t="inlineStr"/>
      <c r="I812" t="inlineStr"/>
      <c r="J812" t="inlineStr"/>
      <c r="K812" t="inlineStr"/>
      <c r="L812" t="inlineStr"/>
      <c r="M812" t="n">
        <v>160.62</v>
      </c>
      <c r="N812" t="inlineStr"/>
      <c r="O812" t="inlineStr"/>
      <c r="P812" t="inlineStr"/>
      <c r="Q812" t="inlineStr"/>
      <c r="R812" t="n">
        <v>72.337</v>
      </c>
      <c r="S812" t="inlineStr"/>
      <c r="T812" t="inlineStr"/>
    </row>
    <row r="813">
      <c r="A813" s="142" t="n">
        <v>37673</v>
      </c>
      <c r="B813" t="inlineStr"/>
      <c r="C813" t="inlineStr"/>
      <c r="D813" t="inlineStr"/>
      <c r="E813" t="inlineStr"/>
      <c r="F813" t="inlineStr"/>
      <c r="G813" t="inlineStr"/>
      <c r="H813" t="inlineStr"/>
      <c r="I813" t="inlineStr"/>
      <c r="J813" t="inlineStr"/>
      <c r="K813" t="inlineStr"/>
      <c r="L813" t="inlineStr"/>
      <c r="M813" t="n">
        <v>158.55</v>
      </c>
      <c r="N813" t="inlineStr"/>
      <c r="O813" t="inlineStr"/>
      <c r="P813" t="inlineStr"/>
      <c r="Q813" t="inlineStr"/>
      <c r="R813" t="n">
        <v>72.337</v>
      </c>
      <c r="S813" t="inlineStr"/>
      <c r="T813" t="inlineStr"/>
    </row>
    <row r="814">
      <c r="A814" s="142" t="n">
        <v>37676</v>
      </c>
      <c r="B814" t="inlineStr"/>
      <c r="C814" t="inlineStr"/>
      <c r="D814" t="inlineStr"/>
      <c r="E814" t="inlineStr"/>
      <c r="F814" t="inlineStr"/>
      <c r="G814" t="inlineStr"/>
      <c r="H814" t="inlineStr"/>
      <c r="I814" t="inlineStr"/>
      <c r="J814" t="inlineStr"/>
      <c r="K814" t="inlineStr"/>
      <c r="L814" t="inlineStr"/>
      <c r="M814" t="n">
        <v>160.13</v>
      </c>
      <c r="N814" t="inlineStr"/>
      <c r="O814" t="inlineStr"/>
      <c r="P814" t="inlineStr"/>
      <c r="Q814" t="inlineStr"/>
      <c r="R814" t="n">
        <v>72.337</v>
      </c>
      <c r="S814" t="inlineStr"/>
      <c r="T814" t="inlineStr"/>
    </row>
    <row r="815">
      <c r="A815" s="142" t="n">
        <v>37677</v>
      </c>
      <c r="B815" t="inlineStr"/>
      <c r="C815" t="inlineStr"/>
      <c r="D815" t="inlineStr"/>
      <c r="E815" t="inlineStr"/>
      <c r="F815" t="inlineStr"/>
      <c r="G815" t="inlineStr"/>
      <c r="H815" t="inlineStr"/>
      <c r="I815" t="inlineStr"/>
      <c r="J815" t="inlineStr"/>
      <c r="K815" t="inlineStr"/>
      <c r="L815" t="inlineStr"/>
      <c r="M815" t="n">
        <v>156.85</v>
      </c>
      <c r="N815" t="inlineStr"/>
      <c r="O815" t="inlineStr"/>
      <c r="P815" t="inlineStr"/>
      <c r="Q815" t="inlineStr"/>
      <c r="R815" t="n">
        <v>72.337</v>
      </c>
      <c r="S815" t="inlineStr"/>
      <c r="T815" t="inlineStr"/>
    </row>
    <row r="816">
      <c r="A816" s="142" t="n">
        <v>37678</v>
      </c>
      <c r="B816" t="inlineStr"/>
      <c r="C816" t="inlineStr"/>
      <c r="D816" t="inlineStr"/>
      <c r="E816" t="inlineStr"/>
      <c r="F816" t="inlineStr"/>
      <c r="G816" t="inlineStr"/>
      <c r="H816" t="inlineStr"/>
      <c r="I816" t="inlineStr"/>
      <c r="J816" t="inlineStr"/>
      <c r="K816" t="inlineStr"/>
      <c r="L816" t="inlineStr"/>
      <c r="M816" t="n">
        <v>158.12</v>
      </c>
      <c r="N816" t="inlineStr"/>
      <c r="O816" t="inlineStr"/>
      <c r="P816" t="inlineStr"/>
      <c r="Q816" t="inlineStr"/>
      <c r="R816" t="n">
        <v>72.337</v>
      </c>
      <c r="S816" t="inlineStr"/>
      <c r="T816" t="inlineStr"/>
    </row>
    <row r="817">
      <c r="A817" s="142" t="n">
        <v>37679</v>
      </c>
      <c r="B817" t="inlineStr"/>
      <c r="C817" t="inlineStr"/>
      <c r="D817" t="inlineStr"/>
      <c r="E817" t="inlineStr"/>
      <c r="F817" t="inlineStr"/>
      <c r="G817" t="inlineStr"/>
      <c r="H817" t="inlineStr"/>
      <c r="I817" t="inlineStr"/>
      <c r="J817" t="inlineStr"/>
      <c r="K817" t="inlineStr"/>
      <c r="L817" t="inlineStr"/>
      <c r="M817" t="n">
        <v>154.9</v>
      </c>
      <c r="N817" t="inlineStr"/>
      <c r="O817" t="inlineStr"/>
      <c r="P817" t="inlineStr"/>
      <c r="Q817" t="inlineStr"/>
      <c r="R817" t="n">
        <v>72.337</v>
      </c>
      <c r="S817" t="inlineStr"/>
      <c r="T817" t="inlineStr"/>
    </row>
    <row r="818">
      <c r="A818" s="142" t="n">
        <v>37680</v>
      </c>
      <c r="B818" t="inlineStr"/>
      <c r="C818" t="inlineStr"/>
      <c r="D818" t="inlineStr"/>
      <c r="E818" t="inlineStr"/>
      <c r="F818" t="inlineStr"/>
      <c r="G818" t="inlineStr"/>
      <c r="H818" t="inlineStr"/>
      <c r="I818" t="inlineStr"/>
      <c r="J818" t="inlineStr"/>
      <c r="K818" t="inlineStr"/>
      <c r="L818" t="inlineStr"/>
      <c r="M818" t="n">
        <v>157.15</v>
      </c>
      <c r="N818" t="inlineStr"/>
      <c r="O818" t="inlineStr"/>
      <c r="P818" t="inlineStr"/>
      <c r="Q818" t="inlineStr"/>
      <c r="R818" t="n">
        <v>69.697</v>
      </c>
      <c r="S818" t="inlineStr"/>
      <c r="T818" t="inlineStr"/>
    </row>
    <row r="819">
      <c r="A819" s="142" t="n">
        <v>37683</v>
      </c>
      <c r="B819" t="inlineStr"/>
      <c r="C819" t="inlineStr"/>
      <c r="D819" t="inlineStr"/>
      <c r="E819" t="inlineStr"/>
      <c r="F819" t="inlineStr"/>
      <c r="G819" t="inlineStr"/>
      <c r="H819" t="inlineStr"/>
      <c r="I819" t="inlineStr"/>
      <c r="J819" t="inlineStr"/>
      <c r="K819" t="inlineStr"/>
      <c r="L819" t="inlineStr"/>
      <c r="M819" t="n">
        <v>154.06</v>
      </c>
      <c r="N819" t="inlineStr"/>
      <c r="O819" t="inlineStr"/>
      <c r="P819" t="inlineStr"/>
      <c r="Q819" t="inlineStr"/>
      <c r="R819" t="n">
        <v>69.697</v>
      </c>
      <c r="S819" t="inlineStr"/>
      <c r="T819" t="inlineStr"/>
    </row>
    <row r="820">
      <c r="A820" s="142" t="n">
        <v>37684</v>
      </c>
      <c r="B820" t="inlineStr"/>
      <c r="C820" t="inlineStr"/>
      <c r="D820" t="inlineStr"/>
      <c r="E820" t="inlineStr"/>
      <c r="F820" t="inlineStr"/>
      <c r="G820" t="inlineStr"/>
      <c r="H820" t="inlineStr"/>
      <c r="I820" t="inlineStr"/>
      <c r="J820" t="inlineStr"/>
      <c r="K820" t="inlineStr"/>
      <c r="L820" t="inlineStr"/>
      <c r="M820" t="n">
        <v>152.65</v>
      </c>
      <c r="N820" t="inlineStr"/>
      <c r="O820" t="inlineStr"/>
      <c r="P820" t="inlineStr"/>
      <c r="Q820" t="inlineStr"/>
      <c r="R820" t="n">
        <v>69.697</v>
      </c>
      <c r="S820" t="inlineStr"/>
      <c r="T820" t="inlineStr"/>
    </row>
    <row r="821">
      <c r="A821" s="142" t="n">
        <v>37685</v>
      </c>
      <c r="B821" t="inlineStr"/>
      <c r="C821" t="inlineStr"/>
      <c r="D821" t="inlineStr"/>
      <c r="E821" t="inlineStr"/>
      <c r="F821" t="inlineStr"/>
      <c r="G821" t="inlineStr"/>
      <c r="H821" t="inlineStr"/>
      <c r="I821" t="inlineStr"/>
      <c r="J821" t="inlineStr"/>
      <c r="K821" t="inlineStr"/>
      <c r="L821" t="inlineStr"/>
      <c r="M821" t="n">
        <v>153.63</v>
      </c>
      <c r="N821" t="inlineStr"/>
      <c r="O821" t="inlineStr"/>
      <c r="P821" t="inlineStr"/>
      <c r="Q821" t="inlineStr"/>
      <c r="R821" t="n">
        <v>69.697</v>
      </c>
      <c r="S821" t="inlineStr"/>
      <c r="T821" t="inlineStr"/>
    </row>
    <row r="822">
      <c r="A822" s="142" t="n">
        <v>37686</v>
      </c>
      <c r="B822" t="inlineStr"/>
      <c r="C822" t="inlineStr"/>
      <c r="D822" t="inlineStr"/>
      <c r="E822" t="inlineStr"/>
      <c r="F822" t="inlineStr"/>
      <c r="G822" t="inlineStr"/>
      <c r="H822" t="inlineStr"/>
      <c r="I822" t="inlineStr"/>
      <c r="J822" t="inlineStr"/>
      <c r="K822" t="inlineStr"/>
      <c r="L822" t="inlineStr"/>
      <c r="M822" t="n">
        <v>152.55</v>
      </c>
      <c r="N822" t="inlineStr"/>
      <c r="O822" t="inlineStr"/>
      <c r="P822" t="inlineStr"/>
      <c r="Q822" t="inlineStr"/>
      <c r="R822" t="n">
        <v>69.697</v>
      </c>
      <c r="S822" t="inlineStr"/>
      <c r="T822" t="inlineStr"/>
    </row>
    <row r="823">
      <c r="A823" s="142" t="n">
        <v>37687</v>
      </c>
      <c r="B823" t="inlineStr"/>
      <c r="C823" t="inlineStr"/>
      <c r="D823" t="inlineStr"/>
      <c r="E823" t="inlineStr"/>
      <c r="F823" t="inlineStr"/>
      <c r="G823" t="inlineStr"/>
      <c r="H823" t="inlineStr"/>
      <c r="I823" t="inlineStr"/>
      <c r="J823" t="inlineStr"/>
      <c r="K823" t="inlineStr"/>
      <c r="L823" t="inlineStr"/>
      <c r="M823" t="n">
        <v>148.91</v>
      </c>
      <c r="N823" t="inlineStr"/>
      <c r="O823" t="inlineStr"/>
      <c r="P823" t="inlineStr"/>
      <c r="Q823" t="inlineStr"/>
      <c r="R823" t="n">
        <v>69.697</v>
      </c>
      <c r="S823" t="inlineStr"/>
      <c r="T823" t="inlineStr"/>
    </row>
    <row r="824">
      <c r="A824" s="142" t="n">
        <v>37690</v>
      </c>
      <c r="B824" t="inlineStr"/>
      <c r="C824" t="inlineStr"/>
      <c r="D824" t="inlineStr"/>
      <c r="E824" t="inlineStr"/>
      <c r="F824" t="inlineStr"/>
      <c r="G824" t="inlineStr"/>
      <c r="H824" t="inlineStr"/>
      <c r="I824" t="inlineStr"/>
      <c r="J824" t="inlineStr"/>
      <c r="K824" t="inlineStr"/>
      <c r="L824" t="inlineStr"/>
      <c r="M824" t="n">
        <v>145.66</v>
      </c>
      <c r="N824" t="inlineStr"/>
      <c r="O824" t="inlineStr"/>
      <c r="P824" t="inlineStr"/>
      <c r="Q824" t="inlineStr"/>
      <c r="R824" t="n">
        <v>69.697</v>
      </c>
      <c r="S824" t="inlineStr"/>
      <c r="T824" t="inlineStr"/>
    </row>
    <row r="825">
      <c r="A825" s="142" t="n">
        <v>37691</v>
      </c>
      <c r="B825" t="inlineStr"/>
      <c r="C825" t="inlineStr"/>
      <c r="D825" t="inlineStr"/>
      <c r="E825" t="inlineStr"/>
      <c r="F825" t="inlineStr"/>
      <c r="G825" t="inlineStr"/>
      <c r="H825" t="inlineStr"/>
      <c r="I825" t="inlineStr"/>
      <c r="J825" t="inlineStr"/>
      <c r="K825" t="inlineStr"/>
      <c r="L825" t="inlineStr"/>
      <c r="M825" t="n">
        <v>144.15</v>
      </c>
      <c r="N825" t="inlineStr"/>
      <c r="O825" t="inlineStr"/>
      <c r="P825" t="inlineStr"/>
      <c r="Q825" t="inlineStr"/>
      <c r="R825" t="n">
        <v>69.697</v>
      </c>
      <c r="S825" t="inlineStr"/>
      <c r="T825" t="inlineStr"/>
    </row>
    <row r="826">
      <c r="A826" s="142" t="n">
        <v>37692</v>
      </c>
      <c r="B826" t="inlineStr"/>
      <c r="C826" t="inlineStr"/>
      <c r="D826" t="inlineStr"/>
      <c r="E826" t="inlineStr"/>
      <c r="F826" t="inlineStr"/>
      <c r="G826" t="inlineStr"/>
      <c r="H826" t="inlineStr"/>
      <c r="I826" t="inlineStr"/>
      <c r="J826" t="inlineStr"/>
      <c r="K826" t="inlineStr"/>
      <c r="L826" t="inlineStr"/>
      <c r="M826" t="n">
        <v>142.82</v>
      </c>
      <c r="N826" t="inlineStr"/>
      <c r="O826" t="inlineStr"/>
      <c r="P826" t="inlineStr"/>
      <c r="Q826" t="inlineStr"/>
      <c r="R826" t="n">
        <v>69.697</v>
      </c>
      <c r="S826" t="inlineStr"/>
      <c r="T826" t="inlineStr"/>
    </row>
    <row r="827">
      <c r="A827" s="142" t="n">
        <v>37693</v>
      </c>
      <c r="B827" t="inlineStr"/>
      <c r="C827" t="inlineStr"/>
      <c r="D827" t="inlineStr"/>
      <c r="E827" t="inlineStr"/>
      <c r="F827" t="inlineStr"/>
      <c r="G827" t="inlineStr"/>
      <c r="H827" t="inlineStr"/>
      <c r="I827" t="inlineStr"/>
      <c r="J827" t="inlineStr"/>
      <c r="K827" t="inlineStr"/>
      <c r="L827" t="inlineStr"/>
      <c r="M827" t="n">
        <v>141.72</v>
      </c>
      <c r="N827" t="inlineStr"/>
      <c r="O827" t="inlineStr"/>
      <c r="P827" t="inlineStr"/>
      <c r="Q827" t="inlineStr"/>
      <c r="R827" t="n">
        <v>69.697</v>
      </c>
      <c r="S827" t="inlineStr"/>
      <c r="T827" t="inlineStr"/>
    </row>
    <row r="828">
      <c r="A828" s="142" t="n">
        <v>37694</v>
      </c>
      <c r="B828" t="inlineStr"/>
      <c r="C828" t="inlineStr"/>
      <c r="D828" t="inlineStr"/>
      <c r="E828" t="inlineStr"/>
      <c r="F828" t="inlineStr"/>
      <c r="G828" t="inlineStr"/>
      <c r="H828" t="inlineStr"/>
      <c r="I828" t="inlineStr"/>
      <c r="J828" t="inlineStr"/>
      <c r="K828" t="inlineStr"/>
      <c r="L828" t="inlineStr"/>
      <c r="M828" t="n">
        <v>146.19</v>
      </c>
      <c r="N828" t="inlineStr"/>
      <c r="O828" t="inlineStr"/>
      <c r="P828" t="inlineStr"/>
      <c r="Q828" t="inlineStr"/>
      <c r="R828" t="n">
        <v>69.697</v>
      </c>
      <c r="S828" t="inlineStr"/>
      <c r="T828" t="inlineStr"/>
    </row>
    <row r="829">
      <c r="A829" s="142" t="n">
        <v>37697</v>
      </c>
      <c r="B829" t="inlineStr"/>
      <c r="C829" t="inlineStr"/>
      <c r="D829" t="inlineStr"/>
      <c r="E829" t="inlineStr"/>
      <c r="F829" t="inlineStr"/>
      <c r="G829" t="inlineStr"/>
      <c r="H829" t="inlineStr"/>
      <c r="I829" t="inlineStr"/>
      <c r="J829" t="inlineStr"/>
      <c r="K829" t="inlineStr"/>
      <c r="L829" t="inlineStr"/>
      <c r="M829" t="n">
        <v>145.45</v>
      </c>
      <c r="N829" t="inlineStr"/>
      <c r="O829" t="inlineStr"/>
      <c r="P829" t="inlineStr"/>
      <c r="Q829" t="inlineStr"/>
      <c r="R829" t="n">
        <v>69.697</v>
      </c>
      <c r="S829" t="inlineStr"/>
      <c r="T829" t="inlineStr"/>
    </row>
    <row r="830">
      <c r="A830" s="142" t="n">
        <v>37698</v>
      </c>
      <c r="B830" t="inlineStr"/>
      <c r="C830" t="inlineStr"/>
      <c r="D830" t="inlineStr"/>
      <c r="E830" t="inlineStr"/>
      <c r="F830" t="inlineStr"/>
      <c r="G830" t="inlineStr"/>
      <c r="H830" t="inlineStr"/>
      <c r="I830" t="inlineStr"/>
      <c r="J830" t="inlineStr"/>
      <c r="K830" t="inlineStr"/>
      <c r="L830" t="inlineStr"/>
      <c r="M830" t="n">
        <v>149</v>
      </c>
      <c r="N830" t="inlineStr"/>
      <c r="O830" t="inlineStr"/>
      <c r="P830" t="inlineStr"/>
      <c r="Q830" t="inlineStr"/>
      <c r="R830" t="n">
        <v>69.697</v>
      </c>
      <c r="S830" t="inlineStr"/>
      <c r="T830" t="inlineStr"/>
    </row>
    <row r="831">
      <c r="A831" s="142" t="n">
        <v>37699</v>
      </c>
      <c r="B831" t="inlineStr"/>
      <c r="C831" t="inlineStr"/>
      <c r="D831" t="inlineStr"/>
      <c r="E831" t="inlineStr"/>
      <c r="F831" t="inlineStr"/>
      <c r="G831" t="inlineStr"/>
      <c r="H831" t="inlineStr"/>
      <c r="I831" t="inlineStr"/>
      <c r="J831" t="inlineStr"/>
      <c r="K831" t="inlineStr"/>
      <c r="L831" t="inlineStr"/>
      <c r="M831" t="n">
        <v>146.74</v>
      </c>
      <c r="N831" t="inlineStr"/>
      <c r="O831" t="inlineStr"/>
      <c r="P831" t="inlineStr"/>
      <c r="Q831" t="inlineStr"/>
      <c r="R831" t="n">
        <v>69.697</v>
      </c>
      <c r="S831" t="inlineStr"/>
      <c r="T831" t="inlineStr"/>
    </row>
    <row r="832">
      <c r="A832" s="142" t="n">
        <v>37700</v>
      </c>
      <c r="B832" t="inlineStr"/>
      <c r="C832" t="inlineStr"/>
      <c r="D832" t="inlineStr"/>
      <c r="E832" t="inlineStr"/>
      <c r="F832" t="inlineStr"/>
      <c r="G832" t="inlineStr"/>
      <c r="H832" t="inlineStr"/>
      <c r="I832" t="inlineStr"/>
      <c r="J832" t="inlineStr"/>
      <c r="K832" t="inlineStr"/>
      <c r="L832" t="inlineStr"/>
      <c r="M832" t="n">
        <v>145.45</v>
      </c>
      <c r="N832" t="inlineStr"/>
      <c r="O832" t="inlineStr"/>
      <c r="P832" t="inlineStr"/>
      <c r="Q832" t="inlineStr"/>
      <c r="R832" t="n">
        <v>69.697</v>
      </c>
      <c r="S832" t="inlineStr"/>
      <c r="T832" t="inlineStr"/>
    </row>
    <row r="833">
      <c r="A833" s="142" t="n">
        <v>37701</v>
      </c>
      <c r="B833" t="inlineStr"/>
      <c r="C833" t="inlineStr"/>
      <c r="D833" t="inlineStr"/>
      <c r="E833" t="inlineStr"/>
      <c r="F833" t="inlineStr"/>
      <c r="G833" t="inlineStr"/>
      <c r="H833" t="inlineStr"/>
      <c r="I833" t="inlineStr"/>
      <c r="J833" t="inlineStr"/>
      <c r="K833" t="inlineStr"/>
      <c r="L833" t="inlineStr"/>
      <c r="M833" t="n">
        <v>141.79</v>
      </c>
      <c r="N833" t="inlineStr"/>
      <c r="O833" t="inlineStr"/>
      <c r="P833" t="inlineStr"/>
      <c r="Q833" t="inlineStr"/>
      <c r="R833" t="n">
        <v>69.697</v>
      </c>
      <c r="S833" t="inlineStr"/>
      <c r="T833" t="inlineStr"/>
    </row>
    <row r="834">
      <c r="A834" s="142" t="n">
        <v>37704</v>
      </c>
      <c r="B834" t="inlineStr"/>
      <c r="C834" t="inlineStr"/>
      <c r="D834" t="inlineStr"/>
      <c r="E834" t="inlineStr"/>
      <c r="F834" t="inlineStr"/>
      <c r="G834" t="inlineStr"/>
      <c r="H834" t="inlineStr"/>
      <c r="I834" t="inlineStr"/>
      <c r="J834" t="inlineStr"/>
      <c r="K834" t="inlineStr"/>
      <c r="L834" t="inlineStr"/>
      <c r="M834" t="n">
        <v>140.9</v>
      </c>
      <c r="N834" t="inlineStr"/>
      <c r="O834" t="inlineStr"/>
      <c r="P834" t="inlineStr"/>
      <c r="Q834" t="inlineStr"/>
      <c r="R834" t="n">
        <v>69.697</v>
      </c>
      <c r="S834" t="inlineStr"/>
      <c r="T834" t="inlineStr"/>
    </row>
    <row r="835">
      <c r="A835" s="142" t="n">
        <v>37705</v>
      </c>
      <c r="B835" t="inlineStr"/>
      <c r="C835" t="inlineStr"/>
      <c r="D835" t="inlineStr"/>
      <c r="E835" t="inlineStr"/>
      <c r="F835" t="inlineStr"/>
      <c r="G835" t="inlineStr"/>
      <c r="H835" t="inlineStr"/>
      <c r="I835" t="inlineStr"/>
      <c r="J835" t="inlineStr"/>
      <c r="K835" t="inlineStr"/>
      <c r="L835" t="inlineStr"/>
      <c r="M835" t="n">
        <v>140.89</v>
      </c>
      <c r="N835" t="inlineStr"/>
      <c r="O835" t="inlineStr"/>
      <c r="P835" t="inlineStr"/>
      <c r="Q835" t="inlineStr"/>
      <c r="R835" t="n">
        <v>69.697</v>
      </c>
      <c r="S835" t="inlineStr"/>
      <c r="T835" t="inlineStr"/>
    </row>
    <row r="836">
      <c r="A836" s="142" t="n">
        <v>37706</v>
      </c>
      <c r="B836" t="inlineStr"/>
      <c r="C836" t="inlineStr"/>
      <c r="D836" t="inlineStr"/>
      <c r="E836" t="inlineStr"/>
      <c r="F836" t="inlineStr"/>
      <c r="G836" t="inlineStr"/>
      <c r="H836" t="inlineStr"/>
      <c r="I836" t="inlineStr"/>
      <c r="J836" t="inlineStr"/>
      <c r="K836" t="inlineStr"/>
      <c r="L836" t="inlineStr"/>
      <c r="M836" t="n">
        <v>142.13</v>
      </c>
      <c r="N836" t="inlineStr"/>
      <c r="O836" t="inlineStr"/>
      <c r="P836" t="inlineStr"/>
      <c r="Q836" t="inlineStr"/>
      <c r="R836" t="n">
        <v>69.697</v>
      </c>
      <c r="S836" t="inlineStr"/>
      <c r="T836" t="inlineStr"/>
    </row>
    <row r="837">
      <c r="A837" s="142" t="n">
        <v>37707</v>
      </c>
      <c r="B837" t="inlineStr"/>
      <c r="C837" t="inlineStr"/>
      <c r="D837" t="inlineStr"/>
      <c r="E837" t="inlineStr"/>
      <c r="F837" t="inlineStr"/>
      <c r="G837" t="inlineStr"/>
      <c r="H837" t="inlineStr"/>
      <c r="I837" t="inlineStr"/>
      <c r="J837" t="inlineStr"/>
      <c r="K837" t="inlineStr"/>
      <c r="L837" t="inlineStr"/>
      <c r="M837" t="n">
        <v>140.14</v>
      </c>
      <c r="N837" t="inlineStr"/>
      <c r="O837" t="inlineStr"/>
      <c r="P837" t="inlineStr"/>
      <c r="Q837" t="inlineStr"/>
      <c r="R837" t="n">
        <v>69.697</v>
      </c>
      <c r="S837" t="inlineStr"/>
      <c r="T837" t="inlineStr"/>
    </row>
    <row r="838">
      <c r="A838" s="142" t="n">
        <v>37708</v>
      </c>
      <c r="B838" t="inlineStr"/>
      <c r="C838" t="inlineStr"/>
      <c r="D838" t="inlineStr"/>
      <c r="E838" t="inlineStr"/>
      <c r="F838" t="inlineStr"/>
      <c r="G838" t="inlineStr"/>
      <c r="H838" t="inlineStr"/>
      <c r="I838" t="inlineStr"/>
      <c r="J838" t="inlineStr"/>
      <c r="K838" t="inlineStr"/>
      <c r="L838" t="inlineStr"/>
      <c r="M838" t="n">
        <v>148.08</v>
      </c>
      <c r="N838" t="inlineStr"/>
      <c r="O838" t="inlineStr"/>
      <c r="P838" t="inlineStr"/>
      <c r="Q838" t="inlineStr"/>
      <c r="R838" t="n">
        <v>69.697</v>
      </c>
      <c r="S838" t="inlineStr"/>
      <c r="T838" t="inlineStr"/>
    </row>
    <row r="839">
      <c r="A839" s="142" t="n">
        <v>37711</v>
      </c>
      <c r="B839" t="inlineStr"/>
      <c r="C839" t="inlineStr"/>
      <c r="D839" t="inlineStr"/>
      <c r="E839" t="inlineStr"/>
      <c r="F839" t="inlineStr"/>
      <c r="G839" t="inlineStr"/>
      <c r="H839" t="inlineStr"/>
      <c r="I839" t="inlineStr"/>
      <c r="J839" t="inlineStr"/>
      <c r="K839" t="inlineStr"/>
      <c r="L839" t="inlineStr"/>
      <c r="M839" t="n">
        <v>149.07</v>
      </c>
      <c r="N839" t="inlineStr"/>
      <c r="O839" t="inlineStr"/>
      <c r="P839" t="inlineStr"/>
      <c r="Q839" t="inlineStr"/>
      <c r="R839" t="n">
        <v>67.81399999999999</v>
      </c>
      <c r="S839" t="inlineStr"/>
      <c r="T839" t="inlineStr"/>
    </row>
    <row r="840">
      <c r="A840" s="142" t="n">
        <v>37712</v>
      </c>
      <c r="B840" t="inlineStr"/>
      <c r="C840" t="inlineStr"/>
      <c r="D840" t="inlineStr"/>
      <c r="E840" t="inlineStr"/>
      <c r="F840" t="inlineStr"/>
      <c r="G840" t="inlineStr"/>
      <c r="H840" t="inlineStr"/>
      <c r="I840" t="inlineStr"/>
      <c r="J840" t="inlineStr"/>
      <c r="K840" t="inlineStr"/>
      <c r="L840" t="inlineStr"/>
      <c r="M840" t="n">
        <v>145.63</v>
      </c>
      <c r="N840" t="inlineStr"/>
      <c r="O840" t="inlineStr"/>
      <c r="P840" t="inlineStr"/>
      <c r="Q840" t="inlineStr"/>
      <c r="R840" t="n">
        <v>67.81399999999999</v>
      </c>
      <c r="S840" t="inlineStr"/>
      <c r="T840" t="inlineStr"/>
    </row>
    <row r="841">
      <c r="A841" s="142" t="n">
        <v>37713</v>
      </c>
      <c r="B841" t="inlineStr"/>
      <c r="C841" t="inlineStr"/>
      <c r="D841" t="inlineStr"/>
      <c r="E841" t="inlineStr"/>
      <c r="F841" t="inlineStr"/>
      <c r="G841" t="inlineStr"/>
      <c r="H841" t="inlineStr"/>
      <c r="I841" t="inlineStr"/>
      <c r="J841" t="inlineStr"/>
      <c r="K841" t="inlineStr"/>
      <c r="L841" t="inlineStr"/>
      <c r="M841" t="n">
        <v>143.17</v>
      </c>
      <c r="N841" t="inlineStr"/>
      <c r="O841" t="inlineStr"/>
      <c r="P841" t="inlineStr"/>
      <c r="Q841" t="inlineStr"/>
      <c r="R841" t="n">
        <v>67.81399999999999</v>
      </c>
      <c r="S841" t="inlineStr"/>
      <c r="T841" t="inlineStr"/>
    </row>
    <row r="842">
      <c r="A842" s="142" t="n">
        <v>37714</v>
      </c>
      <c r="B842" t="inlineStr"/>
      <c r="C842" t="inlineStr"/>
      <c r="D842" t="inlineStr"/>
      <c r="E842" t="inlineStr"/>
      <c r="F842" t="inlineStr"/>
      <c r="G842" t="inlineStr"/>
      <c r="H842" t="inlineStr"/>
      <c r="I842" t="inlineStr"/>
      <c r="J842" t="inlineStr"/>
      <c r="K842" t="inlineStr"/>
      <c r="L842" t="inlineStr"/>
      <c r="M842" t="n">
        <v>144.14</v>
      </c>
      <c r="N842" t="inlineStr"/>
      <c r="O842" t="inlineStr"/>
      <c r="P842" t="inlineStr"/>
      <c r="Q842" t="inlineStr"/>
      <c r="R842" t="n">
        <v>67.81399999999999</v>
      </c>
      <c r="S842" t="inlineStr"/>
      <c r="T842" t="inlineStr"/>
    </row>
    <row r="843">
      <c r="A843" s="142" t="n">
        <v>37715</v>
      </c>
      <c r="B843" t="inlineStr"/>
      <c r="C843" t="inlineStr"/>
      <c r="D843" t="inlineStr"/>
      <c r="E843" t="inlineStr"/>
      <c r="F843" t="inlineStr"/>
      <c r="G843" t="inlineStr"/>
      <c r="H843" t="inlineStr"/>
      <c r="I843" t="inlineStr"/>
      <c r="J843" t="inlineStr"/>
      <c r="K843" t="inlineStr"/>
      <c r="L843" t="inlineStr"/>
      <c r="M843" t="n">
        <v>144.8</v>
      </c>
      <c r="N843" t="inlineStr"/>
      <c r="O843" t="inlineStr"/>
      <c r="P843" t="inlineStr"/>
      <c r="Q843" t="inlineStr"/>
      <c r="R843" t="n">
        <v>67.81399999999999</v>
      </c>
      <c r="S843" t="inlineStr"/>
      <c r="T843" t="inlineStr"/>
    </row>
    <row r="844">
      <c r="A844" s="142" t="n">
        <v>37718</v>
      </c>
      <c r="B844" t="inlineStr"/>
      <c r="C844" t="inlineStr"/>
      <c r="D844" t="inlineStr"/>
      <c r="E844" t="inlineStr"/>
      <c r="F844" t="inlineStr"/>
      <c r="G844" t="inlineStr"/>
      <c r="H844" t="inlineStr"/>
      <c r="I844" t="inlineStr"/>
      <c r="J844" t="inlineStr"/>
      <c r="K844" t="inlineStr"/>
      <c r="L844" t="inlineStr"/>
      <c r="M844" t="n">
        <v>143.83</v>
      </c>
      <c r="N844" t="inlineStr"/>
      <c r="O844" t="inlineStr"/>
      <c r="P844" t="inlineStr"/>
      <c r="Q844" t="inlineStr"/>
      <c r="R844" t="n">
        <v>67.81399999999999</v>
      </c>
      <c r="S844" t="inlineStr"/>
      <c r="T844" t="inlineStr"/>
    </row>
    <row r="845">
      <c r="A845" s="142" t="n">
        <v>37719</v>
      </c>
      <c r="B845" t="inlineStr"/>
      <c r="C845" t="inlineStr"/>
      <c r="D845" t="inlineStr"/>
      <c r="E845" t="inlineStr"/>
      <c r="F845" t="inlineStr"/>
      <c r="G845" t="inlineStr"/>
      <c r="H845" t="inlineStr"/>
      <c r="I845" t="inlineStr"/>
      <c r="J845" t="inlineStr"/>
      <c r="K845" t="inlineStr"/>
      <c r="L845" t="inlineStr"/>
      <c r="M845" t="n">
        <v>145.85</v>
      </c>
      <c r="N845" t="inlineStr"/>
      <c r="O845" t="inlineStr"/>
      <c r="P845" t="inlineStr"/>
      <c r="Q845" t="inlineStr"/>
      <c r="R845" t="n">
        <v>67.81399999999999</v>
      </c>
      <c r="S845" t="inlineStr"/>
      <c r="T845" t="inlineStr"/>
    </row>
    <row r="846">
      <c r="A846" s="142" t="n">
        <v>37720</v>
      </c>
      <c r="B846" t="inlineStr"/>
      <c r="C846" t="inlineStr"/>
      <c r="D846" t="inlineStr"/>
      <c r="E846" t="inlineStr"/>
      <c r="F846" t="inlineStr"/>
      <c r="G846" t="inlineStr"/>
      <c r="H846" t="inlineStr"/>
      <c r="I846" t="inlineStr"/>
      <c r="J846" t="inlineStr"/>
      <c r="K846" t="inlineStr"/>
      <c r="L846" t="inlineStr"/>
      <c r="M846" t="n">
        <v>149.03</v>
      </c>
      <c r="N846" t="inlineStr"/>
      <c r="O846" t="inlineStr"/>
      <c r="P846" t="inlineStr"/>
      <c r="Q846" t="inlineStr"/>
      <c r="R846" t="n">
        <v>67.81399999999999</v>
      </c>
      <c r="S846" t="inlineStr"/>
      <c r="T846" t="inlineStr"/>
    </row>
    <row r="847">
      <c r="A847" s="142" t="n">
        <v>37721</v>
      </c>
      <c r="B847" t="inlineStr"/>
      <c r="C847" t="inlineStr"/>
      <c r="D847" t="inlineStr"/>
      <c r="E847" t="inlineStr"/>
      <c r="F847" t="inlineStr"/>
      <c r="G847" t="inlineStr"/>
      <c r="H847" t="inlineStr"/>
      <c r="I847" t="inlineStr"/>
      <c r="J847" t="inlineStr"/>
      <c r="K847" t="inlineStr"/>
      <c r="L847" t="inlineStr"/>
      <c r="M847" t="n">
        <v>148.69</v>
      </c>
      <c r="N847" t="inlineStr"/>
      <c r="O847" t="inlineStr"/>
      <c r="P847" t="inlineStr"/>
      <c r="Q847" t="inlineStr"/>
      <c r="R847" t="n">
        <v>67.81399999999999</v>
      </c>
      <c r="S847" t="inlineStr"/>
      <c r="T847" t="inlineStr"/>
    </row>
    <row r="848">
      <c r="A848" s="142" t="n">
        <v>37722</v>
      </c>
      <c r="B848" t="inlineStr"/>
      <c r="C848" t="inlineStr"/>
      <c r="D848" t="inlineStr"/>
      <c r="E848" t="inlineStr"/>
      <c r="F848" t="inlineStr"/>
      <c r="G848" t="inlineStr"/>
      <c r="H848" t="inlineStr"/>
      <c r="I848" t="inlineStr"/>
      <c r="J848" t="inlineStr"/>
      <c r="K848" t="inlineStr"/>
      <c r="L848" t="inlineStr"/>
      <c r="M848" t="n">
        <v>149.71</v>
      </c>
      <c r="N848" t="inlineStr"/>
      <c r="O848" t="inlineStr"/>
      <c r="P848" t="inlineStr"/>
      <c r="Q848" t="inlineStr"/>
      <c r="R848" t="n">
        <v>67.81399999999999</v>
      </c>
      <c r="S848" t="inlineStr"/>
      <c r="T848" t="inlineStr"/>
    </row>
    <row r="849">
      <c r="A849" s="142" t="n">
        <v>37725</v>
      </c>
      <c r="B849" t="inlineStr"/>
      <c r="C849" t="inlineStr"/>
      <c r="D849" t="inlineStr"/>
      <c r="E849" t="inlineStr"/>
      <c r="F849" t="inlineStr"/>
      <c r="G849" t="inlineStr"/>
      <c r="H849" t="inlineStr"/>
      <c r="I849" t="inlineStr"/>
      <c r="J849" t="inlineStr"/>
      <c r="K849" t="inlineStr"/>
      <c r="L849" t="inlineStr"/>
      <c r="M849" t="n">
        <v>147.98</v>
      </c>
      <c r="N849" t="inlineStr"/>
      <c r="O849" t="inlineStr"/>
      <c r="P849" t="inlineStr"/>
      <c r="Q849" t="inlineStr"/>
      <c r="R849" t="n">
        <v>67.81399999999999</v>
      </c>
      <c r="S849" t="inlineStr"/>
      <c r="T849" t="inlineStr"/>
    </row>
    <row r="850">
      <c r="A850" s="142" t="n">
        <v>37726</v>
      </c>
      <c r="B850" t="inlineStr"/>
      <c r="C850" t="inlineStr"/>
      <c r="D850" t="inlineStr"/>
      <c r="E850" t="inlineStr"/>
      <c r="F850" t="inlineStr"/>
      <c r="G850" t="inlineStr"/>
      <c r="H850" t="inlineStr"/>
      <c r="I850" t="inlineStr"/>
      <c r="J850" t="inlineStr"/>
      <c r="K850" t="inlineStr"/>
      <c r="L850" t="inlineStr"/>
      <c r="M850" t="n">
        <v>149.72</v>
      </c>
      <c r="N850" t="inlineStr"/>
      <c r="O850" t="inlineStr"/>
      <c r="P850" t="inlineStr"/>
      <c r="Q850" t="inlineStr"/>
      <c r="R850" t="n">
        <v>67.81399999999999</v>
      </c>
      <c r="S850" t="inlineStr"/>
      <c r="T850" t="inlineStr"/>
    </row>
    <row r="851">
      <c r="A851" s="142" t="n">
        <v>37727</v>
      </c>
      <c r="B851" t="inlineStr"/>
      <c r="C851" t="inlineStr"/>
      <c r="D851" t="inlineStr"/>
      <c r="E851" t="inlineStr"/>
      <c r="F851" t="inlineStr"/>
      <c r="G851" t="inlineStr"/>
      <c r="H851" t="inlineStr"/>
      <c r="I851" t="inlineStr"/>
      <c r="J851" t="inlineStr"/>
      <c r="K851" t="inlineStr"/>
      <c r="L851" t="inlineStr"/>
      <c r="M851" t="n">
        <v>152.39</v>
      </c>
      <c r="N851" t="inlineStr"/>
      <c r="O851" t="inlineStr"/>
      <c r="P851" t="inlineStr"/>
      <c r="Q851" t="inlineStr"/>
      <c r="R851" t="n">
        <v>67.81399999999999</v>
      </c>
      <c r="S851" t="inlineStr"/>
      <c r="T851" t="inlineStr"/>
    </row>
    <row r="852">
      <c r="A852" s="142" t="n">
        <v>37728</v>
      </c>
      <c r="B852" t="inlineStr"/>
      <c r="C852" t="inlineStr"/>
      <c r="D852" t="inlineStr"/>
      <c r="E852" t="inlineStr"/>
      <c r="F852" t="inlineStr"/>
      <c r="G852" t="inlineStr"/>
      <c r="H852" t="inlineStr"/>
      <c r="I852" t="inlineStr"/>
      <c r="J852" t="inlineStr"/>
      <c r="K852" t="inlineStr"/>
      <c r="L852" t="inlineStr"/>
      <c r="M852" t="n">
        <v>151.59</v>
      </c>
      <c r="N852" t="inlineStr"/>
      <c r="O852" t="inlineStr"/>
      <c r="P852" t="inlineStr"/>
      <c r="Q852" t="inlineStr"/>
      <c r="R852" t="n">
        <v>67.81399999999999</v>
      </c>
      <c r="S852" t="inlineStr"/>
      <c r="T852" t="inlineStr"/>
    </row>
    <row r="853">
      <c r="A853" s="142" t="n">
        <v>37733</v>
      </c>
      <c r="B853" t="inlineStr"/>
      <c r="C853" t="inlineStr"/>
      <c r="D853" t="inlineStr"/>
      <c r="E853" t="inlineStr"/>
      <c r="F853" t="inlineStr"/>
      <c r="G853" t="inlineStr"/>
      <c r="H853" t="inlineStr"/>
      <c r="I853" t="inlineStr"/>
      <c r="J853" t="inlineStr"/>
      <c r="K853" t="inlineStr"/>
      <c r="L853" t="inlineStr"/>
      <c r="M853" t="n">
        <v>154.26</v>
      </c>
      <c r="N853" t="inlineStr"/>
      <c r="O853" t="inlineStr"/>
      <c r="P853" t="inlineStr"/>
      <c r="Q853" t="inlineStr"/>
      <c r="R853" t="n">
        <v>67.81399999999999</v>
      </c>
      <c r="S853" t="inlineStr"/>
      <c r="T853" t="inlineStr"/>
    </row>
    <row r="854">
      <c r="A854" s="142" t="n">
        <v>37734</v>
      </c>
      <c r="B854" t="inlineStr"/>
      <c r="C854" t="inlineStr"/>
      <c r="D854" t="inlineStr"/>
      <c r="E854" t="inlineStr"/>
      <c r="F854" t="inlineStr"/>
      <c r="G854" t="inlineStr"/>
      <c r="H854" t="inlineStr"/>
      <c r="I854" t="inlineStr"/>
      <c r="J854" t="inlineStr"/>
      <c r="K854" t="inlineStr"/>
      <c r="L854" t="inlineStr"/>
      <c r="M854" t="n">
        <v>154.01</v>
      </c>
      <c r="N854" t="inlineStr"/>
      <c r="O854" t="inlineStr"/>
      <c r="P854" t="inlineStr"/>
      <c r="Q854" t="inlineStr"/>
      <c r="R854" t="n">
        <v>67.81399999999999</v>
      </c>
      <c r="S854" t="inlineStr"/>
      <c r="T854" t="inlineStr"/>
    </row>
    <row r="855">
      <c r="A855" s="142" t="n">
        <v>37735</v>
      </c>
      <c r="B855" t="inlineStr"/>
      <c r="C855" t="inlineStr"/>
      <c r="D855" t="inlineStr"/>
      <c r="E855" t="inlineStr"/>
      <c r="F855" t="inlineStr"/>
      <c r="G855" t="inlineStr"/>
      <c r="H855" t="inlineStr"/>
      <c r="I855" t="inlineStr"/>
      <c r="J855" t="inlineStr"/>
      <c r="K855" t="inlineStr"/>
      <c r="L855" t="inlineStr"/>
      <c r="M855" t="n">
        <v>149.99</v>
      </c>
      <c r="N855" t="inlineStr"/>
      <c r="O855" t="inlineStr"/>
      <c r="P855" t="inlineStr"/>
      <c r="Q855" t="inlineStr"/>
      <c r="R855" t="n">
        <v>67.81399999999999</v>
      </c>
      <c r="S855" t="inlineStr"/>
      <c r="T855" t="inlineStr"/>
    </row>
    <row r="856">
      <c r="A856" s="142" t="n">
        <v>37736</v>
      </c>
      <c r="B856" t="inlineStr"/>
      <c r="C856" t="inlineStr"/>
      <c r="D856" t="inlineStr"/>
      <c r="E856" t="inlineStr"/>
      <c r="F856" t="inlineStr"/>
      <c r="G856" t="inlineStr"/>
      <c r="H856" t="inlineStr"/>
      <c r="I856" t="inlineStr"/>
      <c r="J856" t="inlineStr"/>
      <c r="K856" t="inlineStr"/>
      <c r="L856" t="inlineStr"/>
      <c r="M856" t="n">
        <v>148.49</v>
      </c>
      <c r="N856" t="inlineStr"/>
      <c r="O856" t="inlineStr"/>
      <c r="P856" t="inlineStr"/>
      <c r="Q856" t="inlineStr"/>
      <c r="R856" t="n">
        <v>67.81399999999999</v>
      </c>
      <c r="S856" t="inlineStr"/>
      <c r="T856" t="inlineStr"/>
    </row>
    <row r="857">
      <c r="A857" s="142" t="n">
        <v>37739</v>
      </c>
      <c r="B857" t="inlineStr"/>
      <c r="C857" t="inlineStr"/>
      <c r="D857" t="inlineStr"/>
      <c r="E857" t="inlineStr"/>
      <c r="F857" t="inlineStr"/>
      <c r="G857" t="inlineStr"/>
      <c r="H857" t="inlineStr"/>
      <c r="I857" t="inlineStr"/>
      <c r="J857" t="inlineStr"/>
      <c r="K857" t="inlineStr"/>
      <c r="L857" t="inlineStr"/>
      <c r="M857" t="n">
        <v>147.17</v>
      </c>
      <c r="N857" t="inlineStr"/>
      <c r="O857" t="inlineStr"/>
      <c r="P857" t="inlineStr"/>
      <c r="Q857" t="inlineStr"/>
      <c r="R857" t="n">
        <v>67.81399999999999</v>
      </c>
      <c r="S857" t="inlineStr"/>
      <c r="T857" t="inlineStr"/>
    </row>
    <row r="858">
      <c r="A858" s="142" t="n">
        <v>37740</v>
      </c>
      <c r="B858" t="inlineStr"/>
      <c r="C858" t="inlineStr"/>
      <c r="D858" t="inlineStr"/>
      <c r="E858" t="inlineStr"/>
      <c r="F858" t="inlineStr"/>
      <c r="G858" t="inlineStr"/>
      <c r="H858" t="inlineStr"/>
      <c r="I858" t="inlineStr"/>
      <c r="J858" t="inlineStr"/>
      <c r="K858" t="inlineStr"/>
      <c r="L858" t="inlineStr"/>
      <c r="M858" t="n">
        <v>146.06</v>
      </c>
      <c r="N858" t="inlineStr"/>
      <c r="O858" t="inlineStr"/>
      <c r="P858" t="inlineStr"/>
      <c r="Q858" t="inlineStr"/>
      <c r="R858" t="n">
        <v>67.81399999999999</v>
      </c>
      <c r="S858" t="inlineStr"/>
      <c r="T858" t="inlineStr"/>
    </row>
    <row r="859">
      <c r="A859" s="142" t="n">
        <v>37741</v>
      </c>
      <c r="B859" t="inlineStr"/>
      <c r="C859" t="inlineStr"/>
      <c r="D859" t="inlineStr"/>
      <c r="E859" t="inlineStr"/>
      <c r="F859" t="inlineStr"/>
      <c r="G859" t="inlineStr"/>
      <c r="H859" t="inlineStr"/>
      <c r="I859" t="inlineStr"/>
      <c r="J859" t="inlineStr"/>
      <c r="K859" t="inlineStr"/>
      <c r="L859" t="inlineStr"/>
      <c r="M859" t="n">
        <v>148.97</v>
      </c>
      <c r="N859" t="inlineStr"/>
      <c r="O859" t="inlineStr"/>
      <c r="P859" t="inlineStr"/>
      <c r="Q859" t="inlineStr"/>
      <c r="R859" t="n">
        <v>75.25</v>
      </c>
      <c r="S859" t="inlineStr"/>
      <c r="T859" t="inlineStr"/>
    </row>
    <row r="860">
      <c r="A860" s="142" t="n">
        <v>37742</v>
      </c>
      <c r="B860" t="inlineStr"/>
      <c r="C860" t="inlineStr"/>
      <c r="D860" t="inlineStr"/>
      <c r="E860" t="inlineStr"/>
      <c r="F860" t="inlineStr"/>
      <c r="G860" t="inlineStr"/>
      <c r="H860" t="inlineStr"/>
      <c r="I860" t="inlineStr"/>
      <c r="J860" t="inlineStr"/>
      <c r="K860" t="inlineStr"/>
      <c r="L860" t="inlineStr"/>
      <c r="M860" t="n">
        <v>148.97</v>
      </c>
      <c r="N860" t="inlineStr"/>
      <c r="O860" t="inlineStr"/>
      <c r="P860" t="inlineStr"/>
      <c r="Q860" t="inlineStr"/>
      <c r="R860" t="n">
        <v>75.25</v>
      </c>
      <c r="S860" t="inlineStr"/>
      <c r="T860" t="inlineStr"/>
    </row>
    <row r="861">
      <c r="A861" s="142" t="n">
        <v>37743</v>
      </c>
      <c r="B861" t="inlineStr"/>
      <c r="C861" t="inlineStr"/>
      <c r="D861" t="inlineStr"/>
      <c r="E861" t="inlineStr"/>
      <c r="F861" t="inlineStr"/>
      <c r="G861" t="inlineStr"/>
      <c r="H861" t="inlineStr"/>
      <c r="I861" t="inlineStr"/>
      <c r="J861" t="inlineStr"/>
      <c r="K861" t="inlineStr"/>
      <c r="L861" t="inlineStr"/>
      <c r="M861" t="n">
        <v>154.73</v>
      </c>
      <c r="N861" t="inlineStr"/>
      <c r="O861" t="inlineStr"/>
      <c r="P861" t="inlineStr"/>
      <c r="Q861" t="inlineStr"/>
      <c r="R861" t="n">
        <v>75.25</v>
      </c>
      <c r="S861" t="inlineStr"/>
      <c r="T861" t="inlineStr"/>
    </row>
    <row r="862">
      <c r="A862" s="142" t="n">
        <v>37746</v>
      </c>
      <c r="B862" t="inlineStr"/>
      <c r="C862" t="inlineStr"/>
      <c r="D862" t="inlineStr"/>
      <c r="E862" t="inlineStr"/>
      <c r="F862" t="inlineStr"/>
      <c r="G862" t="inlineStr"/>
      <c r="H862" t="inlineStr"/>
      <c r="I862" t="inlineStr"/>
      <c r="J862" t="inlineStr"/>
      <c r="K862" t="inlineStr"/>
      <c r="L862" t="inlineStr"/>
      <c r="M862" t="n">
        <v>156.31</v>
      </c>
      <c r="N862" t="inlineStr"/>
      <c r="O862" t="inlineStr"/>
      <c r="P862" t="inlineStr"/>
      <c r="Q862" t="inlineStr"/>
      <c r="R862" t="n">
        <v>75.25</v>
      </c>
      <c r="S862" t="inlineStr"/>
      <c r="T862" t="inlineStr"/>
    </row>
    <row r="863">
      <c r="A863" s="142" t="n">
        <v>37747</v>
      </c>
      <c r="B863" t="inlineStr"/>
      <c r="C863" t="inlineStr"/>
      <c r="D863" t="inlineStr"/>
      <c r="E863" t="inlineStr"/>
      <c r="F863" t="inlineStr"/>
      <c r="G863" t="inlineStr"/>
      <c r="H863" t="inlineStr"/>
      <c r="I863" t="inlineStr"/>
      <c r="J863" t="inlineStr"/>
      <c r="K863" t="inlineStr"/>
      <c r="L863" t="inlineStr"/>
      <c r="M863" t="n">
        <v>156.87</v>
      </c>
      <c r="N863" t="inlineStr"/>
      <c r="O863" t="inlineStr"/>
      <c r="P863" t="inlineStr"/>
      <c r="Q863" t="inlineStr"/>
      <c r="R863" t="n">
        <v>75.25</v>
      </c>
      <c r="S863" t="inlineStr"/>
      <c r="T863" t="inlineStr"/>
    </row>
    <row r="864">
      <c r="A864" s="142" t="n">
        <v>37748</v>
      </c>
      <c r="B864" t="inlineStr"/>
      <c r="C864" t="inlineStr"/>
      <c r="D864" t="inlineStr"/>
      <c r="E864" t="inlineStr"/>
      <c r="F864" t="inlineStr"/>
      <c r="G864" t="inlineStr"/>
      <c r="H864" t="inlineStr"/>
      <c r="I864" t="inlineStr"/>
      <c r="J864" t="inlineStr"/>
      <c r="K864" t="inlineStr"/>
      <c r="L864" t="inlineStr"/>
      <c r="M864" t="n">
        <v>154.76</v>
      </c>
      <c r="N864" t="inlineStr"/>
      <c r="O864" t="inlineStr"/>
      <c r="P864" t="inlineStr"/>
      <c r="Q864" t="inlineStr"/>
      <c r="R864" t="n">
        <v>75.25</v>
      </c>
      <c r="S864" t="inlineStr"/>
      <c r="T864" t="inlineStr"/>
    </row>
    <row r="865">
      <c r="A865" s="142" t="n">
        <v>37749</v>
      </c>
      <c r="B865" t="inlineStr"/>
      <c r="C865" t="inlineStr"/>
      <c r="D865" t="inlineStr"/>
      <c r="E865" t="inlineStr"/>
      <c r="F865" t="inlineStr"/>
      <c r="G865" t="inlineStr"/>
      <c r="H865" t="inlineStr"/>
      <c r="I865" t="inlineStr"/>
      <c r="J865" t="inlineStr"/>
      <c r="K865" t="inlineStr"/>
      <c r="L865" t="inlineStr"/>
      <c r="M865" t="n">
        <v>154.76</v>
      </c>
      <c r="N865" t="inlineStr"/>
      <c r="O865" t="inlineStr"/>
      <c r="P865" t="inlineStr"/>
      <c r="Q865" t="inlineStr"/>
      <c r="R865" t="n">
        <v>75.25</v>
      </c>
      <c r="S865" t="inlineStr"/>
      <c r="T865" t="inlineStr"/>
    </row>
    <row r="866">
      <c r="A866" s="142" t="n">
        <v>37750</v>
      </c>
      <c r="B866" t="inlineStr"/>
      <c r="C866" t="inlineStr"/>
      <c r="D866" t="inlineStr"/>
      <c r="E866" t="inlineStr"/>
      <c r="F866" t="inlineStr"/>
      <c r="G866" t="inlineStr"/>
      <c r="H866" t="inlineStr"/>
      <c r="I866" t="inlineStr"/>
      <c r="J866" t="inlineStr"/>
      <c r="K866" t="inlineStr"/>
      <c r="L866" t="inlineStr"/>
      <c r="M866" t="n">
        <v>159.47</v>
      </c>
      <c r="N866" t="inlineStr"/>
      <c r="O866" t="inlineStr"/>
      <c r="P866" t="inlineStr"/>
      <c r="Q866" t="inlineStr"/>
      <c r="R866" t="n">
        <v>75.25</v>
      </c>
      <c r="S866" t="inlineStr"/>
      <c r="T866" t="inlineStr"/>
    </row>
    <row r="867">
      <c r="A867" s="142" t="n">
        <v>37753</v>
      </c>
      <c r="B867" t="inlineStr"/>
      <c r="C867" t="inlineStr"/>
      <c r="D867" t="inlineStr"/>
      <c r="E867" t="inlineStr"/>
      <c r="F867" t="inlineStr"/>
      <c r="G867" t="inlineStr"/>
      <c r="H867" t="inlineStr"/>
      <c r="I867" t="inlineStr"/>
      <c r="J867" t="inlineStr"/>
      <c r="K867" t="inlineStr"/>
      <c r="L867" t="inlineStr"/>
      <c r="M867" t="n">
        <v>161.4</v>
      </c>
      <c r="N867" t="inlineStr"/>
      <c r="O867" t="inlineStr"/>
      <c r="P867" t="inlineStr"/>
      <c r="Q867" t="inlineStr"/>
      <c r="R867" t="n">
        <v>75.25</v>
      </c>
      <c r="S867" t="inlineStr"/>
      <c r="T867" t="inlineStr"/>
    </row>
    <row r="868">
      <c r="A868" s="142" t="n">
        <v>37754</v>
      </c>
      <c r="B868" t="inlineStr"/>
      <c r="C868" t="inlineStr"/>
      <c r="D868" t="inlineStr"/>
      <c r="E868" t="inlineStr"/>
      <c r="F868" t="inlineStr"/>
      <c r="G868" t="inlineStr"/>
      <c r="H868" t="inlineStr"/>
      <c r="I868" t="inlineStr"/>
      <c r="J868" t="inlineStr"/>
      <c r="K868" t="inlineStr"/>
      <c r="L868" t="inlineStr"/>
      <c r="M868" t="n">
        <v>159.44</v>
      </c>
      <c r="N868" t="inlineStr"/>
      <c r="O868" t="inlineStr"/>
      <c r="P868" t="inlineStr"/>
      <c r="Q868" t="inlineStr"/>
      <c r="R868" t="n">
        <v>75.25</v>
      </c>
      <c r="S868" t="inlineStr"/>
      <c r="T868" t="inlineStr"/>
    </row>
    <row r="869">
      <c r="A869" s="142" t="n">
        <v>37755</v>
      </c>
      <c r="B869" t="inlineStr"/>
      <c r="C869" t="inlineStr"/>
      <c r="D869" t="inlineStr"/>
      <c r="E869" t="inlineStr"/>
      <c r="F869" t="inlineStr"/>
      <c r="G869" t="inlineStr"/>
      <c r="H869" t="inlineStr"/>
      <c r="I869" t="inlineStr"/>
      <c r="J869" t="inlineStr"/>
      <c r="K869" t="inlineStr"/>
      <c r="L869" t="inlineStr"/>
      <c r="M869" t="n">
        <v>160.79</v>
      </c>
      <c r="N869" t="inlineStr"/>
      <c r="O869" t="inlineStr"/>
      <c r="P869" t="inlineStr"/>
      <c r="Q869" t="inlineStr"/>
      <c r="R869" t="n">
        <v>75.25</v>
      </c>
      <c r="S869" t="inlineStr"/>
      <c r="T869" t="inlineStr"/>
    </row>
    <row r="870">
      <c r="A870" s="142" t="n">
        <v>37756</v>
      </c>
      <c r="B870" t="inlineStr"/>
      <c r="C870" t="inlineStr"/>
      <c r="D870" t="inlineStr"/>
      <c r="E870" t="inlineStr"/>
      <c r="F870" t="inlineStr"/>
      <c r="G870" t="inlineStr"/>
      <c r="H870" t="inlineStr"/>
      <c r="I870" t="inlineStr"/>
      <c r="J870" t="inlineStr"/>
      <c r="K870" t="inlineStr"/>
      <c r="L870" t="inlineStr"/>
      <c r="M870" t="n">
        <v>161.28</v>
      </c>
      <c r="N870" t="inlineStr"/>
      <c r="O870" t="inlineStr"/>
      <c r="P870" t="inlineStr"/>
      <c r="Q870" t="inlineStr"/>
      <c r="R870" t="n">
        <v>75.25</v>
      </c>
      <c r="S870" t="inlineStr"/>
      <c r="T870" t="inlineStr"/>
    </row>
    <row r="871">
      <c r="A871" s="142" t="n">
        <v>37757</v>
      </c>
      <c r="B871" t="inlineStr"/>
      <c r="C871" t="inlineStr"/>
      <c r="D871" t="inlineStr"/>
      <c r="E871" t="inlineStr"/>
      <c r="F871" t="inlineStr"/>
      <c r="G871" t="inlineStr"/>
      <c r="H871" t="inlineStr"/>
      <c r="I871" t="inlineStr"/>
      <c r="J871" t="inlineStr"/>
      <c r="K871" t="inlineStr"/>
      <c r="L871" t="inlineStr"/>
      <c r="M871" t="n">
        <v>161.84</v>
      </c>
      <c r="N871" t="inlineStr"/>
      <c r="O871" t="inlineStr"/>
      <c r="P871" t="inlineStr"/>
      <c r="Q871" t="inlineStr"/>
      <c r="R871" t="n">
        <v>75.25</v>
      </c>
      <c r="S871" t="inlineStr"/>
      <c r="T871" t="inlineStr"/>
    </row>
    <row r="872">
      <c r="A872" s="142" t="n">
        <v>37760</v>
      </c>
      <c r="B872" t="inlineStr"/>
      <c r="C872" t="inlineStr"/>
      <c r="D872" t="inlineStr"/>
      <c r="E872" t="inlineStr"/>
      <c r="F872" t="inlineStr"/>
      <c r="G872" t="inlineStr"/>
      <c r="H872" t="inlineStr"/>
      <c r="I872" t="inlineStr"/>
      <c r="J872" t="inlineStr"/>
      <c r="K872" t="inlineStr"/>
      <c r="L872" t="inlineStr"/>
      <c r="M872" t="n">
        <v>160.15</v>
      </c>
      <c r="N872" t="inlineStr"/>
      <c r="O872" t="inlineStr"/>
      <c r="P872" t="inlineStr"/>
      <c r="Q872" t="inlineStr"/>
      <c r="R872" t="n">
        <v>75.25</v>
      </c>
      <c r="S872" t="inlineStr"/>
      <c r="T872" t="inlineStr"/>
    </row>
    <row r="873">
      <c r="A873" s="142" t="n">
        <v>37761</v>
      </c>
      <c r="B873" t="inlineStr"/>
      <c r="C873" t="inlineStr"/>
      <c r="D873" t="inlineStr"/>
      <c r="E873" t="inlineStr"/>
      <c r="F873" t="inlineStr"/>
      <c r="G873" t="inlineStr"/>
      <c r="H873" t="inlineStr"/>
      <c r="I873" t="inlineStr"/>
      <c r="J873" t="inlineStr"/>
      <c r="K873" t="inlineStr"/>
      <c r="L873" t="inlineStr"/>
      <c r="M873" t="n">
        <v>163.59</v>
      </c>
      <c r="N873" t="inlineStr"/>
      <c r="O873" t="inlineStr"/>
      <c r="P873" t="inlineStr"/>
      <c r="Q873" t="inlineStr"/>
      <c r="R873" t="n">
        <v>75.25</v>
      </c>
      <c r="S873" t="inlineStr"/>
      <c r="T873" t="inlineStr"/>
    </row>
    <row r="874">
      <c r="A874" s="142" t="n">
        <v>37762</v>
      </c>
      <c r="B874" t="inlineStr"/>
      <c r="C874" t="inlineStr"/>
      <c r="D874" t="inlineStr"/>
      <c r="E874" t="inlineStr"/>
      <c r="F874" t="inlineStr"/>
      <c r="G874" t="inlineStr"/>
      <c r="H874" t="inlineStr"/>
      <c r="I874" t="inlineStr"/>
      <c r="J874" t="inlineStr"/>
      <c r="K874" t="inlineStr"/>
      <c r="L874" t="inlineStr"/>
      <c r="M874" t="n">
        <v>165.08</v>
      </c>
      <c r="N874" t="inlineStr"/>
      <c r="O874" t="inlineStr"/>
      <c r="P874" t="inlineStr"/>
      <c r="Q874" t="inlineStr"/>
      <c r="R874" t="n">
        <v>75.25</v>
      </c>
      <c r="S874" t="inlineStr"/>
      <c r="T874" t="inlineStr"/>
    </row>
    <row r="875">
      <c r="A875" s="142" t="n">
        <v>37763</v>
      </c>
      <c r="B875" t="inlineStr"/>
      <c r="C875" t="inlineStr"/>
      <c r="D875" t="inlineStr"/>
      <c r="E875" t="inlineStr"/>
      <c r="F875" t="inlineStr"/>
      <c r="G875" t="inlineStr"/>
      <c r="H875" t="inlineStr"/>
      <c r="I875" t="inlineStr"/>
      <c r="J875" t="inlineStr"/>
      <c r="K875" t="inlineStr"/>
      <c r="L875" t="inlineStr"/>
      <c r="M875" t="n">
        <v>162.75</v>
      </c>
      <c r="N875" t="inlineStr"/>
      <c r="O875" t="inlineStr"/>
      <c r="P875" t="inlineStr"/>
      <c r="Q875" t="inlineStr"/>
      <c r="R875" t="n">
        <v>75.25</v>
      </c>
      <c r="S875" t="inlineStr"/>
      <c r="T875" t="inlineStr"/>
    </row>
    <row r="876">
      <c r="A876" s="142" t="n">
        <v>37764</v>
      </c>
      <c r="B876" t="inlineStr"/>
      <c r="C876" t="inlineStr"/>
      <c r="D876" t="inlineStr"/>
      <c r="E876" t="inlineStr"/>
      <c r="F876" t="inlineStr"/>
      <c r="G876" t="inlineStr"/>
      <c r="H876" t="inlineStr"/>
      <c r="I876" t="inlineStr"/>
      <c r="J876" t="inlineStr"/>
      <c r="K876" t="inlineStr"/>
      <c r="L876" t="inlineStr"/>
      <c r="M876" t="n">
        <v>161.5</v>
      </c>
      <c r="N876" t="inlineStr"/>
      <c r="O876" t="inlineStr"/>
      <c r="P876" t="inlineStr"/>
      <c r="Q876" t="inlineStr"/>
      <c r="R876" t="n">
        <v>75.25</v>
      </c>
      <c r="S876" t="inlineStr"/>
      <c r="T876" t="inlineStr"/>
    </row>
    <row r="877">
      <c r="A877" s="142" t="n">
        <v>37767</v>
      </c>
      <c r="B877" t="inlineStr"/>
      <c r="C877" t="inlineStr"/>
      <c r="D877" t="inlineStr"/>
      <c r="E877" t="inlineStr"/>
      <c r="F877" t="inlineStr"/>
      <c r="G877" t="inlineStr"/>
      <c r="H877" t="inlineStr"/>
      <c r="I877" t="inlineStr"/>
      <c r="J877" t="inlineStr"/>
      <c r="K877" t="inlineStr"/>
      <c r="L877" t="inlineStr"/>
      <c r="M877" t="n">
        <v>161.33</v>
      </c>
      <c r="N877" t="inlineStr"/>
      <c r="O877" t="inlineStr"/>
      <c r="P877" t="inlineStr"/>
      <c r="Q877" t="inlineStr"/>
      <c r="R877" t="n">
        <v>75.25</v>
      </c>
      <c r="S877" t="inlineStr"/>
      <c r="T877" t="inlineStr"/>
    </row>
    <row r="878">
      <c r="A878" s="142" t="n">
        <v>37768</v>
      </c>
      <c r="B878" t="inlineStr"/>
      <c r="C878" t="inlineStr"/>
      <c r="D878" t="inlineStr"/>
      <c r="E878" t="inlineStr"/>
      <c r="F878" t="inlineStr"/>
      <c r="G878" t="inlineStr"/>
      <c r="H878" t="inlineStr"/>
      <c r="I878" t="inlineStr"/>
      <c r="J878" t="inlineStr"/>
      <c r="K878" t="inlineStr"/>
      <c r="L878" t="inlineStr"/>
      <c r="M878" t="n">
        <v>160.25</v>
      </c>
      <c r="N878" t="inlineStr"/>
      <c r="O878" t="inlineStr"/>
      <c r="P878" t="inlineStr"/>
      <c r="Q878" t="inlineStr"/>
      <c r="R878" t="n">
        <v>75.25</v>
      </c>
      <c r="S878" t="inlineStr"/>
      <c r="T878" t="inlineStr"/>
    </row>
    <row r="879">
      <c r="A879" s="142" t="n">
        <v>37769</v>
      </c>
      <c r="B879" t="inlineStr"/>
      <c r="C879" t="inlineStr"/>
      <c r="D879" t="inlineStr"/>
      <c r="E879" t="inlineStr"/>
      <c r="F879" t="inlineStr"/>
      <c r="G879" t="inlineStr"/>
      <c r="H879" t="inlineStr"/>
      <c r="I879" t="inlineStr"/>
      <c r="J879" t="inlineStr"/>
      <c r="K879" t="inlineStr"/>
      <c r="L879" t="inlineStr"/>
      <c r="M879" t="n">
        <v>161.26</v>
      </c>
      <c r="N879" t="inlineStr"/>
      <c r="O879" t="inlineStr"/>
      <c r="P879" t="inlineStr"/>
      <c r="Q879" t="inlineStr"/>
      <c r="R879" t="n">
        <v>75.25</v>
      </c>
      <c r="S879" t="inlineStr"/>
      <c r="T879" t="inlineStr"/>
    </row>
    <row r="880">
      <c r="A880" s="142" t="n">
        <v>37770</v>
      </c>
      <c r="B880" t="inlineStr"/>
      <c r="C880" t="inlineStr"/>
      <c r="D880" t="inlineStr"/>
      <c r="E880" t="inlineStr"/>
      <c r="F880" t="inlineStr"/>
      <c r="G880" t="inlineStr"/>
      <c r="H880" t="inlineStr"/>
      <c r="I880" t="inlineStr"/>
      <c r="J880" t="inlineStr"/>
      <c r="K880" t="inlineStr"/>
      <c r="L880" t="inlineStr"/>
      <c r="M880" t="n">
        <v>161.26</v>
      </c>
      <c r="N880" t="inlineStr"/>
      <c r="O880" t="inlineStr"/>
      <c r="P880" t="inlineStr"/>
      <c r="Q880" t="inlineStr"/>
      <c r="R880" t="n">
        <v>75.25</v>
      </c>
      <c r="S880" t="inlineStr"/>
      <c r="T880" t="inlineStr"/>
    </row>
    <row r="881">
      <c r="A881" s="142" t="n">
        <v>37771</v>
      </c>
      <c r="B881" t="inlineStr"/>
      <c r="C881" t="inlineStr"/>
      <c r="D881" t="inlineStr"/>
      <c r="E881" t="inlineStr"/>
      <c r="F881" t="inlineStr"/>
      <c r="G881" t="inlineStr"/>
      <c r="H881" t="inlineStr"/>
      <c r="I881" t="inlineStr"/>
      <c r="J881" t="inlineStr"/>
      <c r="K881" t="inlineStr"/>
      <c r="L881" t="inlineStr"/>
      <c r="M881" t="n">
        <v>162.14</v>
      </c>
      <c r="N881" t="inlineStr"/>
      <c r="O881" t="inlineStr"/>
      <c r="P881" t="inlineStr"/>
      <c r="Q881" t="inlineStr"/>
      <c r="R881" t="n">
        <v>76.033</v>
      </c>
      <c r="S881" t="inlineStr"/>
      <c r="T881" t="inlineStr"/>
    </row>
    <row r="882">
      <c r="A882" s="142" t="n">
        <v>37774</v>
      </c>
      <c r="B882" t="inlineStr"/>
      <c r="C882" t="inlineStr"/>
      <c r="D882" t="inlineStr"/>
      <c r="E882" t="inlineStr"/>
      <c r="F882" t="inlineStr"/>
      <c r="G882" t="inlineStr"/>
      <c r="H882" t="inlineStr"/>
      <c r="I882" t="inlineStr"/>
      <c r="J882" t="inlineStr"/>
      <c r="K882" t="inlineStr"/>
      <c r="L882" t="inlineStr"/>
      <c r="M882" t="n">
        <v>159.63</v>
      </c>
      <c r="N882" t="inlineStr"/>
      <c r="O882" t="inlineStr"/>
      <c r="P882" t="inlineStr"/>
      <c r="Q882" t="inlineStr"/>
      <c r="R882" t="n">
        <v>76.033</v>
      </c>
      <c r="S882" t="inlineStr"/>
      <c r="T882" t="inlineStr"/>
    </row>
    <row r="883">
      <c r="A883" s="142" t="n">
        <v>37775</v>
      </c>
      <c r="B883" t="inlineStr"/>
      <c r="C883" t="inlineStr"/>
      <c r="D883" t="inlineStr"/>
      <c r="E883" t="inlineStr"/>
      <c r="F883" t="inlineStr"/>
      <c r="G883" t="inlineStr"/>
      <c r="H883" t="inlineStr"/>
      <c r="I883" t="inlineStr"/>
      <c r="J883" t="inlineStr"/>
      <c r="K883" t="inlineStr"/>
      <c r="L883" t="inlineStr"/>
      <c r="M883" t="n">
        <v>162.32</v>
      </c>
      <c r="N883" t="inlineStr"/>
      <c r="O883" t="inlineStr"/>
      <c r="P883" t="inlineStr"/>
      <c r="Q883" t="inlineStr"/>
      <c r="R883" t="n">
        <v>76.033</v>
      </c>
      <c r="S883" t="inlineStr"/>
      <c r="T883" t="inlineStr"/>
    </row>
    <row r="884">
      <c r="A884" s="142" t="n">
        <v>37776</v>
      </c>
      <c r="B884" t="inlineStr"/>
      <c r="C884" t="inlineStr"/>
      <c r="D884" t="inlineStr"/>
      <c r="E884" t="inlineStr"/>
      <c r="F884" t="inlineStr"/>
      <c r="G884" t="inlineStr"/>
      <c r="H884" t="inlineStr"/>
      <c r="I884" t="inlineStr"/>
      <c r="J884" t="inlineStr"/>
      <c r="K884" t="inlineStr"/>
      <c r="L884" t="inlineStr"/>
      <c r="M884" t="n">
        <v>160.42</v>
      </c>
      <c r="N884" t="inlineStr"/>
      <c r="O884" t="inlineStr"/>
      <c r="P884" t="inlineStr"/>
      <c r="Q884" t="inlineStr"/>
      <c r="R884" t="n">
        <v>76.033</v>
      </c>
      <c r="S884" t="inlineStr"/>
      <c r="T884" t="inlineStr"/>
    </row>
    <row r="885">
      <c r="A885" s="142" t="n">
        <v>37777</v>
      </c>
      <c r="B885" t="inlineStr"/>
      <c r="C885" t="inlineStr"/>
      <c r="D885" t="inlineStr"/>
      <c r="E885" t="inlineStr"/>
      <c r="F885" t="inlineStr"/>
      <c r="G885" t="inlineStr"/>
      <c r="H885" t="inlineStr"/>
      <c r="I885" t="inlineStr"/>
      <c r="J885" t="inlineStr"/>
      <c r="K885" t="inlineStr"/>
      <c r="L885" t="inlineStr"/>
      <c r="M885" t="n">
        <v>165.4</v>
      </c>
      <c r="N885" t="inlineStr"/>
      <c r="O885" t="inlineStr"/>
      <c r="P885" t="inlineStr"/>
      <c r="Q885" t="inlineStr"/>
      <c r="R885" t="n">
        <v>76.033</v>
      </c>
      <c r="S885" t="inlineStr"/>
      <c r="T885" t="inlineStr"/>
    </row>
    <row r="886">
      <c r="A886" s="142" t="n">
        <v>37778</v>
      </c>
      <c r="B886" t="inlineStr"/>
      <c r="C886" t="inlineStr"/>
      <c r="D886" t="inlineStr"/>
      <c r="E886" t="inlineStr"/>
      <c r="F886" t="inlineStr"/>
      <c r="G886" t="inlineStr"/>
      <c r="H886" t="inlineStr"/>
      <c r="I886" t="inlineStr"/>
      <c r="J886" t="inlineStr"/>
      <c r="K886" t="inlineStr"/>
      <c r="L886" t="inlineStr"/>
      <c r="M886" t="n">
        <v>165.4</v>
      </c>
      <c r="N886" t="inlineStr"/>
      <c r="O886" t="inlineStr"/>
      <c r="P886" t="inlineStr"/>
      <c r="Q886" t="inlineStr"/>
      <c r="R886" t="n">
        <v>76.033</v>
      </c>
      <c r="S886" t="inlineStr"/>
      <c r="T886" t="inlineStr"/>
    </row>
    <row r="887">
      <c r="A887" s="142" t="n">
        <v>37781</v>
      </c>
      <c r="B887" t="inlineStr"/>
      <c r="C887" t="inlineStr"/>
      <c r="D887" t="inlineStr"/>
      <c r="E887" t="inlineStr"/>
      <c r="F887" t="inlineStr"/>
      <c r="G887" t="inlineStr"/>
      <c r="H887" t="inlineStr"/>
      <c r="I887" t="inlineStr"/>
      <c r="J887" t="inlineStr"/>
      <c r="K887" t="inlineStr"/>
      <c r="L887" t="inlineStr"/>
      <c r="M887" t="n">
        <v>165.4</v>
      </c>
      <c r="N887" t="inlineStr"/>
      <c r="O887" t="inlineStr"/>
      <c r="P887" t="inlineStr"/>
      <c r="Q887" t="inlineStr"/>
      <c r="R887" t="n">
        <v>76.033</v>
      </c>
      <c r="S887" t="inlineStr"/>
      <c r="T887" t="inlineStr"/>
    </row>
    <row r="888">
      <c r="A888" s="142" t="n">
        <v>37782</v>
      </c>
      <c r="B888" t="inlineStr"/>
      <c r="C888" t="inlineStr"/>
      <c r="D888" t="inlineStr"/>
      <c r="E888" t="inlineStr"/>
      <c r="F888" t="inlineStr"/>
      <c r="G888" t="inlineStr"/>
      <c r="H888" t="inlineStr"/>
      <c r="I888" t="inlineStr"/>
      <c r="J888" t="inlineStr"/>
      <c r="K888" t="inlineStr"/>
      <c r="L888" t="inlineStr"/>
      <c r="M888" t="n">
        <v>161.96</v>
      </c>
      <c r="N888" t="inlineStr"/>
      <c r="O888" t="inlineStr"/>
      <c r="P888" t="inlineStr"/>
      <c r="Q888" t="inlineStr"/>
      <c r="R888" t="n">
        <v>76.033</v>
      </c>
      <c r="S888" t="inlineStr"/>
      <c r="T888" t="inlineStr"/>
    </row>
    <row r="889">
      <c r="A889" s="142" t="n">
        <v>37783</v>
      </c>
      <c r="B889" t="inlineStr"/>
      <c r="C889" t="inlineStr"/>
      <c r="D889" t="inlineStr"/>
      <c r="E889" t="inlineStr"/>
      <c r="F889" t="inlineStr"/>
      <c r="G889" t="inlineStr"/>
      <c r="H889" t="inlineStr"/>
      <c r="I889" t="inlineStr"/>
      <c r="J889" t="inlineStr"/>
      <c r="K889" t="inlineStr"/>
      <c r="L889" t="inlineStr"/>
      <c r="M889" t="n">
        <v>163.44</v>
      </c>
      <c r="N889" t="inlineStr"/>
      <c r="O889" t="inlineStr"/>
      <c r="P889" t="inlineStr"/>
      <c r="Q889" t="inlineStr"/>
      <c r="R889" t="n">
        <v>76.033</v>
      </c>
      <c r="S889" t="inlineStr"/>
      <c r="T889" t="inlineStr"/>
    </row>
    <row r="890">
      <c r="A890" s="142" t="n">
        <v>37784</v>
      </c>
      <c r="B890" t="inlineStr"/>
      <c r="C890" t="inlineStr"/>
      <c r="D890" t="inlineStr"/>
      <c r="E890" t="inlineStr"/>
      <c r="F890" t="inlineStr"/>
      <c r="G890" t="inlineStr"/>
      <c r="H890" t="inlineStr"/>
      <c r="I890" t="inlineStr"/>
      <c r="J890" t="inlineStr"/>
      <c r="K890" t="inlineStr"/>
      <c r="L890" t="inlineStr"/>
      <c r="M890" t="n">
        <v>163.44</v>
      </c>
      <c r="N890" t="inlineStr"/>
      <c r="O890" t="inlineStr"/>
      <c r="P890" t="inlineStr"/>
      <c r="Q890" t="inlineStr"/>
      <c r="R890" t="n">
        <v>76.033</v>
      </c>
      <c r="S890" t="inlineStr"/>
      <c r="T890" t="inlineStr"/>
    </row>
    <row r="891">
      <c r="A891" s="142" t="n">
        <v>37785</v>
      </c>
      <c r="B891" t="inlineStr"/>
      <c r="C891" t="inlineStr"/>
      <c r="D891" t="inlineStr"/>
      <c r="E891" t="inlineStr"/>
      <c r="F891" t="inlineStr"/>
      <c r="G891" t="inlineStr"/>
      <c r="H891" t="inlineStr"/>
      <c r="I891" t="inlineStr"/>
      <c r="J891" t="inlineStr"/>
      <c r="K891" t="inlineStr"/>
      <c r="L891" t="inlineStr"/>
      <c r="M891" t="n">
        <v>163.44</v>
      </c>
      <c r="N891" t="inlineStr"/>
      <c r="O891" t="inlineStr"/>
      <c r="P891" t="inlineStr"/>
      <c r="Q891" t="inlineStr"/>
      <c r="R891" t="n">
        <v>76.033</v>
      </c>
      <c r="S891" t="inlineStr"/>
      <c r="T891" t="inlineStr"/>
    </row>
    <row r="892">
      <c r="A892" s="142" t="n">
        <v>37788</v>
      </c>
      <c r="B892" t="inlineStr"/>
      <c r="C892" t="inlineStr"/>
      <c r="D892" t="inlineStr"/>
      <c r="E892" t="inlineStr"/>
      <c r="F892" t="inlineStr"/>
      <c r="G892" t="inlineStr"/>
      <c r="H892" t="inlineStr"/>
      <c r="I892" t="inlineStr"/>
      <c r="J892" t="inlineStr"/>
      <c r="K892" t="inlineStr"/>
      <c r="L892" t="inlineStr"/>
      <c r="M892" t="n">
        <v>168.36</v>
      </c>
      <c r="N892" t="inlineStr"/>
      <c r="O892" t="inlineStr"/>
      <c r="P892" t="inlineStr"/>
      <c r="Q892" t="inlineStr"/>
      <c r="R892" t="n">
        <v>76.033</v>
      </c>
      <c r="S892" t="inlineStr"/>
      <c r="T892" t="inlineStr"/>
    </row>
    <row r="893">
      <c r="A893" s="142" t="n">
        <v>37789</v>
      </c>
      <c r="B893" t="inlineStr"/>
      <c r="C893" t="inlineStr"/>
      <c r="D893" t="inlineStr"/>
      <c r="E893" t="inlineStr"/>
      <c r="F893" t="inlineStr"/>
      <c r="G893" t="inlineStr"/>
      <c r="H893" t="inlineStr"/>
      <c r="I893" t="inlineStr"/>
      <c r="J893" t="inlineStr"/>
      <c r="K893" t="inlineStr"/>
      <c r="L893" t="inlineStr"/>
      <c r="M893" t="n">
        <v>172.6</v>
      </c>
      <c r="N893" t="inlineStr"/>
      <c r="O893" t="inlineStr"/>
      <c r="P893" t="inlineStr"/>
      <c r="Q893" t="inlineStr"/>
      <c r="R893" t="n">
        <v>76.033</v>
      </c>
      <c r="S893" t="inlineStr"/>
      <c r="T893" t="inlineStr"/>
    </row>
    <row r="894">
      <c r="A894" s="142" t="n">
        <v>37790</v>
      </c>
      <c r="B894" t="inlineStr"/>
      <c r="C894" t="inlineStr"/>
      <c r="D894" t="inlineStr"/>
      <c r="E894" t="inlineStr"/>
      <c r="F894" t="inlineStr"/>
      <c r="G894" t="inlineStr"/>
      <c r="H894" t="inlineStr"/>
      <c r="I894" t="inlineStr"/>
      <c r="J894" t="inlineStr"/>
      <c r="K894" t="inlineStr"/>
      <c r="L894" t="inlineStr"/>
      <c r="M894" t="n">
        <v>172.14</v>
      </c>
      <c r="N894" t="inlineStr"/>
      <c r="O894" t="inlineStr"/>
      <c r="P894" t="inlineStr"/>
      <c r="Q894" t="inlineStr"/>
      <c r="R894" t="n">
        <v>76.033</v>
      </c>
      <c r="S894" t="inlineStr"/>
      <c r="T894" t="inlineStr"/>
    </row>
    <row r="895">
      <c r="A895" s="142" t="n">
        <v>37791</v>
      </c>
      <c r="B895" t="inlineStr"/>
      <c r="C895" t="inlineStr"/>
      <c r="D895" t="inlineStr"/>
      <c r="E895" t="inlineStr"/>
      <c r="F895" t="inlineStr"/>
      <c r="G895" t="inlineStr"/>
      <c r="H895" t="inlineStr"/>
      <c r="I895" t="inlineStr"/>
      <c r="J895" t="inlineStr"/>
      <c r="K895" t="inlineStr"/>
      <c r="L895" t="inlineStr"/>
      <c r="M895" t="n">
        <v>174.21</v>
      </c>
      <c r="N895" t="inlineStr"/>
      <c r="O895" t="inlineStr"/>
      <c r="P895" t="inlineStr"/>
      <c r="Q895" t="inlineStr"/>
      <c r="R895" t="n">
        <v>76.033</v>
      </c>
      <c r="S895" t="inlineStr"/>
      <c r="T895" t="inlineStr"/>
    </row>
    <row r="896">
      <c r="A896" s="142" t="n">
        <v>37792</v>
      </c>
      <c r="B896" t="inlineStr"/>
      <c r="C896" t="inlineStr"/>
      <c r="D896" t="inlineStr"/>
      <c r="E896" t="inlineStr"/>
      <c r="F896" t="inlineStr"/>
      <c r="G896" t="inlineStr"/>
      <c r="H896" t="inlineStr"/>
      <c r="I896" t="inlineStr"/>
      <c r="J896" t="inlineStr"/>
      <c r="K896" t="inlineStr"/>
      <c r="L896" t="inlineStr"/>
      <c r="M896" t="n">
        <v>172.56</v>
      </c>
      <c r="N896" t="inlineStr"/>
      <c r="O896" t="inlineStr"/>
      <c r="P896" t="inlineStr"/>
      <c r="Q896" t="inlineStr"/>
      <c r="R896" t="n">
        <v>76.033</v>
      </c>
      <c r="S896" t="inlineStr"/>
      <c r="T896" t="inlineStr"/>
    </row>
    <row r="897">
      <c r="A897" s="142" t="n">
        <v>37795</v>
      </c>
      <c r="B897" t="inlineStr"/>
      <c r="C897" t="inlineStr"/>
      <c r="D897" t="inlineStr"/>
      <c r="E897" t="inlineStr"/>
      <c r="F897" t="inlineStr"/>
      <c r="G897" t="inlineStr"/>
      <c r="H897" t="inlineStr"/>
      <c r="I897" t="inlineStr"/>
      <c r="J897" t="inlineStr"/>
      <c r="K897" t="inlineStr"/>
      <c r="L897" t="inlineStr"/>
      <c r="M897" t="n">
        <v>168.71</v>
      </c>
      <c r="N897" t="inlineStr"/>
      <c r="O897" t="inlineStr"/>
      <c r="P897" t="inlineStr"/>
      <c r="Q897" t="inlineStr"/>
      <c r="R897" t="n">
        <v>76.033</v>
      </c>
      <c r="S897" t="inlineStr"/>
      <c r="T897" t="inlineStr"/>
    </row>
    <row r="898">
      <c r="A898" s="142" t="n">
        <v>37796</v>
      </c>
      <c r="B898" t="inlineStr"/>
      <c r="C898" t="inlineStr"/>
      <c r="D898" t="inlineStr"/>
      <c r="E898" t="inlineStr"/>
      <c r="F898" t="inlineStr"/>
      <c r="G898" t="inlineStr"/>
      <c r="H898" t="inlineStr"/>
      <c r="I898" t="inlineStr"/>
      <c r="J898" t="inlineStr"/>
      <c r="K898" t="inlineStr"/>
      <c r="L898" t="inlineStr"/>
      <c r="M898" t="n">
        <v>164.96</v>
      </c>
      <c r="N898" t="inlineStr"/>
      <c r="O898" t="inlineStr"/>
      <c r="P898" t="inlineStr"/>
      <c r="Q898" t="inlineStr"/>
      <c r="R898" t="n">
        <v>76.033</v>
      </c>
      <c r="S898" t="inlineStr"/>
      <c r="T898" t="inlineStr"/>
    </row>
    <row r="899">
      <c r="A899" s="142" t="n">
        <v>37797</v>
      </c>
      <c r="B899" t="inlineStr"/>
      <c r="C899" t="inlineStr"/>
      <c r="D899" t="inlineStr"/>
      <c r="E899" t="inlineStr"/>
      <c r="F899" t="inlineStr"/>
      <c r="G899" t="inlineStr"/>
      <c r="H899" t="inlineStr"/>
      <c r="I899" t="inlineStr"/>
      <c r="J899" t="inlineStr"/>
      <c r="K899" t="inlineStr"/>
      <c r="L899" t="inlineStr"/>
      <c r="M899" t="n">
        <v>166.95</v>
      </c>
      <c r="N899" t="inlineStr"/>
      <c r="O899" t="inlineStr"/>
      <c r="P899" t="inlineStr"/>
      <c r="Q899" t="inlineStr"/>
      <c r="R899" t="n">
        <v>76.033</v>
      </c>
      <c r="S899" t="inlineStr"/>
      <c r="T899" t="inlineStr"/>
    </row>
    <row r="900">
      <c r="A900" s="142" t="n">
        <v>37798</v>
      </c>
      <c r="B900" t="inlineStr"/>
      <c r="C900" t="inlineStr"/>
      <c r="D900" t="inlineStr"/>
      <c r="E900" t="inlineStr"/>
      <c r="F900" t="inlineStr"/>
      <c r="G900" t="inlineStr"/>
      <c r="H900" t="inlineStr"/>
      <c r="I900" t="inlineStr"/>
      <c r="J900" t="inlineStr"/>
      <c r="K900" t="inlineStr"/>
      <c r="L900" t="inlineStr"/>
      <c r="M900" t="n">
        <v>167.33</v>
      </c>
      <c r="N900" t="inlineStr"/>
      <c r="O900" t="inlineStr"/>
      <c r="P900" t="inlineStr"/>
      <c r="Q900" t="inlineStr"/>
      <c r="R900" t="n">
        <v>76.033</v>
      </c>
      <c r="S900" t="inlineStr"/>
      <c r="T900" t="inlineStr"/>
    </row>
    <row r="901">
      <c r="A901" s="142" t="n">
        <v>37799</v>
      </c>
      <c r="B901" t="inlineStr"/>
      <c r="C901" t="inlineStr"/>
      <c r="D901" t="inlineStr"/>
      <c r="E901" t="inlineStr"/>
      <c r="F901" t="inlineStr"/>
      <c r="G901" t="inlineStr"/>
      <c r="H901" t="inlineStr"/>
      <c r="I901" t="inlineStr"/>
      <c r="J901" t="inlineStr"/>
      <c r="K901" t="inlineStr"/>
      <c r="L901" t="inlineStr"/>
      <c r="M901" t="n">
        <v>167.96</v>
      </c>
      <c r="N901" t="inlineStr"/>
      <c r="O901" t="inlineStr"/>
      <c r="P901" t="inlineStr"/>
      <c r="Q901" t="inlineStr"/>
      <c r="R901" t="n">
        <v>76.033</v>
      </c>
      <c r="S901" t="inlineStr"/>
      <c r="T901" t="inlineStr"/>
    </row>
    <row r="902">
      <c r="A902" s="142" t="n">
        <v>37802</v>
      </c>
      <c r="B902" t="inlineStr"/>
      <c r="C902" t="inlineStr"/>
      <c r="D902" t="inlineStr"/>
      <c r="E902" t="inlineStr"/>
      <c r="F902" t="inlineStr"/>
      <c r="G902" t="inlineStr"/>
      <c r="H902" t="inlineStr"/>
      <c r="I902" t="inlineStr"/>
      <c r="J902" t="inlineStr"/>
      <c r="K902" t="inlineStr"/>
      <c r="L902" t="inlineStr"/>
      <c r="M902" t="n">
        <v>170.46</v>
      </c>
      <c r="N902" t="inlineStr"/>
      <c r="O902" t="inlineStr"/>
      <c r="P902" t="inlineStr"/>
      <c r="Q902" t="inlineStr"/>
      <c r="R902" t="n">
        <v>78.624</v>
      </c>
      <c r="S902" t="inlineStr"/>
      <c r="T902" t="inlineStr"/>
    </row>
    <row r="903">
      <c r="A903" s="142" t="n">
        <v>37803</v>
      </c>
      <c r="B903" t="inlineStr"/>
      <c r="C903" t="inlineStr"/>
      <c r="D903" t="inlineStr"/>
      <c r="E903" t="inlineStr"/>
      <c r="F903" t="inlineStr"/>
      <c r="G903" t="inlineStr"/>
      <c r="H903" t="inlineStr"/>
      <c r="I903" t="inlineStr"/>
      <c r="J903" t="inlineStr"/>
      <c r="K903" t="inlineStr"/>
      <c r="L903" t="inlineStr"/>
      <c r="M903" t="n">
        <v>172.46</v>
      </c>
      <c r="N903" t="inlineStr"/>
      <c r="O903" t="inlineStr"/>
      <c r="P903" t="inlineStr"/>
      <c r="Q903" t="inlineStr"/>
      <c r="R903" t="n">
        <v>78.624</v>
      </c>
      <c r="S903" t="inlineStr"/>
      <c r="T903" t="inlineStr"/>
    </row>
    <row r="904">
      <c r="A904" s="142" t="n">
        <v>37804</v>
      </c>
      <c r="B904" t="inlineStr"/>
      <c r="C904" t="inlineStr"/>
      <c r="D904" t="inlineStr"/>
      <c r="E904" t="inlineStr"/>
      <c r="F904" t="inlineStr"/>
      <c r="G904" t="inlineStr"/>
      <c r="H904" t="inlineStr"/>
      <c r="I904" t="inlineStr"/>
      <c r="J904" t="inlineStr"/>
      <c r="K904" t="inlineStr"/>
      <c r="L904" t="inlineStr"/>
      <c r="M904" t="n">
        <v>174.79</v>
      </c>
      <c r="N904" t="inlineStr"/>
      <c r="O904" t="inlineStr"/>
      <c r="P904" t="inlineStr"/>
      <c r="Q904" t="inlineStr"/>
      <c r="R904" t="n">
        <v>78.624</v>
      </c>
      <c r="S904" t="inlineStr"/>
      <c r="T904" t="inlineStr"/>
    </row>
    <row r="905">
      <c r="A905" s="142" t="n">
        <v>37805</v>
      </c>
      <c r="B905" t="inlineStr"/>
      <c r="C905" t="inlineStr"/>
      <c r="D905" t="inlineStr"/>
      <c r="E905" t="inlineStr"/>
      <c r="F905" t="inlineStr"/>
      <c r="G905" t="inlineStr"/>
      <c r="H905" t="inlineStr"/>
      <c r="I905" t="inlineStr"/>
      <c r="J905" t="inlineStr"/>
      <c r="K905" t="inlineStr"/>
      <c r="L905" t="inlineStr"/>
      <c r="M905" t="n">
        <v>177.02</v>
      </c>
      <c r="N905" t="inlineStr"/>
      <c r="O905" t="inlineStr"/>
      <c r="P905" t="inlineStr"/>
      <c r="Q905" t="inlineStr"/>
      <c r="R905" t="n">
        <v>78.624</v>
      </c>
      <c r="S905" t="inlineStr"/>
      <c r="T905" t="inlineStr"/>
    </row>
    <row r="906">
      <c r="A906" s="142" t="n">
        <v>37806</v>
      </c>
      <c r="B906" t="inlineStr"/>
      <c r="C906" t="inlineStr"/>
      <c r="D906" t="inlineStr"/>
      <c r="E906" t="inlineStr"/>
      <c r="F906" t="inlineStr"/>
      <c r="G906" t="inlineStr"/>
      <c r="H906" t="inlineStr"/>
      <c r="I906" t="inlineStr"/>
      <c r="J906" t="inlineStr"/>
      <c r="K906" t="inlineStr"/>
      <c r="L906" t="inlineStr"/>
      <c r="M906" t="n">
        <v>177.71</v>
      </c>
      <c r="N906" t="inlineStr"/>
      <c r="O906" t="inlineStr"/>
      <c r="P906" t="inlineStr"/>
      <c r="Q906" t="inlineStr"/>
      <c r="R906" t="n">
        <v>78.624</v>
      </c>
      <c r="S906" t="inlineStr"/>
      <c r="T906" t="inlineStr"/>
    </row>
    <row r="907">
      <c r="A907" s="142" t="n">
        <v>37809</v>
      </c>
      <c r="B907" t="inlineStr"/>
      <c r="C907" t="inlineStr"/>
      <c r="D907" t="inlineStr"/>
      <c r="E907" t="inlineStr"/>
      <c r="F907" t="inlineStr"/>
      <c r="G907" t="inlineStr"/>
      <c r="H907" t="inlineStr"/>
      <c r="I907" t="inlineStr"/>
      <c r="J907" t="inlineStr"/>
      <c r="K907" t="inlineStr"/>
      <c r="L907" t="inlineStr"/>
      <c r="M907" t="n">
        <v>175.96</v>
      </c>
      <c r="N907" t="inlineStr"/>
      <c r="O907" t="inlineStr"/>
      <c r="P907" t="inlineStr"/>
      <c r="Q907" t="inlineStr"/>
      <c r="R907" t="n">
        <v>78.624</v>
      </c>
      <c r="S907" t="inlineStr"/>
      <c r="T907" t="inlineStr"/>
    </row>
    <row r="908">
      <c r="A908" s="142" t="n">
        <v>37810</v>
      </c>
      <c r="B908" t="inlineStr"/>
      <c r="C908" t="inlineStr"/>
      <c r="D908" t="inlineStr"/>
      <c r="E908" t="inlineStr"/>
      <c r="F908" t="inlineStr"/>
      <c r="G908" t="inlineStr"/>
      <c r="H908" t="inlineStr"/>
      <c r="I908" t="inlineStr"/>
      <c r="J908" t="inlineStr"/>
      <c r="K908" t="inlineStr"/>
      <c r="L908" t="inlineStr"/>
      <c r="M908" t="n">
        <v>172.91</v>
      </c>
      <c r="N908" t="inlineStr"/>
      <c r="O908" t="inlineStr"/>
      <c r="P908" t="inlineStr"/>
      <c r="Q908" t="inlineStr"/>
      <c r="R908" t="n">
        <v>78.624</v>
      </c>
      <c r="S908" t="inlineStr"/>
      <c r="T908" t="inlineStr"/>
    </row>
    <row r="909">
      <c r="A909" s="142" t="n">
        <v>37811</v>
      </c>
      <c r="B909" t="inlineStr"/>
      <c r="C909" t="inlineStr"/>
      <c r="D909" t="inlineStr"/>
      <c r="E909" t="inlineStr"/>
      <c r="F909" t="inlineStr"/>
      <c r="G909" t="inlineStr"/>
      <c r="H909" t="inlineStr"/>
      <c r="I909" t="inlineStr"/>
      <c r="J909" t="inlineStr"/>
      <c r="K909" t="inlineStr"/>
      <c r="L909" t="inlineStr"/>
      <c r="M909" t="n">
        <v>172.34</v>
      </c>
      <c r="N909" t="inlineStr"/>
      <c r="O909" t="inlineStr"/>
      <c r="P909" t="inlineStr"/>
      <c r="Q909" t="inlineStr"/>
      <c r="R909" t="n">
        <v>78.624</v>
      </c>
      <c r="S909" t="inlineStr"/>
      <c r="T909" t="inlineStr"/>
    </row>
    <row r="910">
      <c r="A910" s="142" t="n">
        <v>37812</v>
      </c>
      <c r="B910" t="inlineStr"/>
      <c r="C910" t="inlineStr"/>
      <c r="D910" t="inlineStr"/>
      <c r="E910" t="inlineStr"/>
      <c r="F910" t="inlineStr"/>
      <c r="G910" t="inlineStr"/>
      <c r="H910" t="inlineStr"/>
      <c r="I910" t="inlineStr"/>
      <c r="J910" t="inlineStr"/>
      <c r="K910" t="inlineStr"/>
      <c r="L910" t="inlineStr"/>
      <c r="M910" t="n">
        <v>171.02</v>
      </c>
      <c r="N910" t="inlineStr"/>
      <c r="O910" t="inlineStr"/>
      <c r="P910" t="inlineStr"/>
      <c r="Q910" t="inlineStr"/>
      <c r="R910" t="n">
        <v>78.624</v>
      </c>
      <c r="S910" t="inlineStr"/>
      <c r="T910" t="inlineStr"/>
    </row>
    <row r="911">
      <c r="A911" s="142" t="n">
        <v>37813</v>
      </c>
      <c r="B911" t="inlineStr"/>
      <c r="C911" t="inlineStr"/>
      <c r="D911" t="inlineStr"/>
      <c r="E911" t="inlineStr"/>
      <c r="F911" t="inlineStr"/>
      <c r="G911" t="inlineStr"/>
      <c r="H911" t="inlineStr"/>
      <c r="I911" t="inlineStr"/>
      <c r="J911" t="inlineStr"/>
      <c r="K911" t="inlineStr"/>
      <c r="L911" t="inlineStr"/>
      <c r="M911" t="n">
        <v>171.76</v>
      </c>
      <c r="N911" t="inlineStr"/>
      <c r="O911" t="inlineStr"/>
      <c r="P911" t="inlineStr"/>
      <c r="Q911" t="inlineStr"/>
      <c r="R911" t="n">
        <v>78.624</v>
      </c>
      <c r="S911" t="inlineStr"/>
      <c r="T911" t="inlineStr"/>
    </row>
    <row r="912">
      <c r="A912" s="142" t="n">
        <v>37816</v>
      </c>
      <c r="B912" t="inlineStr"/>
      <c r="C912" t="inlineStr"/>
      <c r="D912" t="inlineStr"/>
      <c r="E912" t="inlineStr"/>
      <c r="F912" t="inlineStr"/>
      <c r="G912" t="inlineStr"/>
      <c r="H912" t="inlineStr"/>
      <c r="I912" t="inlineStr"/>
      <c r="J912" t="inlineStr"/>
      <c r="K912" t="inlineStr"/>
      <c r="L912" t="inlineStr"/>
      <c r="M912" t="n">
        <v>171.76</v>
      </c>
      <c r="N912" t="inlineStr"/>
      <c r="O912" t="inlineStr"/>
      <c r="P912" t="inlineStr"/>
      <c r="Q912" t="inlineStr"/>
      <c r="R912" t="n">
        <v>78.624</v>
      </c>
      <c r="S912" t="inlineStr"/>
      <c r="T912" t="inlineStr"/>
    </row>
    <row r="913">
      <c r="A913" s="142" t="n">
        <v>37817</v>
      </c>
      <c r="B913" t="inlineStr"/>
      <c r="C913" t="inlineStr"/>
      <c r="D913" t="inlineStr"/>
      <c r="E913" t="inlineStr"/>
      <c r="F913" t="inlineStr"/>
      <c r="G913" t="inlineStr"/>
      <c r="H913" t="inlineStr"/>
      <c r="I913" t="inlineStr"/>
      <c r="J913" t="inlineStr"/>
      <c r="K913" t="inlineStr"/>
      <c r="L913" t="inlineStr"/>
      <c r="M913" t="n">
        <v>168.31</v>
      </c>
      <c r="N913" t="inlineStr"/>
      <c r="O913" t="inlineStr"/>
      <c r="P913" t="inlineStr"/>
      <c r="Q913" t="inlineStr"/>
      <c r="R913" t="n">
        <v>78.624</v>
      </c>
      <c r="S913" t="inlineStr"/>
      <c r="T913" t="inlineStr"/>
    </row>
    <row r="914">
      <c r="A914" s="142" t="n">
        <v>37818</v>
      </c>
      <c r="B914" t="inlineStr"/>
      <c r="C914" t="inlineStr"/>
      <c r="D914" t="inlineStr"/>
      <c r="E914" t="inlineStr"/>
      <c r="F914" t="inlineStr"/>
      <c r="G914" t="inlineStr"/>
      <c r="H914" t="inlineStr"/>
      <c r="I914" t="inlineStr"/>
      <c r="J914" t="inlineStr"/>
      <c r="K914" t="inlineStr"/>
      <c r="L914" t="inlineStr"/>
      <c r="M914" t="n">
        <v>166.77</v>
      </c>
      <c r="N914" t="inlineStr"/>
      <c r="O914" t="inlineStr"/>
      <c r="P914" t="inlineStr"/>
      <c r="Q914" t="inlineStr"/>
      <c r="R914" t="n">
        <v>78.624</v>
      </c>
      <c r="S914" t="inlineStr"/>
      <c r="T914" t="inlineStr"/>
    </row>
    <row r="915">
      <c r="A915" s="142" t="n">
        <v>37819</v>
      </c>
      <c r="B915" t="inlineStr"/>
      <c r="C915" t="inlineStr"/>
      <c r="D915" t="inlineStr"/>
      <c r="E915" t="inlineStr"/>
      <c r="F915" t="inlineStr"/>
      <c r="G915" t="inlineStr"/>
      <c r="H915" t="inlineStr"/>
      <c r="I915" t="inlineStr"/>
      <c r="J915" t="inlineStr"/>
      <c r="K915" t="inlineStr"/>
      <c r="L915" t="inlineStr"/>
      <c r="M915" t="n">
        <v>167.01</v>
      </c>
      <c r="N915" t="inlineStr"/>
      <c r="O915" t="inlineStr"/>
      <c r="P915" t="inlineStr"/>
      <c r="Q915" t="inlineStr"/>
      <c r="R915" t="n">
        <v>78.624</v>
      </c>
      <c r="S915" t="inlineStr"/>
      <c r="T915" t="inlineStr"/>
    </row>
    <row r="916">
      <c r="A916" s="142" t="n">
        <v>37820</v>
      </c>
      <c r="B916" t="inlineStr"/>
      <c r="C916" t="inlineStr"/>
      <c r="D916" t="inlineStr"/>
      <c r="E916" t="inlineStr"/>
      <c r="F916" t="inlineStr"/>
      <c r="G916" t="inlineStr"/>
      <c r="H916" t="inlineStr"/>
      <c r="I916" t="inlineStr"/>
      <c r="J916" t="inlineStr"/>
      <c r="K916" t="inlineStr"/>
      <c r="L916" t="inlineStr"/>
      <c r="M916" t="n">
        <v>167.05</v>
      </c>
      <c r="N916" t="inlineStr"/>
      <c r="O916" t="inlineStr"/>
      <c r="P916" t="inlineStr"/>
      <c r="Q916" t="inlineStr"/>
      <c r="R916" t="n">
        <v>78.624</v>
      </c>
      <c r="S916" t="inlineStr"/>
      <c r="T916" t="inlineStr"/>
    </row>
    <row r="917">
      <c r="A917" s="142" t="n">
        <v>37823</v>
      </c>
      <c r="B917" t="inlineStr"/>
      <c r="C917" t="inlineStr"/>
      <c r="D917" t="inlineStr"/>
      <c r="E917" t="inlineStr"/>
      <c r="F917" t="inlineStr"/>
      <c r="G917" t="inlineStr"/>
      <c r="H917" t="inlineStr"/>
      <c r="I917" t="inlineStr"/>
      <c r="J917" t="inlineStr"/>
      <c r="K917" t="inlineStr"/>
      <c r="L917" t="inlineStr"/>
      <c r="M917" t="n">
        <v>171.44</v>
      </c>
      <c r="N917" t="inlineStr"/>
      <c r="O917" t="inlineStr"/>
      <c r="P917" t="inlineStr"/>
      <c r="Q917" t="inlineStr"/>
      <c r="R917" t="n">
        <v>78.624</v>
      </c>
      <c r="S917" t="inlineStr"/>
      <c r="T917" t="inlineStr"/>
    </row>
    <row r="918">
      <c r="A918" s="142" t="n">
        <v>37824</v>
      </c>
      <c r="B918" t="inlineStr"/>
      <c r="C918" t="inlineStr"/>
      <c r="D918" t="inlineStr"/>
      <c r="E918" t="inlineStr"/>
      <c r="F918" t="inlineStr"/>
      <c r="G918" t="inlineStr"/>
      <c r="H918" t="inlineStr"/>
      <c r="I918" t="inlineStr"/>
      <c r="J918" t="inlineStr"/>
      <c r="K918" t="inlineStr"/>
      <c r="L918" t="inlineStr"/>
      <c r="M918" t="n">
        <v>172.15</v>
      </c>
      <c r="N918" t="inlineStr"/>
      <c r="O918" t="inlineStr"/>
      <c r="P918" t="inlineStr"/>
      <c r="Q918" t="inlineStr"/>
      <c r="R918" t="n">
        <v>78.624</v>
      </c>
      <c r="S918" t="inlineStr"/>
      <c r="T918" t="inlineStr"/>
    </row>
    <row r="919">
      <c r="A919" s="142" t="n">
        <v>37825</v>
      </c>
      <c r="B919" t="inlineStr"/>
      <c r="C919" t="inlineStr"/>
      <c r="D919" t="inlineStr"/>
      <c r="E919" t="inlineStr"/>
      <c r="F919" t="inlineStr"/>
      <c r="G919" t="inlineStr"/>
      <c r="H919" t="inlineStr"/>
      <c r="I919" t="inlineStr"/>
      <c r="J919" t="inlineStr"/>
      <c r="K919" t="inlineStr"/>
      <c r="L919" t="inlineStr"/>
      <c r="M919" t="n">
        <v>179.03</v>
      </c>
      <c r="N919" t="inlineStr"/>
      <c r="O919" t="inlineStr"/>
      <c r="P919" t="inlineStr"/>
      <c r="Q919" t="inlineStr"/>
      <c r="R919" t="n">
        <v>78.624</v>
      </c>
      <c r="S919" t="inlineStr"/>
      <c r="T919" t="inlineStr"/>
    </row>
    <row r="920">
      <c r="A920" s="142" t="n">
        <v>37826</v>
      </c>
      <c r="B920" t="inlineStr"/>
      <c r="C920" t="inlineStr"/>
      <c r="D920" t="inlineStr"/>
      <c r="E920" t="inlineStr"/>
      <c r="F920" t="inlineStr"/>
      <c r="G920" t="inlineStr"/>
      <c r="H920" t="inlineStr"/>
      <c r="I920" t="inlineStr"/>
      <c r="J920" t="inlineStr"/>
      <c r="K920" t="inlineStr"/>
      <c r="L920" t="inlineStr"/>
      <c r="M920" t="n">
        <v>182.99</v>
      </c>
      <c r="N920" t="inlineStr"/>
      <c r="O920" t="inlineStr"/>
      <c r="P920" t="inlineStr"/>
      <c r="Q920" t="inlineStr"/>
      <c r="R920" t="n">
        <v>78.624</v>
      </c>
      <c r="S920" t="inlineStr"/>
      <c r="T920" t="inlineStr"/>
    </row>
    <row r="921">
      <c r="A921" s="142" t="n">
        <v>37827</v>
      </c>
      <c r="B921" t="inlineStr"/>
      <c r="C921" t="inlineStr"/>
      <c r="D921" t="inlineStr"/>
      <c r="E921" t="inlineStr"/>
      <c r="F921" t="inlineStr"/>
      <c r="G921" t="inlineStr"/>
      <c r="H921" t="inlineStr"/>
      <c r="I921" t="inlineStr"/>
      <c r="J921" t="inlineStr"/>
      <c r="K921" t="inlineStr"/>
      <c r="L921" t="inlineStr"/>
      <c r="M921" t="n">
        <v>184.84</v>
      </c>
      <c r="N921" t="inlineStr"/>
      <c r="O921" t="inlineStr"/>
      <c r="P921" t="inlineStr"/>
      <c r="Q921" t="inlineStr"/>
      <c r="R921" t="n">
        <v>78.624</v>
      </c>
      <c r="S921" t="inlineStr"/>
      <c r="T921" t="inlineStr"/>
    </row>
    <row r="922">
      <c r="A922" s="142" t="n">
        <v>37830</v>
      </c>
      <c r="B922" t="inlineStr"/>
      <c r="C922" t="inlineStr"/>
      <c r="D922" t="inlineStr"/>
      <c r="E922" t="inlineStr"/>
      <c r="F922" t="inlineStr"/>
      <c r="G922" t="inlineStr"/>
      <c r="H922" t="inlineStr"/>
      <c r="I922" t="inlineStr"/>
      <c r="J922" t="inlineStr"/>
      <c r="K922" t="inlineStr"/>
      <c r="L922" t="inlineStr"/>
      <c r="M922" t="n">
        <v>186.76</v>
      </c>
      <c r="N922" t="inlineStr"/>
      <c r="O922" t="inlineStr"/>
      <c r="P922" t="inlineStr"/>
      <c r="Q922" t="inlineStr"/>
      <c r="R922" t="n">
        <v>78.624</v>
      </c>
      <c r="S922" t="inlineStr"/>
      <c r="T922" t="inlineStr"/>
    </row>
    <row r="923">
      <c r="A923" s="142" t="n">
        <v>37831</v>
      </c>
      <c r="B923" t="inlineStr"/>
      <c r="C923" t="inlineStr"/>
      <c r="D923" t="inlineStr"/>
      <c r="E923" t="inlineStr"/>
      <c r="F923" t="inlineStr"/>
      <c r="G923" t="inlineStr"/>
      <c r="H923" t="inlineStr"/>
      <c r="I923" t="inlineStr"/>
      <c r="J923" t="inlineStr"/>
      <c r="K923" t="inlineStr"/>
      <c r="L923" t="inlineStr"/>
      <c r="M923" t="n">
        <v>183.18</v>
      </c>
      <c r="N923" t="inlineStr"/>
      <c r="O923" t="inlineStr"/>
      <c r="P923" t="inlineStr"/>
      <c r="Q923" t="inlineStr"/>
      <c r="R923" t="n">
        <v>78.624</v>
      </c>
      <c r="S923" t="inlineStr"/>
      <c r="T923" t="inlineStr"/>
    </row>
    <row r="924">
      <c r="A924" s="142" t="n">
        <v>37832</v>
      </c>
      <c r="B924" t="inlineStr"/>
      <c r="C924" t="inlineStr"/>
      <c r="D924" t="inlineStr"/>
      <c r="E924" t="inlineStr"/>
      <c r="F924" t="inlineStr"/>
      <c r="G924" t="inlineStr"/>
      <c r="H924" t="inlineStr"/>
      <c r="I924" t="inlineStr"/>
      <c r="J924" t="inlineStr"/>
      <c r="K924" t="inlineStr"/>
      <c r="L924" t="inlineStr"/>
      <c r="M924" t="n">
        <v>181.05</v>
      </c>
      <c r="N924" t="inlineStr"/>
      <c r="O924" t="inlineStr"/>
      <c r="P924" t="inlineStr"/>
      <c r="Q924" t="inlineStr"/>
      <c r="R924" t="n">
        <v>78.624</v>
      </c>
      <c r="S924" t="inlineStr"/>
      <c r="T924" t="inlineStr"/>
    </row>
    <row r="925">
      <c r="A925" s="142" t="n">
        <v>37833</v>
      </c>
      <c r="B925" t="inlineStr"/>
      <c r="C925" t="inlineStr"/>
      <c r="D925" t="inlineStr"/>
      <c r="E925" t="inlineStr"/>
      <c r="F925" t="inlineStr"/>
      <c r="G925" t="inlineStr"/>
      <c r="H925" t="inlineStr"/>
      <c r="I925" t="inlineStr"/>
      <c r="J925" t="inlineStr"/>
      <c r="K925" t="inlineStr"/>
      <c r="L925" t="inlineStr"/>
      <c r="M925" t="n">
        <v>183.91</v>
      </c>
      <c r="N925" t="inlineStr"/>
      <c r="O925" t="inlineStr"/>
      <c r="P925" t="inlineStr"/>
      <c r="Q925" t="inlineStr"/>
      <c r="R925" t="n">
        <v>81.846</v>
      </c>
      <c r="S925" t="inlineStr"/>
      <c r="T925" t="inlineStr"/>
    </row>
    <row r="926">
      <c r="A926" s="142" t="n">
        <v>37834</v>
      </c>
      <c r="B926" t="inlineStr"/>
      <c r="C926" t="inlineStr"/>
      <c r="D926" t="inlineStr"/>
      <c r="E926" t="inlineStr"/>
      <c r="F926" t="inlineStr"/>
      <c r="G926" t="inlineStr"/>
      <c r="H926" t="inlineStr"/>
      <c r="I926" t="inlineStr"/>
      <c r="J926" t="inlineStr"/>
      <c r="K926" t="inlineStr"/>
      <c r="L926" t="inlineStr"/>
      <c r="M926" t="n">
        <v>185.23</v>
      </c>
      <c r="N926" t="inlineStr"/>
      <c r="O926" t="inlineStr"/>
      <c r="P926" t="inlineStr"/>
      <c r="Q926" t="inlineStr"/>
      <c r="R926" t="n">
        <v>81.846</v>
      </c>
      <c r="S926" t="inlineStr"/>
      <c r="T926" t="inlineStr"/>
    </row>
    <row r="927">
      <c r="A927" s="142" t="n">
        <v>37837</v>
      </c>
      <c r="B927" t="inlineStr"/>
      <c r="C927" t="inlineStr"/>
      <c r="D927" t="inlineStr"/>
      <c r="E927" t="inlineStr"/>
      <c r="F927" t="inlineStr"/>
      <c r="G927" t="inlineStr"/>
      <c r="H927" t="inlineStr"/>
      <c r="I927" t="inlineStr"/>
      <c r="J927" t="inlineStr"/>
      <c r="K927" t="inlineStr"/>
      <c r="L927" t="inlineStr"/>
      <c r="M927" t="n">
        <v>185.1</v>
      </c>
      <c r="N927" t="inlineStr"/>
      <c r="O927" t="inlineStr"/>
      <c r="P927" t="inlineStr"/>
      <c r="Q927" t="inlineStr"/>
      <c r="R927" t="n">
        <v>81.846</v>
      </c>
      <c r="S927" t="inlineStr"/>
      <c r="T927" t="inlineStr"/>
    </row>
    <row r="928">
      <c r="A928" s="142" t="n">
        <v>37838</v>
      </c>
      <c r="B928" t="inlineStr"/>
      <c r="C928" t="inlineStr"/>
      <c r="D928" t="inlineStr"/>
      <c r="E928" t="inlineStr"/>
      <c r="F928" t="inlineStr"/>
      <c r="G928" t="inlineStr"/>
      <c r="H928" t="inlineStr"/>
      <c r="I928" t="inlineStr"/>
      <c r="J928" t="inlineStr"/>
      <c r="K928" t="inlineStr"/>
      <c r="L928" t="inlineStr"/>
      <c r="M928" t="n">
        <v>186.9</v>
      </c>
      <c r="N928" t="inlineStr"/>
      <c r="O928" t="inlineStr"/>
      <c r="P928" t="inlineStr"/>
      <c r="Q928" t="inlineStr"/>
      <c r="R928" t="n">
        <v>81.846</v>
      </c>
      <c r="S928" t="inlineStr"/>
      <c r="T928" t="inlineStr"/>
    </row>
    <row r="929">
      <c r="A929" s="142" t="n">
        <v>37839</v>
      </c>
      <c r="B929" t="inlineStr"/>
      <c r="C929" t="inlineStr"/>
      <c r="D929" t="inlineStr"/>
      <c r="E929" t="inlineStr"/>
      <c r="F929" t="inlineStr"/>
      <c r="G929" t="inlineStr"/>
      <c r="H929" t="inlineStr"/>
      <c r="I929" t="inlineStr"/>
      <c r="J929" t="inlineStr"/>
      <c r="K929" t="inlineStr"/>
      <c r="L929" t="inlineStr"/>
      <c r="M929" t="n">
        <v>189.94</v>
      </c>
      <c r="N929" t="inlineStr"/>
      <c r="O929" t="inlineStr"/>
      <c r="P929" t="inlineStr"/>
      <c r="Q929" t="inlineStr"/>
      <c r="R929" t="n">
        <v>81.846</v>
      </c>
      <c r="S929" t="inlineStr"/>
      <c r="T929" t="inlineStr"/>
    </row>
    <row r="930">
      <c r="A930" s="142" t="n">
        <v>37840</v>
      </c>
      <c r="B930" t="inlineStr"/>
      <c r="C930" t="inlineStr"/>
      <c r="D930" t="inlineStr"/>
      <c r="E930" t="inlineStr"/>
      <c r="F930" t="inlineStr"/>
      <c r="G930" t="inlineStr"/>
      <c r="H930" t="inlineStr"/>
      <c r="I930" t="inlineStr"/>
      <c r="J930" t="inlineStr"/>
      <c r="K930" t="inlineStr"/>
      <c r="L930" t="inlineStr"/>
      <c r="M930" t="n">
        <v>189.28</v>
      </c>
      <c r="N930" t="inlineStr"/>
      <c r="O930" t="inlineStr"/>
      <c r="P930" t="inlineStr"/>
      <c r="Q930" t="inlineStr"/>
      <c r="R930" t="n">
        <v>81.846</v>
      </c>
      <c r="S930" t="inlineStr"/>
      <c r="T930" t="inlineStr"/>
    </row>
    <row r="931">
      <c r="A931" s="142" t="n">
        <v>37841</v>
      </c>
      <c r="B931" t="inlineStr"/>
      <c r="C931" t="inlineStr"/>
      <c r="D931" t="inlineStr"/>
      <c r="E931" t="inlineStr"/>
      <c r="F931" t="inlineStr"/>
      <c r="G931" t="inlineStr"/>
      <c r="H931" t="inlineStr"/>
      <c r="I931" t="inlineStr"/>
      <c r="J931" t="inlineStr"/>
      <c r="K931" t="inlineStr"/>
      <c r="L931" t="inlineStr"/>
      <c r="M931" t="n">
        <v>196.65</v>
      </c>
      <c r="N931" t="inlineStr"/>
      <c r="O931" t="inlineStr"/>
      <c r="P931" t="inlineStr"/>
      <c r="Q931" t="inlineStr"/>
      <c r="R931" t="n">
        <v>81.846</v>
      </c>
      <c r="S931" t="inlineStr"/>
      <c r="T931" t="inlineStr"/>
    </row>
    <row r="932">
      <c r="A932" s="142" t="n">
        <v>37844</v>
      </c>
      <c r="B932" t="inlineStr"/>
      <c r="C932" t="inlineStr"/>
      <c r="D932" t="inlineStr"/>
      <c r="E932" t="inlineStr"/>
      <c r="F932" t="inlineStr"/>
      <c r="G932" t="inlineStr"/>
      <c r="H932" t="inlineStr"/>
      <c r="I932" t="inlineStr"/>
      <c r="J932" t="inlineStr"/>
      <c r="K932" t="inlineStr"/>
      <c r="L932" t="inlineStr"/>
      <c r="M932" t="n">
        <v>200.32</v>
      </c>
      <c r="N932" t="inlineStr"/>
      <c r="O932" t="inlineStr"/>
      <c r="P932" t="inlineStr"/>
      <c r="Q932" t="inlineStr"/>
      <c r="R932" t="n">
        <v>81.846</v>
      </c>
      <c r="S932" t="inlineStr"/>
      <c r="T932" t="inlineStr"/>
    </row>
    <row r="933">
      <c r="A933" s="142" t="n">
        <v>37845</v>
      </c>
      <c r="B933" t="inlineStr"/>
      <c r="C933" t="inlineStr"/>
      <c r="D933" t="inlineStr"/>
      <c r="E933" t="inlineStr"/>
      <c r="F933" t="inlineStr"/>
      <c r="G933" t="inlineStr"/>
      <c r="H933" t="inlineStr"/>
      <c r="I933" t="inlineStr"/>
      <c r="J933" t="inlineStr"/>
      <c r="K933" t="inlineStr"/>
      <c r="L933" t="inlineStr"/>
      <c r="M933" t="n">
        <v>197.77</v>
      </c>
      <c r="N933" t="inlineStr"/>
      <c r="O933" t="inlineStr"/>
      <c r="P933" t="inlineStr"/>
      <c r="Q933" t="inlineStr"/>
      <c r="R933" t="n">
        <v>81.846</v>
      </c>
      <c r="S933" t="inlineStr"/>
      <c r="T933" t="inlineStr"/>
    </row>
    <row r="934">
      <c r="A934" s="142" t="n">
        <v>37846</v>
      </c>
      <c r="B934" t="inlineStr"/>
      <c r="C934" t="inlineStr"/>
      <c r="D934" t="inlineStr"/>
      <c r="E934" t="inlineStr"/>
      <c r="F934" t="inlineStr"/>
      <c r="G934" t="inlineStr"/>
      <c r="H934" t="inlineStr"/>
      <c r="I934" t="inlineStr"/>
      <c r="J934" t="inlineStr"/>
      <c r="K934" t="inlineStr"/>
      <c r="L934" t="inlineStr"/>
      <c r="M934" t="n">
        <v>201.21</v>
      </c>
      <c r="N934" t="inlineStr"/>
      <c r="O934" t="inlineStr"/>
      <c r="P934" t="inlineStr"/>
      <c r="Q934" t="inlineStr"/>
      <c r="R934" t="n">
        <v>81.846</v>
      </c>
      <c r="S934" t="inlineStr"/>
      <c r="T934" t="inlineStr"/>
    </row>
    <row r="935">
      <c r="A935" s="142" t="n">
        <v>37847</v>
      </c>
      <c r="B935" t="inlineStr"/>
      <c r="C935" t="inlineStr"/>
      <c r="D935" t="inlineStr"/>
      <c r="E935" t="inlineStr"/>
      <c r="F935" t="inlineStr"/>
      <c r="G935" t="inlineStr"/>
      <c r="H935" t="inlineStr"/>
      <c r="I935" t="inlineStr"/>
      <c r="J935" t="inlineStr"/>
      <c r="K935" t="inlineStr"/>
      <c r="L935" t="inlineStr"/>
      <c r="M935" t="n">
        <v>201.21</v>
      </c>
      <c r="N935" t="inlineStr"/>
      <c r="O935" t="inlineStr"/>
      <c r="P935" t="inlineStr"/>
      <c r="Q935" t="inlineStr"/>
      <c r="R935" t="n">
        <v>81.846</v>
      </c>
      <c r="S935" t="inlineStr"/>
      <c r="T935" t="inlineStr"/>
    </row>
    <row r="936">
      <c r="A936" s="142" t="n">
        <v>37848</v>
      </c>
      <c r="B936" t="inlineStr"/>
      <c r="C936" t="inlineStr"/>
      <c r="D936" t="inlineStr"/>
      <c r="E936" t="inlineStr"/>
      <c r="F936" t="inlineStr"/>
      <c r="G936" t="inlineStr"/>
      <c r="H936" t="inlineStr"/>
      <c r="I936" t="inlineStr"/>
      <c r="J936" t="inlineStr"/>
      <c r="K936" t="inlineStr"/>
      <c r="L936" t="inlineStr"/>
      <c r="M936" t="n">
        <v>201.21</v>
      </c>
      <c r="N936" t="inlineStr"/>
      <c r="O936" t="inlineStr"/>
      <c r="P936" t="inlineStr"/>
      <c r="Q936" t="inlineStr"/>
      <c r="R936" t="n">
        <v>81.846</v>
      </c>
      <c r="S936" t="inlineStr"/>
      <c r="T936" t="inlineStr"/>
    </row>
    <row r="937">
      <c r="A937" s="142" t="n">
        <v>37851</v>
      </c>
      <c r="B937" t="inlineStr"/>
      <c r="C937" t="inlineStr"/>
      <c r="D937" t="inlineStr"/>
      <c r="E937" t="inlineStr"/>
      <c r="F937" t="inlineStr"/>
      <c r="G937" t="inlineStr"/>
      <c r="H937" t="inlineStr"/>
      <c r="I937" t="inlineStr"/>
      <c r="J937" t="inlineStr"/>
      <c r="K937" t="inlineStr"/>
      <c r="L937" t="inlineStr"/>
      <c r="M937" t="n">
        <v>203.6</v>
      </c>
      <c r="N937" t="inlineStr"/>
      <c r="O937" t="inlineStr"/>
      <c r="P937" t="inlineStr"/>
      <c r="Q937" t="inlineStr"/>
      <c r="R937" t="n">
        <v>81.846</v>
      </c>
      <c r="S937" t="inlineStr"/>
      <c r="T937" t="inlineStr"/>
    </row>
    <row r="938">
      <c r="A938" s="142" t="n">
        <v>37852</v>
      </c>
      <c r="B938" t="inlineStr"/>
      <c r="C938" t="inlineStr"/>
      <c r="D938" t="inlineStr"/>
      <c r="E938" t="inlineStr"/>
      <c r="F938" t="inlineStr"/>
      <c r="G938" t="inlineStr"/>
      <c r="H938" t="inlineStr"/>
      <c r="I938" t="inlineStr"/>
      <c r="J938" t="inlineStr"/>
      <c r="K938" t="inlineStr"/>
      <c r="L938" t="inlineStr"/>
      <c r="M938" t="n">
        <v>211.19</v>
      </c>
      <c r="N938" t="inlineStr"/>
      <c r="O938" t="inlineStr"/>
      <c r="P938" t="inlineStr"/>
      <c r="Q938" t="inlineStr"/>
      <c r="R938" t="n">
        <v>81.846</v>
      </c>
      <c r="S938" t="inlineStr"/>
      <c r="T938" t="inlineStr"/>
    </row>
    <row r="939">
      <c r="A939" s="142" t="n">
        <v>37853</v>
      </c>
      <c r="B939" t="inlineStr"/>
      <c r="C939" t="inlineStr"/>
      <c r="D939" t="inlineStr"/>
      <c r="E939" t="inlineStr"/>
      <c r="F939" t="inlineStr"/>
      <c r="G939" t="inlineStr"/>
      <c r="H939" t="inlineStr"/>
      <c r="I939" t="inlineStr"/>
      <c r="J939" t="inlineStr"/>
      <c r="K939" t="inlineStr"/>
      <c r="L939" t="inlineStr"/>
      <c r="M939" t="n">
        <v>214.29</v>
      </c>
      <c r="N939" t="inlineStr"/>
      <c r="O939" t="inlineStr"/>
      <c r="P939" t="inlineStr"/>
      <c r="Q939" t="inlineStr"/>
      <c r="R939" t="n">
        <v>81.846</v>
      </c>
      <c r="S939" t="inlineStr"/>
      <c r="T939" t="inlineStr"/>
    </row>
    <row r="940">
      <c r="A940" s="142" t="n">
        <v>37854</v>
      </c>
      <c r="B940" t="inlineStr"/>
      <c r="C940" t="inlineStr"/>
      <c r="D940" t="inlineStr"/>
      <c r="E940" t="inlineStr"/>
      <c r="F940" t="inlineStr"/>
      <c r="G940" t="inlineStr"/>
      <c r="H940" t="inlineStr"/>
      <c r="I940" t="inlineStr"/>
      <c r="J940" t="inlineStr"/>
      <c r="K940" t="inlineStr"/>
      <c r="L940" t="inlineStr"/>
      <c r="M940" t="n">
        <v>210.24</v>
      </c>
      <c r="N940" t="inlineStr"/>
      <c r="O940" t="inlineStr"/>
      <c r="P940" t="inlineStr"/>
      <c r="Q940" t="inlineStr"/>
      <c r="R940" t="n">
        <v>81.846</v>
      </c>
      <c r="S940" t="inlineStr"/>
      <c r="T940" t="inlineStr"/>
    </row>
    <row r="941">
      <c r="A941" s="142" t="n">
        <v>37855</v>
      </c>
      <c r="B941" t="inlineStr"/>
      <c r="C941" t="inlineStr"/>
      <c r="D941" t="inlineStr"/>
      <c r="E941" t="inlineStr"/>
      <c r="F941" t="inlineStr"/>
      <c r="G941" t="inlineStr"/>
      <c r="H941" t="inlineStr"/>
      <c r="I941" t="inlineStr"/>
      <c r="J941" t="inlineStr"/>
      <c r="K941" t="inlineStr"/>
      <c r="L941" t="inlineStr"/>
      <c r="M941" t="n">
        <v>209.27</v>
      </c>
      <c r="N941" t="inlineStr"/>
      <c r="O941" t="inlineStr"/>
      <c r="P941" t="inlineStr"/>
      <c r="Q941" t="inlineStr"/>
      <c r="R941" t="n">
        <v>81.846</v>
      </c>
      <c r="S941" t="inlineStr"/>
      <c r="T941" t="inlineStr"/>
    </row>
    <row r="942">
      <c r="A942" s="142" t="n">
        <v>37858</v>
      </c>
      <c r="B942" t="inlineStr"/>
      <c r="C942" t="inlineStr"/>
      <c r="D942" t="inlineStr"/>
      <c r="E942" t="inlineStr"/>
      <c r="F942" t="inlineStr"/>
      <c r="G942" t="inlineStr"/>
      <c r="H942" t="inlineStr"/>
      <c r="I942" t="inlineStr"/>
      <c r="J942" t="inlineStr"/>
      <c r="K942" t="inlineStr"/>
      <c r="L942" t="inlineStr"/>
      <c r="M942" t="n">
        <v>206.91</v>
      </c>
      <c r="N942" t="inlineStr"/>
      <c r="O942" t="inlineStr"/>
      <c r="P942" t="inlineStr"/>
      <c r="Q942" t="inlineStr"/>
      <c r="R942" t="n">
        <v>81.846</v>
      </c>
      <c r="S942" t="inlineStr"/>
      <c r="T942" t="inlineStr"/>
    </row>
    <row r="943">
      <c r="A943" s="142" t="n">
        <v>37859</v>
      </c>
      <c r="B943" t="inlineStr"/>
      <c r="C943" t="inlineStr"/>
      <c r="D943" t="inlineStr"/>
      <c r="E943" t="inlineStr"/>
      <c r="F943" t="inlineStr"/>
      <c r="G943" t="inlineStr"/>
      <c r="H943" t="inlineStr"/>
      <c r="I943" t="inlineStr"/>
      <c r="J943" t="inlineStr"/>
      <c r="K943" t="inlineStr"/>
      <c r="L943" t="inlineStr"/>
      <c r="M943" t="n">
        <v>210.49</v>
      </c>
      <c r="N943" t="inlineStr"/>
      <c r="O943" t="inlineStr"/>
      <c r="P943" t="inlineStr"/>
      <c r="Q943" t="inlineStr"/>
      <c r="R943" t="n">
        <v>81.846</v>
      </c>
      <c r="S943" t="inlineStr"/>
      <c r="T943" t="inlineStr"/>
    </row>
    <row r="944">
      <c r="A944" s="142" t="n">
        <v>37860</v>
      </c>
      <c r="B944" t="inlineStr"/>
      <c r="C944" t="inlineStr"/>
      <c r="D944" t="inlineStr"/>
      <c r="E944" t="inlineStr"/>
      <c r="F944" t="inlineStr"/>
      <c r="G944" t="inlineStr"/>
      <c r="H944" t="inlineStr"/>
      <c r="I944" t="inlineStr"/>
      <c r="J944" t="inlineStr"/>
      <c r="K944" t="inlineStr"/>
      <c r="L944" t="inlineStr"/>
      <c r="M944" t="n">
        <v>217.69</v>
      </c>
      <c r="N944" t="inlineStr"/>
      <c r="O944" t="inlineStr"/>
      <c r="P944" t="inlineStr"/>
      <c r="Q944" t="inlineStr"/>
      <c r="R944" t="n">
        <v>81.846</v>
      </c>
      <c r="S944" t="inlineStr"/>
      <c r="T944" t="inlineStr"/>
    </row>
    <row r="945">
      <c r="A945" s="142" t="n">
        <v>37861</v>
      </c>
      <c r="B945" t="inlineStr"/>
      <c r="C945" t="inlineStr"/>
      <c r="D945" t="inlineStr"/>
      <c r="E945" t="inlineStr"/>
      <c r="F945" t="inlineStr"/>
      <c r="G945" t="inlineStr"/>
      <c r="H945" t="inlineStr"/>
      <c r="I945" t="inlineStr"/>
      <c r="J945" t="inlineStr"/>
      <c r="K945" t="inlineStr"/>
      <c r="L945" t="inlineStr"/>
      <c r="M945" t="n">
        <v>217.4</v>
      </c>
      <c r="N945" t="inlineStr"/>
      <c r="O945" t="inlineStr"/>
      <c r="P945" t="inlineStr"/>
      <c r="Q945" t="inlineStr"/>
      <c r="R945" t="n">
        <v>81.846</v>
      </c>
      <c r="S945" t="inlineStr"/>
      <c r="T945" t="inlineStr"/>
    </row>
    <row r="946">
      <c r="A946" s="142" t="n">
        <v>37862</v>
      </c>
      <c r="B946" t="inlineStr"/>
      <c r="C946" t="inlineStr"/>
      <c r="D946" t="inlineStr"/>
      <c r="E946" t="inlineStr"/>
      <c r="F946" t="inlineStr"/>
      <c r="G946" t="inlineStr"/>
      <c r="H946" t="inlineStr"/>
      <c r="I946" t="inlineStr"/>
      <c r="J946" t="inlineStr"/>
      <c r="K946" t="inlineStr"/>
      <c r="L946" t="inlineStr"/>
      <c r="M946" t="n">
        <v>217.59</v>
      </c>
      <c r="N946" t="inlineStr"/>
      <c r="O946" t="inlineStr"/>
      <c r="P946" t="inlineStr"/>
      <c r="Q946" t="inlineStr"/>
      <c r="R946" t="n">
        <v>83.749</v>
      </c>
      <c r="S946" t="inlineStr"/>
      <c r="T946" t="inlineStr"/>
    </row>
    <row r="947">
      <c r="A947" s="142" t="n">
        <v>37865</v>
      </c>
      <c r="B947" t="inlineStr"/>
      <c r="C947" t="inlineStr"/>
      <c r="D947" t="inlineStr"/>
      <c r="E947" t="inlineStr"/>
      <c r="F947" t="inlineStr"/>
      <c r="G947" t="inlineStr"/>
      <c r="H947" t="inlineStr"/>
      <c r="I947" t="inlineStr"/>
      <c r="J947" t="inlineStr"/>
      <c r="K947" t="inlineStr"/>
      <c r="L947" t="inlineStr"/>
      <c r="M947" t="n">
        <v>218.48</v>
      </c>
      <c r="N947" t="inlineStr"/>
      <c r="O947" t="inlineStr"/>
      <c r="P947" t="inlineStr"/>
      <c r="Q947" t="inlineStr"/>
      <c r="R947" t="n">
        <v>83.749</v>
      </c>
      <c r="S947" t="inlineStr"/>
      <c r="T947" t="inlineStr"/>
    </row>
    <row r="948">
      <c r="A948" s="142" t="n">
        <v>37866</v>
      </c>
      <c r="B948" t="inlineStr"/>
      <c r="C948" t="inlineStr"/>
      <c r="D948" t="inlineStr"/>
      <c r="E948" t="inlineStr"/>
      <c r="F948" t="inlineStr"/>
      <c r="G948" t="inlineStr"/>
      <c r="H948" t="inlineStr"/>
      <c r="I948" t="inlineStr"/>
      <c r="J948" t="inlineStr"/>
      <c r="K948" t="inlineStr"/>
      <c r="L948" t="inlineStr"/>
      <c r="M948" t="n">
        <v>217.28</v>
      </c>
      <c r="N948" t="inlineStr"/>
      <c r="O948" t="inlineStr"/>
      <c r="P948" t="inlineStr"/>
      <c r="Q948" t="inlineStr"/>
      <c r="R948" t="n">
        <v>83.749</v>
      </c>
      <c r="S948" t="inlineStr"/>
      <c r="T948" t="inlineStr"/>
    </row>
    <row r="949">
      <c r="A949" s="142" t="n">
        <v>37867</v>
      </c>
      <c r="B949" t="inlineStr"/>
      <c r="C949" t="inlineStr"/>
      <c r="D949" t="inlineStr"/>
      <c r="E949" t="inlineStr"/>
      <c r="F949" t="inlineStr"/>
      <c r="G949" t="inlineStr"/>
      <c r="H949" t="inlineStr"/>
      <c r="I949" t="inlineStr"/>
      <c r="J949" t="inlineStr"/>
      <c r="K949" t="inlineStr"/>
      <c r="L949" t="inlineStr"/>
      <c r="M949" t="n">
        <v>218.75</v>
      </c>
      <c r="N949" t="inlineStr"/>
      <c r="O949" t="inlineStr"/>
      <c r="P949" t="inlineStr"/>
      <c r="Q949" t="inlineStr"/>
      <c r="R949" t="n">
        <v>83.749</v>
      </c>
      <c r="S949" t="inlineStr"/>
      <c r="T949" t="inlineStr"/>
    </row>
    <row r="950">
      <c r="A950" s="142" t="n">
        <v>37868</v>
      </c>
      <c r="B950" t="inlineStr"/>
      <c r="C950" t="inlineStr"/>
      <c r="D950" t="inlineStr"/>
      <c r="E950" t="inlineStr"/>
      <c r="F950" t="inlineStr"/>
      <c r="G950" t="inlineStr"/>
      <c r="H950" t="inlineStr"/>
      <c r="I950" t="inlineStr"/>
      <c r="J950" t="inlineStr"/>
      <c r="K950" t="inlineStr"/>
      <c r="L950" t="inlineStr"/>
      <c r="M950" t="n">
        <v>221.94</v>
      </c>
      <c r="N950" t="inlineStr"/>
      <c r="O950" t="inlineStr"/>
      <c r="P950" t="inlineStr"/>
      <c r="Q950" t="inlineStr"/>
      <c r="R950" t="n">
        <v>83.749</v>
      </c>
      <c r="S950" t="inlineStr"/>
      <c r="T950" t="inlineStr"/>
    </row>
    <row r="951">
      <c r="A951" s="142" t="n">
        <v>37869</v>
      </c>
      <c r="B951" t="inlineStr"/>
      <c r="C951" t="inlineStr"/>
      <c r="D951" t="inlineStr"/>
      <c r="E951" t="inlineStr"/>
      <c r="F951" t="inlineStr"/>
      <c r="G951" t="inlineStr"/>
      <c r="H951" t="inlineStr"/>
      <c r="I951" t="inlineStr"/>
      <c r="J951" t="inlineStr"/>
      <c r="K951" t="inlineStr"/>
      <c r="L951" t="inlineStr"/>
      <c r="M951" t="n">
        <v>227.6</v>
      </c>
      <c r="N951" t="inlineStr"/>
      <c r="O951" t="inlineStr"/>
      <c r="P951" t="inlineStr"/>
      <c r="Q951" t="inlineStr"/>
      <c r="R951" t="n">
        <v>83.749</v>
      </c>
      <c r="S951" t="inlineStr"/>
      <c r="T951" t="inlineStr"/>
    </row>
    <row r="952">
      <c r="A952" s="142" t="n">
        <v>37872</v>
      </c>
      <c r="B952" t="inlineStr"/>
      <c r="C952" t="inlineStr"/>
      <c r="D952" t="inlineStr"/>
      <c r="E952" t="inlineStr"/>
      <c r="F952" t="inlineStr"/>
      <c r="G952" t="inlineStr"/>
      <c r="H952" t="inlineStr"/>
      <c r="I952" t="inlineStr"/>
      <c r="J952" t="inlineStr"/>
      <c r="K952" t="inlineStr"/>
      <c r="L952" t="inlineStr"/>
      <c r="M952" t="n">
        <v>225.36</v>
      </c>
      <c r="N952" t="inlineStr"/>
      <c r="O952" t="inlineStr"/>
      <c r="P952" t="inlineStr"/>
      <c r="Q952" t="inlineStr"/>
      <c r="R952" t="n">
        <v>83.749</v>
      </c>
      <c r="S952" t="inlineStr"/>
      <c r="T952" t="inlineStr"/>
    </row>
    <row r="953">
      <c r="A953" s="142" t="n">
        <v>37873</v>
      </c>
      <c r="B953" t="inlineStr"/>
      <c r="C953" t="inlineStr"/>
      <c r="D953" t="inlineStr"/>
      <c r="E953" t="inlineStr"/>
      <c r="F953" t="inlineStr"/>
      <c r="G953" t="inlineStr"/>
      <c r="H953" t="inlineStr"/>
      <c r="I953" t="inlineStr"/>
      <c r="J953" t="inlineStr"/>
      <c r="K953" t="inlineStr"/>
      <c r="L953" t="inlineStr"/>
      <c r="M953" t="n">
        <v>229.03</v>
      </c>
      <c r="N953" t="inlineStr"/>
      <c r="O953" t="inlineStr"/>
      <c r="P953" t="inlineStr"/>
      <c r="Q953" t="inlineStr"/>
      <c r="R953" t="n">
        <v>83.749</v>
      </c>
      <c r="S953" t="inlineStr"/>
      <c r="T953" t="inlineStr"/>
    </row>
    <row r="954">
      <c r="A954" s="142" t="n">
        <v>37874</v>
      </c>
      <c r="B954" t="inlineStr"/>
      <c r="C954" t="inlineStr"/>
      <c r="D954" t="inlineStr"/>
      <c r="E954" t="inlineStr"/>
      <c r="F954" t="inlineStr"/>
      <c r="G954" t="inlineStr"/>
      <c r="H954" t="inlineStr"/>
      <c r="I954" t="inlineStr"/>
      <c r="J954" t="inlineStr"/>
      <c r="K954" t="inlineStr"/>
      <c r="L954" t="inlineStr"/>
      <c r="M954" t="n">
        <v>225.83</v>
      </c>
      <c r="N954" t="inlineStr"/>
      <c r="O954" t="inlineStr"/>
      <c r="P954" t="inlineStr"/>
      <c r="Q954" t="inlineStr"/>
      <c r="R954" t="n">
        <v>83.749</v>
      </c>
      <c r="S954" t="inlineStr"/>
      <c r="T954" t="inlineStr"/>
    </row>
    <row r="955">
      <c r="A955" s="142" t="n">
        <v>37875</v>
      </c>
      <c r="B955" t="inlineStr"/>
      <c r="C955" t="inlineStr"/>
      <c r="D955" t="inlineStr"/>
      <c r="E955" t="inlineStr"/>
      <c r="F955" t="inlineStr"/>
      <c r="G955" t="inlineStr"/>
      <c r="H955" t="inlineStr"/>
      <c r="I955" t="inlineStr"/>
      <c r="J955" t="inlineStr"/>
      <c r="K955" t="inlineStr"/>
      <c r="L955" t="inlineStr"/>
      <c r="M955" t="n">
        <v>226.7</v>
      </c>
      <c r="N955" t="inlineStr"/>
      <c r="O955" t="inlineStr"/>
      <c r="P955" t="inlineStr"/>
      <c r="Q955" t="inlineStr"/>
      <c r="R955" t="n">
        <v>83.749</v>
      </c>
      <c r="S955" t="inlineStr"/>
      <c r="T955" t="inlineStr"/>
    </row>
    <row r="956">
      <c r="A956" s="142" t="n">
        <v>37876</v>
      </c>
      <c r="B956" t="inlineStr"/>
      <c r="C956" t="inlineStr"/>
      <c r="D956" t="inlineStr"/>
      <c r="E956" t="inlineStr"/>
      <c r="F956" t="inlineStr"/>
      <c r="G956" t="inlineStr"/>
      <c r="H956" t="inlineStr"/>
      <c r="I956" t="inlineStr"/>
      <c r="J956" t="inlineStr"/>
      <c r="K956" t="inlineStr"/>
      <c r="L956" t="inlineStr"/>
      <c r="M956" t="n">
        <v>225.47</v>
      </c>
      <c r="N956" t="inlineStr"/>
      <c r="O956" t="inlineStr"/>
      <c r="P956" t="inlineStr"/>
      <c r="Q956" t="inlineStr"/>
      <c r="R956" t="n">
        <v>83.749</v>
      </c>
      <c r="S956" t="inlineStr"/>
      <c r="T956" t="inlineStr"/>
    </row>
    <row r="957">
      <c r="A957" s="142" t="n">
        <v>37879</v>
      </c>
      <c r="B957" t="inlineStr"/>
      <c r="C957" t="inlineStr"/>
      <c r="D957" t="inlineStr"/>
      <c r="E957" t="inlineStr"/>
      <c r="F957" t="inlineStr"/>
      <c r="G957" t="inlineStr"/>
      <c r="H957" t="inlineStr"/>
      <c r="I957" t="inlineStr"/>
      <c r="J957" t="inlineStr"/>
      <c r="K957" t="inlineStr"/>
      <c r="L957" t="inlineStr"/>
      <c r="M957" t="n">
        <v>222.31</v>
      </c>
      <c r="N957" t="inlineStr"/>
      <c r="O957" t="inlineStr"/>
      <c r="P957" t="inlineStr"/>
      <c r="Q957" t="inlineStr"/>
      <c r="R957" t="n">
        <v>83.749</v>
      </c>
      <c r="S957" t="inlineStr"/>
      <c r="T957" t="inlineStr"/>
    </row>
    <row r="958">
      <c r="A958" s="142" t="n">
        <v>37880</v>
      </c>
      <c r="B958" t="inlineStr"/>
      <c r="C958" t="inlineStr"/>
      <c r="D958" t="inlineStr"/>
      <c r="E958" t="inlineStr"/>
      <c r="F958" t="inlineStr"/>
      <c r="G958" t="inlineStr"/>
      <c r="H958" t="inlineStr"/>
      <c r="I958" t="inlineStr"/>
      <c r="J958" t="inlineStr"/>
      <c r="K958" t="inlineStr"/>
      <c r="L958" t="inlineStr"/>
      <c r="M958" t="n">
        <v>221.96</v>
      </c>
      <c r="N958" t="inlineStr"/>
      <c r="O958" t="inlineStr"/>
      <c r="P958" t="inlineStr"/>
      <c r="Q958" t="inlineStr"/>
      <c r="R958" t="n">
        <v>83.749</v>
      </c>
      <c r="S958" t="inlineStr"/>
      <c r="T958" t="inlineStr"/>
    </row>
    <row r="959">
      <c r="A959" s="142" t="n">
        <v>37881</v>
      </c>
      <c r="B959" t="inlineStr"/>
      <c r="C959" t="inlineStr"/>
      <c r="D959" t="inlineStr"/>
      <c r="E959" t="inlineStr"/>
      <c r="F959" t="inlineStr"/>
      <c r="G959" t="inlineStr"/>
      <c r="H959" t="inlineStr"/>
      <c r="I959" t="inlineStr"/>
      <c r="J959" t="inlineStr"/>
      <c r="K959" t="inlineStr"/>
      <c r="L959" t="inlineStr"/>
      <c r="M959" t="n">
        <v>225.54</v>
      </c>
      <c r="N959" t="inlineStr"/>
      <c r="O959" t="inlineStr"/>
      <c r="P959" t="inlineStr"/>
      <c r="Q959" t="inlineStr"/>
      <c r="R959" t="n">
        <v>83.749</v>
      </c>
      <c r="S959" t="inlineStr"/>
      <c r="T959" t="inlineStr"/>
    </row>
    <row r="960">
      <c r="A960" s="142" t="n">
        <v>37882</v>
      </c>
      <c r="B960" t="inlineStr"/>
      <c r="C960" t="inlineStr"/>
      <c r="D960" t="inlineStr"/>
      <c r="E960" t="inlineStr"/>
      <c r="F960" t="inlineStr"/>
      <c r="G960" t="inlineStr"/>
      <c r="H960" t="inlineStr"/>
      <c r="I960" t="inlineStr"/>
      <c r="J960" t="inlineStr"/>
      <c r="K960" t="inlineStr"/>
      <c r="L960" t="inlineStr"/>
      <c r="M960" t="n">
        <v>223.17</v>
      </c>
      <c r="N960" t="inlineStr"/>
      <c r="O960" t="inlineStr"/>
      <c r="P960" t="inlineStr"/>
      <c r="Q960" t="inlineStr"/>
      <c r="R960" t="n">
        <v>83.749</v>
      </c>
      <c r="S960" t="inlineStr"/>
      <c r="T960" t="inlineStr"/>
    </row>
    <row r="961">
      <c r="A961" s="142" t="n">
        <v>37883</v>
      </c>
      <c r="B961" t="inlineStr"/>
      <c r="C961" t="inlineStr"/>
      <c r="D961" t="inlineStr"/>
      <c r="E961" t="inlineStr"/>
      <c r="F961" t="inlineStr"/>
      <c r="G961" t="inlineStr"/>
      <c r="H961" t="inlineStr"/>
      <c r="I961" t="inlineStr"/>
      <c r="J961" t="inlineStr"/>
      <c r="K961" t="inlineStr"/>
      <c r="L961" t="inlineStr"/>
      <c r="M961" t="n">
        <v>229.11</v>
      </c>
      <c r="N961" t="inlineStr"/>
      <c r="O961" t="inlineStr"/>
      <c r="P961" t="inlineStr"/>
      <c r="Q961" t="inlineStr"/>
      <c r="R961" t="n">
        <v>83.749</v>
      </c>
      <c r="S961" t="inlineStr"/>
      <c r="T961" t="inlineStr"/>
    </row>
    <row r="962">
      <c r="A962" s="142" t="n">
        <v>37886</v>
      </c>
      <c r="B962" t="inlineStr"/>
      <c r="C962" t="inlineStr"/>
      <c r="D962" t="inlineStr"/>
      <c r="E962" t="inlineStr"/>
      <c r="F962" t="inlineStr"/>
      <c r="G962" t="inlineStr"/>
      <c r="H962" t="inlineStr"/>
      <c r="I962" t="inlineStr"/>
      <c r="J962" t="inlineStr"/>
      <c r="K962" t="inlineStr"/>
      <c r="L962" t="inlineStr"/>
      <c r="M962" t="n">
        <v>232.39</v>
      </c>
      <c r="N962" t="inlineStr"/>
      <c r="O962" t="inlineStr"/>
      <c r="P962" t="inlineStr"/>
      <c r="Q962" t="inlineStr"/>
      <c r="R962" t="n">
        <v>83.749</v>
      </c>
      <c r="S962" t="inlineStr"/>
      <c r="T962" t="inlineStr"/>
    </row>
    <row r="963">
      <c r="A963" s="142" t="n">
        <v>37887</v>
      </c>
      <c r="B963" t="inlineStr"/>
      <c r="C963" t="inlineStr"/>
      <c r="D963" t="inlineStr"/>
      <c r="E963" t="inlineStr"/>
      <c r="F963" t="inlineStr"/>
      <c r="G963" t="inlineStr"/>
      <c r="H963" t="inlineStr"/>
      <c r="I963" t="inlineStr"/>
      <c r="J963" t="inlineStr"/>
      <c r="K963" t="inlineStr"/>
      <c r="L963" t="inlineStr"/>
      <c r="M963" t="n">
        <v>231.95</v>
      </c>
      <c r="N963" t="inlineStr"/>
      <c r="O963" t="inlineStr"/>
      <c r="P963" t="inlineStr"/>
      <c r="Q963" t="inlineStr"/>
      <c r="R963" t="n">
        <v>83.749</v>
      </c>
      <c r="S963" t="inlineStr"/>
      <c r="T963" t="inlineStr"/>
    </row>
    <row r="964">
      <c r="A964" s="142" t="n">
        <v>37888</v>
      </c>
      <c r="B964" t="inlineStr"/>
      <c r="C964" t="inlineStr"/>
      <c r="D964" t="inlineStr"/>
      <c r="E964" t="inlineStr"/>
      <c r="F964" t="inlineStr"/>
      <c r="G964" t="inlineStr"/>
      <c r="H964" t="inlineStr"/>
      <c r="I964" t="inlineStr"/>
      <c r="J964" t="inlineStr"/>
      <c r="K964" t="inlineStr"/>
      <c r="L964" t="inlineStr"/>
      <c r="M964" t="n">
        <v>232.88</v>
      </c>
      <c r="N964" t="inlineStr"/>
      <c r="O964" t="inlineStr"/>
      <c r="P964" t="inlineStr"/>
      <c r="Q964" t="inlineStr"/>
      <c r="R964" t="n">
        <v>83.749</v>
      </c>
      <c r="S964" t="inlineStr"/>
      <c r="T964" t="inlineStr"/>
    </row>
    <row r="965">
      <c r="A965" s="142" t="n">
        <v>37889</v>
      </c>
      <c r="B965" t="inlineStr"/>
      <c r="C965" t="inlineStr"/>
      <c r="D965" t="inlineStr"/>
      <c r="E965" t="inlineStr"/>
      <c r="F965" t="inlineStr"/>
      <c r="G965" t="inlineStr"/>
      <c r="H965" t="inlineStr"/>
      <c r="I965" t="inlineStr"/>
      <c r="J965" t="inlineStr"/>
      <c r="K965" t="inlineStr"/>
      <c r="L965" t="inlineStr"/>
      <c r="M965" t="n">
        <v>227.93</v>
      </c>
      <c r="N965" t="inlineStr"/>
      <c r="O965" t="inlineStr"/>
      <c r="P965" t="inlineStr"/>
      <c r="Q965" t="inlineStr"/>
      <c r="R965" t="n">
        <v>83.749</v>
      </c>
      <c r="S965" t="inlineStr"/>
      <c r="T965" t="inlineStr"/>
    </row>
    <row r="966">
      <c r="A966" s="142" t="n">
        <v>37890</v>
      </c>
      <c r="B966" t="inlineStr"/>
      <c r="C966" t="inlineStr"/>
      <c r="D966" t="inlineStr"/>
      <c r="E966" t="inlineStr"/>
      <c r="F966" t="inlineStr"/>
      <c r="G966" t="inlineStr"/>
      <c r="H966" t="inlineStr"/>
      <c r="I966" t="inlineStr"/>
      <c r="J966" t="inlineStr"/>
      <c r="K966" t="inlineStr"/>
      <c r="L966" t="inlineStr"/>
      <c r="M966" t="n">
        <v>219.39</v>
      </c>
      <c r="N966" t="inlineStr"/>
      <c r="O966" t="inlineStr"/>
      <c r="P966" t="inlineStr"/>
      <c r="Q966" t="inlineStr"/>
      <c r="R966" t="n">
        <v>83.749</v>
      </c>
      <c r="S966" t="inlineStr"/>
      <c r="T966" t="inlineStr"/>
    </row>
    <row r="967">
      <c r="A967" s="142" t="n">
        <v>37893</v>
      </c>
      <c r="B967" t="inlineStr"/>
      <c r="C967" t="inlineStr"/>
      <c r="D967" t="inlineStr"/>
      <c r="E967" t="inlineStr"/>
      <c r="F967" t="inlineStr"/>
      <c r="G967" t="inlineStr"/>
      <c r="H967" t="inlineStr"/>
      <c r="I967" t="inlineStr"/>
      <c r="J967" t="inlineStr"/>
      <c r="K967" t="inlineStr"/>
      <c r="L967" t="inlineStr"/>
      <c r="M967" t="n">
        <v>221.27</v>
      </c>
      <c r="N967" t="inlineStr"/>
      <c r="O967" t="inlineStr"/>
      <c r="P967" t="inlineStr"/>
      <c r="Q967" t="inlineStr"/>
      <c r="R967" t="n">
        <v>83.749</v>
      </c>
      <c r="S967" t="inlineStr"/>
      <c r="T967" t="inlineStr"/>
    </row>
    <row r="968">
      <c r="A968" s="142" t="n">
        <v>37894</v>
      </c>
      <c r="B968" t="inlineStr"/>
      <c r="C968" t="inlineStr"/>
      <c r="D968" t="inlineStr"/>
      <c r="E968" t="inlineStr"/>
      <c r="F968" t="inlineStr"/>
      <c r="G968" t="inlineStr"/>
      <c r="H968" t="inlineStr"/>
      <c r="I968" t="inlineStr"/>
      <c r="J968" t="inlineStr"/>
      <c r="K968" t="inlineStr"/>
      <c r="L968" t="inlineStr"/>
      <c r="M968" t="n">
        <v>220.53</v>
      </c>
      <c r="N968" t="inlineStr"/>
      <c r="O968" t="inlineStr"/>
      <c r="P968" t="inlineStr"/>
      <c r="Q968" t="inlineStr"/>
      <c r="R968" t="n">
        <v>80.562</v>
      </c>
      <c r="S968" t="inlineStr"/>
      <c r="T968" t="inlineStr"/>
    </row>
    <row r="969">
      <c r="A969" s="142" t="n">
        <v>37895</v>
      </c>
      <c r="B969" t="inlineStr"/>
      <c r="C969" t="inlineStr"/>
      <c r="D969" t="inlineStr"/>
      <c r="E969" t="inlineStr"/>
      <c r="F969" t="inlineStr"/>
      <c r="G969" t="inlineStr"/>
      <c r="H969" t="inlineStr"/>
      <c r="I969" t="inlineStr"/>
      <c r="J969" t="inlineStr"/>
      <c r="K969" t="inlineStr"/>
      <c r="L969" t="inlineStr"/>
      <c r="M969" t="n">
        <v>221.23</v>
      </c>
      <c r="N969" t="inlineStr"/>
      <c r="O969" t="inlineStr"/>
      <c r="P969" t="inlineStr"/>
      <c r="Q969" t="inlineStr"/>
      <c r="R969" t="n">
        <v>80.562</v>
      </c>
      <c r="S969" t="inlineStr"/>
      <c r="T969" t="inlineStr"/>
    </row>
    <row r="970">
      <c r="A970" s="142" t="n">
        <v>37896</v>
      </c>
      <c r="B970" t="inlineStr"/>
      <c r="C970" t="inlineStr"/>
      <c r="D970" t="inlineStr"/>
      <c r="E970" t="inlineStr"/>
      <c r="F970" t="inlineStr"/>
      <c r="G970" t="inlineStr"/>
      <c r="H970" t="inlineStr"/>
      <c r="I970" t="inlineStr"/>
      <c r="J970" t="inlineStr"/>
      <c r="K970" t="inlineStr"/>
      <c r="L970" t="inlineStr"/>
      <c r="M970" t="n">
        <v>222.57</v>
      </c>
      <c r="N970" t="inlineStr"/>
      <c r="O970" t="inlineStr"/>
      <c r="P970" t="inlineStr"/>
      <c r="Q970" t="inlineStr"/>
      <c r="R970" t="n">
        <v>80.562</v>
      </c>
      <c r="S970" t="inlineStr"/>
      <c r="T970" t="inlineStr"/>
    </row>
    <row r="971">
      <c r="A971" s="142" t="n">
        <v>37897</v>
      </c>
      <c r="B971" t="inlineStr"/>
      <c r="C971" t="inlineStr"/>
      <c r="D971" t="inlineStr"/>
      <c r="E971" t="inlineStr"/>
      <c r="F971" t="inlineStr"/>
      <c r="G971" t="inlineStr"/>
      <c r="H971" t="inlineStr"/>
      <c r="I971" t="inlineStr"/>
      <c r="J971" t="inlineStr"/>
      <c r="K971" t="inlineStr"/>
      <c r="L971" t="inlineStr"/>
      <c r="M971" t="n">
        <v>216.92</v>
      </c>
      <c r="N971" t="inlineStr"/>
      <c r="O971" t="inlineStr"/>
      <c r="P971" t="inlineStr"/>
      <c r="Q971" t="inlineStr"/>
      <c r="R971" t="n">
        <v>80.562</v>
      </c>
      <c r="S971" t="inlineStr"/>
      <c r="T971" t="inlineStr"/>
    </row>
    <row r="972">
      <c r="A972" s="142" t="n">
        <v>37900</v>
      </c>
      <c r="B972" t="inlineStr"/>
      <c r="C972" t="inlineStr"/>
      <c r="D972" t="inlineStr"/>
      <c r="E972" t="inlineStr"/>
      <c r="F972" t="inlineStr"/>
      <c r="G972" t="inlineStr"/>
      <c r="H972" t="inlineStr"/>
      <c r="I972" t="inlineStr"/>
      <c r="J972" t="inlineStr"/>
      <c r="K972" t="inlineStr"/>
      <c r="L972" t="inlineStr"/>
      <c r="M972" t="n">
        <v>219.06</v>
      </c>
      <c r="N972" t="inlineStr"/>
      <c r="O972" t="inlineStr"/>
      <c r="P972" t="inlineStr"/>
      <c r="Q972" t="inlineStr"/>
      <c r="R972" t="n">
        <v>80.562</v>
      </c>
      <c r="S972" t="inlineStr"/>
      <c r="T972" t="inlineStr"/>
    </row>
    <row r="973">
      <c r="A973" s="142" t="n">
        <v>37901</v>
      </c>
      <c r="B973" t="inlineStr"/>
      <c r="C973" t="inlineStr"/>
      <c r="D973" t="inlineStr"/>
      <c r="E973" t="inlineStr"/>
      <c r="F973" t="inlineStr"/>
      <c r="G973" t="inlineStr"/>
      <c r="H973" t="inlineStr"/>
      <c r="I973" t="inlineStr"/>
      <c r="J973" t="inlineStr"/>
      <c r="K973" t="inlineStr"/>
      <c r="L973" t="inlineStr"/>
      <c r="M973" t="n">
        <v>221.58</v>
      </c>
      <c r="N973" t="inlineStr"/>
      <c r="O973" t="inlineStr"/>
      <c r="P973" t="inlineStr"/>
      <c r="Q973" t="inlineStr"/>
      <c r="R973" t="n">
        <v>80.562</v>
      </c>
      <c r="S973" t="inlineStr"/>
      <c r="T973" t="inlineStr"/>
    </row>
    <row r="974">
      <c r="A974" s="142" t="n">
        <v>37902</v>
      </c>
      <c r="B974" t="inlineStr"/>
      <c r="C974" t="inlineStr"/>
      <c r="D974" t="inlineStr"/>
      <c r="E974" t="inlineStr"/>
      <c r="F974" t="inlineStr"/>
      <c r="G974" t="inlineStr"/>
      <c r="H974" t="inlineStr"/>
      <c r="I974" t="inlineStr"/>
      <c r="J974" t="inlineStr"/>
      <c r="K974" t="inlineStr"/>
      <c r="L974" t="inlineStr"/>
      <c r="M974" t="n">
        <v>224.52</v>
      </c>
      <c r="N974" t="inlineStr"/>
      <c r="O974" t="inlineStr"/>
      <c r="P974" t="inlineStr"/>
      <c r="Q974" t="inlineStr"/>
      <c r="R974" t="n">
        <v>80.562</v>
      </c>
      <c r="S974" t="inlineStr"/>
      <c r="T974" t="inlineStr"/>
    </row>
    <row r="975">
      <c r="A975" s="142" t="n">
        <v>37903</v>
      </c>
      <c r="B975" t="inlineStr"/>
      <c r="C975" t="inlineStr"/>
      <c r="D975" t="inlineStr"/>
      <c r="E975" t="inlineStr"/>
      <c r="F975" t="inlineStr"/>
      <c r="G975" t="inlineStr"/>
      <c r="H975" t="inlineStr"/>
      <c r="I975" t="inlineStr"/>
      <c r="J975" t="inlineStr"/>
      <c r="K975" t="inlineStr"/>
      <c r="L975" t="inlineStr"/>
      <c r="M975" t="n">
        <v>221.87</v>
      </c>
      <c r="N975" t="inlineStr"/>
      <c r="O975" t="inlineStr"/>
      <c r="P975" t="inlineStr"/>
      <c r="Q975" t="inlineStr"/>
      <c r="R975" t="n">
        <v>80.562</v>
      </c>
      <c r="S975" t="inlineStr"/>
      <c r="T975" t="inlineStr"/>
    </row>
    <row r="976">
      <c r="A976" s="142" t="n">
        <v>37904</v>
      </c>
      <c r="B976" t="inlineStr"/>
      <c r="C976" t="inlineStr"/>
      <c r="D976" t="inlineStr"/>
      <c r="E976" t="inlineStr"/>
      <c r="F976" t="inlineStr"/>
      <c r="G976" t="inlineStr"/>
      <c r="H976" t="inlineStr"/>
      <c r="I976" t="inlineStr"/>
      <c r="J976" t="inlineStr"/>
      <c r="K976" t="inlineStr"/>
      <c r="L976" t="inlineStr"/>
      <c r="M976" t="n">
        <v>223.42</v>
      </c>
      <c r="N976" t="inlineStr"/>
      <c r="O976" t="inlineStr"/>
      <c r="P976" t="inlineStr"/>
      <c r="Q976" t="inlineStr"/>
      <c r="R976" t="n">
        <v>80.562</v>
      </c>
      <c r="S976" t="inlineStr"/>
      <c r="T976" t="inlineStr"/>
    </row>
    <row r="977">
      <c r="A977" s="142" t="n">
        <v>37907</v>
      </c>
      <c r="B977" t="inlineStr"/>
      <c r="C977" t="inlineStr"/>
      <c r="D977" t="inlineStr"/>
      <c r="E977" t="inlineStr"/>
      <c r="F977" t="inlineStr"/>
      <c r="G977" t="inlineStr"/>
      <c r="H977" t="inlineStr"/>
      <c r="I977" t="inlineStr"/>
      <c r="J977" t="inlineStr"/>
      <c r="K977" t="inlineStr"/>
      <c r="L977" t="inlineStr"/>
      <c r="M977" t="n">
        <v>227.06</v>
      </c>
      <c r="N977" t="inlineStr"/>
      <c r="O977" t="inlineStr"/>
      <c r="P977" t="inlineStr"/>
      <c r="Q977" t="inlineStr"/>
      <c r="R977" t="n">
        <v>80.562</v>
      </c>
      <c r="S977" t="inlineStr"/>
      <c r="T977" t="inlineStr"/>
    </row>
    <row r="978">
      <c r="A978" s="142" t="n">
        <v>37908</v>
      </c>
      <c r="B978" t="inlineStr"/>
      <c r="C978" t="inlineStr"/>
      <c r="D978" t="inlineStr"/>
      <c r="E978" t="inlineStr"/>
      <c r="F978" t="inlineStr"/>
      <c r="G978" t="inlineStr"/>
      <c r="H978" t="inlineStr"/>
      <c r="I978" t="inlineStr"/>
      <c r="J978" t="inlineStr"/>
      <c r="K978" t="inlineStr"/>
      <c r="L978" t="inlineStr"/>
      <c r="M978" t="n">
        <v>229.68</v>
      </c>
      <c r="N978" t="inlineStr"/>
      <c r="O978" t="inlineStr"/>
      <c r="P978" t="inlineStr"/>
      <c r="Q978" t="inlineStr"/>
      <c r="R978" t="n">
        <v>80.562</v>
      </c>
      <c r="S978" t="inlineStr"/>
      <c r="T978" t="inlineStr"/>
    </row>
    <row r="979">
      <c r="A979" s="142" t="n">
        <v>37909</v>
      </c>
      <c r="B979" t="inlineStr"/>
      <c r="C979" t="inlineStr"/>
      <c r="D979" t="inlineStr"/>
      <c r="E979" t="inlineStr"/>
      <c r="F979" t="inlineStr"/>
      <c r="G979" t="inlineStr"/>
      <c r="H979" t="inlineStr"/>
      <c r="I979" t="inlineStr"/>
      <c r="J979" t="inlineStr"/>
      <c r="K979" t="inlineStr"/>
      <c r="L979" t="inlineStr"/>
      <c r="M979" t="n">
        <v>226.92</v>
      </c>
      <c r="N979" t="inlineStr"/>
      <c r="O979" t="inlineStr"/>
      <c r="P979" t="inlineStr"/>
      <c r="Q979" t="inlineStr"/>
      <c r="R979" t="n">
        <v>80.562</v>
      </c>
      <c r="S979" t="inlineStr"/>
      <c r="T979" t="inlineStr"/>
    </row>
    <row r="980">
      <c r="A980" s="142" t="n">
        <v>37910</v>
      </c>
      <c r="B980" t="inlineStr"/>
      <c r="C980" t="inlineStr"/>
      <c r="D980" t="inlineStr"/>
      <c r="E980" t="inlineStr"/>
      <c r="F980" t="inlineStr"/>
      <c r="G980" t="inlineStr"/>
      <c r="H980" t="inlineStr"/>
      <c r="I980" t="inlineStr"/>
      <c r="J980" t="inlineStr"/>
      <c r="K980" t="inlineStr"/>
      <c r="L980" t="inlineStr"/>
      <c r="M980" t="n">
        <v>230.45</v>
      </c>
      <c r="N980" t="inlineStr"/>
      <c r="O980" t="inlineStr"/>
      <c r="P980" t="inlineStr"/>
      <c r="Q980" t="inlineStr"/>
      <c r="R980" t="n">
        <v>80.562</v>
      </c>
      <c r="S980" t="inlineStr"/>
      <c r="T980" t="inlineStr"/>
    </row>
    <row r="981">
      <c r="A981" s="142" t="n">
        <v>37911</v>
      </c>
      <c r="B981" t="inlineStr"/>
      <c r="C981" t="inlineStr"/>
      <c r="D981" t="inlineStr"/>
      <c r="E981" t="inlineStr"/>
      <c r="F981" t="inlineStr"/>
      <c r="G981" t="inlineStr"/>
      <c r="H981" t="inlineStr"/>
      <c r="I981" t="inlineStr"/>
      <c r="J981" t="inlineStr"/>
      <c r="K981" t="inlineStr"/>
      <c r="L981" t="inlineStr"/>
      <c r="M981" t="n">
        <v>230.28</v>
      </c>
      <c r="N981" t="inlineStr"/>
      <c r="O981" t="inlineStr"/>
      <c r="P981" t="inlineStr"/>
      <c r="Q981" t="inlineStr"/>
      <c r="R981" t="n">
        <v>80.562</v>
      </c>
      <c r="S981" t="inlineStr"/>
      <c r="T981" t="inlineStr"/>
    </row>
    <row r="982">
      <c r="A982" s="142" t="n">
        <v>37914</v>
      </c>
      <c r="B982" t="inlineStr"/>
      <c r="C982" t="inlineStr"/>
      <c r="D982" t="inlineStr"/>
      <c r="E982" t="inlineStr"/>
      <c r="F982" t="inlineStr"/>
      <c r="G982" t="inlineStr"/>
      <c r="H982" t="inlineStr"/>
      <c r="I982" t="inlineStr"/>
      <c r="J982" t="inlineStr"/>
      <c r="K982" t="inlineStr"/>
      <c r="L982" t="inlineStr"/>
      <c r="M982" t="n">
        <v>230.25</v>
      </c>
      <c r="N982" t="inlineStr"/>
      <c r="O982" t="inlineStr"/>
      <c r="P982" t="inlineStr"/>
      <c r="Q982" t="inlineStr"/>
      <c r="R982" t="n">
        <v>80.562</v>
      </c>
      <c r="S982" t="inlineStr"/>
      <c r="T982" t="inlineStr"/>
    </row>
    <row r="983">
      <c r="A983" s="142" t="n">
        <v>37915</v>
      </c>
      <c r="B983" t="inlineStr"/>
      <c r="C983" t="inlineStr"/>
      <c r="D983" t="inlineStr"/>
      <c r="E983" t="inlineStr"/>
      <c r="F983" t="inlineStr"/>
      <c r="G983" t="inlineStr"/>
      <c r="H983" t="inlineStr"/>
      <c r="I983" t="inlineStr"/>
      <c r="J983" t="inlineStr"/>
      <c r="K983" t="inlineStr"/>
      <c r="L983" t="inlineStr"/>
      <c r="M983" t="n">
        <v>237.56</v>
      </c>
      <c r="N983" t="inlineStr"/>
      <c r="O983" t="inlineStr"/>
      <c r="P983" t="inlineStr"/>
      <c r="Q983" t="inlineStr"/>
      <c r="R983" t="n">
        <v>80.562</v>
      </c>
      <c r="S983" t="inlineStr"/>
      <c r="T983" t="inlineStr"/>
    </row>
    <row r="984">
      <c r="A984" s="142" t="n">
        <v>37916</v>
      </c>
      <c r="B984" t="inlineStr"/>
      <c r="C984" t="inlineStr"/>
      <c r="D984" t="inlineStr"/>
      <c r="E984" t="inlineStr"/>
      <c r="F984" t="inlineStr"/>
      <c r="G984" t="inlineStr"/>
      <c r="H984" t="inlineStr"/>
      <c r="I984" t="inlineStr"/>
      <c r="J984" t="inlineStr"/>
      <c r="K984" t="inlineStr"/>
      <c r="L984" t="inlineStr"/>
      <c r="M984" t="n">
        <v>239.77</v>
      </c>
      <c r="N984" t="inlineStr"/>
      <c r="O984" t="inlineStr"/>
      <c r="P984" t="inlineStr"/>
      <c r="Q984" t="inlineStr"/>
      <c r="R984" t="n">
        <v>80.562</v>
      </c>
      <c r="S984" t="inlineStr"/>
      <c r="T984" t="inlineStr"/>
    </row>
    <row r="985">
      <c r="A985" s="142" t="n">
        <v>37917</v>
      </c>
      <c r="B985" t="inlineStr"/>
      <c r="C985" t="inlineStr"/>
      <c r="D985" t="inlineStr"/>
      <c r="E985" t="inlineStr"/>
      <c r="F985" t="inlineStr"/>
      <c r="G985" t="inlineStr"/>
      <c r="H985" t="inlineStr"/>
      <c r="I985" t="inlineStr"/>
      <c r="J985" t="inlineStr"/>
      <c r="K985" t="inlineStr"/>
      <c r="L985" t="inlineStr"/>
      <c r="M985" t="n">
        <v>237.09</v>
      </c>
      <c r="N985" t="inlineStr"/>
      <c r="O985" t="inlineStr"/>
      <c r="P985" t="inlineStr"/>
      <c r="Q985" t="inlineStr"/>
      <c r="R985" t="n">
        <v>80.562</v>
      </c>
      <c r="S985" t="inlineStr"/>
      <c r="T985" t="inlineStr"/>
    </row>
    <row r="986">
      <c r="A986" s="142" t="n">
        <v>37918</v>
      </c>
      <c r="B986" t="inlineStr"/>
      <c r="C986" t="inlineStr"/>
      <c r="D986" t="inlineStr"/>
      <c r="E986" t="inlineStr"/>
      <c r="F986" t="inlineStr"/>
      <c r="G986" t="inlineStr"/>
      <c r="H986" t="inlineStr"/>
      <c r="I986" t="inlineStr"/>
      <c r="J986" t="inlineStr"/>
      <c r="K986" t="inlineStr"/>
      <c r="L986" t="inlineStr"/>
      <c r="M986" t="n">
        <v>241.47</v>
      </c>
      <c r="N986" t="inlineStr"/>
      <c r="O986" t="inlineStr"/>
      <c r="P986" t="inlineStr"/>
      <c r="Q986" t="inlineStr"/>
      <c r="R986" t="n">
        <v>80.562</v>
      </c>
      <c r="S986" t="inlineStr"/>
      <c r="T986" t="inlineStr"/>
    </row>
    <row r="987">
      <c r="A987" s="142" t="n">
        <v>37921</v>
      </c>
      <c r="B987" t="inlineStr"/>
      <c r="C987" t="inlineStr"/>
      <c r="D987" t="inlineStr"/>
      <c r="E987" t="inlineStr"/>
      <c r="F987" t="inlineStr"/>
      <c r="G987" t="inlineStr"/>
      <c r="H987" t="inlineStr"/>
      <c r="I987" t="inlineStr"/>
      <c r="J987" t="inlineStr"/>
      <c r="K987" t="inlineStr"/>
      <c r="L987" t="inlineStr"/>
      <c r="M987" t="n">
        <v>241.88</v>
      </c>
      <c r="N987" t="inlineStr"/>
      <c r="O987" t="inlineStr"/>
      <c r="P987" t="inlineStr"/>
      <c r="Q987" t="inlineStr"/>
      <c r="R987" t="n">
        <v>80.562</v>
      </c>
      <c r="S987" t="inlineStr"/>
      <c r="T987" t="inlineStr"/>
    </row>
    <row r="988">
      <c r="A988" s="142" t="n">
        <v>37922</v>
      </c>
      <c r="B988" t="inlineStr"/>
      <c r="C988" t="inlineStr"/>
      <c r="D988" t="inlineStr"/>
      <c r="E988" t="inlineStr"/>
      <c r="F988" t="inlineStr"/>
      <c r="G988" t="inlineStr"/>
      <c r="H988" t="inlineStr"/>
      <c r="I988" t="inlineStr"/>
      <c r="J988" t="inlineStr"/>
      <c r="K988" t="inlineStr"/>
      <c r="L988" t="inlineStr"/>
      <c r="M988" t="n">
        <v>240.08</v>
      </c>
      <c r="N988" t="inlineStr"/>
      <c r="O988" t="inlineStr"/>
      <c r="P988" t="inlineStr"/>
      <c r="Q988" t="inlineStr"/>
      <c r="R988" t="n">
        <v>80.562</v>
      </c>
      <c r="S988" t="inlineStr"/>
      <c r="T988" t="inlineStr"/>
    </row>
    <row r="989">
      <c r="A989" s="142" t="n">
        <v>37923</v>
      </c>
      <c r="B989" t="inlineStr"/>
      <c r="C989" t="inlineStr"/>
      <c r="D989" t="inlineStr"/>
      <c r="E989" t="inlineStr"/>
      <c r="F989" t="inlineStr"/>
      <c r="G989" t="inlineStr"/>
      <c r="H989" t="inlineStr"/>
      <c r="I989" t="inlineStr"/>
      <c r="J989" t="inlineStr"/>
      <c r="K989" t="inlineStr"/>
      <c r="L989" t="inlineStr"/>
      <c r="M989" t="n">
        <v>246.29</v>
      </c>
      <c r="N989" t="inlineStr"/>
      <c r="O989" t="inlineStr"/>
      <c r="P989" t="inlineStr"/>
      <c r="Q989" t="inlineStr"/>
      <c r="R989" t="n">
        <v>80.562</v>
      </c>
      <c r="S989" t="inlineStr"/>
      <c r="T989" t="inlineStr"/>
    </row>
    <row r="990">
      <c r="A990" s="142" t="n">
        <v>37924</v>
      </c>
      <c r="B990" t="inlineStr"/>
      <c r="C990" t="inlineStr"/>
      <c r="D990" t="inlineStr"/>
      <c r="E990" t="inlineStr"/>
      <c r="F990" t="inlineStr"/>
      <c r="G990" t="inlineStr"/>
      <c r="H990" t="inlineStr"/>
      <c r="I990" t="inlineStr"/>
      <c r="J990" t="inlineStr"/>
      <c r="K990" t="inlineStr"/>
      <c r="L990" t="inlineStr"/>
      <c r="M990" t="n">
        <v>240.7</v>
      </c>
      <c r="N990" t="inlineStr"/>
      <c r="O990" t="inlineStr"/>
      <c r="P990" t="inlineStr"/>
      <c r="Q990" t="inlineStr"/>
      <c r="R990" t="n">
        <v>80.562</v>
      </c>
      <c r="S990" t="inlineStr"/>
      <c r="T990" t="inlineStr"/>
    </row>
    <row r="991">
      <c r="A991" s="142" t="n">
        <v>37925</v>
      </c>
      <c r="B991" t="inlineStr"/>
      <c r="C991" t="inlineStr"/>
      <c r="D991" t="inlineStr"/>
      <c r="E991" t="inlineStr"/>
      <c r="F991" t="inlineStr"/>
      <c r="G991" t="inlineStr"/>
      <c r="H991" t="inlineStr"/>
      <c r="I991" t="inlineStr"/>
      <c r="J991" t="inlineStr"/>
      <c r="K991" t="inlineStr"/>
      <c r="L991" t="inlineStr"/>
      <c r="M991" t="n">
        <v>243.71</v>
      </c>
      <c r="N991" t="inlineStr"/>
      <c r="O991" t="inlineStr"/>
      <c r="P991" t="inlineStr"/>
      <c r="Q991" t="inlineStr"/>
      <c r="R991" t="n">
        <v>86.10299999999999</v>
      </c>
      <c r="S991" t="inlineStr"/>
      <c r="T991" t="inlineStr"/>
    </row>
    <row r="992">
      <c r="A992" s="142" t="n">
        <v>37928</v>
      </c>
      <c r="B992" t="inlineStr"/>
      <c r="C992" t="inlineStr"/>
      <c r="D992" t="inlineStr"/>
      <c r="E992" t="inlineStr"/>
      <c r="F992" t="inlineStr"/>
      <c r="G992" t="inlineStr"/>
      <c r="H992" t="inlineStr"/>
      <c r="I992" t="inlineStr"/>
      <c r="J992" t="inlineStr"/>
      <c r="K992" t="inlineStr"/>
      <c r="L992" t="inlineStr"/>
      <c r="M992" t="n">
        <v>237.88</v>
      </c>
      <c r="N992" t="inlineStr"/>
      <c r="O992" t="inlineStr"/>
      <c r="P992" t="inlineStr"/>
      <c r="Q992" t="inlineStr"/>
      <c r="R992" t="n">
        <v>86.10299999999999</v>
      </c>
      <c r="S992" t="inlineStr"/>
      <c r="T992" t="inlineStr"/>
    </row>
    <row r="993">
      <c r="A993" s="142" t="n">
        <v>37929</v>
      </c>
      <c r="B993" t="inlineStr"/>
      <c r="C993" t="inlineStr"/>
      <c r="D993" t="inlineStr"/>
      <c r="E993" t="inlineStr"/>
      <c r="F993" t="inlineStr"/>
      <c r="G993" t="inlineStr"/>
      <c r="H993" t="inlineStr"/>
      <c r="I993" t="inlineStr"/>
      <c r="J993" t="inlineStr"/>
      <c r="K993" t="inlineStr"/>
      <c r="L993" t="inlineStr"/>
      <c r="M993" t="n">
        <v>241.4</v>
      </c>
      <c r="N993" t="inlineStr"/>
      <c r="O993" t="inlineStr"/>
      <c r="P993" t="inlineStr"/>
      <c r="Q993" t="inlineStr"/>
      <c r="R993" t="n">
        <v>86.10299999999999</v>
      </c>
      <c r="S993" t="inlineStr"/>
      <c r="T993" t="inlineStr"/>
    </row>
    <row r="994">
      <c r="A994" s="142" t="n">
        <v>37930</v>
      </c>
      <c r="B994" t="inlineStr"/>
      <c r="C994" t="inlineStr"/>
      <c r="D994" t="inlineStr"/>
      <c r="E994" t="inlineStr"/>
      <c r="F994" t="inlineStr"/>
      <c r="G994" t="inlineStr"/>
      <c r="H994" t="inlineStr"/>
      <c r="I994" t="inlineStr"/>
      <c r="J994" t="inlineStr"/>
      <c r="K994" t="inlineStr"/>
      <c r="L994" t="inlineStr"/>
      <c r="M994" t="n">
        <v>243.26</v>
      </c>
      <c r="N994" t="inlineStr"/>
      <c r="O994" t="inlineStr"/>
      <c r="P994" t="inlineStr"/>
      <c r="Q994" t="inlineStr"/>
      <c r="R994" t="n">
        <v>86.10299999999999</v>
      </c>
      <c r="S994" t="inlineStr"/>
      <c r="T994" t="inlineStr"/>
    </row>
    <row r="995">
      <c r="A995" s="142" t="n">
        <v>37931</v>
      </c>
      <c r="B995" t="inlineStr"/>
      <c r="C995" t="inlineStr"/>
      <c r="D995" t="inlineStr"/>
      <c r="E995" t="inlineStr"/>
      <c r="F995" t="inlineStr"/>
      <c r="G995" t="inlineStr"/>
      <c r="H995" t="inlineStr"/>
      <c r="I995" t="inlineStr"/>
      <c r="J995" t="inlineStr"/>
      <c r="K995" t="inlineStr"/>
      <c r="L995" t="inlineStr"/>
      <c r="M995" t="n">
        <v>240.61</v>
      </c>
      <c r="N995" t="inlineStr"/>
      <c r="O995" t="inlineStr"/>
      <c r="P995" t="inlineStr"/>
      <c r="Q995" t="inlineStr"/>
      <c r="R995" t="n">
        <v>86.10299999999999</v>
      </c>
      <c r="S995" t="inlineStr"/>
      <c r="T995" t="inlineStr"/>
    </row>
    <row r="996">
      <c r="A996" s="142" t="n">
        <v>37932</v>
      </c>
      <c r="B996" t="inlineStr"/>
      <c r="C996" t="inlineStr"/>
      <c r="D996" t="inlineStr"/>
      <c r="E996" t="inlineStr"/>
      <c r="F996" t="inlineStr"/>
      <c r="G996" t="inlineStr"/>
      <c r="H996" t="inlineStr"/>
      <c r="I996" t="inlineStr"/>
      <c r="J996" t="inlineStr"/>
      <c r="K996" t="inlineStr"/>
      <c r="L996" t="inlineStr"/>
      <c r="M996" t="n">
        <v>245.97</v>
      </c>
      <c r="N996" t="inlineStr"/>
      <c r="O996" t="inlineStr"/>
      <c r="P996" t="inlineStr"/>
      <c r="Q996" t="inlineStr"/>
      <c r="R996" t="n">
        <v>86.10299999999999</v>
      </c>
      <c r="S996" t="inlineStr"/>
      <c r="T996" t="inlineStr"/>
    </row>
    <row r="997">
      <c r="A997" s="142" t="n">
        <v>37935</v>
      </c>
      <c r="B997" t="inlineStr"/>
      <c r="C997" t="inlineStr"/>
      <c r="D997" t="inlineStr"/>
      <c r="E997" t="inlineStr"/>
      <c r="F997" t="inlineStr"/>
      <c r="G997" t="inlineStr"/>
      <c r="H997" t="inlineStr"/>
      <c r="I997" t="inlineStr"/>
      <c r="J997" t="inlineStr"/>
      <c r="K997" t="inlineStr"/>
      <c r="L997" t="inlineStr"/>
      <c r="M997" t="n">
        <v>246.33</v>
      </c>
      <c r="N997" t="inlineStr"/>
      <c r="O997" t="inlineStr"/>
      <c r="P997" t="inlineStr"/>
      <c r="Q997" t="inlineStr"/>
      <c r="R997" t="n">
        <v>86.10299999999999</v>
      </c>
      <c r="S997" t="inlineStr"/>
      <c r="T997" t="inlineStr"/>
    </row>
    <row r="998">
      <c r="A998" s="142" t="n">
        <v>37936</v>
      </c>
      <c r="B998" t="inlineStr"/>
      <c r="C998" t="inlineStr"/>
      <c r="D998" t="inlineStr"/>
      <c r="E998" t="inlineStr"/>
      <c r="F998" t="inlineStr"/>
      <c r="G998" t="inlineStr"/>
      <c r="H998" t="inlineStr"/>
      <c r="I998" t="inlineStr"/>
      <c r="J998" t="inlineStr"/>
      <c r="K998" t="inlineStr"/>
      <c r="L998" t="inlineStr"/>
      <c r="M998" t="n">
        <v>246.33</v>
      </c>
      <c r="N998" t="inlineStr"/>
      <c r="O998" t="inlineStr"/>
      <c r="P998" t="inlineStr"/>
      <c r="Q998" t="inlineStr"/>
      <c r="R998" t="n">
        <v>86.10299999999999</v>
      </c>
      <c r="S998" t="inlineStr"/>
      <c r="T998" t="inlineStr"/>
    </row>
    <row r="999">
      <c r="A999" s="142" t="n">
        <v>37937</v>
      </c>
      <c r="B999" t="inlineStr"/>
      <c r="C999" t="inlineStr"/>
      <c r="D999" t="inlineStr"/>
      <c r="E999" t="inlineStr"/>
      <c r="F999" t="inlineStr"/>
      <c r="G999" t="inlineStr"/>
      <c r="H999" t="inlineStr"/>
      <c r="I999" t="inlineStr"/>
      <c r="J999" t="inlineStr"/>
      <c r="K999" t="inlineStr"/>
      <c r="L999" t="inlineStr"/>
      <c r="M999" t="n">
        <v>254.95</v>
      </c>
      <c r="N999" t="inlineStr"/>
      <c r="O999" t="inlineStr"/>
      <c r="P999" t="inlineStr"/>
      <c r="Q999" t="inlineStr"/>
      <c r="R999" t="n">
        <v>86.10299999999999</v>
      </c>
      <c r="S999" t="inlineStr"/>
      <c r="T999" t="inlineStr"/>
    </row>
    <row r="1000">
      <c r="A1000" s="142" t="n">
        <v>37938</v>
      </c>
      <c r="B1000" t="inlineStr"/>
      <c r="C1000" t="inlineStr"/>
      <c r="D1000" t="inlineStr"/>
      <c r="E1000" t="inlineStr"/>
      <c r="F1000" t="inlineStr"/>
      <c r="G1000" t="inlineStr"/>
      <c r="H1000" t="inlineStr"/>
      <c r="I1000" t="inlineStr"/>
      <c r="J1000" t="inlineStr"/>
      <c r="K1000" t="inlineStr"/>
      <c r="L1000" t="inlineStr"/>
      <c r="M1000" t="n">
        <v>256.58</v>
      </c>
      <c r="N1000" t="inlineStr"/>
      <c r="O1000" t="inlineStr"/>
      <c r="P1000" t="inlineStr"/>
      <c r="Q1000" t="inlineStr"/>
      <c r="R1000" t="n">
        <v>86.10299999999999</v>
      </c>
      <c r="S1000" t="inlineStr"/>
      <c r="T1000" t="inlineStr"/>
    </row>
    <row r="1001">
      <c r="A1001" s="142" t="n">
        <v>37939</v>
      </c>
      <c r="B1001" t="inlineStr"/>
      <c r="C1001" t="inlineStr"/>
      <c r="D1001" t="inlineStr"/>
      <c r="E1001" t="inlineStr"/>
      <c r="F1001" t="inlineStr"/>
      <c r="G1001" t="inlineStr"/>
      <c r="H1001" t="inlineStr"/>
      <c r="I1001" t="inlineStr"/>
      <c r="J1001" t="inlineStr"/>
      <c r="K1001" t="inlineStr"/>
      <c r="L1001" t="inlineStr"/>
      <c r="M1001" t="n">
        <v>257.83</v>
      </c>
      <c r="N1001" t="inlineStr"/>
      <c r="O1001" t="inlineStr"/>
      <c r="P1001" t="inlineStr"/>
      <c r="Q1001" t="inlineStr"/>
      <c r="R1001" t="n">
        <v>86.10299999999999</v>
      </c>
      <c r="S1001" t="inlineStr"/>
      <c r="T1001" t="inlineStr"/>
    </row>
    <row r="1002">
      <c r="A1002" s="142" t="n">
        <v>37942</v>
      </c>
      <c r="B1002" t="inlineStr"/>
      <c r="C1002" t="inlineStr"/>
      <c r="D1002" t="inlineStr"/>
      <c r="E1002" t="inlineStr"/>
      <c r="F1002" t="inlineStr"/>
      <c r="G1002" t="inlineStr"/>
      <c r="H1002" t="inlineStr"/>
      <c r="I1002" t="inlineStr"/>
      <c r="J1002" t="inlineStr"/>
      <c r="K1002" t="inlineStr"/>
      <c r="L1002" t="inlineStr"/>
      <c r="M1002" t="n">
        <v>254.43</v>
      </c>
      <c r="N1002" t="inlineStr"/>
      <c r="O1002" t="inlineStr"/>
      <c r="P1002" t="inlineStr"/>
      <c r="Q1002" t="inlineStr"/>
      <c r="R1002" t="n">
        <v>86.10299999999999</v>
      </c>
      <c r="S1002" t="inlineStr"/>
      <c r="T1002" t="inlineStr"/>
    </row>
    <row r="1003">
      <c r="A1003" s="142" t="n">
        <v>37943</v>
      </c>
      <c r="B1003" t="inlineStr"/>
      <c r="C1003" t="inlineStr"/>
      <c r="D1003" t="inlineStr"/>
      <c r="E1003" t="inlineStr"/>
      <c r="F1003" t="inlineStr"/>
      <c r="G1003" t="inlineStr"/>
      <c r="H1003" t="inlineStr"/>
      <c r="I1003" t="inlineStr"/>
      <c r="J1003" t="inlineStr"/>
      <c r="K1003" t="inlineStr"/>
      <c r="L1003" t="inlineStr"/>
      <c r="M1003" t="n">
        <v>263.16</v>
      </c>
      <c r="N1003" t="inlineStr"/>
      <c r="O1003" t="inlineStr"/>
      <c r="P1003" t="inlineStr"/>
      <c r="Q1003" t="inlineStr"/>
      <c r="R1003" t="n">
        <v>86.10299999999999</v>
      </c>
      <c r="S1003" t="inlineStr"/>
      <c r="T1003" t="inlineStr"/>
    </row>
    <row r="1004">
      <c r="A1004" s="142" t="n">
        <v>37944</v>
      </c>
      <c r="B1004" t="inlineStr"/>
      <c r="C1004" t="inlineStr"/>
      <c r="D1004" t="inlineStr"/>
      <c r="E1004" t="inlineStr"/>
      <c r="F1004" t="inlineStr"/>
      <c r="G1004" t="inlineStr"/>
      <c r="H1004" t="inlineStr"/>
      <c r="I1004" t="inlineStr"/>
      <c r="J1004" t="inlineStr"/>
      <c r="K1004" t="inlineStr"/>
      <c r="L1004" t="inlineStr"/>
      <c r="M1004" t="n">
        <v>262</v>
      </c>
      <c r="N1004" t="inlineStr"/>
      <c r="O1004" t="inlineStr"/>
      <c r="P1004" t="inlineStr"/>
      <c r="Q1004" t="inlineStr"/>
      <c r="R1004" t="n">
        <v>86.10299999999999</v>
      </c>
      <c r="S1004" t="inlineStr"/>
      <c r="T1004" t="inlineStr"/>
    </row>
    <row r="1005">
      <c r="A1005" s="142" t="n">
        <v>37945</v>
      </c>
      <c r="B1005" t="inlineStr"/>
      <c r="C1005" t="inlineStr"/>
      <c r="D1005" t="inlineStr"/>
      <c r="E1005" t="inlineStr"/>
      <c r="F1005" t="inlineStr"/>
      <c r="G1005" t="inlineStr"/>
      <c r="H1005" t="inlineStr"/>
      <c r="I1005" t="inlineStr"/>
      <c r="J1005" t="inlineStr"/>
      <c r="K1005" t="inlineStr"/>
      <c r="L1005" t="inlineStr"/>
      <c r="M1005" t="n">
        <v>259.99</v>
      </c>
      <c r="N1005" t="inlineStr"/>
      <c r="O1005" t="inlineStr"/>
      <c r="P1005" t="inlineStr"/>
      <c r="Q1005" t="inlineStr"/>
      <c r="R1005" t="n">
        <v>86.10299999999999</v>
      </c>
      <c r="S1005" t="inlineStr"/>
      <c r="T1005" t="inlineStr"/>
    </row>
    <row r="1006">
      <c r="A1006" s="142" t="n">
        <v>37946</v>
      </c>
      <c r="B1006" t="inlineStr"/>
      <c r="C1006" t="inlineStr"/>
      <c r="D1006" t="inlineStr"/>
      <c r="E1006" t="inlineStr"/>
      <c r="F1006" t="inlineStr"/>
      <c r="G1006" t="inlineStr"/>
      <c r="H1006" t="inlineStr"/>
      <c r="I1006" t="inlineStr"/>
      <c r="J1006" t="inlineStr"/>
      <c r="K1006" t="inlineStr"/>
      <c r="L1006" t="inlineStr"/>
      <c r="M1006" t="n">
        <v>261.42</v>
      </c>
      <c r="N1006" t="inlineStr"/>
      <c r="O1006" t="inlineStr"/>
      <c r="P1006" t="inlineStr"/>
      <c r="Q1006" t="inlineStr"/>
      <c r="R1006" t="n">
        <v>86.10299999999999</v>
      </c>
      <c r="S1006" t="inlineStr"/>
      <c r="T1006" t="inlineStr"/>
    </row>
    <row r="1007">
      <c r="A1007" s="142" t="n">
        <v>37949</v>
      </c>
      <c r="B1007" t="inlineStr"/>
      <c r="C1007" t="inlineStr"/>
      <c r="D1007" t="inlineStr"/>
      <c r="E1007" t="inlineStr"/>
      <c r="F1007" t="inlineStr"/>
      <c r="G1007" t="inlineStr"/>
      <c r="H1007" t="inlineStr"/>
      <c r="I1007" t="inlineStr"/>
      <c r="J1007" t="inlineStr"/>
      <c r="K1007" t="inlineStr"/>
      <c r="L1007" t="inlineStr"/>
      <c r="M1007" t="n">
        <v>257.89</v>
      </c>
      <c r="N1007" t="inlineStr"/>
      <c r="O1007" t="inlineStr"/>
      <c r="P1007" t="inlineStr"/>
      <c r="Q1007" t="inlineStr"/>
      <c r="R1007" t="n">
        <v>86.10299999999999</v>
      </c>
      <c r="S1007" t="inlineStr"/>
      <c r="T1007" t="inlineStr"/>
    </row>
    <row r="1008">
      <c r="A1008" s="142" t="n">
        <v>37950</v>
      </c>
      <c r="B1008" t="inlineStr"/>
      <c r="C1008" t="inlineStr"/>
      <c r="D1008" t="inlineStr"/>
      <c r="E1008" t="inlineStr"/>
      <c r="F1008" t="inlineStr"/>
      <c r="G1008" t="inlineStr"/>
      <c r="H1008" t="inlineStr"/>
      <c r="I1008" t="inlineStr"/>
      <c r="J1008" t="inlineStr"/>
      <c r="K1008" t="inlineStr"/>
      <c r="L1008" t="inlineStr"/>
      <c r="M1008" t="n">
        <v>259.32</v>
      </c>
      <c r="N1008" t="inlineStr"/>
      <c r="O1008" t="inlineStr"/>
      <c r="P1008" t="inlineStr"/>
      <c r="Q1008" t="inlineStr"/>
      <c r="R1008" t="n">
        <v>86.10299999999999</v>
      </c>
      <c r="S1008" t="inlineStr"/>
      <c r="T1008" t="inlineStr"/>
    </row>
    <row r="1009">
      <c r="A1009" s="142" t="n">
        <v>37951</v>
      </c>
      <c r="B1009" t="inlineStr"/>
      <c r="C1009" t="inlineStr"/>
      <c r="D1009" t="inlineStr"/>
      <c r="E1009" t="inlineStr"/>
      <c r="F1009" t="inlineStr"/>
      <c r="G1009" t="inlineStr"/>
      <c r="H1009" t="inlineStr"/>
      <c r="I1009" t="inlineStr"/>
      <c r="J1009" t="inlineStr"/>
      <c r="K1009" t="inlineStr"/>
      <c r="L1009" t="inlineStr"/>
      <c r="M1009" t="n">
        <v>268.85</v>
      </c>
      <c r="N1009" t="inlineStr"/>
      <c r="O1009" t="inlineStr"/>
      <c r="P1009" t="inlineStr"/>
      <c r="Q1009" t="inlineStr"/>
      <c r="R1009" t="n">
        <v>86.10299999999999</v>
      </c>
      <c r="S1009" t="inlineStr"/>
      <c r="T1009" t="inlineStr"/>
    </row>
    <row r="1010">
      <c r="A1010" s="142" t="n">
        <v>37952</v>
      </c>
      <c r="B1010" t="inlineStr"/>
      <c r="C1010" t="inlineStr"/>
      <c r="D1010" t="inlineStr"/>
      <c r="E1010" t="inlineStr"/>
      <c r="F1010" t="inlineStr"/>
      <c r="G1010" t="inlineStr"/>
      <c r="H1010" t="inlineStr"/>
      <c r="I1010" t="inlineStr"/>
      <c r="J1010" t="inlineStr"/>
      <c r="K1010" t="inlineStr"/>
      <c r="L1010" t="inlineStr"/>
      <c r="M1010" t="n">
        <v>268.86</v>
      </c>
      <c r="N1010" t="inlineStr"/>
      <c r="O1010" t="inlineStr"/>
      <c r="P1010" t="inlineStr"/>
      <c r="Q1010" t="inlineStr"/>
      <c r="R1010" t="n">
        <v>86.10299999999999</v>
      </c>
      <c r="S1010" t="inlineStr"/>
      <c r="T1010" t="inlineStr"/>
    </row>
    <row r="1011">
      <c r="A1011" s="142" t="n">
        <v>37953</v>
      </c>
      <c r="B1011" t="inlineStr"/>
      <c r="C1011" t="inlineStr"/>
      <c r="D1011" t="inlineStr"/>
      <c r="E1011" t="inlineStr"/>
      <c r="F1011" t="inlineStr"/>
      <c r="G1011" t="inlineStr"/>
      <c r="H1011" t="inlineStr"/>
      <c r="I1011" t="inlineStr"/>
      <c r="J1011" t="inlineStr"/>
      <c r="K1011" t="inlineStr"/>
      <c r="L1011" t="inlineStr"/>
      <c r="M1011" t="n">
        <v>271.26</v>
      </c>
      <c r="N1011" t="inlineStr"/>
      <c r="O1011" t="inlineStr"/>
      <c r="P1011" t="inlineStr"/>
      <c r="Q1011" t="inlineStr"/>
      <c r="R1011" t="n">
        <v>87.057</v>
      </c>
      <c r="S1011" t="inlineStr"/>
      <c r="T1011" t="inlineStr"/>
    </row>
    <row r="1012">
      <c r="A1012" s="142" t="n">
        <v>37956</v>
      </c>
      <c r="B1012" t="inlineStr"/>
      <c r="C1012" t="inlineStr"/>
      <c r="D1012" t="inlineStr"/>
      <c r="E1012" t="inlineStr"/>
      <c r="F1012" t="inlineStr"/>
      <c r="G1012" t="inlineStr"/>
      <c r="H1012" t="inlineStr"/>
      <c r="I1012" t="inlineStr"/>
      <c r="J1012" t="inlineStr"/>
      <c r="K1012" t="inlineStr"/>
      <c r="L1012" t="inlineStr"/>
      <c r="M1012" t="n">
        <v>275.95</v>
      </c>
      <c r="N1012" t="inlineStr"/>
      <c r="O1012" t="inlineStr"/>
      <c r="P1012" t="inlineStr"/>
      <c r="Q1012" t="inlineStr"/>
      <c r="R1012" t="n">
        <v>87.057</v>
      </c>
      <c r="S1012" t="inlineStr"/>
      <c r="T1012" t="inlineStr"/>
    </row>
    <row r="1013">
      <c r="A1013" s="142" t="n">
        <v>37957</v>
      </c>
      <c r="B1013" t="inlineStr"/>
      <c r="C1013" t="inlineStr"/>
      <c r="D1013" t="inlineStr"/>
      <c r="E1013" t="inlineStr"/>
      <c r="F1013" t="inlineStr"/>
      <c r="G1013" t="inlineStr"/>
      <c r="H1013" t="inlineStr"/>
      <c r="I1013" t="inlineStr"/>
      <c r="J1013" t="inlineStr"/>
      <c r="K1013" t="inlineStr"/>
      <c r="L1013" t="inlineStr"/>
      <c r="M1013" t="n">
        <v>277.54</v>
      </c>
      <c r="N1013" t="inlineStr"/>
      <c r="O1013" t="inlineStr"/>
      <c r="P1013" t="inlineStr"/>
      <c r="Q1013" t="inlineStr"/>
      <c r="R1013" t="n">
        <v>87.057</v>
      </c>
      <c r="S1013" t="inlineStr"/>
      <c r="T1013" t="inlineStr"/>
    </row>
    <row r="1014">
      <c r="A1014" s="142" t="n">
        <v>37958</v>
      </c>
      <c r="B1014" t="inlineStr"/>
      <c r="C1014" t="inlineStr"/>
      <c r="D1014" t="inlineStr"/>
      <c r="E1014" t="inlineStr"/>
      <c r="F1014" t="inlineStr"/>
      <c r="G1014" t="inlineStr"/>
      <c r="H1014" t="inlineStr"/>
      <c r="I1014" t="inlineStr"/>
      <c r="J1014" t="inlineStr"/>
      <c r="K1014" t="inlineStr"/>
      <c r="L1014" t="inlineStr"/>
      <c r="M1014" t="n">
        <v>274.63</v>
      </c>
      <c r="N1014" t="inlineStr"/>
      <c r="O1014" t="inlineStr"/>
      <c r="P1014" t="inlineStr"/>
      <c r="Q1014" t="inlineStr"/>
      <c r="R1014" t="n">
        <v>87.057</v>
      </c>
      <c r="S1014" t="inlineStr"/>
      <c r="T1014" t="inlineStr"/>
    </row>
    <row r="1015">
      <c r="A1015" s="142" t="n">
        <v>37959</v>
      </c>
      <c r="B1015" t="inlineStr"/>
      <c r="C1015" t="inlineStr"/>
      <c r="D1015" t="inlineStr"/>
      <c r="E1015" t="inlineStr"/>
      <c r="F1015" t="inlineStr"/>
      <c r="G1015" t="inlineStr"/>
      <c r="H1015" t="inlineStr"/>
      <c r="I1015" t="inlineStr"/>
      <c r="J1015" t="inlineStr"/>
      <c r="K1015" t="inlineStr"/>
      <c r="L1015" t="inlineStr"/>
      <c r="M1015" t="n">
        <v>269.16</v>
      </c>
      <c r="N1015" t="inlineStr"/>
      <c r="O1015" t="inlineStr"/>
      <c r="P1015" t="inlineStr"/>
      <c r="Q1015" t="inlineStr"/>
      <c r="R1015" t="n">
        <v>87.057</v>
      </c>
      <c r="S1015" t="inlineStr"/>
      <c r="T1015" t="inlineStr"/>
    </row>
    <row r="1016">
      <c r="A1016" s="142" t="n">
        <v>37960</v>
      </c>
      <c r="B1016" t="inlineStr"/>
      <c r="C1016" t="inlineStr"/>
      <c r="D1016" t="inlineStr"/>
      <c r="E1016" t="inlineStr"/>
      <c r="F1016" t="inlineStr"/>
      <c r="G1016" t="inlineStr"/>
      <c r="H1016" t="inlineStr"/>
      <c r="I1016" t="inlineStr"/>
      <c r="J1016" t="inlineStr"/>
      <c r="K1016" t="inlineStr"/>
      <c r="L1016" t="inlineStr"/>
      <c r="M1016" t="n">
        <v>272.42</v>
      </c>
      <c r="N1016" t="inlineStr"/>
      <c r="O1016" t="inlineStr"/>
      <c r="P1016" t="inlineStr"/>
      <c r="Q1016" t="inlineStr"/>
      <c r="R1016" t="n">
        <v>87.057</v>
      </c>
      <c r="S1016" t="inlineStr"/>
      <c r="T1016" t="inlineStr"/>
    </row>
    <row r="1017">
      <c r="A1017" s="142" t="n">
        <v>37963</v>
      </c>
      <c r="B1017" t="inlineStr"/>
      <c r="C1017" t="inlineStr"/>
      <c r="D1017" t="inlineStr"/>
      <c r="E1017" t="inlineStr"/>
      <c r="F1017" t="inlineStr"/>
      <c r="G1017" t="inlineStr"/>
      <c r="H1017" t="inlineStr"/>
      <c r="I1017" t="inlineStr"/>
      <c r="J1017" t="inlineStr"/>
      <c r="K1017" t="inlineStr"/>
      <c r="L1017" t="inlineStr"/>
      <c r="M1017" t="n">
        <v>268.32</v>
      </c>
      <c r="N1017" t="inlineStr"/>
      <c r="O1017" t="inlineStr"/>
      <c r="P1017" t="inlineStr"/>
      <c r="Q1017" t="inlineStr"/>
      <c r="R1017" t="n">
        <v>87.057</v>
      </c>
      <c r="S1017" t="inlineStr"/>
      <c r="T1017" t="inlineStr"/>
    </row>
    <row r="1018">
      <c r="A1018" s="142" t="n">
        <v>37964</v>
      </c>
      <c r="B1018" t="inlineStr"/>
      <c r="C1018" t="inlineStr"/>
      <c r="D1018" t="inlineStr"/>
      <c r="E1018" t="inlineStr"/>
      <c r="F1018" t="inlineStr"/>
      <c r="G1018" t="inlineStr"/>
      <c r="H1018" t="inlineStr"/>
      <c r="I1018" t="inlineStr"/>
      <c r="J1018" t="inlineStr"/>
      <c r="K1018" t="inlineStr"/>
      <c r="L1018" t="inlineStr"/>
      <c r="M1018" t="n">
        <v>261.89</v>
      </c>
      <c r="N1018" t="inlineStr"/>
      <c r="O1018" t="inlineStr"/>
      <c r="P1018" t="inlineStr"/>
      <c r="Q1018" t="inlineStr"/>
      <c r="R1018" t="n">
        <v>87.057</v>
      </c>
      <c r="S1018" t="inlineStr"/>
      <c r="T1018" t="inlineStr"/>
    </row>
    <row r="1019">
      <c r="A1019" s="142" t="n">
        <v>37965</v>
      </c>
      <c r="B1019" t="inlineStr"/>
      <c r="C1019" t="inlineStr"/>
      <c r="D1019" t="inlineStr"/>
      <c r="E1019" t="inlineStr"/>
      <c r="F1019" t="inlineStr"/>
      <c r="G1019" t="inlineStr"/>
      <c r="H1019" t="inlineStr"/>
      <c r="I1019" t="inlineStr"/>
      <c r="J1019" t="inlineStr"/>
      <c r="K1019" t="inlineStr"/>
      <c r="L1019" t="inlineStr"/>
      <c r="M1019" t="n">
        <v>249.49</v>
      </c>
      <c r="N1019" t="inlineStr"/>
      <c r="O1019" t="inlineStr"/>
      <c r="P1019" t="inlineStr"/>
      <c r="Q1019" t="inlineStr"/>
      <c r="R1019" t="n">
        <v>87.057</v>
      </c>
      <c r="S1019" t="inlineStr"/>
      <c r="T1019" t="inlineStr"/>
    </row>
    <row r="1020">
      <c r="A1020" s="142" t="n">
        <v>37966</v>
      </c>
      <c r="B1020" t="inlineStr"/>
      <c r="C1020" t="inlineStr"/>
      <c r="D1020" t="inlineStr"/>
      <c r="E1020" t="inlineStr"/>
      <c r="F1020" t="inlineStr"/>
      <c r="G1020" t="inlineStr"/>
      <c r="H1020" t="inlineStr"/>
      <c r="I1020" t="inlineStr"/>
      <c r="J1020" t="inlineStr"/>
      <c r="K1020" t="inlineStr"/>
      <c r="L1020" t="inlineStr"/>
      <c r="M1020" t="n">
        <v>252.17</v>
      </c>
      <c r="N1020" t="inlineStr"/>
      <c r="O1020" t="inlineStr"/>
      <c r="P1020" t="inlineStr"/>
      <c r="Q1020" t="inlineStr"/>
      <c r="R1020" t="n">
        <v>87.057</v>
      </c>
      <c r="S1020" t="inlineStr"/>
      <c r="T1020" t="inlineStr"/>
    </row>
    <row r="1021">
      <c r="A1021" s="142" t="n">
        <v>37967</v>
      </c>
      <c r="B1021" t="inlineStr"/>
      <c r="C1021" t="inlineStr"/>
      <c r="D1021" t="inlineStr"/>
      <c r="E1021" t="inlineStr"/>
      <c r="F1021" t="inlineStr"/>
      <c r="G1021" t="inlineStr"/>
      <c r="H1021" t="inlineStr"/>
      <c r="I1021" t="inlineStr"/>
      <c r="J1021" t="inlineStr"/>
      <c r="K1021" t="inlineStr"/>
      <c r="L1021" t="inlineStr"/>
      <c r="M1021" t="n">
        <v>256.69</v>
      </c>
      <c r="N1021" t="inlineStr"/>
      <c r="O1021" t="inlineStr"/>
      <c r="P1021" t="inlineStr"/>
      <c r="Q1021" t="inlineStr"/>
      <c r="R1021" t="n">
        <v>87.057</v>
      </c>
      <c r="S1021" t="inlineStr"/>
      <c r="T1021" t="inlineStr"/>
    </row>
    <row r="1022">
      <c r="A1022" s="142" t="n">
        <v>37970</v>
      </c>
      <c r="B1022" t="inlineStr"/>
      <c r="C1022" t="inlineStr"/>
      <c r="D1022" t="inlineStr"/>
      <c r="E1022" t="inlineStr"/>
      <c r="F1022" t="inlineStr"/>
      <c r="G1022" t="inlineStr"/>
      <c r="H1022" t="inlineStr"/>
      <c r="I1022" t="inlineStr"/>
      <c r="J1022" t="inlineStr"/>
      <c r="K1022" t="inlineStr"/>
      <c r="L1022" t="inlineStr"/>
      <c r="M1022" t="n">
        <v>256.64</v>
      </c>
      <c r="N1022" t="inlineStr"/>
      <c r="O1022" t="inlineStr"/>
      <c r="P1022" t="inlineStr"/>
      <c r="Q1022" t="inlineStr"/>
      <c r="R1022" t="n">
        <v>87.057</v>
      </c>
      <c r="S1022" t="inlineStr"/>
      <c r="T1022" t="inlineStr"/>
    </row>
    <row r="1023">
      <c r="A1023" s="142" t="n">
        <v>37971</v>
      </c>
      <c r="B1023" t="inlineStr"/>
      <c r="C1023" t="inlineStr"/>
      <c r="D1023" t="inlineStr"/>
      <c r="E1023" t="inlineStr"/>
      <c r="F1023" t="inlineStr"/>
      <c r="G1023" t="inlineStr"/>
      <c r="H1023" t="inlineStr"/>
      <c r="I1023" t="inlineStr"/>
      <c r="J1023" t="inlineStr"/>
      <c r="K1023" t="inlineStr"/>
      <c r="L1023" t="inlineStr"/>
      <c r="M1023" t="n">
        <v>249.06</v>
      </c>
      <c r="N1023" t="inlineStr"/>
      <c r="O1023" t="inlineStr"/>
      <c r="P1023" t="inlineStr"/>
      <c r="Q1023" t="inlineStr"/>
      <c r="R1023" t="n">
        <v>87.057</v>
      </c>
      <c r="S1023" t="inlineStr"/>
      <c r="T1023" t="inlineStr"/>
    </row>
    <row r="1024">
      <c r="A1024" s="142" t="n">
        <v>37972</v>
      </c>
      <c r="B1024" t="inlineStr"/>
      <c r="C1024" t="inlineStr"/>
      <c r="D1024" t="inlineStr"/>
      <c r="E1024" t="inlineStr"/>
      <c r="F1024" t="inlineStr"/>
      <c r="G1024" t="inlineStr"/>
      <c r="H1024" t="inlineStr"/>
      <c r="I1024" t="inlineStr"/>
      <c r="J1024" t="inlineStr"/>
      <c r="K1024" t="inlineStr"/>
      <c r="L1024" t="inlineStr"/>
      <c r="M1024" t="n">
        <v>250.49</v>
      </c>
      <c r="N1024" t="inlineStr"/>
      <c r="O1024" t="inlineStr"/>
      <c r="P1024" t="inlineStr"/>
      <c r="Q1024" t="inlineStr"/>
      <c r="R1024" t="n">
        <v>87.057</v>
      </c>
      <c r="S1024" t="inlineStr"/>
      <c r="T1024" t="inlineStr"/>
    </row>
    <row r="1025">
      <c r="A1025" s="142" t="n">
        <v>37973</v>
      </c>
      <c r="B1025" t="inlineStr"/>
      <c r="C1025" t="inlineStr"/>
      <c r="D1025" t="inlineStr"/>
      <c r="E1025" t="inlineStr"/>
      <c r="F1025" t="inlineStr"/>
      <c r="G1025" t="inlineStr"/>
      <c r="H1025" t="inlineStr"/>
      <c r="I1025" t="inlineStr"/>
      <c r="J1025" t="inlineStr"/>
      <c r="K1025" t="inlineStr"/>
      <c r="L1025" t="inlineStr"/>
      <c r="M1025" t="n">
        <v>247.93</v>
      </c>
      <c r="N1025" t="inlineStr"/>
      <c r="O1025" t="inlineStr"/>
      <c r="P1025" t="inlineStr"/>
      <c r="Q1025" t="inlineStr"/>
      <c r="R1025" t="n">
        <v>87.057</v>
      </c>
      <c r="S1025" t="inlineStr"/>
      <c r="T1025" t="inlineStr"/>
    </row>
    <row r="1026">
      <c r="A1026" s="142" t="n">
        <v>37974</v>
      </c>
      <c r="B1026" t="inlineStr"/>
      <c r="C1026" t="inlineStr"/>
      <c r="D1026" t="inlineStr"/>
      <c r="E1026" t="inlineStr"/>
      <c r="F1026" t="inlineStr"/>
      <c r="G1026" t="inlineStr"/>
      <c r="H1026" t="inlineStr"/>
      <c r="I1026" t="inlineStr"/>
      <c r="J1026" t="inlineStr"/>
      <c r="K1026" t="inlineStr"/>
      <c r="L1026" t="inlineStr"/>
      <c r="M1026" t="n">
        <v>243.8</v>
      </c>
      <c r="N1026" t="inlineStr"/>
      <c r="O1026" t="inlineStr"/>
      <c r="P1026" t="inlineStr"/>
      <c r="Q1026" t="inlineStr"/>
      <c r="R1026" t="n">
        <v>87.057</v>
      </c>
      <c r="S1026" t="inlineStr"/>
      <c r="T1026" t="inlineStr"/>
    </row>
    <row r="1027">
      <c r="A1027" s="142" t="n">
        <v>37977</v>
      </c>
      <c r="B1027" t="inlineStr"/>
      <c r="C1027" t="inlineStr"/>
      <c r="D1027" t="inlineStr"/>
      <c r="E1027" t="inlineStr"/>
      <c r="F1027" t="inlineStr"/>
      <c r="G1027" t="inlineStr"/>
      <c r="H1027" t="inlineStr"/>
      <c r="I1027" t="inlineStr"/>
      <c r="J1027" t="inlineStr"/>
      <c r="K1027" t="inlineStr"/>
      <c r="L1027" t="inlineStr"/>
      <c r="M1027" t="n">
        <v>242.64</v>
      </c>
      <c r="N1027" t="inlineStr"/>
      <c r="O1027" t="inlineStr"/>
      <c r="P1027" t="inlineStr"/>
      <c r="Q1027" t="inlineStr"/>
      <c r="R1027" t="n">
        <v>87.057</v>
      </c>
      <c r="S1027" t="inlineStr"/>
      <c r="T1027" t="inlineStr"/>
    </row>
    <row r="1028">
      <c r="A1028" s="142" t="n">
        <v>37978</v>
      </c>
      <c r="B1028" t="inlineStr"/>
      <c r="C1028" t="inlineStr"/>
      <c r="D1028" t="inlineStr"/>
      <c r="E1028" t="inlineStr"/>
      <c r="F1028" t="inlineStr"/>
      <c r="G1028" t="inlineStr"/>
      <c r="H1028" t="inlineStr"/>
      <c r="I1028" t="inlineStr"/>
      <c r="J1028" t="inlineStr"/>
      <c r="K1028" t="inlineStr"/>
      <c r="L1028" t="inlineStr"/>
      <c r="M1028" t="n">
        <v>244.91</v>
      </c>
      <c r="N1028" t="inlineStr"/>
      <c r="O1028" t="inlineStr"/>
      <c r="P1028" t="inlineStr"/>
      <c r="Q1028" t="inlineStr"/>
      <c r="R1028" t="n">
        <v>87.057</v>
      </c>
      <c r="S1028" t="inlineStr"/>
      <c r="T1028" t="inlineStr"/>
    </row>
    <row r="1029">
      <c r="A1029" s="142" t="n">
        <v>37979</v>
      </c>
      <c r="B1029" t="inlineStr"/>
      <c r="C1029" t="inlineStr"/>
      <c r="D1029" t="inlineStr"/>
      <c r="E1029" t="inlineStr"/>
      <c r="F1029" t="inlineStr"/>
      <c r="G1029" t="inlineStr"/>
      <c r="H1029" t="inlineStr"/>
      <c r="I1029" t="inlineStr"/>
      <c r="J1029" t="inlineStr"/>
      <c r="K1029" t="inlineStr"/>
      <c r="L1029" t="inlineStr"/>
      <c r="M1029" t="n">
        <v>248.66</v>
      </c>
      <c r="N1029" t="inlineStr"/>
      <c r="O1029" t="inlineStr"/>
      <c r="P1029" t="inlineStr"/>
      <c r="Q1029" t="inlineStr"/>
      <c r="R1029" t="n">
        <v>87.057</v>
      </c>
      <c r="S1029" t="inlineStr"/>
      <c r="T1029" t="inlineStr"/>
    </row>
    <row r="1030">
      <c r="A1030" s="142" t="n">
        <v>37981</v>
      </c>
      <c r="B1030" t="inlineStr"/>
      <c r="C1030" t="inlineStr"/>
      <c r="D1030" t="inlineStr"/>
      <c r="E1030" t="inlineStr"/>
      <c r="F1030" t="inlineStr"/>
      <c r="G1030" t="inlineStr"/>
      <c r="H1030" t="inlineStr"/>
      <c r="I1030" t="inlineStr"/>
      <c r="J1030" t="inlineStr"/>
      <c r="K1030" t="inlineStr"/>
      <c r="L1030" t="inlineStr"/>
      <c r="M1030" t="n">
        <v>248.66</v>
      </c>
      <c r="N1030" t="inlineStr"/>
      <c r="O1030" t="inlineStr"/>
      <c r="P1030" t="inlineStr"/>
      <c r="Q1030" t="inlineStr"/>
      <c r="R1030" t="n">
        <v>87.057</v>
      </c>
      <c r="S1030" t="inlineStr"/>
      <c r="T1030" t="inlineStr"/>
    </row>
    <row r="1031">
      <c r="A1031" s="142" t="n">
        <v>37984</v>
      </c>
      <c r="B1031" t="inlineStr"/>
      <c r="C1031" t="inlineStr"/>
      <c r="D1031" t="inlineStr"/>
      <c r="E1031" t="inlineStr"/>
      <c r="F1031" t="inlineStr"/>
      <c r="G1031" t="inlineStr"/>
      <c r="H1031" t="inlineStr"/>
      <c r="I1031" t="inlineStr"/>
      <c r="J1031" t="inlineStr"/>
      <c r="K1031" t="inlineStr"/>
      <c r="L1031" t="inlineStr"/>
      <c r="M1031" t="n">
        <v>260.86</v>
      </c>
      <c r="N1031" t="inlineStr"/>
      <c r="O1031" t="inlineStr"/>
      <c r="P1031" t="inlineStr"/>
      <c r="Q1031" t="inlineStr"/>
      <c r="R1031" t="n">
        <v>87.057</v>
      </c>
      <c r="S1031" t="inlineStr"/>
      <c r="T1031" t="inlineStr"/>
    </row>
    <row r="1032">
      <c r="A1032" s="142" t="n">
        <v>37985</v>
      </c>
      <c r="B1032" t="inlineStr"/>
      <c r="C1032" t="inlineStr"/>
      <c r="D1032" t="inlineStr"/>
      <c r="E1032" t="inlineStr"/>
      <c r="F1032" t="inlineStr"/>
      <c r="G1032" t="inlineStr"/>
      <c r="H1032" t="inlineStr"/>
      <c r="I1032" t="inlineStr"/>
      <c r="J1032" t="inlineStr"/>
      <c r="K1032" t="inlineStr"/>
      <c r="L1032" t="inlineStr"/>
      <c r="M1032" t="n">
        <v>260.86</v>
      </c>
      <c r="N1032" t="inlineStr"/>
      <c r="O1032" t="inlineStr"/>
      <c r="P1032" t="inlineStr"/>
      <c r="Q1032" t="inlineStr"/>
      <c r="R1032" t="n">
        <v>87.057</v>
      </c>
      <c r="S1032" t="inlineStr"/>
      <c r="T1032" t="inlineStr"/>
    </row>
    <row r="1033">
      <c r="A1033" s="142" t="n">
        <v>37986</v>
      </c>
      <c r="B1033" t="inlineStr"/>
      <c r="C1033" t="inlineStr"/>
      <c r="D1033" t="inlineStr"/>
      <c r="E1033" t="inlineStr"/>
      <c r="F1033" t="inlineStr"/>
      <c r="G1033" t="inlineStr"/>
      <c r="H1033" t="inlineStr"/>
      <c r="I1033" t="inlineStr"/>
      <c r="J1033" t="inlineStr"/>
      <c r="K1033" t="inlineStr"/>
      <c r="L1033" t="inlineStr"/>
      <c r="M1033" t="n">
        <v>260.03</v>
      </c>
      <c r="N1033" t="inlineStr"/>
      <c r="O1033" t="inlineStr"/>
      <c r="P1033" t="inlineStr"/>
      <c r="Q1033" t="inlineStr"/>
      <c r="R1033" t="n">
        <v>89.527</v>
      </c>
      <c r="S1033" t="inlineStr"/>
      <c r="T1033" t="inlineStr"/>
    </row>
    <row r="1034">
      <c r="A1034" s="142" t="n">
        <v>37988</v>
      </c>
      <c r="B1034" t="inlineStr"/>
      <c r="C1034" t="inlineStr"/>
      <c r="D1034" t="inlineStr"/>
      <c r="E1034" t="inlineStr"/>
      <c r="F1034" t="inlineStr"/>
      <c r="G1034" t="inlineStr"/>
      <c r="H1034" t="inlineStr"/>
      <c r="I1034" t="inlineStr"/>
      <c r="J1034" t="inlineStr"/>
      <c r="K1034" t="inlineStr"/>
      <c r="L1034" t="inlineStr"/>
      <c r="M1034" t="n">
        <v>261.78</v>
      </c>
      <c r="N1034" t="inlineStr"/>
      <c r="O1034" t="inlineStr"/>
      <c r="P1034" t="inlineStr"/>
      <c r="Q1034" t="inlineStr"/>
      <c r="R1034" t="n">
        <v>89.527</v>
      </c>
      <c r="S1034" t="inlineStr"/>
      <c r="T1034" t="inlineStr"/>
    </row>
    <row r="1035">
      <c r="A1035" s="142" t="n">
        <v>37991</v>
      </c>
      <c r="B1035" t="inlineStr"/>
      <c r="C1035" t="inlineStr"/>
      <c r="D1035" t="inlineStr"/>
      <c r="E1035" t="inlineStr"/>
      <c r="F1035" t="inlineStr"/>
      <c r="G1035" t="inlineStr"/>
      <c r="H1035" t="inlineStr"/>
      <c r="I1035" t="inlineStr"/>
      <c r="J1035" t="inlineStr"/>
      <c r="K1035" t="inlineStr"/>
      <c r="L1035" t="inlineStr"/>
      <c r="M1035" t="n">
        <v>271.24</v>
      </c>
      <c r="N1035" t="inlineStr"/>
      <c r="O1035" t="inlineStr"/>
      <c r="P1035" t="inlineStr"/>
      <c r="Q1035" t="inlineStr"/>
      <c r="R1035" t="n">
        <v>89.527</v>
      </c>
      <c r="S1035" t="inlineStr"/>
      <c r="T1035" t="inlineStr"/>
    </row>
    <row r="1036">
      <c r="A1036" s="142" t="n">
        <v>37992</v>
      </c>
      <c r="B1036" t="inlineStr"/>
      <c r="C1036" t="inlineStr"/>
      <c r="D1036" t="inlineStr"/>
      <c r="E1036" t="inlineStr"/>
      <c r="F1036" t="inlineStr"/>
      <c r="G1036" t="inlineStr"/>
      <c r="H1036" t="inlineStr"/>
      <c r="I1036" t="inlineStr"/>
      <c r="J1036" t="inlineStr"/>
      <c r="K1036" t="inlineStr"/>
      <c r="L1036" t="inlineStr"/>
      <c r="M1036" t="n">
        <v>268.57</v>
      </c>
      <c r="N1036" t="inlineStr"/>
      <c r="O1036" t="inlineStr"/>
      <c r="P1036" t="inlineStr"/>
      <c r="Q1036" t="inlineStr"/>
      <c r="R1036" t="n">
        <v>89.527</v>
      </c>
      <c r="S1036" t="inlineStr"/>
      <c r="T1036" t="inlineStr"/>
    </row>
    <row r="1037">
      <c r="A1037" s="142" t="n">
        <v>37993</v>
      </c>
      <c r="B1037" t="inlineStr"/>
      <c r="C1037" t="inlineStr"/>
      <c r="D1037" t="inlineStr"/>
      <c r="E1037" t="inlineStr"/>
      <c r="F1037" t="inlineStr"/>
      <c r="G1037" t="inlineStr"/>
      <c r="H1037" t="inlineStr"/>
      <c r="I1037" t="inlineStr"/>
      <c r="J1037" t="inlineStr"/>
      <c r="K1037" t="inlineStr"/>
      <c r="L1037" t="inlineStr"/>
      <c r="M1037" t="n">
        <v>261.64</v>
      </c>
      <c r="N1037" t="inlineStr"/>
      <c r="O1037" t="inlineStr"/>
      <c r="P1037" t="inlineStr"/>
      <c r="Q1037" t="inlineStr"/>
      <c r="R1037" t="n">
        <v>89.527</v>
      </c>
      <c r="S1037" t="inlineStr"/>
      <c r="T1037" t="inlineStr"/>
    </row>
    <row r="1038">
      <c r="A1038" s="142" t="n">
        <v>37994</v>
      </c>
      <c r="B1038" t="inlineStr"/>
      <c r="C1038" t="inlineStr"/>
      <c r="D1038" t="inlineStr"/>
      <c r="E1038" t="inlineStr"/>
      <c r="F1038" t="inlineStr"/>
      <c r="G1038" t="inlineStr"/>
      <c r="H1038" t="inlineStr"/>
      <c r="I1038" t="inlineStr"/>
      <c r="J1038" t="inlineStr"/>
      <c r="K1038" t="inlineStr"/>
      <c r="L1038" t="inlineStr"/>
      <c r="M1038" t="n">
        <v>261.64</v>
      </c>
      <c r="N1038" t="inlineStr"/>
      <c r="O1038" t="inlineStr"/>
      <c r="P1038" t="inlineStr"/>
      <c r="Q1038" t="inlineStr"/>
      <c r="R1038" t="n">
        <v>89.527</v>
      </c>
      <c r="S1038" t="inlineStr"/>
      <c r="T1038" t="inlineStr"/>
    </row>
    <row r="1039">
      <c r="A1039" s="142" t="n">
        <v>37995</v>
      </c>
      <c r="B1039" t="inlineStr"/>
      <c r="C1039" t="inlineStr"/>
      <c r="D1039" t="inlineStr"/>
      <c r="E1039" t="inlineStr"/>
      <c r="F1039" t="inlineStr"/>
      <c r="G1039" t="inlineStr"/>
      <c r="H1039" t="inlineStr"/>
      <c r="I1039" t="inlineStr"/>
      <c r="J1039" t="inlineStr"/>
      <c r="K1039" t="inlineStr"/>
      <c r="L1039" t="inlineStr"/>
      <c r="M1039" t="n">
        <v>265.19</v>
      </c>
      <c r="N1039" t="inlineStr"/>
      <c r="O1039" t="inlineStr"/>
      <c r="P1039" t="inlineStr"/>
      <c r="Q1039" t="inlineStr"/>
      <c r="R1039" t="n">
        <v>89.527</v>
      </c>
      <c r="S1039" t="inlineStr"/>
      <c r="T1039" t="inlineStr"/>
    </row>
    <row r="1040">
      <c r="A1040" s="142" t="n">
        <v>37998</v>
      </c>
      <c r="B1040" t="inlineStr"/>
      <c r="C1040" t="inlineStr"/>
      <c r="D1040" t="inlineStr"/>
      <c r="E1040" t="inlineStr"/>
      <c r="F1040" t="inlineStr"/>
      <c r="G1040" t="inlineStr"/>
      <c r="H1040" t="inlineStr"/>
      <c r="I1040" t="inlineStr"/>
      <c r="J1040" t="inlineStr"/>
      <c r="K1040" t="inlineStr"/>
      <c r="L1040" t="inlineStr"/>
      <c r="M1040" t="n">
        <v>259.94</v>
      </c>
      <c r="N1040" t="inlineStr"/>
      <c r="O1040" t="inlineStr"/>
      <c r="P1040" t="inlineStr"/>
      <c r="Q1040" t="inlineStr"/>
      <c r="R1040" t="n">
        <v>89.527</v>
      </c>
      <c r="S1040" t="inlineStr"/>
      <c r="T1040" t="inlineStr"/>
    </row>
    <row r="1041">
      <c r="A1041" s="142" t="n">
        <v>37999</v>
      </c>
      <c r="B1041" t="inlineStr"/>
      <c r="C1041" t="inlineStr"/>
      <c r="D1041" t="inlineStr"/>
      <c r="E1041" t="inlineStr"/>
      <c r="F1041" t="inlineStr"/>
      <c r="G1041" t="inlineStr"/>
      <c r="H1041" t="inlineStr"/>
      <c r="I1041" t="inlineStr"/>
      <c r="J1041" t="inlineStr"/>
      <c r="K1041" t="inlineStr"/>
      <c r="L1041" t="inlineStr"/>
      <c r="M1041" t="n">
        <v>258.69</v>
      </c>
      <c r="N1041" t="inlineStr"/>
      <c r="O1041" t="inlineStr"/>
      <c r="P1041" t="inlineStr"/>
      <c r="Q1041" t="inlineStr"/>
      <c r="R1041" t="n">
        <v>89.527</v>
      </c>
      <c r="S1041" t="inlineStr"/>
      <c r="T1041" t="inlineStr"/>
    </row>
    <row r="1042">
      <c r="A1042" s="142" t="n">
        <v>38000</v>
      </c>
      <c r="B1042" t="inlineStr"/>
      <c r="C1042" t="inlineStr"/>
      <c r="D1042" t="inlineStr"/>
      <c r="E1042" t="inlineStr"/>
      <c r="F1042" t="inlineStr"/>
      <c r="G1042" t="inlineStr"/>
      <c r="H1042" t="inlineStr"/>
      <c r="I1042" t="inlineStr"/>
      <c r="J1042" t="inlineStr"/>
      <c r="K1042" t="inlineStr"/>
      <c r="L1042" t="inlineStr"/>
      <c r="M1042" t="n">
        <v>258.69</v>
      </c>
      <c r="N1042" t="inlineStr"/>
      <c r="O1042" t="inlineStr"/>
      <c r="P1042" t="inlineStr"/>
      <c r="Q1042" t="inlineStr"/>
      <c r="R1042" t="n">
        <v>89.527</v>
      </c>
      <c r="S1042" t="inlineStr"/>
      <c r="T1042" t="inlineStr"/>
    </row>
    <row r="1043">
      <c r="A1043" s="142" t="n">
        <v>38001</v>
      </c>
      <c r="B1043" t="inlineStr"/>
      <c r="C1043" t="inlineStr"/>
      <c r="D1043" t="inlineStr"/>
      <c r="E1043" t="inlineStr"/>
      <c r="F1043" t="inlineStr"/>
      <c r="G1043" t="inlineStr"/>
      <c r="H1043" t="inlineStr"/>
      <c r="I1043" t="inlineStr"/>
      <c r="J1043" t="inlineStr"/>
      <c r="K1043" t="inlineStr"/>
      <c r="L1043" t="inlineStr"/>
      <c r="M1043" t="n">
        <v>242.49</v>
      </c>
      <c r="N1043" t="inlineStr"/>
      <c r="O1043" t="inlineStr"/>
      <c r="P1043" t="inlineStr"/>
      <c r="Q1043" t="inlineStr"/>
      <c r="R1043" t="n">
        <v>89.527</v>
      </c>
      <c r="S1043" t="inlineStr"/>
      <c r="T1043" t="inlineStr"/>
    </row>
    <row r="1044">
      <c r="A1044" s="142" t="n">
        <v>38002</v>
      </c>
      <c r="B1044" t="inlineStr"/>
      <c r="C1044" t="inlineStr"/>
      <c r="D1044" t="inlineStr"/>
      <c r="E1044" t="inlineStr"/>
      <c r="F1044" t="inlineStr"/>
      <c r="G1044" t="inlineStr"/>
      <c r="H1044" t="inlineStr"/>
      <c r="I1044" t="inlineStr"/>
      <c r="J1044" t="inlineStr"/>
      <c r="K1044" t="inlineStr"/>
      <c r="L1044" t="inlineStr"/>
      <c r="M1044" t="n">
        <v>244.42</v>
      </c>
      <c r="N1044" t="inlineStr"/>
      <c r="O1044" t="inlineStr"/>
      <c r="P1044" t="inlineStr"/>
      <c r="Q1044" t="inlineStr"/>
      <c r="R1044" t="n">
        <v>89.527</v>
      </c>
      <c r="S1044" t="inlineStr"/>
      <c r="T1044" t="inlineStr"/>
    </row>
    <row r="1045">
      <c r="A1045" s="142" t="n">
        <v>38005</v>
      </c>
      <c r="B1045" t="inlineStr"/>
      <c r="C1045" t="inlineStr"/>
      <c r="D1045" t="inlineStr"/>
      <c r="E1045" t="inlineStr"/>
      <c r="F1045" t="inlineStr"/>
      <c r="G1045" t="inlineStr"/>
      <c r="H1045" t="inlineStr"/>
      <c r="I1045" t="inlineStr"/>
      <c r="J1045" t="inlineStr"/>
      <c r="K1045" t="inlineStr"/>
      <c r="L1045" t="inlineStr"/>
      <c r="M1045" t="n">
        <v>245.14</v>
      </c>
      <c r="N1045" t="inlineStr"/>
      <c r="O1045" t="inlineStr"/>
      <c r="P1045" t="inlineStr"/>
      <c r="Q1045" t="inlineStr"/>
      <c r="R1045" t="n">
        <v>89.527</v>
      </c>
      <c r="S1045" t="inlineStr"/>
      <c r="T1045" t="inlineStr"/>
    </row>
    <row r="1046">
      <c r="A1046" s="142" t="n">
        <v>38006</v>
      </c>
      <c r="B1046" t="inlineStr"/>
      <c r="C1046" t="inlineStr"/>
      <c r="D1046" t="inlineStr"/>
      <c r="E1046" t="inlineStr"/>
      <c r="F1046" t="inlineStr"/>
      <c r="G1046" t="inlineStr"/>
      <c r="H1046" t="inlineStr"/>
      <c r="I1046" t="inlineStr"/>
      <c r="J1046" t="inlineStr"/>
      <c r="K1046" t="inlineStr"/>
      <c r="L1046" t="inlineStr"/>
      <c r="M1046" t="n">
        <v>250.84</v>
      </c>
      <c r="N1046" t="inlineStr"/>
      <c r="O1046" t="inlineStr"/>
      <c r="P1046" t="inlineStr"/>
      <c r="Q1046" t="inlineStr"/>
      <c r="R1046" t="n">
        <v>89.527</v>
      </c>
      <c r="S1046" t="inlineStr"/>
      <c r="T1046" t="inlineStr"/>
    </row>
    <row r="1047">
      <c r="A1047" s="142" t="n">
        <v>38007</v>
      </c>
      <c r="B1047" t="inlineStr"/>
      <c r="C1047" t="inlineStr"/>
      <c r="D1047" t="inlineStr"/>
      <c r="E1047" t="inlineStr"/>
      <c r="F1047" t="inlineStr"/>
      <c r="G1047" t="inlineStr"/>
      <c r="H1047" t="inlineStr"/>
      <c r="I1047" t="inlineStr"/>
      <c r="J1047" t="inlineStr"/>
      <c r="K1047" t="inlineStr"/>
      <c r="L1047" t="inlineStr"/>
      <c r="M1047" t="n">
        <v>248.99</v>
      </c>
      <c r="N1047" t="inlineStr"/>
      <c r="O1047" t="inlineStr"/>
      <c r="P1047" t="inlineStr"/>
      <c r="Q1047" t="inlineStr"/>
      <c r="R1047" t="n">
        <v>89.527</v>
      </c>
      <c r="S1047" t="inlineStr"/>
      <c r="T1047" t="inlineStr"/>
    </row>
    <row r="1048">
      <c r="A1048" s="142" t="n">
        <v>38008</v>
      </c>
      <c r="B1048" t="inlineStr"/>
      <c r="C1048" t="inlineStr"/>
      <c r="D1048" t="inlineStr"/>
      <c r="E1048" t="inlineStr"/>
      <c r="F1048" t="inlineStr"/>
      <c r="G1048" t="inlineStr"/>
      <c r="H1048" t="inlineStr"/>
      <c r="I1048" t="inlineStr"/>
      <c r="J1048" t="inlineStr"/>
      <c r="K1048" t="inlineStr"/>
      <c r="L1048" t="inlineStr"/>
      <c r="M1048" t="n">
        <v>243.68</v>
      </c>
      <c r="N1048" t="inlineStr"/>
      <c r="O1048" t="inlineStr"/>
      <c r="P1048" t="inlineStr"/>
      <c r="Q1048" t="inlineStr"/>
      <c r="R1048" t="n">
        <v>89.527</v>
      </c>
      <c r="S1048" t="inlineStr"/>
      <c r="T1048" t="inlineStr"/>
    </row>
    <row r="1049">
      <c r="A1049" s="142" t="n">
        <v>38009</v>
      </c>
      <c r="B1049" t="inlineStr"/>
      <c r="C1049" t="inlineStr"/>
      <c r="D1049" t="inlineStr"/>
      <c r="E1049" t="inlineStr"/>
      <c r="F1049" t="inlineStr"/>
      <c r="G1049" t="inlineStr"/>
      <c r="H1049" t="inlineStr"/>
      <c r="I1049" t="inlineStr"/>
      <c r="J1049" t="inlineStr"/>
      <c r="K1049" t="inlineStr"/>
      <c r="L1049" t="inlineStr"/>
      <c r="M1049" t="n">
        <v>239.19</v>
      </c>
      <c r="N1049" t="inlineStr"/>
      <c r="O1049" t="inlineStr"/>
      <c r="P1049" t="inlineStr"/>
      <c r="Q1049" t="inlineStr"/>
      <c r="R1049" t="n">
        <v>89.527</v>
      </c>
      <c r="S1049" t="inlineStr"/>
      <c r="T1049" t="inlineStr"/>
    </row>
    <row r="1050">
      <c r="A1050" s="142" t="n">
        <v>38012</v>
      </c>
      <c r="B1050" t="inlineStr"/>
      <c r="C1050" t="inlineStr"/>
      <c r="D1050" t="inlineStr"/>
      <c r="E1050" t="inlineStr"/>
      <c r="F1050" t="inlineStr"/>
      <c r="G1050" t="inlineStr"/>
      <c r="H1050" t="inlineStr"/>
      <c r="I1050" t="inlineStr"/>
      <c r="J1050" t="inlineStr"/>
      <c r="K1050" t="inlineStr"/>
      <c r="L1050" t="inlineStr"/>
      <c r="M1050" t="n">
        <v>236.88</v>
      </c>
      <c r="N1050" t="inlineStr"/>
      <c r="O1050" t="inlineStr"/>
      <c r="P1050" t="inlineStr"/>
      <c r="Q1050" t="inlineStr"/>
      <c r="R1050" t="n">
        <v>89.527</v>
      </c>
      <c r="S1050" t="inlineStr"/>
      <c r="T1050" t="inlineStr"/>
    </row>
    <row r="1051">
      <c r="A1051" s="142" t="n">
        <v>38013</v>
      </c>
      <c r="B1051" t="inlineStr"/>
      <c r="C1051" t="inlineStr"/>
      <c r="D1051" t="inlineStr"/>
      <c r="E1051" t="inlineStr"/>
      <c r="F1051" t="inlineStr"/>
      <c r="G1051" t="inlineStr"/>
      <c r="H1051" t="inlineStr"/>
      <c r="I1051" t="inlineStr"/>
      <c r="J1051" t="inlineStr"/>
      <c r="K1051" t="inlineStr"/>
      <c r="L1051" t="inlineStr"/>
      <c r="M1051" t="n">
        <v>242.32</v>
      </c>
      <c r="N1051" t="inlineStr"/>
      <c r="O1051" t="inlineStr"/>
      <c r="P1051" t="inlineStr"/>
      <c r="Q1051" t="inlineStr"/>
      <c r="R1051" t="n">
        <v>89.527</v>
      </c>
      <c r="S1051" t="inlineStr"/>
      <c r="T1051" t="inlineStr"/>
    </row>
    <row r="1052">
      <c r="A1052" s="142" t="n">
        <v>38014</v>
      </c>
      <c r="B1052" t="inlineStr"/>
      <c r="C1052" t="inlineStr"/>
      <c r="D1052" t="inlineStr"/>
      <c r="E1052" t="inlineStr"/>
      <c r="F1052" t="inlineStr"/>
      <c r="G1052" t="inlineStr"/>
      <c r="H1052" t="inlineStr"/>
      <c r="I1052" t="inlineStr"/>
      <c r="J1052" t="inlineStr"/>
      <c r="K1052" t="inlineStr"/>
      <c r="L1052" t="inlineStr"/>
      <c r="M1052" t="n">
        <v>236.98</v>
      </c>
      <c r="N1052" t="inlineStr"/>
      <c r="O1052" t="inlineStr"/>
      <c r="P1052" t="inlineStr"/>
      <c r="Q1052" t="inlineStr"/>
      <c r="R1052" t="n">
        <v>89.527</v>
      </c>
      <c r="S1052" t="inlineStr"/>
      <c r="T1052" t="inlineStr"/>
    </row>
    <row r="1053">
      <c r="A1053" s="142" t="n">
        <v>38015</v>
      </c>
      <c r="B1053" t="inlineStr"/>
      <c r="C1053" t="inlineStr"/>
      <c r="D1053" t="inlineStr"/>
      <c r="E1053" t="inlineStr"/>
      <c r="F1053" t="inlineStr"/>
      <c r="G1053" t="inlineStr"/>
      <c r="H1053" t="inlineStr"/>
      <c r="I1053" t="inlineStr"/>
      <c r="J1053" t="inlineStr"/>
      <c r="K1053" t="inlineStr"/>
      <c r="L1053" t="inlineStr"/>
      <c r="M1053" t="n">
        <v>231.23</v>
      </c>
      <c r="N1053" t="inlineStr"/>
      <c r="O1053" t="inlineStr"/>
      <c r="P1053" t="inlineStr"/>
      <c r="Q1053" t="inlineStr"/>
      <c r="R1053" t="n">
        <v>89.527</v>
      </c>
      <c r="S1053" t="inlineStr"/>
      <c r="T1053" t="inlineStr"/>
    </row>
    <row r="1054">
      <c r="A1054" s="142" t="n">
        <v>38016</v>
      </c>
      <c r="B1054" t="inlineStr"/>
      <c r="C1054" t="inlineStr"/>
      <c r="D1054" t="inlineStr"/>
      <c r="E1054" t="inlineStr"/>
      <c r="F1054" t="inlineStr"/>
      <c r="G1054" t="inlineStr"/>
      <c r="H1054" t="inlineStr"/>
      <c r="I1054" t="inlineStr"/>
      <c r="J1054" t="inlineStr"/>
      <c r="K1054" t="inlineStr"/>
      <c r="L1054" t="inlineStr"/>
      <c r="M1054" t="n">
        <v>235.24</v>
      </c>
      <c r="N1054" t="inlineStr"/>
      <c r="O1054" t="inlineStr"/>
      <c r="P1054" t="inlineStr"/>
      <c r="Q1054" t="inlineStr"/>
      <c r="R1054" t="n">
        <v>91.96299999999999</v>
      </c>
      <c r="S1054" t="inlineStr"/>
      <c r="T1054" t="inlineStr"/>
    </row>
    <row r="1055">
      <c r="A1055" s="142" t="n">
        <v>38019</v>
      </c>
      <c r="B1055" t="inlineStr"/>
      <c r="C1055" t="inlineStr"/>
      <c r="D1055" t="inlineStr"/>
      <c r="E1055" t="inlineStr"/>
      <c r="F1055" t="inlineStr"/>
      <c r="G1055" t="inlineStr"/>
      <c r="H1055" t="inlineStr"/>
      <c r="I1055" t="inlineStr"/>
      <c r="J1055" t="inlineStr"/>
      <c r="K1055" t="inlineStr"/>
      <c r="L1055" t="inlineStr"/>
      <c r="M1055" t="n">
        <v>227.59</v>
      </c>
      <c r="N1055" t="inlineStr"/>
      <c r="O1055" t="inlineStr"/>
      <c r="P1055" t="inlineStr"/>
      <c r="Q1055" t="inlineStr"/>
      <c r="R1055" t="n">
        <v>91.96299999999999</v>
      </c>
      <c r="S1055" t="inlineStr"/>
      <c r="T1055" t="inlineStr"/>
    </row>
    <row r="1056">
      <c r="A1056" s="142" t="n">
        <v>38020</v>
      </c>
      <c r="B1056" t="inlineStr"/>
      <c r="C1056" t="inlineStr"/>
      <c r="D1056" t="inlineStr"/>
      <c r="E1056" t="inlineStr"/>
      <c r="F1056" t="inlineStr"/>
      <c r="G1056" t="inlineStr"/>
      <c r="H1056" t="inlineStr"/>
      <c r="I1056" t="inlineStr"/>
      <c r="J1056" t="inlineStr"/>
      <c r="K1056" t="inlineStr"/>
      <c r="L1056" t="inlineStr"/>
      <c r="M1056" t="n">
        <v>229.77</v>
      </c>
      <c r="N1056" t="inlineStr"/>
      <c r="O1056" t="inlineStr"/>
      <c r="P1056" t="inlineStr"/>
      <c r="Q1056" t="inlineStr"/>
      <c r="R1056" t="n">
        <v>91.96299999999999</v>
      </c>
      <c r="S1056" t="inlineStr"/>
      <c r="T1056" t="inlineStr"/>
    </row>
    <row r="1057">
      <c r="A1057" s="142" t="n">
        <v>38021</v>
      </c>
      <c r="B1057" t="inlineStr"/>
      <c r="C1057" t="inlineStr"/>
      <c r="D1057" t="inlineStr"/>
      <c r="E1057" t="inlineStr"/>
      <c r="F1057" t="inlineStr"/>
      <c r="G1057" t="inlineStr"/>
      <c r="H1057" t="inlineStr"/>
      <c r="I1057" t="inlineStr"/>
      <c r="J1057" t="inlineStr"/>
      <c r="K1057" t="inlineStr"/>
      <c r="L1057" t="inlineStr"/>
      <c r="M1057" t="n">
        <v>227.94</v>
      </c>
      <c r="N1057" t="inlineStr"/>
      <c r="O1057" t="inlineStr"/>
      <c r="P1057" t="inlineStr"/>
      <c r="Q1057" t="inlineStr"/>
      <c r="R1057" t="n">
        <v>91.96299999999999</v>
      </c>
      <c r="S1057" t="inlineStr"/>
      <c r="T1057" t="inlineStr"/>
    </row>
    <row r="1058">
      <c r="A1058" s="142" t="n">
        <v>38022</v>
      </c>
      <c r="B1058" t="inlineStr"/>
      <c r="C1058" t="inlineStr"/>
      <c r="D1058" t="inlineStr"/>
      <c r="E1058" t="inlineStr"/>
      <c r="F1058" t="inlineStr"/>
      <c r="G1058" t="inlineStr"/>
      <c r="H1058" t="inlineStr"/>
      <c r="I1058" t="inlineStr"/>
      <c r="J1058" t="inlineStr"/>
      <c r="K1058" t="inlineStr"/>
      <c r="L1058" t="inlineStr"/>
      <c r="M1058" t="n">
        <v>231.16</v>
      </c>
      <c r="N1058" t="inlineStr"/>
      <c r="O1058" t="inlineStr"/>
      <c r="P1058" t="inlineStr"/>
      <c r="Q1058" t="inlineStr"/>
      <c r="R1058" t="n">
        <v>91.96299999999999</v>
      </c>
      <c r="S1058" t="inlineStr"/>
      <c r="T1058" t="inlineStr"/>
    </row>
    <row r="1059">
      <c r="A1059" s="142" t="n">
        <v>38023</v>
      </c>
      <c r="B1059" t="inlineStr"/>
      <c r="C1059" t="inlineStr"/>
      <c r="D1059" t="inlineStr"/>
      <c r="E1059" t="inlineStr"/>
      <c r="F1059" t="inlineStr"/>
      <c r="G1059" t="inlineStr"/>
      <c r="H1059" t="inlineStr"/>
      <c r="I1059" t="inlineStr"/>
      <c r="J1059" t="inlineStr"/>
      <c r="K1059" t="inlineStr"/>
      <c r="L1059" t="inlineStr"/>
      <c r="M1059" t="n">
        <v>239.9</v>
      </c>
      <c r="N1059" t="inlineStr"/>
      <c r="O1059" t="inlineStr"/>
      <c r="P1059" t="inlineStr"/>
      <c r="Q1059" t="inlineStr"/>
      <c r="R1059" t="n">
        <v>91.96299999999999</v>
      </c>
      <c r="S1059" t="inlineStr"/>
      <c r="T1059" t="inlineStr"/>
    </row>
    <row r="1060">
      <c r="A1060" s="142" t="n">
        <v>38026</v>
      </c>
      <c r="B1060" t="inlineStr"/>
      <c r="C1060" t="inlineStr"/>
      <c r="D1060" t="inlineStr"/>
      <c r="E1060" t="inlineStr"/>
      <c r="F1060" t="inlineStr"/>
      <c r="G1060" t="inlineStr"/>
      <c r="H1060" t="inlineStr"/>
      <c r="I1060" t="inlineStr"/>
      <c r="J1060" t="inlineStr"/>
      <c r="K1060" t="inlineStr"/>
      <c r="L1060" t="inlineStr"/>
      <c r="M1060" t="n">
        <v>242.22</v>
      </c>
      <c r="N1060" t="inlineStr"/>
      <c r="O1060" t="inlineStr"/>
      <c r="P1060" t="inlineStr"/>
      <c r="Q1060" t="inlineStr"/>
      <c r="R1060" t="n">
        <v>91.96299999999999</v>
      </c>
      <c r="S1060" t="inlineStr"/>
      <c r="T1060" t="inlineStr"/>
    </row>
    <row r="1061">
      <c r="A1061" s="142" t="n">
        <v>38027</v>
      </c>
      <c r="B1061" t="inlineStr"/>
      <c r="C1061" t="inlineStr"/>
      <c r="D1061" t="inlineStr"/>
      <c r="E1061" t="inlineStr"/>
      <c r="F1061" t="inlineStr"/>
      <c r="G1061" t="inlineStr"/>
      <c r="H1061" t="inlineStr"/>
      <c r="I1061" t="inlineStr"/>
      <c r="J1061" t="inlineStr"/>
      <c r="K1061" t="inlineStr"/>
      <c r="L1061" t="inlineStr"/>
      <c r="M1061" t="n">
        <v>241.02</v>
      </c>
      <c r="N1061" t="inlineStr"/>
      <c r="O1061" t="inlineStr"/>
      <c r="P1061" t="inlineStr"/>
      <c r="Q1061" t="inlineStr"/>
      <c r="R1061" t="n">
        <v>91.96299999999999</v>
      </c>
      <c r="S1061" t="inlineStr"/>
      <c r="T1061" t="inlineStr"/>
    </row>
    <row r="1062">
      <c r="A1062" s="142" t="n">
        <v>38028</v>
      </c>
      <c r="B1062" t="inlineStr"/>
      <c r="C1062" t="inlineStr"/>
      <c r="D1062" t="inlineStr"/>
      <c r="E1062" t="inlineStr"/>
      <c r="F1062" t="inlineStr"/>
      <c r="G1062" t="inlineStr"/>
      <c r="H1062" t="inlineStr"/>
      <c r="I1062" t="inlineStr"/>
      <c r="J1062" t="inlineStr"/>
      <c r="K1062" t="inlineStr"/>
      <c r="L1062" t="inlineStr"/>
      <c r="M1062" t="n">
        <v>246.92</v>
      </c>
      <c r="N1062" t="inlineStr"/>
      <c r="O1062" t="inlineStr"/>
      <c r="P1062" t="inlineStr"/>
      <c r="Q1062" t="inlineStr"/>
      <c r="R1062" t="n">
        <v>91.96299999999999</v>
      </c>
      <c r="S1062" t="inlineStr"/>
      <c r="T1062" t="inlineStr"/>
    </row>
    <row r="1063">
      <c r="A1063" s="142" t="n">
        <v>38029</v>
      </c>
      <c r="B1063" t="inlineStr"/>
      <c r="C1063" t="inlineStr"/>
      <c r="D1063" t="inlineStr"/>
      <c r="E1063" t="inlineStr"/>
      <c r="F1063" t="inlineStr"/>
      <c r="G1063" t="inlineStr"/>
      <c r="H1063" t="inlineStr"/>
      <c r="I1063" t="inlineStr"/>
      <c r="J1063" t="inlineStr"/>
      <c r="K1063" t="inlineStr"/>
      <c r="L1063" t="inlineStr"/>
      <c r="M1063" t="n">
        <v>246.92</v>
      </c>
      <c r="N1063" t="inlineStr"/>
      <c r="O1063" t="inlineStr"/>
      <c r="P1063" t="inlineStr"/>
      <c r="Q1063" t="inlineStr"/>
      <c r="R1063" t="n">
        <v>91.96299999999999</v>
      </c>
      <c r="S1063" t="inlineStr"/>
      <c r="T1063" t="inlineStr"/>
    </row>
    <row r="1064">
      <c r="A1064" s="142" t="n">
        <v>38030</v>
      </c>
      <c r="B1064" t="inlineStr"/>
      <c r="C1064" t="inlineStr"/>
      <c r="D1064" t="inlineStr"/>
      <c r="E1064" t="inlineStr"/>
      <c r="F1064" t="inlineStr"/>
      <c r="G1064" t="inlineStr"/>
      <c r="H1064" t="inlineStr"/>
      <c r="I1064" t="inlineStr"/>
      <c r="J1064" t="inlineStr"/>
      <c r="K1064" t="inlineStr"/>
      <c r="L1064" t="inlineStr"/>
      <c r="M1064" t="n">
        <v>243.51</v>
      </c>
      <c r="N1064" t="inlineStr"/>
      <c r="O1064" t="inlineStr"/>
      <c r="P1064" t="inlineStr"/>
      <c r="Q1064" t="inlineStr"/>
      <c r="R1064" t="n">
        <v>91.96299999999999</v>
      </c>
      <c r="S1064" t="inlineStr"/>
      <c r="T1064" t="inlineStr"/>
    </row>
    <row r="1065">
      <c r="A1065" s="142" t="n">
        <v>38033</v>
      </c>
      <c r="B1065" t="inlineStr"/>
      <c r="C1065" t="inlineStr"/>
      <c r="D1065" t="inlineStr"/>
      <c r="E1065" t="inlineStr"/>
      <c r="F1065" t="inlineStr"/>
      <c r="G1065" t="inlineStr"/>
      <c r="H1065" t="inlineStr"/>
      <c r="I1065" t="inlineStr"/>
      <c r="J1065" t="inlineStr"/>
      <c r="K1065" t="inlineStr"/>
      <c r="L1065" t="inlineStr"/>
      <c r="M1065" t="n">
        <v>247.55</v>
      </c>
      <c r="N1065" t="inlineStr"/>
      <c r="O1065" t="inlineStr"/>
      <c r="P1065" t="inlineStr"/>
      <c r="Q1065" t="inlineStr"/>
      <c r="R1065" t="n">
        <v>91.96299999999999</v>
      </c>
      <c r="S1065" t="inlineStr"/>
      <c r="T1065" t="inlineStr"/>
    </row>
    <row r="1066">
      <c r="A1066" s="142" t="n">
        <v>38034</v>
      </c>
      <c r="B1066" t="inlineStr"/>
      <c r="C1066" t="inlineStr"/>
      <c r="D1066" t="inlineStr"/>
      <c r="E1066" t="inlineStr"/>
      <c r="F1066" t="inlineStr"/>
      <c r="G1066" t="inlineStr"/>
      <c r="H1066" t="inlineStr"/>
      <c r="I1066" t="inlineStr"/>
      <c r="J1066" t="inlineStr"/>
      <c r="K1066" t="inlineStr"/>
      <c r="L1066" t="inlineStr"/>
      <c r="M1066" t="n">
        <v>253.69</v>
      </c>
      <c r="N1066" t="inlineStr"/>
      <c r="O1066" t="inlineStr"/>
      <c r="P1066" t="inlineStr"/>
      <c r="Q1066" t="inlineStr"/>
      <c r="R1066" t="n">
        <v>91.96299999999999</v>
      </c>
      <c r="S1066" t="inlineStr"/>
      <c r="T1066" t="inlineStr"/>
    </row>
    <row r="1067">
      <c r="A1067" s="142" t="n">
        <v>38035</v>
      </c>
      <c r="B1067" t="inlineStr"/>
      <c r="C1067" t="inlineStr"/>
      <c r="D1067" t="inlineStr"/>
      <c r="E1067" t="inlineStr"/>
      <c r="F1067" t="inlineStr"/>
      <c r="G1067" t="inlineStr"/>
      <c r="H1067" t="inlineStr"/>
      <c r="I1067" t="inlineStr"/>
      <c r="J1067" t="inlineStr"/>
      <c r="K1067" t="inlineStr"/>
      <c r="L1067" t="inlineStr"/>
      <c r="M1067" t="n">
        <v>243.26</v>
      </c>
      <c r="N1067" t="inlineStr"/>
      <c r="O1067" t="inlineStr"/>
      <c r="P1067" t="inlineStr"/>
      <c r="Q1067" t="inlineStr"/>
      <c r="R1067" t="n">
        <v>91.96299999999999</v>
      </c>
      <c r="S1067" t="inlineStr"/>
      <c r="T1067" t="inlineStr"/>
    </row>
    <row r="1068">
      <c r="A1068" s="142" t="n">
        <v>38036</v>
      </c>
      <c r="B1068" t="inlineStr"/>
      <c r="C1068" t="inlineStr"/>
      <c r="D1068" t="inlineStr"/>
      <c r="E1068" t="inlineStr"/>
      <c r="F1068" t="inlineStr"/>
      <c r="G1068" t="inlineStr"/>
      <c r="H1068" t="inlineStr"/>
      <c r="I1068" t="inlineStr"/>
      <c r="J1068" t="inlineStr"/>
      <c r="K1068" t="inlineStr"/>
      <c r="L1068" t="inlineStr"/>
      <c r="M1068" t="n">
        <v>242.66</v>
      </c>
      <c r="N1068" t="inlineStr"/>
      <c r="O1068" t="inlineStr"/>
      <c r="P1068" t="inlineStr"/>
      <c r="Q1068" t="inlineStr"/>
      <c r="R1068" t="n">
        <v>91.96299999999999</v>
      </c>
      <c r="S1068" t="inlineStr"/>
      <c r="T1068" t="inlineStr"/>
    </row>
    <row r="1069">
      <c r="A1069" s="142" t="n">
        <v>38037</v>
      </c>
      <c r="B1069" t="inlineStr"/>
      <c r="C1069" t="inlineStr"/>
      <c r="D1069" t="inlineStr"/>
      <c r="E1069" t="inlineStr"/>
      <c r="F1069" t="inlineStr"/>
      <c r="G1069" t="inlineStr"/>
      <c r="H1069" t="inlineStr"/>
      <c r="I1069" t="inlineStr"/>
      <c r="J1069" t="inlineStr"/>
      <c r="K1069" t="inlineStr"/>
      <c r="L1069" t="inlineStr"/>
      <c r="M1069" t="n">
        <v>236.88</v>
      </c>
      <c r="N1069" t="inlineStr"/>
      <c r="O1069" t="inlineStr"/>
      <c r="P1069" t="inlineStr"/>
      <c r="Q1069" t="inlineStr"/>
      <c r="R1069" t="n">
        <v>91.96299999999999</v>
      </c>
      <c r="S1069" t="inlineStr"/>
      <c r="T1069" t="inlineStr"/>
    </row>
    <row r="1070">
      <c r="A1070" s="142" t="n">
        <v>38040</v>
      </c>
      <c r="B1070" t="inlineStr"/>
      <c r="C1070" t="inlineStr"/>
      <c r="D1070" t="inlineStr"/>
      <c r="E1070" t="inlineStr"/>
      <c r="F1070" t="inlineStr"/>
      <c r="G1070" t="inlineStr"/>
      <c r="H1070" t="inlineStr"/>
      <c r="I1070" t="inlineStr"/>
      <c r="J1070" t="inlineStr"/>
      <c r="K1070" t="inlineStr"/>
      <c r="L1070" t="inlineStr"/>
      <c r="M1070" t="n">
        <v>232.87</v>
      </c>
      <c r="N1070" t="inlineStr"/>
      <c r="O1070" t="inlineStr"/>
      <c r="P1070" t="inlineStr"/>
      <c r="Q1070" t="inlineStr"/>
      <c r="R1070" t="n">
        <v>91.96299999999999</v>
      </c>
      <c r="S1070" t="inlineStr"/>
      <c r="T1070" t="inlineStr"/>
    </row>
    <row r="1071">
      <c r="A1071" s="142" t="n">
        <v>38041</v>
      </c>
      <c r="B1071" t="inlineStr"/>
      <c r="C1071" t="inlineStr"/>
      <c r="D1071" t="inlineStr"/>
      <c r="E1071" t="inlineStr"/>
      <c r="F1071" t="inlineStr"/>
      <c r="G1071" t="inlineStr"/>
      <c r="H1071" t="inlineStr"/>
      <c r="I1071" t="inlineStr"/>
      <c r="J1071" t="inlineStr"/>
      <c r="K1071" t="inlineStr"/>
      <c r="L1071" t="inlineStr"/>
      <c r="M1071" t="n">
        <v>238.36</v>
      </c>
      <c r="N1071" t="inlineStr"/>
      <c r="O1071" t="inlineStr"/>
      <c r="P1071" t="inlineStr"/>
      <c r="Q1071" t="inlineStr"/>
      <c r="R1071" t="n">
        <v>91.96299999999999</v>
      </c>
      <c r="S1071" t="inlineStr"/>
      <c r="T1071" t="inlineStr"/>
    </row>
    <row r="1072">
      <c r="A1072" s="142" t="n">
        <v>38042</v>
      </c>
      <c r="B1072" t="inlineStr"/>
      <c r="C1072" t="inlineStr"/>
      <c r="D1072" t="inlineStr"/>
      <c r="E1072" t="inlineStr"/>
      <c r="F1072" t="inlineStr"/>
      <c r="G1072" t="inlineStr"/>
      <c r="H1072" t="inlineStr"/>
      <c r="I1072" t="inlineStr"/>
      <c r="J1072" t="inlineStr"/>
      <c r="K1072" t="inlineStr"/>
      <c r="L1072" t="inlineStr"/>
      <c r="M1072" t="n">
        <v>232.57</v>
      </c>
      <c r="N1072" t="inlineStr"/>
      <c r="O1072" t="inlineStr"/>
      <c r="P1072" t="inlineStr"/>
      <c r="Q1072" t="inlineStr"/>
      <c r="R1072" t="n">
        <v>91.96299999999999</v>
      </c>
      <c r="S1072" t="inlineStr"/>
      <c r="T1072" t="inlineStr"/>
    </row>
    <row r="1073">
      <c r="A1073" s="142" t="n">
        <v>38043</v>
      </c>
      <c r="B1073" t="inlineStr"/>
      <c r="C1073" t="inlineStr"/>
      <c r="D1073" t="inlineStr"/>
      <c r="E1073" t="inlineStr"/>
      <c r="F1073" t="inlineStr"/>
      <c r="G1073" t="inlineStr"/>
      <c r="H1073" t="inlineStr"/>
      <c r="I1073" t="inlineStr"/>
      <c r="J1073" t="inlineStr"/>
      <c r="K1073" t="inlineStr"/>
      <c r="L1073" t="inlineStr"/>
      <c r="M1073" t="n">
        <v>232.57</v>
      </c>
      <c r="N1073" t="inlineStr"/>
      <c r="O1073" t="inlineStr"/>
      <c r="P1073" t="inlineStr"/>
      <c r="Q1073" t="inlineStr"/>
      <c r="R1073" t="n">
        <v>91.96299999999999</v>
      </c>
      <c r="S1073" t="inlineStr"/>
      <c r="T1073" t="inlineStr"/>
    </row>
    <row r="1074">
      <c r="A1074" s="142" t="n">
        <v>38044</v>
      </c>
      <c r="B1074" t="inlineStr"/>
      <c r="C1074" t="inlineStr"/>
      <c r="D1074" t="inlineStr"/>
      <c r="E1074" t="inlineStr"/>
      <c r="F1074" t="inlineStr"/>
      <c r="G1074" t="inlineStr"/>
      <c r="H1074" t="inlineStr"/>
      <c r="I1074" t="inlineStr"/>
      <c r="J1074" t="inlineStr"/>
      <c r="K1074" t="inlineStr"/>
      <c r="L1074" t="inlineStr"/>
      <c r="M1074" t="n">
        <v>237.67</v>
      </c>
      <c r="N1074" t="inlineStr"/>
      <c r="O1074" t="inlineStr"/>
      <c r="P1074" t="inlineStr"/>
      <c r="Q1074" t="inlineStr"/>
      <c r="R1074" t="n">
        <v>94.64100000000001</v>
      </c>
      <c r="S1074" t="inlineStr"/>
      <c r="T1074" t="inlineStr"/>
    </row>
    <row r="1075">
      <c r="A1075" s="142" t="n">
        <v>38047</v>
      </c>
      <c r="B1075" t="inlineStr"/>
      <c r="C1075" t="inlineStr"/>
      <c r="D1075" t="inlineStr"/>
      <c r="E1075" t="inlineStr"/>
      <c r="F1075" t="inlineStr"/>
      <c r="G1075" t="inlineStr"/>
      <c r="H1075" t="inlineStr"/>
      <c r="I1075" t="inlineStr"/>
      <c r="J1075" t="inlineStr"/>
      <c r="K1075" t="inlineStr"/>
      <c r="L1075" t="inlineStr"/>
      <c r="M1075" t="n">
        <v>240.89</v>
      </c>
      <c r="N1075" t="inlineStr"/>
      <c r="O1075" t="inlineStr"/>
      <c r="P1075" t="inlineStr"/>
      <c r="Q1075" t="inlineStr"/>
      <c r="R1075" t="n">
        <v>94.64100000000001</v>
      </c>
      <c r="S1075" t="inlineStr"/>
      <c r="T1075" t="inlineStr"/>
    </row>
    <row r="1076">
      <c r="A1076" s="142" t="n">
        <v>38048</v>
      </c>
      <c r="B1076" t="inlineStr"/>
      <c r="C1076" t="inlineStr"/>
      <c r="D1076" t="inlineStr"/>
      <c r="E1076" t="inlineStr"/>
      <c r="F1076" t="inlineStr"/>
      <c r="G1076" t="inlineStr"/>
      <c r="H1076" t="inlineStr"/>
      <c r="I1076" t="inlineStr"/>
      <c r="J1076" t="inlineStr"/>
      <c r="K1076" t="inlineStr"/>
      <c r="L1076" t="inlineStr"/>
      <c r="M1076" t="n">
        <v>236.07</v>
      </c>
      <c r="N1076" t="inlineStr"/>
      <c r="O1076" t="inlineStr"/>
      <c r="P1076" t="inlineStr"/>
      <c r="Q1076" t="inlineStr"/>
      <c r="R1076" t="n">
        <v>94.64100000000001</v>
      </c>
      <c r="S1076" t="inlineStr"/>
      <c r="T1076" t="inlineStr"/>
    </row>
    <row r="1077">
      <c r="A1077" s="142" t="n">
        <v>38049</v>
      </c>
      <c r="B1077" t="inlineStr"/>
      <c r="C1077" t="inlineStr"/>
      <c r="D1077" t="inlineStr"/>
      <c r="E1077" t="inlineStr"/>
      <c r="F1077" t="inlineStr"/>
      <c r="G1077" t="inlineStr"/>
      <c r="H1077" t="inlineStr"/>
      <c r="I1077" t="inlineStr"/>
      <c r="J1077" t="inlineStr"/>
      <c r="K1077" t="inlineStr"/>
      <c r="L1077" t="inlineStr"/>
      <c r="M1077" t="n">
        <v>238.06</v>
      </c>
      <c r="N1077" t="inlineStr"/>
      <c r="O1077" t="inlineStr"/>
      <c r="P1077" t="inlineStr"/>
      <c r="Q1077" t="inlineStr"/>
      <c r="R1077" t="n">
        <v>94.64100000000001</v>
      </c>
      <c r="S1077" t="inlineStr"/>
      <c r="T1077" t="inlineStr"/>
    </row>
    <row r="1078">
      <c r="A1078" s="142" t="n">
        <v>38050</v>
      </c>
      <c r="B1078" t="inlineStr"/>
      <c r="C1078" t="inlineStr"/>
      <c r="D1078" t="inlineStr"/>
      <c r="E1078" t="inlineStr"/>
      <c r="F1078" t="inlineStr"/>
      <c r="G1078" t="inlineStr"/>
      <c r="H1078" t="inlineStr"/>
      <c r="I1078" t="inlineStr"/>
      <c r="J1078" t="inlineStr"/>
      <c r="K1078" t="inlineStr"/>
      <c r="L1078" t="inlineStr"/>
      <c r="M1078" t="n">
        <v>240.25</v>
      </c>
      <c r="N1078" t="inlineStr"/>
      <c r="O1078" t="inlineStr"/>
      <c r="P1078" t="inlineStr"/>
      <c r="Q1078" t="inlineStr"/>
      <c r="R1078" t="n">
        <v>94.64100000000001</v>
      </c>
      <c r="S1078" t="inlineStr"/>
      <c r="T1078" t="inlineStr"/>
    </row>
    <row r="1079">
      <c r="A1079" s="142" t="n">
        <v>38051</v>
      </c>
      <c r="B1079" t="inlineStr"/>
      <c r="C1079" t="inlineStr"/>
      <c r="D1079" t="inlineStr"/>
      <c r="E1079" t="inlineStr"/>
      <c r="F1079" t="inlineStr"/>
      <c r="G1079" t="inlineStr"/>
      <c r="H1079" t="inlineStr"/>
      <c r="I1079" t="inlineStr"/>
      <c r="J1079" t="inlineStr"/>
      <c r="K1079" t="inlineStr"/>
      <c r="L1079" t="inlineStr"/>
      <c r="M1079" t="n">
        <v>246.51</v>
      </c>
      <c r="N1079" t="inlineStr"/>
      <c r="O1079" t="inlineStr"/>
      <c r="P1079" t="inlineStr"/>
      <c r="Q1079" t="inlineStr"/>
      <c r="R1079" t="n">
        <v>94.64100000000001</v>
      </c>
      <c r="S1079" t="inlineStr"/>
      <c r="T1079" t="inlineStr"/>
    </row>
    <row r="1080">
      <c r="A1080" s="142" t="n">
        <v>38054</v>
      </c>
      <c r="B1080" t="inlineStr"/>
      <c r="C1080" t="inlineStr"/>
      <c r="D1080" t="inlineStr"/>
      <c r="E1080" t="inlineStr"/>
      <c r="F1080" t="inlineStr"/>
      <c r="G1080" t="inlineStr"/>
      <c r="H1080" t="inlineStr"/>
      <c r="I1080" t="inlineStr"/>
      <c r="J1080" t="inlineStr"/>
      <c r="K1080" t="inlineStr"/>
      <c r="L1080" t="inlineStr"/>
      <c r="M1080" t="n">
        <v>244.19</v>
      </c>
      <c r="N1080" t="inlineStr"/>
      <c r="O1080" t="inlineStr"/>
      <c r="P1080" t="inlineStr"/>
      <c r="Q1080" t="inlineStr"/>
      <c r="R1080" t="n">
        <v>94.64100000000001</v>
      </c>
      <c r="S1080" t="inlineStr"/>
      <c r="T1080" t="inlineStr"/>
    </row>
    <row r="1081">
      <c r="A1081" s="142" t="n">
        <v>38055</v>
      </c>
      <c r="B1081" t="inlineStr"/>
      <c r="C1081" t="inlineStr"/>
      <c r="D1081" t="inlineStr"/>
      <c r="E1081" t="inlineStr"/>
      <c r="F1081" t="inlineStr"/>
      <c r="G1081" t="inlineStr"/>
      <c r="H1081" t="inlineStr"/>
      <c r="I1081" t="inlineStr"/>
      <c r="J1081" t="inlineStr"/>
      <c r="K1081" t="inlineStr"/>
      <c r="L1081" t="inlineStr"/>
      <c r="M1081" t="n">
        <v>243.49</v>
      </c>
      <c r="N1081" t="inlineStr"/>
      <c r="O1081" t="inlineStr"/>
      <c r="P1081" t="inlineStr"/>
      <c r="Q1081" t="inlineStr"/>
      <c r="R1081" t="n">
        <v>94.64100000000001</v>
      </c>
      <c r="S1081" t="inlineStr"/>
      <c r="T1081" t="inlineStr"/>
    </row>
    <row r="1082">
      <c r="A1082" s="142" t="n">
        <v>38056</v>
      </c>
      <c r="B1082" t="inlineStr"/>
      <c r="C1082" t="inlineStr"/>
      <c r="D1082" t="inlineStr"/>
      <c r="E1082" t="inlineStr"/>
      <c r="F1082" t="inlineStr"/>
      <c r="G1082" t="inlineStr"/>
      <c r="H1082" t="inlineStr"/>
      <c r="I1082" t="inlineStr"/>
      <c r="J1082" t="inlineStr"/>
      <c r="K1082" t="inlineStr"/>
      <c r="L1082" t="inlineStr"/>
      <c r="M1082" t="n">
        <v>236.02</v>
      </c>
      <c r="N1082" t="inlineStr"/>
      <c r="O1082" t="inlineStr"/>
      <c r="P1082" t="inlineStr"/>
      <c r="Q1082" t="inlineStr"/>
      <c r="R1082" t="n">
        <v>94.64100000000001</v>
      </c>
      <c r="S1082" t="inlineStr"/>
      <c r="T1082" t="inlineStr"/>
    </row>
    <row r="1083">
      <c r="A1083" s="142" t="n">
        <v>38057</v>
      </c>
      <c r="B1083" t="inlineStr"/>
      <c r="C1083" t="inlineStr"/>
      <c r="D1083" t="inlineStr"/>
      <c r="E1083" t="inlineStr"/>
      <c r="F1083" t="inlineStr"/>
      <c r="G1083" t="inlineStr"/>
      <c r="H1083" t="inlineStr"/>
      <c r="I1083" t="inlineStr"/>
      <c r="J1083" t="inlineStr"/>
      <c r="K1083" t="inlineStr"/>
      <c r="L1083" t="inlineStr"/>
      <c r="M1083" t="n">
        <v>236.08</v>
      </c>
      <c r="N1083" t="inlineStr"/>
      <c r="O1083" t="inlineStr"/>
      <c r="P1083" t="inlineStr"/>
      <c r="Q1083" t="inlineStr"/>
      <c r="R1083" t="n">
        <v>94.64100000000001</v>
      </c>
      <c r="S1083" t="inlineStr"/>
      <c r="T1083" t="inlineStr"/>
    </row>
    <row r="1084">
      <c r="A1084" s="142" t="n">
        <v>38058</v>
      </c>
      <c r="B1084" t="inlineStr"/>
      <c r="C1084" t="inlineStr"/>
      <c r="D1084" t="inlineStr"/>
      <c r="E1084" t="inlineStr"/>
      <c r="F1084" t="inlineStr"/>
      <c r="G1084" t="inlineStr"/>
      <c r="H1084" t="inlineStr"/>
      <c r="I1084" t="inlineStr"/>
      <c r="J1084" t="inlineStr"/>
      <c r="K1084" t="inlineStr"/>
      <c r="L1084" t="inlineStr"/>
      <c r="M1084" t="n">
        <v>234.27</v>
      </c>
      <c r="N1084" t="inlineStr"/>
      <c r="O1084" t="inlineStr"/>
      <c r="P1084" t="inlineStr"/>
      <c r="Q1084" t="inlineStr"/>
      <c r="R1084" t="n">
        <v>94.64100000000001</v>
      </c>
      <c r="S1084" t="inlineStr"/>
      <c r="T1084" t="inlineStr"/>
    </row>
    <row r="1085">
      <c r="A1085" s="142" t="n">
        <v>38061</v>
      </c>
      <c r="B1085" t="inlineStr"/>
      <c r="C1085" t="inlineStr"/>
      <c r="D1085" t="inlineStr"/>
      <c r="E1085" t="inlineStr"/>
      <c r="F1085" t="inlineStr"/>
      <c r="G1085" t="inlineStr"/>
      <c r="H1085" t="inlineStr"/>
      <c r="I1085" t="inlineStr"/>
      <c r="J1085" t="inlineStr"/>
      <c r="K1085" t="inlineStr"/>
      <c r="L1085" t="inlineStr"/>
      <c r="M1085" t="n">
        <v>234.27</v>
      </c>
      <c r="N1085" t="inlineStr"/>
      <c r="O1085" t="inlineStr"/>
      <c r="P1085" t="inlineStr"/>
      <c r="Q1085" t="inlineStr"/>
      <c r="R1085" t="n">
        <v>94.64100000000001</v>
      </c>
      <c r="S1085" t="inlineStr"/>
      <c r="T1085" t="inlineStr"/>
    </row>
    <row r="1086">
      <c r="A1086" s="142" t="n">
        <v>38062</v>
      </c>
      <c r="B1086" t="inlineStr"/>
      <c r="C1086" t="inlineStr"/>
      <c r="D1086" t="inlineStr"/>
      <c r="E1086" t="inlineStr"/>
      <c r="F1086" t="inlineStr"/>
      <c r="G1086" t="inlineStr"/>
      <c r="H1086" t="inlineStr"/>
      <c r="I1086" t="inlineStr"/>
      <c r="J1086" t="inlineStr"/>
      <c r="K1086" t="inlineStr"/>
      <c r="L1086" t="inlineStr"/>
      <c r="M1086" t="n">
        <v>232.45</v>
      </c>
      <c r="N1086" t="inlineStr"/>
      <c r="O1086" t="inlineStr"/>
      <c r="P1086" t="inlineStr"/>
      <c r="Q1086" t="inlineStr"/>
      <c r="R1086" t="n">
        <v>94.64100000000001</v>
      </c>
      <c r="S1086" t="inlineStr"/>
      <c r="T1086" t="inlineStr"/>
    </row>
    <row r="1087">
      <c r="A1087" s="142" t="n">
        <v>38063</v>
      </c>
      <c r="B1087" t="inlineStr"/>
      <c r="C1087" t="inlineStr"/>
      <c r="D1087" t="inlineStr"/>
      <c r="E1087" t="inlineStr"/>
      <c r="F1087" t="inlineStr"/>
      <c r="G1087" t="inlineStr"/>
      <c r="H1087" t="inlineStr"/>
      <c r="I1087" t="inlineStr"/>
      <c r="J1087" t="inlineStr"/>
      <c r="K1087" t="inlineStr"/>
      <c r="L1087" t="inlineStr"/>
      <c r="M1087" t="n">
        <v>237.23</v>
      </c>
      <c r="N1087" t="inlineStr"/>
      <c r="O1087" t="inlineStr"/>
      <c r="P1087" t="inlineStr"/>
      <c r="Q1087" t="inlineStr"/>
      <c r="R1087" t="n">
        <v>94.64100000000001</v>
      </c>
      <c r="S1087" t="inlineStr"/>
      <c r="T1087" t="inlineStr"/>
    </row>
    <row r="1088">
      <c r="A1088" s="142" t="n">
        <v>38064</v>
      </c>
      <c r="B1088" t="inlineStr"/>
      <c r="C1088" t="inlineStr"/>
      <c r="D1088" t="inlineStr"/>
      <c r="E1088" t="inlineStr"/>
      <c r="F1088" t="inlineStr"/>
      <c r="G1088" t="inlineStr"/>
      <c r="H1088" t="inlineStr"/>
      <c r="I1088" t="inlineStr"/>
      <c r="J1088" t="inlineStr"/>
      <c r="K1088" t="inlineStr"/>
      <c r="L1088" t="inlineStr"/>
      <c r="M1088" t="n">
        <v>245.61</v>
      </c>
      <c r="N1088" t="inlineStr"/>
      <c r="O1088" t="inlineStr"/>
      <c r="P1088" t="inlineStr"/>
      <c r="Q1088" t="inlineStr"/>
      <c r="R1088" t="n">
        <v>94.64100000000001</v>
      </c>
      <c r="S1088" t="inlineStr"/>
      <c r="T1088" t="inlineStr"/>
    </row>
    <row r="1089">
      <c r="A1089" s="142" t="n">
        <v>38065</v>
      </c>
      <c r="B1089" t="inlineStr"/>
      <c r="C1089" t="inlineStr"/>
      <c r="D1089" t="inlineStr"/>
      <c r="E1089" t="inlineStr"/>
      <c r="F1089" t="inlineStr"/>
      <c r="G1089" t="inlineStr"/>
      <c r="H1089" t="inlineStr"/>
      <c r="I1089" t="inlineStr"/>
      <c r="J1089" t="inlineStr"/>
      <c r="K1089" t="inlineStr"/>
      <c r="L1089" t="inlineStr"/>
      <c r="M1089" t="n">
        <v>245.61</v>
      </c>
      <c r="N1089" t="inlineStr"/>
      <c r="O1089" t="inlineStr"/>
      <c r="P1089" t="inlineStr"/>
      <c r="Q1089" t="inlineStr"/>
      <c r="R1089" t="n">
        <v>94.64100000000001</v>
      </c>
      <c r="S1089" t="inlineStr"/>
      <c r="T1089" t="inlineStr"/>
    </row>
    <row r="1090">
      <c r="A1090" s="142" t="n">
        <v>38068</v>
      </c>
      <c r="B1090" t="inlineStr"/>
      <c r="C1090" t="inlineStr"/>
      <c r="D1090" t="inlineStr"/>
      <c r="E1090" t="inlineStr"/>
      <c r="F1090" t="inlineStr"/>
      <c r="G1090" t="inlineStr"/>
      <c r="H1090" t="inlineStr"/>
      <c r="I1090" t="inlineStr"/>
      <c r="J1090" t="inlineStr"/>
      <c r="K1090" t="inlineStr"/>
      <c r="L1090" t="inlineStr"/>
      <c r="M1090" t="n">
        <v>245.61</v>
      </c>
      <c r="N1090" t="inlineStr"/>
      <c r="O1090" t="inlineStr"/>
      <c r="P1090" t="inlineStr"/>
      <c r="Q1090" t="inlineStr"/>
      <c r="R1090" t="n">
        <v>94.64100000000001</v>
      </c>
      <c r="S1090" t="inlineStr"/>
      <c r="T1090" t="inlineStr"/>
    </row>
    <row r="1091">
      <c r="A1091" s="142" t="n">
        <v>38069</v>
      </c>
      <c r="B1091" t="inlineStr"/>
      <c r="C1091" t="inlineStr"/>
      <c r="D1091" t="inlineStr"/>
      <c r="E1091" t="inlineStr"/>
      <c r="F1091" t="inlineStr"/>
      <c r="G1091" t="inlineStr"/>
      <c r="H1091" t="inlineStr"/>
      <c r="I1091" t="inlineStr"/>
      <c r="J1091" t="inlineStr"/>
      <c r="K1091" t="inlineStr"/>
      <c r="L1091" t="inlineStr"/>
      <c r="M1091" t="n">
        <v>248.12</v>
      </c>
      <c r="N1091" t="inlineStr"/>
      <c r="O1091" t="inlineStr"/>
      <c r="P1091" t="inlineStr"/>
      <c r="Q1091" t="inlineStr"/>
      <c r="R1091" t="n">
        <v>94.64100000000001</v>
      </c>
      <c r="S1091" t="inlineStr"/>
      <c r="T1091" t="inlineStr"/>
    </row>
    <row r="1092">
      <c r="A1092" s="142" t="n">
        <v>38070</v>
      </c>
      <c r="B1092" t="inlineStr"/>
      <c r="C1092" t="inlineStr"/>
      <c r="D1092" t="inlineStr"/>
      <c r="E1092" t="inlineStr"/>
      <c r="F1092" t="inlineStr"/>
      <c r="G1092" t="inlineStr"/>
      <c r="H1092" t="inlineStr"/>
      <c r="I1092" t="inlineStr"/>
      <c r="J1092" t="inlineStr"/>
      <c r="K1092" t="inlineStr"/>
      <c r="L1092" t="inlineStr"/>
      <c r="M1092" t="n">
        <v>243.45</v>
      </c>
      <c r="N1092" t="inlineStr"/>
      <c r="O1092" t="inlineStr"/>
      <c r="P1092" t="inlineStr"/>
      <c r="Q1092" t="inlineStr"/>
      <c r="R1092" t="n">
        <v>94.64100000000001</v>
      </c>
      <c r="S1092" t="inlineStr"/>
      <c r="T1092" t="inlineStr"/>
    </row>
    <row r="1093">
      <c r="A1093" s="142" t="n">
        <v>38071</v>
      </c>
      <c r="B1093" t="inlineStr"/>
      <c r="C1093" t="inlineStr"/>
      <c r="D1093" t="inlineStr"/>
      <c r="E1093" t="inlineStr"/>
      <c r="F1093" t="inlineStr"/>
      <c r="G1093" t="inlineStr"/>
      <c r="H1093" t="inlineStr"/>
      <c r="I1093" t="inlineStr"/>
      <c r="J1093" t="inlineStr"/>
      <c r="K1093" t="inlineStr"/>
      <c r="L1093" t="inlineStr"/>
      <c r="M1093" t="n">
        <v>246.93</v>
      </c>
      <c r="N1093" t="inlineStr"/>
      <c r="O1093" t="inlineStr"/>
      <c r="P1093" t="inlineStr"/>
      <c r="Q1093" t="inlineStr"/>
      <c r="R1093" t="n">
        <v>94.64100000000001</v>
      </c>
      <c r="S1093" t="inlineStr"/>
      <c r="T1093" t="inlineStr"/>
    </row>
    <row r="1094">
      <c r="A1094" s="142" t="n">
        <v>38072</v>
      </c>
      <c r="B1094" t="inlineStr"/>
      <c r="C1094" t="inlineStr"/>
      <c r="D1094" t="inlineStr"/>
      <c r="E1094" t="inlineStr"/>
      <c r="F1094" t="inlineStr"/>
      <c r="G1094" t="inlineStr"/>
      <c r="H1094" t="inlineStr"/>
      <c r="I1094" t="inlineStr"/>
      <c r="J1094" t="inlineStr"/>
      <c r="K1094" t="inlineStr"/>
      <c r="L1094" t="inlineStr"/>
      <c r="M1094" t="n">
        <v>250.05</v>
      </c>
      <c r="N1094" t="inlineStr"/>
      <c r="O1094" t="inlineStr"/>
      <c r="P1094" t="inlineStr"/>
      <c r="Q1094" t="inlineStr"/>
      <c r="R1094" t="n">
        <v>94.64100000000001</v>
      </c>
      <c r="S1094" t="inlineStr"/>
      <c r="T1094" t="inlineStr"/>
    </row>
    <row r="1095">
      <c r="A1095" s="142" t="n">
        <v>38075</v>
      </c>
      <c r="B1095" t="inlineStr"/>
      <c r="C1095" t="inlineStr"/>
      <c r="D1095" t="inlineStr"/>
      <c r="E1095" t="inlineStr"/>
      <c r="F1095" t="inlineStr"/>
      <c r="G1095" t="inlineStr"/>
      <c r="H1095" t="inlineStr"/>
      <c r="I1095" t="inlineStr"/>
      <c r="J1095" t="inlineStr"/>
      <c r="K1095" t="inlineStr"/>
      <c r="L1095" t="inlineStr"/>
      <c r="M1095" t="n">
        <v>252.36</v>
      </c>
      <c r="N1095" t="inlineStr"/>
      <c r="O1095" t="inlineStr"/>
      <c r="P1095" t="inlineStr"/>
      <c r="Q1095" t="inlineStr"/>
      <c r="R1095" t="n">
        <v>94.64100000000001</v>
      </c>
      <c r="S1095" t="inlineStr"/>
      <c r="T1095" t="inlineStr"/>
    </row>
    <row r="1096">
      <c r="A1096" s="142" t="n">
        <v>38076</v>
      </c>
      <c r="B1096" t="inlineStr"/>
      <c r="C1096" t="inlineStr"/>
      <c r="D1096" t="inlineStr"/>
      <c r="E1096" t="inlineStr"/>
      <c r="F1096" t="inlineStr"/>
      <c r="G1096" t="inlineStr"/>
      <c r="H1096" t="inlineStr"/>
      <c r="I1096" t="inlineStr"/>
      <c r="J1096" t="inlineStr"/>
      <c r="K1096" t="inlineStr"/>
      <c r="L1096" t="inlineStr"/>
      <c r="M1096" t="n">
        <v>254.5</v>
      </c>
      <c r="N1096" t="inlineStr"/>
      <c r="O1096" t="inlineStr"/>
      <c r="P1096" t="inlineStr"/>
      <c r="Q1096" t="inlineStr"/>
      <c r="R1096" t="n">
        <v>94.64100000000001</v>
      </c>
      <c r="S1096" t="inlineStr"/>
      <c r="T1096" t="inlineStr"/>
    </row>
    <row r="1097">
      <c r="A1097" s="142" t="n">
        <v>38077</v>
      </c>
      <c r="B1097" t="inlineStr"/>
      <c r="C1097" t="inlineStr"/>
      <c r="D1097" t="inlineStr"/>
      <c r="E1097" t="inlineStr"/>
      <c r="F1097" t="inlineStr"/>
      <c r="G1097" t="inlineStr"/>
      <c r="H1097" t="inlineStr"/>
      <c r="I1097" t="inlineStr"/>
      <c r="J1097" t="inlineStr"/>
      <c r="K1097" t="inlineStr"/>
      <c r="L1097" t="inlineStr"/>
      <c r="M1097" t="n">
        <v>258.05</v>
      </c>
      <c r="N1097" t="inlineStr"/>
      <c r="O1097" t="inlineStr"/>
      <c r="P1097" t="inlineStr"/>
      <c r="Q1097" t="inlineStr"/>
      <c r="R1097" t="n">
        <v>92.706</v>
      </c>
      <c r="S1097" t="inlineStr"/>
      <c r="T1097" t="inlineStr"/>
    </row>
    <row r="1098">
      <c r="A1098" s="142" t="n">
        <v>38078</v>
      </c>
      <c r="B1098" t="inlineStr"/>
      <c r="C1098" t="inlineStr"/>
      <c r="D1098" t="inlineStr"/>
      <c r="E1098" t="inlineStr"/>
      <c r="F1098" t="inlineStr"/>
      <c r="G1098" t="inlineStr"/>
      <c r="H1098" t="inlineStr"/>
      <c r="I1098" t="inlineStr"/>
      <c r="J1098" t="inlineStr"/>
      <c r="K1098" t="inlineStr"/>
      <c r="L1098" t="inlineStr"/>
      <c r="M1098" t="n">
        <v>259.03</v>
      </c>
      <c r="N1098" t="inlineStr"/>
      <c r="O1098" t="inlineStr"/>
      <c r="P1098" t="inlineStr"/>
      <c r="Q1098" t="inlineStr"/>
      <c r="R1098" t="n">
        <v>92.706</v>
      </c>
      <c r="S1098" t="inlineStr"/>
      <c r="T1098" t="inlineStr"/>
    </row>
    <row r="1099">
      <c r="A1099" s="142" t="n">
        <v>38079</v>
      </c>
      <c r="B1099" t="inlineStr"/>
      <c r="C1099" t="inlineStr"/>
      <c r="D1099" t="inlineStr"/>
      <c r="E1099" t="inlineStr"/>
      <c r="F1099" t="inlineStr"/>
      <c r="G1099" t="inlineStr"/>
      <c r="H1099" t="inlineStr"/>
      <c r="I1099" t="inlineStr"/>
      <c r="J1099" t="inlineStr"/>
      <c r="K1099" t="inlineStr"/>
      <c r="L1099" t="inlineStr"/>
      <c r="M1099" t="n">
        <v>257.23</v>
      </c>
      <c r="N1099" t="inlineStr"/>
      <c r="O1099" t="inlineStr"/>
      <c r="P1099" t="inlineStr"/>
      <c r="Q1099" t="inlineStr"/>
      <c r="R1099" t="n">
        <v>92.706</v>
      </c>
      <c r="S1099" t="inlineStr"/>
      <c r="T1099" t="inlineStr"/>
    </row>
    <row r="1100">
      <c r="A1100" s="142" t="n">
        <v>38082</v>
      </c>
      <c r="B1100" t="inlineStr"/>
      <c r="C1100" t="inlineStr"/>
      <c r="D1100" t="inlineStr"/>
      <c r="E1100" t="inlineStr"/>
      <c r="F1100" t="inlineStr"/>
      <c r="G1100" t="inlineStr"/>
      <c r="H1100" t="inlineStr"/>
      <c r="I1100" t="inlineStr"/>
      <c r="J1100" t="inlineStr"/>
      <c r="K1100" t="inlineStr"/>
      <c r="L1100" t="inlineStr"/>
      <c r="M1100" t="n">
        <v>257.67</v>
      </c>
      <c r="N1100" t="inlineStr"/>
      <c r="O1100" t="inlineStr"/>
      <c r="P1100" t="inlineStr"/>
      <c r="Q1100" t="inlineStr"/>
      <c r="R1100" t="n">
        <v>92.706</v>
      </c>
      <c r="S1100" t="inlineStr"/>
      <c r="T1100" t="inlineStr"/>
    </row>
    <row r="1101">
      <c r="A1101" s="142" t="n">
        <v>38083</v>
      </c>
      <c r="B1101" t="inlineStr"/>
      <c r="C1101" t="inlineStr"/>
      <c r="D1101" t="inlineStr"/>
      <c r="E1101" t="inlineStr"/>
      <c r="F1101" t="inlineStr"/>
      <c r="G1101" t="inlineStr"/>
      <c r="H1101" t="inlineStr"/>
      <c r="I1101" t="inlineStr"/>
      <c r="J1101" t="inlineStr"/>
      <c r="K1101" t="inlineStr"/>
      <c r="L1101" t="inlineStr"/>
      <c r="M1101" t="n">
        <v>258.56</v>
      </c>
      <c r="N1101" t="inlineStr"/>
      <c r="O1101" t="inlineStr"/>
      <c r="P1101" t="inlineStr"/>
      <c r="Q1101" t="inlineStr"/>
      <c r="R1101" t="n">
        <v>92.706</v>
      </c>
      <c r="S1101" t="inlineStr"/>
      <c r="T1101" t="inlineStr"/>
    </row>
    <row r="1102">
      <c r="A1102" s="142" t="n">
        <v>38084</v>
      </c>
      <c r="B1102" t="inlineStr"/>
      <c r="C1102" t="inlineStr"/>
      <c r="D1102" t="inlineStr"/>
      <c r="E1102" t="inlineStr"/>
      <c r="F1102" t="inlineStr"/>
      <c r="G1102" t="inlineStr"/>
      <c r="H1102" t="inlineStr"/>
      <c r="I1102" t="inlineStr"/>
      <c r="J1102" t="inlineStr"/>
      <c r="K1102" t="inlineStr"/>
      <c r="L1102" t="inlineStr"/>
      <c r="M1102" t="n">
        <v>259.66</v>
      </c>
      <c r="N1102" t="inlineStr"/>
      <c r="O1102" t="inlineStr"/>
      <c r="P1102" t="inlineStr"/>
      <c r="Q1102" t="inlineStr"/>
      <c r="R1102" t="n">
        <v>92.706</v>
      </c>
      <c r="S1102" t="inlineStr"/>
      <c r="T1102" t="inlineStr"/>
    </row>
    <row r="1103">
      <c r="A1103" s="142" t="n">
        <v>38085</v>
      </c>
      <c r="B1103" t="inlineStr"/>
      <c r="C1103" t="inlineStr"/>
      <c r="D1103" t="inlineStr"/>
      <c r="E1103" t="inlineStr"/>
      <c r="F1103" t="inlineStr"/>
      <c r="G1103" t="inlineStr"/>
      <c r="H1103" t="inlineStr"/>
      <c r="I1103" t="inlineStr"/>
      <c r="J1103" t="inlineStr"/>
      <c r="K1103" t="inlineStr"/>
      <c r="L1103" t="inlineStr"/>
      <c r="M1103" t="n">
        <v>255.88</v>
      </c>
      <c r="N1103" t="inlineStr"/>
      <c r="O1103" t="inlineStr"/>
      <c r="P1103" t="inlineStr"/>
      <c r="Q1103" t="inlineStr"/>
      <c r="R1103" t="n">
        <v>92.706</v>
      </c>
      <c r="S1103" t="inlineStr"/>
      <c r="T1103" t="inlineStr"/>
    </row>
    <row r="1104">
      <c r="A1104" s="142" t="n">
        <v>38089</v>
      </c>
      <c r="B1104" t="inlineStr"/>
      <c r="C1104" t="inlineStr"/>
      <c r="D1104" t="inlineStr"/>
      <c r="E1104" t="inlineStr"/>
      <c r="F1104" t="inlineStr"/>
      <c r="G1104" t="inlineStr"/>
      <c r="H1104" t="inlineStr"/>
      <c r="I1104" t="inlineStr"/>
      <c r="J1104" t="inlineStr"/>
      <c r="K1104" t="inlineStr"/>
      <c r="L1104" t="inlineStr"/>
      <c r="M1104" t="n">
        <v>255.88</v>
      </c>
      <c r="N1104" t="inlineStr"/>
      <c r="O1104" t="inlineStr"/>
      <c r="P1104" t="inlineStr"/>
      <c r="Q1104" t="inlineStr"/>
      <c r="R1104" t="n">
        <v>92.706</v>
      </c>
      <c r="S1104" t="inlineStr"/>
      <c r="T1104" t="inlineStr"/>
    </row>
    <row r="1105">
      <c r="A1105" s="142" t="n">
        <v>38090</v>
      </c>
      <c r="B1105" t="inlineStr"/>
      <c r="C1105" t="inlineStr"/>
      <c r="D1105" t="inlineStr"/>
      <c r="E1105" t="inlineStr"/>
      <c r="F1105" t="inlineStr"/>
      <c r="G1105" t="inlineStr"/>
      <c r="H1105" t="inlineStr"/>
      <c r="I1105" t="inlineStr"/>
      <c r="J1105" t="inlineStr"/>
      <c r="K1105" t="inlineStr"/>
      <c r="L1105" t="inlineStr"/>
      <c r="M1105" t="n">
        <v>242.04</v>
      </c>
      <c r="N1105" t="inlineStr"/>
      <c r="O1105" t="inlineStr"/>
      <c r="P1105" t="inlineStr"/>
      <c r="Q1105" t="inlineStr"/>
      <c r="R1105" t="n">
        <v>92.706</v>
      </c>
      <c r="S1105" t="inlineStr"/>
      <c r="T1105" t="inlineStr"/>
    </row>
    <row r="1106">
      <c r="A1106" s="142" t="n">
        <v>38091</v>
      </c>
      <c r="B1106" t="inlineStr"/>
      <c r="C1106" t="inlineStr"/>
      <c r="D1106" t="inlineStr"/>
      <c r="E1106" t="inlineStr"/>
      <c r="F1106" t="inlineStr"/>
      <c r="G1106" t="inlineStr"/>
      <c r="H1106" t="inlineStr"/>
      <c r="I1106" t="inlineStr"/>
      <c r="J1106" t="inlineStr"/>
      <c r="K1106" t="inlineStr"/>
      <c r="L1106" t="inlineStr"/>
      <c r="M1106" t="n">
        <v>237.3</v>
      </c>
      <c r="N1106" t="inlineStr"/>
      <c r="O1106" t="inlineStr"/>
      <c r="P1106" t="inlineStr"/>
      <c r="Q1106" t="inlineStr"/>
      <c r="R1106" t="n">
        <v>92.706</v>
      </c>
      <c r="S1106" t="inlineStr"/>
      <c r="T1106" t="inlineStr"/>
    </row>
    <row r="1107">
      <c r="A1107" s="142" t="n">
        <v>38092</v>
      </c>
      <c r="B1107" t="inlineStr"/>
      <c r="C1107" t="inlineStr"/>
      <c r="D1107" t="inlineStr"/>
      <c r="E1107" t="inlineStr"/>
      <c r="F1107" t="inlineStr"/>
      <c r="G1107" t="inlineStr"/>
      <c r="H1107" t="inlineStr"/>
      <c r="I1107" t="inlineStr"/>
      <c r="J1107" t="inlineStr"/>
      <c r="K1107" t="inlineStr"/>
      <c r="L1107" t="inlineStr"/>
      <c r="M1107" t="n">
        <v>237.93</v>
      </c>
      <c r="N1107" t="inlineStr"/>
      <c r="O1107" t="inlineStr"/>
      <c r="P1107" t="inlineStr"/>
      <c r="Q1107" t="inlineStr"/>
      <c r="R1107" t="n">
        <v>92.706</v>
      </c>
      <c r="S1107" t="inlineStr"/>
      <c r="T1107" t="inlineStr"/>
    </row>
    <row r="1108">
      <c r="A1108" s="142" t="n">
        <v>38093</v>
      </c>
      <c r="B1108" t="inlineStr"/>
      <c r="C1108" t="inlineStr"/>
      <c r="D1108" t="inlineStr"/>
      <c r="E1108" t="inlineStr"/>
      <c r="F1108" t="inlineStr"/>
      <c r="G1108" t="inlineStr"/>
      <c r="H1108" t="inlineStr"/>
      <c r="I1108" t="inlineStr"/>
      <c r="J1108" t="inlineStr"/>
      <c r="K1108" t="inlineStr"/>
      <c r="L1108" t="inlineStr"/>
      <c r="M1108" t="n">
        <v>238.87</v>
      </c>
      <c r="N1108" t="inlineStr"/>
      <c r="O1108" t="inlineStr"/>
      <c r="P1108" t="inlineStr"/>
      <c r="Q1108" t="inlineStr"/>
      <c r="R1108" t="n">
        <v>92.706</v>
      </c>
      <c r="S1108" t="inlineStr"/>
      <c r="T1108" t="inlineStr"/>
    </row>
    <row r="1109">
      <c r="A1109" s="142" t="n">
        <v>38096</v>
      </c>
      <c r="B1109" t="inlineStr"/>
      <c r="C1109" t="inlineStr"/>
      <c r="D1109" t="inlineStr"/>
      <c r="E1109" t="inlineStr"/>
      <c r="F1109" t="inlineStr"/>
      <c r="G1109" t="inlineStr"/>
      <c r="H1109" t="inlineStr"/>
      <c r="I1109" t="inlineStr"/>
      <c r="J1109" t="inlineStr"/>
      <c r="K1109" t="inlineStr"/>
      <c r="L1109" t="inlineStr"/>
      <c r="M1109" t="n">
        <v>237.29</v>
      </c>
      <c r="N1109" t="inlineStr"/>
      <c r="O1109" t="inlineStr"/>
      <c r="P1109" t="inlineStr"/>
      <c r="Q1109" t="inlineStr"/>
      <c r="R1109" t="n">
        <v>92.706</v>
      </c>
      <c r="S1109" t="inlineStr"/>
      <c r="T1109" t="inlineStr"/>
    </row>
    <row r="1110">
      <c r="A1110" s="142" t="n">
        <v>38097</v>
      </c>
      <c r="B1110" t="inlineStr"/>
      <c r="C1110" t="inlineStr"/>
      <c r="D1110" t="inlineStr"/>
      <c r="E1110" t="inlineStr"/>
      <c r="F1110" t="inlineStr"/>
      <c r="G1110" t="inlineStr"/>
      <c r="H1110" t="inlineStr"/>
      <c r="I1110" t="inlineStr"/>
      <c r="J1110" t="inlineStr"/>
      <c r="K1110" t="inlineStr"/>
      <c r="L1110" t="inlineStr"/>
      <c r="M1110" t="n">
        <v>227.54</v>
      </c>
      <c r="N1110" t="inlineStr"/>
      <c r="O1110" t="inlineStr"/>
      <c r="P1110" t="inlineStr"/>
      <c r="Q1110" t="inlineStr"/>
      <c r="R1110" t="n">
        <v>92.706</v>
      </c>
      <c r="S1110" t="inlineStr"/>
      <c r="T1110" t="inlineStr"/>
    </row>
    <row r="1111">
      <c r="A1111" s="142" t="n">
        <v>38098</v>
      </c>
      <c r="B1111" t="inlineStr"/>
      <c r="C1111" t="inlineStr"/>
      <c r="D1111" t="inlineStr"/>
      <c r="E1111" t="inlineStr"/>
      <c r="F1111" t="inlineStr"/>
      <c r="G1111" t="inlineStr"/>
      <c r="H1111" t="inlineStr"/>
      <c r="I1111" t="inlineStr"/>
      <c r="J1111" t="inlineStr"/>
      <c r="K1111" t="inlineStr"/>
      <c r="L1111" t="inlineStr"/>
      <c r="M1111" t="n">
        <v>222.41</v>
      </c>
      <c r="N1111" t="inlineStr"/>
      <c r="O1111" t="inlineStr"/>
      <c r="P1111" t="inlineStr"/>
      <c r="Q1111" t="inlineStr"/>
      <c r="R1111" t="n">
        <v>92.706</v>
      </c>
      <c r="S1111" t="inlineStr"/>
      <c r="T1111" t="inlineStr"/>
    </row>
    <row r="1112">
      <c r="A1112" s="142" t="n">
        <v>38099</v>
      </c>
      <c r="B1112" t="inlineStr"/>
      <c r="C1112" t="inlineStr"/>
      <c r="D1112" t="inlineStr"/>
      <c r="E1112" t="inlineStr"/>
      <c r="F1112" t="inlineStr"/>
      <c r="G1112" t="inlineStr"/>
      <c r="H1112" t="inlineStr"/>
      <c r="I1112" t="inlineStr"/>
      <c r="J1112" t="inlineStr"/>
      <c r="K1112" t="inlineStr"/>
      <c r="L1112" t="inlineStr"/>
      <c r="M1112" t="n">
        <v>222.41</v>
      </c>
      <c r="N1112" t="inlineStr"/>
      <c r="O1112" t="inlineStr"/>
      <c r="P1112" t="inlineStr"/>
      <c r="Q1112" t="inlineStr"/>
      <c r="R1112" t="n">
        <v>92.706</v>
      </c>
      <c r="S1112" t="inlineStr"/>
      <c r="T1112" t="inlineStr"/>
    </row>
    <row r="1113">
      <c r="A1113" s="142" t="n">
        <v>38100</v>
      </c>
      <c r="B1113" t="inlineStr"/>
      <c r="C1113" t="inlineStr"/>
      <c r="D1113" t="inlineStr"/>
      <c r="E1113" t="inlineStr"/>
      <c r="F1113" t="inlineStr"/>
      <c r="G1113" t="inlineStr"/>
      <c r="H1113" t="inlineStr"/>
      <c r="I1113" t="inlineStr"/>
      <c r="J1113" t="inlineStr"/>
      <c r="K1113" t="inlineStr"/>
      <c r="L1113" t="inlineStr"/>
      <c r="M1113" t="n">
        <v>223.67</v>
      </c>
      <c r="N1113" t="inlineStr"/>
      <c r="O1113" t="inlineStr"/>
      <c r="P1113" t="inlineStr"/>
      <c r="Q1113" t="inlineStr"/>
      <c r="R1113" t="n">
        <v>92.706</v>
      </c>
      <c r="S1113" t="inlineStr"/>
      <c r="T1113" t="inlineStr"/>
    </row>
    <row r="1114">
      <c r="A1114" s="142" t="n">
        <v>38103</v>
      </c>
      <c r="B1114" t="inlineStr"/>
      <c r="C1114" t="inlineStr"/>
      <c r="D1114" t="inlineStr"/>
      <c r="E1114" t="inlineStr"/>
      <c r="F1114" t="inlineStr"/>
      <c r="G1114" t="inlineStr"/>
      <c r="H1114" t="inlineStr"/>
      <c r="I1114" t="inlineStr"/>
      <c r="J1114" t="inlineStr"/>
      <c r="K1114" t="inlineStr"/>
      <c r="L1114" t="inlineStr"/>
      <c r="M1114" t="n">
        <v>225.27</v>
      </c>
      <c r="N1114" t="inlineStr"/>
      <c r="O1114" t="inlineStr"/>
      <c r="P1114" t="inlineStr"/>
      <c r="Q1114" t="inlineStr"/>
      <c r="R1114" t="n">
        <v>92.706</v>
      </c>
      <c r="S1114" t="inlineStr"/>
      <c r="T1114" t="inlineStr"/>
    </row>
    <row r="1115">
      <c r="A1115" s="142" t="n">
        <v>38104</v>
      </c>
      <c r="B1115" t="inlineStr"/>
      <c r="C1115" t="inlineStr"/>
      <c r="D1115" t="inlineStr"/>
      <c r="E1115" t="inlineStr"/>
      <c r="F1115" t="inlineStr"/>
      <c r="G1115" t="inlineStr"/>
      <c r="H1115" t="inlineStr"/>
      <c r="I1115" t="inlineStr"/>
      <c r="J1115" t="inlineStr"/>
      <c r="K1115" t="inlineStr"/>
      <c r="L1115" t="inlineStr"/>
      <c r="M1115" t="n">
        <v>222.47</v>
      </c>
      <c r="N1115" t="inlineStr"/>
      <c r="O1115" t="inlineStr"/>
      <c r="P1115" t="inlineStr"/>
      <c r="Q1115" t="inlineStr"/>
      <c r="R1115" t="n">
        <v>92.706</v>
      </c>
      <c r="S1115" t="inlineStr"/>
      <c r="T1115" t="inlineStr"/>
    </row>
    <row r="1116">
      <c r="A1116" s="142" t="n">
        <v>38105</v>
      </c>
      <c r="B1116" t="inlineStr"/>
      <c r="C1116" t="inlineStr"/>
      <c r="D1116" t="inlineStr"/>
      <c r="E1116" t="inlineStr"/>
      <c r="F1116" t="inlineStr"/>
      <c r="G1116" t="inlineStr"/>
      <c r="H1116" t="inlineStr"/>
      <c r="I1116" t="inlineStr"/>
      <c r="J1116" t="inlineStr"/>
      <c r="K1116" t="inlineStr"/>
      <c r="L1116" t="inlineStr"/>
      <c r="M1116" t="n">
        <v>206.01</v>
      </c>
      <c r="N1116" t="inlineStr"/>
      <c r="O1116" t="inlineStr"/>
      <c r="P1116" t="inlineStr"/>
      <c r="Q1116" t="inlineStr"/>
      <c r="R1116" t="n">
        <v>92.706</v>
      </c>
      <c r="S1116" t="inlineStr"/>
      <c r="T1116" t="inlineStr"/>
    </row>
    <row r="1117">
      <c r="A1117" s="142" t="n">
        <v>38106</v>
      </c>
      <c r="B1117" t="inlineStr"/>
      <c r="C1117" t="inlineStr"/>
      <c r="D1117" t="inlineStr"/>
      <c r="E1117" t="inlineStr"/>
      <c r="F1117" t="inlineStr"/>
      <c r="G1117" t="inlineStr"/>
      <c r="H1117" t="inlineStr"/>
      <c r="I1117" t="inlineStr"/>
      <c r="J1117" t="inlineStr"/>
      <c r="K1117" t="inlineStr"/>
      <c r="L1117" t="inlineStr"/>
      <c r="M1117" t="n">
        <v>205.65</v>
      </c>
      <c r="N1117" t="inlineStr"/>
      <c r="O1117" t="inlineStr"/>
      <c r="P1117" t="inlineStr"/>
      <c r="Q1117" t="inlineStr"/>
      <c r="R1117" t="n">
        <v>92.706</v>
      </c>
      <c r="S1117" t="inlineStr"/>
      <c r="T1117" t="inlineStr"/>
    </row>
    <row r="1118">
      <c r="A1118" s="142" t="n">
        <v>38107</v>
      </c>
      <c r="B1118" t="inlineStr"/>
      <c r="C1118" t="inlineStr"/>
      <c r="D1118" t="inlineStr"/>
      <c r="E1118" t="inlineStr"/>
      <c r="F1118" t="inlineStr"/>
      <c r="G1118" t="inlineStr"/>
      <c r="H1118" t="inlineStr"/>
      <c r="I1118" t="inlineStr"/>
      <c r="J1118" t="inlineStr"/>
      <c r="K1118" t="inlineStr"/>
      <c r="L1118" t="inlineStr"/>
      <c r="M1118" t="n">
        <v>204.75</v>
      </c>
      <c r="N1118" t="inlineStr"/>
      <c r="O1118" t="inlineStr"/>
      <c r="P1118" t="inlineStr"/>
      <c r="Q1118" t="inlineStr"/>
      <c r="R1118" t="n">
        <v>94.25</v>
      </c>
      <c r="S1118" t="inlineStr"/>
      <c r="T1118" t="inlineStr"/>
    </row>
    <row r="1119">
      <c r="A1119" s="142" t="n">
        <v>38110</v>
      </c>
      <c r="B1119" t="inlineStr"/>
      <c r="C1119" t="inlineStr"/>
      <c r="D1119" t="inlineStr"/>
      <c r="E1119" t="inlineStr"/>
      <c r="F1119" t="inlineStr"/>
      <c r="G1119" t="inlineStr"/>
      <c r="H1119" t="inlineStr"/>
      <c r="I1119" t="inlineStr"/>
      <c r="J1119" t="inlineStr"/>
      <c r="K1119" t="inlineStr"/>
      <c r="L1119" t="inlineStr"/>
      <c r="M1119" t="n">
        <v>204.75</v>
      </c>
      <c r="N1119" t="inlineStr"/>
      <c r="O1119" t="inlineStr"/>
      <c r="P1119" t="inlineStr"/>
      <c r="Q1119" t="inlineStr"/>
      <c r="R1119" t="n">
        <v>94.25</v>
      </c>
      <c r="S1119" t="inlineStr"/>
      <c r="T1119" t="inlineStr"/>
    </row>
    <row r="1120">
      <c r="A1120" s="142" t="n">
        <v>38111</v>
      </c>
      <c r="B1120" t="inlineStr"/>
      <c r="C1120" t="inlineStr"/>
      <c r="D1120" t="inlineStr"/>
      <c r="E1120" t="inlineStr"/>
      <c r="F1120" t="inlineStr"/>
      <c r="G1120" t="inlineStr"/>
      <c r="H1120" t="inlineStr"/>
      <c r="I1120" t="inlineStr"/>
      <c r="J1120" t="inlineStr"/>
      <c r="K1120" t="inlineStr"/>
      <c r="L1120" t="inlineStr"/>
      <c r="M1120" t="n">
        <v>204.75</v>
      </c>
      <c r="N1120" t="inlineStr"/>
      <c r="O1120" t="inlineStr"/>
      <c r="P1120" t="inlineStr"/>
      <c r="Q1120" t="inlineStr"/>
      <c r="R1120" t="n">
        <v>94.25</v>
      </c>
      <c r="S1120" t="inlineStr"/>
      <c r="T1120" t="inlineStr"/>
    </row>
    <row r="1121">
      <c r="A1121" s="142" t="n">
        <v>38112</v>
      </c>
      <c r="B1121" t="inlineStr"/>
      <c r="C1121" t="inlineStr"/>
      <c r="D1121" t="inlineStr"/>
      <c r="E1121" t="inlineStr"/>
      <c r="F1121" t="inlineStr"/>
      <c r="G1121" t="inlineStr"/>
      <c r="H1121" t="inlineStr"/>
      <c r="I1121" t="inlineStr"/>
      <c r="J1121" t="inlineStr"/>
      <c r="K1121" t="inlineStr"/>
      <c r="L1121" t="inlineStr"/>
      <c r="M1121" t="n">
        <v>207.66</v>
      </c>
      <c r="N1121" t="inlineStr"/>
      <c r="O1121" t="inlineStr"/>
      <c r="P1121" t="inlineStr"/>
      <c r="Q1121" t="inlineStr"/>
      <c r="R1121" t="n">
        <v>94.25</v>
      </c>
      <c r="S1121" t="inlineStr"/>
      <c r="T1121" t="inlineStr"/>
    </row>
    <row r="1122">
      <c r="A1122" s="142" t="n">
        <v>38113</v>
      </c>
      <c r="B1122" t="inlineStr"/>
      <c r="C1122" t="inlineStr"/>
      <c r="D1122" t="inlineStr"/>
      <c r="E1122" t="inlineStr"/>
      <c r="F1122" t="inlineStr"/>
      <c r="G1122" t="inlineStr"/>
      <c r="H1122" t="inlineStr"/>
      <c r="I1122" t="inlineStr"/>
      <c r="J1122" t="inlineStr"/>
      <c r="K1122" t="inlineStr"/>
      <c r="L1122" t="inlineStr"/>
      <c r="M1122" t="n">
        <v>207.66</v>
      </c>
      <c r="N1122" t="inlineStr"/>
      <c r="O1122" t="inlineStr"/>
      <c r="P1122" t="inlineStr"/>
      <c r="Q1122" t="inlineStr"/>
      <c r="R1122" t="n">
        <v>94.25</v>
      </c>
      <c r="S1122" t="inlineStr"/>
      <c r="T1122" t="inlineStr"/>
    </row>
    <row r="1123">
      <c r="A1123" s="142" t="n">
        <v>38114</v>
      </c>
      <c r="B1123" t="inlineStr"/>
      <c r="C1123" t="inlineStr"/>
      <c r="D1123" t="inlineStr"/>
      <c r="E1123" t="inlineStr"/>
      <c r="F1123" t="inlineStr"/>
      <c r="G1123" t="inlineStr"/>
      <c r="H1123" t="inlineStr"/>
      <c r="I1123" t="inlineStr"/>
      <c r="J1123" t="inlineStr"/>
      <c r="K1123" t="inlineStr"/>
      <c r="L1123" t="inlineStr"/>
      <c r="M1123" t="n">
        <v>207.66</v>
      </c>
      <c r="N1123" t="inlineStr"/>
      <c r="O1123" t="inlineStr"/>
      <c r="P1123" t="inlineStr"/>
      <c r="Q1123" t="inlineStr"/>
      <c r="R1123" t="n">
        <v>94.25</v>
      </c>
      <c r="S1123" t="inlineStr"/>
      <c r="T1123" t="inlineStr"/>
    </row>
    <row r="1124">
      <c r="A1124" s="142" t="n">
        <v>38117</v>
      </c>
      <c r="B1124" t="inlineStr"/>
      <c r="C1124" t="inlineStr"/>
      <c r="D1124" t="inlineStr"/>
      <c r="E1124" t="inlineStr"/>
      <c r="F1124" t="inlineStr"/>
      <c r="G1124" t="inlineStr"/>
      <c r="H1124" t="inlineStr"/>
      <c r="I1124" t="inlineStr"/>
      <c r="J1124" t="inlineStr"/>
      <c r="K1124" t="inlineStr"/>
      <c r="L1124" t="inlineStr"/>
      <c r="M1124" t="n">
        <v>190.14</v>
      </c>
      <c r="N1124" t="inlineStr"/>
      <c r="O1124" t="inlineStr"/>
      <c r="P1124" t="inlineStr"/>
      <c r="Q1124" t="inlineStr"/>
      <c r="R1124" t="n">
        <v>94.25</v>
      </c>
      <c r="S1124" t="inlineStr"/>
      <c r="T1124" t="inlineStr"/>
    </row>
    <row r="1125">
      <c r="A1125" s="142" t="n">
        <v>38118</v>
      </c>
      <c r="B1125" t="inlineStr"/>
      <c r="C1125" t="inlineStr"/>
      <c r="D1125" t="inlineStr"/>
      <c r="E1125" t="inlineStr"/>
      <c r="F1125" t="inlineStr"/>
      <c r="G1125" t="inlineStr"/>
      <c r="H1125" t="inlineStr"/>
      <c r="I1125" t="inlineStr"/>
      <c r="J1125" t="inlineStr"/>
      <c r="K1125" t="inlineStr"/>
      <c r="L1125" t="inlineStr"/>
      <c r="M1125" t="n">
        <v>193.17</v>
      </c>
      <c r="N1125" t="inlineStr"/>
      <c r="O1125" t="inlineStr"/>
      <c r="P1125" t="inlineStr"/>
      <c r="Q1125" t="inlineStr"/>
      <c r="R1125" t="n">
        <v>94.25</v>
      </c>
      <c r="S1125" t="inlineStr"/>
      <c r="T1125" t="inlineStr"/>
    </row>
    <row r="1126">
      <c r="A1126" s="142" t="n">
        <v>38119</v>
      </c>
      <c r="B1126" t="inlineStr"/>
      <c r="C1126" t="inlineStr"/>
      <c r="D1126" t="inlineStr"/>
      <c r="E1126" t="inlineStr"/>
      <c r="F1126" t="inlineStr"/>
      <c r="G1126" t="inlineStr"/>
      <c r="H1126" t="inlineStr"/>
      <c r="I1126" t="inlineStr"/>
      <c r="J1126" t="inlineStr"/>
      <c r="K1126" t="inlineStr"/>
      <c r="L1126" t="inlineStr"/>
      <c r="M1126" t="n">
        <v>193.17</v>
      </c>
      <c r="N1126" t="inlineStr"/>
      <c r="O1126" t="inlineStr"/>
      <c r="P1126" t="inlineStr"/>
      <c r="Q1126" t="inlineStr"/>
      <c r="R1126" t="n">
        <v>94.25</v>
      </c>
      <c r="S1126" t="inlineStr"/>
      <c r="T1126" t="inlineStr"/>
    </row>
    <row r="1127">
      <c r="A1127" s="142" t="n">
        <v>38120</v>
      </c>
      <c r="B1127" t="inlineStr"/>
      <c r="C1127" t="inlineStr"/>
      <c r="D1127" t="inlineStr"/>
      <c r="E1127" t="inlineStr"/>
      <c r="F1127" t="inlineStr"/>
      <c r="G1127" t="inlineStr"/>
      <c r="H1127" t="inlineStr"/>
      <c r="I1127" t="inlineStr"/>
      <c r="J1127" t="inlineStr"/>
      <c r="K1127" t="inlineStr"/>
      <c r="L1127" t="inlineStr"/>
      <c r="M1127" t="n">
        <v>190.37</v>
      </c>
      <c r="N1127" t="inlineStr"/>
      <c r="O1127" t="inlineStr"/>
      <c r="P1127" t="inlineStr"/>
      <c r="Q1127" t="inlineStr"/>
      <c r="R1127" t="n">
        <v>94.25</v>
      </c>
      <c r="S1127" t="inlineStr"/>
      <c r="T1127" t="inlineStr"/>
    </row>
    <row r="1128">
      <c r="A1128" s="142" t="n">
        <v>38121</v>
      </c>
      <c r="B1128" t="inlineStr"/>
      <c r="C1128" t="inlineStr"/>
      <c r="D1128" t="inlineStr"/>
      <c r="E1128" t="inlineStr"/>
      <c r="F1128" t="inlineStr"/>
      <c r="G1128" t="inlineStr"/>
      <c r="H1128" t="inlineStr"/>
      <c r="I1128" t="inlineStr"/>
      <c r="J1128" t="inlineStr"/>
      <c r="K1128" t="inlineStr"/>
      <c r="L1128" t="inlineStr"/>
      <c r="M1128" t="n">
        <v>194.3</v>
      </c>
      <c r="N1128" t="inlineStr"/>
      <c r="O1128" t="inlineStr"/>
      <c r="P1128" t="inlineStr"/>
      <c r="Q1128" t="inlineStr"/>
      <c r="R1128" t="n">
        <v>94.25</v>
      </c>
      <c r="S1128" t="inlineStr"/>
      <c r="T1128" t="inlineStr"/>
    </row>
    <row r="1129">
      <c r="A1129" s="142" t="n">
        <v>38124</v>
      </c>
      <c r="B1129" t="inlineStr"/>
      <c r="C1129" t="inlineStr"/>
      <c r="D1129" t="inlineStr"/>
      <c r="E1129" t="inlineStr"/>
      <c r="F1129" t="inlineStr"/>
      <c r="G1129" t="inlineStr"/>
      <c r="H1129" t="inlineStr"/>
      <c r="I1129" t="inlineStr"/>
      <c r="J1129" t="inlineStr"/>
      <c r="K1129" t="inlineStr"/>
      <c r="L1129" t="inlineStr"/>
      <c r="M1129" t="n">
        <v>192.99</v>
      </c>
      <c r="N1129" t="inlineStr"/>
      <c r="O1129" t="inlineStr"/>
      <c r="P1129" t="inlineStr"/>
      <c r="Q1129" t="inlineStr"/>
      <c r="R1129" t="n">
        <v>94.25</v>
      </c>
      <c r="S1129" t="inlineStr"/>
      <c r="T1129" t="inlineStr"/>
    </row>
    <row r="1130">
      <c r="A1130" s="142" t="n">
        <v>38125</v>
      </c>
      <c r="B1130" t="inlineStr"/>
      <c r="C1130" t="inlineStr"/>
      <c r="D1130" t="inlineStr"/>
      <c r="E1130" t="inlineStr"/>
      <c r="F1130" t="inlineStr"/>
      <c r="G1130" t="inlineStr"/>
      <c r="H1130" t="inlineStr"/>
      <c r="I1130" t="inlineStr"/>
      <c r="J1130" t="inlineStr"/>
      <c r="K1130" t="inlineStr"/>
      <c r="L1130" t="inlineStr"/>
      <c r="M1130" t="n">
        <v>192.92</v>
      </c>
      <c r="N1130" t="inlineStr"/>
      <c r="O1130" t="inlineStr"/>
      <c r="P1130" t="inlineStr"/>
      <c r="Q1130" t="inlineStr"/>
      <c r="R1130" t="n">
        <v>94.25</v>
      </c>
      <c r="S1130" t="inlineStr"/>
      <c r="T1130" t="inlineStr"/>
    </row>
    <row r="1131">
      <c r="A1131" s="142" t="n">
        <v>38126</v>
      </c>
      <c r="B1131" t="inlineStr"/>
      <c r="C1131" t="inlineStr"/>
      <c r="D1131" t="inlineStr"/>
      <c r="E1131" t="inlineStr"/>
      <c r="F1131" t="inlineStr"/>
      <c r="G1131" t="inlineStr"/>
      <c r="H1131" t="inlineStr"/>
      <c r="I1131" t="inlineStr"/>
      <c r="J1131" t="inlineStr"/>
      <c r="K1131" t="inlineStr"/>
      <c r="L1131" t="inlineStr"/>
      <c r="M1131" t="n">
        <v>200.1</v>
      </c>
      <c r="N1131" t="inlineStr"/>
      <c r="O1131" t="inlineStr"/>
      <c r="P1131" t="inlineStr"/>
      <c r="Q1131" t="inlineStr"/>
      <c r="R1131" t="n">
        <v>94.25</v>
      </c>
      <c r="S1131" t="inlineStr"/>
      <c r="T1131" t="inlineStr"/>
    </row>
    <row r="1132">
      <c r="A1132" s="142" t="n">
        <v>38127</v>
      </c>
      <c r="B1132" t="inlineStr"/>
      <c r="C1132" t="inlineStr"/>
      <c r="D1132" t="inlineStr"/>
      <c r="E1132" t="inlineStr"/>
      <c r="F1132" t="inlineStr"/>
      <c r="G1132" t="inlineStr"/>
      <c r="H1132" t="inlineStr"/>
      <c r="I1132" t="inlineStr"/>
      <c r="J1132" t="inlineStr"/>
      <c r="K1132" t="inlineStr"/>
      <c r="L1132" t="inlineStr"/>
      <c r="M1132" t="n">
        <v>200.1</v>
      </c>
      <c r="N1132" t="inlineStr"/>
      <c r="O1132" t="inlineStr"/>
      <c r="P1132" t="inlineStr"/>
      <c r="Q1132" t="inlineStr"/>
      <c r="R1132" t="n">
        <v>94.25</v>
      </c>
      <c r="S1132" t="inlineStr"/>
      <c r="T1132" t="inlineStr"/>
    </row>
    <row r="1133">
      <c r="A1133" s="142" t="n">
        <v>38128</v>
      </c>
      <c r="B1133" t="inlineStr"/>
      <c r="C1133" t="inlineStr"/>
      <c r="D1133" t="inlineStr"/>
      <c r="E1133" t="inlineStr"/>
      <c r="F1133" t="inlineStr"/>
      <c r="G1133" t="inlineStr"/>
      <c r="H1133" t="inlineStr"/>
      <c r="I1133" t="inlineStr"/>
      <c r="J1133" t="inlineStr"/>
      <c r="K1133" t="inlineStr"/>
      <c r="L1133" t="inlineStr"/>
      <c r="M1133" t="n">
        <v>203.35</v>
      </c>
      <c r="N1133" t="inlineStr"/>
      <c r="O1133" t="inlineStr"/>
      <c r="P1133" t="inlineStr"/>
      <c r="Q1133" t="inlineStr"/>
      <c r="R1133" t="n">
        <v>94.25</v>
      </c>
      <c r="S1133" t="inlineStr"/>
      <c r="T1133" t="inlineStr"/>
    </row>
    <row r="1134">
      <c r="A1134" s="142" t="n">
        <v>38131</v>
      </c>
      <c r="B1134" t="inlineStr"/>
      <c r="C1134" t="inlineStr"/>
      <c r="D1134" t="inlineStr"/>
      <c r="E1134" t="inlineStr"/>
      <c r="F1134" t="inlineStr"/>
      <c r="G1134" t="inlineStr"/>
      <c r="H1134" t="inlineStr"/>
      <c r="I1134" t="inlineStr"/>
      <c r="J1134" t="inlineStr"/>
      <c r="K1134" t="inlineStr"/>
      <c r="L1134" t="inlineStr"/>
      <c r="M1134" t="n">
        <v>205.98</v>
      </c>
      <c r="N1134" t="inlineStr"/>
      <c r="O1134" t="inlineStr"/>
      <c r="P1134" t="inlineStr"/>
      <c r="Q1134" t="inlineStr"/>
      <c r="R1134" t="n">
        <v>94.25</v>
      </c>
      <c r="S1134" t="inlineStr"/>
      <c r="T1134" t="inlineStr"/>
    </row>
    <row r="1135">
      <c r="A1135" s="142" t="n">
        <v>38132</v>
      </c>
      <c r="B1135" t="inlineStr"/>
      <c r="C1135" t="inlineStr"/>
      <c r="D1135" t="inlineStr"/>
      <c r="E1135" t="inlineStr"/>
      <c r="F1135" t="inlineStr"/>
      <c r="G1135" t="inlineStr"/>
      <c r="H1135" t="inlineStr"/>
      <c r="I1135" t="inlineStr"/>
      <c r="J1135" t="inlineStr"/>
      <c r="K1135" t="inlineStr"/>
      <c r="L1135" t="inlineStr"/>
      <c r="M1135" t="n">
        <v>205.98</v>
      </c>
      <c r="N1135" t="inlineStr"/>
      <c r="O1135" t="inlineStr"/>
      <c r="P1135" t="inlineStr"/>
      <c r="Q1135" t="inlineStr"/>
      <c r="R1135" t="n">
        <v>94.25</v>
      </c>
      <c r="S1135" t="inlineStr"/>
      <c r="T1135" t="inlineStr"/>
    </row>
    <row r="1136">
      <c r="A1136" s="142" t="n">
        <v>38133</v>
      </c>
      <c r="B1136" t="inlineStr"/>
      <c r="C1136" t="inlineStr"/>
      <c r="D1136" t="inlineStr"/>
      <c r="E1136" t="inlineStr"/>
      <c r="F1136" t="inlineStr"/>
      <c r="G1136" t="inlineStr"/>
      <c r="H1136" t="inlineStr"/>
      <c r="I1136" t="inlineStr"/>
      <c r="J1136" t="inlineStr"/>
      <c r="K1136" t="inlineStr"/>
      <c r="L1136" t="inlineStr"/>
      <c r="M1136" t="n">
        <v>205.98</v>
      </c>
      <c r="N1136" t="inlineStr"/>
      <c r="O1136" t="inlineStr"/>
      <c r="P1136" t="inlineStr"/>
      <c r="Q1136" t="inlineStr"/>
      <c r="R1136" t="n">
        <v>94.25</v>
      </c>
      <c r="S1136" t="inlineStr"/>
      <c r="T1136" t="inlineStr"/>
    </row>
    <row r="1137">
      <c r="A1137" s="142" t="n">
        <v>38134</v>
      </c>
      <c r="B1137" t="inlineStr"/>
      <c r="C1137" t="inlineStr"/>
      <c r="D1137" t="inlineStr"/>
      <c r="E1137" t="inlineStr"/>
      <c r="F1137" t="inlineStr"/>
      <c r="G1137" t="inlineStr"/>
      <c r="H1137" t="inlineStr"/>
      <c r="I1137" t="inlineStr"/>
      <c r="J1137" t="inlineStr"/>
      <c r="K1137" t="inlineStr"/>
      <c r="L1137" t="inlineStr"/>
      <c r="M1137" t="n">
        <v>213.2</v>
      </c>
      <c r="N1137" t="inlineStr"/>
      <c r="O1137" t="inlineStr"/>
      <c r="P1137" t="inlineStr"/>
      <c r="Q1137" t="inlineStr"/>
      <c r="R1137" t="n">
        <v>94.25</v>
      </c>
      <c r="S1137" t="inlineStr"/>
      <c r="T1137" t="inlineStr"/>
    </row>
    <row r="1138">
      <c r="A1138" s="142" t="n">
        <v>38135</v>
      </c>
      <c r="B1138" t="inlineStr"/>
      <c r="C1138" t="inlineStr"/>
      <c r="D1138" t="inlineStr"/>
      <c r="E1138" t="inlineStr"/>
      <c r="F1138" t="inlineStr"/>
      <c r="G1138" t="inlineStr"/>
      <c r="H1138" t="inlineStr"/>
      <c r="I1138" t="inlineStr"/>
      <c r="J1138" t="inlineStr"/>
      <c r="K1138" t="inlineStr"/>
      <c r="L1138" t="inlineStr"/>
      <c r="M1138" t="n">
        <v>211.52</v>
      </c>
      <c r="N1138" t="inlineStr"/>
      <c r="O1138" t="inlineStr"/>
      <c r="P1138" t="inlineStr"/>
      <c r="Q1138" t="inlineStr"/>
      <c r="R1138" t="n">
        <v>94.25</v>
      </c>
      <c r="S1138" t="inlineStr"/>
      <c r="T1138" t="inlineStr"/>
    </row>
    <row r="1139">
      <c r="A1139" s="142" t="n">
        <v>38138</v>
      </c>
      <c r="B1139" t="inlineStr"/>
      <c r="C1139" t="inlineStr"/>
      <c r="D1139" t="inlineStr"/>
      <c r="E1139" t="inlineStr"/>
      <c r="F1139" t="inlineStr"/>
      <c r="G1139" t="inlineStr"/>
      <c r="H1139" t="inlineStr"/>
      <c r="I1139" t="inlineStr"/>
      <c r="J1139" t="inlineStr"/>
      <c r="K1139" t="inlineStr"/>
      <c r="L1139" t="inlineStr"/>
      <c r="M1139" t="n">
        <v>211.52</v>
      </c>
      <c r="N1139" t="inlineStr"/>
      <c r="O1139" t="inlineStr"/>
      <c r="P1139" t="inlineStr"/>
      <c r="Q1139" t="inlineStr"/>
      <c r="R1139" t="n">
        <v>94.024</v>
      </c>
      <c r="S1139" t="inlineStr"/>
      <c r="T1139" t="inlineStr"/>
    </row>
    <row r="1140">
      <c r="A1140" s="142" t="n">
        <v>38139</v>
      </c>
      <c r="B1140" t="inlineStr"/>
      <c r="C1140" t="inlineStr"/>
      <c r="D1140" t="inlineStr"/>
      <c r="E1140" t="inlineStr"/>
      <c r="F1140" t="inlineStr"/>
      <c r="G1140" t="inlineStr"/>
      <c r="H1140" t="inlineStr"/>
      <c r="I1140" t="inlineStr"/>
      <c r="J1140" t="inlineStr"/>
      <c r="K1140" t="inlineStr"/>
      <c r="L1140" t="inlineStr"/>
      <c r="M1140" t="n">
        <v>209.62</v>
      </c>
      <c r="N1140" t="inlineStr"/>
      <c r="O1140" t="inlineStr"/>
      <c r="P1140" t="inlineStr"/>
      <c r="Q1140" t="inlineStr"/>
      <c r="R1140" t="n">
        <v>94.024</v>
      </c>
      <c r="S1140" t="inlineStr"/>
      <c r="T1140" t="inlineStr"/>
    </row>
    <row r="1141">
      <c r="A1141" s="142" t="n">
        <v>38140</v>
      </c>
      <c r="B1141" t="inlineStr"/>
      <c r="C1141" t="inlineStr"/>
      <c r="D1141" t="inlineStr"/>
      <c r="E1141" t="inlineStr"/>
      <c r="F1141" t="inlineStr"/>
      <c r="G1141" t="inlineStr"/>
      <c r="H1141" t="inlineStr"/>
      <c r="I1141" t="inlineStr"/>
      <c r="J1141" t="inlineStr"/>
      <c r="K1141" t="inlineStr"/>
      <c r="L1141" t="inlineStr"/>
      <c r="M1141" t="n">
        <v>206.89</v>
      </c>
      <c r="N1141" t="inlineStr"/>
      <c r="O1141" t="inlineStr"/>
      <c r="P1141" t="inlineStr"/>
      <c r="Q1141" t="inlineStr"/>
      <c r="R1141" t="n">
        <v>94.024</v>
      </c>
      <c r="S1141" t="inlineStr"/>
      <c r="T1141" t="inlineStr"/>
    </row>
    <row r="1142">
      <c r="A1142" s="142" t="n">
        <v>38141</v>
      </c>
      <c r="B1142" t="inlineStr"/>
      <c r="C1142" t="inlineStr"/>
      <c r="D1142" t="inlineStr"/>
      <c r="E1142" t="inlineStr"/>
      <c r="F1142" t="inlineStr"/>
      <c r="G1142" t="inlineStr"/>
      <c r="H1142" t="inlineStr"/>
      <c r="I1142" t="inlineStr"/>
      <c r="J1142" t="inlineStr"/>
      <c r="K1142" t="inlineStr"/>
      <c r="L1142" t="inlineStr"/>
      <c r="M1142" t="n">
        <v>204.67</v>
      </c>
      <c r="N1142" t="inlineStr"/>
      <c r="O1142" t="inlineStr"/>
      <c r="P1142" t="inlineStr"/>
      <c r="Q1142" t="inlineStr"/>
      <c r="R1142" t="n">
        <v>94.024</v>
      </c>
      <c r="S1142" t="inlineStr"/>
      <c r="T1142" t="inlineStr"/>
    </row>
    <row r="1143">
      <c r="A1143" s="142" t="n">
        <v>38142</v>
      </c>
      <c r="B1143" t="inlineStr"/>
      <c r="C1143" t="inlineStr"/>
      <c r="D1143" t="inlineStr"/>
      <c r="E1143" t="inlineStr"/>
      <c r="F1143" t="inlineStr"/>
      <c r="G1143" t="inlineStr"/>
      <c r="H1143" t="inlineStr"/>
      <c r="I1143" t="inlineStr"/>
      <c r="J1143" t="inlineStr"/>
      <c r="K1143" t="inlineStr"/>
      <c r="L1143" t="inlineStr"/>
      <c r="M1143" t="n">
        <v>207.52</v>
      </c>
      <c r="N1143" t="inlineStr"/>
      <c r="O1143" t="inlineStr"/>
      <c r="P1143" t="inlineStr"/>
      <c r="Q1143" t="inlineStr"/>
      <c r="R1143" t="n">
        <v>94.024</v>
      </c>
      <c r="S1143" t="inlineStr"/>
      <c r="T1143" t="inlineStr"/>
    </row>
    <row r="1144">
      <c r="A1144" s="142" t="n">
        <v>38145</v>
      </c>
      <c r="B1144" t="inlineStr"/>
      <c r="C1144" t="inlineStr"/>
      <c r="D1144" t="inlineStr"/>
      <c r="E1144" t="inlineStr"/>
      <c r="F1144" t="inlineStr"/>
      <c r="G1144" t="inlineStr"/>
      <c r="H1144" t="inlineStr"/>
      <c r="I1144" t="inlineStr"/>
      <c r="J1144" t="inlineStr"/>
      <c r="K1144" t="inlineStr"/>
      <c r="L1144" t="inlineStr"/>
      <c r="M1144" t="n">
        <v>208.69</v>
      </c>
      <c r="N1144" t="inlineStr"/>
      <c r="O1144" t="inlineStr"/>
      <c r="P1144" t="inlineStr"/>
      <c r="Q1144" t="inlineStr"/>
      <c r="R1144" t="n">
        <v>94.024</v>
      </c>
      <c r="S1144" t="inlineStr"/>
      <c r="T1144" t="inlineStr"/>
    </row>
    <row r="1145">
      <c r="A1145" s="142" t="n">
        <v>38146</v>
      </c>
      <c r="B1145" t="inlineStr"/>
      <c r="C1145" t="inlineStr"/>
      <c r="D1145" t="inlineStr"/>
      <c r="E1145" t="inlineStr"/>
      <c r="F1145" t="inlineStr"/>
      <c r="G1145" t="inlineStr"/>
      <c r="H1145" t="inlineStr"/>
      <c r="I1145" t="inlineStr"/>
      <c r="J1145" t="inlineStr"/>
      <c r="K1145" t="inlineStr"/>
      <c r="L1145" t="inlineStr"/>
      <c r="M1145" t="n">
        <v>206.92</v>
      </c>
      <c r="N1145" t="inlineStr"/>
      <c r="O1145" t="inlineStr"/>
      <c r="P1145" t="inlineStr"/>
      <c r="Q1145" t="inlineStr"/>
      <c r="R1145" t="n">
        <v>94.024</v>
      </c>
      <c r="S1145" t="inlineStr"/>
      <c r="T1145" t="inlineStr"/>
    </row>
    <row r="1146">
      <c r="A1146" s="142" t="n">
        <v>38147</v>
      </c>
      <c r="B1146" t="inlineStr"/>
      <c r="C1146" t="inlineStr"/>
      <c r="D1146" t="inlineStr"/>
      <c r="E1146" t="inlineStr"/>
      <c r="F1146" t="inlineStr"/>
      <c r="G1146" t="inlineStr"/>
      <c r="H1146" t="inlineStr"/>
      <c r="I1146" t="inlineStr"/>
      <c r="J1146" t="inlineStr"/>
      <c r="K1146" t="inlineStr"/>
      <c r="L1146" t="inlineStr"/>
      <c r="M1146" t="n">
        <v>206.92</v>
      </c>
      <c r="N1146" t="inlineStr"/>
      <c r="O1146" t="inlineStr"/>
      <c r="P1146" t="inlineStr"/>
      <c r="Q1146" t="inlineStr"/>
      <c r="R1146" t="n">
        <v>94.024</v>
      </c>
      <c r="S1146" t="inlineStr"/>
      <c r="T1146" t="inlineStr"/>
    </row>
    <row r="1147">
      <c r="A1147" s="142" t="n">
        <v>38148</v>
      </c>
      <c r="B1147" t="inlineStr"/>
      <c r="C1147" t="inlineStr"/>
      <c r="D1147" t="inlineStr"/>
      <c r="E1147" t="inlineStr"/>
      <c r="F1147" t="inlineStr"/>
      <c r="G1147" t="inlineStr"/>
      <c r="H1147" t="inlineStr"/>
      <c r="I1147" t="inlineStr"/>
      <c r="J1147" t="inlineStr"/>
      <c r="K1147" t="inlineStr"/>
      <c r="L1147" t="inlineStr"/>
      <c r="M1147" t="n">
        <v>201.14</v>
      </c>
      <c r="N1147" t="inlineStr"/>
      <c r="O1147" t="inlineStr"/>
      <c r="P1147" t="inlineStr"/>
      <c r="Q1147" t="inlineStr"/>
      <c r="R1147" t="n">
        <v>94.024</v>
      </c>
      <c r="S1147" t="inlineStr"/>
      <c r="T1147" t="inlineStr"/>
    </row>
    <row r="1148">
      <c r="A1148" s="142" t="n">
        <v>38149</v>
      </c>
      <c r="B1148" t="inlineStr"/>
      <c r="C1148" t="inlineStr"/>
      <c r="D1148" t="inlineStr"/>
      <c r="E1148" t="inlineStr"/>
      <c r="F1148" t="inlineStr"/>
      <c r="G1148" t="inlineStr"/>
      <c r="H1148" t="inlineStr"/>
      <c r="I1148" t="inlineStr"/>
      <c r="J1148" t="inlineStr"/>
      <c r="K1148" t="inlineStr"/>
      <c r="L1148" t="inlineStr"/>
      <c r="M1148" t="n">
        <v>200.86</v>
      </c>
      <c r="N1148" t="inlineStr"/>
      <c r="O1148" t="inlineStr"/>
      <c r="P1148" t="inlineStr"/>
      <c r="Q1148" t="inlineStr"/>
      <c r="R1148" t="n">
        <v>94.024</v>
      </c>
      <c r="S1148" t="inlineStr"/>
      <c r="T1148" t="inlineStr"/>
    </row>
    <row r="1149">
      <c r="A1149" s="142" t="n">
        <v>38152</v>
      </c>
      <c r="B1149" t="inlineStr"/>
      <c r="C1149" t="inlineStr"/>
      <c r="D1149" t="inlineStr"/>
      <c r="E1149" t="inlineStr"/>
      <c r="F1149" t="inlineStr"/>
      <c r="G1149" t="inlineStr"/>
      <c r="H1149" t="inlineStr"/>
      <c r="I1149" t="inlineStr"/>
      <c r="J1149" t="inlineStr"/>
      <c r="K1149" t="inlineStr"/>
      <c r="L1149" t="inlineStr"/>
      <c r="M1149" t="n">
        <v>196.57</v>
      </c>
      <c r="N1149" t="inlineStr"/>
      <c r="O1149" t="inlineStr"/>
      <c r="P1149" t="inlineStr"/>
      <c r="Q1149" t="inlineStr"/>
      <c r="R1149" t="n">
        <v>94.024</v>
      </c>
      <c r="S1149" t="inlineStr"/>
      <c r="T1149" t="inlineStr"/>
    </row>
    <row r="1150">
      <c r="A1150" s="142" t="n">
        <v>38153</v>
      </c>
      <c r="B1150" t="inlineStr"/>
      <c r="C1150" t="inlineStr"/>
      <c r="D1150" t="inlineStr"/>
      <c r="E1150" t="inlineStr"/>
      <c r="F1150" t="inlineStr"/>
      <c r="G1150" t="inlineStr"/>
      <c r="H1150" t="inlineStr"/>
      <c r="I1150" t="inlineStr"/>
      <c r="J1150" t="inlineStr"/>
      <c r="K1150" t="inlineStr"/>
      <c r="L1150" t="inlineStr"/>
      <c r="M1150" t="n">
        <v>197.44</v>
      </c>
      <c r="N1150" t="inlineStr"/>
      <c r="O1150" t="inlineStr"/>
      <c r="P1150" t="inlineStr"/>
      <c r="Q1150" t="inlineStr"/>
      <c r="R1150" t="n">
        <v>94.024</v>
      </c>
      <c r="S1150" t="inlineStr"/>
      <c r="T1150" t="inlineStr"/>
    </row>
    <row r="1151">
      <c r="A1151" s="142" t="n">
        <v>38154</v>
      </c>
      <c r="B1151" t="inlineStr"/>
      <c r="C1151" t="inlineStr"/>
      <c r="D1151" t="inlineStr"/>
      <c r="E1151" t="inlineStr"/>
      <c r="F1151" t="inlineStr"/>
      <c r="G1151" t="inlineStr"/>
      <c r="H1151" t="inlineStr"/>
      <c r="I1151" t="inlineStr"/>
      <c r="J1151" t="inlineStr"/>
      <c r="K1151" t="inlineStr"/>
      <c r="L1151" t="inlineStr"/>
      <c r="M1151" t="n">
        <v>196.96</v>
      </c>
      <c r="N1151" t="inlineStr"/>
      <c r="O1151" t="inlineStr"/>
      <c r="P1151" t="inlineStr"/>
      <c r="Q1151" t="inlineStr"/>
      <c r="R1151" t="n">
        <v>94.024</v>
      </c>
      <c r="S1151" t="inlineStr"/>
      <c r="T1151" t="inlineStr"/>
    </row>
    <row r="1152">
      <c r="A1152" s="142" t="n">
        <v>38155</v>
      </c>
      <c r="B1152" t="inlineStr"/>
      <c r="C1152" t="inlineStr"/>
      <c r="D1152" t="inlineStr"/>
      <c r="E1152" t="inlineStr"/>
      <c r="F1152" t="inlineStr"/>
      <c r="G1152" t="inlineStr"/>
      <c r="H1152" t="inlineStr"/>
      <c r="I1152" t="inlineStr"/>
      <c r="J1152" t="inlineStr"/>
      <c r="K1152" t="inlineStr"/>
      <c r="L1152" t="inlineStr"/>
      <c r="M1152" t="n">
        <v>200.74</v>
      </c>
      <c r="N1152" t="inlineStr"/>
      <c r="O1152" t="inlineStr"/>
      <c r="P1152" t="inlineStr"/>
      <c r="Q1152" t="inlineStr"/>
      <c r="R1152" t="n">
        <v>94.024</v>
      </c>
      <c r="S1152" t="inlineStr"/>
      <c r="T1152" t="inlineStr"/>
    </row>
    <row r="1153">
      <c r="A1153" s="142" t="n">
        <v>38156</v>
      </c>
      <c r="B1153" t="inlineStr"/>
      <c r="C1153" t="inlineStr"/>
      <c r="D1153" t="inlineStr"/>
      <c r="E1153" t="inlineStr"/>
      <c r="F1153" t="inlineStr"/>
      <c r="G1153" t="inlineStr"/>
      <c r="H1153" t="inlineStr"/>
      <c r="I1153" t="inlineStr"/>
      <c r="J1153" t="inlineStr"/>
      <c r="K1153" t="inlineStr"/>
      <c r="L1153" t="inlineStr"/>
      <c r="M1153" t="n">
        <v>205.56</v>
      </c>
      <c r="N1153" t="inlineStr"/>
      <c r="O1153" t="inlineStr"/>
      <c r="P1153" t="inlineStr"/>
      <c r="Q1153" t="inlineStr"/>
      <c r="R1153" t="n">
        <v>94.024</v>
      </c>
      <c r="S1153" t="inlineStr"/>
      <c r="T1153" t="inlineStr"/>
    </row>
    <row r="1154">
      <c r="A1154" s="142" t="n">
        <v>38159</v>
      </c>
      <c r="B1154" t="inlineStr"/>
      <c r="C1154" t="inlineStr"/>
      <c r="D1154" t="inlineStr"/>
      <c r="E1154" t="inlineStr"/>
      <c r="F1154" t="inlineStr"/>
      <c r="G1154" t="inlineStr"/>
      <c r="H1154" t="inlineStr"/>
      <c r="I1154" t="inlineStr"/>
      <c r="J1154" t="inlineStr"/>
      <c r="K1154" t="inlineStr"/>
      <c r="L1154" t="inlineStr"/>
      <c r="M1154" t="n">
        <v>203.6</v>
      </c>
      <c r="N1154" t="inlineStr"/>
      <c r="O1154" t="inlineStr"/>
      <c r="P1154" t="inlineStr"/>
      <c r="Q1154" t="inlineStr"/>
      <c r="R1154" t="n">
        <v>94.024</v>
      </c>
      <c r="S1154" t="inlineStr"/>
      <c r="T1154" t="inlineStr"/>
    </row>
    <row r="1155">
      <c r="A1155" s="142" t="n">
        <v>38160</v>
      </c>
      <c r="B1155" t="inlineStr"/>
      <c r="C1155" t="inlineStr"/>
      <c r="D1155" t="inlineStr"/>
      <c r="E1155" t="inlineStr"/>
      <c r="F1155" t="inlineStr"/>
      <c r="G1155" t="inlineStr"/>
      <c r="H1155" t="inlineStr"/>
      <c r="I1155" t="inlineStr"/>
      <c r="J1155" t="inlineStr"/>
      <c r="K1155" t="inlineStr"/>
      <c r="L1155" t="inlineStr"/>
      <c r="M1155" t="n">
        <v>203.9</v>
      </c>
      <c r="N1155" t="inlineStr"/>
      <c r="O1155" t="inlineStr"/>
      <c r="P1155" t="inlineStr"/>
      <c r="Q1155" t="inlineStr"/>
      <c r="R1155" t="n">
        <v>94.024</v>
      </c>
      <c r="S1155" t="inlineStr"/>
      <c r="T1155" t="inlineStr"/>
    </row>
    <row r="1156">
      <c r="A1156" s="142" t="n">
        <v>38161</v>
      </c>
      <c r="B1156" t="inlineStr"/>
      <c r="C1156" t="inlineStr"/>
      <c r="D1156" t="inlineStr"/>
      <c r="E1156" t="inlineStr"/>
      <c r="F1156" t="inlineStr"/>
      <c r="G1156" t="inlineStr"/>
      <c r="H1156" t="inlineStr"/>
      <c r="I1156" t="inlineStr"/>
      <c r="J1156" t="inlineStr"/>
      <c r="K1156" t="inlineStr"/>
      <c r="L1156" t="inlineStr"/>
      <c r="M1156" t="n">
        <v>203.6</v>
      </c>
      <c r="N1156" t="inlineStr"/>
      <c r="O1156" t="inlineStr"/>
      <c r="P1156" t="inlineStr"/>
      <c r="Q1156" t="inlineStr"/>
      <c r="R1156" t="n">
        <v>94.024</v>
      </c>
      <c r="S1156" t="inlineStr"/>
      <c r="T1156" t="inlineStr"/>
    </row>
    <row r="1157">
      <c r="A1157" s="142" t="n">
        <v>38162</v>
      </c>
      <c r="B1157" t="inlineStr"/>
      <c r="C1157" t="inlineStr"/>
      <c r="D1157" t="inlineStr"/>
      <c r="E1157" t="inlineStr"/>
      <c r="F1157" t="inlineStr"/>
      <c r="G1157" t="inlineStr"/>
      <c r="H1157" t="inlineStr"/>
      <c r="I1157" t="inlineStr"/>
      <c r="J1157" t="inlineStr"/>
      <c r="K1157" t="inlineStr"/>
      <c r="L1157" t="inlineStr"/>
      <c r="M1157" t="n">
        <v>208.84</v>
      </c>
      <c r="N1157" t="inlineStr"/>
      <c r="O1157" t="inlineStr"/>
      <c r="P1157" t="inlineStr"/>
      <c r="Q1157" t="inlineStr"/>
      <c r="R1157" t="n">
        <v>94.024</v>
      </c>
      <c r="S1157" t="inlineStr"/>
      <c r="T1157" t="inlineStr"/>
    </row>
    <row r="1158">
      <c r="A1158" s="142" t="n">
        <v>38163</v>
      </c>
      <c r="B1158" t="inlineStr"/>
      <c r="C1158" t="inlineStr"/>
      <c r="D1158" t="inlineStr"/>
      <c r="E1158" t="inlineStr"/>
      <c r="F1158" t="inlineStr"/>
      <c r="G1158" t="inlineStr"/>
      <c r="H1158" t="inlineStr"/>
      <c r="I1158" t="inlineStr"/>
      <c r="J1158" t="inlineStr"/>
      <c r="K1158" t="inlineStr"/>
      <c r="L1158" t="inlineStr"/>
      <c r="M1158" t="n">
        <v>209.06</v>
      </c>
      <c r="N1158" t="inlineStr"/>
      <c r="O1158" t="inlineStr"/>
      <c r="P1158" t="inlineStr"/>
      <c r="Q1158" t="inlineStr"/>
      <c r="R1158" t="n">
        <v>94.024</v>
      </c>
      <c r="S1158" t="inlineStr"/>
      <c r="T1158" t="inlineStr"/>
    </row>
    <row r="1159">
      <c r="A1159" s="142" t="n">
        <v>38166</v>
      </c>
      <c r="B1159" t="inlineStr"/>
      <c r="C1159" t="inlineStr"/>
      <c r="D1159" t="inlineStr"/>
      <c r="E1159" t="inlineStr"/>
      <c r="F1159" t="inlineStr"/>
      <c r="G1159" t="inlineStr"/>
      <c r="H1159" t="inlineStr"/>
      <c r="I1159" t="inlineStr"/>
      <c r="J1159" t="inlineStr"/>
      <c r="K1159" t="inlineStr"/>
      <c r="L1159" t="inlineStr"/>
      <c r="M1159" t="n">
        <v>205.39</v>
      </c>
      <c r="N1159" t="inlineStr"/>
      <c r="O1159" t="inlineStr"/>
      <c r="P1159" t="inlineStr"/>
      <c r="Q1159" t="inlineStr"/>
      <c r="R1159" t="n">
        <v>94.024</v>
      </c>
      <c r="S1159" t="inlineStr"/>
      <c r="T1159" t="inlineStr"/>
    </row>
    <row r="1160">
      <c r="A1160" s="142" t="n">
        <v>38167</v>
      </c>
      <c r="B1160" t="inlineStr"/>
      <c r="C1160" t="inlineStr"/>
      <c r="D1160" t="inlineStr"/>
      <c r="E1160" t="inlineStr"/>
      <c r="F1160" t="inlineStr"/>
      <c r="G1160" t="inlineStr"/>
      <c r="H1160" t="inlineStr"/>
      <c r="I1160" t="inlineStr"/>
      <c r="J1160" t="inlineStr"/>
      <c r="K1160" t="inlineStr"/>
      <c r="L1160" t="inlineStr"/>
      <c r="M1160" t="n">
        <v>202.32</v>
      </c>
      <c r="N1160" t="inlineStr"/>
      <c r="O1160" t="inlineStr"/>
      <c r="P1160" t="inlineStr"/>
      <c r="Q1160" t="inlineStr"/>
      <c r="R1160" t="n">
        <v>94.024</v>
      </c>
      <c r="S1160" t="inlineStr"/>
      <c r="T1160" t="inlineStr"/>
    </row>
    <row r="1161">
      <c r="A1161" s="142" t="n">
        <v>38168</v>
      </c>
      <c r="B1161" t="inlineStr"/>
      <c r="C1161" t="inlineStr"/>
      <c r="D1161" t="inlineStr"/>
      <c r="E1161" t="inlineStr"/>
      <c r="F1161" t="inlineStr"/>
      <c r="G1161" t="inlineStr"/>
      <c r="H1161" t="inlineStr"/>
      <c r="I1161" t="inlineStr"/>
      <c r="J1161" t="inlineStr"/>
      <c r="K1161" t="inlineStr"/>
      <c r="L1161" t="inlineStr"/>
      <c r="M1161" t="n">
        <v>205.06</v>
      </c>
      <c r="N1161" t="inlineStr"/>
      <c r="O1161" t="inlineStr"/>
      <c r="P1161" t="inlineStr"/>
      <c r="Q1161" t="inlineStr"/>
      <c r="R1161" t="n">
        <v>95.634</v>
      </c>
      <c r="S1161" t="inlineStr"/>
      <c r="T1161" t="inlineStr"/>
    </row>
    <row r="1162">
      <c r="A1162" s="142" t="n">
        <v>38169</v>
      </c>
      <c r="B1162" t="inlineStr"/>
      <c r="C1162" t="inlineStr"/>
      <c r="D1162" t="inlineStr"/>
      <c r="E1162" t="inlineStr"/>
      <c r="F1162" t="inlineStr"/>
      <c r="G1162" t="inlineStr"/>
      <c r="H1162" t="inlineStr"/>
      <c r="I1162" t="inlineStr"/>
      <c r="J1162" t="inlineStr"/>
      <c r="K1162" t="inlineStr"/>
      <c r="L1162" t="inlineStr"/>
      <c r="M1162" t="n">
        <v>205.91</v>
      </c>
      <c r="N1162" t="inlineStr"/>
      <c r="O1162" t="inlineStr"/>
      <c r="P1162" t="inlineStr"/>
      <c r="Q1162" t="inlineStr"/>
      <c r="R1162" t="n">
        <v>95.634</v>
      </c>
      <c r="S1162" t="inlineStr"/>
      <c r="T1162" t="inlineStr"/>
    </row>
    <row r="1163">
      <c r="A1163" s="142" t="n">
        <v>38170</v>
      </c>
      <c r="B1163" t="inlineStr"/>
      <c r="C1163" t="inlineStr"/>
      <c r="D1163" t="inlineStr"/>
      <c r="E1163" t="inlineStr"/>
      <c r="F1163" t="inlineStr"/>
      <c r="G1163" t="inlineStr"/>
      <c r="H1163" t="inlineStr"/>
      <c r="I1163" t="inlineStr"/>
      <c r="J1163" t="inlineStr"/>
      <c r="K1163" t="inlineStr"/>
      <c r="L1163" t="inlineStr"/>
      <c r="M1163" t="n">
        <v>209.78</v>
      </c>
      <c r="N1163" t="inlineStr"/>
      <c r="O1163" t="inlineStr"/>
      <c r="P1163" t="inlineStr"/>
      <c r="Q1163" t="inlineStr"/>
      <c r="R1163" t="n">
        <v>95.634</v>
      </c>
      <c r="S1163" t="inlineStr"/>
      <c r="T1163" t="inlineStr"/>
    </row>
    <row r="1164">
      <c r="A1164" s="142" t="n">
        <v>38173</v>
      </c>
      <c r="B1164" t="inlineStr"/>
      <c r="C1164" t="inlineStr"/>
      <c r="D1164" t="inlineStr"/>
      <c r="E1164" t="inlineStr"/>
      <c r="F1164" t="inlineStr"/>
      <c r="G1164" t="inlineStr"/>
      <c r="H1164" t="inlineStr"/>
      <c r="I1164" t="inlineStr"/>
      <c r="J1164" t="inlineStr"/>
      <c r="K1164" t="inlineStr"/>
      <c r="L1164" t="inlineStr"/>
      <c r="M1164" t="n">
        <v>208.09</v>
      </c>
      <c r="N1164" t="inlineStr"/>
      <c r="O1164" t="inlineStr"/>
      <c r="P1164" t="inlineStr"/>
      <c r="Q1164" t="inlineStr"/>
      <c r="R1164" t="n">
        <v>95.634</v>
      </c>
      <c r="S1164" t="inlineStr"/>
      <c r="T1164" t="inlineStr"/>
    </row>
    <row r="1165">
      <c r="A1165" s="142" t="n">
        <v>38174</v>
      </c>
      <c r="B1165" t="inlineStr"/>
      <c r="C1165" t="inlineStr"/>
      <c r="D1165" t="inlineStr"/>
      <c r="E1165" t="inlineStr"/>
      <c r="F1165" t="inlineStr"/>
      <c r="G1165" t="inlineStr"/>
      <c r="H1165" t="inlineStr"/>
      <c r="I1165" t="inlineStr"/>
      <c r="J1165" t="inlineStr"/>
      <c r="K1165" t="inlineStr"/>
      <c r="L1165" t="inlineStr"/>
      <c r="M1165" t="n">
        <v>208.54</v>
      </c>
      <c r="N1165" t="inlineStr"/>
      <c r="O1165" t="inlineStr"/>
      <c r="P1165" t="inlineStr"/>
      <c r="Q1165" t="inlineStr"/>
      <c r="R1165" t="n">
        <v>95.634</v>
      </c>
      <c r="S1165" t="inlineStr"/>
      <c r="T1165" t="inlineStr"/>
    </row>
    <row r="1166">
      <c r="A1166" s="142" t="n">
        <v>38175</v>
      </c>
      <c r="B1166" t="inlineStr"/>
      <c r="C1166" t="inlineStr"/>
      <c r="D1166" t="inlineStr"/>
      <c r="E1166" t="inlineStr"/>
      <c r="F1166" t="inlineStr"/>
      <c r="G1166" t="inlineStr"/>
      <c r="H1166" t="inlineStr"/>
      <c r="I1166" t="inlineStr"/>
      <c r="J1166" t="inlineStr"/>
      <c r="K1166" t="inlineStr"/>
      <c r="L1166" t="inlineStr"/>
      <c r="M1166" t="n">
        <v>212.17</v>
      </c>
      <c r="N1166" t="inlineStr"/>
      <c r="O1166" t="inlineStr"/>
      <c r="P1166" t="inlineStr"/>
      <c r="Q1166" t="inlineStr"/>
      <c r="R1166" t="n">
        <v>95.634</v>
      </c>
      <c r="S1166" t="inlineStr"/>
      <c r="T1166" t="inlineStr"/>
    </row>
    <row r="1167">
      <c r="A1167" s="142" t="n">
        <v>38176</v>
      </c>
      <c r="B1167" t="inlineStr"/>
      <c r="C1167" t="inlineStr"/>
      <c r="D1167" t="inlineStr"/>
      <c r="E1167" t="inlineStr"/>
      <c r="F1167" t="inlineStr"/>
      <c r="G1167" t="inlineStr"/>
      <c r="H1167" t="inlineStr"/>
      <c r="I1167" t="inlineStr"/>
      <c r="J1167" t="inlineStr"/>
      <c r="K1167" t="inlineStr"/>
      <c r="L1167" t="inlineStr"/>
      <c r="M1167" t="n">
        <v>215.26</v>
      </c>
      <c r="N1167" t="inlineStr"/>
      <c r="O1167" t="inlineStr"/>
      <c r="P1167" t="inlineStr"/>
      <c r="Q1167" t="inlineStr"/>
      <c r="R1167" t="n">
        <v>95.634</v>
      </c>
      <c r="S1167" t="inlineStr"/>
      <c r="T1167" t="inlineStr"/>
    </row>
    <row r="1168">
      <c r="A1168" s="142" t="n">
        <v>38177</v>
      </c>
      <c r="B1168" t="inlineStr"/>
      <c r="C1168" t="inlineStr"/>
      <c r="D1168" t="inlineStr"/>
      <c r="E1168" t="inlineStr"/>
      <c r="F1168" t="inlineStr"/>
      <c r="G1168" t="inlineStr"/>
      <c r="H1168" t="inlineStr"/>
      <c r="I1168" t="inlineStr"/>
      <c r="J1168" t="inlineStr"/>
      <c r="K1168" t="inlineStr"/>
      <c r="L1168" t="inlineStr"/>
      <c r="M1168" t="n">
        <v>215.37</v>
      </c>
      <c r="N1168" t="inlineStr"/>
      <c r="O1168" t="inlineStr"/>
      <c r="P1168" t="inlineStr"/>
      <c r="Q1168" t="inlineStr"/>
      <c r="R1168" t="n">
        <v>95.634</v>
      </c>
      <c r="S1168" t="inlineStr"/>
      <c r="T1168" t="inlineStr"/>
    </row>
    <row r="1169">
      <c r="A1169" s="142" t="n">
        <v>38180</v>
      </c>
      <c r="B1169" t="inlineStr"/>
      <c r="C1169" t="inlineStr"/>
      <c r="D1169" t="inlineStr"/>
      <c r="E1169" t="inlineStr"/>
      <c r="F1169" t="inlineStr"/>
      <c r="G1169" t="inlineStr"/>
      <c r="H1169" t="inlineStr"/>
      <c r="I1169" t="inlineStr"/>
      <c r="J1169" t="inlineStr"/>
      <c r="K1169" t="inlineStr"/>
      <c r="L1169" t="inlineStr"/>
      <c r="M1169" t="n">
        <v>213.78</v>
      </c>
      <c r="N1169" t="inlineStr"/>
      <c r="O1169" t="inlineStr"/>
      <c r="P1169" t="inlineStr"/>
      <c r="Q1169" t="inlineStr"/>
      <c r="R1169" t="n">
        <v>95.634</v>
      </c>
      <c r="S1169" t="inlineStr"/>
      <c r="T1169" t="inlineStr"/>
    </row>
    <row r="1170">
      <c r="A1170" s="142" t="n">
        <v>38181</v>
      </c>
      <c r="B1170" t="inlineStr"/>
      <c r="C1170" t="inlineStr"/>
      <c r="D1170" t="inlineStr"/>
      <c r="E1170" t="inlineStr"/>
      <c r="F1170" t="inlineStr"/>
      <c r="G1170" t="inlineStr"/>
      <c r="H1170" t="inlineStr"/>
      <c r="I1170" t="inlineStr"/>
      <c r="J1170" t="inlineStr"/>
      <c r="K1170" t="inlineStr"/>
      <c r="L1170" t="inlineStr"/>
      <c r="M1170" t="n">
        <v>210.99</v>
      </c>
      <c r="N1170" t="inlineStr"/>
      <c r="O1170" t="inlineStr"/>
      <c r="P1170" t="inlineStr"/>
      <c r="Q1170" t="inlineStr"/>
      <c r="R1170" t="n">
        <v>95.634</v>
      </c>
      <c r="S1170" t="inlineStr"/>
      <c r="T1170" t="inlineStr"/>
    </row>
    <row r="1171">
      <c r="A1171" s="142" t="n">
        <v>38182</v>
      </c>
      <c r="B1171" t="inlineStr"/>
      <c r="C1171" t="inlineStr"/>
      <c r="D1171" t="inlineStr"/>
      <c r="E1171" t="inlineStr"/>
      <c r="F1171" t="inlineStr"/>
      <c r="G1171" t="inlineStr"/>
      <c r="H1171" t="inlineStr"/>
      <c r="I1171" t="inlineStr"/>
      <c r="J1171" t="inlineStr"/>
      <c r="K1171" t="inlineStr"/>
      <c r="L1171" t="inlineStr"/>
      <c r="M1171" t="n">
        <v>210.99</v>
      </c>
      <c r="N1171" t="inlineStr"/>
      <c r="O1171" t="inlineStr"/>
      <c r="P1171" t="inlineStr"/>
      <c r="Q1171" t="inlineStr"/>
      <c r="R1171" t="n">
        <v>95.634</v>
      </c>
      <c r="S1171" t="inlineStr"/>
      <c r="T1171" t="inlineStr"/>
    </row>
    <row r="1172">
      <c r="A1172" s="142" t="n">
        <v>38183</v>
      </c>
      <c r="B1172" t="inlineStr"/>
      <c r="C1172" t="inlineStr"/>
      <c r="D1172" t="inlineStr"/>
      <c r="E1172" t="inlineStr"/>
      <c r="F1172" t="inlineStr"/>
      <c r="G1172" t="inlineStr"/>
      <c r="H1172" t="inlineStr"/>
      <c r="I1172" t="inlineStr"/>
      <c r="J1172" t="inlineStr"/>
      <c r="K1172" t="inlineStr"/>
      <c r="L1172" t="inlineStr"/>
      <c r="M1172" t="n">
        <v>209.65</v>
      </c>
      <c r="N1172" t="inlineStr"/>
      <c r="O1172" t="inlineStr"/>
      <c r="P1172" t="inlineStr"/>
      <c r="Q1172" t="inlineStr"/>
      <c r="R1172" t="n">
        <v>95.634</v>
      </c>
      <c r="S1172" t="inlineStr"/>
      <c r="T1172" t="inlineStr"/>
    </row>
    <row r="1173">
      <c r="A1173" s="142" t="n">
        <v>38184</v>
      </c>
      <c r="B1173" t="inlineStr"/>
      <c r="C1173" t="inlineStr"/>
      <c r="D1173" t="inlineStr"/>
      <c r="E1173" t="inlineStr"/>
      <c r="F1173" t="inlineStr"/>
      <c r="G1173" t="inlineStr"/>
      <c r="H1173" t="inlineStr"/>
      <c r="I1173" t="inlineStr"/>
      <c r="J1173" t="inlineStr"/>
      <c r="K1173" t="inlineStr"/>
      <c r="L1173" t="inlineStr"/>
      <c r="M1173" t="n">
        <v>210.99</v>
      </c>
      <c r="N1173" t="inlineStr"/>
      <c r="O1173" t="inlineStr"/>
      <c r="P1173" t="inlineStr"/>
      <c r="Q1173" t="inlineStr"/>
      <c r="R1173" t="n">
        <v>95.634</v>
      </c>
      <c r="S1173" t="inlineStr"/>
      <c r="T1173" t="inlineStr"/>
    </row>
    <row r="1174">
      <c r="A1174" s="142" t="n">
        <v>38187</v>
      </c>
      <c r="B1174" t="inlineStr"/>
      <c r="C1174" t="inlineStr"/>
      <c r="D1174" t="inlineStr"/>
      <c r="E1174" t="inlineStr"/>
      <c r="F1174" t="inlineStr"/>
      <c r="G1174" t="inlineStr"/>
      <c r="H1174" t="inlineStr"/>
      <c r="I1174" t="inlineStr"/>
      <c r="J1174" t="inlineStr"/>
      <c r="K1174" t="inlineStr"/>
      <c r="L1174" t="inlineStr"/>
      <c r="M1174" t="n">
        <v>208.19</v>
      </c>
      <c r="N1174" t="inlineStr"/>
      <c r="O1174" t="inlineStr"/>
      <c r="P1174" t="inlineStr"/>
      <c r="Q1174" t="inlineStr"/>
      <c r="R1174" t="n">
        <v>95.634</v>
      </c>
      <c r="S1174" t="inlineStr"/>
      <c r="T1174" t="inlineStr"/>
    </row>
    <row r="1175">
      <c r="A1175" s="142" t="n">
        <v>38188</v>
      </c>
      <c r="B1175" t="inlineStr"/>
      <c r="C1175" t="inlineStr"/>
      <c r="D1175" t="inlineStr"/>
      <c r="E1175" t="inlineStr"/>
      <c r="F1175" t="inlineStr"/>
      <c r="G1175" t="inlineStr"/>
      <c r="H1175" t="inlineStr"/>
      <c r="I1175" t="inlineStr"/>
      <c r="J1175" t="inlineStr"/>
      <c r="K1175" t="inlineStr"/>
      <c r="L1175" t="inlineStr"/>
      <c r="M1175" t="n">
        <v>205.1</v>
      </c>
      <c r="N1175" t="inlineStr"/>
      <c r="O1175" t="inlineStr"/>
      <c r="P1175" t="inlineStr"/>
      <c r="Q1175" t="inlineStr"/>
      <c r="R1175" t="n">
        <v>95.634</v>
      </c>
      <c r="S1175" t="inlineStr"/>
      <c r="T1175" t="inlineStr"/>
    </row>
    <row r="1176">
      <c r="A1176" s="142" t="n">
        <v>38189</v>
      </c>
      <c r="B1176" t="inlineStr"/>
      <c r="C1176" t="inlineStr"/>
      <c r="D1176" t="inlineStr"/>
      <c r="E1176" t="inlineStr"/>
      <c r="F1176" t="inlineStr"/>
      <c r="G1176" t="inlineStr"/>
      <c r="H1176" t="inlineStr"/>
      <c r="I1176" t="inlineStr"/>
      <c r="J1176" t="inlineStr"/>
      <c r="K1176" t="inlineStr"/>
      <c r="L1176" t="inlineStr"/>
      <c r="M1176" t="n">
        <v>201.04</v>
      </c>
      <c r="N1176" t="inlineStr"/>
      <c r="O1176" t="inlineStr"/>
      <c r="P1176" t="inlineStr"/>
      <c r="Q1176" t="inlineStr"/>
      <c r="R1176" t="n">
        <v>95.634</v>
      </c>
      <c r="S1176" t="inlineStr"/>
      <c r="T1176" t="inlineStr"/>
    </row>
    <row r="1177">
      <c r="A1177" s="142" t="n">
        <v>38190</v>
      </c>
      <c r="B1177" t="inlineStr"/>
      <c r="C1177" t="inlineStr"/>
      <c r="D1177" t="inlineStr"/>
      <c r="E1177" t="inlineStr"/>
      <c r="F1177" t="inlineStr"/>
      <c r="G1177" t="inlineStr"/>
      <c r="H1177" t="inlineStr"/>
      <c r="I1177" t="inlineStr"/>
      <c r="J1177" t="inlineStr"/>
      <c r="K1177" t="inlineStr"/>
      <c r="L1177" t="inlineStr"/>
      <c r="M1177" t="n">
        <v>199.65</v>
      </c>
      <c r="N1177" t="inlineStr"/>
      <c r="O1177" t="inlineStr"/>
      <c r="P1177" t="inlineStr"/>
      <c r="Q1177" t="inlineStr"/>
      <c r="R1177" t="n">
        <v>95.634</v>
      </c>
      <c r="S1177" t="inlineStr"/>
      <c r="T1177" t="inlineStr"/>
    </row>
    <row r="1178">
      <c r="A1178" s="142" t="n">
        <v>38191</v>
      </c>
      <c r="B1178" t="inlineStr"/>
      <c r="C1178" t="inlineStr"/>
      <c r="D1178" t="inlineStr"/>
      <c r="E1178" t="inlineStr"/>
      <c r="F1178" t="inlineStr"/>
      <c r="G1178" t="inlineStr"/>
      <c r="H1178" t="inlineStr"/>
      <c r="I1178" t="inlineStr"/>
      <c r="J1178" t="inlineStr"/>
      <c r="K1178" t="inlineStr"/>
      <c r="L1178" t="inlineStr"/>
      <c r="M1178" t="n">
        <v>194.21</v>
      </c>
      <c r="N1178" t="inlineStr"/>
      <c r="O1178" t="inlineStr"/>
      <c r="P1178" t="inlineStr"/>
      <c r="Q1178" t="inlineStr"/>
      <c r="R1178" t="n">
        <v>95.634</v>
      </c>
      <c r="S1178" t="inlineStr"/>
      <c r="T1178" t="inlineStr"/>
    </row>
    <row r="1179">
      <c r="A1179" s="142" t="n">
        <v>38194</v>
      </c>
      <c r="B1179" t="inlineStr"/>
      <c r="C1179" t="inlineStr"/>
      <c r="D1179" t="inlineStr"/>
      <c r="E1179" t="inlineStr"/>
      <c r="F1179" t="inlineStr"/>
      <c r="G1179" t="inlineStr"/>
      <c r="H1179" t="inlineStr"/>
      <c r="I1179" t="inlineStr"/>
      <c r="J1179" t="inlineStr"/>
      <c r="K1179" t="inlineStr"/>
      <c r="L1179" t="inlineStr"/>
      <c r="M1179" t="n">
        <v>191.27</v>
      </c>
      <c r="N1179" t="inlineStr"/>
      <c r="O1179" t="inlineStr"/>
      <c r="P1179" t="inlineStr"/>
      <c r="Q1179" t="inlineStr"/>
      <c r="R1179" t="n">
        <v>95.634</v>
      </c>
      <c r="S1179" t="inlineStr"/>
      <c r="T1179" t="inlineStr"/>
    </row>
    <row r="1180">
      <c r="A1180" s="142" t="n">
        <v>38195</v>
      </c>
      <c r="B1180" t="inlineStr"/>
      <c r="C1180" t="inlineStr"/>
      <c r="D1180" t="inlineStr"/>
      <c r="E1180" t="inlineStr"/>
      <c r="F1180" t="inlineStr"/>
      <c r="G1180" t="inlineStr"/>
      <c r="H1180" t="inlineStr"/>
      <c r="I1180" t="inlineStr"/>
      <c r="J1180" t="inlineStr"/>
      <c r="K1180" t="inlineStr"/>
      <c r="L1180" t="inlineStr"/>
      <c r="M1180" t="n">
        <v>189.63</v>
      </c>
      <c r="N1180" t="inlineStr"/>
      <c r="O1180" t="inlineStr"/>
      <c r="P1180" t="inlineStr"/>
      <c r="Q1180" t="inlineStr"/>
      <c r="R1180" t="n">
        <v>95.634</v>
      </c>
      <c r="S1180" t="inlineStr"/>
      <c r="T1180" t="inlineStr"/>
    </row>
    <row r="1181">
      <c r="A1181" s="142" t="n">
        <v>38196</v>
      </c>
      <c r="B1181" t="inlineStr"/>
      <c r="C1181" t="inlineStr"/>
      <c r="D1181" t="inlineStr"/>
      <c r="E1181" t="inlineStr"/>
      <c r="F1181" t="inlineStr"/>
      <c r="G1181" t="inlineStr"/>
      <c r="H1181" t="inlineStr"/>
      <c r="I1181" t="inlineStr"/>
      <c r="J1181" t="inlineStr"/>
      <c r="K1181" t="inlineStr"/>
      <c r="L1181" t="inlineStr"/>
      <c r="M1181" t="n">
        <v>194.51</v>
      </c>
      <c r="N1181" t="inlineStr"/>
      <c r="O1181" t="inlineStr"/>
      <c r="P1181" t="inlineStr"/>
      <c r="Q1181" t="inlineStr"/>
      <c r="R1181" t="n">
        <v>95.634</v>
      </c>
      <c r="S1181" t="inlineStr"/>
      <c r="T1181" t="inlineStr"/>
    </row>
    <row r="1182">
      <c r="A1182" s="142" t="n">
        <v>38197</v>
      </c>
      <c r="B1182" t="inlineStr"/>
      <c r="C1182" t="inlineStr"/>
      <c r="D1182" t="inlineStr"/>
      <c r="E1182" t="inlineStr"/>
      <c r="F1182" t="inlineStr"/>
      <c r="G1182" t="inlineStr"/>
      <c r="H1182" t="inlineStr"/>
      <c r="I1182" t="inlineStr"/>
      <c r="J1182" t="inlineStr"/>
      <c r="K1182" t="inlineStr"/>
      <c r="L1182" t="inlineStr"/>
      <c r="M1182" t="n">
        <v>194.75</v>
      </c>
      <c r="N1182" t="inlineStr"/>
      <c r="O1182" t="inlineStr"/>
      <c r="P1182" t="inlineStr"/>
      <c r="Q1182" t="inlineStr"/>
      <c r="R1182" t="n">
        <v>95.634</v>
      </c>
      <c r="S1182" t="inlineStr"/>
      <c r="T1182" t="inlineStr"/>
    </row>
    <row r="1183">
      <c r="A1183" s="142" t="n">
        <v>38198</v>
      </c>
      <c r="B1183" t="inlineStr"/>
      <c r="C1183" t="inlineStr"/>
      <c r="D1183" t="inlineStr"/>
      <c r="E1183" t="inlineStr"/>
      <c r="F1183" t="inlineStr"/>
      <c r="G1183" t="inlineStr"/>
      <c r="H1183" t="inlineStr"/>
      <c r="I1183" t="inlineStr"/>
      <c r="J1183" t="inlineStr"/>
      <c r="K1183" t="inlineStr"/>
      <c r="L1183" t="inlineStr"/>
      <c r="M1183" t="n">
        <v>197.35</v>
      </c>
      <c r="N1183" t="inlineStr"/>
      <c r="O1183" t="inlineStr"/>
      <c r="P1183" t="inlineStr"/>
      <c r="Q1183" t="inlineStr"/>
      <c r="R1183" t="n">
        <v>93.983</v>
      </c>
      <c r="S1183" t="inlineStr"/>
      <c r="T1183" t="inlineStr"/>
    </row>
    <row r="1184">
      <c r="A1184" s="142" t="n">
        <v>38201</v>
      </c>
      <c r="B1184" t="inlineStr"/>
      <c r="C1184" t="inlineStr"/>
      <c r="D1184" t="inlineStr"/>
      <c r="E1184" t="inlineStr"/>
      <c r="F1184" t="inlineStr"/>
      <c r="G1184" t="inlineStr"/>
      <c r="H1184" t="inlineStr"/>
      <c r="I1184" t="inlineStr"/>
      <c r="J1184" t="inlineStr"/>
      <c r="K1184" t="inlineStr"/>
      <c r="L1184" t="inlineStr"/>
      <c r="M1184" t="n">
        <v>196.56</v>
      </c>
      <c r="N1184" t="inlineStr"/>
      <c r="O1184" t="inlineStr"/>
      <c r="P1184" t="inlineStr"/>
      <c r="Q1184" t="inlineStr"/>
      <c r="R1184" t="n">
        <v>93.983</v>
      </c>
      <c r="S1184" t="inlineStr"/>
      <c r="T1184" t="inlineStr"/>
    </row>
    <row r="1185">
      <c r="A1185" s="142" t="n">
        <v>38202</v>
      </c>
      <c r="B1185" t="inlineStr"/>
      <c r="C1185" t="inlineStr"/>
      <c r="D1185" t="inlineStr"/>
      <c r="E1185" t="inlineStr"/>
      <c r="F1185" t="inlineStr"/>
      <c r="G1185" t="inlineStr"/>
      <c r="H1185" t="inlineStr"/>
      <c r="I1185" t="inlineStr"/>
      <c r="J1185" t="inlineStr"/>
      <c r="K1185" t="inlineStr"/>
      <c r="L1185" t="inlineStr"/>
      <c r="M1185" t="n">
        <v>197.6</v>
      </c>
      <c r="N1185" t="inlineStr"/>
      <c r="O1185" t="inlineStr"/>
      <c r="P1185" t="inlineStr"/>
      <c r="Q1185" t="inlineStr"/>
      <c r="R1185" t="n">
        <v>93.983</v>
      </c>
      <c r="S1185" t="inlineStr"/>
      <c r="T1185" t="inlineStr"/>
    </row>
    <row r="1186">
      <c r="A1186" s="142" t="n">
        <v>38203</v>
      </c>
      <c r="B1186" t="inlineStr"/>
      <c r="C1186" t="inlineStr"/>
      <c r="D1186" t="inlineStr"/>
      <c r="E1186" t="inlineStr"/>
      <c r="F1186" t="inlineStr"/>
      <c r="G1186" t="inlineStr"/>
      <c r="H1186" t="inlineStr"/>
      <c r="I1186" t="inlineStr"/>
      <c r="J1186" t="inlineStr"/>
      <c r="K1186" t="inlineStr"/>
      <c r="L1186" t="inlineStr"/>
      <c r="M1186" t="n">
        <v>194.43</v>
      </c>
      <c r="N1186" t="inlineStr"/>
      <c r="O1186" t="inlineStr"/>
      <c r="P1186" t="inlineStr"/>
      <c r="Q1186" t="inlineStr"/>
      <c r="R1186" t="n">
        <v>93.983</v>
      </c>
      <c r="S1186" t="inlineStr"/>
      <c r="T1186" t="inlineStr"/>
    </row>
    <row r="1187">
      <c r="A1187" s="142" t="n">
        <v>38204</v>
      </c>
      <c r="B1187" t="inlineStr"/>
      <c r="C1187" t="inlineStr"/>
      <c r="D1187" t="inlineStr"/>
      <c r="E1187" t="inlineStr"/>
      <c r="F1187" t="inlineStr"/>
      <c r="G1187" t="inlineStr"/>
      <c r="H1187" t="inlineStr"/>
      <c r="I1187" t="inlineStr"/>
      <c r="J1187" t="inlineStr"/>
      <c r="K1187" t="inlineStr"/>
      <c r="L1187" t="inlineStr"/>
      <c r="M1187" t="n">
        <v>190.63</v>
      </c>
      <c r="N1187" t="inlineStr"/>
      <c r="O1187" t="inlineStr"/>
      <c r="P1187" t="inlineStr"/>
      <c r="Q1187" t="inlineStr"/>
      <c r="R1187" t="n">
        <v>93.983</v>
      </c>
      <c r="S1187" t="inlineStr"/>
      <c r="T1187" t="inlineStr"/>
    </row>
    <row r="1188">
      <c r="A1188" s="142" t="n">
        <v>38205</v>
      </c>
      <c r="B1188" t="inlineStr"/>
      <c r="C1188" t="inlineStr"/>
      <c r="D1188" t="inlineStr"/>
      <c r="E1188" t="inlineStr"/>
      <c r="F1188" t="inlineStr"/>
      <c r="G1188" t="inlineStr"/>
      <c r="H1188" t="inlineStr"/>
      <c r="I1188" t="inlineStr"/>
      <c r="J1188" t="inlineStr"/>
      <c r="K1188" t="inlineStr"/>
      <c r="L1188" t="inlineStr"/>
      <c r="M1188" t="n">
        <v>195.85</v>
      </c>
      <c r="N1188" t="inlineStr"/>
      <c r="O1188" t="inlineStr"/>
      <c r="P1188" t="inlineStr"/>
      <c r="Q1188" t="inlineStr"/>
      <c r="R1188" t="n">
        <v>93.983</v>
      </c>
      <c r="S1188" t="inlineStr"/>
      <c r="T1188" t="inlineStr"/>
    </row>
    <row r="1189">
      <c r="A1189" s="142" t="n">
        <v>38208</v>
      </c>
      <c r="B1189" t="inlineStr"/>
      <c r="C1189" t="inlineStr"/>
      <c r="D1189" t="inlineStr"/>
      <c r="E1189" t="inlineStr"/>
      <c r="F1189" t="inlineStr"/>
      <c r="G1189" t="inlineStr"/>
      <c r="H1189" t="inlineStr"/>
      <c r="I1189" t="inlineStr"/>
      <c r="J1189" t="inlineStr"/>
      <c r="K1189" t="inlineStr"/>
      <c r="L1189" t="inlineStr"/>
      <c r="M1189" t="n">
        <v>192.66</v>
      </c>
      <c r="N1189" t="inlineStr"/>
      <c r="O1189" t="inlineStr"/>
      <c r="P1189" t="inlineStr"/>
      <c r="Q1189" t="inlineStr"/>
      <c r="R1189" t="n">
        <v>93.983</v>
      </c>
      <c r="S1189" t="inlineStr"/>
      <c r="T1189" t="inlineStr"/>
    </row>
    <row r="1190">
      <c r="A1190" s="142" t="n">
        <v>38209</v>
      </c>
      <c r="B1190" t="inlineStr"/>
      <c r="C1190" t="inlineStr"/>
      <c r="D1190" t="inlineStr"/>
      <c r="E1190" t="inlineStr"/>
      <c r="F1190" t="inlineStr"/>
      <c r="G1190" t="inlineStr"/>
      <c r="H1190" t="inlineStr"/>
      <c r="I1190" t="inlineStr"/>
      <c r="J1190" t="inlineStr"/>
      <c r="K1190" t="inlineStr"/>
      <c r="L1190" t="inlineStr"/>
      <c r="M1190" t="n">
        <v>191.32</v>
      </c>
      <c r="N1190" t="inlineStr"/>
      <c r="O1190" t="inlineStr"/>
      <c r="P1190" t="inlineStr"/>
      <c r="Q1190" t="inlineStr"/>
      <c r="R1190" t="n">
        <v>93.983</v>
      </c>
      <c r="S1190" t="inlineStr"/>
      <c r="T1190" t="inlineStr"/>
    </row>
    <row r="1191">
      <c r="A1191" s="142" t="n">
        <v>38210</v>
      </c>
      <c r="B1191" t="inlineStr"/>
      <c r="C1191" t="inlineStr"/>
      <c r="D1191" t="inlineStr"/>
      <c r="E1191" t="inlineStr"/>
      <c r="F1191" t="inlineStr"/>
      <c r="G1191" t="inlineStr"/>
      <c r="H1191" t="inlineStr"/>
      <c r="I1191" t="inlineStr"/>
      <c r="J1191" t="inlineStr"/>
      <c r="K1191" t="inlineStr"/>
      <c r="L1191" t="inlineStr"/>
      <c r="M1191" t="n">
        <v>187.6</v>
      </c>
      <c r="N1191" t="inlineStr"/>
      <c r="O1191" t="inlineStr"/>
      <c r="P1191" t="inlineStr"/>
      <c r="Q1191" t="inlineStr"/>
      <c r="R1191" t="n">
        <v>93.983</v>
      </c>
      <c r="S1191" t="inlineStr"/>
      <c r="T1191" t="inlineStr"/>
    </row>
    <row r="1192">
      <c r="A1192" s="142" t="n">
        <v>38211</v>
      </c>
      <c r="B1192" t="inlineStr"/>
      <c r="C1192" t="inlineStr"/>
      <c r="D1192" t="inlineStr"/>
      <c r="E1192" t="inlineStr"/>
      <c r="F1192" t="inlineStr"/>
      <c r="G1192" t="inlineStr"/>
      <c r="H1192" t="inlineStr"/>
      <c r="I1192" t="inlineStr"/>
      <c r="J1192" t="inlineStr"/>
      <c r="K1192" t="inlineStr"/>
      <c r="L1192" t="inlineStr"/>
      <c r="M1192" t="n">
        <v>187.77</v>
      </c>
      <c r="N1192" t="inlineStr"/>
      <c r="O1192" t="inlineStr"/>
      <c r="P1192" t="inlineStr"/>
      <c r="Q1192" t="inlineStr"/>
      <c r="R1192" t="n">
        <v>93.983</v>
      </c>
      <c r="S1192" t="inlineStr"/>
      <c r="T1192" t="inlineStr"/>
    </row>
    <row r="1193">
      <c r="A1193" s="142" t="n">
        <v>38212</v>
      </c>
      <c r="B1193" t="inlineStr"/>
      <c r="C1193" t="inlineStr"/>
      <c r="D1193" t="inlineStr"/>
      <c r="E1193" t="inlineStr"/>
      <c r="F1193" t="inlineStr"/>
      <c r="G1193" t="inlineStr"/>
      <c r="H1193" t="inlineStr"/>
      <c r="I1193" t="inlineStr"/>
      <c r="J1193" t="inlineStr"/>
      <c r="K1193" t="inlineStr"/>
      <c r="L1193" t="inlineStr"/>
      <c r="M1193" t="n">
        <v>192.54</v>
      </c>
      <c r="N1193" t="inlineStr"/>
      <c r="O1193" t="inlineStr"/>
      <c r="P1193" t="inlineStr"/>
      <c r="Q1193" t="inlineStr"/>
      <c r="R1193" t="n">
        <v>93.983</v>
      </c>
      <c r="S1193" t="inlineStr"/>
      <c r="T1193" t="inlineStr"/>
    </row>
    <row r="1194">
      <c r="A1194" s="142" t="n">
        <v>38215</v>
      </c>
      <c r="B1194" t="inlineStr"/>
      <c r="C1194" t="inlineStr"/>
      <c r="D1194" t="inlineStr"/>
      <c r="E1194" t="inlineStr"/>
      <c r="F1194" t="inlineStr"/>
      <c r="G1194" t="inlineStr"/>
      <c r="H1194" t="inlineStr"/>
      <c r="I1194" t="inlineStr"/>
      <c r="J1194" t="inlineStr"/>
      <c r="K1194" t="inlineStr"/>
      <c r="L1194" t="inlineStr"/>
      <c r="M1194" t="n">
        <v>195.06</v>
      </c>
      <c r="N1194" t="inlineStr"/>
      <c r="O1194" t="inlineStr"/>
      <c r="P1194" t="inlineStr"/>
      <c r="Q1194" t="inlineStr"/>
      <c r="R1194" t="n">
        <v>93.983</v>
      </c>
      <c r="S1194" t="inlineStr"/>
      <c r="T1194" t="inlineStr"/>
    </row>
    <row r="1195">
      <c r="A1195" s="142" t="n">
        <v>38216</v>
      </c>
      <c r="B1195" t="inlineStr"/>
      <c r="C1195" t="inlineStr"/>
      <c r="D1195" t="inlineStr"/>
      <c r="E1195" t="inlineStr"/>
      <c r="F1195" t="inlineStr"/>
      <c r="G1195" t="inlineStr"/>
      <c r="H1195" t="inlineStr"/>
      <c r="I1195" t="inlineStr"/>
      <c r="J1195" t="inlineStr"/>
      <c r="K1195" t="inlineStr"/>
      <c r="L1195" t="inlineStr"/>
      <c r="M1195" t="n">
        <v>196.55</v>
      </c>
      <c r="N1195" t="inlineStr"/>
      <c r="O1195" t="inlineStr"/>
      <c r="P1195" t="inlineStr"/>
      <c r="Q1195" t="inlineStr"/>
      <c r="R1195" t="n">
        <v>93.983</v>
      </c>
      <c r="S1195" t="inlineStr"/>
      <c r="T1195" t="inlineStr"/>
    </row>
    <row r="1196">
      <c r="A1196" s="142" t="n">
        <v>38217</v>
      </c>
      <c r="B1196" t="inlineStr"/>
      <c r="C1196" t="inlineStr"/>
      <c r="D1196" t="inlineStr"/>
      <c r="E1196" t="inlineStr"/>
      <c r="F1196" t="inlineStr"/>
      <c r="G1196" t="inlineStr"/>
      <c r="H1196" t="inlineStr"/>
      <c r="I1196" t="inlineStr"/>
      <c r="J1196" t="inlineStr"/>
      <c r="K1196" t="inlineStr"/>
      <c r="L1196" t="inlineStr"/>
      <c r="M1196" t="n">
        <v>196.55</v>
      </c>
      <c r="N1196" t="inlineStr"/>
      <c r="O1196" t="inlineStr"/>
      <c r="P1196" t="inlineStr"/>
      <c r="Q1196" t="inlineStr"/>
      <c r="R1196" t="n">
        <v>93.983</v>
      </c>
      <c r="S1196" t="inlineStr"/>
      <c r="T1196" t="inlineStr"/>
    </row>
    <row r="1197">
      <c r="A1197" s="142" t="n">
        <v>38218</v>
      </c>
      <c r="B1197" t="inlineStr"/>
      <c r="C1197" t="inlineStr"/>
      <c r="D1197" t="inlineStr"/>
      <c r="E1197" t="inlineStr"/>
      <c r="F1197" t="inlineStr"/>
      <c r="G1197" t="inlineStr"/>
      <c r="H1197" t="inlineStr"/>
      <c r="I1197" t="inlineStr"/>
      <c r="J1197" t="inlineStr"/>
      <c r="K1197" t="inlineStr"/>
      <c r="L1197" t="inlineStr"/>
      <c r="M1197" t="n">
        <v>204.8</v>
      </c>
      <c r="N1197" t="inlineStr"/>
      <c r="O1197" t="inlineStr"/>
      <c r="P1197" t="inlineStr"/>
      <c r="Q1197" t="inlineStr"/>
      <c r="R1197" t="n">
        <v>93.983</v>
      </c>
      <c r="S1197" t="inlineStr"/>
      <c r="T1197" t="inlineStr"/>
    </row>
    <row r="1198">
      <c r="A1198" s="142" t="n">
        <v>38219</v>
      </c>
      <c r="B1198" t="inlineStr"/>
      <c r="C1198" t="inlineStr"/>
      <c r="D1198" t="inlineStr"/>
      <c r="E1198" t="inlineStr"/>
      <c r="F1198" t="inlineStr"/>
      <c r="G1198" t="inlineStr"/>
      <c r="H1198" t="inlineStr"/>
      <c r="I1198" t="inlineStr"/>
      <c r="J1198" t="inlineStr"/>
      <c r="K1198" t="inlineStr"/>
      <c r="L1198" t="inlineStr"/>
      <c r="M1198" t="n">
        <v>208.07</v>
      </c>
      <c r="N1198" t="inlineStr"/>
      <c r="O1198" t="inlineStr"/>
      <c r="P1198" t="inlineStr"/>
      <c r="Q1198" t="inlineStr"/>
      <c r="R1198" t="n">
        <v>93.983</v>
      </c>
      <c r="S1198" t="inlineStr"/>
      <c r="T1198" t="inlineStr"/>
    </row>
    <row r="1199">
      <c r="A1199" s="142" t="n">
        <v>38222</v>
      </c>
      <c r="B1199" t="inlineStr"/>
      <c r="C1199" t="inlineStr"/>
      <c r="D1199" t="inlineStr"/>
      <c r="E1199" t="inlineStr"/>
      <c r="F1199" t="inlineStr"/>
      <c r="G1199" t="inlineStr"/>
      <c r="H1199" t="inlineStr"/>
      <c r="I1199" t="inlineStr"/>
      <c r="J1199" t="inlineStr"/>
      <c r="K1199" t="inlineStr"/>
      <c r="L1199" t="inlineStr"/>
      <c r="M1199" t="n">
        <v>204.77</v>
      </c>
      <c r="N1199" t="inlineStr"/>
      <c r="O1199" t="inlineStr"/>
      <c r="P1199" t="inlineStr"/>
      <c r="Q1199" t="inlineStr"/>
      <c r="R1199" t="n">
        <v>93.983</v>
      </c>
      <c r="S1199" t="inlineStr"/>
      <c r="T1199" t="inlineStr"/>
    </row>
    <row r="1200">
      <c r="A1200" s="142" t="n">
        <v>38223</v>
      </c>
      <c r="B1200" t="inlineStr"/>
      <c r="C1200" t="inlineStr"/>
      <c r="D1200" t="inlineStr"/>
      <c r="E1200" t="inlineStr"/>
      <c r="F1200" t="inlineStr"/>
      <c r="G1200" t="inlineStr"/>
      <c r="H1200" t="inlineStr"/>
      <c r="I1200" t="inlineStr"/>
      <c r="J1200" t="inlineStr"/>
      <c r="K1200" t="inlineStr"/>
      <c r="L1200" t="inlineStr"/>
      <c r="M1200" t="n">
        <v>201.15</v>
      </c>
      <c r="N1200" t="inlineStr"/>
      <c r="O1200" t="inlineStr"/>
      <c r="P1200" t="inlineStr"/>
      <c r="Q1200" t="inlineStr"/>
      <c r="R1200" t="n">
        <v>93.983</v>
      </c>
      <c r="S1200" t="inlineStr"/>
      <c r="T1200" t="inlineStr"/>
    </row>
    <row r="1201">
      <c r="A1201" s="142" t="n">
        <v>38224</v>
      </c>
      <c r="B1201" t="inlineStr"/>
      <c r="C1201" t="inlineStr"/>
      <c r="D1201" t="inlineStr"/>
      <c r="E1201" t="inlineStr"/>
      <c r="F1201" t="inlineStr"/>
      <c r="G1201" t="inlineStr"/>
      <c r="H1201" t="inlineStr"/>
      <c r="I1201" t="inlineStr"/>
      <c r="J1201" t="inlineStr"/>
      <c r="K1201" t="inlineStr"/>
      <c r="L1201" t="inlineStr"/>
      <c r="M1201" t="n">
        <v>205.05</v>
      </c>
      <c r="N1201" t="inlineStr"/>
      <c r="O1201" t="inlineStr"/>
      <c r="P1201" t="inlineStr"/>
      <c r="Q1201" t="inlineStr"/>
      <c r="R1201" t="n">
        <v>93.983</v>
      </c>
      <c r="S1201" t="inlineStr"/>
      <c r="T1201" t="inlineStr"/>
    </row>
    <row r="1202">
      <c r="A1202" s="142" t="n">
        <v>38225</v>
      </c>
      <c r="B1202" t="inlineStr"/>
      <c r="C1202" t="inlineStr"/>
      <c r="D1202" t="inlineStr"/>
      <c r="E1202" t="inlineStr"/>
      <c r="F1202" t="inlineStr"/>
      <c r="G1202" t="inlineStr"/>
      <c r="H1202" t="inlineStr"/>
      <c r="I1202" t="inlineStr"/>
      <c r="J1202" t="inlineStr"/>
      <c r="K1202" t="inlineStr"/>
      <c r="L1202" t="inlineStr"/>
      <c r="M1202" t="n">
        <v>202.68</v>
      </c>
      <c r="N1202" t="inlineStr"/>
      <c r="O1202" t="inlineStr"/>
      <c r="P1202" t="inlineStr"/>
      <c r="Q1202" t="inlineStr"/>
      <c r="R1202" t="n">
        <v>93.983</v>
      </c>
      <c r="S1202" t="inlineStr"/>
      <c r="T1202" t="inlineStr"/>
    </row>
    <row r="1203">
      <c r="A1203" s="142" t="n">
        <v>38226</v>
      </c>
      <c r="B1203" t="inlineStr"/>
      <c r="C1203" t="inlineStr"/>
      <c r="D1203" t="inlineStr"/>
      <c r="E1203" t="inlineStr"/>
      <c r="F1203" t="inlineStr"/>
      <c r="G1203" t="inlineStr"/>
      <c r="H1203" t="inlineStr"/>
      <c r="I1203" t="inlineStr"/>
      <c r="J1203" t="inlineStr"/>
      <c r="K1203" t="inlineStr"/>
      <c r="L1203" t="inlineStr"/>
      <c r="M1203" t="n">
        <v>203.84</v>
      </c>
      <c r="N1203" t="inlineStr"/>
      <c r="O1203" t="inlineStr"/>
      <c r="P1203" t="inlineStr"/>
      <c r="Q1203" t="inlineStr"/>
      <c r="R1203" t="n">
        <v>93.983</v>
      </c>
      <c r="S1203" t="inlineStr"/>
      <c r="T1203" t="inlineStr"/>
    </row>
    <row r="1204">
      <c r="A1204" s="142" t="n">
        <v>38229</v>
      </c>
      <c r="B1204" t="inlineStr"/>
      <c r="C1204" t="inlineStr"/>
      <c r="D1204" t="inlineStr"/>
      <c r="E1204" t="inlineStr"/>
      <c r="F1204" t="inlineStr"/>
      <c r="G1204" t="inlineStr"/>
      <c r="H1204" t="inlineStr"/>
      <c r="I1204" t="inlineStr"/>
      <c r="J1204" t="inlineStr"/>
      <c r="K1204" t="inlineStr"/>
      <c r="L1204" t="inlineStr"/>
      <c r="M1204" t="n">
        <v>202.06</v>
      </c>
      <c r="N1204" t="inlineStr"/>
      <c r="O1204" t="inlineStr"/>
      <c r="P1204" t="inlineStr"/>
      <c r="Q1204" t="inlineStr"/>
      <c r="R1204" t="n">
        <v>93.983</v>
      </c>
      <c r="S1204" t="inlineStr"/>
      <c r="T1204" t="inlineStr"/>
    </row>
    <row r="1205">
      <c r="A1205" s="142" t="n">
        <v>38230</v>
      </c>
      <c r="B1205" t="inlineStr"/>
      <c r="C1205" t="inlineStr"/>
      <c r="D1205" t="inlineStr"/>
      <c r="E1205" t="inlineStr"/>
      <c r="F1205" t="inlineStr"/>
      <c r="G1205" t="inlineStr"/>
      <c r="H1205" t="inlineStr"/>
      <c r="I1205" t="inlineStr"/>
      <c r="J1205" t="inlineStr"/>
      <c r="K1205" t="inlineStr"/>
      <c r="L1205" t="inlineStr"/>
      <c r="M1205" t="n">
        <v>205.97</v>
      </c>
      <c r="N1205" t="inlineStr"/>
      <c r="O1205" t="inlineStr"/>
      <c r="P1205" t="inlineStr"/>
      <c r="Q1205" t="inlineStr"/>
      <c r="R1205" t="n">
        <v>93.161</v>
      </c>
      <c r="S1205" t="inlineStr"/>
      <c r="T1205" t="inlineStr"/>
    </row>
    <row r="1206">
      <c r="A1206" s="142" t="n">
        <v>38231</v>
      </c>
      <c r="B1206" t="inlineStr"/>
      <c r="C1206" t="inlineStr"/>
      <c r="D1206" t="inlineStr"/>
      <c r="E1206" t="inlineStr"/>
      <c r="F1206" t="inlineStr"/>
      <c r="G1206" t="inlineStr"/>
      <c r="H1206" t="inlineStr"/>
      <c r="I1206" t="inlineStr"/>
      <c r="J1206" t="inlineStr"/>
      <c r="K1206" t="inlineStr"/>
      <c r="L1206" t="inlineStr"/>
      <c r="M1206" t="n">
        <v>205.66</v>
      </c>
      <c r="N1206" t="inlineStr"/>
      <c r="O1206" t="inlineStr"/>
      <c r="P1206" t="inlineStr"/>
      <c r="Q1206" t="inlineStr"/>
      <c r="R1206" t="n">
        <v>93.161</v>
      </c>
      <c r="S1206" t="inlineStr"/>
      <c r="T1206" t="inlineStr"/>
    </row>
    <row r="1207">
      <c r="A1207" s="142" t="n">
        <v>38232</v>
      </c>
      <c r="B1207" t="inlineStr"/>
      <c r="C1207" t="inlineStr"/>
      <c r="D1207" t="inlineStr"/>
      <c r="E1207" t="inlineStr"/>
      <c r="F1207" t="inlineStr"/>
      <c r="G1207" t="inlineStr"/>
      <c r="H1207" t="inlineStr"/>
      <c r="I1207" t="inlineStr"/>
      <c r="J1207" t="inlineStr"/>
      <c r="K1207" t="inlineStr"/>
      <c r="L1207" t="inlineStr"/>
      <c r="M1207" t="n">
        <v>204.67</v>
      </c>
      <c r="N1207" t="inlineStr"/>
      <c r="O1207" t="inlineStr"/>
      <c r="P1207" t="inlineStr"/>
      <c r="Q1207" t="inlineStr"/>
      <c r="R1207" t="n">
        <v>93.161</v>
      </c>
      <c r="S1207" t="inlineStr"/>
      <c r="T1207" t="inlineStr"/>
    </row>
    <row r="1208">
      <c r="A1208" s="142" t="n">
        <v>38233</v>
      </c>
      <c r="B1208" t="inlineStr"/>
      <c r="C1208" t="inlineStr"/>
      <c r="D1208" t="inlineStr"/>
      <c r="E1208" t="inlineStr"/>
      <c r="F1208" t="inlineStr"/>
      <c r="G1208" t="inlineStr"/>
      <c r="H1208" t="inlineStr"/>
      <c r="I1208" t="inlineStr"/>
      <c r="J1208" t="inlineStr"/>
      <c r="K1208" t="inlineStr"/>
      <c r="L1208" t="inlineStr"/>
      <c r="M1208" t="n">
        <v>202.2</v>
      </c>
      <c r="N1208" t="inlineStr"/>
      <c r="O1208" t="inlineStr"/>
      <c r="P1208" t="inlineStr"/>
      <c r="Q1208" t="inlineStr"/>
      <c r="R1208" t="n">
        <v>93.161</v>
      </c>
      <c r="S1208" t="inlineStr"/>
      <c r="T1208" t="inlineStr"/>
    </row>
    <row r="1209">
      <c r="A1209" s="142" t="n">
        <v>38236</v>
      </c>
      <c r="B1209" t="inlineStr"/>
      <c r="C1209" t="inlineStr"/>
      <c r="D1209" t="inlineStr"/>
      <c r="E1209" t="inlineStr"/>
      <c r="F1209" t="inlineStr"/>
      <c r="G1209" t="inlineStr"/>
      <c r="H1209" t="inlineStr"/>
      <c r="I1209" t="inlineStr"/>
      <c r="J1209" t="inlineStr"/>
      <c r="K1209" t="inlineStr"/>
      <c r="L1209" t="inlineStr"/>
      <c r="M1209" t="n">
        <v>203.66</v>
      </c>
      <c r="N1209" t="inlineStr"/>
      <c r="O1209" t="inlineStr"/>
      <c r="P1209" t="inlineStr"/>
      <c r="Q1209" t="inlineStr"/>
      <c r="R1209" t="n">
        <v>93.161</v>
      </c>
      <c r="S1209" t="inlineStr"/>
      <c r="T1209" t="inlineStr"/>
    </row>
    <row r="1210">
      <c r="A1210" s="142" t="n">
        <v>38237</v>
      </c>
      <c r="B1210" t="inlineStr"/>
      <c r="C1210" t="inlineStr"/>
      <c r="D1210" t="inlineStr"/>
      <c r="E1210" t="inlineStr"/>
      <c r="F1210" t="inlineStr"/>
      <c r="G1210" t="inlineStr"/>
      <c r="H1210" t="inlineStr"/>
      <c r="I1210" t="inlineStr"/>
      <c r="J1210" t="inlineStr"/>
      <c r="K1210" t="inlineStr"/>
      <c r="L1210" t="inlineStr"/>
      <c r="M1210" t="n">
        <v>200.39</v>
      </c>
      <c r="N1210" t="inlineStr"/>
      <c r="O1210" t="inlineStr"/>
      <c r="P1210" t="inlineStr"/>
      <c r="Q1210" t="inlineStr"/>
      <c r="R1210" t="n">
        <v>93.161</v>
      </c>
      <c r="S1210" t="inlineStr"/>
      <c r="T1210" t="inlineStr"/>
    </row>
    <row r="1211">
      <c r="A1211" s="142" t="n">
        <v>38238</v>
      </c>
      <c r="B1211" t="inlineStr"/>
      <c r="C1211" t="inlineStr"/>
      <c r="D1211" t="inlineStr"/>
      <c r="E1211" t="inlineStr"/>
      <c r="F1211" t="inlineStr"/>
      <c r="G1211" t="inlineStr"/>
      <c r="H1211" t="inlineStr"/>
      <c r="I1211" t="inlineStr"/>
      <c r="J1211" t="inlineStr"/>
      <c r="K1211" t="inlineStr"/>
      <c r="L1211" t="inlineStr"/>
      <c r="M1211" t="n">
        <v>203.15</v>
      </c>
      <c r="N1211" t="inlineStr"/>
      <c r="O1211" t="inlineStr"/>
      <c r="P1211" t="inlineStr"/>
      <c r="Q1211" t="inlineStr"/>
      <c r="R1211" t="n">
        <v>93.161</v>
      </c>
      <c r="S1211" t="inlineStr"/>
      <c r="T1211" t="inlineStr"/>
    </row>
    <row r="1212">
      <c r="A1212" s="142" t="n">
        <v>38239</v>
      </c>
      <c r="B1212" t="inlineStr"/>
      <c r="C1212" t="inlineStr"/>
      <c r="D1212" t="inlineStr"/>
      <c r="E1212" t="inlineStr"/>
      <c r="F1212" t="inlineStr"/>
      <c r="G1212" t="inlineStr"/>
      <c r="H1212" t="inlineStr"/>
      <c r="I1212" t="inlineStr"/>
      <c r="J1212" t="inlineStr"/>
      <c r="K1212" t="inlineStr"/>
      <c r="L1212" t="inlineStr"/>
      <c r="M1212" t="n">
        <v>203.06</v>
      </c>
      <c r="N1212" t="inlineStr"/>
      <c r="O1212" t="inlineStr"/>
      <c r="P1212" t="inlineStr"/>
      <c r="Q1212" t="inlineStr"/>
      <c r="R1212" t="n">
        <v>93.161</v>
      </c>
      <c r="S1212" t="inlineStr"/>
      <c r="T1212" t="inlineStr"/>
    </row>
    <row r="1213">
      <c r="A1213" s="142" t="n">
        <v>38240</v>
      </c>
      <c r="B1213" t="inlineStr"/>
      <c r="C1213" t="inlineStr"/>
      <c r="D1213" t="inlineStr"/>
      <c r="E1213" t="inlineStr"/>
      <c r="F1213" t="inlineStr"/>
      <c r="G1213" t="inlineStr"/>
      <c r="H1213" t="inlineStr"/>
      <c r="I1213" t="inlineStr"/>
      <c r="J1213" t="inlineStr"/>
      <c r="K1213" t="inlineStr"/>
      <c r="L1213" t="inlineStr"/>
      <c r="M1213" t="n">
        <v>204.35</v>
      </c>
      <c r="N1213" t="inlineStr"/>
      <c r="O1213" t="inlineStr"/>
      <c r="P1213" t="inlineStr"/>
      <c r="Q1213" t="inlineStr"/>
      <c r="R1213" t="n">
        <v>93.161</v>
      </c>
      <c r="S1213" t="inlineStr"/>
      <c r="T1213" t="inlineStr"/>
    </row>
    <row r="1214">
      <c r="A1214" s="142" t="n">
        <v>38243</v>
      </c>
      <c r="B1214" t="inlineStr"/>
      <c r="C1214" t="inlineStr"/>
      <c r="D1214" t="inlineStr"/>
      <c r="E1214" t="inlineStr"/>
      <c r="F1214" t="inlineStr"/>
      <c r="G1214" t="inlineStr"/>
      <c r="H1214" t="inlineStr"/>
      <c r="I1214" t="inlineStr"/>
      <c r="J1214" t="inlineStr"/>
      <c r="K1214" t="inlineStr"/>
      <c r="L1214" t="inlineStr"/>
      <c r="M1214" t="n">
        <v>205.26</v>
      </c>
      <c r="N1214" t="inlineStr"/>
      <c r="O1214" t="inlineStr"/>
      <c r="P1214" t="inlineStr"/>
      <c r="Q1214" t="inlineStr"/>
      <c r="R1214" t="n">
        <v>93.161</v>
      </c>
      <c r="S1214" t="inlineStr"/>
      <c r="T1214" t="inlineStr"/>
    </row>
    <row r="1215">
      <c r="A1215" s="142" t="n">
        <v>38244</v>
      </c>
      <c r="B1215" t="inlineStr"/>
      <c r="C1215" t="inlineStr"/>
      <c r="D1215" t="inlineStr"/>
      <c r="E1215" t="inlineStr"/>
      <c r="F1215" t="inlineStr"/>
      <c r="G1215" t="inlineStr"/>
      <c r="H1215" t="inlineStr"/>
      <c r="I1215" t="inlineStr"/>
      <c r="J1215" t="inlineStr"/>
      <c r="K1215" t="inlineStr"/>
      <c r="L1215" t="inlineStr"/>
      <c r="M1215" t="n">
        <v>206.53</v>
      </c>
      <c r="N1215" t="inlineStr"/>
      <c r="O1215" t="inlineStr"/>
      <c r="P1215" t="inlineStr"/>
      <c r="Q1215" t="inlineStr"/>
      <c r="R1215" t="n">
        <v>93.161</v>
      </c>
      <c r="S1215" t="inlineStr"/>
      <c r="T1215" t="inlineStr"/>
    </row>
    <row r="1216">
      <c r="A1216" s="142" t="n">
        <v>38245</v>
      </c>
      <c r="B1216" t="inlineStr"/>
      <c r="C1216" t="inlineStr"/>
      <c r="D1216" t="inlineStr"/>
      <c r="E1216" t="inlineStr"/>
      <c r="F1216" t="inlineStr"/>
      <c r="G1216" t="inlineStr"/>
      <c r="H1216" t="inlineStr"/>
      <c r="I1216" t="inlineStr"/>
      <c r="J1216" t="inlineStr"/>
      <c r="K1216" t="inlineStr"/>
      <c r="L1216" t="inlineStr"/>
      <c r="M1216" t="n">
        <v>204.6</v>
      </c>
      <c r="N1216" t="inlineStr"/>
      <c r="O1216" t="inlineStr"/>
      <c r="P1216" t="inlineStr"/>
      <c r="Q1216" t="inlineStr"/>
      <c r="R1216" t="n">
        <v>93.161</v>
      </c>
      <c r="S1216" t="inlineStr"/>
      <c r="T1216" t="inlineStr"/>
    </row>
    <row r="1217">
      <c r="A1217" s="142" t="n">
        <v>38246</v>
      </c>
      <c r="B1217" t="inlineStr"/>
      <c r="C1217" t="inlineStr"/>
      <c r="D1217" t="inlineStr"/>
      <c r="E1217" t="inlineStr"/>
      <c r="F1217" t="inlineStr"/>
      <c r="G1217" t="inlineStr"/>
      <c r="H1217" t="inlineStr"/>
      <c r="I1217" t="inlineStr"/>
      <c r="J1217" t="inlineStr"/>
      <c r="K1217" t="inlineStr"/>
      <c r="L1217" t="inlineStr"/>
      <c r="M1217" t="n">
        <v>206.21</v>
      </c>
      <c r="N1217" t="inlineStr"/>
      <c r="O1217" t="inlineStr"/>
      <c r="P1217" t="inlineStr"/>
      <c r="Q1217" t="inlineStr"/>
      <c r="R1217" t="n">
        <v>93.161</v>
      </c>
      <c r="S1217" t="inlineStr"/>
      <c r="T1217" t="inlineStr"/>
    </row>
    <row r="1218">
      <c r="A1218" s="142" t="n">
        <v>38247</v>
      </c>
      <c r="B1218" t="inlineStr"/>
      <c r="C1218" t="inlineStr"/>
      <c r="D1218" t="inlineStr"/>
      <c r="E1218" t="inlineStr"/>
      <c r="F1218" t="inlineStr"/>
      <c r="G1218" t="inlineStr"/>
      <c r="H1218" t="inlineStr"/>
      <c r="I1218" t="inlineStr"/>
      <c r="J1218" t="inlineStr"/>
      <c r="K1218" t="inlineStr"/>
      <c r="L1218" t="inlineStr"/>
      <c r="M1218" t="n">
        <v>204.69</v>
      </c>
      <c r="N1218" t="inlineStr"/>
      <c r="O1218" t="inlineStr"/>
      <c r="P1218" t="inlineStr"/>
      <c r="Q1218" t="inlineStr"/>
      <c r="R1218" t="n">
        <v>93.161</v>
      </c>
      <c r="S1218" t="inlineStr"/>
      <c r="T1218" t="inlineStr"/>
    </row>
    <row r="1219">
      <c r="A1219" s="142" t="n">
        <v>38250</v>
      </c>
      <c r="B1219" t="inlineStr"/>
      <c r="C1219" t="inlineStr"/>
      <c r="D1219" t="inlineStr"/>
      <c r="E1219" t="inlineStr"/>
      <c r="F1219" t="inlineStr"/>
      <c r="G1219" t="inlineStr"/>
      <c r="H1219" t="inlineStr"/>
      <c r="I1219" t="inlineStr"/>
      <c r="J1219" t="inlineStr"/>
      <c r="K1219" t="inlineStr"/>
      <c r="L1219" t="inlineStr"/>
      <c r="M1219" t="n">
        <v>205.83</v>
      </c>
      <c r="N1219" t="inlineStr"/>
      <c r="O1219" t="inlineStr"/>
      <c r="P1219" t="inlineStr"/>
      <c r="Q1219" t="inlineStr"/>
      <c r="R1219" t="n">
        <v>93.161</v>
      </c>
      <c r="S1219" t="inlineStr"/>
      <c r="T1219" t="inlineStr"/>
    </row>
    <row r="1220">
      <c r="A1220" s="142" t="n">
        <v>38251</v>
      </c>
      <c r="B1220" t="inlineStr"/>
      <c r="C1220" t="inlineStr"/>
      <c r="D1220" t="inlineStr"/>
      <c r="E1220" t="inlineStr"/>
      <c r="F1220" t="inlineStr"/>
      <c r="G1220" t="inlineStr"/>
      <c r="H1220" t="inlineStr"/>
      <c r="I1220" t="inlineStr"/>
      <c r="J1220" t="inlineStr"/>
      <c r="K1220" t="inlineStr"/>
      <c r="L1220" t="inlineStr"/>
      <c r="M1220" t="n">
        <v>211.05</v>
      </c>
      <c r="N1220" t="inlineStr"/>
      <c r="O1220" t="inlineStr"/>
      <c r="P1220" t="inlineStr"/>
      <c r="Q1220" t="inlineStr"/>
      <c r="R1220" t="n">
        <v>93.161</v>
      </c>
      <c r="S1220" t="inlineStr"/>
      <c r="T1220" t="inlineStr"/>
    </row>
    <row r="1221">
      <c r="A1221" s="142" t="n">
        <v>38252</v>
      </c>
      <c r="B1221" t="inlineStr"/>
      <c r="C1221" t="inlineStr"/>
      <c r="D1221" t="inlineStr"/>
      <c r="E1221" t="inlineStr"/>
      <c r="F1221" t="inlineStr"/>
      <c r="G1221" t="inlineStr"/>
      <c r="H1221" t="inlineStr"/>
      <c r="I1221" t="inlineStr"/>
      <c r="J1221" t="inlineStr"/>
      <c r="K1221" t="inlineStr"/>
      <c r="L1221" t="inlineStr"/>
      <c r="M1221" t="n">
        <v>211.36</v>
      </c>
      <c r="N1221" t="inlineStr"/>
      <c r="O1221" t="inlineStr"/>
      <c r="P1221" t="inlineStr"/>
      <c r="Q1221" t="inlineStr"/>
      <c r="R1221" t="n">
        <v>93.161</v>
      </c>
      <c r="S1221" t="inlineStr"/>
      <c r="T1221" t="inlineStr"/>
    </row>
    <row r="1222">
      <c r="A1222" s="142" t="n">
        <v>38253</v>
      </c>
      <c r="B1222" t="inlineStr"/>
      <c r="C1222" t="inlineStr"/>
      <c r="D1222" t="inlineStr"/>
      <c r="E1222" t="inlineStr"/>
      <c r="F1222" t="inlineStr"/>
      <c r="G1222" t="inlineStr"/>
      <c r="H1222" t="inlineStr"/>
      <c r="I1222" t="inlineStr"/>
      <c r="J1222" t="inlineStr"/>
      <c r="K1222" t="inlineStr"/>
      <c r="L1222" t="inlineStr"/>
      <c r="M1222" t="n">
        <v>214.69</v>
      </c>
      <c r="N1222" t="inlineStr"/>
      <c r="O1222" t="inlineStr"/>
      <c r="P1222" t="inlineStr"/>
      <c r="Q1222" t="inlineStr"/>
      <c r="R1222" t="n">
        <v>93.161</v>
      </c>
      <c r="S1222" t="inlineStr"/>
      <c r="T1222" t="inlineStr"/>
    </row>
    <row r="1223">
      <c r="A1223" s="142" t="n">
        <v>38254</v>
      </c>
      <c r="B1223" t="inlineStr"/>
      <c r="C1223" t="inlineStr"/>
      <c r="D1223" t="inlineStr"/>
      <c r="E1223" t="inlineStr"/>
      <c r="F1223" t="inlineStr"/>
      <c r="G1223" t="inlineStr"/>
      <c r="H1223" t="inlineStr"/>
      <c r="I1223" t="inlineStr"/>
      <c r="J1223" t="inlineStr"/>
      <c r="K1223" t="inlineStr"/>
      <c r="L1223" t="inlineStr"/>
      <c r="M1223" t="n">
        <v>214.45</v>
      </c>
      <c r="N1223" t="inlineStr"/>
      <c r="O1223" t="inlineStr"/>
      <c r="P1223" t="inlineStr"/>
      <c r="Q1223" t="inlineStr"/>
      <c r="R1223" t="n">
        <v>93.161</v>
      </c>
      <c r="S1223" t="inlineStr"/>
      <c r="T1223" t="inlineStr"/>
    </row>
    <row r="1224">
      <c r="A1224" s="142" t="n">
        <v>38257</v>
      </c>
      <c r="B1224" t="inlineStr"/>
      <c r="C1224" t="inlineStr"/>
      <c r="D1224" t="inlineStr"/>
      <c r="E1224" t="inlineStr"/>
      <c r="F1224" t="inlineStr"/>
      <c r="G1224" t="inlineStr"/>
      <c r="H1224" t="inlineStr"/>
      <c r="I1224" t="inlineStr"/>
      <c r="J1224" t="inlineStr"/>
      <c r="K1224" t="inlineStr"/>
      <c r="L1224" t="inlineStr"/>
      <c r="M1224" t="n">
        <v>216.65</v>
      </c>
      <c r="N1224" t="inlineStr"/>
      <c r="O1224" t="inlineStr"/>
      <c r="P1224" t="inlineStr"/>
      <c r="Q1224" t="inlineStr"/>
      <c r="R1224" t="n">
        <v>93.161</v>
      </c>
      <c r="S1224" t="inlineStr"/>
      <c r="T1224" t="inlineStr"/>
    </row>
    <row r="1225">
      <c r="A1225" s="142" t="n">
        <v>38258</v>
      </c>
      <c r="B1225" t="inlineStr"/>
      <c r="C1225" t="inlineStr"/>
      <c r="D1225" t="inlineStr"/>
      <c r="E1225" t="inlineStr"/>
      <c r="F1225" t="inlineStr"/>
      <c r="G1225" t="inlineStr"/>
      <c r="H1225" t="inlineStr"/>
      <c r="I1225" t="inlineStr"/>
      <c r="J1225" t="inlineStr"/>
      <c r="K1225" t="inlineStr"/>
      <c r="L1225" t="inlineStr"/>
      <c r="M1225" t="n">
        <v>222.1</v>
      </c>
      <c r="N1225" t="inlineStr"/>
      <c r="O1225" t="inlineStr"/>
      <c r="P1225" t="inlineStr"/>
      <c r="Q1225" t="inlineStr"/>
      <c r="R1225" t="n">
        <v>93.161</v>
      </c>
      <c r="S1225" t="inlineStr"/>
      <c r="T1225" t="inlineStr"/>
    </row>
    <row r="1226">
      <c r="A1226" s="142" t="n">
        <v>38259</v>
      </c>
      <c r="B1226" t="inlineStr"/>
      <c r="C1226" t="inlineStr"/>
      <c r="D1226" t="inlineStr"/>
      <c r="E1226" t="inlineStr"/>
      <c r="F1226" t="inlineStr"/>
      <c r="G1226" t="inlineStr"/>
      <c r="H1226" t="inlineStr"/>
      <c r="I1226" t="inlineStr"/>
      <c r="J1226" t="inlineStr"/>
      <c r="K1226" t="inlineStr"/>
      <c r="L1226" t="inlineStr"/>
      <c r="M1226" t="n">
        <v>224.44</v>
      </c>
      <c r="N1226" t="inlineStr"/>
      <c r="O1226" t="inlineStr"/>
      <c r="P1226" t="inlineStr"/>
      <c r="Q1226" t="inlineStr"/>
      <c r="R1226" t="n">
        <v>93.161</v>
      </c>
      <c r="S1226" t="inlineStr"/>
      <c r="T1226" t="inlineStr"/>
    </row>
    <row r="1227">
      <c r="A1227" s="142" t="n">
        <v>38260</v>
      </c>
      <c r="B1227" t="inlineStr"/>
      <c r="C1227" t="inlineStr"/>
      <c r="D1227" t="inlineStr"/>
      <c r="E1227" t="inlineStr"/>
      <c r="F1227" t="inlineStr"/>
      <c r="G1227" t="inlineStr"/>
      <c r="H1227" t="inlineStr"/>
      <c r="I1227" t="inlineStr"/>
      <c r="J1227" t="inlineStr"/>
      <c r="K1227" t="inlineStr"/>
      <c r="L1227" t="inlineStr"/>
      <c r="M1227" t="n">
        <v>229.57</v>
      </c>
      <c r="N1227" t="inlineStr"/>
      <c r="O1227" t="inlineStr"/>
      <c r="P1227" t="inlineStr"/>
      <c r="Q1227" t="inlineStr"/>
      <c r="R1227" t="n">
        <v>94.815</v>
      </c>
      <c r="S1227" t="inlineStr"/>
      <c r="T1227" t="inlineStr"/>
    </row>
    <row r="1228">
      <c r="A1228" s="142" t="n">
        <v>38261</v>
      </c>
      <c r="B1228" t="inlineStr"/>
      <c r="C1228" t="inlineStr"/>
      <c r="D1228" t="inlineStr"/>
      <c r="E1228" t="inlineStr"/>
      <c r="F1228" t="inlineStr"/>
      <c r="G1228" t="inlineStr"/>
      <c r="H1228" t="inlineStr"/>
      <c r="I1228" t="inlineStr"/>
      <c r="J1228" t="inlineStr"/>
      <c r="K1228" t="inlineStr"/>
      <c r="L1228" t="inlineStr"/>
      <c r="M1228" t="n">
        <v>229.44</v>
      </c>
      <c r="N1228" t="inlineStr"/>
      <c r="O1228" t="inlineStr"/>
      <c r="P1228" t="inlineStr"/>
      <c r="Q1228" t="inlineStr"/>
      <c r="R1228" t="n">
        <v>94.815</v>
      </c>
      <c r="S1228" t="inlineStr"/>
      <c r="T1228" t="inlineStr"/>
    </row>
    <row r="1229">
      <c r="A1229" s="142" t="n">
        <v>38264</v>
      </c>
      <c r="B1229" t="inlineStr"/>
      <c r="C1229" t="inlineStr"/>
      <c r="D1229" t="inlineStr"/>
      <c r="E1229" t="inlineStr"/>
      <c r="F1229" t="inlineStr"/>
      <c r="G1229" t="inlineStr"/>
      <c r="H1229" t="inlineStr"/>
      <c r="I1229" t="inlineStr"/>
      <c r="J1229" t="inlineStr"/>
      <c r="K1229" t="inlineStr"/>
      <c r="L1229" t="inlineStr"/>
      <c r="M1229" t="n">
        <v>227.27</v>
      </c>
      <c r="N1229" t="inlineStr"/>
      <c r="O1229" t="inlineStr"/>
      <c r="P1229" t="inlineStr"/>
      <c r="Q1229" t="inlineStr"/>
      <c r="R1229" t="n">
        <v>94.815</v>
      </c>
      <c r="S1229" t="inlineStr"/>
      <c r="T1229" t="inlineStr"/>
    </row>
    <row r="1230">
      <c r="A1230" s="142" t="n">
        <v>38265</v>
      </c>
      <c r="B1230" t="inlineStr"/>
      <c r="C1230" t="inlineStr"/>
      <c r="D1230" t="inlineStr"/>
      <c r="E1230" t="inlineStr"/>
      <c r="F1230" t="inlineStr"/>
      <c r="G1230" t="inlineStr"/>
      <c r="H1230" t="inlineStr"/>
      <c r="I1230" t="inlineStr"/>
      <c r="J1230" t="inlineStr"/>
      <c r="K1230" t="inlineStr"/>
      <c r="L1230" t="inlineStr"/>
      <c r="M1230" t="n">
        <v>232.43</v>
      </c>
      <c r="N1230" t="inlineStr"/>
      <c r="O1230" t="inlineStr"/>
      <c r="P1230" t="inlineStr"/>
      <c r="Q1230" t="inlineStr"/>
      <c r="R1230" t="n">
        <v>94.815</v>
      </c>
      <c r="S1230" t="inlineStr"/>
      <c r="T1230" t="inlineStr"/>
    </row>
    <row r="1231">
      <c r="A1231" s="142" t="n">
        <v>38266</v>
      </c>
      <c r="B1231" t="inlineStr"/>
      <c r="C1231" t="inlineStr"/>
      <c r="D1231" t="inlineStr"/>
      <c r="E1231" t="inlineStr"/>
      <c r="F1231" t="inlineStr"/>
      <c r="G1231" t="inlineStr"/>
      <c r="H1231" t="inlineStr"/>
      <c r="I1231" t="inlineStr"/>
      <c r="J1231" t="inlineStr"/>
      <c r="K1231" t="inlineStr"/>
      <c r="L1231" t="inlineStr"/>
      <c r="M1231" t="n">
        <v>232.43</v>
      </c>
      <c r="N1231" t="inlineStr"/>
      <c r="O1231" t="inlineStr"/>
      <c r="P1231" t="inlineStr"/>
      <c r="Q1231" t="inlineStr"/>
      <c r="R1231" t="n">
        <v>94.815</v>
      </c>
      <c r="S1231" t="inlineStr"/>
      <c r="T1231" t="inlineStr"/>
    </row>
    <row r="1232">
      <c r="A1232" s="142" t="n">
        <v>38267</v>
      </c>
      <c r="B1232" t="inlineStr"/>
      <c r="C1232" t="inlineStr"/>
      <c r="D1232" t="inlineStr"/>
      <c r="E1232" t="inlineStr"/>
      <c r="F1232" t="inlineStr"/>
      <c r="G1232" t="inlineStr"/>
      <c r="H1232" t="inlineStr"/>
      <c r="I1232" t="inlineStr"/>
      <c r="J1232" t="inlineStr"/>
      <c r="K1232" t="inlineStr"/>
      <c r="L1232" t="inlineStr"/>
      <c r="M1232" t="n">
        <v>234.41</v>
      </c>
      <c r="N1232" t="inlineStr"/>
      <c r="O1232" t="inlineStr"/>
      <c r="P1232" t="inlineStr"/>
      <c r="Q1232" t="inlineStr"/>
      <c r="R1232" t="n">
        <v>94.815</v>
      </c>
      <c r="S1232" t="inlineStr"/>
      <c r="T1232" t="inlineStr"/>
    </row>
    <row r="1233">
      <c r="A1233" s="142" t="n">
        <v>38268</v>
      </c>
      <c r="B1233" t="inlineStr"/>
      <c r="C1233" t="inlineStr"/>
      <c r="D1233" t="inlineStr"/>
      <c r="E1233" t="inlineStr"/>
      <c r="F1233" t="inlineStr"/>
      <c r="G1233" t="inlineStr"/>
      <c r="H1233" t="inlineStr"/>
      <c r="I1233" t="inlineStr"/>
      <c r="J1233" t="inlineStr"/>
      <c r="K1233" t="inlineStr"/>
      <c r="L1233" t="inlineStr"/>
      <c r="M1233" t="n">
        <v>240.15</v>
      </c>
      <c r="N1233" t="inlineStr"/>
      <c r="O1233" t="inlineStr"/>
      <c r="P1233" t="inlineStr"/>
      <c r="Q1233" t="inlineStr"/>
      <c r="R1233" t="n">
        <v>94.815</v>
      </c>
      <c r="S1233" t="inlineStr"/>
      <c r="T1233" t="inlineStr"/>
    </row>
    <row r="1234">
      <c r="A1234" s="142" t="n">
        <v>38271</v>
      </c>
      <c r="B1234" t="inlineStr"/>
      <c r="C1234" t="inlineStr"/>
      <c r="D1234" t="inlineStr"/>
      <c r="E1234" t="inlineStr"/>
      <c r="F1234" t="inlineStr"/>
      <c r="G1234" t="inlineStr"/>
      <c r="H1234" t="inlineStr"/>
      <c r="I1234" t="inlineStr"/>
      <c r="J1234" t="inlineStr"/>
      <c r="K1234" t="inlineStr"/>
      <c r="L1234" t="inlineStr"/>
      <c r="M1234" t="n">
        <v>239.36</v>
      </c>
      <c r="N1234" t="inlineStr"/>
      <c r="O1234" t="inlineStr"/>
      <c r="P1234" t="inlineStr"/>
      <c r="Q1234" t="inlineStr"/>
      <c r="R1234" t="n">
        <v>94.815</v>
      </c>
      <c r="S1234" t="inlineStr"/>
      <c r="T1234" t="inlineStr"/>
    </row>
    <row r="1235">
      <c r="A1235" s="142" t="n">
        <v>38272</v>
      </c>
      <c r="B1235" t="inlineStr"/>
      <c r="C1235" t="inlineStr"/>
      <c r="D1235" t="inlineStr"/>
      <c r="E1235" t="inlineStr"/>
      <c r="F1235" t="inlineStr"/>
      <c r="G1235" t="inlineStr"/>
      <c r="H1235" t="inlineStr"/>
      <c r="I1235" t="inlineStr"/>
      <c r="J1235" t="inlineStr"/>
      <c r="K1235" t="inlineStr"/>
      <c r="L1235" t="inlineStr"/>
      <c r="M1235" t="n">
        <v>232.42</v>
      </c>
      <c r="N1235" t="inlineStr"/>
      <c r="O1235" t="inlineStr"/>
      <c r="P1235" t="inlineStr"/>
      <c r="Q1235" t="inlineStr"/>
      <c r="R1235" t="n">
        <v>94.815</v>
      </c>
      <c r="S1235" t="inlineStr"/>
      <c r="T1235" t="inlineStr"/>
    </row>
    <row r="1236">
      <c r="A1236" s="142" t="n">
        <v>38273</v>
      </c>
      <c r="B1236" t="inlineStr"/>
      <c r="C1236" t="inlineStr"/>
      <c r="D1236" t="inlineStr"/>
      <c r="E1236" t="inlineStr"/>
      <c r="F1236" t="inlineStr"/>
      <c r="G1236" t="inlineStr"/>
      <c r="H1236" t="inlineStr"/>
      <c r="I1236" t="inlineStr"/>
      <c r="J1236" t="inlineStr"/>
      <c r="K1236" t="inlineStr"/>
      <c r="L1236" t="inlineStr"/>
      <c r="M1236" t="n">
        <v>226.86</v>
      </c>
      <c r="N1236" t="inlineStr"/>
      <c r="O1236" t="inlineStr"/>
      <c r="P1236" t="inlineStr"/>
      <c r="Q1236" t="inlineStr"/>
      <c r="R1236" t="n">
        <v>94.815</v>
      </c>
      <c r="S1236" t="inlineStr"/>
      <c r="T1236" t="inlineStr"/>
    </row>
    <row r="1237">
      <c r="A1237" s="142" t="n">
        <v>38274</v>
      </c>
      <c r="B1237" t="inlineStr"/>
      <c r="C1237" t="inlineStr"/>
      <c r="D1237" t="inlineStr"/>
      <c r="E1237" t="inlineStr"/>
      <c r="F1237" t="inlineStr"/>
      <c r="G1237" t="inlineStr"/>
      <c r="H1237" t="inlineStr"/>
      <c r="I1237" t="inlineStr"/>
      <c r="J1237" t="inlineStr"/>
      <c r="K1237" t="inlineStr"/>
      <c r="L1237" t="inlineStr"/>
      <c r="M1237" t="n">
        <v>225.68</v>
      </c>
      <c r="N1237" t="inlineStr"/>
      <c r="O1237" t="inlineStr"/>
      <c r="P1237" t="inlineStr"/>
      <c r="Q1237" t="inlineStr"/>
      <c r="R1237" t="n">
        <v>94.815</v>
      </c>
      <c r="S1237" t="inlineStr"/>
      <c r="T1237" t="inlineStr"/>
    </row>
    <row r="1238">
      <c r="A1238" s="142" t="n">
        <v>38275</v>
      </c>
      <c r="B1238" t="inlineStr"/>
      <c r="C1238" t="inlineStr"/>
      <c r="D1238" t="inlineStr"/>
      <c r="E1238" t="inlineStr"/>
      <c r="F1238" t="inlineStr"/>
      <c r="G1238" t="inlineStr"/>
      <c r="H1238" t="inlineStr"/>
      <c r="I1238" t="inlineStr"/>
      <c r="J1238" t="inlineStr"/>
      <c r="K1238" t="inlineStr"/>
      <c r="L1238" t="inlineStr"/>
      <c r="M1238" t="n">
        <v>228.96</v>
      </c>
      <c r="N1238" t="inlineStr"/>
      <c r="O1238" t="inlineStr"/>
      <c r="P1238" t="inlineStr"/>
      <c r="Q1238" t="inlineStr"/>
      <c r="R1238" t="n">
        <v>94.815</v>
      </c>
      <c r="S1238" t="inlineStr"/>
      <c r="T1238" t="inlineStr"/>
    </row>
    <row r="1239">
      <c r="A1239" s="142" t="n">
        <v>38278</v>
      </c>
      <c r="B1239" t="inlineStr"/>
      <c r="C1239" t="inlineStr"/>
      <c r="D1239" t="inlineStr"/>
      <c r="E1239" t="inlineStr"/>
      <c r="F1239" t="inlineStr"/>
      <c r="G1239" t="inlineStr"/>
      <c r="H1239" t="inlineStr"/>
      <c r="I1239" t="inlineStr"/>
      <c r="J1239" t="inlineStr"/>
      <c r="K1239" t="inlineStr"/>
      <c r="L1239" t="inlineStr"/>
      <c r="M1239" t="n">
        <v>226.57</v>
      </c>
      <c r="N1239" t="inlineStr"/>
      <c r="O1239" t="inlineStr"/>
      <c r="P1239" t="inlineStr"/>
      <c r="Q1239" t="inlineStr"/>
      <c r="R1239" t="n">
        <v>94.815</v>
      </c>
      <c r="S1239" t="inlineStr"/>
      <c r="T1239" t="inlineStr"/>
    </row>
    <row r="1240">
      <c r="A1240" s="142" t="n">
        <v>38279</v>
      </c>
      <c r="B1240" t="inlineStr"/>
      <c r="C1240" t="inlineStr"/>
      <c r="D1240" t="inlineStr"/>
      <c r="E1240" t="inlineStr"/>
      <c r="F1240" t="inlineStr"/>
      <c r="G1240" t="inlineStr"/>
      <c r="H1240" t="inlineStr"/>
      <c r="I1240" t="inlineStr"/>
      <c r="J1240" t="inlineStr"/>
      <c r="K1240" t="inlineStr"/>
      <c r="L1240" t="inlineStr"/>
      <c r="M1240" t="n">
        <v>225.63</v>
      </c>
      <c r="N1240" t="inlineStr"/>
      <c r="O1240" t="inlineStr"/>
      <c r="P1240" t="inlineStr"/>
      <c r="Q1240" t="inlineStr"/>
      <c r="R1240" t="n">
        <v>94.815</v>
      </c>
      <c r="S1240" t="inlineStr"/>
      <c r="T1240" t="inlineStr"/>
    </row>
    <row r="1241">
      <c r="A1241" s="142" t="n">
        <v>38280</v>
      </c>
      <c r="B1241" t="inlineStr"/>
      <c r="C1241" t="inlineStr"/>
      <c r="D1241" t="inlineStr"/>
      <c r="E1241" t="inlineStr"/>
      <c r="F1241" t="inlineStr"/>
      <c r="G1241" t="inlineStr"/>
      <c r="H1241" t="inlineStr"/>
      <c r="I1241" t="inlineStr"/>
      <c r="J1241" t="inlineStr"/>
      <c r="K1241" t="inlineStr"/>
      <c r="L1241" t="inlineStr"/>
      <c r="M1241" t="n">
        <v>231.38</v>
      </c>
      <c r="N1241" t="inlineStr"/>
      <c r="O1241" t="inlineStr"/>
      <c r="P1241" t="inlineStr"/>
      <c r="Q1241" t="inlineStr"/>
      <c r="R1241" t="n">
        <v>94.815</v>
      </c>
      <c r="S1241" t="inlineStr"/>
      <c r="T1241" t="inlineStr"/>
    </row>
    <row r="1242">
      <c r="A1242" s="142" t="n">
        <v>38281</v>
      </c>
      <c r="B1242" t="inlineStr"/>
      <c r="C1242" t="inlineStr"/>
      <c r="D1242" t="inlineStr"/>
      <c r="E1242" t="inlineStr"/>
      <c r="F1242" t="inlineStr"/>
      <c r="G1242" t="inlineStr"/>
      <c r="H1242" t="inlineStr"/>
      <c r="I1242" t="inlineStr"/>
      <c r="J1242" t="inlineStr"/>
      <c r="K1242" t="inlineStr"/>
      <c r="L1242" t="inlineStr"/>
      <c r="M1242" t="n">
        <v>232.4</v>
      </c>
      <c r="N1242" t="inlineStr"/>
      <c r="O1242" t="inlineStr"/>
      <c r="P1242" t="inlineStr"/>
      <c r="Q1242" t="inlineStr"/>
      <c r="R1242" t="n">
        <v>94.815</v>
      </c>
      <c r="S1242" t="inlineStr"/>
      <c r="T1242" t="inlineStr"/>
    </row>
    <row r="1243">
      <c r="A1243" s="142" t="n">
        <v>38282</v>
      </c>
      <c r="B1243" t="inlineStr"/>
      <c r="C1243" t="inlineStr"/>
      <c r="D1243" t="inlineStr"/>
      <c r="E1243" t="inlineStr"/>
      <c r="F1243" t="inlineStr"/>
      <c r="G1243" t="inlineStr"/>
      <c r="H1243" t="inlineStr"/>
      <c r="I1243" t="inlineStr"/>
      <c r="J1243" t="inlineStr"/>
      <c r="K1243" t="inlineStr"/>
      <c r="L1243" t="inlineStr"/>
      <c r="M1243" t="n">
        <v>232.04</v>
      </c>
      <c r="N1243" t="inlineStr"/>
      <c r="O1243" t="inlineStr"/>
      <c r="P1243" t="inlineStr"/>
      <c r="Q1243" t="inlineStr"/>
      <c r="R1243" t="n">
        <v>94.815</v>
      </c>
      <c r="S1243" t="inlineStr"/>
      <c r="T1243" t="inlineStr"/>
    </row>
    <row r="1244">
      <c r="A1244" s="142" t="n">
        <v>38285</v>
      </c>
      <c r="B1244" t="inlineStr"/>
      <c r="C1244" t="inlineStr"/>
      <c r="D1244" t="inlineStr"/>
      <c r="E1244" t="inlineStr"/>
      <c r="F1244" t="inlineStr"/>
      <c r="G1244" t="inlineStr"/>
      <c r="H1244" t="inlineStr"/>
      <c r="I1244" t="inlineStr"/>
      <c r="J1244" t="inlineStr"/>
      <c r="K1244" t="inlineStr"/>
      <c r="L1244" t="inlineStr"/>
      <c r="M1244" t="n">
        <v>239.1</v>
      </c>
      <c r="N1244" t="inlineStr"/>
      <c r="O1244" t="inlineStr"/>
      <c r="P1244" t="inlineStr"/>
      <c r="Q1244" t="inlineStr"/>
      <c r="R1244" t="n">
        <v>94.815</v>
      </c>
      <c r="S1244" t="inlineStr"/>
      <c r="T1244" t="inlineStr"/>
    </row>
    <row r="1245">
      <c r="A1245" s="142" t="n">
        <v>38286</v>
      </c>
      <c r="B1245" t="inlineStr"/>
      <c r="C1245" t="inlineStr"/>
      <c r="D1245" t="inlineStr"/>
      <c r="E1245" t="inlineStr"/>
      <c r="F1245" t="inlineStr"/>
      <c r="G1245" t="inlineStr"/>
      <c r="H1245" t="inlineStr"/>
      <c r="I1245" t="inlineStr"/>
      <c r="J1245" t="inlineStr"/>
      <c r="K1245" t="inlineStr"/>
      <c r="L1245" t="inlineStr"/>
      <c r="M1245" t="n">
        <v>237.25</v>
      </c>
      <c r="N1245" t="inlineStr"/>
      <c r="O1245" t="inlineStr"/>
      <c r="P1245" t="inlineStr"/>
      <c r="Q1245" t="inlineStr"/>
      <c r="R1245" t="n">
        <v>94.815</v>
      </c>
      <c r="S1245" t="inlineStr"/>
      <c r="T1245" t="inlineStr"/>
    </row>
    <row r="1246">
      <c r="A1246" s="142" t="n">
        <v>38287</v>
      </c>
      <c r="B1246" t="inlineStr"/>
      <c r="C1246" t="inlineStr"/>
      <c r="D1246" t="inlineStr"/>
      <c r="E1246" t="inlineStr"/>
      <c r="F1246" t="inlineStr"/>
      <c r="G1246" t="inlineStr"/>
      <c r="H1246" t="inlineStr"/>
      <c r="I1246" t="inlineStr"/>
      <c r="J1246" t="inlineStr"/>
      <c r="K1246" t="inlineStr"/>
      <c r="L1246" t="inlineStr"/>
      <c r="M1246" t="n">
        <v>233.18</v>
      </c>
      <c r="N1246" t="inlineStr"/>
      <c r="O1246" t="inlineStr"/>
      <c r="P1246" t="inlineStr"/>
      <c r="Q1246" t="inlineStr"/>
      <c r="R1246" t="n">
        <v>94.815</v>
      </c>
      <c r="S1246" t="inlineStr"/>
      <c r="T1246" t="inlineStr"/>
    </row>
    <row r="1247">
      <c r="A1247" s="142" t="n">
        <v>38288</v>
      </c>
      <c r="B1247" t="inlineStr"/>
      <c r="C1247" t="inlineStr"/>
      <c r="D1247" t="inlineStr"/>
      <c r="E1247" t="inlineStr"/>
      <c r="F1247" t="inlineStr"/>
      <c r="G1247" t="inlineStr"/>
      <c r="H1247" t="inlineStr"/>
      <c r="I1247" t="inlineStr"/>
      <c r="J1247" t="inlineStr"/>
      <c r="K1247" t="inlineStr"/>
      <c r="L1247" t="inlineStr"/>
      <c r="M1247" t="n">
        <v>232.94</v>
      </c>
      <c r="N1247" t="inlineStr"/>
      <c r="O1247" t="inlineStr"/>
      <c r="P1247" t="inlineStr"/>
      <c r="Q1247" t="inlineStr"/>
      <c r="R1247" t="n">
        <v>94.815</v>
      </c>
      <c r="S1247" t="inlineStr"/>
      <c r="T1247" t="inlineStr"/>
    </row>
    <row r="1248">
      <c r="A1248" s="142" t="n">
        <v>38289</v>
      </c>
      <c r="B1248" t="inlineStr"/>
      <c r="C1248" t="inlineStr"/>
      <c r="D1248" t="inlineStr"/>
      <c r="E1248" t="inlineStr"/>
      <c r="F1248" t="inlineStr"/>
      <c r="G1248" t="inlineStr"/>
      <c r="H1248" t="inlineStr"/>
      <c r="I1248" t="inlineStr"/>
      <c r="J1248" t="inlineStr"/>
      <c r="K1248" t="inlineStr"/>
      <c r="L1248" t="inlineStr"/>
      <c r="M1248" t="n">
        <v>235.88</v>
      </c>
      <c r="N1248" t="inlineStr"/>
      <c r="O1248" t="inlineStr"/>
      <c r="P1248" t="inlineStr"/>
      <c r="Q1248" t="inlineStr"/>
      <c r="R1248" t="n">
        <v>95.916</v>
      </c>
      <c r="S1248" t="inlineStr"/>
      <c r="T1248" t="inlineStr"/>
    </row>
    <row r="1249">
      <c r="A1249" s="142" t="n">
        <v>38292</v>
      </c>
      <c r="B1249" t="inlineStr"/>
      <c r="C1249" t="inlineStr"/>
      <c r="D1249" t="inlineStr"/>
      <c r="E1249" t="inlineStr"/>
      <c r="F1249" t="inlineStr"/>
      <c r="G1249" t="inlineStr"/>
      <c r="H1249" t="inlineStr"/>
      <c r="I1249" t="inlineStr"/>
      <c r="J1249" t="inlineStr"/>
      <c r="K1249" t="inlineStr"/>
      <c r="L1249" t="inlineStr"/>
      <c r="M1249" t="n">
        <v>235.88</v>
      </c>
      <c r="N1249" t="inlineStr"/>
      <c r="O1249" t="inlineStr"/>
      <c r="P1249" t="inlineStr"/>
      <c r="Q1249" t="inlineStr"/>
      <c r="R1249" t="n">
        <v>95.916</v>
      </c>
      <c r="S1249" t="inlineStr"/>
      <c r="T1249" t="inlineStr"/>
    </row>
    <row r="1250">
      <c r="A1250" s="142" t="n">
        <v>38293</v>
      </c>
      <c r="B1250" t="inlineStr"/>
      <c r="C1250" t="inlineStr"/>
      <c r="D1250" t="inlineStr"/>
      <c r="E1250" t="inlineStr"/>
      <c r="F1250" t="inlineStr"/>
      <c r="G1250" t="inlineStr"/>
      <c r="H1250" t="inlineStr"/>
      <c r="I1250" t="inlineStr"/>
      <c r="J1250" t="inlineStr"/>
      <c r="K1250" t="inlineStr"/>
      <c r="L1250" t="inlineStr"/>
      <c r="M1250" t="n">
        <v>228.57</v>
      </c>
      <c r="N1250" t="inlineStr"/>
      <c r="O1250" t="inlineStr"/>
      <c r="P1250" t="inlineStr"/>
      <c r="Q1250" t="inlineStr"/>
      <c r="R1250" t="n">
        <v>95.916</v>
      </c>
      <c r="S1250" t="inlineStr"/>
      <c r="T1250" t="inlineStr"/>
    </row>
    <row r="1251">
      <c r="A1251" s="142" t="n">
        <v>38294</v>
      </c>
      <c r="B1251" t="inlineStr"/>
      <c r="C1251" t="inlineStr"/>
      <c r="D1251" t="inlineStr"/>
      <c r="E1251" t="inlineStr"/>
      <c r="F1251" t="inlineStr"/>
      <c r="G1251" t="inlineStr"/>
      <c r="H1251" t="inlineStr"/>
      <c r="I1251" t="inlineStr"/>
      <c r="J1251" t="inlineStr"/>
      <c r="K1251" t="inlineStr"/>
      <c r="L1251" t="inlineStr"/>
      <c r="M1251" t="n">
        <v>234.01</v>
      </c>
      <c r="N1251" t="inlineStr"/>
      <c r="O1251" t="inlineStr"/>
      <c r="P1251" t="inlineStr"/>
      <c r="Q1251" t="inlineStr"/>
      <c r="R1251" t="n">
        <v>95.916</v>
      </c>
      <c r="S1251" t="inlineStr"/>
      <c r="T1251" t="inlineStr"/>
    </row>
    <row r="1252">
      <c r="A1252" s="142" t="n">
        <v>38295</v>
      </c>
      <c r="B1252" t="inlineStr"/>
      <c r="C1252" t="inlineStr"/>
      <c r="D1252" t="inlineStr"/>
      <c r="E1252" t="inlineStr"/>
      <c r="F1252" t="inlineStr"/>
      <c r="G1252" t="inlineStr"/>
      <c r="H1252" t="inlineStr"/>
      <c r="I1252" t="inlineStr"/>
      <c r="J1252" t="inlineStr"/>
      <c r="K1252" t="inlineStr"/>
      <c r="L1252" t="inlineStr"/>
      <c r="M1252" t="n">
        <v>239.09</v>
      </c>
      <c r="N1252" t="inlineStr"/>
      <c r="O1252" t="inlineStr"/>
      <c r="P1252" t="inlineStr"/>
      <c r="Q1252" t="inlineStr"/>
      <c r="R1252" t="n">
        <v>95.916</v>
      </c>
      <c r="S1252" t="inlineStr"/>
      <c r="T1252" t="inlineStr"/>
    </row>
    <row r="1253">
      <c r="A1253" s="142" t="n">
        <v>38296</v>
      </c>
      <c r="B1253" t="inlineStr"/>
      <c r="C1253" t="inlineStr"/>
      <c r="D1253" t="inlineStr"/>
      <c r="E1253" t="inlineStr"/>
      <c r="F1253" t="inlineStr"/>
      <c r="G1253" t="inlineStr"/>
      <c r="H1253" t="inlineStr"/>
      <c r="I1253" t="inlineStr"/>
      <c r="J1253" t="inlineStr"/>
      <c r="K1253" t="inlineStr"/>
      <c r="L1253" t="inlineStr"/>
      <c r="M1253" t="n">
        <v>244.77</v>
      </c>
      <c r="N1253" t="inlineStr"/>
      <c r="O1253" t="inlineStr"/>
      <c r="P1253" t="inlineStr"/>
      <c r="Q1253" t="inlineStr"/>
      <c r="R1253" t="n">
        <v>95.916</v>
      </c>
      <c r="S1253" t="inlineStr"/>
      <c r="T1253" t="inlineStr"/>
    </row>
    <row r="1254">
      <c r="A1254" s="142" t="n">
        <v>38299</v>
      </c>
      <c r="B1254" t="inlineStr"/>
      <c r="C1254" t="inlineStr"/>
      <c r="D1254" t="inlineStr"/>
      <c r="E1254" t="inlineStr"/>
      <c r="F1254" t="inlineStr"/>
      <c r="G1254" t="inlineStr"/>
      <c r="H1254" t="inlineStr"/>
      <c r="I1254" t="inlineStr"/>
      <c r="J1254" t="inlineStr"/>
      <c r="K1254" t="inlineStr"/>
      <c r="L1254" t="inlineStr"/>
      <c r="M1254" t="n">
        <v>243.35</v>
      </c>
      <c r="N1254" t="inlineStr"/>
      <c r="O1254" t="inlineStr"/>
      <c r="P1254" t="inlineStr"/>
      <c r="Q1254" t="inlineStr"/>
      <c r="R1254" t="n">
        <v>95.916</v>
      </c>
      <c r="S1254" t="inlineStr"/>
      <c r="T1254" t="inlineStr"/>
    </row>
    <row r="1255">
      <c r="A1255" s="142" t="n">
        <v>38300</v>
      </c>
      <c r="B1255" t="inlineStr"/>
      <c r="C1255" t="inlineStr"/>
      <c r="D1255" t="inlineStr"/>
      <c r="E1255" t="inlineStr"/>
      <c r="F1255" t="inlineStr"/>
      <c r="G1255" t="inlineStr"/>
      <c r="H1255" t="inlineStr"/>
      <c r="I1255" t="inlineStr"/>
      <c r="J1255" t="inlineStr"/>
      <c r="K1255" t="inlineStr"/>
      <c r="L1255" t="inlineStr"/>
      <c r="M1255" t="n">
        <v>244.17</v>
      </c>
      <c r="N1255" t="inlineStr"/>
      <c r="O1255" t="inlineStr"/>
      <c r="P1255" t="inlineStr"/>
      <c r="Q1255" t="inlineStr"/>
      <c r="R1255" t="n">
        <v>95.916</v>
      </c>
      <c r="S1255" t="inlineStr"/>
      <c r="T1255" t="inlineStr"/>
    </row>
    <row r="1256">
      <c r="A1256" s="142" t="n">
        <v>38301</v>
      </c>
      <c r="B1256" t="inlineStr"/>
      <c r="C1256" t="inlineStr"/>
      <c r="D1256" t="inlineStr"/>
      <c r="E1256" t="inlineStr"/>
      <c r="F1256" t="inlineStr"/>
      <c r="G1256" t="inlineStr"/>
      <c r="H1256" t="inlineStr"/>
      <c r="I1256" t="inlineStr"/>
      <c r="J1256" t="inlineStr"/>
      <c r="K1256" t="inlineStr"/>
      <c r="L1256" t="inlineStr"/>
      <c r="M1256" t="n">
        <v>241.62</v>
      </c>
      <c r="N1256" t="inlineStr"/>
      <c r="O1256" t="inlineStr"/>
      <c r="P1256" t="inlineStr"/>
      <c r="Q1256" t="inlineStr"/>
      <c r="R1256" t="n">
        <v>95.916</v>
      </c>
      <c r="S1256" t="inlineStr"/>
      <c r="T1256" t="inlineStr"/>
    </row>
    <row r="1257">
      <c r="A1257" s="142" t="n">
        <v>38302</v>
      </c>
      <c r="B1257" t="inlineStr"/>
      <c r="C1257" t="inlineStr"/>
      <c r="D1257" t="inlineStr"/>
      <c r="E1257" t="inlineStr"/>
      <c r="F1257" t="inlineStr"/>
      <c r="G1257" t="inlineStr"/>
      <c r="H1257" t="inlineStr"/>
      <c r="I1257" t="inlineStr"/>
      <c r="J1257" t="inlineStr"/>
      <c r="K1257" t="inlineStr"/>
      <c r="L1257" t="inlineStr"/>
      <c r="M1257" t="n">
        <v>241.62</v>
      </c>
      <c r="N1257" t="inlineStr"/>
      <c r="O1257" t="inlineStr"/>
      <c r="P1257" t="inlineStr"/>
      <c r="Q1257" t="inlineStr"/>
      <c r="R1257" t="n">
        <v>95.916</v>
      </c>
      <c r="S1257" t="inlineStr"/>
      <c r="T1257" t="inlineStr"/>
    </row>
    <row r="1258">
      <c r="A1258" s="142" t="n">
        <v>38303</v>
      </c>
      <c r="B1258" t="inlineStr"/>
      <c r="C1258" t="inlineStr"/>
      <c r="D1258" t="inlineStr"/>
      <c r="E1258" t="inlineStr"/>
      <c r="F1258" t="inlineStr"/>
      <c r="G1258" t="inlineStr"/>
      <c r="H1258" t="inlineStr"/>
      <c r="I1258" t="inlineStr"/>
      <c r="J1258" t="inlineStr"/>
      <c r="K1258" t="inlineStr"/>
      <c r="L1258" t="inlineStr"/>
      <c r="M1258" t="n">
        <v>250.39</v>
      </c>
      <c r="N1258" t="inlineStr"/>
      <c r="O1258" t="inlineStr"/>
      <c r="P1258" t="inlineStr"/>
      <c r="Q1258" t="inlineStr"/>
      <c r="R1258" t="n">
        <v>95.916</v>
      </c>
      <c r="S1258" t="inlineStr"/>
      <c r="T1258" t="inlineStr"/>
    </row>
    <row r="1259">
      <c r="A1259" s="142" t="n">
        <v>38306</v>
      </c>
      <c r="B1259" t="inlineStr"/>
      <c r="C1259" t="inlineStr"/>
      <c r="D1259" t="inlineStr"/>
      <c r="E1259" t="inlineStr"/>
      <c r="F1259" t="inlineStr"/>
      <c r="G1259" t="inlineStr"/>
      <c r="H1259" t="inlineStr"/>
      <c r="I1259" t="inlineStr"/>
      <c r="J1259" t="inlineStr"/>
      <c r="K1259" t="inlineStr"/>
      <c r="L1259" t="inlineStr"/>
      <c r="M1259" t="n">
        <v>244.74</v>
      </c>
      <c r="N1259" t="inlineStr"/>
      <c r="O1259" t="inlineStr"/>
      <c r="P1259" t="inlineStr"/>
      <c r="Q1259" t="inlineStr"/>
      <c r="R1259" t="n">
        <v>95.916</v>
      </c>
      <c r="S1259" t="inlineStr"/>
      <c r="T1259" t="inlineStr"/>
    </row>
    <row r="1260">
      <c r="A1260" s="142" t="n">
        <v>38307</v>
      </c>
      <c r="B1260" t="inlineStr"/>
      <c r="C1260" t="inlineStr"/>
      <c r="D1260" t="inlineStr"/>
      <c r="E1260" t="inlineStr"/>
      <c r="F1260" t="inlineStr"/>
      <c r="G1260" t="inlineStr"/>
      <c r="H1260" t="inlineStr"/>
      <c r="I1260" t="inlineStr"/>
      <c r="J1260" t="inlineStr"/>
      <c r="K1260" t="inlineStr"/>
      <c r="L1260" t="inlineStr"/>
      <c r="M1260" t="n">
        <v>247.23</v>
      </c>
      <c r="N1260" t="inlineStr"/>
      <c r="O1260" t="inlineStr"/>
      <c r="P1260" t="inlineStr"/>
      <c r="Q1260" t="inlineStr"/>
      <c r="R1260" t="n">
        <v>95.916</v>
      </c>
      <c r="S1260" t="inlineStr"/>
      <c r="T1260" t="inlineStr"/>
    </row>
    <row r="1261">
      <c r="A1261" s="142" t="n">
        <v>38308</v>
      </c>
      <c r="B1261" t="inlineStr"/>
      <c r="C1261" t="inlineStr"/>
      <c r="D1261" t="inlineStr"/>
      <c r="E1261" t="inlineStr"/>
      <c r="F1261" t="inlineStr"/>
      <c r="G1261" t="inlineStr"/>
      <c r="H1261" t="inlineStr"/>
      <c r="I1261" t="inlineStr"/>
      <c r="J1261" t="inlineStr"/>
      <c r="K1261" t="inlineStr"/>
      <c r="L1261" t="inlineStr"/>
      <c r="M1261" t="n">
        <v>252.72</v>
      </c>
      <c r="N1261" t="inlineStr"/>
      <c r="O1261" t="inlineStr"/>
      <c r="P1261" t="inlineStr"/>
      <c r="Q1261" t="inlineStr"/>
      <c r="R1261" t="n">
        <v>95.916</v>
      </c>
      <c r="S1261" t="inlineStr"/>
      <c r="T1261" t="inlineStr"/>
    </row>
    <row r="1262">
      <c r="A1262" s="142" t="n">
        <v>38309</v>
      </c>
      <c r="B1262" t="inlineStr"/>
      <c r="C1262" t="inlineStr"/>
      <c r="D1262" t="inlineStr"/>
      <c r="E1262" t="inlineStr"/>
      <c r="F1262" t="inlineStr"/>
      <c r="G1262" t="inlineStr"/>
      <c r="H1262" t="inlineStr"/>
      <c r="I1262" t="inlineStr"/>
      <c r="J1262" t="inlineStr"/>
      <c r="K1262" t="inlineStr"/>
      <c r="L1262" t="inlineStr"/>
      <c r="M1262" t="n">
        <v>247.36</v>
      </c>
      <c r="N1262" t="inlineStr"/>
      <c r="O1262" t="inlineStr"/>
      <c r="P1262" t="inlineStr"/>
      <c r="Q1262" t="inlineStr"/>
      <c r="R1262" t="n">
        <v>95.916</v>
      </c>
      <c r="S1262" t="inlineStr"/>
      <c r="T1262" t="inlineStr"/>
    </row>
    <row r="1263">
      <c r="A1263" s="142" t="n">
        <v>38310</v>
      </c>
      <c r="B1263" t="inlineStr"/>
      <c r="C1263" t="inlineStr"/>
      <c r="D1263" t="inlineStr"/>
      <c r="E1263" t="inlineStr"/>
      <c r="F1263" t="inlineStr"/>
      <c r="G1263" t="inlineStr"/>
      <c r="H1263" t="inlineStr"/>
      <c r="I1263" t="inlineStr"/>
      <c r="J1263" t="inlineStr"/>
      <c r="K1263" t="inlineStr"/>
      <c r="L1263" t="inlineStr"/>
      <c r="M1263" t="n">
        <v>247.1</v>
      </c>
      <c r="N1263" t="inlineStr"/>
      <c r="O1263" t="inlineStr"/>
      <c r="P1263" t="inlineStr"/>
      <c r="Q1263" t="inlineStr"/>
      <c r="R1263" t="n">
        <v>95.916</v>
      </c>
      <c r="S1263" t="inlineStr"/>
      <c r="T1263" t="inlineStr"/>
    </row>
    <row r="1264">
      <c r="A1264" s="142" t="n">
        <v>38313</v>
      </c>
      <c r="B1264" t="inlineStr"/>
      <c r="C1264" t="inlineStr"/>
      <c r="D1264" t="inlineStr"/>
      <c r="E1264" t="inlineStr"/>
      <c r="F1264" t="inlineStr"/>
      <c r="G1264" t="inlineStr"/>
      <c r="H1264" t="inlineStr"/>
      <c r="I1264" t="inlineStr"/>
      <c r="J1264" t="inlineStr"/>
      <c r="K1264" t="inlineStr"/>
      <c r="L1264" t="inlineStr"/>
      <c r="M1264" t="n">
        <v>248.69</v>
      </c>
      <c r="N1264" t="inlineStr"/>
      <c r="O1264" t="inlineStr"/>
      <c r="P1264" t="inlineStr"/>
      <c r="Q1264" t="inlineStr"/>
      <c r="R1264" t="n">
        <v>95.916</v>
      </c>
      <c r="S1264" t="inlineStr"/>
      <c r="T1264" t="inlineStr"/>
    </row>
    <row r="1265">
      <c r="A1265" s="142" t="n">
        <v>38314</v>
      </c>
      <c r="B1265" t="inlineStr"/>
      <c r="C1265" t="inlineStr"/>
      <c r="D1265" t="inlineStr"/>
      <c r="E1265" t="inlineStr"/>
      <c r="F1265" t="inlineStr"/>
      <c r="G1265" t="inlineStr"/>
      <c r="H1265" t="inlineStr"/>
      <c r="I1265" t="inlineStr"/>
      <c r="J1265" t="inlineStr"/>
      <c r="K1265" t="inlineStr"/>
      <c r="L1265" t="inlineStr"/>
      <c r="M1265" t="n">
        <v>246.33</v>
      </c>
      <c r="N1265" t="inlineStr"/>
      <c r="O1265" t="inlineStr"/>
      <c r="P1265" t="inlineStr"/>
      <c r="Q1265" t="inlineStr"/>
      <c r="R1265" t="n">
        <v>95.916</v>
      </c>
      <c r="S1265" t="inlineStr"/>
      <c r="T1265" t="inlineStr"/>
    </row>
    <row r="1266">
      <c r="A1266" s="142" t="n">
        <v>38315</v>
      </c>
      <c r="B1266" t="inlineStr"/>
      <c r="C1266" t="inlineStr"/>
      <c r="D1266" t="inlineStr"/>
      <c r="E1266" t="inlineStr"/>
      <c r="F1266" t="inlineStr"/>
      <c r="G1266" t="inlineStr"/>
      <c r="H1266" t="inlineStr"/>
      <c r="I1266" t="inlineStr"/>
      <c r="J1266" t="inlineStr"/>
      <c r="K1266" t="inlineStr"/>
      <c r="L1266" t="inlineStr"/>
      <c r="M1266" t="n">
        <v>246.43</v>
      </c>
      <c r="N1266" t="inlineStr"/>
      <c r="O1266" t="inlineStr"/>
      <c r="P1266" t="inlineStr"/>
      <c r="Q1266" t="inlineStr"/>
      <c r="R1266" t="n">
        <v>95.916</v>
      </c>
      <c r="S1266" t="inlineStr"/>
      <c r="T1266" t="inlineStr"/>
    </row>
    <row r="1267">
      <c r="A1267" s="142" t="n">
        <v>38316</v>
      </c>
      <c r="B1267" t="inlineStr"/>
      <c r="C1267" t="inlineStr"/>
      <c r="D1267" t="inlineStr"/>
      <c r="E1267" t="inlineStr"/>
      <c r="F1267" t="inlineStr"/>
      <c r="G1267" t="inlineStr"/>
      <c r="H1267" t="inlineStr"/>
      <c r="I1267" t="inlineStr"/>
      <c r="J1267" t="inlineStr"/>
      <c r="K1267" t="inlineStr"/>
      <c r="L1267" t="inlineStr"/>
      <c r="M1267" t="n">
        <v>248.2</v>
      </c>
      <c r="N1267" t="inlineStr"/>
      <c r="O1267" t="inlineStr"/>
      <c r="P1267" t="inlineStr"/>
      <c r="Q1267" t="inlineStr"/>
      <c r="R1267" t="n">
        <v>95.916</v>
      </c>
      <c r="S1267" t="inlineStr"/>
      <c r="T1267" t="inlineStr"/>
    </row>
    <row r="1268">
      <c r="A1268" s="142" t="n">
        <v>38317</v>
      </c>
      <c r="B1268" t="inlineStr"/>
      <c r="C1268" t="inlineStr"/>
      <c r="D1268" t="inlineStr"/>
      <c r="E1268" t="inlineStr"/>
      <c r="F1268" t="inlineStr"/>
      <c r="G1268" t="inlineStr"/>
      <c r="H1268" t="inlineStr"/>
      <c r="I1268" t="inlineStr"/>
      <c r="J1268" t="inlineStr"/>
      <c r="K1268" t="inlineStr"/>
      <c r="L1268" t="inlineStr"/>
      <c r="M1268" t="n">
        <v>254.35</v>
      </c>
      <c r="N1268" t="inlineStr"/>
      <c r="O1268" t="inlineStr"/>
      <c r="P1268" t="inlineStr"/>
      <c r="Q1268" t="inlineStr"/>
      <c r="R1268" t="n">
        <v>95.916</v>
      </c>
      <c r="S1268" t="inlineStr"/>
      <c r="T1268" t="inlineStr"/>
    </row>
    <row r="1269">
      <c r="A1269" s="142" t="n">
        <v>38320</v>
      </c>
      <c r="B1269" t="inlineStr"/>
      <c r="C1269" t="inlineStr"/>
      <c r="D1269" t="inlineStr"/>
      <c r="E1269" t="inlineStr"/>
      <c r="F1269" t="inlineStr"/>
      <c r="G1269" t="inlineStr"/>
      <c r="H1269" t="inlineStr"/>
      <c r="I1269" t="inlineStr"/>
      <c r="J1269" t="inlineStr"/>
      <c r="K1269" t="inlineStr"/>
      <c r="L1269" t="inlineStr"/>
      <c r="M1269" t="n">
        <v>253.72</v>
      </c>
      <c r="N1269" t="inlineStr"/>
      <c r="O1269" t="inlineStr"/>
      <c r="P1269" t="inlineStr"/>
      <c r="Q1269" t="inlineStr"/>
      <c r="R1269" t="n">
        <v>95.916</v>
      </c>
      <c r="S1269" t="inlineStr"/>
      <c r="T1269" t="inlineStr"/>
    </row>
    <row r="1270">
      <c r="A1270" s="142" t="n">
        <v>38321</v>
      </c>
      <c r="B1270" t="inlineStr"/>
      <c r="C1270" t="inlineStr"/>
      <c r="D1270" t="inlineStr"/>
      <c r="E1270" t="inlineStr"/>
      <c r="F1270" t="inlineStr"/>
      <c r="G1270" t="inlineStr"/>
      <c r="H1270" t="inlineStr"/>
      <c r="I1270" t="inlineStr"/>
      <c r="J1270" t="inlineStr"/>
      <c r="K1270" t="inlineStr"/>
      <c r="L1270" t="inlineStr"/>
      <c r="M1270" t="n">
        <v>245.91</v>
      </c>
      <c r="N1270" t="inlineStr"/>
      <c r="O1270" t="inlineStr"/>
      <c r="P1270" t="inlineStr"/>
      <c r="Q1270" t="inlineStr"/>
      <c r="R1270" t="n">
        <v>98.53700000000001</v>
      </c>
      <c r="S1270" t="inlineStr"/>
      <c r="T1270" t="inlineStr"/>
    </row>
    <row r="1271">
      <c r="A1271" s="142" t="n">
        <v>38322</v>
      </c>
      <c r="B1271" t="inlineStr"/>
      <c r="C1271" t="inlineStr"/>
      <c r="D1271" t="inlineStr"/>
      <c r="E1271" t="inlineStr"/>
      <c r="F1271" t="inlineStr"/>
      <c r="G1271" t="inlineStr"/>
      <c r="H1271" t="inlineStr"/>
      <c r="I1271" t="inlineStr"/>
      <c r="J1271" t="inlineStr"/>
      <c r="K1271" t="inlineStr"/>
      <c r="L1271" t="inlineStr"/>
      <c r="M1271" t="n">
        <v>244.2</v>
      </c>
      <c r="N1271" t="inlineStr"/>
      <c r="O1271" t="inlineStr"/>
      <c r="P1271" t="inlineStr"/>
      <c r="Q1271" t="inlineStr"/>
      <c r="R1271" t="n">
        <v>98.53700000000001</v>
      </c>
      <c r="S1271" t="inlineStr"/>
      <c r="T1271" t="inlineStr"/>
    </row>
    <row r="1272">
      <c r="A1272" s="142" t="n">
        <v>38323</v>
      </c>
      <c r="B1272" t="inlineStr"/>
      <c r="C1272" t="inlineStr"/>
      <c r="D1272" t="inlineStr"/>
      <c r="E1272" t="inlineStr"/>
      <c r="F1272" t="inlineStr"/>
      <c r="G1272" t="inlineStr"/>
      <c r="H1272" t="inlineStr"/>
      <c r="I1272" t="inlineStr"/>
      <c r="J1272" t="inlineStr"/>
      <c r="K1272" t="inlineStr"/>
      <c r="L1272" t="inlineStr"/>
      <c r="M1272" t="n">
        <v>234.74</v>
      </c>
      <c r="N1272" t="inlineStr"/>
      <c r="O1272" t="inlineStr"/>
      <c r="P1272" t="inlineStr"/>
      <c r="Q1272" t="inlineStr"/>
      <c r="R1272" t="n">
        <v>98.53700000000001</v>
      </c>
      <c r="S1272" t="inlineStr"/>
      <c r="T1272" t="inlineStr"/>
    </row>
    <row r="1273">
      <c r="A1273" s="142" t="n">
        <v>38324</v>
      </c>
      <c r="B1273" t="inlineStr"/>
      <c r="C1273" t="inlineStr"/>
      <c r="D1273" t="inlineStr"/>
      <c r="E1273" t="inlineStr"/>
      <c r="F1273" t="inlineStr"/>
      <c r="G1273" t="inlineStr"/>
      <c r="H1273" t="inlineStr"/>
      <c r="I1273" t="inlineStr"/>
      <c r="J1273" t="inlineStr"/>
      <c r="K1273" t="inlineStr"/>
      <c r="L1273" t="inlineStr"/>
      <c r="M1273" t="n">
        <v>237.11</v>
      </c>
      <c r="N1273" t="inlineStr"/>
      <c r="O1273" t="inlineStr"/>
      <c r="P1273" t="inlineStr"/>
      <c r="Q1273" t="inlineStr"/>
      <c r="R1273" t="n">
        <v>98.53700000000001</v>
      </c>
      <c r="S1273" t="inlineStr"/>
      <c r="T1273" t="inlineStr"/>
    </row>
    <row r="1274">
      <c r="A1274" s="142" t="n">
        <v>38327</v>
      </c>
      <c r="B1274" t="inlineStr"/>
      <c r="C1274" t="inlineStr"/>
      <c r="D1274" t="inlineStr"/>
      <c r="E1274" t="inlineStr"/>
      <c r="F1274" t="inlineStr"/>
      <c r="G1274" t="inlineStr"/>
      <c r="H1274" t="inlineStr"/>
      <c r="I1274" t="inlineStr"/>
      <c r="J1274" t="inlineStr"/>
      <c r="K1274" t="inlineStr"/>
      <c r="L1274" t="inlineStr"/>
      <c r="M1274" t="n">
        <v>232.86</v>
      </c>
      <c r="N1274" t="inlineStr"/>
      <c r="O1274" t="inlineStr"/>
      <c r="P1274" t="inlineStr"/>
      <c r="Q1274" t="inlineStr"/>
      <c r="R1274" t="n">
        <v>98.53700000000001</v>
      </c>
      <c r="S1274" t="inlineStr"/>
      <c r="T1274" t="inlineStr"/>
    </row>
    <row r="1275">
      <c r="A1275" s="142" t="n">
        <v>38328</v>
      </c>
      <c r="B1275" t="inlineStr"/>
      <c r="C1275" t="inlineStr"/>
      <c r="D1275" t="inlineStr"/>
      <c r="E1275" t="inlineStr"/>
      <c r="F1275" t="inlineStr"/>
      <c r="G1275" t="inlineStr"/>
      <c r="H1275" t="inlineStr"/>
      <c r="I1275" t="inlineStr"/>
      <c r="J1275" t="inlineStr"/>
      <c r="K1275" t="inlineStr"/>
      <c r="L1275" t="inlineStr"/>
      <c r="M1275" t="n">
        <v>229.05</v>
      </c>
      <c r="N1275" t="inlineStr"/>
      <c r="O1275" t="inlineStr"/>
      <c r="P1275" t="inlineStr"/>
      <c r="Q1275" t="inlineStr"/>
      <c r="R1275" t="n">
        <v>98.53700000000001</v>
      </c>
      <c r="S1275" t="inlineStr"/>
      <c r="T1275" t="inlineStr"/>
    </row>
    <row r="1276">
      <c r="A1276" s="142" t="n">
        <v>38329</v>
      </c>
      <c r="B1276" t="inlineStr"/>
      <c r="C1276" t="inlineStr"/>
      <c r="D1276" t="inlineStr"/>
      <c r="E1276" t="inlineStr"/>
      <c r="F1276" t="inlineStr"/>
      <c r="G1276" t="inlineStr"/>
      <c r="H1276" t="inlineStr"/>
      <c r="I1276" t="inlineStr"/>
      <c r="J1276" t="inlineStr"/>
      <c r="K1276" t="inlineStr"/>
      <c r="L1276" t="inlineStr"/>
      <c r="M1276" t="n">
        <v>223.98</v>
      </c>
      <c r="N1276" t="inlineStr"/>
      <c r="O1276" t="inlineStr"/>
      <c r="P1276" t="inlineStr"/>
      <c r="Q1276" t="inlineStr"/>
      <c r="R1276" t="n">
        <v>98.53700000000001</v>
      </c>
      <c r="S1276" t="inlineStr"/>
      <c r="T1276" t="inlineStr"/>
    </row>
    <row r="1277">
      <c r="A1277" s="142" t="n">
        <v>38330</v>
      </c>
      <c r="B1277" t="inlineStr"/>
      <c r="C1277" t="inlineStr"/>
      <c r="D1277" t="inlineStr"/>
      <c r="E1277" t="inlineStr"/>
      <c r="F1277" t="inlineStr"/>
      <c r="G1277" t="inlineStr"/>
      <c r="H1277" t="inlineStr"/>
      <c r="I1277" t="inlineStr"/>
      <c r="J1277" t="inlineStr"/>
      <c r="K1277" t="inlineStr"/>
      <c r="L1277" t="inlineStr"/>
      <c r="M1277" t="n">
        <v>224.66</v>
      </c>
      <c r="N1277" t="inlineStr"/>
      <c r="O1277" t="inlineStr"/>
      <c r="P1277" t="inlineStr"/>
      <c r="Q1277" t="inlineStr"/>
      <c r="R1277" t="n">
        <v>98.53700000000001</v>
      </c>
      <c r="S1277" t="inlineStr"/>
      <c r="T1277" t="inlineStr"/>
    </row>
    <row r="1278">
      <c r="A1278" s="142" t="n">
        <v>38331</v>
      </c>
      <c r="B1278" t="inlineStr"/>
      <c r="C1278" t="inlineStr"/>
      <c r="D1278" t="inlineStr"/>
      <c r="E1278" t="inlineStr"/>
      <c r="F1278" t="inlineStr"/>
      <c r="G1278" t="inlineStr"/>
      <c r="H1278" t="inlineStr"/>
      <c r="I1278" t="inlineStr"/>
      <c r="J1278" t="inlineStr"/>
      <c r="K1278" t="inlineStr"/>
      <c r="L1278" t="inlineStr"/>
      <c r="M1278" t="n">
        <v>224.85</v>
      </c>
      <c r="N1278" t="inlineStr"/>
      <c r="O1278" t="inlineStr"/>
      <c r="P1278" t="inlineStr"/>
      <c r="Q1278" t="inlineStr"/>
      <c r="R1278" t="n">
        <v>98.53700000000001</v>
      </c>
      <c r="S1278" t="inlineStr"/>
      <c r="T1278" t="inlineStr"/>
    </row>
    <row r="1279">
      <c r="A1279" s="142" t="n">
        <v>38334</v>
      </c>
      <c r="B1279" t="inlineStr"/>
      <c r="C1279" t="inlineStr"/>
      <c r="D1279" t="inlineStr"/>
      <c r="E1279" t="inlineStr"/>
      <c r="F1279" t="inlineStr"/>
      <c r="G1279" t="inlineStr"/>
      <c r="H1279" t="inlineStr"/>
      <c r="I1279" t="inlineStr"/>
      <c r="J1279" t="inlineStr"/>
      <c r="K1279" t="inlineStr"/>
      <c r="L1279" t="inlineStr"/>
      <c r="M1279" t="n">
        <v>228.11</v>
      </c>
      <c r="N1279" t="inlineStr"/>
      <c r="O1279" t="inlineStr"/>
      <c r="P1279" t="inlineStr"/>
      <c r="Q1279" t="inlineStr"/>
      <c r="R1279" t="n">
        <v>98.53700000000001</v>
      </c>
      <c r="S1279" t="inlineStr"/>
      <c r="T1279" t="inlineStr"/>
    </row>
    <row r="1280">
      <c r="A1280" s="142" t="n">
        <v>38335</v>
      </c>
      <c r="B1280" t="inlineStr"/>
      <c r="C1280" t="inlineStr"/>
      <c r="D1280" t="inlineStr"/>
      <c r="E1280" t="inlineStr"/>
      <c r="F1280" t="inlineStr"/>
      <c r="G1280" t="inlineStr"/>
      <c r="H1280" t="inlineStr"/>
      <c r="I1280" t="inlineStr"/>
      <c r="J1280" t="inlineStr"/>
      <c r="K1280" t="inlineStr"/>
      <c r="L1280" t="inlineStr"/>
      <c r="M1280" t="n">
        <v>224.94</v>
      </c>
      <c r="N1280" t="inlineStr"/>
      <c r="O1280" t="inlineStr"/>
      <c r="P1280" t="inlineStr"/>
      <c r="Q1280" t="inlineStr"/>
      <c r="R1280" t="n">
        <v>98.53700000000001</v>
      </c>
      <c r="S1280" t="inlineStr"/>
      <c r="T1280" t="inlineStr"/>
    </row>
    <row r="1281">
      <c r="A1281" s="142" t="n">
        <v>38336</v>
      </c>
      <c r="B1281" t="inlineStr"/>
      <c r="C1281" t="inlineStr"/>
      <c r="D1281" t="inlineStr"/>
      <c r="E1281" t="inlineStr"/>
      <c r="F1281" t="inlineStr"/>
      <c r="G1281" t="inlineStr"/>
      <c r="H1281" t="inlineStr"/>
      <c r="I1281" t="inlineStr"/>
      <c r="J1281" t="inlineStr"/>
      <c r="K1281" t="inlineStr"/>
      <c r="L1281" t="inlineStr"/>
      <c r="M1281" t="n">
        <v>227.46</v>
      </c>
      <c r="N1281" t="inlineStr"/>
      <c r="O1281" t="inlineStr"/>
      <c r="P1281" t="inlineStr"/>
      <c r="Q1281" t="inlineStr"/>
      <c r="R1281" t="n">
        <v>98.53700000000001</v>
      </c>
      <c r="S1281" t="inlineStr"/>
      <c r="T1281" t="inlineStr"/>
    </row>
    <row r="1282">
      <c r="A1282" s="142" t="n">
        <v>38337</v>
      </c>
      <c r="B1282" t="inlineStr"/>
      <c r="C1282" t="inlineStr"/>
      <c r="D1282" t="inlineStr"/>
      <c r="E1282" t="inlineStr"/>
      <c r="F1282" t="inlineStr"/>
      <c r="G1282" t="inlineStr"/>
      <c r="H1282" t="inlineStr"/>
      <c r="I1282" t="inlineStr"/>
      <c r="J1282" t="inlineStr"/>
      <c r="K1282" t="inlineStr"/>
      <c r="L1282" t="inlineStr"/>
      <c r="M1282" t="n">
        <v>224</v>
      </c>
      <c r="N1282" t="inlineStr"/>
      <c r="O1282" t="inlineStr"/>
      <c r="P1282" t="inlineStr"/>
      <c r="Q1282" t="inlineStr"/>
      <c r="R1282" t="n">
        <v>98.53700000000001</v>
      </c>
      <c r="S1282" t="inlineStr"/>
      <c r="T1282" t="inlineStr"/>
    </row>
    <row r="1283">
      <c r="A1283" s="142" t="n">
        <v>38338</v>
      </c>
      <c r="B1283" t="inlineStr"/>
      <c r="C1283" t="inlineStr"/>
      <c r="D1283" t="inlineStr"/>
      <c r="E1283" t="inlineStr"/>
      <c r="F1283" t="inlineStr"/>
      <c r="G1283" t="inlineStr"/>
      <c r="H1283" t="inlineStr"/>
      <c r="I1283" t="inlineStr"/>
      <c r="J1283" t="inlineStr"/>
      <c r="K1283" t="inlineStr"/>
      <c r="L1283" t="inlineStr"/>
      <c r="M1283" t="n">
        <v>227.06</v>
      </c>
      <c r="N1283" t="inlineStr"/>
      <c r="O1283" t="inlineStr"/>
      <c r="P1283" t="inlineStr"/>
      <c r="Q1283" t="inlineStr"/>
      <c r="R1283" t="n">
        <v>98.53700000000001</v>
      </c>
      <c r="S1283" t="inlineStr"/>
      <c r="T1283" t="inlineStr"/>
    </row>
    <row r="1284">
      <c r="A1284" s="142" t="n">
        <v>38341</v>
      </c>
      <c r="B1284" t="inlineStr"/>
      <c r="C1284" t="inlineStr"/>
      <c r="D1284" t="inlineStr"/>
      <c r="E1284" t="inlineStr"/>
      <c r="F1284" t="inlineStr"/>
      <c r="G1284" t="inlineStr"/>
      <c r="H1284" t="inlineStr"/>
      <c r="I1284" t="inlineStr"/>
      <c r="J1284" t="inlineStr"/>
      <c r="K1284" t="inlineStr"/>
      <c r="L1284" t="inlineStr"/>
      <c r="M1284" t="n">
        <v>225.72</v>
      </c>
      <c r="N1284" t="inlineStr"/>
      <c r="O1284" t="inlineStr"/>
      <c r="P1284" t="inlineStr"/>
      <c r="Q1284" t="inlineStr"/>
      <c r="R1284" t="n">
        <v>98.53700000000001</v>
      </c>
      <c r="S1284" t="inlineStr"/>
      <c r="T1284" t="inlineStr"/>
    </row>
    <row r="1285">
      <c r="A1285" s="142" t="n">
        <v>38342</v>
      </c>
      <c r="B1285" t="inlineStr"/>
      <c r="C1285" t="inlineStr"/>
      <c r="D1285" t="inlineStr"/>
      <c r="E1285" t="inlineStr"/>
      <c r="F1285" t="inlineStr"/>
      <c r="G1285" t="inlineStr"/>
      <c r="H1285" t="inlineStr"/>
      <c r="I1285" t="inlineStr"/>
      <c r="J1285" t="inlineStr"/>
      <c r="K1285" t="inlineStr"/>
      <c r="L1285" t="inlineStr"/>
      <c r="M1285" t="n">
        <v>225.97</v>
      </c>
      <c r="N1285" t="inlineStr"/>
      <c r="O1285" t="inlineStr"/>
      <c r="P1285" t="inlineStr"/>
      <c r="Q1285" t="inlineStr"/>
      <c r="R1285" t="n">
        <v>98.53700000000001</v>
      </c>
      <c r="S1285" t="inlineStr"/>
      <c r="T1285" t="inlineStr"/>
    </row>
    <row r="1286">
      <c r="A1286" s="142" t="n">
        <v>38343</v>
      </c>
      <c r="B1286" t="inlineStr"/>
      <c r="C1286" t="inlineStr"/>
      <c r="D1286" t="inlineStr"/>
      <c r="E1286" t="inlineStr"/>
      <c r="F1286" t="inlineStr"/>
      <c r="G1286" t="inlineStr"/>
      <c r="H1286" t="inlineStr"/>
      <c r="I1286" t="inlineStr"/>
      <c r="J1286" t="inlineStr"/>
      <c r="K1286" t="inlineStr"/>
      <c r="L1286" t="inlineStr"/>
      <c r="M1286" t="n">
        <v>224.3</v>
      </c>
      <c r="N1286" t="inlineStr"/>
      <c r="O1286" t="inlineStr"/>
      <c r="P1286" t="inlineStr"/>
      <c r="Q1286" t="inlineStr"/>
      <c r="R1286" t="n">
        <v>98.53700000000001</v>
      </c>
      <c r="S1286" t="inlineStr"/>
      <c r="T1286" t="inlineStr"/>
    </row>
    <row r="1287">
      <c r="A1287" s="142" t="n">
        <v>38344</v>
      </c>
      <c r="B1287" t="inlineStr"/>
      <c r="C1287" t="inlineStr"/>
      <c r="D1287" t="inlineStr"/>
      <c r="E1287" t="inlineStr"/>
      <c r="F1287" t="inlineStr"/>
      <c r="G1287" t="inlineStr"/>
      <c r="H1287" t="inlineStr"/>
      <c r="I1287" t="inlineStr"/>
      <c r="J1287" t="inlineStr"/>
      <c r="K1287" t="inlineStr"/>
      <c r="L1287" t="inlineStr"/>
      <c r="M1287" t="n">
        <v>224.63</v>
      </c>
      <c r="N1287" t="inlineStr"/>
      <c r="O1287" t="inlineStr"/>
      <c r="P1287" t="inlineStr"/>
      <c r="Q1287" t="inlineStr"/>
      <c r="R1287" t="n">
        <v>98.53700000000001</v>
      </c>
      <c r="S1287" t="inlineStr"/>
      <c r="T1287" t="inlineStr"/>
    </row>
    <row r="1288">
      <c r="A1288" s="142" t="n">
        <v>38345</v>
      </c>
      <c r="B1288" t="inlineStr"/>
      <c r="C1288" t="inlineStr"/>
      <c r="D1288" t="inlineStr"/>
      <c r="E1288" t="inlineStr"/>
      <c r="F1288" t="inlineStr"/>
      <c r="G1288" t="inlineStr"/>
      <c r="H1288" t="inlineStr"/>
      <c r="I1288" t="inlineStr"/>
      <c r="J1288" t="inlineStr"/>
      <c r="K1288" t="inlineStr"/>
      <c r="L1288" t="inlineStr"/>
      <c r="M1288" t="n">
        <v>224.82</v>
      </c>
      <c r="N1288" t="inlineStr"/>
      <c r="O1288" t="inlineStr"/>
      <c r="P1288" t="inlineStr"/>
      <c r="Q1288" t="inlineStr"/>
      <c r="R1288" t="n">
        <v>98.53700000000001</v>
      </c>
      <c r="S1288" t="inlineStr"/>
      <c r="T1288" t="inlineStr"/>
    </row>
    <row r="1289">
      <c r="A1289" s="142" t="n">
        <v>38348</v>
      </c>
      <c r="B1289" t="inlineStr"/>
      <c r="C1289" t="inlineStr"/>
      <c r="D1289" t="inlineStr"/>
      <c r="E1289" t="inlineStr"/>
      <c r="F1289" t="inlineStr"/>
      <c r="G1289" t="inlineStr"/>
      <c r="H1289" t="inlineStr"/>
      <c r="I1289" t="inlineStr"/>
      <c r="J1289" t="inlineStr"/>
      <c r="K1289" t="inlineStr"/>
      <c r="L1289" t="inlineStr"/>
      <c r="M1289" t="n">
        <v>227.42</v>
      </c>
      <c r="N1289" t="inlineStr"/>
      <c r="O1289" t="inlineStr"/>
      <c r="P1289" t="inlineStr"/>
      <c r="Q1289" t="inlineStr"/>
      <c r="R1289" t="n">
        <v>98.53700000000001</v>
      </c>
      <c r="S1289" t="inlineStr"/>
      <c r="T1289" t="inlineStr"/>
    </row>
    <row r="1290">
      <c r="A1290" s="142" t="n">
        <v>38349</v>
      </c>
      <c r="B1290" t="inlineStr"/>
      <c r="C1290" t="inlineStr"/>
      <c r="D1290" t="inlineStr"/>
      <c r="E1290" t="inlineStr"/>
      <c r="F1290" t="inlineStr"/>
      <c r="G1290" t="inlineStr"/>
      <c r="H1290" t="inlineStr"/>
      <c r="I1290" t="inlineStr"/>
      <c r="J1290" t="inlineStr"/>
      <c r="K1290" t="inlineStr"/>
      <c r="L1290" t="inlineStr"/>
      <c r="M1290" t="n">
        <v>226.21</v>
      </c>
      <c r="N1290" t="inlineStr"/>
      <c r="O1290" t="inlineStr"/>
      <c r="P1290" t="inlineStr"/>
      <c r="Q1290" t="inlineStr"/>
      <c r="R1290" t="n">
        <v>98.53700000000001</v>
      </c>
      <c r="S1290" t="inlineStr"/>
      <c r="T1290" t="inlineStr"/>
    </row>
    <row r="1291">
      <c r="A1291" s="142" t="n">
        <v>38350</v>
      </c>
      <c r="B1291" t="inlineStr"/>
      <c r="C1291" t="inlineStr"/>
      <c r="D1291" t="inlineStr"/>
      <c r="E1291" t="inlineStr"/>
      <c r="F1291" t="inlineStr"/>
      <c r="G1291" t="inlineStr"/>
      <c r="H1291" t="inlineStr"/>
      <c r="I1291" t="inlineStr"/>
      <c r="J1291" t="inlineStr"/>
      <c r="K1291" t="inlineStr"/>
      <c r="L1291" t="inlineStr"/>
      <c r="M1291" t="n">
        <v>223.9</v>
      </c>
      <c r="N1291" t="inlineStr"/>
      <c r="O1291" t="inlineStr"/>
      <c r="P1291" t="inlineStr"/>
      <c r="Q1291" t="inlineStr"/>
      <c r="R1291" t="n">
        <v>98.53700000000001</v>
      </c>
      <c r="S1291" t="inlineStr"/>
      <c r="T1291" t="inlineStr"/>
    </row>
    <row r="1292">
      <c r="A1292" s="142" t="n">
        <v>38351</v>
      </c>
      <c r="B1292" t="inlineStr"/>
      <c r="C1292" t="inlineStr"/>
      <c r="D1292" t="inlineStr"/>
      <c r="E1292" t="inlineStr"/>
      <c r="F1292" t="inlineStr"/>
      <c r="G1292" t="inlineStr"/>
      <c r="H1292" t="inlineStr"/>
      <c r="I1292" t="inlineStr"/>
      <c r="J1292" t="inlineStr"/>
      <c r="K1292" t="inlineStr"/>
      <c r="L1292" t="inlineStr"/>
      <c r="M1292" t="n">
        <v>225.68</v>
      </c>
      <c r="N1292" t="inlineStr"/>
      <c r="O1292" t="inlineStr"/>
      <c r="P1292" t="inlineStr"/>
      <c r="Q1292" t="inlineStr"/>
      <c r="R1292" t="n">
        <v>98.53700000000001</v>
      </c>
      <c r="S1292" t="inlineStr"/>
      <c r="T1292" t="inlineStr"/>
    </row>
    <row r="1293">
      <c r="A1293" s="142" t="n">
        <v>38352</v>
      </c>
      <c r="B1293" t="inlineStr"/>
      <c r="C1293" t="inlineStr"/>
      <c r="D1293" t="inlineStr"/>
      <c r="E1293" t="inlineStr"/>
      <c r="F1293" t="inlineStr"/>
      <c r="G1293" t="inlineStr"/>
      <c r="H1293" t="inlineStr"/>
      <c r="I1293" t="inlineStr"/>
      <c r="J1293" t="inlineStr"/>
      <c r="K1293" t="inlineStr"/>
      <c r="L1293" t="inlineStr"/>
      <c r="M1293" t="n">
        <v>226.08</v>
      </c>
      <c r="N1293" t="inlineStr"/>
      <c r="O1293" t="inlineStr"/>
      <c r="P1293" t="inlineStr"/>
      <c r="Q1293" t="inlineStr"/>
      <c r="R1293" t="n">
        <v>100.428</v>
      </c>
      <c r="S1293" t="inlineStr"/>
      <c r="T1293" t="inlineStr"/>
    </row>
    <row r="1294">
      <c r="A1294" s="142" t="n">
        <v>38355</v>
      </c>
      <c r="B1294" t="inlineStr"/>
      <c r="C1294" t="inlineStr"/>
      <c r="D1294" t="inlineStr"/>
      <c r="E1294" t="inlineStr"/>
      <c r="F1294" t="inlineStr"/>
      <c r="G1294" t="inlineStr"/>
      <c r="H1294" t="inlineStr"/>
      <c r="I1294" t="inlineStr"/>
      <c r="J1294" t="inlineStr"/>
      <c r="K1294" t="inlineStr"/>
      <c r="L1294" t="inlineStr"/>
      <c r="M1294" t="n">
        <v>223.56</v>
      </c>
      <c r="N1294" t="inlineStr"/>
      <c r="O1294" t="inlineStr"/>
      <c r="P1294" t="inlineStr"/>
      <c r="Q1294" t="inlineStr"/>
      <c r="R1294" t="n">
        <v>100.428</v>
      </c>
      <c r="S1294" t="inlineStr"/>
      <c r="T1294" t="inlineStr"/>
    </row>
    <row r="1295">
      <c r="A1295" s="142" t="n">
        <v>38356</v>
      </c>
      <c r="B1295" t="inlineStr"/>
      <c r="C1295" t="inlineStr"/>
      <c r="D1295" t="inlineStr"/>
      <c r="E1295" t="inlineStr"/>
      <c r="F1295" t="inlineStr"/>
      <c r="G1295" t="inlineStr"/>
      <c r="H1295" t="inlineStr"/>
      <c r="I1295" t="inlineStr"/>
      <c r="J1295" t="inlineStr"/>
      <c r="K1295" t="inlineStr"/>
      <c r="L1295" t="inlineStr"/>
      <c r="M1295" t="n">
        <v>216.34</v>
      </c>
      <c r="N1295" t="inlineStr"/>
      <c r="O1295" t="inlineStr"/>
      <c r="P1295" t="inlineStr"/>
      <c r="Q1295" t="inlineStr"/>
      <c r="R1295" t="n">
        <v>100.428</v>
      </c>
      <c r="S1295" t="inlineStr"/>
      <c r="T1295" t="inlineStr"/>
    </row>
    <row r="1296">
      <c r="A1296" s="142" t="n">
        <v>38357</v>
      </c>
      <c r="B1296" t="inlineStr"/>
      <c r="C1296" t="inlineStr"/>
      <c r="D1296" t="inlineStr"/>
      <c r="E1296" t="inlineStr"/>
      <c r="F1296" t="inlineStr"/>
      <c r="G1296" t="inlineStr"/>
      <c r="H1296" t="inlineStr"/>
      <c r="I1296" t="inlineStr"/>
      <c r="J1296" t="inlineStr"/>
      <c r="K1296" t="inlineStr"/>
      <c r="L1296" t="inlineStr"/>
      <c r="M1296" t="n">
        <v>214.66</v>
      </c>
      <c r="N1296" t="inlineStr"/>
      <c r="O1296" t="inlineStr"/>
      <c r="P1296" t="inlineStr"/>
      <c r="Q1296" t="inlineStr"/>
      <c r="R1296" t="n">
        <v>100.428</v>
      </c>
      <c r="S1296" t="inlineStr"/>
      <c r="T1296" t="inlineStr"/>
    </row>
    <row r="1297">
      <c r="A1297" s="142" t="n">
        <v>38358</v>
      </c>
      <c r="B1297" t="inlineStr"/>
      <c r="C1297" t="inlineStr"/>
      <c r="D1297" t="inlineStr"/>
      <c r="E1297" t="inlineStr"/>
      <c r="F1297" t="inlineStr"/>
      <c r="G1297" t="inlineStr"/>
      <c r="H1297" t="inlineStr"/>
      <c r="I1297" t="inlineStr"/>
      <c r="J1297" t="inlineStr"/>
      <c r="K1297" t="inlineStr"/>
      <c r="L1297" t="inlineStr"/>
      <c r="M1297" t="n">
        <v>213.86</v>
      </c>
      <c r="N1297" t="inlineStr"/>
      <c r="O1297" t="inlineStr"/>
      <c r="P1297" t="inlineStr"/>
      <c r="Q1297" t="inlineStr"/>
      <c r="R1297" t="n">
        <v>100.428</v>
      </c>
      <c r="S1297" t="inlineStr"/>
      <c r="T1297" t="inlineStr"/>
    </row>
    <row r="1298">
      <c r="A1298" s="142" t="n">
        <v>38359</v>
      </c>
      <c r="B1298" t="inlineStr"/>
      <c r="C1298" t="inlineStr"/>
      <c r="D1298" t="inlineStr"/>
      <c r="E1298" t="inlineStr"/>
      <c r="F1298" t="inlineStr"/>
      <c r="G1298" t="inlineStr"/>
      <c r="H1298" t="inlineStr"/>
      <c r="I1298" t="inlineStr"/>
      <c r="J1298" t="inlineStr"/>
      <c r="K1298" t="inlineStr"/>
      <c r="L1298" t="inlineStr"/>
      <c r="M1298" t="n">
        <v>212.5</v>
      </c>
      <c r="N1298" t="inlineStr"/>
      <c r="O1298" t="inlineStr"/>
      <c r="P1298" t="inlineStr"/>
      <c r="Q1298" t="inlineStr"/>
      <c r="R1298" t="n">
        <v>100.428</v>
      </c>
      <c r="S1298" t="inlineStr"/>
      <c r="T1298" t="inlineStr"/>
    </row>
    <row r="1299">
      <c r="A1299" s="142" t="n">
        <v>38362</v>
      </c>
      <c r="B1299" t="inlineStr"/>
      <c r="C1299" t="inlineStr"/>
      <c r="D1299" t="inlineStr"/>
      <c r="E1299" t="inlineStr"/>
      <c r="F1299" t="inlineStr"/>
      <c r="G1299" t="inlineStr"/>
      <c r="H1299" t="inlineStr"/>
      <c r="I1299" t="inlineStr"/>
      <c r="J1299" t="inlineStr"/>
      <c r="K1299" t="inlineStr"/>
      <c r="L1299" t="inlineStr"/>
      <c r="M1299" t="n">
        <v>212.5</v>
      </c>
      <c r="N1299" t="inlineStr"/>
      <c r="O1299" t="inlineStr"/>
      <c r="P1299" t="inlineStr"/>
      <c r="Q1299" t="inlineStr"/>
      <c r="R1299" t="n">
        <v>100.428</v>
      </c>
      <c r="S1299" t="inlineStr"/>
      <c r="T1299" t="inlineStr"/>
    </row>
    <row r="1300">
      <c r="A1300" s="142" t="n">
        <v>38363</v>
      </c>
      <c r="B1300" t="inlineStr"/>
      <c r="C1300" t="inlineStr"/>
      <c r="D1300" t="inlineStr"/>
      <c r="E1300" t="inlineStr"/>
      <c r="F1300" t="inlineStr"/>
      <c r="G1300" t="inlineStr"/>
      <c r="H1300" t="inlineStr"/>
      <c r="I1300" t="inlineStr"/>
      <c r="J1300" t="inlineStr"/>
      <c r="K1300" t="inlineStr"/>
      <c r="L1300" t="inlineStr"/>
      <c r="M1300" t="n">
        <v>217.73</v>
      </c>
      <c r="N1300" t="inlineStr"/>
      <c r="O1300" t="inlineStr"/>
      <c r="P1300" t="inlineStr"/>
      <c r="Q1300" t="inlineStr"/>
      <c r="R1300" t="n">
        <v>100.428</v>
      </c>
      <c r="S1300" t="inlineStr"/>
      <c r="T1300" t="inlineStr"/>
    </row>
    <row r="1301">
      <c r="A1301" s="142" t="n">
        <v>38364</v>
      </c>
      <c r="B1301" t="inlineStr"/>
      <c r="C1301" t="inlineStr"/>
      <c r="D1301" t="inlineStr"/>
      <c r="E1301" t="inlineStr"/>
      <c r="F1301" t="inlineStr"/>
      <c r="G1301" t="inlineStr"/>
      <c r="H1301" t="inlineStr"/>
      <c r="I1301" t="inlineStr"/>
      <c r="J1301" t="inlineStr"/>
      <c r="K1301" t="inlineStr"/>
      <c r="L1301" t="inlineStr"/>
      <c r="M1301" t="n">
        <v>218.58</v>
      </c>
      <c r="N1301" t="inlineStr"/>
      <c r="O1301" t="inlineStr"/>
      <c r="P1301" t="inlineStr"/>
      <c r="Q1301" t="inlineStr"/>
      <c r="R1301" t="n">
        <v>100.428</v>
      </c>
      <c r="S1301" t="inlineStr"/>
      <c r="T1301" t="inlineStr"/>
    </row>
    <row r="1302">
      <c r="A1302" s="142" t="n">
        <v>38365</v>
      </c>
      <c r="B1302" t="inlineStr"/>
      <c r="C1302" t="inlineStr"/>
      <c r="D1302" t="inlineStr"/>
      <c r="E1302" t="inlineStr"/>
      <c r="F1302" t="inlineStr"/>
      <c r="G1302" t="inlineStr"/>
      <c r="H1302" t="inlineStr"/>
      <c r="I1302" t="inlineStr"/>
      <c r="J1302" t="inlineStr"/>
      <c r="K1302" t="inlineStr"/>
      <c r="L1302" t="inlineStr"/>
      <c r="M1302" t="n">
        <v>216.35</v>
      </c>
      <c r="N1302" t="inlineStr"/>
      <c r="O1302" t="inlineStr"/>
      <c r="P1302" t="inlineStr"/>
      <c r="Q1302" t="inlineStr"/>
      <c r="R1302" t="n">
        <v>100.428</v>
      </c>
      <c r="S1302" t="inlineStr"/>
      <c r="T1302" t="inlineStr"/>
    </row>
    <row r="1303">
      <c r="A1303" s="142" t="n">
        <v>38366</v>
      </c>
      <c r="B1303" t="inlineStr"/>
      <c r="C1303" t="inlineStr"/>
      <c r="D1303" t="inlineStr"/>
      <c r="E1303" t="inlineStr"/>
      <c r="F1303" t="inlineStr"/>
      <c r="G1303" t="inlineStr"/>
      <c r="H1303" t="inlineStr"/>
      <c r="I1303" t="inlineStr"/>
      <c r="J1303" t="inlineStr"/>
      <c r="K1303" t="inlineStr"/>
      <c r="L1303" t="inlineStr"/>
      <c r="M1303" t="n">
        <v>215.95</v>
      </c>
      <c r="N1303" t="inlineStr"/>
      <c r="O1303" t="inlineStr"/>
      <c r="P1303" t="inlineStr"/>
      <c r="Q1303" t="inlineStr"/>
      <c r="R1303" t="n">
        <v>100.428</v>
      </c>
      <c r="S1303" t="inlineStr"/>
      <c r="T1303" t="inlineStr"/>
    </row>
    <row r="1304">
      <c r="A1304" s="142" t="n">
        <v>38369</v>
      </c>
      <c r="B1304" t="inlineStr"/>
      <c r="C1304" t="inlineStr"/>
      <c r="D1304" t="inlineStr"/>
      <c r="E1304" t="inlineStr"/>
      <c r="F1304" t="inlineStr"/>
      <c r="G1304" t="inlineStr"/>
      <c r="H1304" t="inlineStr"/>
      <c r="I1304" t="inlineStr"/>
      <c r="J1304" t="inlineStr"/>
      <c r="K1304" t="inlineStr"/>
      <c r="L1304" t="inlineStr"/>
      <c r="M1304" t="n">
        <v>215.91</v>
      </c>
      <c r="N1304" t="inlineStr"/>
      <c r="O1304" t="inlineStr"/>
      <c r="P1304" t="inlineStr"/>
      <c r="Q1304" t="inlineStr"/>
      <c r="R1304" t="n">
        <v>100.428</v>
      </c>
      <c r="S1304" t="inlineStr"/>
      <c r="T1304" t="inlineStr"/>
    </row>
    <row r="1305">
      <c r="A1305" s="142" t="n">
        <v>38370</v>
      </c>
      <c r="B1305" t="inlineStr"/>
      <c r="C1305" t="inlineStr"/>
      <c r="D1305" t="inlineStr"/>
      <c r="E1305" t="inlineStr"/>
      <c r="F1305" t="inlineStr"/>
      <c r="G1305" t="inlineStr"/>
      <c r="H1305" t="inlineStr"/>
      <c r="I1305" t="inlineStr"/>
      <c r="J1305" t="inlineStr"/>
      <c r="K1305" t="inlineStr"/>
      <c r="L1305" t="inlineStr"/>
      <c r="M1305" t="n">
        <v>218.04</v>
      </c>
      <c r="N1305" t="inlineStr"/>
      <c r="O1305" t="inlineStr"/>
      <c r="P1305" t="inlineStr"/>
      <c r="Q1305" t="inlineStr"/>
      <c r="R1305" t="n">
        <v>100.428</v>
      </c>
      <c r="S1305" t="inlineStr"/>
      <c r="T1305" t="inlineStr"/>
    </row>
    <row r="1306">
      <c r="A1306" s="142" t="n">
        <v>38371</v>
      </c>
      <c r="B1306" t="inlineStr"/>
      <c r="C1306" t="inlineStr"/>
      <c r="D1306" t="inlineStr"/>
      <c r="E1306" t="inlineStr"/>
      <c r="F1306" t="inlineStr"/>
      <c r="G1306" t="inlineStr"/>
      <c r="H1306" t="inlineStr"/>
      <c r="I1306" t="inlineStr"/>
      <c r="J1306" t="inlineStr"/>
      <c r="K1306" t="inlineStr"/>
      <c r="L1306" t="inlineStr"/>
      <c r="M1306" t="n">
        <v>216.5</v>
      </c>
      <c r="N1306" t="inlineStr"/>
      <c r="O1306" t="inlineStr"/>
      <c r="P1306" t="inlineStr"/>
      <c r="Q1306" t="inlineStr"/>
      <c r="R1306" t="n">
        <v>100.428</v>
      </c>
      <c r="S1306" t="inlineStr"/>
      <c r="T1306" t="inlineStr"/>
    </row>
    <row r="1307">
      <c r="A1307" s="142" t="n">
        <v>38372</v>
      </c>
      <c r="B1307" t="inlineStr"/>
      <c r="C1307" t="inlineStr"/>
      <c r="D1307" t="inlineStr"/>
      <c r="E1307" t="inlineStr"/>
      <c r="F1307" t="inlineStr"/>
      <c r="G1307" t="inlineStr"/>
      <c r="H1307" t="inlineStr"/>
      <c r="I1307" t="inlineStr"/>
      <c r="J1307" t="inlineStr"/>
      <c r="K1307" t="inlineStr"/>
      <c r="L1307" t="inlineStr"/>
      <c r="M1307" t="n">
        <v>217.33</v>
      </c>
      <c r="N1307" t="inlineStr"/>
      <c r="O1307" t="inlineStr"/>
      <c r="P1307" t="inlineStr"/>
      <c r="Q1307" t="inlineStr"/>
      <c r="R1307" t="n">
        <v>100.428</v>
      </c>
      <c r="S1307" t="inlineStr"/>
      <c r="T1307" t="inlineStr"/>
    </row>
    <row r="1308">
      <c r="A1308" s="142" t="n">
        <v>38373</v>
      </c>
      <c r="B1308" t="inlineStr"/>
      <c r="C1308" t="inlineStr"/>
      <c r="D1308" t="inlineStr"/>
      <c r="E1308" t="inlineStr"/>
      <c r="F1308" t="inlineStr"/>
      <c r="G1308" t="inlineStr"/>
      <c r="H1308" t="inlineStr"/>
      <c r="I1308" t="inlineStr"/>
      <c r="J1308" t="inlineStr"/>
      <c r="K1308" t="inlineStr"/>
      <c r="L1308" t="inlineStr"/>
      <c r="M1308" t="n">
        <v>222.76</v>
      </c>
      <c r="N1308" t="inlineStr"/>
      <c r="O1308" t="inlineStr"/>
      <c r="P1308" t="inlineStr"/>
      <c r="Q1308" t="inlineStr"/>
      <c r="R1308" t="n">
        <v>100.428</v>
      </c>
      <c r="S1308" t="inlineStr"/>
      <c r="T1308" t="inlineStr"/>
    </row>
    <row r="1309">
      <c r="A1309" s="142" t="n">
        <v>38376</v>
      </c>
      <c r="B1309" t="inlineStr"/>
      <c r="C1309" t="inlineStr"/>
      <c r="D1309" t="inlineStr"/>
      <c r="E1309" t="inlineStr"/>
      <c r="F1309" t="inlineStr"/>
      <c r="G1309" t="inlineStr"/>
      <c r="H1309" t="inlineStr"/>
      <c r="I1309" t="inlineStr"/>
      <c r="J1309" t="inlineStr"/>
      <c r="K1309" t="inlineStr"/>
      <c r="L1309" t="inlineStr"/>
      <c r="M1309" t="n">
        <v>220.58</v>
      </c>
      <c r="N1309" t="inlineStr"/>
      <c r="O1309" t="inlineStr"/>
      <c r="P1309" t="inlineStr"/>
      <c r="Q1309" t="inlineStr"/>
      <c r="R1309" t="n">
        <v>100.428</v>
      </c>
      <c r="S1309" t="inlineStr"/>
      <c r="T1309" t="inlineStr"/>
    </row>
    <row r="1310">
      <c r="A1310" s="142" t="n">
        <v>38377</v>
      </c>
      <c r="B1310" t="inlineStr"/>
      <c r="C1310" t="inlineStr"/>
      <c r="D1310" t="inlineStr"/>
      <c r="E1310" t="inlineStr"/>
      <c r="F1310" t="inlineStr"/>
      <c r="G1310" t="inlineStr"/>
      <c r="H1310" t="inlineStr"/>
      <c r="I1310" t="inlineStr"/>
      <c r="J1310" t="inlineStr"/>
      <c r="K1310" t="inlineStr"/>
      <c r="L1310" t="inlineStr"/>
      <c r="M1310" t="n">
        <v>214.84</v>
      </c>
      <c r="N1310" t="inlineStr"/>
      <c r="O1310" t="inlineStr"/>
      <c r="P1310" t="inlineStr"/>
      <c r="Q1310" t="inlineStr"/>
      <c r="R1310" t="n">
        <v>100.428</v>
      </c>
      <c r="S1310" t="inlineStr"/>
      <c r="T1310" t="inlineStr"/>
    </row>
    <row r="1311">
      <c r="A1311" s="142" t="n">
        <v>38378</v>
      </c>
      <c r="B1311" t="inlineStr"/>
      <c r="C1311" t="inlineStr"/>
      <c r="D1311" t="inlineStr"/>
      <c r="E1311" t="inlineStr"/>
      <c r="F1311" t="inlineStr"/>
      <c r="G1311" t="inlineStr"/>
      <c r="H1311" t="inlineStr"/>
      <c r="I1311" t="inlineStr"/>
      <c r="J1311" t="inlineStr"/>
      <c r="K1311" t="inlineStr"/>
      <c r="L1311" t="inlineStr"/>
      <c r="M1311" t="n">
        <v>216.85</v>
      </c>
      <c r="N1311" t="inlineStr"/>
      <c r="O1311" t="inlineStr"/>
      <c r="P1311" t="inlineStr"/>
      <c r="Q1311" t="inlineStr"/>
      <c r="R1311" t="n">
        <v>100.428</v>
      </c>
      <c r="S1311" t="inlineStr"/>
      <c r="T1311" t="inlineStr"/>
    </row>
    <row r="1312">
      <c r="A1312" s="142" t="n">
        <v>38379</v>
      </c>
      <c r="B1312" t="inlineStr"/>
      <c r="C1312" t="inlineStr"/>
      <c r="D1312" t="inlineStr"/>
      <c r="E1312" t="inlineStr"/>
      <c r="F1312" t="inlineStr"/>
      <c r="G1312" t="inlineStr"/>
      <c r="H1312" t="inlineStr"/>
      <c r="I1312" t="inlineStr"/>
      <c r="J1312" t="inlineStr"/>
      <c r="K1312" t="inlineStr"/>
      <c r="L1312" t="inlineStr"/>
      <c r="M1312" t="n">
        <v>215.58</v>
      </c>
      <c r="N1312" t="inlineStr"/>
      <c r="O1312" t="inlineStr"/>
      <c r="P1312" t="inlineStr"/>
      <c r="Q1312" t="inlineStr"/>
      <c r="R1312" t="n">
        <v>100.428</v>
      </c>
      <c r="S1312" t="inlineStr"/>
      <c r="T1312" t="inlineStr"/>
    </row>
    <row r="1313">
      <c r="A1313" s="142" t="n">
        <v>38380</v>
      </c>
      <c r="B1313" t="inlineStr"/>
      <c r="C1313" t="inlineStr"/>
      <c r="D1313" t="inlineStr"/>
      <c r="E1313" t="inlineStr"/>
      <c r="F1313" t="inlineStr"/>
      <c r="G1313" t="inlineStr"/>
      <c r="H1313" t="inlineStr"/>
      <c r="I1313" t="inlineStr"/>
      <c r="J1313" t="inlineStr"/>
      <c r="K1313" t="inlineStr"/>
      <c r="L1313" t="inlineStr"/>
      <c r="M1313" t="n">
        <v>214.75</v>
      </c>
      <c r="N1313" t="inlineStr"/>
      <c r="O1313" t="inlineStr"/>
      <c r="P1313" t="inlineStr"/>
      <c r="Q1313" t="inlineStr"/>
      <c r="R1313" t="n">
        <v>100.428</v>
      </c>
      <c r="S1313" t="inlineStr"/>
      <c r="T1313" t="inlineStr"/>
    </row>
    <row r="1314">
      <c r="A1314" s="142" t="n">
        <v>38383</v>
      </c>
      <c r="B1314" t="inlineStr"/>
      <c r="C1314" t="inlineStr"/>
      <c r="D1314" t="inlineStr"/>
      <c r="E1314" t="inlineStr"/>
      <c r="F1314" t="inlineStr"/>
      <c r="G1314" t="inlineStr"/>
      <c r="H1314" t="inlineStr"/>
      <c r="I1314" t="inlineStr"/>
      <c r="J1314" t="inlineStr"/>
      <c r="K1314" t="inlineStr"/>
      <c r="L1314" t="inlineStr"/>
      <c r="M1314" t="n">
        <v>212.2</v>
      </c>
      <c r="N1314" t="inlineStr"/>
      <c r="O1314" t="inlineStr"/>
      <c r="P1314" t="inlineStr"/>
      <c r="Q1314" t="inlineStr"/>
      <c r="R1314" t="n">
        <v>102.778</v>
      </c>
      <c r="S1314" t="inlineStr"/>
      <c r="T1314" t="inlineStr"/>
    </row>
    <row r="1315">
      <c r="A1315" s="142" t="n">
        <v>38384</v>
      </c>
      <c r="B1315" t="inlineStr"/>
      <c r="C1315" t="inlineStr"/>
      <c r="D1315" t="inlineStr"/>
      <c r="E1315" t="inlineStr"/>
      <c r="F1315" t="inlineStr"/>
      <c r="G1315" t="inlineStr"/>
      <c r="H1315" t="inlineStr"/>
      <c r="I1315" t="inlineStr"/>
      <c r="J1315" t="inlineStr"/>
      <c r="K1315" t="inlineStr"/>
      <c r="L1315" t="inlineStr"/>
      <c r="M1315" t="n">
        <v>213.47</v>
      </c>
      <c r="N1315" t="inlineStr"/>
      <c r="O1315" t="inlineStr"/>
      <c r="P1315" t="inlineStr"/>
      <c r="Q1315" t="inlineStr"/>
      <c r="R1315" t="n">
        <v>102.778</v>
      </c>
      <c r="S1315" t="inlineStr"/>
      <c r="T1315" t="inlineStr"/>
    </row>
    <row r="1316">
      <c r="A1316" s="142" t="n">
        <v>38385</v>
      </c>
      <c r="B1316" t="inlineStr"/>
      <c r="C1316" t="inlineStr"/>
      <c r="D1316" t="inlineStr"/>
      <c r="E1316" t="inlineStr"/>
      <c r="F1316" t="inlineStr"/>
      <c r="G1316" t="inlineStr"/>
      <c r="H1316" t="inlineStr"/>
      <c r="I1316" t="inlineStr"/>
      <c r="J1316" t="inlineStr"/>
      <c r="K1316" t="inlineStr"/>
      <c r="L1316" t="inlineStr"/>
      <c r="M1316" t="n">
        <v>215.2</v>
      </c>
      <c r="N1316" t="inlineStr"/>
      <c r="O1316" t="inlineStr"/>
      <c r="P1316" t="inlineStr"/>
      <c r="Q1316" t="inlineStr"/>
      <c r="R1316" t="n">
        <v>102.778</v>
      </c>
      <c r="S1316" t="inlineStr"/>
      <c r="T1316" t="inlineStr"/>
    </row>
    <row r="1317">
      <c r="A1317" s="142" t="n">
        <v>38386</v>
      </c>
      <c r="B1317" t="inlineStr"/>
      <c r="C1317" t="inlineStr"/>
      <c r="D1317" t="inlineStr"/>
      <c r="E1317" t="inlineStr"/>
      <c r="F1317" t="inlineStr"/>
      <c r="G1317" t="inlineStr"/>
      <c r="H1317" t="inlineStr"/>
      <c r="I1317" t="inlineStr"/>
      <c r="J1317" t="inlineStr"/>
      <c r="K1317" t="inlineStr"/>
      <c r="L1317" t="inlineStr"/>
      <c r="M1317" t="n">
        <v>211.22</v>
      </c>
      <c r="N1317" t="inlineStr"/>
      <c r="O1317" t="inlineStr"/>
      <c r="P1317" t="inlineStr"/>
      <c r="Q1317" t="inlineStr"/>
      <c r="R1317" t="n">
        <v>102.778</v>
      </c>
      <c r="S1317" t="inlineStr"/>
      <c r="T1317" t="inlineStr"/>
    </row>
    <row r="1318">
      <c r="A1318" s="142" t="n">
        <v>38387</v>
      </c>
      <c r="B1318" t="inlineStr"/>
      <c r="C1318" t="inlineStr"/>
      <c r="D1318" t="inlineStr"/>
      <c r="E1318" t="inlineStr"/>
      <c r="F1318" t="inlineStr"/>
      <c r="G1318" t="inlineStr"/>
      <c r="H1318" t="inlineStr"/>
      <c r="I1318" t="inlineStr"/>
      <c r="J1318" t="inlineStr"/>
      <c r="K1318" t="inlineStr"/>
      <c r="L1318" t="inlineStr"/>
      <c r="M1318" t="n">
        <v>210.15</v>
      </c>
      <c r="N1318" t="inlineStr"/>
      <c r="O1318" t="inlineStr"/>
      <c r="P1318" t="inlineStr"/>
      <c r="Q1318" t="inlineStr"/>
      <c r="R1318" t="n">
        <v>102.778</v>
      </c>
      <c r="S1318" t="inlineStr"/>
      <c r="T1318" t="inlineStr"/>
    </row>
    <row r="1319">
      <c r="A1319" s="142" t="n">
        <v>38390</v>
      </c>
      <c r="B1319" t="inlineStr"/>
      <c r="C1319" t="inlineStr"/>
      <c r="D1319" t="inlineStr"/>
      <c r="E1319" t="inlineStr"/>
      <c r="F1319" t="inlineStr"/>
      <c r="G1319" t="inlineStr"/>
      <c r="H1319" t="inlineStr"/>
      <c r="I1319" t="inlineStr"/>
      <c r="J1319" t="inlineStr"/>
      <c r="K1319" t="inlineStr"/>
      <c r="L1319" t="inlineStr"/>
      <c r="M1319" t="n">
        <v>205.04</v>
      </c>
      <c r="N1319" t="inlineStr"/>
      <c r="O1319" t="inlineStr"/>
      <c r="P1319" t="inlineStr"/>
      <c r="Q1319" t="inlineStr"/>
      <c r="R1319" t="n">
        <v>102.778</v>
      </c>
      <c r="S1319" t="inlineStr"/>
      <c r="T1319" t="inlineStr"/>
    </row>
    <row r="1320">
      <c r="A1320" s="142" t="n">
        <v>38391</v>
      </c>
      <c r="B1320" t="inlineStr"/>
      <c r="C1320" t="inlineStr"/>
      <c r="D1320" t="inlineStr"/>
      <c r="E1320" t="inlineStr"/>
      <c r="F1320" t="inlineStr"/>
      <c r="G1320" t="inlineStr"/>
      <c r="H1320" t="inlineStr"/>
      <c r="I1320" t="inlineStr"/>
      <c r="J1320" t="inlineStr"/>
      <c r="K1320" t="inlineStr"/>
      <c r="L1320" t="inlineStr"/>
      <c r="M1320" t="n">
        <v>205.03</v>
      </c>
      <c r="N1320" t="inlineStr"/>
      <c r="O1320" t="inlineStr"/>
      <c r="P1320" t="inlineStr"/>
      <c r="Q1320" t="inlineStr"/>
      <c r="R1320" t="n">
        <v>102.778</v>
      </c>
      <c r="S1320" t="inlineStr"/>
      <c r="T1320" t="inlineStr"/>
    </row>
    <row r="1321">
      <c r="A1321" s="142" t="n">
        <v>38392</v>
      </c>
      <c r="B1321" t="inlineStr"/>
      <c r="C1321" t="inlineStr"/>
      <c r="D1321" t="inlineStr"/>
      <c r="E1321" t="inlineStr"/>
      <c r="F1321" t="inlineStr"/>
      <c r="G1321" t="inlineStr"/>
      <c r="H1321" t="inlineStr"/>
      <c r="I1321" t="inlineStr"/>
      <c r="J1321" t="inlineStr"/>
      <c r="K1321" t="inlineStr"/>
      <c r="L1321" t="inlineStr"/>
      <c r="M1321" t="n">
        <v>209.32</v>
      </c>
      <c r="N1321" t="inlineStr"/>
      <c r="O1321" t="inlineStr"/>
      <c r="P1321" t="inlineStr"/>
      <c r="Q1321" t="inlineStr"/>
      <c r="R1321" t="n">
        <v>102.778</v>
      </c>
      <c r="S1321" t="inlineStr"/>
      <c r="T1321" t="inlineStr"/>
    </row>
    <row r="1322">
      <c r="A1322" s="142" t="n">
        <v>38393</v>
      </c>
      <c r="B1322" t="inlineStr"/>
      <c r="C1322" t="inlineStr"/>
      <c r="D1322" t="inlineStr"/>
      <c r="E1322" t="inlineStr"/>
      <c r="F1322" t="inlineStr"/>
      <c r="G1322" t="inlineStr"/>
      <c r="H1322" t="inlineStr"/>
      <c r="I1322" t="inlineStr"/>
      <c r="J1322" t="inlineStr"/>
      <c r="K1322" t="inlineStr"/>
      <c r="L1322" t="inlineStr"/>
      <c r="M1322" t="n">
        <v>216.35</v>
      </c>
      <c r="N1322" t="inlineStr"/>
      <c r="O1322" t="inlineStr"/>
      <c r="P1322" t="inlineStr"/>
      <c r="Q1322" t="inlineStr"/>
      <c r="R1322" t="n">
        <v>102.778</v>
      </c>
      <c r="S1322" t="inlineStr"/>
      <c r="T1322" t="inlineStr"/>
    </row>
    <row r="1323">
      <c r="A1323" s="142" t="n">
        <v>38394</v>
      </c>
      <c r="B1323" t="inlineStr"/>
      <c r="C1323" t="inlineStr"/>
      <c r="D1323" t="inlineStr"/>
      <c r="E1323" t="inlineStr"/>
      <c r="F1323" t="inlineStr"/>
      <c r="G1323" t="inlineStr"/>
      <c r="H1323" t="inlineStr"/>
      <c r="I1323" t="inlineStr"/>
      <c r="J1323" t="inlineStr"/>
      <c r="K1323" t="inlineStr"/>
      <c r="L1323" t="inlineStr"/>
      <c r="M1323" t="n">
        <v>219.41</v>
      </c>
      <c r="N1323" t="inlineStr"/>
      <c r="O1323" t="inlineStr"/>
      <c r="P1323" t="inlineStr"/>
      <c r="Q1323" t="inlineStr"/>
      <c r="R1323" t="n">
        <v>102.778</v>
      </c>
      <c r="S1323" t="inlineStr"/>
      <c r="T1323" t="inlineStr"/>
    </row>
    <row r="1324">
      <c r="A1324" s="142" t="n">
        <v>38397</v>
      </c>
      <c r="B1324" t="inlineStr"/>
      <c r="C1324" t="inlineStr"/>
      <c r="D1324" t="inlineStr"/>
      <c r="E1324" t="inlineStr"/>
      <c r="F1324" t="inlineStr"/>
      <c r="G1324" t="inlineStr"/>
      <c r="H1324" t="inlineStr"/>
      <c r="I1324" t="inlineStr"/>
      <c r="J1324" t="inlineStr"/>
      <c r="K1324" t="inlineStr"/>
      <c r="L1324" t="inlineStr"/>
      <c r="M1324" t="n">
        <v>223.31</v>
      </c>
      <c r="N1324" t="inlineStr"/>
      <c r="O1324" t="inlineStr"/>
      <c r="P1324" t="inlineStr"/>
      <c r="Q1324" t="inlineStr"/>
      <c r="R1324" t="n">
        <v>102.778</v>
      </c>
      <c r="S1324" t="inlineStr"/>
      <c r="T1324" t="inlineStr"/>
    </row>
    <row r="1325">
      <c r="A1325" s="142" t="n">
        <v>38398</v>
      </c>
      <c r="B1325" t="inlineStr"/>
      <c r="C1325" t="inlineStr"/>
      <c r="D1325" t="inlineStr"/>
      <c r="E1325" t="inlineStr"/>
      <c r="F1325" t="inlineStr"/>
      <c r="G1325" t="inlineStr"/>
      <c r="H1325" t="inlineStr"/>
      <c r="I1325" t="inlineStr"/>
      <c r="J1325" t="inlineStr"/>
      <c r="K1325" t="inlineStr"/>
      <c r="L1325" t="inlineStr"/>
      <c r="M1325" t="n">
        <v>221.08</v>
      </c>
      <c r="N1325" t="inlineStr"/>
      <c r="O1325" t="inlineStr"/>
      <c r="P1325" t="inlineStr"/>
      <c r="Q1325" t="inlineStr"/>
      <c r="R1325" t="n">
        <v>102.778</v>
      </c>
      <c r="S1325" t="inlineStr"/>
      <c r="T1325" t="inlineStr"/>
    </row>
    <row r="1326">
      <c r="A1326" s="142" t="n">
        <v>38399</v>
      </c>
      <c r="B1326" t="inlineStr"/>
      <c r="C1326" t="inlineStr"/>
      <c r="D1326" t="inlineStr"/>
      <c r="E1326" t="inlineStr"/>
      <c r="F1326" t="inlineStr"/>
      <c r="G1326" t="inlineStr"/>
      <c r="H1326" t="inlineStr"/>
      <c r="I1326" t="inlineStr"/>
      <c r="J1326" t="inlineStr"/>
      <c r="K1326" t="inlineStr"/>
      <c r="L1326" t="inlineStr"/>
      <c r="M1326" t="n">
        <v>220.76</v>
      </c>
      <c r="N1326" t="inlineStr"/>
      <c r="O1326" t="inlineStr"/>
      <c r="P1326" t="inlineStr"/>
      <c r="Q1326" t="inlineStr"/>
      <c r="R1326" t="n">
        <v>102.778</v>
      </c>
      <c r="S1326" t="inlineStr"/>
      <c r="T1326" t="inlineStr"/>
    </row>
    <row r="1327">
      <c r="A1327" s="142" t="n">
        <v>38400</v>
      </c>
      <c r="B1327" t="inlineStr"/>
      <c r="C1327" t="inlineStr"/>
      <c r="D1327" t="inlineStr"/>
      <c r="E1327" t="inlineStr"/>
      <c r="F1327" t="inlineStr"/>
      <c r="G1327" t="inlineStr"/>
      <c r="H1327" t="inlineStr"/>
      <c r="I1327" t="inlineStr"/>
      <c r="J1327" t="inlineStr"/>
      <c r="K1327" t="inlineStr"/>
      <c r="L1327" t="inlineStr"/>
      <c r="M1327" t="n">
        <v>224.47</v>
      </c>
      <c r="N1327" t="inlineStr"/>
      <c r="O1327" t="inlineStr"/>
      <c r="P1327" t="inlineStr"/>
      <c r="Q1327" t="inlineStr"/>
      <c r="R1327" t="n">
        <v>102.778</v>
      </c>
      <c r="S1327" t="inlineStr"/>
      <c r="T1327" t="inlineStr"/>
    </row>
    <row r="1328">
      <c r="A1328" s="142" t="n">
        <v>38401</v>
      </c>
      <c r="B1328" t="inlineStr"/>
      <c r="C1328" t="inlineStr"/>
      <c r="D1328" t="inlineStr"/>
      <c r="E1328" t="inlineStr"/>
      <c r="F1328" t="inlineStr"/>
      <c r="G1328" t="inlineStr"/>
      <c r="H1328" t="inlineStr"/>
      <c r="I1328" t="inlineStr"/>
      <c r="J1328" t="inlineStr"/>
      <c r="K1328" t="inlineStr"/>
      <c r="L1328" t="inlineStr"/>
      <c r="M1328" t="n">
        <v>224.7</v>
      </c>
      <c r="N1328" t="inlineStr"/>
      <c r="O1328" t="inlineStr"/>
      <c r="P1328" t="inlineStr"/>
      <c r="Q1328" t="inlineStr"/>
      <c r="R1328" t="n">
        <v>102.778</v>
      </c>
      <c r="S1328" t="inlineStr"/>
      <c r="T1328" t="inlineStr"/>
    </row>
    <row r="1329">
      <c r="A1329" s="142" t="n">
        <v>38404</v>
      </c>
      <c r="B1329" t="inlineStr"/>
      <c r="C1329" t="inlineStr"/>
      <c r="D1329" t="inlineStr"/>
      <c r="E1329" t="inlineStr"/>
      <c r="F1329" t="inlineStr"/>
      <c r="G1329" t="inlineStr"/>
      <c r="H1329" t="inlineStr"/>
      <c r="I1329" t="inlineStr"/>
      <c r="J1329" t="inlineStr"/>
      <c r="K1329" t="inlineStr"/>
      <c r="L1329" t="inlineStr"/>
      <c r="M1329" t="n">
        <v>224.44</v>
      </c>
      <c r="N1329" t="inlineStr"/>
      <c r="O1329" t="inlineStr"/>
      <c r="P1329" t="inlineStr"/>
      <c r="Q1329" t="inlineStr"/>
      <c r="R1329" t="n">
        <v>102.778</v>
      </c>
      <c r="S1329" t="inlineStr"/>
      <c r="T1329" t="inlineStr"/>
    </row>
    <row r="1330">
      <c r="A1330" s="142" t="n">
        <v>38405</v>
      </c>
      <c r="B1330" t="inlineStr"/>
      <c r="C1330" t="inlineStr"/>
      <c r="D1330" t="inlineStr"/>
      <c r="E1330" t="inlineStr"/>
      <c r="F1330" t="inlineStr"/>
      <c r="G1330" t="inlineStr"/>
      <c r="H1330" t="inlineStr"/>
      <c r="I1330" t="inlineStr"/>
      <c r="J1330" t="inlineStr"/>
      <c r="K1330" t="inlineStr"/>
      <c r="L1330" t="inlineStr"/>
      <c r="M1330" t="n">
        <v>230.7</v>
      </c>
      <c r="N1330" t="inlineStr"/>
      <c r="O1330" t="inlineStr"/>
      <c r="P1330" t="inlineStr"/>
      <c r="Q1330" t="inlineStr"/>
      <c r="R1330" t="n">
        <v>102.778</v>
      </c>
      <c r="S1330" t="inlineStr"/>
      <c r="T1330" t="inlineStr"/>
    </row>
    <row r="1331">
      <c r="A1331" s="142" t="n">
        <v>38406</v>
      </c>
      <c r="B1331" t="inlineStr"/>
      <c r="C1331" t="inlineStr"/>
      <c r="D1331" t="inlineStr"/>
      <c r="E1331" t="inlineStr"/>
      <c r="F1331" t="inlineStr"/>
      <c r="G1331" t="inlineStr"/>
      <c r="H1331" t="inlineStr"/>
      <c r="I1331" t="inlineStr"/>
      <c r="J1331" t="inlineStr"/>
      <c r="K1331" t="inlineStr"/>
      <c r="L1331" t="inlineStr"/>
      <c r="M1331" t="n">
        <v>230.37</v>
      </c>
      <c r="N1331" t="inlineStr"/>
      <c r="O1331" t="inlineStr"/>
      <c r="P1331" t="inlineStr"/>
      <c r="Q1331" t="inlineStr"/>
      <c r="R1331" t="n">
        <v>102.778</v>
      </c>
      <c r="S1331" t="inlineStr"/>
      <c r="T1331" t="inlineStr"/>
    </row>
    <row r="1332">
      <c r="A1332" s="142" t="n">
        <v>38407</v>
      </c>
      <c r="B1332" t="inlineStr"/>
      <c r="C1332" t="inlineStr"/>
      <c r="D1332" t="inlineStr"/>
      <c r="E1332" t="inlineStr"/>
      <c r="F1332" t="inlineStr"/>
      <c r="G1332" t="inlineStr"/>
      <c r="H1332" t="inlineStr"/>
      <c r="I1332" t="inlineStr"/>
      <c r="J1332" t="inlineStr"/>
      <c r="K1332" t="inlineStr"/>
      <c r="L1332" t="inlineStr"/>
      <c r="M1332" t="n">
        <v>230.37</v>
      </c>
      <c r="N1332" t="inlineStr"/>
      <c r="O1332" t="inlineStr"/>
      <c r="P1332" t="inlineStr"/>
      <c r="Q1332" t="inlineStr"/>
      <c r="R1332" t="n">
        <v>102.778</v>
      </c>
      <c r="S1332" t="inlineStr"/>
      <c r="T1332" t="inlineStr"/>
    </row>
    <row r="1333">
      <c r="A1333" s="142" t="n">
        <v>38408</v>
      </c>
      <c r="B1333" t="inlineStr"/>
      <c r="C1333" t="inlineStr"/>
      <c r="D1333" t="inlineStr"/>
      <c r="E1333" t="inlineStr"/>
      <c r="F1333" t="inlineStr"/>
      <c r="G1333" t="inlineStr"/>
      <c r="H1333" t="inlineStr"/>
      <c r="I1333" t="inlineStr"/>
      <c r="J1333" t="inlineStr"/>
      <c r="K1333" t="inlineStr"/>
      <c r="L1333" t="inlineStr"/>
      <c r="M1333" t="n">
        <v>229.65</v>
      </c>
      <c r="N1333" t="inlineStr"/>
      <c r="O1333" t="inlineStr"/>
      <c r="P1333" t="inlineStr"/>
      <c r="Q1333" t="inlineStr"/>
      <c r="R1333" t="n">
        <v>102.778</v>
      </c>
      <c r="S1333" t="inlineStr"/>
      <c r="T1333" t="inlineStr"/>
    </row>
    <row r="1334">
      <c r="A1334" s="142" t="n">
        <v>38411</v>
      </c>
      <c r="B1334" t="inlineStr"/>
      <c r="C1334" t="inlineStr"/>
      <c r="D1334" t="inlineStr"/>
      <c r="E1334" t="inlineStr"/>
      <c r="F1334" t="inlineStr"/>
      <c r="G1334" t="inlineStr"/>
      <c r="H1334" t="inlineStr"/>
      <c r="I1334" t="inlineStr"/>
      <c r="J1334" t="inlineStr"/>
      <c r="K1334" t="inlineStr"/>
      <c r="L1334" t="inlineStr"/>
      <c r="M1334" t="n">
        <v>229.65</v>
      </c>
      <c r="N1334" t="inlineStr"/>
      <c r="O1334" t="inlineStr"/>
      <c r="P1334" t="inlineStr"/>
      <c r="Q1334" t="inlineStr"/>
      <c r="R1334" t="n">
        <v>105.985</v>
      </c>
      <c r="S1334" t="inlineStr"/>
      <c r="T1334" t="inlineStr"/>
    </row>
    <row r="1335">
      <c r="A1335" s="142" t="n">
        <v>38412</v>
      </c>
      <c r="B1335" t="inlineStr"/>
      <c r="C1335" t="inlineStr"/>
      <c r="D1335" t="inlineStr"/>
      <c r="E1335" t="inlineStr"/>
      <c r="F1335" t="inlineStr"/>
      <c r="G1335" t="inlineStr"/>
      <c r="H1335" t="inlineStr"/>
      <c r="I1335" t="inlineStr"/>
      <c r="J1335" t="inlineStr"/>
      <c r="K1335" t="inlineStr"/>
      <c r="L1335" t="inlineStr"/>
      <c r="M1335" t="n">
        <v>225.59</v>
      </c>
      <c r="N1335" t="inlineStr"/>
      <c r="O1335" t="inlineStr"/>
      <c r="P1335" t="inlineStr"/>
      <c r="Q1335" t="inlineStr"/>
      <c r="R1335" t="n">
        <v>105.985</v>
      </c>
      <c r="S1335" t="inlineStr"/>
      <c r="T1335" t="inlineStr"/>
    </row>
    <row r="1336">
      <c r="A1336" s="142" t="n">
        <v>38413</v>
      </c>
      <c r="B1336" t="inlineStr"/>
      <c r="C1336" t="inlineStr"/>
      <c r="D1336" t="inlineStr"/>
      <c r="E1336" t="inlineStr"/>
      <c r="F1336" t="inlineStr"/>
      <c r="G1336" t="inlineStr"/>
      <c r="H1336" t="inlineStr"/>
      <c r="I1336" t="inlineStr"/>
      <c r="J1336" t="inlineStr"/>
      <c r="K1336" t="inlineStr"/>
      <c r="L1336" t="inlineStr"/>
      <c r="M1336" t="n">
        <v>230.58</v>
      </c>
      <c r="N1336" t="inlineStr"/>
      <c r="O1336" t="inlineStr"/>
      <c r="P1336" t="inlineStr"/>
      <c r="Q1336" t="inlineStr"/>
      <c r="R1336" t="n">
        <v>105.985</v>
      </c>
      <c r="S1336" t="inlineStr"/>
      <c r="T1336" t="inlineStr"/>
    </row>
    <row r="1337">
      <c r="A1337" s="142" t="n">
        <v>38414</v>
      </c>
      <c r="B1337" t="inlineStr"/>
      <c r="C1337" t="inlineStr"/>
      <c r="D1337" t="inlineStr"/>
      <c r="E1337" t="inlineStr"/>
      <c r="F1337" t="inlineStr"/>
      <c r="G1337" t="inlineStr"/>
      <c r="H1337" t="inlineStr"/>
      <c r="I1337" t="inlineStr"/>
      <c r="J1337" t="inlineStr"/>
      <c r="K1337" t="inlineStr"/>
      <c r="L1337" t="inlineStr"/>
      <c r="M1337" t="n">
        <v>229.24</v>
      </c>
      <c r="N1337" t="inlineStr"/>
      <c r="O1337" t="inlineStr"/>
      <c r="P1337" t="inlineStr"/>
      <c r="Q1337" t="inlineStr"/>
      <c r="R1337" t="n">
        <v>105.985</v>
      </c>
      <c r="S1337" t="inlineStr"/>
      <c r="T1337" t="inlineStr"/>
    </row>
    <row r="1338">
      <c r="A1338" s="142" t="n">
        <v>38415</v>
      </c>
      <c r="B1338" t="inlineStr"/>
      <c r="C1338" t="inlineStr"/>
      <c r="D1338" t="inlineStr"/>
      <c r="E1338" t="inlineStr"/>
      <c r="F1338" t="inlineStr"/>
      <c r="G1338" t="inlineStr"/>
      <c r="H1338" t="inlineStr"/>
      <c r="I1338" t="inlineStr"/>
      <c r="J1338" t="inlineStr"/>
      <c r="K1338" t="inlineStr"/>
      <c r="L1338" t="inlineStr"/>
      <c r="M1338" t="n">
        <v>235.67</v>
      </c>
      <c r="N1338" t="inlineStr"/>
      <c r="O1338" t="inlineStr"/>
      <c r="P1338" t="inlineStr"/>
      <c r="Q1338" t="inlineStr"/>
      <c r="R1338" t="n">
        <v>105.985</v>
      </c>
      <c r="S1338" t="inlineStr"/>
      <c r="T1338" t="inlineStr"/>
    </row>
    <row r="1339">
      <c r="A1339" s="142" t="n">
        <v>38418</v>
      </c>
      <c r="B1339" t="inlineStr"/>
      <c r="C1339" t="inlineStr"/>
      <c r="D1339" t="inlineStr"/>
      <c r="E1339" t="inlineStr"/>
      <c r="F1339" t="inlineStr"/>
      <c r="G1339" t="inlineStr"/>
      <c r="H1339" t="inlineStr"/>
      <c r="I1339" t="inlineStr"/>
      <c r="J1339" t="inlineStr"/>
      <c r="K1339" t="inlineStr"/>
      <c r="L1339" t="inlineStr"/>
      <c r="M1339" t="n">
        <v>235.67</v>
      </c>
      <c r="N1339" t="inlineStr"/>
      <c r="O1339" t="inlineStr"/>
      <c r="P1339" t="inlineStr"/>
      <c r="Q1339" t="inlineStr"/>
      <c r="R1339" t="n">
        <v>105.985</v>
      </c>
      <c r="S1339" t="inlineStr"/>
      <c r="T1339" t="inlineStr"/>
    </row>
    <row r="1340">
      <c r="A1340" s="142" t="n">
        <v>38419</v>
      </c>
      <c r="B1340" t="inlineStr"/>
      <c r="C1340" t="inlineStr"/>
      <c r="D1340" t="inlineStr"/>
      <c r="E1340" t="inlineStr"/>
      <c r="F1340" t="inlineStr"/>
      <c r="G1340" t="inlineStr"/>
      <c r="H1340" t="inlineStr"/>
      <c r="I1340" t="inlineStr"/>
      <c r="J1340" t="inlineStr"/>
      <c r="K1340" t="inlineStr"/>
      <c r="L1340" t="inlineStr"/>
      <c r="M1340" t="n">
        <v>240.64</v>
      </c>
      <c r="N1340" t="inlineStr"/>
      <c r="O1340" t="inlineStr"/>
      <c r="P1340" t="inlineStr"/>
      <c r="Q1340" t="inlineStr"/>
      <c r="R1340" t="n">
        <v>105.985</v>
      </c>
      <c r="S1340" t="inlineStr"/>
      <c r="T1340" t="inlineStr"/>
    </row>
    <row r="1341">
      <c r="A1341" s="142" t="n">
        <v>38420</v>
      </c>
      <c r="B1341" t="inlineStr"/>
      <c r="C1341" t="inlineStr"/>
      <c r="D1341" t="inlineStr"/>
      <c r="E1341" t="inlineStr"/>
      <c r="F1341" t="inlineStr"/>
      <c r="G1341" t="inlineStr"/>
      <c r="H1341" t="inlineStr"/>
      <c r="I1341" t="inlineStr"/>
      <c r="J1341" t="inlineStr"/>
      <c r="K1341" t="inlineStr"/>
      <c r="L1341" t="inlineStr"/>
      <c r="M1341" t="n">
        <v>240.64</v>
      </c>
      <c r="N1341" t="inlineStr"/>
      <c r="O1341" t="inlineStr"/>
      <c r="P1341" t="inlineStr"/>
      <c r="Q1341" t="inlineStr"/>
      <c r="R1341" t="n">
        <v>105.985</v>
      </c>
      <c r="S1341" t="inlineStr"/>
      <c r="T1341" t="inlineStr"/>
    </row>
    <row r="1342">
      <c r="A1342" s="142" t="n">
        <v>38421</v>
      </c>
      <c r="B1342" t="inlineStr"/>
      <c r="C1342" t="inlineStr"/>
      <c r="D1342" t="inlineStr"/>
      <c r="E1342" t="inlineStr"/>
      <c r="F1342" t="inlineStr"/>
      <c r="G1342" t="inlineStr"/>
      <c r="H1342" t="inlineStr"/>
      <c r="I1342" t="inlineStr"/>
      <c r="J1342" t="inlineStr"/>
      <c r="K1342" t="inlineStr"/>
      <c r="L1342" t="inlineStr"/>
      <c r="M1342" t="n">
        <v>239.39</v>
      </c>
      <c r="N1342" t="inlineStr"/>
      <c r="O1342" t="inlineStr"/>
      <c r="P1342" t="inlineStr"/>
      <c r="Q1342" t="inlineStr"/>
      <c r="R1342" t="n">
        <v>105.985</v>
      </c>
      <c r="S1342" t="inlineStr"/>
      <c r="T1342" t="inlineStr"/>
    </row>
    <row r="1343">
      <c r="A1343" s="142" t="n">
        <v>38422</v>
      </c>
      <c r="B1343" t="inlineStr"/>
      <c r="C1343" t="inlineStr"/>
      <c r="D1343" t="inlineStr"/>
      <c r="E1343" t="inlineStr"/>
      <c r="F1343" t="inlineStr"/>
      <c r="G1343" t="inlineStr"/>
      <c r="H1343" t="inlineStr"/>
      <c r="I1343" t="inlineStr"/>
      <c r="J1343" t="inlineStr"/>
      <c r="K1343" t="inlineStr"/>
      <c r="L1343" t="inlineStr"/>
      <c r="M1343" t="n">
        <v>239.49</v>
      </c>
      <c r="N1343" t="inlineStr"/>
      <c r="O1343" t="inlineStr"/>
      <c r="P1343" t="inlineStr"/>
      <c r="Q1343" t="inlineStr"/>
      <c r="R1343" t="n">
        <v>105.985</v>
      </c>
      <c r="S1343" t="inlineStr"/>
      <c r="T1343" t="inlineStr"/>
    </row>
    <row r="1344">
      <c r="A1344" s="142" t="n">
        <v>38425</v>
      </c>
      <c r="B1344" t="inlineStr"/>
      <c r="C1344" t="inlineStr"/>
      <c r="D1344" t="inlineStr"/>
      <c r="E1344" t="inlineStr"/>
      <c r="F1344" t="inlineStr"/>
      <c r="G1344" t="inlineStr"/>
      <c r="H1344" t="inlineStr"/>
      <c r="I1344" t="inlineStr"/>
      <c r="J1344" t="inlineStr"/>
      <c r="K1344" t="inlineStr"/>
      <c r="L1344" t="inlineStr"/>
      <c r="M1344" t="n">
        <v>238.34</v>
      </c>
      <c r="N1344" t="inlineStr"/>
      <c r="O1344" t="inlineStr"/>
      <c r="P1344" t="inlineStr"/>
      <c r="Q1344" t="inlineStr"/>
      <c r="R1344" t="n">
        <v>105.985</v>
      </c>
      <c r="S1344" t="inlineStr"/>
      <c r="T1344" t="inlineStr"/>
    </row>
    <row r="1345">
      <c r="A1345" s="142" t="n">
        <v>38426</v>
      </c>
      <c r="B1345" t="inlineStr"/>
      <c r="C1345" t="inlineStr"/>
      <c r="D1345" t="inlineStr"/>
      <c r="E1345" t="inlineStr"/>
      <c r="F1345" t="inlineStr"/>
      <c r="G1345" t="inlineStr"/>
      <c r="H1345" t="inlineStr"/>
      <c r="I1345" t="inlineStr"/>
      <c r="J1345" t="inlineStr"/>
      <c r="K1345" t="inlineStr"/>
      <c r="L1345" t="inlineStr"/>
      <c r="M1345" t="n">
        <v>236.89</v>
      </c>
      <c r="N1345" t="inlineStr"/>
      <c r="O1345" t="inlineStr"/>
      <c r="P1345" t="inlineStr"/>
      <c r="Q1345" t="inlineStr"/>
      <c r="R1345" t="n">
        <v>105.985</v>
      </c>
      <c r="S1345" t="inlineStr"/>
      <c r="T1345" t="inlineStr"/>
    </row>
    <row r="1346">
      <c r="A1346" s="142" t="n">
        <v>38427</v>
      </c>
      <c r="B1346" t="inlineStr"/>
      <c r="C1346" t="inlineStr"/>
      <c r="D1346" t="inlineStr"/>
      <c r="E1346" t="inlineStr"/>
      <c r="F1346" t="inlineStr"/>
      <c r="G1346" t="inlineStr"/>
      <c r="H1346" t="inlineStr"/>
      <c r="I1346" t="inlineStr"/>
      <c r="J1346" t="inlineStr"/>
      <c r="K1346" t="inlineStr"/>
      <c r="L1346" t="inlineStr"/>
      <c r="M1346" t="n">
        <v>239.18</v>
      </c>
      <c r="N1346" t="inlineStr"/>
      <c r="O1346" t="inlineStr"/>
      <c r="P1346" t="inlineStr"/>
      <c r="Q1346" t="inlineStr"/>
      <c r="R1346" t="n">
        <v>105.985</v>
      </c>
      <c r="S1346" t="inlineStr"/>
      <c r="T1346" t="inlineStr"/>
    </row>
    <row r="1347">
      <c r="A1347" s="142" t="n">
        <v>38428</v>
      </c>
      <c r="B1347" t="inlineStr"/>
      <c r="C1347" t="inlineStr"/>
      <c r="D1347" t="inlineStr"/>
      <c r="E1347" t="inlineStr"/>
      <c r="F1347" t="inlineStr"/>
      <c r="G1347" t="inlineStr"/>
      <c r="H1347" t="inlineStr"/>
      <c r="I1347" t="inlineStr"/>
      <c r="J1347" t="inlineStr"/>
      <c r="K1347" t="inlineStr"/>
      <c r="L1347" t="inlineStr"/>
      <c r="M1347" t="n">
        <v>237.34</v>
      </c>
      <c r="N1347" t="inlineStr"/>
      <c r="O1347" t="inlineStr"/>
      <c r="P1347" t="inlineStr"/>
      <c r="Q1347" t="inlineStr"/>
      <c r="R1347" t="n">
        <v>105.985</v>
      </c>
      <c r="S1347" t="inlineStr"/>
      <c r="T1347" t="inlineStr"/>
    </row>
    <row r="1348">
      <c r="A1348" s="142" t="n">
        <v>38429</v>
      </c>
      <c r="B1348" t="inlineStr"/>
      <c r="C1348" t="inlineStr"/>
      <c r="D1348" t="inlineStr"/>
      <c r="E1348" t="inlineStr"/>
      <c r="F1348" t="inlineStr"/>
      <c r="G1348" t="inlineStr"/>
      <c r="H1348" t="inlineStr"/>
      <c r="I1348" t="inlineStr"/>
      <c r="J1348" t="inlineStr"/>
      <c r="K1348" t="inlineStr"/>
      <c r="L1348" t="inlineStr"/>
      <c r="M1348" t="n">
        <v>237.24</v>
      </c>
      <c r="N1348" t="inlineStr"/>
      <c r="O1348" t="inlineStr"/>
      <c r="P1348" t="inlineStr"/>
      <c r="Q1348" t="inlineStr"/>
      <c r="R1348" t="n">
        <v>105.985</v>
      </c>
      <c r="S1348" t="inlineStr"/>
      <c r="T1348" t="inlineStr"/>
    </row>
    <row r="1349">
      <c r="A1349" s="142" t="n">
        <v>38432</v>
      </c>
      <c r="B1349" t="inlineStr"/>
      <c r="C1349" t="inlineStr"/>
      <c r="D1349" t="inlineStr"/>
      <c r="E1349" t="inlineStr"/>
      <c r="F1349" t="inlineStr"/>
      <c r="G1349" t="inlineStr"/>
      <c r="H1349" t="inlineStr"/>
      <c r="I1349" t="inlineStr"/>
      <c r="J1349" t="inlineStr"/>
      <c r="K1349" t="inlineStr"/>
      <c r="L1349" t="inlineStr"/>
      <c r="M1349" t="n">
        <v>237.24</v>
      </c>
      <c r="N1349" t="inlineStr"/>
      <c r="O1349" t="inlineStr"/>
      <c r="P1349" t="inlineStr"/>
      <c r="Q1349" t="inlineStr"/>
      <c r="R1349" t="n">
        <v>105.985</v>
      </c>
      <c r="S1349" t="inlineStr"/>
      <c r="T1349" t="inlineStr"/>
    </row>
    <row r="1350">
      <c r="A1350" s="142" t="n">
        <v>38433</v>
      </c>
      <c r="B1350" t="inlineStr"/>
      <c r="C1350" t="inlineStr"/>
      <c r="D1350" t="inlineStr"/>
      <c r="E1350" t="inlineStr"/>
      <c r="F1350" t="inlineStr"/>
      <c r="G1350" t="inlineStr"/>
      <c r="H1350" t="inlineStr"/>
      <c r="I1350" t="inlineStr"/>
      <c r="J1350" t="inlineStr"/>
      <c r="K1350" t="inlineStr"/>
      <c r="L1350" t="inlineStr"/>
      <c r="M1350" t="n">
        <v>227.42</v>
      </c>
      <c r="N1350" t="inlineStr"/>
      <c r="O1350" t="inlineStr"/>
      <c r="P1350" t="inlineStr"/>
      <c r="Q1350" t="inlineStr"/>
      <c r="R1350" t="n">
        <v>105.985</v>
      </c>
      <c r="S1350" t="inlineStr"/>
      <c r="T1350" t="inlineStr"/>
    </row>
    <row r="1351">
      <c r="A1351" s="142" t="n">
        <v>38434</v>
      </c>
      <c r="B1351" t="inlineStr"/>
      <c r="C1351" t="inlineStr"/>
      <c r="D1351" t="inlineStr"/>
      <c r="E1351" t="inlineStr"/>
      <c r="F1351" t="inlineStr"/>
      <c r="G1351" t="inlineStr"/>
      <c r="H1351" t="inlineStr"/>
      <c r="I1351" t="inlineStr"/>
      <c r="J1351" t="inlineStr"/>
      <c r="K1351" t="inlineStr"/>
      <c r="L1351" t="inlineStr"/>
      <c r="M1351" t="n">
        <v>223.34</v>
      </c>
      <c r="N1351" t="inlineStr"/>
      <c r="O1351" t="inlineStr"/>
      <c r="P1351" t="inlineStr"/>
      <c r="Q1351" t="inlineStr"/>
      <c r="R1351" t="n">
        <v>105.985</v>
      </c>
      <c r="S1351" t="inlineStr"/>
      <c r="T1351" t="inlineStr"/>
    </row>
    <row r="1352">
      <c r="A1352" s="142" t="n">
        <v>38435</v>
      </c>
      <c r="B1352" t="inlineStr"/>
      <c r="C1352" t="inlineStr"/>
      <c r="D1352" t="inlineStr"/>
      <c r="E1352" t="inlineStr"/>
      <c r="F1352" t="inlineStr"/>
      <c r="G1352" t="inlineStr"/>
      <c r="H1352" t="inlineStr"/>
      <c r="I1352" t="inlineStr"/>
      <c r="J1352" t="inlineStr"/>
      <c r="K1352" t="inlineStr"/>
      <c r="L1352" t="inlineStr"/>
      <c r="M1352" t="n">
        <v>223.34</v>
      </c>
      <c r="N1352" t="inlineStr"/>
      <c r="O1352" t="inlineStr"/>
      <c r="P1352" t="inlineStr"/>
      <c r="Q1352" t="inlineStr"/>
      <c r="R1352" t="n">
        <v>105.985</v>
      </c>
      <c r="S1352" t="inlineStr"/>
      <c r="T1352" t="inlineStr"/>
    </row>
    <row r="1353">
      <c r="A1353" s="142" t="n">
        <v>38439</v>
      </c>
      <c r="B1353" t="inlineStr"/>
      <c r="C1353" t="inlineStr"/>
      <c r="D1353" t="inlineStr"/>
      <c r="E1353" t="inlineStr"/>
      <c r="F1353" t="inlineStr"/>
      <c r="G1353" t="inlineStr"/>
      <c r="H1353" t="inlineStr"/>
      <c r="I1353" t="inlineStr"/>
      <c r="J1353" t="inlineStr"/>
      <c r="K1353" t="inlineStr"/>
      <c r="L1353" t="inlineStr"/>
      <c r="M1353" t="n">
        <v>223.34</v>
      </c>
      <c r="N1353" t="inlineStr"/>
      <c r="O1353" t="inlineStr"/>
      <c r="P1353" t="inlineStr"/>
      <c r="Q1353" t="inlineStr"/>
      <c r="R1353" t="n">
        <v>105.985</v>
      </c>
      <c r="S1353" t="inlineStr"/>
      <c r="T1353" t="inlineStr"/>
    </row>
    <row r="1354">
      <c r="A1354" s="142" t="n">
        <v>38440</v>
      </c>
      <c r="B1354" t="inlineStr"/>
      <c r="C1354" t="inlineStr"/>
      <c r="D1354" t="inlineStr"/>
      <c r="E1354" t="inlineStr"/>
      <c r="F1354" t="inlineStr"/>
      <c r="G1354" t="inlineStr"/>
      <c r="H1354" t="inlineStr"/>
      <c r="I1354" t="inlineStr"/>
      <c r="J1354" t="inlineStr"/>
      <c r="K1354" t="inlineStr"/>
      <c r="L1354" t="inlineStr"/>
      <c r="M1354" t="n">
        <v>213.23</v>
      </c>
      <c r="N1354" t="inlineStr"/>
      <c r="O1354" t="inlineStr"/>
      <c r="P1354" t="inlineStr"/>
      <c r="Q1354" t="inlineStr"/>
      <c r="R1354" t="n">
        <v>105.985</v>
      </c>
      <c r="S1354" t="inlineStr"/>
      <c r="T1354" t="inlineStr"/>
    </row>
    <row r="1355">
      <c r="A1355" s="142" t="n">
        <v>38441</v>
      </c>
      <c r="B1355" t="inlineStr"/>
      <c r="C1355" t="inlineStr"/>
      <c r="D1355" t="inlineStr"/>
      <c r="E1355" t="inlineStr"/>
      <c r="F1355" t="inlineStr"/>
      <c r="G1355" t="inlineStr"/>
      <c r="H1355" t="inlineStr"/>
      <c r="I1355" t="inlineStr"/>
      <c r="J1355" t="inlineStr"/>
      <c r="K1355" t="inlineStr"/>
      <c r="L1355" t="inlineStr"/>
      <c r="M1355" t="n">
        <v>213.23</v>
      </c>
      <c r="N1355" t="inlineStr"/>
      <c r="O1355" t="inlineStr"/>
      <c r="P1355" t="inlineStr"/>
      <c r="Q1355" t="inlineStr"/>
      <c r="R1355" t="n">
        <v>105.985</v>
      </c>
      <c r="S1355" t="inlineStr"/>
      <c r="T1355" t="inlineStr"/>
    </row>
    <row r="1356">
      <c r="A1356" s="142" t="n">
        <v>38442</v>
      </c>
      <c r="B1356" t="inlineStr"/>
      <c r="C1356" t="inlineStr"/>
      <c r="D1356" t="inlineStr"/>
      <c r="E1356" t="inlineStr"/>
      <c r="F1356" t="inlineStr"/>
      <c r="G1356" t="inlineStr"/>
      <c r="H1356" t="inlineStr"/>
      <c r="I1356" t="inlineStr"/>
      <c r="J1356" t="inlineStr"/>
      <c r="K1356" t="inlineStr"/>
      <c r="L1356" t="inlineStr"/>
      <c r="M1356" t="n">
        <v>222.35</v>
      </c>
      <c r="N1356" t="inlineStr"/>
      <c r="O1356" t="inlineStr"/>
      <c r="P1356" t="inlineStr"/>
      <c r="Q1356" t="inlineStr"/>
      <c r="R1356" t="n">
        <v>105.518</v>
      </c>
      <c r="S1356" t="inlineStr"/>
      <c r="T1356" t="inlineStr"/>
    </row>
    <row r="1357">
      <c r="A1357" s="142" t="n">
        <v>38443</v>
      </c>
      <c r="B1357" t="inlineStr"/>
      <c r="C1357" t="inlineStr"/>
      <c r="D1357" t="inlineStr"/>
      <c r="E1357" t="inlineStr"/>
      <c r="F1357" t="inlineStr"/>
      <c r="G1357" t="inlineStr"/>
      <c r="H1357" t="inlineStr"/>
      <c r="I1357" t="inlineStr"/>
      <c r="J1357" t="inlineStr"/>
      <c r="K1357" t="inlineStr"/>
      <c r="L1357" t="inlineStr"/>
      <c r="M1357" t="n">
        <v>222.28</v>
      </c>
      <c r="N1357" t="inlineStr"/>
      <c r="O1357" t="inlineStr"/>
      <c r="P1357" t="inlineStr"/>
      <c r="Q1357" t="inlineStr"/>
      <c r="R1357" t="n">
        <v>105.518</v>
      </c>
      <c r="S1357" t="inlineStr"/>
      <c r="T1357" t="inlineStr"/>
    </row>
    <row r="1358">
      <c r="A1358" s="142" t="n">
        <v>38446</v>
      </c>
      <c r="B1358" t="inlineStr"/>
      <c r="C1358" t="inlineStr"/>
      <c r="D1358" t="inlineStr"/>
      <c r="E1358" t="inlineStr"/>
      <c r="F1358" t="inlineStr"/>
      <c r="G1358" t="inlineStr"/>
      <c r="H1358" t="inlineStr"/>
      <c r="I1358" t="inlineStr"/>
      <c r="J1358" t="inlineStr"/>
      <c r="K1358" t="inlineStr"/>
      <c r="L1358" t="inlineStr"/>
      <c r="M1358" t="n">
        <v>220.46</v>
      </c>
      <c r="N1358" t="inlineStr"/>
      <c r="O1358" t="inlineStr"/>
      <c r="P1358" t="inlineStr"/>
      <c r="Q1358" t="inlineStr"/>
      <c r="R1358" t="n">
        <v>105.518</v>
      </c>
      <c r="S1358" t="inlineStr"/>
      <c r="T1358" t="inlineStr"/>
    </row>
    <row r="1359">
      <c r="A1359" s="142" t="n">
        <v>38447</v>
      </c>
      <c r="B1359" t="inlineStr"/>
      <c r="C1359" t="inlineStr"/>
      <c r="D1359" t="inlineStr"/>
      <c r="E1359" t="inlineStr"/>
      <c r="F1359" t="inlineStr"/>
      <c r="G1359" t="inlineStr"/>
      <c r="H1359" t="inlineStr"/>
      <c r="I1359" t="inlineStr"/>
      <c r="J1359" t="inlineStr"/>
      <c r="K1359" t="inlineStr"/>
      <c r="L1359" t="inlineStr"/>
      <c r="M1359" t="n">
        <v>220.41</v>
      </c>
      <c r="N1359" t="inlineStr"/>
      <c r="O1359" t="inlineStr"/>
      <c r="P1359" t="inlineStr"/>
      <c r="Q1359" t="inlineStr"/>
      <c r="R1359" t="n">
        <v>105.518</v>
      </c>
      <c r="S1359" t="inlineStr"/>
      <c r="T1359" t="inlineStr"/>
    </row>
    <row r="1360">
      <c r="A1360" s="142" t="n">
        <v>38448</v>
      </c>
      <c r="B1360" t="inlineStr"/>
      <c r="C1360" t="inlineStr"/>
      <c r="D1360" t="inlineStr"/>
      <c r="E1360" t="inlineStr"/>
      <c r="F1360" t="inlineStr"/>
      <c r="G1360" t="inlineStr"/>
      <c r="H1360" t="inlineStr"/>
      <c r="I1360" t="inlineStr"/>
      <c r="J1360" t="inlineStr"/>
      <c r="K1360" t="inlineStr"/>
      <c r="L1360" t="inlineStr"/>
      <c r="M1360" t="n">
        <v>220.51</v>
      </c>
      <c r="N1360" t="inlineStr"/>
      <c r="O1360" t="inlineStr"/>
      <c r="P1360" t="inlineStr"/>
      <c r="Q1360" t="inlineStr"/>
      <c r="R1360" t="n">
        <v>105.518</v>
      </c>
      <c r="S1360" t="inlineStr"/>
      <c r="T1360" t="inlineStr"/>
    </row>
    <row r="1361">
      <c r="A1361" s="142" t="n">
        <v>38449</v>
      </c>
      <c r="B1361" t="inlineStr"/>
      <c r="C1361" t="inlineStr"/>
      <c r="D1361" t="inlineStr"/>
      <c r="E1361" t="inlineStr"/>
      <c r="F1361" t="inlineStr"/>
      <c r="G1361" t="inlineStr"/>
      <c r="H1361" t="inlineStr"/>
      <c r="I1361" t="inlineStr"/>
      <c r="J1361" t="inlineStr"/>
      <c r="K1361" t="inlineStr"/>
      <c r="L1361" t="inlineStr"/>
      <c r="M1361" t="n">
        <v>219.83</v>
      </c>
      <c r="N1361" t="inlineStr"/>
      <c r="O1361" t="inlineStr"/>
      <c r="P1361" t="inlineStr"/>
      <c r="Q1361" t="inlineStr"/>
      <c r="R1361" t="n">
        <v>105.518</v>
      </c>
      <c r="S1361" t="inlineStr"/>
      <c r="T1361" t="inlineStr"/>
    </row>
    <row r="1362">
      <c r="A1362" s="142" t="n">
        <v>38450</v>
      </c>
      <c r="B1362" t="inlineStr"/>
      <c r="C1362" t="inlineStr"/>
      <c r="D1362" t="inlineStr"/>
      <c r="E1362" t="inlineStr"/>
      <c r="F1362" t="inlineStr"/>
      <c r="G1362" t="inlineStr"/>
      <c r="H1362" t="inlineStr"/>
      <c r="I1362" t="inlineStr"/>
      <c r="J1362" t="inlineStr"/>
      <c r="K1362" t="inlineStr"/>
      <c r="L1362" t="inlineStr"/>
      <c r="M1362" t="n">
        <v>219.79</v>
      </c>
      <c r="N1362" t="inlineStr"/>
      <c r="O1362" t="inlineStr"/>
      <c r="P1362" t="inlineStr"/>
      <c r="Q1362" t="inlineStr"/>
      <c r="R1362" t="n">
        <v>105.518</v>
      </c>
      <c r="S1362" t="inlineStr"/>
      <c r="T1362" t="inlineStr"/>
    </row>
    <row r="1363">
      <c r="A1363" s="142" t="n">
        <v>38453</v>
      </c>
      <c r="B1363" t="inlineStr"/>
      <c r="C1363" t="inlineStr"/>
      <c r="D1363" t="inlineStr"/>
      <c r="E1363" t="inlineStr"/>
      <c r="F1363" t="inlineStr"/>
      <c r="G1363" t="inlineStr"/>
      <c r="H1363" t="inlineStr"/>
      <c r="I1363" t="inlineStr"/>
      <c r="J1363" t="inlineStr"/>
      <c r="K1363" t="inlineStr"/>
      <c r="L1363" t="inlineStr"/>
      <c r="M1363" t="n">
        <v>217.11</v>
      </c>
      <c r="N1363" t="inlineStr"/>
      <c r="O1363" t="inlineStr"/>
      <c r="P1363" t="inlineStr"/>
      <c r="Q1363" t="inlineStr"/>
      <c r="R1363" t="n">
        <v>105.518</v>
      </c>
      <c r="S1363" t="inlineStr"/>
      <c r="T1363" t="inlineStr"/>
    </row>
    <row r="1364">
      <c r="A1364" s="142" t="n">
        <v>38454</v>
      </c>
      <c r="B1364" t="inlineStr"/>
      <c r="C1364" t="inlineStr"/>
      <c r="D1364" t="inlineStr"/>
      <c r="E1364" t="inlineStr"/>
      <c r="F1364" t="inlineStr"/>
      <c r="G1364" t="inlineStr"/>
      <c r="H1364" t="inlineStr"/>
      <c r="I1364" t="inlineStr"/>
      <c r="J1364" t="inlineStr"/>
      <c r="K1364" t="inlineStr"/>
      <c r="L1364" t="inlineStr"/>
      <c r="M1364" t="n">
        <v>214.02</v>
      </c>
      <c r="N1364" t="inlineStr"/>
      <c r="O1364" t="inlineStr"/>
      <c r="P1364" t="inlineStr"/>
      <c r="Q1364" t="inlineStr"/>
      <c r="R1364" t="n">
        <v>105.518</v>
      </c>
      <c r="S1364" t="inlineStr"/>
      <c r="T1364" t="inlineStr"/>
    </row>
    <row r="1365">
      <c r="A1365" s="142" t="n">
        <v>38455</v>
      </c>
      <c r="B1365" t="inlineStr"/>
      <c r="C1365" t="inlineStr"/>
      <c r="D1365" t="inlineStr"/>
      <c r="E1365" t="inlineStr"/>
      <c r="F1365" t="inlineStr"/>
      <c r="G1365" t="inlineStr"/>
      <c r="H1365" t="inlineStr"/>
      <c r="I1365" t="inlineStr"/>
      <c r="J1365" t="inlineStr"/>
      <c r="K1365" t="inlineStr"/>
      <c r="L1365" t="inlineStr"/>
      <c r="M1365" t="n">
        <v>214.02</v>
      </c>
      <c r="N1365" t="inlineStr"/>
      <c r="O1365" t="inlineStr"/>
      <c r="P1365" t="inlineStr"/>
      <c r="Q1365" t="inlineStr"/>
      <c r="R1365" t="n">
        <v>105.518</v>
      </c>
      <c r="S1365" t="inlineStr"/>
      <c r="T1365" t="inlineStr"/>
    </row>
    <row r="1366">
      <c r="A1366" s="142" t="n">
        <v>38456</v>
      </c>
      <c r="B1366" t="inlineStr"/>
      <c r="C1366" t="inlineStr"/>
      <c r="D1366" t="inlineStr"/>
      <c r="E1366" t="inlineStr"/>
      <c r="F1366" t="inlineStr"/>
      <c r="G1366" t="inlineStr"/>
      <c r="H1366" t="inlineStr"/>
      <c r="I1366" t="inlineStr"/>
      <c r="J1366" t="inlineStr"/>
      <c r="K1366" t="inlineStr"/>
      <c r="L1366" t="inlineStr"/>
      <c r="M1366" t="n">
        <v>203.17</v>
      </c>
      <c r="N1366" t="inlineStr"/>
      <c r="O1366" t="inlineStr"/>
      <c r="P1366" t="inlineStr"/>
      <c r="Q1366" t="inlineStr"/>
      <c r="R1366" t="n">
        <v>105.518</v>
      </c>
      <c r="S1366" t="inlineStr"/>
      <c r="T1366" t="inlineStr"/>
    </row>
    <row r="1367">
      <c r="A1367" s="142" t="n">
        <v>38457</v>
      </c>
      <c r="B1367" t="inlineStr"/>
      <c r="C1367" t="inlineStr"/>
      <c r="D1367" t="inlineStr"/>
      <c r="E1367" t="inlineStr"/>
      <c r="F1367" t="inlineStr"/>
      <c r="G1367" t="inlineStr"/>
      <c r="H1367" t="inlineStr"/>
      <c r="I1367" t="inlineStr"/>
      <c r="J1367" t="inlineStr"/>
      <c r="K1367" t="inlineStr"/>
      <c r="L1367" t="inlineStr"/>
      <c r="M1367" t="n">
        <v>201.2</v>
      </c>
      <c r="N1367" t="inlineStr"/>
      <c r="O1367" t="inlineStr"/>
      <c r="P1367" t="inlineStr"/>
      <c r="Q1367" t="inlineStr"/>
      <c r="R1367" t="n">
        <v>105.518</v>
      </c>
      <c r="S1367" t="inlineStr"/>
      <c r="T1367" t="inlineStr"/>
    </row>
    <row r="1368">
      <c r="A1368" s="142" t="n">
        <v>38460</v>
      </c>
      <c r="B1368" t="inlineStr"/>
      <c r="C1368" t="inlineStr"/>
      <c r="D1368" t="inlineStr"/>
      <c r="E1368" t="inlineStr"/>
      <c r="F1368" t="inlineStr"/>
      <c r="G1368" t="inlineStr"/>
      <c r="H1368" t="inlineStr"/>
      <c r="I1368" t="inlineStr"/>
      <c r="J1368" t="inlineStr"/>
      <c r="K1368" t="inlineStr"/>
      <c r="L1368" t="inlineStr"/>
      <c r="M1368" t="n">
        <v>199.94</v>
      </c>
      <c r="N1368" t="inlineStr"/>
      <c r="O1368" t="inlineStr"/>
      <c r="P1368" t="inlineStr"/>
      <c r="Q1368" t="inlineStr"/>
      <c r="R1368" t="n">
        <v>105.518</v>
      </c>
      <c r="S1368" t="inlineStr"/>
      <c r="T1368" t="inlineStr"/>
    </row>
    <row r="1369">
      <c r="A1369" s="142" t="n">
        <v>38461</v>
      </c>
      <c r="B1369" t="inlineStr"/>
      <c r="C1369" t="inlineStr"/>
      <c r="D1369" t="inlineStr"/>
      <c r="E1369" t="inlineStr"/>
      <c r="F1369" t="inlineStr"/>
      <c r="G1369" t="inlineStr"/>
      <c r="H1369" t="inlineStr"/>
      <c r="I1369" t="inlineStr"/>
      <c r="J1369" t="inlineStr"/>
      <c r="K1369" t="inlineStr"/>
      <c r="L1369" t="inlineStr"/>
      <c r="M1369" t="n">
        <v>199.94</v>
      </c>
      <c r="N1369" t="inlineStr"/>
      <c r="O1369" t="inlineStr"/>
      <c r="P1369" t="inlineStr"/>
      <c r="Q1369" t="inlineStr"/>
      <c r="R1369" t="n">
        <v>105.518</v>
      </c>
      <c r="S1369" t="inlineStr"/>
      <c r="T1369" t="inlineStr"/>
    </row>
    <row r="1370">
      <c r="A1370" s="142" t="n">
        <v>38462</v>
      </c>
      <c r="B1370" t="inlineStr"/>
      <c r="C1370" t="inlineStr"/>
      <c r="D1370" t="inlineStr"/>
      <c r="E1370" t="inlineStr"/>
      <c r="F1370" t="inlineStr"/>
      <c r="G1370" t="inlineStr"/>
      <c r="H1370" t="inlineStr"/>
      <c r="I1370" t="inlineStr"/>
      <c r="J1370" t="inlineStr"/>
      <c r="K1370" t="inlineStr"/>
      <c r="L1370" t="inlineStr"/>
      <c r="M1370" t="n">
        <v>209.48</v>
      </c>
      <c r="N1370" t="inlineStr"/>
      <c r="O1370" t="inlineStr"/>
      <c r="P1370" t="inlineStr"/>
      <c r="Q1370" t="inlineStr"/>
      <c r="R1370" t="n">
        <v>105.518</v>
      </c>
      <c r="S1370" t="inlineStr"/>
      <c r="T1370" t="inlineStr"/>
    </row>
    <row r="1371">
      <c r="A1371" s="142" t="n">
        <v>38463</v>
      </c>
      <c r="B1371" t="inlineStr"/>
      <c r="C1371" t="inlineStr"/>
      <c r="D1371" t="inlineStr"/>
      <c r="E1371" t="inlineStr"/>
      <c r="F1371" t="inlineStr"/>
      <c r="G1371" t="inlineStr"/>
      <c r="H1371" t="inlineStr"/>
      <c r="I1371" t="inlineStr"/>
      <c r="J1371" t="inlineStr"/>
      <c r="K1371" t="inlineStr"/>
      <c r="L1371" t="inlineStr"/>
      <c r="M1371" t="n">
        <v>207.4</v>
      </c>
      <c r="N1371" t="inlineStr"/>
      <c r="O1371" t="inlineStr"/>
      <c r="P1371" t="inlineStr"/>
      <c r="Q1371" t="inlineStr"/>
      <c r="R1371" t="n">
        <v>105.518</v>
      </c>
      <c r="S1371" t="inlineStr"/>
      <c r="T1371" t="inlineStr"/>
    </row>
    <row r="1372">
      <c r="A1372" s="142" t="n">
        <v>38464</v>
      </c>
      <c r="B1372" t="inlineStr"/>
      <c r="C1372" t="inlineStr"/>
      <c r="D1372" t="inlineStr"/>
      <c r="E1372" t="inlineStr"/>
      <c r="F1372" t="inlineStr"/>
      <c r="G1372" t="inlineStr"/>
      <c r="H1372" t="inlineStr"/>
      <c r="I1372" t="inlineStr"/>
      <c r="J1372" t="inlineStr"/>
      <c r="K1372" t="inlineStr"/>
      <c r="L1372" t="inlineStr"/>
      <c r="M1372" t="n">
        <v>208.3</v>
      </c>
      <c r="N1372" t="inlineStr"/>
      <c r="O1372" t="inlineStr"/>
      <c r="P1372" t="inlineStr"/>
      <c r="Q1372" t="inlineStr"/>
      <c r="R1372" t="n">
        <v>105.518</v>
      </c>
      <c r="S1372" t="inlineStr"/>
      <c r="T1372" t="inlineStr"/>
    </row>
    <row r="1373">
      <c r="A1373" s="142" t="n">
        <v>38467</v>
      </c>
      <c r="B1373" t="inlineStr"/>
      <c r="C1373" t="inlineStr"/>
      <c r="D1373" t="inlineStr"/>
      <c r="E1373" t="inlineStr"/>
      <c r="F1373" t="inlineStr"/>
      <c r="G1373" t="inlineStr"/>
      <c r="H1373" t="inlineStr"/>
      <c r="I1373" t="inlineStr"/>
      <c r="J1373" t="inlineStr"/>
      <c r="K1373" t="inlineStr"/>
      <c r="L1373" t="inlineStr"/>
      <c r="M1373" t="n">
        <v>208.76</v>
      </c>
      <c r="N1373" t="inlineStr"/>
      <c r="O1373" t="inlineStr"/>
      <c r="P1373" t="inlineStr"/>
      <c r="Q1373" t="inlineStr"/>
      <c r="R1373" t="n">
        <v>105.518</v>
      </c>
      <c r="S1373" t="inlineStr"/>
      <c r="T1373" t="inlineStr"/>
    </row>
    <row r="1374">
      <c r="A1374" s="142" t="n">
        <v>38468</v>
      </c>
      <c r="B1374" t="inlineStr"/>
      <c r="C1374" t="inlineStr"/>
      <c r="D1374" t="inlineStr"/>
      <c r="E1374" t="inlineStr"/>
      <c r="F1374" t="inlineStr"/>
      <c r="G1374" t="inlineStr"/>
      <c r="H1374" t="inlineStr"/>
      <c r="I1374" t="inlineStr"/>
      <c r="J1374" t="inlineStr"/>
      <c r="K1374" t="inlineStr"/>
      <c r="L1374" t="inlineStr"/>
      <c r="M1374" t="n">
        <v>206.36</v>
      </c>
      <c r="N1374" t="inlineStr"/>
      <c r="O1374" t="inlineStr"/>
      <c r="P1374" t="inlineStr"/>
      <c r="Q1374" t="inlineStr"/>
      <c r="R1374" t="n">
        <v>105.518</v>
      </c>
      <c r="S1374" t="inlineStr"/>
      <c r="T1374" t="inlineStr"/>
    </row>
    <row r="1375">
      <c r="A1375" s="142" t="n">
        <v>38469</v>
      </c>
      <c r="B1375" t="inlineStr"/>
      <c r="C1375" t="inlineStr"/>
      <c r="D1375" t="inlineStr"/>
      <c r="E1375" t="inlineStr"/>
      <c r="F1375" t="inlineStr"/>
      <c r="G1375" t="inlineStr"/>
      <c r="H1375" t="inlineStr"/>
      <c r="I1375" t="inlineStr"/>
      <c r="J1375" t="inlineStr"/>
      <c r="K1375" t="inlineStr"/>
      <c r="L1375" t="inlineStr"/>
      <c r="M1375" t="n">
        <v>206.36</v>
      </c>
      <c r="N1375" t="inlineStr"/>
      <c r="O1375" t="inlineStr"/>
      <c r="P1375" t="inlineStr"/>
      <c r="Q1375" t="inlineStr"/>
      <c r="R1375" t="n">
        <v>105.518</v>
      </c>
      <c r="S1375" t="inlineStr"/>
      <c r="T1375" t="inlineStr"/>
    </row>
    <row r="1376">
      <c r="A1376" s="142" t="n">
        <v>38470</v>
      </c>
      <c r="B1376" t="inlineStr"/>
      <c r="C1376" t="inlineStr"/>
      <c r="D1376" t="inlineStr"/>
      <c r="E1376" t="inlineStr"/>
      <c r="F1376" t="inlineStr"/>
      <c r="G1376" t="inlineStr"/>
      <c r="H1376" t="inlineStr"/>
      <c r="I1376" t="inlineStr"/>
      <c r="J1376" t="inlineStr"/>
      <c r="K1376" t="inlineStr"/>
      <c r="L1376" t="inlineStr"/>
      <c r="M1376" t="n">
        <v>192.29</v>
      </c>
      <c r="N1376" t="inlineStr"/>
      <c r="O1376" t="inlineStr"/>
      <c r="P1376" t="inlineStr"/>
      <c r="Q1376" t="inlineStr"/>
      <c r="R1376" t="n">
        <v>105.518</v>
      </c>
      <c r="S1376" t="inlineStr"/>
      <c r="T1376" t="inlineStr"/>
    </row>
    <row r="1377">
      <c r="A1377" s="142" t="n">
        <v>38471</v>
      </c>
      <c r="B1377" t="inlineStr"/>
      <c r="C1377" t="inlineStr"/>
      <c r="D1377" t="inlineStr"/>
      <c r="E1377" t="inlineStr"/>
      <c r="F1377" t="inlineStr"/>
      <c r="G1377" t="inlineStr"/>
      <c r="H1377" t="inlineStr"/>
      <c r="I1377" t="inlineStr"/>
      <c r="J1377" t="inlineStr"/>
      <c r="K1377" t="inlineStr"/>
      <c r="L1377" t="inlineStr"/>
      <c r="M1377" t="n">
        <v>194.72</v>
      </c>
      <c r="N1377" t="inlineStr"/>
      <c r="O1377" t="inlineStr"/>
      <c r="P1377" t="inlineStr"/>
      <c r="Q1377" t="inlineStr"/>
      <c r="R1377" t="n">
        <v>103.537</v>
      </c>
      <c r="S1377" t="inlineStr"/>
      <c r="T1377" t="inlineStr"/>
    </row>
    <row r="1378">
      <c r="A1378" s="142" t="n">
        <v>38474</v>
      </c>
      <c r="B1378" t="inlineStr"/>
      <c r="C1378" t="inlineStr"/>
      <c r="D1378" t="inlineStr"/>
      <c r="E1378" t="inlineStr"/>
      <c r="F1378" t="inlineStr"/>
      <c r="G1378" t="inlineStr"/>
      <c r="H1378" t="inlineStr"/>
      <c r="I1378" t="inlineStr"/>
      <c r="J1378" t="inlineStr"/>
      <c r="K1378" t="inlineStr"/>
      <c r="L1378" t="inlineStr"/>
      <c r="M1378" t="n">
        <v>193.44</v>
      </c>
      <c r="N1378" t="inlineStr"/>
      <c r="O1378" t="inlineStr"/>
      <c r="P1378" t="inlineStr"/>
      <c r="Q1378" t="inlineStr"/>
      <c r="R1378" t="n">
        <v>103.537</v>
      </c>
      <c r="S1378" t="inlineStr"/>
      <c r="T1378" t="inlineStr"/>
    </row>
    <row r="1379">
      <c r="A1379" s="142" t="n">
        <v>38475</v>
      </c>
      <c r="B1379" t="inlineStr"/>
      <c r="C1379" t="inlineStr"/>
      <c r="D1379" t="inlineStr"/>
      <c r="E1379" t="inlineStr"/>
      <c r="F1379" t="inlineStr"/>
      <c r="G1379" t="inlineStr"/>
      <c r="H1379" t="inlineStr"/>
      <c r="I1379" t="inlineStr"/>
      <c r="J1379" t="inlineStr"/>
      <c r="K1379" t="inlineStr"/>
      <c r="L1379" t="inlineStr"/>
      <c r="M1379" t="n">
        <v>196.24</v>
      </c>
      <c r="N1379" t="inlineStr"/>
      <c r="O1379" t="inlineStr"/>
      <c r="P1379" t="inlineStr"/>
      <c r="Q1379" t="inlineStr"/>
      <c r="R1379" t="n">
        <v>103.537</v>
      </c>
      <c r="S1379" t="inlineStr"/>
      <c r="T1379" t="inlineStr"/>
    </row>
    <row r="1380">
      <c r="A1380" s="142" t="n">
        <v>38476</v>
      </c>
      <c r="B1380" t="inlineStr"/>
      <c r="C1380" t="inlineStr"/>
      <c r="D1380" t="inlineStr"/>
      <c r="E1380" t="inlineStr"/>
      <c r="F1380" t="inlineStr"/>
      <c r="G1380" t="inlineStr"/>
      <c r="H1380" t="inlineStr"/>
      <c r="I1380" t="inlineStr"/>
      <c r="J1380" t="inlineStr"/>
      <c r="K1380" t="inlineStr"/>
      <c r="L1380" t="inlineStr"/>
      <c r="M1380" t="n">
        <v>200.45</v>
      </c>
      <c r="N1380" t="inlineStr"/>
      <c r="O1380" t="inlineStr"/>
      <c r="P1380" t="inlineStr"/>
      <c r="Q1380" t="inlineStr"/>
      <c r="R1380" t="n">
        <v>103.537</v>
      </c>
      <c r="S1380" t="inlineStr"/>
      <c r="T1380" t="inlineStr"/>
    </row>
    <row r="1381">
      <c r="A1381" s="142" t="n">
        <v>38477</v>
      </c>
      <c r="B1381" t="inlineStr"/>
      <c r="C1381" t="inlineStr"/>
      <c r="D1381" t="inlineStr"/>
      <c r="E1381" t="inlineStr"/>
      <c r="F1381" t="inlineStr"/>
      <c r="G1381" t="inlineStr"/>
      <c r="H1381" t="inlineStr"/>
      <c r="I1381" t="inlineStr"/>
      <c r="J1381" t="inlineStr"/>
      <c r="K1381" t="inlineStr"/>
      <c r="L1381" t="inlineStr"/>
      <c r="M1381" t="n">
        <v>200.45</v>
      </c>
      <c r="N1381" t="inlineStr"/>
      <c r="O1381" t="inlineStr"/>
      <c r="P1381" t="inlineStr"/>
      <c r="Q1381" t="inlineStr"/>
      <c r="R1381" t="n">
        <v>103.537</v>
      </c>
      <c r="S1381" t="inlineStr"/>
      <c r="T1381" t="inlineStr"/>
    </row>
    <row r="1382">
      <c r="A1382" s="142" t="n">
        <v>38478</v>
      </c>
      <c r="B1382" t="inlineStr"/>
      <c r="C1382" t="inlineStr"/>
      <c r="D1382" t="inlineStr"/>
      <c r="E1382" t="inlineStr"/>
      <c r="F1382" t="inlineStr"/>
      <c r="G1382" t="inlineStr"/>
      <c r="H1382" t="inlineStr"/>
      <c r="I1382" t="inlineStr"/>
      <c r="J1382" t="inlineStr"/>
      <c r="K1382" t="inlineStr"/>
      <c r="L1382" t="inlineStr"/>
      <c r="M1382" t="n">
        <v>199.31</v>
      </c>
      <c r="N1382" t="inlineStr"/>
      <c r="O1382" t="inlineStr"/>
      <c r="P1382" t="inlineStr"/>
      <c r="Q1382" t="inlineStr"/>
      <c r="R1382" t="n">
        <v>103.537</v>
      </c>
      <c r="S1382" t="inlineStr"/>
      <c r="T1382" t="inlineStr"/>
    </row>
    <row r="1383">
      <c r="A1383" s="142" t="n">
        <v>38481</v>
      </c>
      <c r="B1383" t="inlineStr"/>
      <c r="C1383" t="inlineStr"/>
      <c r="D1383" t="inlineStr"/>
      <c r="E1383" t="inlineStr"/>
      <c r="F1383" t="inlineStr"/>
      <c r="G1383" t="inlineStr"/>
      <c r="H1383" t="inlineStr"/>
      <c r="I1383" t="inlineStr"/>
      <c r="J1383" t="inlineStr"/>
      <c r="K1383" t="inlineStr"/>
      <c r="L1383" t="inlineStr"/>
      <c r="M1383" t="n">
        <v>200.92</v>
      </c>
      <c r="N1383" t="inlineStr"/>
      <c r="O1383" t="inlineStr"/>
      <c r="P1383" t="inlineStr"/>
      <c r="Q1383" t="inlineStr"/>
      <c r="R1383" t="n">
        <v>103.537</v>
      </c>
      <c r="S1383" t="inlineStr"/>
      <c r="T1383" t="inlineStr"/>
    </row>
    <row r="1384">
      <c r="A1384" s="142" t="n">
        <v>38482</v>
      </c>
      <c r="B1384" t="inlineStr"/>
      <c r="C1384" t="inlineStr"/>
      <c r="D1384" t="inlineStr"/>
      <c r="E1384" t="inlineStr"/>
      <c r="F1384" t="inlineStr"/>
      <c r="G1384" t="inlineStr"/>
      <c r="H1384" t="inlineStr"/>
      <c r="I1384" t="inlineStr"/>
      <c r="J1384" t="inlineStr"/>
      <c r="K1384" t="inlineStr"/>
      <c r="L1384" t="inlineStr"/>
      <c r="M1384" t="n">
        <v>198.15</v>
      </c>
      <c r="N1384" t="inlineStr"/>
      <c r="O1384" t="inlineStr"/>
      <c r="P1384" t="inlineStr"/>
      <c r="Q1384" t="inlineStr"/>
      <c r="R1384" t="n">
        <v>103.537</v>
      </c>
      <c r="S1384" t="inlineStr"/>
      <c r="T1384" t="inlineStr"/>
    </row>
    <row r="1385">
      <c r="A1385" s="142" t="n">
        <v>38483</v>
      </c>
      <c r="B1385" t="inlineStr"/>
      <c r="C1385" t="inlineStr"/>
      <c r="D1385" t="inlineStr"/>
      <c r="E1385" t="inlineStr"/>
      <c r="F1385" t="inlineStr"/>
      <c r="G1385" t="inlineStr"/>
      <c r="H1385" t="inlineStr"/>
      <c r="I1385" t="inlineStr"/>
      <c r="J1385" t="inlineStr"/>
      <c r="K1385" t="inlineStr"/>
      <c r="L1385" t="inlineStr"/>
      <c r="M1385" t="n">
        <v>198.15</v>
      </c>
      <c r="N1385" t="inlineStr"/>
      <c r="O1385" t="inlineStr"/>
      <c r="P1385" t="inlineStr"/>
      <c r="Q1385" t="inlineStr"/>
      <c r="R1385" t="n">
        <v>103.537</v>
      </c>
      <c r="S1385" t="inlineStr"/>
      <c r="T1385" t="inlineStr"/>
    </row>
    <row r="1386">
      <c r="A1386" s="142" t="n">
        <v>38484</v>
      </c>
      <c r="B1386" t="inlineStr"/>
      <c r="C1386" t="inlineStr"/>
      <c r="D1386" t="inlineStr"/>
      <c r="E1386" t="inlineStr"/>
      <c r="F1386" t="inlineStr"/>
      <c r="G1386" t="inlineStr"/>
      <c r="H1386" t="inlineStr"/>
      <c r="I1386" t="inlineStr"/>
      <c r="J1386" t="inlineStr"/>
      <c r="K1386" t="inlineStr"/>
      <c r="L1386" t="inlineStr"/>
      <c r="M1386" t="n">
        <v>189.61</v>
      </c>
      <c r="N1386" t="inlineStr"/>
      <c r="O1386" t="inlineStr"/>
      <c r="P1386" t="inlineStr"/>
      <c r="Q1386" t="inlineStr"/>
      <c r="R1386" t="n">
        <v>103.537</v>
      </c>
      <c r="S1386" t="inlineStr"/>
      <c r="T1386" t="inlineStr"/>
    </row>
    <row r="1387">
      <c r="A1387" s="142" t="n">
        <v>38485</v>
      </c>
      <c r="B1387" t="inlineStr"/>
      <c r="C1387" t="inlineStr"/>
      <c r="D1387" t="inlineStr"/>
      <c r="E1387" t="inlineStr"/>
      <c r="F1387" t="inlineStr"/>
      <c r="G1387" t="inlineStr"/>
      <c r="H1387" t="inlineStr"/>
      <c r="I1387" t="inlineStr"/>
      <c r="J1387" t="inlineStr"/>
      <c r="K1387" t="inlineStr"/>
      <c r="L1387" t="inlineStr"/>
      <c r="M1387" t="n">
        <v>187.07</v>
      </c>
      <c r="N1387" t="inlineStr"/>
      <c r="O1387" t="inlineStr"/>
      <c r="P1387" t="inlineStr"/>
      <c r="Q1387" t="inlineStr"/>
      <c r="R1387" t="n">
        <v>103.537</v>
      </c>
      <c r="S1387" t="inlineStr"/>
      <c r="T1387" t="inlineStr"/>
    </row>
    <row r="1388">
      <c r="A1388" s="142" t="n">
        <v>38488</v>
      </c>
      <c r="B1388" t="inlineStr"/>
      <c r="C1388" t="inlineStr"/>
      <c r="D1388" t="inlineStr"/>
      <c r="E1388" t="inlineStr"/>
      <c r="F1388" t="inlineStr"/>
      <c r="G1388" t="inlineStr"/>
      <c r="H1388" t="inlineStr"/>
      <c r="I1388" t="inlineStr"/>
      <c r="J1388" t="inlineStr"/>
      <c r="K1388" t="inlineStr"/>
      <c r="L1388" t="inlineStr"/>
      <c r="M1388" t="n">
        <v>187.07</v>
      </c>
      <c r="N1388" t="inlineStr"/>
      <c r="O1388" t="inlineStr"/>
      <c r="P1388" t="inlineStr"/>
      <c r="Q1388" t="inlineStr"/>
      <c r="R1388" t="n">
        <v>103.537</v>
      </c>
      <c r="S1388" t="inlineStr"/>
      <c r="T1388" t="inlineStr"/>
    </row>
    <row r="1389">
      <c r="A1389" s="142" t="n">
        <v>38489</v>
      </c>
      <c r="B1389" t="inlineStr"/>
      <c r="C1389" t="inlineStr"/>
      <c r="D1389" t="inlineStr"/>
      <c r="E1389" t="inlineStr"/>
      <c r="F1389" t="inlineStr"/>
      <c r="G1389" t="inlineStr"/>
      <c r="H1389" t="inlineStr"/>
      <c r="I1389" t="inlineStr"/>
      <c r="J1389" t="inlineStr"/>
      <c r="K1389" t="inlineStr"/>
      <c r="L1389" t="inlineStr"/>
      <c r="M1389" t="n">
        <v>187.07</v>
      </c>
      <c r="N1389" t="inlineStr"/>
      <c r="O1389" t="inlineStr"/>
      <c r="P1389" t="inlineStr"/>
      <c r="Q1389" t="inlineStr"/>
      <c r="R1389" t="n">
        <v>103.537</v>
      </c>
      <c r="S1389" t="inlineStr"/>
      <c r="T1389" t="inlineStr"/>
    </row>
    <row r="1390">
      <c r="A1390" s="142" t="n">
        <v>38490</v>
      </c>
      <c r="B1390" t="inlineStr"/>
      <c r="C1390" t="inlineStr"/>
      <c r="D1390" t="inlineStr"/>
      <c r="E1390" t="inlineStr"/>
      <c r="F1390" t="inlineStr"/>
      <c r="G1390" t="inlineStr"/>
      <c r="H1390" t="inlineStr"/>
      <c r="I1390" t="inlineStr"/>
      <c r="J1390" t="inlineStr"/>
      <c r="K1390" t="inlineStr"/>
      <c r="L1390" t="inlineStr"/>
      <c r="M1390" t="n">
        <v>186.11</v>
      </c>
      <c r="N1390" t="inlineStr"/>
      <c r="O1390" t="inlineStr"/>
      <c r="P1390" t="inlineStr"/>
      <c r="Q1390" t="inlineStr"/>
      <c r="R1390" t="n">
        <v>103.537</v>
      </c>
      <c r="S1390" t="inlineStr"/>
      <c r="T1390" t="inlineStr"/>
    </row>
    <row r="1391">
      <c r="A1391" s="142" t="n">
        <v>38491</v>
      </c>
      <c r="B1391" t="inlineStr"/>
      <c r="C1391" t="inlineStr"/>
      <c r="D1391" t="inlineStr"/>
      <c r="E1391" t="inlineStr"/>
      <c r="F1391" t="inlineStr"/>
      <c r="G1391" t="inlineStr"/>
      <c r="H1391" t="inlineStr"/>
      <c r="I1391" t="inlineStr"/>
      <c r="J1391" t="inlineStr"/>
      <c r="K1391" t="inlineStr"/>
      <c r="L1391" t="inlineStr"/>
      <c r="M1391" t="n">
        <v>185.68</v>
      </c>
      <c r="N1391" t="inlineStr"/>
      <c r="O1391" t="inlineStr"/>
      <c r="P1391" t="inlineStr"/>
      <c r="Q1391" t="inlineStr"/>
      <c r="R1391" t="n">
        <v>103.537</v>
      </c>
      <c r="S1391" t="inlineStr"/>
      <c r="T1391" t="inlineStr"/>
    </row>
    <row r="1392">
      <c r="A1392" s="142" t="n">
        <v>38492</v>
      </c>
      <c r="B1392" t="inlineStr"/>
      <c r="C1392" t="inlineStr"/>
      <c r="D1392" t="inlineStr"/>
      <c r="E1392" t="inlineStr"/>
      <c r="F1392" t="inlineStr"/>
      <c r="G1392" t="inlineStr"/>
      <c r="H1392" t="inlineStr"/>
      <c r="I1392" t="inlineStr"/>
      <c r="J1392" t="inlineStr"/>
      <c r="K1392" t="inlineStr"/>
      <c r="L1392" t="inlineStr"/>
      <c r="M1392" t="n">
        <v>184.31</v>
      </c>
      <c r="N1392" t="inlineStr"/>
      <c r="O1392" t="inlineStr"/>
      <c r="P1392" t="inlineStr"/>
      <c r="Q1392" t="inlineStr"/>
      <c r="R1392" t="n">
        <v>103.537</v>
      </c>
      <c r="S1392" t="inlineStr"/>
      <c r="T1392" t="inlineStr"/>
    </row>
    <row r="1393">
      <c r="A1393" s="142" t="n">
        <v>38495</v>
      </c>
      <c r="B1393" t="inlineStr"/>
      <c r="C1393" t="inlineStr"/>
      <c r="D1393" t="inlineStr"/>
      <c r="E1393" t="inlineStr"/>
      <c r="F1393" t="inlineStr"/>
      <c r="G1393" t="inlineStr"/>
      <c r="H1393" t="inlineStr"/>
      <c r="I1393" t="inlineStr"/>
      <c r="J1393" t="inlineStr"/>
      <c r="K1393" t="inlineStr"/>
      <c r="L1393" t="inlineStr"/>
      <c r="M1393" t="n">
        <v>186.93</v>
      </c>
      <c r="N1393" t="inlineStr"/>
      <c r="O1393" t="inlineStr"/>
      <c r="P1393" t="inlineStr"/>
      <c r="Q1393" t="inlineStr"/>
      <c r="R1393" t="n">
        <v>103.537</v>
      </c>
      <c r="S1393" t="inlineStr"/>
      <c r="T1393" t="inlineStr"/>
    </row>
    <row r="1394">
      <c r="A1394" s="142" t="n">
        <v>38496</v>
      </c>
      <c r="B1394" t="inlineStr"/>
      <c r="C1394" t="inlineStr"/>
      <c r="D1394" t="inlineStr"/>
      <c r="E1394" t="inlineStr"/>
      <c r="F1394" t="inlineStr"/>
      <c r="G1394" t="inlineStr"/>
      <c r="H1394" t="inlineStr"/>
      <c r="I1394" t="inlineStr"/>
      <c r="J1394" t="inlineStr"/>
      <c r="K1394" t="inlineStr"/>
      <c r="L1394" t="inlineStr"/>
      <c r="M1394" t="n">
        <v>191.98</v>
      </c>
      <c r="N1394" t="inlineStr"/>
      <c r="O1394" t="inlineStr"/>
      <c r="P1394" t="inlineStr"/>
      <c r="Q1394" t="inlineStr"/>
      <c r="R1394" t="n">
        <v>103.537</v>
      </c>
      <c r="S1394" t="inlineStr"/>
      <c r="T1394" t="inlineStr"/>
    </row>
    <row r="1395">
      <c r="A1395" s="142" t="n">
        <v>38497</v>
      </c>
      <c r="B1395" t="inlineStr"/>
      <c r="C1395" t="inlineStr"/>
      <c r="D1395" t="inlineStr"/>
      <c r="E1395" t="inlineStr"/>
      <c r="F1395" t="inlineStr"/>
      <c r="G1395" t="inlineStr"/>
      <c r="H1395" t="inlineStr"/>
      <c r="I1395" t="inlineStr"/>
      <c r="J1395" t="inlineStr"/>
      <c r="K1395" t="inlineStr"/>
      <c r="L1395" t="inlineStr"/>
      <c r="M1395" t="n">
        <v>191.98</v>
      </c>
      <c r="N1395" t="inlineStr"/>
      <c r="O1395" t="inlineStr"/>
      <c r="P1395" t="inlineStr"/>
      <c r="Q1395" t="inlineStr"/>
      <c r="R1395" t="n">
        <v>103.537</v>
      </c>
      <c r="S1395" t="inlineStr"/>
      <c r="T1395" t="inlineStr"/>
    </row>
    <row r="1396">
      <c r="A1396" s="142" t="n">
        <v>38498</v>
      </c>
      <c r="B1396" t="inlineStr"/>
      <c r="C1396" t="inlineStr"/>
      <c r="D1396" t="inlineStr"/>
      <c r="E1396" t="inlineStr"/>
      <c r="F1396" t="inlineStr"/>
      <c r="G1396" t="inlineStr"/>
      <c r="H1396" t="inlineStr"/>
      <c r="I1396" t="inlineStr"/>
      <c r="J1396" t="inlineStr"/>
      <c r="K1396" t="inlineStr"/>
      <c r="L1396" t="inlineStr"/>
      <c r="M1396" t="n">
        <v>191.98</v>
      </c>
      <c r="N1396" t="inlineStr"/>
      <c r="O1396" t="inlineStr"/>
      <c r="P1396" t="inlineStr"/>
      <c r="Q1396" t="inlineStr"/>
      <c r="R1396" t="n">
        <v>103.537</v>
      </c>
      <c r="S1396" t="inlineStr"/>
      <c r="T1396" t="inlineStr"/>
    </row>
    <row r="1397">
      <c r="A1397" s="142" t="n">
        <v>38499</v>
      </c>
      <c r="B1397" t="inlineStr"/>
      <c r="C1397" t="inlineStr"/>
      <c r="D1397" t="inlineStr"/>
      <c r="E1397" t="inlineStr"/>
      <c r="F1397" t="inlineStr"/>
      <c r="G1397" t="inlineStr"/>
      <c r="H1397" t="inlineStr"/>
      <c r="I1397" t="inlineStr"/>
      <c r="J1397" t="inlineStr"/>
      <c r="K1397" t="inlineStr"/>
      <c r="L1397" t="inlineStr"/>
      <c r="M1397" t="n">
        <v>198.35</v>
      </c>
      <c r="N1397" t="inlineStr"/>
      <c r="O1397" t="inlineStr"/>
      <c r="P1397" t="inlineStr"/>
      <c r="Q1397" t="inlineStr"/>
      <c r="R1397" t="n">
        <v>103.537</v>
      </c>
      <c r="S1397" t="inlineStr"/>
      <c r="T1397" t="inlineStr"/>
    </row>
    <row r="1398">
      <c r="A1398" s="142" t="n">
        <v>38502</v>
      </c>
      <c r="B1398" t="inlineStr"/>
      <c r="C1398" t="inlineStr"/>
      <c r="D1398" t="inlineStr"/>
      <c r="E1398" t="inlineStr"/>
      <c r="F1398" t="inlineStr"/>
      <c r="G1398" t="inlineStr"/>
      <c r="H1398" t="inlineStr"/>
      <c r="I1398" t="inlineStr"/>
      <c r="J1398" t="inlineStr"/>
      <c r="K1398" t="inlineStr"/>
      <c r="L1398" t="inlineStr"/>
      <c r="M1398" t="n">
        <v>198.71</v>
      </c>
      <c r="N1398" t="inlineStr"/>
      <c r="O1398" t="inlineStr"/>
      <c r="P1398" t="inlineStr"/>
      <c r="Q1398" t="inlineStr"/>
      <c r="R1398" t="n">
        <v>103.537</v>
      </c>
      <c r="S1398" t="inlineStr"/>
      <c r="T1398" t="inlineStr"/>
    </row>
    <row r="1399">
      <c r="A1399" s="142" t="n">
        <v>38503</v>
      </c>
      <c r="B1399" t="inlineStr"/>
      <c r="C1399" t="inlineStr"/>
      <c r="D1399" t="inlineStr"/>
      <c r="E1399" t="inlineStr"/>
      <c r="F1399" t="inlineStr"/>
      <c r="G1399" t="inlineStr"/>
      <c r="H1399" t="inlineStr"/>
      <c r="I1399" t="inlineStr"/>
      <c r="J1399" t="inlineStr"/>
      <c r="K1399" t="inlineStr"/>
      <c r="L1399" t="inlineStr"/>
      <c r="M1399" t="n">
        <v>198.21</v>
      </c>
      <c r="N1399" t="inlineStr"/>
      <c r="O1399" t="inlineStr"/>
      <c r="P1399" t="inlineStr"/>
      <c r="Q1399" t="inlineStr"/>
      <c r="R1399" t="n">
        <v>108.633</v>
      </c>
      <c r="S1399" t="inlineStr"/>
      <c r="T1399" t="inlineStr"/>
    </row>
    <row r="1400">
      <c r="A1400" s="142" t="n">
        <v>38504</v>
      </c>
      <c r="B1400" t="inlineStr"/>
      <c r="C1400" t="inlineStr"/>
      <c r="D1400" t="inlineStr"/>
      <c r="E1400" t="inlineStr"/>
      <c r="F1400" t="inlineStr"/>
      <c r="G1400" t="inlineStr"/>
      <c r="H1400" t="inlineStr"/>
      <c r="I1400" t="inlineStr"/>
      <c r="J1400" t="inlineStr"/>
      <c r="K1400" t="inlineStr"/>
      <c r="L1400" t="inlineStr"/>
      <c r="M1400" t="n">
        <v>204.63</v>
      </c>
      <c r="N1400" t="inlineStr"/>
      <c r="O1400" t="inlineStr"/>
      <c r="P1400" t="inlineStr"/>
      <c r="Q1400" t="inlineStr"/>
      <c r="R1400" t="n">
        <v>108.633</v>
      </c>
      <c r="S1400" t="inlineStr"/>
      <c r="T1400" t="inlineStr"/>
    </row>
    <row r="1401">
      <c r="A1401" s="142" t="n">
        <v>38505</v>
      </c>
      <c r="B1401" t="inlineStr"/>
      <c r="C1401" t="inlineStr"/>
      <c r="D1401" t="inlineStr"/>
      <c r="E1401" t="inlineStr"/>
      <c r="F1401" t="inlineStr"/>
      <c r="G1401" t="inlineStr"/>
      <c r="H1401" t="inlineStr"/>
      <c r="I1401" t="inlineStr"/>
      <c r="J1401" t="inlineStr"/>
      <c r="K1401" t="inlineStr"/>
      <c r="L1401" t="inlineStr"/>
      <c r="M1401" t="n">
        <v>204.94</v>
      </c>
      <c r="N1401" t="inlineStr"/>
      <c r="O1401" t="inlineStr"/>
      <c r="P1401" t="inlineStr"/>
      <c r="Q1401" t="inlineStr"/>
      <c r="R1401" t="n">
        <v>108.633</v>
      </c>
      <c r="S1401" t="inlineStr"/>
      <c r="T1401" t="inlineStr"/>
    </row>
    <row r="1402">
      <c r="A1402" s="142" t="n">
        <v>38506</v>
      </c>
      <c r="B1402" t="inlineStr"/>
      <c r="C1402" t="inlineStr"/>
      <c r="D1402" t="inlineStr"/>
      <c r="E1402" t="inlineStr"/>
      <c r="F1402" t="inlineStr"/>
      <c r="G1402" t="inlineStr"/>
      <c r="H1402" t="inlineStr"/>
      <c r="I1402" t="inlineStr"/>
      <c r="J1402" t="inlineStr"/>
      <c r="K1402" t="inlineStr"/>
      <c r="L1402" t="inlineStr"/>
      <c r="M1402" t="n">
        <v>207.27</v>
      </c>
      <c r="N1402" t="inlineStr"/>
      <c r="O1402" t="inlineStr"/>
      <c r="P1402" t="inlineStr"/>
      <c r="Q1402" t="inlineStr"/>
      <c r="R1402" t="n">
        <v>108.633</v>
      </c>
      <c r="S1402" t="inlineStr"/>
      <c r="T1402" t="inlineStr"/>
    </row>
    <row r="1403">
      <c r="A1403" s="142" t="n">
        <v>38509</v>
      </c>
      <c r="B1403" t="inlineStr"/>
      <c r="C1403" t="inlineStr"/>
      <c r="D1403" t="inlineStr"/>
      <c r="E1403" t="inlineStr"/>
      <c r="F1403" t="inlineStr"/>
      <c r="G1403" t="inlineStr"/>
      <c r="H1403" t="inlineStr"/>
      <c r="I1403" t="inlineStr"/>
      <c r="J1403" t="inlineStr"/>
      <c r="K1403" t="inlineStr"/>
      <c r="L1403" t="inlineStr"/>
      <c r="M1403" t="n">
        <v>207.06</v>
      </c>
      <c r="N1403" t="inlineStr"/>
      <c r="O1403" t="inlineStr"/>
      <c r="P1403" t="inlineStr"/>
      <c r="Q1403" t="inlineStr"/>
      <c r="R1403" t="n">
        <v>108.633</v>
      </c>
      <c r="S1403" t="inlineStr"/>
      <c r="T1403" t="inlineStr"/>
    </row>
    <row r="1404">
      <c r="A1404" s="142" t="n">
        <v>38510</v>
      </c>
      <c r="B1404" t="inlineStr"/>
      <c r="C1404" t="inlineStr"/>
      <c r="D1404" t="inlineStr"/>
      <c r="E1404" t="inlineStr"/>
      <c r="F1404" t="inlineStr"/>
      <c r="G1404" t="inlineStr"/>
      <c r="H1404" t="inlineStr"/>
      <c r="I1404" t="inlineStr"/>
      <c r="J1404" t="inlineStr"/>
      <c r="K1404" t="inlineStr"/>
      <c r="L1404" t="inlineStr"/>
      <c r="M1404" t="n">
        <v>205.63</v>
      </c>
      <c r="N1404" t="inlineStr"/>
      <c r="O1404" t="inlineStr"/>
      <c r="P1404" t="inlineStr"/>
      <c r="Q1404" t="inlineStr"/>
      <c r="R1404" t="n">
        <v>108.633</v>
      </c>
      <c r="S1404" t="inlineStr"/>
      <c r="T1404" t="inlineStr"/>
    </row>
    <row r="1405">
      <c r="A1405" s="142" t="n">
        <v>38511</v>
      </c>
      <c r="B1405" t="inlineStr"/>
      <c r="C1405" t="inlineStr"/>
      <c r="D1405" t="inlineStr"/>
      <c r="E1405" t="inlineStr"/>
      <c r="F1405" t="inlineStr"/>
      <c r="G1405" t="inlineStr"/>
      <c r="H1405" t="inlineStr"/>
      <c r="I1405" t="inlineStr"/>
      <c r="J1405" t="inlineStr"/>
      <c r="K1405" t="inlineStr"/>
      <c r="L1405" t="inlineStr"/>
      <c r="M1405" t="n">
        <v>203.16</v>
      </c>
      <c r="N1405" t="inlineStr"/>
      <c r="O1405" t="inlineStr"/>
      <c r="P1405" t="inlineStr"/>
      <c r="Q1405" t="inlineStr"/>
      <c r="R1405" t="n">
        <v>108.633</v>
      </c>
      <c r="S1405" t="inlineStr"/>
      <c r="T1405" t="inlineStr"/>
    </row>
    <row r="1406">
      <c r="A1406" s="142" t="n">
        <v>38512</v>
      </c>
      <c r="B1406" t="inlineStr"/>
      <c r="C1406" t="inlineStr"/>
      <c r="D1406" t="inlineStr"/>
      <c r="E1406" t="inlineStr"/>
      <c r="F1406" t="inlineStr"/>
      <c r="G1406" t="inlineStr"/>
      <c r="H1406" t="inlineStr"/>
      <c r="I1406" t="inlineStr"/>
      <c r="J1406" t="inlineStr"/>
      <c r="K1406" t="inlineStr"/>
      <c r="L1406" t="inlineStr"/>
      <c r="M1406" t="n">
        <v>204.31</v>
      </c>
      <c r="N1406" t="inlineStr"/>
      <c r="O1406" t="inlineStr"/>
      <c r="P1406" t="inlineStr"/>
      <c r="Q1406" t="inlineStr"/>
      <c r="R1406" t="n">
        <v>108.633</v>
      </c>
      <c r="S1406" t="inlineStr"/>
      <c r="T1406" t="inlineStr"/>
    </row>
    <row r="1407">
      <c r="A1407" s="142" t="n">
        <v>38513</v>
      </c>
      <c r="B1407" t="inlineStr"/>
      <c r="C1407" t="inlineStr"/>
      <c r="D1407" t="inlineStr"/>
      <c r="E1407" t="inlineStr"/>
      <c r="F1407" t="inlineStr"/>
      <c r="G1407" t="inlineStr"/>
      <c r="H1407" t="inlineStr"/>
      <c r="I1407" t="inlineStr"/>
      <c r="J1407" t="inlineStr"/>
      <c r="K1407" t="inlineStr"/>
      <c r="L1407" t="inlineStr"/>
      <c r="M1407" t="n">
        <v>210.2</v>
      </c>
      <c r="N1407" t="inlineStr"/>
      <c r="O1407" t="inlineStr"/>
      <c r="P1407" t="inlineStr"/>
      <c r="Q1407" t="inlineStr"/>
      <c r="R1407" t="n">
        <v>108.633</v>
      </c>
      <c r="S1407" t="inlineStr"/>
      <c r="T1407" t="inlineStr"/>
    </row>
    <row r="1408">
      <c r="A1408" s="142" t="n">
        <v>38516</v>
      </c>
      <c r="B1408" t="inlineStr"/>
      <c r="C1408" t="inlineStr"/>
      <c r="D1408" t="inlineStr"/>
      <c r="E1408" t="inlineStr"/>
      <c r="F1408" t="inlineStr"/>
      <c r="G1408" t="inlineStr"/>
      <c r="H1408" t="inlineStr"/>
      <c r="I1408" t="inlineStr"/>
      <c r="J1408" t="inlineStr"/>
      <c r="K1408" t="inlineStr"/>
      <c r="L1408" t="inlineStr"/>
      <c r="M1408" t="n">
        <v>210.2</v>
      </c>
      <c r="N1408" t="inlineStr"/>
      <c r="O1408" t="inlineStr"/>
      <c r="P1408" t="inlineStr"/>
      <c r="Q1408" t="inlineStr"/>
      <c r="R1408" t="n">
        <v>108.633</v>
      </c>
      <c r="S1408" t="inlineStr"/>
      <c r="T1408" t="inlineStr"/>
    </row>
    <row r="1409">
      <c r="A1409" s="142" t="n">
        <v>38517</v>
      </c>
      <c r="B1409" t="inlineStr"/>
      <c r="C1409" t="inlineStr"/>
      <c r="D1409" t="inlineStr"/>
      <c r="E1409" t="inlineStr"/>
      <c r="F1409" t="inlineStr"/>
      <c r="G1409" t="inlineStr"/>
      <c r="H1409" t="inlineStr"/>
      <c r="I1409" t="inlineStr"/>
      <c r="J1409" t="inlineStr"/>
      <c r="K1409" t="inlineStr"/>
      <c r="L1409" t="inlineStr"/>
      <c r="M1409" t="n">
        <v>211.93</v>
      </c>
      <c r="N1409" t="inlineStr"/>
      <c r="O1409" t="inlineStr"/>
      <c r="P1409" t="inlineStr"/>
      <c r="Q1409" t="inlineStr"/>
      <c r="R1409" t="n">
        <v>108.633</v>
      </c>
      <c r="S1409" t="inlineStr"/>
      <c r="T1409" t="inlineStr"/>
    </row>
    <row r="1410">
      <c r="A1410" s="142" t="n">
        <v>38518</v>
      </c>
      <c r="B1410" t="inlineStr"/>
      <c r="C1410" t="inlineStr"/>
      <c r="D1410" t="inlineStr"/>
      <c r="E1410" t="inlineStr"/>
      <c r="F1410" t="inlineStr"/>
      <c r="G1410" t="inlineStr"/>
      <c r="H1410" t="inlineStr"/>
      <c r="I1410" t="inlineStr"/>
      <c r="J1410" t="inlineStr"/>
      <c r="K1410" t="inlineStr"/>
      <c r="L1410" t="inlineStr"/>
      <c r="M1410" t="n">
        <v>216.02</v>
      </c>
      <c r="N1410" t="inlineStr"/>
      <c r="O1410" t="inlineStr"/>
      <c r="P1410" t="inlineStr"/>
      <c r="Q1410" t="inlineStr"/>
      <c r="R1410" t="n">
        <v>108.633</v>
      </c>
      <c r="S1410" t="inlineStr"/>
      <c r="T1410" t="inlineStr"/>
    </row>
    <row r="1411">
      <c r="A1411" s="142" t="n">
        <v>38519</v>
      </c>
      <c r="B1411" t="inlineStr"/>
      <c r="C1411" t="inlineStr"/>
      <c r="D1411" t="inlineStr"/>
      <c r="E1411" t="inlineStr"/>
      <c r="F1411" t="inlineStr"/>
      <c r="G1411" t="inlineStr"/>
      <c r="H1411" t="inlineStr"/>
      <c r="I1411" t="inlineStr"/>
      <c r="J1411" t="inlineStr"/>
      <c r="K1411" t="inlineStr"/>
      <c r="L1411" t="inlineStr"/>
      <c r="M1411" t="n">
        <v>222.82</v>
      </c>
      <c r="N1411" t="inlineStr"/>
      <c r="O1411" t="inlineStr"/>
      <c r="P1411" t="inlineStr"/>
      <c r="Q1411" t="inlineStr"/>
      <c r="R1411" t="n">
        <v>108.633</v>
      </c>
      <c r="S1411" t="inlineStr"/>
      <c r="T1411" t="inlineStr"/>
    </row>
    <row r="1412">
      <c r="A1412" s="142" t="n">
        <v>38520</v>
      </c>
      <c r="B1412" t="inlineStr"/>
      <c r="C1412" t="inlineStr"/>
      <c r="D1412" t="inlineStr"/>
      <c r="E1412" t="inlineStr"/>
      <c r="F1412" t="inlineStr"/>
      <c r="G1412" t="inlineStr"/>
      <c r="H1412" t="inlineStr"/>
      <c r="I1412" t="inlineStr"/>
      <c r="J1412" t="inlineStr"/>
      <c r="K1412" t="inlineStr"/>
      <c r="L1412" t="inlineStr"/>
      <c r="M1412" t="n">
        <v>223.69</v>
      </c>
      <c r="N1412" t="inlineStr"/>
      <c r="O1412" t="inlineStr"/>
      <c r="P1412" t="inlineStr"/>
      <c r="Q1412" t="inlineStr"/>
      <c r="R1412" t="n">
        <v>108.633</v>
      </c>
      <c r="S1412" t="inlineStr"/>
      <c r="T1412" t="inlineStr"/>
    </row>
    <row r="1413">
      <c r="A1413" s="142" t="n">
        <v>38523</v>
      </c>
      <c r="B1413" t="inlineStr"/>
      <c r="C1413" t="inlineStr"/>
      <c r="D1413" t="inlineStr"/>
      <c r="E1413" t="inlineStr"/>
      <c r="F1413" t="inlineStr"/>
      <c r="G1413" t="inlineStr"/>
      <c r="H1413" t="inlineStr"/>
      <c r="I1413" t="inlineStr"/>
      <c r="J1413" t="inlineStr"/>
      <c r="K1413" t="inlineStr"/>
      <c r="L1413" t="inlineStr"/>
      <c r="M1413" t="n">
        <v>219.1</v>
      </c>
      <c r="N1413" t="inlineStr"/>
      <c r="O1413" t="inlineStr"/>
      <c r="P1413" t="inlineStr"/>
      <c r="Q1413" t="inlineStr"/>
      <c r="R1413" t="n">
        <v>108.633</v>
      </c>
      <c r="S1413" t="inlineStr"/>
      <c r="T1413" t="inlineStr"/>
    </row>
    <row r="1414">
      <c r="A1414" s="142" t="n">
        <v>38524</v>
      </c>
      <c r="B1414" t="inlineStr"/>
      <c r="C1414" t="inlineStr"/>
      <c r="D1414" t="inlineStr"/>
      <c r="E1414" t="inlineStr"/>
      <c r="F1414" t="inlineStr"/>
      <c r="G1414" t="inlineStr"/>
      <c r="H1414" t="inlineStr"/>
      <c r="I1414" t="inlineStr"/>
      <c r="J1414" t="inlineStr"/>
      <c r="K1414" t="inlineStr"/>
      <c r="L1414" t="inlineStr"/>
      <c r="M1414" t="n">
        <v>221.28</v>
      </c>
      <c r="N1414" t="inlineStr"/>
      <c r="O1414" t="inlineStr"/>
      <c r="P1414" t="inlineStr"/>
      <c r="Q1414" t="inlineStr"/>
      <c r="R1414" t="n">
        <v>108.633</v>
      </c>
      <c r="S1414" t="inlineStr"/>
      <c r="T1414" t="inlineStr"/>
    </row>
    <row r="1415">
      <c r="A1415" s="142" t="n">
        <v>38525</v>
      </c>
      <c r="B1415" t="inlineStr"/>
      <c r="C1415" t="inlineStr"/>
      <c r="D1415" t="inlineStr"/>
      <c r="E1415" t="inlineStr"/>
      <c r="F1415" t="inlineStr"/>
      <c r="G1415" t="inlineStr"/>
      <c r="H1415" t="inlineStr"/>
      <c r="I1415" t="inlineStr"/>
      <c r="J1415" t="inlineStr"/>
      <c r="K1415" t="inlineStr"/>
      <c r="L1415" t="inlineStr"/>
      <c r="M1415" t="n">
        <v>220.74</v>
      </c>
      <c r="N1415" t="inlineStr"/>
      <c r="O1415" t="inlineStr"/>
      <c r="P1415" t="inlineStr"/>
      <c r="Q1415" t="inlineStr"/>
      <c r="R1415" t="n">
        <v>108.633</v>
      </c>
      <c r="S1415" t="inlineStr"/>
      <c r="T1415" t="inlineStr"/>
    </row>
    <row r="1416">
      <c r="A1416" s="142" t="n">
        <v>38526</v>
      </c>
      <c r="B1416" t="inlineStr"/>
      <c r="C1416" t="inlineStr"/>
      <c r="D1416" t="inlineStr"/>
      <c r="E1416" t="inlineStr"/>
      <c r="F1416" t="inlineStr"/>
      <c r="G1416" t="inlineStr"/>
      <c r="H1416" t="inlineStr"/>
      <c r="I1416" t="inlineStr"/>
      <c r="J1416" t="inlineStr"/>
      <c r="K1416" t="inlineStr"/>
      <c r="L1416" t="inlineStr"/>
      <c r="M1416" t="n">
        <v>221.92</v>
      </c>
      <c r="N1416" t="inlineStr"/>
      <c r="O1416" t="inlineStr"/>
      <c r="P1416" t="inlineStr"/>
      <c r="Q1416" t="inlineStr"/>
      <c r="R1416" t="n">
        <v>108.633</v>
      </c>
      <c r="S1416" t="inlineStr"/>
      <c r="T1416" t="inlineStr"/>
    </row>
    <row r="1417">
      <c r="A1417" s="142" t="n">
        <v>38527</v>
      </c>
      <c r="B1417" t="inlineStr"/>
      <c r="C1417" t="inlineStr"/>
      <c r="D1417" t="inlineStr"/>
      <c r="E1417" t="inlineStr"/>
      <c r="F1417" t="inlineStr"/>
      <c r="G1417" t="inlineStr"/>
      <c r="H1417" t="inlineStr"/>
      <c r="I1417" t="inlineStr"/>
      <c r="J1417" t="inlineStr"/>
      <c r="K1417" t="inlineStr"/>
      <c r="L1417" t="inlineStr"/>
      <c r="M1417" t="n">
        <v>223.61</v>
      </c>
      <c r="N1417" t="inlineStr"/>
      <c r="O1417" t="inlineStr"/>
      <c r="P1417" t="inlineStr"/>
      <c r="Q1417" t="inlineStr"/>
      <c r="R1417" t="n">
        <v>108.633</v>
      </c>
      <c r="S1417" t="inlineStr"/>
      <c r="T1417" t="inlineStr"/>
    </row>
    <row r="1418">
      <c r="A1418" s="142" t="n">
        <v>38530</v>
      </c>
      <c r="B1418" t="inlineStr"/>
      <c r="C1418" t="inlineStr"/>
      <c r="D1418" t="inlineStr"/>
      <c r="E1418" t="inlineStr"/>
      <c r="F1418" t="inlineStr"/>
      <c r="G1418" t="inlineStr"/>
      <c r="H1418" t="inlineStr"/>
      <c r="I1418" t="inlineStr"/>
      <c r="J1418" t="inlineStr"/>
      <c r="K1418" t="inlineStr"/>
      <c r="L1418" t="inlineStr"/>
      <c r="M1418" t="n">
        <v>218.94</v>
      </c>
      <c r="N1418" t="inlineStr"/>
      <c r="O1418" t="inlineStr"/>
      <c r="P1418" t="inlineStr"/>
      <c r="Q1418" t="inlineStr"/>
      <c r="R1418" t="n">
        <v>108.633</v>
      </c>
      <c r="S1418" t="inlineStr"/>
      <c r="T1418" t="inlineStr"/>
    </row>
    <row r="1419">
      <c r="A1419" s="142" t="n">
        <v>38531</v>
      </c>
      <c r="B1419" t="inlineStr"/>
      <c r="C1419" t="inlineStr"/>
      <c r="D1419" t="inlineStr"/>
      <c r="E1419" t="inlineStr"/>
      <c r="F1419" t="inlineStr"/>
      <c r="G1419" t="inlineStr"/>
      <c r="H1419" t="inlineStr"/>
      <c r="I1419" t="inlineStr"/>
      <c r="J1419" t="inlineStr"/>
      <c r="K1419" t="inlineStr"/>
      <c r="L1419" t="inlineStr"/>
      <c r="M1419" t="n">
        <v>218.94</v>
      </c>
      <c r="N1419" t="inlineStr"/>
      <c r="O1419" t="inlineStr"/>
      <c r="P1419" t="inlineStr"/>
      <c r="Q1419" t="inlineStr"/>
      <c r="R1419" t="n">
        <v>108.633</v>
      </c>
      <c r="S1419" t="inlineStr"/>
      <c r="T1419" t="inlineStr"/>
    </row>
    <row r="1420">
      <c r="A1420" s="142" t="n">
        <v>38532</v>
      </c>
      <c r="B1420" t="inlineStr"/>
      <c r="C1420" t="inlineStr"/>
      <c r="D1420" t="inlineStr"/>
      <c r="E1420" t="inlineStr"/>
      <c r="F1420" t="inlineStr"/>
      <c r="G1420" t="inlineStr"/>
      <c r="H1420" t="inlineStr"/>
      <c r="I1420" t="inlineStr"/>
      <c r="J1420" t="inlineStr"/>
      <c r="K1420" t="inlineStr"/>
      <c r="L1420" t="inlineStr"/>
      <c r="M1420" t="n">
        <v>223.45</v>
      </c>
      <c r="N1420" t="inlineStr"/>
      <c r="O1420" t="inlineStr"/>
      <c r="P1420" t="inlineStr"/>
      <c r="Q1420" t="inlineStr"/>
      <c r="R1420" t="n">
        <v>108.633</v>
      </c>
      <c r="S1420" t="inlineStr"/>
      <c r="T1420" t="inlineStr"/>
    </row>
    <row r="1421">
      <c r="A1421" s="142" t="n">
        <v>38533</v>
      </c>
      <c r="B1421" t="inlineStr"/>
      <c r="C1421" t="inlineStr"/>
      <c r="D1421" t="inlineStr"/>
      <c r="E1421" t="inlineStr"/>
      <c r="F1421" t="inlineStr"/>
      <c r="G1421" t="inlineStr"/>
      <c r="H1421" t="inlineStr"/>
      <c r="I1421" t="inlineStr"/>
      <c r="J1421" t="inlineStr"/>
      <c r="K1421" t="inlineStr"/>
      <c r="L1421" t="inlineStr"/>
      <c r="M1421" t="n">
        <v>222.3</v>
      </c>
      <c r="N1421" t="inlineStr"/>
      <c r="O1421" t="inlineStr"/>
      <c r="P1421" t="inlineStr"/>
      <c r="Q1421" t="inlineStr"/>
      <c r="R1421" t="n">
        <v>112.322</v>
      </c>
      <c r="S1421" t="inlineStr"/>
      <c r="T1421" t="inlineStr"/>
    </row>
    <row r="1422">
      <c r="A1422" s="142" t="n">
        <v>38534</v>
      </c>
      <c r="B1422" t="inlineStr"/>
      <c r="C1422" t="inlineStr"/>
      <c r="D1422" t="inlineStr"/>
      <c r="E1422" t="inlineStr"/>
      <c r="F1422" t="inlineStr"/>
      <c r="G1422" t="inlineStr"/>
      <c r="H1422" t="inlineStr"/>
      <c r="I1422" t="inlineStr"/>
      <c r="J1422" t="inlineStr"/>
      <c r="K1422" t="inlineStr"/>
      <c r="L1422" t="inlineStr"/>
      <c r="M1422" t="n">
        <v>221.42</v>
      </c>
      <c r="N1422" t="inlineStr"/>
      <c r="O1422" t="inlineStr"/>
      <c r="P1422" t="inlineStr"/>
      <c r="Q1422" t="inlineStr"/>
      <c r="R1422" t="n">
        <v>112.322</v>
      </c>
      <c r="S1422" t="n">
        <v>81.578</v>
      </c>
      <c r="T1422" t="n">
        <v>149.502</v>
      </c>
    </row>
    <row r="1423">
      <c r="A1423" s="142" t="n">
        <v>38537</v>
      </c>
      <c r="B1423" t="inlineStr"/>
      <c r="C1423" t="inlineStr"/>
      <c r="D1423" t="inlineStr"/>
      <c r="E1423" t="inlineStr"/>
      <c r="F1423" t="inlineStr"/>
      <c r="G1423" t="inlineStr"/>
      <c r="H1423" t="inlineStr"/>
      <c r="I1423" t="inlineStr"/>
      <c r="J1423" t="inlineStr"/>
      <c r="K1423" t="inlineStr"/>
      <c r="L1423" t="inlineStr"/>
      <c r="M1423" t="n">
        <v>223.57</v>
      </c>
      <c r="N1423" t="inlineStr"/>
      <c r="O1423" t="inlineStr"/>
      <c r="P1423" t="inlineStr"/>
      <c r="Q1423" t="inlineStr"/>
      <c r="R1423" t="n">
        <v>112.322</v>
      </c>
      <c r="S1423" t="n">
        <v>81.955</v>
      </c>
      <c r="T1423" t="n">
        <v>149.694</v>
      </c>
    </row>
    <row r="1424">
      <c r="A1424" s="142" t="n">
        <v>38538</v>
      </c>
      <c r="B1424" t="inlineStr"/>
      <c r="C1424" t="inlineStr"/>
      <c r="D1424" t="inlineStr"/>
      <c r="E1424" t="inlineStr"/>
      <c r="F1424" t="inlineStr"/>
      <c r="G1424" t="inlineStr"/>
      <c r="H1424" t="inlineStr"/>
      <c r="I1424" t="inlineStr"/>
      <c r="J1424" t="inlineStr"/>
      <c r="K1424" t="inlineStr"/>
      <c r="L1424" t="inlineStr"/>
      <c r="M1424" t="n">
        <v>220.7</v>
      </c>
      <c r="N1424" t="inlineStr"/>
      <c r="O1424" t="inlineStr"/>
      <c r="P1424" t="inlineStr"/>
      <c r="Q1424" t="inlineStr"/>
      <c r="R1424" t="n">
        <v>112.322</v>
      </c>
      <c r="S1424" t="n">
        <v>81.955</v>
      </c>
      <c r="T1424" t="n">
        <v>149.694</v>
      </c>
    </row>
    <row r="1425">
      <c r="A1425" s="142" t="n">
        <v>38539</v>
      </c>
      <c r="B1425" t="inlineStr"/>
      <c r="C1425" t="inlineStr"/>
      <c r="D1425" t="inlineStr"/>
      <c r="E1425" t="inlineStr"/>
      <c r="F1425" t="inlineStr"/>
      <c r="G1425" t="inlineStr"/>
      <c r="H1425" t="inlineStr"/>
      <c r="I1425" t="inlineStr"/>
      <c r="J1425" t="inlineStr"/>
      <c r="K1425" t="inlineStr"/>
      <c r="L1425" t="inlineStr"/>
      <c r="M1425" t="n">
        <v>221.06</v>
      </c>
      <c r="N1425" t="inlineStr"/>
      <c r="O1425" t="inlineStr"/>
      <c r="P1425" t="inlineStr"/>
      <c r="Q1425" t="inlineStr"/>
      <c r="R1425" t="n">
        <v>112.322</v>
      </c>
      <c r="S1425" t="n">
        <v>81.955</v>
      </c>
      <c r="T1425" t="n">
        <v>149.694</v>
      </c>
    </row>
    <row r="1426">
      <c r="A1426" s="142" t="n">
        <v>38540</v>
      </c>
      <c r="B1426" t="inlineStr"/>
      <c r="C1426" t="inlineStr"/>
      <c r="D1426" t="inlineStr"/>
      <c r="E1426" t="inlineStr"/>
      <c r="F1426" t="inlineStr"/>
      <c r="G1426" t="inlineStr"/>
      <c r="H1426" t="inlineStr"/>
      <c r="I1426" t="inlineStr"/>
      <c r="J1426" t="inlineStr"/>
      <c r="K1426" t="inlineStr"/>
      <c r="L1426" t="inlineStr"/>
      <c r="M1426" t="n">
        <v>221.71</v>
      </c>
      <c r="N1426" t="inlineStr"/>
      <c r="O1426" t="inlineStr"/>
      <c r="P1426" t="inlineStr"/>
      <c r="Q1426" t="inlineStr"/>
      <c r="R1426" t="n">
        <v>112.322</v>
      </c>
      <c r="S1426" t="n">
        <v>81.955</v>
      </c>
      <c r="T1426" t="n">
        <v>149.694</v>
      </c>
    </row>
    <row r="1427">
      <c r="A1427" s="142" t="n">
        <v>38541</v>
      </c>
      <c r="B1427" t="inlineStr"/>
      <c r="C1427" t="inlineStr"/>
      <c r="D1427" t="inlineStr"/>
      <c r="E1427" t="inlineStr"/>
      <c r="F1427" t="inlineStr"/>
      <c r="G1427" t="inlineStr"/>
      <c r="H1427" t="inlineStr"/>
      <c r="I1427" t="inlineStr"/>
      <c r="J1427" t="inlineStr"/>
      <c r="K1427" t="inlineStr"/>
      <c r="L1427" t="inlineStr"/>
      <c r="M1427" t="n">
        <v>222.15</v>
      </c>
      <c r="N1427" t="inlineStr"/>
      <c r="O1427" t="inlineStr"/>
      <c r="P1427" t="inlineStr"/>
      <c r="Q1427" t="inlineStr"/>
      <c r="R1427" t="n">
        <v>112.322</v>
      </c>
      <c r="S1427" t="n">
        <v>82.389</v>
      </c>
      <c r="T1427" t="n">
        <v>148.966</v>
      </c>
    </row>
    <row r="1428">
      <c r="A1428" s="142" t="n">
        <v>38544</v>
      </c>
      <c r="B1428" t="inlineStr"/>
      <c r="C1428" t="inlineStr"/>
      <c r="D1428" t="inlineStr"/>
      <c r="E1428" t="inlineStr"/>
      <c r="F1428" t="inlineStr"/>
      <c r="G1428" t="inlineStr"/>
      <c r="H1428" t="inlineStr"/>
      <c r="I1428" t="inlineStr"/>
      <c r="J1428" t="inlineStr"/>
      <c r="K1428" t="inlineStr"/>
      <c r="L1428" t="inlineStr"/>
      <c r="M1428" t="n">
        <v>227.19</v>
      </c>
      <c r="N1428" t="inlineStr"/>
      <c r="O1428" t="inlineStr"/>
      <c r="P1428" t="inlineStr"/>
      <c r="Q1428" t="inlineStr"/>
      <c r="R1428" t="n">
        <v>112.322</v>
      </c>
      <c r="S1428" t="n">
        <v>82.31999999999999</v>
      </c>
      <c r="T1428" t="n">
        <v>149.949</v>
      </c>
    </row>
    <row r="1429">
      <c r="A1429" s="142" t="n">
        <v>38545</v>
      </c>
      <c r="B1429" t="inlineStr"/>
      <c r="C1429" t="inlineStr"/>
      <c r="D1429" t="inlineStr"/>
      <c r="E1429" t="inlineStr"/>
      <c r="F1429" t="inlineStr"/>
      <c r="G1429" t="inlineStr"/>
      <c r="H1429" t="inlineStr"/>
      <c r="I1429" t="inlineStr"/>
      <c r="J1429" t="inlineStr"/>
      <c r="K1429" t="inlineStr"/>
      <c r="L1429" t="inlineStr"/>
      <c r="M1429" t="n">
        <v>226.46</v>
      </c>
      <c r="N1429" t="inlineStr"/>
      <c r="O1429" t="inlineStr"/>
      <c r="P1429" t="inlineStr"/>
      <c r="Q1429" t="inlineStr"/>
      <c r="R1429" t="n">
        <v>112.322</v>
      </c>
      <c r="S1429" t="n">
        <v>82.31999999999999</v>
      </c>
      <c r="T1429" t="n">
        <v>149.949</v>
      </c>
    </row>
    <row r="1430">
      <c r="A1430" s="142" t="n">
        <v>38546</v>
      </c>
      <c r="B1430" t="inlineStr"/>
      <c r="C1430" t="inlineStr"/>
      <c r="D1430" t="inlineStr"/>
      <c r="E1430" t="inlineStr"/>
      <c r="F1430" t="inlineStr"/>
      <c r="G1430" t="inlineStr"/>
      <c r="H1430" t="inlineStr"/>
      <c r="I1430" t="inlineStr"/>
      <c r="J1430" t="inlineStr"/>
      <c r="K1430" t="inlineStr"/>
      <c r="L1430" t="inlineStr"/>
      <c r="M1430" t="n">
        <v>224.38</v>
      </c>
      <c r="N1430" t="inlineStr"/>
      <c r="O1430" t="inlineStr"/>
      <c r="P1430" t="inlineStr"/>
      <c r="Q1430" t="inlineStr"/>
      <c r="R1430" t="n">
        <v>112.322</v>
      </c>
      <c r="S1430" t="n">
        <v>82.452</v>
      </c>
      <c r="T1430" t="n">
        <v>152.103</v>
      </c>
    </row>
    <row r="1431">
      <c r="A1431" s="142" t="n">
        <v>38547</v>
      </c>
      <c r="B1431" t="inlineStr"/>
      <c r="C1431" t="inlineStr"/>
      <c r="D1431" t="inlineStr"/>
      <c r="E1431" t="inlineStr"/>
      <c r="F1431" t="inlineStr"/>
      <c r="G1431" t="inlineStr"/>
      <c r="H1431" t="inlineStr"/>
      <c r="I1431" t="inlineStr"/>
      <c r="J1431" t="inlineStr"/>
      <c r="K1431" t="inlineStr"/>
      <c r="L1431" t="inlineStr"/>
      <c r="M1431" t="n">
        <v>224.38</v>
      </c>
      <c r="N1431" t="inlineStr"/>
      <c r="O1431" t="inlineStr"/>
      <c r="P1431" t="inlineStr"/>
      <c r="Q1431" t="inlineStr"/>
      <c r="R1431" t="n">
        <v>112.322</v>
      </c>
      <c r="S1431" t="n">
        <v>82.452</v>
      </c>
      <c r="T1431" t="n">
        <v>152.103</v>
      </c>
    </row>
    <row r="1432">
      <c r="A1432" s="142" t="n">
        <v>38548</v>
      </c>
      <c r="B1432" t="inlineStr"/>
      <c r="C1432" t="inlineStr"/>
      <c r="D1432" t="inlineStr"/>
      <c r="E1432" t="inlineStr"/>
      <c r="F1432" t="inlineStr"/>
      <c r="G1432" t="inlineStr"/>
      <c r="H1432" t="inlineStr"/>
      <c r="I1432" t="inlineStr"/>
      <c r="J1432" t="inlineStr"/>
      <c r="K1432" t="inlineStr"/>
      <c r="L1432" t="inlineStr"/>
      <c r="M1432" t="n">
        <v>217.76</v>
      </c>
      <c r="N1432" t="inlineStr"/>
      <c r="O1432" t="inlineStr"/>
      <c r="P1432" t="inlineStr"/>
      <c r="Q1432" t="inlineStr"/>
      <c r="R1432" t="n">
        <v>112.322</v>
      </c>
      <c r="S1432" t="n">
        <v>82.947</v>
      </c>
      <c r="T1432" t="n">
        <v>152.64</v>
      </c>
    </row>
    <row r="1433">
      <c r="A1433" s="142" t="n">
        <v>38551</v>
      </c>
      <c r="B1433" t="inlineStr"/>
      <c r="C1433" t="inlineStr"/>
      <c r="D1433" t="inlineStr"/>
      <c r="E1433" t="inlineStr"/>
      <c r="F1433" t="inlineStr"/>
      <c r="G1433" t="inlineStr"/>
      <c r="H1433" t="inlineStr"/>
      <c r="I1433" t="inlineStr"/>
      <c r="J1433" t="inlineStr"/>
      <c r="K1433" t="inlineStr"/>
      <c r="L1433" t="inlineStr"/>
      <c r="M1433" t="n">
        <v>217.26</v>
      </c>
      <c r="N1433" t="inlineStr"/>
      <c r="O1433" t="inlineStr"/>
      <c r="P1433" t="inlineStr"/>
      <c r="Q1433" t="inlineStr"/>
      <c r="R1433" t="n">
        <v>112.322</v>
      </c>
      <c r="S1433" t="n">
        <v>82.648</v>
      </c>
      <c r="T1433" t="n">
        <v>152.755</v>
      </c>
    </row>
    <row r="1434">
      <c r="A1434" s="142" t="n">
        <v>38552</v>
      </c>
      <c r="B1434" t="inlineStr"/>
      <c r="C1434" t="inlineStr"/>
      <c r="D1434" t="inlineStr"/>
      <c r="E1434" t="inlineStr"/>
      <c r="F1434" t="inlineStr"/>
      <c r="G1434" t="inlineStr"/>
      <c r="H1434" t="inlineStr"/>
      <c r="I1434" t="inlineStr"/>
      <c r="J1434" t="inlineStr"/>
      <c r="K1434" t="inlineStr"/>
      <c r="L1434" t="inlineStr"/>
      <c r="M1434" t="n">
        <v>218.82</v>
      </c>
      <c r="N1434" t="inlineStr"/>
      <c r="O1434" t="inlineStr"/>
      <c r="P1434" t="inlineStr"/>
      <c r="Q1434" t="inlineStr"/>
      <c r="R1434" t="n">
        <v>112.322</v>
      </c>
      <c r="S1434" t="n">
        <v>83.315</v>
      </c>
      <c r="T1434" t="n">
        <v>154.279</v>
      </c>
    </row>
    <row r="1435">
      <c r="A1435" s="142" t="n">
        <v>38553</v>
      </c>
      <c r="B1435" t="inlineStr"/>
      <c r="C1435" t="inlineStr"/>
      <c r="D1435" t="inlineStr"/>
      <c r="E1435" t="inlineStr"/>
      <c r="F1435" t="inlineStr"/>
      <c r="G1435" t="inlineStr"/>
      <c r="H1435" t="inlineStr"/>
      <c r="I1435" t="inlineStr"/>
      <c r="J1435" t="inlineStr"/>
      <c r="K1435" t="inlineStr"/>
      <c r="L1435" t="inlineStr"/>
      <c r="M1435" t="n">
        <v>221.12</v>
      </c>
      <c r="N1435" t="inlineStr"/>
      <c r="O1435" t="inlineStr"/>
      <c r="P1435" t="inlineStr"/>
      <c r="Q1435" t="inlineStr"/>
      <c r="R1435" t="n">
        <v>112.322</v>
      </c>
      <c r="S1435" t="n">
        <v>83.381</v>
      </c>
      <c r="T1435" t="n">
        <v>154.72</v>
      </c>
    </row>
    <row r="1436">
      <c r="A1436" s="142" t="n">
        <v>38554</v>
      </c>
      <c r="B1436" t="inlineStr"/>
      <c r="C1436" t="inlineStr"/>
      <c r="D1436" t="inlineStr"/>
      <c r="E1436" t="inlineStr"/>
      <c r="F1436" t="inlineStr"/>
      <c r="G1436" t="inlineStr"/>
      <c r="H1436" t="inlineStr"/>
      <c r="I1436" t="inlineStr"/>
      <c r="J1436" t="inlineStr"/>
      <c r="K1436" t="inlineStr"/>
      <c r="L1436" t="inlineStr"/>
      <c r="M1436" t="n">
        <v>221.12</v>
      </c>
      <c r="N1436" t="inlineStr"/>
      <c r="O1436" t="inlineStr"/>
      <c r="P1436" t="inlineStr"/>
      <c r="Q1436" t="inlineStr"/>
      <c r="R1436" t="n">
        <v>112.322</v>
      </c>
      <c r="S1436" t="n">
        <v>82.869</v>
      </c>
      <c r="T1436" t="n">
        <v>154.457</v>
      </c>
    </row>
    <row r="1437">
      <c r="A1437" s="142" t="n">
        <v>38555</v>
      </c>
      <c r="B1437" t="inlineStr"/>
      <c r="C1437" t="inlineStr"/>
      <c r="D1437" t="inlineStr"/>
      <c r="E1437" t="inlineStr"/>
      <c r="F1437" t="inlineStr"/>
      <c r="G1437" t="inlineStr"/>
      <c r="H1437" t="inlineStr"/>
      <c r="I1437" t="inlineStr"/>
      <c r="J1437" t="inlineStr"/>
      <c r="K1437" t="inlineStr"/>
      <c r="L1437" t="inlineStr"/>
      <c r="M1437" t="n">
        <v>223.52</v>
      </c>
      <c r="N1437" t="inlineStr"/>
      <c r="O1437" t="inlineStr"/>
      <c r="P1437" t="inlineStr"/>
      <c r="Q1437" t="inlineStr"/>
      <c r="R1437" t="n">
        <v>112.322</v>
      </c>
      <c r="S1437" t="n">
        <v>83.13</v>
      </c>
      <c r="T1437" t="n">
        <v>155.288</v>
      </c>
    </row>
    <row r="1438">
      <c r="A1438" s="142" t="n">
        <v>38558</v>
      </c>
      <c r="B1438" t="inlineStr"/>
      <c r="C1438" t="inlineStr"/>
      <c r="D1438" t="inlineStr"/>
      <c r="E1438" t="inlineStr"/>
      <c r="F1438" t="inlineStr"/>
      <c r="G1438" t="inlineStr"/>
      <c r="H1438" t="inlineStr"/>
      <c r="I1438" t="inlineStr"/>
      <c r="J1438" t="inlineStr"/>
      <c r="K1438" t="inlineStr"/>
      <c r="L1438" t="inlineStr"/>
      <c r="M1438" t="n">
        <v>223.63</v>
      </c>
      <c r="N1438" t="inlineStr"/>
      <c r="O1438" t="inlineStr"/>
      <c r="P1438" t="inlineStr"/>
      <c r="Q1438" t="inlineStr"/>
      <c r="R1438" t="n">
        <v>112.322</v>
      </c>
      <c r="S1438" t="n">
        <v>83.242</v>
      </c>
      <c r="T1438" t="n">
        <v>155.831</v>
      </c>
    </row>
    <row r="1439">
      <c r="A1439" s="142" t="n">
        <v>38559</v>
      </c>
      <c r="B1439" t="inlineStr"/>
      <c r="C1439" t="inlineStr"/>
      <c r="D1439" t="inlineStr"/>
      <c r="E1439" t="inlineStr"/>
      <c r="F1439" t="inlineStr"/>
      <c r="G1439" t="inlineStr"/>
      <c r="H1439" t="inlineStr"/>
      <c r="I1439" t="inlineStr"/>
      <c r="J1439" t="inlineStr"/>
      <c r="K1439" t="inlineStr"/>
      <c r="L1439" t="inlineStr"/>
      <c r="M1439" t="n">
        <v>221.38</v>
      </c>
      <c r="N1439" t="inlineStr"/>
      <c r="O1439" t="inlineStr"/>
      <c r="P1439" t="inlineStr"/>
      <c r="Q1439" t="inlineStr"/>
      <c r="R1439" t="n">
        <v>112.322</v>
      </c>
      <c r="S1439" t="n">
        <v>83.242</v>
      </c>
      <c r="T1439" t="n">
        <v>155.831</v>
      </c>
    </row>
    <row r="1440">
      <c r="A1440" s="142" t="n">
        <v>38560</v>
      </c>
      <c r="B1440" t="inlineStr"/>
      <c r="C1440" t="inlineStr"/>
      <c r="D1440" t="inlineStr"/>
      <c r="E1440" t="inlineStr"/>
      <c r="F1440" t="inlineStr"/>
      <c r="G1440" t="inlineStr"/>
      <c r="H1440" t="inlineStr"/>
      <c r="I1440" t="inlineStr"/>
      <c r="J1440" t="inlineStr"/>
      <c r="K1440" t="inlineStr"/>
      <c r="L1440" t="inlineStr"/>
      <c r="M1440" t="n">
        <v>221.38</v>
      </c>
      <c r="N1440" t="inlineStr"/>
      <c r="O1440" t="inlineStr"/>
      <c r="P1440" t="inlineStr"/>
      <c r="Q1440" t="inlineStr"/>
      <c r="R1440" t="n">
        <v>112.322</v>
      </c>
      <c r="S1440" t="n">
        <v>83.724</v>
      </c>
      <c r="T1440" t="n">
        <v>155.83</v>
      </c>
    </row>
    <row r="1441">
      <c r="A1441" s="142" t="n">
        <v>38561</v>
      </c>
      <c r="B1441" t="inlineStr"/>
      <c r="C1441" t="inlineStr"/>
      <c r="D1441" t="inlineStr"/>
      <c r="E1441" t="inlineStr"/>
      <c r="F1441" t="inlineStr"/>
      <c r="G1441" t="inlineStr"/>
      <c r="H1441" t="inlineStr"/>
      <c r="I1441" t="inlineStr"/>
      <c r="J1441" t="inlineStr"/>
      <c r="K1441" t="inlineStr"/>
      <c r="L1441" t="inlineStr"/>
      <c r="M1441" t="n">
        <v>220.46</v>
      </c>
      <c r="N1441" t="inlineStr"/>
      <c r="O1441" t="inlineStr"/>
      <c r="P1441" t="inlineStr"/>
      <c r="Q1441" t="inlineStr"/>
      <c r="R1441" t="n">
        <v>112.322</v>
      </c>
      <c r="S1441" t="n">
        <v>83.919</v>
      </c>
      <c r="T1441" t="n">
        <v>156.935</v>
      </c>
    </row>
    <row r="1442">
      <c r="A1442" s="142" t="n">
        <v>38562</v>
      </c>
      <c r="B1442" t="inlineStr"/>
      <c r="C1442" t="inlineStr"/>
      <c r="D1442" t="inlineStr"/>
      <c r="E1442" t="inlineStr"/>
      <c r="F1442" t="inlineStr"/>
      <c r="G1442" t="inlineStr"/>
      <c r="H1442" t="inlineStr"/>
      <c r="I1442" t="inlineStr"/>
      <c r="J1442" t="inlineStr"/>
      <c r="K1442" t="inlineStr"/>
      <c r="L1442" t="inlineStr"/>
      <c r="M1442" t="n">
        <v>220.66</v>
      </c>
      <c r="N1442" t="inlineStr"/>
      <c r="O1442" t="inlineStr"/>
      <c r="P1442" t="inlineStr"/>
      <c r="Q1442" t="inlineStr"/>
      <c r="R1442" t="n">
        <v>116.029</v>
      </c>
      <c r="S1442" t="n">
        <v>83.38</v>
      </c>
      <c r="T1442" t="n">
        <v>156.693</v>
      </c>
    </row>
    <row r="1443">
      <c r="A1443" s="142" t="n">
        <v>38565</v>
      </c>
      <c r="B1443" t="inlineStr"/>
      <c r="C1443" t="inlineStr"/>
      <c r="D1443" t="inlineStr"/>
      <c r="E1443" t="inlineStr"/>
      <c r="F1443" t="inlineStr"/>
      <c r="G1443" t="inlineStr"/>
      <c r="H1443" t="inlineStr"/>
      <c r="I1443" t="inlineStr"/>
      <c r="J1443" t="inlineStr"/>
      <c r="K1443" t="inlineStr"/>
      <c r="L1443" t="inlineStr"/>
      <c r="M1443" t="n">
        <v>220.87</v>
      </c>
      <c r="N1443" t="inlineStr"/>
      <c r="O1443" t="inlineStr"/>
      <c r="P1443" t="inlineStr"/>
      <c r="Q1443" t="inlineStr"/>
      <c r="R1443" t="n">
        <v>116.029</v>
      </c>
      <c r="S1443" t="n">
        <v>83.252</v>
      </c>
      <c r="T1443" t="n">
        <v>157.064</v>
      </c>
    </row>
    <row r="1444">
      <c r="A1444" s="142" t="n">
        <v>38566</v>
      </c>
      <c r="B1444" t="inlineStr"/>
      <c r="C1444" t="inlineStr"/>
      <c r="D1444" t="inlineStr"/>
      <c r="E1444" t="inlineStr"/>
      <c r="F1444" t="inlineStr"/>
      <c r="G1444" t="inlineStr"/>
      <c r="H1444" t="inlineStr"/>
      <c r="I1444" t="inlineStr"/>
      <c r="J1444" t="inlineStr"/>
      <c r="K1444" t="inlineStr"/>
      <c r="L1444" t="inlineStr"/>
      <c r="M1444" t="n">
        <v>220.87</v>
      </c>
      <c r="N1444" t="inlineStr"/>
      <c r="O1444" t="inlineStr"/>
      <c r="P1444" t="inlineStr"/>
      <c r="Q1444" t="inlineStr"/>
      <c r="R1444" t="n">
        <v>116.029</v>
      </c>
      <c r="S1444" t="n">
        <v>83.91</v>
      </c>
      <c r="T1444" t="n">
        <v>159.044</v>
      </c>
    </row>
    <row r="1445">
      <c r="A1445" s="142" t="n">
        <v>38567</v>
      </c>
      <c r="B1445" t="inlineStr"/>
      <c r="C1445" t="inlineStr"/>
      <c r="D1445" t="inlineStr"/>
      <c r="E1445" t="inlineStr"/>
      <c r="F1445" t="inlineStr"/>
      <c r="G1445" t="inlineStr"/>
      <c r="H1445" t="inlineStr"/>
      <c r="I1445" t="inlineStr"/>
      <c r="J1445" t="inlineStr"/>
      <c r="K1445" t="inlineStr"/>
      <c r="L1445" t="inlineStr"/>
      <c r="M1445" t="n">
        <v>232.86</v>
      </c>
      <c r="N1445" t="inlineStr"/>
      <c r="O1445" t="inlineStr"/>
      <c r="P1445" t="inlineStr"/>
      <c r="Q1445" t="inlineStr"/>
      <c r="R1445" t="n">
        <v>116.029</v>
      </c>
      <c r="S1445" t="n">
        <v>83.46599999999999</v>
      </c>
      <c r="T1445" t="n">
        <v>158.602</v>
      </c>
    </row>
    <row r="1446">
      <c r="A1446" s="142" t="n">
        <v>38568</v>
      </c>
      <c r="B1446" t="inlineStr"/>
      <c r="C1446" t="inlineStr"/>
      <c r="D1446" t="inlineStr"/>
      <c r="E1446" t="inlineStr"/>
      <c r="F1446" t="inlineStr"/>
      <c r="G1446" t="inlineStr"/>
      <c r="H1446" t="inlineStr"/>
      <c r="I1446" t="inlineStr"/>
      <c r="J1446" t="inlineStr"/>
      <c r="K1446" t="inlineStr"/>
      <c r="L1446" t="inlineStr"/>
      <c r="M1446" t="n">
        <v>232.86</v>
      </c>
      <c r="N1446" t="inlineStr"/>
      <c r="O1446" t="inlineStr"/>
      <c r="P1446" t="inlineStr"/>
      <c r="Q1446" t="inlineStr"/>
      <c r="R1446" t="n">
        <v>116.029</v>
      </c>
      <c r="S1446" t="n">
        <v>82.69199999999999</v>
      </c>
      <c r="T1446" t="n">
        <v>158.064</v>
      </c>
    </row>
    <row r="1447">
      <c r="A1447" s="142" t="n">
        <v>38569</v>
      </c>
      <c r="B1447" t="inlineStr"/>
      <c r="C1447" t="inlineStr"/>
      <c r="D1447" t="inlineStr"/>
      <c r="E1447" t="inlineStr"/>
      <c r="F1447" t="inlineStr"/>
      <c r="G1447" t="inlineStr"/>
      <c r="H1447" t="inlineStr"/>
      <c r="I1447" t="inlineStr"/>
      <c r="J1447" t="inlineStr"/>
      <c r="K1447" t="inlineStr"/>
      <c r="L1447" t="inlineStr"/>
      <c r="M1447" t="n">
        <v>228.2</v>
      </c>
      <c r="N1447" t="inlineStr"/>
      <c r="O1447" t="inlineStr"/>
      <c r="P1447" t="inlineStr"/>
      <c r="Q1447" t="inlineStr"/>
      <c r="R1447" t="n">
        <v>116.029</v>
      </c>
      <c r="S1447" t="n">
        <v>82.212</v>
      </c>
      <c r="T1447" t="n">
        <v>157.714</v>
      </c>
    </row>
    <row r="1448">
      <c r="A1448" s="142" t="n">
        <v>38572</v>
      </c>
      <c r="B1448" t="inlineStr"/>
      <c r="C1448" t="inlineStr"/>
      <c r="D1448" t="inlineStr"/>
      <c r="E1448" t="inlineStr"/>
      <c r="F1448" t="inlineStr"/>
      <c r="G1448" t="inlineStr"/>
      <c r="H1448" t="inlineStr"/>
      <c r="I1448" t="inlineStr"/>
      <c r="J1448" t="inlineStr"/>
      <c r="K1448" t="inlineStr"/>
      <c r="L1448" t="inlineStr"/>
      <c r="M1448" t="n">
        <v>227.39</v>
      </c>
      <c r="N1448" t="inlineStr"/>
      <c r="O1448" t="inlineStr"/>
      <c r="P1448" t="inlineStr"/>
      <c r="Q1448" t="inlineStr"/>
      <c r="R1448" t="n">
        <v>116.029</v>
      </c>
      <c r="S1448" t="n">
        <v>82.164</v>
      </c>
      <c r="T1448" t="n">
        <v>157.397</v>
      </c>
    </row>
    <row r="1449">
      <c r="A1449" s="142" t="n">
        <v>38573</v>
      </c>
      <c r="B1449" t="inlineStr"/>
      <c r="C1449" t="inlineStr"/>
      <c r="D1449" t="inlineStr"/>
      <c r="E1449" t="inlineStr"/>
      <c r="F1449" t="inlineStr"/>
      <c r="G1449" t="inlineStr"/>
      <c r="H1449" t="inlineStr"/>
      <c r="I1449" t="inlineStr"/>
      <c r="J1449" t="inlineStr"/>
      <c r="K1449" t="inlineStr"/>
      <c r="L1449" t="inlineStr"/>
      <c r="M1449" t="n">
        <v>227.4</v>
      </c>
      <c r="N1449" t="inlineStr"/>
      <c r="O1449" t="inlineStr"/>
      <c r="P1449" t="inlineStr"/>
      <c r="Q1449" t="inlineStr"/>
      <c r="R1449" t="n">
        <v>116.029</v>
      </c>
      <c r="S1449" t="n">
        <v>82.717</v>
      </c>
      <c r="T1449" t="n">
        <v>157.961</v>
      </c>
    </row>
    <row r="1450">
      <c r="A1450" s="142" t="n">
        <v>38574</v>
      </c>
      <c r="B1450" t="inlineStr"/>
      <c r="C1450" t="inlineStr"/>
      <c r="D1450" t="inlineStr"/>
      <c r="E1450" t="inlineStr"/>
      <c r="F1450" t="inlineStr"/>
      <c r="G1450" t="inlineStr"/>
      <c r="H1450" t="inlineStr"/>
      <c r="I1450" t="inlineStr"/>
      <c r="J1450" t="inlineStr"/>
      <c r="K1450" t="inlineStr"/>
      <c r="L1450" t="inlineStr"/>
      <c r="M1450" t="n">
        <v>227.4</v>
      </c>
      <c r="N1450" t="inlineStr"/>
      <c r="O1450" t="inlineStr"/>
      <c r="P1450" t="inlineStr"/>
      <c r="Q1450" t="inlineStr"/>
      <c r="R1450" t="n">
        <v>116.029</v>
      </c>
      <c r="S1450" t="n">
        <v>83.029</v>
      </c>
      <c r="T1450" t="n">
        <v>158.97</v>
      </c>
    </row>
    <row r="1451">
      <c r="A1451" s="142" t="n">
        <v>38575</v>
      </c>
      <c r="B1451" t="inlineStr"/>
      <c r="C1451" t="inlineStr"/>
      <c r="D1451" t="inlineStr"/>
      <c r="E1451" t="inlineStr"/>
      <c r="F1451" t="inlineStr"/>
      <c r="G1451" t="inlineStr"/>
      <c r="H1451" t="inlineStr"/>
      <c r="I1451" t="inlineStr"/>
      <c r="J1451" t="inlineStr"/>
      <c r="K1451" t="inlineStr"/>
      <c r="L1451" t="inlineStr"/>
      <c r="M1451" t="n">
        <v>237.11</v>
      </c>
      <c r="N1451" t="inlineStr"/>
      <c r="O1451" t="inlineStr"/>
      <c r="P1451" t="inlineStr"/>
      <c r="Q1451" t="inlineStr"/>
      <c r="R1451" t="n">
        <v>116.029</v>
      </c>
      <c r="S1451" t="n">
        <v>83.19799999999999</v>
      </c>
      <c r="T1451" t="n">
        <v>158.501</v>
      </c>
    </row>
    <row r="1452">
      <c r="A1452" s="142" t="n">
        <v>38576</v>
      </c>
      <c r="B1452" t="inlineStr"/>
      <c r="C1452" t="inlineStr"/>
      <c r="D1452" t="inlineStr"/>
      <c r="E1452" t="inlineStr"/>
      <c r="F1452" t="inlineStr"/>
      <c r="G1452" t="inlineStr"/>
      <c r="H1452" t="inlineStr"/>
      <c r="I1452" t="inlineStr"/>
      <c r="J1452" t="inlineStr"/>
      <c r="K1452" t="inlineStr"/>
      <c r="L1452" t="inlineStr"/>
      <c r="M1452" t="n">
        <v>236.63</v>
      </c>
      <c r="N1452" t="inlineStr"/>
      <c r="O1452" t="inlineStr"/>
      <c r="P1452" t="inlineStr"/>
      <c r="Q1452" t="inlineStr"/>
      <c r="R1452" t="n">
        <v>116.029</v>
      </c>
      <c r="S1452" t="n">
        <v>83.19799999999999</v>
      </c>
      <c r="T1452" t="n">
        <v>158.501</v>
      </c>
    </row>
    <row r="1453">
      <c r="A1453" s="142" t="n">
        <v>38579</v>
      </c>
      <c r="B1453" t="inlineStr"/>
      <c r="C1453" t="inlineStr"/>
      <c r="D1453" t="inlineStr"/>
      <c r="E1453" t="inlineStr"/>
      <c r="F1453" t="inlineStr"/>
      <c r="G1453" t="inlineStr"/>
      <c r="H1453" t="inlineStr"/>
      <c r="I1453" t="inlineStr"/>
      <c r="J1453" t="inlineStr"/>
      <c r="K1453" t="inlineStr"/>
      <c r="L1453" t="inlineStr"/>
      <c r="M1453" t="n">
        <v>236.63</v>
      </c>
      <c r="N1453" t="inlineStr"/>
      <c r="O1453" t="inlineStr"/>
      <c r="P1453" t="inlineStr"/>
      <c r="Q1453" t="inlineStr"/>
      <c r="R1453" t="n">
        <v>116.029</v>
      </c>
      <c r="S1453" t="n">
        <v>83.19799999999999</v>
      </c>
      <c r="T1453" t="n">
        <v>158.501</v>
      </c>
    </row>
    <row r="1454">
      <c r="A1454" s="142" t="n">
        <v>38580</v>
      </c>
      <c r="B1454" t="inlineStr"/>
      <c r="C1454" t="inlineStr"/>
      <c r="D1454" t="inlineStr"/>
      <c r="E1454" t="inlineStr"/>
      <c r="F1454" t="inlineStr"/>
      <c r="G1454" t="inlineStr"/>
      <c r="H1454" t="inlineStr"/>
      <c r="I1454" t="inlineStr"/>
      <c r="J1454" t="inlineStr"/>
      <c r="K1454" t="inlineStr"/>
      <c r="L1454" t="inlineStr"/>
      <c r="M1454" t="n">
        <v>237.07</v>
      </c>
      <c r="N1454" t="inlineStr"/>
      <c r="O1454" t="inlineStr"/>
      <c r="P1454" t="inlineStr"/>
      <c r="Q1454" t="inlineStr"/>
      <c r="R1454" t="n">
        <v>116.029</v>
      </c>
      <c r="S1454" t="n">
        <v>83.05200000000001</v>
      </c>
      <c r="T1454" t="n">
        <v>158.555</v>
      </c>
    </row>
    <row r="1455">
      <c r="A1455" s="142" t="n">
        <v>38581</v>
      </c>
      <c r="B1455" t="inlineStr"/>
      <c r="C1455" t="inlineStr"/>
      <c r="D1455" t="inlineStr"/>
      <c r="E1455" t="inlineStr"/>
      <c r="F1455" t="inlineStr"/>
      <c r="G1455" t="inlineStr"/>
      <c r="H1455" t="inlineStr"/>
      <c r="I1455" t="inlineStr"/>
      <c r="J1455" t="inlineStr"/>
      <c r="K1455" t="inlineStr"/>
      <c r="L1455" t="inlineStr"/>
      <c r="M1455" t="n">
        <v>233.6</v>
      </c>
      <c r="N1455" t="inlineStr"/>
      <c r="O1455" t="inlineStr"/>
      <c r="P1455" t="inlineStr"/>
      <c r="Q1455" t="inlineStr"/>
      <c r="R1455" t="n">
        <v>116.029</v>
      </c>
      <c r="S1455" t="n">
        <v>83.048</v>
      </c>
      <c r="T1455" t="n">
        <v>158.337</v>
      </c>
    </row>
    <row r="1456">
      <c r="A1456" s="142" t="n">
        <v>38582</v>
      </c>
      <c r="B1456" t="inlineStr"/>
      <c r="C1456" t="inlineStr"/>
      <c r="D1456" t="inlineStr"/>
      <c r="E1456" t="inlineStr"/>
      <c r="F1456" t="inlineStr"/>
      <c r="G1456" t="inlineStr"/>
      <c r="H1456" t="inlineStr"/>
      <c r="I1456" t="inlineStr"/>
      <c r="J1456" t="inlineStr"/>
      <c r="K1456" t="inlineStr"/>
      <c r="L1456" t="inlineStr"/>
      <c r="M1456" t="n">
        <v>230.32</v>
      </c>
      <c r="N1456" t="inlineStr"/>
      <c r="O1456" t="inlineStr"/>
      <c r="P1456" t="inlineStr"/>
      <c r="Q1456" t="inlineStr"/>
      <c r="R1456" t="n">
        <v>116.029</v>
      </c>
      <c r="S1456" t="n">
        <v>83.346</v>
      </c>
      <c r="T1456" t="n">
        <v>158.048</v>
      </c>
    </row>
    <row r="1457">
      <c r="A1457" s="142" t="n">
        <v>38583</v>
      </c>
      <c r="B1457" t="inlineStr"/>
      <c r="C1457" t="inlineStr"/>
      <c r="D1457" t="inlineStr"/>
      <c r="E1457" t="inlineStr"/>
      <c r="F1457" t="inlineStr"/>
      <c r="G1457" t="inlineStr"/>
      <c r="H1457" t="inlineStr"/>
      <c r="I1457" t="inlineStr"/>
      <c r="J1457" t="inlineStr"/>
      <c r="K1457" t="inlineStr"/>
      <c r="L1457" t="inlineStr"/>
      <c r="M1457" t="n">
        <v>231.95</v>
      </c>
      <c r="N1457" t="inlineStr"/>
      <c r="O1457" t="inlineStr"/>
      <c r="P1457" t="inlineStr"/>
      <c r="Q1457" t="inlineStr"/>
      <c r="R1457" t="n">
        <v>116.029</v>
      </c>
      <c r="S1457" t="n">
        <v>83.727</v>
      </c>
      <c r="T1457" t="n">
        <v>157.417</v>
      </c>
    </row>
    <row r="1458">
      <c r="A1458" s="142" t="n">
        <v>38586</v>
      </c>
      <c r="B1458" t="inlineStr"/>
      <c r="C1458" t="inlineStr"/>
      <c r="D1458" t="inlineStr"/>
      <c r="E1458" t="inlineStr"/>
      <c r="F1458" t="inlineStr"/>
      <c r="G1458" t="inlineStr"/>
      <c r="H1458" t="inlineStr"/>
      <c r="I1458" t="inlineStr"/>
      <c r="J1458" t="inlineStr"/>
      <c r="K1458" t="inlineStr"/>
      <c r="L1458" t="inlineStr"/>
      <c r="M1458" t="n">
        <v>231.49</v>
      </c>
      <c r="N1458" t="inlineStr"/>
      <c r="O1458" t="inlineStr"/>
      <c r="P1458" t="inlineStr"/>
      <c r="Q1458" t="inlineStr"/>
      <c r="R1458" t="n">
        <v>116.029</v>
      </c>
      <c r="S1458" t="n">
        <v>83.694</v>
      </c>
      <c r="T1458" t="n">
        <v>158.433</v>
      </c>
    </row>
    <row r="1459">
      <c r="A1459" s="142" t="n">
        <v>38587</v>
      </c>
      <c r="B1459" t="inlineStr"/>
      <c r="C1459" t="inlineStr"/>
      <c r="D1459" t="inlineStr"/>
      <c r="E1459" t="inlineStr"/>
      <c r="F1459" t="inlineStr"/>
      <c r="G1459" t="inlineStr"/>
      <c r="H1459" t="inlineStr"/>
      <c r="I1459" t="inlineStr"/>
      <c r="J1459" t="inlineStr"/>
      <c r="K1459" t="inlineStr"/>
      <c r="L1459" t="inlineStr"/>
      <c r="M1459" t="n">
        <v>229.13</v>
      </c>
      <c r="N1459" t="inlineStr"/>
      <c r="O1459" t="inlineStr"/>
      <c r="P1459" t="inlineStr"/>
      <c r="Q1459" t="inlineStr"/>
      <c r="R1459" t="n">
        <v>116.029</v>
      </c>
      <c r="S1459" t="n">
        <v>83.52200000000001</v>
      </c>
      <c r="T1459" t="n">
        <v>158.087</v>
      </c>
    </row>
    <row r="1460">
      <c r="A1460" s="142" t="n">
        <v>38588</v>
      </c>
      <c r="B1460" t="inlineStr"/>
      <c r="C1460" t="inlineStr"/>
      <c r="D1460" t="inlineStr"/>
      <c r="E1460" t="inlineStr"/>
      <c r="F1460" t="inlineStr"/>
      <c r="G1460" t="inlineStr"/>
      <c r="H1460" t="inlineStr"/>
      <c r="I1460" t="inlineStr"/>
      <c r="J1460" t="inlineStr"/>
      <c r="K1460" t="inlineStr"/>
      <c r="L1460" t="inlineStr"/>
      <c r="M1460" t="n">
        <v>225.67</v>
      </c>
      <c r="N1460" t="inlineStr"/>
      <c r="O1460" t="inlineStr"/>
      <c r="P1460" t="inlineStr"/>
      <c r="Q1460" t="inlineStr"/>
      <c r="R1460" t="n">
        <v>116.029</v>
      </c>
      <c r="S1460" t="n">
        <v>82.86</v>
      </c>
      <c r="T1460" t="n">
        <v>156.059</v>
      </c>
    </row>
    <row r="1461">
      <c r="A1461" s="142" t="n">
        <v>38589</v>
      </c>
      <c r="B1461" t="inlineStr"/>
      <c r="C1461" t="inlineStr"/>
      <c r="D1461" t="inlineStr"/>
      <c r="E1461" t="inlineStr"/>
      <c r="F1461" t="inlineStr"/>
      <c r="G1461" t="inlineStr"/>
      <c r="H1461" t="inlineStr"/>
      <c r="I1461" t="inlineStr"/>
      <c r="J1461" t="inlineStr"/>
      <c r="K1461" t="inlineStr"/>
      <c r="L1461" t="inlineStr"/>
      <c r="M1461" t="n">
        <v>225.67</v>
      </c>
      <c r="N1461" t="inlineStr"/>
      <c r="O1461" t="inlineStr"/>
      <c r="P1461" t="inlineStr"/>
      <c r="Q1461" t="inlineStr"/>
      <c r="R1461" t="n">
        <v>116.029</v>
      </c>
      <c r="S1461" t="n">
        <v>82.633</v>
      </c>
      <c r="T1461" t="n">
        <v>155.939</v>
      </c>
    </row>
    <row r="1462">
      <c r="A1462" s="142" t="n">
        <v>38590</v>
      </c>
      <c r="B1462" t="inlineStr"/>
      <c r="C1462" t="inlineStr"/>
      <c r="D1462" t="inlineStr"/>
      <c r="E1462" t="inlineStr"/>
      <c r="F1462" t="inlineStr"/>
      <c r="G1462" t="inlineStr"/>
      <c r="H1462" t="inlineStr"/>
      <c r="I1462" t="inlineStr"/>
      <c r="J1462" t="inlineStr"/>
      <c r="K1462" t="inlineStr"/>
      <c r="L1462" t="inlineStr"/>
      <c r="M1462" t="n">
        <v>224.35</v>
      </c>
      <c r="N1462" t="inlineStr"/>
      <c r="O1462" t="inlineStr"/>
      <c r="P1462" t="inlineStr"/>
      <c r="Q1462" t="inlineStr"/>
      <c r="R1462" t="n">
        <v>116.029</v>
      </c>
      <c r="S1462" t="n">
        <v>82.062</v>
      </c>
      <c r="T1462" t="n">
        <v>155.225</v>
      </c>
    </row>
    <row r="1463">
      <c r="A1463" s="142" t="n">
        <v>38593</v>
      </c>
      <c r="B1463" t="inlineStr"/>
      <c r="C1463" t="inlineStr"/>
      <c r="D1463" t="inlineStr"/>
      <c r="E1463" t="inlineStr"/>
      <c r="F1463" t="inlineStr"/>
      <c r="G1463" t="inlineStr"/>
      <c r="H1463" t="inlineStr"/>
      <c r="I1463" t="inlineStr"/>
      <c r="J1463" t="inlineStr"/>
      <c r="K1463" t="inlineStr"/>
      <c r="L1463" t="inlineStr"/>
      <c r="M1463" t="n">
        <v>225.39</v>
      </c>
      <c r="N1463" t="inlineStr"/>
      <c r="O1463" t="inlineStr"/>
      <c r="P1463" t="inlineStr"/>
      <c r="Q1463" t="inlineStr"/>
      <c r="R1463" t="n">
        <v>116.029</v>
      </c>
      <c r="S1463" t="n">
        <v>82.449</v>
      </c>
      <c r="T1463" t="n">
        <v>154.661</v>
      </c>
    </row>
    <row r="1464">
      <c r="A1464" s="142" t="n">
        <v>38594</v>
      </c>
      <c r="B1464" t="inlineStr"/>
      <c r="C1464" t="inlineStr"/>
      <c r="D1464" t="inlineStr"/>
      <c r="E1464" t="inlineStr"/>
      <c r="F1464" t="inlineStr"/>
      <c r="G1464" t="inlineStr"/>
      <c r="H1464" t="inlineStr"/>
      <c r="I1464" t="inlineStr"/>
      <c r="J1464" t="inlineStr"/>
      <c r="K1464" t="inlineStr"/>
      <c r="L1464" t="inlineStr"/>
      <c r="M1464" t="n">
        <v>222.32</v>
      </c>
      <c r="N1464" t="inlineStr"/>
      <c r="O1464" t="inlineStr"/>
      <c r="P1464" t="inlineStr"/>
      <c r="Q1464" t="inlineStr"/>
      <c r="R1464" t="n">
        <v>116.029</v>
      </c>
      <c r="S1464" t="n">
        <v>82.762</v>
      </c>
      <c r="T1464" t="n">
        <v>155.944</v>
      </c>
    </row>
    <row r="1465">
      <c r="A1465" s="142" t="n">
        <v>38595</v>
      </c>
      <c r="B1465" t="inlineStr"/>
      <c r="C1465" t="inlineStr"/>
      <c r="D1465" t="inlineStr"/>
      <c r="E1465" t="inlineStr"/>
      <c r="F1465" t="inlineStr"/>
      <c r="G1465" t="inlineStr"/>
      <c r="H1465" t="inlineStr"/>
      <c r="I1465" t="inlineStr"/>
      <c r="J1465" t="inlineStr"/>
      <c r="K1465" t="inlineStr"/>
      <c r="L1465" t="inlineStr"/>
      <c r="M1465" t="n">
        <v>227.47</v>
      </c>
      <c r="N1465" t="inlineStr"/>
      <c r="O1465" t="inlineStr"/>
      <c r="P1465" t="inlineStr"/>
      <c r="Q1465" t="inlineStr"/>
      <c r="R1465" t="n">
        <v>116.304</v>
      </c>
      <c r="S1465" t="n">
        <v>82.974</v>
      </c>
      <c r="T1465" t="n">
        <v>156.082</v>
      </c>
    </row>
    <row r="1466">
      <c r="A1466" s="142" t="n">
        <v>38596</v>
      </c>
      <c r="B1466" t="inlineStr"/>
      <c r="C1466" t="inlineStr"/>
      <c r="D1466" t="inlineStr"/>
      <c r="E1466" t="inlineStr"/>
      <c r="F1466" t="inlineStr"/>
      <c r="G1466" t="inlineStr"/>
      <c r="H1466" t="inlineStr"/>
      <c r="I1466" t="inlineStr"/>
      <c r="J1466" t="inlineStr"/>
      <c r="K1466" t="inlineStr"/>
      <c r="L1466" t="inlineStr"/>
      <c r="M1466" t="n">
        <v>235.16</v>
      </c>
      <c r="N1466" t="inlineStr"/>
      <c r="O1466" t="inlineStr"/>
      <c r="P1466" t="inlineStr"/>
      <c r="Q1466" t="inlineStr"/>
      <c r="R1466" t="n">
        <v>116.304</v>
      </c>
      <c r="S1466" t="n">
        <v>82.68600000000001</v>
      </c>
      <c r="T1466" t="n">
        <v>156.698</v>
      </c>
    </row>
    <row r="1467">
      <c r="A1467" s="142" t="n">
        <v>38597</v>
      </c>
      <c r="B1467" t="inlineStr"/>
      <c r="C1467" t="inlineStr"/>
      <c r="D1467" t="inlineStr"/>
      <c r="E1467" t="inlineStr"/>
      <c r="F1467" t="inlineStr"/>
      <c r="G1467" t="inlineStr"/>
      <c r="H1467" t="inlineStr"/>
      <c r="I1467" t="inlineStr"/>
      <c r="J1467" t="inlineStr"/>
      <c r="K1467" t="inlineStr"/>
      <c r="L1467" t="inlineStr"/>
      <c r="M1467" t="n">
        <v>232.78</v>
      </c>
      <c r="N1467" t="inlineStr"/>
      <c r="O1467" t="inlineStr"/>
      <c r="P1467" t="inlineStr"/>
      <c r="Q1467" t="inlineStr"/>
      <c r="R1467" t="n">
        <v>116.304</v>
      </c>
      <c r="S1467" t="n">
        <v>82.28100000000001</v>
      </c>
      <c r="T1467" t="n">
        <v>157.52</v>
      </c>
    </row>
    <row r="1468">
      <c r="A1468" s="142" t="n">
        <v>38600</v>
      </c>
      <c r="B1468" t="inlineStr"/>
      <c r="C1468" t="inlineStr"/>
      <c r="D1468" t="inlineStr"/>
      <c r="E1468" t="inlineStr"/>
      <c r="F1468" t="inlineStr"/>
      <c r="G1468" t="inlineStr"/>
      <c r="H1468" t="inlineStr"/>
      <c r="I1468" t="inlineStr"/>
      <c r="J1468" t="inlineStr"/>
      <c r="K1468" t="inlineStr"/>
      <c r="L1468" t="inlineStr"/>
      <c r="M1468" t="n">
        <v>232.78</v>
      </c>
      <c r="N1468" t="inlineStr"/>
      <c r="O1468" t="inlineStr"/>
      <c r="P1468" t="inlineStr"/>
      <c r="Q1468" t="inlineStr"/>
      <c r="R1468" t="n">
        <v>116.304</v>
      </c>
      <c r="S1468" t="n">
        <v>82.658</v>
      </c>
      <c r="T1468" t="n">
        <v>158.157</v>
      </c>
    </row>
    <row r="1469">
      <c r="A1469" s="142" t="n">
        <v>38601</v>
      </c>
      <c r="B1469" t="inlineStr"/>
      <c r="C1469" t="inlineStr"/>
      <c r="D1469" t="inlineStr"/>
      <c r="E1469" t="inlineStr"/>
      <c r="F1469" t="inlineStr"/>
      <c r="G1469" t="inlineStr"/>
      <c r="H1469" t="inlineStr"/>
      <c r="I1469" t="inlineStr"/>
      <c r="J1469" t="inlineStr"/>
      <c r="K1469" t="inlineStr"/>
      <c r="L1469" t="inlineStr"/>
      <c r="M1469" t="n">
        <v>231.81</v>
      </c>
      <c r="N1469" t="inlineStr"/>
      <c r="O1469" t="inlineStr"/>
      <c r="P1469" t="inlineStr"/>
      <c r="Q1469" t="inlineStr"/>
      <c r="R1469" t="n">
        <v>116.304</v>
      </c>
      <c r="S1469" t="n">
        <v>83.479</v>
      </c>
      <c r="T1469" t="n">
        <v>159.017</v>
      </c>
    </row>
    <row r="1470">
      <c r="A1470" s="142" t="n">
        <v>38602</v>
      </c>
      <c r="B1470" t="inlineStr"/>
      <c r="C1470" t="inlineStr"/>
      <c r="D1470" t="inlineStr"/>
      <c r="E1470" t="inlineStr"/>
      <c r="F1470" t="inlineStr"/>
      <c r="G1470" t="inlineStr"/>
      <c r="H1470" t="inlineStr"/>
      <c r="I1470" t="inlineStr"/>
      <c r="J1470" t="inlineStr"/>
      <c r="K1470" t="inlineStr"/>
      <c r="L1470" t="inlineStr"/>
      <c r="M1470" t="n">
        <v>230.76</v>
      </c>
      <c r="N1470" t="inlineStr"/>
      <c r="O1470" t="inlineStr"/>
      <c r="P1470" t="inlineStr"/>
      <c r="Q1470" t="inlineStr"/>
      <c r="R1470" t="n">
        <v>116.304</v>
      </c>
      <c r="S1470" t="n">
        <v>83.84699999999999</v>
      </c>
      <c r="T1470" t="n">
        <v>159.919</v>
      </c>
    </row>
    <row r="1471">
      <c r="A1471" s="142" t="n">
        <v>38603</v>
      </c>
      <c r="B1471" t="inlineStr"/>
      <c r="C1471" t="inlineStr"/>
      <c r="D1471" t="inlineStr"/>
      <c r="E1471" t="inlineStr"/>
      <c r="F1471" t="inlineStr"/>
      <c r="G1471" t="inlineStr"/>
      <c r="H1471" t="inlineStr"/>
      <c r="I1471" t="inlineStr"/>
      <c r="J1471" t="inlineStr"/>
      <c r="K1471" t="inlineStr"/>
      <c r="L1471" t="inlineStr"/>
      <c r="M1471" t="n">
        <v>235.13</v>
      </c>
      <c r="N1471" t="inlineStr"/>
      <c r="O1471" t="inlineStr"/>
      <c r="P1471" t="inlineStr"/>
      <c r="Q1471" t="inlineStr"/>
      <c r="R1471" t="n">
        <v>116.304</v>
      </c>
      <c r="S1471" t="n">
        <v>83.774</v>
      </c>
      <c r="T1471" t="n">
        <v>160.742</v>
      </c>
    </row>
    <row r="1472">
      <c r="A1472" s="142" t="n">
        <v>38604</v>
      </c>
      <c r="B1472" t="inlineStr"/>
      <c r="C1472" t="inlineStr"/>
      <c r="D1472" t="inlineStr"/>
      <c r="E1472" t="inlineStr"/>
      <c r="F1472" t="inlineStr"/>
      <c r="G1472" t="inlineStr"/>
      <c r="H1472" t="inlineStr"/>
      <c r="I1472" t="inlineStr"/>
      <c r="J1472" t="inlineStr"/>
      <c r="K1472" t="inlineStr"/>
      <c r="L1472" t="inlineStr"/>
      <c r="M1472" t="n">
        <v>242.43</v>
      </c>
      <c r="N1472" t="inlineStr"/>
      <c r="O1472" t="inlineStr"/>
      <c r="P1472" t="inlineStr"/>
      <c r="Q1472" t="inlineStr"/>
      <c r="R1472" t="n">
        <v>116.304</v>
      </c>
      <c r="S1472" t="n">
        <v>84.34399999999999</v>
      </c>
      <c r="T1472" t="n">
        <v>161.556</v>
      </c>
    </row>
    <row r="1473">
      <c r="A1473" s="142" t="n">
        <v>38607</v>
      </c>
      <c r="B1473" t="inlineStr"/>
      <c r="C1473" t="inlineStr"/>
      <c r="D1473" t="inlineStr"/>
      <c r="E1473" t="inlineStr"/>
      <c r="F1473" t="inlineStr"/>
      <c r="G1473" t="inlineStr"/>
      <c r="H1473" t="inlineStr"/>
      <c r="I1473" t="inlineStr"/>
      <c r="J1473" t="inlineStr"/>
      <c r="K1473" t="inlineStr"/>
      <c r="L1473" t="inlineStr"/>
      <c r="M1473" t="n">
        <v>242.51</v>
      </c>
      <c r="N1473" t="inlineStr"/>
      <c r="O1473" t="inlineStr"/>
      <c r="P1473" t="inlineStr"/>
      <c r="Q1473" t="inlineStr"/>
      <c r="R1473" t="n">
        <v>116.304</v>
      </c>
      <c r="S1473" t="n">
        <v>85.17100000000001</v>
      </c>
      <c r="T1473" t="n">
        <v>164.073</v>
      </c>
    </row>
    <row r="1474">
      <c r="A1474" s="142" t="n">
        <v>38608</v>
      </c>
      <c r="B1474" t="inlineStr"/>
      <c r="C1474" t="inlineStr"/>
      <c r="D1474" t="inlineStr"/>
      <c r="E1474" t="inlineStr"/>
      <c r="F1474" t="inlineStr"/>
      <c r="G1474" t="inlineStr"/>
      <c r="H1474" t="inlineStr"/>
      <c r="I1474" t="inlineStr"/>
      <c r="J1474" t="inlineStr"/>
      <c r="K1474" t="inlineStr"/>
      <c r="L1474" t="inlineStr"/>
      <c r="M1474" t="n">
        <v>238.24</v>
      </c>
      <c r="N1474" t="inlineStr"/>
      <c r="O1474" t="inlineStr"/>
      <c r="P1474" t="inlineStr"/>
      <c r="Q1474" t="inlineStr"/>
      <c r="R1474" t="n">
        <v>116.304</v>
      </c>
      <c r="S1474" t="n">
        <v>84.67700000000001</v>
      </c>
      <c r="T1474" t="n">
        <v>163.595</v>
      </c>
    </row>
    <row r="1475">
      <c r="A1475" s="142" t="n">
        <v>38609</v>
      </c>
      <c r="B1475" t="inlineStr"/>
      <c r="C1475" t="inlineStr"/>
      <c r="D1475" t="inlineStr"/>
      <c r="E1475" t="inlineStr"/>
      <c r="F1475" t="inlineStr"/>
      <c r="G1475" t="inlineStr"/>
      <c r="H1475" t="inlineStr"/>
      <c r="I1475" t="inlineStr"/>
      <c r="J1475" t="inlineStr"/>
      <c r="K1475" t="inlineStr"/>
      <c r="L1475" t="inlineStr"/>
      <c r="M1475" t="n">
        <v>246.33</v>
      </c>
      <c r="N1475" t="inlineStr"/>
      <c r="O1475" t="inlineStr"/>
      <c r="P1475" t="inlineStr"/>
      <c r="Q1475" t="inlineStr"/>
      <c r="R1475" t="n">
        <v>116.304</v>
      </c>
      <c r="S1475" t="n">
        <v>84.578</v>
      </c>
      <c r="T1475" t="n">
        <v>163.767</v>
      </c>
    </row>
    <row r="1476">
      <c r="A1476" s="142" t="n">
        <v>38610</v>
      </c>
      <c r="B1476" t="inlineStr"/>
      <c r="C1476" t="inlineStr"/>
      <c r="D1476" t="inlineStr"/>
      <c r="E1476" t="inlineStr"/>
      <c r="F1476" t="inlineStr"/>
      <c r="G1476" t="inlineStr"/>
      <c r="H1476" t="inlineStr"/>
      <c r="I1476" t="inlineStr"/>
      <c r="J1476" t="inlineStr"/>
      <c r="K1476" t="inlineStr"/>
      <c r="L1476" t="inlineStr"/>
      <c r="M1476" t="n">
        <v>251.85</v>
      </c>
      <c r="N1476" t="inlineStr"/>
      <c r="O1476" t="inlineStr"/>
      <c r="P1476" t="inlineStr"/>
      <c r="Q1476" t="inlineStr"/>
      <c r="R1476" t="n">
        <v>116.304</v>
      </c>
      <c r="S1476" t="n">
        <v>85.114</v>
      </c>
      <c r="T1476" t="n">
        <v>165.534</v>
      </c>
    </row>
    <row r="1477">
      <c r="A1477" s="142" t="n">
        <v>38611</v>
      </c>
      <c r="B1477" t="inlineStr"/>
      <c r="C1477" t="inlineStr"/>
      <c r="D1477" t="inlineStr"/>
      <c r="E1477" t="inlineStr"/>
      <c r="F1477" t="inlineStr"/>
      <c r="G1477" t="inlineStr"/>
      <c r="H1477" t="inlineStr"/>
      <c r="I1477" t="inlineStr"/>
      <c r="J1477" t="inlineStr"/>
      <c r="K1477" t="inlineStr"/>
      <c r="L1477" t="inlineStr"/>
      <c r="M1477" t="n">
        <v>258.82</v>
      </c>
      <c r="N1477" t="inlineStr"/>
      <c r="O1477" t="inlineStr"/>
      <c r="P1477" t="inlineStr"/>
      <c r="Q1477" t="inlineStr"/>
      <c r="R1477" t="n">
        <v>116.304</v>
      </c>
      <c r="S1477" t="n">
        <v>85.583</v>
      </c>
      <c r="T1477" t="n">
        <v>166.159</v>
      </c>
    </row>
    <row r="1478">
      <c r="A1478" s="142" t="n">
        <v>38614</v>
      </c>
      <c r="B1478" t="inlineStr"/>
      <c r="C1478" t="inlineStr"/>
      <c r="D1478" t="inlineStr"/>
      <c r="E1478" t="inlineStr"/>
      <c r="F1478" t="inlineStr"/>
      <c r="G1478" t="inlineStr"/>
      <c r="H1478" t="inlineStr"/>
      <c r="I1478" t="inlineStr"/>
      <c r="J1478" t="inlineStr"/>
      <c r="K1478" t="inlineStr"/>
      <c r="L1478" t="inlineStr"/>
      <c r="M1478" t="n">
        <v>258.96</v>
      </c>
      <c r="N1478" t="inlineStr"/>
      <c r="O1478" t="inlineStr"/>
      <c r="P1478" t="inlineStr"/>
      <c r="Q1478" t="inlineStr"/>
      <c r="R1478" t="n">
        <v>116.304</v>
      </c>
      <c r="S1478" t="n">
        <v>85.83</v>
      </c>
      <c r="T1478" t="n">
        <v>167.79</v>
      </c>
    </row>
    <row r="1479">
      <c r="A1479" s="142" t="n">
        <v>38615</v>
      </c>
      <c r="B1479" t="inlineStr"/>
      <c r="C1479" t="inlineStr"/>
      <c r="D1479" t="inlineStr"/>
      <c r="E1479" t="inlineStr"/>
      <c r="F1479" t="inlineStr"/>
      <c r="G1479" t="inlineStr"/>
      <c r="H1479" t="inlineStr"/>
      <c r="I1479" t="inlineStr"/>
      <c r="J1479" t="inlineStr"/>
      <c r="K1479" t="inlineStr"/>
      <c r="L1479" t="inlineStr"/>
      <c r="M1479" t="n">
        <v>256.58</v>
      </c>
      <c r="N1479" t="inlineStr"/>
      <c r="O1479" t="inlineStr"/>
      <c r="P1479" t="inlineStr"/>
      <c r="Q1479" t="inlineStr"/>
      <c r="R1479" t="n">
        <v>116.304</v>
      </c>
      <c r="S1479" t="n">
        <v>85.601</v>
      </c>
      <c r="T1479" t="n">
        <v>168.621</v>
      </c>
    </row>
    <row r="1480">
      <c r="A1480" s="142" t="n">
        <v>38616</v>
      </c>
      <c r="B1480" t="inlineStr"/>
      <c r="C1480" t="inlineStr"/>
      <c r="D1480" t="inlineStr"/>
      <c r="E1480" t="inlineStr"/>
      <c r="F1480" t="inlineStr"/>
      <c r="G1480" t="inlineStr"/>
      <c r="H1480" t="inlineStr"/>
      <c r="I1480" t="inlineStr"/>
      <c r="J1480" t="inlineStr"/>
      <c r="K1480" t="inlineStr"/>
      <c r="L1480" t="inlineStr"/>
      <c r="M1480" t="n">
        <v>261.63</v>
      </c>
      <c r="N1480" t="inlineStr"/>
      <c r="O1480" t="inlineStr"/>
      <c r="P1480" t="inlineStr"/>
      <c r="Q1480" t="inlineStr"/>
      <c r="R1480" t="n">
        <v>116.304</v>
      </c>
      <c r="S1480" t="n">
        <v>84.798</v>
      </c>
      <c r="T1480" t="n">
        <v>168.807</v>
      </c>
    </row>
    <row r="1481">
      <c r="A1481" s="142" t="n">
        <v>38617</v>
      </c>
      <c r="B1481" t="inlineStr"/>
      <c r="C1481" t="inlineStr"/>
      <c r="D1481" t="inlineStr"/>
      <c r="E1481" t="inlineStr"/>
      <c r="F1481" t="inlineStr"/>
      <c r="G1481" t="inlineStr"/>
      <c r="H1481" t="inlineStr"/>
      <c r="I1481" t="inlineStr"/>
      <c r="J1481" t="inlineStr"/>
      <c r="K1481" t="inlineStr"/>
      <c r="L1481" t="inlineStr"/>
      <c r="M1481" t="n">
        <v>257.18</v>
      </c>
      <c r="N1481" t="inlineStr"/>
      <c r="O1481" t="inlineStr"/>
      <c r="P1481" t="inlineStr"/>
      <c r="Q1481" t="inlineStr"/>
      <c r="R1481" t="n">
        <v>116.304</v>
      </c>
      <c r="S1481" t="n">
        <v>85.137</v>
      </c>
      <c r="T1481" t="n">
        <v>168.624</v>
      </c>
    </row>
    <row r="1482">
      <c r="A1482" s="142" t="n">
        <v>38618</v>
      </c>
      <c r="B1482" t="inlineStr"/>
      <c r="C1482" t="inlineStr"/>
      <c r="D1482" t="inlineStr"/>
      <c r="E1482" t="inlineStr"/>
      <c r="F1482" t="inlineStr"/>
      <c r="G1482" t="inlineStr"/>
      <c r="H1482" t="inlineStr"/>
      <c r="I1482" t="inlineStr"/>
      <c r="J1482" t="inlineStr"/>
      <c r="K1482" t="inlineStr"/>
      <c r="L1482" t="inlineStr"/>
      <c r="M1482" t="n">
        <v>257.71</v>
      </c>
      <c r="N1482" t="inlineStr"/>
      <c r="O1482" t="inlineStr"/>
      <c r="P1482" t="inlineStr"/>
      <c r="Q1482" t="inlineStr"/>
      <c r="R1482" t="n">
        <v>116.304</v>
      </c>
      <c r="S1482" t="n">
        <v>85.553</v>
      </c>
      <c r="T1482" t="n">
        <v>168.401</v>
      </c>
    </row>
    <row r="1483">
      <c r="A1483" s="142" t="n">
        <v>38621</v>
      </c>
      <c r="B1483" t="inlineStr"/>
      <c r="C1483" t="inlineStr"/>
      <c r="D1483" t="inlineStr"/>
      <c r="E1483" t="inlineStr"/>
      <c r="F1483" t="inlineStr"/>
      <c r="G1483" t="inlineStr"/>
      <c r="H1483" t="inlineStr"/>
      <c r="I1483" t="inlineStr"/>
      <c r="J1483" t="inlineStr"/>
      <c r="K1483" t="inlineStr"/>
      <c r="L1483" t="inlineStr"/>
      <c r="M1483" t="n">
        <v>257.71</v>
      </c>
      <c r="N1483" t="inlineStr"/>
      <c r="O1483" t="inlineStr"/>
      <c r="P1483" t="inlineStr"/>
      <c r="Q1483" t="inlineStr"/>
      <c r="R1483" t="n">
        <v>116.304</v>
      </c>
      <c r="S1483" t="n">
        <v>85.553</v>
      </c>
      <c r="T1483" t="n">
        <v>168.401</v>
      </c>
    </row>
    <row r="1484">
      <c r="A1484" s="142" t="n">
        <v>38622</v>
      </c>
      <c r="B1484" t="inlineStr"/>
      <c r="C1484" t="inlineStr"/>
      <c r="D1484" t="inlineStr"/>
      <c r="E1484" t="inlineStr"/>
      <c r="F1484" t="inlineStr"/>
      <c r="G1484" t="inlineStr"/>
      <c r="H1484" t="inlineStr"/>
      <c r="I1484" t="inlineStr"/>
      <c r="J1484" t="inlineStr"/>
      <c r="K1484" t="inlineStr"/>
      <c r="L1484" t="inlineStr"/>
      <c r="M1484" t="n">
        <v>257.77</v>
      </c>
      <c r="N1484" t="inlineStr"/>
      <c r="O1484" t="inlineStr"/>
      <c r="P1484" t="inlineStr"/>
      <c r="Q1484" t="inlineStr"/>
      <c r="R1484" t="n">
        <v>116.304</v>
      </c>
      <c r="S1484" t="n">
        <v>86.307</v>
      </c>
      <c r="T1484" t="n">
        <v>171.201</v>
      </c>
    </row>
    <row r="1485">
      <c r="A1485" s="142" t="n">
        <v>38623</v>
      </c>
      <c r="B1485" t="inlineStr"/>
      <c r="C1485" t="inlineStr"/>
      <c r="D1485" t="inlineStr"/>
      <c r="E1485" t="inlineStr"/>
      <c r="F1485" t="inlineStr"/>
      <c r="G1485" t="inlineStr"/>
      <c r="H1485" t="inlineStr"/>
      <c r="I1485" t="inlineStr"/>
      <c r="J1485" t="inlineStr"/>
      <c r="K1485" t="inlineStr"/>
      <c r="L1485" t="inlineStr"/>
      <c r="M1485" t="n">
        <v>260.55</v>
      </c>
      <c r="N1485" t="inlineStr"/>
      <c r="O1485" t="inlineStr"/>
      <c r="P1485" t="inlineStr"/>
      <c r="Q1485" t="inlineStr"/>
      <c r="R1485" t="n">
        <v>116.304</v>
      </c>
      <c r="S1485" t="n">
        <v>86.72</v>
      </c>
      <c r="T1485" t="n">
        <v>171.812</v>
      </c>
    </row>
    <row r="1486">
      <c r="A1486" s="142" t="n">
        <v>38624</v>
      </c>
      <c r="B1486" t="inlineStr"/>
      <c r="C1486" t="inlineStr"/>
      <c r="D1486" t="inlineStr"/>
      <c r="E1486" t="inlineStr"/>
      <c r="F1486" t="inlineStr"/>
      <c r="G1486" t="inlineStr"/>
      <c r="H1486" t="inlineStr"/>
      <c r="I1486" t="inlineStr"/>
      <c r="J1486" t="inlineStr"/>
      <c r="K1486" t="inlineStr"/>
      <c r="L1486" t="inlineStr"/>
      <c r="M1486" t="n">
        <v>265.02</v>
      </c>
      <c r="N1486" t="inlineStr"/>
      <c r="O1486" t="inlineStr"/>
      <c r="P1486" t="inlineStr"/>
      <c r="Q1486" t="inlineStr"/>
      <c r="R1486" t="n">
        <v>116.304</v>
      </c>
      <c r="S1486" t="n">
        <v>86.72</v>
      </c>
      <c r="T1486" t="n">
        <v>171.812</v>
      </c>
    </row>
    <row r="1487">
      <c r="A1487" s="142" t="n">
        <v>38625</v>
      </c>
      <c r="B1487" t="inlineStr"/>
      <c r="C1487" t="inlineStr"/>
      <c r="D1487" t="inlineStr"/>
      <c r="E1487" t="inlineStr"/>
      <c r="F1487" t="inlineStr"/>
      <c r="G1487" t="inlineStr"/>
      <c r="H1487" t="inlineStr"/>
      <c r="I1487" t="inlineStr"/>
      <c r="J1487" t="inlineStr"/>
      <c r="K1487" t="inlineStr"/>
      <c r="L1487" t="inlineStr"/>
      <c r="M1487" t="n">
        <v>262.77</v>
      </c>
      <c r="N1487" t="inlineStr"/>
      <c r="O1487" t="inlineStr"/>
      <c r="P1487" t="inlineStr"/>
      <c r="Q1487" t="inlineStr"/>
      <c r="R1487" t="n">
        <v>121.517</v>
      </c>
      <c r="S1487" t="n">
        <v>87.18600000000001</v>
      </c>
      <c r="T1487" t="n">
        <v>174.039</v>
      </c>
    </row>
    <row r="1488">
      <c r="A1488" s="142" t="n">
        <v>38628</v>
      </c>
      <c r="B1488" t="inlineStr"/>
      <c r="C1488" t="inlineStr"/>
      <c r="D1488" t="inlineStr"/>
      <c r="E1488" t="inlineStr"/>
      <c r="F1488" t="inlineStr"/>
      <c r="G1488" t="inlineStr"/>
      <c r="H1488" t="inlineStr"/>
      <c r="I1488" t="inlineStr"/>
      <c r="J1488" t="inlineStr"/>
      <c r="K1488" t="inlineStr"/>
      <c r="L1488" t="inlineStr"/>
      <c r="M1488" t="n">
        <v>262.06</v>
      </c>
      <c r="N1488" t="inlineStr"/>
      <c r="O1488" t="inlineStr"/>
      <c r="P1488" t="inlineStr"/>
      <c r="Q1488" t="inlineStr"/>
      <c r="R1488" t="n">
        <v>121.517</v>
      </c>
      <c r="S1488" t="n">
        <v>88.026</v>
      </c>
      <c r="T1488" t="n">
        <v>176.249</v>
      </c>
    </row>
    <row r="1489">
      <c r="A1489" s="142" t="n">
        <v>38629</v>
      </c>
      <c r="B1489" t="inlineStr"/>
      <c r="C1489" t="inlineStr"/>
      <c r="D1489" t="inlineStr"/>
      <c r="E1489" t="inlineStr"/>
      <c r="F1489" t="inlineStr"/>
      <c r="G1489" t="inlineStr"/>
      <c r="H1489" t="inlineStr"/>
      <c r="I1489" t="inlineStr"/>
      <c r="J1489" t="inlineStr"/>
      <c r="K1489" t="inlineStr"/>
      <c r="L1489" t="inlineStr"/>
      <c r="M1489" t="n">
        <v>256.54</v>
      </c>
      <c r="N1489" t="inlineStr"/>
      <c r="O1489" t="inlineStr"/>
      <c r="P1489" t="inlineStr"/>
      <c r="Q1489" t="inlineStr"/>
      <c r="R1489" t="n">
        <v>121.517</v>
      </c>
      <c r="S1489" t="n">
        <v>88.026</v>
      </c>
      <c r="T1489" t="n">
        <v>176.249</v>
      </c>
    </row>
    <row r="1490">
      <c r="A1490" s="142" t="n">
        <v>38630</v>
      </c>
      <c r="B1490" t="inlineStr"/>
      <c r="C1490" t="inlineStr"/>
      <c r="D1490" t="inlineStr"/>
      <c r="E1490" t="inlineStr"/>
      <c r="F1490" t="inlineStr"/>
      <c r="G1490" t="inlineStr"/>
      <c r="H1490" t="inlineStr"/>
      <c r="I1490" t="inlineStr"/>
      <c r="J1490" t="inlineStr"/>
      <c r="K1490" t="inlineStr"/>
      <c r="L1490" t="inlineStr"/>
      <c r="M1490" t="n">
        <v>249.35</v>
      </c>
      <c r="N1490" t="inlineStr"/>
      <c r="O1490" t="inlineStr"/>
      <c r="P1490" t="inlineStr"/>
      <c r="Q1490" t="inlineStr"/>
      <c r="R1490" t="n">
        <v>121.517</v>
      </c>
      <c r="S1490" t="n">
        <v>86.294</v>
      </c>
      <c r="T1490" t="n">
        <v>173.278</v>
      </c>
    </row>
    <row r="1491">
      <c r="A1491" s="142" t="n">
        <v>38631</v>
      </c>
      <c r="B1491" t="inlineStr"/>
      <c r="C1491" t="inlineStr"/>
      <c r="D1491" t="inlineStr"/>
      <c r="E1491" t="inlineStr"/>
      <c r="F1491" t="inlineStr"/>
      <c r="G1491" t="inlineStr"/>
      <c r="H1491" t="inlineStr"/>
      <c r="I1491" t="inlineStr"/>
      <c r="J1491" t="inlineStr"/>
      <c r="K1491" t="inlineStr"/>
      <c r="L1491" t="inlineStr"/>
      <c r="M1491" t="n">
        <v>252.61</v>
      </c>
      <c r="N1491" t="inlineStr"/>
      <c r="O1491" t="inlineStr"/>
      <c r="P1491" t="inlineStr"/>
      <c r="Q1491" t="inlineStr"/>
      <c r="R1491" t="n">
        <v>121.517</v>
      </c>
      <c r="S1491" t="n">
        <v>84.41800000000001</v>
      </c>
      <c r="T1491" t="n">
        <v>166.657</v>
      </c>
    </row>
    <row r="1492">
      <c r="A1492" s="142" t="n">
        <v>38632</v>
      </c>
      <c r="B1492" t="inlineStr"/>
      <c r="C1492" t="inlineStr"/>
      <c r="D1492" t="inlineStr"/>
      <c r="E1492" t="inlineStr"/>
      <c r="F1492" t="inlineStr"/>
      <c r="G1492" t="inlineStr"/>
      <c r="H1492" t="inlineStr"/>
      <c r="I1492" t="inlineStr"/>
      <c r="J1492" t="inlineStr"/>
      <c r="K1492" t="inlineStr"/>
      <c r="L1492" t="inlineStr"/>
      <c r="M1492" t="n">
        <v>256.39</v>
      </c>
      <c r="N1492" t="inlineStr"/>
      <c r="O1492" t="inlineStr"/>
      <c r="P1492" t="inlineStr"/>
      <c r="Q1492" t="inlineStr"/>
      <c r="R1492" t="n">
        <v>121.517</v>
      </c>
      <c r="S1492" t="n">
        <v>84.569</v>
      </c>
      <c r="T1492" t="n">
        <v>167.079</v>
      </c>
    </row>
    <row r="1493">
      <c r="A1493" s="142" t="n">
        <v>38635</v>
      </c>
      <c r="B1493" t="inlineStr"/>
      <c r="C1493" t="inlineStr"/>
      <c r="D1493" t="inlineStr"/>
      <c r="E1493" t="inlineStr"/>
      <c r="F1493" t="inlineStr"/>
      <c r="G1493" t="inlineStr"/>
      <c r="H1493" t="inlineStr"/>
      <c r="I1493" t="inlineStr"/>
      <c r="J1493" t="inlineStr"/>
      <c r="K1493" t="inlineStr"/>
      <c r="L1493" t="inlineStr"/>
      <c r="M1493" t="n">
        <v>258.72</v>
      </c>
      <c r="N1493" t="inlineStr"/>
      <c r="O1493" t="inlineStr"/>
      <c r="P1493" t="inlineStr"/>
      <c r="Q1493" t="inlineStr"/>
      <c r="R1493" t="n">
        <v>121.517</v>
      </c>
      <c r="S1493" t="n">
        <v>84.726</v>
      </c>
      <c r="T1493" t="n">
        <v>169.335</v>
      </c>
    </row>
    <row r="1494">
      <c r="A1494" s="142" t="n">
        <v>38636</v>
      </c>
      <c r="B1494" t="inlineStr"/>
      <c r="C1494" t="inlineStr"/>
      <c r="D1494" t="inlineStr"/>
      <c r="E1494" t="inlineStr"/>
      <c r="F1494" t="inlineStr"/>
      <c r="G1494" t="inlineStr"/>
      <c r="H1494" t="inlineStr"/>
      <c r="I1494" t="inlineStr"/>
      <c r="J1494" t="inlineStr"/>
      <c r="K1494" t="inlineStr"/>
      <c r="L1494" t="inlineStr"/>
      <c r="M1494" t="n">
        <v>256.76</v>
      </c>
      <c r="N1494" t="inlineStr"/>
      <c r="O1494" t="inlineStr"/>
      <c r="P1494" t="inlineStr"/>
      <c r="Q1494" t="inlineStr"/>
      <c r="R1494" t="n">
        <v>121.517</v>
      </c>
      <c r="S1494" t="n">
        <v>85.143</v>
      </c>
      <c r="T1494" t="n">
        <v>171.027</v>
      </c>
    </row>
    <row r="1495">
      <c r="A1495" s="142" t="n">
        <v>38637</v>
      </c>
      <c r="B1495" t="inlineStr"/>
      <c r="C1495" t="inlineStr"/>
      <c r="D1495" t="inlineStr"/>
      <c r="E1495" t="inlineStr"/>
      <c r="F1495" t="inlineStr"/>
      <c r="G1495" t="inlineStr"/>
      <c r="H1495" t="inlineStr"/>
      <c r="I1495" t="inlineStr"/>
      <c r="J1495" t="inlineStr"/>
      <c r="K1495" t="inlineStr"/>
      <c r="L1495" t="inlineStr"/>
      <c r="M1495" t="n">
        <v>250.59</v>
      </c>
      <c r="N1495" t="inlineStr"/>
      <c r="O1495" t="inlineStr"/>
      <c r="P1495" t="inlineStr"/>
      <c r="Q1495" t="inlineStr"/>
      <c r="R1495" t="n">
        <v>121.517</v>
      </c>
      <c r="S1495" t="n">
        <v>84.42</v>
      </c>
      <c r="T1495" t="n">
        <v>168.031</v>
      </c>
    </row>
    <row r="1496">
      <c r="A1496" s="142" t="n">
        <v>38638</v>
      </c>
      <c r="B1496" t="inlineStr"/>
      <c r="C1496" t="inlineStr"/>
      <c r="D1496" t="inlineStr"/>
      <c r="E1496" t="inlineStr"/>
      <c r="F1496" t="inlineStr"/>
      <c r="G1496" t="inlineStr"/>
      <c r="H1496" t="inlineStr"/>
      <c r="I1496" t="inlineStr"/>
      <c r="J1496" t="inlineStr"/>
      <c r="K1496" t="inlineStr"/>
      <c r="L1496" t="inlineStr"/>
      <c r="M1496" t="n">
        <v>247.73</v>
      </c>
      <c r="N1496" t="inlineStr"/>
      <c r="O1496" t="inlineStr"/>
      <c r="P1496" t="inlineStr"/>
      <c r="Q1496" t="inlineStr"/>
      <c r="R1496" t="n">
        <v>121.517</v>
      </c>
      <c r="S1496" t="n">
        <v>84.38500000000001</v>
      </c>
      <c r="T1496" t="n">
        <v>165.544</v>
      </c>
    </row>
    <row r="1497">
      <c r="A1497" s="142" t="n">
        <v>38639</v>
      </c>
      <c r="B1497" t="inlineStr"/>
      <c r="C1497" t="inlineStr"/>
      <c r="D1497" t="inlineStr"/>
      <c r="E1497" t="inlineStr"/>
      <c r="F1497" t="inlineStr"/>
      <c r="G1497" t="inlineStr"/>
      <c r="H1497" t="inlineStr"/>
      <c r="I1497" t="inlineStr"/>
      <c r="J1497" t="inlineStr"/>
      <c r="K1497" t="inlineStr"/>
      <c r="L1497" t="inlineStr"/>
      <c r="M1497" t="n">
        <v>247.73</v>
      </c>
      <c r="N1497" t="inlineStr"/>
      <c r="O1497" t="inlineStr"/>
      <c r="P1497" t="inlineStr"/>
      <c r="Q1497" t="inlineStr"/>
      <c r="R1497" t="n">
        <v>121.517</v>
      </c>
      <c r="S1497" t="n">
        <v>84.053</v>
      </c>
      <c r="T1497" t="n">
        <v>162.595</v>
      </c>
    </row>
    <row r="1498">
      <c r="A1498" s="142" t="n">
        <v>38642</v>
      </c>
      <c r="B1498" t="inlineStr"/>
      <c r="C1498" t="inlineStr"/>
      <c r="D1498" t="inlineStr"/>
      <c r="E1498" t="inlineStr"/>
      <c r="F1498" t="inlineStr"/>
      <c r="G1498" t="inlineStr"/>
      <c r="H1498" t="inlineStr"/>
      <c r="I1498" t="inlineStr"/>
      <c r="J1498" t="inlineStr"/>
      <c r="K1498" t="inlineStr"/>
      <c r="L1498" t="inlineStr"/>
      <c r="M1498" t="n">
        <v>248.33</v>
      </c>
      <c r="N1498" t="inlineStr"/>
      <c r="O1498" t="inlineStr"/>
      <c r="P1498" t="inlineStr"/>
      <c r="Q1498" t="inlineStr"/>
      <c r="R1498" t="n">
        <v>121.517</v>
      </c>
      <c r="S1498" t="n">
        <v>84.053</v>
      </c>
      <c r="T1498" t="n">
        <v>162.595</v>
      </c>
    </row>
    <row r="1499">
      <c r="A1499" s="142" t="n">
        <v>38643</v>
      </c>
      <c r="B1499" t="inlineStr"/>
      <c r="C1499" t="inlineStr"/>
      <c r="D1499" t="inlineStr"/>
      <c r="E1499" t="inlineStr"/>
      <c r="F1499" t="inlineStr"/>
      <c r="G1499" t="inlineStr"/>
      <c r="H1499" t="inlineStr"/>
      <c r="I1499" t="inlineStr"/>
      <c r="J1499" t="inlineStr"/>
      <c r="K1499" t="inlineStr"/>
      <c r="L1499" t="inlineStr"/>
      <c r="M1499" t="n">
        <v>242.73</v>
      </c>
      <c r="N1499" t="inlineStr"/>
      <c r="O1499" t="inlineStr"/>
      <c r="P1499" t="inlineStr"/>
      <c r="Q1499" t="inlineStr"/>
      <c r="R1499" t="n">
        <v>121.517</v>
      </c>
      <c r="S1499" t="n">
        <v>84.224</v>
      </c>
      <c r="T1499" t="n">
        <v>164.113</v>
      </c>
    </row>
    <row r="1500">
      <c r="A1500" s="142" t="n">
        <v>38644</v>
      </c>
      <c r="B1500" t="inlineStr"/>
      <c r="C1500" t="inlineStr"/>
      <c r="D1500" t="inlineStr"/>
      <c r="E1500" t="inlineStr"/>
      <c r="F1500" t="inlineStr"/>
      <c r="G1500" t="inlineStr"/>
      <c r="H1500" t="inlineStr"/>
      <c r="I1500" t="inlineStr"/>
      <c r="J1500" t="inlineStr"/>
      <c r="K1500" t="inlineStr"/>
      <c r="L1500" t="inlineStr"/>
      <c r="M1500" t="n">
        <v>240.45</v>
      </c>
      <c r="N1500" t="inlineStr"/>
      <c r="O1500" t="inlineStr"/>
      <c r="P1500" t="inlineStr"/>
      <c r="Q1500" t="inlineStr"/>
      <c r="R1500" t="n">
        <v>121.517</v>
      </c>
      <c r="S1500" t="n">
        <v>83.967</v>
      </c>
      <c r="T1500" t="n">
        <v>160.004</v>
      </c>
    </row>
    <row r="1501">
      <c r="A1501" s="142" t="n">
        <v>38645</v>
      </c>
      <c r="B1501" t="inlineStr"/>
      <c r="C1501" t="inlineStr"/>
      <c r="D1501" t="inlineStr"/>
      <c r="E1501" t="inlineStr"/>
      <c r="F1501" t="inlineStr"/>
      <c r="G1501" t="inlineStr"/>
      <c r="H1501" t="inlineStr"/>
      <c r="I1501" t="inlineStr"/>
      <c r="J1501" t="inlineStr"/>
      <c r="K1501" t="inlineStr"/>
      <c r="L1501" t="inlineStr"/>
      <c r="M1501" t="n">
        <v>233.36</v>
      </c>
      <c r="N1501" t="inlineStr"/>
      <c r="O1501" t="inlineStr"/>
      <c r="P1501" t="inlineStr"/>
      <c r="Q1501" t="inlineStr"/>
      <c r="R1501" t="n">
        <v>121.517</v>
      </c>
      <c r="S1501" t="n">
        <v>83.48099999999999</v>
      </c>
      <c r="T1501" t="n">
        <v>160.572</v>
      </c>
    </row>
    <row r="1502">
      <c r="A1502" s="142" t="n">
        <v>38646</v>
      </c>
      <c r="B1502" t="inlineStr"/>
      <c r="C1502" t="inlineStr"/>
      <c r="D1502" t="inlineStr"/>
      <c r="E1502" t="inlineStr"/>
      <c r="F1502" t="inlineStr"/>
      <c r="G1502" t="inlineStr"/>
      <c r="H1502" t="inlineStr"/>
      <c r="I1502" t="inlineStr"/>
      <c r="J1502" t="inlineStr"/>
      <c r="K1502" t="inlineStr"/>
      <c r="L1502" t="inlineStr"/>
      <c r="M1502" t="n">
        <v>237.3</v>
      </c>
      <c r="N1502" t="inlineStr"/>
      <c r="O1502" t="inlineStr"/>
      <c r="P1502" t="inlineStr"/>
      <c r="Q1502" t="inlineStr"/>
      <c r="R1502" t="n">
        <v>121.517</v>
      </c>
      <c r="S1502" t="n">
        <v>83.307</v>
      </c>
      <c r="T1502" t="n">
        <v>160.678</v>
      </c>
    </row>
    <row r="1503">
      <c r="A1503" s="142" t="n">
        <v>38649</v>
      </c>
      <c r="B1503" t="inlineStr"/>
      <c r="C1503" t="inlineStr"/>
      <c r="D1503" t="inlineStr"/>
      <c r="E1503" t="inlineStr"/>
      <c r="F1503" t="inlineStr"/>
      <c r="G1503" t="inlineStr"/>
      <c r="H1503" t="inlineStr"/>
      <c r="I1503" t="inlineStr"/>
      <c r="J1503" t="inlineStr"/>
      <c r="K1503" t="inlineStr"/>
      <c r="L1503" t="inlineStr"/>
      <c r="M1503" t="n">
        <v>237.3</v>
      </c>
      <c r="N1503" t="inlineStr"/>
      <c r="O1503" t="inlineStr"/>
      <c r="P1503" t="inlineStr"/>
      <c r="Q1503" t="inlineStr"/>
      <c r="R1503" t="n">
        <v>121.517</v>
      </c>
      <c r="S1503" t="n">
        <v>84.456</v>
      </c>
      <c r="T1503" t="n">
        <v>162.497</v>
      </c>
    </row>
    <row r="1504">
      <c r="A1504" s="142" t="n">
        <v>38650</v>
      </c>
      <c r="B1504" t="inlineStr"/>
      <c r="C1504" t="inlineStr"/>
      <c r="D1504" t="inlineStr"/>
      <c r="E1504" t="inlineStr"/>
      <c r="F1504" t="inlineStr"/>
      <c r="G1504" t="inlineStr"/>
      <c r="H1504" t="inlineStr"/>
      <c r="I1504" t="inlineStr"/>
      <c r="J1504" t="inlineStr"/>
      <c r="K1504" t="inlineStr"/>
      <c r="L1504" t="inlineStr"/>
      <c r="M1504" t="n">
        <v>244.86</v>
      </c>
      <c r="N1504" t="inlineStr"/>
      <c r="O1504" t="inlineStr"/>
      <c r="P1504" t="inlineStr"/>
      <c r="Q1504" t="inlineStr"/>
      <c r="R1504" t="n">
        <v>121.517</v>
      </c>
      <c r="S1504" t="n">
        <v>83.88500000000001</v>
      </c>
      <c r="T1504" t="n">
        <v>160.885</v>
      </c>
    </row>
    <row r="1505">
      <c r="A1505" s="142" t="n">
        <v>38651</v>
      </c>
      <c r="B1505" t="inlineStr"/>
      <c r="C1505" t="inlineStr"/>
      <c r="D1505" t="inlineStr"/>
      <c r="E1505" t="inlineStr"/>
      <c r="F1505" t="inlineStr"/>
      <c r="G1505" t="inlineStr"/>
      <c r="H1505" t="inlineStr"/>
      <c r="I1505" t="inlineStr"/>
      <c r="J1505" t="inlineStr"/>
      <c r="K1505" t="inlineStr"/>
      <c r="L1505" t="inlineStr"/>
      <c r="M1505" t="n">
        <v>244.86</v>
      </c>
      <c r="N1505" t="inlineStr"/>
      <c r="O1505" t="inlineStr"/>
      <c r="P1505" t="inlineStr"/>
      <c r="Q1505" t="inlineStr"/>
      <c r="R1505" t="n">
        <v>121.517</v>
      </c>
      <c r="S1505" t="n">
        <v>83.93300000000001</v>
      </c>
      <c r="T1505" t="n">
        <v>161.881</v>
      </c>
    </row>
    <row r="1506">
      <c r="A1506" s="142" t="n">
        <v>38652</v>
      </c>
      <c r="B1506" t="inlineStr"/>
      <c r="C1506" t="inlineStr"/>
      <c r="D1506" t="inlineStr"/>
      <c r="E1506" t="inlineStr"/>
      <c r="F1506" t="inlineStr"/>
      <c r="G1506" t="inlineStr"/>
      <c r="H1506" t="inlineStr"/>
      <c r="I1506" t="inlineStr"/>
      <c r="J1506" t="inlineStr"/>
      <c r="K1506" t="inlineStr"/>
      <c r="L1506" t="inlineStr"/>
      <c r="M1506" t="n">
        <v>244.86</v>
      </c>
      <c r="N1506" t="inlineStr"/>
      <c r="O1506" t="inlineStr"/>
      <c r="P1506" t="inlineStr"/>
      <c r="Q1506" t="inlineStr"/>
      <c r="R1506" t="n">
        <v>121.517</v>
      </c>
      <c r="S1506" t="n">
        <v>82.91</v>
      </c>
      <c r="T1506" t="n">
        <v>159.008</v>
      </c>
    </row>
    <row r="1507">
      <c r="A1507" s="142" t="n">
        <v>38653</v>
      </c>
      <c r="B1507" t="inlineStr"/>
      <c r="C1507" t="inlineStr"/>
      <c r="D1507" t="inlineStr"/>
      <c r="E1507" t="inlineStr"/>
      <c r="F1507" t="inlineStr"/>
      <c r="G1507" t="inlineStr"/>
      <c r="H1507" t="inlineStr"/>
      <c r="I1507" t="inlineStr"/>
      <c r="J1507" t="inlineStr"/>
      <c r="K1507" t="inlineStr"/>
      <c r="L1507" t="inlineStr"/>
      <c r="M1507" t="n">
        <v>237.16</v>
      </c>
      <c r="N1507" t="inlineStr"/>
      <c r="O1507" t="inlineStr"/>
      <c r="P1507" t="inlineStr"/>
      <c r="Q1507" t="inlineStr"/>
      <c r="R1507" t="n">
        <v>121.517</v>
      </c>
      <c r="S1507" t="n">
        <v>83.684</v>
      </c>
      <c r="T1507" t="n">
        <v>158.99</v>
      </c>
    </row>
    <row r="1508">
      <c r="A1508" s="142" t="n">
        <v>38656</v>
      </c>
      <c r="B1508" t="inlineStr"/>
      <c r="C1508" t="inlineStr"/>
      <c r="D1508" t="inlineStr"/>
      <c r="E1508" t="inlineStr"/>
      <c r="F1508" t="inlineStr"/>
      <c r="G1508" t="inlineStr"/>
      <c r="H1508" t="inlineStr"/>
      <c r="I1508" t="inlineStr"/>
      <c r="J1508" t="inlineStr"/>
      <c r="K1508" t="inlineStr"/>
      <c r="L1508" t="inlineStr"/>
      <c r="M1508" t="n">
        <v>238.63</v>
      </c>
      <c r="N1508" t="inlineStr"/>
      <c r="O1508" t="inlineStr"/>
      <c r="P1508" t="inlineStr"/>
      <c r="Q1508" t="inlineStr"/>
      <c r="R1508" t="n">
        <v>118.467</v>
      </c>
      <c r="S1508" t="n">
        <v>85.398</v>
      </c>
      <c r="T1508" t="n">
        <v>163.737</v>
      </c>
    </row>
    <row r="1509">
      <c r="A1509" s="142" t="n">
        <v>38657</v>
      </c>
      <c r="B1509" t="inlineStr"/>
      <c r="C1509" t="inlineStr"/>
      <c r="D1509" t="inlineStr"/>
      <c r="E1509" t="inlineStr"/>
      <c r="F1509" t="inlineStr"/>
      <c r="G1509" t="inlineStr"/>
      <c r="H1509" t="inlineStr"/>
      <c r="I1509" t="inlineStr"/>
      <c r="J1509" t="inlineStr"/>
      <c r="K1509" t="inlineStr"/>
      <c r="L1509" t="inlineStr"/>
      <c r="M1509" t="n">
        <v>238.63</v>
      </c>
      <c r="N1509" t="inlineStr"/>
      <c r="O1509" t="inlineStr"/>
      <c r="P1509" t="inlineStr"/>
      <c r="Q1509" t="inlineStr"/>
      <c r="R1509" t="n">
        <v>118.467</v>
      </c>
      <c r="S1509" t="n">
        <v>85.446</v>
      </c>
      <c r="T1509" t="n">
        <v>165.996</v>
      </c>
    </row>
    <row r="1510">
      <c r="A1510" s="142" t="n">
        <v>38658</v>
      </c>
      <c r="B1510" t="inlineStr"/>
      <c r="C1510" t="inlineStr"/>
      <c r="D1510" t="inlineStr"/>
      <c r="E1510" t="inlineStr"/>
      <c r="F1510" t="inlineStr"/>
      <c r="G1510" t="inlineStr"/>
      <c r="H1510" t="inlineStr"/>
      <c r="I1510" t="inlineStr"/>
      <c r="J1510" t="inlineStr"/>
      <c r="K1510" t="inlineStr"/>
      <c r="L1510" t="inlineStr"/>
      <c r="M1510" t="n">
        <v>246.08</v>
      </c>
      <c r="N1510" t="inlineStr"/>
      <c r="O1510" t="inlineStr"/>
      <c r="P1510" t="inlineStr"/>
      <c r="Q1510" t="inlineStr"/>
      <c r="R1510" t="n">
        <v>118.467</v>
      </c>
      <c r="S1510" t="n">
        <v>85.733</v>
      </c>
      <c r="T1510" t="n">
        <v>167.082</v>
      </c>
    </row>
    <row r="1511">
      <c r="A1511" s="142" t="n">
        <v>38659</v>
      </c>
      <c r="B1511" t="inlineStr"/>
      <c r="C1511" t="inlineStr"/>
      <c r="D1511" t="inlineStr"/>
      <c r="E1511" t="inlineStr"/>
      <c r="F1511" t="inlineStr"/>
      <c r="G1511" t="inlineStr"/>
      <c r="H1511" t="inlineStr"/>
      <c r="I1511" t="inlineStr"/>
      <c r="J1511" t="inlineStr"/>
      <c r="K1511" t="inlineStr"/>
      <c r="L1511" t="inlineStr"/>
      <c r="M1511" t="n">
        <v>239.92</v>
      </c>
      <c r="N1511" t="inlineStr"/>
      <c r="O1511" t="inlineStr"/>
      <c r="P1511" t="inlineStr"/>
      <c r="Q1511" t="inlineStr"/>
      <c r="R1511" t="n">
        <v>118.467</v>
      </c>
      <c r="S1511" t="n">
        <v>86.684</v>
      </c>
      <c r="T1511" t="n">
        <v>169.17</v>
      </c>
    </row>
    <row r="1512">
      <c r="A1512" s="142" t="n">
        <v>38660</v>
      </c>
      <c r="B1512" t="inlineStr"/>
      <c r="C1512" t="inlineStr"/>
      <c r="D1512" t="inlineStr"/>
      <c r="E1512" t="inlineStr"/>
      <c r="F1512" t="inlineStr"/>
      <c r="G1512" t="inlineStr"/>
      <c r="H1512" t="inlineStr"/>
      <c r="I1512" t="inlineStr"/>
      <c r="J1512" t="inlineStr"/>
      <c r="K1512" t="inlineStr"/>
      <c r="L1512" t="inlineStr"/>
      <c r="M1512" t="n">
        <v>242.64</v>
      </c>
      <c r="N1512" t="inlineStr"/>
      <c r="O1512" t="inlineStr"/>
      <c r="P1512" t="inlineStr"/>
      <c r="Q1512" t="inlineStr"/>
      <c r="R1512" t="n">
        <v>118.467</v>
      </c>
      <c r="S1512" t="n">
        <v>87.68899999999999</v>
      </c>
      <c r="T1512" t="n">
        <v>171.383</v>
      </c>
    </row>
    <row r="1513">
      <c r="A1513" s="142" t="n">
        <v>38663</v>
      </c>
      <c r="B1513" t="inlineStr"/>
      <c r="C1513" t="inlineStr"/>
      <c r="D1513" t="inlineStr"/>
      <c r="E1513" t="inlineStr"/>
      <c r="F1513" t="inlineStr"/>
      <c r="G1513" t="inlineStr"/>
      <c r="H1513" t="inlineStr"/>
      <c r="I1513" t="inlineStr"/>
      <c r="J1513" t="inlineStr"/>
      <c r="K1513" t="inlineStr"/>
      <c r="L1513" t="inlineStr"/>
      <c r="M1513" t="n">
        <v>242.64</v>
      </c>
      <c r="N1513" t="inlineStr"/>
      <c r="O1513" t="inlineStr"/>
      <c r="P1513" t="inlineStr"/>
      <c r="Q1513" t="inlineStr"/>
      <c r="R1513" t="n">
        <v>118.467</v>
      </c>
      <c r="S1513" t="n">
        <v>87.989</v>
      </c>
      <c r="T1513" t="n">
        <v>171.566</v>
      </c>
    </row>
    <row r="1514">
      <c r="A1514" s="142" t="n">
        <v>38664</v>
      </c>
      <c r="B1514" t="inlineStr"/>
      <c r="C1514" t="inlineStr"/>
      <c r="D1514" t="inlineStr"/>
      <c r="E1514" t="inlineStr"/>
      <c r="F1514" t="inlineStr"/>
      <c r="G1514" t="inlineStr"/>
      <c r="H1514" t="inlineStr"/>
      <c r="I1514" t="inlineStr"/>
      <c r="J1514" t="inlineStr"/>
      <c r="K1514" t="inlineStr"/>
      <c r="L1514" t="inlineStr"/>
      <c r="M1514" t="n">
        <v>242.65</v>
      </c>
      <c r="N1514" t="inlineStr"/>
      <c r="O1514" t="inlineStr"/>
      <c r="P1514" t="inlineStr"/>
      <c r="Q1514" t="inlineStr"/>
      <c r="R1514" t="n">
        <v>118.467</v>
      </c>
      <c r="S1514" t="n">
        <v>88.093</v>
      </c>
      <c r="T1514" t="n">
        <v>171.801</v>
      </c>
    </row>
    <row r="1515">
      <c r="A1515" s="142" t="n">
        <v>38665</v>
      </c>
      <c r="B1515" t="inlineStr"/>
      <c r="C1515" t="inlineStr"/>
      <c r="D1515" t="inlineStr"/>
      <c r="E1515" t="inlineStr"/>
      <c r="F1515" t="inlineStr"/>
      <c r="G1515" t="inlineStr"/>
      <c r="H1515" t="inlineStr"/>
      <c r="I1515" t="inlineStr"/>
      <c r="J1515" t="inlineStr"/>
      <c r="K1515" t="inlineStr"/>
      <c r="L1515" t="inlineStr"/>
      <c r="M1515" t="n">
        <v>250.65</v>
      </c>
      <c r="N1515" t="inlineStr"/>
      <c r="O1515" t="inlineStr"/>
      <c r="P1515" t="inlineStr"/>
      <c r="Q1515" t="inlineStr"/>
      <c r="R1515" t="n">
        <v>118.467</v>
      </c>
      <c r="S1515" t="n">
        <v>88.26600000000001</v>
      </c>
      <c r="T1515" t="n">
        <v>173.448</v>
      </c>
    </row>
    <row r="1516">
      <c r="A1516" s="142" t="n">
        <v>38666</v>
      </c>
      <c r="B1516" t="inlineStr"/>
      <c r="C1516" t="inlineStr"/>
      <c r="D1516" t="inlineStr"/>
      <c r="E1516" t="inlineStr"/>
      <c r="F1516" t="inlineStr"/>
      <c r="G1516" t="inlineStr"/>
      <c r="H1516" t="inlineStr"/>
      <c r="I1516" t="inlineStr"/>
      <c r="J1516" t="inlineStr"/>
      <c r="K1516" t="inlineStr"/>
      <c r="L1516" t="inlineStr"/>
      <c r="M1516" t="n">
        <v>246.18</v>
      </c>
      <c r="N1516" t="inlineStr"/>
      <c r="O1516" t="inlineStr"/>
      <c r="P1516" t="inlineStr"/>
      <c r="Q1516" t="inlineStr"/>
      <c r="R1516" t="n">
        <v>118.467</v>
      </c>
      <c r="S1516" t="n">
        <v>88.492</v>
      </c>
      <c r="T1516" t="n">
        <v>173.542</v>
      </c>
    </row>
    <row r="1517">
      <c r="A1517" s="142" t="n">
        <v>38667</v>
      </c>
      <c r="B1517" t="inlineStr"/>
      <c r="C1517" t="inlineStr"/>
      <c r="D1517" t="inlineStr"/>
      <c r="E1517" t="inlineStr"/>
      <c r="F1517" t="inlineStr"/>
      <c r="G1517" t="inlineStr"/>
      <c r="H1517" t="inlineStr"/>
      <c r="I1517" t="inlineStr"/>
      <c r="J1517" t="inlineStr"/>
      <c r="K1517" t="inlineStr"/>
      <c r="L1517" t="inlineStr"/>
      <c r="M1517" t="n">
        <v>246.18</v>
      </c>
      <c r="N1517" t="inlineStr"/>
      <c r="O1517" t="inlineStr"/>
      <c r="P1517" t="inlineStr"/>
      <c r="Q1517" t="inlineStr"/>
      <c r="R1517" t="n">
        <v>118.467</v>
      </c>
      <c r="S1517" t="n">
        <v>89.25700000000001</v>
      </c>
      <c r="T1517" t="n">
        <v>175.533</v>
      </c>
    </row>
    <row r="1518">
      <c r="A1518" s="142" t="n">
        <v>38670</v>
      </c>
      <c r="B1518" t="inlineStr"/>
      <c r="C1518" t="inlineStr"/>
      <c r="D1518" t="inlineStr"/>
      <c r="E1518" t="inlineStr"/>
      <c r="F1518" t="inlineStr"/>
      <c r="G1518" t="inlineStr"/>
      <c r="H1518" t="inlineStr"/>
      <c r="I1518" t="inlineStr"/>
      <c r="J1518" t="inlineStr"/>
      <c r="K1518" t="inlineStr"/>
      <c r="L1518" t="inlineStr"/>
      <c r="M1518" t="n">
        <v>249.77</v>
      </c>
      <c r="N1518" t="inlineStr"/>
      <c r="O1518" t="inlineStr"/>
      <c r="P1518" t="inlineStr"/>
      <c r="Q1518" t="inlineStr"/>
      <c r="R1518" t="n">
        <v>118.467</v>
      </c>
      <c r="S1518" t="n">
        <v>89.111</v>
      </c>
      <c r="T1518" t="n">
        <v>175.944</v>
      </c>
    </row>
    <row r="1519">
      <c r="A1519" s="142" t="n">
        <v>38671</v>
      </c>
      <c r="B1519" t="inlineStr"/>
      <c r="C1519" t="inlineStr"/>
      <c r="D1519" t="inlineStr"/>
      <c r="E1519" t="inlineStr"/>
      <c r="F1519" t="inlineStr"/>
      <c r="G1519" t="inlineStr"/>
      <c r="H1519" t="inlineStr"/>
      <c r="I1519" t="inlineStr"/>
      <c r="J1519" t="inlineStr"/>
      <c r="K1519" t="inlineStr"/>
      <c r="L1519" t="inlineStr"/>
      <c r="M1519" t="n">
        <v>248.46</v>
      </c>
      <c r="N1519" t="inlineStr"/>
      <c r="O1519" t="inlineStr"/>
      <c r="P1519" t="inlineStr"/>
      <c r="Q1519" t="inlineStr"/>
      <c r="R1519" t="n">
        <v>118.467</v>
      </c>
      <c r="S1519" t="n">
        <v>88.935</v>
      </c>
      <c r="T1519" t="n">
        <v>175.727</v>
      </c>
    </row>
    <row r="1520">
      <c r="A1520" s="142" t="n">
        <v>38672</v>
      </c>
      <c r="B1520" t="inlineStr"/>
      <c r="C1520" t="inlineStr"/>
      <c r="D1520" t="inlineStr"/>
      <c r="E1520" t="inlineStr"/>
      <c r="F1520" t="inlineStr"/>
      <c r="G1520" t="inlineStr"/>
      <c r="H1520" t="inlineStr"/>
      <c r="I1520" t="inlineStr"/>
      <c r="J1520" t="inlineStr"/>
      <c r="K1520" t="inlineStr"/>
      <c r="L1520" t="inlineStr"/>
      <c r="M1520" t="n">
        <v>259.24</v>
      </c>
      <c r="N1520" t="inlineStr"/>
      <c r="O1520" t="inlineStr"/>
      <c r="P1520" t="inlineStr"/>
      <c r="Q1520" t="inlineStr"/>
      <c r="R1520" t="n">
        <v>118.467</v>
      </c>
      <c r="S1520" t="n">
        <v>89.04300000000001</v>
      </c>
      <c r="T1520" t="n">
        <v>176.788</v>
      </c>
    </row>
    <row r="1521">
      <c r="A1521" s="142" t="n">
        <v>38673</v>
      </c>
      <c r="B1521" t="inlineStr"/>
      <c r="C1521" t="inlineStr"/>
      <c r="D1521" t="inlineStr"/>
      <c r="E1521" t="inlineStr"/>
      <c r="F1521" t="inlineStr"/>
      <c r="G1521" t="inlineStr"/>
      <c r="H1521" t="inlineStr"/>
      <c r="I1521" t="inlineStr"/>
      <c r="J1521" t="inlineStr"/>
      <c r="K1521" t="inlineStr"/>
      <c r="L1521" t="inlineStr"/>
      <c r="M1521" t="n">
        <v>266.23</v>
      </c>
      <c r="N1521" t="inlineStr"/>
      <c r="O1521" t="inlineStr"/>
      <c r="P1521" t="inlineStr"/>
      <c r="Q1521" t="inlineStr"/>
      <c r="R1521" t="n">
        <v>118.467</v>
      </c>
      <c r="S1521" t="n">
        <v>89.529</v>
      </c>
      <c r="T1521" t="n">
        <v>177.492</v>
      </c>
    </row>
    <row r="1522">
      <c r="A1522" s="142" t="n">
        <v>38674</v>
      </c>
      <c r="B1522" t="inlineStr"/>
      <c r="C1522" t="inlineStr"/>
      <c r="D1522" t="inlineStr"/>
      <c r="E1522" t="inlineStr"/>
      <c r="F1522" t="inlineStr"/>
      <c r="G1522" t="inlineStr"/>
      <c r="H1522" t="inlineStr"/>
      <c r="I1522" t="inlineStr"/>
      <c r="J1522" t="inlineStr"/>
      <c r="K1522" t="inlineStr"/>
      <c r="L1522" t="inlineStr"/>
      <c r="M1522" t="n">
        <v>266.71</v>
      </c>
      <c r="N1522" t="inlineStr"/>
      <c r="O1522" t="inlineStr"/>
      <c r="P1522" t="inlineStr"/>
      <c r="Q1522" t="inlineStr"/>
      <c r="R1522" t="n">
        <v>118.467</v>
      </c>
      <c r="S1522" t="n">
        <v>90.11</v>
      </c>
      <c r="T1522" t="n">
        <v>178.576</v>
      </c>
    </row>
    <row r="1523">
      <c r="A1523" s="142" t="n">
        <v>38677</v>
      </c>
      <c r="B1523" t="inlineStr"/>
      <c r="C1523" t="inlineStr"/>
      <c r="D1523" t="inlineStr"/>
      <c r="E1523" t="inlineStr"/>
      <c r="F1523" t="inlineStr"/>
      <c r="G1523" t="inlineStr"/>
      <c r="H1523" t="inlineStr"/>
      <c r="I1523" t="inlineStr"/>
      <c r="J1523" t="inlineStr"/>
      <c r="K1523" t="inlineStr"/>
      <c r="L1523" t="inlineStr"/>
      <c r="M1523" t="n">
        <v>270.61</v>
      </c>
      <c r="N1523" t="inlineStr"/>
      <c r="O1523" t="inlineStr"/>
      <c r="P1523" t="inlineStr"/>
      <c r="Q1523" t="inlineStr"/>
      <c r="R1523" t="n">
        <v>118.467</v>
      </c>
      <c r="S1523" t="n">
        <v>90.34999999999999</v>
      </c>
      <c r="T1523" t="n">
        <v>178.375</v>
      </c>
    </row>
    <row r="1524">
      <c r="A1524" s="142" t="n">
        <v>38678</v>
      </c>
      <c r="B1524" t="inlineStr"/>
      <c r="C1524" t="inlineStr"/>
      <c r="D1524" t="inlineStr"/>
      <c r="E1524" t="inlineStr"/>
      <c r="F1524" t="inlineStr"/>
      <c r="G1524" t="inlineStr"/>
      <c r="H1524" t="inlineStr"/>
      <c r="I1524" t="inlineStr"/>
      <c r="J1524" t="inlineStr"/>
      <c r="K1524" t="inlineStr"/>
      <c r="L1524" t="inlineStr"/>
      <c r="M1524" t="n">
        <v>273.63</v>
      </c>
      <c r="N1524" t="inlineStr"/>
      <c r="O1524" t="inlineStr"/>
      <c r="P1524" t="inlineStr"/>
      <c r="Q1524" t="inlineStr"/>
      <c r="R1524" t="n">
        <v>118.467</v>
      </c>
      <c r="S1524" t="n">
        <v>90.634</v>
      </c>
      <c r="T1524" t="n">
        <v>177.167</v>
      </c>
    </row>
    <row r="1525">
      <c r="A1525" s="142" t="n">
        <v>38679</v>
      </c>
      <c r="B1525" t="inlineStr"/>
      <c r="C1525" t="inlineStr"/>
      <c r="D1525" t="inlineStr"/>
      <c r="E1525" t="inlineStr"/>
      <c r="F1525" t="inlineStr"/>
      <c r="G1525" t="inlineStr"/>
      <c r="H1525" t="inlineStr"/>
      <c r="I1525" t="inlineStr"/>
      <c r="J1525" t="inlineStr"/>
      <c r="K1525" t="inlineStr"/>
      <c r="L1525" t="inlineStr"/>
      <c r="M1525" t="n">
        <v>269.7</v>
      </c>
      <c r="N1525" t="inlineStr"/>
      <c r="O1525" t="inlineStr"/>
      <c r="P1525" t="inlineStr"/>
      <c r="Q1525" t="inlineStr"/>
      <c r="R1525" t="n">
        <v>118.467</v>
      </c>
      <c r="S1525" t="n">
        <v>90.68000000000001</v>
      </c>
      <c r="T1525" t="n">
        <v>178.987</v>
      </c>
    </row>
    <row r="1526">
      <c r="A1526" s="142" t="n">
        <v>38680</v>
      </c>
      <c r="B1526" t="inlineStr"/>
      <c r="C1526" t="inlineStr"/>
      <c r="D1526" t="inlineStr"/>
      <c r="E1526" t="inlineStr"/>
      <c r="F1526" t="inlineStr"/>
      <c r="G1526" t="inlineStr"/>
      <c r="H1526" t="inlineStr"/>
      <c r="I1526" t="inlineStr"/>
      <c r="J1526" t="inlineStr"/>
      <c r="K1526" t="inlineStr"/>
      <c r="L1526" t="inlineStr"/>
      <c r="M1526" t="n">
        <v>270.33</v>
      </c>
      <c r="N1526" t="inlineStr"/>
      <c r="O1526" t="inlineStr"/>
      <c r="P1526" t="inlineStr"/>
      <c r="Q1526" t="inlineStr"/>
      <c r="R1526" t="n">
        <v>118.467</v>
      </c>
      <c r="S1526" t="n">
        <v>90.685</v>
      </c>
      <c r="T1526" t="n">
        <v>179.751</v>
      </c>
    </row>
    <row r="1527">
      <c r="A1527" s="142" t="n">
        <v>38681</v>
      </c>
      <c r="B1527" t="inlineStr"/>
      <c r="C1527" t="inlineStr"/>
      <c r="D1527" t="inlineStr"/>
      <c r="E1527" t="inlineStr"/>
      <c r="F1527" t="inlineStr"/>
      <c r="G1527" t="inlineStr"/>
      <c r="H1527" t="inlineStr"/>
      <c r="I1527" t="inlineStr"/>
      <c r="J1527" t="inlineStr"/>
      <c r="K1527" t="inlineStr"/>
      <c r="L1527" t="inlineStr"/>
      <c r="M1527" t="n">
        <v>270.33</v>
      </c>
      <c r="N1527" t="inlineStr"/>
      <c r="O1527" t="inlineStr"/>
      <c r="P1527" t="inlineStr"/>
      <c r="Q1527" t="inlineStr"/>
      <c r="R1527" t="n">
        <v>118.467</v>
      </c>
      <c r="S1527" t="n">
        <v>91.14400000000001</v>
      </c>
      <c r="T1527" t="n">
        <v>180.752</v>
      </c>
    </row>
    <row r="1528">
      <c r="A1528" s="142" t="n">
        <v>38684</v>
      </c>
      <c r="B1528" t="inlineStr"/>
      <c r="C1528" t="inlineStr"/>
      <c r="D1528" t="inlineStr"/>
      <c r="E1528" t="inlineStr"/>
      <c r="F1528" t="inlineStr"/>
      <c r="G1528" t="inlineStr"/>
      <c r="H1528" t="inlineStr"/>
      <c r="I1528" t="inlineStr"/>
      <c r="J1528" t="inlineStr"/>
      <c r="K1528" t="inlineStr"/>
      <c r="L1528" t="inlineStr"/>
      <c r="M1528" t="n">
        <v>275.99</v>
      </c>
      <c r="N1528" t="inlineStr"/>
      <c r="O1528" t="inlineStr"/>
      <c r="P1528" t="inlineStr"/>
      <c r="Q1528" t="inlineStr"/>
      <c r="R1528" t="n">
        <v>118.467</v>
      </c>
      <c r="S1528" t="n">
        <v>90.373</v>
      </c>
      <c r="T1528" t="n">
        <v>180.109</v>
      </c>
    </row>
    <row r="1529">
      <c r="A1529" s="142" t="n">
        <v>38685</v>
      </c>
      <c r="B1529" t="inlineStr"/>
      <c r="C1529" t="inlineStr"/>
      <c r="D1529" t="inlineStr"/>
      <c r="E1529" t="inlineStr"/>
      <c r="F1529" t="inlineStr"/>
      <c r="G1529" t="inlineStr"/>
      <c r="H1529" t="inlineStr"/>
      <c r="I1529" t="inlineStr"/>
      <c r="J1529" t="inlineStr"/>
      <c r="K1529" t="inlineStr"/>
      <c r="L1529" t="inlineStr"/>
      <c r="M1529" t="n">
        <v>272.95</v>
      </c>
      <c r="N1529" t="inlineStr"/>
      <c r="O1529" t="inlineStr"/>
      <c r="P1529" t="inlineStr"/>
      <c r="Q1529" t="inlineStr"/>
      <c r="R1529" t="n">
        <v>118.467</v>
      </c>
      <c r="S1529" t="n">
        <v>90.532</v>
      </c>
      <c r="T1529" t="n">
        <v>179.87</v>
      </c>
    </row>
    <row r="1530">
      <c r="A1530" s="142" t="n">
        <v>38686</v>
      </c>
      <c r="B1530" t="inlineStr"/>
      <c r="C1530" t="inlineStr"/>
      <c r="D1530" t="inlineStr"/>
      <c r="E1530" t="inlineStr"/>
      <c r="F1530" t="inlineStr"/>
      <c r="G1530" t="inlineStr"/>
      <c r="H1530" t="inlineStr"/>
      <c r="I1530" t="inlineStr"/>
      <c r="J1530" t="inlineStr"/>
      <c r="K1530" t="inlineStr"/>
      <c r="L1530" t="inlineStr"/>
      <c r="M1530" t="n">
        <v>267.31</v>
      </c>
      <c r="N1530" t="inlineStr"/>
      <c r="O1530" t="inlineStr"/>
      <c r="P1530" t="inlineStr"/>
      <c r="Q1530" t="inlineStr"/>
      <c r="R1530" t="n">
        <v>122.385</v>
      </c>
      <c r="S1530" t="n">
        <v>89.919</v>
      </c>
      <c r="T1530" t="n">
        <v>180.109</v>
      </c>
    </row>
    <row r="1531">
      <c r="A1531" s="142" t="n">
        <v>38687</v>
      </c>
      <c r="B1531" t="inlineStr"/>
      <c r="C1531" t="inlineStr"/>
      <c r="D1531" t="inlineStr"/>
      <c r="E1531" t="inlineStr"/>
      <c r="F1531" t="inlineStr"/>
      <c r="G1531" t="inlineStr"/>
      <c r="H1531" t="inlineStr"/>
      <c r="I1531" t="inlineStr"/>
      <c r="J1531" t="inlineStr"/>
      <c r="K1531" t="inlineStr"/>
      <c r="L1531" t="inlineStr"/>
      <c r="M1531" t="n">
        <v>277.32</v>
      </c>
      <c r="N1531" t="inlineStr"/>
      <c r="O1531" t="inlineStr"/>
      <c r="P1531" t="inlineStr"/>
      <c r="Q1531" t="inlineStr"/>
      <c r="R1531" t="n">
        <v>122.385</v>
      </c>
      <c r="S1531" t="n">
        <v>91.441</v>
      </c>
      <c r="T1531" t="n">
        <v>182.477</v>
      </c>
    </row>
    <row r="1532">
      <c r="A1532" s="142" t="n">
        <v>38688</v>
      </c>
      <c r="B1532" t="inlineStr"/>
      <c r="C1532" t="inlineStr"/>
      <c r="D1532" t="inlineStr"/>
      <c r="E1532" t="inlineStr"/>
      <c r="F1532" t="inlineStr"/>
      <c r="G1532" t="inlineStr"/>
      <c r="H1532" t="inlineStr"/>
      <c r="I1532" t="inlineStr"/>
      <c r="J1532" t="inlineStr"/>
      <c r="K1532" t="inlineStr"/>
      <c r="L1532" t="inlineStr"/>
      <c r="M1532" t="n">
        <v>273.95</v>
      </c>
      <c r="N1532" t="inlineStr"/>
      <c r="O1532" t="inlineStr"/>
      <c r="P1532" t="inlineStr"/>
      <c r="Q1532" t="inlineStr"/>
      <c r="R1532" t="n">
        <v>122.385</v>
      </c>
      <c r="S1532" t="n">
        <v>92.023</v>
      </c>
      <c r="T1532" t="n">
        <v>184.63</v>
      </c>
    </row>
    <row r="1533">
      <c r="A1533" s="142" t="n">
        <v>38691</v>
      </c>
      <c r="B1533" t="inlineStr"/>
      <c r="C1533" t="inlineStr"/>
      <c r="D1533" t="inlineStr"/>
      <c r="E1533" t="inlineStr"/>
      <c r="F1533" t="inlineStr"/>
      <c r="G1533" t="inlineStr"/>
      <c r="H1533" t="inlineStr"/>
      <c r="I1533" t="inlineStr"/>
      <c r="J1533" t="inlineStr"/>
      <c r="K1533" t="inlineStr"/>
      <c r="L1533" t="inlineStr"/>
      <c r="M1533" t="n">
        <v>277.38</v>
      </c>
      <c r="N1533" t="inlineStr"/>
      <c r="O1533" t="inlineStr"/>
      <c r="P1533" t="inlineStr"/>
      <c r="Q1533" t="inlineStr"/>
      <c r="R1533" t="n">
        <v>122.385</v>
      </c>
      <c r="S1533" t="n">
        <v>91.52500000000001</v>
      </c>
      <c r="T1533" t="n">
        <v>184.528</v>
      </c>
    </row>
    <row r="1534">
      <c r="A1534" s="142" t="n">
        <v>38692</v>
      </c>
      <c r="B1534" t="inlineStr"/>
      <c r="C1534" t="inlineStr"/>
      <c r="D1534" t="inlineStr"/>
      <c r="E1534" t="inlineStr"/>
      <c r="F1534" t="inlineStr"/>
      <c r="G1534" t="inlineStr"/>
      <c r="H1534" t="inlineStr"/>
      <c r="I1534" t="inlineStr"/>
      <c r="J1534" t="inlineStr"/>
      <c r="K1534" t="inlineStr"/>
      <c r="L1534" t="inlineStr"/>
      <c r="M1534" t="n">
        <v>283.81</v>
      </c>
      <c r="N1534" t="inlineStr"/>
      <c r="O1534" t="inlineStr"/>
      <c r="P1534" t="inlineStr"/>
      <c r="Q1534" t="inlineStr"/>
      <c r="R1534" t="n">
        <v>122.385</v>
      </c>
      <c r="S1534" t="n">
        <v>91.643</v>
      </c>
      <c r="T1534" t="n">
        <v>185.595</v>
      </c>
    </row>
    <row r="1535">
      <c r="A1535" s="142" t="n">
        <v>38693</v>
      </c>
      <c r="B1535" t="inlineStr"/>
      <c r="C1535" t="inlineStr"/>
      <c r="D1535" t="inlineStr"/>
      <c r="E1535" t="inlineStr"/>
      <c r="F1535" t="inlineStr"/>
      <c r="G1535" t="inlineStr"/>
      <c r="H1535" t="inlineStr"/>
      <c r="I1535" t="inlineStr"/>
      <c r="J1535" t="inlineStr"/>
      <c r="K1535" t="inlineStr"/>
      <c r="L1535" t="inlineStr"/>
      <c r="M1535" t="n">
        <v>289.23</v>
      </c>
      <c r="N1535" t="inlineStr"/>
      <c r="O1535" t="inlineStr"/>
      <c r="P1535" t="inlineStr"/>
      <c r="Q1535" t="inlineStr"/>
      <c r="R1535" t="n">
        <v>122.385</v>
      </c>
      <c r="S1535" t="n">
        <v>91.785</v>
      </c>
      <c r="T1535" t="n">
        <v>186.884</v>
      </c>
    </row>
    <row r="1536">
      <c r="A1536" s="142" t="n">
        <v>38694</v>
      </c>
      <c r="B1536" t="inlineStr"/>
      <c r="C1536" t="inlineStr"/>
      <c r="D1536" t="inlineStr"/>
      <c r="E1536" t="inlineStr"/>
      <c r="F1536" t="inlineStr"/>
      <c r="G1536" t="inlineStr"/>
      <c r="H1536" t="inlineStr"/>
      <c r="I1536" t="inlineStr"/>
      <c r="J1536" t="inlineStr"/>
      <c r="K1536" t="inlineStr"/>
      <c r="L1536" t="inlineStr"/>
      <c r="M1536" t="n">
        <v>291.76</v>
      </c>
      <c r="N1536" t="inlineStr"/>
      <c r="O1536" t="inlineStr"/>
      <c r="P1536" t="inlineStr"/>
      <c r="Q1536" t="inlineStr"/>
      <c r="R1536" t="n">
        <v>122.385</v>
      </c>
      <c r="S1536" t="n">
        <v>90.98399999999999</v>
      </c>
      <c r="T1536" t="n">
        <v>184.106</v>
      </c>
    </row>
    <row r="1537">
      <c r="A1537" s="142" t="n">
        <v>38695</v>
      </c>
      <c r="B1537" t="inlineStr"/>
      <c r="C1537" t="inlineStr"/>
      <c r="D1537" t="inlineStr"/>
      <c r="E1537" t="inlineStr"/>
      <c r="F1537" t="inlineStr"/>
      <c r="G1537" t="inlineStr"/>
      <c r="H1537" t="inlineStr"/>
      <c r="I1537" t="inlineStr"/>
      <c r="J1537" t="inlineStr"/>
      <c r="K1537" t="inlineStr"/>
      <c r="L1537" t="inlineStr"/>
      <c r="M1537" t="n">
        <v>290.01</v>
      </c>
      <c r="N1537" t="inlineStr"/>
      <c r="O1537" t="inlineStr"/>
      <c r="P1537" t="inlineStr"/>
      <c r="Q1537" t="inlineStr"/>
      <c r="R1537" t="n">
        <v>122.385</v>
      </c>
      <c r="S1537" t="n">
        <v>91.18000000000001</v>
      </c>
      <c r="T1537" t="n">
        <v>183.713</v>
      </c>
    </row>
    <row r="1538">
      <c r="A1538" s="142" t="n">
        <v>38698</v>
      </c>
      <c r="B1538" t="inlineStr"/>
      <c r="C1538" t="inlineStr"/>
      <c r="D1538" t="inlineStr"/>
      <c r="E1538" t="inlineStr"/>
      <c r="F1538" t="inlineStr"/>
      <c r="G1538" t="inlineStr"/>
      <c r="H1538" t="inlineStr"/>
      <c r="I1538" t="inlineStr"/>
      <c r="J1538" t="inlineStr"/>
      <c r="K1538" t="inlineStr"/>
      <c r="L1538" t="inlineStr"/>
      <c r="M1538" t="n">
        <v>288.78</v>
      </c>
      <c r="N1538" t="inlineStr"/>
      <c r="O1538" t="inlineStr"/>
      <c r="P1538" t="inlineStr"/>
      <c r="Q1538" t="inlineStr"/>
      <c r="R1538" t="n">
        <v>122.385</v>
      </c>
      <c r="S1538" t="n">
        <v>90.84399999999999</v>
      </c>
      <c r="T1538" t="n">
        <v>183.162</v>
      </c>
    </row>
    <row r="1539">
      <c r="A1539" s="142" t="n">
        <v>38699</v>
      </c>
      <c r="B1539" t="inlineStr"/>
      <c r="C1539" t="inlineStr"/>
      <c r="D1539" t="inlineStr"/>
      <c r="E1539" t="inlineStr"/>
      <c r="F1539" t="inlineStr"/>
      <c r="G1539" t="inlineStr"/>
      <c r="H1539" t="inlineStr"/>
      <c r="I1539" t="inlineStr"/>
      <c r="J1539" t="inlineStr"/>
      <c r="K1539" t="inlineStr"/>
      <c r="L1539" t="inlineStr"/>
      <c r="M1539" t="n">
        <v>285.97</v>
      </c>
      <c r="N1539" t="inlineStr"/>
      <c r="O1539" t="inlineStr"/>
      <c r="P1539" t="inlineStr"/>
      <c r="Q1539" t="inlineStr"/>
      <c r="R1539" t="n">
        <v>122.385</v>
      </c>
      <c r="S1539" t="n">
        <v>91.324</v>
      </c>
      <c r="T1539" t="n">
        <v>184.251</v>
      </c>
    </row>
    <row r="1540">
      <c r="A1540" s="142" t="n">
        <v>38700</v>
      </c>
      <c r="B1540" t="inlineStr"/>
      <c r="C1540" t="inlineStr"/>
      <c r="D1540" t="inlineStr"/>
      <c r="E1540" t="inlineStr"/>
      <c r="F1540" t="inlineStr"/>
      <c r="G1540" t="inlineStr"/>
      <c r="H1540" t="inlineStr"/>
      <c r="I1540" t="inlineStr"/>
      <c r="J1540" t="inlineStr"/>
      <c r="K1540" t="inlineStr"/>
      <c r="L1540" t="inlineStr"/>
      <c r="M1540" t="n">
        <v>280.61</v>
      </c>
      <c r="N1540" t="inlineStr"/>
      <c r="O1540" t="inlineStr"/>
      <c r="P1540" t="inlineStr"/>
      <c r="Q1540" t="inlineStr"/>
      <c r="R1540" t="n">
        <v>122.385</v>
      </c>
      <c r="S1540" t="n">
        <v>91</v>
      </c>
      <c r="T1540" t="n">
        <v>182.959</v>
      </c>
    </row>
    <row r="1541">
      <c r="A1541" s="142" t="n">
        <v>38701</v>
      </c>
      <c r="B1541" t="inlineStr"/>
      <c r="C1541" t="inlineStr"/>
      <c r="D1541" t="inlineStr"/>
      <c r="E1541" t="inlineStr"/>
      <c r="F1541" t="inlineStr"/>
      <c r="G1541" t="inlineStr"/>
      <c r="H1541" t="inlineStr"/>
      <c r="I1541" t="inlineStr"/>
      <c r="J1541" t="inlineStr"/>
      <c r="K1541" t="inlineStr"/>
      <c r="L1541" t="inlineStr"/>
      <c r="M1541" t="n">
        <v>285.02</v>
      </c>
      <c r="N1541" t="inlineStr"/>
      <c r="O1541" t="inlineStr"/>
      <c r="P1541" t="inlineStr"/>
      <c r="Q1541" t="inlineStr"/>
      <c r="R1541" t="n">
        <v>122.385</v>
      </c>
      <c r="S1541" t="n">
        <v>91.182</v>
      </c>
      <c r="T1541" t="n">
        <v>183.69</v>
      </c>
    </row>
    <row r="1542">
      <c r="A1542" s="142" t="n">
        <v>38702</v>
      </c>
      <c r="B1542" t="inlineStr"/>
      <c r="C1542" t="inlineStr"/>
      <c r="D1542" t="inlineStr"/>
      <c r="E1542" t="inlineStr"/>
      <c r="F1542" t="inlineStr"/>
      <c r="G1542" t="inlineStr"/>
      <c r="H1542" t="inlineStr"/>
      <c r="I1542" t="inlineStr"/>
      <c r="J1542" t="inlineStr"/>
      <c r="K1542" t="inlineStr"/>
      <c r="L1542" t="inlineStr"/>
      <c r="M1542" t="n">
        <v>289.89</v>
      </c>
      <c r="N1542" t="inlineStr"/>
      <c r="O1542" t="inlineStr"/>
      <c r="P1542" t="inlineStr"/>
      <c r="Q1542" t="inlineStr"/>
      <c r="R1542" t="n">
        <v>122.385</v>
      </c>
      <c r="S1542" t="n">
        <v>90.959</v>
      </c>
      <c r="T1542" t="n">
        <v>182.688</v>
      </c>
    </row>
    <row r="1543">
      <c r="A1543" s="142" t="n">
        <v>38705</v>
      </c>
      <c r="B1543" t="inlineStr"/>
      <c r="C1543" t="inlineStr"/>
      <c r="D1543" t="inlineStr"/>
      <c r="E1543" t="inlineStr"/>
      <c r="F1543" t="inlineStr"/>
      <c r="G1543" t="inlineStr"/>
      <c r="H1543" t="inlineStr"/>
      <c r="I1543" t="inlineStr"/>
      <c r="J1543" t="inlineStr"/>
      <c r="K1543" t="inlineStr"/>
      <c r="L1543" t="inlineStr"/>
      <c r="M1543" t="n">
        <v>289.89</v>
      </c>
      <c r="N1543" t="inlineStr"/>
      <c r="O1543" t="inlineStr"/>
      <c r="P1543" t="inlineStr"/>
      <c r="Q1543" t="inlineStr"/>
      <c r="R1543" t="n">
        <v>122.385</v>
      </c>
      <c r="S1543" t="n">
        <v>90.79300000000001</v>
      </c>
      <c r="T1543" t="n">
        <v>183.992</v>
      </c>
    </row>
    <row r="1544">
      <c r="A1544" s="142" t="n">
        <v>38706</v>
      </c>
      <c r="B1544" t="inlineStr"/>
      <c r="C1544" t="inlineStr"/>
      <c r="D1544" t="inlineStr"/>
      <c r="E1544" t="inlineStr"/>
      <c r="F1544" t="inlineStr"/>
      <c r="G1544" t="inlineStr"/>
      <c r="H1544" t="inlineStr"/>
      <c r="I1544" t="inlineStr"/>
      <c r="J1544" t="inlineStr"/>
      <c r="K1544" t="inlineStr"/>
      <c r="L1544" t="inlineStr"/>
      <c r="M1544" t="n">
        <v>282.61</v>
      </c>
      <c r="N1544" t="inlineStr"/>
      <c r="O1544" t="inlineStr"/>
      <c r="P1544" t="inlineStr"/>
      <c r="Q1544" t="inlineStr"/>
      <c r="R1544" t="n">
        <v>122.385</v>
      </c>
      <c r="S1544" t="n">
        <v>91.50700000000001</v>
      </c>
      <c r="T1544" t="n">
        <v>185.52</v>
      </c>
    </row>
    <row r="1545">
      <c r="A1545" s="142" t="n">
        <v>38707</v>
      </c>
      <c r="B1545" t="inlineStr"/>
      <c r="C1545" t="inlineStr"/>
      <c r="D1545" t="inlineStr"/>
      <c r="E1545" t="inlineStr"/>
      <c r="F1545" t="inlineStr"/>
      <c r="G1545" t="inlineStr"/>
      <c r="H1545" t="inlineStr"/>
      <c r="I1545" t="inlineStr"/>
      <c r="J1545" t="inlineStr"/>
      <c r="K1545" t="inlineStr"/>
      <c r="L1545" t="inlineStr"/>
      <c r="M1545" t="n">
        <v>289.21</v>
      </c>
      <c r="N1545" t="inlineStr"/>
      <c r="O1545" t="inlineStr"/>
      <c r="P1545" t="inlineStr"/>
      <c r="Q1545" t="inlineStr"/>
      <c r="R1545" t="n">
        <v>122.385</v>
      </c>
      <c r="S1545" t="n">
        <v>92.348</v>
      </c>
      <c r="T1545" t="n">
        <v>188.264</v>
      </c>
    </row>
    <row r="1546">
      <c r="A1546" s="142" t="n">
        <v>38708</v>
      </c>
      <c r="B1546" t="inlineStr"/>
      <c r="C1546" t="inlineStr"/>
      <c r="D1546" t="inlineStr"/>
      <c r="E1546" t="inlineStr"/>
      <c r="F1546" t="inlineStr"/>
      <c r="G1546" t="inlineStr"/>
      <c r="H1546" t="inlineStr"/>
      <c r="I1546" t="inlineStr"/>
      <c r="J1546" t="inlineStr"/>
      <c r="K1546" t="inlineStr"/>
      <c r="L1546" t="inlineStr"/>
      <c r="M1546" t="n">
        <v>299.39</v>
      </c>
      <c r="N1546" t="inlineStr"/>
      <c r="O1546" t="inlineStr"/>
      <c r="P1546" t="inlineStr"/>
      <c r="Q1546" t="inlineStr"/>
      <c r="R1546" t="n">
        <v>122.385</v>
      </c>
      <c r="S1546" t="n">
        <v>92.289</v>
      </c>
      <c r="T1546" t="n">
        <v>187.72</v>
      </c>
    </row>
    <row r="1547">
      <c r="A1547" s="142" t="n">
        <v>38709</v>
      </c>
      <c r="B1547" t="inlineStr"/>
      <c r="C1547" t="inlineStr"/>
      <c r="D1547" t="inlineStr"/>
      <c r="E1547" t="inlineStr"/>
      <c r="F1547" t="inlineStr"/>
      <c r="G1547" t="inlineStr"/>
      <c r="H1547" t="inlineStr"/>
      <c r="I1547" t="inlineStr"/>
      <c r="J1547" t="inlineStr"/>
      <c r="K1547" t="inlineStr"/>
      <c r="L1547" t="inlineStr"/>
      <c r="M1547" t="n">
        <v>298.68</v>
      </c>
      <c r="N1547" t="inlineStr"/>
      <c r="O1547" t="inlineStr"/>
      <c r="P1547" t="inlineStr"/>
      <c r="Q1547" t="inlineStr"/>
      <c r="R1547" t="n">
        <v>122.385</v>
      </c>
      <c r="S1547" t="n">
        <v>92.366</v>
      </c>
      <c r="T1547" t="n">
        <v>188.583</v>
      </c>
    </row>
    <row r="1548">
      <c r="A1548" s="142" t="n">
        <v>38712</v>
      </c>
      <c r="B1548" t="inlineStr"/>
      <c r="C1548" t="inlineStr"/>
      <c r="D1548" t="inlineStr"/>
      <c r="E1548" t="inlineStr"/>
      <c r="F1548" t="inlineStr"/>
      <c r="G1548" t="inlineStr"/>
      <c r="H1548" t="inlineStr"/>
      <c r="I1548" t="inlineStr"/>
      <c r="J1548" t="inlineStr"/>
      <c r="K1548" t="inlineStr"/>
      <c r="L1548" t="inlineStr"/>
      <c r="M1548" t="n">
        <v>298.68</v>
      </c>
      <c r="N1548" t="inlineStr"/>
      <c r="O1548" t="inlineStr"/>
      <c r="P1548" t="inlineStr"/>
      <c r="Q1548" t="inlineStr"/>
      <c r="R1548" t="n">
        <v>122.385</v>
      </c>
      <c r="S1548" t="n">
        <v>92.423</v>
      </c>
      <c r="T1548" t="n">
        <v>188.539</v>
      </c>
    </row>
    <row r="1549">
      <c r="A1549" s="142" t="n">
        <v>38713</v>
      </c>
      <c r="B1549" t="inlineStr"/>
      <c r="C1549" t="inlineStr"/>
      <c r="D1549" t="inlineStr"/>
      <c r="E1549" t="inlineStr"/>
      <c r="F1549" t="inlineStr"/>
      <c r="G1549" t="inlineStr"/>
      <c r="H1549" t="inlineStr"/>
      <c r="I1549" t="inlineStr"/>
      <c r="J1549" t="inlineStr"/>
      <c r="K1549" t="inlineStr"/>
      <c r="L1549" t="inlineStr"/>
      <c r="M1549" t="n">
        <v>297.89</v>
      </c>
      <c r="N1549" t="inlineStr"/>
      <c r="O1549" t="inlineStr"/>
      <c r="P1549" t="inlineStr"/>
      <c r="Q1549" t="inlineStr"/>
      <c r="R1549" t="n">
        <v>122.385</v>
      </c>
      <c r="S1549" t="n">
        <v>91.971</v>
      </c>
      <c r="T1549" t="n">
        <v>189.361</v>
      </c>
    </row>
    <row r="1550">
      <c r="A1550" s="142" t="n">
        <v>38714</v>
      </c>
      <c r="B1550" t="inlineStr"/>
      <c r="C1550" t="inlineStr"/>
      <c r="D1550" t="inlineStr"/>
      <c r="E1550" t="inlineStr"/>
      <c r="F1550" t="inlineStr"/>
      <c r="G1550" t="inlineStr"/>
      <c r="H1550" t="inlineStr"/>
      <c r="I1550" t="inlineStr"/>
      <c r="J1550" t="inlineStr"/>
      <c r="K1550" t="inlineStr"/>
      <c r="L1550" t="inlineStr"/>
      <c r="M1550" t="n">
        <v>305.48</v>
      </c>
      <c r="N1550" t="inlineStr"/>
      <c r="O1550" t="inlineStr"/>
      <c r="P1550" t="inlineStr"/>
      <c r="Q1550" t="inlineStr"/>
      <c r="R1550" t="n">
        <v>122.385</v>
      </c>
      <c r="S1550" t="n">
        <v>91.80800000000001</v>
      </c>
      <c r="T1550" t="n">
        <v>187.49</v>
      </c>
    </row>
    <row r="1551">
      <c r="A1551" s="142" t="n">
        <v>38715</v>
      </c>
      <c r="B1551" t="inlineStr"/>
      <c r="C1551" t="inlineStr"/>
      <c r="D1551" t="inlineStr"/>
      <c r="E1551" t="inlineStr"/>
      <c r="F1551" t="inlineStr"/>
      <c r="G1551" t="inlineStr"/>
      <c r="H1551" t="inlineStr"/>
      <c r="I1551" t="inlineStr"/>
      <c r="J1551" t="inlineStr"/>
      <c r="K1551" t="inlineStr"/>
      <c r="L1551" t="inlineStr"/>
      <c r="M1551" t="n">
        <v>305.48</v>
      </c>
      <c r="N1551" t="inlineStr"/>
      <c r="O1551" t="inlineStr"/>
      <c r="P1551" t="inlineStr"/>
      <c r="Q1551" t="inlineStr"/>
      <c r="R1551" t="n">
        <v>122.385</v>
      </c>
      <c r="S1551" t="n">
        <v>92.31</v>
      </c>
      <c r="T1551" t="n">
        <v>190.178</v>
      </c>
    </row>
    <row r="1552">
      <c r="A1552" s="142" t="n">
        <v>38716</v>
      </c>
      <c r="B1552" t="inlineStr"/>
      <c r="C1552" t="inlineStr"/>
      <c r="D1552" t="inlineStr"/>
      <c r="E1552" t="inlineStr"/>
      <c r="F1552" t="inlineStr"/>
      <c r="G1552" t="inlineStr"/>
      <c r="H1552" t="inlineStr"/>
      <c r="I1552" t="inlineStr"/>
      <c r="J1552" t="inlineStr"/>
      <c r="K1552" t="inlineStr"/>
      <c r="L1552" t="inlineStr"/>
      <c r="M1552" t="n">
        <v>309.95</v>
      </c>
      <c r="N1552" t="inlineStr"/>
      <c r="O1552" t="inlineStr"/>
      <c r="P1552" t="inlineStr"/>
      <c r="Q1552" t="inlineStr"/>
      <c r="R1552" t="n">
        <v>126.627</v>
      </c>
      <c r="S1552" t="n">
        <v>92.083</v>
      </c>
      <c r="T1552" t="n">
        <v>190.656</v>
      </c>
    </row>
    <row r="1553">
      <c r="A1553" s="142" t="n">
        <v>38719</v>
      </c>
      <c r="B1553" t="inlineStr"/>
      <c r="C1553" t="inlineStr"/>
      <c r="D1553" t="inlineStr"/>
      <c r="E1553" t="inlineStr"/>
      <c r="F1553" t="inlineStr"/>
      <c r="G1553" t="inlineStr"/>
      <c r="H1553" t="inlineStr"/>
      <c r="I1553" t="inlineStr"/>
      <c r="J1553" t="inlineStr"/>
      <c r="K1553" t="inlineStr"/>
      <c r="L1553" t="inlineStr"/>
      <c r="M1553" t="n">
        <v>309.51</v>
      </c>
      <c r="N1553" t="inlineStr"/>
      <c r="O1553" t="inlineStr"/>
      <c r="P1553" t="inlineStr"/>
      <c r="Q1553" t="inlineStr"/>
      <c r="R1553" t="n">
        <v>126.627</v>
      </c>
      <c r="S1553" t="n">
        <v>92.184</v>
      </c>
      <c r="T1553" t="n">
        <v>190.887</v>
      </c>
    </row>
    <row r="1554">
      <c r="A1554" s="142" t="n">
        <v>38720</v>
      </c>
      <c r="B1554" t="inlineStr"/>
      <c r="C1554" t="inlineStr"/>
      <c r="D1554" t="inlineStr"/>
      <c r="E1554" t="inlineStr"/>
      <c r="F1554" t="inlineStr"/>
      <c r="G1554" t="inlineStr"/>
      <c r="H1554" t="inlineStr"/>
      <c r="I1554" t="inlineStr"/>
      <c r="J1554" t="inlineStr"/>
      <c r="K1554" t="inlineStr"/>
      <c r="L1554" t="inlineStr"/>
      <c r="M1554" t="n">
        <v>309.51</v>
      </c>
      <c r="N1554" t="inlineStr"/>
      <c r="O1554" t="inlineStr"/>
      <c r="P1554" t="inlineStr"/>
      <c r="Q1554" t="inlineStr"/>
      <c r="R1554" t="n">
        <v>126.627</v>
      </c>
      <c r="S1554" t="n">
        <v>92.398</v>
      </c>
      <c r="T1554" t="n">
        <v>191.75</v>
      </c>
    </row>
    <row r="1555">
      <c r="A1555" s="142" t="n">
        <v>38721</v>
      </c>
      <c r="B1555" t="inlineStr"/>
      <c r="C1555" t="inlineStr"/>
      <c r="D1555" t="inlineStr"/>
      <c r="E1555" t="inlineStr"/>
      <c r="F1555" t="inlineStr"/>
      <c r="G1555" t="inlineStr"/>
      <c r="H1555" t="inlineStr"/>
      <c r="I1555" t="inlineStr"/>
      <c r="J1555" t="inlineStr"/>
      <c r="K1555" t="inlineStr"/>
      <c r="L1555" t="inlineStr"/>
      <c r="M1555" t="n">
        <v>328.59</v>
      </c>
      <c r="N1555" t="inlineStr"/>
      <c r="O1555" t="inlineStr"/>
      <c r="P1555" t="inlineStr"/>
      <c r="Q1555" t="inlineStr"/>
      <c r="R1555" t="n">
        <v>126.627</v>
      </c>
      <c r="S1555" t="n">
        <v>92.59699999999999</v>
      </c>
      <c r="T1555" t="n">
        <v>193.632</v>
      </c>
    </row>
    <row r="1556">
      <c r="A1556" s="142" t="n">
        <v>38722</v>
      </c>
      <c r="B1556" t="inlineStr"/>
      <c r="C1556" t="inlineStr"/>
      <c r="D1556" t="inlineStr"/>
      <c r="E1556" t="inlineStr"/>
      <c r="F1556" t="inlineStr"/>
      <c r="G1556" t="inlineStr"/>
      <c r="H1556" t="inlineStr"/>
      <c r="I1556" t="inlineStr"/>
      <c r="J1556" t="inlineStr"/>
      <c r="K1556" t="inlineStr"/>
      <c r="L1556" t="inlineStr"/>
      <c r="M1556" t="n">
        <v>328.59</v>
      </c>
      <c r="N1556" t="inlineStr"/>
      <c r="O1556" t="inlineStr"/>
      <c r="P1556" t="inlineStr"/>
      <c r="Q1556" t="inlineStr"/>
      <c r="R1556" t="n">
        <v>126.627</v>
      </c>
      <c r="S1556" t="n">
        <v>92.611</v>
      </c>
      <c r="T1556" t="n">
        <v>194.345</v>
      </c>
    </row>
    <row r="1557">
      <c r="A1557" s="142" t="n">
        <v>38723</v>
      </c>
      <c r="B1557" t="inlineStr"/>
      <c r="C1557" t="inlineStr"/>
      <c r="D1557" t="inlineStr"/>
      <c r="E1557" t="inlineStr"/>
      <c r="F1557" t="inlineStr"/>
      <c r="G1557" t="inlineStr"/>
      <c r="H1557" t="inlineStr"/>
      <c r="I1557" t="inlineStr"/>
      <c r="J1557" t="inlineStr"/>
      <c r="K1557" t="inlineStr"/>
      <c r="L1557" t="inlineStr"/>
      <c r="M1557" t="n">
        <v>331.65</v>
      </c>
      <c r="N1557" t="inlineStr"/>
      <c r="O1557" t="inlineStr"/>
      <c r="P1557" t="inlineStr"/>
      <c r="Q1557" t="inlineStr"/>
      <c r="R1557" t="n">
        <v>126.627</v>
      </c>
      <c r="S1557" t="n">
        <v>93.11</v>
      </c>
      <c r="T1557" t="n">
        <v>195.247</v>
      </c>
    </row>
    <row r="1558">
      <c r="A1558" s="142" t="n">
        <v>38726</v>
      </c>
      <c r="B1558" t="inlineStr"/>
      <c r="C1558" t="inlineStr"/>
      <c r="D1558" t="inlineStr"/>
      <c r="E1558" t="inlineStr"/>
      <c r="F1558" t="inlineStr"/>
      <c r="G1558" t="inlineStr"/>
      <c r="H1558" t="inlineStr"/>
      <c r="I1558" t="inlineStr"/>
      <c r="J1558" t="inlineStr"/>
      <c r="K1558" t="inlineStr"/>
      <c r="L1558" t="inlineStr"/>
      <c r="M1558" t="n">
        <v>333.36</v>
      </c>
      <c r="N1558" t="inlineStr"/>
      <c r="O1558" t="inlineStr"/>
      <c r="P1558" t="inlineStr"/>
      <c r="Q1558" t="inlineStr"/>
      <c r="R1558" t="n">
        <v>126.627</v>
      </c>
      <c r="S1558" t="n">
        <v>93.807</v>
      </c>
      <c r="T1558" t="n">
        <v>198.368</v>
      </c>
    </row>
    <row r="1559">
      <c r="A1559" s="142" t="n">
        <v>38727</v>
      </c>
      <c r="B1559" t="inlineStr"/>
      <c r="C1559" t="inlineStr"/>
      <c r="D1559" t="inlineStr"/>
      <c r="E1559" t="inlineStr"/>
      <c r="F1559" t="inlineStr"/>
      <c r="G1559" t="inlineStr"/>
      <c r="H1559" t="inlineStr"/>
      <c r="I1559" t="inlineStr"/>
      <c r="J1559" t="inlineStr"/>
      <c r="K1559" t="inlineStr"/>
      <c r="L1559" t="inlineStr"/>
      <c r="M1559" t="n">
        <v>332.62</v>
      </c>
      <c r="N1559" t="inlineStr"/>
      <c r="O1559" t="inlineStr"/>
      <c r="P1559" t="inlineStr"/>
      <c r="Q1559" t="inlineStr"/>
      <c r="R1559" t="n">
        <v>126.627</v>
      </c>
      <c r="S1559" t="n">
        <v>93.483</v>
      </c>
      <c r="T1559" t="n">
        <v>197.7</v>
      </c>
    </row>
    <row r="1560">
      <c r="A1560" s="142" t="n">
        <v>38728</v>
      </c>
      <c r="B1560" t="inlineStr"/>
      <c r="C1560" t="inlineStr"/>
      <c r="D1560" t="inlineStr"/>
      <c r="E1560" t="inlineStr"/>
      <c r="F1560" t="inlineStr"/>
      <c r="G1560" t="inlineStr"/>
      <c r="H1560" t="inlineStr"/>
      <c r="I1560" t="inlineStr"/>
      <c r="J1560" t="inlineStr"/>
      <c r="K1560" t="inlineStr"/>
      <c r="L1560" t="inlineStr"/>
      <c r="M1560" t="n">
        <v>332.81</v>
      </c>
      <c r="N1560" t="inlineStr"/>
      <c r="O1560" t="inlineStr"/>
      <c r="P1560" t="inlineStr"/>
      <c r="Q1560" t="inlineStr"/>
      <c r="R1560" t="n">
        <v>126.627</v>
      </c>
      <c r="S1560" t="n">
        <v>93.795</v>
      </c>
      <c r="T1560" t="n">
        <v>198.318</v>
      </c>
    </row>
    <row r="1561">
      <c r="A1561" s="142" t="n">
        <v>38729</v>
      </c>
      <c r="B1561" t="inlineStr"/>
      <c r="C1561" t="inlineStr"/>
      <c r="D1561" t="inlineStr"/>
      <c r="E1561" t="inlineStr"/>
      <c r="F1561" t="inlineStr"/>
      <c r="G1561" t="inlineStr"/>
      <c r="H1561" t="inlineStr"/>
      <c r="I1561" t="inlineStr"/>
      <c r="J1561" t="inlineStr"/>
      <c r="K1561" t="inlineStr"/>
      <c r="L1561" t="inlineStr"/>
      <c r="M1561" t="n">
        <v>329.63</v>
      </c>
      <c r="N1561" t="inlineStr"/>
      <c r="O1561" t="inlineStr"/>
      <c r="P1561" t="inlineStr"/>
      <c r="Q1561" t="inlineStr"/>
      <c r="R1561" t="n">
        <v>126.627</v>
      </c>
      <c r="S1561" t="n">
        <v>94.033</v>
      </c>
      <c r="T1561" t="n">
        <v>200.402</v>
      </c>
    </row>
    <row r="1562">
      <c r="A1562" s="142" t="n">
        <v>38730</v>
      </c>
      <c r="B1562" t="inlineStr"/>
      <c r="C1562" t="inlineStr"/>
      <c r="D1562" t="inlineStr"/>
      <c r="E1562" t="inlineStr"/>
      <c r="F1562" t="inlineStr"/>
      <c r="G1562" t="inlineStr"/>
      <c r="H1562" t="inlineStr"/>
      <c r="I1562" t="inlineStr"/>
      <c r="J1562" t="inlineStr"/>
      <c r="K1562" t="inlineStr"/>
      <c r="L1562" t="inlineStr"/>
      <c r="M1562" t="n">
        <v>338.95</v>
      </c>
      <c r="N1562" t="inlineStr"/>
      <c r="O1562" t="inlineStr"/>
      <c r="P1562" t="inlineStr"/>
      <c r="Q1562" t="inlineStr"/>
      <c r="R1562" t="n">
        <v>126.627</v>
      </c>
      <c r="S1562" t="n">
        <v>93.682</v>
      </c>
      <c r="T1562" t="n">
        <v>199.625</v>
      </c>
    </row>
    <row r="1563">
      <c r="A1563" s="142" t="n">
        <v>38733</v>
      </c>
      <c r="B1563" t="inlineStr"/>
      <c r="C1563" t="inlineStr"/>
      <c r="D1563" t="inlineStr"/>
      <c r="E1563" t="inlineStr"/>
      <c r="F1563" t="inlineStr"/>
      <c r="G1563" t="inlineStr"/>
      <c r="H1563" t="inlineStr"/>
      <c r="I1563" t="inlineStr"/>
      <c r="J1563" t="inlineStr"/>
      <c r="K1563" t="inlineStr"/>
      <c r="L1563" t="inlineStr"/>
      <c r="M1563" t="n">
        <v>338.95</v>
      </c>
      <c r="N1563" t="inlineStr"/>
      <c r="O1563" t="inlineStr"/>
      <c r="P1563" t="inlineStr"/>
      <c r="Q1563" t="inlineStr"/>
      <c r="R1563" t="n">
        <v>126.627</v>
      </c>
      <c r="S1563" t="n">
        <v>93.423</v>
      </c>
      <c r="T1563" t="n">
        <v>200.23</v>
      </c>
    </row>
    <row r="1564">
      <c r="A1564" s="142" t="n">
        <v>38734</v>
      </c>
      <c r="B1564" t="inlineStr"/>
      <c r="C1564" t="inlineStr"/>
      <c r="D1564" t="inlineStr"/>
      <c r="E1564" t="inlineStr"/>
      <c r="F1564" t="inlineStr"/>
      <c r="G1564" t="inlineStr"/>
      <c r="H1564" t="inlineStr"/>
      <c r="I1564" t="inlineStr"/>
      <c r="J1564" t="inlineStr"/>
      <c r="K1564" t="inlineStr"/>
      <c r="L1564" t="inlineStr"/>
      <c r="M1564" t="n">
        <v>337.63</v>
      </c>
      <c r="N1564" t="inlineStr"/>
      <c r="O1564" t="inlineStr"/>
      <c r="P1564" t="inlineStr"/>
      <c r="Q1564" t="inlineStr"/>
      <c r="R1564" t="n">
        <v>126.627</v>
      </c>
      <c r="S1564" t="n">
        <v>92.962</v>
      </c>
      <c r="T1564" t="n">
        <v>198.491</v>
      </c>
    </row>
    <row r="1565">
      <c r="A1565" s="142" t="n">
        <v>38735</v>
      </c>
      <c r="B1565" t="inlineStr"/>
      <c r="C1565" t="inlineStr"/>
      <c r="D1565" t="inlineStr"/>
      <c r="E1565" t="inlineStr"/>
      <c r="F1565" t="inlineStr"/>
      <c r="G1565" t="inlineStr"/>
      <c r="H1565" t="inlineStr"/>
      <c r="I1565" t="inlineStr"/>
      <c r="J1565" t="inlineStr"/>
      <c r="K1565" t="inlineStr"/>
      <c r="L1565" t="inlineStr"/>
      <c r="M1565" t="n">
        <v>326.56</v>
      </c>
      <c r="N1565" t="inlineStr"/>
      <c r="O1565" t="inlineStr"/>
      <c r="P1565" t="inlineStr"/>
      <c r="Q1565" t="inlineStr"/>
      <c r="R1565" t="n">
        <v>126.627</v>
      </c>
      <c r="S1565" t="n">
        <v>91.905</v>
      </c>
      <c r="T1565" t="n">
        <v>194.606</v>
      </c>
    </row>
    <row r="1566">
      <c r="A1566" s="142" t="n">
        <v>38736</v>
      </c>
      <c r="B1566" t="inlineStr"/>
      <c r="C1566" t="inlineStr"/>
      <c r="D1566" t="inlineStr"/>
      <c r="E1566" t="inlineStr"/>
      <c r="F1566" t="inlineStr"/>
      <c r="G1566" t="inlineStr"/>
      <c r="H1566" t="inlineStr"/>
      <c r="I1566" t="inlineStr"/>
      <c r="J1566" t="inlineStr"/>
      <c r="K1566" t="inlineStr"/>
      <c r="L1566" t="inlineStr"/>
      <c r="M1566" t="n">
        <v>334.69</v>
      </c>
      <c r="N1566" t="inlineStr"/>
      <c r="O1566" t="inlineStr"/>
      <c r="P1566" t="inlineStr"/>
      <c r="Q1566" t="inlineStr"/>
      <c r="R1566" t="n">
        <v>126.627</v>
      </c>
      <c r="S1566" t="n">
        <v>92.67400000000001</v>
      </c>
      <c r="T1566" t="n">
        <v>198.269</v>
      </c>
    </row>
    <row r="1567">
      <c r="A1567" s="142" t="n">
        <v>38737</v>
      </c>
      <c r="B1567" t="inlineStr"/>
      <c r="C1567" t="inlineStr"/>
      <c r="D1567" t="inlineStr"/>
      <c r="E1567" t="inlineStr"/>
      <c r="F1567" t="inlineStr"/>
      <c r="G1567" t="inlineStr"/>
      <c r="H1567" t="inlineStr"/>
      <c r="I1567" t="inlineStr"/>
      <c r="J1567" t="inlineStr"/>
      <c r="K1567" t="inlineStr"/>
      <c r="L1567" t="inlineStr"/>
      <c r="M1567" t="n">
        <v>335.3</v>
      </c>
      <c r="N1567" t="inlineStr"/>
      <c r="O1567" t="inlineStr"/>
      <c r="P1567" t="inlineStr"/>
      <c r="Q1567" t="inlineStr"/>
      <c r="R1567" t="n">
        <v>126.627</v>
      </c>
      <c r="S1567" t="n">
        <v>91.85899999999999</v>
      </c>
      <c r="T1567" t="n">
        <v>198.804</v>
      </c>
    </row>
    <row r="1568">
      <c r="A1568" s="142" t="n">
        <v>38740</v>
      </c>
      <c r="B1568" t="inlineStr"/>
      <c r="C1568" t="inlineStr"/>
      <c r="D1568" t="inlineStr"/>
      <c r="E1568" t="inlineStr"/>
      <c r="F1568" t="inlineStr"/>
      <c r="G1568" t="inlineStr"/>
      <c r="H1568" t="inlineStr"/>
      <c r="I1568" t="inlineStr"/>
      <c r="J1568" t="inlineStr"/>
      <c r="K1568" t="inlineStr"/>
      <c r="L1568" t="inlineStr"/>
      <c r="M1568" t="n">
        <v>337.08</v>
      </c>
      <c r="N1568" t="inlineStr"/>
      <c r="O1568" t="inlineStr"/>
      <c r="P1568" t="inlineStr"/>
      <c r="Q1568" t="inlineStr"/>
      <c r="R1568" t="n">
        <v>126.627</v>
      </c>
      <c r="S1568" t="n">
        <v>90.753</v>
      </c>
      <c r="T1568" t="n">
        <v>195.205</v>
      </c>
    </row>
    <row r="1569">
      <c r="A1569" s="142" t="n">
        <v>38741</v>
      </c>
      <c r="B1569" t="inlineStr"/>
      <c r="C1569" t="inlineStr"/>
      <c r="D1569" t="inlineStr"/>
      <c r="E1569" t="inlineStr"/>
      <c r="F1569" t="inlineStr"/>
      <c r="G1569" t="inlineStr"/>
      <c r="H1569" t="inlineStr"/>
      <c r="I1569" t="inlineStr"/>
      <c r="J1569" t="inlineStr"/>
      <c r="K1569" t="inlineStr"/>
      <c r="L1569" t="inlineStr"/>
      <c r="M1569" t="n">
        <v>334.36</v>
      </c>
      <c r="N1569" t="inlineStr"/>
      <c r="O1569" t="inlineStr"/>
      <c r="P1569" t="inlineStr"/>
      <c r="Q1569" t="inlineStr"/>
      <c r="R1569" t="n">
        <v>126.627</v>
      </c>
      <c r="S1569" t="n">
        <v>91.051</v>
      </c>
      <c r="T1569" t="n">
        <v>197.926</v>
      </c>
    </row>
    <row r="1570">
      <c r="A1570" s="142" t="n">
        <v>38742</v>
      </c>
      <c r="B1570" t="inlineStr"/>
      <c r="C1570" t="inlineStr"/>
      <c r="D1570" t="inlineStr"/>
      <c r="E1570" t="inlineStr"/>
      <c r="F1570" t="inlineStr"/>
      <c r="G1570" t="inlineStr"/>
      <c r="H1570" t="inlineStr"/>
      <c r="I1570" t="inlineStr"/>
      <c r="J1570" t="inlineStr"/>
      <c r="K1570" t="inlineStr"/>
      <c r="L1570" t="inlineStr"/>
      <c r="M1570" t="n">
        <v>340.08</v>
      </c>
      <c r="N1570" t="inlineStr"/>
      <c r="O1570" t="inlineStr"/>
      <c r="P1570" t="inlineStr"/>
      <c r="Q1570" t="inlineStr"/>
      <c r="R1570" t="n">
        <v>126.627</v>
      </c>
      <c r="S1570" t="n">
        <v>91.34399999999999</v>
      </c>
      <c r="T1570" t="n">
        <v>200.204</v>
      </c>
    </row>
    <row r="1571">
      <c r="A1571" s="142" t="n">
        <v>38743</v>
      </c>
      <c r="B1571" t="inlineStr"/>
      <c r="C1571" t="inlineStr"/>
      <c r="D1571" t="inlineStr"/>
      <c r="E1571" t="inlineStr"/>
      <c r="F1571" t="inlineStr"/>
      <c r="G1571" t="inlineStr"/>
      <c r="H1571" t="inlineStr"/>
      <c r="I1571" t="inlineStr"/>
      <c r="J1571" t="inlineStr"/>
      <c r="K1571" t="inlineStr"/>
      <c r="L1571" t="inlineStr"/>
      <c r="M1571" t="n">
        <v>345.29</v>
      </c>
      <c r="N1571" t="inlineStr"/>
      <c r="O1571" t="inlineStr"/>
      <c r="P1571" t="inlineStr"/>
      <c r="Q1571" t="inlineStr"/>
      <c r="R1571" t="n">
        <v>126.627</v>
      </c>
      <c r="S1571" t="n">
        <v>92.152</v>
      </c>
      <c r="T1571" t="n">
        <v>201.103</v>
      </c>
    </row>
    <row r="1572">
      <c r="A1572" s="142" t="n">
        <v>38744</v>
      </c>
      <c r="B1572" t="inlineStr"/>
      <c r="C1572" t="inlineStr"/>
      <c r="D1572" t="inlineStr"/>
      <c r="E1572" t="inlineStr"/>
      <c r="F1572" t="inlineStr"/>
      <c r="G1572" t="inlineStr"/>
      <c r="H1572" t="inlineStr"/>
      <c r="I1572" t="inlineStr"/>
      <c r="J1572" t="inlineStr"/>
      <c r="K1572" t="inlineStr"/>
      <c r="L1572" t="inlineStr"/>
      <c r="M1572" t="n">
        <v>352.12</v>
      </c>
      <c r="N1572" t="inlineStr"/>
      <c r="O1572" t="inlineStr"/>
      <c r="P1572" t="inlineStr"/>
      <c r="Q1572" t="inlineStr"/>
      <c r="R1572" t="n">
        <v>126.627</v>
      </c>
      <c r="S1572" t="n">
        <v>93.758</v>
      </c>
      <c r="T1572" t="n">
        <v>204.813</v>
      </c>
    </row>
    <row r="1573">
      <c r="A1573" s="142" t="n">
        <v>38747</v>
      </c>
      <c r="B1573" t="inlineStr"/>
      <c r="C1573" t="inlineStr"/>
      <c r="D1573" t="inlineStr"/>
      <c r="E1573" t="inlineStr"/>
      <c r="F1573" t="inlineStr"/>
      <c r="G1573" t="inlineStr"/>
      <c r="H1573" t="inlineStr"/>
      <c r="I1573" t="inlineStr"/>
      <c r="J1573" t="inlineStr"/>
      <c r="K1573" t="inlineStr"/>
      <c r="L1573" t="inlineStr"/>
      <c r="M1573" t="n">
        <v>361.61</v>
      </c>
      <c r="N1573" t="inlineStr"/>
      <c r="O1573" t="inlineStr"/>
      <c r="P1573" t="inlineStr"/>
      <c r="Q1573" t="inlineStr"/>
      <c r="R1573" t="n">
        <v>126.627</v>
      </c>
      <c r="S1573" t="n">
        <v>94.15900000000001</v>
      </c>
      <c r="T1573" t="n">
        <v>205.44</v>
      </c>
    </row>
    <row r="1574">
      <c r="A1574" s="142" t="n">
        <v>38748</v>
      </c>
      <c r="B1574" t="inlineStr"/>
      <c r="C1574" t="inlineStr"/>
      <c r="D1574" t="inlineStr"/>
      <c r="E1574" t="inlineStr"/>
      <c r="F1574" t="inlineStr"/>
      <c r="G1574" t="inlineStr"/>
      <c r="H1574" t="inlineStr"/>
      <c r="I1574" t="inlineStr"/>
      <c r="J1574" t="inlineStr"/>
      <c r="K1574" t="inlineStr"/>
      <c r="L1574" t="inlineStr"/>
      <c r="M1574" t="n">
        <v>366.01</v>
      </c>
      <c r="N1574" t="inlineStr"/>
      <c r="O1574" t="inlineStr"/>
      <c r="P1574" t="inlineStr"/>
      <c r="Q1574" t="inlineStr"/>
      <c r="R1574" t="n">
        <v>131.04</v>
      </c>
      <c r="S1574" t="n">
        <v>93.851</v>
      </c>
      <c r="T1574" t="n">
        <v>205.885</v>
      </c>
    </row>
    <row r="1575">
      <c r="A1575" s="142" t="n">
        <v>38749</v>
      </c>
      <c r="B1575" t="inlineStr"/>
      <c r="C1575" t="inlineStr"/>
      <c r="D1575" t="inlineStr"/>
      <c r="E1575" t="inlineStr"/>
      <c r="F1575" t="inlineStr"/>
      <c r="G1575" t="inlineStr"/>
      <c r="H1575" t="inlineStr"/>
      <c r="I1575" t="inlineStr"/>
      <c r="J1575" t="inlineStr"/>
      <c r="K1575" t="inlineStr"/>
      <c r="L1575" t="inlineStr"/>
      <c r="M1575" t="n">
        <v>369.38</v>
      </c>
      <c r="N1575" t="inlineStr"/>
      <c r="O1575" t="inlineStr"/>
      <c r="P1575" t="inlineStr"/>
      <c r="Q1575" t="inlineStr"/>
      <c r="R1575" t="n">
        <v>131.04</v>
      </c>
      <c r="S1575" t="n">
        <v>94.306</v>
      </c>
      <c r="T1575" t="n">
        <v>207.247</v>
      </c>
    </row>
    <row r="1576">
      <c r="A1576" s="142" t="n">
        <v>38750</v>
      </c>
      <c r="B1576" t="inlineStr"/>
      <c r="C1576" t="inlineStr"/>
      <c r="D1576" t="inlineStr"/>
      <c r="E1576" t="inlineStr"/>
      <c r="F1576" t="inlineStr"/>
      <c r="G1576" t="inlineStr"/>
      <c r="H1576" t="inlineStr"/>
      <c r="I1576" t="inlineStr"/>
      <c r="J1576" t="inlineStr"/>
      <c r="K1576" t="inlineStr"/>
      <c r="L1576" t="inlineStr"/>
      <c r="M1576" t="n">
        <v>369.08</v>
      </c>
      <c r="N1576" t="inlineStr"/>
      <c r="O1576" t="inlineStr"/>
      <c r="P1576" t="inlineStr"/>
      <c r="Q1576" t="inlineStr"/>
      <c r="R1576" t="n">
        <v>131.04</v>
      </c>
      <c r="S1576" t="n">
        <v>93.675</v>
      </c>
      <c r="T1576" t="n">
        <v>205.536</v>
      </c>
    </row>
    <row r="1577">
      <c r="A1577" s="142" t="n">
        <v>38751</v>
      </c>
      <c r="B1577" t="inlineStr"/>
      <c r="C1577" t="inlineStr"/>
      <c r="D1577" t="inlineStr"/>
      <c r="E1577" t="inlineStr"/>
      <c r="F1577" t="inlineStr"/>
      <c r="G1577" t="inlineStr"/>
      <c r="H1577" t="inlineStr"/>
      <c r="I1577" t="inlineStr"/>
      <c r="J1577" t="inlineStr"/>
      <c r="K1577" t="inlineStr"/>
      <c r="L1577" t="inlineStr"/>
      <c r="M1577" t="n">
        <v>369.08</v>
      </c>
      <c r="N1577" t="inlineStr"/>
      <c r="O1577" t="inlineStr"/>
      <c r="P1577" t="inlineStr"/>
      <c r="Q1577" t="inlineStr"/>
      <c r="R1577" t="n">
        <v>131.04</v>
      </c>
      <c r="S1577" t="n">
        <v>93.69499999999999</v>
      </c>
      <c r="T1577" t="n">
        <v>204.057</v>
      </c>
    </row>
    <row r="1578">
      <c r="A1578" s="142" t="n">
        <v>38754</v>
      </c>
      <c r="B1578" t="inlineStr"/>
      <c r="C1578" t="inlineStr"/>
      <c r="D1578" t="inlineStr"/>
      <c r="E1578" t="inlineStr"/>
      <c r="F1578" t="inlineStr"/>
      <c r="G1578" t="inlineStr"/>
      <c r="H1578" t="inlineStr"/>
      <c r="I1578" t="inlineStr"/>
      <c r="J1578" t="inlineStr"/>
      <c r="K1578" t="inlineStr"/>
      <c r="L1578" t="inlineStr"/>
      <c r="M1578" t="n">
        <v>369.47</v>
      </c>
      <c r="N1578" t="inlineStr"/>
      <c r="O1578" t="inlineStr"/>
      <c r="P1578" t="inlineStr"/>
      <c r="Q1578" t="inlineStr"/>
      <c r="R1578" t="n">
        <v>131.04</v>
      </c>
      <c r="S1578" t="n">
        <v>94.086</v>
      </c>
      <c r="T1578" t="n">
        <v>207.642</v>
      </c>
    </row>
    <row r="1579">
      <c r="A1579" s="142" t="n">
        <v>38755</v>
      </c>
      <c r="B1579" t="inlineStr"/>
      <c r="C1579" t="inlineStr"/>
      <c r="D1579" t="inlineStr"/>
      <c r="E1579" t="inlineStr"/>
      <c r="F1579" t="inlineStr"/>
      <c r="G1579" t="inlineStr"/>
      <c r="H1579" t="inlineStr"/>
      <c r="I1579" t="inlineStr"/>
      <c r="J1579" t="inlineStr"/>
      <c r="K1579" t="inlineStr"/>
      <c r="L1579" t="inlineStr"/>
      <c r="M1579" t="n">
        <v>348.58</v>
      </c>
      <c r="N1579" t="inlineStr"/>
      <c r="O1579" t="inlineStr"/>
      <c r="P1579" t="inlineStr"/>
      <c r="Q1579" t="inlineStr"/>
      <c r="R1579" t="n">
        <v>131.04</v>
      </c>
      <c r="S1579" t="n">
        <v>93.68600000000001</v>
      </c>
      <c r="T1579" t="n">
        <v>206.447</v>
      </c>
    </row>
    <row r="1580">
      <c r="A1580" s="142" t="n">
        <v>38756</v>
      </c>
      <c r="B1580" t="inlineStr"/>
      <c r="C1580" t="inlineStr"/>
      <c r="D1580" t="inlineStr"/>
      <c r="E1580" t="inlineStr"/>
      <c r="F1580" t="inlineStr"/>
      <c r="G1580" t="inlineStr"/>
      <c r="H1580" t="inlineStr"/>
      <c r="I1580" t="inlineStr"/>
      <c r="J1580" t="inlineStr"/>
      <c r="K1580" t="inlineStr"/>
      <c r="L1580" t="inlineStr"/>
      <c r="M1580" t="n">
        <v>344.32</v>
      </c>
      <c r="N1580" t="inlineStr"/>
      <c r="O1580" t="inlineStr"/>
      <c r="P1580" t="inlineStr"/>
      <c r="Q1580" t="inlineStr"/>
      <c r="R1580" t="n">
        <v>131.04</v>
      </c>
      <c r="S1580" t="n">
        <v>93.554</v>
      </c>
      <c r="T1580" t="n">
        <v>203.217</v>
      </c>
    </row>
    <row r="1581">
      <c r="A1581" s="142" t="n">
        <v>38757</v>
      </c>
      <c r="B1581" t="inlineStr"/>
      <c r="C1581" t="inlineStr"/>
      <c r="D1581" t="inlineStr"/>
      <c r="E1581" t="inlineStr"/>
      <c r="F1581" t="inlineStr"/>
      <c r="G1581" t="inlineStr"/>
      <c r="H1581" t="inlineStr"/>
      <c r="I1581" t="inlineStr"/>
      <c r="J1581" t="inlineStr"/>
      <c r="K1581" t="inlineStr"/>
      <c r="L1581" t="inlineStr"/>
      <c r="M1581" t="n">
        <v>350.28</v>
      </c>
      <c r="N1581" t="inlineStr"/>
      <c r="O1581" t="inlineStr"/>
      <c r="P1581" t="inlineStr"/>
      <c r="Q1581" t="inlineStr"/>
      <c r="R1581" t="n">
        <v>131.04</v>
      </c>
      <c r="S1581" t="n">
        <v>93.967</v>
      </c>
      <c r="T1581" t="n">
        <v>205.269</v>
      </c>
    </row>
    <row r="1582">
      <c r="A1582" s="142" t="n">
        <v>38758</v>
      </c>
      <c r="B1582" t="inlineStr"/>
      <c r="C1582" t="inlineStr"/>
      <c r="D1582" t="inlineStr"/>
      <c r="E1582" t="inlineStr"/>
      <c r="F1582" t="inlineStr"/>
      <c r="G1582" t="inlineStr"/>
      <c r="H1582" t="inlineStr"/>
      <c r="I1582" t="inlineStr"/>
      <c r="J1582" t="inlineStr"/>
      <c r="K1582" t="inlineStr"/>
      <c r="L1582" t="inlineStr"/>
      <c r="M1582" t="n">
        <v>350.28</v>
      </c>
      <c r="N1582" t="inlineStr"/>
      <c r="O1582" t="inlineStr"/>
      <c r="P1582" t="inlineStr"/>
      <c r="Q1582" t="inlineStr"/>
      <c r="R1582" t="n">
        <v>131.04</v>
      </c>
      <c r="S1582" t="n">
        <v>94.128</v>
      </c>
      <c r="T1582" t="n">
        <v>206.589</v>
      </c>
    </row>
    <row r="1583">
      <c r="A1583" s="142" t="n">
        <v>38761</v>
      </c>
      <c r="B1583" t="inlineStr"/>
      <c r="C1583" t="inlineStr"/>
      <c r="D1583" t="inlineStr"/>
      <c r="E1583" t="inlineStr"/>
      <c r="F1583" t="inlineStr"/>
      <c r="G1583" t="inlineStr"/>
      <c r="H1583" t="inlineStr"/>
      <c r="I1583" t="inlineStr"/>
      <c r="J1583" t="inlineStr"/>
      <c r="K1583" t="inlineStr"/>
      <c r="L1583" t="inlineStr"/>
      <c r="M1583" t="n">
        <v>333.42</v>
      </c>
      <c r="N1583" t="inlineStr"/>
      <c r="O1583" t="inlineStr"/>
      <c r="P1583" t="inlineStr"/>
      <c r="Q1583" t="inlineStr"/>
      <c r="R1583" t="n">
        <v>131.04</v>
      </c>
      <c r="S1583" t="n">
        <v>93.733</v>
      </c>
      <c r="T1583" t="n">
        <v>203.861</v>
      </c>
    </row>
    <row r="1584">
      <c r="A1584" s="142" t="n">
        <v>38762</v>
      </c>
      <c r="B1584" t="inlineStr"/>
      <c r="C1584" t="inlineStr"/>
      <c r="D1584" t="inlineStr"/>
      <c r="E1584" t="inlineStr"/>
      <c r="F1584" t="inlineStr"/>
      <c r="G1584" t="inlineStr"/>
      <c r="H1584" t="inlineStr"/>
      <c r="I1584" t="inlineStr"/>
      <c r="J1584" t="inlineStr"/>
      <c r="K1584" t="inlineStr"/>
      <c r="L1584" t="inlineStr"/>
      <c r="M1584" t="n">
        <v>339.28</v>
      </c>
      <c r="N1584" t="inlineStr"/>
      <c r="O1584" t="inlineStr"/>
      <c r="P1584" t="inlineStr"/>
      <c r="Q1584" t="inlineStr"/>
      <c r="R1584" t="n">
        <v>131.04</v>
      </c>
      <c r="S1584" t="n">
        <v>94.521</v>
      </c>
      <c r="T1584" t="n">
        <v>204.78</v>
      </c>
    </row>
    <row r="1585">
      <c r="A1585" s="142" t="n">
        <v>38763</v>
      </c>
      <c r="B1585" t="inlineStr"/>
      <c r="C1585" t="inlineStr"/>
      <c r="D1585" t="inlineStr"/>
      <c r="E1585" t="inlineStr"/>
      <c r="F1585" t="inlineStr"/>
      <c r="G1585" t="inlineStr"/>
      <c r="H1585" t="inlineStr"/>
      <c r="I1585" t="inlineStr"/>
      <c r="J1585" t="inlineStr"/>
      <c r="K1585" t="inlineStr"/>
      <c r="L1585" t="inlineStr"/>
      <c r="M1585" t="n">
        <v>334.45</v>
      </c>
      <c r="N1585" t="inlineStr"/>
      <c r="O1585" t="inlineStr"/>
      <c r="P1585" t="inlineStr"/>
      <c r="Q1585" t="inlineStr"/>
      <c r="R1585" t="n">
        <v>131.04</v>
      </c>
      <c r="S1585" t="n">
        <v>94.488</v>
      </c>
      <c r="T1585" t="n">
        <v>204.436</v>
      </c>
    </row>
    <row r="1586">
      <c r="A1586" s="142" t="n">
        <v>38764</v>
      </c>
      <c r="B1586" t="inlineStr"/>
      <c r="C1586" t="inlineStr"/>
      <c r="D1586" t="inlineStr"/>
      <c r="E1586" t="inlineStr"/>
      <c r="F1586" t="inlineStr"/>
      <c r="G1586" t="inlineStr"/>
      <c r="H1586" t="inlineStr"/>
      <c r="I1586" t="inlineStr"/>
      <c r="J1586" t="inlineStr"/>
      <c r="K1586" t="inlineStr"/>
      <c r="L1586" t="inlineStr"/>
      <c r="M1586" t="n">
        <v>340.52</v>
      </c>
      <c r="N1586" t="inlineStr"/>
      <c r="O1586" t="inlineStr"/>
      <c r="P1586" t="inlineStr"/>
      <c r="Q1586" t="inlineStr"/>
      <c r="R1586" t="n">
        <v>131.04</v>
      </c>
      <c r="S1586" t="n">
        <v>95.155</v>
      </c>
      <c r="T1586" t="n">
        <v>206.382</v>
      </c>
    </row>
    <row r="1587">
      <c r="A1587" s="142" t="n">
        <v>38765</v>
      </c>
      <c r="B1587" t="inlineStr"/>
      <c r="C1587" t="inlineStr"/>
      <c r="D1587" t="inlineStr"/>
      <c r="E1587" t="inlineStr"/>
      <c r="F1587" t="inlineStr"/>
      <c r="G1587" t="inlineStr"/>
      <c r="H1587" t="inlineStr"/>
      <c r="I1587" t="inlineStr"/>
      <c r="J1587" t="inlineStr"/>
      <c r="K1587" t="inlineStr"/>
      <c r="L1587" t="inlineStr"/>
      <c r="M1587" t="n">
        <v>344.75</v>
      </c>
      <c r="N1587" t="inlineStr"/>
      <c r="O1587" t="inlineStr"/>
      <c r="P1587" t="inlineStr"/>
      <c r="Q1587" t="inlineStr"/>
      <c r="R1587" t="n">
        <v>131.04</v>
      </c>
      <c r="S1587" t="n">
        <v>94.861</v>
      </c>
      <c r="T1587" t="n">
        <v>208.446</v>
      </c>
    </row>
    <row r="1588">
      <c r="A1588" s="142" t="n">
        <v>38768</v>
      </c>
      <c r="B1588" t="inlineStr"/>
      <c r="C1588" t="inlineStr"/>
      <c r="D1588" t="inlineStr"/>
      <c r="E1588" t="inlineStr"/>
      <c r="F1588" t="inlineStr"/>
      <c r="G1588" t="inlineStr"/>
      <c r="H1588" t="inlineStr"/>
      <c r="I1588" t="inlineStr"/>
      <c r="J1588" t="inlineStr"/>
      <c r="K1588" t="inlineStr"/>
      <c r="L1588" t="inlineStr"/>
      <c r="M1588" t="n">
        <v>350.17</v>
      </c>
      <c r="N1588" t="inlineStr"/>
      <c r="O1588" t="inlineStr"/>
      <c r="P1588" t="inlineStr"/>
      <c r="Q1588" t="inlineStr"/>
      <c r="R1588" t="n">
        <v>131.04</v>
      </c>
      <c r="S1588" t="n">
        <v>94.761</v>
      </c>
      <c r="T1588" t="n">
        <v>209.828</v>
      </c>
    </row>
    <row r="1589">
      <c r="A1589" s="142" t="n">
        <v>38769</v>
      </c>
      <c r="B1589" t="inlineStr"/>
      <c r="C1589" t="inlineStr"/>
      <c r="D1589" t="inlineStr"/>
      <c r="E1589" t="inlineStr"/>
      <c r="F1589" t="inlineStr"/>
      <c r="G1589" t="inlineStr"/>
      <c r="H1589" t="inlineStr"/>
      <c r="I1589" t="inlineStr"/>
      <c r="J1589" t="inlineStr"/>
      <c r="K1589" t="inlineStr"/>
      <c r="L1589" t="inlineStr"/>
      <c r="M1589" t="n">
        <v>351.42</v>
      </c>
      <c r="N1589" t="inlineStr"/>
      <c r="O1589" t="inlineStr"/>
      <c r="P1589" t="inlineStr"/>
      <c r="Q1589" t="inlineStr"/>
      <c r="R1589" t="n">
        <v>131.04</v>
      </c>
      <c r="S1589" t="n">
        <v>95.13200000000001</v>
      </c>
      <c r="T1589" t="n">
        <v>209.921</v>
      </c>
    </row>
    <row r="1590">
      <c r="A1590" s="142" t="n">
        <v>38770</v>
      </c>
      <c r="B1590" t="inlineStr"/>
      <c r="C1590" t="inlineStr"/>
      <c r="D1590" t="inlineStr"/>
      <c r="E1590" t="inlineStr"/>
      <c r="F1590" t="inlineStr"/>
      <c r="G1590" t="inlineStr"/>
      <c r="H1590" t="inlineStr"/>
      <c r="I1590" t="inlineStr"/>
      <c r="J1590" t="inlineStr"/>
      <c r="K1590" t="inlineStr"/>
      <c r="L1590" t="inlineStr"/>
      <c r="M1590" t="n">
        <v>356.22</v>
      </c>
      <c r="N1590" t="inlineStr"/>
      <c r="O1590" t="inlineStr"/>
      <c r="P1590" t="inlineStr"/>
      <c r="Q1590" t="inlineStr"/>
      <c r="R1590" t="n">
        <v>131.04</v>
      </c>
      <c r="S1590" t="n">
        <v>95.69799999999999</v>
      </c>
      <c r="T1590" t="n">
        <v>209.387</v>
      </c>
    </row>
    <row r="1591">
      <c r="A1591" s="142" t="n">
        <v>38771</v>
      </c>
      <c r="B1591" t="inlineStr"/>
      <c r="C1591" t="inlineStr"/>
      <c r="D1591" t="inlineStr"/>
      <c r="E1591" t="inlineStr"/>
      <c r="F1591" t="inlineStr"/>
      <c r="G1591" t="inlineStr"/>
      <c r="H1591" t="inlineStr"/>
      <c r="I1591" t="inlineStr"/>
      <c r="J1591" t="inlineStr"/>
      <c r="K1591" t="inlineStr"/>
      <c r="L1591" t="inlineStr"/>
      <c r="M1591" t="n">
        <v>348.16</v>
      </c>
      <c r="N1591" t="inlineStr"/>
      <c r="O1591" t="inlineStr"/>
      <c r="P1591" t="inlineStr"/>
      <c r="Q1591" t="inlineStr"/>
      <c r="R1591" t="n">
        <v>131.04</v>
      </c>
      <c r="S1591" t="n">
        <v>95.613</v>
      </c>
      <c r="T1591" t="n">
        <v>210.172</v>
      </c>
    </row>
    <row r="1592">
      <c r="A1592" s="142" t="n">
        <v>38772</v>
      </c>
      <c r="B1592" t="inlineStr"/>
      <c r="C1592" t="inlineStr"/>
      <c r="D1592" t="inlineStr"/>
      <c r="E1592" t="inlineStr"/>
      <c r="F1592" t="inlineStr"/>
      <c r="G1592" t="inlineStr"/>
      <c r="H1592" t="inlineStr"/>
      <c r="I1592" t="inlineStr"/>
      <c r="J1592" t="inlineStr"/>
      <c r="K1592" t="inlineStr"/>
      <c r="L1592" t="inlineStr"/>
      <c r="M1592" t="n">
        <v>348.16</v>
      </c>
      <c r="N1592" t="inlineStr"/>
      <c r="O1592" t="inlineStr"/>
      <c r="P1592" t="inlineStr"/>
      <c r="Q1592" t="inlineStr"/>
      <c r="R1592" t="n">
        <v>131.04</v>
      </c>
      <c r="S1592" t="n">
        <v>96.154</v>
      </c>
      <c r="T1592" t="n">
        <v>211.432</v>
      </c>
    </row>
    <row r="1593">
      <c r="A1593" s="142" t="n">
        <v>38775</v>
      </c>
      <c r="B1593" t="inlineStr"/>
      <c r="C1593" t="inlineStr"/>
      <c r="D1593" t="inlineStr"/>
      <c r="E1593" t="inlineStr"/>
      <c r="F1593" t="inlineStr"/>
      <c r="G1593" t="inlineStr"/>
      <c r="H1593" t="inlineStr"/>
      <c r="I1593" t="inlineStr"/>
      <c r="J1593" t="inlineStr"/>
      <c r="K1593" t="inlineStr"/>
      <c r="L1593" t="inlineStr"/>
      <c r="M1593" t="n">
        <v>347.31</v>
      </c>
      <c r="N1593" t="inlineStr"/>
      <c r="O1593" t="inlineStr"/>
      <c r="P1593" t="inlineStr"/>
      <c r="Q1593" t="inlineStr"/>
      <c r="R1593" t="n">
        <v>131.04</v>
      </c>
      <c r="S1593" t="n">
        <v>96.694</v>
      </c>
      <c r="T1593" t="n">
        <v>212.801</v>
      </c>
    </row>
    <row r="1594">
      <c r="A1594" s="142" t="n">
        <v>38776</v>
      </c>
      <c r="B1594" t="inlineStr"/>
      <c r="C1594" t="inlineStr"/>
      <c r="D1594" t="inlineStr"/>
      <c r="E1594" t="inlineStr"/>
      <c r="F1594" t="inlineStr"/>
      <c r="G1594" t="inlineStr"/>
      <c r="H1594" t="inlineStr"/>
      <c r="I1594" t="inlineStr"/>
      <c r="J1594" t="inlineStr"/>
      <c r="K1594" t="inlineStr"/>
      <c r="L1594" t="inlineStr"/>
      <c r="M1594" t="n">
        <v>344.76</v>
      </c>
      <c r="N1594" t="inlineStr"/>
      <c r="O1594" t="inlineStr"/>
      <c r="P1594" t="inlineStr"/>
      <c r="Q1594" t="inlineStr"/>
      <c r="R1594" t="n">
        <v>133.574</v>
      </c>
      <c r="S1594" t="n">
        <v>95.446</v>
      </c>
      <c r="T1594" t="n">
        <v>209.444</v>
      </c>
    </row>
    <row r="1595">
      <c r="A1595" s="142" t="n">
        <v>38777</v>
      </c>
      <c r="B1595" t="inlineStr"/>
      <c r="C1595" t="inlineStr"/>
      <c r="D1595" t="inlineStr"/>
      <c r="E1595" t="inlineStr"/>
      <c r="F1595" t="inlineStr"/>
      <c r="G1595" t="inlineStr"/>
      <c r="H1595" t="inlineStr"/>
      <c r="I1595" t="inlineStr"/>
      <c r="J1595" t="inlineStr"/>
      <c r="K1595" t="inlineStr"/>
      <c r="L1595" t="inlineStr"/>
      <c r="M1595" t="n">
        <v>348.83</v>
      </c>
      <c r="N1595" t="inlineStr"/>
      <c r="O1595" t="inlineStr"/>
      <c r="P1595" t="inlineStr"/>
      <c r="Q1595" t="inlineStr"/>
      <c r="R1595" t="n">
        <v>133.574</v>
      </c>
      <c r="S1595" t="n">
        <v>95.90600000000001</v>
      </c>
      <c r="T1595" t="n">
        <v>210.66</v>
      </c>
    </row>
    <row r="1596">
      <c r="A1596" s="142" t="n">
        <v>38778</v>
      </c>
      <c r="B1596" t="inlineStr"/>
      <c r="C1596" t="inlineStr"/>
      <c r="D1596" t="inlineStr"/>
      <c r="E1596" t="inlineStr"/>
      <c r="F1596" t="inlineStr"/>
      <c r="G1596" t="inlineStr"/>
      <c r="H1596" t="inlineStr"/>
      <c r="I1596" t="inlineStr"/>
      <c r="J1596" t="inlineStr"/>
      <c r="K1596" t="inlineStr"/>
      <c r="L1596" t="inlineStr"/>
      <c r="M1596" t="n">
        <v>348.83</v>
      </c>
      <c r="N1596" t="inlineStr"/>
      <c r="O1596" t="inlineStr"/>
      <c r="P1596" t="inlineStr"/>
      <c r="Q1596" t="inlineStr"/>
      <c r="R1596" t="n">
        <v>133.574</v>
      </c>
      <c r="S1596" t="n">
        <v>95.39</v>
      </c>
      <c r="T1596" t="n">
        <v>210.987</v>
      </c>
    </row>
    <row r="1597">
      <c r="A1597" s="142" t="n">
        <v>38779</v>
      </c>
      <c r="B1597" t="inlineStr"/>
      <c r="C1597" t="inlineStr"/>
      <c r="D1597" t="inlineStr"/>
      <c r="E1597" t="inlineStr"/>
      <c r="F1597" t="inlineStr"/>
      <c r="G1597" t="inlineStr"/>
      <c r="H1597" t="inlineStr"/>
      <c r="I1597" t="inlineStr"/>
      <c r="J1597" t="inlineStr"/>
      <c r="K1597" t="inlineStr"/>
      <c r="L1597" t="inlineStr"/>
      <c r="M1597" t="n">
        <v>358.23</v>
      </c>
      <c r="N1597" t="inlineStr"/>
      <c r="O1597" t="inlineStr"/>
      <c r="P1597" t="inlineStr"/>
      <c r="Q1597" t="inlineStr"/>
      <c r="R1597" t="n">
        <v>133.574</v>
      </c>
      <c r="S1597" t="n">
        <v>94.947</v>
      </c>
      <c r="T1597" t="n">
        <v>208.637</v>
      </c>
    </row>
    <row r="1598">
      <c r="A1598" s="142" t="n">
        <v>38782</v>
      </c>
      <c r="B1598" t="inlineStr"/>
      <c r="C1598" t="inlineStr"/>
      <c r="D1598" t="inlineStr"/>
      <c r="E1598" t="inlineStr"/>
      <c r="F1598" t="inlineStr"/>
      <c r="G1598" t="inlineStr"/>
      <c r="H1598" t="inlineStr"/>
      <c r="I1598" t="inlineStr"/>
      <c r="J1598" t="inlineStr"/>
      <c r="K1598" t="inlineStr"/>
      <c r="L1598" t="inlineStr"/>
      <c r="M1598" t="n">
        <v>350</v>
      </c>
      <c r="N1598" t="inlineStr"/>
      <c r="O1598" t="inlineStr"/>
      <c r="P1598" t="inlineStr"/>
      <c r="Q1598" t="inlineStr"/>
      <c r="R1598" t="n">
        <v>133.574</v>
      </c>
      <c r="S1598" t="n">
        <v>94.73999999999999</v>
      </c>
      <c r="T1598" t="n">
        <v>207.946</v>
      </c>
    </row>
    <row r="1599">
      <c r="A1599" s="142" t="n">
        <v>38783</v>
      </c>
      <c r="B1599" t="inlineStr"/>
      <c r="C1599" t="inlineStr"/>
      <c r="D1599" t="inlineStr"/>
      <c r="E1599" t="inlineStr"/>
      <c r="F1599" t="inlineStr"/>
      <c r="G1599" t="inlineStr"/>
      <c r="H1599" t="inlineStr"/>
      <c r="I1599" t="inlineStr"/>
      <c r="J1599" t="inlineStr"/>
      <c r="K1599" t="inlineStr"/>
      <c r="L1599" t="inlineStr"/>
      <c r="M1599" t="n">
        <v>344.67</v>
      </c>
      <c r="N1599" t="inlineStr"/>
      <c r="O1599" t="inlineStr"/>
      <c r="P1599" t="inlineStr"/>
      <c r="Q1599" t="inlineStr"/>
      <c r="R1599" t="n">
        <v>133.574</v>
      </c>
      <c r="S1599" t="n">
        <v>94.834</v>
      </c>
      <c r="T1599" t="n">
        <v>203.791</v>
      </c>
    </row>
    <row r="1600">
      <c r="A1600" s="142" t="n">
        <v>38784</v>
      </c>
      <c r="B1600" t="inlineStr"/>
      <c r="C1600" t="inlineStr"/>
      <c r="D1600" t="inlineStr"/>
      <c r="E1600" t="inlineStr"/>
      <c r="F1600" t="inlineStr"/>
      <c r="G1600" t="inlineStr"/>
      <c r="H1600" t="inlineStr"/>
      <c r="I1600" t="inlineStr"/>
      <c r="J1600" t="inlineStr"/>
      <c r="K1600" t="inlineStr"/>
      <c r="L1600" t="inlineStr"/>
      <c r="M1600" t="n">
        <v>336.81</v>
      </c>
      <c r="N1600" t="inlineStr"/>
      <c r="O1600" t="inlineStr"/>
      <c r="P1600" t="inlineStr"/>
      <c r="Q1600" t="inlineStr"/>
      <c r="R1600" t="n">
        <v>133.574</v>
      </c>
      <c r="S1600" t="n">
        <v>94.337</v>
      </c>
      <c r="T1600" t="n">
        <v>200.836</v>
      </c>
    </row>
    <row r="1601">
      <c r="A1601" s="142" t="n">
        <v>38785</v>
      </c>
      <c r="B1601" t="inlineStr"/>
      <c r="C1601" t="inlineStr"/>
      <c r="D1601" t="inlineStr"/>
      <c r="E1601" t="inlineStr"/>
      <c r="F1601" t="inlineStr"/>
      <c r="G1601" t="inlineStr"/>
      <c r="H1601" t="inlineStr"/>
      <c r="I1601" t="inlineStr"/>
      <c r="J1601" t="inlineStr"/>
      <c r="K1601" t="inlineStr"/>
      <c r="L1601" t="inlineStr"/>
      <c r="M1601" t="n">
        <v>335.05</v>
      </c>
      <c r="N1601" t="inlineStr"/>
      <c r="O1601" t="inlineStr"/>
      <c r="P1601" t="inlineStr"/>
      <c r="Q1601" t="inlineStr"/>
      <c r="R1601" t="n">
        <v>133.574</v>
      </c>
      <c r="S1601" t="n">
        <v>94.553</v>
      </c>
      <c r="T1601" t="n">
        <v>200.94</v>
      </c>
    </row>
    <row r="1602">
      <c r="A1602" s="142" t="n">
        <v>38786</v>
      </c>
      <c r="B1602" t="inlineStr"/>
      <c r="C1602" t="inlineStr"/>
      <c r="D1602" t="inlineStr"/>
      <c r="E1602" t="inlineStr"/>
      <c r="F1602" t="inlineStr"/>
      <c r="G1602" t="inlineStr"/>
      <c r="H1602" t="inlineStr"/>
      <c r="I1602" t="inlineStr"/>
      <c r="J1602" t="inlineStr"/>
      <c r="K1602" t="inlineStr"/>
      <c r="L1602" t="inlineStr"/>
      <c r="M1602" t="n">
        <v>339.06</v>
      </c>
      <c r="N1602" t="inlineStr"/>
      <c r="O1602" t="inlineStr"/>
      <c r="P1602" t="inlineStr"/>
      <c r="Q1602" t="inlineStr"/>
      <c r="R1602" t="n">
        <v>133.574</v>
      </c>
      <c r="S1602" t="n">
        <v>95.223</v>
      </c>
      <c r="T1602" t="n">
        <v>202.294</v>
      </c>
    </row>
    <row r="1603">
      <c r="A1603" s="142" t="n">
        <v>38789</v>
      </c>
      <c r="B1603" t="inlineStr"/>
      <c r="C1603" t="inlineStr"/>
      <c r="D1603" t="inlineStr"/>
      <c r="E1603" t="inlineStr"/>
      <c r="F1603" t="inlineStr"/>
      <c r="G1603" t="inlineStr"/>
      <c r="H1603" t="inlineStr"/>
      <c r="I1603" t="inlineStr"/>
      <c r="J1603" t="inlineStr"/>
      <c r="K1603" t="inlineStr"/>
      <c r="L1603" t="inlineStr"/>
      <c r="M1603" t="n">
        <v>341.56</v>
      </c>
      <c r="N1603" t="inlineStr"/>
      <c r="O1603" t="inlineStr"/>
      <c r="P1603" t="inlineStr"/>
      <c r="Q1603" t="inlineStr"/>
      <c r="R1603" t="n">
        <v>133.574</v>
      </c>
      <c r="S1603" t="n">
        <v>95.565</v>
      </c>
      <c r="T1603" t="n">
        <v>204.174</v>
      </c>
    </row>
    <row r="1604">
      <c r="A1604" s="142" t="n">
        <v>38790</v>
      </c>
      <c r="B1604" t="inlineStr"/>
      <c r="C1604" t="inlineStr"/>
      <c r="D1604" t="inlineStr"/>
      <c r="E1604" t="inlineStr"/>
      <c r="F1604" t="inlineStr"/>
      <c r="G1604" t="inlineStr"/>
      <c r="H1604" t="inlineStr"/>
      <c r="I1604" t="inlineStr"/>
      <c r="J1604" t="inlineStr"/>
      <c r="K1604" t="inlineStr"/>
      <c r="L1604" t="inlineStr"/>
      <c r="M1604" t="n">
        <v>345.58</v>
      </c>
      <c r="N1604" t="inlineStr"/>
      <c r="O1604" t="inlineStr"/>
      <c r="P1604" t="inlineStr"/>
      <c r="Q1604" t="inlineStr"/>
      <c r="R1604" t="n">
        <v>133.574</v>
      </c>
      <c r="S1604" t="n">
        <v>95.68899999999999</v>
      </c>
      <c r="T1604" t="n">
        <v>202.988</v>
      </c>
    </row>
    <row r="1605">
      <c r="A1605" s="142" t="n">
        <v>38791</v>
      </c>
      <c r="B1605" t="inlineStr"/>
      <c r="C1605" t="inlineStr"/>
      <c r="D1605" t="inlineStr"/>
      <c r="E1605" t="inlineStr"/>
      <c r="F1605" t="inlineStr"/>
      <c r="G1605" t="inlineStr"/>
      <c r="H1605" t="inlineStr"/>
      <c r="I1605" t="inlineStr"/>
      <c r="J1605" t="inlineStr"/>
      <c r="K1605" t="inlineStr"/>
      <c r="L1605" t="inlineStr"/>
      <c r="M1605" t="n">
        <v>348.76</v>
      </c>
      <c r="N1605" t="inlineStr"/>
      <c r="O1605" t="inlineStr"/>
      <c r="P1605" t="inlineStr"/>
      <c r="Q1605" t="inlineStr"/>
      <c r="R1605" t="n">
        <v>133.574</v>
      </c>
      <c r="S1605" t="n">
        <v>96.002</v>
      </c>
      <c r="T1605" t="n">
        <v>205.456</v>
      </c>
    </row>
    <row r="1606">
      <c r="A1606" s="142" t="n">
        <v>38792</v>
      </c>
      <c r="B1606" t="inlineStr"/>
      <c r="C1606" t="inlineStr"/>
      <c r="D1606" t="inlineStr"/>
      <c r="E1606" t="inlineStr"/>
      <c r="F1606" t="inlineStr"/>
      <c r="G1606" t="inlineStr"/>
      <c r="H1606" t="inlineStr"/>
      <c r="I1606" t="inlineStr"/>
      <c r="J1606" t="inlineStr"/>
      <c r="K1606" t="inlineStr"/>
      <c r="L1606" t="inlineStr"/>
      <c r="M1606" t="n">
        <v>345.03</v>
      </c>
      <c r="N1606" t="inlineStr"/>
      <c r="O1606" t="inlineStr"/>
      <c r="P1606" t="inlineStr"/>
      <c r="Q1606" t="inlineStr"/>
      <c r="R1606" t="n">
        <v>133.574</v>
      </c>
      <c r="S1606" t="n">
        <v>95.37</v>
      </c>
      <c r="T1606" t="n">
        <v>204.709</v>
      </c>
    </row>
    <row r="1607">
      <c r="A1607" s="142" t="n">
        <v>38793</v>
      </c>
      <c r="B1607" t="inlineStr"/>
      <c r="C1607" t="inlineStr"/>
      <c r="D1607" t="inlineStr"/>
      <c r="E1607" t="inlineStr"/>
      <c r="F1607" t="inlineStr"/>
      <c r="G1607" t="inlineStr"/>
      <c r="H1607" t="inlineStr"/>
      <c r="I1607" t="inlineStr"/>
      <c r="J1607" t="inlineStr"/>
      <c r="K1607" t="inlineStr"/>
      <c r="L1607" t="inlineStr"/>
      <c r="M1607" t="n">
        <v>343.63</v>
      </c>
      <c r="N1607" t="inlineStr"/>
      <c r="O1607" t="inlineStr"/>
      <c r="P1607" t="inlineStr"/>
      <c r="Q1607" t="inlineStr"/>
      <c r="R1607" t="n">
        <v>133.574</v>
      </c>
      <c r="S1607" t="n">
        <v>95.544</v>
      </c>
      <c r="T1607" t="n">
        <v>205.424</v>
      </c>
    </row>
    <row r="1608">
      <c r="A1608" s="142" t="n">
        <v>38796</v>
      </c>
      <c r="B1608" t="inlineStr"/>
      <c r="C1608" t="inlineStr"/>
      <c r="D1608" t="inlineStr"/>
      <c r="E1608" t="inlineStr"/>
      <c r="F1608" t="inlineStr"/>
      <c r="G1608" t="inlineStr"/>
      <c r="H1608" t="inlineStr"/>
      <c r="I1608" t="inlineStr"/>
      <c r="J1608" t="inlineStr"/>
      <c r="K1608" t="inlineStr"/>
      <c r="L1608" t="inlineStr"/>
      <c r="M1608" t="n">
        <v>339.61</v>
      </c>
      <c r="N1608" t="inlineStr"/>
      <c r="O1608" t="inlineStr"/>
      <c r="P1608" t="inlineStr"/>
      <c r="Q1608" t="inlineStr"/>
      <c r="R1608" t="n">
        <v>133.574</v>
      </c>
      <c r="S1608" t="n">
        <v>95.652</v>
      </c>
      <c r="T1608" t="n">
        <v>205.989</v>
      </c>
    </row>
    <row r="1609">
      <c r="A1609" s="142" t="n">
        <v>38797</v>
      </c>
      <c r="B1609" t="inlineStr"/>
      <c r="C1609" t="inlineStr"/>
      <c r="D1609" t="inlineStr"/>
      <c r="E1609" t="inlineStr"/>
      <c r="F1609" t="inlineStr"/>
      <c r="G1609" t="inlineStr"/>
      <c r="H1609" t="inlineStr"/>
      <c r="I1609" t="inlineStr"/>
      <c r="J1609" t="inlineStr"/>
      <c r="K1609" t="inlineStr"/>
      <c r="L1609" t="inlineStr"/>
      <c r="M1609" t="n">
        <v>336.94</v>
      </c>
      <c r="N1609" t="inlineStr"/>
      <c r="O1609" t="inlineStr"/>
      <c r="P1609" t="inlineStr"/>
      <c r="Q1609" t="inlineStr"/>
      <c r="R1609" t="n">
        <v>133.574</v>
      </c>
      <c r="S1609" t="n">
        <v>95.70399999999999</v>
      </c>
      <c r="T1609" t="n">
        <v>205.221</v>
      </c>
    </row>
    <row r="1610">
      <c r="A1610" s="142" t="n">
        <v>38798</v>
      </c>
      <c r="B1610" t="inlineStr"/>
      <c r="C1610" t="inlineStr"/>
      <c r="D1610" t="inlineStr"/>
      <c r="E1610" t="inlineStr"/>
      <c r="F1610" t="inlineStr"/>
      <c r="G1610" t="inlineStr"/>
      <c r="H1610" t="inlineStr"/>
      <c r="I1610" t="inlineStr"/>
      <c r="J1610" t="inlineStr"/>
      <c r="K1610" t="inlineStr"/>
      <c r="L1610" t="inlineStr"/>
      <c r="M1610" t="n">
        <v>337.71</v>
      </c>
      <c r="N1610" t="inlineStr"/>
      <c r="O1610" t="inlineStr"/>
      <c r="P1610" t="inlineStr"/>
      <c r="Q1610" t="inlineStr"/>
      <c r="R1610" t="n">
        <v>133.574</v>
      </c>
      <c r="S1610" t="n">
        <v>96.04000000000001</v>
      </c>
      <c r="T1610" t="n">
        <v>203.749</v>
      </c>
    </row>
    <row r="1611">
      <c r="A1611" s="142" t="n">
        <v>38799</v>
      </c>
      <c r="B1611" t="inlineStr"/>
      <c r="C1611" t="inlineStr"/>
      <c r="D1611" t="inlineStr"/>
      <c r="E1611" t="inlineStr"/>
      <c r="F1611" t="inlineStr"/>
      <c r="G1611" t="inlineStr"/>
      <c r="H1611" t="inlineStr"/>
      <c r="I1611" t="inlineStr"/>
      <c r="J1611" t="inlineStr"/>
      <c r="K1611" t="inlineStr"/>
      <c r="L1611" t="inlineStr"/>
      <c r="M1611" t="n">
        <v>342.6</v>
      </c>
      <c r="N1611" t="inlineStr"/>
      <c r="O1611" t="inlineStr"/>
      <c r="P1611" t="inlineStr"/>
      <c r="Q1611" t="inlineStr"/>
      <c r="R1611" t="n">
        <v>133.574</v>
      </c>
      <c r="S1611" t="n">
        <v>96.413</v>
      </c>
      <c r="T1611" t="n">
        <v>206.077</v>
      </c>
    </row>
    <row r="1612">
      <c r="A1612" s="142" t="n">
        <v>38800</v>
      </c>
      <c r="B1612" t="inlineStr"/>
      <c r="C1612" t="inlineStr"/>
      <c r="D1612" t="inlineStr"/>
      <c r="E1612" t="inlineStr"/>
      <c r="F1612" t="inlineStr"/>
      <c r="G1612" t="inlineStr"/>
      <c r="H1612" t="inlineStr"/>
      <c r="I1612" t="inlineStr"/>
      <c r="J1612" t="inlineStr"/>
      <c r="K1612" t="inlineStr"/>
      <c r="L1612" t="inlineStr"/>
      <c r="M1612" t="n">
        <v>353.22</v>
      </c>
      <c r="N1612" t="inlineStr"/>
      <c r="O1612" t="inlineStr"/>
      <c r="P1612" t="inlineStr"/>
      <c r="Q1612" t="inlineStr"/>
      <c r="R1612" t="n">
        <v>133.574</v>
      </c>
      <c r="S1612" t="n">
        <v>96.54600000000001</v>
      </c>
      <c r="T1612" t="n">
        <v>205.979</v>
      </c>
    </row>
    <row r="1613">
      <c r="A1613" s="142" t="n">
        <v>38803</v>
      </c>
      <c r="B1613" t="inlineStr"/>
      <c r="C1613" t="inlineStr"/>
      <c r="D1613" t="inlineStr"/>
      <c r="E1613" t="inlineStr"/>
      <c r="F1613" t="inlineStr"/>
      <c r="G1613" t="inlineStr"/>
      <c r="H1613" t="inlineStr"/>
      <c r="I1613" t="inlineStr"/>
      <c r="J1613" t="inlineStr"/>
      <c r="K1613" t="inlineStr"/>
      <c r="L1613" t="inlineStr"/>
      <c r="M1613" t="n">
        <v>361.59</v>
      </c>
      <c r="N1613" t="inlineStr"/>
      <c r="O1613" t="inlineStr"/>
      <c r="P1613" t="inlineStr"/>
      <c r="Q1613" t="inlineStr"/>
      <c r="R1613" t="n">
        <v>133.574</v>
      </c>
      <c r="S1613" t="n">
        <v>96.336</v>
      </c>
      <c r="T1613" t="n">
        <v>206.723</v>
      </c>
    </row>
    <row r="1614">
      <c r="A1614" s="142" t="n">
        <v>38804</v>
      </c>
      <c r="B1614" t="inlineStr"/>
      <c r="C1614" t="inlineStr"/>
      <c r="D1614" t="inlineStr"/>
      <c r="E1614" t="inlineStr"/>
      <c r="F1614" t="inlineStr"/>
      <c r="G1614" t="inlineStr"/>
      <c r="H1614" t="inlineStr"/>
      <c r="I1614" t="inlineStr"/>
      <c r="J1614" t="inlineStr"/>
      <c r="K1614" t="inlineStr"/>
      <c r="L1614" t="inlineStr"/>
      <c r="M1614" t="n">
        <v>355.69</v>
      </c>
      <c r="N1614" t="inlineStr"/>
      <c r="O1614" t="inlineStr"/>
      <c r="P1614" t="inlineStr"/>
      <c r="Q1614" t="inlineStr"/>
      <c r="R1614" t="n">
        <v>133.574</v>
      </c>
      <c r="S1614" t="n">
        <v>95.562</v>
      </c>
      <c r="T1614" t="n">
        <v>204.081</v>
      </c>
    </row>
    <row r="1615">
      <c r="A1615" s="142" t="n">
        <v>38805</v>
      </c>
      <c r="B1615" t="inlineStr"/>
      <c r="C1615" t="inlineStr"/>
      <c r="D1615" t="inlineStr"/>
      <c r="E1615" t="inlineStr"/>
      <c r="F1615" t="inlineStr"/>
      <c r="G1615" t="inlineStr"/>
      <c r="H1615" t="inlineStr"/>
      <c r="I1615" t="inlineStr"/>
      <c r="J1615" t="inlineStr"/>
      <c r="K1615" t="inlineStr"/>
      <c r="L1615" t="inlineStr"/>
      <c r="M1615" t="n">
        <v>365.79</v>
      </c>
      <c r="N1615" t="inlineStr"/>
      <c r="O1615" t="inlineStr"/>
      <c r="P1615" t="inlineStr"/>
      <c r="Q1615" t="inlineStr"/>
      <c r="R1615" t="n">
        <v>133.574</v>
      </c>
      <c r="S1615" t="n">
        <v>96.49299999999999</v>
      </c>
      <c r="T1615" t="n">
        <v>205.784</v>
      </c>
    </row>
    <row r="1616">
      <c r="A1616" s="142" t="n">
        <v>38806</v>
      </c>
      <c r="B1616" t="inlineStr"/>
      <c r="C1616" t="inlineStr"/>
      <c r="D1616" t="inlineStr"/>
      <c r="E1616" t="inlineStr"/>
      <c r="F1616" t="inlineStr"/>
      <c r="G1616" t="inlineStr"/>
      <c r="H1616" t="inlineStr"/>
      <c r="I1616" t="inlineStr"/>
      <c r="J1616" t="inlineStr"/>
      <c r="K1616" t="inlineStr"/>
      <c r="L1616" t="inlineStr"/>
      <c r="M1616" t="n">
        <v>375.41</v>
      </c>
      <c r="N1616" t="inlineStr"/>
      <c r="O1616" t="inlineStr"/>
      <c r="P1616" t="inlineStr"/>
      <c r="Q1616" t="inlineStr"/>
      <c r="R1616" t="n">
        <v>133.574</v>
      </c>
      <c r="S1616" t="n">
        <v>96.17400000000001</v>
      </c>
      <c r="T1616" t="n">
        <v>206.42</v>
      </c>
    </row>
    <row r="1617">
      <c r="A1617" s="142" t="n">
        <v>38807</v>
      </c>
      <c r="B1617" t="inlineStr"/>
      <c r="C1617" t="inlineStr"/>
      <c r="D1617" t="inlineStr"/>
      <c r="E1617" t="inlineStr"/>
      <c r="F1617" t="inlineStr"/>
      <c r="G1617" t="inlineStr"/>
      <c r="H1617" t="inlineStr"/>
      <c r="I1617" t="inlineStr"/>
      <c r="J1617" t="inlineStr"/>
      <c r="K1617" t="inlineStr"/>
      <c r="L1617" t="inlineStr"/>
      <c r="M1617" t="n">
        <v>375.48</v>
      </c>
      <c r="N1617" t="inlineStr"/>
      <c r="O1617" t="inlineStr"/>
      <c r="P1617" t="inlineStr"/>
      <c r="Q1617" t="inlineStr"/>
      <c r="R1617" t="n">
        <v>136.711</v>
      </c>
      <c r="S1617" t="n">
        <v>96.01300000000001</v>
      </c>
      <c r="T1617" t="n">
        <v>208.165</v>
      </c>
    </row>
    <row r="1618">
      <c r="A1618" s="142" t="n">
        <v>38810</v>
      </c>
      <c r="B1618" t="inlineStr"/>
      <c r="C1618" t="inlineStr"/>
      <c r="D1618" t="inlineStr"/>
      <c r="E1618" t="inlineStr"/>
      <c r="F1618" t="inlineStr"/>
      <c r="G1618" t="inlineStr"/>
      <c r="H1618" t="inlineStr"/>
      <c r="I1618" t="inlineStr"/>
      <c r="J1618" t="inlineStr"/>
      <c r="K1618" t="inlineStr"/>
      <c r="L1618" t="inlineStr"/>
      <c r="M1618" t="n">
        <v>378.95</v>
      </c>
      <c r="N1618" t="inlineStr"/>
      <c r="O1618" t="inlineStr"/>
      <c r="P1618" t="inlineStr"/>
      <c r="Q1618" t="inlineStr"/>
      <c r="R1618" t="n">
        <v>136.711</v>
      </c>
      <c r="S1618" t="n">
        <v>96.586</v>
      </c>
      <c r="T1618" t="n">
        <v>211.684</v>
      </c>
    </row>
    <row r="1619">
      <c r="A1619" s="142" t="n">
        <v>38811</v>
      </c>
      <c r="B1619" t="inlineStr"/>
      <c r="C1619" t="inlineStr"/>
      <c r="D1619" t="inlineStr"/>
      <c r="E1619" t="inlineStr"/>
      <c r="F1619" t="inlineStr"/>
      <c r="G1619" t="inlineStr"/>
      <c r="H1619" t="inlineStr"/>
      <c r="I1619" t="inlineStr"/>
      <c r="J1619" t="inlineStr"/>
      <c r="K1619" t="inlineStr"/>
      <c r="L1619" t="inlineStr"/>
      <c r="M1619" t="n">
        <v>378.12</v>
      </c>
      <c r="N1619" t="inlineStr"/>
      <c r="O1619" t="inlineStr"/>
      <c r="P1619" t="inlineStr"/>
      <c r="Q1619" t="inlineStr"/>
      <c r="R1619" t="n">
        <v>136.711</v>
      </c>
      <c r="S1619" t="n">
        <v>95.971</v>
      </c>
      <c r="T1619" t="n">
        <v>211.017</v>
      </c>
    </row>
    <row r="1620">
      <c r="A1620" s="142" t="n">
        <v>38812</v>
      </c>
      <c r="B1620" t="inlineStr"/>
      <c r="C1620" t="inlineStr"/>
      <c r="D1620" t="inlineStr"/>
      <c r="E1620" t="inlineStr"/>
      <c r="F1620" t="inlineStr"/>
      <c r="G1620" t="inlineStr"/>
      <c r="H1620" t="inlineStr"/>
      <c r="I1620" t="inlineStr"/>
      <c r="J1620" t="inlineStr"/>
      <c r="K1620" t="inlineStr"/>
      <c r="L1620" t="inlineStr"/>
      <c r="M1620" t="n">
        <v>383.86</v>
      </c>
      <c r="N1620" t="inlineStr"/>
      <c r="O1620" t="inlineStr"/>
      <c r="P1620" t="inlineStr"/>
      <c r="Q1620" t="inlineStr"/>
      <c r="R1620" t="n">
        <v>136.711</v>
      </c>
      <c r="S1620" t="n">
        <v>96.324</v>
      </c>
      <c r="T1620" t="n">
        <v>211.838</v>
      </c>
    </row>
    <row r="1621">
      <c r="A1621" s="142" t="n">
        <v>38813</v>
      </c>
      <c r="B1621" t="inlineStr"/>
      <c r="C1621" t="inlineStr"/>
      <c r="D1621" t="inlineStr"/>
      <c r="E1621" t="inlineStr"/>
      <c r="F1621" t="inlineStr"/>
      <c r="G1621" t="inlineStr"/>
      <c r="H1621" t="inlineStr"/>
      <c r="I1621" t="inlineStr"/>
      <c r="J1621" t="inlineStr"/>
      <c r="K1621" t="inlineStr"/>
      <c r="L1621" t="inlineStr"/>
      <c r="M1621" t="n">
        <v>390.06</v>
      </c>
      <c r="N1621" t="inlineStr"/>
      <c r="O1621" t="inlineStr"/>
      <c r="P1621" t="inlineStr"/>
      <c r="Q1621" t="inlineStr"/>
      <c r="R1621" t="n">
        <v>136.711</v>
      </c>
      <c r="S1621" t="n">
        <v>96.845</v>
      </c>
      <c r="T1621" t="n">
        <v>213.919</v>
      </c>
    </row>
    <row r="1622">
      <c r="A1622" s="142" t="n">
        <v>38814</v>
      </c>
      <c r="B1622" t="inlineStr"/>
      <c r="C1622" t="inlineStr"/>
      <c r="D1622" t="inlineStr"/>
      <c r="E1622" t="inlineStr"/>
      <c r="F1622" t="inlineStr"/>
      <c r="G1622" t="inlineStr"/>
      <c r="H1622" t="inlineStr"/>
      <c r="I1622" t="inlineStr"/>
      <c r="J1622" t="inlineStr"/>
      <c r="K1622" t="inlineStr"/>
      <c r="L1622" t="inlineStr"/>
      <c r="M1622" t="n">
        <v>387</v>
      </c>
      <c r="N1622" t="inlineStr"/>
      <c r="O1622" t="inlineStr"/>
      <c r="P1622" t="inlineStr"/>
      <c r="Q1622" t="inlineStr"/>
      <c r="R1622" t="n">
        <v>136.711</v>
      </c>
      <c r="S1622" t="n">
        <v>96.93300000000001</v>
      </c>
      <c r="T1622" t="n">
        <v>215.188</v>
      </c>
    </row>
    <row r="1623">
      <c r="A1623" s="142" t="n">
        <v>38817</v>
      </c>
      <c r="B1623" t="inlineStr"/>
      <c r="C1623" t="inlineStr"/>
      <c r="D1623" t="inlineStr"/>
      <c r="E1623" t="inlineStr"/>
      <c r="F1623" t="inlineStr"/>
      <c r="G1623" t="inlineStr"/>
      <c r="H1623" t="inlineStr"/>
      <c r="I1623" t="inlineStr"/>
      <c r="J1623" t="inlineStr"/>
      <c r="K1623" t="inlineStr"/>
      <c r="L1623" t="inlineStr"/>
      <c r="M1623" t="n">
        <v>389.33</v>
      </c>
      <c r="N1623" t="inlineStr"/>
      <c r="O1623" t="inlineStr"/>
      <c r="P1623" t="inlineStr"/>
      <c r="Q1623" t="inlineStr"/>
      <c r="R1623" t="n">
        <v>136.711</v>
      </c>
      <c r="S1623" t="n">
        <v>97.045</v>
      </c>
      <c r="T1623" t="n">
        <v>214.51</v>
      </c>
    </row>
    <row r="1624">
      <c r="A1624" s="142" t="n">
        <v>38818</v>
      </c>
      <c r="B1624" t="inlineStr"/>
      <c r="C1624" t="inlineStr"/>
      <c r="D1624" t="inlineStr"/>
      <c r="E1624" t="inlineStr"/>
      <c r="F1624" t="inlineStr"/>
      <c r="G1624" t="inlineStr"/>
      <c r="H1624" t="inlineStr"/>
      <c r="I1624" t="inlineStr"/>
      <c r="J1624" t="inlineStr"/>
      <c r="K1624" t="inlineStr"/>
      <c r="L1624" t="inlineStr"/>
      <c r="M1624" t="n">
        <v>381.52</v>
      </c>
      <c r="N1624" t="inlineStr"/>
      <c r="O1624" t="inlineStr"/>
      <c r="P1624" t="inlineStr"/>
      <c r="Q1624" t="inlineStr"/>
      <c r="R1624" t="n">
        <v>136.711</v>
      </c>
      <c r="S1624" t="n">
        <v>96.17700000000001</v>
      </c>
      <c r="T1624" t="n">
        <v>213.292</v>
      </c>
    </row>
    <row r="1625">
      <c r="A1625" s="142" t="n">
        <v>38819</v>
      </c>
      <c r="B1625" t="inlineStr"/>
      <c r="C1625" t="inlineStr"/>
      <c r="D1625" t="inlineStr"/>
      <c r="E1625" t="inlineStr"/>
      <c r="F1625" t="inlineStr"/>
      <c r="G1625" t="inlineStr"/>
      <c r="H1625" t="inlineStr"/>
      <c r="I1625" t="inlineStr"/>
      <c r="J1625" t="inlineStr"/>
      <c r="K1625" t="inlineStr"/>
      <c r="L1625" t="inlineStr"/>
      <c r="M1625" t="n">
        <v>384.69</v>
      </c>
      <c r="N1625" t="inlineStr"/>
      <c r="O1625" t="inlineStr"/>
      <c r="P1625" t="inlineStr"/>
      <c r="Q1625" t="inlineStr"/>
      <c r="R1625" t="n">
        <v>136.711</v>
      </c>
      <c r="S1625" t="n">
        <v>96.038</v>
      </c>
      <c r="T1625" t="n">
        <v>212.594</v>
      </c>
    </row>
    <row r="1626">
      <c r="A1626" s="142" t="n">
        <v>38820</v>
      </c>
      <c r="B1626" t="inlineStr"/>
      <c r="C1626" t="inlineStr"/>
      <c r="D1626" t="inlineStr"/>
      <c r="E1626" t="inlineStr"/>
      <c r="F1626" t="inlineStr"/>
      <c r="G1626" t="inlineStr"/>
      <c r="H1626" t="inlineStr"/>
      <c r="I1626" t="inlineStr"/>
      <c r="J1626" t="inlineStr"/>
      <c r="K1626" t="inlineStr"/>
      <c r="L1626" t="inlineStr"/>
      <c r="M1626" t="n">
        <v>386.97</v>
      </c>
      <c r="N1626" t="inlineStr"/>
      <c r="O1626" t="inlineStr"/>
      <c r="P1626" t="inlineStr"/>
      <c r="Q1626" t="inlineStr"/>
      <c r="R1626" t="n">
        <v>136.711</v>
      </c>
      <c r="S1626" t="n">
        <v>96.31399999999999</v>
      </c>
      <c r="T1626" t="n">
        <v>212.968</v>
      </c>
    </row>
    <row r="1627">
      <c r="A1627" s="142" t="n">
        <v>38821</v>
      </c>
      <c r="B1627" t="inlineStr"/>
      <c r="C1627" t="inlineStr"/>
      <c r="D1627" t="inlineStr"/>
      <c r="E1627" t="inlineStr"/>
      <c r="F1627" t="inlineStr"/>
      <c r="G1627" t="inlineStr"/>
      <c r="H1627" t="inlineStr"/>
      <c r="I1627" t="inlineStr"/>
      <c r="J1627" t="inlineStr"/>
      <c r="K1627" t="inlineStr"/>
      <c r="L1627" t="inlineStr"/>
      <c r="M1627" t="n">
        <v>386.97</v>
      </c>
      <c r="N1627" t="inlineStr"/>
      <c r="O1627" t="inlineStr"/>
      <c r="P1627" t="inlineStr"/>
      <c r="Q1627" t="inlineStr"/>
      <c r="R1627" t="n">
        <v>136.711</v>
      </c>
      <c r="S1627" t="n">
        <v>96.367</v>
      </c>
      <c r="T1627" t="n">
        <v>214.409</v>
      </c>
    </row>
    <row r="1628">
      <c r="A1628" s="142" t="n">
        <v>38824</v>
      </c>
      <c r="B1628" t="inlineStr"/>
      <c r="C1628" t="inlineStr"/>
      <c r="D1628" t="inlineStr"/>
      <c r="E1628" t="inlineStr"/>
      <c r="F1628" t="inlineStr"/>
      <c r="G1628" t="inlineStr"/>
      <c r="H1628" t="inlineStr"/>
      <c r="I1628" t="inlineStr"/>
      <c r="J1628" t="inlineStr"/>
      <c r="K1628" t="inlineStr"/>
      <c r="L1628" t="inlineStr"/>
      <c r="M1628" t="n">
        <v>386.97</v>
      </c>
      <c r="N1628" t="inlineStr"/>
      <c r="O1628" t="inlineStr"/>
      <c r="P1628" t="inlineStr"/>
      <c r="Q1628" t="inlineStr"/>
      <c r="R1628" t="n">
        <v>136.711</v>
      </c>
      <c r="S1628" t="n">
        <v>95.20999999999999</v>
      </c>
      <c r="T1628" t="n">
        <v>212.971</v>
      </c>
    </row>
    <row r="1629">
      <c r="A1629" s="142" t="n">
        <v>38825</v>
      </c>
      <c r="B1629" t="inlineStr"/>
      <c r="C1629" t="inlineStr"/>
      <c r="D1629" t="inlineStr"/>
      <c r="E1629" t="inlineStr"/>
      <c r="F1629" t="inlineStr"/>
      <c r="G1629" t="inlineStr"/>
      <c r="H1629" t="inlineStr"/>
      <c r="I1629" t="inlineStr"/>
      <c r="J1629" t="inlineStr"/>
      <c r="K1629" t="inlineStr"/>
      <c r="L1629" t="inlineStr"/>
      <c r="M1629" t="n">
        <v>403.78</v>
      </c>
      <c r="N1629" t="inlineStr"/>
      <c r="O1629" t="inlineStr"/>
      <c r="P1629" t="inlineStr"/>
      <c r="Q1629" t="inlineStr"/>
      <c r="R1629" t="n">
        <v>136.711</v>
      </c>
      <c r="S1629" t="n">
        <v>96.255</v>
      </c>
      <c r="T1629" t="n">
        <v>215.918</v>
      </c>
    </row>
    <row r="1630">
      <c r="A1630" s="142" t="n">
        <v>38826</v>
      </c>
      <c r="B1630" t="inlineStr"/>
      <c r="C1630" t="inlineStr"/>
      <c r="D1630" t="inlineStr"/>
      <c r="E1630" t="inlineStr"/>
      <c r="F1630" t="inlineStr"/>
      <c r="G1630" t="inlineStr"/>
      <c r="H1630" t="inlineStr"/>
      <c r="I1630" t="inlineStr"/>
      <c r="J1630" t="inlineStr"/>
      <c r="K1630" t="inlineStr"/>
      <c r="L1630" t="inlineStr"/>
      <c r="M1630" t="n">
        <v>411.68</v>
      </c>
      <c r="N1630" t="inlineStr"/>
      <c r="O1630" t="inlineStr"/>
      <c r="P1630" t="inlineStr"/>
      <c r="Q1630" t="inlineStr"/>
      <c r="R1630" t="n">
        <v>136.711</v>
      </c>
      <c r="S1630" t="n">
        <v>96.587</v>
      </c>
      <c r="T1630" t="n">
        <v>217.759</v>
      </c>
    </row>
    <row r="1631">
      <c r="A1631" s="142" t="n">
        <v>38827</v>
      </c>
      <c r="B1631" t="inlineStr"/>
      <c r="C1631" t="inlineStr"/>
      <c r="D1631" t="inlineStr"/>
      <c r="E1631" t="inlineStr"/>
      <c r="F1631" t="inlineStr"/>
      <c r="G1631" t="inlineStr"/>
      <c r="H1631" t="inlineStr"/>
      <c r="I1631" t="inlineStr"/>
      <c r="J1631" t="inlineStr"/>
      <c r="K1631" t="inlineStr"/>
      <c r="L1631" t="inlineStr"/>
      <c r="M1631" t="n">
        <v>393.73</v>
      </c>
      <c r="N1631" t="inlineStr"/>
      <c r="O1631" t="inlineStr"/>
      <c r="P1631" t="inlineStr"/>
      <c r="Q1631" t="inlineStr"/>
      <c r="R1631" t="n">
        <v>136.711</v>
      </c>
      <c r="S1631" t="n">
        <v>96.84399999999999</v>
      </c>
      <c r="T1631" t="n">
        <v>218.644</v>
      </c>
    </row>
    <row r="1632">
      <c r="A1632" s="142" t="n">
        <v>38828</v>
      </c>
      <c r="B1632" t="inlineStr"/>
      <c r="C1632" t="inlineStr"/>
      <c r="D1632" t="inlineStr"/>
      <c r="E1632" t="inlineStr"/>
      <c r="F1632" t="inlineStr"/>
      <c r="G1632" t="inlineStr"/>
      <c r="H1632" t="inlineStr"/>
      <c r="I1632" t="inlineStr"/>
      <c r="J1632" t="inlineStr"/>
      <c r="K1632" t="inlineStr"/>
      <c r="L1632" t="inlineStr"/>
      <c r="M1632" t="n">
        <v>405.6</v>
      </c>
      <c r="N1632" t="inlineStr"/>
      <c r="O1632" t="inlineStr"/>
      <c r="P1632" t="inlineStr"/>
      <c r="Q1632" t="inlineStr"/>
      <c r="R1632" t="n">
        <v>136.711</v>
      </c>
      <c r="S1632" t="n">
        <v>97.039</v>
      </c>
      <c r="T1632" t="n">
        <v>219.115</v>
      </c>
    </row>
    <row r="1633">
      <c r="A1633" s="142" t="n">
        <v>38831</v>
      </c>
      <c r="B1633" t="inlineStr"/>
      <c r="C1633" t="inlineStr"/>
      <c r="D1633" t="inlineStr"/>
      <c r="E1633" t="inlineStr"/>
      <c r="F1633" t="inlineStr"/>
      <c r="G1633" t="inlineStr"/>
      <c r="H1633" t="inlineStr"/>
      <c r="I1633" t="inlineStr"/>
      <c r="J1633" t="inlineStr"/>
      <c r="K1633" t="inlineStr"/>
      <c r="L1633" t="inlineStr"/>
      <c r="M1633" t="n">
        <v>401.93</v>
      </c>
      <c r="N1633" t="inlineStr"/>
      <c r="O1633" t="inlineStr"/>
      <c r="P1633" t="inlineStr"/>
      <c r="Q1633" t="inlineStr"/>
      <c r="R1633" t="n">
        <v>136.711</v>
      </c>
      <c r="S1633" t="n">
        <v>96.51300000000001</v>
      </c>
      <c r="T1633" t="n">
        <v>217.935</v>
      </c>
    </row>
    <row r="1634">
      <c r="A1634" s="142" t="n">
        <v>38832</v>
      </c>
      <c r="B1634" t="inlineStr"/>
      <c r="C1634" t="inlineStr"/>
      <c r="D1634" t="inlineStr"/>
      <c r="E1634" t="inlineStr"/>
      <c r="F1634" t="inlineStr"/>
      <c r="G1634" t="inlineStr"/>
      <c r="H1634" t="inlineStr"/>
      <c r="I1634" t="inlineStr"/>
      <c r="J1634" t="inlineStr"/>
      <c r="K1634" t="inlineStr"/>
      <c r="L1634" t="inlineStr"/>
      <c r="M1634" t="n">
        <v>401.96</v>
      </c>
      <c r="N1634" t="inlineStr"/>
      <c r="O1634" t="inlineStr"/>
      <c r="P1634" t="inlineStr"/>
      <c r="Q1634" t="inlineStr"/>
      <c r="R1634" t="n">
        <v>136.711</v>
      </c>
      <c r="S1634" t="n">
        <v>96.116</v>
      </c>
      <c r="T1634" t="n">
        <v>216.163</v>
      </c>
    </row>
    <row r="1635">
      <c r="A1635" s="142" t="n">
        <v>38833</v>
      </c>
      <c r="B1635" t="inlineStr"/>
      <c r="C1635" t="inlineStr"/>
      <c r="D1635" t="inlineStr"/>
      <c r="E1635" t="inlineStr"/>
      <c r="F1635" t="inlineStr"/>
      <c r="G1635" t="inlineStr"/>
      <c r="H1635" t="inlineStr"/>
      <c r="I1635" t="inlineStr"/>
      <c r="J1635" t="inlineStr"/>
      <c r="K1635" t="inlineStr"/>
      <c r="L1635" t="inlineStr"/>
      <c r="M1635" t="n">
        <v>401.96</v>
      </c>
      <c r="N1635" t="inlineStr"/>
      <c r="O1635" t="inlineStr"/>
      <c r="P1635" t="inlineStr"/>
      <c r="Q1635" t="inlineStr"/>
      <c r="R1635" t="n">
        <v>136.711</v>
      </c>
      <c r="S1635" t="n">
        <v>96.249</v>
      </c>
      <c r="T1635" t="n">
        <v>217.709</v>
      </c>
    </row>
    <row r="1636">
      <c r="A1636" s="142" t="n">
        <v>38834</v>
      </c>
      <c r="B1636" t="inlineStr"/>
      <c r="C1636" t="inlineStr"/>
      <c r="D1636" t="inlineStr"/>
      <c r="E1636" t="inlineStr"/>
      <c r="F1636" t="inlineStr"/>
      <c r="G1636" t="inlineStr"/>
      <c r="H1636" t="inlineStr"/>
      <c r="I1636" t="inlineStr"/>
      <c r="J1636" t="inlineStr"/>
      <c r="K1636" t="inlineStr"/>
      <c r="L1636" t="inlineStr"/>
      <c r="M1636" t="n">
        <v>399.54</v>
      </c>
      <c r="N1636" t="inlineStr"/>
      <c r="O1636" t="inlineStr"/>
      <c r="P1636" t="inlineStr"/>
      <c r="Q1636" t="inlineStr"/>
      <c r="R1636" t="n">
        <v>136.711</v>
      </c>
      <c r="S1636" t="n">
        <v>95.792</v>
      </c>
      <c r="T1636" t="n">
        <v>214.65</v>
      </c>
    </row>
    <row r="1637">
      <c r="A1637" s="142" t="n">
        <v>38835</v>
      </c>
      <c r="B1637" t="inlineStr"/>
      <c r="C1637" t="inlineStr"/>
      <c r="D1637" t="inlineStr"/>
      <c r="E1637" t="inlineStr"/>
      <c r="F1637" t="inlineStr"/>
      <c r="G1637" t="inlineStr"/>
      <c r="H1637" t="inlineStr"/>
      <c r="I1637" t="inlineStr"/>
      <c r="J1637" t="inlineStr"/>
      <c r="K1637" t="inlineStr"/>
      <c r="L1637" t="inlineStr"/>
      <c r="M1637" t="n">
        <v>410.01</v>
      </c>
      <c r="N1637" t="inlineStr"/>
      <c r="O1637" t="inlineStr"/>
      <c r="P1637" t="inlineStr"/>
      <c r="Q1637" t="inlineStr"/>
      <c r="R1637" t="n">
        <v>138.047</v>
      </c>
      <c r="S1637" t="n">
        <v>95.31</v>
      </c>
      <c r="T1637" t="n">
        <v>214.224</v>
      </c>
    </row>
    <row r="1638">
      <c r="A1638" s="142" t="n">
        <v>38838</v>
      </c>
      <c r="B1638" t="inlineStr"/>
      <c r="C1638" t="inlineStr"/>
      <c r="D1638" t="inlineStr"/>
      <c r="E1638" t="inlineStr"/>
      <c r="F1638" t="inlineStr"/>
      <c r="G1638" t="inlineStr"/>
      <c r="H1638" t="inlineStr"/>
      <c r="I1638" t="inlineStr"/>
      <c r="J1638" t="inlineStr"/>
      <c r="K1638" t="inlineStr"/>
      <c r="L1638" t="inlineStr"/>
      <c r="M1638" t="n">
        <v>410.01</v>
      </c>
      <c r="N1638" t="inlineStr"/>
      <c r="O1638" t="inlineStr"/>
      <c r="P1638" t="inlineStr"/>
      <c r="Q1638" t="inlineStr"/>
      <c r="R1638" t="n">
        <v>138.047</v>
      </c>
      <c r="S1638" t="n">
        <v>95.291</v>
      </c>
      <c r="T1638" t="n">
        <v>214.728</v>
      </c>
    </row>
    <row r="1639">
      <c r="A1639" s="142" t="n">
        <v>38839</v>
      </c>
      <c r="B1639" t="inlineStr"/>
      <c r="C1639" t="inlineStr"/>
      <c r="D1639" t="inlineStr"/>
      <c r="E1639" t="inlineStr"/>
      <c r="F1639" t="inlineStr"/>
      <c r="G1639" t="inlineStr"/>
      <c r="H1639" t="inlineStr"/>
      <c r="I1639" t="inlineStr"/>
      <c r="J1639" t="inlineStr"/>
      <c r="K1639" t="inlineStr"/>
      <c r="L1639" t="inlineStr"/>
      <c r="M1639" t="n">
        <v>419.21</v>
      </c>
      <c r="N1639" t="inlineStr"/>
      <c r="O1639" t="inlineStr"/>
      <c r="P1639" t="inlineStr"/>
      <c r="Q1639" t="inlineStr"/>
      <c r="R1639" t="n">
        <v>138.047</v>
      </c>
      <c r="S1639" t="n">
        <v>95.872</v>
      </c>
      <c r="T1639" t="n">
        <v>217.341</v>
      </c>
    </row>
    <row r="1640">
      <c r="A1640" s="142" t="n">
        <v>38840</v>
      </c>
      <c r="B1640" t="inlineStr"/>
      <c r="C1640" t="inlineStr"/>
      <c r="D1640" t="inlineStr"/>
      <c r="E1640" t="inlineStr"/>
      <c r="F1640" t="inlineStr"/>
      <c r="G1640" t="inlineStr"/>
      <c r="H1640" t="inlineStr"/>
      <c r="I1640" t="inlineStr"/>
      <c r="J1640" t="inlineStr"/>
      <c r="K1640" t="inlineStr"/>
      <c r="L1640" t="inlineStr"/>
      <c r="M1640" t="n">
        <v>415.27</v>
      </c>
      <c r="N1640" t="inlineStr"/>
      <c r="O1640" t="inlineStr"/>
      <c r="P1640" t="inlineStr"/>
      <c r="Q1640" t="inlineStr"/>
      <c r="R1640" t="n">
        <v>138.047</v>
      </c>
      <c r="S1640" t="n">
        <v>95.663</v>
      </c>
      <c r="T1640" t="n">
        <v>218.796</v>
      </c>
    </row>
    <row r="1641">
      <c r="A1641" s="142" t="n">
        <v>38841</v>
      </c>
      <c r="B1641" t="inlineStr"/>
      <c r="C1641" t="inlineStr"/>
      <c r="D1641" t="inlineStr"/>
      <c r="E1641" t="inlineStr"/>
      <c r="F1641" t="inlineStr"/>
      <c r="G1641" t="inlineStr"/>
      <c r="H1641" t="inlineStr"/>
      <c r="I1641" t="inlineStr"/>
      <c r="J1641" t="inlineStr"/>
      <c r="K1641" t="inlineStr"/>
      <c r="L1641" t="inlineStr"/>
      <c r="M1641" t="n">
        <v>419.47</v>
      </c>
      <c r="N1641" t="inlineStr"/>
      <c r="O1641" t="inlineStr"/>
      <c r="P1641" t="inlineStr"/>
      <c r="Q1641" t="inlineStr"/>
      <c r="R1641" t="n">
        <v>138.047</v>
      </c>
      <c r="S1641" t="n">
        <v>95.55</v>
      </c>
      <c r="T1641" t="n">
        <v>218.61</v>
      </c>
    </row>
    <row r="1642">
      <c r="A1642" s="142" t="n">
        <v>38842</v>
      </c>
      <c r="B1642" t="inlineStr"/>
      <c r="C1642" t="inlineStr"/>
      <c r="D1642" t="inlineStr"/>
      <c r="E1642" t="inlineStr"/>
      <c r="F1642" t="inlineStr"/>
      <c r="G1642" t="inlineStr"/>
      <c r="H1642" t="inlineStr"/>
      <c r="I1642" t="inlineStr"/>
      <c r="J1642" t="inlineStr"/>
      <c r="K1642" t="inlineStr"/>
      <c r="L1642" t="inlineStr"/>
      <c r="M1642" t="n">
        <v>418.45</v>
      </c>
      <c r="N1642" t="inlineStr"/>
      <c r="O1642" t="inlineStr"/>
      <c r="P1642" t="inlineStr"/>
      <c r="Q1642" t="inlineStr"/>
      <c r="R1642" t="n">
        <v>138.047</v>
      </c>
      <c r="S1642" t="n">
        <v>96.238</v>
      </c>
      <c r="T1642" t="n">
        <v>219.232</v>
      </c>
    </row>
    <row r="1643">
      <c r="A1643" s="142" t="n">
        <v>38845</v>
      </c>
      <c r="B1643" t="inlineStr"/>
      <c r="C1643" t="inlineStr"/>
      <c r="D1643" t="inlineStr"/>
      <c r="E1643" t="inlineStr"/>
      <c r="F1643" t="inlineStr"/>
      <c r="G1643" t="inlineStr"/>
      <c r="H1643" t="inlineStr"/>
      <c r="I1643" t="inlineStr"/>
      <c r="J1643" t="inlineStr"/>
      <c r="K1643" t="inlineStr"/>
      <c r="L1643" t="inlineStr"/>
      <c r="M1643" t="n">
        <v>418.45</v>
      </c>
      <c r="N1643" t="inlineStr"/>
      <c r="O1643" t="inlineStr"/>
      <c r="P1643" t="inlineStr"/>
      <c r="Q1643" t="inlineStr"/>
      <c r="R1643" t="n">
        <v>138.047</v>
      </c>
      <c r="S1643" t="n">
        <v>96.667</v>
      </c>
      <c r="T1643" t="n">
        <v>222.431</v>
      </c>
    </row>
    <row r="1644">
      <c r="A1644" s="142" t="n">
        <v>38846</v>
      </c>
      <c r="B1644" t="inlineStr"/>
      <c r="C1644" t="inlineStr"/>
      <c r="D1644" t="inlineStr"/>
      <c r="E1644" t="inlineStr"/>
      <c r="F1644" t="inlineStr"/>
      <c r="G1644" t="inlineStr"/>
      <c r="H1644" t="inlineStr"/>
      <c r="I1644" t="inlineStr"/>
      <c r="J1644" t="inlineStr"/>
      <c r="K1644" t="inlineStr"/>
      <c r="L1644" t="inlineStr"/>
      <c r="M1644" t="n">
        <v>428.43</v>
      </c>
      <c r="N1644" t="inlineStr"/>
      <c r="O1644" t="inlineStr"/>
      <c r="P1644" t="inlineStr"/>
      <c r="Q1644" t="inlineStr"/>
      <c r="R1644" t="n">
        <v>138.047</v>
      </c>
      <c r="S1644" t="n">
        <v>96.59699999999999</v>
      </c>
      <c r="T1644" t="n">
        <v>221.608</v>
      </c>
    </row>
    <row r="1645">
      <c r="A1645" s="142" t="n">
        <v>38847</v>
      </c>
      <c r="B1645" t="inlineStr"/>
      <c r="C1645" t="inlineStr"/>
      <c r="D1645" t="inlineStr"/>
      <c r="E1645" t="inlineStr"/>
      <c r="F1645" t="inlineStr"/>
      <c r="G1645" t="inlineStr"/>
      <c r="H1645" t="inlineStr"/>
      <c r="I1645" t="inlineStr"/>
      <c r="J1645" t="inlineStr"/>
      <c r="K1645" t="inlineStr"/>
      <c r="L1645" t="inlineStr"/>
      <c r="M1645" t="n">
        <v>431.9</v>
      </c>
      <c r="N1645" t="inlineStr"/>
      <c r="O1645" t="inlineStr"/>
      <c r="P1645" t="inlineStr"/>
      <c r="Q1645" t="inlineStr"/>
      <c r="R1645" t="n">
        <v>138.047</v>
      </c>
      <c r="S1645" t="n">
        <v>96.126</v>
      </c>
      <c r="T1645" t="n">
        <v>220.585</v>
      </c>
    </row>
    <row r="1646">
      <c r="A1646" s="142" t="n">
        <v>38848</v>
      </c>
      <c r="B1646" t="inlineStr"/>
      <c r="C1646" t="inlineStr"/>
      <c r="D1646" t="inlineStr"/>
      <c r="E1646" t="inlineStr"/>
      <c r="F1646" t="inlineStr"/>
      <c r="G1646" t="inlineStr"/>
      <c r="H1646" t="inlineStr"/>
      <c r="I1646" t="inlineStr"/>
      <c r="J1646" t="inlineStr"/>
      <c r="K1646" t="inlineStr"/>
      <c r="L1646" t="inlineStr"/>
      <c r="M1646" t="n">
        <v>428.9</v>
      </c>
      <c r="N1646" t="inlineStr"/>
      <c r="O1646" t="inlineStr"/>
      <c r="P1646" t="inlineStr"/>
      <c r="Q1646" t="inlineStr"/>
      <c r="R1646" t="n">
        <v>138.047</v>
      </c>
      <c r="S1646" t="n">
        <v>95.187</v>
      </c>
      <c r="T1646" t="n">
        <v>218.682</v>
      </c>
    </row>
    <row r="1647">
      <c r="A1647" s="142" t="n">
        <v>38849</v>
      </c>
      <c r="B1647" t="inlineStr"/>
      <c r="C1647" t="inlineStr"/>
      <c r="D1647" t="inlineStr"/>
      <c r="E1647" t="inlineStr"/>
      <c r="F1647" t="inlineStr"/>
      <c r="G1647" t="inlineStr"/>
      <c r="H1647" t="inlineStr"/>
      <c r="I1647" t="inlineStr"/>
      <c r="J1647" t="inlineStr"/>
      <c r="K1647" t="inlineStr"/>
      <c r="L1647" t="inlineStr"/>
      <c r="M1647" t="n">
        <v>410.12</v>
      </c>
      <c r="N1647" t="inlineStr"/>
      <c r="O1647" t="inlineStr"/>
      <c r="P1647" t="inlineStr"/>
      <c r="Q1647" t="inlineStr"/>
      <c r="R1647" t="n">
        <v>138.047</v>
      </c>
      <c r="S1647" t="n">
        <v>93.474</v>
      </c>
      <c r="T1647" t="n">
        <v>213.6</v>
      </c>
    </row>
    <row r="1648">
      <c r="A1648" s="142" t="n">
        <v>38852</v>
      </c>
      <c r="B1648" t="inlineStr"/>
      <c r="C1648" t="inlineStr"/>
      <c r="D1648" t="inlineStr"/>
      <c r="E1648" t="inlineStr"/>
      <c r="F1648" t="inlineStr"/>
      <c r="G1648" t="inlineStr"/>
      <c r="H1648" t="inlineStr"/>
      <c r="I1648" t="inlineStr"/>
      <c r="J1648" t="inlineStr"/>
      <c r="K1648" t="inlineStr"/>
      <c r="L1648" t="inlineStr"/>
      <c r="M1648" t="n">
        <v>375.97</v>
      </c>
      <c r="N1648" t="inlineStr"/>
      <c r="O1648" t="inlineStr"/>
      <c r="P1648" t="inlineStr"/>
      <c r="Q1648" t="inlineStr"/>
      <c r="R1648" t="n">
        <v>138.047</v>
      </c>
      <c r="S1648" t="n">
        <v>92.955</v>
      </c>
      <c r="T1648" t="n">
        <v>205.283</v>
      </c>
    </row>
    <row r="1649">
      <c r="A1649" s="142" t="n">
        <v>38853</v>
      </c>
      <c r="B1649" t="inlineStr"/>
      <c r="C1649" t="inlineStr"/>
      <c r="D1649" t="inlineStr"/>
      <c r="E1649" t="inlineStr"/>
      <c r="F1649" t="inlineStr"/>
      <c r="G1649" t="inlineStr"/>
      <c r="H1649" t="inlineStr"/>
      <c r="I1649" t="inlineStr"/>
      <c r="J1649" t="inlineStr"/>
      <c r="K1649" t="inlineStr"/>
      <c r="L1649" t="inlineStr"/>
      <c r="M1649" t="n">
        <v>372.23</v>
      </c>
      <c r="N1649" t="inlineStr"/>
      <c r="O1649" t="inlineStr"/>
      <c r="P1649" t="inlineStr"/>
      <c r="Q1649" t="inlineStr"/>
      <c r="R1649" t="n">
        <v>138.047</v>
      </c>
      <c r="S1649" t="n">
        <v>92.619</v>
      </c>
      <c r="T1649" t="n">
        <v>204.376</v>
      </c>
    </row>
    <row r="1650">
      <c r="A1650" s="142" t="n">
        <v>38854</v>
      </c>
      <c r="B1650" t="inlineStr"/>
      <c r="C1650" t="inlineStr"/>
      <c r="D1650" t="inlineStr"/>
      <c r="E1650" t="inlineStr"/>
      <c r="F1650" t="inlineStr"/>
      <c r="G1650" t="inlineStr"/>
      <c r="H1650" t="inlineStr"/>
      <c r="I1650" t="inlineStr"/>
      <c r="J1650" t="inlineStr"/>
      <c r="K1650" t="inlineStr"/>
      <c r="L1650" t="inlineStr"/>
      <c r="M1650" t="n">
        <v>362.06</v>
      </c>
      <c r="N1650" t="inlineStr"/>
      <c r="O1650" t="inlineStr"/>
      <c r="P1650" t="inlineStr"/>
      <c r="Q1650" t="inlineStr"/>
      <c r="R1650" t="n">
        <v>138.047</v>
      </c>
      <c r="S1650" t="n">
        <v>91.529</v>
      </c>
      <c r="T1650" t="n">
        <v>205.102</v>
      </c>
    </row>
    <row r="1651">
      <c r="A1651" s="142" t="n">
        <v>38855</v>
      </c>
      <c r="B1651" t="inlineStr"/>
      <c r="C1651" t="inlineStr"/>
      <c r="D1651" t="inlineStr"/>
      <c r="E1651" t="inlineStr"/>
      <c r="F1651" t="inlineStr"/>
      <c r="G1651" t="inlineStr"/>
      <c r="H1651" t="inlineStr"/>
      <c r="I1651" t="inlineStr"/>
      <c r="J1651" t="inlineStr"/>
      <c r="K1651" t="inlineStr"/>
      <c r="L1651" t="inlineStr"/>
      <c r="M1651" t="n">
        <v>355.46</v>
      </c>
      <c r="N1651" t="inlineStr"/>
      <c r="O1651" t="inlineStr"/>
      <c r="P1651" t="inlineStr"/>
      <c r="Q1651" t="inlineStr"/>
      <c r="R1651" t="n">
        <v>138.047</v>
      </c>
      <c r="S1651" t="n">
        <v>90.465</v>
      </c>
      <c r="T1651" t="n">
        <v>198.616</v>
      </c>
    </row>
    <row r="1652">
      <c r="A1652" s="142" t="n">
        <v>38856</v>
      </c>
      <c r="B1652" t="inlineStr"/>
      <c r="C1652" t="inlineStr"/>
      <c r="D1652" t="inlineStr"/>
      <c r="E1652" t="inlineStr"/>
      <c r="F1652" t="inlineStr"/>
      <c r="G1652" t="inlineStr"/>
      <c r="H1652" t="inlineStr"/>
      <c r="I1652" t="inlineStr"/>
      <c r="J1652" t="inlineStr"/>
      <c r="K1652" t="inlineStr"/>
      <c r="L1652" t="inlineStr"/>
      <c r="M1652" t="n">
        <v>352.13</v>
      </c>
      <c r="N1652" t="inlineStr"/>
      <c r="O1652" t="inlineStr"/>
      <c r="P1652" t="inlineStr"/>
      <c r="Q1652" t="inlineStr"/>
      <c r="R1652" t="n">
        <v>138.047</v>
      </c>
      <c r="S1652" t="n">
        <v>90.973</v>
      </c>
      <c r="T1652" t="n">
        <v>198.941</v>
      </c>
    </row>
    <row r="1653">
      <c r="A1653" s="142" t="n">
        <v>38859</v>
      </c>
      <c r="B1653" t="inlineStr"/>
      <c r="C1653" t="inlineStr"/>
      <c r="D1653" t="inlineStr"/>
      <c r="E1653" t="inlineStr"/>
      <c r="F1653" t="inlineStr"/>
      <c r="G1653" t="inlineStr"/>
      <c r="H1653" t="inlineStr"/>
      <c r="I1653" t="inlineStr"/>
      <c r="J1653" t="inlineStr"/>
      <c r="K1653" t="inlineStr"/>
      <c r="L1653" t="inlineStr"/>
      <c r="M1653" t="n">
        <v>347.35</v>
      </c>
      <c r="N1653" t="inlineStr"/>
      <c r="O1653" t="inlineStr"/>
      <c r="P1653" t="inlineStr"/>
      <c r="Q1653" t="inlineStr"/>
      <c r="R1653" t="n">
        <v>138.047</v>
      </c>
      <c r="S1653" t="n">
        <v>89.04300000000001</v>
      </c>
      <c r="T1653" t="n">
        <v>188.103</v>
      </c>
    </row>
    <row r="1654">
      <c r="A1654" s="142" t="n">
        <v>38860</v>
      </c>
      <c r="B1654" t="inlineStr"/>
      <c r="C1654" t="inlineStr"/>
      <c r="D1654" t="inlineStr"/>
      <c r="E1654" t="inlineStr"/>
      <c r="F1654" t="inlineStr"/>
      <c r="G1654" t="inlineStr"/>
      <c r="H1654" t="inlineStr"/>
      <c r="I1654" t="inlineStr"/>
      <c r="J1654" t="inlineStr"/>
      <c r="K1654" t="inlineStr"/>
      <c r="L1654" t="inlineStr"/>
      <c r="M1654" t="n">
        <v>360.18</v>
      </c>
      <c r="N1654" t="inlineStr"/>
      <c r="O1654" t="inlineStr"/>
      <c r="P1654" t="inlineStr"/>
      <c r="Q1654" t="inlineStr"/>
      <c r="R1654" t="n">
        <v>138.047</v>
      </c>
      <c r="S1654" t="n">
        <v>89.295</v>
      </c>
      <c r="T1654" t="n">
        <v>190.902</v>
      </c>
    </row>
    <row r="1655">
      <c r="A1655" s="142" t="n">
        <v>38861</v>
      </c>
      <c r="B1655" t="inlineStr"/>
      <c r="C1655" t="inlineStr"/>
      <c r="D1655" t="inlineStr"/>
      <c r="E1655" t="inlineStr"/>
      <c r="F1655" t="inlineStr"/>
      <c r="G1655" t="inlineStr"/>
      <c r="H1655" t="inlineStr"/>
      <c r="I1655" t="inlineStr"/>
      <c r="J1655" t="inlineStr"/>
      <c r="K1655" t="inlineStr"/>
      <c r="L1655" t="inlineStr"/>
      <c r="M1655" t="n">
        <v>342.24</v>
      </c>
      <c r="N1655" t="inlineStr"/>
      <c r="O1655" t="inlineStr"/>
      <c r="P1655" t="inlineStr"/>
      <c r="Q1655" t="inlineStr"/>
      <c r="R1655" t="n">
        <v>138.047</v>
      </c>
      <c r="S1655" t="n">
        <v>89.30800000000001</v>
      </c>
      <c r="T1655" t="n">
        <v>188.574</v>
      </c>
    </row>
    <row r="1656">
      <c r="A1656" s="142" t="n">
        <v>38862</v>
      </c>
      <c r="B1656" t="inlineStr"/>
      <c r="C1656" t="inlineStr"/>
      <c r="D1656" t="inlineStr"/>
      <c r="E1656" t="inlineStr"/>
      <c r="F1656" t="inlineStr"/>
      <c r="G1656" t="inlineStr"/>
      <c r="H1656" t="inlineStr"/>
      <c r="I1656" t="inlineStr"/>
      <c r="J1656" t="inlineStr"/>
      <c r="K1656" t="inlineStr"/>
      <c r="L1656" t="inlineStr"/>
      <c r="M1656" t="n">
        <v>342.24</v>
      </c>
      <c r="N1656" t="inlineStr"/>
      <c r="O1656" t="inlineStr"/>
      <c r="P1656" t="inlineStr"/>
      <c r="Q1656" t="inlineStr"/>
      <c r="R1656" t="n">
        <v>138.047</v>
      </c>
      <c r="S1656" t="n">
        <v>90.039</v>
      </c>
      <c r="T1656" t="n">
        <v>188.917</v>
      </c>
    </row>
    <row r="1657">
      <c r="A1657" s="142" t="n">
        <v>38863</v>
      </c>
      <c r="B1657" t="inlineStr"/>
      <c r="C1657" t="inlineStr"/>
      <c r="D1657" t="inlineStr"/>
      <c r="E1657" t="inlineStr"/>
      <c r="F1657" t="inlineStr"/>
      <c r="G1657" t="inlineStr"/>
      <c r="H1657" t="inlineStr"/>
      <c r="I1657" t="inlineStr"/>
      <c r="J1657" t="inlineStr"/>
      <c r="K1657" t="inlineStr"/>
      <c r="L1657" t="inlineStr"/>
      <c r="M1657" t="n">
        <v>360.97</v>
      </c>
      <c r="N1657" t="inlineStr"/>
      <c r="O1657" t="inlineStr"/>
      <c r="P1657" t="inlineStr"/>
      <c r="Q1657" t="inlineStr"/>
      <c r="R1657" t="n">
        <v>138.047</v>
      </c>
      <c r="S1657" t="n">
        <v>91.42700000000001</v>
      </c>
      <c r="T1657" t="n">
        <v>194.531</v>
      </c>
    </row>
    <row r="1658">
      <c r="A1658" s="142" t="n">
        <v>38866</v>
      </c>
      <c r="B1658" t="inlineStr"/>
      <c r="C1658" t="inlineStr"/>
      <c r="D1658" t="inlineStr"/>
      <c r="E1658" t="inlineStr"/>
      <c r="F1658" t="inlineStr"/>
      <c r="G1658" t="inlineStr"/>
      <c r="H1658" t="inlineStr"/>
      <c r="I1658" t="inlineStr"/>
      <c r="J1658" t="inlineStr"/>
      <c r="K1658" t="inlineStr"/>
      <c r="L1658" t="inlineStr"/>
      <c r="M1658" t="n">
        <v>369.47</v>
      </c>
      <c r="N1658" t="inlineStr"/>
      <c r="O1658" t="inlineStr"/>
      <c r="P1658" t="inlineStr"/>
      <c r="Q1658" t="inlineStr"/>
      <c r="R1658" t="n">
        <v>138.047</v>
      </c>
      <c r="S1658" t="n">
        <v>91.355</v>
      </c>
      <c r="T1658" t="n">
        <v>195.058</v>
      </c>
    </row>
    <row r="1659">
      <c r="A1659" s="142" t="n">
        <v>38867</v>
      </c>
      <c r="B1659" t="inlineStr"/>
      <c r="C1659" t="inlineStr"/>
      <c r="D1659" t="inlineStr"/>
      <c r="E1659" t="inlineStr"/>
      <c r="F1659" t="inlineStr"/>
      <c r="G1659" t="inlineStr"/>
      <c r="H1659" t="inlineStr"/>
      <c r="I1659" t="inlineStr"/>
      <c r="J1659" t="inlineStr"/>
      <c r="K1659" t="inlineStr"/>
      <c r="L1659" t="inlineStr"/>
      <c r="M1659" t="n">
        <v>361.4</v>
      </c>
      <c r="N1659" t="inlineStr"/>
      <c r="O1659" t="inlineStr"/>
      <c r="P1659" t="inlineStr"/>
      <c r="Q1659" t="inlineStr"/>
      <c r="R1659" t="n">
        <v>138.047</v>
      </c>
      <c r="S1659" t="n">
        <v>89.34999999999999</v>
      </c>
      <c r="T1659" t="n">
        <v>189.001</v>
      </c>
    </row>
    <row r="1660">
      <c r="A1660" s="142" t="n">
        <v>38868</v>
      </c>
      <c r="B1660" t="inlineStr"/>
      <c r="C1660" t="inlineStr"/>
      <c r="D1660" t="inlineStr"/>
      <c r="E1660" t="inlineStr"/>
      <c r="F1660" t="inlineStr"/>
      <c r="G1660" t="inlineStr"/>
      <c r="H1660" t="inlineStr"/>
      <c r="I1660" t="inlineStr"/>
      <c r="J1660" t="inlineStr"/>
      <c r="K1660" t="inlineStr"/>
      <c r="L1660" t="inlineStr"/>
      <c r="M1660" t="n">
        <v>365.01</v>
      </c>
      <c r="N1660" t="inlineStr"/>
      <c r="O1660" t="inlineStr"/>
      <c r="P1660" t="inlineStr"/>
      <c r="Q1660" t="inlineStr"/>
      <c r="R1660" t="n">
        <v>131.643</v>
      </c>
      <c r="S1660" t="n">
        <v>89.785</v>
      </c>
      <c r="T1660" t="n">
        <v>188.077</v>
      </c>
    </row>
    <row r="1661">
      <c r="A1661" s="142" t="n">
        <v>38869</v>
      </c>
      <c r="B1661" t="inlineStr"/>
      <c r="C1661" t="inlineStr"/>
      <c r="D1661" t="inlineStr"/>
      <c r="E1661" t="inlineStr"/>
      <c r="F1661" t="inlineStr"/>
      <c r="G1661" t="inlineStr"/>
      <c r="H1661" t="inlineStr"/>
      <c r="I1661" t="inlineStr"/>
      <c r="J1661" t="inlineStr"/>
      <c r="K1661" t="inlineStr"/>
      <c r="L1661" t="inlineStr"/>
      <c r="M1661" t="n">
        <v>359.37</v>
      </c>
      <c r="N1661" t="inlineStr"/>
      <c r="O1661" t="inlineStr"/>
      <c r="P1661" t="inlineStr"/>
      <c r="Q1661" t="inlineStr"/>
      <c r="R1661" t="n">
        <v>131.643</v>
      </c>
      <c r="S1661" t="n">
        <v>90.59999999999999</v>
      </c>
      <c r="T1661" t="n">
        <v>188.707</v>
      </c>
    </row>
    <row r="1662">
      <c r="A1662" s="142" t="n">
        <v>38870</v>
      </c>
      <c r="B1662" t="inlineStr"/>
      <c r="C1662" t="inlineStr"/>
      <c r="D1662" t="inlineStr"/>
      <c r="E1662" t="inlineStr"/>
      <c r="F1662" t="inlineStr"/>
      <c r="G1662" t="inlineStr"/>
      <c r="H1662" t="inlineStr"/>
      <c r="I1662" t="inlineStr"/>
      <c r="J1662" t="inlineStr"/>
      <c r="K1662" t="inlineStr"/>
      <c r="L1662" t="inlineStr"/>
      <c r="M1662" t="n">
        <v>366.22</v>
      </c>
      <c r="N1662" t="inlineStr"/>
      <c r="O1662" t="inlineStr"/>
      <c r="P1662" t="inlineStr"/>
      <c r="Q1662" t="inlineStr"/>
      <c r="R1662" t="n">
        <v>131.643</v>
      </c>
      <c r="S1662" t="n">
        <v>90.625</v>
      </c>
      <c r="T1662" t="n">
        <v>190.859</v>
      </c>
    </row>
    <row r="1663">
      <c r="A1663" s="142" t="n">
        <v>38873</v>
      </c>
      <c r="B1663" t="inlineStr"/>
      <c r="C1663" t="inlineStr"/>
      <c r="D1663" t="inlineStr"/>
      <c r="E1663" t="inlineStr"/>
      <c r="F1663" t="inlineStr"/>
      <c r="G1663" t="inlineStr"/>
      <c r="H1663" t="inlineStr"/>
      <c r="I1663" t="inlineStr"/>
      <c r="J1663" t="inlineStr"/>
      <c r="K1663" t="inlineStr"/>
      <c r="L1663" t="inlineStr"/>
      <c r="M1663" t="n">
        <v>366.22</v>
      </c>
      <c r="N1663" t="inlineStr"/>
      <c r="O1663" t="inlineStr"/>
      <c r="P1663" t="inlineStr"/>
      <c r="Q1663" t="inlineStr"/>
      <c r="R1663" t="n">
        <v>131.643</v>
      </c>
      <c r="S1663" t="n">
        <v>89.44799999999999</v>
      </c>
      <c r="T1663" t="n">
        <v>188.84</v>
      </c>
    </row>
    <row r="1664">
      <c r="A1664" s="142" t="n">
        <v>38874</v>
      </c>
      <c r="B1664" t="inlineStr"/>
      <c r="C1664" t="inlineStr"/>
      <c r="D1664" t="inlineStr"/>
      <c r="E1664" t="inlineStr"/>
      <c r="F1664" t="inlineStr"/>
      <c r="G1664" t="inlineStr"/>
      <c r="H1664" t="inlineStr"/>
      <c r="I1664" t="inlineStr"/>
      <c r="J1664" t="inlineStr"/>
      <c r="K1664" t="inlineStr"/>
      <c r="L1664" t="inlineStr"/>
      <c r="M1664" t="n">
        <v>346.26</v>
      </c>
      <c r="N1664" t="inlineStr"/>
      <c r="O1664" t="inlineStr"/>
      <c r="P1664" t="inlineStr"/>
      <c r="Q1664" t="inlineStr"/>
      <c r="R1664" t="n">
        <v>131.643</v>
      </c>
      <c r="S1664" t="n">
        <v>88.93600000000001</v>
      </c>
      <c r="T1664" t="n">
        <v>186.822</v>
      </c>
    </row>
    <row r="1665">
      <c r="A1665" s="142" t="n">
        <v>38875</v>
      </c>
      <c r="B1665" t="inlineStr"/>
      <c r="C1665" t="inlineStr"/>
      <c r="D1665" t="inlineStr"/>
      <c r="E1665" t="inlineStr"/>
      <c r="F1665" t="inlineStr"/>
      <c r="G1665" t="inlineStr"/>
      <c r="H1665" t="inlineStr"/>
      <c r="I1665" t="inlineStr"/>
      <c r="J1665" t="inlineStr"/>
      <c r="K1665" t="inlineStr"/>
      <c r="L1665" t="inlineStr"/>
      <c r="M1665" t="n">
        <v>338.75</v>
      </c>
      <c r="N1665" t="inlineStr"/>
      <c r="O1665" t="inlineStr"/>
      <c r="P1665" t="inlineStr"/>
      <c r="Q1665" t="inlineStr"/>
      <c r="R1665" t="n">
        <v>131.643</v>
      </c>
      <c r="S1665" t="n">
        <v>88.586</v>
      </c>
      <c r="T1665" t="n">
        <v>182.957</v>
      </c>
    </row>
    <row r="1666">
      <c r="A1666" s="142" t="n">
        <v>38876</v>
      </c>
      <c r="B1666" t="inlineStr"/>
      <c r="C1666" t="inlineStr"/>
      <c r="D1666" t="inlineStr"/>
      <c r="E1666" t="inlineStr"/>
      <c r="F1666" t="inlineStr"/>
      <c r="G1666" t="inlineStr"/>
      <c r="H1666" t="inlineStr"/>
      <c r="I1666" t="inlineStr"/>
      <c r="J1666" t="inlineStr"/>
      <c r="K1666" t="inlineStr"/>
      <c r="L1666" t="inlineStr"/>
      <c r="M1666" t="n">
        <v>329.28</v>
      </c>
      <c r="N1666" t="inlineStr"/>
      <c r="O1666" t="inlineStr"/>
      <c r="P1666" t="inlineStr"/>
      <c r="Q1666" t="inlineStr"/>
      <c r="R1666" t="n">
        <v>131.643</v>
      </c>
      <c r="S1666" t="n">
        <v>87.89</v>
      </c>
      <c r="T1666" t="n">
        <v>177.598</v>
      </c>
    </row>
    <row r="1667">
      <c r="A1667" s="142" t="n">
        <v>38877</v>
      </c>
      <c r="B1667" t="inlineStr"/>
      <c r="C1667" t="inlineStr"/>
      <c r="D1667" t="inlineStr"/>
      <c r="E1667" t="inlineStr"/>
      <c r="F1667" t="inlineStr"/>
      <c r="G1667" t="inlineStr"/>
      <c r="H1667" t="inlineStr"/>
      <c r="I1667" t="inlineStr"/>
      <c r="J1667" t="inlineStr"/>
      <c r="K1667" t="inlineStr"/>
      <c r="L1667" t="inlineStr"/>
      <c r="M1667" t="n">
        <v>331.11</v>
      </c>
      <c r="N1667" t="inlineStr"/>
      <c r="O1667" t="inlineStr"/>
      <c r="P1667" t="inlineStr"/>
      <c r="Q1667" t="inlineStr"/>
      <c r="R1667" t="n">
        <v>131.643</v>
      </c>
      <c r="S1667" t="n">
        <v>88.411</v>
      </c>
      <c r="T1667" t="n">
        <v>179.728</v>
      </c>
    </row>
    <row r="1668">
      <c r="A1668" s="142" t="n">
        <v>38880</v>
      </c>
      <c r="B1668" t="inlineStr"/>
      <c r="C1668" t="inlineStr"/>
      <c r="D1668" t="inlineStr"/>
      <c r="E1668" t="inlineStr"/>
      <c r="F1668" t="inlineStr"/>
      <c r="G1668" t="inlineStr"/>
      <c r="H1668" t="inlineStr"/>
      <c r="I1668" t="inlineStr"/>
      <c r="J1668" t="inlineStr"/>
      <c r="K1668" t="inlineStr"/>
      <c r="L1668" t="inlineStr"/>
      <c r="M1668" t="n">
        <v>331.11</v>
      </c>
      <c r="N1668" t="inlineStr"/>
      <c r="O1668" t="inlineStr"/>
      <c r="P1668" t="inlineStr"/>
      <c r="Q1668" t="inlineStr"/>
      <c r="R1668" t="n">
        <v>131.643</v>
      </c>
      <c r="S1668" t="n">
        <v>87.82599999999999</v>
      </c>
      <c r="T1668" t="n">
        <v>177.793</v>
      </c>
    </row>
    <row r="1669">
      <c r="A1669" s="142" t="n">
        <v>38881</v>
      </c>
      <c r="B1669" t="inlineStr"/>
      <c r="C1669" t="inlineStr"/>
      <c r="D1669" t="inlineStr"/>
      <c r="E1669" t="inlineStr"/>
      <c r="F1669" t="inlineStr"/>
      <c r="G1669" t="inlineStr"/>
      <c r="H1669" t="inlineStr"/>
      <c r="I1669" t="inlineStr"/>
      <c r="J1669" t="inlineStr"/>
      <c r="K1669" t="inlineStr"/>
      <c r="L1669" t="inlineStr"/>
      <c r="M1669" t="n">
        <v>306.04</v>
      </c>
      <c r="N1669" t="inlineStr"/>
      <c r="O1669" t="inlineStr"/>
      <c r="P1669" t="inlineStr"/>
      <c r="Q1669" t="inlineStr"/>
      <c r="R1669" t="n">
        <v>131.643</v>
      </c>
      <c r="S1669" t="n">
        <v>86.072</v>
      </c>
      <c r="T1669" t="n">
        <v>170.497</v>
      </c>
    </row>
    <row r="1670">
      <c r="A1670" s="142" t="n">
        <v>38882</v>
      </c>
      <c r="B1670" t="inlineStr"/>
      <c r="C1670" t="inlineStr"/>
      <c r="D1670" t="inlineStr"/>
      <c r="E1670" t="inlineStr"/>
      <c r="F1670" t="inlineStr"/>
      <c r="G1670" t="inlineStr"/>
      <c r="H1670" t="inlineStr"/>
      <c r="I1670" t="inlineStr"/>
      <c r="J1670" t="inlineStr"/>
      <c r="K1670" t="inlineStr"/>
      <c r="L1670" t="inlineStr"/>
      <c r="M1670" t="n">
        <v>309.81</v>
      </c>
      <c r="N1670" t="inlineStr"/>
      <c r="O1670" t="inlineStr"/>
      <c r="P1670" t="inlineStr"/>
      <c r="Q1670" t="inlineStr"/>
      <c r="R1670" t="n">
        <v>131.643</v>
      </c>
      <c r="S1670" t="n">
        <v>86.21599999999999</v>
      </c>
      <c r="T1670" t="n">
        <v>171.806</v>
      </c>
    </row>
    <row r="1671">
      <c r="A1671" s="142" t="n">
        <v>38883</v>
      </c>
      <c r="B1671" t="inlineStr"/>
      <c r="C1671" t="inlineStr"/>
      <c r="D1671" t="inlineStr"/>
      <c r="E1671" t="inlineStr"/>
      <c r="F1671" t="inlineStr"/>
      <c r="G1671" t="inlineStr"/>
      <c r="H1671" t="inlineStr"/>
      <c r="I1671" t="inlineStr"/>
      <c r="J1671" t="inlineStr"/>
      <c r="K1671" t="inlineStr"/>
      <c r="L1671" t="inlineStr"/>
      <c r="M1671" t="n">
        <v>326.38</v>
      </c>
      <c r="N1671" t="inlineStr"/>
      <c r="O1671" t="inlineStr"/>
      <c r="P1671" t="inlineStr"/>
      <c r="Q1671" t="inlineStr"/>
      <c r="R1671" t="n">
        <v>131.643</v>
      </c>
      <c r="S1671" t="n">
        <v>87.999</v>
      </c>
      <c r="T1671" t="n">
        <v>175.706</v>
      </c>
    </row>
    <row r="1672">
      <c r="A1672" s="142" t="n">
        <v>38884</v>
      </c>
      <c r="B1672" t="inlineStr"/>
      <c r="C1672" t="inlineStr"/>
      <c r="D1672" t="inlineStr"/>
      <c r="E1672" t="inlineStr"/>
      <c r="F1672" t="inlineStr"/>
      <c r="G1672" t="inlineStr"/>
      <c r="H1672" t="inlineStr"/>
      <c r="I1672" t="inlineStr"/>
      <c r="J1672" t="inlineStr"/>
      <c r="K1672" t="inlineStr"/>
      <c r="L1672" t="inlineStr"/>
      <c r="M1672" t="n">
        <v>325.54</v>
      </c>
      <c r="N1672" t="inlineStr"/>
      <c r="O1672" t="inlineStr"/>
      <c r="P1672" t="inlineStr"/>
      <c r="Q1672" t="inlineStr"/>
      <c r="R1672" t="n">
        <v>131.643</v>
      </c>
      <c r="S1672" t="n">
        <v>88.10599999999999</v>
      </c>
      <c r="T1672" t="n">
        <v>180.043</v>
      </c>
    </row>
    <row r="1673">
      <c r="A1673" s="142" t="n">
        <v>38887</v>
      </c>
      <c r="B1673" t="inlineStr"/>
      <c r="C1673" t="inlineStr"/>
      <c r="D1673" t="inlineStr"/>
      <c r="E1673" t="inlineStr"/>
      <c r="F1673" t="inlineStr"/>
      <c r="G1673" t="inlineStr"/>
      <c r="H1673" t="inlineStr"/>
      <c r="I1673" t="inlineStr"/>
      <c r="J1673" t="inlineStr"/>
      <c r="K1673" t="inlineStr"/>
      <c r="L1673" t="inlineStr"/>
      <c r="M1673" t="n">
        <v>313.93</v>
      </c>
      <c r="N1673" t="inlineStr"/>
      <c r="O1673" t="inlineStr"/>
      <c r="P1673" t="inlineStr"/>
      <c r="Q1673" t="inlineStr"/>
      <c r="R1673" t="n">
        <v>131.643</v>
      </c>
      <c r="S1673" t="n">
        <v>88.087</v>
      </c>
      <c r="T1673" t="n">
        <v>180.05</v>
      </c>
    </row>
    <row r="1674">
      <c r="A1674" s="142" t="n">
        <v>38888</v>
      </c>
      <c r="B1674" t="inlineStr"/>
      <c r="C1674" t="inlineStr"/>
      <c r="D1674" t="inlineStr"/>
      <c r="E1674" t="inlineStr"/>
      <c r="F1674" t="inlineStr"/>
      <c r="G1674" t="inlineStr"/>
      <c r="H1674" t="inlineStr"/>
      <c r="I1674" t="inlineStr"/>
      <c r="J1674" t="inlineStr"/>
      <c r="K1674" t="inlineStr"/>
      <c r="L1674" t="inlineStr"/>
      <c r="M1674" t="n">
        <v>320.41</v>
      </c>
      <c r="N1674" t="inlineStr"/>
      <c r="O1674" t="inlineStr"/>
      <c r="P1674" t="inlineStr"/>
      <c r="Q1674" t="inlineStr"/>
      <c r="R1674" t="n">
        <v>131.643</v>
      </c>
      <c r="S1674" t="n">
        <v>87.965</v>
      </c>
      <c r="T1674" t="n">
        <v>177.598</v>
      </c>
    </row>
    <row r="1675">
      <c r="A1675" s="142" t="n">
        <v>38889</v>
      </c>
      <c r="B1675" t="inlineStr"/>
      <c r="C1675" t="inlineStr"/>
      <c r="D1675" t="inlineStr"/>
      <c r="E1675" t="inlineStr"/>
      <c r="F1675" t="inlineStr"/>
      <c r="G1675" t="inlineStr"/>
      <c r="H1675" t="inlineStr"/>
      <c r="I1675" t="inlineStr"/>
      <c r="J1675" t="inlineStr"/>
      <c r="K1675" t="inlineStr"/>
      <c r="L1675" t="inlineStr"/>
      <c r="M1675" t="n">
        <v>332.4</v>
      </c>
      <c r="N1675" t="inlineStr"/>
      <c r="O1675" t="inlineStr"/>
      <c r="P1675" t="inlineStr"/>
      <c r="Q1675" t="inlineStr"/>
      <c r="R1675" t="n">
        <v>131.643</v>
      </c>
      <c r="S1675" t="n">
        <v>88.172</v>
      </c>
      <c r="T1675" t="n">
        <v>178.058</v>
      </c>
    </row>
    <row r="1676">
      <c r="A1676" s="142" t="n">
        <v>38890</v>
      </c>
      <c r="B1676" t="inlineStr"/>
      <c r="C1676" t="inlineStr"/>
      <c r="D1676" t="inlineStr"/>
      <c r="E1676" t="inlineStr"/>
      <c r="F1676" t="inlineStr"/>
      <c r="G1676" t="inlineStr"/>
      <c r="H1676" t="inlineStr"/>
      <c r="I1676" t="inlineStr"/>
      <c r="J1676" t="inlineStr"/>
      <c r="K1676" t="inlineStr"/>
      <c r="L1676" t="inlineStr"/>
      <c r="M1676" t="n">
        <v>332.84</v>
      </c>
      <c r="N1676" t="inlineStr"/>
      <c r="O1676" t="inlineStr"/>
      <c r="P1676" t="inlineStr"/>
      <c r="Q1676" t="inlineStr"/>
      <c r="R1676" t="n">
        <v>131.643</v>
      </c>
      <c r="S1676" t="n">
        <v>88.652</v>
      </c>
      <c r="T1676" t="n">
        <v>180.146</v>
      </c>
    </row>
    <row r="1677">
      <c r="A1677" s="142" t="n">
        <v>38891</v>
      </c>
      <c r="B1677" t="inlineStr"/>
      <c r="C1677" t="inlineStr"/>
      <c r="D1677" t="inlineStr"/>
      <c r="E1677" t="inlineStr"/>
      <c r="F1677" t="inlineStr"/>
      <c r="G1677" t="inlineStr"/>
      <c r="H1677" t="inlineStr"/>
      <c r="I1677" t="inlineStr"/>
      <c r="J1677" t="inlineStr"/>
      <c r="K1677" t="inlineStr"/>
      <c r="L1677" t="inlineStr"/>
      <c r="M1677" t="n">
        <v>340.87</v>
      </c>
      <c r="N1677" t="inlineStr"/>
      <c r="O1677" t="inlineStr"/>
      <c r="P1677" t="inlineStr"/>
      <c r="Q1677" t="inlineStr"/>
      <c r="R1677" t="n">
        <v>131.643</v>
      </c>
      <c r="S1677" t="n">
        <v>88.89700000000001</v>
      </c>
      <c r="T1677" t="n">
        <v>180.204</v>
      </c>
    </row>
    <row r="1678">
      <c r="A1678" s="142" t="n">
        <v>38894</v>
      </c>
      <c r="B1678" t="inlineStr"/>
      <c r="C1678" t="inlineStr"/>
      <c r="D1678" t="inlineStr"/>
      <c r="E1678" t="inlineStr"/>
      <c r="F1678" t="inlineStr"/>
      <c r="G1678" t="inlineStr"/>
      <c r="H1678" t="inlineStr"/>
      <c r="I1678" t="inlineStr"/>
      <c r="J1678" t="inlineStr"/>
      <c r="K1678" t="inlineStr"/>
      <c r="L1678" t="inlineStr"/>
      <c r="M1678" t="n">
        <v>341.67</v>
      </c>
      <c r="N1678" t="inlineStr"/>
      <c r="O1678" t="inlineStr"/>
      <c r="P1678" t="inlineStr"/>
      <c r="Q1678" t="inlineStr"/>
      <c r="R1678" t="n">
        <v>131.643</v>
      </c>
      <c r="S1678" t="n">
        <v>88.898</v>
      </c>
      <c r="T1678" t="n">
        <v>179.733</v>
      </c>
    </row>
    <row r="1679">
      <c r="A1679" s="142" t="n">
        <v>38895</v>
      </c>
      <c r="B1679" t="inlineStr"/>
      <c r="C1679" t="inlineStr"/>
      <c r="D1679" t="inlineStr"/>
      <c r="E1679" t="inlineStr"/>
      <c r="F1679" t="inlineStr"/>
      <c r="G1679" t="inlineStr"/>
      <c r="H1679" t="inlineStr"/>
      <c r="I1679" t="inlineStr"/>
      <c r="J1679" t="inlineStr"/>
      <c r="K1679" t="inlineStr"/>
      <c r="L1679" t="inlineStr"/>
      <c r="M1679" t="n">
        <v>332.82</v>
      </c>
      <c r="N1679" t="inlineStr"/>
      <c r="O1679" t="inlineStr"/>
      <c r="P1679" t="inlineStr"/>
      <c r="Q1679" t="inlineStr"/>
      <c r="R1679" t="n">
        <v>131.643</v>
      </c>
      <c r="S1679" t="n">
        <v>88.20699999999999</v>
      </c>
      <c r="T1679" t="n">
        <v>180.816</v>
      </c>
    </row>
    <row r="1680">
      <c r="A1680" s="142" t="n">
        <v>38896</v>
      </c>
      <c r="B1680" t="inlineStr"/>
      <c r="C1680" t="inlineStr"/>
      <c r="D1680" t="inlineStr"/>
      <c r="E1680" t="inlineStr"/>
      <c r="F1680" t="inlineStr"/>
      <c r="G1680" t="inlineStr"/>
      <c r="H1680" t="inlineStr"/>
      <c r="I1680" t="inlineStr"/>
      <c r="J1680" t="inlineStr"/>
      <c r="K1680" t="inlineStr"/>
      <c r="L1680" t="inlineStr"/>
      <c r="M1680" t="n">
        <v>328.82</v>
      </c>
      <c r="N1680" t="inlineStr"/>
      <c r="O1680" t="inlineStr"/>
      <c r="P1680" t="inlineStr"/>
      <c r="Q1680" t="inlineStr"/>
      <c r="R1680" t="n">
        <v>131.643</v>
      </c>
      <c r="S1680" t="n">
        <v>88.65300000000001</v>
      </c>
      <c r="T1680" t="n">
        <v>182.265</v>
      </c>
    </row>
    <row r="1681">
      <c r="A1681" s="142" t="n">
        <v>38897</v>
      </c>
      <c r="B1681" t="inlineStr"/>
      <c r="C1681" t="inlineStr"/>
      <c r="D1681" t="inlineStr"/>
      <c r="E1681" t="inlineStr"/>
      <c r="F1681" t="inlineStr"/>
      <c r="G1681" t="inlineStr"/>
      <c r="H1681" t="inlineStr"/>
      <c r="I1681" t="inlineStr"/>
      <c r="J1681" t="inlineStr"/>
      <c r="K1681" t="inlineStr"/>
      <c r="L1681" t="inlineStr"/>
      <c r="M1681" t="n">
        <v>348.36</v>
      </c>
      <c r="N1681" t="inlineStr"/>
      <c r="O1681" t="inlineStr"/>
      <c r="P1681" t="inlineStr"/>
      <c r="Q1681" t="inlineStr"/>
      <c r="R1681" t="n">
        <v>131.643</v>
      </c>
      <c r="S1681" t="n">
        <v>90.38</v>
      </c>
      <c r="T1681" t="n">
        <v>186.01</v>
      </c>
    </row>
    <row r="1682">
      <c r="A1682" s="142" t="n">
        <v>38898</v>
      </c>
      <c r="B1682" t="inlineStr"/>
      <c r="C1682" t="inlineStr"/>
      <c r="D1682" t="inlineStr"/>
      <c r="E1682" t="inlineStr"/>
      <c r="F1682" t="inlineStr"/>
      <c r="G1682" t="inlineStr"/>
      <c r="H1682" t="inlineStr"/>
      <c r="I1682" t="inlineStr"/>
      <c r="J1682" t="inlineStr"/>
      <c r="K1682" t="inlineStr"/>
      <c r="L1682" t="inlineStr"/>
      <c r="M1682" t="n">
        <v>356.96</v>
      </c>
      <c r="N1682" t="inlineStr"/>
      <c r="O1682" t="inlineStr"/>
      <c r="P1682" t="inlineStr"/>
      <c r="Q1682" t="inlineStr"/>
      <c r="R1682" t="n">
        <v>132.67</v>
      </c>
      <c r="S1682" t="n">
        <v>90.15300000000001</v>
      </c>
      <c r="T1682" t="n">
        <v>188.469</v>
      </c>
    </row>
    <row r="1683">
      <c r="A1683" s="142" t="n">
        <v>38901</v>
      </c>
      <c r="B1683" t="inlineStr"/>
      <c r="C1683" t="inlineStr"/>
      <c r="D1683" t="inlineStr"/>
      <c r="E1683" t="inlineStr"/>
      <c r="F1683" t="inlineStr"/>
      <c r="G1683" t="inlineStr"/>
      <c r="H1683" t="inlineStr"/>
      <c r="I1683" t="inlineStr"/>
      <c r="J1683" t="inlineStr"/>
      <c r="K1683" t="inlineStr"/>
      <c r="L1683" t="inlineStr"/>
      <c r="M1683" t="n">
        <v>358.87</v>
      </c>
      <c r="N1683" t="inlineStr"/>
      <c r="O1683" t="inlineStr"/>
      <c r="P1683" t="inlineStr"/>
      <c r="Q1683" t="inlineStr"/>
      <c r="R1683" t="n">
        <v>132.67</v>
      </c>
      <c r="S1683" t="n">
        <v>90.666</v>
      </c>
      <c r="T1683" t="n">
        <v>191.12</v>
      </c>
    </row>
    <row r="1684">
      <c r="A1684" s="142" t="n">
        <v>38902</v>
      </c>
      <c r="B1684" t="inlineStr"/>
      <c r="C1684" t="inlineStr"/>
      <c r="D1684" t="inlineStr"/>
      <c r="E1684" t="inlineStr"/>
      <c r="F1684" t="inlineStr"/>
      <c r="G1684" t="inlineStr"/>
      <c r="H1684" t="inlineStr"/>
      <c r="I1684" t="inlineStr"/>
      <c r="J1684" t="inlineStr"/>
      <c r="K1684" t="inlineStr"/>
      <c r="L1684" t="inlineStr"/>
      <c r="M1684" t="n">
        <v>365.43</v>
      </c>
      <c r="N1684" t="inlineStr"/>
      <c r="O1684" t="inlineStr"/>
      <c r="P1684" t="inlineStr"/>
      <c r="Q1684" t="inlineStr"/>
      <c r="R1684" t="n">
        <v>132.67</v>
      </c>
      <c r="S1684" t="n">
        <v>90.905</v>
      </c>
      <c r="T1684" t="n">
        <v>192.212</v>
      </c>
    </row>
    <row r="1685">
      <c r="A1685" s="142" t="n">
        <v>38903</v>
      </c>
      <c r="B1685" t="inlineStr"/>
      <c r="C1685" t="inlineStr"/>
      <c r="D1685" t="inlineStr"/>
      <c r="E1685" t="inlineStr"/>
      <c r="F1685" t="inlineStr"/>
      <c r="G1685" t="inlineStr"/>
      <c r="H1685" t="inlineStr"/>
      <c r="I1685" t="inlineStr"/>
      <c r="J1685" t="inlineStr"/>
      <c r="K1685" t="inlineStr"/>
      <c r="L1685" t="inlineStr"/>
      <c r="M1685" t="n">
        <v>361.08</v>
      </c>
      <c r="N1685" t="inlineStr"/>
      <c r="O1685" t="inlineStr"/>
      <c r="P1685" t="inlineStr"/>
      <c r="Q1685" t="inlineStr"/>
      <c r="R1685" t="n">
        <v>132.67</v>
      </c>
      <c r="S1685" t="n">
        <v>90.282</v>
      </c>
      <c r="T1685" t="n">
        <v>189.189</v>
      </c>
    </row>
    <row r="1686">
      <c r="A1686" s="142" t="n">
        <v>38904</v>
      </c>
      <c r="B1686" t="inlineStr"/>
      <c r="C1686" t="inlineStr"/>
      <c r="D1686" t="inlineStr"/>
      <c r="E1686" t="inlineStr"/>
      <c r="F1686" t="inlineStr"/>
      <c r="G1686" t="inlineStr"/>
      <c r="H1686" t="inlineStr"/>
      <c r="I1686" t="inlineStr"/>
      <c r="J1686" t="inlineStr"/>
      <c r="K1686" t="inlineStr"/>
      <c r="L1686" t="inlineStr"/>
      <c r="M1686" t="n">
        <v>365.93</v>
      </c>
      <c r="N1686" t="inlineStr"/>
      <c r="O1686" t="inlineStr"/>
      <c r="P1686" t="inlineStr"/>
      <c r="Q1686" t="inlineStr"/>
      <c r="R1686" t="n">
        <v>132.67</v>
      </c>
      <c r="S1686" t="n">
        <v>90.455</v>
      </c>
      <c r="T1686" t="n">
        <v>189.647</v>
      </c>
    </row>
    <row r="1687">
      <c r="A1687" s="142" t="n">
        <v>38905</v>
      </c>
      <c r="B1687" t="inlineStr"/>
      <c r="C1687" t="inlineStr"/>
      <c r="D1687" t="inlineStr"/>
      <c r="E1687" t="inlineStr"/>
      <c r="F1687" t="inlineStr"/>
      <c r="G1687" t="inlineStr"/>
      <c r="H1687" t="inlineStr"/>
      <c r="I1687" t="inlineStr"/>
      <c r="J1687" t="inlineStr"/>
      <c r="K1687" t="inlineStr"/>
      <c r="L1687" t="inlineStr"/>
      <c r="M1687" t="n">
        <v>360.11</v>
      </c>
      <c r="N1687" t="inlineStr"/>
      <c r="O1687" t="inlineStr"/>
      <c r="P1687" t="inlineStr"/>
      <c r="Q1687" t="inlineStr"/>
      <c r="R1687" t="n">
        <v>132.67</v>
      </c>
      <c r="S1687" t="n">
        <v>89.92100000000001</v>
      </c>
      <c r="T1687" t="n">
        <v>189.105</v>
      </c>
    </row>
    <row r="1688">
      <c r="A1688" s="142" t="n">
        <v>38908</v>
      </c>
      <c r="B1688" t="inlineStr"/>
      <c r="C1688" t="inlineStr"/>
      <c r="D1688" t="inlineStr"/>
      <c r="E1688" t="inlineStr"/>
      <c r="F1688" t="inlineStr"/>
      <c r="G1688" t="inlineStr"/>
      <c r="H1688" t="inlineStr"/>
      <c r="I1688" t="inlineStr"/>
      <c r="J1688" t="inlineStr"/>
      <c r="K1688" t="inlineStr"/>
      <c r="L1688" t="inlineStr"/>
      <c r="M1688" t="n">
        <v>354.9</v>
      </c>
      <c r="N1688" t="inlineStr"/>
      <c r="O1688" t="inlineStr"/>
      <c r="P1688" t="inlineStr"/>
      <c r="Q1688" t="inlineStr"/>
      <c r="R1688" t="n">
        <v>132.67</v>
      </c>
      <c r="S1688" t="n">
        <v>90.602</v>
      </c>
      <c r="T1688" t="n">
        <v>191.503</v>
      </c>
    </row>
    <row r="1689">
      <c r="A1689" s="142" t="n">
        <v>38909</v>
      </c>
      <c r="B1689" t="inlineStr"/>
      <c r="C1689" t="inlineStr"/>
      <c r="D1689" t="inlineStr"/>
      <c r="E1689" t="inlineStr"/>
      <c r="F1689" t="inlineStr"/>
      <c r="G1689" t="inlineStr"/>
      <c r="H1689" t="inlineStr"/>
      <c r="I1689" t="inlineStr"/>
      <c r="J1689" t="inlineStr"/>
      <c r="K1689" t="inlineStr"/>
      <c r="L1689" t="inlineStr"/>
      <c r="M1689" t="n">
        <v>364.02</v>
      </c>
      <c r="N1689" t="inlineStr"/>
      <c r="O1689" t="inlineStr"/>
      <c r="P1689" t="inlineStr"/>
      <c r="Q1689" t="inlineStr"/>
      <c r="R1689" t="n">
        <v>132.67</v>
      </c>
      <c r="S1689" t="n">
        <v>90.376</v>
      </c>
      <c r="T1689" t="n">
        <v>190.544</v>
      </c>
    </row>
    <row r="1690">
      <c r="A1690" s="142" t="n">
        <v>38910</v>
      </c>
      <c r="B1690" t="inlineStr"/>
      <c r="C1690" t="inlineStr"/>
      <c r="D1690" t="inlineStr"/>
      <c r="E1690" t="inlineStr"/>
      <c r="F1690" t="inlineStr"/>
      <c r="G1690" t="inlineStr"/>
      <c r="H1690" t="inlineStr"/>
      <c r="I1690" t="inlineStr"/>
      <c r="J1690" t="inlineStr"/>
      <c r="K1690" t="inlineStr"/>
      <c r="L1690" t="inlineStr"/>
      <c r="M1690" t="n">
        <v>362.08</v>
      </c>
      <c r="N1690" t="inlineStr"/>
      <c r="O1690" t="inlineStr"/>
      <c r="P1690" t="inlineStr"/>
      <c r="Q1690" t="inlineStr"/>
      <c r="R1690" t="n">
        <v>132.67</v>
      </c>
      <c r="S1690" t="n">
        <v>90.05200000000001</v>
      </c>
      <c r="T1690" t="n">
        <v>191.474</v>
      </c>
    </row>
    <row r="1691">
      <c r="A1691" s="142" t="n">
        <v>38911</v>
      </c>
      <c r="B1691" t="inlineStr"/>
      <c r="C1691" t="inlineStr"/>
      <c r="D1691" t="inlineStr"/>
      <c r="E1691" t="inlineStr"/>
      <c r="F1691" t="inlineStr"/>
      <c r="G1691" t="inlineStr"/>
      <c r="H1691" t="inlineStr"/>
      <c r="I1691" t="inlineStr"/>
      <c r="J1691" t="inlineStr"/>
      <c r="K1691" t="inlineStr"/>
      <c r="L1691" t="inlineStr"/>
      <c r="M1691" t="n">
        <v>353.41</v>
      </c>
      <c r="N1691" t="inlineStr"/>
      <c r="O1691" t="inlineStr"/>
      <c r="P1691" t="inlineStr"/>
      <c r="Q1691" t="inlineStr"/>
      <c r="R1691" t="n">
        <v>132.67</v>
      </c>
      <c r="S1691" t="n">
        <v>88.833</v>
      </c>
      <c r="T1691" t="n">
        <v>186.788</v>
      </c>
    </row>
    <row r="1692">
      <c r="A1692" s="142" t="n">
        <v>38912</v>
      </c>
      <c r="B1692" t="inlineStr"/>
      <c r="C1692" t="inlineStr"/>
      <c r="D1692" t="inlineStr"/>
      <c r="E1692" t="inlineStr"/>
      <c r="F1692" t="inlineStr"/>
      <c r="G1692" t="inlineStr"/>
      <c r="H1692" t="inlineStr"/>
      <c r="I1692" t="inlineStr"/>
      <c r="J1692" t="inlineStr"/>
      <c r="K1692" t="inlineStr"/>
      <c r="L1692" t="inlineStr"/>
      <c r="M1692" t="n">
        <v>353.41</v>
      </c>
      <c r="N1692" t="inlineStr"/>
      <c r="O1692" t="inlineStr"/>
      <c r="P1692" t="inlineStr"/>
      <c r="Q1692" t="inlineStr"/>
      <c r="R1692" t="n">
        <v>132.67</v>
      </c>
      <c r="S1692" t="n">
        <v>88.167</v>
      </c>
      <c r="T1692" t="n">
        <v>184.627</v>
      </c>
    </row>
    <row r="1693">
      <c r="A1693" s="142" t="n">
        <v>38915</v>
      </c>
      <c r="B1693" t="inlineStr"/>
      <c r="C1693" t="inlineStr"/>
      <c r="D1693" t="inlineStr"/>
      <c r="E1693" t="inlineStr"/>
      <c r="F1693" t="inlineStr"/>
      <c r="G1693" t="inlineStr"/>
      <c r="H1693" t="inlineStr"/>
      <c r="I1693" t="inlineStr"/>
      <c r="J1693" t="inlineStr"/>
      <c r="K1693" t="inlineStr"/>
      <c r="L1693" t="inlineStr"/>
      <c r="M1693" t="n">
        <v>349.44</v>
      </c>
      <c r="N1693" t="inlineStr"/>
      <c r="O1693" t="inlineStr"/>
      <c r="P1693" t="inlineStr"/>
      <c r="Q1693" t="inlineStr"/>
      <c r="R1693" t="n">
        <v>132.67</v>
      </c>
      <c r="S1693" t="n">
        <v>88.318</v>
      </c>
      <c r="T1693" t="n">
        <v>183.159</v>
      </c>
    </row>
    <row r="1694">
      <c r="A1694" s="142" t="n">
        <v>38916</v>
      </c>
      <c r="B1694" t="inlineStr"/>
      <c r="C1694" t="inlineStr"/>
      <c r="D1694" t="inlineStr"/>
      <c r="E1694" t="inlineStr"/>
      <c r="F1694" t="inlineStr"/>
      <c r="G1694" t="inlineStr"/>
      <c r="H1694" t="inlineStr"/>
      <c r="I1694" t="inlineStr"/>
      <c r="J1694" t="inlineStr"/>
      <c r="K1694" t="inlineStr"/>
      <c r="L1694" t="inlineStr"/>
      <c r="M1694" t="n">
        <v>343.37</v>
      </c>
      <c r="N1694" t="inlineStr"/>
      <c r="O1694" t="inlineStr"/>
      <c r="P1694" t="inlineStr"/>
      <c r="Q1694" t="inlineStr"/>
      <c r="R1694" t="n">
        <v>132.67</v>
      </c>
      <c r="S1694" t="n">
        <v>88.182</v>
      </c>
      <c r="T1694" t="n">
        <v>183.889</v>
      </c>
    </row>
    <row r="1695">
      <c r="A1695" s="142" t="n">
        <v>38917</v>
      </c>
      <c r="B1695" t="inlineStr"/>
      <c r="C1695" t="inlineStr"/>
      <c r="D1695" t="inlineStr"/>
      <c r="E1695" t="inlineStr"/>
      <c r="F1695" t="inlineStr"/>
      <c r="G1695" t="inlineStr"/>
      <c r="H1695" t="inlineStr"/>
      <c r="I1695" t="inlineStr"/>
      <c r="J1695" t="inlineStr"/>
      <c r="K1695" t="inlineStr"/>
      <c r="L1695" t="inlineStr"/>
      <c r="M1695" t="n">
        <v>351.14</v>
      </c>
      <c r="N1695" t="inlineStr"/>
      <c r="O1695" t="inlineStr"/>
      <c r="P1695" t="inlineStr"/>
      <c r="Q1695" t="inlineStr"/>
      <c r="R1695" t="n">
        <v>132.67</v>
      </c>
      <c r="S1695" t="n">
        <v>89.325</v>
      </c>
      <c r="T1695" t="n">
        <v>185.522</v>
      </c>
    </row>
    <row r="1696">
      <c r="A1696" s="142" t="n">
        <v>38918</v>
      </c>
      <c r="B1696" t="inlineStr"/>
      <c r="C1696" t="inlineStr"/>
      <c r="D1696" t="inlineStr"/>
      <c r="E1696" t="inlineStr"/>
      <c r="F1696" t="inlineStr"/>
      <c r="G1696" t="inlineStr"/>
      <c r="H1696" t="inlineStr"/>
      <c r="I1696" t="inlineStr"/>
      <c r="J1696" t="inlineStr"/>
      <c r="K1696" t="inlineStr"/>
      <c r="L1696" t="inlineStr"/>
      <c r="M1696" t="n">
        <v>336.78</v>
      </c>
      <c r="N1696" t="inlineStr"/>
      <c r="O1696" t="inlineStr"/>
      <c r="P1696" t="inlineStr"/>
      <c r="Q1696" t="inlineStr"/>
      <c r="R1696" t="n">
        <v>132.67</v>
      </c>
      <c r="S1696" t="n">
        <v>89.068</v>
      </c>
      <c r="T1696" t="n">
        <v>187.659</v>
      </c>
    </row>
    <row r="1697">
      <c r="A1697" s="142" t="n">
        <v>38919</v>
      </c>
      <c r="B1697" t="inlineStr"/>
      <c r="C1697" t="inlineStr"/>
      <c r="D1697" t="inlineStr"/>
      <c r="E1697" t="inlineStr"/>
      <c r="F1697" t="inlineStr"/>
      <c r="G1697" t="inlineStr"/>
      <c r="H1697" t="inlineStr"/>
      <c r="I1697" t="inlineStr"/>
      <c r="J1697" t="inlineStr"/>
      <c r="K1697" t="inlineStr"/>
      <c r="L1697" t="inlineStr"/>
      <c r="M1697" t="n">
        <v>329.5</v>
      </c>
      <c r="N1697" t="inlineStr"/>
      <c r="O1697" t="inlineStr"/>
      <c r="P1697" t="inlineStr"/>
      <c r="Q1697" t="inlineStr"/>
      <c r="R1697" t="n">
        <v>132.67</v>
      </c>
      <c r="S1697" t="n">
        <v>88.20699999999999</v>
      </c>
      <c r="T1697" t="n">
        <v>185.772</v>
      </c>
    </row>
    <row r="1698">
      <c r="A1698" s="142" t="n">
        <v>38922</v>
      </c>
      <c r="B1698" t="inlineStr"/>
      <c r="C1698" t="inlineStr"/>
      <c r="D1698" t="inlineStr"/>
      <c r="E1698" t="inlineStr"/>
      <c r="F1698" t="inlineStr"/>
      <c r="G1698" t="inlineStr"/>
      <c r="H1698" t="inlineStr"/>
      <c r="I1698" t="inlineStr"/>
      <c r="J1698" t="inlineStr"/>
      <c r="K1698" t="inlineStr"/>
      <c r="L1698" t="inlineStr"/>
      <c r="M1698" t="n">
        <v>334.95</v>
      </c>
      <c r="N1698" t="inlineStr"/>
      <c r="O1698" t="inlineStr"/>
      <c r="P1698" t="inlineStr"/>
      <c r="Q1698" t="inlineStr"/>
      <c r="R1698" t="n">
        <v>132.67</v>
      </c>
      <c r="S1698" t="n">
        <v>89.673</v>
      </c>
      <c r="T1698" t="n">
        <v>187.136</v>
      </c>
    </row>
    <row r="1699">
      <c r="A1699" s="142" t="n">
        <v>38923</v>
      </c>
      <c r="B1699" t="inlineStr"/>
      <c r="C1699" t="inlineStr"/>
      <c r="D1699" t="inlineStr"/>
      <c r="E1699" t="inlineStr"/>
      <c r="F1699" t="inlineStr"/>
      <c r="G1699" t="inlineStr"/>
      <c r="H1699" t="inlineStr"/>
      <c r="I1699" t="inlineStr"/>
      <c r="J1699" t="inlineStr"/>
      <c r="K1699" t="inlineStr"/>
      <c r="L1699" t="inlineStr"/>
      <c r="M1699" t="n">
        <v>344.54</v>
      </c>
      <c r="N1699" t="inlineStr"/>
      <c r="O1699" t="inlineStr"/>
      <c r="P1699" t="inlineStr"/>
      <c r="Q1699" t="inlineStr"/>
      <c r="R1699" t="n">
        <v>132.67</v>
      </c>
      <c r="S1699" t="n">
        <v>90.26000000000001</v>
      </c>
      <c r="T1699" t="n">
        <v>189.219</v>
      </c>
    </row>
    <row r="1700">
      <c r="A1700" s="142" t="n">
        <v>38924</v>
      </c>
      <c r="B1700" t="inlineStr"/>
      <c r="C1700" t="inlineStr"/>
      <c r="D1700" t="inlineStr"/>
      <c r="E1700" t="inlineStr"/>
      <c r="F1700" t="inlineStr"/>
      <c r="G1700" t="inlineStr"/>
      <c r="H1700" t="inlineStr"/>
      <c r="I1700" t="inlineStr"/>
      <c r="J1700" t="inlineStr"/>
      <c r="K1700" t="inlineStr"/>
      <c r="L1700" t="inlineStr"/>
      <c r="M1700" t="n">
        <v>353.08</v>
      </c>
      <c r="N1700" t="inlineStr"/>
      <c r="O1700" t="inlineStr"/>
      <c r="P1700" t="inlineStr"/>
      <c r="Q1700" t="inlineStr"/>
      <c r="R1700" t="n">
        <v>132.67</v>
      </c>
      <c r="S1700" t="n">
        <v>90.36</v>
      </c>
      <c r="T1700" t="n">
        <v>189.748</v>
      </c>
    </row>
    <row r="1701">
      <c r="A1701" s="142" t="n">
        <v>38925</v>
      </c>
      <c r="B1701" t="inlineStr"/>
      <c r="C1701" t="inlineStr"/>
      <c r="D1701" t="inlineStr"/>
      <c r="E1701" t="inlineStr"/>
      <c r="F1701" t="inlineStr"/>
      <c r="G1701" t="inlineStr"/>
      <c r="H1701" t="inlineStr"/>
      <c r="I1701" t="inlineStr"/>
      <c r="J1701" t="inlineStr"/>
      <c r="K1701" t="inlineStr"/>
      <c r="L1701" t="inlineStr"/>
      <c r="M1701" t="n">
        <v>343.27</v>
      </c>
      <c r="N1701" t="inlineStr"/>
      <c r="O1701" t="inlineStr"/>
      <c r="P1701" t="inlineStr"/>
      <c r="Q1701" t="inlineStr"/>
      <c r="R1701" t="n">
        <v>132.67</v>
      </c>
      <c r="S1701" t="n">
        <v>90.27500000000001</v>
      </c>
      <c r="T1701" t="n">
        <v>191.912</v>
      </c>
    </row>
    <row r="1702">
      <c r="A1702" s="142" t="n">
        <v>38926</v>
      </c>
      <c r="B1702" t="inlineStr"/>
      <c r="C1702" t="inlineStr"/>
      <c r="D1702" t="inlineStr"/>
      <c r="E1702" t="inlineStr"/>
      <c r="F1702" t="inlineStr"/>
      <c r="G1702" t="inlineStr"/>
      <c r="H1702" t="inlineStr"/>
      <c r="I1702" t="inlineStr"/>
      <c r="J1702" t="inlineStr"/>
      <c r="K1702" t="inlineStr"/>
      <c r="L1702" t="inlineStr"/>
      <c r="M1702" t="n">
        <v>353.84</v>
      </c>
      <c r="N1702" t="inlineStr"/>
      <c r="O1702" t="inlineStr"/>
      <c r="P1702" t="inlineStr"/>
      <c r="Q1702" t="inlineStr"/>
      <c r="R1702" t="n">
        <v>132.67</v>
      </c>
      <c r="S1702" t="n">
        <v>90.971</v>
      </c>
      <c r="T1702" t="n">
        <v>191.355</v>
      </c>
    </row>
    <row r="1703">
      <c r="A1703" s="142" t="n">
        <v>38929</v>
      </c>
      <c r="B1703" t="inlineStr"/>
      <c r="C1703" t="inlineStr"/>
      <c r="D1703" t="inlineStr"/>
      <c r="E1703" t="inlineStr"/>
      <c r="F1703" t="inlineStr"/>
      <c r="G1703" t="inlineStr"/>
      <c r="H1703" t="inlineStr"/>
      <c r="I1703" t="inlineStr"/>
      <c r="J1703" t="inlineStr"/>
      <c r="K1703" t="inlineStr"/>
      <c r="L1703" t="inlineStr"/>
      <c r="M1703" t="n">
        <v>353.84</v>
      </c>
      <c r="N1703" t="inlineStr"/>
      <c r="O1703" t="inlineStr"/>
      <c r="P1703" t="inlineStr"/>
      <c r="Q1703" t="inlineStr"/>
      <c r="R1703" t="n">
        <v>134.957</v>
      </c>
      <c r="S1703" t="n">
        <v>90.946</v>
      </c>
      <c r="T1703" t="n">
        <v>191.541</v>
      </c>
    </row>
    <row r="1704">
      <c r="A1704" s="142" t="n">
        <v>38930</v>
      </c>
      <c r="B1704" t="inlineStr"/>
      <c r="C1704" t="inlineStr"/>
      <c r="D1704" t="inlineStr"/>
      <c r="E1704" t="inlineStr"/>
      <c r="F1704" t="inlineStr"/>
      <c r="G1704" t="inlineStr"/>
      <c r="H1704" t="inlineStr"/>
      <c r="I1704" t="inlineStr"/>
      <c r="J1704" t="inlineStr"/>
      <c r="K1704" t="inlineStr"/>
      <c r="L1704" t="inlineStr"/>
      <c r="M1704" t="n">
        <v>361.24</v>
      </c>
      <c r="N1704" t="inlineStr"/>
      <c r="O1704" t="inlineStr"/>
      <c r="P1704" t="inlineStr"/>
      <c r="Q1704" t="inlineStr"/>
      <c r="R1704" t="n">
        <v>134.957</v>
      </c>
      <c r="S1704" t="n">
        <v>90.482</v>
      </c>
      <c r="T1704" t="n">
        <v>190.073</v>
      </c>
    </row>
    <row r="1705">
      <c r="A1705" s="142" t="n">
        <v>38931</v>
      </c>
      <c r="B1705" t="inlineStr"/>
      <c r="C1705" t="inlineStr"/>
      <c r="D1705" t="inlineStr"/>
      <c r="E1705" t="inlineStr"/>
      <c r="F1705" t="inlineStr"/>
      <c r="G1705" t="inlineStr"/>
      <c r="H1705" t="inlineStr"/>
      <c r="I1705" t="inlineStr"/>
      <c r="J1705" t="inlineStr"/>
      <c r="K1705" t="inlineStr"/>
      <c r="L1705" t="inlineStr"/>
      <c r="M1705" t="n">
        <v>367.29</v>
      </c>
      <c r="N1705" t="inlineStr"/>
      <c r="O1705" t="inlineStr"/>
      <c r="P1705" t="inlineStr"/>
      <c r="Q1705" t="inlineStr"/>
      <c r="R1705" t="n">
        <v>134.957</v>
      </c>
      <c r="S1705" t="n">
        <v>90.849</v>
      </c>
      <c r="T1705" t="n">
        <v>191.002</v>
      </c>
    </row>
    <row r="1706">
      <c r="A1706" s="142" t="n">
        <v>38932</v>
      </c>
      <c r="B1706" t="inlineStr"/>
      <c r="C1706" t="inlineStr"/>
      <c r="D1706" t="inlineStr"/>
      <c r="E1706" t="inlineStr"/>
      <c r="F1706" t="inlineStr"/>
      <c r="G1706" t="inlineStr"/>
      <c r="H1706" t="inlineStr"/>
      <c r="I1706" t="inlineStr"/>
      <c r="J1706" t="inlineStr"/>
      <c r="K1706" t="inlineStr"/>
      <c r="L1706" t="inlineStr"/>
      <c r="M1706" t="n">
        <v>362.74</v>
      </c>
      <c r="N1706" t="inlineStr"/>
      <c r="O1706" t="inlineStr"/>
      <c r="P1706" t="inlineStr"/>
      <c r="Q1706" t="inlineStr"/>
      <c r="R1706" t="n">
        <v>134.957</v>
      </c>
      <c r="S1706" t="n">
        <v>90.76900000000001</v>
      </c>
      <c r="T1706" t="n">
        <v>191.459</v>
      </c>
    </row>
    <row r="1707">
      <c r="A1707" s="142" t="n">
        <v>38933</v>
      </c>
      <c r="B1707" t="inlineStr"/>
      <c r="C1707" t="inlineStr"/>
      <c r="D1707" t="inlineStr"/>
      <c r="E1707" t="inlineStr"/>
      <c r="F1707" t="inlineStr"/>
      <c r="G1707" t="inlineStr"/>
      <c r="H1707" t="inlineStr"/>
      <c r="I1707" t="inlineStr"/>
      <c r="J1707" t="inlineStr"/>
      <c r="K1707" t="inlineStr"/>
      <c r="L1707" t="inlineStr"/>
      <c r="M1707" t="n">
        <v>361.64</v>
      </c>
      <c r="N1707" t="inlineStr"/>
      <c r="O1707" t="inlineStr"/>
      <c r="P1707" t="inlineStr"/>
      <c r="Q1707" t="inlineStr"/>
      <c r="R1707" t="n">
        <v>134.957</v>
      </c>
      <c r="S1707" t="n">
        <v>90.64700000000001</v>
      </c>
      <c r="T1707" t="n">
        <v>191.621</v>
      </c>
    </row>
    <row r="1708">
      <c r="A1708" s="142" t="n">
        <v>38936</v>
      </c>
      <c r="B1708" t="inlineStr"/>
      <c r="C1708" t="inlineStr"/>
      <c r="D1708" t="inlineStr"/>
      <c r="E1708" t="inlineStr"/>
      <c r="F1708" t="inlineStr"/>
      <c r="G1708" t="inlineStr"/>
      <c r="H1708" t="inlineStr"/>
      <c r="I1708" t="inlineStr"/>
      <c r="J1708" t="inlineStr"/>
      <c r="K1708" t="inlineStr"/>
      <c r="L1708" t="inlineStr"/>
      <c r="M1708" t="n">
        <v>362.05</v>
      </c>
      <c r="N1708" t="inlineStr"/>
      <c r="O1708" t="inlineStr"/>
      <c r="P1708" t="inlineStr"/>
      <c r="Q1708" t="inlineStr"/>
      <c r="R1708" t="n">
        <v>134.957</v>
      </c>
      <c r="S1708" t="n">
        <v>90.161</v>
      </c>
      <c r="T1708" t="n">
        <v>191.518</v>
      </c>
    </row>
    <row r="1709">
      <c r="A1709" s="142" t="n">
        <v>38937</v>
      </c>
      <c r="B1709" t="inlineStr"/>
      <c r="C1709" t="inlineStr"/>
      <c r="D1709" t="inlineStr"/>
      <c r="E1709" t="inlineStr"/>
      <c r="F1709" t="inlineStr"/>
      <c r="G1709" t="inlineStr"/>
      <c r="H1709" t="inlineStr"/>
      <c r="I1709" t="inlineStr"/>
      <c r="J1709" t="inlineStr"/>
      <c r="K1709" t="inlineStr"/>
      <c r="L1709" t="inlineStr"/>
      <c r="M1709" t="n">
        <v>362.31</v>
      </c>
      <c r="N1709" t="inlineStr"/>
      <c r="O1709" t="inlineStr"/>
      <c r="P1709" t="inlineStr"/>
      <c r="Q1709" t="inlineStr"/>
      <c r="R1709" t="n">
        <v>134.957</v>
      </c>
      <c r="S1709" t="n">
        <v>90.34399999999999</v>
      </c>
      <c r="T1709" t="n">
        <v>192.869</v>
      </c>
    </row>
    <row r="1710">
      <c r="A1710" s="142" t="n">
        <v>38938</v>
      </c>
      <c r="B1710" t="inlineStr"/>
      <c r="C1710" t="inlineStr"/>
      <c r="D1710" t="inlineStr"/>
      <c r="E1710" t="inlineStr"/>
      <c r="F1710" t="inlineStr"/>
      <c r="G1710" t="inlineStr"/>
      <c r="H1710" t="inlineStr"/>
      <c r="I1710" t="inlineStr"/>
      <c r="J1710" t="inlineStr"/>
      <c r="K1710" t="inlineStr"/>
      <c r="L1710" t="inlineStr"/>
      <c r="M1710" t="n">
        <v>365</v>
      </c>
      <c r="N1710" t="inlineStr"/>
      <c r="O1710" t="inlineStr"/>
      <c r="P1710" t="inlineStr"/>
      <c r="Q1710" t="inlineStr"/>
      <c r="R1710" t="n">
        <v>134.957</v>
      </c>
      <c r="S1710" t="n">
        <v>90.28100000000001</v>
      </c>
      <c r="T1710" t="n">
        <v>194.021</v>
      </c>
    </row>
    <row r="1711">
      <c r="A1711" s="142" t="n">
        <v>38939</v>
      </c>
      <c r="B1711" t="inlineStr"/>
      <c r="C1711" t="inlineStr"/>
      <c r="D1711" t="inlineStr"/>
      <c r="E1711" t="inlineStr"/>
      <c r="F1711" t="inlineStr"/>
      <c r="G1711" t="inlineStr"/>
      <c r="H1711" t="inlineStr"/>
      <c r="I1711" t="inlineStr"/>
      <c r="J1711" t="inlineStr"/>
      <c r="K1711" t="inlineStr"/>
      <c r="L1711" t="inlineStr"/>
      <c r="M1711" t="n">
        <v>359.11</v>
      </c>
      <c r="N1711" t="inlineStr"/>
      <c r="O1711" t="inlineStr"/>
      <c r="P1711" t="inlineStr"/>
      <c r="Q1711" t="inlineStr"/>
      <c r="R1711" t="n">
        <v>134.957</v>
      </c>
      <c r="S1711" t="n">
        <v>90.732</v>
      </c>
      <c r="T1711" t="n">
        <v>194.686</v>
      </c>
    </row>
    <row r="1712">
      <c r="A1712" s="142" t="n">
        <v>38940</v>
      </c>
      <c r="B1712" t="inlineStr"/>
      <c r="C1712" t="inlineStr"/>
      <c r="D1712" t="inlineStr"/>
      <c r="E1712" t="inlineStr"/>
      <c r="F1712" t="inlineStr"/>
      <c r="G1712" t="inlineStr"/>
      <c r="H1712" t="inlineStr"/>
      <c r="I1712" t="inlineStr"/>
      <c r="J1712" t="inlineStr"/>
      <c r="K1712" t="inlineStr"/>
      <c r="L1712" t="inlineStr"/>
      <c r="M1712" t="n">
        <v>352.62</v>
      </c>
      <c r="N1712" t="inlineStr"/>
      <c r="O1712" t="inlineStr"/>
      <c r="P1712" t="inlineStr"/>
      <c r="Q1712" t="inlineStr"/>
      <c r="R1712" t="n">
        <v>134.957</v>
      </c>
      <c r="S1712" t="n">
        <v>90.571</v>
      </c>
      <c r="T1712" t="n">
        <v>194.955</v>
      </c>
    </row>
    <row r="1713">
      <c r="A1713" s="142" t="n">
        <v>38943</v>
      </c>
      <c r="B1713" t="inlineStr"/>
      <c r="C1713" t="inlineStr"/>
      <c r="D1713" t="inlineStr"/>
      <c r="E1713" t="inlineStr"/>
      <c r="F1713" t="inlineStr"/>
      <c r="G1713" t="inlineStr"/>
      <c r="H1713" t="inlineStr"/>
      <c r="I1713" t="inlineStr"/>
      <c r="J1713" t="inlineStr"/>
      <c r="K1713" t="inlineStr"/>
      <c r="L1713" t="inlineStr"/>
      <c r="M1713" t="n">
        <v>346.08</v>
      </c>
      <c r="N1713" t="inlineStr"/>
      <c r="O1713" t="inlineStr"/>
      <c r="P1713" t="inlineStr"/>
      <c r="Q1713" t="inlineStr"/>
      <c r="R1713" t="n">
        <v>134.957</v>
      </c>
      <c r="S1713" t="n">
        <v>91.006</v>
      </c>
      <c r="T1713" t="n">
        <v>194.821</v>
      </c>
    </row>
    <row r="1714">
      <c r="A1714" s="142" t="n">
        <v>38944</v>
      </c>
      <c r="B1714" t="inlineStr"/>
      <c r="C1714" t="inlineStr"/>
      <c r="D1714" t="inlineStr"/>
      <c r="E1714" t="inlineStr"/>
      <c r="F1714" t="inlineStr"/>
      <c r="G1714" t="inlineStr"/>
      <c r="H1714" t="inlineStr"/>
      <c r="I1714" t="inlineStr"/>
      <c r="J1714" t="inlineStr"/>
      <c r="K1714" t="inlineStr"/>
      <c r="L1714" t="inlineStr"/>
      <c r="M1714" t="n">
        <v>346.08</v>
      </c>
      <c r="N1714" t="inlineStr"/>
      <c r="O1714" t="inlineStr"/>
      <c r="P1714" t="inlineStr"/>
      <c r="Q1714" t="inlineStr"/>
      <c r="R1714" t="n">
        <v>134.957</v>
      </c>
      <c r="S1714" t="n">
        <v>91.73099999999999</v>
      </c>
      <c r="T1714" t="n">
        <v>194.893</v>
      </c>
    </row>
    <row r="1715">
      <c r="A1715" s="142" t="n">
        <v>38945</v>
      </c>
      <c r="B1715" t="inlineStr"/>
      <c r="C1715" t="inlineStr"/>
      <c r="D1715" t="inlineStr"/>
      <c r="E1715" t="inlineStr"/>
      <c r="F1715" t="inlineStr"/>
      <c r="G1715" t="inlineStr"/>
      <c r="H1715" t="inlineStr"/>
      <c r="I1715" t="inlineStr"/>
      <c r="J1715" t="inlineStr"/>
      <c r="K1715" t="inlineStr"/>
      <c r="L1715" t="inlineStr"/>
      <c r="M1715" t="n">
        <v>353.21</v>
      </c>
      <c r="N1715" t="inlineStr"/>
      <c r="O1715" t="inlineStr"/>
      <c r="P1715" t="inlineStr"/>
      <c r="Q1715" t="inlineStr"/>
      <c r="R1715" t="n">
        <v>134.957</v>
      </c>
      <c r="S1715" t="n">
        <v>92.208</v>
      </c>
      <c r="T1715" t="n">
        <v>196.723</v>
      </c>
    </row>
    <row r="1716">
      <c r="A1716" s="142" t="n">
        <v>38946</v>
      </c>
      <c r="B1716" t="inlineStr"/>
      <c r="C1716" t="inlineStr"/>
      <c r="D1716" t="inlineStr"/>
      <c r="E1716" t="inlineStr"/>
      <c r="F1716" t="inlineStr"/>
      <c r="G1716" t="inlineStr"/>
      <c r="H1716" t="inlineStr"/>
      <c r="I1716" t="inlineStr"/>
      <c r="J1716" t="inlineStr"/>
      <c r="K1716" t="inlineStr"/>
      <c r="L1716" t="inlineStr"/>
      <c r="M1716" t="n">
        <v>345.29</v>
      </c>
      <c r="N1716" t="inlineStr"/>
      <c r="O1716" t="inlineStr"/>
      <c r="P1716" t="inlineStr"/>
      <c r="Q1716" t="inlineStr"/>
      <c r="R1716" t="n">
        <v>134.957</v>
      </c>
      <c r="S1716" t="n">
        <v>92.355</v>
      </c>
      <c r="T1716" t="n">
        <v>197.385</v>
      </c>
    </row>
    <row r="1717">
      <c r="A1717" s="142" t="n">
        <v>38947</v>
      </c>
      <c r="B1717" t="inlineStr"/>
      <c r="C1717" t="inlineStr"/>
      <c r="D1717" t="inlineStr"/>
      <c r="E1717" t="inlineStr"/>
      <c r="F1717" t="inlineStr"/>
      <c r="G1717" t="inlineStr"/>
      <c r="H1717" t="inlineStr"/>
      <c r="I1717" t="inlineStr"/>
      <c r="J1717" t="inlineStr"/>
      <c r="K1717" t="inlineStr"/>
      <c r="L1717" t="inlineStr"/>
      <c r="M1717" t="n">
        <v>344.48</v>
      </c>
      <c r="N1717" t="inlineStr"/>
      <c r="O1717" t="inlineStr"/>
      <c r="P1717" t="inlineStr"/>
      <c r="Q1717" t="inlineStr"/>
      <c r="R1717" t="n">
        <v>134.957</v>
      </c>
      <c r="S1717" t="n">
        <v>92.611</v>
      </c>
      <c r="T1717" t="n">
        <v>196.443</v>
      </c>
    </row>
    <row r="1718">
      <c r="A1718" s="142" t="n">
        <v>38950</v>
      </c>
      <c r="B1718" t="inlineStr"/>
      <c r="C1718" t="inlineStr"/>
      <c r="D1718" t="inlineStr"/>
      <c r="E1718" t="inlineStr"/>
      <c r="F1718" t="inlineStr"/>
      <c r="G1718" t="inlineStr"/>
      <c r="H1718" t="inlineStr"/>
      <c r="I1718" t="inlineStr"/>
      <c r="J1718" t="inlineStr"/>
      <c r="K1718" t="inlineStr"/>
      <c r="L1718" t="inlineStr"/>
      <c r="M1718" t="n">
        <v>356.95</v>
      </c>
      <c r="N1718" t="inlineStr"/>
      <c r="O1718" t="inlineStr"/>
      <c r="P1718" t="inlineStr"/>
      <c r="Q1718" t="inlineStr"/>
      <c r="R1718" t="n">
        <v>134.957</v>
      </c>
      <c r="S1718" t="n">
        <v>91.825</v>
      </c>
      <c r="T1718" t="n">
        <v>193.676</v>
      </c>
    </row>
    <row r="1719">
      <c r="A1719" s="142" t="n">
        <v>38951</v>
      </c>
      <c r="B1719" t="inlineStr"/>
      <c r="C1719" t="inlineStr"/>
      <c r="D1719" t="inlineStr"/>
      <c r="E1719" t="inlineStr"/>
      <c r="F1719" t="inlineStr"/>
      <c r="G1719" t="inlineStr"/>
      <c r="H1719" t="inlineStr"/>
      <c r="I1719" t="inlineStr"/>
      <c r="J1719" t="inlineStr"/>
      <c r="K1719" t="inlineStr"/>
      <c r="L1719" t="inlineStr"/>
      <c r="M1719" t="n">
        <v>362.78</v>
      </c>
      <c r="N1719" t="inlineStr"/>
      <c r="O1719" t="inlineStr"/>
      <c r="P1719" t="inlineStr"/>
      <c r="Q1719" t="inlineStr"/>
      <c r="R1719" t="n">
        <v>134.957</v>
      </c>
      <c r="S1719" t="n">
        <v>92.614</v>
      </c>
      <c r="T1719" t="n">
        <v>196.431</v>
      </c>
    </row>
    <row r="1720">
      <c r="A1720" s="142" t="n">
        <v>38952</v>
      </c>
      <c r="B1720" t="inlineStr"/>
      <c r="C1720" t="inlineStr"/>
      <c r="D1720" t="inlineStr"/>
      <c r="E1720" t="inlineStr"/>
      <c r="F1720" t="inlineStr"/>
      <c r="G1720" t="inlineStr"/>
      <c r="H1720" t="inlineStr"/>
      <c r="I1720" t="inlineStr"/>
      <c r="J1720" t="inlineStr"/>
      <c r="K1720" t="inlineStr"/>
      <c r="L1720" t="inlineStr"/>
      <c r="M1720" t="n">
        <v>364.52</v>
      </c>
      <c r="N1720" t="inlineStr"/>
      <c r="O1720" t="inlineStr"/>
      <c r="P1720" t="inlineStr"/>
      <c r="Q1720" t="inlineStr"/>
      <c r="R1720" t="n">
        <v>134.957</v>
      </c>
      <c r="S1720" t="n">
        <v>92.33799999999999</v>
      </c>
      <c r="T1720" t="n">
        <v>195.043</v>
      </c>
    </row>
    <row r="1721">
      <c r="A1721" s="142" t="n">
        <v>38953</v>
      </c>
      <c r="B1721" t="inlineStr"/>
      <c r="C1721" t="inlineStr"/>
      <c r="D1721" t="inlineStr"/>
      <c r="E1721" t="inlineStr"/>
      <c r="F1721" t="inlineStr"/>
      <c r="G1721" t="inlineStr"/>
      <c r="H1721" t="inlineStr"/>
      <c r="I1721" t="inlineStr"/>
      <c r="J1721" t="inlineStr"/>
      <c r="K1721" t="inlineStr"/>
      <c r="L1721" t="inlineStr"/>
      <c r="M1721" t="n">
        <v>358.75</v>
      </c>
      <c r="N1721" t="inlineStr"/>
      <c r="O1721" t="inlineStr"/>
      <c r="P1721" t="inlineStr"/>
      <c r="Q1721" t="inlineStr"/>
      <c r="R1721" t="n">
        <v>134.957</v>
      </c>
      <c r="S1721" t="n">
        <v>92.304</v>
      </c>
      <c r="T1721" t="n">
        <v>193.788</v>
      </c>
    </row>
    <row r="1722">
      <c r="A1722" s="142" t="n">
        <v>38954</v>
      </c>
      <c r="B1722" t="inlineStr"/>
      <c r="C1722" t="inlineStr"/>
      <c r="D1722" t="inlineStr"/>
      <c r="E1722" t="inlineStr"/>
      <c r="F1722" t="inlineStr"/>
      <c r="G1722" t="inlineStr"/>
      <c r="H1722" t="inlineStr"/>
      <c r="I1722" t="inlineStr"/>
      <c r="J1722" t="inlineStr"/>
      <c r="K1722" t="inlineStr"/>
      <c r="L1722" t="inlineStr"/>
      <c r="M1722" t="n">
        <v>362.23</v>
      </c>
      <c r="N1722" t="inlineStr"/>
      <c r="O1722" t="inlineStr"/>
      <c r="P1722" t="inlineStr"/>
      <c r="Q1722" t="inlineStr"/>
      <c r="R1722" t="n">
        <v>134.957</v>
      </c>
      <c r="S1722" t="n">
        <v>92.44499999999999</v>
      </c>
      <c r="T1722" t="n">
        <v>194.819</v>
      </c>
    </row>
    <row r="1723">
      <c r="A1723" s="142" t="n">
        <v>38957</v>
      </c>
      <c r="B1723" t="inlineStr"/>
      <c r="C1723" t="inlineStr"/>
      <c r="D1723" t="inlineStr"/>
      <c r="E1723" t="inlineStr"/>
      <c r="F1723" t="inlineStr"/>
      <c r="G1723" t="inlineStr"/>
      <c r="H1723" t="inlineStr"/>
      <c r="I1723" t="inlineStr"/>
      <c r="J1723" t="inlineStr"/>
      <c r="K1723" t="inlineStr"/>
      <c r="L1723" t="inlineStr"/>
      <c r="M1723" t="n">
        <v>355.45</v>
      </c>
      <c r="N1723" t="inlineStr"/>
      <c r="O1723" t="inlineStr"/>
      <c r="P1723" t="inlineStr"/>
      <c r="Q1723" t="inlineStr"/>
      <c r="R1723" t="n">
        <v>134.957</v>
      </c>
      <c r="S1723" t="n">
        <v>92.473</v>
      </c>
      <c r="T1723" t="n">
        <v>194.06</v>
      </c>
    </row>
    <row r="1724">
      <c r="A1724" s="142" t="n">
        <v>38958</v>
      </c>
      <c r="B1724" t="inlineStr"/>
      <c r="C1724" t="inlineStr"/>
      <c r="D1724" t="inlineStr"/>
      <c r="E1724" t="inlineStr"/>
      <c r="F1724" t="inlineStr"/>
      <c r="G1724" t="inlineStr"/>
      <c r="H1724" t="inlineStr"/>
      <c r="I1724" t="inlineStr"/>
      <c r="J1724" t="inlineStr"/>
      <c r="K1724" t="inlineStr"/>
      <c r="L1724" t="inlineStr"/>
      <c r="M1724" t="n">
        <v>355.38</v>
      </c>
      <c r="N1724" t="inlineStr"/>
      <c r="O1724" t="inlineStr"/>
      <c r="P1724" t="inlineStr"/>
      <c r="Q1724" t="inlineStr"/>
      <c r="R1724" t="n">
        <v>134.957</v>
      </c>
      <c r="S1724" t="n">
        <v>92.976</v>
      </c>
      <c r="T1724" t="n">
        <v>195.975</v>
      </c>
    </row>
    <row r="1725">
      <c r="A1725" s="142" t="n">
        <v>38959</v>
      </c>
      <c r="B1725" t="inlineStr"/>
      <c r="C1725" t="inlineStr"/>
      <c r="D1725" t="inlineStr"/>
      <c r="E1725" t="inlineStr"/>
      <c r="F1725" t="inlineStr"/>
      <c r="G1725" t="inlineStr"/>
      <c r="H1725" t="inlineStr"/>
      <c r="I1725" t="inlineStr"/>
      <c r="J1725" t="inlineStr"/>
      <c r="K1725" t="inlineStr"/>
      <c r="L1725" t="inlineStr"/>
      <c r="M1725" t="n">
        <v>357.56</v>
      </c>
      <c r="N1725" t="inlineStr"/>
      <c r="O1725" t="inlineStr"/>
      <c r="P1725" t="inlineStr"/>
      <c r="Q1725" t="inlineStr"/>
      <c r="R1725" t="n">
        <v>134.957</v>
      </c>
      <c r="S1725" t="n">
        <v>92.815</v>
      </c>
      <c r="T1725" t="n">
        <v>196.29</v>
      </c>
    </row>
    <row r="1726">
      <c r="A1726" s="142" t="n">
        <v>38960</v>
      </c>
      <c r="B1726" t="inlineStr"/>
      <c r="C1726" t="inlineStr"/>
      <c r="D1726" t="inlineStr"/>
      <c r="E1726" t="inlineStr"/>
      <c r="F1726" t="inlineStr"/>
      <c r="G1726" t="inlineStr"/>
      <c r="H1726" t="inlineStr"/>
      <c r="I1726" t="inlineStr"/>
      <c r="J1726" t="inlineStr"/>
      <c r="K1726" t="inlineStr"/>
      <c r="L1726" t="inlineStr"/>
      <c r="M1726" t="n">
        <v>367.62</v>
      </c>
      <c r="N1726" t="inlineStr"/>
      <c r="O1726" t="inlineStr"/>
      <c r="P1726" t="inlineStr"/>
      <c r="Q1726" t="inlineStr"/>
      <c r="R1726" t="n">
        <v>138.792</v>
      </c>
      <c r="S1726" t="n">
        <v>93.01900000000001</v>
      </c>
      <c r="T1726" t="n">
        <v>195.823</v>
      </c>
    </row>
    <row r="1727">
      <c r="A1727" s="142" t="n">
        <v>38961</v>
      </c>
      <c r="B1727" t="inlineStr"/>
      <c r="C1727" t="inlineStr"/>
      <c r="D1727" t="inlineStr"/>
      <c r="E1727" t="inlineStr"/>
      <c r="F1727" t="inlineStr"/>
      <c r="G1727" t="inlineStr"/>
      <c r="H1727" t="inlineStr"/>
      <c r="I1727" t="inlineStr"/>
      <c r="J1727" t="inlineStr"/>
      <c r="K1727" t="inlineStr"/>
      <c r="L1727" t="inlineStr"/>
      <c r="M1727" t="n">
        <v>373.33</v>
      </c>
      <c r="N1727" t="inlineStr"/>
      <c r="O1727" t="inlineStr"/>
      <c r="P1727" t="inlineStr"/>
      <c r="Q1727" t="inlineStr"/>
      <c r="R1727" t="n">
        <v>138.792</v>
      </c>
      <c r="S1727" t="n">
        <v>93.447</v>
      </c>
      <c r="T1727" t="n">
        <v>197.163</v>
      </c>
    </row>
    <row r="1728">
      <c r="A1728" s="142" t="n">
        <v>38964</v>
      </c>
      <c r="B1728" t="inlineStr"/>
      <c r="C1728" t="inlineStr"/>
      <c r="D1728" t="inlineStr"/>
      <c r="E1728" t="inlineStr"/>
      <c r="F1728" t="inlineStr"/>
      <c r="G1728" t="inlineStr"/>
      <c r="H1728" t="inlineStr"/>
      <c r="I1728" t="inlineStr"/>
      <c r="J1728" t="inlineStr"/>
      <c r="K1728" t="inlineStr"/>
      <c r="L1728" t="inlineStr"/>
      <c r="M1728" t="n">
        <v>372.82</v>
      </c>
      <c r="N1728" t="inlineStr"/>
      <c r="O1728" t="inlineStr"/>
      <c r="P1728" t="inlineStr"/>
      <c r="Q1728" t="inlineStr"/>
      <c r="R1728" t="n">
        <v>138.792</v>
      </c>
      <c r="S1728" t="n">
        <v>93.60599999999999</v>
      </c>
      <c r="T1728" t="n">
        <v>199.157</v>
      </c>
    </row>
    <row r="1729">
      <c r="A1729" s="142" t="n">
        <v>38965</v>
      </c>
      <c r="B1729" t="inlineStr"/>
      <c r="C1729" t="inlineStr"/>
      <c r="D1729" t="inlineStr"/>
      <c r="E1729" t="inlineStr"/>
      <c r="F1729" t="inlineStr"/>
      <c r="G1729" t="inlineStr"/>
      <c r="H1729" t="inlineStr"/>
      <c r="I1729" t="inlineStr"/>
      <c r="J1729" t="inlineStr"/>
      <c r="K1729" t="inlineStr"/>
      <c r="L1729" t="inlineStr"/>
      <c r="M1729" t="n">
        <v>383.02</v>
      </c>
      <c r="N1729" t="inlineStr"/>
      <c r="O1729" t="inlineStr"/>
      <c r="P1729" t="inlineStr"/>
      <c r="Q1729" t="inlineStr"/>
      <c r="R1729" t="n">
        <v>138.792</v>
      </c>
      <c r="S1729" t="n">
        <v>93.88800000000001</v>
      </c>
      <c r="T1729" t="n">
        <v>199.917</v>
      </c>
    </row>
    <row r="1730">
      <c r="A1730" s="142" t="n">
        <v>38966</v>
      </c>
      <c r="B1730" t="inlineStr"/>
      <c r="C1730" t="inlineStr"/>
      <c r="D1730" t="inlineStr"/>
      <c r="E1730" t="inlineStr"/>
      <c r="F1730" t="inlineStr"/>
      <c r="G1730" t="inlineStr"/>
      <c r="H1730" t="inlineStr"/>
      <c r="I1730" t="inlineStr"/>
      <c r="J1730" t="inlineStr"/>
      <c r="K1730" t="inlineStr"/>
      <c r="L1730" t="inlineStr"/>
      <c r="M1730" t="n">
        <v>380.71</v>
      </c>
      <c r="N1730" t="inlineStr"/>
      <c r="O1730" t="inlineStr"/>
      <c r="P1730" t="inlineStr"/>
      <c r="Q1730" t="inlineStr"/>
      <c r="R1730" t="n">
        <v>138.792</v>
      </c>
      <c r="S1730" t="n">
        <v>93.00700000000001</v>
      </c>
      <c r="T1730" t="n">
        <v>198.112</v>
      </c>
    </row>
    <row r="1731">
      <c r="A1731" s="142" t="n">
        <v>38967</v>
      </c>
      <c r="B1731" t="inlineStr"/>
      <c r="C1731" t="inlineStr"/>
      <c r="D1731" t="inlineStr"/>
      <c r="E1731" t="inlineStr"/>
      <c r="F1731" t="inlineStr"/>
      <c r="G1731" t="inlineStr"/>
      <c r="H1731" t="inlineStr"/>
      <c r="I1731" t="inlineStr"/>
      <c r="J1731" t="inlineStr"/>
      <c r="K1731" t="inlineStr"/>
      <c r="L1731" t="inlineStr"/>
      <c r="M1731" t="n">
        <v>373.05</v>
      </c>
      <c r="N1731" t="inlineStr"/>
      <c r="O1731" t="inlineStr"/>
      <c r="P1731" t="inlineStr"/>
      <c r="Q1731" t="inlineStr"/>
      <c r="R1731" t="n">
        <v>138.792</v>
      </c>
      <c r="S1731" t="n">
        <v>92.51600000000001</v>
      </c>
      <c r="T1731" t="n">
        <v>196.425</v>
      </c>
    </row>
    <row r="1732">
      <c r="A1732" s="142" t="n">
        <v>38968</v>
      </c>
      <c r="B1732" t="inlineStr"/>
      <c r="C1732" t="inlineStr"/>
      <c r="D1732" t="inlineStr"/>
      <c r="E1732" t="inlineStr"/>
      <c r="F1732" t="inlineStr"/>
      <c r="G1732" t="inlineStr"/>
      <c r="H1732" t="inlineStr"/>
      <c r="I1732" t="inlineStr"/>
      <c r="J1732" t="inlineStr"/>
      <c r="K1732" t="inlineStr"/>
      <c r="L1732" t="inlineStr"/>
      <c r="M1732" t="n">
        <v>364.73</v>
      </c>
      <c r="N1732" t="inlineStr"/>
      <c r="O1732" t="inlineStr"/>
      <c r="P1732" t="inlineStr"/>
      <c r="Q1732" t="inlineStr"/>
      <c r="R1732" t="n">
        <v>138.792</v>
      </c>
      <c r="S1732" t="n">
        <v>93.06399999999999</v>
      </c>
      <c r="T1732" t="n">
        <v>197.252</v>
      </c>
    </row>
    <row r="1733">
      <c r="A1733" s="142" t="n">
        <v>38971</v>
      </c>
      <c r="B1733" t="inlineStr"/>
      <c r="C1733" t="inlineStr"/>
      <c r="D1733" t="inlineStr"/>
      <c r="E1733" t="inlineStr"/>
      <c r="F1733" t="inlineStr"/>
      <c r="G1733" t="inlineStr"/>
      <c r="H1733" t="inlineStr"/>
      <c r="I1733" t="inlineStr"/>
      <c r="J1733" t="inlineStr"/>
      <c r="K1733" t="inlineStr"/>
      <c r="L1733" t="inlineStr"/>
      <c r="M1733" t="n">
        <v>337.93</v>
      </c>
      <c r="N1733" t="inlineStr"/>
      <c r="O1733" t="inlineStr"/>
      <c r="P1733" t="inlineStr"/>
      <c r="Q1733" t="inlineStr"/>
      <c r="R1733" t="n">
        <v>138.792</v>
      </c>
      <c r="S1733" t="n">
        <v>92.321</v>
      </c>
      <c r="T1733" t="n">
        <v>192.992</v>
      </c>
    </row>
    <row r="1734">
      <c r="A1734" s="142" t="n">
        <v>38972</v>
      </c>
      <c r="B1734" t="inlineStr"/>
      <c r="C1734" t="inlineStr"/>
      <c r="D1734" t="inlineStr"/>
      <c r="E1734" t="inlineStr"/>
      <c r="F1734" t="inlineStr"/>
      <c r="G1734" t="inlineStr"/>
      <c r="H1734" t="inlineStr"/>
      <c r="I1734" t="inlineStr"/>
      <c r="J1734" t="inlineStr"/>
      <c r="K1734" t="inlineStr"/>
      <c r="L1734" t="inlineStr"/>
      <c r="M1734" t="n">
        <v>334.72</v>
      </c>
      <c r="N1734" t="inlineStr"/>
      <c r="O1734" t="inlineStr"/>
      <c r="P1734" t="inlineStr"/>
      <c r="Q1734" t="inlineStr"/>
      <c r="R1734" t="n">
        <v>138.792</v>
      </c>
      <c r="S1734" t="n">
        <v>93.13</v>
      </c>
      <c r="T1734" t="n">
        <v>194.331</v>
      </c>
    </row>
    <row r="1735">
      <c r="A1735" s="142" t="n">
        <v>38973</v>
      </c>
      <c r="B1735" t="inlineStr"/>
      <c r="C1735" t="inlineStr"/>
      <c r="D1735" t="inlineStr"/>
      <c r="E1735" t="inlineStr"/>
      <c r="F1735" t="inlineStr"/>
      <c r="G1735" t="inlineStr"/>
      <c r="H1735" t="inlineStr"/>
      <c r="I1735" t="inlineStr"/>
      <c r="J1735" t="inlineStr"/>
      <c r="K1735" t="inlineStr"/>
      <c r="L1735" t="inlineStr"/>
      <c r="M1735" t="n">
        <v>336.92</v>
      </c>
      <c r="N1735" t="inlineStr"/>
      <c r="O1735" t="inlineStr"/>
      <c r="P1735" t="inlineStr"/>
      <c r="Q1735" t="inlineStr"/>
      <c r="R1735" t="n">
        <v>138.792</v>
      </c>
      <c r="S1735" t="n">
        <v>93.571</v>
      </c>
      <c r="T1735" t="n">
        <v>196.469</v>
      </c>
    </row>
    <row r="1736">
      <c r="A1736" s="142" t="n">
        <v>38974</v>
      </c>
      <c r="B1736" t="inlineStr"/>
      <c r="C1736" t="inlineStr"/>
      <c r="D1736" t="inlineStr"/>
      <c r="E1736" t="inlineStr"/>
      <c r="F1736" t="inlineStr"/>
      <c r="G1736" t="inlineStr"/>
      <c r="H1736" t="inlineStr"/>
      <c r="I1736" t="inlineStr"/>
      <c r="J1736" t="inlineStr"/>
      <c r="K1736" t="inlineStr"/>
      <c r="L1736" t="inlineStr"/>
      <c r="M1736" t="n">
        <v>328.84</v>
      </c>
      <c r="N1736" t="inlineStr"/>
      <c r="O1736" t="inlineStr"/>
      <c r="P1736" t="inlineStr"/>
      <c r="Q1736" t="inlineStr"/>
      <c r="R1736" t="n">
        <v>138.792</v>
      </c>
      <c r="S1736" t="n">
        <v>93.25700000000001</v>
      </c>
      <c r="T1736" t="n">
        <v>195.846</v>
      </c>
    </row>
    <row r="1737">
      <c r="A1737" s="142" t="n">
        <v>38975</v>
      </c>
      <c r="B1737" t="inlineStr"/>
      <c r="C1737" t="inlineStr"/>
      <c r="D1737" t="inlineStr"/>
      <c r="E1737" t="inlineStr"/>
      <c r="F1737" t="inlineStr"/>
      <c r="G1737" t="inlineStr"/>
      <c r="H1737" t="inlineStr"/>
      <c r="I1737" t="inlineStr"/>
      <c r="J1737" t="inlineStr"/>
      <c r="K1737" t="inlineStr"/>
      <c r="L1737" t="inlineStr"/>
      <c r="M1737" t="n">
        <v>330.03</v>
      </c>
      <c r="N1737" t="inlineStr"/>
      <c r="O1737" t="inlineStr"/>
      <c r="P1737" t="inlineStr"/>
      <c r="Q1737" t="inlineStr"/>
      <c r="R1737" t="n">
        <v>138.792</v>
      </c>
      <c r="S1737" t="n">
        <v>93.914</v>
      </c>
      <c r="T1737" t="n">
        <v>197.99</v>
      </c>
    </row>
    <row r="1738">
      <c r="A1738" s="142" t="n">
        <v>38978</v>
      </c>
      <c r="B1738" t="inlineStr"/>
      <c r="C1738" t="inlineStr"/>
      <c r="D1738" t="inlineStr"/>
      <c r="E1738" t="inlineStr"/>
      <c r="F1738" t="inlineStr"/>
      <c r="G1738" t="inlineStr"/>
      <c r="H1738" t="inlineStr"/>
      <c r="I1738" t="inlineStr"/>
      <c r="J1738" t="inlineStr"/>
      <c r="K1738" t="inlineStr"/>
      <c r="L1738" t="inlineStr"/>
      <c r="M1738" t="n">
        <v>330.03</v>
      </c>
      <c r="N1738" t="inlineStr"/>
      <c r="O1738" t="inlineStr"/>
      <c r="P1738" t="inlineStr"/>
      <c r="Q1738" t="inlineStr"/>
      <c r="R1738" t="n">
        <v>138.792</v>
      </c>
      <c r="S1738" t="n">
        <v>93.916</v>
      </c>
      <c r="T1738" t="n">
        <v>200.234</v>
      </c>
    </row>
    <row r="1739">
      <c r="A1739" s="142" t="n">
        <v>38979</v>
      </c>
      <c r="B1739" t="inlineStr"/>
      <c r="C1739" t="inlineStr"/>
      <c r="D1739" t="inlineStr"/>
      <c r="E1739" t="inlineStr"/>
      <c r="F1739" t="inlineStr"/>
      <c r="G1739" t="inlineStr"/>
      <c r="H1739" t="inlineStr"/>
      <c r="I1739" t="inlineStr"/>
      <c r="J1739" t="inlineStr"/>
      <c r="K1739" t="inlineStr"/>
      <c r="L1739" t="inlineStr"/>
      <c r="M1739" t="n">
        <v>330.03</v>
      </c>
      <c r="N1739" t="inlineStr"/>
      <c r="O1739" t="inlineStr"/>
      <c r="P1739" t="inlineStr"/>
      <c r="Q1739" t="inlineStr"/>
      <c r="R1739" t="n">
        <v>138.792</v>
      </c>
      <c r="S1739" t="n">
        <v>93.599</v>
      </c>
      <c r="T1739" t="n">
        <v>199.811</v>
      </c>
    </row>
    <row r="1740">
      <c r="A1740" s="142" t="n">
        <v>38980</v>
      </c>
      <c r="B1740" t="inlineStr"/>
      <c r="C1740" t="inlineStr"/>
      <c r="D1740" t="inlineStr"/>
      <c r="E1740" t="inlineStr"/>
      <c r="F1740" t="inlineStr"/>
      <c r="G1740" t="inlineStr"/>
      <c r="H1740" t="inlineStr"/>
      <c r="I1740" t="inlineStr"/>
      <c r="J1740" t="inlineStr"/>
      <c r="K1740" t="inlineStr"/>
      <c r="L1740" t="inlineStr"/>
      <c r="M1740" t="n">
        <v>330.03</v>
      </c>
      <c r="N1740" t="inlineStr"/>
      <c r="O1740" t="inlineStr"/>
      <c r="P1740" t="inlineStr"/>
      <c r="Q1740" t="inlineStr"/>
      <c r="R1740" t="n">
        <v>138.792</v>
      </c>
      <c r="S1740" t="n">
        <v>93.873</v>
      </c>
      <c r="T1740" t="n">
        <v>198.847</v>
      </c>
    </row>
    <row r="1741">
      <c r="A1741" s="142" t="n">
        <v>38981</v>
      </c>
      <c r="B1741" t="inlineStr"/>
      <c r="C1741" t="inlineStr"/>
      <c r="D1741" t="inlineStr"/>
      <c r="E1741" t="inlineStr"/>
      <c r="F1741" t="inlineStr"/>
      <c r="G1741" t="inlineStr"/>
      <c r="H1741" t="inlineStr"/>
      <c r="I1741" t="inlineStr"/>
      <c r="J1741" t="inlineStr"/>
      <c r="K1741" t="inlineStr"/>
      <c r="L1741" t="inlineStr"/>
      <c r="M1741" t="n">
        <v>324.27</v>
      </c>
      <c r="N1741" t="inlineStr"/>
      <c r="O1741" t="inlineStr"/>
      <c r="P1741" t="inlineStr"/>
      <c r="Q1741" t="inlineStr"/>
      <c r="R1741" t="n">
        <v>138.792</v>
      </c>
      <c r="S1741" t="n">
        <v>93.75700000000001</v>
      </c>
      <c r="T1741" t="n">
        <v>197.726</v>
      </c>
    </row>
    <row r="1742">
      <c r="A1742" s="142" t="n">
        <v>38982</v>
      </c>
      <c r="B1742" t="inlineStr"/>
      <c r="C1742" t="inlineStr"/>
      <c r="D1742" t="inlineStr"/>
      <c r="E1742" t="inlineStr"/>
      <c r="F1742" t="inlineStr"/>
      <c r="G1742" t="inlineStr"/>
      <c r="H1742" t="inlineStr"/>
      <c r="I1742" t="inlineStr"/>
      <c r="J1742" t="inlineStr"/>
      <c r="K1742" t="inlineStr"/>
      <c r="L1742" t="inlineStr"/>
      <c r="M1742" t="n">
        <v>324.77</v>
      </c>
      <c r="N1742" t="inlineStr"/>
      <c r="O1742" t="inlineStr"/>
      <c r="P1742" t="inlineStr"/>
      <c r="Q1742" t="inlineStr"/>
      <c r="R1742" t="n">
        <v>138.792</v>
      </c>
      <c r="S1742" t="n">
        <v>92.715</v>
      </c>
      <c r="T1742" t="n">
        <v>194.031</v>
      </c>
    </row>
    <row r="1743">
      <c r="A1743" s="142" t="n">
        <v>38985</v>
      </c>
      <c r="B1743" t="inlineStr"/>
      <c r="C1743" t="inlineStr"/>
      <c r="D1743" t="inlineStr"/>
      <c r="E1743" t="inlineStr"/>
      <c r="F1743" t="inlineStr"/>
      <c r="G1743" t="inlineStr"/>
      <c r="H1743" t="inlineStr"/>
      <c r="I1743" t="inlineStr"/>
      <c r="J1743" t="inlineStr"/>
      <c r="K1743" t="inlineStr"/>
      <c r="L1743" t="inlineStr"/>
      <c r="M1743" t="n">
        <v>320.24</v>
      </c>
      <c r="N1743" t="inlineStr"/>
      <c r="O1743" t="inlineStr"/>
      <c r="P1743" t="inlineStr"/>
      <c r="Q1743" t="inlineStr"/>
      <c r="R1743" t="n">
        <v>138.792</v>
      </c>
      <c r="S1743" t="n">
        <v>93.336</v>
      </c>
      <c r="T1743" t="n">
        <v>194.475</v>
      </c>
    </row>
    <row r="1744">
      <c r="A1744" s="142" t="n">
        <v>38986</v>
      </c>
      <c r="B1744" t="inlineStr"/>
      <c r="C1744" t="inlineStr"/>
      <c r="D1744" t="inlineStr"/>
      <c r="E1744" t="inlineStr"/>
      <c r="F1744" t="inlineStr"/>
      <c r="G1744" t="inlineStr"/>
      <c r="H1744" t="inlineStr"/>
      <c r="I1744" t="inlineStr"/>
      <c r="J1744" t="inlineStr"/>
      <c r="K1744" t="inlineStr"/>
      <c r="L1744" t="inlineStr"/>
      <c r="M1744" t="n">
        <v>328.8</v>
      </c>
      <c r="N1744" t="inlineStr"/>
      <c r="O1744" t="inlineStr"/>
      <c r="P1744" t="inlineStr"/>
      <c r="Q1744" t="inlineStr"/>
      <c r="R1744" t="n">
        <v>138.792</v>
      </c>
      <c r="S1744" t="n">
        <v>94.383</v>
      </c>
      <c r="T1744" t="n">
        <v>196.826</v>
      </c>
    </row>
    <row r="1745">
      <c r="A1745" s="142" t="n">
        <v>38987</v>
      </c>
      <c r="B1745" t="inlineStr"/>
      <c r="C1745" t="inlineStr"/>
      <c r="D1745" t="inlineStr"/>
      <c r="E1745" t="inlineStr"/>
      <c r="F1745" t="inlineStr"/>
      <c r="G1745" t="inlineStr"/>
      <c r="H1745" t="inlineStr"/>
      <c r="I1745" t="inlineStr"/>
      <c r="J1745" t="inlineStr"/>
      <c r="K1745" t="inlineStr"/>
      <c r="L1745" t="inlineStr"/>
      <c r="M1745" t="n">
        <v>338.77</v>
      </c>
      <c r="N1745" t="inlineStr"/>
      <c r="O1745" t="inlineStr"/>
      <c r="P1745" t="inlineStr"/>
      <c r="Q1745" t="inlineStr"/>
      <c r="R1745" t="n">
        <v>138.792</v>
      </c>
      <c r="S1745" t="n">
        <v>94.79300000000001</v>
      </c>
      <c r="T1745" t="n">
        <v>198.33</v>
      </c>
    </row>
    <row r="1746">
      <c r="A1746" s="142" t="n">
        <v>38988</v>
      </c>
      <c r="B1746" t="inlineStr"/>
      <c r="C1746" t="inlineStr"/>
      <c r="D1746" t="inlineStr"/>
      <c r="E1746" t="inlineStr"/>
      <c r="F1746" t="inlineStr"/>
      <c r="G1746" t="inlineStr"/>
      <c r="H1746" t="inlineStr"/>
      <c r="I1746" t="inlineStr"/>
      <c r="J1746" t="inlineStr"/>
      <c r="K1746" t="inlineStr"/>
      <c r="L1746" t="inlineStr"/>
      <c r="M1746" t="n">
        <v>336.51</v>
      </c>
      <c r="N1746" t="inlineStr"/>
      <c r="O1746" t="inlineStr"/>
      <c r="P1746" t="inlineStr"/>
      <c r="Q1746" t="inlineStr"/>
      <c r="R1746" t="n">
        <v>138.792</v>
      </c>
      <c r="S1746" t="n">
        <v>95.111</v>
      </c>
      <c r="T1746" t="n">
        <v>199.807</v>
      </c>
    </row>
    <row r="1747">
      <c r="A1747" s="142" t="n">
        <v>38989</v>
      </c>
      <c r="B1747" t="inlineStr"/>
      <c r="C1747" t="inlineStr"/>
      <c r="D1747" t="inlineStr"/>
      <c r="E1747" t="inlineStr"/>
      <c r="F1747" t="inlineStr"/>
      <c r="G1747" t="inlineStr"/>
      <c r="H1747" t="inlineStr"/>
      <c r="I1747" t="inlineStr"/>
      <c r="J1747" t="inlineStr"/>
      <c r="K1747" t="inlineStr"/>
      <c r="L1747" t="inlineStr"/>
      <c r="M1747" t="n">
        <v>334.84</v>
      </c>
      <c r="N1747" t="inlineStr"/>
      <c r="O1747" t="inlineStr"/>
      <c r="P1747" t="inlineStr"/>
      <c r="Q1747" t="inlineStr"/>
      <c r="R1747" t="n">
        <v>141.45</v>
      </c>
      <c r="S1747" t="n">
        <v>95.09099999999999</v>
      </c>
      <c r="T1747" t="n">
        <v>199.526</v>
      </c>
    </row>
    <row r="1748">
      <c r="A1748" s="142" t="n">
        <v>38992</v>
      </c>
      <c r="B1748" t="inlineStr"/>
      <c r="C1748" t="inlineStr"/>
      <c r="D1748" t="inlineStr"/>
      <c r="E1748" t="inlineStr"/>
      <c r="F1748" t="inlineStr"/>
      <c r="G1748" t="inlineStr"/>
      <c r="H1748" t="inlineStr"/>
      <c r="I1748" t="inlineStr"/>
      <c r="J1748" t="inlineStr"/>
      <c r="K1748" t="inlineStr"/>
      <c r="L1748" t="inlineStr"/>
      <c r="M1748" t="n">
        <v>334.31</v>
      </c>
      <c r="N1748" t="inlineStr"/>
      <c r="O1748" t="inlineStr"/>
      <c r="P1748" t="inlineStr"/>
      <c r="Q1748" t="inlineStr"/>
      <c r="R1748" t="n">
        <v>141.45</v>
      </c>
      <c r="S1748" t="n">
        <v>94.685</v>
      </c>
      <c r="T1748" t="n">
        <v>199.074</v>
      </c>
    </row>
    <row r="1749">
      <c r="A1749" s="142" t="n">
        <v>38993</v>
      </c>
      <c r="B1749" t="inlineStr"/>
      <c r="C1749" t="inlineStr"/>
      <c r="D1749" t="inlineStr"/>
      <c r="E1749" t="inlineStr"/>
      <c r="F1749" t="inlineStr"/>
      <c r="G1749" t="inlineStr"/>
      <c r="H1749" t="inlineStr"/>
      <c r="I1749" t="inlineStr"/>
      <c r="J1749" t="inlineStr"/>
      <c r="K1749" t="inlineStr"/>
      <c r="L1749" t="inlineStr"/>
      <c r="M1749" t="n">
        <v>316.05</v>
      </c>
      <c r="N1749" t="inlineStr"/>
      <c r="O1749" t="inlineStr"/>
      <c r="P1749" t="inlineStr"/>
      <c r="Q1749" t="inlineStr"/>
      <c r="R1749" t="n">
        <v>141.45</v>
      </c>
      <c r="S1749" t="n">
        <v>94.532</v>
      </c>
      <c r="T1749" t="n">
        <v>197.805</v>
      </c>
    </row>
    <row r="1750">
      <c r="A1750" s="142" t="n">
        <v>38994</v>
      </c>
      <c r="B1750" t="inlineStr"/>
      <c r="C1750" t="inlineStr"/>
      <c r="D1750" t="inlineStr"/>
      <c r="E1750" t="inlineStr"/>
      <c r="F1750" t="inlineStr"/>
      <c r="G1750" t="inlineStr"/>
      <c r="H1750" t="inlineStr"/>
      <c r="I1750" t="inlineStr"/>
      <c r="J1750" t="inlineStr"/>
      <c r="K1750" t="inlineStr"/>
      <c r="L1750" t="inlineStr"/>
      <c r="M1750" t="n">
        <v>315.36</v>
      </c>
      <c r="N1750" t="inlineStr"/>
      <c r="O1750" t="inlineStr"/>
      <c r="P1750" t="inlineStr"/>
      <c r="Q1750" t="inlineStr"/>
      <c r="R1750" t="n">
        <v>141.45</v>
      </c>
      <c r="S1750" t="n">
        <v>95.423</v>
      </c>
      <c r="T1750" t="n">
        <v>198.261</v>
      </c>
    </row>
    <row r="1751">
      <c r="A1751" s="142" t="n">
        <v>38995</v>
      </c>
      <c r="B1751" t="inlineStr"/>
      <c r="C1751" t="inlineStr"/>
      <c r="D1751" t="inlineStr"/>
      <c r="E1751" t="inlineStr"/>
      <c r="F1751" t="inlineStr"/>
      <c r="G1751" t="inlineStr"/>
      <c r="H1751" t="inlineStr"/>
      <c r="I1751" t="inlineStr"/>
      <c r="J1751" t="inlineStr"/>
      <c r="K1751" t="inlineStr"/>
      <c r="L1751" t="inlineStr"/>
      <c r="M1751" t="n">
        <v>322.62</v>
      </c>
      <c r="N1751" t="inlineStr"/>
      <c r="O1751" t="inlineStr"/>
      <c r="P1751" t="inlineStr"/>
      <c r="Q1751" t="inlineStr"/>
      <c r="R1751" t="n">
        <v>141.45</v>
      </c>
      <c r="S1751" t="n">
        <v>96.117</v>
      </c>
      <c r="T1751" t="n">
        <v>200.935</v>
      </c>
    </row>
    <row r="1752">
      <c r="A1752" s="142" t="n">
        <v>38996</v>
      </c>
      <c r="B1752" t="inlineStr"/>
      <c r="C1752" t="inlineStr"/>
      <c r="D1752" t="inlineStr"/>
      <c r="E1752" t="inlineStr"/>
      <c r="F1752" t="inlineStr"/>
      <c r="G1752" t="inlineStr"/>
      <c r="H1752" t="inlineStr"/>
      <c r="I1752" t="inlineStr"/>
      <c r="J1752" t="inlineStr"/>
      <c r="K1752" t="inlineStr"/>
      <c r="L1752" t="inlineStr"/>
      <c r="M1752" t="n">
        <v>320.64</v>
      </c>
      <c r="N1752" t="inlineStr"/>
      <c r="O1752" t="inlineStr"/>
      <c r="P1752" t="inlineStr"/>
      <c r="Q1752" t="inlineStr"/>
      <c r="R1752" t="n">
        <v>141.45</v>
      </c>
      <c r="S1752" t="n">
        <v>96.45</v>
      </c>
      <c r="T1752" t="n">
        <v>202.315</v>
      </c>
    </row>
    <row r="1753">
      <c r="A1753" s="142" t="n">
        <v>38999</v>
      </c>
      <c r="B1753" t="inlineStr"/>
      <c r="C1753" t="inlineStr"/>
      <c r="D1753" t="inlineStr"/>
      <c r="E1753" t="inlineStr"/>
      <c r="F1753" t="inlineStr"/>
      <c r="G1753" t="inlineStr"/>
      <c r="H1753" t="inlineStr"/>
      <c r="I1753" t="inlineStr"/>
      <c r="J1753" t="inlineStr"/>
      <c r="K1753" t="inlineStr"/>
      <c r="L1753" t="inlineStr"/>
      <c r="M1753" t="n">
        <v>322.77</v>
      </c>
      <c r="N1753" t="inlineStr"/>
      <c r="O1753" t="inlineStr"/>
      <c r="P1753" t="inlineStr"/>
      <c r="Q1753" t="inlineStr"/>
      <c r="R1753" t="n">
        <v>141.45</v>
      </c>
      <c r="S1753" t="n">
        <v>96.42700000000001</v>
      </c>
      <c r="T1753" t="n">
        <v>201.743</v>
      </c>
    </row>
    <row r="1754">
      <c r="A1754" s="142" t="n">
        <v>39000</v>
      </c>
      <c r="B1754" t="inlineStr"/>
      <c r="C1754" t="inlineStr"/>
      <c r="D1754" t="inlineStr"/>
      <c r="E1754" t="inlineStr"/>
      <c r="F1754" t="inlineStr"/>
      <c r="G1754" t="inlineStr"/>
      <c r="H1754" t="inlineStr"/>
      <c r="I1754" t="inlineStr"/>
      <c r="J1754" t="inlineStr"/>
      <c r="K1754" t="inlineStr"/>
      <c r="L1754" t="inlineStr"/>
      <c r="M1754" t="n">
        <v>324.52</v>
      </c>
      <c r="N1754" t="inlineStr"/>
      <c r="O1754" t="inlineStr"/>
      <c r="P1754" t="inlineStr"/>
      <c r="Q1754" t="inlineStr"/>
      <c r="R1754" t="n">
        <v>141.45</v>
      </c>
      <c r="S1754" t="n">
        <v>97.09999999999999</v>
      </c>
      <c r="T1754" t="n">
        <v>203.765</v>
      </c>
    </row>
    <row r="1755">
      <c r="A1755" s="142" t="n">
        <v>39001</v>
      </c>
      <c r="B1755" t="inlineStr"/>
      <c r="C1755" t="inlineStr"/>
      <c r="D1755" t="inlineStr"/>
      <c r="E1755" t="inlineStr"/>
      <c r="F1755" t="inlineStr"/>
      <c r="G1755" t="inlineStr"/>
      <c r="H1755" t="inlineStr"/>
      <c r="I1755" t="inlineStr"/>
      <c r="J1755" t="inlineStr"/>
      <c r="K1755" t="inlineStr"/>
      <c r="L1755" t="inlineStr"/>
      <c r="M1755" t="n">
        <v>320.61</v>
      </c>
      <c r="N1755" t="inlineStr"/>
      <c r="O1755" t="inlineStr"/>
      <c r="P1755" t="inlineStr"/>
      <c r="Q1755" t="inlineStr"/>
      <c r="R1755" t="n">
        <v>141.45</v>
      </c>
      <c r="S1755" t="n">
        <v>96.86</v>
      </c>
      <c r="T1755" t="n">
        <v>203.509</v>
      </c>
    </row>
    <row r="1756">
      <c r="A1756" s="142" t="n">
        <v>39002</v>
      </c>
      <c r="B1756" t="inlineStr"/>
      <c r="C1756" t="inlineStr"/>
      <c r="D1756" t="inlineStr"/>
      <c r="E1756" t="inlineStr"/>
      <c r="F1756" t="inlineStr"/>
      <c r="G1756" t="inlineStr"/>
      <c r="H1756" t="inlineStr"/>
      <c r="I1756" t="inlineStr"/>
      <c r="J1756" t="inlineStr"/>
      <c r="K1756" t="inlineStr"/>
      <c r="L1756" t="inlineStr"/>
      <c r="M1756" t="n">
        <v>327.75</v>
      </c>
      <c r="N1756" t="inlineStr"/>
      <c r="O1756" t="inlineStr"/>
      <c r="P1756" t="inlineStr"/>
      <c r="Q1756" t="inlineStr"/>
      <c r="R1756" t="n">
        <v>141.45</v>
      </c>
      <c r="S1756" t="n">
        <v>97.633</v>
      </c>
      <c r="T1756" t="n">
        <v>204.92</v>
      </c>
    </row>
    <row r="1757">
      <c r="A1757" s="142" t="n">
        <v>39003</v>
      </c>
      <c r="B1757" t="inlineStr"/>
      <c r="C1757" t="inlineStr"/>
      <c r="D1757" t="inlineStr"/>
      <c r="E1757" t="inlineStr"/>
      <c r="F1757" t="inlineStr"/>
      <c r="G1757" t="inlineStr"/>
      <c r="H1757" t="inlineStr"/>
      <c r="I1757" t="inlineStr"/>
      <c r="J1757" t="inlineStr"/>
      <c r="K1757" t="inlineStr"/>
      <c r="L1757" t="inlineStr"/>
      <c r="M1757" t="n">
        <v>338.59</v>
      </c>
      <c r="N1757" t="inlineStr"/>
      <c r="O1757" t="inlineStr"/>
      <c r="P1757" t="inlineStr"/>
      <c r="Q1757" t="inlineStr"/>
      <c r="R1757" t="n">
        <v>141.45</v>
      </c>
      <c r="S1757" t="n">
        <v>98.288</v>
      </c>
      <c r="T1757" t="n">
        <v>209.029</v>
      </c>
    </row>
    <row r="1758">
      <c r="A1758" s="142" t="n">
        <v>39006</v>
      </c>
      <c r="B1758" t="inlineStr"/>
      <c r="C1758" t="inlineStr"/>
      <c r="D1758" t="inlineStr"/>
      <c r="E1758" t="inlineStr"/>
      <c r="F1758" t="inlineStr"/>
      <c r="G1758" t="inlineStr"/>
      <c r="H1758" t="inlineStr"/>
      <c r="I1758" t="inlineStr"/>
      <c r="J1758" t="inlineStr"/>
      <c r="K1758" t="inlineStr"/>
      <c r="L1758" t="inlineStr"/>
      <c r="M1758" t="n">
        <v>341.76</v>
      </c>
      <c r="N1758" t="inlineStr"/>
      <c r="O1758" t="inlineStr"/>
      <c r="P1758" t="inlineStr"/>
      <c r="Q1758" t="inlineStr"/>
      <c r="R1758" t="n">
        <v>141.45</v>
      </c>
      <c r="S1758" t="n">
        <v>98.619</v>
      </c>
      <c r="T1758" t="n">
        <v>209.928</v>
      </c>
    </row>
    <row r="1759">
      <c r="A1759" s="142" t="n">
        <v>39007</v>
      </c>
      <c r="B1759" t="inlineStr"/>
      <c r="C1759" t="inlineStr"/>
      <c r="D1759" t="inlineStr"/>
      <c r="E1759" t="inlineStr"/>
      <c r="F1759" t="inlineStr"/>
      <c r="G1759" t="inlineStr"/>
      <c r="H1759" t="inlineStr"/>
      <c r="I1759" t="inlineStr"/>
      <c r="J1759" t="inlineStr"/>
      <c r="K1759" t="inlineStr"/>
      <c r="L1759" t="inlineStr"/>
      <c r="M1759" t="n">
        <v>338.99</v>
      </c>
      <c r="N1759" t="inlineStr"/>
      <c r="O1759" t="inlineStr"/>
      <c r="P1759" t="inlineStr"/>
      <c r="Q1759" t="inlineStr"/>
      <c r="R1759" t="n">
        <v>141.45</v>
      </c>
      <c r="S1759" t="n">
        <v>97.922</v>
      </c>
      <c r="T1759" t="n">
        <v>208.15</v>
      </c>
    </row>
    <row r="1760">
      <c r="A1760" s="142" t="n">
        <v>39008</v>
      </c>
      <c r="B1760" t="inlineStr"/>
      <c r="C1760" t="inlineStr"/>
      <c r="D1760" t="inlineStr"/>
      <c r="E1760" t="inlineStr"/>
      <c r="F1760" t="inlineStr"/>
      <c r="G1760" t="inlineStr"/>
      <c r="H1760" t="inlineStr"/>
      <c r="I1760" t="inlineStr"/>
      <c r="J1760" t="inlineStr"/>
      <c r="K1760" t="inlineStr"/>
      <c r="L1760" t="inlineStr"/>
      <c r="M1760" t="n">
        <v>334.89</v>
      </c>
      <c r="N1760" t="inlineStr"/>
      <c r="O1760" t="inlineStr"/>
      <c r="P1760" t="inlineStr"/>
      <c r="Q1760" t="inlineStr"/>
      <c r="R1760" t="n">
        <v>141.45</v>
      </c>
      <c r="S1760" t="n">
        <v>98.41200000000001</v>
      </c>
      <c r="T1760" t="n">
        <v>209.347</v>
      </c>
    </row>
    <row r="1761">
      <c r="A1761" s="142" t="n">
        <v>39009</v>
      </c>
      <c r="B1761" t="inlineStr"/>
      <c r="C1761" t="inlineStr"/>
      <c r="D1761" t="inlineStr"/>
      <c r="E1761" t="inlineStr"/>
      <c r="F1761" t="inlineStr"/>
      <c r="G1761" t="inlineStr"/>
      <c r="H1761" t="inlineStr"/>
      <c r="I1761" t="inlineStr"/>
      <c r="J1761" t="inlineStr"/>
      <c r="K1761" t="inlineStr"/>
      <c r="L1761" t="inlineStr"/>
      <c r="M1761" t="n">
        <v>344.36</v>
      </c>
      <c r="N1761" t="inlineStr"/>
      <c r="O1761" t="inlineStr"/>
      <c r="P1761" t="inlineStr"/>
      <c r="Q1761" t="inlineStr"/>
      <c r="R1761" t="n">
        <v>141.45</v>
      </c>
      <c r="S1761" t="n">
        <v>98.069</v>
      </c>
      <c r="T1761" t="n">
        <v>208.355</v>
      </c>
    </row>
    <row r="1762">
      <c r="A1762" s="142" t="n">
        <v>39010</v>
      </c>
      <c r="B1762" t="inlineStr"/>
      <c r="C1762" t="inlineStr"/>
      <c r="D1762" t="inlineStr"/>
      <c r="E1762" t="inlineStr"/>
      <c r="F1762" t="inlineStr"/>
      <c r="G1762" t="inlineStr"/>
      <c r="H1762" t="inlineStr"/>
      <c r="I1762" t="inlineStr"/>
      <c r="J1762" t="inlineStr"/>
      <c r="K1762" t="inlineStr"/>
      <c r="L1762" t="inlineStr"/>
      <c r="M1762" t="n">
        <v>339.74</v>
      </c>
      <c r="N1762" t="inlineStr"/>
      <c r="O1762" t="inlineStr"/>
      <c r="P1762" t="inlineStr"/>
      <c r="Q1762" t="inlineStr"/>
      <c r="R1762" t="n">
        <v>141.45</v>
      </c>
      <c r="S1762" t="n">
        <v>98.218</v>
      </c>
      <c r="T1762" t="n">
        <v>208.153</v>
      </c>
    </row>
    <row r="1763">
      <c r="A1763" s="142" t="n">
        <v>39013</v>
      </c>
      <c r="B1763" t="inlineStr"/>
      <c r="C1763" t="inlineStr"/>
      <c r="D1763" t="inlineStr"/>
      <c r="E1763" t="inlineStr"/>
      <c r="F1763" t="inlineStr"/>
      <c r="G1763" t="inlineStr"/>
      <c r="H1763" t="inlineStr"/>
      <c r="I1763" t="inlineStr"/>
      <c r="J1763" t="inlineStr"/>
      <c r="K1763" t="inlineStr"/>
      <c r="L1763" t="inlineStr"/>
      <c r="M1763" t="n">
        <v>339.71</v>
      </c>
      <c r="N1763" t="inlineStr"/>
      <c r="O1763" t="inlineStr"/>
      <c r="P1763" t="inlineStr"/>
      <c r="Q1763" t="inlineStr"/>
      <c r="R1763" t="n">
        <v>141.45</v>
      </c>
      <c r="S1763" t="n">
        <v>98.926</v>
      </c>
      <c r="T1763" t="n">
        <v>208.266</v>
      </c>
    </row>
    <row r="1764">
      <c r="A1764" s="142" t="n">
        <v>39014</v>
      </c>
      <c r="B1764" t="inlineStr"/>
      <c r="C1764" t="inlineStr"/>
      <c r="D1764" t="inlineStr"/>
      <c r="E1764" t="inlineStr"/>
      <c r="F1764" t="inlineStr"/>
      <c r="G1764" t="inlineStr"/>
      <c r="H1764" t="inlineStr"/>
      <c r="I1764" t="inlineStr"/>
      <c r="J1764" t="inlineStr"/>
      <c r="K1764" t="inlineStr"/>
      <c r="L1764" t="inlineStr"/>
      <c r="M1764" t="n">
        <v>339.96</v>
      </c>
      <c r="N1764" t="inlineStr"/>
      <c r="O1764" t="inlineStr"/>
      <c r="P1764" t="inlineStr"/>
      <c r="Q1764" t="inlineStr"/>
      <c r="R1764" t="n">
        <v>141.45</v>
      </c>
      <c r="S1764" t="n">
        <v>99.017</v>
      </c>
      <c r="T1764" t="n">
        <v>209.131</v>
      </c>
    </row>
    <row r="1765">
      <c r="A1765" s="142" t="n">
        <v>39015</v>
      </c>
      <c r="B1765" t="inlineStr"/>
      <c r="C1765" t="inlineStr"/>
      <c r="D1765" t="inlineStr"/>
      <c r="E1765" t="inlineStr"/>
      <c r="F1765" t="inlineStr"/>
      <c r="G1765" t="inlineStr"/>
      <c r="H1765" t="inlineStr"/>
      <c r="I1765" t="inlineStr"/>
      <c r="J1765" t="inlineStr"/>
      <c r="K1765" t="inlineStr"/>
      <c r="L1765" t="inlineStr"/>
      <c r="M1765" t="n">
        <v>348.91</v>
      </c>
      <c r="N1765" t="inlineStr"/>
      <c r="O1765" t="inlineStr"/>
      <c r="P1765" t="inlineStr"/>
      <c r="Q1765" t="inlineStr"/>
      <c r="R1765" t="n">
        <v>141.45</v>
      </c>
      <c r="S1765" t="n">
        <v>99.14400000000001</v>
      </c>
      <c r="T1765" t="n">
        <v>209.59</v>
      </c>
    </row>
    <row r="1766">
      <c r="A1766" s="142" t="n">
        <v>39016</v>
      </c>
      <c r="B1766" t="inlineStr"/>
      <c r="C1766" t="inlineStr"/>
      <c r="D1766" t="inlineStr"/>
      <c r="E1766" t="inlineStr"/>
      <c r="F1766" t="inlineStr"/>
      <c r="G1766" t="inlineStr"/>
      <c r="H1766" t="inlineStr"/>
      <c r="I1766" t="inlineStr"/>
      <c r="J1766" t="inlineStr"/>
      <c r="K1766" t="inlineStr"/>
      <c r="L1766" t="inlineStr"/>
      <c r="M1766" t="n">
        <v>347.48</v>
      </c>
      <c r="N1766" t="inlineStr"/>
      <c r="O1766" t="inlineStr"/>
      <c r="P1766" t="inlineStr"/>
      <c r="Q1766" t="inlineStr"/>
      <c r="R1766" t="n">
        <v>141.45</v>
      </c>
      <c r="S1766" t="n">
        <v>99.113</v>
      </c>
      <c r="T1766" t="n">
        <v>209.505</v>
      </c>
    </row>
    <row r="1767">
      <c r="A1767" s="142" t="n">
        <v>39017</v>
      </c>
      <c r="B1767" t="inlineStr"/>
      <c r="C1767" t="inlineStr"/>
      <c r="D1767" t="inlineStr"/>
      <c r="E1767" t="inlineStr"/>
      <c r="F1767" t="inlineStr"/>
      <c r="G1767" t="inlineStr"/>
      <c r="H1767" t="inlineStr"/>
      <c r="I1767" t="inlineStr"/>
      <c r="J1767" t="inlineStr"/>
      <c r="K1767" t="inlineStr"/>
      <c r="L1767" t="inlineStr"/>
      <c r="M1767" t="n">
        <v>345.35</v>
      </c>
      <c r="N1767" t="inlineStr"/>
      <c r="O1767" t="inlineStr"/>
      <c r="P1767" t="inlineStr"/>
      <c r="Q1767" t="inlineStr"/>
      <c r="R1767" t="n">
        <v>141.45</v>
      </c>
      <c r="S1767" t="n">
        <v>98.34999999999999</v>
      </c>
      <c r="T1767" t="n">
        <v>208.166</v>
      </c>
    </row>
    <row r="1768">
      <c r="A1768" s="142" t="n">
        <v>39020</v>
      </c>
      <c r="B1768" t="inlineStr"/>
      <c r="C1768" t="inlineStr"/>
      <c r="D1768" t="inlineStr"/>
      <c r="E1768" t="inlineStr"/>
      <c r="F1768" t="inlineStr"/>
      <c r="G1768" t="inlineStr"/>
      <c r="H1768" t="inlineStr"/>
      <c r="I1768" t="inlineStr"/>
      <c r="J1768" t="inlineStr"/>
      <c r="K1768" t="inlineStr"/>
      <c r="L1768" t="inlineStr"/>
      <c r="M1768" t="n">
        <v>349.95</v>
      </c>
      <c r="N1768" t="inlineStr"/>
      <c r="O1768" t="inlineStr"/>
      <c r="P1768" t="inlineStr"/>
      <c r="Q1768" t="inlineStr"/>
      <c r="R1768" t="n">
        <v>141.45</v>
      </c>
      <c r="S1768" t="n">
        <v>98.066</v>
      </c>
      <c r="T1768" t="n">
        <v>206.081</v>
      </c>
    </row>
    <row r="1769">
      <c r="A1769" s="142" t="n">
        <v>39021</v>
      </c>
      <c r="B1769" t="inlineStr"/>
      <c r="C1769" t="inlineStr"/>
      <c r="D1769" t="inlineStr"/>
      <c r="E1769" t="inlineStr"/>
      <c r="F1769" t="inlineStr"/>
      <c r="G1769" t="inlineStr"/>
      <c r="H1769" t="inlineStr"/>
      <c r="I1769" t="inlineStr"/>
      <c r="J1769" t="inlineStr"/>
      <c r="K1769" t="inlineStr"/>
      <c r="L1769" t="inlineStr"/>
      <c r="M1769" t="n">
        <v>352.76</v>
      </c>
      <c r="N1769" t="inlineStr"/>
      <c r="O1769" t="inlineStr"/>
      <c r="P1769" t="inlineStr"/>
      <c r="Q1769" t="inlineStr"/>
      <c r="R1769" t="n">
        <v>146.407</v>
      </c>
      <c r="S1769" t="n">
        <v>97.916</v>
      </c>
      <c r="T1769" t="n">
        <v>207.429</v>
      </c>
    </row>
    <row r="1770">
      <c r="A1770" s="142" t="n">
        <v>39022</v>
      </c>
      <c r="B1770" t="inlineStr"/>
      <c r="C1770" t="inlineStr"/>
      <c r="D1770" t="inlineStr"/>
      <c r="E1770" t="inlineStr"/>
      <c r="F1770" t="inlineStr"/>
      <c r="G1770" t="inlineStr"/>
      <c r="H1770" t="inlineStr"/>
      <c r="I1770" t="inlineStr"/>
      <c r="J1770" t="inlineStr"/>
      <c r="K1770" t="inlineStr"/>
      <c r="L1770" t="inlineStr"/>
      <c r="M1770" t="n">
        <v>352.76</v>
      </c>
      <c r="N1770" t="inlineStr"/>
      <c r="O1770" t="inlineStr"/>
      <c r="P1770" t="inlineStr"/>
      <c r="Q1770" t="inlineStr"/>
      <c r="R1770" t="n">
        <v>146.407</v>
      </c>
      <c r="S1770" t="n">
        <v>97.70999999999999</v>
      </c>
      <c r="T1770" t="n">
        <v>209.348</v>
      </c>
    </row>
    <row r="1771">
      <c r="A1771" s="142" t="n">
        <v>39023</v>
      </c>
      <c r="B1771" t="inlineStr"/>
      <c r="C1771" t="inlineStr"/>
      <c r="D1771" t="inlineStr"/>
      <c r="E1771" t="inlineStr"/>
      <c r="F1771" t="inlineStr"/>
      <c r="G1771" t="inlineStr"/>
      <c r="H1771" t="inlineStr"/>
      <c r="I1771" t="inlineStr"/>
      <c r="J1771" t="inlineStr"/>
      <c r="K1771" t="inlineStr"/>
      <c r="L1771" t="inlineStr"/>
      <c r="M1771" t="n">
        <v>356.68</v>
      </c>
      <c r="N1771" t="inlineStr"/>
      <c r="O1771" t="inlineStr"/>
      <c r="P1771" t="inlineStr"/>
      <c r="Q1771" t="inlineStr"/>
      <c r="R1771" t="n">
        <v>146.407</v>
      </c>
      <c r="S1771" t="n">
        <v>97.589</v>
      </c>
      <c r="T1771" t="n">
        <v>209.214</v>
      </c>
    </row>
    <row r="1772">
      <c r="A1772" s="142" t="n">
        <v>39024</v>
      </c>
      <c r="B1772" t="inlineStr"/>
      <c r="C1772" t="inlineStr"/>
      <c r="D1772" t="inlineStr"/>
      <c r="E1772" t="inlineStr"/>
      <c r="F1772" t="inlineStr"/>
      <c r="G1772" t="inlineStr"/>
      <c r="H1772" t="inlineStr"/>
      <c r="I1772" t="inlineStr"/>
      <c r="J1772" t="inlineStr"/>
      <c r="K1772" t="inlineStr"/>
      <c r="L1772" t="inlineStr"/>
      <c r="M1772" t="n">
        <v>363.13</v>
      </c>
      <c r="N1772" t="inlineStr"/>
      <c r="O1772" t="inlineStr"/>
      <c r="P1772" t="inlineStr"/>
      <c r="Q1772" t="inlineStr"/>
      <c r="R1772" t="n">
        <v>146.407</v>
      </c>
      <c r="S1772" t="n">
        <v>97.95399999999999</v>
      </c>
      <c r="T1772" t="n">
        <v>211.718</v>
      </c>
    </row>
    <row r="1773">
      <c r="A1773" s="142" t="n">
        <v>39027</v>
      </c>
      <c r="B1773" t="inlineStr"/>
      <c r="C1773" t="inlineStr"/>
      <c r="D1773" t="inlineStr"/>
      <c r="E1773" t="inlineStr"/>
      <c r="F1773" t="inlineStr"/>
      <c r="G1773" t="inlineStr"/>
      <c r="H1773" t="inlineStr"/>
      <c r="I1773" t="inlineStr"/>
      <c r="J1773" t="inlineStr"/>
      <c r="K1773" t="inlineStr"/>
      <c r="L1773" t="inlineStr"/>
      <c r="M1773" t="n">
        <v>362.89</v>
      </c>
      <c r="N1773" t="inlineStr"/>
      <c r="O1773" t="inlineStr"/>
      <c r="P1773" t="inlineStr"/>
      <c r="Q1773" t="inlineStr"/>
      <c r="R1773" t="n">
        <v>146.407</v>
      </c>
      <c r="S1773" t="n">
        <v>98.776</v>
      </c>
      <c r="T1773" t="n">
        <v>212.773</v>
      </c>
    </row>
    <row r="1774">
      <c r="A1774" s="142" t="n">
        <v>39028</v>
      </c>
      <c r="B1774" t="inlineStr"/>
      <c r="C1774" t="inlineStr"/>
      <c r="D1774" t="inlineStr"/>
      <c r="E1774" t="inlineStr"/>
      <c r="F1774" t="inlineStr"/>
      <c r="G1774" t="inlineStr"/>
      <c r="H1774" t="inlineStr"/>
      <c r="I1774" t="inlineStr"/>
      <c r="J1774" t="inlineStr"/>
      <c r="K1774" t="inlineStr"/>
      <c r="L1774" t="inlineStr"/>
      <c r="M1774" t="n">
        <v>365.79</v>
      </c>
      <c r="N1774" t="inlineStr"/>
      <c r="O1774" t="inlineStr"/>
      <c r="P1774" t="inlineStr"/>
      <c r="Q1774" t="inlineStr"/>
      <c r="R1774" t="n">
        <v>146.407</v>
      </c>
      <c r="S1774" t="n">
        <v>98.717</v>
      </c>
      <c r="T1774" t="n">
        <v>212.942</v>
      </c>
    </row>
    <row r="1775">
      <c r="A1775" s="142" t="n">
        <v>39029</v>
      </c>
      <c r="B1775" t="inlineStr"/>
      <c r="C1775" t="inlineStr"/>
      <c r="D1775" t="inlineStr"/>
      <c r="E1775" t="inlineStr"/>
      <c r="F1775" t="inlineStr"/>
      <c r="G1775" t="inlineStr"/>
      <c r="H1775" t="inlineStr"/>
      <c r="I1775" t="inlineStr"/>
      <c r="J1775" t="inlineStr"/>
      <c r="K1775" t="inlineStr"/>
      <c r="L1775" t="inlineStr"/>
      <c r="M1775" t="n">
        <v>365.49</v>
      </c>
      <c r="N1775" t="inlineStr"/>
      <c r="O1775" t="inlineStr"/>
      <c r="P1775" t="inlineStr"/>
      <c r="Q1775" t="inlineStr"/>
      <c r="R1775" t="n">
        <v>146.407</v>
      </c>
      <c r="S1775" t="n">
        <v>98.879</v>
      </c>
      <c r="T1775" t="n">
        <v>213.141</v>
      </c>
    </row>
    <row r="1776">
      <c r="A1776" s="142" t="n">
        <v>39030</v>
      </c>
      <c r="B1776" t="inlineStr"/>
      <c r="C1776" t="inlineStr"/>
      <c r="D1776" t="inlineStr"/>
      <c r="E1776" t="inlineStr"/>
      <c r="F1776" t="inlineStr"/>
      <c r="G1776" t="inlineStr"/>
      <c r="H1776" t="inlineStr"/>
      <c r="I1776" t="inlineStr"/>
      <c r="J1776" t="inlineStr"/>
      <c r="K1776" t="inlineStr"/>
      <c r="L1776" t="inlineStr"/>
      <c r="M1776" t="n">
        <v>375.31</v>
      </c>
      <c r="N1776" t="inlineStr"/>
      <c r="O1776" t="inlineStr"/>
      <c r="P1776" t="inlineStr"/>
      <c r="Q1776" t="inlineStr"/>
      <c r="R1776" t="n">
        <v>146.407</v>
      </c>
      <c r="S1776" t="n">
        <v>98.364</v>
      </c>
      <c r="T1776" t="n">
        <v>214.096</v>
      </c>
    </row>
    <row r="1777">
      <c r="A1777" s="142" t="n">
        <v>39031</v>
      </c>
      <c r="B1777" t="inlineStr"/>
      <c r="C1777" t="inlineStr"/>
      <c r="D1777" t="inlineStr"/>
      <c r="E1777" t="inlineStr"/>
      <c r="F1777" t="inlineStr"/>
      <c r="G1777" t="inlineStr"/>
      <c r="H1777" t="inlineStr"/>
      <c r="I1777" t="inlineStr"/>
      <c r="J1777" t="inlineStr"/>
      <c r="K1777" t="inlineStr"/>
      <c r="L1777" t="inlineStr"/>
      <c r="M1777" t="n">
        <v>372.77</v>
      </c>
      <c r="N1777" t="inlineStr"/>
      <c r="O1777" t="inlineStr"/>
      <c r="P1777" t="inlineStr"/>
      <c r="Q1777" t="inlineStr"/>
      <c r="R1777" t="n">
        <v>146.407</v>
      </c>
      <c r="S1777" t="n">
        <v>98.083</v>
      </c>
      <c r="T1777" t="n">
        <v>213.148</v>
      </c>
    </row>
    <row r="1778">
      <c r="A1778" s="142" t="n">
        <v>39034</v>
      </c>
      <c r="B1778" t="inlineStr"/>
      <c r="C1778" t="inlineStr"/>
      <c r="D1778" t="inlineStr"/>
      <c r="E1778" t="inlineStr"/>
      <c r="F1778" t="inlineStr"/>
      <c r="G1778" t="inlineStr"/>
      <c r="H1778" t="inlineStr"/>
      <c r="I1778" t="inlineStr"/>
      <c r="J1778" t="inlineStr"/>
      <c r="K1778" t="inlineStr"/>
      <c r="L1778" t="inlineStr"/>
      <c r="M1778" t="n">
        <v>369.92</v>
      </c>
      <c r="N1778" t="inlineStr"/>
      <c r="O1778" t="inlineStr"/>
      <c r="P1778" t="inlineStr"/>
      <c r="Q1778" t="inlineStr"/>
      <c r="R1778" t="n">
        <v>146.407</v>
      </c>
      <c r="S1778" t="n">
        <v>98.322</v>
      </c>
      <c r="T1778" t="n">
        <v>213.463</v>
      </c>
    </row>
    <row r="1779">
      <c r="A1779" s="142" t="n">
        <v>39035</v>
      </c>
      <c r="B1779" t="inlineStr"/>
      <c r="C1779" t="inlineStr"/>
      <c r="D1779" t="inlineStr"/>
      <c r="E1779" t="inlineStr"/>
      <c r="F1779" t="inlineStr"/>
      <c r="G1779" t="inlineStr"/>
      <c r="H1779" t="inlineStr"/>
      <c r="I1779" t="inlineStr"/>
      <c r="J1779" t="inlineStr"/>
      <c r="K1779" t="inlineStr"/>
      <c r="L1779" t="inlineStr"/>
      <c r="M1779" t="n">
        <v>365.56</v>
      </c>
      <c r="N1779" t="inlineStr"/>
      <c r="O1779" t="inlineStr"/>
      <c r="P1779" t="inlineStr"/>
      <c r="Q1779" t="inlineStr"/>
      <c r="R1779" t="n">
        <v>146.407</v>
      </c>
      <c r="S1779" t="n">
        <v>98.821</v>
      </c>
      <c r="T1779" t="n">
        <v>215.32</v>
      </c>
    </row>
    <row r="1780">
      <c r="A1780" s="142" t="n">
        <v>39036</v>
      </c>
      <c r="B1780" t="inlineStr"/>
      <c r="C1780" t="inlineStr"/>
      <c r="D1780" t="inlineStr"/>
      <c r="E1780" t="inlineStr"/>
      <c r="F1780" t="inlineStr"/>
      <c r="G1780" t="inlineStr"/>
      <c r="H1780" t="inlineStr"/>
      <c r="I1780" t="inlineStr"/>
      <c r="J1780" t="inlineStr"/>
      <c r="K1780" t="inlineStr"/>
      <c r="L1780" t="inlineStr"/>
      <c r="M1780" t="n">
        <v>367.16</v>
      </c>
      <c r="N1780" t="inlineStr"/>
      <c r="O1780" t="inlineStr"/>
      <c r="P1780" t="inlineStr"/>
      <c r="Q1780" t="inlineStr"/>
      <c r="R1780" t="n">
        <v>146.407</v>
      </c>
      <c r="S1780" t="n">
        <v>99.126</v>
      </c>
      <c r="T1780" t="n">
        <v>215.486</v>
      </c>
    </row>
    <row r="1781">
      <c r="A1781" s="142" t="n">
        <v>39037</v>
      </c>
      <c r="B1781" t="inlineStr"/>
      <c r="C1781" t="inlineStr"/>
      <c r="D1781" t="inlineStr"/>
      <c r="E1781" t="inlineStr"/>
      <c r="F1781" t="inlineStr"/>
      <c r="G1781" t="inlineStr"/>
      <c r="H1781" t="inlineStr"/>
      <c r="I1781" t="inlineStr"/>
      <c r="J1781" t="inlineStr"/>
      <c r="K1781" t="inlineStr"/>
      <c r="L1781" t="inlineStr"/>
      <c r="M1781" t="n">
        <v>356.16</v>
      </c>
      <c r="N1781" t="inlineStr"/>
      <c r="O1781" t="inlineStr"/>
      <c r="P1781" t="inlineStr"/>
      <c r="Q1781" t="inlineStr"/>
      <c r="R1781" t="n">
        <v>146.407</v>
      </c>
      <c r="S1781" t="n">
        <v>99.235</v>
      </c>
      <c r="T1781" t="n">
        <v>216.246</v>
      </c>
    </row>
    <row r="1782">
      <c r="A1782" s="142" t="n">
        <v>39038</v>
      </c>
      <c r="B1782" t="inlineStr"/>
      <c r="C1782" t="inlineStr"/>
      <c r="D1782" t="inlineStr"/>
      <c r="E1782" t="inlineStr"/>
      <c r="F1782" t="inlineStr"/>
      <c r="G1782" t="inlineStr"/>
      <c r="H1782" t="inlineStr"/>
      <c r="I1782" t="inlineStr"/>
      <c r="J1782" t="inlineStr"/>
      <c r="K1782" t="inlineStr"/>
      <c r="L1782" t="inlineStr"/>
      <c r="M1782" t="n">
        <v>354.23</v>
      </c>
      <c r="N1782" t="inlineStr"/>
      <c r="O1782" t="inlineStr"/>
      <c r="P1782" t="inlineStr"/>
      <c r="Q1782" t="inlineStr"/>
      <c r="R1782" t="n">
        <v>146.407</v>
      </c>
      <c r="S1782" t="n">
        <v>98.869</v>
      </c>
      <c r="T1782" t="n">
        <v>214.014</v>
      </c>
    </row>
    <row r="1783">
      <c r="A1783" s="142" t="n">
        <v>39041</v>
      </c>
      <c r="B1783" t="inlineStr"/>
      <c r="C1783" t="inlineStr"/>
      <c r="D1783" t="inlineStr"/>
      <c r="E1783" t="inlineStr"/>
      <c r="F1783" t="inlineStr"/>
      <c r="G1783" t="inlineStr"/>
      <c r="H1783" t="inlineStr"/>
      <c r="I1783" t="inlineStr"/>
      <c r="J1783" t="inlineStr"/>
      <c r="K1783" t="inlineStr"/>
      <c r="L1783" t="inlineStr"/>
      <c r="M1783" t="n">
        <v>353.19</v>
      </c>
      <c r="N1783" t="inlineStr"/>
      <c r="O1783" t="inlineStr"/>
      <c r="P1783" t="inlineStr"/>
      <c r="Q1783" t="inlineStr"/>
      <c r="R1783" t="n">
        <v>146.407</v>
      </c>
      <c r="S1783" t="n">
        <v>98.70099999999999</v>
      </c>
      <c r="T1783" t="n">
        <v>214.291</v>
      </c>
    </row>
    <row r="1784">
      <c r="A1784" s="142" t="n">
        <v>39042</v>
      </c>
      <c r="B1784" t="inlineStr"/>
      <c r="C1784" t="inlineStr"/>
      <c r="D1784" t="inlineStr"/>
      <c r="E1784" t="inlineStr"/>
      <c r="F1784" t="inlineStr"/>
      <c r="G1784" t="inlineStr"/>
      <c r="H1784" t="inlineStr"/>
      <c r="I1784" t="inlineStr"/>
      <c r="J1784" t="inlineStr"/>
      <c r="K1784" t="inlineStr"/>
      <c r="L1784" t="inlineStr"/>
      <c r="M1784" t="n">
        <v>364.37</v>
      </c>
      <c r="N1784" t="inlineStr"/>
      <c r="O1784" t="inlineStr"/>
      <c r="P1784" t="inlineStr"/>
      <c r="Q1784" t="inlineStr"/>
      <c r="R1784" t="n">
        <v>146.407</v>
      </c>
      <c r="S1784" t="n">
        <v>98.926</v>
      </c>
      <c r="T1784" t="n">
        <v>215.815</v>
      </c>
    </row>
    <row r="1785">
      <c r="A1785" s="142" t="n">
        <v>39043</v>
      </c>
      <c r="B1785" t="inlineStr"/>
      <c r="C1785" t="inlineStr"/>
      <c r="D1785" t="inlineStr"/>
      <c r="E1785" t="inlineStr"/>
      <c r="F1785" t="inlineStr"/>
      <c r="G1785" t="inlineStr"/>
      <c r="H1785" t="inlineStr"/>
      <c r="I1785" t="inlineStr"/>
      <c r="J1785" t="inlineStr"/>
      <c r="K1785" t="inlineStr"/>
      <c r="L1785" t="inlineStr"/>
      <c r="M1785" t="n">
        <v>364.71</v>
      </c>
      <c r="N1785" t="inlineStr"/>
      <c r="O1785" t="inlineStr"/>
      <c r="P1785" t="inlineStr"/>
      <c r="Q1785" t="inlineStr"/>
      <c r="R1785" t="n">
        <v>146.407</v>
      </c>
      <c r="S1785" t="n">
        <v>98.812</v>
      </c>
      <c r="T1785" t="n">
        <v>216.327</v>
      </c>
    </row>
    <row r="1786">
      <c r="A1786" s="142" t="n">
        <v>39044</v>
      </c>
      <c r="B1786" t="inlineStr"/>
      <c r="C1786" t="inlineStr"/>
      <c r="D1786" t="inlineStr"/>
      <c r="E1786" t="inlineStr"/>
      <c r="F1786" t="inlineStr"/>
      <c r="G1786" t="inlineStr"/>
      <c r="H1786" t="inlineStr"/>
      <c r="I1786" t="inlineStr"/>
      <c r="J1786" t="inlineStr"/>
      <c r="K1786" t="inlineStr"/>
      <c r="L1786" t="inlineStr"/>
      <c r="M1786" t="n">
        <v>363.49</v>
      </c>
      <c r="N1786" t="inlineStr"/>
      <c r="O1786" t="inlineStr"/>
      <c r="P1786" t="inlineStr"/>
      <c r="Q1786" t="inlineStr"/>
      <c r="R1786" t="n">
        <v>146.407</v>
      </c>
      <c r="S1786" t="n">
        <v>98.739</v>
      </c>
      <c r="T1786" t="n">
        <v>216.467</v>
      </c>
    </row>
    <row r="1787">
      <c r="A1787" s="142" t="n">
        <v>39045</v>
      </c>
      <c r="B1787" t="inlineStr"/>
      <c r="C1787" t="inlineStr"/>
      <c r="D1787" t="inlineStr"/>
      <c r="E1787" t="inlineStr"/>
      <c r="F1787" t="inlineStr"/>
      <c r="G1787" t="inlineStr"/>
      <c r="H1787" t="inlineStr"/>
      <c r="I1787" t="inlineStr"/>
      <c r="J1787" t="inlineStr"/>
      <c r="K1787" t="inlineStr"/>
      <c r="L1787" t="inlineStr"/>
      <c r="M1787" t="n">
        <v>370.75</v>
      </c>
      <c r="N1787" t="inlineStr"/>
      <c r="O1787" t="inlineStr"/>
      <c r="P1787" t="inlineStr"/>
      <c r="Q1787" t="inlineStr"/>
      <c r="R1787" t="n">
        <v>146.407</v>
      </c>
      <c r="S1787" t="n">
        <v>97.57899999999999</v>
      </c>
      <c r="T1787" t="n">
        <v>214.475</v>
      </c>
    </row>
    <row r="1788">
      <c r="A1788" s="142" t="n">
        <v>39048</v>
      </c>
      <c r="B1788" t="inlineStr"/>
      <c r="C1788" t="inlineStr"/>
      <c r="D1788" t="inlineStr"/>
      <c r="E1788" t="inlineStr"/>
      <c r="F1788" t="inlineStr"/>
      <c r="G1788" t="inlineStr"/>
      <c r="H1788" t="inlineStr"/>
      <c r="I1788" t="inlineStr"/>
      <c r="J1788" t="inlineStr"/>
      <c r="K1788" t="inlineStr"/>
      <c r="L1788" t="inlineStr"/>
      <c r="M1788" t="n">
        <v>373.88</v>
      </c>
      <c r="N1788" t="inlineStr"/>
      <c r="O1788" t="inlineStr"/>
      <c r="P1788" t="inlineStr"/>
      <c r="Q1788" t="inlineStr"/>
      <c r="R1788" t="n">
        <v>146.407</v>
      </c>
      <c r="S1788" t="n">
        <v>96.41200000000001</v>
      </c>
      <c r="T1788" t="n">
        <v>214.007</v>
      </c>
    </row>
    <row r="1789">
      <c r="A1789" s="142" t="n">
        <v>39049</v>
      </c>
      <c r="B1789" t="inlineStr"/>
      <c r="C1789" t="inlineStr"/>
      <c r="D1789" t="inlineStr"/>
      <c r="E1789" t="inlineStr"/>
      <c r="F1789" t="inlineStr"/>
      <c r="G1789" t="inlineStr"/>
      <c r="H1789" t="inlineStr"/>
      <c r="I1789" t="inlineStr"/>
      <c r="J1789" t="inlineStr"/>
      <c r="K1789" t="inlineStr"/>
      <c r="L1789" t="inlineStr"/>
      <c r="M1789" t="n">
        <v>374.51</v>
      </c>
      <c r="N1789" t="inlineStr"/>
      <c r="O1789" t="inlineStr"/>
      <c r="P1789" t="inlineStr"/>
      <c r="Q1789" t="inlineStr"/>
      <c r="R1789" t="n">
        <v>146.407</v>
      </c>
      <c r="S1789" t="n">
        <v>96.19</v>
      </c>
      <c r="T1789" t="n">
        <v>211.071</v>
      </c>
    </row>
    <row r="1790">
      <c r="A1790" s="142" t="n">
        <v>39050</v>
      </c>
      <c r="B1790" t="inlineStr"/>
      <c r="C1790" t="inlineStr"/>
      <c r="D1790" t="inlineStr"/>
      <c r="E1790" t="inlineStr"/>
      <c r="F1790" t="inlineStr"/>
      <c r="G1790" t="inlineStr"/>
      <c r="H1790" t="inlineStr"/>
      <c r="I1790" t="inlineStr"/>
      <c r="J1790" t="inlineStr"/>
      <c r="K1790" t="inlineStr"/>
      <c r="L1790" t="inlineStr"/>
      <c r="M1790" t="n">
        <v>377.79</v>
      </c>
      <c r="N1790" t="inlineStr"/>
      <c r="O1790" t="inlineStr"/>
      <c r="P1790" t="inlineStr"/>
      <c r="Q1790" t="inlineStr"/>
      <c r="R1790" t="n">
        <v>146.407</v>
      </c>
      <c r="S1790" t="n">
        <v>97.339</v>
      </c>
      <c r="T1790" t="n">
        <v>214.379</v>
      </c>
    </row>
    <row r="1791">
      <c r="A1791" s="142" t="n">
        <v>39051</v>
      </c>
      <c r="B1791" t="inlineStr"/>
      <c r="C1791" t="inlineStr"/>
      <c r="D1791" t="inlineStr"/>
      <c r="E1791" t="inlineStr"/>
      <c r="F1791" t="inlineStr"/>
      <c r="G1791" t="inlineStr"/>
      <c r="H1791" t="inlineStr"/>
      <c r="I1791" t="inlineStr"/>
      <c r="J1791" t="inlineStr"/>
      <c r="K1791" t="inlineStr"/>
      <c r="L1791" t="inlineStr"/>
      <c r="M1791" t="n">
        <v>389.23</v>
      </c>
      <c r="N1791" t="inlineStr"/>
      <c r="O1791" t="inlineStr"/>
      <c r="P1791" t="inlineStr"/>
      <c r="Q1791" t="inlineStr"/>
      <c r="R1791" t="n">
        <v>145.985</v>
      </c>
      <c r="S1791" t="n">
        <v>96.94799999999999</v>
      </c>
      <c r="T1791" t="n">
        <v>214.576</v>
      </c>
    </row>
    <row r="1792">
      <c r="A1792" s="142" t="n">
        <v>39052</v>
      </c>
      <c r="B1792" t="inlineStr"/>
      <c r="C1792" t="inlineStr"/>
      <c r="D1792" t="inlineStr"/>
      <c r="E1792" t="inlineStr"/>
      <c r="F1792" t="inlineStr"/>
      <c r="G1792" t="inlineStr"/>
      <c r="H1792" t="inlineStr"/>
      <c r="I1792" t="inlineStr"/>
      <c r="J1792" t="inlineStr"/>
      <c r="K1792" t="inlineStr"/>
      <c r="L1792" t="inlineStr"/>
      <c r="M1792" t="n">
        <v>389.23</v>
      </c>
      <c r="N1792" t="inlineStr"/>
      <c r="O1792" t="inlineStr"/>
      <c r="P1792" t="inlineStr"/>
      <c r="Q1792" t="inlineStr"/>
      <c r="R1792" t="n">
        <v>145.985</v>
      </c>
      <c r="S1792" t="n">
        <v>96.249</v>
      </c>
      <c r="T1792" t="n">
        <v>213.691</v>
      </c>
    </row>
    <row r="1793">
      <c r="A1793" s="142" t="n">
        <v>39055</v>
      </c>
      <c r="B1793" t="inlineStr"/>
      <c r="C1793" t="inlineStr"/>
      <c r="D1793" t="inlineStr"/>
      <c r="E1793" t="inlineStr"/>
      <c r="F1793" t="inlineStr"/>
      <c r="G1793" t="inlineStr"/>
      <c r="H1793" t="inlineStr"/>
      <c r="I1793" t="inlineStr"/>
      <c r="J1793" t="inlineStr"/>
      <c r="K1793" t="inlineStr"/>
      <c r="L1793" t="inlineStr"/>
      <c r="M1793" t="n">
        <v>389.37</v>
      </c>
      <c r="N1793" t="inlineStr"/>
      <c r="O1793" t="inlineStr"/>
      <c r="P1793" t="inlineStr"/>
      <c r="Q1793" t="inlineStr"/>
      <c r="R1793" t="n">
        <v>145.985</v>
      </c>
      <c r="S1793" t="n">
        <v>96.913</v>
      </c>
      <c r="T1793" t="n">
        <v>214.757</v>
      </c>
    </row>
    <row r="1794">
      <c r="A1794" s="142" t="n">
        <v>39056</v>
      </c>
      <c r="B1794" t="inlineStr"/>
      <c r="C1794" t="inlineStr"/>
      <c r="D1794" t="inlineStr"/>
      <c r="E1794" t="inlineStr"/>
      <c r="F1794" t="inlineStr"/>
      <c r="G1794" t="inlineStr"/>
      <c r="H1794" t="inlineStr"/>
      <c r="I1794" t="inlineStr"/>
      <c r="J1794" t="inlineStr"/>
      <c r="K1794" t="inlineStr"/>
      <c r="L1794" t="inlineStr"/>
      <c r="M1794" t="n">
        <v>385.53</v>
      </c>
      <c r="N1794" t="inlineStr"/>
      <c r="O1794" t="inlineStr"/>
      <c r="P1794" t="inlineStr"/>
      <c r="Q1794" t="inlineStr"/>
      <c r="R1794" t="n">
        <v>145.985</v>
      </c>
      <c r="S1794" t="n">
        <v>97.456</v>
      </c>
      <c r="T1794" t="n">
        <v>217.251</v>
      </c>
    </row>
    <row r="1795">
      <c r="A1795" s="142" t="n">
        <v>39057</v>
      </c>
      <c r="B1795" t="inlineStr"/>
      <c r="C1795" t="inlineStr"/>
      <c r="D1795" t="inlineStr"/>
      <c r="E1795" t="inlineStr"/>
      <c r="F1795" t="inlineStr"/>
      <c r="G1795" t="inlineStr"/>
      <c r="H1795" t="inlineStr"/>
      <c r="I1795" t="inlineStr"/>
      <c r="J1795" t="inlineStr"/>
      <c r="K1795" t="inlineStr"/>
      <c r="L1795" t="inlineStr"/>
      <c r="M1795" t="n">
        <v>381.38</v>
      </c>
      <c r="N1795" t="inlineStr"/>
      <c r="O1795" t="inlineStr"/>
      <c r="P1795" t="inlineStr"/>
      <c r="Q1795" t="inlineStr"/>
      <c r="R1795" t="n">
        <v>145.985</v>
      </c>
      <c r="S1795" t="n">
        <v>97.53</v>
      </c>
      <c r="T1795" t="n">
        <v>217.813</v>
      </c>
    </row>
    <row r="1796">
      <c r="A1796" s="142" t="n">
        <v>39058</v>
      </c>
      <c r="B1796" t="inlineStr"/>
      <c r="C1796" t="inlineStr"/>
      <c r="D1796" t="inlineStr"/>
      <c r="E1796" t="inlineStr"/>
      <c r="F1796" t="inlineStr"/>
      <c r="G1796" t="inlineStr"/>
      <c r="H1796" t="inlineStr"/>
      <c r="I1796" t="inlineStr"/>
      <c r="J1796" t="inlineStr"/>
      <c r="K1796" t="inlineStr"/>
      <c r="L1796" t="inlineStr"/>
      <c r="M1796" t="n">
        <v>381.8</v>
      </c>
      <c r="N1796" t="inlineStr"/>
      <c r="O1796" t="inlineStr"/>
      <c r="P1796" t="inlineStr"/>
      <c r="Q1796" t="inlineStr"/>
      <c r="R1796" t="n">
        <v>145.985</v>
      </c>
      <c r="S1796" t="n">
        <v>97.646</v>
      </c>
      <c r="T1796" t="n">
        <v>218.174</v>
      </c>
    </row>
    <row r="1797">
      <c r="A1797" s="142" t="n">
        <v>39059</v>
      </c>
      <c r="B1797" t="inlineStr"/>
      <c r="C1797" t="inlineStr"/>
      <c r="D1797" t="inlineStr"/>
      <c r="E1797" t="inlineStr"/>
      <c r="F1797" t="inlineStr"/>
      <c r="G1797" t="inlineStr"/>
      <c r="H1797" t="inlineStr"/>
      <c r="I1797" t="inlineStr"/>
      <c r="J1797" t="inlineStr"/>
      <c r="K1797" t="inlineStr"/>
      <c r="L1797" t="inlineStr"/>
      <c r="M1797" t="n">
        <v>375.46</v>
      </c>
      <c r="N1797" t="inlineStr"/>
      <c r="O1797" t="inlineStr"/>
      <c r="P1797" t="inlineStr"/>
      <c r="Q1797" t="inlineStr"/>
      <c r="R1797" t="n">
        <v>145.985</v>
      </c>
      <c r="S1797" t="n">
        <v>97.488</v>
      </c>
      <c r="T1797" t="n">
        <v>216.371</v>
      </c>
    </row>
    <row r="1798">
      <c r="A1798" s="142" t="n">
        <v>39062</v>
      </c>
      <c r="B1798" t="inlineStr"/>
      <c r="C1798" t="inlineStr"/>
      <c r="D1798" t="inlineStr"/>
      <c r="E1798" t="inlineStr"/>
      <c r="F1798" t="inlineStr"/>
      <c r="G1798" t="inlineStr"/>
      <c r="H1798" t="inlineStr"/>
      <c r="I1798" t="inlineStr"/>
      <c r="J1798" t="inlineStr"/>
      <c r="K1798" t="inlineStr"/>
      <c r="L1798" t="inlineStr"/>
      <c r="M1798" t="n">
        <v>379.94</v>
      </c>
      <c r="N1798" t="inlineStr"/>
      <c r="O1798" t="inlineStr"/>
      <c r="P1798" t="inlineStr"/>
      <c r="Q1798" t="inlineStr"/>
      <c r="R1798" t="n">
        <v>145.985</v>
      </c>
      <c r="S1798" t="n">
        <v>98.18300000000001</v>
      </c>
      <c r="T1798" t="n">
        <v>217.135</v>
      </c>
    </row>
    <row r="1799">
      <c r="A1799" s="142" t="n">
        <v>39063</v>
      </c>
      <c r="B1799" t="inlineStr"/>
      <c r="C1799" t="inlineStr"/>
      <c r="D1799" t="inlineStr"/>
      <c r="E1799" t="inlineStr"/>
      <c r="F1799" t="inlineStr"/>
      <c r="G1799" t="inlineStr"/>
      <c r="H1799" t="inlineStr"/>
      <c r="I1799" t="inlineStr"/>
      <c r="J1799" t="inlineStr"/>
      <c r="K1799" t="inlineStr"/>
      <c r="L1799" t="inlineStr"/>
      <c r="M1799" t="n">
        <v>375.38</v>
      </c>
      <c r="N1799" t="inlineStr"/>
      <c r="O1799" t="inlineStr"/>
      <c r="P1799" t="inlineStr"/>
      <c r="Q1799" t="inlineStr"/>
      <c r="R1799" t="n">
        <v>145.985</v>
      </c>
      <c r="S1799" t="n">
        <v>98.08799999999999</v>
      </c>
      <c r="T1799" t="n">
        <v>215.189</v>
      </c>
    </row>
    <row r="1800">
      <c r="A1800" s="142" t="n">
        <v>39064</v>
      </c>
      <c r="B1800" t="inlineStr"/>
      <c r="C1800" t="inlineStr"/>
      <c r="D1800" t="inlineStr"/>
      <c r="E1800" t="inlineStr"/>
      <c r="F1800" t="inlineStr"/>
      <c r="G1800" t="inlineStr"/>
      <c r="H1800" t="inlineStr"/>
      <c r="I1800" t="inlineStr"/>
      <c r="J1800" t="inlineStr"/>
      <c r="K1800" t="inlineStr"/>
      <c r="L1800" t="inlineStr"/>
      <c r="M1800" t="n">
        <v>375.18</v>
      </c>
      <c r="N1800" t="inlineStr"/>
      <c r="O1800" t="inlineStr"/>
      <c r="P1800" t="inlineStr"/>
      <c r="Q1800" t="inlineStr"/>
      <c r="R1800" t="n">
        <v>145.985</v>
      </c>
      <c r="S1800" t="n">
        <v>98.44499999999999</v>
      </c>
      <c r="T1800" t="n">
        <v>215.653</v>
      </c>
    </row>
    <row r="1801">
      <c r="A1801" s="142" t="n">
        <v>39065</v>
      </c>
      <c r="B1801" t="inlineStr"/>
      <c r="C1801" t="inlineStr"/>
      <c r="D1801" t="inlineStr"/>
      <c r="E1801" t="inlineStr"/>
      <c r="F1801" t="inlineStr"/>
      <c r="G1801" t="inlineStr"/>
      <c r="H1801" t="inlineStr"/>
      <c r="I1801" t="inlineStr"/>
      <c r="J1801" t="inlineStr"/>
      <c r="K1801" t="inlineStr"/>
      <c r="L1801" t="inlineStr"/>
      <c r="M1801" t="n">
        <v>377.41</v>
      </c>
      <c r="N1801" t="inlineStr"/>
      <c r="O1801" t="inlineStr"/>
      <c r="P1801" t="inlineStr"/>
      <c r="Q1801" t="inlineStr"/>
      <c r="R1801" t="n">
        <v>145.985</v>
      </c>
      <c r="S1801" t="n">
        <v>99.48099999999999</v>
      </c>
      <c r="T1801" t="n">
        <v>219.158</v>
      </c>
    </row>
    <row r="1802">
      <c r="A1802" s="142" t="n">
        <v>39066</v>
      </c>
      <c r="B1802" t="inlineStr"/>
      <c r="C1802" t="inlineStr"/>
      <c r="D1802" t="inlineStr"/>
      <c r="E1802" t="inlineStr"/>
      <c r="F1802" t="inlineStr"/>
      <c r="G1802" t="inlineStr"/>
      <c r="H1802" t="inlineStr"/>
      <c r="I1802" t="inlineStr"/>
      <c r="J1802" t="inlineStr"/>
      <c r="K1802" t="inlineStr"/>
      <c r="L1802" t="inlineStr"/>
      <c r="M1802" t="n">
        <v>371.21</v>
      </c>
      <c r="N1802" t="inlineStr"/>
      <c r="O1802" t="inlineStr"/>
      <c r="P1802" t="inlineStr"/>
      <c r="Q1802" t="inlineStr"/>
      <c r="R1802" t="n">
        <v>145.985</v>
      </c>
      <c r="S1802" t="n">
        <v>100.143</v>
      </c>
      <c r="T1802" t="n">
        <v>221.735</v>
      </c>
    </row>
    <row r="1803">
      <c r="A1803" s="142" t="n">
        <v>39069</v>
      </c>
      <c r="B1803" t="inlineStr"/>
      <c r="C1803" t="inlineStr"/>
      <c r="D1803" t="inlineStr"/>
      <c r="E1803" t="inlineStr"/>
      <c r="F1803" t="inlineStr"/>
      <c r="G1803" t="inlineStr"/>
      <c r="H1803" t="inlineStr"/>
      <c r="I1803" t="inlineStr"/>
      <c r="J1803" t="inlineStr"/>
      <c r="K1803" t="inlineStr"/>
      <c r="L1803" t="inlineStr"/>
      <c r="M1803" t="n">
        <v>368.56</v>
      </c>
      <c r="N1803" t="inlineStr"/>
      <c r="O1803" t="inlineStr"/>
      <c r="P1803" t="inlineStr"/>
      <c r="Q1803" t="inlineStr"/>
      <c r="R1803" t="n">
        <v>145.985</v>
      </c>
      <c r="S1803" t="n">
        <v>100.117</v>
      </c>
      <c r="T1803" t="n">
        <v>223.046</v>
      </c>
    </row>
    <row r="1804">
      <c r="A1804" s="142" t="n">
        <v>39070</v>
      </c>
      <c r="B1804" t="inlineStr"/>
      <c r="C1804" t="inlineStr"/>
      <c r="D1804" t="inlineStr"/>
      <c r="E1804" t="inlineStr"/>
      <c r="F1804" t="inlineStr"/>
      <c r="G1804" t="inlineStr"/>
      <c r="H1804" t="inlineStr"/>
      <c r="I1804" t="inlineStr"/>
      <c r="J1804" t="inlineStr"/>
      <c r="K1804" t="inlineStr"/>
      <c r="L1804" t="inlineStr"/>
      <c r="M1804" t="n">
        <v>373.21</v>
      </c>
      <c r="N1804" t="inlineStr"/>
      <c r="O1804" t="inlineStr"/>
      <c r="P1804" t="inlineStr"/>
      <c r="Q1804" t="inlineStr"/>
      <c r="R1804" t="n">
        <v>145.985</v>
      </c>
      <c r="S1804" t="n">
        <v>99.206</v>
      </c>
      <c r="T1804" t="n">
        <v>217.885</v>
      </c>
    </row>
    <row r="1805">
      <c r="A1805" s="142" t="n">
        <v>39071</v>
      </c>
      <c r="B1805" t="inlineStr"/>
      <c r="C1805" t="inlineStr"/>
      <c r="D1805" t="inlineStr"/>
      <c r="E1805" t="inlineStr"/>
      <c r="F1805" t="inlineStr"/>
      <c r="G1805" t="inlineStr"/>
      <c r="H1805" t="inlineStr"/>
      <c r="I1805" t="inlineStr"/>
      <c r="J1805" t="inlineStr"/>
      <c r="K1805" t="inlineStr"/>
      <c r="L1805" t="inlineStr"/>
      <c r="M1805" t="n">
        <v>369.34</v>
      </c>
      <c r="N1805" t="inlineStr"/>
      <c r="O1805" t="inlineStr"/>
      <c r="P1805" t="inlineStr"/>
      <c r="Q1805" t="inlineStr"/>
      <c r="R1805" t="n">
        <v>145.985</v>
      </c>
      <c r="S1805" t="n">
        <v>99.437</v>
      </c>
      <c r="T1805" t="n">
        <v>220.379</v>
      </c>
    </row>
    <row r="1806">
      <c r="A1806" s="142" t="n">
        <v>39072</v>
      </c>
      <c r="B1806" t="inlineStr"/>
      <c r="C1806" t="inlineStr"/>
      <c r="D1806" t="inlineStr"/>
      <c r="E1806" t="inlineStr"/>
      <c r="F1806" t="inlineStr"/>
      <c r="G1806" t="inlineStr"/>
      <c r="H1806" t="inlineStr"/>
      <c r="I1806" t="inlineStr"/>
      <c r="J1806" t="inlineStr"/>
      <c r="K1806" t="inlineStr"/>
      <c r="L1806" t="inlineStr"/>
      <c r="M1806" t="n">
        <v>363.58</v>
      </c>
      <c r="N1806" t="inlineStr"/>
      <c r="O1806" t="inlineStr"/>
      <c r="P1806" t="inlineStr"/>
      <c r="Q1806" t="inlineStr"/>
      <c r="R1806" t="n">
        <v>145.985</v>
      </c>
      <c r="S1806" t="n">
        <v>99.331</v>
      </c>
      <c r="T1806" t="n">
        <v>220.789</v>
      </c>
    </row>
    <row r="1807">
      <c r="A1807" s="142" t="n">
        <v>39073</v>
      </c>
      <c r="B1807" t="inlineStr"/>
      <c r="C1807" t="inlineStr"/>
      <c r="D1807" t="inlineStr"/>
      <c r="E1807" t="inlineStr"/>
      <c r="F1807" t="inlineStr"/>
      <c r="G1807" t="inlineStr"/>
      <c r="H1807" t="inlineStr"/>
      <c r="I1807" t="inlineStr"/>
      <c r="J1807" t="inlineStr"/>
      <c r="K1807" t="inlineStr"/>
      <c r="L1807" t="inlineStr"/>
      <c r="M1807" t="n">
        <v>362.55</v>
      </c>
      <c r="N1807" t="inlineStr"/>
      <c r="O1807" t="inlineStr"/>
      <c r="P1807" t="inlineStr"/>
      <c r="Q1807" t="inlineStr"/>
      <c r="R1807" t="n">
        <v>145.985</v>
      </c>
      <c r="S1807" t="n">
        <v>99.009</v>
      </c>
      <c r="T1807" t="n">
        <v>220.989</v>
      </c>
    </row>
    <row r="1808">
      <c r="A1808" s="142" t="n">
        <v>39076</v>
      </c>
      <c r="B1808" t="inlineStr"/>
      <c r="C1808" t="inlineStr"/>
      <c r="D1808" t="inlineStr"/>
      <c r="E1808" t="inlineStr"/>
      <c r="F1808" t="inlineStr"/>
      <c r="G1808" t="inlineStr"/>
      <c r="H1808" t="inlineStr"/>
      <c r="I1808" t="inlineStr"/>
      <c r="J1808" t="inlineStr"/>
      <c r="K1808" t="inlineStr"/>
      <c r="L1808" t="inlineStr"/>
      <c r="M1808" t="n">
        <v>362.55</v>
      </c>
      <c r="N1808" t="inlineStr"/>
      <c r="O1808" t="inlineStr"/>
      <c r="P1808" t="inlineStr"/>
      <c r="Q1808" t="inlineStr"/>
      <c r="R1808" t="n">
        <v>145.985</v>
      </c>
      <c r="S1808" t="n">
        <v>98.964</v>
      </c>
      <c r="T1808" t="n">
        <v>220.69</v>
      </c>
    </row>
    <row r="1809">
      <c r="A1809" s="142" t="n">
        <v>39077</v>
      </c>
      <c r="B1809" t="inlineStr"/>
      <c r="C1809" t="inlineStr"/>
      <c r="D1809" t="inlineStr"/>
      <c r="E1809" t="inlineStr"/>
      <c r="F1809" t="inlineStr"/>
      <c r="G1809" t="inlineStr"/>
      <c r="H1809" t="inlineStr"/>
      <c r="I1809" t="inlineStr"/>
      <c r="J1809" t="inlineStr"/>
      <c r="K1809" t="inlineStr"/>
      <c r="L1809" t="inlineStr"/>
      <c r="M1809" t="n">
        <v>362.55</v>
      </c>
      <c r="N1809" t="inlineStr"/>
      <c r="O1809" t="inlineStr"/>
      <c r="P1809" t="inlineStr"/>
      <c r="Q1809" t="inlineStr"/>
      <c r="R1809" t="n">
        <v>145.985</v>
      </c>
      <c r="S1809" t="n">
        <v>99.286</v>
      </c>
      <c r="T1809" t="n">
        <v>221.452</v>
      </c>
    </row>
    <row r="1810">
      <c r="A1810" s="142" t="n">
        <v>39078</v>
      </c>
      <c r="B1810" t="inlineStr"/>
      <c r="C1810" t="inlineStr"/>
      <c r="D1810" t="inlineStr"/>
      <c r="E1810" t="inlineStr"/>
      <c r="F1810" t="inlineStr"/>
      <c r="G1810" t="inlineStr"/>
      <c r="H1810" t="inlineStr"/>
      <c r="I1810" t="inlineStr"/>
      <c r="J1810" t="inlineStr"/>
      <c r="K1810" t="inlineStr"/>
      <c r="L1810" t="inlineStr"/>
      <c r="M1810" t="n">
        <v>369.6</v>
      </c>
      <c r="N1810" t="inlineStr"/>
      <c r="O1810" t="inlineStr"/>
      <c r="P1810" t="inlineStr"/>
      <c r="Q1810" t="inlineStr"/>
      <c r="R1810" t="n">
        <v>145.985</v>
      </c>
      <c r="S1810" t="n">
        <v>100.192</v>
      </c>
      <c r="T1810" t="n">
        <v>224.585</v>
      </c>
    </row>
    <row r="1811">
      <c r="A1811" s="142" t="n">
        <v>39079</v>
      </c>
      <c r="B1811" t="inlineStr"/>
      <c r="C1811" t="inlineStr"/>
      <c r="D1811" t="inlineStr"/>
      <c r="E1811" t="inlineStr"/>
      <c r="F1811" t="inlineStr"/>
      <c r="G1811" t="inlineStr"/>
      <c r="H1811" t="inlineStr"/>
      <c r="I1811" t="inlineStr"/>
      <c r="J1811" t="inlineStr"/>
      <c r="K1811" t="inlineStr"/>
      <c r="L1811" t="inlineStr"/>
      <c r="M1811" t="n">
        <v>374.88</v>
      </c>
      <c r="N1811" t="inlineStr"/>
      <c r="O1811" t="inlineStr"/>
      <c r="P1811" t="inlineStr"/>
      <c r="Q1811" t="inlineStr"/>
      <c r="R1811" t="n">
        <v>145.985</v>
      </c>
      <c r="S1811" t="n">
        <v>100.121</v>
      </c>
      <c r="T1811" t="n">
        <v>225.52</v>
      </c>
    </row>
    <row r="1812">
      <c r="A1812" s="142" t="n">
        <v>39080</v>
      </c>
      <c r="B1812" t="inlineStr"/>
      <c r="C1812" t="inlineStr"/>
      <c r="D1812" t="inlineStr"/>
      <c r="E1812" t="inlineStr"/>
      <c r="F1812" t="inlineStr"/>
      <c r="G1812" t="inlineStr"/>
      <c r="H1812" t="inlineStr"/>
      <c r="I1812" t="inlineStr"/>
      <c r="J1812" t="inlineStr"/>
      <c r="K1812" t="inlineStr"/>
      <c r="L1812" t="inlineStr"/>
      <c r="M1812" t="n">
        <v>375.18</v>
      </c>
      <c r="N1812" t="inlineStr"/>
      <c r="O1812" t="inlineStr"/>
      <c r="P1812" t="inlineStr"/>
      <c r="Q1812" t="inlineStr"/>
      <c r="R1812" t="n">
        <v>151.461</v>
      </c>
      <c r="S1812" t="n">
        <v>99.629</v>
      </c>
      <c r="T1812" t="n">
        <v>225.412</v>
      </c>
    </row>
    <row r="1813">
      <c r="A1813" s="142" t="n">
        <v>39083</v>
      </c>
      <c r="B1813" t="inlineStr"/>
      <c r="C1813" t="inlineStr"/>
      <c r="D1813" t="inlineStr"/>
      <c r="E1813" t="inlineStr"/>
      <c r="F1813" t="inlineStr"/>
      <c r="G1813" t="inlineStr"/>
      <c r="H1813" t="inlineStr"/>
      <c r="I1813" t="inlineStr"/>
      <c r="J1813" t="inlineStr"/>
      <c r="K1813" t="inlineStr"/>
      <c r="L1813" t="inlineStr"/>
      <c r="M1813" t="n">
        <v>375.18</v>
      </c>
      <c r="N1813" t="inlineStr"/>
      <c r="O1813" t="inlineStr"/>
      <c r="P1813" t="inlineStr"/>
      <c r="Q1813" t="inlineStr"/>
      <c r="R1813" t="n">
        <v>151.461</v>
      </c>
      <c r="S1813" t="n">
        <v>99.63</v>
      </c>
      <c r="T1813" t="n">
        <v>225.439</v>
      </c>
    </row>
    <row r="1814">
      <c r="A1814" s="142" t="n">
        <v>39084</v>
      </c>
      <c r="B1814" t="inlineStr"/>
      <c r="C1814" t="inlineStr"/>
      <c r="D1814" t="inlineStr"/>
      <c r="E1814" t="inlineStr"/>
      <c r="F1814" t="inlineStr"/>
      <c r="G1814" t="inlineStr"/>
      <c r="H1814" t="inlineStr"/>
      <c r="I1814" t="inlineStr"/>
      <c r="J1814" t="inlineStr"/>
      <c r="K1814" t="inlineStr"/>
      <c r="L1814" t="inlineStr"/>
      <c r="M1814" t="n">
        <v>377.52</v>
      </c>
      <c r="N1814" t="inlineStr"/>
      <c r="O1814" t="inlineStr"/>
      <c r="P1814" t="inlineStr"/>
      <c r="Q1814" t="inlineStr"/>
      <c r="R1814" t="n">
        <v>151.461</v>
      </c>
      <c r="S1814" t="n">
        <v>99.73</v>
      </c>
      <c r="T1814" t="n">
        <v>227.25</v>
      </c>
    </row>
    <row r="1815">
      <c r="A1815" s="142" t="n">
        <v>39085</v>
      </c>
      <c r="B1815" t="inlineStr"/>
      <c r="C1815" t="inlineStr"/>
      <c r="D1815" t="inlineStr"/>
      <c r="E1815" t="inlineStr"/>
      <c r="F1815" t="inlineStr"/>
      <c r="G1815" t="inlineStr"/>
      <c r="H1815" t="inlineStr"/>
      <c r="I1815" t="inlineStr"/>
      <c r="J1815" t="inlineStr"/>
      <c r="K1815" t="inlineStr"/>
      <c r="L1815" t="inlineStr"/>
      <c r="M1815" t="n">
        <v>362.98</v>
      </c>
      <c r="N1815" t="inlineStr"/>
      <c r="O1815" t="inlineStr"/>
      <c r="P1815" t="inlineStr"/>
      <c r="Q1815" t="inlineStr"/>
      <c r="R1815" t="n">
        <v>151.461</v>
      </c>
      <c r="S1815" t="n">
        <v>99.95699999999999</v>
      </c>
      <c r="T1815" t="n">
        <v>227.346</v>
      </c>
    </row>
    <row r="1816">
      <c r="A1816" s="142" t="n">
        <v>39086</v>
      </c>
      <c r="B1816" t="inlineStr"/>
      <c r="C1816" t="inlineStr"/>
      <c r="D1816" t="inlineStr"/>
      <c r="E1816" t="inlineStr"/>
      <c r="F1816" t="inlineStr"/>
      <c r="G1816" t="inlineStr"/>
      <c r="H1816" t="inlineStr"/>
      <c r="I1816" t="inlineStr"/>
      <c r="J1816" t="inlineStr"/>
      <c r="K1816" t="inlineStr"/>
      <c r="L1816" t="inlineStr"/>
      <c r="M1816" t="n">
        <v>354.6</v>
      </c>
      <c r="N1816" t="inlineStr"/>
      <c r="O1816" t="inlineStr"/>
      <c r="P1816" t="inlineStr"/>
      <c r="Q1816" t="inlineStr"/>
      <c r="R1816" t="n">
        <v>151.461</v>
      </c>
      <c r="S1816" t="n">
        <v>100.374</v>
      </c>
      <c r="T1816" t="n">
        <v>225.688</v>
      </c>
    </row>
    <row r="1817">
      <c r="A1817" s="142" t="n">
        <v>39087</v>
      </c>
      <c r="B1817" t="inlineStr"/>
      <c r="C1817" t="inlineStr"/>
      <c r="D1817" t="inlineStr"/>
      <c r="E1817" t="inlineStr"/>
      <c r="F1817" t="inlineStr"/>
      <c r="G1817" t="inlineStr"/>
      <c r="H1817" t="inlineStr"/>
      <c r="I1817" t="inlineStr"/>
      <c r="J1817" t="inlineStr"/>
      <c r="K1817" t="inlineStr"/>
      <c r="L1817" t="inlineStr"/>
      <c r="M1817" t="n">
        <v>354.6</v>
      </c>
      <c r="N1817" t="inlineStr"/>
      <c r="O1817" t="inlineStr"/>
      <c r="P1817" t="inlineStr"/>
      <c r="Q1817" t="inlineStr"/>
      <c r="R1817" t="n">
        <v>151.461</v>
      </c>
      <c r="S1817" t="n">
        <v>100.09</v>
      </c>
      <c r="T1817" t="n">
        <v>224.164</v>
      </c>
    </row>
    <row r="1818">
      <c r="A1818" s="142" t="n">
        <v>39090</v>
      </c>
      <c r="B1818" t="inlineStr"/>
      <c r="C1818" t="inlineStr"/>
      <c r="D1818" t="inlineStr"/>
      <c r="E1818" t="inlineStr"/>
      <c r="F1818" t="inlineStr"/>
      <c r="G1818" t="inlineStr"/>
      <c r="H1818" t="inlineStr"/>
      <c r="I1818" t="inlineStr"/>
      <c r="J1818" t="inlineStr"/>
      <c r="K1818" t="inlineStr"/>
      <c r="L1818" t="inlineStr"/>
      <c r="M1818" t="n">
        <v>353.72</v>
      </c>
      <c r="N1818" t="inlineStr"/>
      <c r="O1818" t="inlineStr"/>
      <c r="P1818" t="inlineStr"/>
      <c r="Q1818" t="inlineStr"/>
      <c r="R1818" t="n">
        <v>151.461</v>
      </c>
      <c r="S1818" t="n">
        <v>100.038</v>
      </c>
      <c r="T1818" t="n">
        <v>222.678</v>
      </c>
    </row>
    <row r="1819">
      <c r="A1819" s="142" t="n">
        <v>39091</v>
      </c>
      <c r="B1819" t="inlineStr"/>
      <c r="C1819" t="inlineStr"/>
      <c r="D1819" t="inlineStr"/>
      <c r="E1819" t="inlineStr"/>
      <c r="F1819" t="inlineStr"/>
      <c r="G1819" t="inlineStr"/>
      <c r="H1819" t="inlineStr"/>
      <c r="I1819" t="inlineStr"/>
      <c r="J1819" t="inlineStr"/>
      <c r="K1819" t="inlineStr"/>
      <c r="L1819" t="inlineStr"/>
      <c r="M1819" t="n">
        <v>350.16</v>
      </c>
      <c r="N1819" t="inlineStr"/>
      <c r="O1819" t="inlineStr"/>
      <c r="P1819" t="inlineStr"/>
      <c r="Q1819" t="inlineStr"/>
      <c r="R1819" t="n">
        <v>151.461</v>
      </c>
      <c r="S1819" t="n">
        <v>100.073</v>
      </c>
      <c r="T1819" t="n">
        <v>219.944</v>
      </c>
    </row>
    <row r="1820">
      <c r="A1820" s="142" t="n">
        <v>39092</v>
      </c>
      <c r="B1820" t="inlineStr"/>
      <c r="C1820" t="inlineStr"/>
      <c r="D1820" t="inlineStr"/>
      <c r="E1820" t="inlineStr"/>
      <c r="F1820" t="inlineStr"/>
      <c r="G1820" t="inlineStr"/>
      <c r="H1820" t="inlineStr"/>
      <c r="I1820" t="inlineStr"/>
      <c r="J1820" t="inlineStr"/>
      <c r="K1820" t="inlineStr"/>
      <c r="L1820" t="inlineStr"/>
      <c r="M1820" t="n">
        <v>346.56</v>
      </c>
      <c r="N1820" t="inlineStr"/>
      <c r="O1820" t="inlineStr"/>
      <c r="P1820" t="inlineStr"/>
      <c r="Q1820" t="inlineStr"/>
      <c r="R1820" t="n">
        <v>151.461</v>
      </c>
      <c r="S1820" t="n">
        <v>99.944</v>
      </c>
      <c r="T1820" t="n">
        <v>218.247</v>
      </c>
    </row>
    <row r="1821">
      <c r="A1821" s="142" t="n">
        <v>39093</v>
      </c>
      <c r="B1821" t="inlineStr"/>
      <c r="C1821" t="inlineStr"/>
      <c r="D1821" t="inlineStr"/>
      <c r="E1821" t="inlineStr"/>
      <c r="F1821" t="inlineStr"/>
      <c r="G1821" t="inlineStr"/>
      <c r="H1821" t="inlineStr"/>
      <c r="I1821" t="inlineStr"/>
      <c r="J1821" t="inlineStr"/>
      <c r="K1821" t="inlineStr"/>
      <c r="L1821" t="inlineStr"/>
      <c r="M1821" t="n">
        <v>348.92</v>
      </c>
      <c r="N1821" t="inlineStr"/>
      <c r="O1821" t="inlineStr"/>
      <c r="P1821" t="inlineStr"/>
      <c r="Q1821" t="inlineStr"/>
      <c r="R1821" t="n">
        <v>151.461</v>
      </c>
      <c r="S1821" t="n">
        <v>101.081</v>
      </c>
      <c r="T1821" t="n">
        <v>220.896</v>
      </c>
    </row>
    <row r="1822">
      <c r="A1822" s="142" t="n">
        <v>39094</v>
      </c>
      <c r="B1822" t="inlineStr"/>
      <c r="C1822" t="inlineStr"/>
      <c r="D1822" t="inlineStr"/>
      <c r="E1822" t="inlineStr"/>
      <c r="F1822" t="inlineStr"/>
      <c r="G1822" t="inlineStr"/>
      <c r="H1822" t="inlineStr"/>
      <c r="I1822" t="inlineStr"/>
      <c r="J1822" t="inlineStr"/>
      <c r="K1822" t="inlineStr"/>
      <c r="L1822" t="inlineStr"/>
      <c r="M1822" t="n">
        <v>361.48</v>
      </c>
      <c r="N1822" t="inlineStr"/>
      <c r="O1822" t="inlineStr"/>
      <c r="P1822" t="inlineStr"/>
      <c r="Q1822" t="inlineStr"/>
      <c r="R1822" t="n">
        <v>151.461</v>
      </c>
      <c r="S1822" t="n">
        <v>101.611</v>
      </c>
      <c r="T1822" t="n">
        <v>222.901</v>
      </c>
    </row>
    <row r="1823">
      <c r="A1823" s="142" t="n">
        <v>39097</v>
      </c>
      <c r="B1823" t="inlineStr"/>
      <c r="C1823" t="inlineStr"/>
      <c r="D1823" t="inlineStr"/>
      <c r="E1823" t="inlineStr"/>
      <c r="F1823" t="inlineStr"/>
      <c r="G1823" t="inlineStr"/>
      <c r="H1823" t="inlineStr"/>
      <c r="I1823" t="inlineStr"/>
      <c r="J1823" t="inlineStr"/>
      <c r="K1823" t="inlineStr"/>
      <c r="L1823" t="inlineStr"/>
      <c r="M1823" t="n">
        <v>365.05</v>
      </c>
      <c r="N1823" t="inlineStr"/>
      <c r="O1823" t="inlineStr"/>
      <c r="P1823" t="inlineStr"/>
      <c r="Q1823" t="inlineStr"/>
      <c r="R1823" t="n">
        <v>151.461</v>
      </c>
      <c r="S1823" t="n">
        <v>102.072</v>
      </c>
      <c r="T1823" t="n">
        <v>225.995</v>
      </c>
    </row>
    <row r="1824">
      <c r="A1824" s="142" t="n">
        <v>39098</v>
      </c>
      <c r="B1824" t="inlineStr"/>
      <c r="C1824" t="inlineStr"/>
      <c r="D1824" t="inlineStr"/>
      <c r="E1824" t="inlineStr"/>
      <c r="F1824" t="inlineStr"/>
      <c r="G1824" t="inlineStr"/>
      <c r="H1824" t="inlineStr"/>
      <c r="I1824" t="inlineStr"/>
      <c r="J1824" t="inlineStr"/>
      <c r="K1824" t="inlineStr"/>
      <c r="L1824" t="inlineStr"/>
      <c r="M1824" t="n">
        <v>361.13</v>
      </c>
      <c r="N1824" t="inlineStr"/>
      <c r="O1824" t="inlineStr"/>
      <c r="P1824" t="inlineStr"/>
      <c r="Q1824" t="inlineStr"/>
      <c r="R1824" t="n">
        <v>151.461</v>
      </c>
      <c r="S1824" t="n">
        <v>101.893</v>
      </c>
      <c r="T1824" t="n">
        <v>225.651</v>
      </c>
    </row>
    <row r="1825">
      <c r="A1825" s="142" t="n">
        <v>39099</v>
      </c>
      <c r="B1825" t="inlineStr"/>
      <c r="C1825" t="inlineStr"/>
      <c r="D1825" t="inlineStr"/>
      <c r="E1825" t="inlineStr"/>
      <c r="F1825" t="inlineStr"/>
      <c r="G1825" t="inlineStr"/>
      <c r="H1825" t="inlineStr"/>
      <c r="I1825" t="inlineStr"/>
      <c r="J1825" t="inlineStr"/>
      <c r="K1825" t="inlineStr"/>
      <c r="L1825" t="inlineStr"/>
      <c r="M1825" t="n">
        <v>361.22</v>
      </c>
      <c r="N1825" t="inlineStr"/>
      <c r="O1825" t="inlineStr"/>
      <c r="P1825" t="inlineStr"/>
      <c r="Q1825" t="inlineStr"/>
      <c r="R1825" t="n">
        <v>151.461</v>
      </c>
      <c r="S1825" t="n">
        <v>101.772</v>
      </c>
      <c r="T1825" t="n">
        <v>225.006</v>
      </c>
    </row>
    <row r="1826">
      <c r="A1826" s="142" t="n">
        <v>39100</v>
      </c>
      <c r="B1826" t="inlineStr"/>
      <c r="C1826" t="inlineStr"/>
      <c r="D1826" t="inlineStr"/>
      <c r="E1826" t="inlineStr"/>
      <c r="F1826" t="inlineStr"/>
      <c r="G1826" t="inlineStr"/>
      <c r="H1826" t="inlineStr"/>
      <c r="I1826" t="inlineStr"/>
      <c r="J1826" t="inlineStr"/>
      <c r="K1826" t="inlineStr"/>
      <c r="L1826" t="inlineStr"/>
      <c r="M1826" t="n">
        <v>353.61</v>
      </c>
      <c r="N1826" t="inlineStr"/>
      <c r="O1826" t="inlineStr"/>
      <c r="P1826" t="inlineStr"/>
      <c r="Q1826" t="inlineStr"/>
      <c r="R1826" t="n">
        <v>151.461</v>
      </c>
      <c r="S1826" t="n">
        <v>101.617</v>
      </c>
      <c r="T1826" t="n">
        <v>225.782</v>
      </c>
    </row>
    <row r="1827">
      <c r="A1827" s="142" t="n">
        <v>39101</v>
      </c>
      <c r="B1827" t="inlineStr"/>
      <c r="C1827" t="inlineStr"/>
      <c r="D1827" t="inlineStr"/>
      <c r="E1827" t="inlineStr"/>
      <c r="F1827" t="inlineStr"/>
      <c r="G1827" t="inlineStr"/>
      <c r="H1827" t="inlineStr"/>
      <c r="I1827" t="inlineStr"/>
      <c r="J1827" t="inlineStr"/>
      <c r="K1827" t="inlineStr"/>
      <c r="L1827" t="inlineStr"/>
      <c r="M1827" t="n">
        <v>357.32</v>
      </c>
      <c r="N1827" t="inlineStr"/>
      <c r="O1827" t="inlineStr"/>
      <c r="P1827" t="inlineStr"/>
      <c r="Q1827" t="inlineStr"/>
      <c r="R1827" t="n">
        <v>151.461</v>
      </c>
      <c r="S1827" t="n">
        <v>102.016</v>
      </c>
      <c r="T1827" t="n">
        <v>225.853</v>
      </c>
    </row>
    <row r="1828">
      <c r="A1828" s="142" t="n">
        <v>39104</v>
      </c>
      <c r="B1828" t="inlineStr"/>
      <c r="C1828" t="inlineStr"/>
      <c r="D1828" t="inlineStr"/>
      <c r="E1828" t="inlineStr"/>
      <c r="F1828" t="inlineStr"/>
      <c r="G1828" t="inlineStr"/>
      <c r="H1828" t="inlineStr"/>
      <c r="I1828" t="inlineStr"/>
      <c r="J1828" t="inlineStr"/>
      <c r="K1828" t="inlineStr"/>
      <c r="L1828" t="inlineStr"/>
      <c r="M1828" t="n">
        <v>357.07</v>
      </c>
      <c r="N1828" t="inlineStr"/>
      <c r="O1828" t="inlineStr"/>
      <c r="P1828" t="inlineStr"/>
      <c r="Q1828" t="inlineStr"/>
      <c r="R1828" t="n">
        <v>151.461</v>
      </c>
      <c r="S1828" t="n">
        <v>101.771</v>
      </c>
      <c r="T1828" t="n">
        <v>227.39</v>
      </c>
    </row>
    <row r="1829">
      <c r="A1829" s="142" t="n">
        <v>39105</v>
      </c>
      <c r="B1829" t="inlineStr"/>
      <c r="C1829" t="inlineStr"/>
      <c r="D1829" t="inlineStr"/>
      <c r="E1829" t="inlineStr"/>
      <c r="F1829" t="inlineStr"/>
      <c r="G1829" t="inlineStr"/>
      <c r="H1829" t="inlineStr"/>
      <c r="I1829" t="inlineStr"/>
      <c r="J1829" t="inlineStr"/>
      <c r="K1829" t="inlineStr"/>
      <c r="L1829" t="inlineStr"/>
      <c r="M1829" t="n">
        <v>367.04</v>
      </c>
      <c r="N1829" t="inlineStr"/>
      <c r="O1829" t="inlineStr"/>
      <c r="P1829" t="inlineStr"/>
      <c r="Q1829" t="inlineStr"/>
      <c r="R1829" t="n">
        <v>151.461</v>
      </c>
      <c r="S1829" t="n">
        <v>101.598</v>
      </c>
      <c r="T1829" t="n">
        <v>226.591</v>
      </c>
    </row>
    <row r="1830">
      <c r="A1830" s="142" t="n">
        <v>39106</v>
      </c>
      <c r="B1830" t="inlineStr"/>
      <c r="C1830" t="inlineStr"/>
      <c r="D1830" t="inlineStr"/>
      <c r="E1830" t="inlineStr"/>
      <c r="F1830" t="inlineStr"/>
      <c r="G1830" t="inlineStr"/>
      <c r="H1830" t="inlineStr"/>
      <c r="I1830" t="inlineStr"/>
      <c r="J1830" t="inlineStr"/>
      <c r="K1830" t="inlineStr"/>
      <c r="L1830" t="inlineStr"/>
      <c r="M1830" t="n">
        <v>371.21</v>
      </c>
      <c r="N1830" t="inlineStr"/>
      <c r="O1830" t="inlineStr"/>
      <c r="P1830" t="inlineStr"/>
      <c r="Q1830" t="inlineStr"/>
      <c r="R1830" t="n">
        <v>151.461</v>
      </c>
      <c r="S1830" t="n">
        <v>102.818</v>
      </c>
      <c r="T1830" t="n">
        <v>230.33</v>
      </c>
    </row>
    <row r="1831">
      <c r="A1831" s="142" t="n">
        <v>39107</v>
      </c>
      <c r="B1831" t="inlineStr"/>
      <c r="C1831" t="inlineStr"/>
      <c r="D1831" t="inlineStr"/>
      <c r="E1831" t="inlineStr"/>
      <c r="F1831" t="inlineStr"/>
      <c r="G1831" t="inlineStr"/>
      <c r="H1831" t="inlineStr"/>
      <c r="I1831" t="inlineStr"/>
      <c r="J1831" t="inlineStr"/>
      <c r="K1831" t="inlineStr"/>
      <c r="L1831" t="inlineStr"/>
      <c r="M1831" t="n">
        <v>370.02</v>
      </c>
      <c r="N1831" t="inlineStr"/>
      <c r="O1831" t="inlineStr"/>
      <c r="P1831" t="inlineStr"/>
      <c r="Q1831" t="inlineStr"/>
      <c r="R1831" t="n">
        <v>151.461</v>
      </c>
      <c r="S1831" t="n">
        <v>102.034</v>
      </c>
      <c r="T1831" t="n">
        <v>229.338</v>
      </c>
    </row>
    <row r="1832">
      <c r="A1832" s="142" t="n">
        <v>39108</v>
      </c>
      <c r="B1832" t="inlineStr"/>
      <c r="C1832" t="inlineStr"/>
      <c r="D1832" t="inlineStr"/>
      <c r="E1832" t="inlineStr"/>
      <c r="F1832" t="inlineStr"/>
      <c r="G1832" t="inlineStr"/>
      <c r="H1832" t="inlineStr"/>
      <c r="I1832" t="inlineStr"/>
      <c r="J1832" t="inlineStr"/>
      <c r="K1832" t="inlineStr"/>
      <c r="L1832" t="inlineStr"/>
      <c r="M1832" t="n">
        <v>370.51</v>
      </c>
      <c r="N1832" t="inlineStr"/>
      <c r="O1832" t="inlineStr"/>
      <c r="P1832" t="inlineStr"/>
      <c r="Q1832" t="inlineStr"/>
      <c r="R1832" t="n">
        <v>151.461</v>
      </c>
      <c r="S1832" t="n">
        <v>101.998</v>
      </c>
      <c r="T1832" t="n">
        <v>227.958</v>
      </c>
    </row>
    <row r="1833">
      <c r="A1833" s="142" t="n">
        <v>39111</v>
      </c>
      <c r="B1833" t="inlineStr"/>
      <c r="C1833" t="inlineStr"/>
      <c r="D1833" t="inlineStr"/>
      <c r="E1833" t="inlineStr"/>
      <c r="F1833" t="inlineStr"/>
      <c r="G1833" t="inlineStr"/>
      <c r="H1833" t="inlineStr"/>
      <c r="I1833" t="inlineStr"/>
      <c r="J1833" t="inlineStr"/>
      <c r="K1833" t="inlineStr"/>
      <c r="L1833" t="inlineStr"/>
      <c r="M1833" t="n">
        <v>365.64</v>
      </c>
      <c r="N1833" t="inlineStr"/>
      <c r="O1833" t="inlineStr"/>
      <c r="P1833" t="inlineStr"/>
      <c r="Q1833" t="inlineStr"/>
      <c r="R1833" t="n">
        <v>151.461</v>
      </c>
      <c r="S1833" t="n">
        <v>101.797</v>
      </c>
      <c r="T1833" t="n">
        <v>225.599</v>
      </c>
    </row>
    <row r="1834">
      <c r="A1834" s="142" t="n">
        <v>39112</v>
      </c>
      <c r="B1834" t="inlineStr"/>
      <c r="C1834" t="inlineStr"/>
      <c r="D1834" t="inlineStr"/>
      <c r="E1834" t="inlineStr"/>
      <c r="F1834" t="inlineStr"/>
      <c r="G1834" t="inlineStr"/>
      <c r="H1834" t="inlineStr"/>
      <c r="I1834" t="inlineStr"/>
      <c r="J1834" t="inlineStr"/>
      <c r="K1834" t="inlineStr"/>
      <c r="L1834" t="inlineStr"/>
      <c r="M1834" t="n">
        <v>366.85</v>
      </c>
      <c r="N1834" t="inlineStr"/>
      <c r="O1834" t="inlineStr"/>
      <c r="P1834" t="inlineStr"/>
      <c r="Q1834" t="inlineStr"/>
      <c r="R1834" t="n">
        <v>151.461</v>
      </c>
      <c r="S1834" t="n">
        <v>102.166</v>
      </c>
      <c r="T1834" t="n">
        <v>226.424</v>
      </c>
    </row>
    <row r="1835">
      <c r="A1835" s="142" t="n">
        <v>39113</v>
      </c>
      <c r="B1835" t="inlineStr"/>
      <c r="C1835" t="inlineStr"/>
      <c r="D1835" t="inlineStr"/>
      <c r="E1835" t="inlineStr"/>
      <c r="F1835" t="inlineStr"/>
      <c r="G1835" t="inlineStr"/>
      <c r="H1835" t="inlineStr"/>
      <c r="I1835" t="inlineStr"/>
      <c r="J1835" t="inlineStr"/>
      <c r="K1835" t="inlineStr"/>
      <c r="L1835" t="inlineStr"/>
      <c r="M1835" t="n">
        <v>374.35</v>
      </c>
      <c r="N1835" t="inlineStr"/>
      <c r="O1835" t="inlineStr"/>
      <c r="P1835" t="inlineStr"/>
      <c r="Q1835" t="inlineStr"/>
      <c r="R1835" t="n">
        <v>154.607</v>
      </c>
      <c r="S1835" t="n">
        <v>102.107</v>
      </c>
      <c r="T1835" t="n">
        <v>226.279</v>
      </c>
    </row>
    <row r="1836">
      <c r="A1836" s="142" t="n">
        <v>39114</v>
      </c>
      <c r="B1836" t="inlineStr"/>
      <c r="C1836" t="inlineStr"/>
      <c r="D1836" t="inlineStr"/>
      <c r="E1836" t="inlineStr"/>
      <c r="F1836" t="inlineStr"/>
      <c r="G1836" t="inlineStr"/>
      <c r="H1836" t="inlineStr"/>
      <c r="I1836" t="inlineStr"/>
      <c r="J1836" t="inlineStr"/>
      <c r="K1836" t="inlineStr"/>
      <c r="L1836" t="inlineStr"/>
      <c r="M1836" t="n">
        <v>376.36</v>
      </c>
      <c r="N1836" t="inlineStr"/>
      <c r="O1836" t="inlineStr"/>
      <c r="P1836" t="inlineStr"/>
      <c r="Q1836" t="inlineStr"/>
      <c r="R1836" t="n">
        <v>154.607</v>
      </c>
      <c r="S1836" t="n">
        <v>102.866</v>
      </c>
      <c r="T1836" t="n">
        <v>228.604</v>
      </c>
    </row>
    <row r="1837">
      <c r="A1837" s="142" t="n">
        <v>39115</v>
      </c>
      <c r="B1837" t="inlineStr"/>
      <c r="C1837" t="inlineStr"/>
      <c r="D1837" t="inlineStr"/>
      <c r="E1837" t="inlineStr"/>
      <c r="F1837" t="inlineStr"/>
      <c r="G1837" t="inlineStr"/>
      <c r="H1837" t="inlineStr"/>
      <c r="I1837" t="inlineStr"/>
      <c r="J1837" t="inlineStr"/>
      <c r="K1837" t="inlineStr"/>
      <c r="L1837" t="inlineStr"/>
      <c r="M1837" t="n">
        <v>370.8</v>
      </c>
      <c r="N1837" t="inlineStr"/>
      <c r="O1837" t="inlineStr"/>
      <c r="P1837" t="inlineStr"/>
      <c r="Q1837" t="inlineStr"/>
      <c r="R1837" t="n">
        <v>154.607</v>
      </c>
      <c r="S1837" t="n">
        <v>103.413</v>
      </c>
      <c r="T1837" t="n">
        <v>231.198</v>
      </c>
    </row>
    <row r="1838">
      <c r="A1838" s="142" t="n">
        <v>39118</v>
      </c>
      <c r="B1838" t="inlineStr"/>
      <c r="C1838" t="inlineStr"/>
      <c r="D1838" t="inlineStr"/>
      <c r="E1838" t="inlineStr"/>
      <c r="F1838" t="inlineStr"/>
      <c r="G1838" t="inlineStr"/>
      <c r="H1838" t="inlineStr"/>
      <c r="I1838" t="inlineStr"/>
      <c r="J1838" t="inlineStr"/>
      <c r="K1838" t="inlineStr"/>
      <c r="L1838" t="inlineStr"/>
      <c r="M1838" t="n">
        <v>374.76</v>
      </c>
      <c r="N1838" t="inlineStr"/>
      <c r="O1838" t="inlineStr"/>
      <c r="P1838" t="inlineStr"/>
      <c r="Q1838" t="inlineStr"/>
      <c r="R1838" t="n">
        <v>154.607</v>
      </c>
      <c r="S1838" t="n">
        <v>103.622</v>
      </c>
      <c r="T1838" t="n">
        <v>232.69</v>
      </c>
    </row>
    <row r="1839">
      <c r="A1839" s="142" t="n">
        <v>39119</v>
      </c>
      <c r="B1839" t="inlineStr"/>
      <c r="C1839" t="inlineStr"/>
      <c r="D1839" t="inlineStr"/>
      <c r="E1839" t="inlineStr"/>
      <c r="F1839" t="inlineStr"/>
      <c r="G1839" t="inlineStr"/>
      <c r="H1839" t="inlineStr"/>
      <c r="I1839" t="inlineStr"/>
      <c r="J1839" t="inlineStr"/>
      <c r="K1839" t="inlineStr"/>
      <c r="L1839" t="inlineStr"/>
      <c r="M1839" t="n">
        <v>374.9</v>
      </c>
      <c r="N1839" t="inlineStr"/>
      <c r="O1839" t="inlineStr"/>
      <c r="P1839" t="inlineStr"/>
      <c r="Q1839" t="inlineStr"/>
      <c r="R1839" t="n">
        <v>154.607</v>
      </c>
      <c r="S1839" t="n">
        <v>103.796</v>
      </c>
      <c r="T1839" t="n">
        <v>233.889</v>
      </c>
    </row>
    <row r="1840">
      <c r="A1840" s="142" t="n">
        <v>39120</v>
      </c>
      <c r="B1840" t="inlineStr"/>
      <c r="C1840" t="inlineStr"/>
      <c r="D1840" t="inlineStr"/>
      <c r="E1840" t="inlineStr"/>
      <c r="F1840" t="inlineStr"/>
      <c r="G1840" t="inlineStr"/>
      <c r="H1840" t="inlineStr"/>
      <c r="I1840" t="inlineStr"/>
      <c r="J1840" t="inlineStr"/>
      <c r="K1840" t="inlineStr"/>
      <c r="L1840" t="inlineStr"/>
      <c r="M1840" t="n">
        <v>370.93</v>
      </c>
      <c r="N1840" t="inlineStr"/>
      <c r="O1840" t="inlineStr"/>
      <c r="P1840" t="inlineStr"/>
      <c r="Q1840" t="inlineStr"/>
      <c r="R1840" t="n">
        <v>154.607</v>
      </c>
      <c r="S1840" t="n">
        <v>103.601</v>
      </c>
      <c r="T1840" t="n">
        <v>232.708</v>
      </c>
    </row>
    <row r="1841">
      <c r="A1841" s="142" t="n">
        <v>39121</v>
      </c>
      <c r="B1841" t="inlineStr"/>
      <c r="C1841" t="inlineStr"/>
      <c r="D1841" t="inlineStr"/>
      <c r="E1841" t="inlineStr"/>
      <c r="F1841" t="inlineStr"/>
      <c r="G1841" t="inlineStr"/>
      <c r="H1841" t="inlineStr"/>
      <c r="I1841" t="inlineStr"/>
      <c r="J1841" t="inlineStr"/>
      <c r="K1841" t="inlineStr"/>
      <c r="L1841" t="inlineStr"/>
      <c r="M1841" t="n">
        <v>377.09</v>
      </c>
      <c r="N1841" t="inlineStr"/>
      <c r="O1841" t="inlineStr"/>
      <c r="P1841" t="inlineStr"/>
      <c r="Q1841" t="inlineStr"/>
      <c r="R1841" t="n">
        <v>154.607</v>
      </c>
      <c r="S1841" t="n">
        <v>103.053</v>
      </c>
      <c r="T1841" t="n">
        <v>231.398</v>
      </c>
    </row>
    <row r="1842">
      <c r="A1842" s="142" t="n">
        <v>39122</v>
      </c>
      <c r="B1842" t="inlineStr"/>
      <c r="C1842" t="inlineStr"/>
      <c r="D1842" t="inlineStr"/>
      <c r="E1842" t="inlineStr"/>
      <c r="F1842" t="inlineStr"/>
      <c r="G1842" t="inlineStr"/>
      <c r="H1842" t="inlineStr"/>
      <c r="I1842" t="inlineStr"/>
      <c r="J1842" t="inlineStr"/>
      <c r="K1842" t="inlineStr"/>
      <c r="L1842" t="inlineStr"/>
      <c r="M1842" t="n">
        <v>378.4</v>
      </c>
      <c r="N1842" t="inlineStr"/>
      <c r="O1842" t="inlineStr"/>
      <c r="P1842" t="inlineStr"/>
      <c r="Q1842" t="inlineStr"/>
      <c r="R1842" t="n">
        <v>154.607</v>
      </c>
      <c r="S1842" t="n">
        <v>103.184</v>
      </c>
      <c r="T1842" t="n">
        <v>231.95</v>
      </c>
    </row>
    <row r="1843">
      <c r="A1843" s="142" t="n">
        <v>39125</v>
      </c>
      <c r="B1843" t="inlineStr"/>
      <c r="C1843" t="inlineStr"/>
      <c r="D1843" t="inlineStr"/>
      <c r="E1843" t="inlineStr"/>
      <c r="F1843" t="inlineStr"/>
      <c r="G1843" t="inlineStr"/>
      <c r="H1843" t="inlineStr"/>
      <c r="I1843" t="inlineStr"/>
      <c r="J1843" t="inlineStr"/>
      <c r="K1843" t="inlineStr"/>
      <c r="L1843" t="inlineStr"/>
      <c r="M1843" t="n">
        <v>377.36</v>
      </c>
      <c r="N1843" t="inlineStr"/>
      <c r="O1843" t="inlineStr"/>
      <c r="P1843" t="inlineStr"/>
      <c r="Q1843" t="inlineStr"/>
      <c r="R1843" t="n">
        <v>154.607</v>
      </c>
      <c r="S1843" t="n">
        <v>102.88</v>
      </c>
      <c r="T1843" t="n">
        <v>229.489</v>
      </c>
    </row>
    <row r="1844">
      <c r="A1844" s="142" t="n">
        <v>39126</v>
      </c>
      <c r="B1844" t="inlineStr"/>
      <c r="C1844" t="inlineStr"/>
      <c r="D1844" t="inlineStr"/>
      <c r="E1844" t="inlineStr"/>
      <c r="F1844" t="inlineStr"/>
      <c r="G1844" t="inlineStr"/>
      <c r="H1844" t="inlineStr"/>
      <c r="I1844" t="inlineStr"/>
      <c r="J1844" t="inlineStr"/>
      <c r="K1844" t="inlineStr"/>
      <c r="L1844" t="inlineStr"/>
      <c r="M1844" t="n">
        <v>376.78</v>
      </c>
      <c r="N1844" t="inlineStr"/>
      <c r="O1844" t="inlineStr"/>
      <c r="P1844" t="inlineStr"/>
      <c r="Q1844" t="inlineStr"/>
      <c r="R1844" t="n">
        <v>154.607</v>
      </c>
      <c r="S1844" t="n">
        <v>103.204</v>
      </c>
      <c r="T1844" t="n">
        <v>229.454</v>
      </c>
    </row>
    <row r="1845">
      <c r="A1845" s="142" t="n">
        <v>39127</v>
      </c>
      <c r="B1845" t="inlineStr"/>
      <c r="C1845" t="inlineStr"/>
      <c r="D1845" t="inlineStr"/>
      <c r="E1845" t="inlineStr"/>
      <c r="F1845" t="inlineStr"/>
      <c r="G1845" t="inlineStr"/>
      <c r="H1845" t="inlineStr"/>
      <c r="I1845" t="inlineStr"/>
      <c r="J1845" t="inlineStr"/>
      <c r="K1845" t="inlineStr"/>
      <c r="L1845" t="inlineStr"/>
      <c r="M1845" t="n">
        <v>382.49</v>
      </c>
      <c r="N1845" t="inlineStr"/>
      <c r="O1845" t="inlineStr"/>
      <c r="P1845" t="inlineStr"/>
      <c r="Q1845" t="inlineStr"/>
      <c r="R1845" t="n">
        <v>154.607</v>
      </c>
      <c r="S1845" t="n">
        <v>103.484</v>
      </c>
      <c r="T1845" t="n">
        <v>230.79</v>
      </c>
    </row>
    <row r="1846">
      <c r="A1846" s="142" t="n">
        <v>39128</v>
      </c>
      <c r="B1846" t="inlineStr"/>
      <c r="C1846" t="inlineStr"/>
      <c r="D1846" t="inlineStr"/>
      <c r="E1846" t="inlineStr"/>
      <c r="F1846" t="inlineStr"/>
      <c r="G1846" t="inlineStr"/>
      <c r="H1846" t="inlineStr"/>
      <c r="I1846" t="inlineStr"/>
      <c r="J1846" t="inlineStr"/>
      <c r="K1846" t="inlineStr"/>
      <c r="L1846" t="inlineStr"/>
      <c r="M1846" t="n">
        <v>385.04</v>
      </c>
      <c r="N1846" t="inlineStr"/>
      <c r="O1846" t="inlineStr"/>
      <c r="P1846" t="inlineStr"/>
      <c r="Q1846" t="inlineStr"/>
      <c r="R1846" t="n">
        <v>154.607</v>
      </c>
      <c r="S1846" t="n">
        <v>103.731</v>
      </c>
      <c r="T1846" t="n">
        <v>232.175</v>
      </c>
    </row>
    <row r="1847">
      <c r="A1847" s="142" t="n">
        <v>39129</v>
      </c>
      <c r="B1847" t="inlineStr"/>
      <c r="C1847" t="inlineStr"/>
      <c r="D1847" t="inlineStr"/>
      <c r="E1847" t="inlineStr"/>
      <c r="F1847" t="inlineStr"/>
      <c r="G1847" t="inlineStr"/>
      <c r="H1847" t="inlineStr"/>
      <c r="I1847" t="inlineStr"/>
      <c r="J1847" t="inlineStr"/>
      <c r="K1847" t="inlineStr"/>
      <c r="L1847" t="inlineStr"/>
      <c r="M1847" t="n">
        <v>384.16</v>
      </c>
      <c r="N1847" t="inlineStr"/>
      <c r="O1847" t="inlineStr"/>
      <c r="P1847" t="inlineStr"/>
      <c r="Q1847" t="inlineStr"/>
      <c r="R1847" t="n">
        <v>154.607</v>
      </c>
      <c r="S1847" t="n">
        <v>103.77</v>
      </c>
      <c r="T1847" t="n">
        <v>233.02</v>
      </c>
    </row>
    <row r="1848">
      <c r="A1848" s="142" t="n">
        <v>39132</v>
      </c>
      <c r="B1848" t="inlineStr"/>
      <c r="C1848" t="inlineStr"/>
      <c r="D1848" t="inlineStr"/>
      <c r="E1848" t="inlineStr"/>
      <c r="F1848" t="inlineStr"/>
      <c r="G1848" t="inlineStr"/>
      <c r="H1848" t="inlineStr"/>
      <c r="I1848" t="inlineStr"/>
      <c r="J1848" t="inlineStr"/>
      <c r="K1848" t="inlineStr"/>
      <c r="L1848" t="inlineStr"/>
      <c r="M1848" t="n">
        <v>385.21</v>
      </c>
      <c r="N1848" t="inlineStr"/>
      <c r="O1848" t="inlineStr"/>
      <c r="P1848" t="inlineStr"/>
      <c r="Q1848" t="inlineStr"/>
      <c r="R1848" t="n">
        <v>154.607</v>
      </c>
      <c r="S1848" t="n">
        <v>103.815</v>
      </c>
      <c r="T1848" t="n">
        <v>233.254</v>
      </c>
    </row>
    <row r="1849">
      <c r="A1849" s="142" t="n">
        <v>39133</v>
      </c>
      <c r="B1849" t="inlineStr"/>
      <c r="C1849" t="inlineStr"/>
      <c r="D1849" t="inlineStr"/>
      <c r="E1849" t="inlineStr"/>
      <c r="F1849" t="inlineStr"/>
      <c r="G1849" t="inlineStr"/>
      <c r="H1849" t="inlineStr"/>
      <c r="I1849" t="inlineStr"/>
      <c r="J1849" t="inlineStr"/>
      <c r="K1849" t="inlineStr"/>
      <c r="L1849" t="inlineStr"/>
      <c r="M1849" t="n">
        <v>379.38</v>
      </c>
      <c r="N1849" t="inlineStr"/>
      <c r="O1849" t="inlineStr"/>
      <c r="P1849" t="inlineStr"/>
      <c r="Q1849" t="inlineStr"/>
      <c r="R1849" t="n">
        <v>154.607</v>
      </c>
      <c r="S1849" t="n">
        <v>103.747</v>
      </c>
      <c r="T1849" t="n">
        <v>232.334</v>
      </c>
    </row>
    <row r="1850">
      <c r="A1850" s="142" t="n">
        <v>39134</v>
      </c>
      <c r="B1850" t="inlineStr"/>
      <c r="C1850" t="inlineStr"/>
      <c r="D1850" t="inlineStr"/>
      <c r="E1850" t="inlineStr"/>
      <c r="F1850" t="inlineStr"/>
      <c r="G1850" t="inlineStr"/>
      <c r="H1850" t="inlineStr"/>
      <c r="I1850" t="inlineStr"/>
      <c r="J1850" t="inlineStr"/>
      <c r="K1850" t="inlineStr"/>
      <c r="L1850" t="inlineStr"/>
      <c r="M1850" t="n">
        <v>387.65</v>
      </c>
      <c r="N1850" t="inlineStr"/>
      <c r="O1850" t="inlineStr"/>
      <c r="P1850" t="inlineStr"/>
      <c r="Q1850" t="inlineStr"/>
      <c r="R1850" t="n">
        <v>154.607</v>
      </c>
      <c r="S1850" t="n">
        <v>103.58</v>
      </c>
      <c r="T1850" t="n">
        <v>233.033</v>
      </c>
    </row>
    <row r="1851">
      <c r="A1851" s="142" t="n">
        <v>39135</v>
      </c>
      <c r="B1851" t="inlineStr"/>
      <c r="C1851" t="inlineStr"/>
      <c r="D1851" t="inlineStr"/>
      <c r="E1851" t="inlineStr"/>
      <c r="F1851" t="inlineStr"/>
      <c r="G1851" t="inlineStr"/>
      <c r="H1851" t="inlineStr"/>
      <c r="I1851" t="inlineStr"/>
      <c r="J1851" t="inlineStr"/>
      <c r="K1851" t="inlineStr"/>
      <c r="L1851" t="inlineStr"/>
      <c r="M1851" t="n">
        <v>394.84</v>
      </c>
      <c r="N1851" t="inlineStr"/>
      <c r="O1851" t="inlineStr"/>
      <c r="P1851" t="inlineStr"/>
      <c r="Q1851" t="inlineStr"/>
      <c r="R1851" t="n">
        <v>154.607</v>
      </c>
      <c r="S1851" t="n">
        <v>103.925</v>
      </c>
      <c r="T1851" t="n">
        <v>235.021</v>
      </c>
    </row>
    <row r="1852">
      <c r="A1852" s="142" t="n">
        <v>39136</v>
      </c>
      <c r="B1852" t="inlineStr"/>
      <c r="C1852" t="inlineStr"/>
      <c r="D1852" t="inlineStr"/>
      <c r="E1852" t="inlineStr"/>
      <c r="F1852" t="inlineStr"/>
      <c r="G1852" t="inlineStr"/>
      <c r="H1852" t="inlineStr"/>
      <c r="I1852" t="inlineStr"/>
      <c r="J1852" t="inlineStr"/>
      <c r="K1852" t="inlineStr"/>
      <c r="L1852" t="inlineStr"/>
      <c r="M1852" t="n">
        <v>396.5</v>
      </c>
      <c r="N1852" t="inlineStr"/>
      <c r="O1852" t="inlineStr"/>
      <c r="P1852" t="inlineStr"/>
      <c r="Q1852" t="inlineStr"/>
      <c r="R1852" t="n">
        <v>154.607</v>
      </c>
      <c r="S1852" t="n">
        <v>103.617</v>
      </c>
      <c r="T1852" t="n">
        <v>233.064</v>
      </c>
    </row>
    <row r="1853">
      <c r="A1853" s="142" t="n">
        <v>39139</v>
      </c>
      <c r="B1853" t="inlineStr"/>
      <c r="C1853" t="inlineStr"/>
      <c r="D1853" t="inlineStr"/>
      <c r="E1853" t="inlineStr"/>
      <c r="F1853" t="inlineStr"/>
      <c r="G1853" t="inlineStr"/>
      <c r="H1853" t="inlineStr"/>
      <c r="I1853" t="inlineStr"/>
      <c r="J1853" t="inlineStr"/>
      <c r="K1853" t="inlineStr"/>
      <c r="L1853" t="inlineStr"/>
      <c r="M1853" t="n">
        <v>400.3</v>
      </c>
      <c r="N1853" t="inlineStr"/>
      <c r="O1853" t="inlineStr"/>
      <c r="P1853" t="inlineStr"/>
      <c r="Q1853" t="inlineStr"/>
      <c r="R1853" t="n">
        <v>154.607</v>
      </c>
      <c r="S1853" t="n">
        <v>103.767</v>
      </c>
      <c r="T1853" t="n">
        <v>233.048</v>
      </c>
    </row>
    <row r="1854">
      <c r="A1854" s="142" t="n">
        <v>39140</v>
      </c>
      <c r="B1854" t="inlineStr"/>
      <c r="C1854" t="inlineStr"/>
      <c r="D1854" t="inlineStr"/>
      <c r="E1854" t="inlineStr"/>
      <c r="F1854" t="inlineStr"/>
      <c r="G1854" t="inlineStr"/>
      <c r="H1854" t="inlineStr"/>
      <c r="I1854" t="inlineStr"/>
      <c r="J1854" t="inlineStr"/>
      <c r="K1854" t="inlineStr"/>
      <c r="L1854" t="inlineStr"/>
      <c r="M1854" t="n">
        <v>376.09</v>
      </c>
      <c r="N1854" t="inlineStr"/>
      <c r="O1854" t="inlineStr"/>
      <c r="P1854" t="inlineStr"/>
      <c r="Q1854" t="inlineStr"/>
      <c r="R1854" t="n">
        <v>154.607</v>
      </c>
      <c r="S1854" t="n">
        <v>100.58</v>
      </c>
      <c r="T1854" t="n">
        <v>224.629</v>
      </c>
    </row>
    <row r="1855">
      <c r="A1855" s="142" t="n">
        <v>39141</v>
      </c>
      <c r="B1855" t="inlineStr"/>
      <c r="C1855" t="inlineStr"/>
      <c r="D1855" t="inlineStr"/>
      <c r="E1855" t="inlineStr"/>
      <c r="F1855" t="inlineStr"/>
      <c r="G1855" t="inlineStr"/>
      <c r="H1855" t="inlineStr"/>
      <c r="I1855" t="inlineStr"/>
      <c r="J1855" t="inlineStr"/>
      <c r="K1855" t="inlineStr"/>
      <c r="L1855" t="inlineStr"/>
      <c r="M1855" t="n">
        <v>376.7</v>
      </c>
      <c r="N1855" t="inlineStr"/>
      <c r="O1855" t="inlineStr"/>
      <c r="P1855" t="inlineStr"/>
      <c r="Q1855" t="inlineStr"/>
      <c r="R1855" t="n">
        <v>151.543</v>
      </c>
      <c r="S1855" t="n">
        <v>99.917</v>
      </c>
      <c r="T1855" t="n">
        <v>221.275</v>
      </c>
    </row>
    <row r="1856">
      <c r="A1856" s="142" t="n">
        <v>39142</v>
      </c>
      <c r="B1856" t="inlineStr"/>
      <c r="C1856" t="inlineStr"/>
      <c r="D1856" t="inlineStr"/>
      <c r="E1856" t="inlineStr"/>
      <c r="F1856" t="inlineStr"/>
      <c r="G1856" t="inlineStr"/>
      <c r="H1856" t="inlineStr"/>
      <c r="I1856" t="inlineStr"/>
      <c r="J1856" t="inlineStr"/>
      <c r="K1856" t="inlineStr"/>
      <c r="L1856" t="inlineStr"/>
      <c r="M1856" t="n">
        <v>371.34</v>
      </c>
      <c r="N1856" t="inlineStr"/>
      <c r="O1856" t="inlineStr"/>
      <c r="P1856" t="inlineStr"/>
      <c r="Q1856" t="inlineStr"/>
      <c r="R1856" t="n">
        <v>151.543</v>
      </c>
      <c r="S1856" t="n">
        <v>99.589</v>
      </c>
      <c r="T1856" t="n">
        <v>218.743</v>
      </c>
    </row>
    <row r="1857">
      <c r="A1857" s="142" t="n">
        <v>39143</v>
      </c>
      <c r="B1857" t="inlineStr"/>
      <c r="C1857" t="inlineStr"/>
      <c r="D1857" t="inlineStr"/>
      <c r="E1857" t="inlineStr"/>
      <c r="F1857" t="inlineStr"/>
      <c r="G1857" t="inlineStr"/>
      <c r="H1857" t="inlineStr"/>
      <c r="I1857" t="inlineStr"/>
      <c r="J1857" t="inlineStr"/>
      <c r="K1857" t="inlineStr"/>
      <c r="L1857" t="inlineStr"/>
      <c r="M1857" t="n">
        <v>361.32</v>
      </c>
      <c r="N1857" t="inlineStr"/>
      <c r="O1857" t="inlineStr"/>
      <c r="P1857" t="inlineStr"/>
      <c r="Q1857" t="inlineStr"/>
      <c r="R1857" t="n">
        <v>151.543</v>
      </c>
      <c r="S1857" t="n">
        <v>98.786</v>
      </c>
      <c r="T1857" t="n">
        <v>217.52</v>
      </c>
    </row>
    <row r="1858">
      <c r="A1858" s="142" t="n">
        <v>39146</v>
      </c>
      <c r="B1858" t="inlineStr"/>
      <c r="C1858" t="inlineStr"/>
      <c r="D1858" t="inlineStr"/>
      <c r="E1858" t="inlineStr"/>
      <c r="F1858" t="inlineStr"/>
      <c r="G1858" t="inlineStr"/>
      <c r="H1858" t="inlineStr"/>
      <c r="I1858" t="inlineStr"/>
      <c r="J1858" t="inlineStr"/>
      <c r="K1858" t="inlineStr"/>
      <c r="L1858" t="inlineStr"/>
      <c r="M1858" t="n">
        <v>352.39</v>
      </c>
      <c r="N1858" t="inlineStr"/>
      <c r="O1858" t="inlineStr"/>
      <c r="P1858" t="inlineStr"/>
      <c r="Q1858" t="inlineStr"/>
      <c r="R1858" t="n">
        <v>151.543</v>
      </c>
      <c r="S1858" t="n">
        <v>97.633</v>
      </c>
      <c r="T1858" t="n">
        <v>210.406</v>
      </c>
    </row>
    <row r="1859">
      <c r="A1859" s="142" t="n">
        <v>39147</v>
      </c>
      <c r="B1859" t="inlineStr"/>
      <c r="C1859" t="inlineStr"/>
      <c r="D1859" t="inlineStr"/>
      <c r="E1859" t="inlineStr"/>
      <c r="F1859" t="inlineStr"/>
      <c r="G1859" t="inlineStr"/>
      <c r="H1859" t="inlineStr"/>
      <c r="I1859" t="inlineStr"/>
      <c r="J1859" t="inlineStr"/>
      <c r="K1859" t="inlineStr"/>
      <c r="L1859" t="inlineStr"/>
      <c r="M1859" t="n">
        <v>363.93</v>
      </c>
      <c r="N1859" t="inlineStr"/>
      <c r="O1859" t="inlineStr"/>
      <c r="P1859" t="inlineStr"/>
      <c r="Q1859" t="inlineStr"/>
      <c r="R1859" t="n">
        <v>151.543</v>
      </c>
      <c r="S1859" t="n">
        <v>99.01600000000001</v>
      </c>
      <c r="T1859" t="n">
        <v>215.385</v>
      </c>
    </row>
    <row r="1860">
      <c r="A1860" s="142" t="n">
        <v>39148</v>
      </c>
      <c r="B1860" t="inlineStr"/>
      <c r="C1860" t="inlineStr"/>
      <c r="D1860" t="inlineStr"/>
      <c r="E1860" t="inlineStr"/>
      <c r="F1860" t="inlineStr"/>
      <c r="G1860" t="inlineStr"/>
      <c r="H1860" t="inlineStr"/>
      <c r="I1860" t="inlineStr"/>
      <c r="J1860" t="inlineStr"/>
      <c r="K1860" t="inlineStr"/>
      <c r="L1860" t="inlineStr"/>
      <c r="M1860" t="n">
        <v>364.77</v>
      </c>
      <c r="N1860" t="inlineStr"/>
      <c r="O1860" t="inlineStr"/>
      <c r="P1860" t="inlineStr"/>
      <c r="Q1860" t="inlineStr"/>
      <c r="R1860" t="n">
        <v>151.543</v>
      </c>
      <c r="S1860" t="n">
        <v>98.959</v>
      </c>
      <c r="T1860" t="n">
        <v>215.149</v>
      </c>
    </row>
    <row r="1861">
      <c r="A1861" s="142" t="n">
        <v>39149</v>
      </c>
      <c r="B1861" t="inlineStr"/>
      <c r="C1861" t="inlineStr"/>
      <c r="D1861" t="inlineStr"/>
      <c r="E1861" t="inlineStr"/>
      <c r="F1861" t="inlineStr"/>
      <c r="G1861" t="inlineStr"/>
      <c r="H1861" t="inlineStr"/>
      <c r="I1861" t="inlineStr"/>
      <c r="J1861" t="inlineStr"/>
      <c r="K1861" t="inlineStr"/>
      <c r="L1861" t="inlineStr"/>
      <c r="M1861" t="n">
        <v>362.01</v>
      </c>
      <c r="N1861" t="inlineStr"/>
      <c r="O1861" t="inlineStr"/>
      <c r="P1861" t="inlineStr"/>
      <c r="Q1861" t="inlineStr"/>
      <c r="R1861" t="n">
        <v>151.543</v>
      </c>
      <c r="S1861" t="n">
        <v>100.088</v>
      </c>
      <c r="T1861" t="n">
        <v>219.702</v>
      </c>
    </row>
    <row r="1862">
      <c r="A1862" s="142" t="n">
        <v>39150</v>
      </c>
      <c r="B1862" t="inlineStr"/>
      <c r="C1862" t="inlineStr"/>
      <c r="D1862" t="inlineStr"/>
      <c r="E1862" t="inlineStr"/>
      <c r="F1862" t="inlineStr"/>
      <c r="G1862" t="inlineStr"/>
      <c r="H1862" t="inlineStr"/>
      <c r="I1862" t="inlineStr"/>
      <c r="J1862" t="inlineStr"/>
      <c r="K1862" t="inlineStr"/>
      <c r="L1862" t="inlineStr"/>
      <c r="M1862" t="n">
        <v>361.43</v>
      </c>
      <c r="N1862" t="inlineStr"/>
      <c r="O1862" t="inlineStr"/>
      <c r="P1862" t="inlineStr"/>
      <c r="Q1862" t="inlineStr"/>
      <c r="R1862" t="n">
        <v>151.543</v>
      </c>
      <c r="S1862" t="n">
        <v>100.355</v>
      </c>
      <c r="T1862" t="n">
        <v>221.558</v>
      </c>
    </row>
    <row r="1863">
      <c r="A1863" s="142" t="n">
        <v>39153</v>
      </c>
      <c r="B1863" t="inlineStr"/>
      <c r="C1863" t="inlineStr"/>
      <c r="D1863" t="inlineStr"/>
      <c r="E1863" t="inlineStr"/>
      <c r="F1863" t="inlineStr"/>
      <c r="G1863" t="inlineStr"/>
      <c r="H1863" t="inlineStr"/>
      <c r="I1863" t="inlineStr"/>
      <c r="J1863" t="inlineStr"/>
      <c r="K1863" t="inlineStr"/>
      <c r="L1863" t="inlineStr"/>
      <c r="M1863" t="n">
        <v>366.15</v>
      </c>
      <c r="N1863" t="inlineStr"/>
      <c r="O1863" t="inlineStr"/>
      <c r="P1863" t="inlineStr"/>
      <c r="Q1863" t="inlineStr"/>
      <c r="R1863" t="n">
        <v>151.543</v>
      </c>
      <c r="S1863" t="n">
        <v>100.188</v>
      </c>
      <c r="T1863" t="n">
        <v>221.908</v>
      </c>
    </row>
    <row r="1864">
      <c r="A1864" s="142" t="n">
        <v>39154</v>
      </c>
      <c r="B1864" t="inlineStr"/>
      <c r="C1864" t="inlineStr"/>
      <c r="D1864" t="inlineStr"/>
      <c r="E1864" t="inlineStr"/>
      <c r="F1864" t="inlineStr"/>
      <c r="G1864" t="inlineStr"/>
      <c r="H1864" t="inlineStr"/>
      <c r="I1864" t="inlineStr"/>
      <c r="J1864" t="inlineStr"/>
      <c r="K1864" t="inlineStr"/>
      <c r="L1864" t="inlineStr"/>
      <c r="M1864" t="n">
        <v>352.67</v>
      </c>
      <c r="N1864" t="inlineStr"/>
      <c r="O1864" t="inlineStr"/>
      <c r="P1864" t="inlineStr"/>
      <c r="Q1864" t="inlineStr"/>
      <c r="R1864" t="n">
        <v>151.543</v>
      </c>
      <c r="S1864" t="n">
        <v>98.744</v>
      </c>
      <c r="T1864" t="n">
        <v>220.071</v>
      </c>
    </row>
    <row r="1865">
      <c r="A1865" s="142" t="n">
        <v>39155</v>
      </c>
      <c r="B1865" t="inlineStr"/>
      <c r="C1865" t="inlineStr"/>
      <c r="D1865" t="inlineStr"/>
      <c r="E1865" t="inlineStr"/>
      <c r="F1865" t="inlineStr"/>
      <c r="G1865" t="inlineStr"/>
      <c r="H1865" t="inlineStr"/>
      <c r="I1865" t="inlineStr"/>
      <c r="J1865" t="inlineStr"/>
      <c r="K1865" t="inlineStr"/>
      <c r="L1865" t="inlineStr"/>
      <c r="M1865" t="n">
        <v>353.15</v>
      </c>
      <c r="N1865" t="inlineStr"/>
      <c r="O1865" t="inlineStr"/>
      <c r="P1865" t="inlineStr"/>
      <c r="Q1865" t="inlineStr"/>
      <c r="R1865" t="n">
        <v>151.543</v>
      </c>
      <c r="S1865" t="n">
        <v>97.586</v>
      </c>
      <c r="T1865" t="n">
        <v>215.526</v>
      </c>
    </row>
    <row r="1866">
      <c r="A1866" s="142" t="n">
        <v>39156</v>
      </c>
      <c r="B1866" t="inlineStr"/>
      <c r="C1866" t="inlineStr"/>
      <c r="D1866" t="inlineStr"/>
      <c r="E1866" t="inlineStr"/>
      <c r="F1866" t="inlineStr"/>
      <c r="G1866" t="inlineStr"/>
      <c r="H1866" t="inlineStr"/>
      <c r="I1866" t="inlineStr"/>
      <c r="J1866" t="inlineStr"/>
      <c r="K1866" t="inlineStr"/>
      <c r="L1866" t="inlineStr"/>
      <c r="M1866" t="n">
        <v>357.91</v>
      </c>
      <c r="N1866" t="inlineStr"/>
      <c r="O1866" t="inlineStr"/>
      <c r="P1866" t="inlineStr"/>
      <c r="Q1866" t="inlineStr"/>
      <c r="R1866" t="n">
        <v>151.543</v>
      </c>
      <c r="S1866" t="n">
        <v>98.467</v>
      </c>
      <c r="T1866" t="n">
        <v>218.046</v>
      </c>
    </row>
    <row r="1867">
      <c r="A1867" s="142" t="n">
        <v>39157</v>
      </c>
      <c r="B1867" t="inlineStr"/>
      <c r="C1867" t="inlineStr"/>
      <c r="D1867" t="inlineStr"/>
      <c r="E1867" t="inlineStr"/>
      <c r="F1867" t="inlineStr"/>
      <c r="G1867" t="inlineStr"/>
      <c r="H1867" t="inlineStr"/>
      <c r="I1867" t="inlineStr"/>
      <c r="J1867" t="inlineStr"/>
      <c r="K1867" t="inlineStr"/>
      <c r="L1867" t="inlineStr"/>
      <c r="M1867" t="n">
        <v>357.59</v>
      </c>
      <c r="N1867" t="inlineStr"/>
      <c r="O1867" t="inlineStr"/>
      <c r="P1867" t="inlineStr"/>
      <c r="Q1867" t="inlineStr"/>
      <c r="R1867" t="n">
        <v>151.543</v>
      </c>
      <c r="S1867" t="n">
        <v>97.925</v>
      </c>
      <c r="T1867" t="n">
        <v>216.88</v>
      </c>
    </row>
    <row r="1868">
      <c r="A1868" s="142" t="n">
        <v>39160</v>
      </c>
      <c r="B1868" t="inlineStr"/>
      <c r="C1868" t="inlineStr"/>
      <c r="D1868" t="inlineStr"/>
      <c r="E1868" t="inlineStr"/>
      <c r="F1868" t="inlineStr"/>
      <c r="G1868" t="inlineStr"/>
      <c r="H1868" t="inlineStr"/>
      <c r="I1868" t="inlineStr"/>
      <c r="J1868" t="inlineStr"/>
      <c r="K1868" t="inlineStr"/>
      <c r="L1868" t="inlineStr"/>
      <c r="M1868" t="n">
        <v>360.64</v>
      </c>
      <c r="N1868" t="inlineStr"/>
      <c r="O1868" t="inlineStr"/>
      <c r="P1868" t="inlineStr"/>
      <c r="Q1868" t="inlineStr"/>
      <c r="R1868" t="n">
        <v>151.543</v>
      </c>
      <c r="S1868" t="n">
        <v>99.113</v>
      </c>
      <c r="T1868" t="n">
        <v>219.684</v>
      </c>
    </row>
    <row r="1869">
      <c r="A1869" s="142" t="n">
        <v>39161</v>
      </c>
      <c r="B1869" t="inlineStr"/>
      <c r="C1869" t="inlineStr"/>
      <c r="D1869" t="inlineStr"/>
      <c r="E1869" t="inlineStr"/>
      <c r="F1869" t="inlineStr"/>
      <c r="G1869" t="inlineStr"/>
      <c r="H1869" t="inlineStr"/>
      <c r="I1869" t="inlineStr"/>
      <c r="J1869" t="inlineStr"/>
      <c r="K1869" t="inlineStr"/>
      <c r="L1869" t="inlineStr"/>
      <c r="M1869" t="n">
        <v>362.3</v>
      </c>
      <c r="N1869" t="inlineStr"/>
      <c r="O1869" t="inlineStr"/>
      <c r="P1869" t="inlineStr"/>
      <c r="Q1869" t="inlineStr"/>
      <c r="R1869" t="n">
        <v>151.543</v>
      </c>
      <c r="S1869" t="n">
        <v>99.857</v>
      </c>
      <c r="T1869" t="n">
        <v>220.975</v>
      </c>
    </row>
    <row r="1870">
      <c r="A1870" s="142" t="n">
        <v>39162</v>
      </c>
      <c r="B1870" t="inlineStr"/>
      <c r="C1870" t="inlineStr"/>
      <c r="D1870" t="inlineStr"/>
      <c r="E1870" t="inlineStr"/>
      <c r="F1870" t="inlineStr"/>
      <c r="G1870" t="inlineStr"/>
      <c r="H1870" t="inlineStr"/>
      <c r="I1870" t="inlineStr"/>
      <c r="J1870" t="inlineStr"/>
      <c r="K1870" t="inlineStr"/>
      <c r="L1870" t="inlineStr"/>
      <c r="M1870" t="n">
        <v>373.22</v>
      </c>
      <c r="N1870" t="inlineStr"/>
      <c r="O1870" t="inlineStr"/>
      <c r="P1870" t="inlineStr"/>
      <c r="Q1870" t="inlineStr"/>
      <c r="R1870" t="n">
        <v>151.543</v>
      </c>
      <c r="S1870" t="n">
        <v>100.801</v>
      </c>
      <c r="T1870" t="n">
        <v>223.417</v>
      </c>
    </row>
    <row r="1871">
      <c r="A1871" s="142" t="n">
        <v>39163</v>
      </c>
      <c r="B1871" t="inlineStr"/>
      <c r="C1871" t="inlineStr"/>
      <c r="D1871" t="inlineStr"/>
      <c r="E1871" t="inlineStr"/>
      <c r="F1871" t="inlineStr"/>
      <c r="G1871" t="inlineStr"/>
      <c r="H1871" t="inlineStr"/>
      <c r="I1871" t="inlineStr"/>
      <c r="J1871" t="inlineStr"/>
      <c r="K1871" t="inlineStr"/>
      <c r="L1871" t="inlineStr"/>
      <c r="M1871" t="n">
        <v>372.47</v>
      </c>
      <c r="N1871" t="inlineStr"/>
      <c r="O1871" t="inlineStr"/>
      <c r="P1871" t="inlineStr"/>
      <c r="Q1871" t="inlineStr"/>
      <c r="R1871" t="n">
        <v>151.543</v>
      </c>
      <c r="S1871" t="n">
        <v>101.28</v>
      </c>
      <c r="T1871" t="n">
        <v>225.567</v>
      </c>
    </row>
    <row r="1872">
      <c r="A1872" s="142" t="n">
        <v>39164</v>
      </c>
      <c r="B1872" t="inlineStr"/>
      <c r="C1872" t="inlineStr"/>
      <c r="D1872" t="inlineStr"/>
      <c r="E1872" t="inlineStr"/>
      <c r="F1872" t="inlineStr"/>
      <c r="G1872" t="inlineStr"/>
      <c r="H1872" t="inlineStr"/>
      <c r="I1872" t="inlineStr"/>
      <c r="J1872" t="inlineStr"/>
      <c r="K1872" t="inlineStr"/>
      <c r="L1872" t="inlineStr"/>
      <c r="M1872" t="n">
        <v>373.62</v>
      </c>
      <c r="N1872" t="inlineStr"/>
      <c r="O1872" t="inlineStr"/>
      <c r="P1872" t="inlineStr"/>
      <c r="Q1872" t="inlineStr"/>
      <c r="R1872" t="n">
        <v>151.543</v>
      </c>
      <c r="S1872" t="n">
        <v>101.854</v>
      </c>
      <c r="T1872" t="n">
        <v>226.977</v>
      </c>
    </row>
    <row r="1873">
      <c r="A1873" s="142" t="n">
        <v>39167</v>
      </c>
      <c r="B1873" t="inlineStr"/>
      <c r="C1873" t="inlineStr"/>
      <c r="D1873" t="inlineStr"/>
      <c r="E1873" t="inlineStr"/>
      <c r="F1873" t="inlineStr"/>
      <c r="G1873" t="inlineStr"/>
      <c r="H1873" t="inlineStr"/>
      <c r="I1873" t="inlineStr"/>
      <c r="J1873" t="inlineStr"/>
      <c r="K1873" t="inlineStr"/>
      <c r="L1873" t="inlineStr"/>
      <c r="M1873" t="n">
        <v>373.02</v>
      </c>
      <c r="N1873" t="inlineStr"/>
      <c r="O1873" t="inlineStr"/>
      <c r="P1873" t="inlineStr"/>
      <c r="Q1873" t="inlineStr"/>
      <c r="R1873" t="n">
        <v>151.543</v>
      </c>
      <c r="S1873" t="n">
        <v>101.528</v>
      </c>
      <c r="T1873" t="n">
        <v>226.941</v>
      </c>
    </row>
    <row r="1874">
      <c r="A1874" s="142" t="n">
        <v>39168</v>
      </c>
      <c r="B1874" t="inlineStr"/>
      <c r="C1874" t="inlineStr"/>
      <c r="D1874" t="inlineStr"/>
      <c r="E1874" t="inlineStr"/>
      <c r="F1874" t="inlineStr"/>
      <c r="G1874" t="inlineStr"/>
      <c r="H1874" t="inlineStr"/>
      <c r="I1874" t="inlineStr"/>
      <c r="J1874" t="inlineStr"/>
      <c r="K1874" t="inlineStr"/>
      <c r="L1874" t="inlineStr"/>
      <c r="M1874" t="n">
        <v>370.89</v>
      </c>
      <c r="N1874" t="inlineStr"/>
      <c r="O1874" t="inlineStr"/>
      <c r="P1874" t="inlineStr"/>
      <c r="Q1874" t="inlineStr"/>
      <c r="R1874" t="n">
        <v>151.543</v>
      </c>
      <c r="S1874" t="n">
        <v>101.029</v>
      </c>
      <c r="T1874" t="n">
        <v>225.881</v>
      </c>
    </row>
    <row r="1875">
      <c r="A1875" s="142" t="n">
        <v>39169</v>
      </c>
      <c r="B1875" t="inlineStr"/>
      <c r="C1875" t="inlineStr"/>
      <c r="D1875" t="inlineStr"/>
      <c r="E1875" t="inlineStr"/>
      <c r="F1875" t="inlineStr"/>
      <c r="G1875" t="inlineStr"/>
      <c r="H1875" t="inlineStr"/>
      <c r="I1875" t="inlineStr"/>
      <c r="J1875" t="inlineStr"/>
      <c r="K1875" t="inlineStr"/>
      <c r="L1875" t="inlineStr"/>
      <c r="M1875" t="n">
        <v>372.86</v>
      </c>
      <c r="N1875" t="inlineStr"/>
      <c r="O1875" t="inlineStr"/>
      <c r="P1875" t="inlineStr"/>
      <c r="Q1875" t="inlineStr"/>
      <c r="R1875" t="n">
        <v>151.543</v>
      </c>
      <c r="S1875" t="n">
        <v>100.329</v>
      </c>
      <c r="T1875" t="n">
        <v>223.528</v>
      </c>
    </row>
    <row r="1876">
      <c r="A1876" s="142" t="n">
        <v>39170</v>
      </c>
      <c r="B1876" t="inlineStr"/>
      <c r="C1876" t="inlineStr"/>
      <c r="D1876" t="inlineStr"/>
      <c r="E1876" t="inlineStr"/>
      <c r="F1876" t="inlineStr"/>
      <c r="G1876" t="inlineStr"/>
      <c r="H1876" t="inlineStr"/>
      <c r="I1876" t="inlineStr"/>
      <c r="J1876" t="inlineStr"/>
      <c r="K1876" t="inlineStr"/>
      <c r="L1876" t="inlineStr"/>
      <c r="M1876" t="n">
        <v>370.45</v>
      </c>
      <c r="N1876" t="inlineStr"/>
      <c r="O1876" t="inlineStr"/>
      <c r="P1876" t="inlineStr"/>
      <c r="Q1876" t="inlineStr"/>
      <c r="R1876" t="n">
        <v>151.543</v>
      </c>
      <c r="S1876" t="n">
        <v>101.03</v>
      </c>
      <c r="T1876" t="n">
        <v>226.785</v>
      </c>
    </row>
    <row r="1877">
      <c r="A1877" s="142" t="n">
        <v>39171</v>
      </c>
      <c r="B1877" t="inlineStr"/>
      <c r="C1877" t="inlineStr"/>
      <c r="D1877" t="inlineStr"/>
      <c r="E1877" t="inlineStr"/>
      <c r="F1877" t="inlineStr"/>
      <c r="G1877" t="inlineStr"/>
      <c r="H1877" t="inlineStr"/>
      <c r="I1877" t="inlineStr"/>
      <c r="J1877" t="inlineStr"/>
      <c r="K1877" t="inlineStr"/>
      <c r="L1877" t="inlineStr"/>
      <c r="M1877" t="n">
        <v>372.59</v>
      </c>
      <c r="N1877" t="inlineStr"/>
      <c r="O1877" t="inlineStr"/>
      <c r="P1877" t="inlineStr"/>
      <c r="Q1877" t="inlineStr"/>
      <c r="R1877" t="n">
        <v>155.832</v>
      </c>
      <c r="S1877" t="n">
        <v>101.141</v>
      </c>
      <c r="T1877" t="n">
        <v>228.323</v>
      </c>
    </row>
    <row r="1878">
      <c r="A1878" s="142" t="n">
        <v>39174</v>
      </c>
      <c r="B1878" t="inlineStr"/>
      <c r="C1878" t="inlineStr"/>
      <c r="D1878" t="inlineStr"/>
      <c r="E1878" t="inlineStr"/>
      <c r="F1878" t="inlineStr"/>
      <c r="G1878" t="inlineStr"/>
      <c r="H1878" t="inlineStr"/>
      <c r="I1878" t="inlineStr"/>
      <c r="J1878" t="inlineStr"/>
      <c r="K1878" t="inlineStr"/>
      <c r="L1878" t="inlineStr"/>
      <c r="M1878" t="n">
        <v>372.42</v>
      </c>
      <c r="N1878" t="inlineStr"/>
      <c r="O1878" t="inlineStr"/>
      <c r="P1878" t="inlineStr"/>
      <c r="Q1878" t="inlineStr"/>
      <c r="R1878" t="n">
        <v>155.832</v>
      </c>
      <c r="S1878" t="n">
        <v>100.902</v>
      </c>
      <c r="T1878" t="n">
        <v>227.046</v>
      </c>
    </row>
    <row r="1879">
      <c r="A1879" s="142" t="n">
        <v>39175</v>
      </c>
      <c r="B1879" t="inlineStr"/>
      <c r="C1879" t="inlineStr"/>
      <c r="D1879" t="inlineStr"/>
      <c r="E1879" t="inlineStr"/>
      <c r="F1879" t="inlineStr"/>
      <c r="G1879" t="inlineStr"/>
      <c r="H1879" t="inlineStr"/>
      <c r="I1879" t="inlineStr"/>
      <c r="J1879" t="inlineStr"/>
      <c r="K1879" t="inlineStr"/>
      <c r="L1879" t="inlineStr"/>
      <c r="M1879" t="n">
        <v>377.15</v>
      </c>
      <c r="N1879" t="inlineStr"/>
      <c r="O1879" t="inlineStr"/>
      <c r="P1879" t="inlineStr"/>
      <c r="Q1879" t="inlineStr"/>
      <c r="R1879" t="n">
        <v>155.832</v>
      </c>
      <c r="S1879" t="n">
        <v>101.873</v>
      </c>
      <c r="T1879" t="n">
        <v>229.34</v>
      </c>
    </row>
    <row r="1880">
      <c r="A1880" s="142" t="n">
        <v>39176</v>
      </c>
      <c r="B1880" t="inlineStr"/>
      <c r="C1880" t="inlineStr"/>
      <c r="D1880" t="inlineStr"/>
      <c r="E1880" t="inlineStr"/>
      <c r="F1880" t="inlineStr"/>
      <c r="G1880" t="inlineStr"/>
      <c r="H1880" t="inlineStr"/>
      <c r="I1880" t="inlineStr"/>
      <c r="J1880" t="inlineStr"/>
      <c r="K1880" t="inlineStr"/>
      <c r="L1880" t="inlineStr"/>
      <c r="M1880" t="n">
        <v>384.19</v>
      </c>
      <c r="N1880" t="inlineStr"/>
      <c r="O1880" t="inlineStr"/>
      <c r="P1880" t="inlineStr"/>
      <c r="Q1880" t="inlineStr"/>
      <c r="R1880" t="n">
        <v>155.832</v>
      </c>
      <c r="S1880" t="n">
        <v>102.309</v>
      </c>
      <c r="T1880" t="n">
        <v>231.851</v>
      </c>
    </row>
    <row r="1881">
      <c r="A1881" s="142" t="n">
        <v>39177</v>
      </c>
      <c r="B1881" t="inlineStr"/>
      <c r="C1881" t="inlineStr"/>
      <c r="D1881" t="inlineStr"/>
      <c r="E1881" t="inlineStr"/>
      <c r="F1881" t="inlineStr"/>
      <c r="G1881" t="inlineStr"/>
      <c r="H1881" t="inlineStr"/>
      <c r="I1881" t="inlineStr"/>
      <c r="J1881" t="inlineStr"/>
      <c r="K1881" t="inlineStr"/>
      <c r="L1881" t="inlineStr"/>
      <c r="M1881" t="n">
        <v>384.75</v>
      </c>
      <c r="N1881" t="inlineStr"/>
      <c r="O1881" t="inlineStr"/>
      <c r="P1881" t="inlineStr"/>
      <c r="Q1881" t="inlineStr"/>
      <c r="R1881" t="n">
        <v>155.832</v>
      </c>
      <c r="S1881" t="n">
        <v>102.14</v>
      </c>
      <c r="T1881" t="n">
        <v>231.507</v>
      </c>
    </row>
    <row r="1882">
      <c r="A1882" s="142" t="n">
        <v>39178</v>
      </c>
      <c r="B1882" t="inlineStr"/>
      <c r="C1882" t="inlineStr"/>
      <c r="D1882" t="inlineStr"/>
      <c r="E1882" t="inlineStr"/>
      <c r="F1882" t="inlineStr"/>
      <c r="G1882" t="inlineStr"/>
      <c r="H1882" t="inlineStr"/>
      <c r="I1882" t="inlineStr"/>
      <c r="J1882" t="inlineStr"/>
      <c r="K1882" t="inlineStr"/>
      <c r="L1882" t="inlineStr"/>
      <c r="M1882" t="n">
        <v>384.19</v>
      </c>
      <c r="N1882" t="inlineStr"/>
      <c r="O1882" t="inlineStr"/>
      <c r="P1882" t="inlineStr"/>
      <c r="Q1882" t="inlineStr"/>
      <c r="R1882" t="n">
        <v>155.832</v>
      </c>
      <c r="S1882" t="n">
        <v>102.118</v>
      </c>
      <c r="T1882" t="n">
        <v>231.545</v>
      </c>
    </row>
    <row r="1883">
      <c r="A1883" s="142" t="n">
        <v>39181</v>
      </c>
      <c r="B1883" t="inlineStr"/>
      <c r="C1883" t="inlineStr"/>
      <c r="D1883" t="inlineStr"/>
      <c r="E1883" t="inlineStr"/>
      <c r="F1883" t="inlineStr"/>
      <c r="G1883" t="inlineStr"/>
      <c r="H1883" t="inlineStr"/>
      <c r="I1883" t="inlineStr"/>
      <c r="J1883" t="inlineStr"/>
      <c r="K1883" t="inlineStr"/>
      <c r="L1883" t="inlineStr"/>
      <c r="M1883" t="n">
        <v>384.19</v>
      </c>
      <c r="N1883" t="inlineStr"/>
      <c r="O1883" t="inlineStr"/>
      <c r="P1883" t="inlineStr"/>
      <c r="Q1883" t="inlineStr"/>
      <c r="R1883" t="n">
        <v>155.832</v>
      </c>
      <c r="S1883" t="n">
        <v>102.632</v>
      </c>
      <c r="T1883" t="n">
        <v>234.349</v>
      </c>
    </row>
    <row r="1884">
      <c r="A1884" s="142" t="n">
        <v>39182</v>
      </c>
      <c r="B1884" t="inlineStr"/>
      <c r="C1884" t="inlineStr"/>
      <c r="D1884" t="inlineStr"/>
      <c r="E1884" t="inlineStr"/>
      <c r="F1884" t="inlineStr"/>
      <c r="G1884" t="inlineStr"/>
      <c r="H1884" t="inlineStr"/>
      <c r="I1884" t="inlineStr"/>
      <c r="J1884" t="inlineStr"/>
      <c r="K1884" t="inlineStr"/>
      <c r="L1884" t="inlineStr"/>
      <c r="M1884" t="n">
        <v>385.37</v>
      </c>
      <c r="N1884" t="inlineStr"/>
      <c r="O1884" t="inlineStr"/>
      <c r="P1884" t="inlineStr"/>
      <c r="Q1884" t="inlineStr"/>
      <c r="R1884" t="n">
        <v>155.832</v>
      </c>
      <c r="S1884" t="n">
        <v>102.641</v>
      </c>
      <c r="T1884" t="n">
        <v>233.88</v>
      </c>
    </row>
    <row r="1885">
      <c r="A1885" s="142" t="n">
        <v>39183</v>
      </c>
      <c r="B1885" t="inlineStr"/>
      <c r="C1885" t="inlineStr"/>
      <c r="D1885" t="inlineStr"/>
      <c r="E1885" t="inlineStr"/>
      <c r="F1885" t="inlineStr"/>
      <c r="G1885" t="inlineStr"/>
      <c r="H1885" t="inlineStr"/>
      <c r="I1885" t="inlineStr"/>
      <c r="J1885" t="inlineStr"/>
      <c r="K1885" t="inlineStr"/>
      <c r="L1885" t="inlineStr"/>
      <c r="M1885" t="n">
        <v>382.72</v>
      </c>
      <c r="N1885" t="inlineStr"/>
      <c r="O1885" t="inlineStr"/>
      <c r="P1885" t="inlineStr"/>
      <c r="Q1885" t="inlineStr"/>
      <c r="R1885" t="n">
        <v>155.832</v>
      </c>
      <c r="S1885" t="n">
        <v>102.374</v>
      </c>
      <c r="T1885" t="n">
        <v>234.767</v>
      </c>
    </row>
    <row r="1886">
      <c r="A1886" s="142" t="n">
        <v>39184</v>
      </c>
      <c r="B1886" t="inlineStr"/>
      <c r="C1886" t="inlineStr"/>
      <c r="D1886" t="inlineStr"/>
      <c r="E1886" t="inlineStr"/>
      <c r="F1886" t="inlineStr"/>
      <c r="G1886" t="inlineStr"/>
      <c r="H1886" t="inlineStr"/>
      <c r="I1886" t="inlineStr"/>
      <c r="J1886" t="inlineStr"/>
      <c r="K1886" t="inlineStr"/>
      <c r="L1886" t="inlineStr"/>
      <c r="M1886" t="n">
        <v>384.09</v>
      </c>
      <c r="N1886" t="inlineStr"/>
      <c r="O1886" t="inlineStr"/>
      <c r="P1886" t="inlineStr"/>
      <c r="Q1886" t="inlineStr"/>
      <c r="R1886" t="n">
        <v>155.832</v>
      </c>
      <c r="S1886" t="n">
        <v>102.224</v>
      </c>
      <c r="T1886" t="n">
        <v>233.734</v>
      </c>
    </row>
    <row r="1887">
      <c r="A1887" s="142" t="n">
        <v>39185</v>
      </c>
      <c r="B1887" t="inlineStr"/>
      <c r="C1887" t="inlineStr"/>
      <c r="D1887" t="inlineStr"/>
      <c r="E1887" t="inlineStr"/>
      <c r="F1887" t="inlineStr"/>
      <c r="G1887" t="inlineStr"/>
      <c r="H1887" t="inlineStr"/>
      <c r="I1887" t="inlineStr"/>
      <c r="J1887" t="inlineStr"/>
      <c r="K1887" t="inlineStr"/>
      <c r="L1887" t="inlineStr"/>
      <c r="M1887" t="n">
        <v>390.5</v>
      </c>
      <c r="N1887" t="inlineStr"/>
      <c r="O1887" t="inlineStr"/>
      <c r="P1887" t="inlineStr"/>
      <c r="Q1887" t="inlineStr"/>
      <c r="R1887" t="n">
        <v>155.832</v>
      </c>
      <c r="S1887" t="n">
        <v>102.431</v>
      </c>
      <c r="T1887" t="n">
        <v>234.815</v>
      </c>
    </row>
    <row r="1888">
      <c r="A1888" s="142" t="n">
        <v>39188</v>
      </c>
      <c r="B1888" t="inlineStr"/>
      <c r="C1888" t="inlineStr"/>
      <c r="D1888" t="inlineStr"/>
      <c r="E1888" t="inlineStr"/>
      <c r="F1888" t="inlineStr"/>
      <c r="G1888" t="inlineStr"/>
      <c r="H1888" t="inlineStr"/>
      <c r="I1888" t="inlineStr"/>
      <c r="J1888" t="inlineStr"/>
      <c r="K1888" t="inlineStr"/>
      <c r="L1888" t="inlineStr"/>
      <c r="M1888" t="n">
        <v>393.48</v>
      </c>
      <c r="N1888" t="inlineStr"/>
      <c r="O1888" t="inlineStr"/>
      <c r="P1888" t="inlineStr"/>
      <c r="Q1888" t="inlineStr"/>
      <c r="R1888" t="n">
        <v>155.832</v>
      </c>
      <c r="S1888" t="n">
        <v>103.359</v>
      </c>
      <c r="T1888" t="n">
        <v>237.063</v>
      </c>
    </row>
    <row r="1889">
      <c r="A1889" s="142" t="n">
        <v>39189</v>
      </c>
      <c r="B1889" t="inlineStr"/>
      <c r="C1889" t="inlineStr"/>
      <c r="D1889" t="inlineStr"/>
      <c r="E1889" t="inlineStr"/>
      <c r="F1889" t="inlineStr"/>
      <c r="G1889" t="inlineStr"/>
      <c r="H1889" t="inlineStr"/>
      <c r="I1889" t="inlineStr"/>
      <c r="J1889" t="inlineStr"/>
      <c r="K1889" t="inlineStr"/>
      <c r="L1889" t="inlineStr"/>
      <c r="M1889" t="n">
        <v>391.76</v>
      </c>
      <c r="N1889" t="inlineStr"/>
      <c r="O1889" t="inlineStr"/>
      <c r="P1889" t="inlineStr"/>
      <c r="Q1889" t="inlineStr"/>
      <c r="R1889" t="n">
        <v>155.832</v>
      </c>
      <c r="S1889" t="n">
        <v>103.343</v>
      </c>
      <c r="T1889" t="n">
        <v>236.163</v>
      </c>
    </row>
    <row r="1890">
      <c r="A1890" s="142" t="n">
        <v>39190</v>
      </c>
      <c r="B1890" t="inlineStr"/>
      <c r="C1890" t="inlineStr"/>
      <c r="D1890" t="inlineStr"/>
      <c r="E1890" t="inlineStr"/>
      <c r="F1890" t="inlineStr"/>
      <c r="G1890" t="inlineStr"/>
      <c r="H1890" t="inlineStr"/>
      <c r="I1890" t="inlineStr"/>
      <c r="J1890" t="inlineStr"/>
      <c r="K1890" t="inlineStr"/>
      <c r="L1890" t="inlineStr"/>
      <c r="M1890" t="n">
        <v>388.11</v>
      </c>
      <c r="N1890" t="inlineStr"/>
      <c r="O1890" t="inlineStr"/>
      <c r="P1890" t="inlineStr"/>
      <c r="Q1890" t="inlineStr"/>
      <c r="R1890" t="n">
        <v>155.832</v>
      </c>
      <c r="S1890" t="n">
        <v>103.326</v>
      </c>
      <c r="T1890" t="n">
        <v>235.339</v>
      </c>
    </row>
    <row r="1891">
      <c r="A1891" s="142" t="n">
        <v>39191</v>
      </c>
      <c r="B1891" t="inlineStr"/>
      <c r="C1891" t="inlineStr"/>
      <c r="D1891" t="inlineStr"/>
      <c r="E1891" t="inlineStr"/>
      <c r="F1891" t="inlineStr"/>
      <c r="G1891" t="inlineStr"/>
      <c r="H1891" t="inlineStr"/>
      <c r="I1891" t="inlineStr"/>
      <c r="J1891" t="inlineStr"/>
      <c r="K1891" t="inlineStr"/>
      <c r="L1891" t="inlineStr"/>
      <c r="M1891" t="n">
        <v>378.43</v>
      </c>
      <c r="N1891" t="inlineStr"/>
      <c r="O1891" t="inlineStr"/>
      <c r="P1891" t="inlineStr"/>
      <c r="Q1891" t="inlineStr"/>
      <c r="R1891" t="n">
        <v>155.832</v>
      </c>
      <c r="S1891" t="n">
        <v>102.676</v>
      </c>
      <c r="T1891" t="n">
        <v>232.207</v>
      </c>
    </row>
    <row r="1892">
      <c r="A1892" s="142" t="n">
        <v>39192</v>
      </c>
      <c r="B1892" t="inlineStr"/>
      <c r="C1892" t="inlineStr"/>
      <c r="D1892" t="inlineStr"/>
      <c r="E1892" t="inlineStr"/>
      <c r="F1892" t="inlineStr"/>
      <c r="G1892" t="inlineStr"/>
      <c r="H1892" t="inlineStr"/>
      <c r="I1892" t="inlineStr"/>
      <c r="J1892" t="inlineStr"/>
      <c r="K1892" t="inlineStr"/>
      <c r="L1892" t="inlineStr"/>
      <c r="M1892" t="n">
        <v>382.23</v>
      </c>
      <c r="N1892" t="inlineStr"/>
      <c r="O1892" t="inlineStr"/>
      <c r="P1892" t="inlineStr"/>
      <c r="Q1892" t="inlineStr"/>
      <c r="R1892" t="n">
        <v>155.832</v>
      </c>
      <c r="S1892" t="n">
        <v>103.736</v>
      </c>
      <c r="T1892" t="n">
        <v>236.155</v>
      </c>
    </row>
    <row r="1893">
      <c r="A1893" s="142" t="n">
        <v>39195</v>
      </c>
      <c r="B1893" t="inlineStr"/>
      <c r="C1893" t="inlineStr"/>
      <c r="D1893" t="inlineStr"/>
      <c r="E1893" t="inlineStr"/>
      <c r="F1893" t="inlineStr"/>
      <c r="G1893" t="inlineStr"/>
      <c r="H1893" t="inlineStr"/>
      <c r="I1893" t="inlineStr"/>
      <c r="J1893" t="inlineStr"/>
      <c r="K1893" t="inlineStr"/>
      <c r="L1893" t="inlineStr"/>
      <c r="M1893" t="n">
        <v>379.1</v>
      </c>
      <c r="N1893" t="inlineStr"/>
      <c r="O1893" t="inlineStr"/>
      <c r="P1893" t="inlineStr"/>
      <c r="Q1893" t="inlineStr"/>
      <c r="R1893" t="n">
        <v>155.832</v>
      </c>
      <c r="S1893" t="n">
        <v>103.768</v>
      </c>
      <c r="T1893" t="n">
        <v>236.945</v>
      </c>
    </row>
    <row r="1894">
      <c r="A1894" s="142" t="n">
        <v>39196</v>
      </c>
      <c r="B1894" t="inlineStr"/>
      <c r="C1894" t="inlineStr"/>
      <c r="D1894" t="inlineStr"/>
      <c r="E1894" t="inlineStr"/>
      <c r="F1894" t="inlineStr"/>
      <c r="G1894" t="inlineStr"/>
      <c r="H1894" t="inlineStr"/>
      <c r="I1894" t="inlineStr"/>
      <c r="J1894" t="inlineStr"/>
      <c r="K1894" t="inlineStr"/>
      <c r="L1894" t="inlineStr"/>
      <c r="M1894" t="n">
        <v>373.32</v>
      </c>
      <c r="N1894" t="inlineStr"/>
      <c r="O1894" t="inlineStr"/>
      <c r="P1894" t="inlineStr"/>
      <c r="Q1894" t="inlineStr"/>
      <c r="R1894" t="n">
        <v>155.832</v>
      </c>
      <c r="S1894" t="n">
        <v>103.148</v>
      </c>
      <c r="T1894" t="n">
        <v>235.809</v>
      </c>
    </row>
    <row r="1895">
      <c r="A1895" s="142" t="n">
        <v>39197</v>
      </c>
      <c r="B1895" t="inlineStr"/>
      <c r="C1895" t="inlineStr"/>
      <c r="D1895" t="inlineStr"/>
      <c r="E1895" t="inlineStr"/>
      <c r="F1895" t="inlineStr"/>
      <c r="G1895" t="inlineStr"/>
      <c r="H1895" t="inlineStr"/>
      <c r="I1895" t="inlineStr"/>
      <c r="J1895" t="inlineStr"/>
      <c r="K1895" t="inlineStr"/>
      <c r="L1895" t="inlineStr"/>
      <c r="M1895" t="n">
        <v>373.83</v>
      </c>
      <c r="N1895" t="inlineStr"/>
      <c r="O1895" t="inlineStr"/>
      <c r="P1895" t="inlineStr"/>
      <c r="Q1895" t="inlineStr"/>
      <c r="R1895" t="n">
        <v>155.832</v>
      </c>
      <c r="S1895" t="n">
        <v>103.578</v>
      </c>
      <c r="T1895" t="n">
        <v>235.791</v>
      </c>
    </row>
    <row r="1896">
      <c r="A1896" s="142" t="n">
        <v>39198</v>
      </c>
      <c r="B1896" t="inlineStr"/>
      <c r="C1896" t="inlineStr"/>
      <c r="D1896" t="inlineStr"/>
      <c r="E1896" t="inlineStr"/>
      <c r="F1896" t="inlineStr"/>
      <c r="G1896" t="inlineStr"/>
      <c r="H1896" t="inlineStr"/>
      <c r="I1896" t="inlineStr"/>
      <c r="J1896" t="inlineStr"/>
      <c r="K1896" t="inlineStr"/>
      <c r="L1896" t="inlineStr"/>
      <c r="M1896" t="n">
        <v>372.32</v>
      </c>
      <c r="N1896" t="inlineStr"/>
      <c r="O1896" t="inlineStr"/>
      <c r="P1896" t="inlineStr"/>
      <c r="Q1896" t="inlineStr"/>
      <c r="R1896" t="n">
        <v>155.832</v>
      </c>
      <c r="S1896" t="n">
        <v>103.901</v>
      </c>
      <c r="T1896" t="n">
        <v>236.957</v>
      </c>
    </row>
    <row r="1897">
      <c r="A1897" s="142" t="n">
        <v>39199</v>
      </c>
      <c r="B1897" t="inlineStr"/>
      <c r="C1897" t="inlineStr"/>
      <c r="D1897" t="inlineStr"/>
      <c r="E1897" t="inlineStr"/>
      <c r="F1897" t="inlineStr"/>
      <c r="G1897" t="inlineStr"/>
      <c r="H1897" t="inlineStr"/>
      <c r="I1897" t="inlineStr"/>
      <c r="J1897" t="inlineStr"/>
      <c r="K1897" t="inlineStr"/>
      <c r="L1897" t="inlineStr"/>
      <c r="M1897" t="n">
        <v>374</v>
      </c>
      <c r="N1897" t="inlineStr"/>
      <c r="O1897" t="inlineStr"/>
      <c r="P1897" t="inlineStr"/>
      <c r="Q1897" t="inlineStr"/>
      <c r="R1897" t="n">
        <v>155.832</v>
      </c>
      <c r="S1897" t="n">
        <v>103.363</v>
      </c>
      <c r="T1897" t="n">
        <v>234.248</v>
      </c>
    </row>
    <row r="1898">
      <c r="A1898" s="142" t="n">
        <v>39202</v>
      </c>
      <c r="B1898" t="inlineStr"/>
      <c r="C1898" t="inlineStr"/>
      <c r="D1898" t="inlineStr"/>
      <c r="E1898" t="inlineStr"/>
      <c r="F1898" t="inlineStr"/>
      <c r="G1898" t="inlineStr"/>
      <c r="H1898" t="inlineStr"/>
      <c r="I1898" t="inlineStr"/>
      <c r="J1898" t="inlineStr"/>
      <c r="K1898" t="inlineStr"/>
      <c r="L1898" t="inlineStr"/>
      <c r="M1898" t="n">
        <v>367.37</v>
      </c>
      <c r="N1898" t="inlineStr"/>
      <c r="O1898" t="inlineStr"/>
      <c r="P1898" t="inlineStr"/>
      <c r="Q1898" t="inlineStr"/>
      <c r="R1898" t="n">
        <v>161.809</v>
      </c>
      <c r="S1898" t="n">
        <v>103.019</v>
      </c>
      <c r="T1898" t="n">
        <v>233.012</v>
      </c>
    </row>
    <row r="1899">
      <c r="A1899" s="142" t="n">
        <v>39203</v>
      </c>
      <c r="B1899" t="inlineStr"/>
      <c r="C1899" t="inlineStr"/>
      <c r="D1899" t="inlineStr"/>
      <c r="E1899" t="inlineStr"/>
      <c r="F1899" t="inlineStr"/>
      <c r="G1899" t="inlineStr"/>
      <c r="H1899" t="inlineStr"/>
      <c r="I1899" t="inlineStr"/>
      <c r="J1899" t="inlineStr"/>
      <c r="K1899" t="inlineStr"/>
      <c r="L1899" t="inlineStr"/>
      <c r="M1899" t="n">
        <v>367.37</v>
      </c>
      <c r="N1899" t="inlineStr"/>
      <c r="O1899" t="inlineStr"/>
      <c r="P1899" t="inlineStr"/>
      <c r="Q1899" t="inlineStr"/>
      <c r="R1899" t="n">
        <v>161.809</v>
      </c>
      <c r="S1899" t="n">
        <v>103.282</v>
      </c>
      <c r="T1899" t="n">
        <v>233.697</v>
      </c>
    </row>
    <row r="1900">
      <c r="A1900" s="142" t="n">
        <v>39204</v>
      </c>
      <c r="B1900" t="inlineStr"/>
      <c r="C1900" t="inlineStr"/>
      <c r="D1900" t="inlineStr"/>
      <c r="E1900" t="inlineStr"/>
      <c r="F1900" t="inlineStr"/>
      <c r="G1900" t="inlineStr"/>
      <c r="H1900" t="inlineStr"/>
      <c r="I1900" t="inlineStr"/>
      <c r="J1900" t="inlineStr"/>
      <c r="K1900" t="inlineStr"/>
      <c r="L1900" t="inlineStr"/>
      <c r="M1900" t="n">
        <v>371.85</v>
      </c>
      <c r="N1900" t="inlineStr"/>
      <c r="O1900" t="inlineStr"/>
      <c r="P1900" t="inlineStr"/>
      <c r="Q1900" t="inlineStr"/>
      <c r="R1900" t="n">
        <v>161.809</v>
      </c>
      <c r="S1900" t="n">
        <v>103.961</v>
      </c>
      <c r="T1900" t="n">
        <v>235.187</v>
      </c>
    </row>
    <row r="1901">
      <c r="A1901" s="142" t="n">
        <v>39205</v>
      </c>
      <c r="B1901" t="inlineStr"/>
      <c r="C1901" t="inlineStr"/>
      <c r="D1901" t="inlineStr"/>
      <c r="E1901" t="inlineStr"/>
      <c r="F1901" t="inlineStr"/>
      <c r="G1901" t="inlineStr"/>
      <c r="H1901" t="inlineStr"/>
      <c r="I1901" t="inlineStr"/>
      <c r="J1901" t="inlineStr"/>
      <c r="K1901" t="inlineStr"/>
      <c r="L1901" t="inlineStr"/>
      <c r="M1901" t="n">
        <v>372.82</v>
      </c>
      <c r="N1901" t="inlineStr"/>
      <c r="O1901" t="inlineStr"/>
      <c r="P1901" t="inlineStr"/>
      <c r="Q1901" t="inlineStr"/>
      <c r="R1901" t="n">
        <v>161.809</v>
      </c>
      <c r="S1901" t="n">
        <v>104.557</v>
      </c>
      <c r="T1901" t="n">
        <v>238.489</v>
      </c>
    </row>
    <row r="1902">
      <c r="A1902" s="142" t="n">
        <v>39206</v>
      </c>
      <c r="B1902" t="inlineStr"/>
      <c r="C1902" t="inlineStr"/>
      <c r="D1902" t="inlineStr"/>
      <c r="E1902" t="inlineStr"/>
      <c r="F1902" t="inlineStr"/>
      <c r="G1902" t="inlineStr"/>
      <c r="H1902" t="inlineStr"/>
      <c r="I1902" t="inlineStr"/>
      <c r="J1902" t="inlineStr"/>
      <c r="K1902" t="inlineStr"/>
      <c r="L1902" t="inlineStr"/>
      <c r="M1902" t="n">
        <v>376.84</v>
      </c>
      <c r="N1902" t="inlineStr"/>
      <c r="O1902" t="inlineStr"/>
      <c r="P1902" t="inlineStr"/>
      <c r="Q1902" t="inlineStr"/>
      <c r="R1902" t="n">
        <v>161.809</v>
      </c>
      <c r="S1902" t="n">
        <v>104.95</v>
      </c>
      <c r="T1902" t="n">
        <v>240.236</v>
      </c>
    </row>
    <row r="1903">
      <c r="A1903" s="142" t="n">
        <v>39209</v>
      </c>
      <c r="B1903" t="inlineStr"/>
      <c r="C1903" t="inlineStr"/>
      <c r="D1903" t="inlineStr"/>
      <c r="E1903" t="inlineStr"/>
      <c r="F1903" t="inlineStr"/>
      <c r="G1903" t="inlineStr"/>
      <c r="H1903" t="inlineStr"/>
      <c r="I1903" t="inlineStr"/>
      <c r="J1903" t="inlineStr"/>
      <c r="K1903" t="inlineStr"/>
      <c r="L1903" t="inlineStr"/>
      <c r="M1903" t="n">
        <v>376.35</v>
      </c>
      <c r="N1903" t="inlineStr"/>
      <c r="O1903" t="inlineStr"/>
      <c r="P1903" t="inlineStr"/>
      <c r="Q1903" t="inlineStr"/>
      <c r="R1903" t="n">
        <v>161.809</v>
      </c>
      <c r="S1903" t="n">
        <v>105.21</v>
      </c>
      <c r="T1903" t="n">
        <v>240.676</v>
      </c>
    </row>
    <row r="1904">
      <c r="A1904" s="142" t="n">
        <v>39210</v>
      </c>
      <c r="B1904" t="inlineStr"/>
      <c r="C1904" t="inlineStr"/>
      <c r="D1904" t="inlineStr"/>
      <c r="E1904" t="inlineStr"/>
      <c r="F1904" t="inlineStr"/>
      <c r="G1904" t="inlineStr"/>
      <c r="H1904" t="inlineStr"/>
      <c r="I1904" t="inlineStr"/>
      <c r="J1904" t="inlineStr"/>
      <c r="K1904" t="inlineStr"/>
      <c r="L1904" t="inlineStr"/>
      <c r="M1904" t="n">
        <v>376.35</v>
      </c>
      <c r="N1904" t="inlineStr"/>
      <c r="O1904" t="inlineStr"/>
      <c r="P1904" t="inlineStr"/>
      <c r="Q1904" t="inlineStr"/>
      <c r="R1904" t="n">
        <v>161.809</v>
      </c>
      <c r="S1904" t="n">
        <v>105.34</v>
      </c>
      <c r="T1904" t="n">
        <v>240.887</v>
      </c>
    </row>
    <row r="1905">
      <c r="A1905" s="142" t="n">
        <v>39211</v>
      </c>
      <c r="B1905" t="inlineStr"/>
      <c r="C1905" t="inlineStr"/>
      <c r="D1905" t="inlineStr"/>
      <c r="E1905" t="inlineStr"/>
      <c r="F1905" t="inlineStr"/>
      <c r="G1905" t="inlineStr"/>
      <c r="H1905" t="inlineStr"/>
      <c r="I1905" t="inlineStr"/>
      <c r="J1905" t="inlineStr"/>
      <c r="K1905" t="inlineStr"/>
      <c r="L1905" t="inlineStr"/>
      <c r="M1905" t="n">
        <v>373.04</v>
      </c>
      <c r="N1905" t="inlineStr"/>
      <c r="O1905" t="inlineStr"/>
      <c r="P1905" t="inlineStr"/>
      <c r="Q1905" t="inlineStr"/>
      <c r="R1905" t="n">
        <v>161.809</v>
      </c>
      <c r="S1905" t="n">
        <v>105.61</v>
      </c>
      <c r="T1905" t="n">
        <v>241.811</v>
      </c>
    </row>
    <row r="1906">
      <c r="A1906" s="142" t="n">
        <v>39212</v>
      </c>
      <c r="B1906" t="inlineStr"/>
      <c r="C1906" t="inlineStr"/>
      <c r="D1906" t="inlineStr"/>
      <c r="E1906" t="inlineStr"/>
      <c r="F1906" t="inlineStr"/>
      <c r="G1906" t="inlineStr"/>
      <c r="H1906" t="inlineStr"/>
      <c r="I1906" t="inlineStr"/>
      <c r="J1906" t="inlineStr"/>
      <c r="K1906" t="inlineStr"/>
      <c r="L1906" t="inlineStr"/>
      <c r="M1906" t="n">
        <v>371.53</v>
      </c>
      <c r="N1906" t="inlineStr"/>
      <c r="O1906" t="inlineStr"/>
      <c r="P1906" t="inlineStr"/>
      <c r="Q1906" t="inlineStr"/>
      <c r="R1906" t="n">
        <v>161.809</v>
      </c>
      <c r="S1906" t="n">
        <v>104.801</v>
      </c>
      <c r="T1906" t="n">
        <v>241.498</v>
      </c>
    </row>
    <row r="1907">
      <c r="A1907" s="142" t="n">
        <v>39213</v>
      </c>
      <c r="B1907" t="inlineStr"/>
      <c r="C1907" t="inlineStr"/>
      <c r="D1907" t="inlineStr"/>
      <c r="E1907" t="inlineStr"/>
      <c r="F1907" t="inlineStr"/>
      <c r="G1907" t="inlineStr"/>
      <c r="H1907" t="inlineStr"/>
      <c r="I1907" t="inlineStr"/>
      <c r="J1907" t="inlineStr"/>
      <c r="K1907" t="inlineStr"/>
      <c r="L1907" t="inlineStr"/>
      <c r="M1907" t="n">
        <v>371.85</v>
      </c>
      <c r="N1907" t="inlineStr"/>
      <c r="O1907" t="inlineStr"/>
      <c r="P1907" t="inlineStr"/>
      <c r="Q1907" t="inlineStr"/>
      <c r="R1907" t="n">
        <v>161.809</v>
      </c>
      <c r="S1907" t="n">
        <v>105.274</v>
      </c>
      <c r="T1907" t="n">
        <v>240.59</v>
      </c>
    </row>
    <row r="1908">
      <c r="A1908" s="142" t="n">
        <v>39216</v>
      </c>
      <c r="B1908" t="inlineStr"/>
      <c r="C1908" t="inlineStr"/>
      <c r="D1908" t="inlineStr"/>
      <c r="E1908" t="inlineStr"/>
      <c r="F1908" t="inlineStr"/>
      <c r="G1908" t="inlineStr"/>
      <c r="H1908" t="inlineStr"/>
      <c r="I1908" t="inlineStr"/>
      <c r="J1908" t="inlineStr"/>
      <c r="K1908" t="inlineStr"/>
      <c r="L1908" t="inlineStr"/>
      <c r="M1908" t="n">
        <v>365.34</v>
      </c>
      <c r="N1908" t="inlineStr"/>
      <c r="O1908" t="inlineStr"/>
      <c r="P1908" t="inlineStr"/>
      <c r="Q1908" t="inlineStr"/>
      <c r="R1908" t="n">
        <v>161.809</v>
      </c>
      <c r="S1908" t="n">
        <v>105.186</v>
      </c>
      <c r="T1908" t="n">
        <v>242.117</v>
      </c>
    </row>
    <row r="1909">
      <c r="A1909" s="142" t="n">
        <v>39217</v>
      </c>
      <c r="B1909" t="inlineStr"/>
      <c r="C1909" t="inlineStr"/>
      <c r="D1909" t="inlineStr"/>
      <c r="E1909" t="inlineStr"/>
      <c r="F1909" t="inlineStr"/>
      <c r="G1909" t="inlineStr"/>
      <c r="H1909" t="inlineStr"/>
      <c r="I1909" t="inlineStr"/>
      <c r="J1909" t="inlineStr"/>
      <c r="K1909" t="inlineStr"/>
      <c r="L1909" t="inlineStr"/>
      <c r="M1909" t="n">
        <v>365.86</v>
      </c>
      <c r="N1909" t="inlineStr"/>
      <c r="O1909" t="inlineStr"/>
      <c r="P1909" t="inlineStr"/>
      <c r="Q1909" t="inlineStr"/>
      <c r="R1909" t="n">
        <v>161.809</v>
      </c>
      <c r="S1909" t="n">
        <v>104.775</v>
      </c>
      <c r="T1909" t="n">
        <v>239.836</v>
      </c>
    </row>
    <row r="1910">
      <c r="A1910" s="142" t="n">
        <v>39218</v>
      </c>
      <c r="B1910" t="inlineStr"/>
      <c r="C1910" t="inlineStr"/>
      <c r="D1910" t="inlineStr"/>
      <c r="E1910" t="inlineStr"/>
      <c r="F1910" t="inlineStr"/>
      <c r="G1910" t="inlineStr"/>
      <c r="H1910" t="inlineStr"/>
      <c r="I1910" t="inlineStr"/>
      <c r="J1910" t="inlineStr"/>
      <c r="K1910" t="inlineStr"/>
      <c r="L1910" t="inlineStr"/>
      <c r="M1910" t="n">
        <v>361.9</v>
      </c>
      <c r="N1910" t="inlineStr"/>
      <c r="O1910" t="inlineStr"/>
      <c r="P1910" t="inlineStr"/>
      <c r="Q1910" t="inlineStr"/>
      <c r="R1910" t="n">
        <v>161.809</v>
      </c>
      <c r="S1910" t="n">
        <v>105.308</v>
      </c>
      <c r="T1910" t="n">
        <v>243.027</v>
      </c>
    </row>
    <row r="1911">
      <c r="A1911" s="142" t="n">
        <v>39219</v>
      </c>
      <c r="B1911" t="inlineStr"/>
      <c r="C1911" t="inlineStr"/>
      <c r="D1911" t="inlineStr"/>
      <c r="E1911" t="inlineStr"/>
      <c r="F1911" t="inlineStr"/>
      <c r="G1911" t="inlineStr"/>
      <c r="H1911" t="inlineStr"/>
      <c r="I1911" t="inlineStr"/>
      <c r="J1911" t="inlineStr"/>
      <c r="K1911" t="inlineStr"/>
      <c r="L1911" t="inlineStr"/>
      <c r="M1911" t="n">
        <v>361.9</v>
      </c>
      <c r="N1911" t="inlineStr"/>
      <c r="O1911" t="inlineStr"/>
      <c r="P1911" t="inlineStr"/>
      <c r="Q1911" t="inlineStr"/>
      <c r="R1911" t="n">
        <v>161.809</v>
      </c>
      <c r="S1911" t="n">
        <v>105.787</v>
      </c>
      <c r="T1911" t="n">
        <v>244.346</v>
      </c>
    </row>
    <row r="1912">
      <c r="A1912" s="142" t="n">
        <v>39220</v>
      </c>
      <c r="B1912" t="inlineStr"/>
      <c r="C1912" t="inlineStr"/>
      <c r="D1912" t="inlineStr"/>
      <c r="E1912" t="inlineStr"/>
      <c r="F1912" t="inlineStr"/>
      <c r="G1912" t="inlineStr"/>
      <c r="H1912" t="inlineStr"/>
      <c r="I1912" t="inlineStr"/>
      <c r="J1912" t="inlineStr"/>
      <c r="K1912" t="inlineStr"/>
      <c r="L1912" t="inlineStr"/>
      <c r="M1912" t="n">
        <v>369.57</v>
      </c>
      <c r="N1912" t="inlineStr"/>
      <c r="O1912" t="inlineStr"/>
      <c r="P1912" t="inlineStr"/>
      <c r="Q1912" t="inlineStr"/>
      <c r="R1912" t="n">
        <v>161.809</v>
      </c>
      <c r="S1912" t="n">
        <v>106.354</v>
      </c>
      <c r="T1912" t="n">
        <v>244.942</v>
      </c>
    </row>
    <row r="1913">
      <c r="A1913" s="142" t="n">
        <v>39223</v>
      </c>
      <c r="B1913" t="inlineStr"/>
      <c r="C1913" t="inlineStr"/>
      <c r="D1913" t="inlineStr"/>
      <c r="E1913" t="inlineStr"/>
      <c r="F1913" t="inlineStr"/>
      <c r="G1913" t="inlineStr"/>
      <c r="H1913" t="inlineStr"/>
      <c r="I1913" t="inlineStr"/>
      <c r="J1913" t="inlineStr"/>
      <c r="K1913" t="inlineStr"/>
      <c r="L1913" t="inlineStr"/>
      <c r="M1913" t="n">
        <v>374.63</v>
      </c>
      <c r="N1913" t="inlineStr"/>
      <c r="O1913" t="inlineStr"/>
      <c r="P1913" t="inlineStr"/>
      <c r="Q1913" t="inlineStr"/>
      <c r="R1913" t="n">
        <v>161.809</v>
      </c>
      <c r="S1913" t="n">
        <v>106.814</v>
      </c>
      <c r="T1913" t="n">
        <v>247.668</v>
      </c>
    </row>
    <row r="1914">
      <c r="A1914" s="142" t="n">
        <v>39224</v>
      </c>
      <c r="B1914" t="inlineStr"/>
      <c r="C1914" t="inlineStr"/>
      <c r="D1914" t="inlineStr"/>
      <c r="E1914" t="inlineStr"/>
      <c r="F1914" t="inlineStr"/>
      <c r="G1914" t="inlineStr"/>
      <c r="H1914" t="inlineStr"/>
      <c r="I1914" t="inlineStr"/>
      <c r="J1914" t="inlineStr"/>
      <c r="K1914" t="inlineStr"/>
      <c r="L1914" t="inlineStr"/>
      <c r="M1914" t="n">
        <v>372.33</v>
      </c>
      <c r="N1914" t="inlineStr"/>
      <c r="O1914" t="inlineStr"/>
      <c r="P1914" t="inlineStr"/>
      <c r="Q1914" t="inlineStr"/>
      <c r="R1914" t="n">
        <v>161.809</v>
      </c>
      <c r="S1914" t="n">
        <v>106.909</v>
      </c>
      <c r="T1914" t="n">
        <v>248.417</v>
      </c>
    </row>
    <row r="1915">
      <c r="A1915" s="142" t="n">
        <v>39225</v>
      </c>
      <c r="B1915" t="inlineStr"/>
      <c r="C1915" t="inlineStr"/>
      <c r="D1915" t="inlineStr"/>
      <c r="E1915" t="inlineStr"/>
      <c r="F1915" t="inlineStr"/>
      <c r="G1915" t="inlineStr"/>
      <c r="H1915" t="inlineStr"/>
      <c r="I1915" t="inlineStr"/>
      <c r="J1915" t="inlineStr"/>
      <c r="K1915" t="inlineStr"/>
      <c r="L1915" t="inlineStr"/>
      <c r="M1915" t="n">
        <v>374.2</v>
      </c>
      <c r="N1915" t="inlineStr"/>
      <c r="O1915" t="inlineStr"/>
      <c r="P1915" t="inlineStr"/>
      <c r="Q1915" t="inlineStr"/>
      <c r="R1915" t="n">
        <v>161.809</v>
      </c>
      <c r="S1915" t="n">
        <v>107.023</v>
      </c>
      <c r="T1915" t="n">
        <v>247.573</v>
      </c>
    </row>
    <row r="1916">
      <c r="A1916" s="142" t="n">
        <v>39226</v>
      </c>
      <c r="B1916" t="inlineStr"/>
      <c r="C1916" t="inlineStr"/>
      <c r="D1916" t="inlineStr"/>
      <c r="E1916" t="inlineStr"/>
      <c r="F1916" t="inlineStr"/>
      <c r="G1916" t="inlineStr"/>
      <c r="H1916" t="inlineStr"/>
      <c r="I1916" t="inlineStr"/>
      <c r="J1916" t="inlineStr"/>
      <c r="K1916" t="inlineStr"/>
      <c r="L1916" t="inlineStr"/>
      <c r="M1916" t="n">
        <v>374.2</v>
      </c>
      <c r="N1916" t="inlineStr"/>
      <c r="O1916" t="inlineStr"/>
      <c r="P1916" t="inlineStr"/>
      <c r="Q1916" t="inlineStr"/>
      <c r="R1916" t="n">
        <v>161.809</v>
      </c>
      <c r="S1916" t="n">
        <v>106.403</v>
      </c>
      <c r="T1916" t="n">
        <v>245.497</v>
      </c>
    </row>
    <row r="1917">
      <c r="A1917" s="142" t="n">
        <v>39227</v>
      </c>
      <c r="B1917" t="inlineStr"/>
      <c r="C1917" t="inlineStr"/>
      <c r="D1917" t="inlineStr"/>
      <c r="E1917" t="inlineStr"/>
      <c r="F1917" t="inlineStr"/>
      <c r="G1917" t="inlineStr"/>
      <c r="H1917" t="inlineStr"/>
      <c r="I1917" t="inlineStr"/>
      <c r="J1917" t="inlineStr"/>
      <c r="K1917" t="inlineStr"/>
      <c r="L1917" t="inlineStr"/>
      <c r="M1917" t="n">
        <v>362.95</v>
      </c>
      <c r="N1917" t="inlineStr"/>
      <c r="O1917" t="inlineStr"/>
      <c r="P1917" t="inlineStr"/>
      <c r="Q1917" t="inlineStr"/>
      <c r="R1917" t="n">
        <v>161.809</v>
      </c>
      <c r="S1917" t="n">
        <v>106.412</v>
      </c>
      <c r="T1917" t="n">
        <v>245.476</v>
      </c>
    </row>
    <row r="1918">
      <c r="A1918" s="142" t="n">
        <v>39230</v>
      </c>
      <c r="B1918" t="inlineStr"/>
      <c r="C1918" t="inlineStr"/>
      <c r="D1918" t="inlineStr"/>
      <c r="E1918" t="inlineStr"/>
      <c r="F1918" t="inlineStr"/>
      <c r="G1918" t="inlineStr"/>
      <c r="H1918" t="inlineStr"/>
      <c r="I1918" t="inlineStr"/>
      <c r="J1918" t="inlineStr"/>
      <c r="K1918" t="inlineStr"/>
      <c r="L1918" t="inlineStr"/>
      <c r="M1918" t="n">
        <v>362.95</v>
      </c>
      <c r="N1918" t="inlineStr"/>
      <c r="O1918" t="inlineStr"/>
      <c r="P1918" t="inlineStr"/>
      <c r="Q1918" t="inlineStr"/>
      <c r="R1918" t="n">
        <v>161.809</v>
      </c>
      <c r="S1918" t="n">
        <v>106.553</v>
      </c>
      <c r="T1918" t="n">
        <v>246.292</v>
      </c>
    </row>
    <row r="1919">
      <c r="A1919" s="142" t="n">
        <v>39231</v>
      </c>
      <c r="B1919" t="inlineStr"/>
      <c r="C1919" t="inlineStr"/>
      <c r="D1919" t="inlineStr"/>
      <c r="E1919" t="inlineStr"/>
      <c r="F1919" t="inlineStr"/>
      <c r="G1919" t="inlineStr"/>
      <c r="H1919" t="inlineStr"/>
      <c r="I1919" t="inlineStr"/>
      <c r="J1919" t="inlineStr"/>
      <c r="K1919" t="inlineStr"/>
      <c r="L1919" t="inlineStr"/>
      <c r="M1919" t="n">
        <v>359.82</v>
      </c>
      <c r="N1919" t="inlineStr"/>
      <c r="O1919" t="inlineStr"/>
      <c r="P1919" t="inlineStr"/>
      <c r="Q1919" t="inlineStr"/>
      <c r="R1919" t="n">
        <v>161.809</v>
      </c>
      <c r="S1919" t="n">
        <v>106.606</v>
      </c>
      <c r="T1919" t="n">
        <v>245.347</v>
      </c>
    </row>
    <row r="1920">
      <c r="A1920" s="142" t="n">
        <v>39232</v>
      </c>
      <c r="B1920" t="inlineStr"/>
      <c r="C1920" t="inlineStr"/>
      <c r="D1920" t="inlineStr"/>
      <c r="E1920" t="inlineStr"/>
      <c r="F1920" t="inlineStr"/>
      <c r="G1920" t="inlineStr"/>
      <c r="H1920" t="inlineStr"/>
      <c r="I1920" t="inlineStr"/>
      <c r="J1920" t="inlineStr"/>
      <c r="K1920" t="inlineStr"/>
      <c r="L1920" t="inlineStr"/>
      <c r="M1920" t="n">
        <v>360.91</v>
      </c>
      <c r="N1920" t="inlineStr"/>
      <c r="O1920" t="inlineStr"/>
      <c r="P1920" t="inlineStr"/>
      <c r="Q1920" t="inlineStr"/>
      <c r="R1920" t="n">
        <v>161.809</v>
      </c>
      <c r="S1920" t="n">
        <v>107.157</v>
      </c>
      <c r="T1920" t="n">
        <v>244.665</v>
      </c>
    </row>
    <row r="1921">
      <c r="A1921" s="142" t="n">
        <v>39233</v>
      </c>
      <c r="B1921" t="inlineStr"/>
      <c r="C1921" t="inlineStr"/>
      <c r="D1921" t="inlineStr"/>
      <c r="E1921" t="inlineStr"/>
      <c r="F1921" t="inlineStr"/>
      <c r="G1921" t="inlineStr"/>
      <c r="H1921" t="inlineStr"/>
      <c r="I1921" t="inlineStr"/>
      <c r="J1921" t="inlineStr"/>
      <c r="K1921" t="inlineStr"/>
      <c r="L1921" t="inlineStr"/>
      <c r="M1921" t="n">
        <v>372.83</v>
      </c>
      <c r="N1921" t="inlineStr"/>
      <c r="O1921" t="inlineStr"/>
      <c r="P1921" t="inlineStr"/>
      <c r="Q1921" t="inlineStr"/>
      <c r="R1921" t="n">
        <v>166.996</v>
      </c>
      <c r="S1921" t="n">
        <v>107.597</v>
      </c>
      <c r="T1921" t="n">
        <v>248.024</v>
      </c>
    </row>
    <row r="1922">
      <c r="A1922" s="142" t="n">
        <v>39234</v>
      </c>
      <c r="B1922" t="inlineStr"/>
      <c r="C1922" t="inlineStr"/>
      <c r="D1922" t="inlineStr"/>
      <c r="E1922" t="inlineStr"/>
      <c r="F1922" t="inlineStr"/>
      <c r="G1922" t="inlineStr"/>
      <c r="H1922" t="inlineStr"/>
      <c r="I1922" t="inlineStr"/>
      <c r="J1922" t="inlineStr"/>
      <c r="K1922" t="inlineStr"/>
      <c r="L1922" t="inlineStr"/>
      <c r="M1922" t="n">
        <v>375.9</v>
      </c>
      <c r="N1922" t="inlineStr"/>
      <c r="O1922" t="inlineStr"/>
      <c r="P1922" t="inlineStr"/>
      <c r="Q1922" t="inlineStr"/>
      <c r="R1922" t="n">
        <v>166.996</v>
      </c>
      <c r="S1922" t="n">
        <v>108.577</v>
      </c>
      <c r="T1922" t="n">
        <v>252.934</v>
      </c>
    </row>
    <row r="1923">
      <c r="A1923" s="142" t="n">
        <v>39237</v>
      </c>
      <c r="B1923" t="inlineStr"/>
      <c r="C1923" t="inlineStr"/>
      <c r="D1923" t="inlineStr"/>
      <c r="E1923" t="inlineStr"/>
      <c r="F1923" t="inlineStr"/>
      <c r="G1923" t="inlineStr"/>
      <c r="H1923" t="inlineStr"/>
      <c r="I1923" t="inlineStr"/>
      <c r="J1923" t="inlineStr"/>
      <c r="K1923" t="inlineStr"/>
      <c r="L1923" t="inlineStr"/>
      <c r="M1923" t="n">
        <v>375.9</v>
      </c>
      <c r="N1923" t="inlineStr"/>
      <c r="O1923" t="inlineStr"/>
      <c r="P1923" t="inlineStr"/>
      <c r="Q1923" t="inlineStr"/>
      <c r="R1923" t="n">
        <v>166.996</v>
      </c>
      <c r="S1923" t="n">
        <v>108.381</v>
      </c>
      <c r="T1923" t="n">
        <v>252.461</v>
      </c>
    </row>
    <row r="1924">
      <c r="A1924" s="142" t="n">
        <v>39238</v>
      </c>
      <c r="B1924" t="inlineStr"/>
      <c r="C1924" t="inlineStr"/>
      <c r="D1924" t="inlineStr"/>
      <c r="E1924" t="inlineStr"/>
      <c r="F1924" t="inlineStr"/>
      <c r="G1924" t="inlineStr"/>
      <c r="H1924" t="inlineStr"/>
      <c r="I1924" t="inlineStr"/>
      <c r="J1924" t="inlineStr"/>
      <c r="K1924" t="inlineStr"/>
      <c r="L1924" t="inlineStr"/>
      <c r="M1924" t="n">
        <v>375.25</v>
      </c>
      <c r="N1924" t="inlineStr"/>
      <c r="O1924" t="inlineStr"/>
      <c r="P1924" t="inlineStr"/>
      <c r="Q1924" t="inlineStr"/>
      <c r="R1924" t="n">
        <v>166.996</v>
      </c>
      <c r="S1924" t="n">
        <v>107.746</v>
      </c>
      <c r="T1924" t="n">
        <v>251.996</v>
      </c>
    </row>
    <row r="1925">
      <c r="A1925" s="142" t="n">
        <v>39239</v>
      </c>
      <c r="B1925" t="inlineStr"/>
      <c r="C1925" t="inlineStr"/>
      <c r="D1925" t="inlineStr"/>
      <c r="E1925" t="inlineStr"/>
      <c r="F1925" t="inlineStr"/>
      <c r="G1925" t="inlineStr"/>
      <c r="H1925" t="inlineStr"/>
      <c r="I1925" t="inlineStr"/>
      <c r="J1925" t="inlineStr"/>
      <c r="K1925" t="inlineStr"/>
      <c r="L1925" t="inlineStr"/>
      <c r="M1925" t="n">
        <v>371.16</v>
      </c>
      <c r="N1925" t="inlineStr"/>
      <c r="O1925" t="inlineStr"/>
      <c r="P1925" t="inlineStr"/>
      <c r="Q1925" t="inlineStr"/>
      <c r="R1925" t="n">
        <v>166.996</v>
      </c>
      <c r="S1925" t="n">
        <v>106.892</v>
      </c>
      <c r="T1925" t="n">
        <v>249.757</v>
      </c>
    </row>
    <row r="1926">
      <c r="A1926" s="142" t="n">
        <v>39240</v>
      </c>
      <c r="B1926" t="inlineStr"/>
      <c r="C1926" t="inlineStr"/>
      <c r="D1926" t="inlineStr"/>
      <c r="E1926" t="inlineStr"/>
      <c r="F1926" t="inlineStr"/>
      <c r="G1926" t="inlineStr"/>
      <c r="H1926" t="inlineStr"/>
      <c r="I1926" t="inlineStr"/>
      <c r="J1926" t="inlineStr"/>
      <c r="K1926" t="inlineStr"/>
      <c r="L1926" t="inlineStr"/>
      <c r="M1926" t="n">
        <v>368.19</v>
      </c>
      <c r="N1926" t="inlineStr"/>
      <c r="O1926" t="inlineStr"/>
      <c r="P1926" t="inlineStr"/>
      <c r="Q1926" t="inlineStr"/>
      <c r="R1926" t="n">
        <v>166.996</v>
      </c>
      <c r="S1926" t="n">
        <v>105.742</v>
      </c>
      <c r="T1926" t="n">
        <v>249.375</v>
      </c>
    </row>
    <row r="1927">
      <c r="A1927" s="142" t="n">
        <v>39241</v>
      </c>
      <c r="B1927" t="inlineStr"/>
      <c r="C1927" t="inlineStr"/>
      <c r="D1927" t="inlineStr"/>
      <c r="E1927" t="inlineStr"/>
      <c r="F1927" t="inlineStr"/>
      <c r="G1927" t="inlineStr"/>
      <c r="H1927" t="inlineStr"/>
      <c r="I1927" t="inlineStr"/>
      <c r="J1927" t="inlineStr"/>
      <c r="K1927" t="inlineStr"/>
      <c r="L1927" t="inlineStr"/>
      <c r="M1927" t="n">
        <v>363.88</v>
      </c>
      <c r="N1927" t="inlineStr"/>
      <c r="O1927" t="inlineStr"/>
      <c r="P1927" t="inlineStr"/>
      <c r="Q1927" t="inlineStr"/>
      <c r="R1927" t="n">
        <v>166.996</v>
      </c>
      <c r="S1927" t="n">
        <v>106.484</v>
      </c>
      <c r="T1927" t="n">
        <v>248.219</v>
      </c>
    </row>
    <row r="1928">
      <c r="A1928" s="142" t="n">
        <v>39244</v>
      </c>
      <c r="B1928" t="inlineStr"/>
      <c r="C1928" t="inlineStr"/>
      <c r="D1928" t="inlineStr"/>
      <c r="E1928" t="inlineStr"/>
      <c r="F1928" t="inlineStr"/>
      <c r="G1928" t="inlineStr"/>
      <c r="H1928" t="inlineStr"/>
      <c r="I1928" t="inlineStr"/>
      <c r="J1928" t="inlineStr"/>
      <c r="K1928" t="inlineStr"/>
      <c r="L1928" t="inlineStr"/>
      <c r="M1928" t="n">
        <v>367.2</v>
      </c>
      <c r="N1928" t="inlineStr"/>
      <c r="O1928" t="inlineStr"/>
      <c r="P1928" t="inlineStr"/>
      <c r="Q1928" t="inlineStr"/>
      <c r="R1928" t="n">
        <v>166.996</v>
      </c>
      <c r="S1928" t="n">
        <v>107.006</v>
      </c>
      <c r="T1928" t="n">
        <v>250.332</v>
      </c>
    </row>
    <row r="1929">
      <c r="A1929" s="142" t="n">
        <v>39245</v>
      </c>
      <c r="B1929" t="inlineStr"/>
      <c r="C1929" t="inlineStr"/>
      <c r="D1929" t="inlineStr"/>
      <c r="E1929" t="inlineStr"/>
      <c r="F1929" t="inlineStr"/>
      <c r="G1929" t="inlineStr"/>
      <c r="H1929" t="inlineStr"/>
      <c r="I1929" t="inlineStr"/>
      <c r="J1929" t="inlineStr"/>
      <c r="K1929" t="inlineStr"/>
      <c r="L1929" t="inlineStr"/>
      <c r="M1929" t="n">
        <v>361.17</v>
      </c>
      <c r="N1929" t="inlineStr"/>
      <c r="O1929" t="inlineStr"/>
      <c r="P1929" t="inlineStr"/>
      <c r="Q1929" t="inlineStr"/>
      <c r="R1929" t="n">
        <v>166.996</v>
      </c>
      <c r="S1929" t="n">
        <v>106.417</v>
      </c>
      <c r="T1929" t="n">
        <v>250.842</v>
      </c>
    </row>
    <row r="1930">
      <c r="A1930" s="142" t="n">
        <v>39246</v>
      </c>
      <c r="B1930" t="inlineStr"/>
      <c r="C1930" t="inlineStr"/>
      <c r="D1930" t="inlineStr"/>
      <c r="E1930" t="inlineStr"/>
      <c r="F1930" t="inlineStr"/>
      <c r="G1930" t="inlineStr"/>
      <c r="H1930" t="inlineStr"/>
      <c r="I1930" t="inlineStr"/>
      <c r="J1930" t="inlineStr"/>
      <c r="K1930" t="inlineStr"/>
      <c r="L1930" t="inlineStr"/>
      <c r="M1930" t="n">
        <v>363.18</v>
      </c>
      <c r="N1930" t="inlineStr"/>
      <c r="O1930" t="inlineStr"/>
      <c r="P1930" t="inlineStr"/>
      <c r="Q1930" t="inlineStr"/>
      <c r="R1930" t="n">
        <v>166.996</v>
      </c>
      <c r="S1930" t="n">
        <v>107.236</v>
      </c>
      <c r="T1930" t="n">
        <v>251.358</v>
      </c>
    </row>
    <row r="1931">
      <c r="A1931" s="142" t="n">
        <v>39247</v>
      </c>
      <c r="B1931" t="inlineStr"/>
      <c r="C1931" t="inlineStr"/>
      <c r="D1931" t="inlineStr"/>
      <c r="E1931" t="inlineStr"/>
      <c r="F1931" t="inlineStr"/>
      <c r="G1931" t="inlineStr"/>
      <c r="H1931" t="inlineStr"/>
      <c r="I1931" t="inlineStr"/>
      <c r="J1931" t="inlineStr"/>
      <c r="K1931" t="inlineStr"/>
      <c r="L1931" t="inlineStr"/>
      <c r="M1931" t="n">
        <v>371.2</v>
      </c>
      <c r="N1931" t="inlineStr"/>
      <c r="O1931" t="inlineStr"/>
      <c r="P1931" t="inlineStr"/>
      <c r="Q1931" t="inlineStr"/>
      <c r="R1931" t="n">
        <v>166.996</v>
      </c>
      <c r="S1931" t="n">
        <v>108.21</v>
      </c>
      <c r="T1931" t="n">
        <v>256.469</v>
      </c>
    </row>
    <row r="1932">
      <c r="A1932" s="142" t="n">
        <v>39248</v>
      </c>
      <c r="B1932" t="inlineStr"/>
      <c r="C1932" t="inlineStr"/>
      <c r="D1932" t="inlineStr"/>
      <c r="E1932" t="inlineStr"/>
      <c r="F1932" t="inlineStr"/>
      <c r="G1932" t="inlineStr"/>
      <c r="H1932" t="inlineStr"/>
      <c r="I1932" t="inlineStr"/>
      <c r="J1932" t="inlineStr"/>
      <c r="K1932" t="inlineStr"/>
      <c r="L1932" t="inlineStr"/>
      <c r="M1932" t="n">
        <v>371.69</v>
      </c>
      <c r="N1932" t="inlineStr"/>
      <c r="O1932" t="inlineStr"/>
      <c r="P1932" t="inlineStr"/>
      <c r="Q1932" t="inlineStr"/>
      <c r="R1932" t="n">
        <v>166.996</v>
      </c>
      <c r="S1932" t="n">
        <v>108.902</v>
      </c>
      <c r="T1932" t="n">
        <v>258.678</v>
      </c>
    </row>
    <row r="1933">
      <c r="A1933" s="142" t="n">
        <v>39251</v>
      </c>
      <c r="B1933" t="inlineStr"/>
      <c r="C1933" t="inlineStr"/>
      <c r="D1933" t="inlineStr"/>
      <c r="E1933" t="inlineStr"/>
      <c r="F1933" t="inlineStr"/>
      <c r="G1933" t="inlineStr"/>
      <c r="H1933" t="inlineStr"/>
      <c r="I1933" t="inlineStr"/>
      <c r="J1933" t="inlineStr"/>
      <c r="K1933" t="inlineStr"/>
      <c r="L1933" t="inlineStr"/>
      <c r="M1933" t="n">
        <v>373.3</v>
      </c>
      <c r="N1933" t="inlineStr"/>
      <c r="O1933" t="inlineStr"/>
      <c r="P1933" t="inlineStr"/>
      <c r="Q1933" t="inlineStr"/>
      <c r="R1933" t="n">
        <v>166.996</v>
      </c>
      <c r="S1933" t="n">
        <v>108.784</v>
      </c>
      <c r="T1933" t="n">
        <v>261.139</v>
      </c>
    </row>
    <row r="1934">
      <c r="A1934" s="142" t="n">
        <v>39252</v>
      </c>
      <c r="B1934" t="inlineStr"/>
      <c r="C1934" t="inlineStr"/>
      <c r="D1934" t="inlineStr"/>
      <c r="E1934" t="inlineStr"/>
      <c r="F1934" t="inlineStr"/>
      <c r="G1934" t="inlineStr"/>
      <c r="H1934" t="inlineStr"/>
      <c r="I1934" t="inlineStr"/>
      <c r="J1934" t="inlineStr"/>
      <c r="K1934" t="inlineStr"/>
      <c r="L1934" t="inlineStr"/>
      <c r="M1934" t="n">
        <v>372.35</v>
      </c>
      <c r="N1934" t="inlineStr"/>
      <c r="O1934" t="inlineStr"/>
      <c r="P1934" t="inlineStr"/>
      <c r="Q1934" t="inlineStr"/>
      <c r="R1934" t="n">
        <v>166.996</v>
      </c>
      <c r="S1934" t="n">
        <v>108.707</v>
      </c>
      <c r="T1934" t="n">
        <v>260.898</v>
      </c>
    </row>
    <row r="1935">
      <c r="A1935" s="142" t="n">
        <v>39253</v>
      </c>
      <c r="B1935" t="inlineStr"/>
      <c r="C1935" t="inlineStr"/>
      <c r="D1935" t="inlineStr"/>
      <c r="E1935" t="inlineStr"/>
      <c r="F1935" t="inlineStr"/>
      <c r="G1935" t="inlineStr"/>
      <c r="H1935" t="inlineStr"/>
      <c r="I1935" t="inlineStr"/>
      <c r="J1935" t="inlineStr"/>
      <c r="K1935" t="inlineStr"/>
      <c r="L1935" t="inlineStr"/>
      <c r="M1935" t="n">
        <v>371.63</v>
      </c>
      <c r="N1935" t="inlineStr"/>
      <c r="O1935" t="inlineStr"/>
      <c r="P1935" t="inlineStr"/>
      <c r="Q1935" t="inlineStr"/>
      <c r="R1935" t="n">
        <v>166.996</v>
      </c>
      <c r="S1935" t="n">
        <v>108.136</v>
      </c>
      <c r="T1935" t="n">
        <v>261.358</v>
      </c>
    </row>
    <row r="1936">
      <c r="A1936" s="142" t="n">
        <v>39254</v>
      </c>
      <c r="B1936" t="inlineStr"/>
      <c r="C1936" t="inlineStr"/>
      <c r="D1936" t="inlineStr"/>
      <c r="E1936" t="inlineStr"/>
      <c r="F1936" t="inlineStr"/>
      <c r="G1936" t="inlineStr"/>
      <c r="H1936" t="inlineStr"/>
      <c r="I1936" t="inlineStr"/>
      <c r="J1936" t="inlineStr"/>
      <c r="K1936" t="inlineStr"/>
      <c r="L1936" t="inlineStr"/>
      <c r="M1936" t="n">
        <v>374.98</v>
      </c>
      <c r="N1936" t="inlineStr"/>
      <c r="O1936" t="inlineStr"/>
      <c r="P1936" t="inlineStr"/>
      <c r="Q1936" t="inlineStr"/>
      <c r="R1936" t="n">
        <v>166.996</v>
      </c>
      <c r="S1936" t="n">
        <v>108.271</v>
      </c>
      <c r="T1936" t="n">
        <v>262.449</v>
      </c>
    </row>
    <row r="1937">
      <c r="A1937" s="142" t="n">
        <v>39255</v>
      </c>
      <c r="B1937" t="inlineStr"/>
      <c r="C1937" t="inlineStr"/>
      <c r="D1937" t="inlineStr"/>
      <c r="E1937" t="inlineStr"/>
      <c r="F1937" t="inlineStr"/>
      <c r="G1937" t="inlineStr"/>
      <c r="H1937" t="inlineStr"/>
      <c r="I1937" t="inlineStr"/>
      <c r="J1937" t="inlineStr"/>
      <c r="K1937" t="inlineStr"/>
      <c r="L1937" t="inlineStr"/>
      <c r="M1937" t="n">
        <v>372.3</v>
      </c>
      <c r="N1937" t="inlineStr"/>
      <c r="O1937" t="inlineStr"/>
      <c r="P1937" t="inlineStr"/>
      <c r="Q1937" t="inlineStr"/>
      <c r="R1937" t="n">
        <v>166.996</v>
      </c>
      <c r="S1937" t="n">
        <v>107.261</v>
      </c>
      <c r="T1937" t="n">
        <v>261.224</v>
      </c>
    </row>
    <row r="1938">
      <c r="A1938" s="142" t="n">
        <v>39258</v>
      </c>
      <c r="B1938" t="inlineStr"/>
      <c r="C1938" t="inlineStr"/>
      <c r="D1938" t="inlineStr"/>
      <c r="E1938" t="inlineStr"/>
      <c r="F1938" t="inlineStr"/>
      <c r="G1938" t="inlineStr"/>
      <c r="H1938" t="inlineStr"/>
      <c r="I1938" t="inlineStr"/>
      <c r="J1938" t="inlineStr"/>
      <c r="K1938" t="inlineStr"/>
      <c r="L1938" t="inlineStr"/>
      <c r="M1938" t="n">
        <v>365.65</v>
      </c>
      <c r="N1938" t="inlineStr"/>
      <c r="O1938" t="inlineStr"/>
      <c r="P1938" t="inlineStr"/>
      <c r="Q1938" t="inlineStr"/>
      <c r="R1938" t="n">
        <v>166.996</v>
      </c>
      <c r="S1938" t="n">
        <v>106.729</v>
      </c>
      <c r="T1938" t="n">
        <v>259.081</v>
      </c>
    </row>
    <row r="1939">
      <c r="A1939" s="142" t="n">
        <v>39259</v>
      </c>
      <c r="B1939" t="inlineStr"/>
      <c r="C1939" t="inlineStr"/>
      <c r="D1939" t="inlineStr"/>
      <c r="E1939" t="inlineStr"/>
      <c r="F1939" t="inlineStr"/>
      <c r="G1939" t="inlineStr"/>
      <c r="H1939" t="inlineStr"/>
      <c r="I1939" t="inlineStr"/>
      <c r="J1939" t="inlineStr"/>
      <c r="K1939" t="inlineStr"/>
      <c r="L1939" t="inlineStr"/>
      <c r="M1939" t="n">
        <v>356.91</v>
      </c>
      <c r="N1939" t="inlineStr"/>
      <c r="O1939" t="inlineStr"/>
      <c r="P1939" t="inlineStr"/>
      <c r="Q1939" t="inlineStr"/>
      <c r="R1939" t="n">
        <v>166.996</v>
      </c>
      <c r="S1939" t="n">
        <v>106.267</v>
      </c>
      <c r="T1939" t="n">
        <v>257.416</v>
      </c>
    </row>
    <row r="1940">
      <c r="A1940" s="142" t="n">
        <v>39260</v>
      </c>
      <c r="B1940" t="inlineStr"/>
      <c r="C1940" t="inlineStr"/>
      <c r="D1940" t="inlineStr"/>
      <c r="E1940" t="inlineStr"/>
      <c r="F1940" t="inlineStr"/>
      <c r="G1940" t="inlineStr"/>
      <c r="H1940" t="inlineStr"/>
      <c r="I1940" t="inlineStr"/>
      <c r="J1940" t="inlineStr"/>
      <c r="K1940" t="inlineStr"/>
      <c r="L1940" t="inlineStr"/>
      <c r="M1940" t="n">
        <v>359.35</v>
      </c>
      <c r="N1940" t="inlineStr"/>
      <c r="O1940" t="inlineStr"/>
      <c r="P1940" t="inlineStr"/>
      <c r="Q1940" t="inlineStr"/>
      <c r="R1940" t="n">
        <v>166.996</v>
      </c>
      <c r="S1940" t="n">
        <v>106.477</v>
      </c>
      <c r="T1940" t="n">
        <v>256.508</v>
      </c>
    </row>
    <row r="1941">
      <c r="A1941" s="142" t="n">
        <v>39261</v>
      </c>
      <c r="B1941" t="inlineStr"/>
      <c r="C1941" t="inlineStr"/>
      <c r="D1941" t="inlineStr"/>
      <c r="E1941" t="inlineStr"/>
      <c r="F1941" t="inlineStr"/>
      <c r="G1941" t="inlineStr"/>
      <c r="H1941" t="inlineStr"/>
      <c r="I1941" t="inlineStr"/>
      <c r="J1941" t="inlineStr"/>
      <c r="K1941" t="inlineStr"/>
      <c r="L1941" t="inlineStr"/>
      <c r="M1941" t="n">
        <v>362.67</v>
      </c>
      <c r="N1941" t="inlineStr"/>
      <c r="O1941" t="inlineStr"/>
      <c r="P1941" t="inlineStr"/>
      <c r="Q1941" t="inlineStr"/>
      <c r="R1941" t="n">
        <v>166.996</v>
      </c>
      <c r="S1941" t="n">
        <v>106.821</v>
      </c>
      <c r="T1941" t="n">
        <v>258.684</v>
      </c>
    </row>
    <row r="1942">
      <c r="A1942" s="142" t="n">
        <v>39262</v>
      </c>
      <c r="B1942" t="inlineStr"/>
      <c r="C1942" t="inlineStr"/>
      <c r="D1942" t="inlineStr"/>
      <c r="E1942" t="inlineStr"/>
      <c r="F1942" t="inlineStr"/>
      <c r="G1942" t="inlineStr"/>
      <c r="H1942" t="inlineStr"/>
      <c r="I1942" t="inlineStr"/>
      <c r="J1942" t="inlineStr"/>
      <c r="K1942" t="inlineStr"/>
      <c r="L1942" t="inlineStr"/>
      <c r="M1942" t="n">
        <v>369.6</v>
      </c>
      <c r="N1942" t="inlineStr"/>
      <c r="O1942" t="inlineStr"/>
      <c r="P1942" t="inlineStr"/>
      <c r="Q1942" t="inlineStr"/>
      <c r="R1942" t="n">
        <v>166.358</v>
      </c>
      <c r="S1942" t="n">
        <v>106.892</v>
      </c>
      <c r="T1942" t="n">
        <v>258.709</v>
      </c>
    </row>
    <row r="1943">
      <c r="A1943" s="142" t="n">
        <v>39265</v>
      </c>
      <c r="B1943" t="inlineStr"/>
      <c r="C1943" t="inlineStr"/>
      <c r="D1943" t="inlineStr"/>
      <c r="E1943" t="inlineStr"/>
      <c r="F1943" t="inlineStr"/>
      <c r="G1943" t="inlineStr"/>
      <c r="H1943" t="inlineStr"/>
      <c r="I1943" t="inlineStr"/>
      <c r="J1943" t="inlineStr"/>
      <c r="K1943" t="inlineStr"/>
      <c r="L1943" t="inlineStr"/>
      <c r="M1943" t="n">
        <v>367.54</v>
      </c>
      <c r="N1943" t="inlineStr"/>
      <c r="O1943" t="inlineStr"/>
      <c r="P1943" t="inlineStr"/>
      <c r="Q1943" t="inlineStr"/>
      <c r="R1943" t="n">
        <v>166.358</v>
      </c>
      <c r="S1943" t="n">
        <v>106.928</v>
      </c>
      <c r="T1943" t="n">
        <v>259.624</v>
      </c>
    </row>
    <row r="1944">
      <c r="A1944" s="142" t="n">
        <v>39266</v>
      </c>
      <c r="B1944" t="inlineStr"/>
      <c r="C1944" t="inlineStr"/>
      <c r="D1944" t="inlineStr"/>
      <c r="E1944" t="inlineStr"/>
      <c r="F1944" t="inlineStr"/>
      <c r="G1944" t="inlineStr"/>
      <c r="H1944" t="inlineStr"/>
      <c r="I1944" t="inlineStr"/>
      <c r="J1944" t="inlineStr"/>
      <c r="K1944" t="inlineStr"/>
      <c r="L1944" t="inlineStr"/>
      <c r="M1944" t="n">
        <v>375.01</v>
      </c>
      <c r="N1944" t="inlineStr"/>
      <c r="O1944" t="inlineStr"/>
      <c r="P1944" t="inlineStr"/>
      <c r="Q1944" t="inlineStr"/>
      <c r="R1944" t="n">
        <v>166.358</v>
      </c>
      <c r="S1944" t="n">
        <v>107.67</v>
      </c>
      <c r="T1944" t="n">
        <v>263.887</v>
      </c>
    </row>
    <row r="1945">
      <c r="A1945" s="142" t="n">
        <v>39267</v>
      </c>
      <c r="B1945" t="inlineStr"/>
      <c r="C1945" t="inlineStr"/>
      <c r="D1945" t="inlineStr"/>
      <c r="E1945" t="inlineStr"/>
      <c r="F1945" t="inlineStr"/>
      <c r="G1945" t="inlineStr"/>
      <c r="H1945" t="inlineStr"/>
      <c r="I1945" t="inlineStr"/>
      <c r="J1945" t="inlineStr"/>
      <c r="K1945" t="inlineStr"/>
      <c r="L1945" t="inlineStr"/>
      <c r="M1945" t="n">
        <v>371.72</v>
      </c>
      <c r="N1945" t="inlineStr"/>
      <c r="O1945" t="inlineStr"/>
      <c r="P1945" t="inlineStr"/>
      <c r="Q1945" t="inlineStr"/>
      <c r="R1945" t="n">
        <v>166.358</v>
      </c>
      <c r="S1945" t="n">
        <v>107.82</v>
      </c>
      <c r="T1945" t="n">
        <v>265.255</v>
      </c>
    </row>
    <row r="1946">
      <c r="A1946" s="142" t="n">
        <v>39268</v>
      </c>
      <c r="B1946" t="inlineStr"/>
      <c r="C1946" t="inlineStr"/>
      <c r="D1946" t="inlineStr"/>
      <c r="E1946" t="inlineStr"/>
      <c r="F1946" t="inlineStr"/>
      <c r="G1946" t="inlineStr"/>
      <c r="H1946" t="inlineStr"/>
      <c r="I1946" t="inlineStr"/>
      <c r="J1946" t="inlineStr"/>
      <c r="K1946" t="inlineStr"/>
      <c r="L1946" t="inlineStr"/>
      <c r="M1946" t="n">
        <v>372.68</v>
      </c>
      <c r="N1946" t="inlineStr"/>
      <c r="O1946" t="inlineStr"/>
      <c r="P1946" t="inlineStr"/>
      <c r="Q1946" t="inlineStr"/>
      <c r="R1946" t="n">
        <v>166.358</v>
      </c>
      <c r="S1946" t="n">
        <v>107.84</v>
      </c>
      <c r="T1946" t="n">
        <v>266.175</v>
      </c>
    </row>
    <row r="1947">
      <c r="A1947" s="142" t="n">
        <v>39269</v>
      </c>
      <c r="B1947" t="inlineStr"/>
      <c r="C1947" t="inlineStr"/>
      <c r="D1947" t="inlineStr"/>
      <c r="E1947" t="inlineStr"/>
      <c r="F1947" t="inlineStr"/>
      <c r="G1947" t="inlineStr"/>
      <c r="H1947" t="inlineStr"/>
      <c r="I1947" t="inlineStr"/>
      <c r="J1947" t="inlineStr"/>
      <c r="K1947" t="inlineStr"/>
      <c r="L1947" t="inlineStr"/>
      <c r="M1947" t="n">
        <v>382.3</v>
      </c>
      <c r="N1947" t="inlineStr"/>
      <c r="O1947" t="inlineStr"/>
      <c r="P1947" t="inlineStr"/>
      <c r="Q1947" t="inlineStr"/>
      <c r="R1947" t="n">
        <v>166.358</v>
      </c>
      <c r="S1947" t="n">
        <v>108.107</v>
      </c>
      <c r="T1947" t="n">
        <v>267.654</v>
      </c>
    </row>
    <row r="1948">
      <c r="A1948" s="142" t="n">
        <v>39272</v>
      </c>
      <c r="B1948" t="inlineStr"/>
      <c r="C1948" t="inlineStr"/>
      <c r="D1948" t="inlineStr"/>
      <c r="E1948" t="inlineStr"/>
      <c r="F1948" t="inlineStr"/>
      <c r="G1948" t="inlineStr"/>
      <c r="H1948" t="inlineStr"/>
      <c r="I1948" t="inlineStr"/>
      <c r="J1948" t="inlineStr"/>
      <c r="K1948" t="inlineStr"/>
      <c r="L1948" t="inlineStr"/>
      <c r="M1948" t="n">
        <v>386.72</v>
      </c>
      <c r="N1948" t="inlineStr"/>
      <c r="O1948" t="inlineStr"/>
      <c r="P1948" t="inlineStr"/>
      <c r="Q1948" t="inlineStr"/>
      <c r="R1948" t="n">
        <v>166.358</v>
      </c>
      <c r="S1948" t="n">
        <v>108.526</v>
      </c>
      <c r="T1948" t="n">
        <v>270.966</v>
      </c>
    </row>
    <row r="1949">
      <c r="A1949" s="142" t="n">
        <v>39273</v>
      </c>
      <c r="B1949" t="inlineStr"/>
      <c r="C1949" t="inlineStr"/>
      <c r="D1949" t="inlineStr"/>
      <c r="E1949" t="inlineStr"/>
      <c r="F1949" t="inlineStr"/>
      <c r="G1949" t="inlineStr"/>
      <c r="H1949" t="inlineStr"/>
      <c r="I1949" t="inlineStr"/>
      <c r="J1949" t="inlineStr"/>
      <c r="K1949" t="inlineStr"/>
      <c r="L1949" t="inlineStr"/>
      <c r="M1949" t="n">
        <v>384.49</v>
      </c>
      <c r="N1949" t="inlineStr"/>
      <c r="O1949" t="inlineStr"/>
      <c r="P1949" t="inlineStr"/>
      <c r="Q1949" t="inlineStr"/>
      <c r="R1949" t="n">
        <v>166.358</v>
      </c>
      <c r="S1949" t="n">
        <v>107.007</v>
      </c>
      <c r="T1949" t="n">
        <v>268.454</v>
      </c>
    </row>
    <row r="1950">
      <c r="A1950" s="142" t="n">
        <v>39274</v>
      </c>
      <c r="B1950" t="inlineStr"/>
      <c r="C1950" t="inlineStr"/>
      <c r="D1950" t="inlineStr"/>
      <c r="E1950" t="inlineStr"/>
      <c r="F1950" t="inlineStr"/>
      <c r="G1950" t="inlineStr"/>
      <c r="H1950" t="inlineStr"/>
      <c r="I1950" t="inlineStr"/>
      <c r="J1950" t="inlineStr"/>
      <c r="K1950" t="inlineStr"/>
      <c r="L1950" t="inlineStr"/>
      <c r="M1950" t="n">
        <v>378.95</v>
      </c>
      <c r="N1950" t="inlineStr"/>
      <c r="O1950" t="inlineStr"/>
      <c r="P1950" t="inlineStr"/>
      <c r="Q1950" t="inlineStr"/>
      <c r="R1950" t="n">
        <v>166.358</v>
      </c>
      <c r="S1950" t="n">
        <v>106.684</v>
      </c>
      <c r="T1950" t="n">
        <v>266.81</v>
      </c>
    </row>
    <row r="1951">
      <c r="A1951" s="142" t="n">
        <v>39275</v>
      </c>
      <c r="B1951" t="inlineStr"/>
      <c r="C1951" t="inlineStr"/>
      <c r="D1951" t="inlineStr"/>
      <c r="E1951" t="inlineStr"/>
      <c r="F1951" t="inlineStr"/>
      <c r="G1951" t="inlineStr"/>
      <c r="H1951" t="inlineStr"/>
      <c r="I1951" t="inlineStr"/>
      <c r="J1951" t="inlineStr"/>
      <c r="K1951" t="inlineStr"/>
      <c r="L1951" t="inlineStr"/>
      <c r="M1951" t="n">
        <v>380.31</v>
      </c>
      <c r="N1951" t="inlineStr"/>
      <c r="O1951" t="inlineStr"/>
      <c r="P1951" t="inlineStr"/>
      <c r="Q1951" t="inlineStr"/>
      <c r="R1951" t="n">
        <v>166.358</v>
      </c>
      <c r="S1951" t="n">
        <v>108.132</v>
      </c>
      <c r="T1951" t="n">
        <v>270.866</v>
      </c>
    </row>
    <row r="1952">
      <c r="A1952" s="142" t="n">
        <v>39276</v>
      </c>
      <c r="B1952" t="inlineStr"/>
      <c r="C1952" t="inlineStr"/>
      <c r="D1952" t="inlineStr"/>
      <c r="E1952" t="inlineStr"/>
      <c r="F1952" t="inlineStr"/>
      <c r="G1952" t="inlineStr"/>
      <c r="H1952" t="inlineStr"/>
      <c r="I1952" t="inlineStr"/>
      <c r="J1952" t="inlineStr"/>
      <c r="K1952" t="inlineStr"/>
      <c r="L1952" t="inlineStr"/>
      <c r="M1952" t="n">
        <v>381.42</v>
      </c>
      <c r="N1952" t="inlineStr"/>
      <c r="O1952" t="inlineStr"/>
      <c r="P1952" t="inlineStr"/>
      <c r="Q1952" t="inlineStr"/>
      <c r="R1952" t="n">
        <v>166.358</v>
      </c>
      <c r="S1952" t="n">
        <v>108.757</v>
      </c>
      <c r="T1952" t="n">
        <v>274.611</v>
      </c>
    </row>
    <row r="1953">
      <c r="A1953" s="142" t="n">
        <v>39279</v>
      </c>
      <c r="B1953" t="inlineStr"/>
      <c r="C1953" t="inlineStr"/>
      <c r="D1953" t="inlineStr"/>
      <c r="E1953" t="inlineStr"/>
      <c r="F1953" t="inlineStr"/>
      <c r="G1953" t="inlineStr"/>
      <c r="H1953" t="inlineStr"/>
      <c r="I1953" t="inlineStr"/>
      <c r="J1953" t="inlineStr"/>
      <c r="K1953" t="inlineStr"/>
      <c r="L1953" t="inlineStr"/>
      <c r="M1953" t="n">
        <v>374.2</v>
      </c>
      <c r="N1953" t="inlineStr"/>
      <c r="O1953" t="inlineStr"/>
      <c r="P1953" t="inlineStr"/>
      <c r="Q1953" t="inlineStr"/>
      <c r="R1953" t="n">
        <v>166.358</v>
      </c>
      <c r="S1953" t="n">
        <v>108.669</v>
      </c>
      <c r="T1953" t="n">
        <v>273.267</v>
      </c>
    </row>
    <row r="1954">
      <c r="A1954" s="142" t="n">
        <v>39280</v>
      </c>
      <c r="B1954" t="inlineStr"/>
      <c r="C1954" t="inlineStr"/>
      <c r="D1954" t="inlineStr"/>
      <c r="E1954" t="inlineStr"/>
      <c r="F1954" t="inlineStr"/>
      <c r="G1954" t="inlineStr"/>
      <c r="H1954" t="inlineStr"/>
      <c r="I1954" t="inlineStr"/>
      <c r="J1954" t="inlineStr"/>
      <c r="K1954" t="inlineStr"/>
      <c r="L1954" t="inlineStr"/>
      <c r="M1954" t="n">
        <v>372.82</v>
      </c>
      <c r="N1954" t="inlineStr"/>
      <c r="O1954" t="inlineStr"/>
      <c r="P1954" t="inlineStr"/>
      <c r="Q1954" t="inlineStr"/>
      <c r="R1954" t="n">
        <v>166.358</v>
      </c>
      <c r="S1954" t="n">
        <v>108.444</v>
      </c>
      <c r="T1954" t="n">
        <v>273.013</v>
      </c>
    </row>
    <row r="1955">
      <c r="A1955" s="142" t="n">
        <v>39281</v>
      </c>
      <c r="B1955" t="inlineStr"/>
      <c r="C1955" t="inlineStr"/>
      <c r="D1955" t="inlineStr"/>
      <c r="E1955" t="inlineStr"/>
      <c r="F1955" t="inlineStr"/>
      <c r="G1955" t="inlineStr"/>
      <c r="H1955" t="inlineStr"/>
      <c r="I1955" t="inlineStr"/>
      <c r="J1955" t="inlineStr"/>
      <c r="K1955" t="inlineStr"/>
      <c r="L1955" t="inlineStr"/>
      <c r="M1955" t="n">
        <v>383.73</v>
      </c>
      <c r="N1955" t="inlineStr"/>
      <c r="O1955" t="inlineStr"/>
      <c r="P1955" t="inlineStr"/>
      <c r="Q1955" t="inlineStr"/>
      <c r="R1955" t="n">
        <v>166.358</v>
      </c>
      <c r="S1955" t="n">
        <v>107.727</v>
      </c>
      <c r="T1955" t="n">
        <v>270.697</v>
      </c>
    </row>
    <row r="1956">
      <c r="A1956" s="142" t="n">
        <v>39282</v>
      </c>
      <c r="B1956" t="inlineStr"/>
      <c r="C1956" t="inlineStr"/>
      <c r="D1956" t="inlineStr"/>
      <c r="E1956" t="inlineStr"/>
      <c r="F1956" t="inlineStr"/>
      <c r="G1956" t="inlineStr"/>
      <c r="H1956" t="inlineStr"/>
      <c r="I1956" t="inlineStr"/>
      <c r="J1956" t="inlineStr"/>
      <c r="K1956" t="inlineStr"/>
      <c r="L1956" t="inlineStr"/>
      <c r="M1956" t="n">
        <v>383.73</v>
      </c>
      <c r="N1956" t="inlineStr"/>
      <c r="O1956" t="inlineStr"/>
      <c r="P1956" t="inlineStr"/>
      <c r="Q1956" t="inlineStr"/>
      <c r="R1956" t="n">
        <v>166.358</v>
      </c>
      <c r="S1956" t="n">
        <v>108.378</v>
      </c>
      <c r="T1956" t="n">
        <v>273.295</v>
      </c>
    </row>
    <row r="1957">
      <c r="A1957" s="142" t="n">
        <v>39283</v>
      </c>
      <c r="B1957" t="inlineStr"/>
      <c r="C1957" t="inlineStr"/>
      <c r="D1957" t="inlineStr"/>
      <c r="E1957" t="inlineStr"/>
      <c r="F1957" t="inlineStr"/>
      <c r="G1957" t="inlineStr"/>
      <c r="H1957" t="inlineStr"/>
      <c r="I1957" t="inlineStr"/>
      <c r="J1957" t="inlineStr"/>
      <c r="K1957" t="inlineStr"/>
      <c r="L1957" t="inlineStr"/>
      <c r="M1957" t="n">
        <v>389.23</v>
      </c>
      <c r="N1957" t="inlineStr"/>
      <c r="O1957" t="inlineStr"/>
      <c r="P1957" t="inlineStr"/>
      <c r="Q1957" t="inlineStr"/>
      <c r="R1957" t="n">
        <v>166.358</v>
      </c>
      <c r="S1957" t="n">
        <v>107.598</v>
      </c>
      <c r="T1957" t="n">
        <v>274.722</v>
      </c>
    </row>
    <row r="1958">
      <c r="A1958" s="142" t="n">
        <v>39286</v>
      </c>
      <c r="B1958" t="inlineStr"/>
      <c r="C1958" t="inlineStr"/>
      <c r="D1958" t="inlineStr"/>
      <c r="E1958" t="inlineStr"/>
      <c r="F1958" t="inlineStr"/>
      <c r="G1958" t="inlineStr"/>
      <c r="H1958" t="inlineStr"/>
      <c r="I1958" t="inlineStr"/>
      <c r="J1958" t="inlineStr"/>
      <c r="K1958" t="inlineStr"/>
      <c r="L1958" t="inlineStr"/>
      <c r="M1958" t="n">
        <v>384.39</v>
      </c>
      <c r="N1958" t="inlineStr"/>
      <c r="O1958" t="inlineStr"/>
      <c r="P1958" t="inlineStr"/>
      <c r="Q1958" t="inlineStr"/>
      <c r="R1958" t="n">
        <v>166.358</v>
      </c>
      <c r="S1958" t="n">
        <v>108.058</v>
      </c>
      <c r="T1958" t="n">
        <v>278.001</v>
      </c>
    </row>
    <row r="1959">
      <c r="A1959" s="142" t="n">
        <v>39287</v>
      </c>
      <c r="B1959" t="inlineStr"/>
      <c r="C1959" t="inlineStr"/>
      <c r="D1959" t="inlineStr"/>
      <c r="E1959" t="inlineStr"/>
      <c r="F1959" t="inlineStr"/>
      <c r="G1959" t="inlineStr"/>
      <c r="H1959" t="inlineStr"/>
      <c r="I1959" t="inlineStr"/>
      <c r="J1959" t="inlineStr"/>
      <c r="K1959" t="inlineStr"/>
      <c r="L1959" t="inlineStr"/>
      <c r="M1959" t="n">
        <v>376.56</v>
      </c>
      <c r="N1959" t="inlineStr"/>
      <c r="O1959" t="inlineStr"/>
      <c r="P1959" t="inlineStr"/>
      <c r="Q1959" t="inlineStr"/>
      <c r="R1959" t="n">
        <v>166.358</v>
      </c>
      <c r="S1959" t="n">
        <v>106.577</v>
      </c>
      <c r="T1959" t="n">
        <v>276.36</v>
      </c>
    </row>
    <row r="1960">
      <c r="A1960" s="142" t="n">
        <v>39288</v>
      </c>
      <c r="B1960" t="inlineStr"/>
      <c r="C1960" t="inlineStr"/>
      <c r="D1960" t="inlineStr"/>
      <c r="E1960" t="inlineStr"/>
      <c r="F1960" t="inlineStr"/>
      <c r="G1960" t="inlineStr"/>
      <c r="H1960" t="inlineStr"/>
      <c r="I1960" t="inlineStr"/>
      <c r="J1960" t="inlineStr"/>
      <c r="K1960" t="inlineStr"/>
      <c r="L1960" t="inlineStr"/>
      <c r="M1960" t="n">
        <v>373.84</v>
      </c>
      <c r="N1960" t="inlineStr"/>
      <c r="O1960" t="inlineStr"/>
      <c r="P1960" t="inlineStr"/>
      <c r="Q1960" t="inlineStr"/>
      <c r="R1960" t="n">
        <v>166.358</v>
      </c>
      <c r="S1960" t="n">
        <v>106.95</v>
      </c>
      <c r="T1960" t="n">
        <v>276.597</v>
      </c>
    </row>
    <row r="1961">
      <c r="A1961" s="142" t="n">
        <v>39289</v>
      </c>
      <c r="B1961" t="inlineStr"/>
      <c r="C1961" t="inlineStr"/>
      <c r="D1961" t="inlineStr"/>
      <c r="E1961" t="inlineStr"/>
      <c r="F1961" t="inlineStr"/>
      <c r="G1961" t="inlineStr"/>
      <c r="H1961" t="inlineStr"/>
      <c r="I1961" t="inlineStr"/>
      <c r="J1961" t="inlineStr"/>
      <c r="K1961" t="inlineStr"/>
      <c r="L1961" t="inlineStr"/>
      <c r="M1961" t="n">
        <v>363.36</v>
      </c>
      <c r="N1961" t="inlineStr"/>
      <c r="O1961" t="inlineStr"/>
      <c r="P1961" t="inlineStr"/>
      <c r="Q1961" t="inlineStr"/>
      <c r="R1961" t="n">
        <v>166.358</v>
      </c>
      <c r="S1961" t="n">
        <v>104.479</v>
      </c>
      <c r="T1961" t="n">
        <v>270.109</v>
      </c>
    </row>
    <row r="1962">
      <c r="A1962" s="142" t="n">
        <v>39290</v>
      </c>
      <c r="B1962" t="inlineStr"/>
      <c r="C1962" t="inlineStr"/>
      <c r="D1962" t="inlineStr"/>
      <c r="E1962" t="inlineStr"/>
      <c r="F1962" t="inlineStr"/>
      <c r="G1962" t="inlineStr"/>
      <c r="H1962" t="inlineStr"/>
      <c r="I1962" t="inlineStr"/>
      <c r="J1962" t="inlineStr"/>
      <c r="K1962" t="inlineStr"/>
      <c r="L1962" t="inlineStr"/>
      <c r="M1962" t="n">
        <v>358.13</v>
      </c>
      <c r="N1962" t="inlineStr"/>
      <c r="O1962" t="inlineStr"/>
      <c r="P1962" t="inlineStr"/>
      <c r="Q1962" t="inlineStr"/>
      <c r="R1962" t="n">
        <v>166.358</v>
      </c>
      <c r="S1962" t="n">
        <v>103.229</v>
      </c>
      <c r="T1962" t="n">
        <v>262.673</v>
      </c>
    </row>
    <row r="1963">
      <c r="A1963" s="142" t="n">
        <v>39293</v>
      </c>
      <c r="B1963" t="inlineStr"/>
      <c r="C1963" t="inlineStr"/>
      <c r="D1963" t="inlineStr"/>
      <c r="E1963" t="inlineStr"/>
      <c r="F1963" t="inlineStr"/>
      <c r="G1963" t="inlineStr"/>
      <c r="H1963" t="inlineStr"/>
      <c r="I1963" t="inlineStr"/>
      <c r="J1963" t="inlineStr"/>
      <c r="K1963" t="inlineStr"/>
      <c r="L1963" t="inlineStr"/>
      <c r="M1963" t="n">
        <v>362.36</v>
      </c>
      <c r="N1963" t="inlineStr"/>
      <c r="O1963" t="inlineStr"/>
      <c r="P1963" t="inlineStr"/>
      <c r="Q1963" t="inlineStr"/>
      <c r="R1963" t="n">
        <v>166.358</v>
      </c>
      <c r="S1963" t="n">
        <v>103.623</v>
      </c>
      <c r="T1963" t="n">
        <v>264.401</v>
      </c>
    </row>
    <row r="1964">
      <c r="A1964" s="142" t="n">
        <v>39294</v>
      </c>
      <c r="B1964" t="inlineStr"/>
      <c r="C1964" t="inlineStr"/>
      <c r="D1964" t="inlineStr"/>
      <c r="E1964" t="inlineStr"/>
      <c r="F1964" t="inlineStr"/>
      <c r="G1964" t="inlineStr"/>
      <c r="H1964" t="inlineStr"/>
      <c r="I1964" t="inlineStr"/>
      <c r="J1964" t="inlineStr"/>
      <c r="K1964" t="inlineStr"/>
      <c r="L1964" t="inlineStr"/>
      <c r="M1964" t="n">
        <v>362.71</v>
      </c>
      <c r="N1964" t="inlineStr"/>
      <c r="O1964" t="inlineStr"/>
      <c r="P1964" t="inlineStr"/>
      <c r="Q1964" t="inlineStr"/>
      <c r="R1964" t="n">
        <v>160.639</v>
      </c>
      <c r="S1964" t="n">
        <v>103.852</v>
      </c>
      <c r="T1964" t="n">
        <v>268.718</v>
      </c>
    </row>
    <row r="1965">
      <c r="A1965" s="142" t="n">
        <v>39295</v>
      </c>
      <c r="B1965" t="inlineStr"/>
      <c r="C1965" t="inlineStr"/>
      <c r="D1965" t="inlineStr"/>
      <c r="E1965" t="inlineStr"/>
      <c r="F1965" t="inlineStr"/>
      <c r="G1965" t="inlineStr"/>
      <c r="H1965" t="inlineStr"/>
      <c r="I1965" t="inlineStr"/>
      <c r="J1965" t="inlineStr"/>
      <c r="K1965" t="inlineStr"/>
      <c r="L1965" t="inlineStr"/>
      <c r="M1965" t="n">
        <v>353.67</v>
      </c>
      <c r="N1965" t="inlineStr"/>
      <c r="O1965" t="inlineStr"/>
      <c r="P1965" t="inlineStr"/>
      <c r="Q1965" t="inlineStr"/>
      <c r="R1965" t="n">
        <v>160.639</v>
      </c>
      <c r="S1965" t="n">
        <v>103.056</v>
      </c>
      <c r="T1965" t="n">
        <v>259.775</v>
      </c>
    </row>
    <row r="1966">
      <c r="A1966" s="142" t="n">
        <v>39296</v>
      </c>
      <c r="B1966" t="inlineStr"/>
      <c r="C1966" t="inlineStr"/>
      <c r="D1966" t="inlineStr"/>
      <c r="E1966" t="inlineStr"/>
      <c r="F1966" t="inlineStr"/>
      <c r="G1966" t="inlineStr"/>
      <c r="H1966" t="inlineStr"/>
      <c r="I1966" t="inlineStr"/>
      <c r="J1966" t="inlineStr"/>
      <c r="K1966" t="inlineStr"/>
      <c r="L1966" t="inlineStr"/>
      <c r="M1966" t="n">
        <v>357.24</v>
      </c>
      <c r="N1966" t="inlineStr"/>
      <c r="O1966" t="inlineStr"/>
      <c r="P1966" t="inlineStr"/>
      <c r="Q1966" t="inlineStr"/>
      <c r="R1966" t="n">
        <v>160.639</v>
      </c>
      <c r="S1966" t="n">
        <v>103.65</v>
      </c>
      <c r="T1966" t="n">
        <v>261.387</v>
      </c>
    </row>
    <row r="1967">
      <c r="A1967" s="142" t="n">
        <v>39297</v>
      </c>
      <c r="B1967" t="inlineStr"/>
      <c r="C1967" t="inlineStr"/>
      <c r="D1967" t="inlineStr"/>
      <c r="E1967" t="inlineStr"/>
      <c r="F1967" t="inlineStr"/>
      <c r="G1967" t="inlineStr"/>
      <c r="H1967" t="inlineStr"/>
      <c r="I1967" t="inlineStr"/>
      <c r="J1967" t="inlineStr"/>
      <c r="K1967" t="inlineStr"/>
      <c r="L1967" t="inlineStr"/>
      <c r="M1967" t="n">
        <v>358.53</v>
      </c>
      <c r="N1967" t="inlineStr"/>
      <c r="O1967" t="inlineStr"/>
      <c r="P1967" t="inlineStr"/>
      <c r="Q1967" t="inlineStr"/>
      <c r="R1967" t="n">
        <v>160.639</v>
      </c>
      <c r="S1967" t="n">
        <v>101.606</v>
      </c>
      <c r="T1967" t="n">
        <v>259.515</v>
      </c>
    </row>
    <row r="1968">
      <c r="A1968" s="142" t="n">
        <v>39300</v>
      </c>
      <c r="B1968" t="inlineStr"/>
      <c r="C1968" t="inlineStr"/>
      <c r="D1968" t="inlineStr"/>
      <c r="E1968" t="inlineStr"/>
      <c r="F1968" t="inlineStr"/>
      <c r="G1968" t="inlineStr"/>
      <c r="H1968" t="inlineStr"/>
      <c r="I1968" t="inlineStr"/>
      <c r="J1968" t="inlineStr"/>
      <c r="K1968" t="inlineStr"/>
      <c r="L1968" t="inlineStr"/>
      <c r="M1968" t="n">
        <v>353.64</v>
      </c>
      <c r="N1968" t="inlineStr"/>
      <c r="O1968" t="inlineStr"/>
      <c r="P1968" t="inlineStr"/>
      <c r="Q1968" t="inlineStr"/>
      <c r="R1968" t="n">
        <v>160.639</v>
      </c>
      <c r="S1968" t="n">
        <v>101.918</v>
      </c>
      <c r="T1968" t="n">
        <v>253.79</v>
      </c>
    </row>
    <row r="1969">
      <c r="A1969" s="142" t="n">
        <v>39301</v>
      </c>
      <c r="B1969" t="inlineStr"/>
      <c r="C1969" t="inlineStr"/>
      <c r="D1969" t="inlineStr"/>
      <c r="E1969" t="inlineStr"/>
      <c r="F1969" t="inlineStr"/>
      <c r="G1969" t="inlineStr"/>
      <c r="H1969" t="inlineStr"/>
      <c r="I1969" t="inlineStr"/>
      <c r="J1969" t="inlineStr"/>
      <c r="K1969" t="inlineStr"/>
      <c r="L1969" t="inlineStr"/>
      <c r="M1969" t="n">
        <v>350.13</v>
      </c>
      <c r="N1969" t="inlineStr"/>
      <c r="O1969" t="inlineStr"/>
      <c r="P1969" t="inlineStr"/>
      <c r="Q1969" t="inlineStr"/>
      <c r="R1969" t="n">
        <v>160.639</v>
      </c>
      <c r="S1969" t="n">
        <v>102.752</v>
      </c>
      <c r="T1969" t="n">
        <v>255.497</v>
      </c>
    </row>
    <row r="1970">
      <c r="A1970" s="142" t="n">
        <v>39302</v>
      </c>
      <c r="B1970" t="inlineStr"/>
      <c r="C1970" t="inlineStr"/>
      <c r="D1970" t="inlineStr"/>
      <c r="E1970" t="inlineStr"/>
      <c r="F1970" t="inlineStr"/>
      <c r="G1970" t="inlineStr"/>
      <c r="H1970" t="inlineStr"/>
      <c r="I1970" t="inlineStr"/>
      <c r="J1970" t="inlineStr"/>
      <c r="K1970" t="inlineStr"/>
      <c r="L1970" t="inlineStr"/>
      <c r="M1970" t="n">
        <v>362.25</v>
      </c>
      <c r="N1970" t="inlineStr"/>
      <c r="O1970" t="inlineStr"/>
      <c r="P1970" t="inlineStr"/>
      <c r="Q1970" t="inlineStr"/>
      <c r="R1970" t="n">
        <v>160.639</v>
      </c>
      <c r="S1970" t="n">
        <v>104.192</v>
      </c>
      <c r="T1970" t="n">
        <v>261.718</v>
      </c>
    </row>
    <row r="1971">
      <c r="A1971" s="142" t="n">
        <v>39303</v>
      </c>
      <c r="B1971" t="inlineStr"/>
      <c r="C1971" t="inlineStr"/>
      <c r="D1971" t="inlineStr"/>
      <c r="E1971" t="inlineStr"/>
      <c r="F1971" t="inlineStr"/>
      <c r="G1971" t="inlineStr"/>
      <c r="H1971" t="inlineStr"/>
      <c r="I1971" t="inlineStr"/>
      <c r="J1971" t="inlineStr"/>
      <c r="K1971" t="inlineStr"/>
      <c r="L1971" t="inlineStr"/>
      <c r="M1971" t="n">
        <v>356.92</v>
      </c>
      <c r="N1971" t="inlineStr"/>
      <c r="O1971" t="inlineStr"/>
      <c r="P1971" t="inlineStr"/>
      <c r="Q1971" t="inlineStr"/>
      <c r="R1971" t="n">
        <v>160.639</v>
      </c>
      <c r="S1971" t="n">
        <v>102.857</v>
      </c>
      <c r="T1971" t="n">
        <v>260.477</v>
      </c>
    </row>
    <row r="1972">
      <c r="A1972" s="142" t="n">
        <v>39304</v>
      </c>
      <c r="B1972" t="inlineStr"/>
      <c r="C1972" t="inlineStr"/>
      <c r="D1972" t="inlineStr"/>
      <c r="E1972" t="inlineStr"/>
      <c r="F1972" t="inlineStr"/>
      <c r="G1972" t="inlineStr"/>
      <c r="H1972" t="inlineStr"/>
      <c r="I1972" t="inlineStr"/>
      <c r="J1972" t="inlineStr"/>
      <c r="K1972" t="inlineStr"/>
      <c r="L1972" t="inlineStr"/>
      <c r="M1972" t="n">
        <v>359.9</v>
      </c>
      <c r="N1972" t="inlineStr"/>
      <c r="O1972" t="inlineStr"/>
      <c r="P1972" t="inlineStr"/>
      <c r="Q1972" t="inlineStr"/>
      <c r="R1972" t="n">
        <v>160.639</v>
      </c>
      <c r="S1972" t="n">
        <v>101.33</v>
      </c>
      <c r="T1972" t="n">
        <v>252.369</v>
      </c>
    </row>
    <row r="1973">
      <c r="A1973" s="142" t="n">
        <v>39307</v>
      </c>
      <c r="B1973" t="inlineStr"/>
      <c r="C1973" t="inlineStr"/>
      <c r="D1973" t="inlineStr"/>
      <c r="E1973" t="inlineStr"/>
      <c r="F1973" t="inlineStr"/>
      <c r="G1973" t="inlineStr"/>
      <c r="H1973" t="inlineStr"/>
      <c r="I1973" t="inlineStr"/>
      <c r="J1973" t="inlineStr"/>
      <c r="K1973" t="inlineStr"/>
      <c r="L1973" t="inlineStr"/>
      <c r="M1973" t="n">
        <v>354.11</v>
      </c>
      <c r="N1973" t="inlineStr"/>
      <c r="O1973" t="inlineStr"/>
      <c r="P1973" t="inlineStr"/>
      <c r="Q1973" t="inlineStr"/>
      <c r="R1973" t="n">
        <v>160.639</v>
      </c>
      <c r="S1973" t="n">
        <v>102.388</v>
      </c>
      <c r="T1973" t="n">
        <v>256.107</v>
      </c>
    </row>
    <row r="1974">
      <c r="A1974" s="142" t="n">
        <v>39308</v>
      </c>
      <c r="B1974" t="inlineStr"/>
      <c r="C1974" t="inlineStr"/>
      <c r="D1974" t="inlineStr"/>
      <c r="E1974" t="inlineStr"/>
      <c r="F1974" t="inlineStr"/>
      <c r="G1974" t="inlineStr"/>
      <c r="H1974" t="inlineStr"/>
      <c r="I1974" t="inlineStr"/>
      <c r="J1974" t="inlineStr"/>
      <c r="K1974" t="inlineStr"/>
      <c r="L1974" t="inlineStr"/>
      <c r="M1974" t="n">
        <v>344.46</v>
      </c>
      <c r="N1974" t="inlineStr"/>
      <c r="O1974" t="inlineStr"/>
      <c r="P1974" t="inlineStr"/>
      <c r="Q1974" t="inlineStr"/>
      <c r="R1974" t="n">
        <v>160.639</v>
      </c>
      <c r="S1974" t="n">
        <v>101.248</v>
      </c>
      <c r="T1974" t="n">
        <v>253.285</v>
      </c>
    </row>
    <row r="1975">
      <c r="A1975" s="142" t="n">
        <v>39309</v>
      </c>
      <c r="B1975" t="inlineStr"/>
      <c r="C1975" t="inlineStr"/>
      <c r="D1975" t="inlineStr"/>
      <c r="E1975" t="inlineStr"/>
      <c r="F1975" t="inlineStr"/>
      <c r="G1975" t="inlineStr"/>
      <c r="H1975" t="inlineStr"/>
      <c r="I1975" t="inlineStr"/>
      <c r="J1975" t="inlineStr"/>
      <c r="K1975" t="inlineStr"/>
      <c r="L1975" t="inlineStr"/>
      <c r="M1975" t="n">
        <v>344.46</v>
      </c>
      <c r="N1975" t="inlineStr"/>
      <c r="O1975" t="inlineStr"/>
      <c r="P1975" t="inlineStr"/>
      <c r="Q1975" t="inlineStr"/>
      <c r="R1975" t="n">
        <v>160.639</v>
      </c>
      <c r="S1975" t="n">
        <v>100.422</v>
      </c>
      <c r="T1975" t="n">
        <v>249.095</v>
      </c>
    </row>
    <row r="1976">
      <c r="A1976" s="142" t="n">
        <v>39310</v>
      </c>
      <c r="B1976" t="inlineStr"/>
      <c r="C1976" t="inlineStr"/>
      <c r="D1976" t="inlineStr"/>
      <c r="E1976" t="inlineStr"/>
      <c r="F1976" t="inlineStr"/>
      <c r="G1976" t="inlineStr"/>
      <c r="H1976" t="inlineStr"/>
      <c r="I1976" t="inlineStr"/>
      <c r="J1976" t="inlineStr"/>
      <c r="K1976" t="inlineStr"/>
      <c r="L1976" t="inlineStr"/>
      <c r="M1976" t="n">
        <v>344.46</v>
      </c>
      <c r="N1976" t="inlineStr"/>
      <c r="O1976" t="inlineStr"/>
      <c r="P1976" t="inlineStr"/>
      <c r="Q1976" t="inlineStr"/>
      <c r="R1976" t="n">
        <v>160.639</v>
      </c>
      <c r="S1976" t="n">
        <v>99.105</v>
      </c>
      <c r="T1976" t="n">
        <v>236.271</v>
      </c>
    </row>
    <row r="1977">
      <c r="A1977" s="142" t="n">
        <v>39311</v>
      </c>
      <c r="B1977" t="inlineStr"/>
      <c r="C1977" t="inlineStr"/>
      <c r="D1977" t="inlineStr"/>
      <c r="E1977" t="inlineStr"/>
      <c r="F1977" t="inlineStr"/>
      <c r="G1977" t="inlineStr"/>
      <c r="H1977" t="inlineStr"/>
      <c r="I1977" t="inlineStr"/>
      <c r="J1977" t="inlineStr"/>
      <c r="K1977" t="inlineStr"/>
      <c r="L1977" t="inlineStr"/>
      <c r="M1977" t="n">
        <v>307.91</v>
      </c>
      <c r="N1977" t="inlineStr"/>
      <c r="O1977" t="inlineStr"/>
      <c r="P1977" t="inlineStr"/>
      <c r="Q1977" t="inlineStr"/>
      <c r="R1977" t="n">
        <v>160.639</v>
      </c>
      <c r="S1977" t="n">
        <v>99.789</v>
      </c>
      <c r="T1977" t="n">
        <v>234.559</v>
      </c>
    </row>
    <row r="1978">
      <c r="A1978" s="142" t="n">
        <v>39314</v>
      </c>
      <c r="B1978" t="inlineStr"/>
      <c r="C1978" t="inlineStr"/>
      <c r="D1978" t="inlineStr"/>
      <c r="E1978" t="inlineStr"/>
      <c r="F1978" t="inlineStr"/>
      <c r="G1978" t="inlineStr"/>
      <c r="H1978" t="inlineStr"/>
      <c r="I1978" t="inlineStr"/>
      <c r="J1978" t="inlineStr"/>
      <c r="K1978" t="inlineStr"/>
      <c r="L1978" t="inlineStr"/>
      <c r="M1978" t="n">
        <v>313.22</v>
      </c>
      <c r="N1978" t="inlineStr"/>
      <c r="O1978" t="inlineStr"/>
      <c r="P1978" t="inlineStr"/>
      <c r="Q1978" t="inlineStr"/>
      <c r="R1978" t="n">
        <v>160.639</v>
      </c>
      <c r="S1978" t="n">
        <v>100.964</v>
      </c>
      <c r="T1978" t="n">
        <v>244.067</v>
      </c>
    </row>
    <row r="1979">
      <c r="A1979" s="142" t="n">
        <v>39315</v>
      </c>
      <c r="B1979" t="inlineStr"/>
      <c r="C1979" t="inlineStr"/>
      <c r="D1979" t="inlineStr"/>
      <c r="E1979" t="inlineStr"/>
      <c r="F1979" t="inlineStr"/>
      <c r="G1979" t="inlineStr"/>
      <c r="H1979" t="inlineStr"/>
      <c r="I1979" t="inlineStr"/>
      <c r="J1979" t="inlineStr"/>
      <c r="K1979" t="inlineStr"/>
      <c r="L1979" t="inlineStr"/>
      <c r="M1979" t="n">
        <v>315.29</v>
      </c>
      <c r="N1979" t="inlineStr"/>
      <c r="O1979" t="inlineStr"/>
      <c r="P1979" t="inlineStr"/>
      <c r="Q1979" t="inlineStr"/>
      <c r="R1979" t="n">
        <v>160.639</v>
      </c>
      <c r="S1979" t="n">
        <v>101.228</v>
      </c>
      <c r="T1979" t="n">
        <v>243.45</v>
      </c>
    </row>
    <row r="1980">
      <c r="A1980" s="142" t="n">
        <v>39316</v>
      </c>
      <c r="B1980" t="inlineStr"/>
      <c r="C1980" t="inlineStr"/>
      <c r="D1980" t="inlineStr"/>
      <c r="E1980" t="inlineStr"/>
      <c r="F1980" t="inlineStr"/>
      <c r="G1980" t="inlineStr"/>
      <c r="H1980" t="inlineStr"/>
      <c r="I1980" t="inlineStr"/>
      <c r="J1980" t="inlineStr"/>
      <c r="K1980" t="inlineStr"/>
      <c r="L1980" t="inlineStr"/>
      <c r="M1980" t="n">
        <v>322.91</v>
      </c>
      <c r="N1980" t="inlineStr"/>
      <c r="O1980" t="inlineStr"/>
      <c r="P1980" t="inlineStr"/>
      <c r="Q1980" t="inlineStr"/>
      <c r="R1980" t="n">
        <v>160.639</v>
      </c>
      <c r="S1980" t="n">
        <v>102.401</v>
      </c>
      <c r="T1980" t="n">
        <v>249.244</v>
      </c>
    </row>
    <row r="1981">
      <c r="A1981" s="142" t="n">
        <v>39317</v>
      </c>
      <c r="B1981" t="inlineStr"/>
      <c r="C1981" t="inlineStr"/>
      <c r="D1981" t="inlineStr"/>
      <c r="E1981" t="inlineStr"/>
      <c r="F1981" t="inlineStr"/>
      <c r="G1981" t="inlineStr"/>
      <c r="H1981" t="inlineStr"/>
      <c r="I1981" t="inlineStr"/>
      <c r="J1981" t="inlineStr"/>
      <c r="K1981" t="inlineStr"/>
      <c r="L1981" t="inlineStr"/>
      <c r="M1981" t="n">
        <v>322.68</v>
      </c>
      <c r="N1981" t="inlineStr"/>
      <c r="O1981" t="inlineStr"/>
      <c r="P1981" t="inlineStr"/>
      <c r="Q1981" t="inlineStr"/>
      <c r="R1981" t="n">
        <v>160.639</v>
      </c>
      <c r="S1981" t="n">
        <v>102.626</v>
      </c>
      <c r="T1981" t="n">
        <v>252.531</v>
      </c>
    </row>
    <row r="1982">
      <c r="A1982" s="142" t="n">
        <v>39318</v>
      </c>
      <c r="B1982" t="inlineStr"/>
      <c r="C1982" t="inlineStr"/>
      <c r="D1982" t="inlineStr"/>
      <c r="E1982" t="inlineStr"/>
      <c r="F1982" t="inlineStr"/>
      <c r="G1982" t="inlineStr"/>
      <c r="H1982" t="inlineStr"/>
      <c r="I1982" t="inlineStr"/>
      <c r="J1982" t="inlineStr"/>
      <c r="K1982" t="inlineStr"/>
      <c r="L1982" t="inlineStr"/>
      <c r="M1982" t="n">
        <v>326.52</v>
      </c>
      <c r="N1982" t="inlineStr"/>
      <c r="O1982" t="inlineStr"/>
      <c r="P1982" t="inlineStr"/>
      <c r="Q1982" t="inlineStr"/>
      <c r="R1982" t="n">
        <v>160.639</v>
      </c>
      <c r="S1982" t="n">
        <v>102.945</v>
      </c>
      <c r="T1982" t="n">
        <v>252.452</v>
      </c>
    </row>
    <row r="1983">
      <c r="A1983" s="142" t="n">
        <v>39321</v>
      </c>
      <c r="B1983" t="inlineStr"/>
      <c r="C1983" t="inlineStr"/>
      <c r="D1983" t="inlineStr"/>
      <c r="E1983" t="inlineStr"/>
      <c r="F1983" t="inlineStr"/>
      <c r="G1983" t="inlineStr"/>
      <c r="H1983" t="inlineStr"/>
      <c r="I1983" t="inlineStr"/>
      <c r="J1983" t="inlineStr"/>
      <c r="K1983" t="inlineStr"/>
      <c r="L1983" t="inlineStr"/>
      <c r="M1983" t="n">
        <v>325.96</v>
      </c>
      <c r="N1983" t="inlineStr"/>
      <c r="O1983" t="inlineStr"/>
      <c r="P1983" t="inlineStr"/>
      <c r="Q1983" t="inlineStr"/>
      <c r="R1983" t="n">
        <v>160.639</v>
      </c>
      <c r="S1983" t="n">
        <v>102.857</v>
      </c>
      <c r="T1983" t="n">
        <v>257.191</v>
      </c>
    </row>
    <row r="1984">
      <c r="A1984" s="142" t="n">
        <v>39322</v>
      </c>
      <c r="B1984" t="inlineStr"/>
      <c r="C1984" t="inlineStr"/>
      <c r="D1984" t="inlineStr"/>
      <c r="E1984" t="inlineStr"/>
      <c r="F1984" t="inlineStr"/>
      <c r="G1984" t="inlineStr"/>
      <c r="H1984" t="inlineStr"/>
      <c r="I1984" t="inlineStr"/>
      <c r="J1984" t="inlineStr"/>
      <c r="K1984" t="inlineStr"/>
      <c r="L1984" t="inlineStr"/>
      <c r="M1984" t="n">
        <v>316.76</v>
      </c>
      <c r="N1984" t="inlineStr"/>
      <c r="O1984" t="inlineStr"/>
      <c r="P1984" t="inlineStr"/>
      <c r="Q1984" t="inlineStr"/>
      <c r="R1984" t="n">
        <v>160.639</v>
      </c>
      <c r="S1984" t="n">
        <v>101.112</v>
      </c>
      <c r="T1984" t="n">
        <v>254.991</v>
      </c>
    </row>
    <row r="1985">
      <c r="A1985" s="142" t="n">
        <v>39323</v>
      </c>
      <c r="B1985" t="inlineStr"/>
      <c r="C1985" t="inlineStr"/>
      <c r="D1985" t="inlineStr"/>
      <c r="E1985" t="inlineStr"/>
      <c r="F1985" t="inlineStr"/>
      <c r="G1985" t="inlineStr"/>
      <c r="H1985" t="inlineStr"/>
      <c r="I1985" t="inlineStr"/>
      <c r="J1985" t="inlineStr"/>
      <c r="K1985" t="inlineStr"/>
      <c r="L1985" t="inlineStr"/>
      <c r="M1985" t="n">
        <v>322.14</v>
      </c>
      <c r="N1985" t="inlineStr"/>
      <c r="O1985" t="inlineStr"/>
      <c r="P1985" t="inlineStr"/>
      <c r="Q1985" t="inlineStr"/>
      <c r="R1985" t="n">
        <v>160.639</v>
      </c>
      <c r="S1985" t="n">
        <v>102.03</v>
      </c>
      <c r="T1985" t="n">
        <v>254.319</v>
      </c>
    </row>
    <row r="1986">
      <c r="A1986" s="142" t="n">
        <v>39324</v>
      </c>
      <c r="B1986" t="inlineStr"/>
      <c r="C1986" t="inlineStr"/>
      <c r="D1986" t="inlineStr"/>
      <c r="E1986" t="inlineStr"/>
      <c r="F1986" t="inlineStr"/>
      <c r="G1986" t="inlineStr"/>
      <c r="H1986" t="inlineStr"/>
      <c r="I1986" t="inlineStr"/>
      <c r="J1986" t="inlineStr"/>
      <c r="K1986" t="inlineStr"/>
      <c r="L1986" t="inlineStr"/>
      <c r="M1986" t="n">
        <v>321.88</v>
      </c>
      <c r="N1986" t="inlineStr"/>
      <c r="O1986" t="inlineStr"/>
      <c r="P1986" t="inlineStr"/>
      <c r="Q1986" t="inlineStr"/>
      <c r="R1986" t="n">
        <v>160.639</v>
      </c>
      <c r="S1986" t="n">
        <v>102.45</v>
      </c>
      <c r="T1986" t="n">
        <v>257.86</v>
      </c>
    </row>
    <row r="1987">
      <c r="A1987" s="142" t="n">
        <v>39325</v>
      </c>
      <c r="B1987" t="inlineStr"/>
      <c r="C1987" t="inlineStr"/>
      <c r="D1987" t="inlineStr"/>
      <c r="E1987" t="inlineStr"/>
      <c r="F1987" t="inlineStr"/>
      <c r="G1987" t="inlineStr"/>
      <c r="H1987" t="inlineStr"/>
      <c r="I1987" t="inlineStr"/>
      <c r="J1987" t="inlineStr"/>
      <c r="K1987" t="inlineStr"/>
      <c r="L1987" t="inlineStr"/>
      <c r="M1987" t="n">
        <v>329.65</v>
      </c>
      <c r="N1987" t="inlineStr"/>
      <c r="O1987" t="inlineStr"/>
      <c r="P1987" t="inlineStr"/>
      <c r="Q1987" t="inlineStr"/>
      <c r="R1987" t="n">
        <v>159.517</v>
      </c>
      <c r="S1987" t="n">
        <v>103.99</v>
      </c>
      <c r="T1987" t="n">
        <v>264.087</v>
      </c>
    </row>
    <row r="1988">
      <c r="A1988" s="142" t="n">
        <v>39328</v>
      </c>
      <c r="B1988" t="inlineStr"/>
      <c r="C1988" t="inlineStr"/>
      <c r="D1988" t="inlineStr"/>
      <c r="E1988" t="inlineStr"/>
      <c r="F1988" t="inlineStr"/>
      <c r="G1988" t="inlineStr"/>
      <c r="H1988" t="inlineStr"/>
      <c r="I1988" t="inlineStr"/>
      <c r="J1988" t="inlineStr"/>
      <c r="K1988" t="inlineStr"/>
      <c r="L1988" t="inlineStr"/>
      <c r="M1988" t="n">
        <v>331.63</v>
      </c>
      <c r="N1988" t="inlineStr"/>
      <c r="O1988" t="inlineStr"/>
      <c r="P1988" t="inlineStr"/>
      <c r="Q1988" t="inlineStr"/>
      <c r="R1988" t="n">
        <v>159.517</v>
      </c>
      <c r="S1988" t="n">
        <v>104.278</v>
      </c>
      <c r="T1988" t="n">
        <v>266.034</v>
      </c>
    </row>
    <row r="1989">
      <c r="A1989" s="142" t="n">
        <v>39329</v>
      </c>
      <c r="B1989" t="inlineStr"/>
      <c r="C1989" t="inlineStr"/>
      <c r="D1989" t="inlineStr"/>
      <c r="E1989" t="inlineStr"/>
      <c r="F1989" t="inlineStr"/>
      <c r="G1989" t="inlineStr"/>
      <c r="H1989" t="inlineStr"/>
      <c r="I1989" t="inlineStr"/>
      <c r="J1989" t="inlineStr"/>
      <c r="K1989" t="inlineStr"/>
      <c r="L1989" t="inlineStr"/>
      <c r="M1989" t="n">
        <v>339.34</v>
      </c>
      <c r="N1989" t="inlineStr"/>
      <c r="O1989" t="inlineStr"/>
      <c r="P1989" t="inlineStr"/>
      <c r="Q1989" t="inlineStr"/>
      <c r="R1989" t="n">
        <v>159.517</v>
      </c>
      <c r="S1989" t="n">
        <v>105.061</v>
      </c>
      <c r="T1989" t="n">
        <v>266.017</v>
      </c>
    </row>
    <row r="1990">
      <c r="A1990" s="142" t="n">
        <v>39330</v>
      </c>
      <c r="B1990" t="inlineStr"/>
      <c r="C1990" t="inlineStr"/>
      <c r="D1990" t="inlineStr"/>
      <c r="E1990" t="inlineStr"/>
      <c r="F1990" t="inlineStr"/>
      <c r="G1990" t="inlineStr"/>
      <c r="H1990" t="inlineStr"/>
      <c r="I1990" t="inlineStr"/>
      <c r="J1990" t="inlineStr"/>
      <c r="K1990" t="inlineStr"/>
      <c r="L1990" t="inlineStr"/>
      <c r="M1990" t="n">
        <v>336.38</v>
      </c>
      <c r="N1990" t="inlineStr"/>
      <c r="O1990" t="inlineStr"/>
      <c r="P1990" t="inlineStr"/>
      <c r="Q1990" t="inlineStr"/>
      <c r="R1990" t="n">
        <v>159.517</v>
      </c>
      <c r="S1990" t="n">
        <v>103.525</v>
      </c>
      <c r="T1990" t="n">
        <v>263.445</v>
      </c>
    </row>
    <row r="1991">
      <c r="A1991" s="142" t="n">
        <v>39331</v>
      </c>
      <c r="B1991" t="inlineStr"/>
      <c r="C1991" t="inlineStr"/>
      <c r="D1991" t="inlineStr"/>
      <c r="E1991" t="inlineStr"/>
      <c r="F1991" t="inlineStr"/>
      <c r="G1991" t="inlineStr"/>
      <c r="H1991" t="inlineStr"/>
      <c r="I1991" t="inlineStr"/>
      <c r="J1991" t="inlineStr"/>
      <c r="K1991" t="inlineStr"/>
      <c r="L1991" t="inlineStr"/>
      <c r="M1991" t="n">
        <v>354.41</v>
      </c>
      <c r="N1991" t="inlineStr"/>
      <c r="O1991" t="inlineStr"/>
      <c r="P1991" t="inlineStr"/>
      <c r="Q1991" t="inlineStr"/>
      <c r="R1991" t="n">
        <v>159.517</v>
      </c>
      <c r="S1991" t="n">
        <v>103.739</v>
      </c>
      <c r="T1991" t="n">
        <v>264.814</v>
      </c>
    </row>
    <row r="1992">
      <c r="A1992" s="142" t="n">
        <v>39332</v>
      </c>
      <c r="B1992" t="inlineStr"/>
      <c r="C1992" t="inlineStr"/>
      <c r="D1992" t="inlineStr"/>
      <c r="E1992" t="inlineStr"/>
      <c r="F1992" t="inlineStr"/>
      <c r="G1992" t="inlineStr"/>
      <c r="H1992" t="inlineStr"/>
      <c r="I1992" t="inlineStr"/>
      <c r="J1992" t="inlineStr"/>
      <c r="K1992" t="inlineStr"/>
      <c r="L1992" t="inlineStr"/>
      <c r="M1992" t="n">
        <v>357.38</v>
      </c>
      <c r="N1992" t="inlineStr"/>
      <c r="O1992" t="inlineStr"/>
      <c r="P1992" t="inlineStr"/>
      <c r="Q1992" t="inlineStr"/>
      <c r="R1992" t="n">
        <v>159.517</v>
      </c>
      <c r="S1992" t="n">
        <v>101.919</v>
      </c>
      <c r="T1992" t="n">
        <v>262.128</v>
      </c>
    </row>
    <row r="1993">
      <c r="A1993" s="142" t="n">
        <v>39335</v>
      </c>
      <c r="B1993" t="inlineStr"/>
      <c r="C1993" t="inlineStr"/>
      <c r="D1993" t="inlineStr"/>
      <c r="E1993" t="inlineStr"/>
      <c r="F1993" t="inlineStr"/>
      <c r="G1993" t="inlineStr"/>
      <c r="H1993" t="inlineStr"/>
      <c r="I1993" t="inlineStr"/>
      <c r="J1993" t="inlineStr"/>
      <c r="K1993" t="inlineStr"/>
      <c r="L1993" t="inlineStr"/>
      <c r="M1993" t="n">
        <v>350.35</v>
      </c>
      <c r="N1993" t="inlineStr"/>
      <c r="O1993" t="inlineStr"/>
      <c r="P1993" t="inlineStr"/>
      <c r="Q1993" t="inlineStr"/>
      <c r="R1993" t="n">
        <v>159.517</v>
      </c>
      <c r="S1993" t="n">
        <v>101.062</v>
      </c>
      <c r="T1993" t="n">
        <v>258.508</v>
      </c>
    </row>
    <row r="1994">
      <c r="A1994" s="142" t="n">
        <v>39336</v>
      </c>
      <c r="B1994" t="inlineStr"/>
      <c r="C1994" t="inlineStr"/>
      <c r="D1994" t="inlineStr"/>
      <c r="E1994" t="inlineStr"/>
      <c r="F1994" t="inlineStr"/>
      <c r="G1994" t="inlineStr"/>
      <c r="H1994" t="inlineStr"/>
      <c r="I1994" t="inlineStr"/>
      <c r="J1994" t="inlineStr"/>
      <c r="K1994" t="inlineStr"/>
      <c r="L1994" t="inlineStr"/>
      <c r="M1994" t="n">
        <v>360.88</v>
      </c>
      <c r="N1994" t="inlineStr"/>
      <c r="O1994" t="inlineStr"/>
      <c r="P1994" t="inlineStr"/>
      <c r="Q1994" t="inlineStr"/>
      <c r="R1994" t="n">
        <v>159.517</v>
      </c>
      <c r="S1994" t="n">
        <v>102.155</v>
      </c>
      <c r="T1994" t="n">
        <v>260.726</v>
      </c>
    </row>
    <row r="1995">
      <c r="A1995" s="142" t="n">
        <v>39337</v>
      </c>
      <c r="B1995" t="inlineStr"/>
      <c r="C1995" t="inlineStr"/>
      <c r="D1995" t="inlineStr"/>
      <c r="E1995" t="inlineStr"/>
      <c r="F1995" t="inlineStr"/>
      <c r="G1995" t="inlineStr"/>
      <c r="H1995" t="inlineStr"/>
      <c r="I1995" t="inlineStr"/>
      <c r="J1995" t="inlineStr"/>
      <c r="K1995" t="inlineStr"/>
      <c r="L1995" t="inlineStr"/>
      <c r="M1995" t="n">
        <v>359.35</v>
      </c>
      <c r="N1995" t="inlineStr"/>
      <c r="O1995" t="inlineStr"/>
      <c r="P1995" t="inlineStr"/>
      <c r="Q1995" t="inlineStr"/>
      <c r="R1995" t="n">
        <v>159.517</v>
      </c>
      <c r="S1995" t="n">
        <v>102.056</v>
      </c>
      <c r="T1995" t="n">
        <v>260.225</v>
      </c>
    </row>
    <row r="1996">
      <c r="A1996" s="142" t="n">
        <v>39338</v>
      </c>
      <c r="B1996" t="inlineStr"/>
      <c r="C1996" t="inlineStr"/>
      <c r="D1996" t="inlineStr"/>
      <c r="E1996" t="inlineStr"/>
      <c r="F1996" t="inlineStr"/>
      <c r="G1996" t="inlineStr"/>
      <c r="H1996" t="inlineStr"/>
      <c r="I1996" t="inlineStr"/>
      <c r="J1996" t="inlineStr"/>
      <c r="K1996" t="inlineStr"/>
      <c r="L1996" t="inlineStr"/>
      <c r="M1996" t="n">
        <v>357.82</v>
      </c>
      <c r="N1996" t="inlineStr"/>
      <c r="O1996" t="inlineStr"/>
      <c r="P1996" t="inlineStr"/>
      <c r="Q1996" t="inlineStr"/>
      <c r="R1996" t="n">
        <v>159.517</v>
      </c>
      <c r="S1996" t="n">
        <v>102.754</v>
      </c>
      <c r="T1996" t="n">
        <v>263.088</v>
      </c>
    </row>
    <row r="1997">
      <c r="A1997" s="142" t="n">
        <v>39339</v>
      </c>
      <c r="B1997" t="inlineStr"/>
      <c r="C1997" t="inlineStr"/>
      <c r="D1997" t="inlineStr"/>
      <c r="E1997" t="inlineStr"/>
      <c r="F1997" t="inlineStr"/>
      <c r="G1997" t="inlineStr"/>
      <c r="H1997" t="inlineStr"/>
      <c r="I1997" t="inlineStr"/>
      <c r="J1997" t="inlineStr"/>
      <c r="K1997" t="inlineStr"/>
      <c r="L1997" t="inlineStr"/>
      <c r="M1997" t="n">
        <v>357.56</v>
      </c>
      <c r="N1997" t="inlineStr"/>
      <c r="O1997" t="inlineStr"/>
      <c r="P1997" t="inlineStr"/>
      <c r="Q1997" t="inlineStr"/>
      <c r="R1997" t="n">
        <v>159.517</v>
      </c>
      <c r="S1997" t="n">
        <v>102.766</v>
      </c>
      <c r="T1997" t="n">
        <v>264.853</v>
      </c>
    </row>
    <row r="1998">
      <c r="A1998" s="142" t="n">
        <v>39342</v>
      </c>
      <c r="B1998" t="inlineStr"/>
      <c r="C1998" t="inlineStr"/>
      <c r="D1998" t="inlineStr"/>
      <c r="E1998" t="inlineStr"/>
      <c r="F1998" t="inlineStr"/>
      <c r="G1998" t="inlineStr"/>
      <c r="H1998" t="inlineStr"/>
      <c r="I1998" t="inlineStr"/>
      <c r="J1998" t="inlineStr"/>
      <c r="K1998" t="inlineStr"/>
      <c r="L1998" t="inlineStr"/>
      <c r="M1998" t="n">
        <v>358.37</v>
      </c>
      <c r="N1998" t="inlineStr"/>
      <c r="O1998" t="inlineStr"/>
      <c r="P1998" t="inlineStr"/>
      <c r="Q1998" t="inlineStr"/>
      <c r="R1998" t="n">
        <v>159.517</v>
      </c>
      <c r="S1998" t="n">
        <v>101.962</v>
      </c>
      <c r="T1998" t="n">
        <v>262.763</v>
      </c>
    </row>
    <row r="1999">
      <c r="A1999" s="142" t="n">
        <v>39343</v>
      </c>
      <c r="B1999" t="inlineStr"/>
      <c r="C1999" t="inlineStr"/>
      <c r="D1999" t="inlineStr"/>
      <c r="E1999" t="inlineStr"/>
      <c r="F1999" t="inlineStr"/>
      <c r="G1999" t="inlineStr"/>
      <c r="H1999" t="inlineStr"/>
      <c r="I1999" t="inlineStr"/>
      <c r="J1999" t="inlineStr"/>
      <c r="K1999" t="inlineStr"/>
      <c r="L1999" t="inlineStr"/>
      <c r="M1999" t="n">
        <v>367.29</v>
      </c>
      <c r="N1999" t="inlineStr"/>
      <c r="O1999" t="inlineStr"/>
      <c r="P1999" t="inlineStr"/>
      <c r="Q1999" t="inlineStr"/>
      <c r="R1999" t="n">
        <v>159.517</v>
      </c>
      <c r="S1999" t="n">
        <v>103.538</v>
      </c>
      <c r="T1999" t="n">
        <v>264.97</v>
      </c>
    </row>
    <row r="2000">
      <c r="A2000" s="142" t="n">
        <v>39344</v>
      </c>
      <c r="B2000" t="inlineStr"/>
      <c r="C2000" t="inlineStr"/>
      <c r="D2000" t="inlineStr"/>
      <c r="E2000" t="inlineStr"/>
      <c r="F2000" t="inlineStr"/>
      <c r="G2000" t="inlineStr"/>
      <c r="H2000" t="inlineStr"/>
      <c r="I2000" t="inlineStr"/>
      <c r="J2000" t="inlineStr"/>
      <c r="K2000" t="inlineStr"/>
      <c r="L2000" t="inlineStr"/>
      <c r="M2000" t="n">
        <v>369.78</v>
      </c>
      <c r="N2000" t="inlineStr"/>
      <c r="O2000" t="inlineStr"/>
      <c r="P2000" t="inlineStr"/>
      <c r="Q2000" t="inlineStr"/>
      <c r="R2000" t="n">
        <v>159.517</v>
      </c>
      <c r="S2000" t="n">
        <v>105.013</v>
      </c>
      <c r="T2000" t="n">
        <v>272.245</v>
      </c>
    </row>
    <row r="2001">
      <c r="A2001" s="142" t="n">
        <v>39345</v>
      </c>
      <c r="B2001" t="inlineStr"/>
      <c r="C2001" t="inlineStr"/>
      <c r="D2001" t="inlineStr"/>
      <c r="E2001" t="inlineStr"/>
      <c r="F2001" t="inlineStr"/>
      <c r="G2001" t="inlineStr"/>
      <c r="H2001" t="inlineStr"/>
      <c r="I2001" t="inlineStr"/>
      <c r="J2001" t="inlineStr"/>
      <c r="K2001" t="inlineStr"/>
      <c r="L2001" t="inlineStr"/>
      <c r="M2001" t="n">
        <v>384.43</v>
      </c>
      <c r="N2001" t="inlineStr"/>
      <c r="O2001" t="inlineStr"/>
      <c r="P2001" t="inlineStr"/>
      <c r="Q2001" t="inlineStr"/>
      <c r="R2001" t="n">
        <v>159.517</v>
      </c>
      <c r="S2001" t="n">
        <v>104.138</v>
      </c>
      <c r="T2001" t="n">
        <v>271.642</v>
      </c>
    </row>
    <row r="2002">
      <c r="A2002" s="142" t="n">
        <v>39346</v>
      </c>
      <c r="B2002" t="inlineStr"/>
      <c r="C2002" t="inlineStr"/>
      <c r="D2002" t="inlineStr"/>
      <c r="E2002" t="inlineStr"/>
      <c r="F2002" t="inlineStr"/>
      <c r="G2002" t="inlineStr"/>
      <c r="H2002" t="inlineStr"/>
      <c r="I2002" t="inlineStr"/>
      <c r="J2002" t="inlineStr"/>
      <c r="K2002" t="inlineStr"/>
      <c r="L2002" t="inlineStr"/>
      <c r="M2002" t="n">
        <v>383.57</v>
      </c>
      <c r="N2002" t="inlineStr"/>
      <c r="O2002" t="inlineStr"/>
      <c r="P2002" t="inlineStr"/>
      <c r="Q2002" t="inlineStr"/>
      <c r="R2002" t="n">
        <v>159.517</v>
      </c>
      <c r="S2002" t="n">
        <v>104.395</v>
      </c>
      <c r="T2002" t="n">
        <v>273.272</v>
      </c>
    </row>
    <row r="2003">
      <c r="A2003" s="142" t="n">
        <v>39349</v>
      </c>
      <c r="B2003" t="inlineStr"/>
      <c r="C2003" t="inlineStr"/>
      <c r="D2003" t="inlineStr"/>
      <c r="E2003" t="inlineStr"/>
      <c r="F2003" t="inlineStr"/>
      <c r="G2003" t="inlineStr"/>
      <c r="H2003" t="inlineStr"/>
      <c r="I2003" t="inlineStr"/>
      <c r="J2003" t="inlineStr"/>
      <c r="K2003" t="inlineStr"/>
      <c r="L2003" t="inlineStr"/>
      <c r="M2003" t="n">
        <v>379.92</v>
      </c>
      <c r="N2003" t="inlineStr"/>
      <c r="O2003" t="inlineStr"/>
      <c r="P2003" t="inlineStr"/>
      <c r="Q2003" t="inlineStr"/>
      <c r="R2003" t="n">
        <v>159.517</v>
      </c>
      <c r="S2003" t="n">
        <v>104.396</v>
      </c>
      <c r="T2003" t="n">
        <v>276.487</v>
      </c>
    </row>
    <row r="2004">
      <c r="A2004" s="142" t="n">
        <v>39350</v>
      </c>
      <c r="B2004" t="inlineStr"/>
      <c r="C2004" t="inlineStr"/>
      <c r="D2004" t="inlineStr"/>
      <c r="E2004" t="inlineStr"/>
      <c r="F2004" t="inlineStr"/>
      <c r="G2004" t="inlineStr"/>
      <c r="H2004" t="inlineStr"/>
      <c r="I2004" t="inlineStr"/>
      <c r="J2004" t="inlineStr"/>
      <c r="K2004" t="inlineStr"/>
      <c r="L2004" t="inlineStr"/>
      <c r="M2004" t="n">
        <v>374.67</v>
      </c>
      <c r="N2004" t="inlineStr"/>
      <c r="O2004" t="inlineStr"/>
      <c r="P2004" t="inlineStr"/>
      <c r="Q2004" t="inlineStr"/>
      <c r="R2004" t="n">
        <v>159.517</v>
      </c>
      <c r="S2004" t="n">
        <v>104.052</v>
      </c>
      <c r="T2004" t="n">
        <v>274.839</v>
      </c>
    </row>
    <row r="2005">
      <c r="A2005" s="142" t="n">
        <v>39351</v>
      </c>
      <c r="B2005" t="inlineStr"/>
      <c r="C2005" t="inlineStr"/>
      <c r="D2005" t="inlineStr"/>
      <c r="E2005" t="inlineStr"/>
      <c r="F2005" t="inlineStr"/>
      <c r="G2005" t="inlineStr"/>
      <c r="H2005" t="inlineStr"/>
      <c r="I2005" t="inlineStr"/>
      <c r="J2005" t="inlineStr"/>
      <c r="K2005" t="inlineStr"/>
      <c r="L2005" t="inlineStr"/>
      <c r="M2005" t="n">
        <v>370.58</v>
      </c>
      <c r="N2005" t="inlineStr"/>
      <c r="O2005" t="inlineStr"/>
      <c r="P2005" t="inlineStr"/>
      <c r="Q2005" t="inlineStr"/>
      <c r="R2005" t="n">
        <v>159.517</v>
      </c>
      <c r="S2005" t="n">
        <v>104.575</v>
      </c>
      <c r="T2005" t="n">
        <v>277.567</v>
      </c>
    </row>
    <row r="2006">
      <c r="A2006" s="142" t="n">
        <v>39352</v>
      </c>
      <c r="B2006" t="inlineStr"/>
      <c r="C2006" t="inlineStr"/>
      <c r="D2006" t="inlineStr"/>
      <c r="E2006" t="inlineStr"/>
      <c r="F2006" t="inlineStr"/>
      <c r="G2006" t="inlineStr"/>
      <c r="H2006" t="inlineStr"/>
      <c r="I2006" t="inlineStr"/>
      <c r="J2006" t="inlineStr"/>
      <c r="K2006" t="inlineStr"/>
      <c r="L2006" t="inlineStr"/>
      <c r="M2006" t="n">
        <v>378.32</v>
      </c>
      <c r="N2006" t="inlineStr"/>
      <c r="O2006" t="inlineStr"/>
      <c r="P2006" t="inlineStr"/>
      <c r="Q2006" t="inlineStr"/>
      <c r="R2006" t="n">
        <v>159.517</v>
      </c>
      <c r="S2006" t="n">
        <v>105.403</v>
      </c>
      <c r="T2006" t="n">
        <v>282.018</v>
      </c>
    </row>
    <row r="2007">
      <c r="A2007" s="142" t="n">
        <v>39353</v>
      </c>
      <c r="B2007" t="inlineStr"/>
      <c r="C2007" t="inlineStr"/>
      <c r="D2007" t="inlineStr"/>
      <c r="E2007" t="inlineStr"/>
      <c r="F2007" t="inlineStr"/>
      <c r="G2007" t="inlineStr"/>
      <c r="H2007" t="inlineStr"/>
      <c r="I2007" t="inlineStr"/>
      <c r="J2007" t="inlineStr"/>
      <c r="K2007" t="inlineStr"/>
      <c r="L2007" t="inlineStr"/>
      <c r="M2007" t="n">
        <v>386.47</v>
      </c>
      <c r="N2007" t="inlineStr"/>
      <c r="O2007" t="inlineStr"/>
      <c r="P2007" t="inlineStr"/>
      <c r="Q2007" t="inlineStr"/>
      <c r="R2007" t="n">
        <v>160.652</v>
      </c>
      <c r="S2007" t="n">
        <v>105.035</v>
      </c>
      <c r="T2007" t="n">
        <v>281.106</v>
      </c>
    </row>
    <row r="2008">
      <c r="A2008" s="142" t="n">
        <v>39356</v>
      </c>
      <c r="B2008" t="inlineStr"/>
      <c r="C2008" t="inlineStr"/>
      <c r="D2008" t="inlineStr"/>
      <c r="E2008" t="inlineStr"/>
      <c r="F2008" t="inlineStr"/>
      <c r="G2008" t="inlineStr"/>
      <c r="H2008" t="inlineStr"/>
      <c r="I2008" t="inlineStr"/>
      <c r="J2008" t="inlineStr"/>
      <c r="K2008" t="inlineStr"/>
      <c r="L2008" t="inlineStr"/>
      <c r="M2008" t="n">
        <v>391.34</v>
      </c>
      <c r="N2008" t="inlineStr"/>
      <c r="O2008" t="inlineStr"/>
      <c r="P2008" t="inlineStr"/>
      <c r="Q2008" t="inlineStr"/>
      <c r="R2008" t="n">
        <v>160.652</v>
      </c>
      <c r="S2008" t="n">
        <v>105.889</v>
      </c>
      <c r="T2008" t="n">
        <v>283.761</v>
      </c>
    </row>
    <row r="2009">
      <c r="A2009" s="142" t="n">
        <v>39357</v>
      </c>
      <c r="B2009" t="inlineStr"/>
      <c r="C2009" t="inlineStr"/>
      <c r="D2009" t="inlineStr"/>
      <c r="E2009" t="inlineStr"/>
      <c r="F2009" t="inlineStr"/>
      <c r="G2009" t="inlineStr"/>
      <c r="H2009" t="inlineStr"/>
      <c r="I2009" t="inlineStr"/>
      <c r="J2009" t="inlineStr"/>
      <c r="K2009" t="inlineStr"/>
      <c r="L2009" t="inlineStr"/>
      <c r="M2009" t="n">
        <v>380.54</v>
      </c>
      <c r="N2009" t="inlineStr"/>
      <c r="O2009" t="inlineStr"/>
      <c r="P2009" t="inlineStr"/>
      <c r="Q2009" t="inlineStr"/>
      <c r="R2009" t="n">
        <v>160.652</v>
      </c>
      <c r="S2009" t="n">
        <v>106.863</v>
      </c>
      <c r="T2009" t="n">
        <v>291.689</v>
      </c>
    </row>
    <row r="2010">
      <c r="A2010" s="142" t="n">
        <v>39358</v>
      </c>
      <c r="B2010" t="inlineStr"/>
      <c r="C2010" t="inlineStr"/>
      <c r="D2010" t="inlineStr"/>
      <c r="E2010" t="inlineStr"/>
      <c r="F2010" t="inlineStr"/>
      <c r="G2010" t="inlineStr"/>
      <c r="H2010" t="inlineStr"/>
      <c r="I2010" t="inlineStr"/>
      <c r="J2010" t="inlineStr"/>
      <c r="K2010" t="inlineStr"/>
      <c r="L2010" t="inlineStr"/>
      <c r="M2010" t="n">
        <v>375.52</v>
      </c>
      <c r="N2010" t="inlineStr"/>
      <c r="O2010" t="inlineStr"/>
      <c r="P2010" t="inlineStr"/>
      <c r="Q2010" t="inlineStr"/>
      <c r="R2010" t="n">
        <v>160.652</v>
      </c>
      <c r="S2010" t="n">
        <v>106.69</v>
      </c>
      <c r="T2010" t="n">
        <v>289.309</v>
      </c>
    </row>
    <row r="2011">
      <c r="A2011" s="142" t="n">
        <v>39359</v>
      </c>
      <c r="B2011" t="inlineStr"/>
      <c r="C2011" t="inlineStr"/>
      <c r="D2011" t="inlineStr"/>
      <c r="E2011" t="inlineStr"/>
      <c r="F2011" t="inlineStr"/>
      <c r="G2011" t="inlineStr"/>
      <c r="H2011" t="inlineStr"/>
      <c r="I2011" t="inlineStr"/>
      <c r="J2011" t="inlineStr"/>
      <c r="K2011" t="inlineStr"/>
      <c r="L2011" t="inlineStr"/>
      <c r="M2011" t="n">
        <v>383.34</v>
      </c>
      <c r="N2011" t="inlineStr"/>
      <c r="O2011" t="inlineStr"/>
      <c r="P2011" t="inlineStr"/>
      <c r="Q2011" t="inlineStr"/>
      <c r="R2011" t="n">
        <v>160.652</v>
      </c>
      <c r="S2011" t="n">
        <v>106.748</v>
      </c>
      <c r="T2011" t="n">
        <v>287.809</v>
      </c>
    </row>
    <row r="2012">
      <c r="A2012" s="142" t="n">
        <v>39360</v>
      </c>
      <c r="B2012" t="inlineStr"/>
      <c r="C2012" t="inlineStr"/>
      <c r="D2012" t="inlineStr"/>
      <c r="E2012" t="inlineStr"/>
      <c r="F2012" t="inlineStr"/>
      <c r="G2012" t="inlineStr"/>
      <c r="H2012" t="inlineStr"/>
      <c r="I2012" t="inlineStr"/>
      <c r="J2012" t="inlineStr"/>
      <c r="K2012" t="inlineStr"/>
      <c r="L2012" t="inlineStr"/>
      <c r="M2012" t="n">
        <v>390.24</v>
      </c>
      <c r="N2012" t="inlineStr"/>
      <c r="O2012" t="inlineStr"/>
      <c r="P2012" t="inlineStr"/>
      <c r="Q2012" t="inlineStr"/>
      <c r="R2012" t="n">
        <v>160.652</v>
      </c>
      <c r="S2012" t="n">
        <v>107.761</v>
      </c>
      <c r="T2012" t="n">
        <v>292.353</v>
      </c>
    </row>
    <row r="2013">
      <c r="A2013" s="142" t="n">
        <v>39363</v>
      </c>
      <c r="B2013" t="inlineStr"/>
      <c r="C2013" t="inlineStr"/>
      <c r="D2013" t="inlineStr"/>
      <c r="E2013" t="inlineStr"/>
      <c r="F2013" t="inlineStr"/>
      <c r="G2013" t="inlineStr"/>
      <c r="H2013" t="inlineStr"/>
      <c r="I2013" t="inlineStr"/>
      <c r="J2013" t="inlineStr"/>
      <c r="K2013" t="inlineStr"/>
      <c r="L2013" t="inlineStr"/>
      <c r="M2013" t="n">
        <v>392.43</v>
      </c>
      <c r="N2013" t="inlineStr"/>
      <c r="O2013" t="inlineStr"/>
      <c r="P2013" t="inlineStr"/>
      <c r="Q2013" t="inlineStr"/>
      <c r="R2013" t="n">
        <v>160.652</v>
      </c>
      <c r="S2013" t="n">
        <v>107.901</v>
      </c>
      <c r="T2013" t="n">
        <v>295.051</v>
      </c>
    </row>
    <row r="2014">
      <c r="A2014" s="142" t="n">
        <v>39364</v>
      </c>
      <c r="B2014" t="inlineStr"/>
      <c r="C2014" t="inlineStr"/>
      <c r="D2014" t="inlineStr"/>
      <c r="E2014" t="inlineStr"/>
      <c r="F2014" t="inlineStr"/>
      <c r="G2014" t="inlineStr"/>
      <c r="H2014" t="inlineStr"/>
      <c r="I2014" t="inlineStr"/>
      <c r="J2014" t="inlineStr"/>
      <c r="K2014" t="inlineStr"/>
      <c r="L2014" t="inlineStr"/>
      <c r="M2014" t="n">
        <v>395.5</v>
      </c>
      <c r="N2014" t="inlineStr"/>
      <c r="O2014" t="inlineStr"/>
      <c r="P2014" t="inlineStr"/>
      <c r="Q2014" t="inlineStr"/>
      <c r="R2014" t="n">
        <v>160.652</v>
      </c>
      <c r="S2014" t="n">
        <v>108.524</v>
      </c>
      <c r="T2014" t="n">
        <v>296.984</v>
      </c>
    </row>
    <row r="2015">
      <c r="A2015" s="142" t="n">
        <v>39365</v>
      </c>
      <c r="B2015" t="inlineStr"/>
      <c r="C2015" t="inlineStr"/>
      <c r="D2015" t="inlineStr"/>
      <c r="E2015" t="inlineStr"/>
      <c r="F2015" t="inlineStr"/>
      <c r="G2015" t="inlineStr"/>
      <c r="H2015" t="inlineStr"/>
      <c r="I2015" t="inlineStr"/>
      <c r="J2015" t="inlineStr"/>
      <c r="K2015" t="inlineStr"/>
      <c r="L2015" t="inlineStr"/>
      <c r="M2015" t="n">
        <v>403.76</v>
      </c>
      <c r="N2015" t="inlineStr"/>
      <c r="O2015" t="inlineStr"/>
      <c r="P2015" t="inlineStr"/>
      <c r="Q2015" t="inlineStr"/>
      <c r="R2015" t="n">
        <v>160.652</v>
      </c>
      <c r="S2015" t="n">
        <v>108.227</v>
      </c>
      <c r="T2015" t="n">
        <v>297.98</v>
      </c>
    </row>
    <row r="2016">
      <c r="A2016" s="142" t="n">
        <v>39366</v>
      </c>
      <c r="B2016" t="inlineStr"/>
      <c r="C2016" t="inlineStr"/>
      <c r="D2016" t="inlineStr"/>
      <c r="E2016" t="inlineStr"/>
      <c r="F2016" t="inlineStr"/>
      <c r="G2016" t="inlineStr"/>
      <c r="H2016" t="inlineStr"/>
      <c r="I2016" t="inlineStr"/>
      <c r="J2016" t="inlineStr"/>
      <c r="K2016" t="inlineStr"/>
      <c r="L2016" t="inlineStr"/>
      <c r="M2016" t="n">
        <v>408.01</v>
      </c>
      <c r="N2016" t="inlineStr"/>
      <c r="O2016" t="inlineStr"/>
      <c r="P2016" t="inlineStr"/>
      <c r="Q2016" t="inlineStr"/>
      <c r="R2016" t="n">
        <v>160.652</v>
      </c>
      <c r="S2016" t="n">
        <v>108.112</v>
      </c>
      <c r="T2016" t="n">
        <v>300.635</v>
      </c>
    </row>
    <row r="2017">
      <c r="A2017" s="142" t="n">
        <v>39367</v>
      </c>
      <c r="B2017" t="inlineStr"/>
      <c r="C2017" t="inlineStr"/>
      <c r="D2017" t="inlineStr"/>
      <c r="E2017" t="inlineStr"/>
      <c r="F2017" t="inlineStr"/>
      <c r="G2017" t="inlineStr"/>
      <c r="H2017" t="inlineStr"/>
      <c r="I2017" t="inlineStr"/>
      <c r="J2017" t="inlineStr"/>
      <c r="K2017" t="inlineStr"/>
      <c r="L2017" t="inlineStr"/>
      <c r="M2017" t="n">
        <v>412.12</v>
      </c>
      <c r="N2017" t="inlineStr"/>
      <c r="O2017" t="inlineStr"/>
      <c r="P2017" t="inlineStr"/>
      <c r="Q2017" t="inlineStr"/>
      <c r="R2017" t="n">
        <v>160.652</v>
      </c>
      <c r="S2017" t="n">
        <v>108.505</v>
      </c>
      <c r="T2017" t="n">
        <v>298.999</v>
      </c>
    </row>
    <row r="2018">
      <c r="A2018" s="142" t="n">
        <v>39370</v>
      </c>
      <c r="B2018" t="inlineStr"/>
      <c r="C2018" t="inlineStr"/>
      <c r="D2018" t="inlineStr"/>
      <c r="E2018" t="inlineStr"/>
      <c r="F2018" t="inlineStr"/>
      <c r="G2018" t="inlineStr"/>
      <c r="H2018" t="inlineStr"/>
      <c r="I2018" t="inlineStr"/>
      <c r="J2018" t="inlineStr"/>
      <c r="K2018" t="inlineStr"/>
      <c r="L2018" t="inlineStr"/>
      <c r="M2018" t="n">
        <v>421.38</v>
      </c>
      <c r="N2018" t="inlineStr"/>
      <c r="O2018" t="inlineStr"/>
      <c r="P2018" t="inlineStr"/>
      <c r="Q2018" t="inlineStr"/>
      <c r="R2018" t="n">
        <v>160.652</v>
      </c>
      <c r="S2018" t="n">
        <v>107.624</v>
      </c>
      <c r="T2018" t="n">
        <v>301.167</v>
      </c>
    </row>
    <row r="2019">
      <c r="A2019" s="142" t="n">
        <v>39371</v>
      </c>
      <c r="B2019" t="inlineStr"/>
      <c r="C2019" t="inlineStr"/>
      <c r="D2019" t="inlineStr"/>
      <c r="E2019" t="inlineStr"/>
      <c r="F2019" t="inlineStr"/>
      <c r="G2019" t="inlineStr"/>
      <c r="H2019" t="inlineStr"/>
      <c r="I2019" t="inlineStr"/>
      <c r="J2019" t="inlineStr"/>
      <c r="K2019" t="inlineStr"/>
      <c r="L2019" t="inlineStr"/>
      <c r="M2019" t="n">
        <v>414.68</v>
      </c>
      <c r="N2019" t="inlineStr"/>
      <c r="O2019" t="inlineStr"/>
      <c r="P2019" t="inlineStr"/>
      <c r="Q2019" t="inlineStr"/>
      <c r="R2019" t="n">
        <v>160.652</v>
      </c>
      <c r="S2019" t="n">
        <v>107.019</v>
      </c>
      <c r="T2019" t="n">
        <v>298.911</v>
      </c>
    </row>
    <row r="2020">
      <c r="A2020" s="142" t="n">
        <v>39372</v>
      </c>
      <c r="B2020" t="inlineStr"/>
      <c r="C2020" t="inlineStr"/>
      <c r="D2020" t="inlineStr"/>
      <c r="E2020" t="inlineStr"/>
      <c r="F2020" t="inlineStr"/>
      <c r="G2020" t="inlineStr"/>
      <c r="H2020" t="inlineStr"/>
      <c r="I2020" t="inlineStr"/>
      <c r="J2020" t="inlineStr"/>
      <c r="K2020" t="inlineStr"/>
      <c r="L2020" t="inlineStr"/>
      <c r="M2020" t="n">
        <v>406.18</v>
      </c>
      <c r="N2020" t="inlineStr"/>
      <c r="O2020" t="inlineStr"/>
      <c r="P2020" t="inlineStr"/>
      <c r="Q2020" t="inlineStr"/>
      <c r="R2020" t="n">
        <v>160.652</v>
      </c>
      <c r="S2020" t="n">
        <v>107.07</v>
      </c>
      <c r="T2020" t="n">
        <v>299.286</v>
      </c>
    </row>
    <row r="2021">
      <c r="A2021" s="142" t="n">
        <v>39373</v>
      </c>
      <c r="B2021" t="inlineStr"/>
      <c r="C2021" t="inlineStr"/>
      <c r="D2021" t="inlineStr"/>
      <c r="E2021" t="inlineStr"/>
      <c r="F2021" t="inlineStr"/>
      <c r="G2021" t="inlineStr"/>
      <c r="H2021" t="inlineStr"/>
      <c r="I2021" t="inlineStr"/>
      <c r="J2021" t="inlineStr"/>
      <c r="K2021" t="inlineStr"/>
      <c r="L2021" t="inlineStr"/>
      <c r="M2021" t="n">
        <v>412.44</v>
      </c>
      <c r="N2021" t="inlineStr"/>
      <c r="O2021" t="inlineStr"/>
      <c r="P2021" t="inlineStr"/>
      <c r="Q2021" t="inlineStr"/>
      <c r="R2021" t="n">
        <v>160.652</v>
      </c>
      <c r="S2021" t="n">
        <v>106.588</v>
      </c>
      <c r="T2021" t="n">
        <v>297.368</v>
      </c>
    </row>
    <row r="2022">
      <c r="A2022" s="142" t="n">
        <v>39374</v>
      </c>
      <c r="B2022" t="inlineStr"/>
      <c r="C2022" t="inlineStr"/>
      <c r="D2022" t="inlineStr"/>
      <c r="E2022" t="inlineStr"/>
      <c r="F2022" t="inlineStr"/>
      <c r="G2022" t="inlineStr"/>
      <c r="H2022" t="inlineStr"/>
      <c r="I2022" t="inlineStr"/>
      <c r="J2022" t="inlineStr"/>
      <c r="K2022" t="inlineStr"/>
      <c r="L2022" t="inlineStr"/>
      <c r="M2022" t="n">
        <v>407.68</v>
      </c>
      <c r="N2022" t="inlineStr"/>
      <c r="O2022" t="inlineStr"/>
      <c r="P2022" t="inlineStr"/>
      <c r="Q2022" t="inlineStr"/>
      <c r="R2022" t="n">
        <v>160.652</v>
      </c>
      <c r="S2022" t="n">
        <v>105.039</v>
      </c>
      <c r="T2022" t="n">
        <v>294.307</v>
      </c>
    </row>
    <row r="2023">
      <c r="A2023" s="142" t="n">
        <v>39377</v>
      </c>
      <c r="B2023" t="inlineStr"/>
      <c r="C2023" t="inlineStr"/>
      <c r="D2023" t="inlineStr"/>
      <c r="E2023" t="inlineStr"/>
      <c r="F2023" t="inlineStr"/>
      <c r="G2023" t="inlineStr"/>
      <c r="H2023" t="inlineStr"/>
      <c r="I2023" t="inlineStr"/>
      <c r="J2023" t="inlineStr"/>
      <c r="K2023" t="inlineStr"/>
      <c r="L2023" t="inlineStr"/>
      <c r="M2023" t="n">
        <v>395.56</v>
      </c>
      <c r="N2023" t="inlineStr"/>
      <c r="O2023" t="inlineStr"/>
      <c r="P2023" t="inlineStr"/>
      <c r="Q2023" t="inlineStr"/>
      <c r="R2023" t="n">
        <v>160.652</v>
      </c>
      <c r="S2023" t="n">
        <v>104.825</v>
      </c>
      <c r="T2023" t="n">
        <v>289.705</v>
      </c>
    </row>
    <row r="2024">
      <c r="A2024" s="142" t="n">
        <v>39378</v>
      </c>
      <c r="B2024" t="inlineStr"/>
      <c r="C2024" t="inlineStr"/>
      <c r="D2024" t="inlineStr"/>
      <c r="E2024" t="inlineStr"/>
      <c r="F2024" t="inlineStr"/>
      <c r="G2024" t="inlineStr"/>
      <c r="H2024" t="inlineStr"/>
      <c r="I2024" t="inlineStr"/>
      <c r="J2024" t="inlineStr"/>
      <c r="K2024" t="inlineStr"/>
      <c r="L2024" t="inlineStr"/>
      <c r="M2024" t="n">
        <v>405.2</v>
      </c>
      <c r="N2024" t="inlineStr"/>
      <c r="O2024" t="inlineStr"/>
      <c r="P2024" t="inlineStr"/>
      <c r="Q2024" t="inlineStr"/>
      <c r="R2024" t="n">
        <v>160.652</v>
      </c>
      <c r="S2024" t="n">
        <v>105.509</v>
      </c>
      <c r="T2024" t="n">
        <v>295.774</v>
      </c>
    </row>
    <row r="2025">
      <c r="A2025" s="142" t="n">
        <v>39379</v>
      </c>
      <c r="B2025" t="inlineStr"/>
      <c r="C2025" t="inlineStr"/>
      <c r="D2025" t="inlineStr"/>
      <c r="E2025" t="inlineStr"/>
      <c r="F2025" t="inlineStr"/>
      <c r="G2025" t="inlineStr"/>
      <c r="H2025" t="inlineStr"/>
      <c r="I2025" t="inlineStr"/>
      <c r="J2025" t="inlineStr"/>
      <c r="K2025" t="inlineStr"/>
      <c r="L2025" t="inlineStr"/>
      <c r="M2025" t="n">
        <v>405.1</v>
      </c>
      <c r="N2025" t="inlineStr"/>
      <c r="O2025" t="inlineStr"/>
      <c r="P2025" t="inlineStr"/>
      <c r="Q2025" t="inlineStr"/>
      <c r="R2025" t="n">
        <v>160.652</v>
      </c>
      <c r="S2025" t="n">
        <v>105.255</v>
      </c>
      <c r="T2025" t="n">
        <v>295.258</v>
      </c>
    </row>
    <row r="2026">
      <c r="A2026" s="142" t="n">
        <v>39380</v>
      </c>
      <c r="B2026" t="inlineStr"/>
      <c r="C2026" t="inlineStr"/>
      <c r="D2026" t="inlineStr"/>
      <c r="E2026" t="inlineStr"/>
      <c r="F2026" t="inlineStr"/>
      <c r="G2026" t="inlineStr"/>
      <c r="H2026" t="inlineStr"/>
      <c r="I2026" t="inlineStr"/>
      <c r="J2026" t="inlineStr"/>
      <c r="K2026" t="inlineStr"/>
      <c r="L2026" t="inlineStr"/>
      <c r="M2026" t="n">
        <v>408.64</v>
      </c>
      <c r="N2026" t="inlineStr"/>
      <c r="O2026" t="inlineStr"/>
      <c r="P2026" t="inlineStr"/>
      <c r="Q2026" t="inlineStr"/>
      <c r="R2026" t="n">
        <v>160.652</v>
      </c>
      <c r="S2026" t="n">
        <v>105.287</v>
      </c>
      <c r="T2026" t="n">
        <v>297.984</v>
      </c>
    </row>
    <row r="2027">
      <c r="A2027" s="142" t="n">
        <v>39381</v>
      </c>
      <c r="B2027" t="inlineStr"/>
      <c r="C2027" t="inlineStr"/>
      <c r="D2027" t="inlineStr"/>
      <c r="E2027" t="inlineStr"/>
      <c r="F2027" t="inlineStr"/>
      <c r="G2027" t="inlineStr"/>
      <c r="H2027" t="inlineStr"/>
      <c r="I2027" t="inlineStr"/>
      <c r="J2027" t="inlineStr"/>
      <c r="K2027" t="inlineStr"/>
      <c r="L2027" t="inlineStr"/>
      <c r="M2027" t="n">
        <v>418.87</v>
      </c>
      <c r="N2027" t="inlineStr"/>
      <c r="O2027" t="inlineStr"/>
      <c r="P2027" t="inlineStr"/>
      <c r="Q2027" t="inlineStr"/>
      <c r="R2027" t="n">
        <v>160.652</v>
      </c>
      <c r="S2027" t="n">
        <v>106.285</v>
      </c>
      <c r="T2027" t="n">
        <v>302.681</v>
      </c>
    </row>
    <row r="2028">
      <c r="A2028" s="142" t="n">
        <v>39384</v>
      </c>
      <c r="B2028" t="inlineStr"/>
      <c r="C2028" t="inlineStr"/>
      <c r="D2028" t="inlineStr"/>
      <c r="E2028" t="inlineStr"/>
      <c r="F2028" t="inlineStr"/>
      <c r="G2028" t="inlineStr"/>
      <c r="H2028" t="inlineStr"/>
      <c r="I2028" t="inlineStr"/>
      <c r="J2028" t="inlineStr"/>
      <c r="K2028" t="inlineStr"/>
      <c r="L2028" t="inlineStr"/>
      <c r="M2028" t="n">
        <v>428.38</v>
      </c>
      <c r="N2028" t="inlineStr"/>
      <c r="O2028" t="inlineStr"/>
      <c r="P2028" t="inlineStr"/>
      <c r="Q2028" t="inlineStr"/>
      <c r="R2028" t="n">
        <v>160.652</v>
      </c>
      <c r="S2028" t="n">
        <v>107.182</v>
      </c>
      <c r="T2028" t="n">
        <v>308.54</v>
      </c>
    </row>
    <row r="2029">
      <c r="A2029" s="142" t="n">
        <v>39385</v>
      </c>
      <c r="B2029" t="inlineStr"/>
      <c r="C2029" t="inlineStr"/>
      <c r="D2029" t="inlineStr"/>
      <c r="E2029" t="inlineStr"/>
      <c r="F2029" t="inlineStr"/>
      <c r="G2029" t="inlineStr"/>
      <c r="H2029" t="inlineStr"/>
      <c r="I2029" t="inlineStr"/>
      <c r="J2029" t="inlineStr"/>
      <c r="K2029" t="inlineStr"/>
      <c r="L2029" t="inlineStr"/>
      <c r="M2029" t="n">
        <v>420.58</v>
      </c>
      <c r="N2029" t="inlineStr"/>
      <c r="O2029" t="inlineStr"/>
      <c r="P2029" t="inlineStr"/>
      <c r="Q2029" t="inlineStr"/>
      <c r="R2029" t="n">
        <v>160.652</v>
      </c>
      <c r="S2029" t="n">
        <v>106.483</v>
      </c>
      <c r="T2029" t="n">
        <v>306.634</v>
      </c>
    </row>
    <row r="2030">
      <c r="A2030" s="142" t="n">
        <v>39386</v>
      </c>
      <c r="B2030" t="inlineStr"/>
      <c r="C2030" t="inlineStr"/>
      <c r="D2030" t="inlineStr"/>
      <c r="E2030" t="inlineStr"/>
      <c r="F2030" t="inlineStr"/>
      <c r="G2030" t="inlineStr"/>
      <c r="H2030" t="inlineStr"/>
      <c r="I2030" t="inlineStr"/>
      <c r="J2030" t="inlineStr"/>
      <c r="K2030" t="inlineStr"/>
      <c r="L2030" t="inlineStr"/>
      <c r="M2030" t="n">
        <v>432.15</v>
      </c>
      <c r="N2030" t="inlineStr"/>
      <c r="O2030" t="inlineStr"/>
      <c r="P2030" t="inlineStr"/>
      <c r="Q2030" t="inlineStr"/>
      <c r="R2030" t="n">
        <v>165.28</v>
      </c>
      <c r="S2030" t="n">
        <v>107.277</v>
      </c>
      <c r="T2030" t="n">
        <v>307.142</v>
      </c>
    </row>
    <row r="2031">
      <c r="A2031" s="142" t="n">
        <v>39387</v>
      </c>
      <c r="B2031" t="inlineStr"/>
      <c r="C2031" t="inlineStr"/>
      <c r="D2031" t="inlineStr"/>
      <c r="E2031" t="inlineStr"/>
      <c r="F2031" t="inlineStr"/>
      <c r="G2031" t="inlineStr"/>
      <c r="H2031" t="inlineStr"/>
      <c r="I2031" t="inlineStr"/>
      <c r="J2031" t="inlineStr"/>
      <c r="K2031" t="inlineStr"/>
      <c r="L2031" t="inlineStr"/>
      <c r="M2031" t="n">
        <v>432.15</v>
      </c>
      <c r="N2031" t="inlineStr"/>
      <c r="O2031" t="inlineStr"/>
      <c r="P2031" t="inlineStr"/>
      <c r="Q2031" t="inlineStr"/>
      <c r="R2031" t="n">
        <v>165.28</v>
      </c>
      <c r="S2031" t="n">
        <v>105.792</v>
      </c>
      <c r="T2031" t="n">
        <v>305.605</v>
      </c>
    </row>
    <row r="2032">
      <c r="A2032" s="142" t="n">
        <v>39388</v>
      </c>
      <c r="B2032" t="inlineStr"/>
      <c r="C2032" t="inlineStr"/>
      <c r="D2032" t="inlineStr"/>
      <c r="E2032" t="inlineStr"/>
      <c r="F2032" t="inlineStr"/>
      <c r="G2032" t="inlineStr"/>
      <c r="H2032" t="inlineStr"/>
      <c r="I2032" t="inlineStr"/>
      <c r="J2032" t="inlineStr"/>
      <c r="K2032" t="inlineStr"/>
      <c r="L2032" t="inlineStr"/>
      <c r="M2032" t="n">
        <v>434.06</v>
      </c>
      <c r="N2032" t="inlineStr"/>
      <c r="O2032" t="inlineStr"/>
      <c r="P2032" t="inlineStr"/>
      <c r="Q2032" t="inlineStr"/>
      <c r="R2032" t="n">
        <v>165.28</v>
      </c>
      <c r="S2032" t="n">
        <v>104.945</v>
      </c>
      <c r="T2032" t="n">
        <v>300.545</v>
      </c>
    </row>
    <row r="2033">
      <c r="A2033" s="142" t="n">
        <v>39391</v>
      </c>
      <c r="B2033" t="inlineStr"/>
      <c r="C2033" t="inlineStr"/>
      <c r="D2033" t="inlineStr"/>
      <c r="E2033" t="inlineStr"/>
      <c r="F2033" t="inlineStr"/>
      <c r="G2033" t="inlineStr"/>
      <c r="H2033" t="inlineStr"/>
      <c r="I2033" t="inlineStr"/>
      <c r="J2033" t="inlineStr"/>
      <c r="K2033" t="inlineStr"/>
      <c r="L2033" t="inlineStr"/>
      <c r="M2033" t="n">
        <v>428.65</v>
      </c>
      <c r="N2033" t="inlineStr"/>
      <c r="O2033" t="inlineStr"/>
      <c r="P2033" t="inlineStr"/>
      <c r="Q2033" t="inlineStr"/>
      <c r="R2033" t="n">
        <v>165.28</v>
      </c>
      <c r="S2033" t="n">
        <v>104.115</v>
      </c>
      <c r="T2033" t="n">
        <v>295.277</v>
      </c>
    </row>
    <row r="2034">
      <c r="A2034" s="142" t="n">
        <v>39392</v>
      </c>
      <c r="B2034" t="inlineStr"/>
      <c r="C2034" t="inlineStr"/>
      <c r="D2034" t="inlineStr"/>
      <c r="E2034" t="inlineStr"/>
      <c r="F2034" t="inlineStr"/>
      <c r="G2034" t="inlineStr"/>
      <c r="H2034" t="inlineStr"/>
      <c r="I2034" t="inlineStr"/>
      <c r="J2034" t="inlineStr"/>
      <c r="K2034" t="inlineStr"/>
      <c r="L2034" t="inlineStr"/>
      <c r="M2034" t="n">
        <v>440.33</v>
      </c>
      <c r="N2034" t="inlineStr"/>
      <c r="O2034" t="inlineStr"/>
      <c r="P2034" t="inlineStr"/>
      <c r="Q2034" t="inlineStr"/>
      <c r="R2034" t="n">
        <v>165.28</v>
      </c>
      <c r="S2034" t="n">
        <v>104.654</v>
      </c>
      <c r="T2034" t="n">
        <v>297.874</v>
      </c>
    </row>
    <row r="2035">
      <c r="A2035" s="142" t="n">
        <v>39393</v>
      </c>
      <c r="B2035" t="inlineStr"/>
      <c r="C2035" t="inlineStr"/>
      <c r="D2035" t="inlineStr"/>
      <c r="E2035" t="inlineStr"/>
      <c r="F2035" t="inlineStr"/>
      <c r="G2035" t="inlineStr"/>
      <c r="H2035" t="inlineStr"/>
      <c r="I2035" t="inlineStr"/>
      <c r="J2035" t="inlineStr"/>
      <c r="K2035" t="inlineStr"/>
      <c r="L2035" t="inlineStr"/>
      <c r="M2035" t="n">
        <v>435.11</v>
      </c>
      <c r="N2035" t="inlineStr"/>
      <c r="O2035" t="inlineStr"/>
      <c r="P2035" t="inlineStr"/>
      <c r="Q2035" t="inlineStr"/>
      <c r="R2035" t="n">
        <v>165.28</v>
      </c>
      <c r="S2035" t="n">
        <v>102.664</v>
      </c>
      <c r="T2035" t="n">
        <v>295.251</v>
      </c>
    </row>
    <row r="2036">
      <c r="A2036" s="142" t="n">
        <v>39394</v>
      </c>
      <c r="B2036" t="inlineStr"/>
      <c r="C2036" t="inlineStr"/>
      <c r="D2036" t="inlineStr"/>
      <c r="E2036" t="inlineStr"/>
      <c r="F2036" t="inlineStr"/>
      <c r="G2036" t="inlineStr"/>
      <c r="H2036" t="inlineStr"/>
      <c r="I2036" t="inlineStr"/>
      <c r="J2036" t="inlineStr"/>
      <c r="K2036" t="inlineStr"/>
      <c r="L2036" t="inlineStr"/>
      <c r="M2036" t="n">
        <v>423.13</v>
      </c>
      <c r="N2036" t="inlineStr"/>
      <c r="O2036" t="inlineStr"/>
      <c r="P2036" t="inlineStr"/>
      <c r="Q2036" t="inlineStr"/>
      <c r="R2036" t="n">
        <v>165.28</v>
      </c>
      <c r="S2036" t="n">
        <v>101.803</v>
      </c>
      <c r="T2036" t="n">
        <v>289.983</v>
      </c>
    </row>
    <row r="2037">
      <c r="A2037" s="142" t="n">
        <v>39395</v>
      </c>
      <c r="B2037" t="inlineStr"/>
      <c r="C2037" t="inlineStr"/>
      <c r="D2037" t="inlineStr"/>
      <c r="E2037" t="inlineStr"/>
      <c r="F2037" t="inlineStr"/>
      <c r="G2037" t="inlineStr"/>
      <c r="H2037" t="inlineStr"/>
      <c r="I2037" t="inlineStr"/>
      <c r="J2037" t="inlineStr"/>
      <c r="K2037" t="inlineStr"/>
      <c r="L2037" t="inlineStr"/>
      <c r="M2037" t="n">
        <v>411.23</v>
      </c>
      <c r="N2037" t="inlineStr"/>
      <c r="O2037" t="inlineStr"/>
      <c r="P2037" t="inlineStr"/>
      <c r="Q2037" t="inlineStr"/>
      <c r="R2037" t="n">
        <v>165.28</v>
      </c>
      <c r="S2037" t="n">
        <v>100.556</v>
      </c>
      <c r="T2037" t="n">
        <v>289.268</v>
      </c>
    </row>
    <row r="2038">
      <c r="A2038" s="142" t="n">
        <v>39398</v>
      </c>
      <c r="B2038" t="inlineStr"/>
      <c r="C2038" t="inlineStr"/>
      <c r="D2038" t="inlineStr"/>
      <c r="E2038" t="inlineStr"/>
      <c r="F2038" t="inlineStr"/>
      <c r="G2038" t="inlineStr"/>
      <c r="H2038" t="inlineStr"/>
      <c r="I2038" t="inlineStr"/>
      <c r="J2038" t="inlineStr"/>
      <c r="K2038" t="inlineStr"/>
      <c r="L2038" t="inlineStr"/>
      <c r="M2038" t="n">
        <v>381.19</v>
      </c>
      <c r="N2038" t="inlineStr"/>
      <c r="O2038" t="inlineStr"/>
      <c r="P2038" t="inlineStr"/>
      <c r="Q2038" t="inlineStr"/>
      <c r="R2038" t="n">
        <v>165.28</v>
      </c>
      <c r="S2038" t="n">
        <v>99.90000000000001</v>
      </c>
      <c r="T2038" t="n">
        <v>281.634</v>
      </c>
    </row>
    <row r="2039">
      <c r="A2039" s="142" t="n">
        <v>39399</v>
      </c>
      <c r="B2039" t="inlineStr"/>
      <c r="C2039" t="inlineStr"/>
      <c r="D2039" t="inlineStr"/>
      <c r="E2039" t="inlineStr"/>
      <c r="F2039" t="inlineStr"/>
      <c r="G2039" t="inlineStr"/>
      <c r="H2039" t="inlineStr"/>
      <c r="I2039" t="inlineStr"/>
      <c r="J2039" t="inlineStr"/>
      <c r="K2039" t="inlineStr"/>
      <c r="L2039" t="inlineStr"/>
      <c r="M2039" t="n">
        <v>389.02</v>
      </c>
      <c r="N2039" t="inlineStr"/>
      <c r="O2039" t="inlineStr"/>
      <c r="P2039" t="inlineStr"/>
      <c r="Q2039" t="inlineStr"/>
      <c r="R2039" t="n">
        <v>165.28</v>
      </c>
      <c r="S2039" t="n">
        <v>100.968</v>
      </c>
      <c r="T2039" t="n">
        <v>282.239</v>
      </c>
    </row>
    <row r="2040">
      <c r="A2040" s="142" t="n">
        <v>39400</v>
      </c>
      <c r="B2040" t="inlineStr"/>
      <c r="C2040" t="inlineStr"/>
      <c r="D2040" t="inlineStr"/>
      <c r="E2040" t="inlineStr"/>
      <c r="F2040" t="inlineStr"/>
      <c r="G2040" t="inlineStr"/>
      <c r="H2040" t="inlineStr"/>
      <c r="I2040" t="inlineStr"/>
      <c r="J2040" t="inlineStr"/>
      <c r="K2040" t="inlineStr"/>
      <c r="L2040" t="inlineStr"/>
      <c r="M2040" t="n">
        <v>393.32</v>
      </c>
      <c r="N2040" t="inlineStr"/>
      <c r="O2040" t="inlineStr"/>
      <c r="P2040" t="inlineStr"/>
      <c r="Q2040" t="inlineStr"/>
      <c r="R2040" t="n">
        <v>165.28</v>
      </c>
      <c r="S2040" t="n">
        <v>101.067</v>
      </c>
      <c r="T2040" t="n">
        <v>289.521</v>
      </c>
    </row>
    <row r="2041">
      <c r="A2041" s="142" t="n">
        <v>39401</v>
      </c>
      <c r="B2041" t="inlineStr"/>
      <c r="C2041" t="inlineStr"/>
      <c r="D2041" t="inlineStr"/>
      <c r="E2041" t="inlineStr"/>
      <c r="F2041" t="inlineStr"/>
      <c r="G2041" t="inlineStr"/>
      <c r="H2041" t="inlineStr"/>
      <c r="I2041" t="inlineStr"/>
      <c r="J2041" t="inlineStr"/>
      <c r="K2041" t="inlineStr"/>
      <c r="L2041" t="inlineStr"/>
      <c r="M2041" t="n">
        <v>377.46</v>
      </c>
      <c r="N2041" t="inlineStr"/>
      <c r="O2041" t="inlineStr"/>
      <c r="P2041" t="inlineStr"/>
      <c r="Q2041" t="inlineStr"/>
      <c r="R2041" t="n">
        <v>165.28</v>
      </c>
      <c r="S2041" t="n">
        <v>100.095</v>
      </c>
      <c r="T2041" t="n">
        <v>287.311</v>
      </c>
    </row>
    <row r="2042">
      <c r="A2042" s="142" t="n">
        <v>39402</v>
      </c>
      <c r="B2042" t="inlineStr"/>
      <c r="C2042" t="inlineStr"/>
      <c r="D2042" t="inlineStr"/>
      <c r="E2042" t="inlineStr"/>
      <c r="F2042" t="inlineStr"/>
      <c r="G2042" t="inlineStr"/>
      <c r="H2042" t="inlineStr"/>
      <c r="I2042" t="inlineStr"/>
      <c r="J2042" t="inlineStr"/>
      <c r="K2042" t="inlineStr"/>
      <c r="L2042" t="inlineStr"/>
      <c r="M2042" t="n">
        <v>376.97</v>
      </c>
      <c r="N2042" t="inlineStr"/>
      <c r="O2042" t="inlineStr"/>
      <c r="P2042" t="inlineStr"/>
      <c r="Q2042" t="inlineStr"/>
      <c r="R2042" t="n">
        <v>165.28</v>
      </c>
      <c r="S2042" t="n">
        <v>99.679</v>
      </c>
      <c r="T2042" t="n">
        <v>282.927</v>
      </c>
    </row>
    <row r="2043">
      <c r="A2043" s="142" t="n">
        <v>39405</v>
      </c>
      <c r="B2043" t="inlineStr"/>
      <c r="C2043" t="inlineStr"/>
      <c r="D2043" t="inlineStr"/>
      <c r="E2043" t="inlineStr"/>
      <c r="F2043" t="inlineStr"/>
      <c r="G2043" t="inlineStr"/>
      <c r="H2043" t="inlineStr"/>
      <c r="I2043" t="inlineStr"/>
      <c r="J2043" t="inlineStr"/>
      <c r="K2043" t="inlineStr"/>
      <c r="L2043" t="inlineStr"/>
      <c r="M2043" t="n">
        <v>366.32</v>
      </c>
      <c r="N2043" t="inlineStr"/>
      <c r="O2043" t="inlineStr"/>
      <c r="P2043" t="inlineStr"/>
      <c r="Q2043" t="inlineStr"/>
      <c r="R2043" t="n">
        <v>165.28</v>
      </c>
      <c r="S2043" t="n">
        <v>97.95099999999999</v>
      </c>
      <c r="T2043" t="n">
        <v>278.26</v>
      </c>
    </row>
    <row r="2044">
      <c r="A2044" s="142" t="n">
        <v>39406</v>
      </c>
      <c r="B2044" t="inlineStr"/>
      <c r="C2044" t="inlineStr"/>
      <c r="D2044" t="inlineStr"/>
      <c r="E2044" t="inlineStr"/>
      <c r="F2044" t="inlineStr"/>
      <c r="G2044" t="inlineStr"/>
      <c r="H2044" t="inlineStr"/>
      <c r="I2044" t="inlineStr"/>
      <c r="J2044" t="inlineStr"/>
      <c r="K2044" t="inlineStr"/>
      <c r="L2044" t="inlineStr"/>
      <c r="M2044" t="n">
        <v>373.14</v>
      </c>
      <c r="N2044" t="inlineStr"/>
      <c r="O2044" t="inlineStr"/>
      <c r="P2044" t="inlineStr"/>
      <c r="Q2044" t="inlineStr"/>
      <c r="R2044" t="n">
        <v>165.28</v>
      </c>
      <c r="S2044" t="n">
        <v>97.962</v>
      </c>
      <c r="T2044" t="n">
        <v>276.207</v>
      </c>
    </row>
    <row r="2045">
      <c r="A2045" s="142" t="n">
        <v>39407</v>
      </c>
      <c r="B2045" t="inlineStr"/>
      <c r="C2045" t="inlineStr"/>
      <c r="D2045" t="inlineStr"/>
      <c r="E2045" t="inlineStr"/>
      <c r="F2045" t="inlineStr"/>
      <c r="G2045" t="inlineStr"/>
      <c r="H2045" t="inlineStr"/>
      <c r="I2045" t="inlineStr"/>
      <c r="J2045" t="inlineStr"/>
      <c r="K2045" t="inlineStr"/>
      <c r="L2045" t="inlineStr"/>
      <c r="M2045" t="n">
        <v>365.94</v>
      </c>
      <c r="N2045" t="inlineStr"/>
      <c r="O2045" t="inlineStr"/>
      <c r="P2045" t="inlineStr"/>
      <c r="Q2045" t="inlineStr"/>
      <c r="R2045" t="n">
        <v>165.28</v>
      </c>
      <c r="S2045" t="n">
        <v>95.788</v>
      </c>
      <c r="T2045" t="n">
        <v>266.453</v>
      </c>
    </row>
    <row r="2046">
      <c r="A2046" s="142" t="n">
        <v>39408</v>
      </c>
      <c r="B2046" t="inlineStr"/>
      <c r="C2046" t="inlineStr"/>
      <c r="D2046" t="inlineStr"/>
      <c r="E2046" t="inlineStr"/>
      <c r="F2046" t="inlineStr"/>
      <c r="G2046" t="inlineStr"/>
      <c r="H2046" t="inlineStr"/>
      <c r="I2046" t="inlineStr"/>
      <c r="J2046" t="inlineStr"/>
      <c r="K2046" t="inlineStr"/>
      <c r="L2046" t="inlineStr"/>
      <c r="M2046" t="n">
        <v>367.68</v>
      </c>
      <c r="N2046" t="inlineStr"/>
      <c r="O2046" t="inlineStr"/>
      <c r="P2046" t="inlineStr"/>
      <c r="Q2046" t="inlineStr"/>
      <c r="R2046" t="n">
        <v>165.28</v>
      </c>
      <c r="S2046" t="n">
        <v>95.858</v>
      </c>
      <c r="T2046" t="n">
        <v>265.334</v>
      </c>
    </row>
    <row r="2047">
      <c r="A2047" s="142" t="n">
        <v>39409</v>
      </c>
      <c r="B2047" t="inlineStr"/>
      <c r="C2047" t="inlineStr"/>
      <c r="D2047" t="inlineStr"/>
      <c r="E2047" t="inlineStr"/>
      <c r="F2047" t="inlineStr"/>
      <c r="G2047" t="inlineStr"/>
      <c r="H2047" t="inlineStr"/>
      <c r="I2047" t="inlineStr"/>
      <c r="J2047" t="inlineStr"/>
      <c r="K2047" t="inlineStr"/>
      <c r="L2047" t="inlineStr"/>
      <c r="M2047" t="n">
        <v>377.69</v>
      </c>
      <c r="N2047" t="inlineStr"/>
      <c r="O2047" t="inlineStr"/>
      <c r="P2047" t="inlineStr"/>
      <c r="Q2047" t="inlineStr"/>
      <c r="R2047" t="n">
        <v>165.28</v>
      </c>
      <c r="S2047" t="n">
        <v>97.26900000000001</v>
      </c>
      <c r="T2047" t="n">
        <v>266.348</v>
      </c>
    </row>
    <row r="2048">
      <c r="A2048" s="142" t="n">
        <v>39412</v>
      </c>
      <c r="B2048" t="inlineStr"/>
      <c r="C2048" t="inlineStr"/>
      <c r="D2048" t="inlineStr"/>
      <c r="E2048" t="inlineStr"/>
      <c r="F2048" t="inlineStr"/>
      <c r="G2048" t="inlineStr"/>
      <c r="H2048" t="inlineStr"/>
      <c r="I2048" t="inlineStr"/>
      <c r="J2048" t="inlineStr"/>
      <c r="K2048" t="inlineStr"/>
      <c r="L2048" t="inlineStr"/>
      <c r="M2048" t="n">
        <v>370.06</v>
      </c>
      <c r="N2048" t="inlineStr"/>
      <c r="O2048" t="inlineStr"/>
      <c r="P2048" t="inlineStr"/>
      <c r="Q2048" t="inlineStr"/>
      <c r="R2048" t="n">
        <v>165.28</v>
      </c>
      <c r="S2048" t="n">
        <v>96.40600000000001</v>
      </c>
      <c r="T2048" t="n">
        <v>268.984</v>
      </c>
    </row>
    <row r="2049">
      <c r="A2049" s="142" t="n">
        <v>39413</v>
      </c>
      <c r="B2049" t="inlineStr"/>
      <c r="C2049" t="inlineStr"/>
      <c r="D2049" t="inlineStr"/>
      <c r="E2049" t="inlineStr"/>
      <c r="F2049" t="inlineStr"/>
      <c r="G2049" t="inlineStr"/>
      <c r="H2049" t="inlineStr"/>
      <c r="I2049" t="inlineStr"/>
      <c r="J2049" t="inlineStr"/>
      <c r="K2049" t="inlineStr"/>
      <c r="L2049" t="inlineStr"/>
      <c r="M2049" t="n">
        <v>360.43</v>
      </c>
      <c r="N2049" t="inlineStr"/>
      <c r="O2049" t="inlineStr"/>
      <c r="P2049" t="inlineStr"/>
      <c r="Q2049" t="inlineStr"/>
      <c r="R2049" t="n">
        <v>165.28</v>
      </c>
      <c r="S2049" t="n">
        <v>96.623</v>
      </c>
      <c r="T2049" t="n">
        <v>265.698</v>
      </c>
    </row>
    <row r="2050">
      <c r="A2050" s="142" t="n">
        <v>39414</v>
      </c>
      <c r="B2050" t="inlineStr"/>
      <c r="C2050" t="inlineStr"/>
      <c r="D2050" t="inlineStr"/>
      <c r="E2050" t="inlineStr"/>
      <c r="F2050" t="inlineStr"/>
      <c r="G2050" t="inlineStr"/>
      <c r="H2050" t="inlineStr"/>
      <c r="I2050" t="inlineStr"/>
      <c r="J2050" t="inlineStr"/>
      <c r="K2050" t="inlineStr"/>
      <c r="L2050" t="inlineStr"/>
      <c r="M2050" t="n">
        <v>366.28</v>
      </c>
      <c r="N2050" t="inlineStr"/>
      <c r="O2050" t="inlineStr"/>
      <c r="P2050" t="inlineStr"/>
      <c r="Q2050" t="inlineStr"/>
      <c r="R2050" t="n">
        <v>165.28</v>
      </c>
      <c r="S2050" t="n">
        <v>99.14100000000001</v>
      </c>
      <c r="T2050" t="n">
        <v>271.123</v>
      </c>
    </row>
    <row r="2051">
      <c r="A2051" s="142" t="n">
        <v>39415</v>
      </c>
      <c r="B2051" t="inlineStr"/>
      <c r="C2051" t="inlineStr"/>
      <c r="D2051" t="inlineStr"/>
      <c r="E2051" t="inlineStr"/>
      <c r="F2051" t="inlineStr"/>
      <c r="G2051" t="inlineStr"/>
      <c r="H2051" t="inlineStr"/>
      <c r="I2051" t="inlineStr"/>
      <c r="J2051" t="inlineStr"/>
      <c r="K2051" t="inlineStr"/>
      <c r="L2051" t="inlineStr"/>
      <c r="M2051" t="n">
        <v>362.75</v>
      </c>
      <c r="N2051" t="inlineStr"/>
      <c r="O2051" t="inlineStr"/>
      <c r="P2051" t="inlineStr"/>
      <c r="Q2051" t="inlineStr"/>
      <c r="R2051" t="n">
        <v>165.28</v>
      </c>
      <c r="S2051" t="n">
        <v>99.768</v>
      </c>
      <c r="T2051" t="n">
        <v>276.044</v>
      </c>
    </row>
    <row r="2052">
      <c r="A2052" s="142" t="n">
        <v>39416</v>
      </c>
      <c r="B2052" t="inlineStr"/>
      <c r="C2052" t="inlineStr"/>
      <c r="D2052" t="inlineStr"/>
      <c r="E2052" t="inlineStr"/>
      <c r="F2052" t="inlineStr"/>
      <c r="G2052" t="inlineStr"/>
      <c r="H2052" t="inlineStr"/>
      <c r="I2052" t="inlineStr"/>
      <c r="J2052" t="inlineStr"/>
      <c r="K2052" t="inlineStr"/>
      <c r="L2052" t="inlineStr"/>
      <c r="M2052" t="n">
        <v>356.32</v>
      </c>
      <c r="N2052" t="inlineStr"/>
      <c r="O2052" t="inlineStr"/>
      <c r="P2052" t="inlineStr"/>
      <c r="Q2052" t="inlineStr"/>
      <c r="R2052" t="n">
        <v>157.69</v>
      </c>
      <c r="S2052" t="n">
        <v>101.06</v>
      </c>
      <c r="T2052" t="n">
        <v>281.268</v>
      </c>
    </row>
    <row r="2053">
      <c r="A2053" s="142" t="n">
        <v>39419</v>
      </c>
      <c r="B2053" t="inlineStr"/>
      <c r="C2053" t="inlineStr"/>
      <c r="D2053" t="inlineStr"/>
      <c r="E2053" t="inlineStr"/>
      <c r="F2053" t="inlineStr"/>
      <c r="G2053" t="inlineStr"/>
      <c r="H2053" t="inlineStr"/>
      <c r="I2053" t="inlineStr"/>
      <c r="J2053" t="inlineStr"/>
      <c r="K2053" t="inlineStr"/>
      <c r="L2053" t="inlineStr"/>
      <c r="M2053" t="n">
        <v>362.49</v>
      </c>
      <c r="N2053" t="inlineStr"/>
      <c r="O2053" t="inlineStr"/>
      <c r="P2053" t="inlineStr"/>
      <c r="Q2053" t="inlineStr"/>
      <c r="R2053" t="n">
        <v>157.69</v>
      </c>
      <c r="S2053" t="n">
        <v>100.826</v>
      </c>
      <c r="T2053" t="n">
        <v>281.915</v>
      </c>
    </row>
    <row r="2054">
      <c r="A2054" s="142" t="n">
        <v>39420</v>
      </c>
      <c r="B2054" t="inlineStr"/>
      <c r="C2054" t="inlineStr"/>
      <c r="D2054" t="inlineStr"/>
      <c r="E2054" t="inlineStr"/>
      <c r="F2054" t="inlineStr"/>
      <c r="G2054" t="inlineStr"/>
      <c r="H2054" t="inlineStr"/>
      <c r="I2054" t="inlineStr"/>
      <c r="J2054" t="inlineStr"/>
      <c r="K2054" t="inlineStr"/>
      <c r="L2054" t="inlineStr"/>
      <c r="M2054" t="n">
        <v>355.08</v>
      </c>
      <c r="N2054" t="inlineStr"/>
      <c r="O2054" t="inlineStr"/>
      <c r="P2054" t="inlineStr"/>
      <c r="Q2054" t="inlineStr"/>
      <c r="R2054" t="n">
        <v>157.69</v>
      </c>
      <c r="S2054" t="n">
        <v>99.601</v>
      </c>
      <c r="T2054" t="n">
        <v>280.932</v>
      </c>
    </row>
    <row r="2055">
      <c r="A2055" s="142" t="n">
        <v>39421</v>
      </c>
      <c r="B2055" t="inlineStr"/>
      <c r="C2055" t="inlineStr"/>
      <c r="D2055" t="inlineStr"/>
      <c r="E2055" t="inlineStr"/>
      <c r="F2055" t="inlineStr"/>
      <c r="G2055" t="inlineStr"/>
      <c r="H2055" t="inlineStr"/>
      <c r="I2055" t="inlineStr"/>
      <c r="J2055" t="inlineStr"/>
      <c r="K2055" t="inlineStr"/>
      <c r="L2055" t="inlineStr"/>
      <c r="M2055" t="n">
        <v>350.08</v>
      </c>
      <c r="N2055" t="inlineStr"/>
      <c r="O2055" t="inlineStr"/>
      <c r="P2055" t="inlineStr"/>
      <c r="Q2055" t="inlineStr"/>
      <c r="R2055" t="n">
        <v>157.69</v>
      </c>
      <c r="S2055" t="n">
        <v>101.419</v>
      </c>
      <c r="T2055" t="n">
        <v>287.925</v>
      </c>
    </row>
    <row r="2056">
      <c r="A2056" s="142" t="n">
        <v>39422</v>
      </c>
      <c r="B2056" t="inlineStr"/>
      <c r="C2056" t="inlineStr"/>
      <c r="D2056" t="inlineStr"/>
      <c r="E2056" t="inlineStr"/>
      <c r="F2056" t="inlineStr"/>
      <c r="G2056" t="inlineStr"/>
      <c r="H2056" t="inlineStr"/>
      <c r="I2056" t="inlineStr"/>
      <c r="J2056" t="inlineStr"/>
      <c r="K2056" t="inlineStr"/>
      <c r="L2056" t="inlineStr"/>
      <c r="M2056" t="n">
        <v>365</v>
      </c>
      <c r="N2056" t="inlineStr"/>
      <c r="O2056" t="inlineStr"/>
      <c r="P2056" t="inlineStr"/>
      <c r="Q2056" t="inlineStr"/>
      <c r="R2056" t="n">
        <v>157.69</v>
      </c>
      <c r="S2056" t="n">
        <v>102.556</v>
      </c>
      <c r="T2056" t="n">
        <v>291.144</v>
      </c>
    </row>
    <row r="2057">
      <c r="A2057" s="142" t="n">
        <v>39423</v>
      </c>
      <c r="B2057" t="inlineStr"/>
      <c r="C2057" t="inlineStr"/>
      <c r="D2057" t="inlineStr"/>
      <c r="E2057" t="inlineStr"/>
      <c r="F2057" t="inlineStr"/>
      <c r="G2057" t="inlineStr"/>
      <c r="H2057" t="inlineStr"/>
      <c r="I2057" t="inlineStr"/>
      <c r="J2057" t="inlineStr"/>
      <c r="K2057" t="inlineStr"/>
      <c r="L2057" t="inlineStr"/>
      <c r="M2057" t="n">
        <v>368.22</v>
      </c>
      <c r="N2057" t="inlineStr"/>
      <c r="O2057" t="inlineStr"/>
      <c r="P2057" t="inlineStr"/>
      <c r="Q2057" t="inlineStr"/>
      <c r="R2057" t="n">
        <v>157.69</v>
      </c>
      <c r="S2057" t="n">
        <v>102.694</v>
      </c>
      <c r="T2057" t="n">
        <v>291.004</v>
      </c>
    </row>
    <row r="2058">
      <c r="A2058" s="142" t="n">
        <v>39426</v>
      </c>
      <c r="B2058" t="inlineStr"/>
      <c r="C2058" t="inlineStr"/>
      <c r="D2058" t="inlineStr"/>
      <c r="E2058" t="inlineStr"/>
      <c r="F2058" t="inlineStr"/>
      <c r="G2058" t="inlineStr"/>
      <c r="H2058" t="inlineStr"/>
      <c r="I2058" t="inlineStr"/>
      <c r="J2058" t="inlineStr"/>
      <c r="K2058" t="inlineStr"/>
      <c r="L2058" t="inlineStr"/>
      <c r="M2058" t="n">
        <v>371.03</v>
      </c>
      <c r="N2058" t="inlineStr"/>
      <c r="O2058" t="inlineStr"/>
      <c r="P2058" t="inlineStr"/>
      <c r="Q2058" t="inlineStr"/>
      <c r="R2058" t="n">
        <v>157.69</v>
      </c>
      <c r="S2058" t="n">
        <v>102.841</v>
      </c>
      <c r="T2058" t="n">
        <v>288.517</v>
      </c>
    </row>
    <row r="2059">
      <c r="A2059" s="142" t="n">
        <v>39427</v>
      </c>
      <c r="B2059" t="inlineStr"/>
      <c r="C2059" t="inlineStr"/>
      <c r="D2059" t="inlineStr"/>
      <c r="E2059" t="inlineStr"/>
      <c r="F2059" t="inlineStr"/>
      <c r="G2059" t="inlineStr"/>
      <c r="H2059" t="inlineStr"/>
      <c r="I2059" t="inlineStr"/>
      <c r="J2059" t="inlineStr"/>
      <c r="K2059" t="inlineStr"/>
      <c r="L2059" t="inlineStr"/>
      <c r="M2059" t="n">
        <v>365.2</v>
      </c>
      <c r="N2059" t="inlineStr"/>
      <c r="O2059" t="inlineStr"/>
      <c r="P2059" t="inlineStr"/>
      <c r="Q2059" t="inlineStr"/>
      <c r="R2059" t="n">
        <v>157.69</v>
      </c>
      <c r="S2059" t="n">
        <v>101.812</v>
      </c>
      <c r="T2059" t="n">
        <v>289.429</v>
      </c>
    </row>
    <row r="2060">
      <c r="A2060" s="142" t="n">
        <v>39428</v>
      </c>
      <c r="B2060" t="inlineStr"/>
      <c r="C2060" t="inlineStr"/>
      <c r="D2060" t="inlineStr"/>
      <c r="E2060" t="inlineStr"/>
      <c r="F2060" t="inlineStr"/>
      <c r="G2060" t="inlineStr"/>
      <c r="H2060" t="inlineStr"/>
      <c r="I2060" t="inlineStr"/>
      <c r="J2060" t="inlineStr"/>
      <c r="K2060" t="inlineStr"/>
      <c r="L2060" t="inlineStr"/>
      <c r="M2060" t="n">
        <v>370.69</v>
      </c>
      <c r="N2060" t="inlineStr"/>
      <c r="O2060" t="inlineStr"/>
      <c r="P2060" t="inlineStr"/>
      <c r="Q2060" t="inlineStr"/>
      <c r="R2060" t="n">
        <v>157.69</v>
      </c>
      <c r="S2060" t="n">
        <v>102.031</v>
      </c>
      <c r="T2060" t="n">
        <v>288.126</v>
      </c>
    </row>
    <row r="2061">
      <c r="A2061" s="142" t="n">
        <v>39429</v>
      </c>
      <c r="B2061" t="inlineStr"/>
      <c r="C2061" t="inlineStr"/>
      <c r="D2061" t="inlineStr"/>
      <c r="E2061" t="inlineStr"/>
      <c r="F2061" t="inlineStr"/>
      <c r="G2061" t="inlineStr"/>
      <c r="H2061" t="inlineStr"/>
      <c r="I2061" t="inlineStr"/>
      <c r="J2061" t="inlineStr"/>
      <c r="K2061" t="inlineStr"/>
      <c r="L2061" t="inlineStr"/>
      <c r="M2061" t="n">
        <v>360.03</v>
      </c>
      <c r="N2061" t="inlineStr"/>
      <c r="O2061" t="inlineStr"/>
      <c r="P2061" t="inlineStr"/>
      <c r="Q2061" t="inlineStr"/>
      <c r="R2061" t="n">
        <v>157.69</v>
      </c>
      <c r="S2061" t="n">
        <v>101.086</v>
      </c>
      <c r="T2061" t="n">
        <v>282.839</v>
      </c>
    </row>
    <row r="2062">
      <c r="A2062" s="142" t="n">
        <v>39430</v>
      </c>
      <c r="B2062" t="inlineStr"/>
      <c r="C2062" t="inlineStr"/>
      <c r="D2062" t="inlineStr"/>
      <c r="E2062" t="inlineStr"/>
      <c r="F2062" t="inlineStr"/>
      <c r="G2062" t="inlineStr"/>
      <c r="H2062" t="inlineStr"/>
      <c r="I2062" t="inlineStr"/>
      <c r="J2062" t="inlineStr"/>
      <c r="K2062" t="inlineStr"/>
      <c r="L2062" t="inlineStr"/>
      <c r="M2062" t="n">
        <v>353.2</v>
      </c>
      <c r="N2062" t="inlineStr"/>
      <c r="O2062" t="inlineStr"/>
      <c r="P2062" t="inlineStr"/>
      <c r="Q2062" t="inlineStr"/>
      <c r="R2062" t="n">
        <v>157.69</v>
      </c>
      <c r="S2062" t="n">
        <v>101.004</v>
      </c>
      <c r="T2062" t="n">
        <v>282.05</v>
      </c>
    </row>
    <row r="2063">
      <c r="A2063" s="142" t="n">
        <v>39433</v>
      </c>
      <c r="B2063" t="inlineStr"/>
      <c r="C2063" t="inlineStr"/>
      <c r="D2063" t="inlineStr"/>
      <c r="E2063" t="inlineStr"/>
      <c r="F2063" t="inlineStr"/>
      <c r="G2063" t="inlineStr"/>
      <c r="H2063" t="inlineStr"/>
      <c r="I2063" t="inlineStr"/>
      <c r="J2063" t="inlineStr"/>
      <c r="K2063" t="inlineStr"/>
      <c r="L2063" t="inlineStr"/>
      <c r="M2063" t="n">
        <v>341.4</v>
      </c>
      <c r="N2063" t="inlineStr"/>
      <c r="O2063" t="inlineStr"/>
      <c r="P2063" t="inlineStr"/>
      <c r="Q2063" t="inlineStr"/>
      <c r="R2063" t="n">
        <v>157.69</v>
      </c>
      <c r="S2063" t="n">
        <v>99.366</v>
      </c>
      <c r="T2063" t="n">
        <v>273.778</v>
      </c>
    </row>
    <row r="2064">
      <c r="A2064" s="142" t="n">
        <v>39434</v>
      </c>
      <c r="B2064" t="inlineStr"/>
      <c r="C2064" t="inlineStr"/>
      <c r="D2064" t="inlineStr"/>
      <c r="E2064" t="inlineStr"/>
      <c r="F2064" t="inlineStr"/>
      <c r="G2064" t="inlineStr"/>
      <c r="H2064" t="inlineStr"/>
      <c r="I2064" t="inlineStr"/>
      <c r="J2064" t="inlineStr"/>
      <c r="K2064" t="inlineStr"/>
      <c r="L2064" t="inlineStr"/>
      <c r="M2064" t="n">
        <v>345.54</v>
      </c>
      <c r="N2064" t="inlineStr"/>
      <c r="O2064" t="inlineStr"/>
      <c r="P2064" t="inlineStr"/>
      <c r="Q2064" t="inlineStr"/>
      <c r="R2064" t="n">
        <v>157.69</v>
      </c>
      <c r="S2064" t="n">
        <v>99.477</v>
      </c>
      <c r="T2064" t="n">
        <v>274.609</v>
      </c>
    </row>
    <row r="2065">
      <c r="A2065" s="142" t="n">
        <v>39435</v>
      </c>
      <c r="B2065" t="inlineStr"/>
      <c r="C2065" t="inlineStr"/>
      <c r="D2065" t="inlineStr"/>
      <c r="E2065" t="inlineStr"/>
      <c r="F2065" t="inlineStr"/>
      <c r="G2065" t="inlineStr"/>
      <c r="H2065" t="inlineStr"/>
      <c r="I2065" t="inlineStr"/>
      <c r="J2065" t="inlineStr"/>
      <c r="K2065" t="inlineStr"/>
      <c r="L2065" t="inlineStr"/>
      <c r="M2065" t="n">
        <v>343.74</v>
      </c>
      <c r="N2065" t="inlineStr"/>
      <c r="O2065" t="inlineStr"/>
      <c r="P2065" t="inlineStr"/>
      <c r="Q2065" t="inlineStr"/>
      <c r="R2065" t="n">
        <v>157.69</v>
      </c>
      <c r="S2065" t="n">
        <v>99.401</v>
      </c>
      <c r="T2065" t="n">
        <v>276.639</v>
      </c>
    </row>
    <row r="2066">
      <c r="A2066" s="142" t="n">
        <v>39436</v>
      </c>
      <c r="B2066" t="inlineStr"/>
      <c r="C2066" t="inlineStr"/>
      <c r="D2066" t="inlineStr"/>
      <c r="E2066" t="inlineStr"/>
      <c r="F2066" t="inlineStr"/>
      <c r="G2066" t="inlineStr"/>
      <c r="H2066" t="inlineStr"/>
      <c r="I2066" t="inlineStr"/>
      <c r="J2066" t="inlineStr"/>
      <c r="K2066" t="inlineStr"/>
      <c r="L2066" t="inlineStr"/>
      <c r="M2066" t="n">
        <v>346.36</v>
      </c>
      <c r="N2066" t="inlineStr"/>
      <c r="O2066" t="inlineStr"/>
      <c r="P2066" t="inlineStr"/>
      <c r="Q2066" t="inlineStr"/>
      <c r="R2066" t="n">
        <v>157.69</v>
      </c>
      <c r="S2066" t="n">
        <v>99.956</v>
      </c>
      <c r="T2066" t="n">
        <v>277.231</v>
      </c>
    </row>
    <row r="2067">
      <c r="A2067" s="142" t="n">
        <v>39437</v>
      </c>
      <c r="B2067" t="inlineStr"/>
      <c r="C2067" t="inlineStr"/>
      <c r="D2067" t="inlineStr"/>
      <c r="E2067" t="inlineStr"/>
      <c r="F2067" t="inlineStr"/>
      <c r="G2067" t="inlineStr"/>
      <c r="H2067" t="inlineStr"/>
      <c r="I2067" t="inlineStr"/>
      <c r="J2067" t="inlineStr"/>
      <c r="K2067" t="inlineStr"/>
      <c r="L2067" t="inlineStr"/>
      <c r="M2067" t="n">
        <v>363.73</v>
      </c>
      <c r="N2067" t="inlineStr"/>
      <c r="O2067" t="inlineStr"/>
      <c r="P2067" t="inlineStr"/>
      <c r="Q2067" t="inlineStr"/>
      <c r="R2067" t="n">
        <v>157.69</v>
      </c>
      <c r="S2067" t="n">
        <v>101.306</v>
      </c>
      <c r="T2067" t="n">
        <v>281.343</v>
      </c>
    </row>
    <row r="2068">
      <c r="A2068" s="142" t="n">
        <v>39439</v>
      </c>
      <c r="B2068" t="inlineStr"/>
      <c r="C2068" t="inlineStr"/>
      <c r="D2068" t="inlineStr"/>
      <c r="E2068" t="inlineStr"/>
      <c r="F2068" t="inlineStr"/>
      <c r="G2068" t="inlineStr"/>
      <c r="H2068" t="inlineStr"/>
      <c r="I2068" t="inlineStr"/>
      <c r="J2068" t="inlineStr"/>
      <c r="K2068" t="inlineStr"/>
      <c r="L2068" t="inlineStr"/>
      <c r="M2068" t="n">
        <v>363.73</v>
      </c>
      <c r="N2068" t="inlineStr"/>
      <c r="O2068" t="inlineStr"/>
      <c r="P2068" t="inlineStr"/>
      <c r="Q2068" t="inlineStr"/>
      <c r="R2068" t="n">
        <v>157.69</v>
      </c>
      <c r="S2068" t="n">
        <v>101.306</v>
      </c>
      <c r="T2068" t="n">
        <v>281.343</v>
      </c>
    </row>
    <row r="2069">
      <c r="A2069" s="142" t="n">
        <v>39440</v>
      </c>
      <c r="B2069" t="inlineStr"/>
      <c r="C2069" t="inlineStr"/>
      <c r="D2069" t="inlineStr"/>
      <c r="E2069" t="inlineStr"/>
      <c r="F2069" t="inlineStr"/>
      <c r="G2069" t="inlineStr"/>
      <c r="H2069" t="inlineStr"/>
      <c r="I2069" t="inlineStr"/>
      <c r="J2069" t="inlineStr"/>
      <c r="K2069" t="inlineStr"/>
      <c r="L2069" t="inlineStr"/>
      <c r="M2069" t="n">
        <v>365.8</v>
      </c>
      <c r="N2069" t="inlineStr"/>
      <c r="O2069" t="inlineStr"/>
      <c r="P2069" t="inlineStr"/>
      <c r="Q2069" t="inlineStr"/>
      <c r="R2069" t="n">
        <v>157.69</v>
      </c>
      <c r="S2069" t="n">
        <v>101.792</v>
      </c>
      <c r="T2069" t="n">
        <v>285.725</v>
      </c>
    </row>
    <row r="2070">
      <c r="A2070" s="142" t="n">
        <v>39441</v>
      </c>
      <c r="B2070" t="inlineStr"/>
      <c r="C2070" t="inlineStr"/>
      <c r="D2070" t="inlineStr"/>
      <c r="E2070" t="inlineStr"/>
      <c r="F2070" t="inlineStr"/>
      <c r="G2070" t="inlineStr"/>
      <c r="H2070" t="inlineStr"/>
      <c r="I2070" t="inlineStr"/>
      <c r="J2070" t="inlineStr"/>
      <c r="K2070" t="inlineStr"/>
      <c r="L2070" t="inlineStr"/>
      <c r="M2070" t="n">
        <v>365.8</v>
      </c>
      <c r="N2070" t="inlineStr"/>
      <c r="O2070" t="inlineStr"/>
      <c r="P2070" t="inlineStr"/>
      <c r="Q2070" t="inlineStr"/>
      <c r="R2070" t="n">
        <v>157.69</v>
      </c>
      <c r="S2070" t="n">
        <v>101.967</v>
      </c>
      <c r="T2070" t="n">
        <v>285.775</v>
      </c>
    </row>
    <row r="2071">
      <c r="A2071" s="142" t="n">
        <v>39442</v>
      </c>
      <c r="B2071" t="inlineStr"/>
      <c r="C2071" t="inlineStr"/>
      <c r="D2071" t="inlineStr"/>
      <c r="E2071" t="inlineStr"/>
      <c r="F2071" t="inlineStr"/>
      <c r="G2071" t="inlineStr"/>
      <c r="H2071" t="inlineStr"/>
      <c r="I2071" t="inlineStr"/>
      <c r="J2071" t="inlineStr"/>
      <c r="K2071" t="inlineStr"/>
      <c r="L2071" t="inlineStr"/>
      <c r="M2071" t="n">
        <v>365.8</v>
      </c>
      <c r="N2071" t="inlineStr"/>
      <c r="O2071" t="inlineStr"/>
      <c r="P2071" t="inlineStr"/>
      <c r="Q2071" t="inlineStr"/>
      <c r="R2071" t="n">
        <v>157.69</v>
      </c>
      <c r="S2071" t="n">
        <v>101.652</v>
      </c>
      <c r="T2071" t="n">
        <v>285.176</v>
      </c>
    </row>
    <row r="2072">
      <c r="A2072" s="142" t="n">
        <v>39443</v>
      </c>
      <c r="B2072" t="inlineStr"/>
      <c r="C2072" t="inlineStr"/>
      <c r="D2072" t="inlineStr"/>
      <c r="E2072" t="inlineStr"/>
      <c r="F2072" t="inlineStr"/>
      <c r="G2072" t="inlineStr"/>
      <c r="H2072" t="inlineStr"/>
      <c r="I2072" t="inlineStr"/>
      <c r="J2072" t="inlineStr"/>
      <c r="K2072" t="inlineStr"/>
      <c r="L2072" t="inlineStr"/>
      <c r="M2072" t="n">
        <v>369.89</v>
      </c>
      <c r="N2072" t="inlineStr"/>
      <c r="O2072" t="inlineStr"/>
      <c r="P2072" t="inlineStr"/>
      <c r="Q2072" t="inlineStr"/>
      <c r="R2072" t="n">
        <v>157.69</v>
      </c>
      <c r="S2072" t="n">
        <v>100.794</v>
      </c>
      <c r="T2072" t="n">
        <v>285</v>
      </c>
    </row>
    <row r="2073">
      <c r="A2073" s="142" t="n">
        <v>39444</v>
      </c>
      <c r="B2073" t="inlineStr"/>
      <c r="C2073" t="inlineStr"/>
      <c r="D2073" t="inlineStr"/>
      <c r="E2073" t="inlineStr"/>
      <c r="F2073" t="inlineStr"/>
      <c r="G2073" t="inlineStr"/>
      <c r="H2073" t="inlineStr"/>
      <c r="I2073" t="inlineStr"/>
      <c r="J2073" t="inlineStr"/>
      <c r="K2073" t="inlineStr"/>
      <c r="L2073" t="inlineStr"/>
      <c r="M2073" t="n">
        <v>376.02</v>
      </c>
      <c r="N2073" t="inlineStr"/>
      <c r="O2073" t="inlineStr"/>
      <c r="P2073" t="inlineStr"/>
      <c r="Q2073" t="inlineStr"/>
      <c r="R2073" t="n">
        <v>157.69</v>
      </c>
      <c r="S2073" t="n">
        <v>100.11</v>
      </c>
      <c r="T2073" t="n">
        <v>282.064</v>
      </c>
    </row>
    <row r="2074">
      <c r="A2074" s="142" t="n">
        <v>39446</v>
      </c>
      <c r="B2074" t="inlineStr"/>
      <c r="C2074" t="inlineStr"/>
      <c r="D2074" t="inlineStr"/>
      <c r="E2074" t="inlineStr"/>
      <c r="F2074" t="inlineStr"/>
      <c r="G2074" t="inlineStr"/>
      <c r="H2074" t="inlineStr"/>
      <c r="I2074" t="inlineStr"/>
      <c r="J2074" t="inlineStr"/>
      <c r="K2074" t="inlineStr"/>
      <c r="L2074" t="inlineStr"/>
      <c r="M2074" t="n">
        <v>376.02</v>
      </c>
      <c r="N2074" t="inlineStr"/>
      <c r="O2074" t="inlineStr"/>
      <c r="P2074" t="inlineStr"/>
      <c r="Q2074" t="inlineStr"/>
      <c r="R2074" t="n">
        <v>157.69</v>
      </c>
      <c r="S2074" t="n">
        <v>100.11</v>
      </c>
      <c r="T2074" t="n">
        <v>282.064</v>
      </c>
    </row>
    <row r="2075">
      <c r="A2075" s="142" t="n">
        <v>39447</v>
      </c>
      <c r="B2075" t="inlineStr"/>
      <c r="C2075" t="inlineStr"/>
      <c r="D2075" t="inlineStr"/>
      <c r="E2075" t="inlineStr"/>
      <c r="F2075" t="inlineStr"/>
      <c r="G2075" t="inlineStr"/>
      <c r="H2075" t="inlineStr"/>
      <c r="I2075" t="inlineStr"/>
      <c r="J2075" t="inlineStr"/>
      <c r="K2075" t="inlineStr"/>
      <c r="L2075" t="inlineStr"/>
      <c r="M2075" t="n">
        <v>374.24</v>
      </c>
      <c r="N2075" t="inlineStr"/>
      <c r="O2075" t="inlineStr"/>
      <c r="P2075" t="inlineStr"/>
      <c r="Q2075" t="inlineStr"/>
      <c r="R2075" t="n">
        <v>155.542</v>
      </c>
      <c r="S2075" t="n">
        <v>100.337</v>
      </c>
      <c r="T2075" t="n">
        <v>283.374</v>
      </c>
    </row>
    <row r="2076">
      <c r="A2076" s="142" t="n">
        <v>39448</v>
      </c>
      <c r="B2076" t="inlineStr"/>
      <c r="C2076" t="inlineStr"/>
      <c r="D2076" t="inlineStr"/>
      <c r="E2076" t="inlineStr"/>
      <c r="F2076" t="inlineStr"/>
      <c r="G2076" t="inlineStr"/>
      <c r="H2076" t="inlineStr"/>
      <c r="I2076" t="inlineStr"/>
      <c r="J2076" t="inlineStr"/>
      <c r="K2076" t="inlineStr"/>
      <c r="L2076" t="inlineStr"/>
      <c r="M2076" t="n">
        <v>374.24</v>
      </c>
      <c r="N2076" t="inlineStr"/>
      <c r="O2076" t="inlineStr"/>
      <c r="P2076" t="inlineStr"/>
      <c r="Q2076" t="inlineStr"/>
      <c r="R2076" t="n">
        <v>155.542</v>
      </c>
      <c r="S2076" t="n">
        <v>100.341</v>
      </c>
      <c r="T2076" t="n">
        <v>283.455</v>
      </c>
    </row>
    <row r="2077">
      <c r="A2077" s="142" t="n">
        <v>39449</v>
      </c>
      <c r="B2077" t="inlineStr"/>
      <c r="C2077" t="inlineStr"/>
      <c r="D2077" t="inlineStr"/>
      <c r="E2077" t="inlineStr"/>
      <c r="F2077" t="inlineStr"/>
      <c r="G2077" t="inlineStr"/>
      <c r="H2077" t="inlineStr"/>
      <c r="I2077" t="inlineStr"/>
      <c r="J2077" t="inlineStr"/>
      <c r="K2077" t="inlineStr"/>
      <c r="L2077" t="inlineStr"/>
      <c r="M2077" t="n">
        <v>392.92</v>
      </c>
      <c r="N2077" t="inlineStr"/>
      <c r="O2077" t="inlineStr"/>
      <c r="P2077" t="inlineStr"/>
      <c r="Q2077" t="inlineStr"/>
      <c r="R2077" t="n">
        <v>155.542</v>
      </c>
      <c r="S2077" t="n">
        <v>98.946</v>
      </c>
      <c r="T2077" t="n">
        <v>279.078</v>
      </c>
    </row>
    <row r="2078">
      <c r="A2078" s="142" t="n">
        <v>39450</v>
      </c>
      <c r="B2078" t="inlineStr"/>
      <c r="C2078" t="inlineStr"/>
      <c r="D2078" t="inlineStr"/>
      <c r="E2078" t="inlineStr"/>
      <c r="F2078" t="inlineStr"/>
      <c r="G2078" t="inlineStr"/>
      <c r="H2078" t="inlineStr"/>
      <c r="I2078" t="inlineStr"/>
      <c r="J2078" t="inlineStr"/>
      <c r="K2078" t="inlineStr"/>
      <c r="L2078" t="inlineStr"/>
      <c r="M2078" t="n">
        <v>400.39</v>
      </c>
      <c r="N2078" t="inlineStr"/>
      <c r="O2078" t="inlineStr"/>
      <c r="P2078" t="inlineStr"/>
      <c r="Q2078" t="inlineStr"/>
      <c r="R2078" t="n">
        <v>155.542</v>
      </c>
      <c r="S2078" t="n">
        <v>98.804</v>
      </c>
      <c r="T2078" t="n">
        <v>277.392</v>
      </c>
    </row>
    <row r="2079">
      <c r="A2079" s="142" t="n">
        <v>39451</v>
      </c>
      <c r="B2079" t="inlineStr"/>
      <c r="C2079" t="inlineStr"/>
      <c r="D2079" t="inlineStr"/>
      <c r="E2079" t="inlineStr"/>
      <c r="F2079" t="inlineStr"/>
      <c r="G2079" t="inlineStr"/>
      <c r="H2079" t="inlineStr"/>
      <c r="I2079" t="inlineStr"/>
      <c r="J2079" t="inlineStr"/>
      <c r="K2079" t="inlineStr"/>
      <c r="L2079" t="inlineStr"/>
      <c r="M2079" t="n">
        <v>397.73</v>
      </c>
      <c r="N2079" t="inlineStr"/>
      <c r="O2079" t="inlineStr"/>
      <c r="P2079" t="inlineStr"/>
      <c r="Q2079" t="inlineStr"/>
      <c r="R2079" t="n">
        <v>155.542</v>
      </c>
      <c r="S2079" t="n">
        <v>96.59699999999999</v>
      </c>
      <c r="T2079" t="n">
        <v>275.858</v>
      </c>
    </row>
    <row r="2080">
      <c r="A2080" s="142" t="n">
        <v>39454</v>
      </c>
      <c r="B2080" t="inlineStr"/>
      <c r="C2080" t="inlineStr"/>
      <c r="D2080" t="inlineStr"/>
      <c r="E2080" t="inlineStr"/>
      <c r="F2080" t="inlineStr"/>
      <c r="G2080" t="inlineStr"/>
      <c r="H2080" t="inlineStr"/>
      <c r="I2080" t="inlineStr"/>
      <c r="J2080" t="inlineStr"/>
      <c r="K2080" t="inlineStr"/>
      <c r="L2080" t="inlineStr"/>
      <c r="M2080" t="n">
        <v>387.14</v>
      </c>
      <c r="N2080" t="inlineStr"/>
      <c r="O2080" t="inlineStr"/>
      <c r="P2080" t="inlineStr"/>
      <c r="Q2080" t="inlineStr"/>
      <c r="R2080" t="n">
        <v>155.542</v>
      </c>
      <c r="S2080" t="n">
        <v>96.46899999999999</v>
      </c>
      <c r="T2080" t="n">
        <v>272.972</v>
      </c>
    </row>
    <row r="2081">
      <c r="A2081" s="142" t="n">
        <v>39455</v>
      </c>
      <c r="B2081" t="inlineStr"/>
      <c r="C2081" t="inlineStr"/>
      <c r="D2081" t="inlineStr"/>
      <c r="E2081" t="inlineStr"/>
      <c r="F2081" t="inlineStr"/>
      <c r="G2081" t="inlineStr"/>
      <c r="H2081" t="inlineStr"/>
      <c r="I2081" t="inlineStr"/>
      <c r="J2081" t="inlineStr"/>
      <c r="K2081" t="inlineStr"/>
      <c r="L2081" t="inlineStr"/>
      <c r="M2081" t="n">
        <v>401.69</v>
      </c>
      <c r="N2081" t="inlineStr"/>
      <c r="O2081" t="inlineStr"/>
      <c r="P2081" t="inlineStr"/>
      <c r="Q2081" t="inlineStr"/>
      <c r="R2081" t="n">
        <v>155.542</v>
      </c>
      <c r="S2081" t="n">
        <v>96.045</v>
      </c>
      <c r="T2081" t="n">
        <v>275.93</v>
      </c>
    </row>
    <row r="2082">
      <c r="A2082" s="142" t="n">
        <v>39456</v>
      </c>
      <c r="B2082" t="inlineStr"/>
      <c r="C2082" t="inlineStr"/>
      <c r="D2082" t="inlineStr"/>
      <c r="E2082" t="inlineStr"/>
      <c r="F2082" t="inlineStr"/>
      <c r="G2082" t="inlineStr"/>
      <c r="H2082" t="inlineStr"/>
      <c r="I2082" t="inlineStr"/>
      <c r="J2082" t="inlineStr"/>
      <c r="K2082" t="inlineStr"/>
      <c r="L2082" t="inlineStr"/>
      <c r="M2082" t="n">
        <v>403.16</v>
      </c>
      <c r="N2082" t="inlineStr"/>
      <c r="O2082" t="inlineStr"/>
      <c r="P2082" t="inlineStr"/>
      <c r="Q2082" t="inlineStr"/>
      <c r="R2082" t="n">
        <v>155.542</v>
      </c>
      <c r="S2082" t="n">
        <v>96.565</v>
      </c>
      <c r="T2082" t="n">
        <v>278.314</v>
      </c>
    </row>
    <row r="2083">
      <c r="A2083" s="142" t="n">
        <v>39457</v>
      </c>
      <c r="B2083" t="inlineStr"/>
      <c r="C2083" t="inlineStr"/>
      <c r="D2083" t="inlineStr"/>
      <c r="E2083" t="inlineStr"/>
      <c r="F2083" t="inlineStr"/>
      <c r="G2083" t="inlineStr"/>
      <c r="H2083" t="inlineStr"/>
      <c r="I2083" t="inlineStr"/>
      <c r="J2083" t="inlineStr"/>
      <c r="K2083" t="inlineStr"/>
      <c r="L2083" t="inlineStr"/>
      <c r="M2083" t="n">
        <v>411.91</v>
      </c>
      <c r="N2083" t="inlineStr"/>
      <c r="O2083" t="inlineStr"/>
      <c r="P2083" t="inlineStr"/>
      <c r="Q2083" t="inlineStr"/>
      <c r="R2083" t="n">
        <v>155.542</v>
      </c>
      <c r="S2083" t="n">
        <v>96.087</v>
      </c>
      <c r="T2083" t="n">
        <v>275.758</v>
      </c>
    </row>
    <row r="2084">
      <c r="A2084" s="142" t="n">
        <v>39458</v>
      </c>
      <c r="B2084" t="inlineStr"/>
      <c r="C2084" t="inlineStr"/>
      <c r="D2084" t="inlineStr"/>
      <c r="E2084" t="inlineStr"/>
      <c r="F2084" t="inlineStr"/>
      <c r="G2084" t="inlineStr"/>
      <c r="H2084" t="inlineStr"/>
      <c r="I2084" t="inlineStr"/>
      <c r="J2084" t="inlineStr"/>
      <c r="K2084" t="inlineStr"/>
      <c r="L2084" t="inlineStr"/>
      <c r="M2084" t="n">
        <v>411.02</v>
      </c>
      <c r="N2084" t="inlineStr"/>
      <c r="O2084" t="inlineStr"/>
      <c r="P2084" t="inlineStr"/>
      <c r="Q2084" t="inlineStr"/>
      <c r="R2084" t="n">
        <v>155.542</v>
      </c>
      <c r="S2084" t="n">
        <v>94.887</v>
      </c>
      <c r="T2084" t="n">
        <v>273.042</v>
      </c>
    </row>
    <row r="2085">
      <c r="A2085" s="142" t="n">
        <v>39461</v>
      </c>
      <c r="B2085" t="inlineStr"/>
      <c r="C2085" t="inlineStr"/>
      <c r="D2085" t="inlineStr"/>
      <c r="E2085" t="inlineStr"/>
      <c r="F2085" t="inlineStr"/>
      <c r="G2085" t="inlineStr"/>
      <c r="H2085" t="inlineStr"/>
      <c r="I2085" t="inlineStr"/>
      <c r="J2085" t="inlineStr"/>
      <c r="K2085" t="inlineStr"/>
      <c r="L2085" t="inlineStr"/>
      <c r="M2085" t="n">
        <v>415.93</v>
      </c>
      <c r="N2085" t="inlineStr"/>
      <c r="O2085" t="inlineStr"/>
      <c r="P2085" t="inlineStr"/>
      <c r="Q2085" t="inlineStr"/>
      <c r="R2085" t="n">
        <v>155.542</v>
      </c>
      <c r="S2085" t="n">
        <v>95.152</v>
      </c>
      <c r="T2085" t="n">
        <v>272.414</v>
      </c>
    </row>
    <row r="2086">
      <c r="A2086" s="142" t="n">
        <v>39462</v>
      </c>
      <c r="B2086" t="inlineStr"/>
      <c r="C2086" t="inlineStr"/>
      <c r="D2086" t="inlineStr"/>
      <c r="E2086" t="inlineStr"/>
      <c r="F2086" t="inlineStr"/>
      <c r="G2086" t="inlineStr"/>
      <c r="H2086" t="inlineStr"/>
      <c r="I2086" t="inlineStr"/>
      <c r="J2086" t="inlineStr"/>
      <c r="K2086" t="inlineStr"/>
      <c r="L2086" t="inlineStr"/>
      <c r="M2086" t="n">
        <v>402.48</v>
      </c>
      <c r="N2086" t="inlineStr"/>
      <c r="O2086" t="inlineStr"/>
      <c r="P2086" t="inlineStr"/>
      <c r="Q2086" t="inlineStr"/>
      <c r="R2086" t="n">
        <v>155.542</v>
      </c>
      <c r="S2086" t="n">
        <v>93.136</v>
      </c>
      <c r="T2086" t="n">
        <v>268.015</v>
      </c>
    </row>
    <row r="2087">
      <c r="A2087" s="142" t="n">
        <v>39463</v>
      </c>
      <c r="B2087" t="inlineStr"/>
      <c r="C2087" t="inlineStr"/>
      <c r="D2087" t="inlineStr"/>
      <c r="E2087" t="inlineStr"/>
      <c r="F2087" t="inlineStr"/>
      <c r="G2087" t="inlineStr"/>
      <c r="H2087" t="inlineStr"/>
      <c r="I2087" t="inlineStr"/>
      <c r="J2087" t="inlineStr"/>
      <c r="K2087" t="inlineStr"/>
      <c r="L2087" t="inlineStr"/>
      <c r="M2087" t="n">
        <v>387.41</v>
      </c>
      <c r="N2087" t="inlineStr"/>
      <c r="O2087" t="inlineStr"/>
      <c r="P2087" t="inlineStr"/>
      <c r="Q2087" t="inlineStr"/>
      <c r="R2087" t="n">
        <v>155.542</v>
      </c>
      <c r="S2087" t="n">
        <v>92.40600000000001</v>
      </c>
      <c r="T2087" t="n">
        <v>260.094</v>
      </c>
    </row>
    <row r="2088">
      <c r="A2088" s="142" t="n">
        <v>39464</v>
      </c>
      <c r="B2088" t="inlineStr"/>
      <c r="C2088" t="inlineStr"/>
      <c r="D2088" t="inlineStr"/>
      <c r="E2088" t="inlineStr"/>
      <c r="F2088" t="inlineStr"/>
      <c r="G2088" t="inlineStr"/>
      <c r="H2088" t="inlineStr"/>
      <c r="I2088" t="inlineStr"/>
      <c r="J2088" t="inlineStr"/>
      <c r="K2088" t="inlineStr"/>
      <c r="L2088" t="inlineStr"/>
      <c r="M2088" t="n">
        <v>384.64</v>
      </c>
      <c r="N2088" t="inlineStr"/>
      <c r="O2088" t="inlineStr"/>
      <c r="P2088" t="inlineStr"/>
      <c r="Q2088" t="inlineStr"/>
      <c r="R2088" t="n">
        <v>155.542</v>
      </c>
      <c r="S2088" t="n">
        <v>91.157</v>
      </c>
      <c r="T2088" t="n">
        <v>258.488</v>
      </c>
    </row>
    <row r="2089">
      <c r="A2089" s="142" t="n">
        <v>39465</v>
      </c>
      <c r="B2089" t="inlineStr"/>
      <c r="C2089" t="inlineStr"/>
      <c r="D2089" t="inlineStr"/>
      <c r="E2089" t="inlineStr"/>
      <c r="F2089" t="inlineStr"/>
      <c r="G2089" t="inlineStr"/>
      <c r="H2089" t="inlineStr"/>
      <c r="I2089" t="inlineStr"/>
      <c r="J2089" t="inlineStr"/>
      <c r="K2089" t="inlineStr"/>
      <c r="L2089" t="inlineStr"/>
      <c r="M2089" t="n">
        <v>381.26</v>
      </c>
      <c r="N2089" t="inlineStr"/>
      <c r="O2089" t="inlineStr"/>
      <c r="P2089" t="inlineStr"/>
      <c r="Q2089" t="inlineStr"/>
      <c r="R2089" t="n">
        <v>155.542</v>
      </c>
      <c r="S2089" t="n">
        <v>90.901</v>
      </c>
      <c r="T2089" t="n">
        <v>258.6</v>
      </c>
    </row>
    <row r="2090">
      <c r="A2090" s="142" t="n">
        <v>39468</v>
      </c>
      <c r="B2090" t="inlineStr"/>
      <c r="C2090" t="inlineStr"/>
      <c r="D2090" t="inlineStr"/>
      <c r="E2090" t="inlineStr"/>
      <c r="F2090" t="inlineStr"/>
      <c r="G2090" t="inlineStr"/>
      <c r="H2090" t="inlineStr"/>
      <c r="I2090" t="inlineStr"/>
      <c r="J2090" t="inlineStr"/>
      <c r="K2090" t="inlineStr"/>
      <c r="L2090" t="inlineStr"/>
      <c r="M2090" t="n">
        <v>362.71</v>
      </c>
      <c r="N2090" t="inlineStr"/>
      <c r="O2090" t="inlineStr"/>
      <c r="P2090" t="inlineStr"/>
      <c r="Q2090" t="inlineStr"/>
      <c r="R2090" t="n">
        <v>155.542</v>
      </c>
      <c r="S2090" t="n">
        <v>88.79900000000001</v>
      </c>
      <c r="T2090" t="n">
        <v>245.945</v>
      </c>
    </row>
    <row r="2091">
      <c r="A2091" s="142" t="n">
        <v>39469</v>
      </c>
      <c r="B2091" t="inlineStr"/>
      <c r="C2091" t="inlineStr"/>
      <c r="D2091" t="inlineStr"/>
      <c r="E2091" t="inlineStr"/>
      <c r="F2091" t="inlineStr"/>
      <c r="G2091" t="inlineStr"/>
      <c r="H2091" t="inlineStr"/>
      <c r="I2091" t="inlineStr"/>
      <c r="J2091" t="inlineStr"/>
      <c r="K2091" t="inlineStr"/>
      <c r="L2091" t="inlineStr"/>
      <c r="M2091" t="n">
        <v>382.42</v>
      </c>
      <c r="N2091" t="inlineStr"/>
      <c r="O2091" t="inlineStr"/>
      <c r="P2091" t="inlineStr"/>
      <c r="Q2091" t="inlineStr"/>
      <c r="R2091" t="n">
        <v>155.542</v>
      </c>
      <c r="S2091" t="n">
        <v>87.501</v>
      </c>
      <c r="T2091" t="n">
        <v>237.114</v>
      </c>
    </row>
    <row r="2092">
      <c r="A2092" s="142" t="n">
        <v>39470</v>
      </c>
      <c r="B2092" t="inlineStr"/>
      <c r="C2092" t="inlineStr"/>
      <c r="D2092" t="inlineStr"/>
      <c r="E2092" t="inlineStr"/>
      <c r="F2092" t="inlineStr"/>
      <c r="G2092" t="inlineStr"/>
      <c r="H2092" t="inlineStr"/>
      <c r="I2092" t="inlineStr"/>
      <c r="J2092" t="inlineStr"/>
      <c r="K2092" t="inlineStr"/>
      <c r="L2092" t="inlineStr"/>
      <c r="M2092" t="n">
        <v>376.21</v>
      </c>
      <c r="N2092" t="inlineStr"/>
      <c r="O2092" t="inlineStr"/>
      <c r="P2092" t="inlineStr"/>
      <c r="Q2092" t="inlineStr"/>
      <c r="R2092" t="n">
        <v>155.542</v>
      </c>
      <c r="S2092" t="n">
        <v>88.3</v>
      </c>
      <c r="T2092" t="n">
        <v>241.292</v>
      </c>
    </row>
    <row r="2093">
      <c r="A2093" s="142" t="n">
        <v>39471</v>
      </c>
      <c r="B2093" t="inlineStr"/>
      <c r="C2093" t="inlineStr"/>
      <c r="D2093" t="inlineStr"/>
      <c r="E2093" t="inlineStr"/>
      <c r="F2093" t="inlineStr"/>
      <c r="G2093" t="inlineStr"/>
      <c r="H2093" t="inlineStr"/>
      <c r="I2093" t="inlineStr"/>
      <c r="J2093" t="inlineStr"/>
      <c r="K2093" t="inlineStr"/>
      <c r="L2093" t="inlineStr"/>
      <c r="M2093" t="n">
        <v>395.34</v>
      </c>
      <c r="N2093" t="inlineStr"/>
      <c r="O2093" t="inlineStr"/>
      <c r="P2093" t="inlineStr"/>
      <c r="Q2093" t="inlineStr"/>
      <c r="R2093" t="n">
        <v>155.542</v>
      </c>
      <c r="S2093" t="n">
        <v>90.006</v>
      </c>
      <c r="T2093" t="n">
        <v>245.121</v>
      </c>
    </row>
    <row r="2094">
      <c r="A2094" s="142" t="n">
        <v>39472</v>
      </c>
      <c r="B2094" t="inlineStr"/>
      <c r="C2094" t="inlineStr"/>
      <c r="D2094" t="inlineStr"/>
      <c r="E2094" t="inlineStr"/>
      <c r="F2094" t="inlineStr"/>
      <c r="G2094" t="inlineStr"/>
      <c r="H2094" t="inlineStr"/>
      <c r="I2094" t="inlineStr"/>
      <c r="J2094" t="inlineStr"/>
      <c r="K2094" t="inlineStr"/>
      <c r="L2094" t="inlineStr"/>
      <c r="M2094" t="n">
        <v>392.61</v>
      </c>
      <c r="N2094" t="inlineStr"/>
      <c r="O2094" t="inlineStr"/>
      <c r="P2094" t="inlineStr"/>
      <c r="Q2094" t="inlineStr"/>
      <c r="R2094" t="n">
        <v>155.542</v>
      </c>
      <c r="S2094" t="n">
        <v>90.298</v>
      </c>
      <c r="T2094" t="n">
        <v>251.68</v>
      </c>
    </row>
    <row r="2095">
      <c r="A2095" s="142" t="n">
        <v>39475</v>
      </c>
      <c r="B2095" t="inlineStr"/>
      <c r="C2095" t="inlineStr"/>
      <c r="D2095" t="inlineStr"/>
      <c r="E2095" t="inlineStr"/>
      <c r="F2095" t="inlineStr"/>
      <c r="G2095" t="inlineStr"/>
      <c r="H2095" t="inlineStr"/>
      <c r="I2095" t="inlineStr"/>
      <c r="J2095" t="inlineStr"/>
      <c r="K2095" t="inlineStr"/>
      <c r="L2095" t="inlineStr"/>
      <c r="M2095" t="n">
        <v>400.97</v>
      </c>
      <c r="N2095" t="inlineStr"/>
      <c r="O2095" t="inlineStr"/>
      <c r="P2095" t="inlineStr"/>
      <c r="Q2095" t="inlineStr"/>
      <c r="R2095" t="n">
        <v>155.542</v>
      </c>
      <c r="S2095" t="n">
        <v>89.73999999999999</v>
      </c>
      <c r="T2095" t="n">
        <v>244.888</v>
      </c>
    </row>
    <row r="2096">
      <c r="A2096" s="142" t="n">
        <v>39476</v>
      </c>
      <c r="B2096" t="inlineStr"/>
      <c r="C2096" t="inlineStr"/>
      <c r="D2096" t="inlineStr"/>
      <c r="E2096" t="inlineStr"/>
      <c r="F2096" t="inlineStr"/>
      <c r="G2096" t="inlineStr"/>
      <c r="H2096" t="inlineStr"/>
      <c r="I2096" t="inlineStr"/>
      <c r="J2096" t="inlineStr"/>
      <c r="K2096" t="inlineStr"/>
      <c r="L2096" t="inlineStr"/>
      <c r="M2096" t="n">
        <v>397.27</v>
      </c>
      <c r="N2096" t="inlineStr"/>
      <c r="O2096" t="inlineStr"/>
      <c r="P2096" t="inlineStr"/>
      <c r="Q2096" t="inlineStr"/>
      <c r="R2096" t="n">
        <v>155.542</v>
      </c>
      <c r="S2096" t="n">
        <v>90.874</v>
      </c>
      <c r="T2096" t="n">
        <v>248.761</v>
      </c>
    </row>
    <row r="2097">
      <c r="A2097" s="142" t="n">
        <v>39477</v>
      </c>
      <c r="B2097" t="inlineStr"/>
      <c r="C2097" t="inlineStr"/>
      <c r="D2097" t="inlineStr"/>
      <c r="E2097" t="inlineStr"/>
      <c r="F2097" t="inlineStr"/>
      <c r="G2097" t="inlineStr"/>
      <c r="H2097" t="inlineStr"/>
      <c r="I2097" t="inlineStr"/>
      <c r="J2097" t="inlineStr"/>
      <c r="K2097" t="inlineStr"/>
      <c r="L2097" t="inlineStr"/>
      <c r="M2097" t="n">
        <v>403.47</v>
      </c>
      <c r="N2097" t="inlineStr"/>
      <c r="O2097" t="inlineStr"/>
      <c r="P2097" t="inlineStr"/>
      <c r="Q2097" t="inlineStr"/>
      <c r="R2097" t="n">
        <v>155.542</v>
      </c>
      <c r="S2097" t="n">
        <v>90.172</v>
      </c>
      <c r="T2097" t="n">
        <v>245.883</v>
      </c>
    </row>
    <row r="2098">
      <c r="A2098" s="142" t="n">
        <v>39478</v>
      </c>
      <c r="B2098" t="inlineStr"/>
      <c r="C2098" t="inlineStr"/>
      <c r="D2098" t="inlineStr"/>
      <c r="E2098" t="inlineStr"/>
      <c r="F2098" t="inlineStr"/>
      <c r="G2098" t="inlineStr"/>
      <c r="H2098" t="inlineStr"/>
      <c r="I2098" t="inlineStr"/>
      <c r="J2098" t="inlineStr"/>
      <c r="K2098" t="inlineStr"/>
      <c r="L2098" t="inlineStr"/>
      <c r="M2098" t="n">
        <v>395.14</v>
      </c>
      <c r="N2098" t="inlineStr"/>
      <c r="O2098" t="inlineStr"/>
      <c r="P2098" t="inlineStr"/>
      <c r="Q2098" t="inlineStr"/>
      <c r="R2098" t="n">
        <v>137.567</v>
      </c>
      <c r="S2098" t="n">
        <v>90.965</v>
      </c>
      <c r="T2098" t="n">
        <v>244.904</v>
      </c>
    </row>
    <row r="2099">
      <c r="A2099" s="142" t="n">
        <v>39479</v>
      </c>
      <c r="B2099" t="inlineStr"/>
      <c r="C2099" t="inlineStr"/>
      <c r="D2099" t="inlineStr"/>
      <c r="E2099" t="inlineStr"/>
      <c r="F2099" t="inlineStr"/>
      <c r="G2099" t="inlineStr"/>
      <c r="H2099" t="inlineStr"/>
      <c r="I2099" t="inlineStr"/>
      <c r="J2099" t="inlineStr"/>
      <c r="K2099" t="inlineStr"/>
      <c r="L2099" t="inlineStr"/>
      <c r="M2099" t="n">
        <v>390.21</v>
      </c>
      <c r="N2099" t="inlineStr"/>
      <c r="O2099" t="inlineStr"/>
      <c r="P2099" t="inlineStr"/>
      <c r="Q2099" t="inlineStr"/>
      <c r="R2099" t="n">
        <v>137.567</v>
      </c>
      <c r="S2099" t="n">
        <v>92.32299999999999</v>
      </c>
      <c r="T2099" t="n">
        <v>251.689</v>
      </c>
    </row>
    <row r="2100">
      <c r="A2100" s="142" t="n">
        <v>39482</v>
      </c>
      <c r="B2100" t="inlineStr"/>
      <c r="C2100" t="inlineStr"/>
      <c r="D2100" t="inlineStr"/>
      <c r="E2100" t="inlineStr"/>
      <c r="F2100" t="inlineStr"/>
      <c r="G2100" t="inlineStr"/>
      <c r="H2100" t="inlineStr"/>
      <c r="I2100" t="inlineStr"/>
      <c r="J2100" t="inlineStr"/>
      <c r="K2100" t="inlineStr"/>
      <c r="L2100" t="inlineStr"/>
      <c r="M2100" t="n">
        <v>384.37</v>
      </c>
      <c r="N2100" t="inlineStr"/>
      <c r="O2100" t="inlineStr"/>
      <c r="P2100" t="inlineStr"/>
      <c r="Q2100" t="inlineStr"/>
      <c r="R2100" t="n">
        <v>137.567</v>
      </c>
      <c r="S2100" t="n">
        <v>92.393</v>
      </c>
      <c r="T2100" t="n">
        <v>256.897</v>
      </c>
    </row>
    <row r="2101">
      <c r="A2101" s="142" t="n">
        <v>39483</v>
      </c>
      <c r="B2101" t="inlineStr"/>
      <c r="C2101" t="inlineStr"/>
      <c r="D2101" t="inlineStr"/>
      <c r="E2101" t="inlineStr"/>
      <c r="F2101" t="inlineStr"/>
      <c r="G2101" t="inlineStr"/>
      <c r="H2101" t="inlineStr"/>
      <c r="I2101" t="inlineStr"/>
      <c r="J2101" t="inlineStr"/>
      <c r="K2101" t="inlineStr"/>
      <c r="L2101" t="inlineStr"/>
      <c r="M2101" t="n">
        <v>379.49</v>
      </c>
      <c r="N2101" t="inlineStr"/>
      <c r="O2101" t="inlineStr"/>
      <c r="P2101" t="inlineStr"/>
      <c r="Q2101" t="inlineStr"/>
      <c r="R2101" t="n">
        <v>137.567</v>
      </c>
      <c r="S2101" t="n">
        <v>90.661</v>
      </c>
      <c r="T2101" t="n">
        <v>256.641</v>
      </c>
    </row>
    <row r="2102">
      <c r="A2102" s="142" t="n">
        <v>39484</v>
      </c>
      <c r="B2102" t="inlineStr"/>
      <c r="C2102" t="inlineStr"/>
      <c r="D2102" t="inlineStr"/>
      <c r="E2102" t="inlineStr"/>
      <c r="F2102" t="inlineStr"/>
      <c r="G2102" t="inlineStr"/>
      <c r="H2102" t="inlineStr"/>
      <c r="I2102" t="inlineStr"/>
      <c r="J2102" t="inlineStr"/>
      <c r="K2102" t="inlineStr"/>
      <c r="L2102" t="inlineStr"/>
      <c r="M2102" t="n">
        <v>379.93</v>
      </c>
      <c r="N2102" t="inlineStr"/>
      <c r="O2102" t="inlineStr"/>
      <c r="P2102" t="inlineStr"/>
      <c r="Q2102" t="inlineStr"/>
      <c r="R2102" t="n">
        <v>137.567</v>
      </c>
      <c r="S2102" t="n">
        <v>89.762</v>
      </c>
      <c r="T2102" t="n">
        <v>251.172</v>
      </c>
    </row>
    <row r="2103">
      <c r="A2103" s="142" t="n">
        <v>39485</v>
      </c>
      <c r="B2103" t="inlineStr"/>
      <c r="C2103" t="inlineStr"/>
      <c r="D2103" t="inlineStr"/>
      <c r="E2103" t="inlineStr"/>
      <c r="F2103" t="inlineStr"/>
      <c r="G2103" t="inlineStr"/>
      <c r="H2103" t="inlineStr"/>
      <c r="I2103" t="inlineStr"/>
      <c r="J2103" t="inlineStr"/>
      <c r="K2103" t="inlineStr"/>
      <c r="L2103" t="inlineStr"/>
      <c r="M2103" t="n">
        <v>379.8</v>
      </c>
      <c r="N2103" t="inlineStr"/>
      <c r="O2103" t="inlineStr"/>
      <c r="P2103" t="inlineStr"/>
      <c r="Q2103" t="inlineStr"/>
      <c r="R2103" t="n">
        <v>137.567</v>
      </c>
      <c r="S2103" t="n">
        <v>90.15000000000001</v>
      </c>
      <c r="T2103" t="n">
        <v>251.69</v>
      </c>
    </row>
    <row r="2104">
      <c r="A2104" s="142" t="n">
        <v>39486</v>
      </c>
      <c r="B2104" t="inlineStr"/>
      <c r="C2104" t="inlineStr"/>
      <c r="D2104" t="inlineStr"/>
      <c r="E2104" t="inlineStr"/>
      <c r="F2104" t="inlineStr"/>
      <c r="G2104" t="inlineStr"/>
      <c r="H2104" t="inlineStr"/>
      <c r="I2104" t="inlineStr"/>
      <c r="J2104" t="inlineStr"/>
      <c r="K2104" t="inlineStr"/>
      <c r="L2104" t="inlineStr"/>
      <c r="M2104" t="n">
        <v>395.54</v>
      </c>
      <c r="N2104" t="inlineStr"/>
      <c r="O2104" t="inlineStr"/>
      <c r="P2104" t="inlineStr"/>
      <c r="Q2104" t="inlineStr"/>
      <c r="R2104" t="n">
        <v>137.567</v>
      </c>
      <c r="S2104" t="n">
        <v>90.086</v>
      </c>
      <c r="T2104" t="n">
        <v>251.792</v>
      </c>
    </row>
    <row r="2105">
      <c r="A2105" s="142" t="n">
        <v>39489</v>
      </c>
      <c r="B2105" t="inlineStr"/>
      <c r="C2105" t="inlineStr"/>
      <c r="D2105" t="inlineStr"/>
      <c r="E2105" t="inlineStr"/>
      <c r="F2105" t="inlineStr"/>
      <c r="G2105" t="inlineStr"/>
      <c r="H2105" t="inlineStr"/>
      <c r="I2105" t="inlineStr"/>
      <c r="J2105" t="inlineStr"/>
      <c r="K2105" t="inlineStr"/>
      <c r="L2105" t="inlineStr"/>
      <c r="M2105" t="n">
        <v>398.34</v>
      </c>
      <c r="N2105" t="inlineStr"/>
      <c r="O2105" t="inlineStr"/>
      <c r="P2105" t="inlineStr"/>
      <c r="Q2105" t="inlineStr"/>
      <c r="R2105" t="n">
        <v>137.567</v>
      </c>
      <c r="S2105" t="n">
        <v>89.97799999999999</v>
      </c>
      <c r="T2105" t="n">
        <v>249.22</v>
      </c>
    </row>
    <row r="2106">
      <c r="A2106" s="142" t="n">
        <v>39490</v>
      </c>
      <c r="B2106" t="inlineStr"/>
      <c r="C2106" t="inlineStr"/>
      <c r="D2106" t="inlineStr"/>
      <c r="E2106" t="inlineStr"/>
      <c r="F2106" t="inlineStr"/>
      <c r="G2106" t="inlineStr"/>
      <c r="H2106" t="inlineStr"/>
      <c r="I2106" t="inlineStr"/>
      <c r="J2106" t="inlineStr"/>
      <c r="K2106" t="inlineStr"/>
      <c r="L2106" t="inlineStr"/>
      <c r="M2106" t="n">
        <v>386.41</v>
      </c>
      <c r="N2106" t="inlineStr"/>
      <c r="O2106" t="inlineStr"/>
      <c r="P2106" t="inlineStr"/>
      <c r="Q2106" t="inlineStr"/>
      <c r="R2106" t="n">
        <v>137.567</v>
      </c>
      <c r="S2106" t="n">
        <v>90.881</v>
      </c>
      <c r="T2106" t="n">
        <v>251.514</v>
      </c>
    </row>
    <row r="2107">
      <c r="A2107" s="142" t="n">
        <v>39491</v>
      </c>
      <c r="B2107" t="inlineStr"/>
      <c r="C2107" t="inlineStr"/>
      <c r="D2107" t="inlineStr"/>
      <c r="E2107" t="inlineStr"/>
      <c r="F2107" t="inlineStr"/>
      <c r="G2107" t="inlineStr"/>
      <c r="H2107" t="inlineStr"/>
      <c r="I2107" t="inlineStr"/>
      <c r="J2107" t="inlineStr"/>
      <c r="K2107" t="inlineStr"/>
      <c r="L2107" t="inlineStr"/>
      <c r="M2107" t="n">
        <v>391.33</v>
      </c>
      <c r="N2107" t="inlineStr"/>
      <c r="O2107" t="inlineStr"/>
      <c r="P2107" t="inlineStr"/>
      <c r="Q2107" t="inlineStr"/>
      <c r="R2107" t="n">
        <v>137.567</v>
      </c>
      <c r="S2107" t="n">
        <v>91.57299999999999</v>
      </c>
      <c r="T2107" t="n">
        <v>254.333</v>
      </c>
    </row>
    <row r="2108">
      <c r="A2108" s="142" t="n">
        <v>39492</v>
      </c>
      <c r="B2108" t="inlineStr"/>
      <c r="C2108" t="inlineStr"/>
      <c r="D2108" t="inlineStr"/>
      <c r="E2108" t="inlineStr"/>
      <c r="F2108" t="inlineStr"/>
      <c r="G2108" t="inlineStr"/>
      <c r="H2108" t="inlineStr"/>
      <c r="I2108" t="inlineStr"/>
      <c r="J2108" t="inlineStr"/>
      <c r="K2108" t="inlineStr"/>
      <c r="L2108" t="inlineStr"/>
      <c r="M2108" t="n">
        <v>388.53</v>
      </c>
      <c r="N2108" t="inlineStr"/>
      <c r="O2108" t="inlineStr"/>
      <c r="P2108" t="inlineStr"/>
      <c r="Q2108" t="inlineStr"/>
      <c r="R2108" t="n">
        <v>137.567</v>
      </c>
      <c r="S2108" t="n">
        <v>91.461</v>
      </c>
      <c r="T2108" t="n">
        <v>258.861</v>
      </c>
    </row>
    <row r="2109">
      <c r="A2109" s="142" t="n">
        <v>39493</v>
      </c>
      <c r="B2109" t="inlineStr"/>
      <c r="C2109" t="inlineStr"/>
      <c r="D2109" t="inlineStr"/>
      <c r="E2109" t="inlineStr"/>
      <c r="F2109" t="inlineStr"/>
      <c r="G2109" t="inlineStr"/>
      <c r="H2109" t="inlineStr"/>
      <c r="I2109" t="inlineStr"/>
      <c r="J2109" t="inlineStr"/>
      <c r="K2109" t="inlineStr"/>
      <c r="L2109" t="inlineStr"/>
      <c r="M2109" t="n">
        <v>389.32</v>
      </c>
      <c r="N2109" t="inlineStr"/>
      <c r="O2109" t="inlineStr"/>
      <c r="P2109" t="inlineStr"/>
      <c r="Q2109" t="inlineStr"/>
      <c r="R2109" t="n">
        <v>137.567</v>
      </c>
      <c r="S2109" t="n">
        <v>90.67400000000001</v>
      </c>
      <c r="T2109" t="n">
        <v>257.259</v>
      </c>
    </row>
    <row r="2110">
      <c r="A2110" s="142" t="n">
        <v>39496</v>
      </c>
      <c r="B2110" t="inlineStr"/>
      <c r="C2110" t="inlineStr"/>
      <c r="D2110" t="inlineStr"/>
      <c r="E2110" t="inlineStr"/>
      <c r="F2110" t="inlineStr"/>
      <c r="G2110" t="inlineStr"/>
      <c r="H2110" t="inlineStr"/>
      <c r="I2110" t="inlineStr"/>
      <c r="J2110" t="inlineStr"/>
      <c r="K2110" t="inlineStr"/>
      <c r="L2110" t="inlineStr"/>
      <c r="M2110" t="n">
        <v>388.68</v>
      </c>
      <c r="N2110" t="inlineStr"/>
      <c r="O2110" t="inlineStr"/>
      <c r="P2110" t="inlineStr"/>
      <c r="Q2110" t="inlineStr"/>
      <c r="R2110" t="n">
        <v>137.567</v>
      </c>
      <c r="S2110" t="n">
        <v>91.339</v>
      </c>
      <c r="T2110" t="n">
        <v>259.731</v>
      </c>
    </row>
    <row r="2111">
      <c r="A2111" s="142" t="n">
        <v>39497</v>
      </c>
      <c r="B2111" t="inlineStr"/>
      <c r="C2111" t="inlineStr"/>
      <c r="D2111" t="inlineStr"/>
      <c r="E2111" t="inlineStr"/>
      <c r="F2111" t="inlineStr"/>
      <c r="G2111" t="inlineStr"/>
      <c r="H2111" t="inlineStr"/>
      <c r="I2111" t="inlineStr"/>
      <c r="J2111" t="inlineStr"/>
      <c r="K2111" t="inlineStr"/>
      <c r="L2111" t="inlineStr"/>
      <c r="M2111" t="n">
        <v>400.92</v>
      </c>
      <c r="N2111" t="inlineStr"/>
      <c r="O2111" t="inlineStr"/>
      <c r="P2111" t="inlineStr"/>
      <c r="Q2111" t="inlineStr"/>
      <c r="R2111" t="n">
        <v>137.567</v>
      </c>
      <c r="S2111" t="n">
        <v>91.291</v>
      </c>
      <c r="T2111" t="n">
        <v>260.806</v>
      </c>
    </row>
    <row r="2112">
      <c r="A2112" s="142" t="n">
        <v>39498</v>
      </c>
      <c r="B2112" t="inlineStr"/>
      <c r="C2112" t="inlineStr"/>
      <c r="D2112" t="inlineStr"/>
      <c r="E2112" t="inlineStr"/>
      <c r="F2112" t="inlineStr"/>
      <c r="G2112" t="inlineStr"/>
      <c r="H2112" t="inlineStr"/>
      <c r="I2112" t="inlineStr"/>
      <c r="J2112" t="inlineStr"/>
      <c r="K2112" t="inlineStr"/>
      <c r="L2112" t="inlineStr"/>
      <c r="M2112" t="n">
        <v>408.76</v>
      </c>
      <c r="N2112" t="inlineStr"/>
      <c r="O2112" t="inlineStr"/>
      <c r="P2112" t="inlineStr"/>
      <c r="Q2112" t="inlineStr"/>
      <c r="R2112" t="n">
        <v>137.567</v>
      </c>
      <c r="S2112" t="n">
        <v>91.20999999999999</v>
      </c>
      <c r="T2112" t="n">
        <v>259.305</v>
      </c>
    </row>
    <row r="2113">
      <c r="A2113" s="142" t="n">
        <v>39499</v>
      </c>
      <c r="B2113" t="inlineStr"/>
      <c r="C2113" t="inlineStr"/>
      <c r="D2113" t="inlineStr"/>
      <c r="E2113" t="inlineStr"/>
      <c r="F2113" t="inlineStr"/>
      <c r="G2113" t="inlineStr"/>
      <c r="H2113" t="inlineStr"/>
      <c r="I2113" t="inlineStr"/>
      <c r="J2113" t="inlineStr"/>
      <c r="K2113" t="inlineStr"/>
      <c r="L2113" t="inlineStr"/>
      <c r="M2113" t="n">
        <v>410.86</v>
      </c>
      <c r="N2113" t="inlineStr"/>
      <c r="O2113" t="inlineStr"/>
      <c r="P2113" t="inlineStr"/>
      <c r="Q2113" t="inlineStr"/>
      <c r="R2113" t="n">
        <v>137.567</v>
      </c>
      <c r="S2113" t="n">
        <v>90.702</v>
      </c>
      <c r="T2113" t="n">
        <v>260.209</v>
      </c>
    </row>
    <row r="2114">
      <c r="A2114" s="142" t="n">
        <v>39500</v>
      </c>
      <c r="B2114" t="inlineStr"/>
      <c r="C2114" t="inlineStr"/>
      <c r="D2114" t="inlineStr"/>
      <c r="E2114" t="inlineStr"/>
      <c r="F2114" t="inlineStr"/>
      <c r="G2114" t="inlineStr"/>
      <c r="H2114" t="inlineStr"/>
      <c r="I2114" t="inlineStr"/>
      <c r="J2114" t="inlineStr"/>
      <c r="K2114" t="inlineStr"/>
      <c r="L2114" t="inlineStr"/>
      <c r="M2114" t="n">
        <v>406.25</v>
      </c>
      <c r="N2114" t="inlineStr"/>
      <c r="O2114" t="inlineStr"/>
      <c r="P2114" t="inlineStr"/>
      <c r="Q2114" t="inlineStr"/>
      <c r="R2114" t="n">
        <v>137.567</v>
      </c>
      <c r="S2114" t="n">
        <v>90.607</v>
      </c>
      <c r="T2114" t="n">
        <v>258.849</v>
      </c>
    </row>
    <row r="2115">
      <c r="A2115" s="142" t="n">
        <v>39503</v>
      </c>
      <c r="B2115" t="inlineStr"/>
      <c r="C2115" t="inlineStr"/>
      <c r="D2115" t="inlineStr"/>
      <c r="E2115" t="inlineStr"/>
      <c r="F2115" t="inlineStr"/>
      <c r="G2115" t="inlineStr"/>
      <c r="H2115" t="inlineStr"/>
      <c r="I2115" t="inlineStr"/>
      <c r="J2115" t="inlineStr"/>
      <c r="K2115" t="inlineStr"/>
      <c r="L2115" t="inlineStr"/>
      <c r="M2115" t="n">
        <v>409.69</v>
      </c>
      <c r="N2115" t="inlineStr"/>
      <c r="O2115" t="inlineStr"/>
      <c r="P2115" t="inlineStr"/>
      <c r="Q2115" t="inlineStr"/>
      <c r="R2115" t="n">
        <v>137.567</v>
      </c>
      <c r="S2115" t="n">
        <v>91.88500000000001</v>
      </c>
      <c r="T2115" t="n">
        <v>261.127</v>
      </c>
    </row>
    <row r="2116">
      <c r="A2116" s="142" t="n">
        <v>39504</v>
      </c>
      <c r="B2116" t="inlineStr"/>
      <c r="C2116" t="inlineStr"/>
      <c r="D2116" t="inlineStr"/>
      <c r="E2116" t="inlineStr"/>
      <c r="F2116" t="inlineStr"/>
      <c r="G2116" t="inlineStr"/>
      <c r="H2116" t="inlineStr"/>
      <c r="I2116" t="inlineStr"/>
      <c r="J2116" t="inlineStr"/>
      <c r="K2116" t="inlineStr"/>
      <c r="L2116" t="inlineStr"/>
      <c r="M2116" t="n">
        <v>417.2</v>
      </c>
      <c r="N2116" t="inlineStr"/>
      <c r="O2116" t="inlineStr"/>
      <c r="P2116" t="inlineStr"/>
      <c r="Q2116" t="inlineStr"/>
      <c r="R2116" t="n">
        <v>137.567</v>
      </c>
      <c r="S2116" t="n">
        <v>92.524</v>
      </c>
      <c r="T2116" t="n">
        <v>262.647</v>
      </c>
    </row>
    <row r="2117">
      <c r="A2117" s="142" t="n">
        <v>39505</v>
      </c>
      <c r="B2117" t="inlineStr"/>
      <c r="C2117" t="inlineStr"/>
      <c r="D2117" t="inlineStr"/>
      <c r="E2117" t="inlineStr"/>
      <c r="F2117" t="inlineStr"/>
      <c r="G2117" t="inlineStr"/>
      <c r="H2117" t="inlineStr"/>
      <c r="I2117" t="inlineStr"/>
      <c r="J2117" t="inlineStr"/>
      <c r="K2117" t="inlineStr"/>
      <c r="L2117" t="inlineStr"/>
      <c r="M2117" t="n">
        <v>426.9</v>
      </c>
      <c r="N2117" t="inlineStr"/>
      <c r="O2117" t="inlineStr"/>
      <c r="P2117" t="inlineStr"/>
      <c r="Q2117" t="inlineStr"/>
      <c r="R2117" t="n">
        <v>137.567</v>
      </c>
      <c r="S2117" t="n">
        <v>91.958</v>
      </c>
      <c r="T2117" t="n">
        <v>262.988</v>
      </c>
    </row>
    <row r="2118">
      <c r="A2118" s="142" t="n">
        <v>39506</v>
      </c>
      <c r="B2118" t="inlineStr"/>
      <c r="C2118" t="inlineStr"/>
      <c r="D2118" t="inlineStr"/>
      <c r="E2118" t="inlineStr"/>
      <c r="F2118" t="inlineStr"/>
      <c r="G2118" t="inlineStr"/>
      <c r="H2118" t="inlineStr"/>
      <c r="I2118" t="inlineStr"/>
      <c r="J2118" t="inlineStr"/>
      <c r="K2118" t="inlineStr"/>
      <c r="L2118" t="inlineStr"/>
      <c r="M2118" t="n">
        <v>430.77</v>
      </c>
      <c r="N2118" t="inlineStr"/>
      <c r="O2118" t="inlineStr"/>
      <c r="P2118" t="inlineStr"/>
      <c r="Q2118" t="inlineStr"/>
      <c r="R2118" t="n">
        <v>137.567</v>
      </c>
      <c r="S2118" t="n">
        <v>90.803</v>
      </c>
      <c r="T2118" t="n">
        <v>261.88</v>
      </c>
    </row>
    <row r="2119">
      <c r="A2119" s="142" t="n">
        <v>39507</v>
      </c>
      <c r="B2119" t="inlineStr"/>
      <c r="C2119" t="inlineStr"/>
      <c r="D2119" t="inlineStr"/>
      <c r="E2119" t="inlineStr"/>
      <c r="F2119" t="inlineStr"/>
      <c r="G2119" t="inlineStr"/>
      <c r="H2119" t="inlineStr"/>
      <c r="I2119" t="inlineStr"/>
      <c r="J2119" t="inlineStr"/>
      <c r="K2119" t="inlineStr"/>
      <c r="L2119" t="inlineStr"/>
      <c r="M2119" t="n">
        <v>421.74</v>
      </c>
      <c r="N2119" t="inlineStr"/>
      <c r="O2119" t="inlineStr"/>
      <c r="P2119" t="inlineStr"/>
      <c r="Q2119" t="inlineStr"/>
      <c r="R2119" t="n">
        <v>136.323</v>
      </c>
      <c r="S2119" t="n">
        <v>88.96899999999999</v>
      </c>
      <c r="T2119" t="n">
        <v>256.484</v>
      </c>
    </row>
    <row r="2120">
      <c r="A2120" s="142" t="n">
        <v>39510</v>
      </c>
      <c r="B2120" t="inlineStr"/>
      <c r="C2120" t="inlineStr"/>
      <c r="D2120" t="inlineStr"/>
      <c r="E2120" t="inlineStr"/>
      <c r="F2120" t="inlineStr"/>
      <c r="G2120" t="inlineStr"/>
      <c r="H2120" t="inlineStr"/>
      <c r="I2120" t="inlineStr"/>
      <c r="J2120" t="inlineStr"/>
      <c r="K2120" t="inlineStr"/>
      <c r="L2120" t="inlineStr"/>
      <c r="M2120" t="n">
        <v>432.5</v>
      </c>
      <c r="N2120" t="inlineStr"/>
      <c r="O2120" t="inlineStr"/>
      <c r="P2120" t="inlineStr"/>
      <c r="Q2120" t="inlineStr"/>
      <c r="R2120" t="n">
        <v>136.323</v>
      </c>
      <c r="S2120" t="n">
        <v>87.907</v>
      </c>
      <c r="T2120" t="n">
        <v>251.15</v>
      </c>
    </row>
    <row r="2121">
      <c r="A2121" s="142" t="n">
        <v>39511</v>
      </c>
      <c r="B2121" t="inlineStr"/>
      <c r="C2121" t="inlineStr"/>
      <c r="D2121" t="inlineStr"/>
      <c r="E2121" t="inlineStr"/>
      <c r="F2121" t="inlineStr"/>
      <c r="G2121" t="inlineStr"/>
      <c r="H2121" t="inlineStr"/>
      <c r="I2121" t="inlineStr"/>
      <c r="J2121" t="inlineStr"/>
      <c r="K2121" t="inlineStr"/>
      <c r="L2121" t="inlineStr"/>
      <c r="M2121" t="n">
        <v>418.87</v>
      </c>
      <c r="N2121" t="inlineStr"/>
      <c r="O2121" t="inlineStr"/>
      <c r="P2121" t="inlineStr"/>
      <c r="Q2121" t="inlineStr"/>
      <c r="R2121" t="n">
        <v>136.323</v>
      </c>
      <c r="S2121" t="n">
        <v>87.16800000000001</v>
      </c>
      <c r="T2121" t="n">
        <v>248.716</v>
      </c>
    </row>
    <row r="2122">
      <c r="A2122" s="142" t="n">
        <v>39512</v>
      </c>
      <c r="B2122" t="inlineStr"/>
      <c r="C2122" t="inlineStr"/>
      <c r="D2122" t="inlineStr"/>
      <c r="E2122" t="inlineStr"/>
      <c r="F2122" t="inlineStr"/>
      <c r="G2122" t="inlineStr"/>
      <c r="H2122" t="inlineStr"/>
      <c r="I2122" t="inlineStr"/>
      <c r="J2122" t="inlineStr"/>
      <c r="K2122" t="inlineStr"/>
      <c r="L2122" t="inlineStr"/>
      <c r="M2122" t="n">
        <v>430.57</v>
      </c>
      <c r="N2122" t="inlineStr"/>
      <c r="O2122" t="inlineStr"/>
      <c r="P2122" t="inlineStr"/>
      <c r="Q2122" t="inlineStr"/>
      <c r="R2122" t="n">
        <v>136.323</v>
      </c>
      <c r="S2122" t="n">
        <v>87.73</v>
      </c>
      <c r="T2122" t="n">
        <v>249.471</v>
      </c>
    </row>
    <row r="2123">
      <c r="A2123" s="142" t="n">
        <v>39513</v>
      </c>
      <c r="B2123" t="inlineStr"/>
      <c r="C2123" t="inlineStr"/>
      <c r="D2123" t="inlineStr"/>
      <c r="E2123" t="inlineStr"/>
      <c r="F2123" t="inlineStr"/>
      <c r="G2123" t="inlineStr"/>
      <c r="H2123" t="inlineStr"/>
      <c r="I2123" t="inlineStr"/>
      <c r="J2123" t="inlineStr"/>
      <c r="K2123" t="inlineStr"/>
      <c r="L2123" t="inlineStr"/>
      <c r="M2123" t="n">
        <v>427.28</v>
      </c>
      <c r="N2123" t="inlineStr"/>
      <c r="O2123" t="inlineStr"/>
      <c r="P2123" t="inlineStr"/>
      <c r="Q2123" t="inlineStr"/>
      <c r="R2123" t="n">
        <v>136.323</v>
      </c>
      <c r="S2123" t="n">
        <v>86.44</v>
      </c>
      <c r="T2123" t="n">
        <v>248.507</v>
      </c>
    </row>
    <row r="2124">
      <c r="A2124" s="142" t="n">
        <v>39514</v>
      </c>
      <c r="B2124" t="inlineStr"/>
      <c r="C2124" t="inlineStr"/>
      <c r="D2124" t="inlineStr"/>
      <c r="E2124" t="inlineStr"/>
      <c r="F2124" t="inlineStr"/>
      <c r="G2124" t="inlineStr"/>
      <c r="H2124" t="inlineStr"/>
      <c r="I2124" t="inlineStr"/>
      <c r="J2124" t="inlineStr"/>
      <c r="K2124" t="inlineStr"/>
      <c r="L2124" t="inlineStr"/>
      <c r="M2124" t="n">
        <v>415.19</v>
      </c>
      <c r="N2124" t="inlineStr"/>
      <c r="O2124" t="inlineStr"/>
      <c r="P2124" t="inlineStr"/>
      <c r="Q2124" t="inlineStr"/>
      <c r="R2124" t="n">
        <v>136.323</v>
      </c>
      <c r="S2124" t="n">
        <v>85.227</v>
      </c>
      <c r="T2124" t="n">
        <v>242.717</v>
      </c>
    </row>
    <row r="2125">
      <c r="A2125" s="142" t="n">
        <v>39517</v>
      </c>
      <c r="B2125" t="inlineStr"/>
      <c r="C2125" t="inlineStr"/>
      <c r="D2125" t="inlineStr"/>
      <c r="E2125" t="inlineStr"/>
      <c r="F2125" t="inlineStr"/>
      <c r="G2125" t="inlineStr"/>
      <c r="H2125" t="inlineStr"/>
      <c r="I2125" t="inlineStr"/>
      <c r="J2125" t="inlineStr"/>
      <c r="K2125" t="inlineStr"/>
      <c r="L2125" t="inlineStr"/>
      <c r="M2125" t="n">
        <v>398.51</v>
      </c>
      <c r="N2125" t="inlineStr"/>
      <c r="O2125" t="inlineStr"/>
      <c r="P2125" t="inlineStr"/>
      <c r="Q2125" t="inlineStr"/>
      <c r="R2125" t="n">
        <v>136.323</v>
      </c>
      <c r="S2125" t="n">
        <v>83.854</v>
      </c>
      <c r="T2125" t="n">
        <v>237.433</v>
      </c>
    </row>
    <row r="2126">
      <c r="A2126" s="142" t="n">
        <v>39518</v>
      </c>
      <c r="B2126" t="inlineStr"/>
      <c r="C2126" t="inlineStr"/>
      <c r="D2126" t="inlineStr"/>
      <c r="E2126" t="inlineStr"/>
      <c r="F2126" t="inlineStr"/>
      <c r="G2126" t="inlineStr"/>
      <c r="H2126" t="inlineStr"/>
      <c r="I2126" t="inlineStr"/>
      <c r="J2126" t="inlineStr"/>
      <c r="K2126" t="inlineStr"/>
      <c r="L2126" t="inlineStr"/>
      <c r="M2126" t="n">
        <v>409.89</v>
      </c>
      <c r="N2126" t="inlineStr"/>
      <c r="O2126" t="inlineStr"/>
      <c r="P2126" t="inlineStr"/>
      <c r="Q2126" t="inlineStr"/>
      <c r="R2126" t="n">
        <v>136.323</v>
      </c>
      <c r="S2126" t="n">
        <v>85.90900000000001</v>
      </c>
      <c r="T2126" t="n">
        <v>243.41</v>
      </c>
    </row>
    <row r="2127">
      <c r="A2127" s="142" t="n">
        <v>39519</v>
      </c>
      <c r="B2127" t="inlineStr"/>
      <c r="C2127" t="inlineStr"/>
      <c r="D2127" t="inlineStr"/>
      <c r="E2127" t="inlineStr"/>
      <c r="F2127" t="inlineStr"/>
      <c r="G2127" t="inlineStr"/>
      <c r="H2127" t="inlineStr"/>
      <c r="I2127" t="inlineStr"/>
      <c r="J2127" t="inlineStr"/>
      <c r="K2127" t="inlineStr"/>
      <c r="L2127" t="inlineStr"/>
      <c r="M2127" t="n">
        <v>410.69</v>
      </c>
      <c r="N2127" t="inlineStr"/>
      <c r="O2127" t="inlineStr"/>
      <c r="P2127" t="inlineStr"/>
      <c r="Q2127" t="inlineStr"/>
      <c r="R2127" t="n">
        <v>136.323</v>
      </c>
      <c r="S2127" t="n">
        <v>85.649</v>
      </c>
      <c r="T2127" t="n">
        <v>243.537</v>
      </c>
    </row>
    <row r="2128">
      <c r="A2128" s="142" t="n">
        <v>39520</v>
      </c>
      <c r="B2128" t="inlineStr"/>
      <c r="C2128" t="inlineStr"/>
      <c r="D2128" t="inlineStr"/>
      <c r="E2128" t="inlineStr"/>
      <c r="F2128" t="inlineStr"/>
      <c r="G2128" t="inlineStr"/>
      <c r="H2128" t="inlineStr"/>
      <c r="I2128" t="inlineStr"/>
      <c r="J2128" t="inlineStr"/>
      <c r="K2128" t="inlineStr"/>
      <c r="L2128" t="inlineStr"/>
      <c r="M2128" t="n">
        <v>420.91</v>
      </c>
      <c r="N2128" t="inlineStr"/>
      <c r="O2128" t="inlineStr"/>
      <c r="P2128" t="inlineStr"/>
      <c r="Q2128" t="inlineStr"/>
      <c r="R2128" t="n">
        <v>136.323</v>
      </c>
      <c r="S2128" t="n">
        <v>84.779</v>
      </c>
      <c r="T2128" t="n">
        <v>235.48</v>
      </c>
    </row>
    <row r="2129">
      <c r="A2129" s="142" t="n">
        <v>39521</v>
      </c>
      <c r="B2129" t="inlineStr"/>
      <c r="C2129" t="inlineStr"/>
      <c r="D2129" t="inlineStr"/>
      <c r="E2129" t="inlineStr"/>
      <c r="F2129" t="inlineStr"/>
      <c r="G2129" t="inlineStr"/>
      <c r="H2129" t="inlineStr"/>
      <c r="I2129" t="inlineStr"/>
      <c r="J2129" t="inlineStr"/>
      <c r="K2129" t="inlineStr"/>
      <c r="L2129" t="inlineStr"/>
      <c r="M2129" t="n">
        <v>420.92</v>
      </c>
      <c r="N2129" t="inlineStr"/>
      <c r="O2129" t="inlineStr"/>
      <c r="P2129" t="inlineStr"/>
      <c r="Q2129" t="inlineStr"/>
      <c r="R2129" t="n">
        <v>136.323</v>
      </c>
      <c r="S2129" t="n">
        <v>83.505</v>
      </c>
      <c r="T2129" t="n">
        <v>233.596</v>
      </c>
    </row>
    <row r="2130">
      <c r="A2130" s="142" t="n">
        <v>39524</v>
      </c>
      <c r="B2130" t="inlineStr"/>
      <c r="C2130" t="inlineStr"/>
      <c r="D2130" t="inlineStr"/>
      <c r="E2130" t="inlineStr"/>
      <c r="F2130" t="inlineStr"/>
      <c r="G2130" t="inlineStr"/>
      <c r="H2130" t="inlineStr"/>
      <c r="I2130" t="inlineStr"/>
      <c r="J2130" t="inlineStr"/>
      <c r="K2130" t="inlineStr"/>
      <c r="L2130" t="inlineStr"/>
      <c r="M2130" t="n">
        <v>409.42</v>
      </c>
      <c r="N2130" t="inlineStr"/>
      <c r="O2130" t="inlineStr"/>
      <c r="P2130" t="inlineStr"/>
      <c r="Q2130" t="inlineStr"/>
      <c r="R2130" t="n">
        <v>136.323</v>
      </c>
      <c r="S2130" t="n">
        <v>80.724</v>
      </c>
      <c r="T2130" t="n">
        <v>221.115</v>
      </c>
    </row>
    <row r="2131">
      <c r="A2131" s="142" t="n">
        <v>39525</v>
      </c>
      <c r="B2131" t="inlineStr"/>
      <c r="C2131" t="inlineStr"/>
      <c r="D2131" t="inlineStr"/>
      <c r="E2131" t="inlineStr"/>
      <c r="F2131" t="inlineStr"/>
      <c r="G2131" t="inlineStr"/>
      <c r="H2131" t="inlineStr"/>
      <c r="I2131" t="inlineStr"/>
      <c r="J2131" t="inlineStr"/>
      <c r="K2131" t="inlineStr"/>
      <c r="L2131" t="inlineStr"/>
      <c r="M2131" t="n">
        <v>391.04</v>
      </c>
      <c r="N2131" t="inlineStr"/>
      <c r="O2131" t="inlineStr"/>
      <c r="P2131" t="inlineStr"/>
      <c r="Q2131" t="inlineStr"/>
      <c r="R2131" t="n">
        <v>136.323</v>
      </c>
      <c r="S2131" t="n">
        <v>83.191</v>
      </c>
      <c r="T2131" t="n">
        <v>225.196</v>
      </c>
    </row>
    <row r="2132">
      <c r="A2132" s="142" t="n">
        <v>39526</v>
      </c>
      <c r="B2132" t="inlineStr"/>
      <c r="C2132" t="inlineStr"/>
      <c r="D2132" t="inlineStr"/>
      <c r="E2132" t="inlineStr"/>
      <c r="F2132" t="inlineStr"/>
      <c r="G2132" t="inlineStr"/>
      <c r="H2132" t="inlineStr"/>
      <c r="I2132" t="inlineStr"/>
      <c r="J2132" t="inlineStr"/>
      <c r="K2132" t="inlineStr"/>
      <c r="L2132" t="inlineStr"/>
      <c r="M2132" t="n">
        <v>374.07</v>
      </c>
      <c r="N2132" t="inlineStr"/>
      <c r="O2132" t="inlineStr"/>
      <c r="P2132" t="inlineStr"/>
      <c r="Q2132" t="inlineStr"/>
      <c r="R2132" t="n">
        <v>136.323</v>
      </c>
      <c r="S2132" t="n">
        <v>82.70099999999999</v>
      </c>
      <c r="T2132" t="n">
        <v>227.423</v>
      </c>
    </row>
    <row r="2133">
      <c r="A2133" s="142" t="n">
        <v>39527</v>
      </c>
      <c r="B2133" t="inlineStr"/>
      <c r="C2133" t="inlineStr"/>
      <c r="D2133" t="inlineStr"/>
      <c r="E2133" t="inlineStr"/>
      <c r="F2133" t="inlineStr"/>
      <c r="G2133" t="inlineStr"/>
      <c r="H2133" t="inlineStr"/>
      <c r="I2133" t="inlineStr"/>
      <c r="J2133" t="inlineStr"/>
      <c r="K2133" t="inlineStr"/>
      <c r="L2133" t="inlineStr"/>
      <c r="M2133" t="n">
        <v>362.44</v>
      </c>
      <c r="N2133" t="inlineStr"/>
      <c r="O2133" t="inlineStr"/>
      <c r="P2133" t="inlineStr"/>
      <c r="Q2133" t="inlineStr"/>
      <c r="R2133" t="n">
        <v>136.323</v>
      </c>
      <c r="S2133" t="n">
        <v>83.956</v>
      </c>
      <c r="T2133" t="n">
        <v>226.444</v>
      </c>
    </row>
    <row r="2134">
      <c r="A2134" s="142" t="n">
        <v>39528</v>
      </c>
      <c r="B2134" t="inlineStr"/>
      <c r="C2134" t="inlineStr"/>
      <c r="D2134" t="inlineStr"/>
      <c r="E2134" t="inlineStr"/>
      <c r="F2134" t="inlineStr"/>
      <c r="G2134" t="inlineStr"/>
      <c r="H2134" t="inlineStr"/>
      <c r="I2134" t="inlineStr"/>
      <c r="J2134" t="inlineStr"/>
      <c r="K2134" t="inlineStr"/>
      <c r="L2134" t="inlineStr"/>
      <c r="M2134" t="n">
        <v>362.44</v>
      </c>
      <c r="N2134" t="inlineStr"/>
      <c r="O2134" t="inlineStr"/>
      <c r="P2134" t="inlineStr"/>
      <c r="Q2134" t="inlineStr"/>
      <c r="R2134" t="n">
        <v>136.323</v>
      </c>
      <c r="S2134" t="n">
        <v>84.146</v>
      </c>
      <c r="T2134" t="n">
        <v>227.758</v>
      </c>
    </row>
    <row r="2135">
      <c r="A2135" s="142" t="n">
        <v>39531</v>
      </c>
      <c r="B2135" t="inlineStr"/>
      <c r="C2135" t="inlineStr"/>
      <c r="D2135" t="inlineStr"/>
      <c r="E2135" t="inlineStr"/>
      <c r="F2135" t="inlineStr"/>
      <c r="G2135" t="inlineStr"/>
      <c r="H2135" t="inlineStr"/>
      <c r="I2135" t="inlineStr"/>
      <c r="J2135" t="inlineStr"/>
      <c r="K2135" t="inlineStr"/>
      <c r="L2135" t="inlineStr"/>
      <c r="M2135" t="n">
        <v>362.44</v>
      </c>
      <c r="N2135" t="inlineStr"/>
      <c r="O2135" t="inlineStr"/>
      <c r="P2135" t="inlineStr"/>
      <c r="Q2135" t="inlineStr"/>
      <c r="R2135" t="n">
        <v>136.323</v>
      </c>
      <c r="S2135" t="n">
        <v>84.989</v>
      </c>
      <c r="T2135" t="n">
        <v>232.591</v>
      </c>
    </row>
    <row r="2136">
      <c r="A2136" s="142" t="n">
        <v>39532</v>
      </c>
      <c r="B2136" t="inlineStr"/>
      <c r="C2136" t="inlineStr"/>
      <c r="D2136" t="inlineStr"/>
      <c r="E2136" t="inlineStr"/>
      <c r="F2136" t="inlineStr"/>
      <c r="G2136" t="inlineStr"/>
      <c r="H2136" t="inlineStr"/>
      <c r="I2136" t="inlineStr"/>
      <c r="J2136" t="inlineStr"/>
      <c r="K2136" t="inlineStr"/>
      <c r="L2136" t="inlineStr"/>
      <c r="M2136" t="n">
        <v>373.04</v>
      </c>
      <c r="N2136" t="inlineStr"/>
      <c r="O2136" t="inlineStr"/>
      <c r="P2136" t="inlineStr"/>
      <c r="Q2136" t="inlineStr"/>
      <c r="R2136" t="n">
        <v>136.323</v>
      </c>
      <c r="S2136" t="n">
        <v>85.833</v>
      </c>
      <c r="T2136" t="n">
        <v>236.406</v>
      </c>
    </row>
    <row r="2137">
      <c r="A2137" s="142" t="n">
        <v>39533</v>
      </c>
      <c r="B2137" t="inlineStr"/>
      <c r="C2137" t="inlineStr"/>
      <c r="D2137" t="inlineStr"/>
      <c r="E2137" t="inlineStr"/>
      <c r="F2137" t="inlineStr"/>
      <c r="G2137" t="inlineStr"/>
      <c r="H2137" t="inlineStr"/>
      <c r="I2137" t="inlineStr"/>
      <c r="J2137" t="inlineStr"/>
      <c r="K2137" t="inlineStr"/>
      <c r="L2137" t="inlineStr"/>
      <c r="M2137" t="n">
        <v>377.52</v>
      </c>
      <c r="N2137" t="inlineStr"/>
      <c r="O2137" t="inlineStr"/>
      <c r="P2137" t="inlineStr"/>
      <c r="Q2137" t="inlineStr"/>
      <c r="R2137" t="n">
        <v>136.323</v>
      </c>
      <c r="S2137" t="n">
        <v>84.93899999999999</v>
      </c>
      <c r="T2137" t="n">
        <v>234.591</v>
      </c>
    </row>
    <row r="2138">
      <c r="A2138" s="142" t="n">
        <v>39534</v>
      </c>
      <c r="B2138" t="inlineStr"/>
      <c r="C2138" t="inlineStr"/>
      <c r="D2138" t="inlineStr"/>
      <c r="E2138" t="inlineStr"/>
      <c r="F2138" t="inlineStr"/>
      <c r="G2138" t="inlineStr"/>
      <c r="H2138" t="inlineStr"/>
      <c r="I2138" t="inlineStr"/>
      <c r="J2138" t="inlineStr"/>
      <c r="K2138" t="inlineStr"/>
      <c r="L2138" t="inlineStr"/>
      <c r="M2138" t="n">
        <v>370.61</v>
      </c>
      <c r="N2138" t="inlineStr"/>
      <c r="O2138" t="inlineStr"/>
      <c r="P2138" t="inlineStr"/>
      <c r="Q2138" t="inlineStr"/>
      <c r="R2138" t="n">
        <v>136.323</v>
      </c>
      <c r="S2138" t="n">
        <v>84.56999999999999</v>
      </c>
      <c r="T2138" t="n">
        <v>233.827</v>
      </c>
    </row>
    <row r="2139">
      <c r="A2139" s="142" t="n">
        <v>39535</v>
      </c>
      <c r="B2139" t="inlineStr"/>
      <c r="C2139" t="inlineStr"/>
      <c r="D2139" t="inlineStr"/>
      <c r="E2139" t="inlineStr"/>
      <c r="F2139" t="inlineStr"/>
      <c r="G2139" t="inlineStr"/>
      <c r="H2139" t="inlineStr"/>
      <c r="I2139" t="inlineStr"/>
      <c r="J2139" t="inlineStr"/>
      <c r="K2139" t="inlineStr"/>
      <c r="L2139" t="inlineStr"/>
      <c r="M2139" t="n">
        <v>368.24</v>
      </c>
      <c r="N2139" t="inlineStr"/>
      <c r="O2139" t="inlineStr"/>
      <c r="P2139" t="inlineStr"/>
      <c r="Q2139" t="inlineStr"/>
      <c r="R2139" t="n">
        <v>136.323</v>
      </c>
      <c r="S2139" t="n">
        <v>84.426</v>
      </c>
      <c r="T2139" t="n">
        <v>235.726</v>
      </c>
    </row>
    <row r="2140">
      <c r="A2140" s="142" t="n">
        <v>39538</v>
      </c>
      <c r="B2140" t="inlineStr"/>
      <c r="C2140" t="inlineStr"/>
      <c r="D2140" t="inlineStr"/>
      <c r="E2140" t="inlineStr"/>
      <c r="F2140" t="inlineStr"/>
      <c r="G2140" t="inlineStr"/>
      <c r="H2140" t="inlineStr"/>
      <c r="I2140" t="inlineStr"/>
      <c r="J2140" t="inlineStr"/>
      <c r="K2140" t="inlineStr"/>
      <c r="L2140" t="inlineStr"/>
      <c r="M2140" t="n">
        <v>358.64</v>
      </c>
      <c r="N2140" t="inlineStr"/>
      <c r="O2140" t="inlineStr"/>
      <c r="P2140" t="inlineStr"/>
      <c r="Q2140" t="inlineStr"/>
      <c r="R2140" t="n">
        <v>131.15</v>
      </c>
      <c r="S2140" t="n">
        <v>83.98699999999999</v>
      </c>
      <c r="T2140" t="n">
        <v>232.725</v>
      </c>
    </row>
    <row r="2141">
      <c r="A2141" s="142" t="n">
        <v>39539</v>
      </c>
      <c r="B2141" t="inlineStr"/>
      <c r="C2141" t="inlineStr"/>
      <c r="D2141" t="inlineStr"/>
      <c r="E2141" t="inlineStr"/>
      <c r="F2141" t="inlineStr"/>
      <c r="G2141" t="inlineStr"/>
      <c r="H2141" t="inlineStr"/>
      <c r="I2141" t="inlineStr"/>
      <c r="J2141" t="inlineStr"/>
      <c r="K2141" t="inlineStr"/>
      <c r="L2141" t="inlineStr"/>
      <c r="M2141" t="n">
        <v>349.42</v>
      </c>
      <c r="N2141" t="inlineStr"/>
      <c r="O2141" t="inlineStr"/>
      <c r="P2141" t="inlineStr"/>
      <c r="Q2141" t="inlineStr"/>
      <c r="R2141" t="n">
        <v>131.15</v>
      </c>
      <c r="S2141" t="n">
        <v>87.01900000000001</v>
      </c>
      <c r="T2141" t="n">
        <v>238.441</v>
      </c>
    </row>
    <row r="2142">
      <c r="A2142" s="142" t="n">
        <v>39540</v>
      </c>
      <c r="B2142" t="inlineStr"/>
      <c r="C2142" t="inlineStr"/>
      <c r="D2142" t="inlineStr"/>
      <c r="E2142" t="inlineStr"/>
      <c r="F2142" t="inlineStr"/>
      <c r="G2142" t="inlineStr"/>
      <c r="H2142" t="inlineStr"/>
      <c r="I2142" t="inlineStr"/>
      <c r="J2142" t="inlineStr"/>
      <c r="K2142" t="inlineStr"/>
      <c r="L2142" t="inlineStr"/>
      <c r="M2142" t="n">
        <v>363.19</v>
      </c>
      <c r="N2142" t="inlineStr"/>
      <c r="O2142" t="inlineStr"/>
      <c r="P2142" t="inlineStr"/>
      <c r="Q2142" t="inlineStr"/>
      <c r="R2142" t="n">
        <v>131.15</v>
      </c>
      <c r="S2142" t="n">
        <v>87.864</v>
      </c>
      <c r="T2142" t="n">
        <v>243.341</v>
      </c>
    </row>
    <row r="2143">
      <c r="A2143" s="142" t="n">
        <v>39541</v>
      </c>
      <c r="B2143" t="inlineStr"/>
      <c r="C2143" t="inlineStr"/>
      <c r="D2143" t="inlineStr"/>
      <c r="E2143" t="inlineStr"/>
      <c r="F2143" t="inlineStr"/>
      <c r="G2143" t="inlineStr"/>
      <c r="H2143" t="inlineStr"/>
      <c r="I2143" t="inlineStr"/>
      <c r="J2143" t="inlineStr"/>
      <c r="K2143" t="inlineStr"/>
      <c r="L2143" t="inlineStr"/>
      <c r="M2143" t="n">
        <v>363.19</v>
      </c>
      <c r="N2143" t="inlineStr"/>
      <c r="O2143" t="inlineStr"/>
      <c r="P2143" t="inlineStr"/>
      <c r="Q2143" t="inlineStr"/>
      <c r="R2143" t="n">
        <v>131.15</v>
      </c>
      <c r="S2143" t="n">
        <v>87.995</v>
      </c>
      <c r="T2143" t="n">
        <v>244.073</v>
      </c>
    </row>
    <row r="2144">
      <c r="A2144" s="142" t="n">
        <v>39542</v>
      </c>
      <c r="B2144" t="inlineStr"/>
      <c r="C2144" t="inlineStr"/>
      <c r="D2144" t="inlineStr"/>
      <c r="E2144" t="inlineStr"/>
      <c r="F2144" t="inlineStr"/>
      <c r="G2144" t="inlineStr"/>
      <c r="H2144" t="inlineStr"/>
      <c r="I2144" t="inlineStr"/>
      <c r="J2144" t="inlineStr"/>
      <c r="K2144" t="inlineStr"/>
      <c r="L2144" t="inlineStr"/>
      <c r="M2144" t="n">
        <v>368.73</v>
      </c>
      <c r="N2144" t="inlineStr"/>
      <c r="O2144" t="inlineStr"/>
      <c r="P2144" t="inlineStr"/>
      <c r="Q2144" t="inlineStr"/>
      <c r="R2144" t="n">
        <v>131.15</v>
      </c>
      <c r="S2144" t="n">
        <v>87.791</v>
      </c>
      <c r="T2144" t="n">
        <v>242.924</v>
      </c>
    </row>
    <row r="2145">
      <c r="A2145" s="142" t="n">
        <v>39545</v>
      </c>
      <c r="B2145" t="inlineStr"/>
      <c r="C2145" t="inlineStr"/>
      <c r="D2145" t="inlineStr"/>
      <c r="E2145" t="inlineStr"/>
      <c r="F2145" t="inlineStr"/>
      <c r="G2145" t="inlineStr"/>
      <c r="H2145" t="inlineStr"/>
      <c r="I2145" t="inlineStr"/>
      <c r="J2145" t="inlineStr"/>
      <c r="K2145" t="inlineStr"/>
      <c r="L2145" t="inlineStr"/>
      <c r="M2145" t="n">
        <v>370.59</v>
      </c>
      <c r="N2145" t="inlineStr"/>
      <c r="O2145" t="inlineStr"/>
      <c r="P2145" t="inlineStr"/>
      <c r="Q2145" t="inlineStr"/>
      <c r="R2145" t="n">
        <v>131.15</v>
      </c>
      <c r="S2145" t="n">
        <v>88.41200000000001</v>
      </c>
      <c r="T2145" t="n">
        <v>246.765</v>
      </c>
    </row>
    <row r="2146">
      <c r="A2146" s="142" t="n">
        <v>39546</v>
      </c>
      <c r="B2146" t="inlineStr"/>
      <c r="C2146" t="inlineStr"/>
      <c r="D2146" t="inlineStr"/>
      <c r="E2146" t="inlineStr"/>
      <c r="F2146" t="inlineStr"/>
      <c r="G2146" t="inlineStr"/>
      <c r="H2146" t="inlineStr"/>
      <c r="I2146" t="inlineStr"/>
      <c r="J2146" t="inlineStr"/>
      <c r="K2146" t="inlineStr"/>
      <c r="L2146" t="inlineStr"/>
      <c r="M2146" t="n">
        <v>361.69</v>
      </c>
      <c r="N2146" t="inlineStr"/>
      <c r="O2146" t="inlineStr"/>
      <c r="P2146" t="inlineStr"/>
      <c r="Q2146" t="inlineStr"/>
      <c r="R2146" t="n">
        <v>131.15</v>
      </c>
      <c r="S2146" t="n">
        <v>87.776</v>
      </c>
      <c r="T2146" t="n">
        <v>245.344</v>
      </c>
    </row>
    <row r="2147">
      <c r="A2147" s="142" t="n">
        <v>39547</v>
      </c>
      <c r="B2147" t="inlineStr"/>
      <c r="C2147" t="inlineStr"/>
      <c r="D2147" t="inlineStr"/>
      <c r="E2147" t="inlineStr"/>
      <c r="F2147" t="inlineStr"/>
      <c r="G2147" t="inlineStr"/>
      <c r="H2147" t="inlineStr"/>
      <c r="I2147" t="inlineStr"/>
      <c r="J2147" t="inlineStr"/>
      <c r="K2147" t="inlineStr"/>
      <c r="L2147" t="inlineStr"/>
      <c r="M2147" t="n">
        <v>365.29</v>
      </c>
      <c r="N2147" t="inlineStr"/>
      <c r="O2147" t="inlineStr"/>
      <c r="P2147" t="inlineStr"/>
      <c r="Q2147" t="inlineStr"/>
      <c r="R2147" t="n">
        <v>131.15</v>
      </c>
      <c r="S2147" t="n">
        <v>86.85599999999999</v>
      </c>
      <c r="T2147" t="n">
        <v>243.61</v>
      </c>
    </row>
    <row r="2148">
      <c r="A2148" s="142" t="n">
        <v>39548</v>
      </c>
      <c r="B2148" t="inlineStr"/>
      <c r="C2148" t="inlineStr"/>
      <c r="D2148" t="inlineStr"/>
      <c r="E2148" t="inlineStr"/>
      <c r="F2148" t="inlineStr"/>
      <c r="G2148" t="inlineStr"/>
      <c r="H2148" t="inlineStr"/>
      <c r="I2148" t="inlineStr"/>
      <c r="J2148" t="inlineStr"/>
      <c r="K2148" t="inlineStr"/>
      <c r="L2148" t="inlineStr"/>
      <c r="M2148" t="n">
        <v>361.27</v>
      </c>
      <c r="N2148" t="inlineStr"/>
      <c r="O2148" t="inlineStr"/>
      <c r="P2148" t="inlineStr"/>
      <c r="Q2148" t="inlineStr"/>
      <c r="R2148" t="n">
        <v>131.15</v>
      </c>
      <c r="S2148" t="n">
        <v>87.023</v>
      </c>
      <c r="T2148" t="n">
        <v>245.232</v>
      </c>
    </row>
    <row r="2149">
      <c r="A2149" s="142" t="n">
        <v>39549</v>
      </c>
      <c r="B2149" t="inlineStr"/>
      <c r="C2149" t="inlineStr"/>
      <c r="D2149" t="inlineStr"/>
      <c r="E2149" t="inlineStr"/>
      <c r="F2149" t="inlineStr"/>
      <c r="G2149" t="inlineStr"/>
      <c r="H2149" t="inlineStr"/>
      <c r="I2149" t="inlineStr"/>
      <c r="J2149" t="inlineStr"/>
      <c r="K2149" t="inlineStr"/>
      <c r="L2149" t="inlineStr"/>
      <c r="M2149" t="n">
        <v>356.13</v>
      </c>
      <c r="N2149" t="inlineStr"/>
      <c r="O2149" t="inlineStr"/>
      <c r="P2149" t="inlineStr"/>
      <c r="Q2149" t="inlineStr"/>
      <c r="R2149" t="n">
        <v>131.15</v>
      </c>
      <c r="S2149" t="n">
        <v>85.926</v>
      </c>
      <c r="T2149" t="n">
        <v>245.153</v>
      </c>
    </row>
    <row r="2150">
      <c r="A2150" s="142" t="n">
        <v>39552</v>
      </c>
      <c r="B2150" t="inlineStr"/>
      <c r="C2150" t="inlineStr"/>
      <c r="D2150" t="inlineStr"/>
      <c r="E2150" t="inlineStr"/>
      <c r="F2150" t="inlineStr"/>
      <c r="G2150" t="inlineStr"/>
      <c r="H2150" t="inlineStr"/>
      <c r="I2150" t="inlineStr"/>
      <c r="J2150" t="inlineStr"/>
      <c r="K2150" t="inlineStr"/>
      <c r="L2150" t="inlineStr"/>
      <c r="M2150" t="n">
        <v>353.8</v>
      </c>
      <c r="N2150" t="inlineStr"/>
      <c r="O2150" t="inlineStr"/>
      <c r="P2150" t="inlineStr"/>
      <c r="Q2150" t="inlineStr"/>
      <c r="R2150" t="n">
        <v>131.15</v>
      </c>
      <c r="S2150" t="n">
        <v>85.152</v>
      </c>
      <c r="T2150" t="n">
        <v>241.674</v>
      </c>
    </row>
    <row r="2151">
      <c r="A2151" s="142" t="n">
        <v>39553</v>
      </c>
      <c r="B2151" t="inlineStr"/>
      <c r="C2151" t="inlineStr"/>
      <c r="D2151" t="inlineStr"/>
      <c r="E2151" t="inlineStr"/>
      <c r="F2151" t="inlineStr"/>
      <c r="G2151" t="inlineStr"/>
      <c r="H2151" t="inlineStr"/>
      <c r="I2151" t="inlineStr"/>
      <c r="J2151" t="inlineStr"/>
      <c r="K2151" t="inlineStr"/>
      <c r="L2151" t="inlineStr"/>
      <c r="M2151" t="n">
        <v>360.84</v>
      </c>
      <c r="N2151" t="inlineStr"/>
      <c r="O2151" t="inlineStr"/>
      <c r="P2151" t="inlineStr"/>
      <c r="Q2151" t="inlineStr"/>
      <c r="R2151" t="n">
        <v>131.15</v>
      </c>
      <c r="S2151" t="n">
        <v>85.705</v>
      </c>
      <c r="T2151" t="n">
        <v>243.464</v>
      </c>
    </row>
    <row r="2152">
      <c r="A2152" s="142" t="n">
        <v>39554</v>
      </c>
      <c r="B2152" t="inlineStr"/>
      <c r="C2152" t="inlineStr"/>
      <c r="D2152" t="inlineStr"/>
      <c r="E2152" t="inlineStr"/>
      <c r="F2152" t="inlineStr"/>
      <c r="G2152" t="inlineStr"/>
      <c r="H2152" t="inlineStr"/>
      <c r="I2152" t="inlineStr"/>
      <c r="J2152" t="inlineStr"/>
      <c r="K2152" t="inlineStr"/>
      <c r="L2152" t="inlineStr"/>
      <c r="M2152" t="n">
        <v>374.51</v>
      </c>
      <c r="N2152" t="inlineStr"/>
      <c r="O2152" t="inlineStr"/>
      <c r="P2152" t="inlineStr"/>
      <c r="Q2152" t="inlineStr"/>
      <c r="R2152" t="n">
        <v>131.15</v>
      </c>
      <c r="S2152" t="n">
        <v>86.836</v>
      </c>
      <c r="T2152" t="n">
        <v>244.198</v>
      </c>
    </row>
    <row r="2153">
      <c r="A2153" s="142" t="n">
        <v>39555</v>
      </c>
      <c r="B2153" t="inlineStr"/>
      <c r="C2153" t="inlineStr"/>
      <c r="D2153" t="inlineStr"/>
      <c r="E2153" t="inlineStr"/>
      <c r="F2153" t="inlineStr"/>
      <c r="G2153" t="inlineStr"/>
      <c r="H2153" t="inlineStr"/>
      <c r="I2153" t="inlineStr"/>
      <c r="J2153" t="inlineStr"/>
      <c r="K2153" t="inlineStr"/>
      <c r="L2153" t="inlineStr"/>
      <c r="M2153" t="n">
        <v>373.28</v>
      </c>
      <c r="N2153" t="inlineStr"/>
      <c r="O2153" t="inlineStr"/>
      <c r="P2153" t="inlineStr"/>
      <c r="Q2153" t="inlineStr"/>
      <c r="R2153" t="n">
        <v>131.15</v>
      </c>
      <c r="S2153" t="n">
        <v>87.009</v>
      </c>
      <c r="T2153" t="n">
        <v>246.871</v>
      </c>
    </row>
    <row r="2154">
      <c r="A2154" s="142" t="n">
        <v>39556</v>
      </c>
      <c r="B2154" t="inlineStr"/>
      <c r="C2154" t="inlineStr"/>
      <c r="D2154" t="inlineStr"/>
      <c r="E2154" t="inlineStr"/>
      <c r="F2154" t="inlineStr"/>
      <c r="G2154" t="inlineStr"/>
      <c r="H2154" t="inlineStr"/>
      <c r="I2154" t="inlineStr"/>
      <c r="J2154" t="inlineStr"/>
      <c r="K2154" t="inlineStr"/>
      <c r="L2154" t="inlineStr"/>
      <c r="M2154" t="n">
        <v>360.67</v>
      </c>
      <c r="N2154" t="inlineStr"/>
      <c r="O2154" t="inlineStr"/>
      <c r="P2154" t="inlineStr"/>
      <c r="Q2154" t="inlineStr"/>
      <c r="R2154" t="n">
        <v>131.15</v>
      </c>
      <c r="S2154" t="n">
        <v>88.84699999999999</v>
      </c>
      <c r="T2154" t="n">
        <v>249.92</v>
      </c>
    </row>
    <row r="2155">
      <c r="A2155" s="142" t="n">
        <v>39559</v>
      </c>
      <c r="B2155" t="inlineStr"/>
      <c r="C2155" t="inlineStr"/>
      <c r="D2155" t="inlineStr"/>
      <c r="E2155" t="inlineStr"/>
      <c r="F2155" t="inlineStr"/>
      <c r="G2155" t="inlineStr"/>
      <c r="H2155" t="inlineStr"/>
      <c r="I2155" t="inlineStr"/>
      <c r="J2155" t="inlineStr"/>
      <c r="K2155" t="inlineStr"/>
      <c r="L2155" t="inlineStr"/>
      <c r="M2155" t="n">
        <v>352.97</v>
      </c>
      <c r="N2155" t="inlineStr"/>
      <c r="O2155" t="inlineStr"/>
      <c r="P2155" t="inlineStr"/>
      <c r="Q2155" t="inlineStr"/>
      <c r="R2155" t="n">
        <v>131.15</v>
      </c>
      <c r="S2155" t="n">
        <v>88.328</v>
      </c>
      <c r="T2155" t="n">
        <v>249.347</v>
      </c>
    </row>
    <row r="2156">
      <c r="A2156" s="142" t="n">
        <v>39560</v>
      </c>
      <c r="B2156" t="inlineStr"/>
      <c r="C2156" t="inlineStr"/>
      <c r="D2156" t="inlineStr"/>
      <c r="E2156" t="inlineStr"/>
      <c r="F2156" t="inlineStr"/>
      <c r="G2156" t="inlineStr"/>
      <c r="H2156" t="inlineStr"/>
      <c r="I2156" t="inlineStr"/>
      <c r="J2156" t="inlineStr"/>
      <c r="K2156" t="inlineStr"/>
      <c r="L2156" t="inlineStr"/>
      <c r="M2156" t="n">
        <v>352.97</v>
      </c>
      <c r="N2156" t="inlineStr"/>
      <c r="O2156" t="inlineStr"/>
      <c r="P2156" t="inlineStr"/>
      <c r="Q2156" t="inlineStr"/>
      <c r="R2156" t="n">
        <v>131.15</v>
      </c>
      <c r="S2156" t="n">
        <v>87.542</v>
      </c>
      <c r="T2156" t="n">
        <v>249.031</v>
      </c>
    </row>
    <row r="2157">
      <c r="A2157" s="142" t="n">
        <v>39561</v>
      </c>
      <c r="B2157" t="inlineStr"/>
      <c r="C2157" t="inlineStr"/>
      <c r="D2157" t="inlineStr"/>
      <c r="E2157" t="inlineStr"/>
      <c r="F2157" t="inlineStr"/>
      <c r="G2157" t="inlineStr"/>
      <c r="H2157" t="inlineStr"/>
      <c r="I2157" t="inlineStr"/>
      <c r="J2157" t="inlineStr"/>
      <c r="K2157" t="inlineStr"/>
      <c r="L2157" t="inlineStr"/>
      <c r="M2157" t="n">
        <v>337.44</v>
      </c>
      <c r="N2157" t="inlineStr"/>
      <c r="O2157" t="inlineStr"/>
      <c r="P2157" t="inlineStr"/>
      <c r="Q2157" t="inlineStr"/>
      <c r="R2157" t="n">
        <v>131.15</v>
      </c>
      <c r="S2157" t="n">
        <v>88.19499999999999</v>
      </c>
      <c r="T2157" t="n">
        <v>251.126</v>
      </c>
    </row>
    <row r="2158">
      <c r="A2158" s="142" t="n">
        <v>39562</v>
      </c>
      <c r="B2158" t="inlineStr"/>
      <c r="C2158" t="inlineStr"/>
      <c r="D2158" t="inlineStr"/>
      <c r="E2158" t="inlineStr"/>
      <c r="F2158" t="inlineStr"/>
      <c r="G2158" t="inlineStr"/>
      <c r="H2158" t="inlineStr"/>
      <c r="I2158" t="inlineStr"/>
      <c r="J2158" t="inlineStr"/>
      <c r="K2158" t="inlineStr"/>
      <c r="L2158" t="inlineStr"/>
      <c r="M2158" t="n">
        <v>328.5</v>
      </c>
      <c r="N2158" t="inlineStr"/>
      <c r="O2158" t="inlineStr"/>
      <c r="P2158" t="inlineStr"/>
      <c r="Q2158" t="inlineStr"/>
      <c r="R2158" t="n">
        <v>131.15</v>
      </c>
      <c r="S2158" t="n">
        <v>88.968</v>
      </c>
      <c r="T2158" t="n">
        <v>252.916</v>
      </c>
    </row>
    <row r="2159">
      <c r="A2159" s="142" t="n">
        <v>39563</v>
      </c>
      <c r="B2159" t="inlineStr"/>
      <c r="C2159" t="inlineStr"/>
      <c r="D2159" t="inlineStr"/>
      <c r="E2159" t="inlineStr"/>
      <c r="F2159" t="inlineStr"/>
      <c r="G2159" t="inlineStr"/>
      <c r="H2159" t="inlineStr"/>
      <c r="I2159" t="inlineStr"/>
      <c r="J2159" t="inlineStr"/>
      <c r="K2159" t="inlineStr"/>
      <c r="L2159" t="inlineStr"/>
      <c r="M2159" t="n">
        <v>337.47</v>
      </c>
      <c r="N2159" t="inlineStr"/>
      <c r="O2159" t="inlineStr"/>
      <c r="P2159" t="inlineStr"/>
      <c r="Q2159" t="inlineStr"/>
      <c r="R2159" t="n">
        <v>131.15</v>
      </c>
      <c r="S2159" t="n">
        <v>89.962</v>
      </c>
      <c r="T2159" t="n">
        <v>253.987</v>
      </c>
    </row>
    <row r="2160">
      <c r="A2160" s="142" t="n">
        <v>39566</v>
      </c>
      <c r="B2160" t="inlineStr"/>
      <c r="C2160" t="inlineStr"/>
      <c r="D2160" t="inlineStr"/>
      <c r="E2160" t="inlineStr"/>
      <c r="F2160" t="inlineStr"/>
      <c r="G2160" t="inlineStr"/>
      <c r="H2160" t="inlineStr"/>
      <c r="I2160" t="inlineStr"/>
      <c r="J2160" t="inlineStr"/>
      <c r="K2160" t="inlineStr"/>
      <c r="L2160" t="inlineStr"/>
      <c r="M2160" t="n">
        <v>337.47</v>
      </c>
      <c r="N2160" t="inlineStr"/>
      <c r="O2160" t="inlineStr"/>
      <c r="P2160" t="inlineStr"/>
      <c r="Q2160" t="inlineStr"/>
      <c r="R2160" t="n">
        <v>131.15</v>
      </c>
      <c r="S2160" t="n">
        <v>90.306</v>
      </c>
      <c r="T2160" t="n">
        <v>255.444</v>
      </c>
    </row>
    <row r="2161">
      <c r="A2161" s="142" t="n">
        <v>39567</v>
      </c>
      <c r="B2161" t="inlineStr"/>
      <c r="C2161" t="inlineStr"/>
      <c r="D2161" t="inlineStr"/>
      <c r="E2161" t="inlineStr"/>
      <c r="F2161" t="inlineStr"/>
      <c r="G2161" t="inlineStr"/>
      <c r="H2161" t="inlineStr"/>
      <c r="I2161" t="inlineStr"/>
      <c r="J2161" t="inlineStr"/>
      <c r="K2161" t="inlineStr"/>
      <c r="L2161" t="inlineStr"/>
      <c r="M2161" t="n">
        <v>321.62</v>
      </c>
      <c r="N2161" t="inlineStr"/>
      <c r="O2161" t="inlineStr"/>
      <c r="P2161" t="inlineStr"/>
      <c r="Q2161" t="inlineStr"/>
      <c r="R2161" t="n">
        <v>131.15</v>
      </c>
      <c r="S2161" t="n">
        <v>89.962</v>
      </c>
      <c r="T2161" t="n">
        <v>252.99</v>
      </c>
    </row>
    <row r="2162">
      <c r="A2162" s="142" t="n">
        <v>39568</v>
      </c>
      <c r="B2162" t="inlineStr"/>
      <c r="C2162" t="inlineStr"/>
      <c r="D2162" t="inlineStr"/>
      <c r="E2162" t="inlineStr"/>
      <c r="F2162" t="inlineStr"/>
      <c r="G2162" t="inlineStr"/>
      <c r="H2162" t="inlineStr"/>
      <c r="I2162" t="inlineStr"/>
      <c r="J2162" t="inlineStr"/>
      <c r="K2162" t="inlineStr"/>
      <c r="L2162" t="inlineStr"/>
      <c r="M2162" t="n">
        <v>329.39</v>
      </c>
      <c r="N2162" t="inlineStr"/>
      <c r="O2162" t="inlineStr"/>
      <c r="P2162" t="inlineStr"/>
      <c r="Q2162" t="inlineStr"/>
      <c r="R2162" t="n">
        <v>139.52</v>
      </c>
      <c r="S2162" t="n">
        <v>90.247</v>
      </c>
      <c r="T2162" t="n">
        <v>256.079</v>
      </c>
    </row>
    <row r="2163">
      <c r="A2163" s="142" t="n">
        <v>39569</v>
      </c>
      <c r="B2163" t="inlineStr"/>
      <c r="C2163" t="inlineStr"/>
      <c r="D2163" t="inlineStr"/>
      <c r="E2163" t="inlineStr"/>
      <c r="F2163" t="inlineStr"/>
      <c r="G2163" t="inlineStr"/>
      <c r="H2163" t="inlineStr"/>
      <c r="I2163" t="inlineStr"/>
      <c r="J2163" t="inlineStr"/>
      <c r="K2163" t="inlineStr"/>
      <c r="L2163" t="inlineStr"/>
      <c r="M2163" t="n">
        <v>329.39</v>
      </c>
      <c r="N2163" t="inlineStr"/>
      <c r="O2163" t="inlineStr"/>
      <c r="P2163" t="inlineStr"/>
      <c r="Q2163" t="inlineStr"/>
      <c r="R2163" t="n">
        <v>139.52</v>
      </c>
      <c r="S2163" t="n">
        <v>91.327</v>
      </c>
      <c r="T2163" t="n">
        <v>258.35</v>
      </c>
    </row>
    <row r="2164">
      <c r="A2164" s="142" t="n">
        <v>39570</v>
      </c>
      <c r="B2164" t="inlineStr"/>
      <c r="C2164" t="inlineStr"/>
      <c r="D2164" t="inlineStr"/>
      <c r="E2164" t="inlineStr"/>
      <c r="F2164" t="inlineStr"/>
      <c r="G2164" t="inlineStr"/>
      <c r="H2164" t="inlineStr"/>
      <c r="I2164" t="inlineStr"/>
      <c r="J2164" t="inlineStr"/>
      <c r="K2164" t="inlineStr"/>
      <c r="L2164" t="inlineStr"/>
      <c r="M2164" t="n">
        <v>332.2</v>
      </c>
      <c r="N2164" t="inlineStr"/>
      <c r="O2164" t="inlineStr"/>
      <c r="P2164" t="inlineStr"/>
      <c r="Q2164" t="inlineStr"/>
      <c r="R2164" t="n">
        <v>139.52</v>
      </c>
      <c r="S2164" t="n">
        <v>92.52200000000001</v>
      </c>
      <c r="T2164" t="n">
        <v>262.394</v>
      </c>
    </row>
    <row r="2165">
      <c r="A2165" s="142" t="n">
        <v>39573</v>
      </c>
      <c r="B2165" t="inlineStr"/>
      <c r="C2165" t="inlineStr"/>
      <c r="D2165" t="inlineStr"/>
      <c r="E2165" t="inlineStr"/>
      <c r="F2165" t="inlineStr"/>
      <c r="G2165" t="inlineStr"/>
      <c r="H2165" t="inlineStr"/>
      <c r="I2165" t="inlineStr"/>
      <c r="J2165" t="inlineStr"/>
      <c r="K2165" t="inlineStr"/>
      <c r="L2165" t="inlineStr"/>
      <c r="M2165" t="n">
        <v>337.53</v>
      </c>
      <c r="N2165" t="inlineStr"/>
      <c r="O2165" t="inlineStr"/>
      <c r="P2165" t="inlineStr"/>
      <c r="Q2165" t="inlineStr"/>
      <c r="R2165" t="n">
        <v>139.52</v>
      </c>
      <c r="S2165" t="n">
        <v>92.06399999999999</v>
      </c>
      <c r="T2165" t="n">
        <v>261.636</v>
      </c>
    </row>
    <row r="2166">
      <c r="A2166" s="142" t="n">
        <v>39574</v>
      </c>
      <c r="B2166" t="inlineStr"/>
      <c r="C2166" t="inlineStr"/>
      <c r="D2166" t="inlineStr"/>
      <c r="E2166" t="inlineStr"/>
      <c r="F2166" t="inlineStr"/>
      <c r="G2166" t="inlineStr"/>
      <c r="H2166" t="inlineStr"/>
      <c r="I2166" t="inlineStr"/>
      <c r="J2166" t="inlineStr"/>
      <c r="K2166" t="inlineStr"/>
      <c r="L2166" t="inlineStr"/>
      <c r="M2166" t="n">
        <v>337.84</v>
      </c>
      <c r="N2166" t="inlineStr"/>
      <c r="O2166" t="inlineStr"/>
      <c r="P2166" t="inlineStr"/>
      <c r="Q2166" t="inlineStr"/>
      <c r="R2166" t="n">
        <v>139.52</v>
      </c>
      <c r="S2166" t="n">
        <v>92.086</v>
      </c>
      <c r="T2166" t="n">
        <v>261.673</v>
      </c>
    </row>
    <row r="2167">
      <c r="A2167" s="142" t="n">
        <v>39575</v>
      </c>
      <c r="B2167" t="inlineStr"/>
      <c r="C2167" t="inlineStr"/>
      <c r="D2167" t="inlineStr"/>
      <c r="E2167" t="inlineStr"/>
      <c r="F2167" t="inlineStr"/>
      <c r="G2167" t="inlineStr"/>
      <c r="H2167" t="inlineStr"/>
      <c r="I2167" t="inlineStr"/>
      <c r="J2167" t="inlineStr"/>
      <c r="K2167" t="inlineStr"/>
      <c r="L2167" t="inlineStr"/>
      <c r="M2167" t="n">
        <v>339.67</v>
      </c>
      <c r="N2167" t="inlineStr"/>
      <c r="O2167" t="inlineStr"/>
      <c r="P2167" t="inlineStr"/>
      <c r="Q2167" t="inlineStr"/>
      <c r="R2167" t="n">
        <v>139.52</v>
      </c>
      <c r="S2167" t="n">
        <v>92.212</v>
      </c>
      <c r="T2167" t="n">
        <v>262.319</v>
      </c>
    </row>
    <row r="2168">
      <c r="A2168" s="142" t="n">
        <v>39576</v>
      </c>
      <c r="B2168" t="inlineStr"/>
      <c r="C2168" t="inlineStr"/>
      <c r="D2168" t="inlineStr"/>
      <c r="E2168" t="inlineStr"/>
      <c r="F2168" t="inlineStr"/>
      <c r="G2168" t="inlineStr"/>
      <c r="H2168" t="inlineStr"/>
      <c r="I2168" t="inlineStr"/>
      <c r="J2168" t="inlineStr"/>
      <c r="K2168" t="inlineStr"/>
      <c r="L2168" t="inlineStr"/>
      <c r="M2168" t="n">
        <v>339.67</v>
      </c>
      <c r="N2168" t="inlineStr"/>
      <c r="O2168" t="inlineStr"/>
      <c r="P2168" t="inlineStr"/>
      <c r="Q2168" t="inlineStr"/>
      <c r="R2168" t="n">
        <v>139.52</v>
      </c>
      <c r="S2168" t="n">
        <v>92.226</v>
      </c>
      <c r="T2168" t="n">
        <v>259.876</v>
      </c>
    </row>
    <row r="2169">
      <c r="A2169" s="142" t="n">
        <v>39577</v>
      </c>
      <c r="B2169" t="inlineStr"/>
      <c r="C2169" t="inlineStr"/>
      <c r="D2169" t="inlineStr"/>
      <c r="E2169" t="inlineStr"/>
      <c r="F2169" t="inlineStr"/>
      <c r="G2169" t="inlineStr"/>
      <c r="H2169" t="inlineStr"/>
      <c r="I2169" t="inlineStr"/>
      <c r="J2169" t="inlineStr"/>
      <c r="K2169" t="inlineStr"/>
      <c r="L2169" t="inlineStr"/>
      <c r="M2169" t="n">
        <v>348.97</v>
      </c>
      <c r="N2169" t="inlineStr"/>
      <c r="O2169" t="inlineStr"/>
      <c r="P2169" t="inlineStr"/>
      <c r="Q2169" t="inlineStr"/>
      <c r="R2169" t="n">
        <v>139.52</v>
      </c>
      <c r="S2169" t="n">
        <v>91.381</v>
      </c>
      <c r="T2169" t="n">
        <v>257.995</v>
      </c>
    </row>
    <row r="2170">
      <c r="A2170" s="142" t="n">
        <v>39580</v>
      </c>
      <c r="B2170" t="inlineStr"/>
      <c r="C2170" t="inlineStr"/>
      <c r="D2170" t="inlineStr"/>
      <c r="E2170" t="inlineStr"/>
      <c r="F2170" t="inlineStr"/>
      <c r="G2170" t="inlineStr"/>
      <c r="H2170" t="inlineStr"/>
      <c r="I2170" t="inlineStr"/>
      <c r="J2170" t="inlineStr"/>
      <c r="K2170" t="inlineStr"/>
      <c r="L2170" t="inlineStr"/>
      <c r="M2170" t="n">
        <v>348.97</v>
      </c>
      <c r="N2170" t="inlineStr"/>
      <c r="O2170" t="inlineStr"/>
      <c r="P2170" t="inlineStr"/>
      <c r="Q2170" t="inlineStr"/>
      <c r="R2170" t="n">
        <v>139.52</v>
      </c>
      <c r="S2170" t="n">
        <v>91.71599999999999</v>
      </c>
      <c r="T2170" t="n">
        <v>258.074</v>
      </c>
    </row>
    <row r="2171">
      <c r="A2171" s="142" t="n">
        <v>39581</v>
      </c>
      <c r="B2171" t="inlineStr"/>
      <c r="C2171" t="inlineStr"/>
      <c r="D2171" t="inlineStr"/>
      <c r="E2171" t="inlineStr"/>
      <c r="F2171" t="inlineStr"/>
      <c r="G2171" t="inlineStr"/>
      <c r="H2171" t="inlineStr"/>
      <c r="I2171" t="inlineStr"/>
      <c r="J2171" t="inlineStr"/>
      <c r="K2171" t="inlineStr"/>
      <c r="L2171" t="inlineStr"/>
      <c r="M2171" t="n">
        <v>343.97</v>
      </c>
      <c r="N2171" t="inlineStr"/>
      <c r="O2171" t="inlineStr"/>
      <c r="P2171" t="inlineStr"/>
      <c r="Q2171" t="inlineStr"/>
      <c r="R2171" t="n">
        <v>139.52</v>
      </c>
      <c r="S2171" t="n">
        <v>91.905</v>
      </c>
      <c r="T2171" t="n">
        <v>260.866</v>
      </c>
    </row>
    <row r="2172">
      <c r="A2172" s="142" t="n">
        <v>39582</v>
      </c>
      <c r="B2172" t="inlineStr"/>
      <c r="C2172" t="inlineStr"/>
      <c r="D2172" t="inlineStr"/>
      <c r="E2172" t="inlineStr"/>
      <c r="F2172" t="inlineStr"/>
      <c r="G2172" t="inlineStr"/>
      <c r="H2172" t="inlineStr"/>
      <c r="I2172" t="inlineStr"/>
      <c r="J2172" t="inlineStr"/>
      <c r="K2172" t="inlineStr"/>
      <c r="L2172" t="inlineStr"/>
      <c r="M2172" t="n">
        <v>341.68</v>
      </c>
      <c r="N2172" t="inlineStr"/>
      <c r="O2172" t="inlineStr"/>
      <c r="P2172" t="inlineStr"/>
      <c r="Q2172" t="inlineStr"/>
      <c r="R2172" t="n">
        <v>139.52</v>
      </c>
      <c r="S2172" t="n">
        <v>92.36</v>
      </c>
      <c r="T2172" t="n">
        <v>261.8</v>
      </c>
    </row>
    <row r="2173">
      <c r="A2173" s="142" t="n">
        <v>39583</v>
      </c>
      <c r="B2173" t="inlineStr"/>
      <c r="C2173" t="inlineStr"/>
      <c r="D2173" t="inlineStr"/>
      <c r="E2173" t="inlineStr"/>
      <c r="F2173" t="inlineStr"/>
      <c r="G2173" t="inlineStr"/>
      <c r="H2173" t="inlineStr"/>
      <c r="I2173" t="inlineStr"/>
      <c r="J2173" t="inlineStr"/>
      <c r="K2173" t="inlineStr"/>
      <c r="L2173" t="inlineStr"/>
      <c r="M2173" t="n">
        <v>350.67</v>
      </c>
      <c r="N2173" t="inlineStr"/>
      <c r="O2173" t="inlineStr"/>
      <c r="P2173" t="inlineStr"/>
      <c r="Q2173" t="inlineStr"/>
      <c r="R2173" t="n">
        <v>139.52</v>
      </c>
      <c r="S2173" t="n">
        <v>93.15900000000001</v>
      </c>
      <c r="T2173" t="n">
        <v>264.49</v>
      </c>
    </row>
    <row r="2174">
      <c r="A2174" s="142" t="n">
        <v>39584</v>
      </c>
      <c r="B2174" t="inlineStr"/>
      <c r="C2174" t="inlineStr"/>
      <c r="D2174" t="inlineStr"/>
      <c r="E2174" t="inlineStr"/>
      <c r="F2174" t="inlineStr"/>
      <c r="G2174" t="inlineStr"/>
      <c r="H2174" t="inlineStr"/>
      <c r="I2174" t="inlineStr"/>
      <c r="J2174" t="inlineStr"/>
      <c r="K2174" t="inlineStr"/>
      <c r="L2174" t="inlineStr"/>
      <c r="M2174" t="n">
        <v>360.17</v>
      </c>
      <c r="N2174" t="inlineStr"/>
      <c r="O2174" t="inlineStr"/>
      <c r="P2174" t="inlineStr"/>
      <c r="Q2174" t="inlineStr"/>
      <c r="R2174" t="n">
        <v>139.52</v>
      </c>
      <c r="S2174" t="n">
        <v>93.437</v>
      </c>
      <c r="T2174" t="n">
        <v>267.324</v>
      </c>
    </row>
    <row r="2175">
      <c r="A2175" s="142" t="n">
        <v>39587</v>
      </c>
      <c r="B2175" t="inlineStr"/>
      <c r="C2175" t="inlineStr"/>
      <c r="D2175" t="inlineStr"/>
      <c r="E2175" t="inlineStr"/>
      <c r="F2175" t="inlineStr"/>
      <c r="G2175" t="inlineStr"/>
      <c r="H2175" t="inlineStr"/>
      <c r="I2175" t="inlineStr"/>
      <c r="J2175" t="inlineStr"/>
      <c r="K2175" t="inlineStr"/>
      <c r="L2175" t="inlineStr"/>
      <c r="M2175" t="n">
        <v>361.31</v>
      </c>
      <c r="N2175" t="inlineStr"/>
      <c r="O2175" t="inlineStr"/>
      <c r="P2175" t="inlineStr"/>
      <c r="Q2175" t="inlineStr"/>
      <c r="R2175" t="n">
        <v>139.52</v>
      </c>
      <c r="S2175" t="n">
        <v>94.06399999999999</v>
      </c>
      <c r="T2175" t="n">
        <v>270.057</v>
      </c>
    </row>
    <row r="2176">
      <c r="A2176" s="142" t="n">
        <v>39588</v>
      </c>
      <c r="B2176" t="inlineStr"/>
      <c r="C2176" t="inlineStr"/>
      <c r="D2176" t="inlineStr"/>
      <c r="E2176" t="inlineStr"/>
      <c r="F2176" t="inlineStr"/>
      <c r="G2176" t="inlineStr"/>
      <c r="H2176" t="inlineStr"/>
      <c r="I2176" t="inlineStr"/>
      <c r="J2176" t="inlineStr"/>
      <c r="K2176" t="inlineStr"/>
      <c r="L2176" t="inlineStr"/>
      <c r="M2176" t="n">
        <v>367.6</v>
      </c>
      <c r="N2176" t="inlineStr"/>
      <c r="O2176" t="inlineStr"/>
      <c r="P2176" t="inlineStr"/>
      <c r="Q2176" t="inlineStr"/>
      <c r="R2176" t="n">
        <v>139.52</v>
      </c>
      <c r="S2176" t="n">
        <v>92.53</v>
      </c>
      <c r="T2176" t="n">
        <v>264.617</v>
      </c>
    </row>
    <row r="2177">
      <c r="A2177" s="142" t="n">
        <v>39589</v>
      </c>
      <c r="B2177" t="inlineStr"/>
      <c r="C2177" t="inlineStr"/>
      <c r="D2177" t="inlineStr"/>
      <c r="E2177" t="inlineStr"/>
      <c r="F2177" t="inlineStr"/>
      <c r="G2177" t="inlineStr"/>
      <c r="H2177" t="inlineStr"/>
      <c r="I2177" t="inlineStr"/>
      <c r="J2177" t="inlineStr"/>
      <c r="K2177" t="inlineStr"/>
      <c r="L2177" t="inlineStr"/>
      <c r="M2177" t="n">
        <v>365.42</v>
      </c>
      <c r="N2177" t="inlineStr"/>
      <c r="O2177" t="inlineStr"/>
      <c r="P2177" t="inlineStr"/>
      <c r="Q2177" t="inlineStr"/>
      <c r="R2177" t="n">
        <v>139.52</v>
      </c>
      <c r="S2177" t="n">
        <v>90.983</v>
      </c>
      <c r="T2177" t="n">
        <v>262.329</v>
      </c>
    </row>
    <row r="2178">
      <c r="A2178" s="142" t="n">
        <v>39590</v>
      </c>
      <c r="B2178" t="inlineStr"/>
      <c r="C2178" t="inlineStr"/>
      <c r="D2178" t="inlineStr"/>
      <c r="E2178" t="inlineStr"/>
      <c r="F2178" t="inlineStr"/>
      <c r="G2178" t="inlineStr"/>
      <c r="H2178" t="inlineStr"/>
      <c r="I2178" t="inlineStr"/>
      <c r="J2178" t="inlineStr"/>
      <c r="K2178" t="inlineStr"/>
      <c r="L2178" t="inlineStr"/>
      <c r="M2178" t="n">
        <v>363.99</v>
      </c>
      <c r="N2178" t="inlineStr"/>
      <c r="O2178" t="inlineStr"/>
      <c r="P2178" t="inlineStr"/>
      <c r="Q2178" t="inlineStr"/>
      <c r="R2178" t="n">
        <v>139.52</v>
      </c>
      <c r="S2178" t="n">
        <v>91.28700000000001</v>
      </c>
      <c r="T2178" t="n">
        <v>260.828</v>
      </c>
    </row>
    <row r="2179">
      <c r="A2179" s="142" t="n">
        <v>39591</v>
      </c>
      <c r="B2179" t="inlineStr"/>
      <c r="C2179" t="inlineStr"/>
      <c r="D2179" t="inlineStr"/>
      <c r="E2179" t="inlineStr"/>
      <c r="F2179" t="inlineStr"/>
      <c r="G2179" t="inlineStr"/>
      <c r="H2179" t="inlineStr"/>
      <c r="I2179" t="inlineStr"/>
      <c r="J2179" t="inlineStr"/>
      <c r="K2179" t="inlineStr"/>
      <c r="L2179" t="inlineStr"/>
      <c r="M2179" t="n">
        <v>362</v>
      </c>
      <c r="N2179" t="inlineStr"/>
      <c r="O2179" t="inlineStr"/>
      <c r="P2179" t="inlineStr"/>
      <c r="Q2179" t="inlineStr"/>
      <c r="R2179" t="n">
        <v>139.52</v>
      </c>
      <c r="S2179" t="n">
        <v>89.988</v>
      </c>
      <c r="T2179" t="n">
        <v>257</v>
      </c>
    </row>
    <row r="2180">
      <c r="A2180" s="142" t="n">
        <v>39594</v>
      </c>
      <c r="B2180" t="inlineStr"/>
      <c r="C2180" t="inlineStr"/>
      <c r="D2180" t="inlineStr"/>
      <c r="E2180" t="inlineStr"/>
      <c r="F2180" t="inlineStr"/>
      <c r="G2180" t="inlineStr"/>
      <c r="H2180" t="inlineStr"/>
      <c r="I2180" t="inlineStr"/>
      <c r="J2180" t="inlineStr"/>
      <c r="K2180" t="inlineStr"/>
      <c r="L2180" t="inlineStr"/>
      <c r="M2180" t="n">
        <v>359.05</v>
      </c>
      <c r="N2180" t="inlineStr"/>
      <c r="O2180" t="inlineStr"/>
      <c r="P2180" t="inlineStr"/>
      <c r="Q2180" t="inlineStr"/>
      <c r="R2180" t="n">
        <v>139.52</v>
      </c>
      <c r="S2180" t="n">
        <v>89.53400000000001</v>
      </c>
      <c r="T2180" t="n">
        <v>253.791</v>
      </c>
    </row>
    <row r="2181">
      <c r="A2181" s="142" t="n">
        <v>39595</v>
      </c>
      <c r="B2181" t="inlineStr"/>
      <c r="C2181" t="inlineStr"/>
      <c r="D2181" t="inlineStr"/>
      <c r="E2181" t="inlineStr"/>
      <c r="F2181" t="inlineStr"/>
      <c r="G2181" t="inlineStr"/>
      <c r="H2181" t="inlineStr"/>
      <c r="I2181" t="inlineStr"/>
      <c r="J2181" t="inlineStr"/>
      <c r="K2181" t="inlineStr"/>
      <c r="L2181" t="inlineStr"/>
      <c r="M2181" t="n">
        <v>352.23</v>
      </c>
      <c r="N2181" t="inlineStr"/>
      <c r="O2181" t="inlineStr"/>
      <c r="P2181" t="inlineStr"/>
      <c r="Q2181" t="inlineStr"/>
      <c r="R2181" t="n">
        <v>139.52</v>
      </c>
      <c r="S2181" t="n">
        <v>89.908</v>
      </c>
      <c r="T2181" t="n">
        <v>254.419</v>
      </c>
    </row>
    <row r="2182">
      <c r="A2182" s="142" t="n">
        <v>39596</v>
      </c>
      <c r="B2182" t="inlineStr"/>
      <c r="C2182" t="inlineStr"/>
      <c r="D2182" t="inlineStr"/>
      <c r="E2182" t="inlineStr"/>
      <c r="F2182" t="inlineStr"/>
      <c r="G2182" t="inlineStr"/>
      <c r="H2182" t="inlineStr"/>
      <c r="I2182" t="inlineStr"/>
      <c r="J2182" t="inlineStr"/>
      <c r="K2182" t="inlineStr"/>
      <c r="L2182" t="inlineStr"/>
      <c r="M2182" t="n">
        <v>353.88</v>
      </c>
      <c r="N2182" t="inlineStr"/>
      <c r="O2182" t="inlineStr"/>
      <c r="P2182" t="inlineStr"/>
      <c r="Q2182" t="inlineStr"/>
      <c r="R2182" t="n">
        <v>139.52</v>
      </c>
      <c r="S2182" t="n">
        <v>90.601</v>
      </c>
      <c r="T2182" t="n">
        <v>256.688</v>
      </c>
    </row>
    <row r="2183">
      <c r="A2183" s="142" t="n">
        <v>39597</v>
      </c>
      <c r="B2183" t="inlineStr"/>
      <c r="C2183" t="inlineStr"/>
      <c r="D2183" t="inlineStr"/>
      <c r="E2183" t="inlineStr"/>
      <c r="F2183" t="inlineStr"/>
      <c r="G2183" t="inlineStr"/>
      <c r="H2183" t="inlineStr"/>
      <c r="I2183" t="inlineStr"/>
      <c r="J2183" t="inlineStr"/>
      <c r="K2183" t="inlineStr"/>
      <c r="L2183" t="inlineStr"/>
      <c r="M2183" t="n">
        <v>349.25</v>
      </c>
      <c r="N2183" t="inlineStr"/>
      <c r="O2183" t="inlineStr"/>
      <c r="P2183" t="inlineStr"/>
      <c r="Q2183" t="inlineStr"/>
      <c r="R2183" t="n">
        <v>139.52</v>
      </c>
      <c r="S2183" t="n">
        <v>91.501</v>
      </c>
      <c r="T2183" t="n">
        <v>259.667</v>
      </c>
    </row>
    <row r="2184">
      <c r="A2184" s="142" t="n">
        <v>39598</v>
      </c>
      <c r="B2184" t="inlineStr"/>
      <c r="C2184" t="inlineStr"/>
      <c r="D2184" t="inlineStr"/>
      <c r="E2184" t="inlineStr"/>
      <c r="F2184" t="inlineStr"/>
      <c r="G2184" t="inlineStr"/>
      <c r="H2184" t="inlineStr"/>
      <c r="I2184" t="inlineStr"/>
      <c r="J2184" t="inlineStr"/>
      <c r="K2184" t="inlineStr"/>
      <c r="L2184" t="inlineStr"/>
      <c r="M2184" t="n">
        <v>354.86</v>
      </c>
      <c r="N2184" t="inlineStr"/>
      <c r="O2184" t="inlineStr"/>
      <c r="P2184" t="inlineStr"/>
      <c r="Q2184" t="inlineStr"/>
      <c r="R2184" t="n">
        <v>140.394</v>
      </c>
      <c r="S2184" t="n">
        <v>91.82599999999999</v>
      </c>
      <c r="T2184" t="n">
        <v>261.308</v>
      </c>
    </row>
    <row r="2185">
      <c r="A2185" s="142" t="n">
        <v>39601</v>
      </c>
      <c r="B2185" t="inlineStr"/>
      <c r="C2185" t="inlineStr"/>
      <c r="D2185" t="inlineStr"/>
      <c r="E2185" t="inlineStr"/>
      <c r="F2185" t="inlineStr"/>
      <c r="G2185" t="inlineStr"/>
      <c r="H2185" t="inlineStr"/>
      <c r="I2185" t="inlineStr"/>
      <c r="J2185" t="inlineStr"/>
      <c r="K2185" t="inlineStr"/>
      <c r="L2185" t="inlineStr"/>
      <c r="M2185" t="n">
        <v>356.41</v>
      </c>
      <c r="N2185" t="inlineStr"/>
      <c r="O2185" t="inlineStr"/>
      <c r="P2185" t="inlineStr"/>
      <c r="Q2185" t="inlineStr"/>
      <c r="R2185" t="n">
        <v>140.394</v>
      </c>
      <c r="S2185" t="n">
        <v>91.36499999999999</v>
      </c>
      <c r="T2185" t="n">
        <v>261.086</v>
      </c>
    </row>
    <row r="2186">
      <c r="A2186" s="142" t="n">
        <v>39602</v>
      </c>
      <c r="B2186" t="inlineStr"/>
      <c r="C2186" t="inlineStr"/>
      <c r="D2186" t="inlineStr"/>
      <c r="E2186" t="inlineStr"/>
      <c r="F2186" t="inlineStr"/>
      <c r="G2186" t="inlineStr"/>
      <c r="H2186" t="inlineStr"/>
      <c r="I2186" t="inlineStr"/>
      <c r="J2186" t="inlineStr"/>
      <c r="K2186" t="inlineStr"/>
      <c r="L2186" t="inlineStr"/>
      <c r="M2186" t="n">
        <v>348.69</v>
      </c>
      <c r="N2186" t="inlineStr"/>
      <c r="O2186" t="inlineStr"/>
      <c r="P2186" t="inlineStr"/>
      <c r="Q2186" t="inlineStr"/>
      <c r="R2186" t="n">
        <v>140.394</v>
      </c>
      <c r="S2186" t="n">
        <v>91.255</v>
      </c>
      <c r="T2186" t="n">
        <v>258.529</v>
      </c>
    </row>
    <row r="2187">
      <c r="A2187" s="142" t="n">
        <v>39603</v>
      </c>
      <c r="B2187" t="inlineStr"/>
      <c r="C2187" t="inlineStr"/>
      <c r="D2187" t="inlineStr"/>
      <c r="E2187" t="inlineStr"/>
      <c r="F2187" t="inlineStr"/>
      <c r="G2187" t="inlineStr"/>
      <c r="H2187" t="inlineStr"/>
      <c r="I2187" t="inlineStr"/>
      <c r="J2187" t="inlineStr"/>
      <c r="K2187" t="inlineStr"/>
      <c r="L2187" t="inlineStr"/>
      <c r="M2187" t="n">
        <v>345.66</v>
      </c>
      <c r="N2187" t="inlineStr"/>
      <c r="O2187" t="inlineStr"/>
      <c r="P2187" t="inlineStr"/>
      <c r="Q2187" t="inlineStr"/>
      <c r="R2187" t="n">
        <v>140.394</v>
      </c>
      <c r="S2187" t="n">
        <v>90.95999999999999</v>
      </c>
      <c r="T2187" t="n">
        <v>255.03</v>
      </c>
    </row>
    <row r="2188">
      <c r="A2188" s="142" t="n">
        <v>39604</v>
      </c>
      <c r="B2188" t="inlineStr"/>
      <c r="C2188" t="inlineStr"/>
      <c r="D2188" t="inlineStr"/>
      <c r="E2188" t="inlineStr"/>
      <c r="F2188" t="inlineStr"/>
      <c r="G2188" t="inlineStr"/>
      <c r="H2188" t="inlineStr"/>
      <c r="I2188" t="inlineStr"/>
      <c r="J2188" t="inlineStr"/>
      <c r="K2188" t="inlineStr"/>
      <c r="L2188" t="inlineStr"/>
      <c r="M2188" t="n">
        <v>349.14</v>
      </c>
      <c r="N2188" t="inlineStr"/>
      <c r="O2188" t="inlineStr"/>
      <c r="P2188" t="inlineStr"/>
      <c r="Q2188" t="inlineStr"/>
      <c r="R2188" t="n">
        <v>140.394</v>
      </c>
      <c r="S2188" t="n">
        <v>91.29600000000001</v>
      </c>
      <c r="T2188" t="n">
        <v>255.993</v>
      </c>
    </row>
    <row r="2189">
      <c r="A2189" s="142" t="n">
        <v>39605</v>
      </c>
      <c r="B2189" t="inlineStr"/>
      <c r="C2189" t="inlineStr"/>
      <c r="D2189" t="inlineStr"/>
      <c r="E2189" t="inlineStr"/>
      <c r="F2189" t="inlineStr"/>
      <c r="G2189" t="inlineStr"/>
      <c r="H2189" t="inlineStr"/>
      <c r="I2189" t="inlineStr"/>
      <c r="J2189" t="inlineStr"/>
      <c r="K2189" t="inlineStr"/>
      <c r="L2189" t="inlineStr"/>
      <c r="M2189" t="n">
        <v>351.43</v>
      </c>
      <c r="N2189" t="inlineStr"/>
      <c r="O2189" t="inlineStr"/>
      <c r="P2189" t="inlineStr"/>
      <c r="Q2189" t="inlineStr"/>
      <c r="R2189" t="n">
        <v>140.394</v>
      </c>
      <c r="S2189" t="n">
        <v>88.973</v>
      </c>
      <c r="T2189" t="n">
        <v>252.423</v>
      </c>
    </row>
    <row r="2190">
      <c r="A2190" s="142" t="n">
        <v>39608</v>
      </c>
      <c r="B2190" t="inlineStr"/>
      <c r="C2190" t="inlineStr"/>
      <c r="D2190" t="inlineStr"/>
      <c r="E2190" t="inlineStr"/>
      <c r="F2190" t="inlineStr"/>
      <c r="G2190" t="inlineStr"/>
      <c r="H2190" t="inlineStr"/>
      <c r="I2190" t="inlineStr"/>
      <c r="J2190" t="inlineStr"/>
      <c r="K2190" t="inlineStr"/>
      <c r="L2190" t="inlineStr"/>
      <c r="M2190" t="n">
        <v>344.44</v>
      </c>
      <c r="N2190" t="inlineStr"/>
      <c r="O2190" t="inlineStr"/>
      <c r="P2190" t="inlineStr"/>
      <c r="Q2190" t="inlineStr"/>
      <c r="R2190" t="n">
        <v>140.394</v>
      </c>
      <c r="S2190" t="n">
        <v>88.47499999999999</v>
      </c>
      <c r="T2190" t="n">
        <v>249.248</v>
      </c>
    </row>
    <row r="2191">
      <c r="A2191" s="142" t="n">
        <v>39609</v>
      </c>
      <c r="B2191" t="inlineStr"/>
      <c r="C2191" t="inlineStr"/>
      <c r="D2191" t="inlineStr"/>
      <c r="E2191" t="inlineStr"/>
      <c r="F2191" t="inlineStr"/>
      <c r="G2191" t="inlineStr"/>
      <c r="H2191" t="inlineStr"/>
      <c r="I2191" t="inlineStr"/>
      <c r="J2191" t="inlineStr"/>
      <c r="K2191" t="inlineStr"/>
      <c r="L2191" t="inlineStr"/>
      <c r="M2191" t="n">
        <v>334.32</v>
      </c>
      <c r="N2191" t="inlineStr"/>
      <c r="O2191" t="inlineStr"/>
      <c r="P2191" t="inlineStr"/>
      <c r="Q2191" t="inlineStr"/>
      <c r="R2191" t="n">
        <v>140.394</v>
      </c>
      <c r="S2191" t="n">
        <v>88.565</v>
      </c>
      <c r="T2191" t="n">
        <v>246.897</v>
      </c>
    </row>
    <row r="2192">
      <c r="A2192" s="142" t="n">
        <v>39610</v>
      </c>
      <c r="B2192" t="inlineStr"/>
      <c r="C2192" t="inlineStr"/>
      <c r="D2192" t="inlineStr"/>
      <c r="E2192" t="inlineStr"/>
      <c r="F2192" t="inlineStr"/>
      <c r="G2192" t="inlineStr"/>
      <c r="H2192" t="inlineStr"/>
      <c r="I2192" t="inlineStr"/>
      <c r="J2192" t="inlineStr"/>
      <c r="K2192" t="inlineStr"/>
      <c r="L2192" t="inlineStr"/>
      <c r="M2192" t="n">
        <v>333.92</v>
      </c>
      <c r="N2192" t="inlineStr"/>
      <c r="O2192" t="inlineStr"/>
      <c r="P2192" t="inlineStr"/>
      <c r="Q2192" t="inlineStr"/>
      <c r="R2192" t="n">
        <v>140.394</v>
      </c>
      <c r="S2192" t="n">
        <v>87.36199999999999</v>
      </c>
      <c r="T2192" t="n">
        <v>244.61</v>
      </c>
    </row>
    <row r="2193">
      <c r="A2193" s="142" t="n">
        <v>39611</v>
      </c>
      <c r="B2193" t="inlineStr"/>
      <c r="C2193" t="inlineStr"/>
      <c r="D2193" t="inlineStr"/>
      <c r="E2193" t="inlineStr"/>
      <c r="F2193" t="inlineStr"/>
      <c r="G2193" t="inlineStr"/>
      <c r="H2193" t="inlineStr"/>
      <c r="I2193" t="inlineStr"/>
      <c r="J2193" t="inlineStr"/>
      <c r="K2193" t="inlineStr"/>
      <c r="L2193" t="inlineStr"/>
      <c r="M2193" t="n">
        <v>329.21</v>
      </c>
      <c r="N2193" t="inlineStr"/>
      <c r="O2193" t="inlineStr"/>
      <c r="P2193" t="inlineStr"/>
      <c r="Q2193" t="inlineStr"/>
      <c r="R2193" t="n">
        <v>140.394</v>
      </c>
      <c r="S2193" t="n">
        <v>87.63800000000001</v>
      </c>
      <c r="T2193" t="n">
        <v>244.662</v>
      </c>
    </row>
    <row r="2194">
      <c r="A2194" s="142" t="n">
        <v>39612</v>
      </c>
      <c r="B2194" t="inlineStr"/>
      <c r="C2194" t="inlineStr"/>
      <c r="D2194" t="inlineStr"/>
      <c r="E2194" t="inlineStr"/>
      <c r="F2194" t="inlineStr"/>
      <c r="G2194" t="inlineStr"/>
      <c r="H2194" t="inlineStr"/>
      <c r="I2194" t="inlineStr"/>
      <c r="J2194" t="inlineStr"/>
      <c r="K2194" t="inlineStr"/>
      <c r="L2194" t="inlineStr"/>
      <c r="M2194" t="n">
        <v>332.4</v>
      </c>
      <c r="N2194" t="inlineStr"/>
      <c r="O2194" t="inlineStr"/>
      <c r="P2194" t="inlineStr"/>
      <c r="Q2194" t="inlineStr"/>
      <c r="R2194" t="n">
        <v>140.394</v>
      </c>
      <c r="S2194" t="n">
        <v>88.724</v>
      </c>
      <c r="T2194" t="n">
        <v>245.233</v>
      </c>
    </row>
    <row r="2195">
      <c r="A2195" s="142" t="n">
        <v>39615</v>
      </c>
      <c r="B2195" t="inlineStr"/>
      <c r="C2195" t="inlineStr"/>
      <c r="D2195" t="inlineStr"/>
      <c r="E2195" t="inlineStr"/>
      <c r="F2195" t="inlineStr"/>
      <c r="G2195" t="inlineStr"/>
      <c r="H2195" t="inlineStr"/>
      <c r="I2195" t="inlineStr"/>
      <c r="J2195" t="inlineStr"/>
      <c r="K2195" t="inlineStr"/>
      <c r="L2195" t="inlineStr"/>
      <c r="M2195" t="n">
        <v>334.31</v>
      </c>
      <c r="N2195" t="inlineStr"/>
      <c r="O2195" t="inlineStr"/>
      <c r="P2195" t="inlineStr"/>
      <c r="Q2195" t="inlineStr"/>
      <c r="R2195" t="n">
        <v>140.394</v>
      </c>
      <c r="S2195" t="n">
        <v>88.578</v>
      </c>
      <c r="T2195" t="n">
        <v>246.212</v>
      </c>
    </row>
    <row r="2196">
      <c r="A2196" s="142" t="n">
        <v>39616</v>
      </c>
      <c r="B2196" t="inlineStr"/>
      <c r="C2196" t="inlineStr"/>
      <c r="D2196" t="inlineStr"/>
      <c r="E2196" t="inlineStr"/>
      <c r="F2196" t="inlineStr"/>
      <c r="G2196" t="inlineStr"/>
      <c r="H2196" t="inlineStr"/>
      <c r="I2196" t="inlineStr"/>
      <c r="J2196" t="inlineStr"/>
      <c r="K2196" t="inlineStr"/>
      <c r="L2196" t="inlineStr"/>
      <c r="M2196" t="n">
        <v>337.84</v>
      </c>
      <c r="N2196" t="inlineStr"/>
      <c r="O2196" t="inlineStr"/>
      <c r="P2196" t="inlineStr"/>
      <c r="Q2196" t="inlineStr"/>
      <c r="R2196" t="n">
        <v>140.394</v>
      </c>
      <c r="S2196" t="n">
        <v>88.48999999999999</v>
      </c>
      <c r="T2196" t="n">
        <v>247.911</v>
      </c>
    </row>
    <row r="2197">
      <c r="A2197" s="142" t="n">
        <v>39617</v>
      </c>
      <c r="B2197" t="inlineStr"/>
      <c r="C2197" t="inlineStr"/>
      <c r="D2197" t="inlineStr"/>
      <c r="E2197" t="inlineStr"/>
      <c r="F2197" t="inlineStr"/>
      <c r="G2197" t="inlineStr"/>
      <c r="H2197" t="inlineStr"/>
      <c r="I2197" t="inlineStr"/>
      <c r="J2197" t="inlineStr"/>
      <c r="K2197" t="inlineStr"/>
      <c r="L2197" t="inlineStr"/>
      <c r="M2197" t="n">
        <v>340.54</v>
      </c>
      <c r="N2197" t="inlineStr"/>
      <c r="O2197" t="inlineStr"/>
      <c r="P2197" t="inlineStr"/>
      <c r="Q2197" t="inlineStr"/>
      <c r="R2197" t="n">
        <v>140.394</v>
      </c>
      <c r="S2197" t="n">
        <v>87.746</v>
      </c>
      <c r="T2197" t="n">
        <v>246.639</v>
      </c>
    </row>
    <row r="2198">
      <c r="A2198" s="142" t="n">
        <v>39618</v>
      </c>
      <c r="B2198" t="inlineStr"/>
      <c r="C2198" t="inlineStr"/>
      <c r="D2198" t="inlineStr"/>
      <c r="E2198" t="inlineStr"/>
      <c r="F2198" t="inlineStr"/>
      <c r="G2198" t="inlineStr"/>
      <c r="H2198" t="inlineStr"/>
      <c r="I2198" t="inlineStr"/>
      <c r="J2198" t="inlineStr"/>
      <c r="K2198" t="inlineStr"/>
      <c r="L2198" t="inlineStr"/>
      <c r="M2198" t="n">
        <v>340.92</v>
      </c>
      <c r="N2198" t="inlineStr"/>
      <c r="O2198" t="inlineStr"/>
      <c r="P2198" t="inlineStr"/>
      <c r="Q2198" t="inlineStr"/>
      <c r="R2198" t="n">
        <v>140.394</v>
      </c>
      <c r="S2198" t="n">
        <v>87.44799999999999</v>
      </c>
      <c r="T2198" t="n">
        <v>244.517</v>
      </c>
    </row>
    <row r="2199">
      <c r="A2199" s="142" t="n">
        <v>39619</v>
      </c>
      <c r="B2199" t="inlineStr"/>
      <c r="C2199" t="inlineStr"/>
      <c r="D2199" t="inlineStr"/>
      <c r="E2199" t="inlineStr"/>
      <c r="F2199" t="inlineStr"/>
      <c r="G2199" t="inlineStr"/>
      <c r="H2199" t="inlineStr"/>
      <c r="I2199" t="inlineStr"/>
      <c r="J2199" t="inlineStr"/>
      <c r="K2199" t="inlineStr"/>
      <c r="L2199" t="inlineStr"/>
      <c r="M2199" t="n">
        <v>338.35</v>
      </c>
      <c r="N2199" t="inlineStr"/>
      <c r="O2199" t="inlineStr"/>
      <c r="P2199" t="inlineStr"/>
      <c r="Q2199" t="inlineStr"/>
      <c r="R2199" t="n">
        <v>140.394</v>
      </c>
      <c r="S2199" t="n">
        <v>85.45699999999999</v>
      </c>
      <c r="T2199" t="n">
        <v>238.775</v>
      </c>
    </row>
    <row r="2200">
      <c r="A2200" s="142" t="n">
        <v>39622</v>
      </c>
      <c r="B2200" t="inlineStr"/>
      <c r="C2200" t="inlineStr"/>
      <c r="D2200" t="inlineStr"/>
      <c r="E2200" t="inlineStr"/>
      <c r="F2200" t="inlineStr"/>
      <c r="G2200" t="inlineStr"/>
      <c r="H2200" t="inlineStr"/>
      <c r="I2200" t="inlineStr"/>
      <c r="J2200" t="inlineStr"/>
      <c r="K2200" t="inlineStr"/>
      <c r="L2200" t="inlineStr"/>
      <c r="M2200" t="n">
        <v>341.73</v>
      </c>
      <c r="N2200" t="inlineStr"/>
      <c r="O2200" t="inlineStr"/>
      <c r="P2200" t="inlineStr"/>
      <c r="Q2200" t="inlineStr"/>
      <c r="R2200" t="n">
        <v>140.394</v>
      </c>
      <c r="S2200" t="n">
        <v>85.86</v>
      </c>
      <c r="T2200" t="n">
        <v>238.714</v>
      </c>
    </row>
    <row r="2201">
      <c r="A2201" s="142" t="n">
        <v>39623</v>
      </c>
      <c r="B2201" t="inlineStr"/>
      <c r="C2201" t="inlineStr"/>
      <c r="D2201" t="inlineStr"/>
      <c r="E2201" t="inlineStr"/>
      <c r="F2201" t="inlineStr"/>
      <c r="G2201" t="inlineStr"/>
      <c r="H2201" t="inlineStr"/>
      <c r="I2201" t="inlineStr"/>
      <c r="J2201" t="inlineStr"/>
      <c r="K2201" t="inlineStr"/>
      <c r="L2201" t="inlineStr"/>
      <c r="M2201" t="n">
        <v>338.51</v>
      </c>
      <c r="N2201" t="inlineStr"/>
      <c r="O2201" t="inlineStr"/>
      <c r="P2201" t="inlineStr"/>
      <c r="Q2201" t="inlineStr"/>
      <c r="R2201" t="n">
        <v>140.394</v>
      </c>
      <c r="S2201" t="n">
        <v>85.02200000000001</v>
      </c>
      <c r="T2201" t="n">
        <v>235.325</v>
      </c>
    </row>
    <row r="2202">
      <c r="A2202" s="142" t="n">
        <v>39624</v>
      </c>
      <c r="B2202" t="inlineStr"/>
      <c r="C2202" t="inlineStr"/>
      <c r="D2202" t="inlineStr"/>
      <c r="E2202" t="inlineStr"/>
      <c r="F2202" t="inlineStr"/>
      <c r="G2202" t="inlineStr"/>
      <c r="H2202" t="inlineStr"/>
      <c r="I2202" t="inlineStr"/>
      <c r="J2202" t="inlineStr"/>
      <c r="K2202" t="inlineStr"/>
      <c r="L2202" t="inlineStr"/>
      <c r="M2202" t="n">
        <v>336.29</v>
      </c>
      <c r="N2202" t="inlineStr"/>
      <c r="O2202" t="inlineStr"/>
      <c r="P2202" t="inlineStr"/>
      <c r="Q2202" t="inlineStr"/>
      <c r="R2202" t="n">
        <v>140.394</v>
      </c>
      <c r="S2202" t="n">
        <v>85.7</v>
      </c>
      <c r="T2202" t="n">
        <v>238.935</v>
      </c>
    </row>
    <row r="2203">
      <c r="A2203" s="142" t="n">
        <v>39625</v>
      </c>
      <c r="B2203" t="inlineStr"/>
      <c r="C2203" t="inlineStr"/>
      <c r="D2203" t="inlineStr"/>
      <c r="E2203" t="inlineStr"/>
      <c r="F2203" t="inlineStr"/>
      <c r="G2203" t="inlineStr"/>
      <c r="H2203" t="inlineStr"/>
      <c r="I2203" t="inlineStr"/>
      <c r="J2203" t="inlineStr"/>
      <c r="K2203" t="inlineStr"/>
      <c r="L2203" t="inlineStr"/>
      <c r="M2203" t="n">
        <v>351.78</v>
      </c>
      <c r="N2203" t="inlineStr"/>
      <c r="O2203" t="inlineStr"/>
      <c r="P2203" t="inlineStr"/>
      <c r="Q2203" t="inlineStr"/>
      <c r="R2203" t="n">
        <v>140.394</v>
      </c>
      <c r="S2203" t="n">
        <v>83.34399999999999</v>
      </c>
      <c r="T2203" t="n">
        <v>234.781</v>
      </c>
    </row>
    <row r="2204">
      <c r="A2204" s="142" t="n">
        <v>39626</v>
      </c>
      <c r="B2204" t="inlineStr"/>
      <c r="C2204" t="inlineStr"/>
      <c r="D2204" t="inlineStr"/>
      <c r="E2204" t="inlineStr"/>
      <c r="F2204" t="inlineStr"/>
      <c r="G2204" t="inlineStr"/>
      <c r="H2204" t="inlineStr"/>
      <c r="I2204" t="inlineStr"/>
      <c r="J2204" t="inlineStr"/>
      <c r="K2204" t="inlineStr"/>
      <c r="L2204" t="inlineStr"/>
      <c r="M2204" t="n">
        <v>363.29</v>
      </c>
      <c r="N2204" t="inlineStr"/>
      <c r="O2204" t="inlineStr"/>
      <c r="P2204" t="inlineStr"/>
      <c r="Q2204" t="inlineStr"/>
      <c r="R2204" t="n">
        <v>140.394</v>
      </c>
      <c r="S2204" t="n">
        <v>82.902</v>
      </c>
      <c r="T2204" t="n">
        <v>231.582</v>
      </c>
    </row>
    <row r="2205">
      <c r="A2205" s="142" t="n">
        <v>39629</v>
      </c>
      <c r="B2205" t="inlineStr"/>
      <c r="C2205" t="inlineStr"/>
      <c r="D2205" t="inlineStr"/>
      <c r="E2205" t="inlineStr"/>
      <c r="F2205" t="inlineStr"/>
      <c r="G2205" t="inlineStr"/>
      <c r="H2205" t="inlineStr"/>
      <c r="I2205" t="inlineStr"/>
      <c r="J2205" t="inlineStr"/>
      <c r="K2205" t="inlineStr"/>
      <c r="L2205" t="inlineStr"/>
      <c r="M2205" t="n">
        <v>363.46</v>
      </c>
      <c r="N2205" t="inlineStr"/>
      <c r="O2205" t="inlineStr"/>
      <c r="P2205" t="inlineStr"/>
      <c r="Q2205" t="inlineStr"/>
      <c r="R2205" t="n">
        <v>126.426</v>
      </c>
      <c r="S2205" t="n">
        <v>83.136</v>
      </c>
      <c r="T2205" t="n">
        <v>232.036</v>
      </c>
    </row>
    <row r="2206">
      <c r="A2206" s="142" t="n">
        <v>39630</v>
      </c>
      <c r="B2206" t="inlineStr"/>
      <c r="C2206" t="inlineStr"/>
      <c r="D2206" t="inlineStr"/>
      <c r="E2206" t="inlineStr"/>
      <c r="F2206" t="inlineStr"/>
      <c r="G2206" t="inlineStr"/>
      <c r="H2206" t="inlineStr"/>
      <c r="I2206" t="inlineStr"/>
      <c r="J2206" t="inlineStr"/>
      <c r="K2206" t="inlineStr"/>
      <c r="L2206" t="inlineStr"/>
      <c r="M2206" t="n">
        <v>362.65</v>
      </c>
      <c r="N2206" t="inlineStr"/>
      <c r="O2206" t="inlineStr"/>
      <c r="P2206" t="inlineStr"/>
      <c r="Q2206" t="inlineStr"/>
      <c r="R2206" t="n">
        <v>126.426</v>
      </c>
      <c r="S2206" t="n">
        <v>82.48699999999999</v>
      </c>
      <c r="T2206" t="n">
        <v>228.138</v>
      </c>
    </row>
    <row r="2207">
      <c r="A2207" s="142" t="n">
        <v>39631</v>
      </c>
      <c r="B2207" t="inlineStr"/>
      <c r="C2207" t="inlineStr"/>
      <c r="D2207" t="inlineStr"/>
      <c r="E2207" t="inlineStr"/>
      <c r="F2207" t="inlineStr"/>
      <c r="G2207" t="inlineStr"/>
      <c r="H2207" t="inlineStr"/>
      <c r="I2207" t="inlineStr"/>
      <c r="J2207" t="inlineStr"/>
      <c r="K2207" t="inlineStr"/>
      <c r="L2207" t="inlineStr"/>
      <c r="M2207" t="n">
        <v>356.73</v>
      </c>
      <c r="N2207" t="inlineStr"/>
      <c r="O2207" t="inlineStr"/>
      <c r="P2207" t="inlineStr"/>
      <c r="Q2207" t="inlineStr"/>
      <c r="R2207" t="n">
        <v>126.426</v>
      </c>
      <c r="S2207" t="n">
        <v>80.92</v>
      </c>
      <c r="T2207" t="n">
        <v>224.172</v>
      </c>
    </row>
    <row r="2208">
      <c r="A2208" s="142" t="n">
        <v>39632</v>
      </c>
      <c r="B2208" t="inlineStr"/>
      <c r="C2208" t="inlineStr"/>
      <c r="D2208" t="inlineStr"/>
      <c r="E2208" t="inlineStr"/>
      <c r="F2208" t="inlineStr"/>
      <c r="G2208" t="inlineStr"/>
      <c r="H2208" t="inlineStr"/>
      <c r="I2208" t="inlineStr"/>
      <c r="J2208" t="inlineStr"/>
      <c r="K2208" t="inlineStr"/>
      <c r="L2208" t="inlineStr"/>
      <c r="M2208" t="n">
        <v>350.84</v>
      </c>
      <c r="N2208" t="inlineStr"/>
      <c r="O2208" t="inlineStr"/>
      <c r="P2208" t="inlineStr"/>
      <c r="Q2208" t="inlineStr"/>
      <c r="R2208" t="n">
        <v>126.426</v>
      </c>
      <c r="S2208" t="n">
        <v>81.355</v>
      </c>
      <c r="T2208" t="n">
        <v>221.281</v>
      </c>
    </row>
    <row r="2209">
      <c r="A2209" s="142" t="n">
        <v>39633</v>
      </c>
      <c r="B2209" t="inlineStr"/>
      <c r="C2209" t="inlineStr"/>
      <c r="D2209" t="inlineStr"/>
      <c r="E2209" t="inlineStr"/>
      <c r="F2209" t="inlineStr"/>
      <c r="G2209" t="inlineStr"/>
      <c r="H2209" t="inlineStr"/>
      <c r="I2209" t="inlineStr"/>
      <c r="J2209" t="inlineStr"/>
      <c r="K2209" t="inlineStr"/>
      <c r="L2209" t="inlineStr"/>
      <c r="M2209" t="n">
        <v>351.65</v>
      </c>
      <c r="N2209" t="inlineStr"/>
      <c r="O2209" t="inlineStr"/>
      <c r="P2209" t="inlineStr"/>
      <c r="Q2209" t="inlineStr"/>
      <c r="R2209" t="n">
        <v>126.426</v>
      </c>
      <c r="S2209" t="n">
        <v>81.139</v>
      </c>
      <c r="T2209" t="n">
        <v>220.933</v>
      </c>
    </row>
    <row r="2210">
      <c r="A2210" s="142" t="n">
        <v>39636</v>
      </c>
      <c r="B2210" t="inlineStr"/>
      <c r="C2210" t="inlineStr"/>
      <c r="D2210" t="inlineStr"/>
      <c r="E2210" t="inlineStr"/>
      <c r="F2210" t="inlineStr"/>
      <c r="G2210" t="inlineStr"/>
      <c r="H2210" t="inlineStr"/>
      <c r="I2210" t="inlineStr"/>
      <c r="J2210" t="inlineStr"/>
      <c r="K2210" t="inlineStr"/>
      <c r="L2210" t="inlineStr"/>
      <c r="M2210" t="n">
        <v>341.12</v>
      </c>
      <c r="N2210" t="inlineStr"/>
      <c r="O2210" t="inlineStr"/>
      <c r="P2210" t="inlineStr"/>
      <c r="Q2210" t="inlineStr"/>
      <c r="R2210" t="n">
        <v>126.426</v>
      </c>
      <c r="S2210" t="n">
        <v>81.252</v>
      </c>
      <c r="T2210" t="n">
        <v>223.08</v>
      </c>
    </row>
    <row r="2211">
      <c r="A2211" s="142" t="n">
        <v>39637</v>
      </c>
      <c r="B2211" t="inlineStr"/>
      <c r="C2211" t="inlineStr"/>
      <c r="D2211" t="inlineStr"/>
      <c r="E2211" t="inlineStr"/>
      <c r="F2211" t="inlineStr"/>
      <c r="G2211" t="inlineStr"/>
      <c r="H2211" t="inlineStr"/>
      <c r="I2211" t="inlineStr"/>
      <c r="J2211" t="inlineStr"/>
      <c r="K2211" t="inlineStr"/>
      <c r="L2211" t="inlineStr"/>
      <c r="M2211" t="n">
        <v>335.34</v>
      </c>
      <c r="N2211" t="inlineStr"/>
      <c r="O2211" t="inlineStr"/>
      <c r="P2211" t="inlineStr"/>
      <c r="Q2211" t="inlineStr"/>
      <c r="R2211" t="n">
        <v>126.426</v>
      </c>
      <c r="S2211" t="n">
        <v>81.092</v>
      </c>
      <c r="T2211" t="n">
        <v>219.542</v>
      </c>
    </row>
    <row r="2212">
      <c r="A2212" s="142" t="n">
        <v>39638</v>
      </c>
      <c r="B2212" t="inlineStr"/>
      <c r="C2212" t="inlineStr"/>
      <c r="D2212" t="inlineStr"/>
      <c r="E2212" t="inlineStr"/>
      <c r="F2212" t="inlineStr"/>
      <c r="G2212" t="inlineStr"/>
      <c r="H2212" t="inlineStr"/>
      <c r="I2212" t="inlineStr"/>
      <c r="J2212" t="inlineStr"/>
      <c r="K2212" t="inlineStr"/>
      <c r="L2212" t="inlineStr"/>
      <c r="M2212" t="n">
        <v>334.97</v>
      </c>
      <c r="N2212" t="inlineStr"/>
      <c r="O2212" t="inlineStr"/>
      <c r="P2212" t="inlineStr"/>
      <c r="Q2212" t="inlineStr"/>
      <c r="R2212" t="n">
        <v>126.426</v>
      </c>
      <c r="S2212" t="n">
        <v>80.742</v>
      </c>
      <c r="T2212" t="n">
        <v>221.911</v>
      </c>
    </row>
    <row r="2213">
      <c r="A2213" s="142" t="n">
        <v>39639</v>
      </c>
      <c r="B2213" t="inlineStr"/>
      <c r="C2213" t="inlineStr"/>
      <c r="D2213" t="inlineStr"/>
      <c r="E2213" t="inlineStr"/>
      <c r="F2213" t="inlineStr"/>
      <c r="G2213" t="inlineStr"/>
      <c r="H2213" t="inlineStr"/>
      <c r="I2213" t="inlineStr"/>
      <c r="J2213" t="inlineStr"/>
      <c r="K2213" t="inlineStr"/>
      <c r="L2213" t="inlineStr"/>
      <c r="M2213" t="n">
        <v>343.99</v>
      </c>
      <c r="N2213" t="inlineStr"/>
      <c r="O2213" t="inlineStr"/>
      <c r="P2213" t="inlineStr"/>
      <c r="Q2213" t="inlineStr"/>
      <c r="R2213" t="n">
        <v>126.426</v>
      </c>
      <c r="S2213" t="n">
        <v>80.322</v>
      </c>
      <c r="T2213" t="n">
        <v>220.959</v>
      </c>
    </row>
    <row r="2214">
      <c r="A2214" s="142" t="n">
        <v>39640</v>
      </c>
      <c r="B2214" t="inlineStr"/>
      <c r="C2214" t="inlineStr"/>
      <c r="D2214" t="inlineStr"/>
      <c r="E2214" t="inlineStr"/>
      <c r="F2214" t="inlineStr"/>
      <c r="G2214" t="inlineStr"/>
      <c r="H2214" t="inlineStr"/>
      <c r="I2214" t="inlineStr"/>
      <c r="J2214" t="inlineStr"/>
      <c r="K2214" t="inlineStr"/>
      <c r="L2214" t="inlineStr"/>
      <c r="M2214" t="n">
        <v>354.59</v>
      </c>
      <c r="N2214" t="inlineStr"/>
      <c r="O2214" t="inlineStr"/>
      <c r="P2214" t="inlineStr"/>
      <c r="Q2214" t="inlineStr"/>
      <c r="R2214" t="n">
        <v>126.426</v>
      </c>
      <c r="S2214" t="n">
        <v>79.047</v>
      </c>
      <c r="T2214" t="n">
        <v>220.731</v>
      </c>
    </row>
    <row r="2215">
      <c r="A2215" s="142" t="n">
        <v>39643</v>
      </c>
      <c r="B2215" t="inlineStr"/>
      <c r="C2215" t="inlineStr"/>
      <c r="D2215" t="inlineStr"/>
      <c r="E2215" t="inlineStr"/>
      <c r="F2215" t="inlineStr"/>
      <c r="G2215" t="inlineStr"/>
      <c r="H2215" t="inlineStr"/>
      <c r="I2215" t="inlineStr"/>
      <c r="J2215" t="inlineStr"/>
      <c r="K2215" t="inlineStr"/>
      <c r="L2215" t="inlineStr"/>
      <c r="M2215" t="n">
        <v>354.59</v>
      </c>
      <c r="N2215" t="inlineStr"/>
      <c r="O2215" t="inlineStr"/>
      <c r="P2215" t="inlineStr"/>
      <c r="Q2215" t="inlineStr"/>
      <c r="R2215" t="n">
        <v>126.426</v>
      </c>
      <c r="S2215" t="n">
        <v>78.91</v>
      </c>
      <c r="T2215" t="n">
        <v>220.953</v>
      </c>
    </row>
    <row r="2216">
      <c r="A2216" s="142" t="n">
        <v>39644</v>
      </c>
      <c r="B2216" t="inlineStr"/>
      <c r="C2216" t="inlineStr"/>
      <c r="D2216" t="inlineStr"/>
      <c r="E2216" t="inlineStr"/>
      <c r="F2216" t="inlineStr"/>
      <c r="G2216" t="inlineStr"/>
      <c r="H2216" t="inlineStr"/>
      <c r="I2216" t="inlineStr"/>
      <c r="J2216" t="inlineStr"/>
      <c r="K2216" t="inlineStr"/>
      <c r="L2216" t="inlineStr"/>
      <c r="M2216" t="n">
        <v>354.03</v>
      </c>
      <c r="N2216" t="inlineStr"/>
      <c r="O2216" t="inlineStr"/>
      <c r="P2216" t="inlineStr"/>
      <c r="Q2216" t="inlineStr"/>
      <c r="R2216" t="n">
        <v>126.426</v>
      </c>
      <c r="S2216" t="n">
        <v>77.39700000000001</v>
      </c>
      <c r="T2216" t="n">
        <v>214.308</v>
      </c>
    </row>
    <row r="2217">
      <c r="A2217" s="142" t="n">
        <v>39645</v>
      </c>
      <c r="B2217" t="inlineStr"/>
      <c r="C2217" t="inlineStr"/>
      <c r="D2217" t="inlineStr"/>
      <c r="E2217" t="inlineStr"/>
      <c r="F2217" t="inlineStr"/>
      <c r="G2217" t="inlineStr"/>
      <c r="H2217" t="inlineStr"/>
      <c r="I2217" t="inlineStr"/>
      <c r="J2217" t="inlineStr"/>
      <c r="K2217" t="inlineStr"/>
      <c r="L2217" t="inlineStr"/>
      <c r="M2217" t="n">
        <v>347.07</v>
      </c>
      <c r="N2217" t="inlineStr"/>
      <c r="O2217" t="inlineStr"/>
      <c r="P2217" t="inlineStr"/>
      <c r="Q2217" t="inlineStr"/>
      <c r="R2217" t="n">
        <v>126.426</v>
      </c>
      <c r="S2217" t="n">
        <v>78.84999999999999</v>
      </c>
      <c r="T2217" t="n">
        <v>216.471</v>
      </c>
    </row>
    <row r="2218">
      <c r="A2218" s="142" t="n">
        <v>39646</v>
      </c>
      <c r="B2218" t="inlineStr"/>
      <c r="C2218" t="inlineStr"/>
      <c r="D2218" t="inlineStr"/>
      <c r="E2218" t="inlineStr"/>
      <c r="F2218" t="inlineStr"/>
      <c r="G2218" t="inlineStr"/>
      <c r="H2218" t="inlineStr"/>
      <c r="I2218" t="inlineStr"/>
      <c r="J2218" t="inlineStr"/>
      <c r="K2218" t="inlineStr"/>
      <c r="L2218" t="inlineStr"/>
      <c r="M2218" t="n">
        <v>342.59</v>
      </c>
      <c r="N2218" t="inlineStr"/>
      <c r="O2218" t="inlineStr"/>
      <c r="P2218" t="inlineStr"/>
      <c r="Q2218" t="inlineStr"/>
      <c r="R2218" t="n">
        <v>126.426</v>
      </c>
      <c r="S2218" t="n">
        <v>79.854</v>
      </c>
      <c r="T2218" t="n">
        <v>218.965</v>
      </c>
    </row>
    <row r="2219">
      <c r="A2219" s="142" t="n">
        <v>39647</v>
      </c>
      <c r="B2219" t="inlineStr"/>
      <c r="C2219" t="inlineStr"/>
      <c r="D2219" t="inlineStr"/>
      <c r="E2219" t="inlineStr"/>
      <c r="F2219" t="inlineStr"/>
      <c r="G2219" t="inlineStr"/>
      <c r="H2219" t="inlineStr"/>
      <c r="I2219" t="inlineStr"/>
      <c r="J2219" t="inlineStr"/>
      <c r="K2219" t="inlineStr"/>
      <c r="L2219" t="inlineStr"/>
      <c r="M2219" t="n">
        <v>339.14</v>
      </c>
      <c r="N2219" t="inlineStr"/>
      <c r="O2219" t="inlineStr"/>
      <c r="P2219" t="inlineStr"/>
      <c r="Q2219" t="inlineStr"/>
      <c r="R2219" t="n">
        <v>126.426</v>
      </c>
      <c r="S2219" t="n">
        <v>80.06100000000001</v>
      </c>
      <c r="T2219" t="n">
        <v>217.444</v>
      </c>
    </row>
    <row r="2220">
      <c r="A2220" s="142" t="n">
        <v>39650</v>
      </c>
      <c r="B2220" t="inlineStr"/>
      <c r="C2220" t="inlineStr"/>
      <c r="D2220" t="inlineStr"/>
      <c r="E2220" t="inlineStr"/>
      <c r="F2220" t="inlineStr"/>
      <c r="G2220" t="inlineStr"/>
      <c r="H2220" t="inlineStr"/>
      <c r="I2220" t="inlineStr"/>
      <c r="J2220" t="inlineStr"/>
      <c r="K2220" t="inlineStr"/>
      <c r="L2220" t="inlineStr"/>
      <c r="M2220" t="n">
        <v>345.46</v>
      </c>
      <c r="N2220" t="inlineStr"/>
      <c r="O2220" t="inlineStr"/>
      <c r="P2220" t="inlineStr"/>
      <c r="Q2220" t="inlineStr"/>
      <c r="R2220" t="n">
        <v>126.426</v>
      </c>
      <c r="S2220" t="n">
        <v>80.535</v>
      </c>
      <c r="T2220" t="n">
        <v>221.455</v>
      </c>
    </row>
    <row r="2221">
      <c r="A2221" s="142" t="n">
        <v>39651</v>
      </c>
      <c r="B2221" t="inlineStr"/>
      <c r="C2221" t="inlineStr"/>
      <c r="D2221" t="inlineStr"/>
      <c r="E2221" t="inlineStr"/>
      <c r="F2221" t="inlineStr"/>
      <c r="G2221" t="inlineStr"/>
      <c r="H2221" t="inlineStr"/>
      <c r="I2221" t="inlineStr"/>
      <c r="J2221" t="inlineStr"/>
      <c r="K2221" t="inlineStr"/>
      <c r="L2221" t="inlineStr"/>
      <c r="M2221" t="n">
        <v>336.34</v>
      </c>
      <c r="N2221" t="inlineStr"/>
      <c r="O2221" t="inlineStr"/>
      <c r="P2221" t="inlineStr"/>
      <c r="Q2221" t="inlineStr"/>
      <c r="R2221" t="n">
        <v>126.426</v>
      </c>
      <c r="S2221" t="n">
        <v>81.05</v>
      </c>
      <c r="T2221" t="n">
        <v>220.604</v>
      </c>
    </row>
    <row r="2222">
      <c r="A2222" s="142" t="n">
        <v>39652</v>
      </c>
      <c r="B2222" t="inlineStr"/>
      <c r="C2222" t="inlineStr"/>
      <c r="D2222" t="inlineStr"/>
      <c r="E2222" t="inlineStr"/>
      <c r="F2222" t="inlineStr"/>
      <c r="G2222" t="inlineStr"/>
      <c r="H2222" t="inlineStr"/>
      <c r="I2222" t="inlineStr"/>
      <c r="J2222" t="inlineStr"/>
      <c r="K2222" t="inlineStr"/>
      <c r="L2222" t="inlineStr"/>
      <c r="M2222" t="n">
        <v>322.39</v>
      </c>
      <c r="N2222" t="inlineStr"/>
      <c r="O2222" t="inlineStr"/>
      <c r="P2222" t="inlineStr"/>
      <c r="Q2222" t="inlineStr"/>
      <c r="R2222" t="n">
        <v>126.426</v>
      </c>
      <c r="S2222" t="n">
        <v>82.31399999999999</v>
      </c>
      <c r="T2222" t="n">
        <v>225.653</v>
      </c>
    </row>
    <row r="2223">
      <c r="A2223" s="142" t="n">
        <v>39653</v>
      </c>
      <c r="B2223" t="inlineStr"/>
      <c r="C2223" t="inlineStr"/>
      <c r="D2223" t="inlineStr"/>
      <c r="E2223" t="inlineStr"/>
      <c r="F2223" t="inlineStr"/>
      <c r="G2223" t="inlineStr"/>
      <c r="H2223" t="inlineStr"/>
      <c r="I2223" t="inlineStr"/>
      <c r="J2223" t="inlineStr"/>
      <c r="K2223" t="inlineStr"/>
      <c r="L2223" t="inlineStr"/>
      <c r="M2223" t="n">
        <v>318.03</v>
      </c>
      <c r="N2223" t="inlineStr"/>
      <c r="O2223" t="inlineStr"/>
      <c r="P2223" t="inlineStr"/>
      <c r="Q2223" t="inlineStr"/>
      <c r="R2223" t="n">
        <v>126.426</v>
      </c>
      <c r="S2223" t="n">
        <v>81.27</v>
      </c>
      <c r="T2223" t="n">
        <v>224.559</v>
      </c>
    </row>
    <row r="2224">
      <c r="A2224" s="142" t="n">
        <v>39654</v>
      </c>
      <c r="B2224" t="inlineStr"/>
      <c r="C2224" t="inlineStr"/>
      <c r="D2224" t="inlineStr"/>
      <c r="E2224" t="inlineStr"/>
      <c r="F2224" t="inlineStr"/>
      <c r="G2224" t="inlineStr"/>
      <c r="H2224" t="inlineStr"/>
      <c r="I2224" t="inlineStr"/>
      <c r="J2224" t="inlineStr"/>
      <c r="K2224" t="inlineStr"/>
      <c r="L2224" t="inlineStr"/>
      <c r="M2224" t="n">
        <v>318.61</v>
      </c>
      <c r="N2224" t="inlineStr"/>
      <c r="O2224" t="inlineStr"/>
      <c r="P2224" t="inlineStr"/>
      <c r="Q2224" t="inlineStr"/>
      <c r="R2224" t="n">
        <v>126.426</v>
      </c>
      <c r="S2224" t="n">
        <v>80.925</v>
      </c>
      <c r="T2224" t="n">
        <v>220.657</v>
      </c>
    </row>
    <row r="2225">
      <c r="A2225" s="142" t="n">
        <v>39657</v>
      </c>
      <c r="B2225" t="inlineStr"/>
      <c r="C2225" t="inlineStr"/>
      <c r="D2225" t="inlineStr"/>
      <c r="E2225" t="inlineStr"/>
      <c r="F2225" t="inlineStr"/>
      <c r="G2225" t="inlineStr"/>
      <c r="H2225" t="inlineStr"/>
      <c r="I2225" t="inlineStr"/>
      <c r="J2225" t="inlineStr"/>
      <c r="K2225" t="inlineStr"/>
      <c r="L2225" t="inlineStr"/>
      <c r="M2225" t="n">
        <v>319.77</v>
      </c>
      <c r="N2225" t="inlineStr"/>
      <c r="O2225" t="inlineStr"/>
      <c r="P2225" t="inlineStr"/>
      <c r="Q2225" t="inlineStr"/>
      <c r="R2225" t="n">
        <v>126.426</v>
      </c>
      <c r="S2225" t="n">
        <v>79.797</v>
      </c>
      <c r="T2225" t="n">
        <v>219.696</v>
      </c>
    </row>
    <row r="2226">
      <c r="A2226" s="142" t="n">
        <v>39658</v>
      </c>
      <c r="B2226" t="inlineStr"/>
      <c r="C2226" t="inlineStr"/>
      <c r="D2226" t="inlineStr"/>
      <c r="E2226" t="inlineStr"/>
      <c r="F2226" t="inlineStr"/>
      <c r="G2226" t="inlineStr"/>
      <c r="H2226" t="inlineStr"/>
      <c r="I2226" t="inlineStr"/>
      <c r="J2226" t="inlineStr"/>
      <c r="K2226" t="inlineStr"/>
      <c r="L2226" t="inlineStr"/>
      <c r="M2226" t="n">
        <v>312.55</v>
      </c>
      <c r="N2226" t="inlineStr"/>
      <c r="O2226" t="inlineStr"/>
      <c r="P2226" t="inlineStr"/>
      <c r="Q2226" t="inlineStr"/>
      <c r="R2226" t="n">
        <v>126.426</v>
      </c>
      <c r="S2226" t="n">
        <v>80.855</v>
      </c>
      <c r="T2226" t="n">
        <v>219.886</v>
      </c>
    </row>
    <row r="2227">
      <c r="A2227" s="142" t="n">
        <v>39659</v>
      </c>
      <c r="B2227" t="inlineStr"/>
      <c r="C2227" t="inlineStr"/>
      <c r="D2227" t="inlineStr"/>
      <c r="E2227" t="inlineStr"/>
      <c r="F2227" t="inlineStr"/>
      <c r="G2227" t="inlineStr"/>
      <c r="H2227" t="inlineStr"/>
      <c r="I2227" t="inlineStr"/>
      <c r="J2227" t="inlineStr"/>
      <c r="K2227" t="inlineStr"/>
      <c r="L2227" t="inlineStr"/>
      <c r="M2227" t="n">
        <v>316.71</v>
      </c>
      <c r="N2227" t="inlineStr"/>
      <c r="O2227" t="inlineStr"/>
      <c r="P2227" t="inlineStr"/>
      <c r="Q2227" t="inlineStr"/>
      <c r="R2227" t="n">
        <v>126.426</v>
      </c>
      <c r="S2227" t="n">
        <v>82.411</v>
      </c>
      <c r="T2227" t="n">
        <v>225.428</v>
      </c>
    </row>
    <row r="2228">
      <c r="A2228" s="142" t="n">
        <v>39660</v>
      </c>
      <c r="B2228" t="inlineStr"/>
      <c r="C2228" t="inlineStr"/>
      <c r="D2228" t="inlineStr"/>
      <c r="E2228" t="inlineStr"/>
      <c r="F2228" t="inlineStr"/>
      <c r="G2228" t="inlineStr"/>
      <c r="H2228" t="inlineStr"/>
      <c r="I2228" t="inlineStr"/>
      <c r="J2228" t="inlineStr"/>
      <c r="K2228" t="inlineStr"/>
      <c r="L2228" t="inlineStr"/>
      <c r="M2228" t="n">
        <v>315.87</v>
      </c>
      <c r="N2228" t="inlineStr"/>
      <c r="O2228" t="inlineStr"/>
      <c r="P2228" t="inlineStr"/>
      <c r="Q2228" t="inlineStr"/>
      <c r="R2228" t="n">
        <v>123.996</v>
      </c>
      <c r="S2228" t="n">
        <v>81.771</v>
      </c>
      <c r="T2228" t="n">
        <v>225.473</v>
      </c>
    </row>
    <row r="2229">
      <c r="A2229" s="142" t="n">
        <v>39661</v>
      </c>
      <c r="B2229" t="inlineStr"/>
      <c r="C2229" t="inlineStr"/>
      <c r="D2229" t="inlineStr"/>
      <c r="E2229" t="inlineStr"/>
      <c r="F2229" t="inlineStr"/>
      <c r="G2229" t="inlineStr"/>
      <c r="H2229" t="inlineStr"/>
      <c r="I2229" t="inlineStr"/>
      <c r="J2229" t="inlineStr"/>
      <c r="K2229" t="inlineStr"/>
      <c r="L2229" t="inlineStr"/>
      <c r="M2229" t="n">
        <v>307.82</v>
      </c>
      <c r="N2229" t="inlineStr"/>
      <c r="O2229" t="inlineStr"/>
      <c r="P2229" t="inlineStr"/>
      <c r="Q2229" t="inlineStr"/>
      <c r="R2229" t="n">
        <v>123.996</v>
      </c>
      <c r="S2229" t="n">
        <v>81.098</v>
      </c>
      <c r="T2229" t="n">
        <v>223.462</v>
      </c>
    </row>
    <row r="2230">
      <c r="A2230" s="142" t="n">
        <v>39664</v>
      </c>
      <c r="B2230" t="inlineStr"/>
      <c r="C2230" t="inlineStr"/>
      <c r="D2230" t="inlineStr"/>
      <c r="E2230" t="inlineStr"/>
      <c r="F2230" t="inlineStr"/>
      <c r="G2230" t="inlineStr"/>
      <c r="H2230" t="inlineStr"/>
      <c r="I2230" t="inlineStr"/>
      <c r="J2230" t="inlineStr"/>
      <c r="K2230" t="inlineStr"/>
      <c r="L2230" t="inlineStr"/>
      <c r="M2230" t="n">
        <v>303.26</v>
      </c>
      <c r="N2230" t="inlineStr"/>
      <c r="O2230" t="inlineStr"/>
      <c r="P2230" t="inlineStr"/>
      <c r="Q2230" t="inlineStr"/>
      <c r="R2230" t="n">
        <v>123.996</v>
      </c>
      <c r="S2230" t="n">
        <v>79.958</v>
      </c>
      <c r="T2230" t="n">
        <v>218.147</v>
      </c>
    </row>
    <row r="2231">
      <c r="A2231" s="142" t="n">
        <v>39665</v>
      </c>
      <c r="B2231" t="inlineStr"/>
      <c r="C2231" t="inlineStr"/>
      <c r="D2231" t="inlineStr"/>
      <c r="E2231" t="inlineStr"/>
      <c r="F2231" t="inlineStr"/>
      <c r="G2231" t="inlineStr"/>
      <c r="H2231" t="inlineStr"/>
      <c r="I2231" t="inlineStr"/>
      <c r="J2231" t="inlineStr"/>
      <c r="K2231" t="inlineStr"/>
      <c r="L2231" t="inlineStr"/>
      <c r="M2231" t="n">
        <v>281.23</v>
      </c>
      <c r="N2231" t="inlineStr"/>
      <c r="O2231" t="inlineStr"/>
      <c r="P2231" t="inlineStr"/>
      <c r="Q2231" t="inlineStr"/>
      <c r="R2231" t="n">
        <v>123.996</v>
      </c>
      <c r="S2231" t="n">
        <v>81.693</v>
      </c>
      <c r="T2231" t="n">
        <v>217.96</v>
      </c>
    </row>
    <row r="2232">
      <c r="A2232" s="142" t="n">
        <v>39666</v>
      </c>
      <c r="B2232" t="inlineStr"/>
      <c r="C2232" t="inlineStr"/>
      <c r="D2232" t="inlineStr"/>
      <c r="E2232" t="inlineStr"/>
      <c r="F2232" t="inlineStr"/>
      <c r="G2232" t="inlineStr"/>
      <c r="H2232" t="inlineStr"/>
      <c r="I2232" t="inlineStr"/>
      <c r="J2232" t="inlineStr"/>
      <c r="K2232" t="inlineStr"/>
      <c r="L2232" t="inlineStr"/>
      <c r="M2232" t="n">
        <v>291.21</v>
      </c>
      <c r="N2232" t="inlineStr"/>
      <c r="O2232" t="inlineStr"/>
      <c r="P2232" t="inlineStr"/>
      <c r="Q2232" t="inlineStr"/>
      <c r="R2232" t="n">
        <v>123.996</v>
      </c>
      <c r="S2232" t="n">
        <v>82.65600000000001</v>
      </c>
      <c r="T2232" t="n">
        <v>221.732</v>
      </c>
    </row>
    <row r="2233">
      <c r="A2233" s="142" t="n">
        <v>39667</v>
      </c>
      <c r="B2233" t="inlineStr"/>
      <c r="C2233" t="inlineStr"/>
      <c r="D2233" t="inlineStr"/>
      <c r="E2233" t="inlineStr"/>
      <c r="F2233" t="inlineStr"/>
      <c r="G2233" t="inlineStr"/>
      <c r="H2233" t="inlineStr"/>
      <c r="I2233" t="inlineStr"/>
      <c r="J2233" t="inlineStr"/>
      <c r="K2233" t="inlineStr"/>
      <c r="L2233" t="inlineStr"/>
      <c r="M2233" t="n">
        <v>287.78</v>
      </c>
      <c r="N2233" t="inlineStr"/>
      <c r="O2233" t="inlineStr"/>
      <c r="P2233" t="inlineStr"/>
      <c r="Q2233" t="inlineStr"/>
      <c r="R2233" t="n">
        <v>123.996</v>
      </c>
      <c r="S2233" t="n">
        <v>81.932</v>
      </c>
      <c r="T2233" t="n">
        <v>221.454</v>
      </c>
    </row>
    <row r="2234">
      <c r="A2234" s="142" t="n">
        <v>39668</v>
      </c>
      <c r="B2234" t="inlineStr"/>
      <c r="C2234" t="inlineStr"/>
      <c r="D2234" t="inlineStr"/>
      <c r="E2234" t="inlineStr"/>
      <c r="F2234" t="inlineStr"/>
      <c r="G2234" t="inlineStr"/>
      <c r="H2234" t="inlineStr"/>
      <c r="I2234" t="inlineStr"/>
      <c r="J2234" t="inlineStr"/>
      <c r="K2234" t="inlineStr"/>
      <c r="L2234" t="inlineStr"/>
      <c r="M2234" t="n">
        <v>278.69</v>
      </c>
      <c r="N2234" t="inlineStr"/>
      <c r="O2234" t="inlineStr"/>
      <c r="P2234" t="inlineStr"/>
      <c r="Q2234" t="inlineStr"/>
      <c r="R2234" t="n">
        <v>123.996</v>
      </c>
      <c r="S2234" t="n">
        <v>83.956</v>
      </c>
      <c r="T2234" t="n">
        <v>222.506</v>
      </c>
    </row>
    <row r="2235">
      <c r="A2235" s="142" t="n">
        <v>39671</v>
      </c>
      <c r="B2235" t="inlineStr"/>
      <c r="C2235" t="inlineStr"/>
      <c r="D2235" t="inlineStr"/>
      <c r="E2235" t="inlineStr"/>
      <c r="F2235" t="inlineStr"/>
      <c r="G2235" t="inlineStr"/>
      <c r="H2235" t="inlineStr"/>
      <c r="I2235" t="inlineStr"/>
      <c r="J2235" t="inlineStr"/>
      <c r="K2235" t="inlineStr"/>
      <c r="L2235" t="inlineStr"/>
      <c r="M2235" t="n">
        <v>265.79</v>
      </c>
      <c r="N2235" t="inlineStr"/>
      <c r="O2235" t="inlineStr"/>
      <c r="P2235" t="inlineStr"/>
      <c r="Q2235" t="inlineStr"/>
      <c r="R2235" t="n">
        <v>123.996</v>
      </c>
      <c r="S2235" t="n">
        <v>84.803</v>
      </c>
      <c r="T2235" t="n">
        <v>223.13</v>
      </c>
    </row>
    <row r="2236">
      <c r="A2236" s="142" t="n">
        <v>39672</v>
      </c>
      <c r="B2236" t="inlineStr"/>
      <c r="C2236" t="inlineStr"/>
      <c r="D2236" t="inlineStr"/>
      <c r="E2236" t="inlineStr"/>
      <c r="F2236" t="inlineStr"/>
      <c r="G2236" t="inlineStr"/>
      <c r="H2236" t="inlineStr"/>
      <c r="I2236" t="inlineStr"/>
      <c r="J2236" t="inlineStr"/>
      <c r="K2236" t="inlineStr"/>
      <c r="L2236" t="inlineStr"/>
      <c r="M2236" t="n">
        <v>269.64</v>
      </c>
      <c r="N2236" t="inlineStr"/>
      <c r="O2236" t="inlineStr"/>
      <c r="P2236" t="inlineStr"/>
      <c r="Q2236" t="inlineStr"/>
      <c r="R2236" t="n">
        <v>123.996</v>
      </c>
      <c r="S2236" t="n">
        <v>84.54000000000001</v>
      </c>
      <c r="T2236" t="n">
        <v>222.675</v>
      </c>
    </row>
    <row r="2237">
      <c r="A2237" s="142" t="n">
        <v>39673</v>
      </c>
      <c r="B2237" t="inlineStr"/>
      <c r="C2237" t="inlineStr"/>
      <c r="D2237" t="inlineStr"/>
      <c r="E2237" t="inlineStr"/>
      <c r="F2237" t="inlineStr"/>
      <c r="G2237" t="inlineStr"/>
      <c r="H2237" t="inlineStr"/>
      <c r="I2237" t="inlineStr"/>
      <c r="J2237" t="inlineStr"/>
      <c r="K2237" t="inlineStr"/>
      <c r="L2237" t="inlineStr"/>
      <c r="M2237" t="n">
        <v>287</v>
      </c>
      <c r="N2237" t="inlineStr"/>
      <c r="O2237" t="inlineStr"/>
      <c r="P2237" t="inlineStr"/>
      <c r="Q2237" t="inlineStr"/>
      <c r="R2237" t="n">
        <v>123.996</v>
      </c>
      <c r="S2237" t="n">
        <v>83.861</v>
      </c>
      <c r="T2237" t="n">
        <v>221.376</v>
      </c>
    </row>
    <row r="2238">
      <c r="A2238" s="142" t="n">
        <v>39674</v>
      </c>
      <c r="B2238" t="inlineStr"/>
      <c r="C2238" t="inlineStr"/>
      <c r="D2238" t="inlineStr"/>
      <c r="E2238" t="inlineStr"/>
      <c r="F2238" t="inlineStr"/>
      <c r="G2238" t="inlineStr"/>
      <c r="H2238" t="inlineStr"/>
      <c r="I2238" t="inlineStr"/>
      <c r="J2238" t="inlineStr"/>
      <c r="K2238" t="inlineStr"/>
      <c r="L2238" t="inlineStr"/>
      <c r="M2238" t="n">
        <v>279.58</v>
      </c>
      <c r="N2238" t="inlineStr"/>
      <c r="O2238" t="inlineStr"/>
      <c r="P2238" t="inlineStr"/>
      <c r="Q2238" t="inlineStr"/>
      <c r="R2238" t="n">
        <v>123.996</v>
      </c>
      <c r="S2238" t="n">
        <v>84.10599999999999</v>
      </c>
      <c r="T2238" t="n">
        <v>223.267</v>
      </c>
    </row>
    <row r="2239">
      <c r="A2239" s="142" t="n">
        <v>39675</v>
      </c>
      <c r="B2239" t="inlineStr"/>
      <c r="C2239" t="inlineStr"/>
      <c r="D2239" t="inlineStr"/>
      <c r="E2239" t="inlineStr"/>
      <c r="F2239" t="inlineStr"/>
      <c r="G2239" t="inlineStr"/>
      <c r="H2239" t="inlineStr"/>
      <c r="I2239" t="inlineStr"/>
      <c r="J2239" t="inlineStr"/>
      <c r="K2239" t="inlineStr"/>
      <c r="L2239" t="inlineStr"/>
      <c r="M2239" t="n">
        <v>279.58</v>
      </c>
      <c r="N2239" t="inlineStr"/>
      <c r="O2239" t="inlineStr"/>
      <c r="P2239" t="inlineStr"/>
      <c r="Q2239" t="inlineStr"/>
      <c r="R2239" t="n">
        <v>123.996</v>
      </c>
      <c r="S2239" t="n">
        <v>84.94799999999999</v>
      </c>
      <c r="T2239" t="n">
        <v>223.677</v>
      </c>
    </row>
    <row r="2240">
      <c r="A2240" s="142" t="n">
        <v>39678</v>
      </c>
      <c r="B2240" t="inlineStr"/>
      <c r="C2240" t="inlineStr"/>
      <c r="D2240" t="inlineStr"/>
      <c r="E2240" t="inlineStr"/>
      <c r="F2240" t="inlineStr"/>
      <c r="G2240" t="inlineStr"/>
      <c r="H2240" t="inlineStr"/>
      <c r="I2240" t="inlineStr"/>
      <c r="J2240" t="inlineStr"/>
      <c r="K2240" t="inlineStr"/>
      <c r="L2240" t="inlineStr"/>
      <c r="M2240" t="n">
        <v>275.8</v>
      </c>
      <c r="N2240" t="inlineStr"/>
      <c r="O2240" t="inlineStr"/>
      <c r="P2240" t="inlineStr"/>
      <c r="Q2240" t="inlineStr"/>
      <c r="R2240" t="n">
        <v>123.996</v>
      </c>
      <c r="S2240" t="n">
        <v>84.34</v>
      </c>
      <c r="T2240" t="n">
        <v>220.868</v>
      </c>
    </row>
    <row r="2241">
      <c r="A2241" s="142" t="n">
        <v>39679</v>
      </c>
      <c r="B2241" t="inlineStr"/>
      <c r="C2241" t="inlineStr"/>
      <c r="D2241" t="inlineStr"/>
      <c r="E2241" t="inlineStr"/>
      <c r="F2241" t="inlineStr"/>
      <c r="G2241" t="inlineStr"/>
      <c r="H2241" t="inlineStr"/>
      <c r="I2241" t="inlineStr"/>
      <c r="J2241" t="inlineStr"/>
      <c r="K2241" t="inlineStr"/>
      <c r="L2241" t="inlineStr"/>
      <c r="M2241" t="n">
        <v>278.85</v>
      </c>
      <c r="N2241" t="inlineStr"/>
      <c r="O2241" t="inlineStr"/>
      <c r="P2241" t="inlineStr"/>
      <c r="Q2241" t="inlineStr"/>
      <c r="R2241" t="n">
        <v>123.996</v>
      </c>
      <c r="S2241" t="n">
        <v>83.005</v>
      </c>
      <c r="T2241" t="n">
        <v>216.934</v>
      </c>
    </row>
    <row r="2242">
      <c r="A2242" s="142" t="n">
        <v>39680</v>
      </c>
      <c r="B2242" t="inlineStr"/>
      <c r="C2242" t="inlineStr"/>
      <c r="D2242" t="inlineStr"/>
      <c r="E2242" t="inlineStr"/>
      <c r="F2242" t="inlineStr"/>
      <c r="G2242" t="inlineStr"/>
      <c r="H2242" t="inlineStr"/>
      <c r="I2242" t="inlineStr"/>
      <c r="J2242" t="inlineStr"/>
      <c r="K2242" t="inlineStr"/>
      <c r="L2242" t="inlineStr"/>
      <c r="M2242" t="n">
        <v>280.66</v>
      </c>
      <c r="N2242" t="inlineStr"/>
      <c r="O2242" t="inlineStr"/>
      <c r="P2242" t="inlineStr"/>
      <c r="Q2242" t="inlineStr"/>
      <c r="R2242" t="n">
        <v>123.996</v>
      </c>
      <c r="S2242" t="n">
        <v>83.51900000000001</v>
      </c>
      <c r="T2242" t="n">
        <v>220.843</v>
      </c>
    </row>
    <row r="2243">
      <c r="A2243" s="142" t="n">
        <v>39681</v>
      </c>
      <c r="B2243" t="inlineStr"/>
      <c r="C2243" t="inlineStr"/>
      <c r="D2243" t="inlineStr"/>
      <c r="E2243" t="inlineStr"/>
      <c r="F2243" t="inlineStr"/>
      <c r="G2243" t="inlineStr"/>
      <c r="H2243" t="inlineStr"/>
      <c r="I2243" t="inlineStr"/>
      <c r="J2243" t="inlineStr"/>
      <c r="K2243" t="inlineStr"/>
      <c r="L2243" t="inlineStr"/>
      <c r="M2243" t="n">
        <v>296.17</v>
      </c>
      <c r="N2243" t="inlineStr"/>
      <c r="O2243" t="inlineStr"/>
      <c r="P2243" t="inlineStr"/>
      <c r="Q2243" t="inlineStr"/>
      <c r="R2243" t="n">
        <v>123.996</v>
      </c>
      <c r="S2243" t="n">
        <v>82.899</v>
      </c>
      <c r="T2243" t="n">
        <v>217.602</v>
      </c>
    </row>
    <row r="2244">
      <c r="A2244" s="142" t="n">
        <v>39682</v>
      </c>
      <c r="B2244" t="inlineStr"/>
      <c r="C2244" t="inlineStr"/>
      <c r="D2244" t="inlineStr"/>
      <c r="E2244" t="inlineStr"/>
      <c r="F2244" t="inlineStr"/>
      <c r="G2244" t="inlineStr"/>
      <c r="H2244" t="inlineStr"/>
      <c r="I2244" t="inlineStr"/>
      <c r="J2244" t="inlineStr"/>
      <c r="K2244" t="inlineStr"/>
      <c r="L2244" t="inlineStr"/>
      <c r="M2244" t="n">
        <v>290.18</v>
      </c>
      <c r="N2244" t="inlineStr"/>
      <c r="O2244" t="inlineStr"/>
      <c r="P2244" t="inlineStr"/>
      <c r="Q2244" t="inlineStr"/>
      <c r="R2244" t="n">
        <v>123.996</v>
      </c>
      <c r="S2244" t="n">
        <v>83.821</v>
      </c>
      <c r="T2244" t="n">
        <v>218.382</v>
      </c>
    </row>
    <row r="2245">
      <c r="A2245" s="142" t="n">
        <v>39685</v>
      </c>
      <c r="B2245" t="inlineStr"/>
      <c r="C2245" t="inlineStr"/>
      <c r="D2245" t="inlineStr"/>
      <c r="E2245" t="inlineStr"/>
      <c r="F2245" t="inlineStr"/>
      <c r="G2245" t="inlineStr"/>
      <c r="H2245" t="inlineStr"/>
      <c r="I2245" t="inlineStr"/>
      <c r="J2245" t="inlineStr"/>
      <c r="K2245" t="inlineStr"/>
      <c r="L2245" t="inlineStr"/>
      <c r="M2245" t="n">
        <v>290.16</v>
      </c>
      <c r="N2245" t="inlineStr"/>
      <c r="O2245" t="inlineStr"/>
      <c r="P2245" t="inlineStr"/>
      <c r="Q2245" t="inlineStr"/>
      <c r="R2245" t="n">
        <v>123.996</v>
      </c>
      <c r="S2245" t="n">
        <v>83.233</v>
      </c>
      <c r="T2245" t="n">
        <v>217.61</v>
      </c>
    </row>
    <row r="2246">
      <c r="A2246" s="142" t="n">
        <v>39686</v>
      </c>
      <c r="B2246" t="inlineStr"/>
      <c r="C2246" t="inlineStr"/>
      <c r="D2246" t="inlineStr"/>
      <c r="E2246" t="inlineStr"/>
      <c r="F2246" t="inlineStr"/>
      <c r="G2246" t="inlineStr"/>
      <c r="H2246" t="inlineStr"/>
      <c r="I2246" t="inlineStr"/>
      <c r="J2246" t="inlineStr"/>
      <c r="K2246" t="inlineStr"/>
      <c r="L2246" t="inlineStr"/>
      <c r="M2246" t="n">
        <v>291.19</v>
      </c>
      <c r="N2246" t="inlineStr"/>
      <c r="O2246" t="inlineStr"/>
      <c r="P2246" t="inlineStr"/>
      <c r="Q2246" t="inlineStr"/>
      <c r="R2246" t="n">
        <v>123.996</v>
      </c>
      <c r="S2246" t="n">
        <v>83.718</v>
      </c>
      <c r="T2246" t="n">
        <v>216.81</v>
      </c>
    </row>
    <row r="2247">
      <c r="A2247" s="142" t="n">
        <v>39687</v>
      </c>
      <c r="B2247" t="inlineStr"/>
      <c r="C2247" t="inlineStr"/>
      <c r="D2247" t="inlineStr"/>
      <c r="E2247" t="inlineStr"/>
      <c r="F2247" t="inlineStr"/>
      <c r="G2247" t="inlineStr"/>
      <c r="H2247" t="inlineStr"/>
      <c r="I2247" t="inlineStr"/>
      <c r="J2247" t="inlineStr"/>
      <c r="K2247" t="inlineStr"/>
      <c r="L2247" t="inlineStr"/>
      <c r="M2247" t="n">
        <v>293.8</v>
      </c>
      <c r="N2247" t="inlineStr"/>
      <c r="O2247" t="inlineStr"/>
      <c r="P2247" t="inlineStr"/>
      <c r="Q2247" t="inlineStr"/>
      <c r="R2247" t="n">
        <v>123.996</v>
      </c>
      <c r="S2247" t="n">
        <v>84.032</v>
      </c>
      <c r="T2247" t="n">
        <v>219.485</v>
      </c>
    </row>
    <row r="2248">
      <c r="A2248" s="142" t="n">
        <v>39688</v>
      </c>
      <c r="B2248" t="inlineStr"/>
      <c r="C2248" t="inlineStr"/>
      <c r="D2248" t="inlineStr"/>
      <c r="E2248" t="inlineStr"/>
      <c r="F2248" t="inlineStr"/>
      <c r="G2248" t="inlineStr"/>
      <c r="H2248" t="inlineStr"/>
      <c r="I2248" t="inlineStr"/>
      <c r="J2248" t="inlineStr"/>
      <c r="K2248" t="inlineStr"/>
      <c r="L2248" t="inlineStr"/>
      <c r="M2248" t="n">
        <v>293.8</v>
      </c>
      <c r="N2248" t="inlineStr"/>
      <c r="O2248" t="inlineStr"/>
      <c r="P2248" t="inlineStr"/>
      <c r="Q2248" t="inlineStr"/>
      <c r="R2248" t="n">
        <v>123.996</v>
      </c>
      <c r="S2248" t="n">
        <v>84.931</v>
      </c>
      <c r="T2248" t="n">
        <v>220.006</v>
      </c>
    </row>
    <row r="2249">
      <c r="A2249" s="142" t="n">
        <v>39689</v>
      </c>
      <c r="B2249" t="inlineStr"/>
      <c r="C2249" t="inlineStr"/>
      <c r="D2249" t="inlineStr"/>
      <c r="E2249" t="inlineStr"/>
      <c r="F2249" t="inlineStr"/>
      <c r="G2249" t="inlineStr"/>
      <c r="H2249" t="inlineStr"/>
      <c r="I2249" t="inlineStr"/>
      <c r="J2249" t="inlineStr"/>
      <c r="K2249" t="inlineStr"/>
      <c r="L2249" t="inlineStr"/>
      <c r="M2249" t="n">
        <v>295.84</v>
      </c>
      <c r="N2249" t="inlineStr"/>
      <c r="O2249" t="inlineStr"/>
      <c r="P2249" t="inlineStr"/>
      <c r="Q2249" t="inlineStr"/>
      <c r="R2249" t="n">
        <v>126.233</v>
      </c>
      <c r="S2249" t="n">
        <v>84.791</v>
      </c>
      <c r="T2249" t="n">
        <v>219.865</v>
      </c>
    </row>
    <row r="2250">
      <c r="A2250" s="142" t="n">
        <v>39692</v>
      </c>
      <c r="B2250" t="inlineStr"/>
      <c r="C2250" t="inlineStr"/>
      <c r="D2250" t="inlineStr"/>
      <c r="E2250" t="inlineStr"/>
      <c r="F2250" t="inlineStr"/>
      <c r="G2250" t="inlineStr"/>
      <c r="H2250" t="inlineStr"/>
      <c r="I2250" t="inlineStr"/>
      <c r="J2250" t="inlineStr"/>
      <c r="K2250" t="inlineStr"/>
      <c r="L2250" t="inlineStr"/>
      <c r="M2250" t="n">
        <v>294.76</v>
      </c>
      <c r="N2250" t="inlineStr"/>
      <c r="O2250" t="inlineStr"/>
      <c r="P2250" t="inlineStr"/>
      <c r="Q2250" t="inlineStr"/>
      <c r="R2250" t="n">
        <v>126.233</v>
      </c>
      <c r="S2250" t="n">
        <v>84.836</v>
      </c>
      <c r="T2250" t="n">
        <v>216.863</v>
      </c>
    </row>
    <row r="2251">
      <c r="A2251" s="142" t="n">
        <v>39693</v>
      </c>
      <c r="B2251" t="inlineStr"/>
      <c r="C2251" t="inlineStr"/>
      <c r="D2251" t="inlineStr"/>
      <c r="E2251" t="inlineStr"/>
      <c r="F2251" t="inlineStr"/>
      <c r="G2251" t="inlineStr"/>
      <c r="H2251" t="inlineStr"/>
      <c r="I2251" t="inlineStr"/>
      <c r="J2251" t="inlineStr"/>
      <c r="K2251" t="inlineStr"/>
      <c r="L2251" t="inlineStr"/>
      <c r="M2251" t="n">
        <v>294.76</v>
      </c>
      <c r="N2251" t="inlineStr"/>
      <c r="O2251" t="inlineStr"/>
      <c r="P2251" t="inlineStr"/>
      <c r="Q2251" t="inlineStr"/>
      <c r="R2251" t="n">
        <v>126.233</v>
      </c>
      <c r="S2251" t="n">
        <v>84.776</v>
      </c>
      <c r="T2251" t="n">
        <v>216.486</v>
      </c>
    </row>
    <row r="2252">
      <c r="A2252" s="142" t="n">
        <v>39694</v>
      </c>
      <c r="B2252" t="inlineStr"/>
      <c r="C2252" t="inlineStr"/>
      <c r="D2252" t="inlineStr"/>
      <c r="E2252" t="inlineStr"/>
      <c r="F2252" t="inlineStr"/>
      <c r="G2252" t="inlineStr"/>
      <c r="H2252" t="inlineStr"/>
      <c r="I2252" t="inlineStr"/>
      <c r="J2252" t="inlineStr"/>
      <c r="K2252" t="inlineStr"/>
      <c r="L2252" t="inlineStr"/>
      <c r="M2252" t="n">
        <v>264.68</v>
      </c>
      <c r="N2252" t="inlineStr"/>
      <c r="O2252" t="inlineStr"/>
      <c r="P2252" t="inlineStr"/>
      <c r="Q2252" t="inlineStr"/>
      <c r="R2252" t="n">
        <v>126.233</v>
      </c>
      <c r="S2252" t="n">
        <v>84.411</v>
      </c>
      <c r="T2252" t="n">
        <v>213.551</v>
      </c>
    </row>
    <row r="2253">
      <c r="A2253" s="142" t="n">
        <v>39695</v>
      </c>
      <c r="B2253" t="inlineStr"/>
      <c r="C2253" t="inlineStr"/>
      <c r="D2253" t="inlineStr"/>
      <c r="E2253" t="inlineStr"/>
      <c r="F2253" t="inlineStr"/>
      <c r="G2253" t="inlineStr"/>
      <c r="H2253" t="inlineStr"/>
      <c r="I2253" t="inlineStr"/>
      <c r="J2253" t="inlineStr"/>
      <c r="K2253" t="inlineStr"/>
      <c r="L2253" t="inlineStr"/>
      <c r="M2253" t="n">
        <v>256.25</v>
      </c>
      <c r="N2253" t="inlineStr"/>
      <c r="O2253" t="inlineStr"/>
      <c r="P2253" t="inlineStr"/>
      <c r="Q2253" t="inlineStr"/>
      <c r="R2253" t="n">
        <v>126.233</v>
      </c>
      <c r="S2253" t="n">
        <v>82.58199999999999</v>
      </c>
      <c r="T2253" t="n">
        <v>210.265</v>
      </c>
    </row>
    <row r="2254">
      <c r="A2254" s="142" t="n">
        <v>39696</v>
      </c>
      <c r="B2254" t="inlineStr"/>
      <c r="C2254" t="inlineStr"/>
      <c r="D2254" t="inlineStr"/>
      <c r="E2254" t="inlineStr"/>
      <c r="F2254" t="inlineStr"/>
      <c r="G2254" t="inlineStr"/>
      <c r="H2254" t="inlineStr"/>
      <c r="I2254" t="inlineStr"/>
      <c r="J2254" t="inlineStr"/>
      <c r="K2254" t="inlineStr"/>
      <c r="L2254" t="inlineStr"/>
      <c r="M2254" t="n">
        <v>257.89</v>
      </c>
      <c r="N2254" t="inlineStr"/>
      <c r="O2254" t="inlineStr"/>
      <c r="P2254" t="inlineStr"/>
      <c r="Q2254" t="inlineStr"/>
      <c r="R2254" t="n">
        <v>126.233</v>
      </c>
      <c r="S2254" t="n">
        <v>82.33499999999999</v>
      </c>
      <c r="T2254" t="n">
        <v>207.386</v>
      </c>
    </row>
    <row r="2255">
      <c r="A2255" s="142" t="n">
        <v>39699</v>
      </c>
      <c r="B2255" t="inlineStr"/>
      <c r="C2255" t="inlineStr"/>
      <c r="D2255" t="inlineStr"/>
      <c r="E2255" t="inlineStr"/>
      <c r="F2255" t="inlineStr"/>
      <c r="G2255" t="inlineStr"/>
      <c r="H2255" t="inlineStr"/>
      <c r="I2255" t="inlineStr"/>
      <c r="J2255" t="inlineStr"/>
      <c r="K2255" t="inlineStr"/>
      <c r="L2255" t="inlineStr"/>
      <c r="M2255" t="n">
        <v>250.06</v>
      </c>
      <c r="N2255" t="inlineStr"/>
      <c r="O2255" t="inlineStr"/>
      <c r="P2255" t="inlineStr"/>
      <c r="Q2255" t="inlineStr"/>
      <c r="R2255" t="n">
        <v>126.233</v>
      </c>
      <c r="S2255" t="n">
        <v>84.631</v>
      </c>
      <c r="T2255" t="n">
        <v>215.144</v>
      </c>
    </row>
    <row r="2256">
      <c r="A2256" s="142" t="n">
        <v>39700</v>
      </c>
      <c r="B2256" t="inlineStr"/>
      <c r="C2256" t="inlineStr"/>
      <c r="D2256" t="inlineStr"/>
      <c r="E2256" t="inlineStr"/>
      <c r="F2256" t="inlineStr"/>
      <c r="G2256" t="inlineStr"/>
      <c r="H2256" t="inlineStr"/>
      <c r="I2256" t="inlineStr"/>
      <c r="J2256" t="inlineStr"/>
      <c r="K2256" t="inlineStr"/>
      <c r="L2256" t="inlineStr"/>
      <c r="M2256" t="n">
        <v>225.05</v>
      </c>
      <c r="N2256" t="inlineStr"/>
      <c r="O2256" t="inlineStr"/>
      <c r="P2256" t="inlineStr"/>
      <c r="Q2256" t="inlineStr"/>
      <c r="R2256" t="n">
        <v>126.233</v>
      </c>
      <c r="S2256" t="n">
        <v>82.813</v>
      </c>
      <c r="T2256" t="n">
        <v>208.158</v>
      </c>
    </row>
    <row r="2257">
      <c r="A2257" s="142" t="n">
        <v>39701</v>
      </c>
      <c r="B2257" t="inlineStr"/>
      <c r="C2257" t="inlineStr"/>
      <c r="D2257" t="inlineStr"/>
      <c r="E2257" t="inlineStr"/>
      <c r="F2257" t="inlineStr"/>
      <c r="G2257" t="inlineStr"/>
      <c r="H2257" t="inlineStr"/>
      <c r="I2257" t="inlineStr"/>
      <c r="J2257" t="inlineStr"/>
      <c r="K2257" t="inlineStr"/>
      <c r="L2257" t="inlineStr"/>
      <c r="M2257" t="n">
        <v>231.1</v>
      </c>
      <c r="N2257" t="inlineStr"/>
      <c r="O2257" t="inlineStr"/>
      <c r="P2257" t="inlineStr"/>
      <c r="Q2257" t="inlineStr"/>
      <c r="R2257" t="n">
        <v>126.233</v>
      </c>
      <c r="S2257" t="n">
        <v>83.145</v>
      </c>
      <c r="T2257" t="n">
        <v>207.022</v>
      </c>
    </row>
    <row r="2258">
      <c r="A2258" s="142" t="n">
        <v>39702</v>
      </c>
      <c r="B2258" t="inlineStr"/>
      <c r="C2258" t="inlineStr"/>
      <c r="D2258" t="inlineStr"/>
      <c r="E2258" t="inlineStr"/>
      <c r="F2258" t="inlineStr"/>
      <c r="G2258" t="inlineStr"/>
      <c r="H2258" t="inlineStr"/>
      <c r="I2258" t="inlineStr"/>
      <c r="J2258" t="inlineStr"/>
      <c r="K2258" t="inlineStr"/>
      <c r="L2258" t="inlineStr"/>
      <c r="M2258" t="n">
        <v>229.2</v>
      </c>
      <c r="N2258" t="inlineStr"/>
      <c r="O2258" t="inlineStr"/>
      <c r="P2258" t="inlineStr"/>
      <c r="Q2258" t="inlineStr"/>
      <c r="R2258" t="n">
        <v>126.233</v>
      </c>
      <c r="S2258" t="n">
        <v>83.685</v>
      </c>
      <c r="T2258" t="n">
        <v>204.357</v>
      </c>
    </row>
    <row r="2259">
      <c r="A2259" s="142" t="n">
        <v>39703</v>
      </c>
      <c r="B2259" t="inlineStr"/>
      <c r="C2259" t="inlineStr"/>
      <c r="D2259" t="inlineStr"/>
      <c r="E2259" t="inlineStr"/>
      <c r="F2259" t="inlineStr"/>
      <c r="G2259" t="inlineStr"/>
      <c r="H2259" t="inlineStr"/>
      <c r="I2259" t="inlineStr"/>
      <c r="J2259" t="inlineStr"/>
      <c r="K2259" t="inlineStr"/>
      <c r="L2259" t="inlineStr"/>
      <c r="M2259" t="n">
        <v>249.32</v>
      </c>
      <c r="N2259" t="inlineStr"/>
      <c r="O2259" t="inlineStr"/>
      <c r="P2259" t="inlineStr"/>
      <c r="Q2259" t="inlineStr"/>
      <c r="R2259" t="n">
        <v>126.233</v>
      </c>
      <c r="S2259" t="n">
        <v>83.53</v>
      </c>
      <c r="T2259" t="n">
        <v>204.551</v>
      </c>
    </row>
    <row r="2260">
      <c r="A2260" s="142" t="n">
        <v>39706</v>
      </c>
      <c r="B2260" t="inlineStr"/>
      <c r="C2260" t="inlineStr"/>
      <c r="D2260" t="inlineStr"/>
      <c r="E2260" t="inlineStr"/>
      <c r="F2260" t="inlineStr"/>
      <c r="G2260" t="inlineStr"/>
      <c r="H2260" t="inlineStr"/>
      <c r="I2260" t="inlineStr"/>
      <c r="J2260" t="inlineStr"/>
      <c r="K2260" t="inlineStr"/>
      <c r="L2260" t="inlineStr"/>
      <c r="M2260" t="n">
        <v>236.03</v>
      </c>
      <c r="N2260" t="inlineStr"/>
      <c r="O2260" t="inlineStr"/>
      <c r="P2260" t="inlineStr"/>
      <c r="Q2260" t="inlineStr"/>
      <c r="R2260" t="n">
        <v>126.233</v>
      </c>
      <c r="S2260" t="n">
        <v>80.449</v>
      </c>
      <c r="T2260" t="n">
        <v>197.261</v>
      </c>
    </row>
    <row r="2261">
      <c r="A2261" s="142" t="n">
        <v>39707</v>
      </c>
      <c r="B2261" t="inlineStr"/>
      <c r="C2261" t="n">
        <v>100</v>
      </c>
      <c r="D2261" t="inlineStr"/>
      <c r="E2261" t="inlineStr"/>
      <c r="F2261" t="inlineStr"/>
      <c r="G2261" t="inlineStr"/>
      <c r="H2261" t="inlineStr"/>
      <c r="I2261" t="inlineStr"/>
      <c r="J2261" t="inlineStr"/>
      <c r="K2261" t="inlineStr"/>
      <c r="L2261" t="inlineStr"/>
      <c r="M2261" t="n">
        <v>237.01</v>
      </c>
      <c r="N2261" t="inlineStr"/>
      <c r="O2261" t="inlineStr"/>
      <c r="P2261" t="inlineStr"/>
      <c r="Q2261" t="inlineStr"/>
      <c r="R2261" t="n">
        <v>126.233</v>
      </c>
      <c r="S2261" t="n">
        <v>79.916</v>
      </c>
      <c r="T2261" t="n">
        <v>188.462</v>
      </c>
    </row>
    <row r="2262">
      <c r="A2262" s="142" t="n">
        <v>39708</v>
      </c>
      <c r="B2262" t="inlineStr"/>
      <c r="C2262" t="n">
        <v>108.49</v>
      </c>
      <c r="D2262" t="inlineStr"/>
      <c r="E2262" t="inlineStr"/>
      <c r="F2262" t="inlineStr"/>
      <c r="G2262" t="inlineStr"/>
      <c r="H2262" t="inlineStr"/>
      <c r="I2262" t="inlineStr"/>
      <c r="J2262" t="inlineStr"/>
      <c r="K2262" t="inlineStr"/>
      <c r="L2262" t="inlineStr"/>
      <c r="M2262" t="n">
        <v>263.25</v>
      </c>
      <c r="N2262" t="inlineStr"/>
      <c r="O2262" t="inlineStr"/>
      <c r="P2262" t="inlineStr"/>
      <c r="Q2262" t="inlineStr"/>
      <c r="R2262" t="n">
        <v>126.233</v>
      </c>
      <c r="S2262" t="n">
        <v>77.21299999999999</v>
      </c>
      <c r="T2262" t="n">
        <v>183.767</v>
      </c>
    </row>
    <row r="2263">
      <c r="A2263" s="142" t="n">
        <v>39709</v>
      </c>
      <c r="B2263" t="inlineStr"/>
      <c r="C2263" t="n">
        <v>107.12</v>
      </c>
      <c r="D2263" t="inlineStr"/>
      <c r="E2263" t="inlineStr"/>
      <c r="F2263" t="inlineStr"/>
      <c r="G2263" t="inlineStr"/>
      <c r="H2263" t="inlineStr"/>
      <c r="I2263" t="inlineStr"/>
      <c r="J2263" t="inlineStr"/>
      <c r="K2263" t="inlineStr"/>
      <c r="L2263" t="inlineStr"/>
      <c r="M2263" t="n">
        <v>257.11</v>
      </c>
      <c r="N2263" t="inlineStr"/>
      <c r="O2263" t="inlineStr"/>
      <c r="P2263" t="inlineStr"/>
      <c r="Q2263" t="inlineStr"/>
      <c r="R2263" t="n">
        <v>126.233</v>
      </c>
      <c r="S2263" t="n">
        <v>77.69499999999999</v>
      </c>
      <c r="T2263" t="n">
        <v>181.187</v>
      </c>
    </row>
    <row r="2264">
      <c r="A2264" s="142" t="n">
        <v>39710</v>
      </c>
      <c r="B2264" t="inlineStr"/>
      <c r="C2264" t="n">
        <v>111.89</v>
      </c>
      <c r="D2264" t="inlineStr"/>
      <c r="E2264" t="inlineStr"/>
      <c r="F2264" t="inlineStr"/>
      <c r="G2264" t="inlineStr"/>
      <c r="H2264" t="inlineStr"/>
      <c r="I2264" t="inlineStr"/>
      <c r="J2264" t="inlineStr"/>
      <c r="K2264" t="inlineStr"/>
      <c r="L2264" t="inlineStr"/>
      <c r="M2264" t="n">
        <v>279.34</v>
      </c>
      <c r="N2264" t="inlineStr"/>
      <c r="O2264" t="inlineStr"/>
      <c r="P2264" t="inlineStr"/>
      <c r="Q2264" t="inlineStr"/>
      <c r="R2264" t="n">
        <v>126.233</v>
      </c>
      <c r="S2264" t="n">
        <v>82.298</v>
      </c>
      <c r="T2264" t="n">
        <v>199.123</v>
      </c>
    </row>
    <row r="2265">
      <c r="A2265" s="142" t="n">
        <v>39713</v>
      </c>
      <c r="B2265" t="inlineStr"/>
      <c r="C2265" t="n">
        <v>114.89</v>
      </c>
      <c r="D2265" t="inlineStr"/>
      <c r="E2265" t="inlineStr"/>
      <c r="F2265" t="inlineStr"/>
      <c r="G2265" t="inlineStr"/>
      <c r="H2265" t="inlineStr"/>
      <c r="I2265" t="inlineStr"/>
      <c r="J2265" t="inlineStr"/>
      <c r="K2265" t="inlineStr"/>
      <c r="L2265" t="inlineStr"/>
      <c r="M2265" t="n">
        <v>296.94</v>
      </c>
      <c r="N2265" t="inlineStr"/>
      <c r="O2265" t="inlineStr"/>
      <c r="P2265" t="inlineStr"/>
      <c r="Q2265" t="inlineStr"/>
      <c r="R2265" t="n">
        <v>126.233</v>
      </c>
      <c r="S2265" t="n">
        <v>79.88200000000001</v>
      </c>
      <c r="T2265" t="n">
        <v>198.078</v>
      </c>
    </row>
    <row r="2266">
      <c r="A2266" s="142" t="n">
        <v>39714</v>
      </c>
      <c r="B2266" t="inlineStr"/>
      <c r="C2266" t="n">
        <v>112.67</v>
      </c>
      <c r="D2266" t="inlineStr"/>
      <c r="E2266" t="inlineStr"/>
      <c r="F2266" t="inlineStr"/>
      <c r="G2266" t="inlineStr"/>
      <c r="H2266" t="inlineStr"/>
      <c r="I2266" t="inlineStr"/>
      <c r="J2266" t="inlineStr"/>
      <c r="K2266" t="inlineStr"/>
      <c r="L2266" t="inlineStr"/>
      <c r="M2266" t="n">
        <v>288.88</v>
      </c>
      <c r="N2266" t="inlineStr"/>
      <c r="O2266" t="inlineStr"/>
      <c r="P2266" t="inlineStr"/>
      <c r="Q2266" t="inlineStr"/>
      <c r="R2266" t="n">
        <v>126.233</v>
      </c>
      <c r="S2266" t="n">
        <v>78.307</v>
      </c>
      <c r="T2266" t="n">
        <v>191.306</v>
      </c>
    </row>
    <row r="2267">
      <c r="A2267" s="142" t="n">
        <v>39715</v>
      </c>
      <c r="B2267" t="inlineStr"/>
      <c r="C2267" t="n">
        <v>113.99</v>
      </c>
      <c r="D2267" t="inlineStr"/>
      <c r="E2267" t="inlineStr"/>
      <c r="F2267" t="inlineStr"/>
      <c r="G2267" t="inlineStr"/>
      <c r="H2267" t="inlineStr"/>
      <c r="I2267" t="inlineStr"/>
      <c r="J2267" t="inlineStr"/>
      <c r="K2267" t="inlineStr"/>
      <c r="L2267" t="inlineStr"/>
      <c r="M2267" t="n">
        <v>290.68</v>
      </c>
      <c r="N2267" t="inlineStr"/>
      <c r="O2267" t="inlineStr"/>
      <c r="P2267" t="inlineStr"/>
      <c r="Q2267" t="inlineStr"/>
      <c r="R2267" t="n">
        <v>126.233</v>
      </c>
      <c r="S2267" t="n">
        <v>78.333</v>
      </c>
      <c r="T2267" t="n">
        <v>192.344</v>
      </c>
    </row>
    <row r="2268">
      <c r="A2268" s="142" t="n">
        <v>39716</v>
      </c>
      <c r="B2268" t="inlineStr"/>
      <c r="C2268" t="n">
        <v>111.53</v>
      </c>
      <c r="D2268" t="inlineStr"/>
      <c r="E2268" t="inlineStr"/>
      <c r="F2268" t="inlineStr"/>
      <c r="G2268" t="inlineStr"/>
      <c r="H2268" t="inlineStr"/>
      <c r="I2268" t="inlineStr"/>
      <c r="J2268" t="inlineStr"/>
      <c r="K2268" t="inlineStr"/>
      <c r="L2268" t="inlineStr"/>
      <c r="M2268" t="n">
        <v>280.97</v>
      </c>
      <c r="N2268" t="inlineStr"/>
      <c r="O2268" t="inlineStr"/>
      <c r="P2268" t="inlineStr"/>
      <c r="Q2268" t="inlineStr"/>
      <c r="R2268" t="n">
        <v>126.233</v>
      </c>
      <c r="S2268" t="n">
        <v>79.40600000000001</v>
      </c>
      <c r="T2268" t="n">
        <v>193.913</v>
      </c>
    </row>
    <row r="2269">
      <c r="A2269" s="142" t="n">
        <v>39717</v>
      </c>
      <c r="B2269" t="inlineStr"/>
      <c r="C2269" t="n">
        <v>110.53</v>
      </c>
      <c r="D2269" t="inlineStr"/>
      <c r="E2269" t="inlineStr"/>
      <c r="F2269" t="inlineStr"/>
      <c r="G2269" t="inlineStr"/>
      <c r="H2269" t="inlineStr"/>
      <c r="I2269" t="inlineStr"/>
      <c r="J2269" t="inlineStr"/>
      <c r="K2269" t="inlineStr"/>
      <c r="L2269" t="inlineStr"/>
      <c r="M2269" t="n">
        <v>275.22</v>
      </c>
      <c r="N2269" t="inlineStr"/>
      <c r="O2269" t="inlineStr"/>
      <c r="P2269" t="inlineStr"/>
      <c r="Q2269" t="inlineStr"/>
      <c r="R2269" t="n">
        <v>126.233</v>
      </c>
      <c r="S2269" t="n">
        <v>78.995</v>
      </c>
      <c r="T2269" t="n">
        <v>191.355</v>
      </c>
    </row>
    <row r="2270">
      <c r="A2270" s="142" t="n">
        <v>39720</v>
      </c>
      <c r="B2270" t="inlineStr"/>
      <c r="C2270" t="n">
        <v>109.91</v>
      </c>
      <c r="D2270" t="inlineStr"/>
      <c r="E2270" t="inlineStr"/>
      <c r="F2270" t="inlineStr"/>
      <c r="G2270" t="inlineStr"/>
      <c r="H2270" t="inlineStr"/>
      <c r="I2270" t="inlineStr"/>
      <c r="J2270" t="inlineStr"/>
      <c r="K2270" t="inlineStr"/>
      <c r="L2270" t="inlineStr"/>
      <c r="M2270" t="n">
        <v>273.19</v>
      </c>
      <c r="N2270" t="inlineStr"/>
      <c r="O2270" t="inlineStr"/>
      <c r="P2270" t="inlineStr"/>
      <c r="Q2270" t="inlineStr"/>
      <c r="R2270" t="n">
        <v>126.233</v>
      </c>
      <c r="S2270" t="n">
        <v>74.47</v>
      </c>
      <c r="T2270" t="n">
        <v>182.207</v>
      </c>
    </row>
    <row r="2271">
      <c r="A2271" s="142" t="n">
        <v>39721</v>
      </c>
      <c r="B2271" t="inlineStr"/>
      <c r="C2271" t="n">
        <v>108.9</v>
      </c>
      <c r="D2271" t="inlineStr"/>
      <c r="E2271" t="inlineStr"/>
      <c r="F2271" t="inlineStr"/>
      <c r="G2271" t="inlineStr"/>
      <c r="H2271" t="inlineStr"/>
      <c r="I2271" t="inlineStr"/>
      <c r="J2271" t="inlineStr"/>
      <c r="K2271" t="inlineStr"/>
      <c r="L2271" t="inlineStr"/>
      <c r="M2271" t="n">
        <v>269.21</v>
      </c>
      <c r="N2271" t="inlineStr"/>
      <c r="O2271" t="inlineStr"/>
      <c r="P2271" t="inlineStr"/>
      <c r="Q2271" t="inlineStr"/>
      <c r="R2271" t="n">
        <v>112.35</v>
      </c>
      <c r="S2271" t="n">
        <v>77.765</v>
      </c>
      <c r="T2271" t="n">
        <v>190.117</v>
      </c>
    </row>
    <row r="2272">
      <c r="A2272" s="142" t="n">
        <v>39722</v>
      </c>
      <c r="B2272" t="inlineStr"/>
      <c r="C2272" t="n">
        <v>109.65</v>
      </c>
      <c r="D2272" t="inlineStr"/>
      <c r="E2272" t="inlineStr"/>
      <c r="F2272" t="inlineStr"/>
      <c r="G2272" t="inlineStr"/>
      <c r="H2272" t="inlineStr"/>
      <c r="I2272" t="inlineStr"/>
      <c r="J2272" t="inlineStr"/>
      <c r="K2272" t="inlineStr"/>
      <c r="L2272" t="inlineStr"/>
      <c r="M2272" t="n">
        <v>273.75</v>
      </c>
      <c r="N2272" t="inlineStr"/>
      <c r="O2272" t="inlineStr"/>
      <c r="P2272" t="inlineStr"/>
      <c r="Q2272" t="inlineStr"/>
      <c r="R2272" t="n">
        <v>112.35</v>
      </c>
      <c r="S2272" t="n">
        <v>78.119</v>
      </c>
      <c r="T2272" t="n">
        <v>190.541</v>
      </c>
    </row>
    <row r="2273">
      <c r="A2273" s="142" t="n">
        <v>39723</v>
      </c>
      <c r="B2273" t="inlineStr"/>
      <c r="C2273" t="n">
        <v>100.9</v>
      </c>
      <c r="D2273" t="inlineStr"/>
      <c r="E2273" t="inlineStr"/>
      <c r="F2273" t="inlineStr"/>
      <c r="G2273" t="inlineStr"/>
      <c r="H2273" t="inlineStr"/>
      <c r="I2273" t="inlineStr"/>
      <c r="J2273" t="inlineStr"/>
      <c r="K2273" t="inlineStr"/>
      <c r="L2273" t="inlineStr"/>
      <c r="M2273" t="n">
        <v>236.45</v>
      </c>
      <c r="N2273" t="inlineStr"/>
      <c r="O2273" t="inlineStr"/>
      <c r="P2273" t="inlineStr"/>
      <c r="Q2273" t="inlineStr"/>
      <c r="R2273" t="n">
        <v>112.35</v>
      </c>
      <c r="S2273" t="n">
        <v>76.402</v>
      </c>
      <c r="T2273" t="n">
        <v>186.743</v>
      </c>
    </row>
    <row r="2274">
      <c r="A2274" s="142" t="n">
        <v>39724</v>
      </c>
      <c r="B2274" t="inlineStr"/>
      <c r="C2274" t="n">
        <v>101.73</v>
      </c>
      <c r="D2274" t="inlineStr"/>
      <c r="E2274" t="inlineStr"/>
      <c r="F2274" t="inlineStr"/>
      <c r="G2274" t="inlineStr"/>
      <c r="H2274" t="inlineStr"/>
      <c r="I2274" t="inlineStr"/>
      <c r="J2274" t="inlineStr"/>
      <c r="K2274" t="inlineStr"/>
      <c r="L2274" t="inlineStr"/>
      <c r="M2274" t="n">
        <v>238.16</v>
      </c>
      <c r="N2274" t="inlineStr"/>
      <c r="O2274" t="inlineStr"/>
      <c r="P2274" t="inlineStr"/>
      <c r="Q2274" t="inlineStr"/>
      <c r="R2274" t="n">
        <v>112.35</v>
      </c>
      <c r="S2274" t="n">
        <v>76.03</v>
      </c>
      <c r="T2274" t="n">
        <v>182.309</v>
      </c>
    </row>
    <row r="2275">
      <c r="A2275" s="142" t="n">
        <v>39727</v>
      </c>
      <c r="B2275" t="inlineStr"/>
      <c r="C2275" t="n">
        <v>97.15000000000001</v>
      </c>
      <c r="D2275" t="inlineStr"/>
      <c r="E2275" t="inlineStr"/>
      <c r="F2275" t="inlineStr"/>
      <c r="G2275" t="inlineStr"/>
      <c r="H2275" t="inlineStr"/>
      <c r="I2275" t="inlineStr"/>
      <c r="J2275" t="inlineStr"/>
      <c r="K2275" t="inlineStr"/>
      <c r="L2275" t="inlineStr"/>
      <c r="M2275" t="n">
        <v>222.92</v>
      </c>
      <c r="N2275" t="inlineStr"/>
      <c r="O2275" t="inlineStr"/>
      <c r="P2275" t="inlineStr"/>
      <c r="Q2275" t="inlineStr"/>
      <c r="R2275" t="n">
        <v>112.35</v>
      </c>
      <c r="S2275" t="n">
        <v>72.995</v>
      </c>
      <c r="T2275" t="n">
        <v>168.791</v>
      </c>
    </row>
    <row r="2276">
      <c r="A2276" s="142" t="n">
        <v>39728</v>
      </c>
      <c r="B2276" t="inlineStr"/>
      <c r="C2276" t="n">
        <v>96.84</v>
      </c>
      <c r="D2276" t="inlineStr"/>
      <c r="E2276" t="inlineStr"/>
      <c r="F2276" t="inlineStr"/>
      <c r="G2276" t="inlineStr"/>
      <c r="H2276" t="inlineStr"/>
      <c r="I2276" t="inlineStr"/>
      <c r="J2276" t="inlineStr"/>
      <c r="K2276" t="inlineStr"/>
      <c r="L2276" t="inlineStr"/>
      <c r="M2276" t="n">
        <v>221.23</v>
      </c>
      <c r="N2276" t="inlineStr"/>
      <c r="O2276" t="inlineStr"/>
      <c r="P2276" t="inlineStr"/>
      <c r="Q2276" t="inlineStr"/>
      <c r="R2276" t="n">
        <v>112.35</v>
      </c>
      <c r="S2276" t="n">
        <v>70.104</v>
      </c>
      <c r="T2276" t="n">
        <v>164.081</v>
      </c>
    </row>
    <row r="2277">
      <c r="A2277" s="142" t="n">
        <v>39729</v>
      </c>
      <c r="B2277" t="inlineStr"/>
      <c r="C2277" t="n">
        <v>101.86</v>
      </c>
      <c r="D2277" t="inlineStr"/>
      <c r="E2277" t="inlineStr"/>
      <c r="F2277" t="inlineStr"/>
      <c r="G2277" t="inlineStr"/>
      <c r="H2277" t="inlineStr"/>
      <c r="I2277" t="inlineStr"/>
      <c r="J2277" t="inlineStr"/>
      <c r="K2277" t="inlineStr"/>
      <c r="L2277" t="inlineStr"/>
      <c r="M2277" t="n">
        <v>248.32</v>
      </c>
      <c r="N2277" t="inlineStr"/>
      <c r="O2277" t="inlineStr"/>
      <c r="P2277" t="inlineStr"/>
      <c r="Q2277" t="inlineStr"/>
      <c r="R2277" t="n">
        <v>112.35</v>
      </c>
      <c r="S2277" t="n">
        <v>67.336</v>
      </c>
      <c r="T2277" t="n">
        <v>150.743</v>
      </c>
    </row>
    <row r="2278">
      <c r="A2278" s="142" t="n">
        <v>39730</v>
      </c>
      <c r="B2278" t="inlineStr"/>
      <c r="C2278" t="n">
        <v>98.45</v>
      </c>
      <c r="D2278" t="inlineStr"/>
      <c r="E2278" t="inlineStr"/>
      <c r="F2278" t="inlineStr"/>
      <c r="G2278" t="inlineStr"/>
      <c r="H2278" t="inlineStr"/>
      <c r="I2278" t="inlineStr"/>
      <c r="J2278" t="inlineStr"/>
      <c r="K2278" t="inlineStr"/>
      <c r="L2278" t="inlineStr"/>
      <c r="M2278" t="n">
        <v>239.95</v>
      </c>
      <c r="N2278" t="inlineStr"/>
      <c r="O2278" t="inlineStr"/>
      <c r="P2278" t="inlineStr"/>
      <c r="Q2278" t="inlineStr"/>
      <c r="R2278" t="n">
        <v>112.35</v>
      </c>
      <c r="S2278" t="n">
        <v>64.676</v>
      </c>
      <c r="T2278" t="n">
        <v>153.948</v>
      </c>
    </row>
    <row r="2279">
      <c r="A2279" s="142" t="n">
        <v>39731</v>
      </c>
      <c r="B2279" t="inlineStr"/>
      <c r="C2279" t="n">
        <v>90.06</v>
      </c>
      <c r="D2279" t="inlineStr"/>
      <c r="E2279" t="inlineStr"/>
      <c r="F2279" t="inlineStr"/>
      <c r="G2279" t="inlineStr"/>
      <c r="H2279" t="inlineStr"/>
      <c r="I2279" t="inlineStr"/>
      <c r="J2279" t="inlineStr"/>
      <c r="K2279" t="inlineStr"/>
      <c r="L2279" t="inlineStr"/>
      <c r="M2279" t="n">
        <v>205.58</v>
      </c>
      <c r="N2279" t="inlineStr"/>
      <c r="O2279" t="inlineStr"/>
      <c r="P2279" t="inlineStr"/>
      <c r="Q2279" t="inlineStr"/>
      <c r="R2279" t="n">
        <v>112.35</v>
      </c>
      <c r="S2279" t="n">
        <v>62.152</v>
      </c>
      <c r="T2279" t="n">
        <v>148.804</v>
      </c>
    </row>
    <row r="2280">
      <c r="A2280" s="142" t="n">
        <v>39734</v>
      </c>
      <c r="B2280" t="inlineStr"/>
      <c r="C2280" t="n">
        <v>90.06</v>
      </c>
      <c r="D2280" t="inlineStr"/>
      <c r="E2280" t="inlineStr"/>
      <c r="F2280" t="inlineStr"/>
      <c r="G2280" t="inlineStr"/>
      <c r="H2280" t="inlineStr"/>
      <c r="I2280" t="inlineStr"/>
      <c r="J2280" t="inlineStr"/>
      <c r="K2280" t="inlineStr"/>
      <c r="L2280" t="inlineStr"/>
      <c r="M2280" t="n">
        <v>207.43</v>
      </c>
      <c r="N2280" t="inlineStr"/>
      <c r="O2280" t="inlineStr"/>
      <c r="P2280" t="inlineStr"/>
      <c r="Q2280" t="inlineStr"/>
      <c r="R2280" t="n">
        <v>112.35</v>
      </c>
      <c r="S2280" t="n">
        <v>67.538</v>
      </c>
      <c r="T2280" t="n">
        <v>158.873</v>
      </c>
    </row>
    <row r="2281">
      <c r="A2281" s="142" t="n">
        <v>39735</v>
      </c>
      <c r="B2281" t="inlineStr"/>
      <c r="C2281" t="n">
        <v>93.42</v>
      </c>
      <c r="D2281" t="inlineStr"/>
      <c r="E2281" t="inlineStr"/>
      <c r="F2281" t="inlineStr"/>
      <c r="G2281" t="inlineStr"/>
      <c r="H2281" t="inlineStr"/>
      <c r="I2281" t="inlineStr"/>
      <c r="J2281" t="inlineStr"/>
      <c r="K2281" t="inlineStr"/>
      <c r="L2281" t="inlineStr"/>
      <c r="M2281" t="n">
        <v>218.43</v>
      </c>
      <c r="N2281" t="inlineStr"/>
      <c r="O2281" t="inlineStr"/>
      <c r="P2281" t="inlineStr"/>
      <c r="Q2281" t="inlineStr"/>
      <c r="R2281" t="n">
        <v>112.35</v>
      </c>
      <c r="S2281" t="n">
        <v>69.267</v>
      </c>
      <c r="T2281" t="n">
        <v>167.844</v>
      </c>
    </row>
    <row r="2282">
      <c r="A2282" s="142" t="n">
        <v>39736</v>
      </c>
      <c r="B2282" t="inlineStr"/>
      <c r="C2282" t="n">
        <v>89.23</v>
      </c>
      <c r="D2282" t="inlineStr"/>
      <c r="E2282" t="inlineStr"/>
      <c r="F2282" t="inlineStr"/>
      <c r="G2282" t="inlineStr"/>
      <c r="H2282" t="inlineStr"/>
      <c r="I2282" t="inlineStr"/>
      <c r="J2282" t="inlineStr"/>
      <c r="K2282" t="inlineStr"/>
      <c r="L2282" t="inlineStr"/>
      <c r="M2282" t="n">
        <v>198.03</v>
      </c>
      <c r="N2282" t="inlineStr"/>
      <c r="O2282" t="inlineStr"/>
      <c r="P2282" t="inlineStr"/>
      <c r="Q2282" t="inlineStr"/>
      <c r="R2282" t="n">
        <v>112.35</v>
      </c>
      <c r="S2282" t="n">
        <v>64.586</v>
      </c>
      <c r="T2282" t="n">
        <v>155.853</v>
      </c>
    </row>
    <row r="2283">
      <c r="A2283" s="142" t="n">
        <v>39737</v>
      </c>
      <c r="B2283" t="inlineStr"/>
      <c r="C2283" t="n">
        <v>83.86</v>
      </c>
      <c r="D2283" t="inlineStr"/>
      <c r="E2283" t="inlineStr"/>
      <c r="F2283" t="inlineStr"/>
      <c r="G2283" t="inlineStr"/>
      <c r="H2283" t="inlineStr"/>
      <c r="I2283" t="inlineStr"/>
      <c r="J2283" t="inlineStr"/>
      <c r="K2283" t="inlineStr"/>
      <c r="L2283" t="inlineStr"/>
      <c r="M2283" t="n">
        <v>176.78</v>
      </c>
      <c r="N2283" t="inlineStr"/>
      <c r="O2283" t="inlineStr"/>
      <c r="P2283" t="inlineStr"/>
      <c r="Q2283" t="inlineStr"/>
      <c r="R2283" t="n">
        <v>112.35</v>
      </c>
      <c r="S2283" t="n">
        <v>64.123</v>
      </c>
      <c r="T2283" t="n">
        <v>146.058</v>
      </c>
    </row>
    <row r="2284">
      <c r="A2284" s="142" t="n">
        <v>39738</v>
      </c>
      <c r="B2284" t="inlineStr"/>
      <c r="C2284" t="n">
        <v>84.59</v>
      </c>
      <c r="D2284" t="inlineStr"/>
      <c r="E2284" t="inlineStr"/>
      <c r="F2284" t="inlineStr"/>
      <c r="G2284" t="inlineStr"/>
      <c r="H2284" t="inlineStr"/>
      <c r="I2284" t="inlineStr"/>
      <c r="J2284" t="inlineStr"/>
      <c r="K2284" t="inlineStr"/>
      <c r="L2284" t="inlineStr"/>
      <c r="M2284" t="n">
        <v>176.23</v>
      </c>
      <c r="N2284" t="inlineStr"/>
      <c r="O2284" t="inlineStr"/>
      <c r="P2284" t="inlineStr"/>
      <c r="Q2284" t="inlineStr"/>
      <c r="R2284" t="n">
        <v>112.35</v>
      </c>
      <c r="S2284" t="n">
        <v>64.661</v>
      </c>
      <c r="T2284" t="n">
        <v>143.504</v>
      </c>
    </row>
    <row r="2285">
      <c r="A2285" s="142" t="n">
        <v>39741</v>
      </c>
      <c r="B2285" t="inlineStr"/>
      <c r="C2285" t="n">
        <v>88.28</v>
      </c>
      <c r="D2285" t="inlineStr"/>
      <c r="E2285" t="inlineStr"/>
      <c r="F2285" t="inlineStr"/>
      <c r="G2285" t="inlineStr"/>
      <c r="H2285" t="inlineStr"/>
      <c r="I2285" t="inlineStr"/>
      <c r="J2285" t="inlineStr"/>
      <c r="K2285" t="inlineStr"/>
      <c r="L2285" t="inlineStr"/>
      <c r="M2285" t="n">
        <v>191.35</v>
      </c>
      <c r="N2285" t="inlineStr"/>
      <c r="O2285" t="inlineStr"/>
      <c r="P2285" t="inlineStr"/>
      <c r="Q2285" t="inlineStr"/>
      <c r="R2285" t="n">
        <v>112.35</v>
      </c>
      <c r="S2285" t="n">
        <v>68.02500000000001</v>
      </c>
      <c r="T2285" t="n">
        <v>150.86</v>
      </c>
    </row>
    <row r="2286">
      <c r="A2286" s="142" t="n">
        <v>39742</v>
      </c>
      <c r="B2286" t="inlineStr"/>
      <c r="C2286" t="n">
        <v>84.8</v>
      </c>
      <c r="D2286" t="inlineStr"/>
      <c r="E2286" t="inlineStr"/>
      <c r="F2286" t="inlineStr"/>
      <c r="G2286" t="inlineStr"/>
      <c r="H2286" t="inlineStr"/>
      <c r="I2286" t="inlineStr"/>
      <c r="J2286" t="inlineStr"/>
      <c r="K2286" t="inlineStr"/>
      <c r="L2286" t="inlineStr"/>
      <c r="M2286" t="n">
        <v>178.05</v>
      </c>
      <c r="N2286" t="inlineStr"/>
      <c r="O2286" t="inlineStr"/>
      <c r="P2286" t="inlineStr"/>
      <c r="Q2286" t="inlineStr"/>
      <c r="R2286" t="n">
        <v>112.35</v>
      </c>
      <c r="S2286" t="n">
        <v>67.438</v>
      </c>
      <c r="T2286" t="n">
        <v>149.566</v>
      </c>
    </row>
    <row r="2287">
      <c r="A2287" s="142" t="n">
        <v>39743</v>
      </c>
      <c r="B2287" t="inlineStr"/>
      <c r="C2287" t="n">
        <v>78.39</v>
      </c>
      <c r="D2287" t="inlineStr"/>
      <c r="E2287" t="inlineStr"/>
      <c r="F2287" t="inlineStr"/>
      <c r="G2287" t="inlineStr"/>
      <c r="H2287" t="inlineStr"/>
      <c r="I2287" t="inlineStr"/>
      <c r="J2287" t="inlineStr"/>
      <c r="K2287" t="inlineStr"/>
      <c r="L2287" t="inlineStr"/>
      <c r="M2287" t="n">
        <v>154.28</v>
      </c>
      <c r="N2287" t="inlineStr"/>
      <c r="O2287" t="inlineStr"/>
      <c r="P2287" t="inlineStr"/>
      <c r="Q2287" t="inlineStr"/>
      <c r="R2287" t="n">
        <v>112.35</v>
      </c>
      <c r="S2287" t="n">
        <v>64.399</v>
      </c>
      <c r="T2287" t="n">
        <v>140.821</v>
      </c>
    </row>
    <row r="2288">
      <c r="A2288" s="142" t="n">
        <v>39744</v>
      </c>
      <c r="B2288" t="inlineStr"/>
      <c r="C2288" t="n">
        <v>75.89</v>
      </c>
      <c r="D2288" t="inlineStr"/>
      <c r="E2288" t="inlineStr"/>
      <c r="F2288" t="inlineStr"/>
      <c r="G2288" t="inlineStr"/>
      <c r="H2288" t="inlineStr"/>
      <c r="I2288" t="inlineStr"/>
      <c r="J2288" t="inlineStr"/>
      <c r="K2288" t="inlineStr"/>
      <c r="L2288" t="inlineStr"/>
      <c r="M2288" t="n">
        <v>143.34</v>
      </c>
      <c r="N2288" t="inlineStr"/>
      <c r="O2288" t="inlineStr"/>
      <c r="P2288" t="inlineStr"/>
      <c r="Q2288" t="inlineStr"/>
      <c r="R2288" t="n">
        <v>112.35</v>
      </c>
      <c r="S2288" t="n">
        <v>64.34999999999999</v>
      </c>
      <c r="T2288" t="n">
        <v>135.703</v>
      </c>
    </row>
    <row r="2289">
      <c r="A2289" s="142" t="n">
        <v>39745</v>
      </c>
      <c r="B2289" t="inlineStr"/>
      <c r="C2289" t="n">
        <v>79.2</v>
      </c>
      <c r="D2289" t="inlineStr"/>
      <c r="E2289" t="inlineStr"/>
      <c r="F2289" t="inlineStr"/>
      <c r="G2289" t="inlineStr"/>
      <c r="H2289" t="inlineStr"/>
      <c r="I2289" t="inlineStr"/>
      <c r="J2289" t="inlineStr"/>
      <c r="K2289" t="inlineStr"/>
      <c r="L2289" t="inlineStr"/>
      <c r="M2289" t="n">
        <v>151.58</v>
      </c>
      <c r="N2289" t="inlineStr"/>
      <c r="O2289" t="inlineStr"/>
      <c r="P2289" t="inlineStr"/>
      <c r="Q2289" t="inlineStr"/>
      <c r="R2289" t="n">
        <v>112.35</v>
      </c>
      <c r="S2289" t="n">
        <v>62.103</v>
      </c>
      <c r="T2289" t="n">
        <v>126.518</v>
      </c>
    </row>
    <row r="2290">
      <c r="A2290" s="142" t="n">
        <v>39748</v>
      </c>
      <c r="B2290" t="inlineStr"/>
      <c r="C2290" t="n">
        <v>75.31999999999999</v>
      </c>
      <c r="D2290" t="inlineStr"/>
      <c r="E2290" t="inlineStr"/>
      <c r="F2290" t="inlineStr"/>
      <c r="G2290" t="inlineStr"/>
      <c r="H2290" t="inlineStr"/>
      <c r="I2290" t="inlineStr"/>
      <c r="J2290" t="inlineStr"/>
      <c r="K2290" t="inlineStr"/>
      <c r="L2290" t="inlineStr"/>
      <c r="M2290" t="n">
        <v>138.66</v>
      </c>
      <c r="N2290" t="inlineStr"/>
      <c r="O2290" t="inlineStr"/>
      <c r="P2290" t="inlineStr"/>
      <c r="Q2290" t="inlineStr"/>
      <c r="R2290" t="n">
        <v>112.35</v>
      </c>
      <c r="S2290" t="n">
        <v>60.804</v>
      </c>
      <c r="T2290" t="n">
        <v>124.071</v>
      </c>
    </row>
    <row r="2291">
      <c r="A2291" s="142" t="n">
        <v>39749</v>
      </c>
      <c r="B2291" t="inlineStr"/>
      <c r="C2291" t="n">
        <v>78.73999999999999</v>
      </c>
      <c r="D2291" t="inlineStr"/>
      <c r="E2291" t="inlineStr"/>
      <c r="F2291" t="inlineStr"/>
      <c r="G2291" t="inlineStr"/>
      <c r="H2291" t="inlineStr"/>
      <c r="I2291" t="inlineStr"/>
      <c r="J2291" t="inlineStr"/>
      <c r="K2291" t="inlineStr"/>
      <c r="L2291" t="inlineStr"/>
      <c r="M2291" t="n">
        <v>151.7</v>
      </c>
      <c r="N2291" t="inlineStr"/>
      <c r="O2291" t="inlineStr"/>
      <c r="P2291" t="inlineStr"/>
      <c r="Q2291" t="inlineStr"/>
      <c r="R2291" t="n">
        <v>112.35</v>
      </c>
      <c r="S2291" t="n">
        <v>64.896</v>
      </c>
      <c r="T2291" t="n">
        <v>132.148</v>
      </c>
    </row>
    <row r="2292">
      <c r="A2292" s="142" t="n">
        <v>39750</v>
      </c>
      <c r="B2292" t="inlineStr"/>
      <c r="C2292" t="n">
        <v>85.72</v>
      </c>
      <c r="D2292" t="inlineStr"/>
      <c r="E2292" t="inlineStr"/>
      <c r="F2292" t="inlineStr"/>
      <c r="G2292" t="inlineStr"/>
      <c r="H2292" t="inlineStr"/>
      <c r="I2292" t="inlineStr"/>
      <c r="J2292" t="inlineStr"/>
      <c r="K2292" t="inlineStr"/>
      <c r="L2292" t="inlineStr"/>
      <c r="M2292" t="n">
        <v>169.31</v>
      </c>
      <c r="N2292" t="inlineStr"/>
      <c r="O2292" t="inlineStr"/>
      <c r="P2292" t="inlineStr"/>
      <c r="Q2292" t="inlineStr"/>
      <c r="R2292" t="n">
        <v>112.35</v>
      </c>
      <c r="S2292" t="n">
        <v>65.33</v>
      </c>
      <c r="T2292" t="n">
        <v>134.272</v>
      </c>
    </row>
    <row r="2293">
      <c r="A2293" s="142" t="n">
        <v>39751</v>
      </c>
      <c r="B2293" t="inlineStr"/>
      <c r="C2293" t="n">
        <v>87.68000000000001</v>
      </c>
      <c r="D2293" t="inlineStr"/>
      <c r="E2293" t="inlineStr"/>
      <c r="F2293" t="inlineStr"/>
      <c r="G2293" t="inlineStr"/>
      <c r="H2293" t="inlineStr"/>
      <c r="I2293" t="inlineStr"/>
      <c r="J2293" t="inlineStr"/>
      <c r="K2293" t="inlineStr"/>
      <c r="L2293" t="inlineStr"/>
      <c r="M2293" t="n">
        <v>177.23</v>
      </c>
      <c r="N2293" t="inlineStr"/>
      <c r="O2293" t="inlineStr"/>
      <c r="P2293" t="inlineStr"/>
      <c r="Q2293" t="inlineStr"/>
      <c r="R2293" t="n">
        <v>112.35</v>
      </c>
      <c r="S2293" t="n">
        <v>67.72799999999999</v>
      </c>
      <c r="T2293" t="n">
        <v>148.508</v>
      </c>
    </row>
    <row r="2294">
      <c r="A2294" s="142" t="n">
        <v>39752</v>
      </c>
      <c r="B2294" t="inlineStr"/>
      <c r="C2294" t="n">
        <v>85.55</v>
      </c>
      <c r="D2294" t="inlineStr"/>
      <c r="E2294" t="inlineStr"/>
      <c r="F2294" t="inlineStr"/>
      <c r="G2294" t="inlineStr"/>
      <c r="H2294" t="inlineStr"/>
      <c r="I2294" t="inlineStr"/>
      <c r="J2294" t="inlineStr"/>
      <c r="K2294" t="inlineStr"/>
      <c r="L2294" t="inlineStr"/>
      <c r="M2294" t="n">
        <v>170.1</v>
      </c>
      <c r="N2294" t="inlineStr"/>
      <c r="O2294" t="inlineStr"/>
      <c r="P2294" t="inlineStr"/>
      <c r="Q2294" t="inlineStr"/>
      <c r="R2294" t="n">
        <v>98.014</v>
      </c>
      <c r="S2294" t="n">
        <v>69.072</v>
      </c>
      <c r="T2294" t="n">
        <v>152.962</v>
      </c>
    </row>
    <row r="2295">
      <c r="A2295" s="142" t="n">
        <v>39755</v>
      </c>
      <c r="B2295" t="inlineStr"/>
      <c r="C2295" t="n">
        <v>87.88</v>
      </c>
      <c r="D2295" t="inlineStr"/>
      <c r="E2295" t="inlineStr"/>
      <c r="F2295" t="inlineStr"/>
      <c r="G2295" t="inlineStr"/>
      <c r="H2295" t="inlineStr"/>
      <c r="I2295" t="inlineStr"/>
      <c r="J2295" t="inlineStr"/>
      <c r="K2295" t="inlineStr"/>
      <c r="L2295" t="inlineStr"/>
      <c r="M2295" t="n">
        <v>172.18</v>
      </c>
      <c r="N2295" t="inlineStr"/>
      <c r="O2295" t="inlineStr"/>
      <c r="P2295" t="inlineStr"/>
      <c r="Q2295" t="inlineStr"/>
      <c r="R2295" t="n">
        <v>98.014</v>
      </c>
      <c r="S2295" t="n">
        <v>69.07899999999999</v>
      </c>
      <c r="T2295" t="n">
        <v>155.71</v>
      </c>
    </row>
    <row r="2296">
      <c r="A2296" s="142" t="n">
        <v>39756</v>
      </c>
      <c r="B2296" t="inlineStr"/>
      <c r="C2296" t="n">
        <v>93.98999999999999</v>
      </c>
      <c r="D2296" t="inlineStr"/>
      <c r="E2296" t="inlineStr"/>
      <c r="F2296" t="inlineStr"/>
      <c r="G2296" t="inlineStr"/>
      <c r="H2296" t="inlineStr"/>
      <c r="I2296" t="inlineStr"/>
      <c r="J2296" t="inlineStr"/>
      <c r="K2296" t="inlineStr"/>
      <c r="L2296" t="inlineStr"/>
      <c r="M2296" t="n">
        <v>197.51</v>
      </c>
      <c r="N2296" t="inlineStr"/>
      <c r="O2296" t="inlineStr"/>
      <c r="P2296" t="inlineStr"/>
      <c r="Q2296" t="inlineStr"/>
      <c r="R2296" t="n">
        <v>98.014</v>
      </c>
      <c r="S2296" t="n">
        <v>71.131</v>
      </c>
      <c r="T2296" t="n">
        <v>158.14</v>
      </c>
    </row>
    <row r="2297">
      <c r="A2297" s="142" t="n">
        <v>39757</v>
      </c>
      <c r="B2297" t="inlineStr"/>
      <c r="C2297" t="n">
        <v>91.5</v>
      </c>
      <c r="D2297" t="inlineStr"/>
      <c r="E2297" t="inlineStr"/>
      <c r="F2297" t="inlineStr"/>
      <c r="G2297" t="inlineStr"/>
      <c r="H2297" t="inlineStr"/>
      <c r="I2297" t="inlineStr"/>
      <c r="J2297" t="inlineStr"/>
      <c r="K2297" t="inlineStr"/>
      <c r="L2297" t="inlineStr"/>
      <c r="M2297" t="n">
        <v>193.43</v>
      </c>
      <c r="N2297" t="inlineStr"/>
      <c r="O2297" t="inlineStr"/>
      <c r="P2297" t="inlineStr"/>
      <c r="Q2297" t="inlineStr"/>
      <c r="R2297" t="n">
        <v>98.014</v>
      </c>
      <c r="S2297" t="n">
        <v>69.066</v>
      </c>
      <c r="T2297" t="n">
        <v>156.278</v>
      </c>
    </row>
    <row r="2298">
      <c r="A2298" s="142" t="n">
        <v>39758</v>
      </c>
      <c r="B2298" t="inlineStr"/>
      <c r="C2298" t="n">
        <v>88.89</v>
      </c>
      <c r="D2298" t="inlineStr"/>
      <c r="E2298" t="inlineStr"/>
      <c r="F2298" t="inlineStr"/>
      <c r="G2298" t="inlineStr"/>
      <c r="H2298" t="inlineStr"/>
      <c r="I2298" t="inlineStr"/>
      <c r="J2298" t="inlineStr"/>
      <c r="K2298" t="inlineStr"/>
      <c r="L2298" t="inlineStr"/>
      <c r="M2298" t="n">
        <v>179.47</v>
      </c>
      <c r="N2298" t="inlineStr"/>
      <c r="O2298" t="inlineStr"/>
      <c r="P2298" t="inlineStr"/>
      <c r="Q2298" t="inlineStr"/>
      <c r="R2298" t="n">
        <v>98.014</v>
      </c>
      <c r="S2298" t="n">
        <v>66.318</v>
      </c>
      <c r="T2298" t="n">
        <v>148.355</v>
      </c>
    </row>
    <row r="2299">
      <c r="A2299" s="142" t="n">
        <v>39759</v>
      </c>
      <c r="B2299" t="inlineStr"/>
      <c r="C2299" t="n">
        <v>91.54000000000001</v>
      </c>
      <c r="D2299" t="inlineStr"/>
      <c r="E2299" t="inlineStr"/>
      <c r="F2299" t="inlineStr"/>
      <c r="G2299" t="inlineStr"/>
      <c r="H2299" t="inlineStr"/>
      <c r="I2299" t="inlineStr"/>
      <c r="J2299" t="inlineStr"/>
      <c r="K2299" t="inlineStr"/>
      <c r="L2299" t="inlineStr"/>
      <c r="M2299" t="n">
        <v>184.29</v>
      </c>
      <c r="N2299" t="inlineStr"/>
      <c r="O2299" t="inlineStr"/>
      <c r="P2299" t="inlineStr"/>
      <c r="Q2299" t="inlineStr"/>
      <c r="R2299" t="n">
        <v>98.014</v>
      </c>
      <c r="S2299" t="n">
        <v>67.324</v>
      </c>
      <c r="T2299" t="n">
        <v>150.233</v>
      </c>
    </row>
    <row r="2300">
      <c r="A2300" s="142" t="n">
        <v>39762</v>
      </c>
      <c r="B2300" t="inlineStr"/>
      <c r="C2300" t="n">
        <v>93</v>
      </c>
      <c r="D2300" t="inlineStr"/>
      <c r="E2300" t="inlineStr"/>
      <c r="F2300" t="inlineStr"/>
      <c r="G2300" t="inlineStr"/>
      <c r="H2300" t="inlineStr"/>
      <c r="I2300" t="inlineStr"/>
      <c r="J2300" t="inlineStr"/>
      <c r="K2300" t="inlineStr"/>
      <c r="L2300" t="inlineStr"/>
      <c r="M2300" t="n">
        <v>194.44</v>
      </c>
      <c r="N2300" t="inlineStr"/>
      <c r="O2300" t="inlineStr"/>
      <c r="P2300" t="inlineStr"/>
      <c r="Q2300" t="inlineStr"/>
      <c r="R2300" t="n">
        <v>98.014</v>
      </c>
      <c r="S2300" t="n">
        <v>67.449</v>
      </c>
      <c r="T2300" t="n">
        <v>154.689</v>
      </c>
    </row>
    <row r="2301">
      <c r="A2301" s="142" t="n">
        <v>39763</v>
      </c>
      <c r="B2301" t="inlineStr"/>
      <c r="C2301" t="n">
        <v>89.01000000000001</v>
      </c>
      <c r="D2301" t="inlineStr"/>
      <c r="E2301" t="inlineStr"/>
      <c r="F2301" t="inlineStr"/>
      <c r="G2301" t="inlineStr"/>
      <c r="H2301" t="inlineStr"/>
      <c r="I2301" t="inlineStr"/>
      <c r="J2301" t="inlineStr"/>
      <c r="K2301" t="inlineStr"/>
      <c r="L2301" t="inlineStr"/>
      <c r="M2301" t="n">
        <v>194.44</v>
      </c>
      <c r="N2301" t="inlineStr"/>
      <c r="O2301" t="inlineStr"/>
      <c r="P2301" t="inlineStr"/>
      <c r="Q2301" t="inlineStr"/>
      <c r="R2301" t="n">
        <v>98.014</v>
      </c>
      <c r="S2301" t="n">
        <v>66.322</v>
      </c>
      <c r="T2301" t="n">
        <v>150.627</v>
      </c>
    </row>
    <row r="2302">
      <c r="A2302" s="142" t="n">
        <v>39764</v>
      </c>
      <c r="B2302" t="inlineStr"/>
      <c r="C2302" t="n">
        <v>83.69</v>
      </c>
      <c r="D2302" t="inlineStr"/>
      <c r="E2302" t="inlineStr"/>
      <c r="F2302" t="inlineStr"/>
      <c r="G2302" t="inlineStr"/>
      <c r="H2302" t="inlineStr"/>
      <c r="I2302" t="inlineStr"/>
      <c r="J2302" t="inlineStr"/>
      <c r="K2302" t="inlineStr"/>
      <c r="L2302" t="inlineStr"/>
      <c r="M2302" t="n">
        <v>167.97</v>
      </c>
      <c r="N2302" t="inlineStr"/>
      <c r="O2302" t="inlineStr"/>
      <c r="P2302" t="inlineStr"/>
      <c r="Q2302" t="inlineStr"/>
      <c r="R2302" t="n">
        <v>98.014</v>
      </c>
      <c r="S2302" t="n">
        <v>63.814</v>
      </c>
      <c r="T2302" t="n">
        <v>144.897</v>
      </c>
    </row>
    <row r="2303">
      <c r="A2303" s="142" t="n">
        <v>39765</v>
      </c>
      <c r="B2303" t="inlineStr"/>
      <c r="C2303" t="n">
        <v>90.34</v>
      </c>
      <c r="D2303" t="inlineStr"/>
      <c r="E2303" t="inlineStr"/>
      <c r="F2303" t="inlineStr"/>
      <c r="G2303" t="inlineStr"/>
      <c r="H2303" t="inlineStr"/>
      <c r="I2303" t="inlineStr"/>
      <c r="J2303" t="inlineStr"/>
      <c r="K2303" t="inlineStr"/>
      <c r="L2303" t="inlineStr"/>
      <c r="M2303" t="n">
        <v>181.34</v>
      </c>
      <c r="N2303" t="inlineStr"/>
      <c r="O2303" t="inlineStr"/>
      <c r="P2303" t="inlineStr"/>
      <c r="Q2303" t="inlineStr"/>
      <c r="R2303" t="n">
        <v>98.014</v>
      </c>
      <c r="S2303" t="n">
        <v>65.066</v>
      </c>
      <c r="T2303" t="n">
        <v>141.838</v>
      </c>
    </row>
    <row r="2304">
      <c r="A2304" s="142" t="n">
        <v>39766</v>
      </c>
      <c r="B2304" t="inlineStr"/>
      <c r="C2304" t="n">
        <v>86.27</v>
      </c>
      <c r="D2304" t="inlineStr"/>
      <c r="E2304" t="inlineStr"/>
      <c r="F2304" t="inlineStr"/>
      <c r="G2304" t="inlineStr"/>
      <c r="H2304" t="inlineStr"/>
      <c r="I2304" t="inlineStr"/>
      <c r="J2304" t="inlineStr"/>
      <c r="K2304" t="inlineStr"/>
      <c r="L2304" t="inlineStr"/>
      <c r="M2304" t="n">
        <v>181.34</v>
      </c>
      <c r="N2304" t="inlineStr"/>
      <c r="O2304" t="inlineStr"/>
      <c r="P2304" t="inlineStr"/>
      <c r="Q2304" t="inlineStr"/>
      <c r="R2304" t="n">
        <v>98.014</v>
      </c>
      <c r="S2304" t="n">
        <v>63.629</v>
      </c>
      <c r="T2304" t="n">
        <v>142.27</v>
      </c>
    </row>
    <row r="2305">
      <c r="A2305" s="142" t="n">
        <v>39769</v>
      </c>
      <c r="B2305" t="inlineStr"/>
      <c r="C2305" t="n">
        <v>84.75</v>
      </c>
      <c r="D2305" t="inlineStr"/>
      <c r="E2305" t="inlineStr"/>
      <c r="F2305" t="inlineStr"/>
      <c r="G2305" t="inlineStr"/>
      <c r="H2305" t="inlineStr"/>
      <c r="I2305" t="inlineStr"/>
      <c r="J2305" t="inlineStr"/>
      <c r="K2305" t="inlineStr"/>
      <c r="L2305" t="inlineStr"/>
      <c r="M2305" t="n">
        <v>165.88</v>
      </c>
      <c r="N2305" t="inlineStr"/>
      <c r="O2305" t="inlineStr"/>
      <c r="P2305" t="inlineStr"/>
      <c r="Q2305" t="inlineStr"/>
      <c r="R2305" t="n">
        <v>98.014</v>
      </c>
      <c r="S2305" t="n">
        <v>62.345</v>
      </c>
      <c r="T2305" t="n">
        <v>139.951</v>
      </c>
    </row>
    <row r="2306">
      <c r="A2306" s="142" t="n">
        <v>39770</v>
      </c>
      <c r="B2306" t="inlineStr"/>
      <c r="C2306" t="n">
        <v>83.11</v>
      </c>
      <c r="D2306" t="inlineStr"/>
      <c r="E2306" t="inlineStr"/>
      <c r="F2306" t="inlineStr"/>
      <c r="G2306" t="inlineStr"/>
      <c r="H2306" t="inlineStr"/>
      <c r="I2306" t="inlineStr"/>
      <c r="J2306" t="inlineStr"/>
      <c r="K2306" t="inlineStr"/>
      <c r="L2306" t="inlineStr"/>
      <c r="M2306" t="n">
        <v>162.49</v>
      </c>
      <c r="N2306" t="inlineStr"/>
      <c r="O2306" t="inlineStr"/>
      <c r="P2306" t="inlineStr"/>
      <c r="Q2306" t="inlineStr"/>
      <c r="R2306" t="n">
        <v>98.014</v>
      </c>
      <c r="S2306" t="n">
        <v>62.294</v>
      </c>
      <c r="T2306" t="n">
        <v>134.642</v>
      </c>
    </row>
    <row r="2307">
      <c r="A2307" s="142" t="n">
        <v>39771</v>
      </c>
      <c r="B2307" t="inlineStr"/>
      <c r="C2307" t="n">
        <v>81.25</v>
      </c>
      <c r="D2307" t="inlineStr"/>
      <c r="E2307" t="inlineStr"/>
      <c r="F2307" t="inlineStr"/>
      <c r="G2307" t="inlineStr"/>
      <c r="H2307" t="inlineStr"/>
      <c r="I2307" t="inlineStr"/>
      <c r="J2307" t="inlineStr"/>
      <c r="K2307" t="inlineStr"/>
      <c r="L2307" t="inlineStr"/>
      <c r="M2307" t="n">
        <v>155.72</v>
      </c>
      <c r="N2307" t="inlineStr"/>
      <c r="O2307" t="inlineStr"/>
      <c r="P2307" t="inlineStr"/>
      <c r="Q2307" t="inlineStr"/>
      <c r="R2307" t="n">
        <v>98.014</v>
      </c>
      <c r="S2307" t="n">
        <v>59.517</v>
      </c>
      <c r="T2307" t="n">
        <v>131.621</v>
      </c>
    </row>
    <row r="2308">
      <c r="A2308" s="142" t="n">
        <v>39772</v>
      </c>
      <c r="B2308" t="inlineStr"/>
      <c r="C2308" t="n">
        <v>79.38</v>
      </c>
      <c r="D2308" t="inlineStr"/>
      <c r="E2308" t="inlineStr"/>
      <c r="F2308" t="inlineStr"/>
      <c r="G2308" t="inlineStr"/>
      <c r="H2308" t="inlineStr"/>
      <c r="I2308" t="inlineStr"/>
      <c r="J2308" t="inlineStr"/>
      <c r="K2308" t="inlineStr"/>
      <c r="L2308" t="inlineStr"/>
      <c r="M2308" t="n">
        <v>152.27</v>
      </c>
      <c r="N2308" t="inlineStr"/>
      <c r="O2308" t="inlineStr"/>
      <c r="P2308" t="inlineStr"/>
      <c r="Q2308" t="inlineStr"/>
      <c r="R2308" t="n">
        <v>98.014</v>
      </c>
      <c r="S2308" t="n">
        <v>56.53</v>
      </c>
      <c r="T2308" t="n">
        <v>126.134</v>
      </c>
    </row>
    <row r="2309">
      <c r="A2309" s="142" t="n">
        <v>39773</v>
      </c>
      <c r="B2309" t="inlineStr"/>
      <c r="C2309" t="n">
        <v>87.65000000000001</v>
      </c>
      <c r="D2309" t="inlineStr"/>
      <c r="E2309" t="inlineStr"/>
      <c r="F2309" t="inlineStr"/>
      <c r="G2309" t="inlineStr"/>
      <c r="H2309" t="inlineStr"/>
      <c r="I2309" t="inlineStr"/>
      <c r="J2309" t="inlineStr"/>
      <c r="K2309" t="inlineStr"/>
      <c r="L2309" t="inlineStr"/>
      <c r="M2309" t="n">
        <v>180.4</v>
      </c>
      <c r="N2309" t="inlineStr"/>
      <c r="O2309" t="n">
        <v>69.77</v>
      </c>
      <c r="P2309" t="inlineStr"/>
      <c r="Q2309" t="inlineStr"/>
      <c r="R2309" t="n">
        <v>98.014</v>
      </c>
      <c r="S2309" t="n">
        <v>58.188</v>
      </c>
      <c r="T2309" t="n">
        <v>127.182</v>
      </c>
    </row>
    <row r="2310">
      <c r="A2310" s="142" t="n">
        <v>39776</v>
      </c>
      <c r="B2310" t="inlineStr"/>
      <c r="C2310" t="n">
        <v>92.77</v>
      </c>
      <c r="D2310" t="inlineStr"/>
      <c r="E2310" t="inlineStr"/>
      <c r="F2310" t="inlineStr"/>
      <c r="G2310" t="inlineStr"/>
      <c r="H2310" t="inlineStr"/>
      <c r="I2310" t="inlineStr"/>
      <c r="J2310" t="inlineStr"/>
      <c r="K2310" t="inlineStr"/>
      <c r="L2310" t="inlineStr"/>
      <c r="M2310" t="n">
        <v>192.64</v>
      </c>
      <c r="N2310" t="inlineStr"/>
      <c r="O2310" t="n">
        <v>75.73999999999999</v>
      </c>
      <c r="P2310" t="inlineStr"/>
      <c r="Q2310" t="inlineStr"/>
      <c r="R2310" t="n">
        <v>98.014</v>
      </c>
      <c r="S2310" t="n">
        <v>60.48</v>
      </c>
      <c r="T2310" t="n">
        <v>128.786</v>
      </c>
    </row>
    <row r="2311">
      <c r="A2311" s="142" t="n">
        <v>39777</v>
      </c>
      <c r="B2311" t="inlineStr"/>
      <c r="C2311" t="n">
        <v>91.88</v>
      </c>
      <c r="D2311" t="inlineStr"/>
      <c r="E2311" t="inlineStr"/>
      <c r="F2311" t="inlineStr"/>
      <c r="G2311" t="inlineStr"/>
      <c r="H2311" t="inlineStr"/>
      <c r="I2311" t="inlineStr"/>
      <c r="J2311" t="inlineStr"/>
      <c r="K2311" t="inlineStr"/>
      <c r="L2311" t="inlineStr"/>
      <c r="M2311" t="n">
        <v>195.52</v>
      </c>
      <c r="N2311" t="inlineStr"/>
      <c r="O2311" t="n">
        <v>76.39</v>
      </c>
      <c r="P2311" t="inlineStr"/>
      <c r="Q2311" t="inlineStr"/>
      <c r="R2311" t="n">
        <v>98.014</v>
      </c>
      <c r="S2311" t="n">
        <v>60.8</v>
      </c>
      <c r="T2311" t="n">
        <v>131.12</v>
      </c>
    </row>
    <row r="2312">
      <c r="A2312" s="142" t="n">
        <v>39778</v>
      </c>
      <c r="B2312" t="inlineStr"/>
      <c r="C2312" t="n">
        <v>95.83</v>
      </c>
      <c r="D2312" t="inlineStr"/>
      <c r="E2312" t="inlineStr"/>
      <c r="F2312" t="inlineStr"/>
      <c r="G2312" t="inlineStr"/>
      <c r="H2312" t="inlineStr"/>
      <c r="I2312" t="inlineStr"/>
      <c r="J2312" t="inlineStr"/>
      <c r="K2312" t="inlineStr"/>
      <c r="L2312" t="inlineStr"/>
      <c r="M2312" t="n">
        <v>204</v>
      </c>
      <c r="N2312" t="inlineStr"/>
      <c r="O2312" t="n">
        <v>79.55</v>
      </c>
      <c r="P2312" t="inlineStr"/>
      <c r="Q2312" t="inlineStr"/>
      <c r="R2312" t="n">
        <v>98.014</v>
      </c>
      <c r="S2312" t="n">
        <v>62.285</v>
      </c>
      <c r="T2312" t="n">
        <v>135.496</v>
      </c>
    </row>
    <row r="2313">
      <c r="A2313" s="142" t="n">
        <v>39779</v>
      </c>
      <c r="B2313" t="inlineStr"/>
      <c r="C2313" t="n">
        <v>97.15000000000001</v>
      </c>
      <c r="D2313" t="inlineStr"/>
      <c r="E2313" t="inlineStr"/>
      <c r="F2313" t="inlineStr"/>
      <c r="G2313" t="inlineStr"/>
      <c r="H2313" t="inlineStr"/>
      <c r="I2313" t="inlineStr"/>
      <c r="J2313" t="inlineStr"/>
      <c r="K2313" t="inlineStr"/>
      <c r="L2313" t="inlineStr"/>
      <c r="M2313" t="n">
        <v>208.52</v>
      </c>
      <c r="N2313" t="inlineStr"/>
      <c r="O2313" t="n">
        <v>81.09999999999999</v>
      </c>
      <c r="P2313" t="inlineStr"/>
      <c r="Q2313" t="inlineStr"/>
      <c r="R2313" t="n">
        <v>98.014</v>
      </c>
      <c r="S2313" t="n">
        <v>63.016</v>
      </c>
      <c r="T2313" t="n">
        <v>139.032</v>
      </c>
    </row>
    <row r="2314">
      <c r="A2314" s="142" t="n">
        <v>39780</v>
      </c>
      <c r="B2314" t="inlineStr"/>
      <c r="C2314" t="n">
        <v>101.26</v>
      </c>
      <c r="D2314" t="inlineStr"/>
      <c r="E2314" t="inlineStr"/>
      <c r="F2314" t="inlineStr"/>
      <c r="G2314" t="inlineStr"/>
      <c r="H2314" t="inlineStr"/>
      <c r="I2314" t="inlineStr"/>
      <c r="J2314" t="inlineStr"/>
      <c r="K2314" t="inlineStr"/>
      <c r="L2314" t="inlineStr"/>
      <c r="M2314" t="n">
        <v>215.59</v>
      </c>
      <c r="N2314" t="inlineStr"/>
      <c r="O2314" t="n">
        <v>82.23999999999999</v>
      </c>
      <c r="P2314" t="inlineStr"/>
      <c r="Q2314" t="inlineStr"/>
      <c r="R2314" t="n">
        <v>91.23099999999999</v>
      </c>
      <c r="S2314" t="n">
        <v>64.492</v>
      </c>
      <c r="T2314" t="n">
        <v>141.353</v>
      </c>
    </row>
    <row r="2315">
      <c r="A2315" s="142" t="n">
        <v>39783</v>
      </c>
      <c r="B2315" t="inlineStr"/>
      <c r="C2315" t="n">
        <v>93.15000000000001</v>
      </c>
      <c r="D2315" t="inlineStr"/>
      <c r="E2315" t="inlineStr"/>
      <c r="F2315" t="inlineStr"/>
      <c r="G2315" t="inlineStr"/>
      <c r="H2315" t="inlineStr"/>
      <c r="I2315" t="inlineStr"/>
      <c r="J2315" t="inlineStr"/>
      <c r="K2315" t="inlineStr"/>
      <c r="L2315" t="inlineStr"/>
      <c r="M2315" t="n">
        <v>189.67</v>
      </c>
      <c r="N2315" t="inlineStr"/>
      <c r="O2315" t="n">
        <v>73.22</v>
      </c>
      <c r="P2315" t="inlineStr"/>
      <c r="Q2315" t="inlineStr"/>
      <c r="R2315" t="n">
        <v>91.23099999999999</v>
      </c>
      <c r="S2315" t="n">
        <v>60.679</v>
      </c>
      <c r="T2315" t="n">
        <v>138.738</v>
      </c>
    </row>
    <row r="2316">
      <c r="A2316" s="142" t="n">
        <v>39784</v>
      </c>
      <c r="B2316" t="inlineStr"/>
      <c r="C2316" t="n">
        <v>95.37</v>
      </c>
      <c r="D2316" t="inlineStr"/>
      <c r="E2316" t="inlineStr"/>
      <c r="F2316" t="inlineStr"/>
      <c r="G2316" t="inlineStr"/>
      <c r="H2316" t="inlineStr"/>
      <c r="I2316" t="inlineStr"/>
      <c r="J2316" t="inlineStr"/>
      <c r="K2316" t="inlineStr"/>
      <c r="L2316" t="inlineStr"/>
      <c r="M2316" t="n">
        <v>198.7</v>
      </c>
      <c r="N2316" t="inlineStr"/>
      <c r="O2316" t="n">
        <v>76.87</v>
      </c>
      <c r="P2316" t="inlineStr"/>
      <c r="Q2316" t="inlineStr"/>
      <c r="R2316" t="n">
        <v>91.23099999999999</v>
      </c>
      <c r="S2316" t="n">
        <v>61.046</v>
      </c>
      <c r="T2316" t="n">
        <v>134.167</v>
      </c>
    </row>
    <row r="2317">
      <c r="A2317" s="142" t="n">
        <v>39785</v>
      </c>
      <c r="B2317" t="inlineStr"/>
      <c r="C2317" t="n">
        <v>93.67</v>
      </c>
      <c r="D2317" t="inlineStr"/>
      <c r="E2317" t="inlineStr"/>
      <c r="F2317" t="inlineStr"/>
      <c r="G2317" t="inlineStr"/>
      <c r="H2317" t="inlineStr"/>
      <c r="I2317" t="inlineStr"/>
      <c r="J2317" t="inlineStr"/>
      <c r="K2317" t="inlineStr"/>
      <c r="L2317" t="inlineStr"/>
      <c r="M2317" t="n">
        <v>192.21</v>
      </c>
      <c r="N2317" t="inlineStr"/>
      <c r="O2317" t="n">
        <v>75.05</v>
      </c>
      <c r="P2317" t="inlineStr"/>
      <c r="Q2317" t="inlineStr"/>
      <c r="R2317" t="n">
        <v>91.23099999999999</v>
      </c>
      <c r="S2317" t="n">
        <v>62.092</v>
      </c>
      <c r="T2317" t="n">
        <v>135.02</v>
      </c>
    </row>
    <row r="2318">
      <c r="A2318" s="142" t="n">
        <v>39786</v>
      </c>
      <c r="B2318" t="inlineStr"/>
      <c r="C2318" t="n">
        <v>90.31999999999999</v>
      </c>
      <c r="D2318" t="inlineStr"/>
      <c r="E2318" t="inlineStr"/>
      <c r="F2318" t="inlineStr"/>
      <c r="G2318" t="inlineStr"/>
      <c r="H2318" t="inlineStr"/>
      <c r="I2318" t="inlineStr"/>
      <c r="J2318" t="inlineStr"/>
      <c r="K2318" t="inlineStr"/>
      <c r="L2318" t="inlineStr"/>
      <c r="M2318" t="n">
        <v>187.41</v>
      </c>
      <c r="N2318" t="inlineStr"/>
      <c r="O2318" t="n">
        <v>73.48</v>
      </c>
      <c r="P2318" t="inlineStr"/>
      <c r="Q2318" t="inlineStr"/>
      <c r="R2318" t="n">
        <v>91.23099999999999</v>
      </c>
      <c r="S2318" t="n">
        <v>60.821</v>
      </c>
      <c r="T2318" t="n">
        <v>134.086</v>
      </c>
    </row>
    <row r="2319">
      <c r="A2319" s="142" t="n">
        <v>39787</v>
      </c>
      <c r="B2319" t="inlineStr"/>
      <c r="C2319" t="n">
        <v>89.55</v>
      </c>
      <c r="D2319" t="inlineStr"/>
      <c r="E2319" t="inlineStr"/>
      <c r="F2319" t="inlineStr"/>
      <c r="G2319" t="inlineStr"/>
      <c r="H2319" t="inlineStr"/>
      <c r="I2319" t="inlineStr"/>
      <c r="J2319" t="inlineStr"/>
      <c r="K2319" t="inlineStr"/>
      <c r="L2319" t="inlineStr"/>
      <c r="M2319" t="n">
        <v>182.94</v>
      </c>
      <c r="N2319" t="inlineStr"/>
      <c r="O2319" t="n">
        <v>72.09</v>
      </c>
      <c r="P2319" t="inlineStr"/>
      <c r="Q2319" t="inlineStr"/>
      <c r="R2319" t="n">
        <v>91.23099999999999</v>
      </c>
      <c r="S2319" t="n">
        <v>61.319</v>
      </c>
      <c r="T2319" t="n">
        <v>133.591</v>
      </c>
    </row>
    <row r="2320">
      <c r="A2320" s="142" t="n">
        <v>39790</v>
      </c>
      <c r="B2320" t="inlineStr"/>
      <c r="C2320" t="n">
        <v>95.7</v>
      </c>
      <c r="D2320" t="inlineStr"/>
      <c r="E2320" t="inlineStr"/>
      <c r="F2320" t="inlineStr"/>
      <c r="G2320" t="inlineStr"/>
      <c r="H2320" t="inlineStr"/>
      <c r="I2320" t="inlineStr"/>
      <c r="J2320" t="inlineStr"/>
      <c r="K2320" t="inlineStr"/>
      <c r="L2320" t="inlineStr"/>
      <c r="M2320" t="n">
        <v>197.89</v>
      </c>
      <c r="N2320" t="inlineStr"/>
      <c r="O2320" t="n">
        <v>78.77</v>
      </c>
      <c r="P2320" t="inlineStr"/>
      <c r="Q2320" t="inlineStr"/>
      <c r="R2320" t="n">
        <v>91.23099999999999</v>
      </c>
      <c r="S2320" t="n">
        <v>63.555</v>
      </c>
      <c r="T2320" t="n">
        <v>141.443</v>
      </c>
    </row>
    <row r="2321">
      <c r="A2321" s="142" t="n">
        <v>39791</v>
      </c>
      <c r="B2321" t="inlineStr"/>
      <c r="C2321" t="n">
        <v>96.06</v>
      </c>
      <c r="D2321" t="inlineStr"/>
      <c r="E2321" t="inlineStr"/>
      <c r="F2321" t="inlineStr"/>
      <c r="G2321" t="inlineStr"/>
      <c r="H2321" t="inlineStr"/>
      <c r="I2321" t="inlineStr"/>
      <c r="J2321" t="inlineStr"/>
      <c r="K2321" t="inlineStr"/>
      <c r="L2321" t="inlineStr"/>
      <c r="M2321" t="n">
        <v>199.63</v>
      </c>
      <c r="N2321" t="inlineStr"/>
      <c r="O2321" t="n">
        <v>79.70999999999999</v>
      </c>
      <c r="P2321" t="inlineStr"/>
      <c r="Q2321" t="inlineStr"/>
      <c r="R2321" t="n">
        <v>91.23099999999999</v>
      </c>
      <c r="S2321" t="n">
        <v>63.265</v>
      </c>
      <c r="T2321" t="n">
        <v>141.95</v>
      </c>
    </row>
    <row r="2322">
      <c r="A2322" s="142" t="n">
        <v>39792</v>
      </c>
      <c r="B2322" t="inlineStr"/>
      <c r="C2322" t="n">
        <v>102.71</v>
      </c>
      <c r="D2322" t="inlineStr"/>
      <c r="E2322" t="inlineStr"/>
      <c r="F2322" t="inlineStr"/>
      <c r="G2322" t="inlineStr"/>
      <c r="H2322" t="inlineStr"/>
      <c r="I2322" t="inlineStr"/>
      <c r="J2322" t="inlineStr"/>
      <c r="K2322" t="inlineStr"/>
      <c r="L2322" t="inlineStr"/>
      <c r="M2322" t="n">
        <v>217.32</v>
      </c>
      <c r="N2322" t="inlineStr"/>
      <c r="O2322" t="n">
        <v>86.19</v>
      </c>
      <c r="P2322" t="inlineStr"/>
      <c r="Q2322" t="inlineStr"/>
      <c r="R2322" t="n">
        <v>91.23099999999999</v>
      </c>
      <c r="S2322" t="n">
        <v>63.822</v>
      </c>
      <c r="T2322" t="n">
        <v>147.471</v>
      </c>
    </row>
    <row r="2323">
      <c r="A2323" s="142" t="n">
        <v>39793</v>
      </c>
      <c r="B2323" t="inlineStr"/>
      <c r="C2323" t="n">
        <v>103.2</v>
      </c>
      <c r="D2323" t="inlineStr"/>
      <c r="E2323" t="inlineStr"/>
      <c r="F2323" t="inlineStr"/>
      <c r="G2323" t="inlineStr"/>
      <c r="H2323" t="inlineStr"/>
      <c r="I2323" t="inlineStr"/>
      <c r="J2323" t="inlineStr"/>
      <c r="K2323" t="inlineStr"/>
      <c r="L2323" t="inlineStr"/>
      <c r="M2323" t="n">
        <v>212.53</v>
      </c>
      <c r="N2323" t="inlineStr"/>
      <c r="O2323" t="n">
        <v>86.39</v>
      </c>
      <c r="P2323" t="inlineStr"/>
      <c r="Q2323" t="inlineStr"/>
      <c r="R2323" t="n">
        <v>91.23099999999999</v>
      </c>
      <c r="S2323" t="n">
        <v>62.294</v>
      </c>
      <c r="T2323" t="n">
        <v>146.417</v>
      </c>
    </row>
    <row r="2324">
      <c r="A2324" s="142" t="n">
        <v>39794</v>
      </c>
      <c r="B2324" t="inlineStr"/>
      <c r="C2324" t="n">
        <v>105.13</v>
      </c>
      <c r="D2324" t="inlineStr"/>
      <c r="E2324" t="inlineStr"/>
      <c r="F2324" t="inlineStr"/>
      <c r="G2324" t="inlineStr"/>
      <c r="H2324" t="inlineStr"/>
      <c r="I2324" t="inlineStr"/>
      <c r="J2324" t="inlineStr"/>
      <c r="K2324" t="inlineStr"/>
      <c r="L2324" t="inlineStr"/>
      <c r="M2324" t="n">
        <v>218.23</v>
      </c>
      <c r="N2324" t="inlineStr"/>
      <c r="O2324" t="n">
        <v>88.42</v>
      </c>
      <c r="P2324" t="inlineStr"/>
      <c r="Q2324" t="inlineStr"/>
      <c r="R2324" t="n">
        <v>91.23099999999999</v>
      </c>
      <c r="S2324" t="n">
        <v>61.03</v>
      </c>
      <c r="T2324" t="n">
        <v>140.517</v>
      </c>
    </row>
    <row r="2325">
      <c r="A2325" s="142" t="n">
        <v>39797</v>
      </c>
      <c r="B2325" t="inlineStr"/>
      <c r="C2325" t="n">
        <v>108.07</v>
      </c>
      <c r="D2325" t="inlineStr"/>
      <c r="E2325" t="inlineStr"/>
      <c r="F2325" t="inlineStr"/>
      <c r="G2325" t="inlineStr"/>
      <c r="H2325" t="inlineStr"/>
      <c r="I2325" t="inlineStr"/>
      <c r="J2325" t="inlineStr"/>
      <c r="K2325" t="inlineStr"/>
      <c r="L2325" t="inlineStr"/>
      <c r="M2325" t="n">
        <v>226.87</v>
      </c>
      <c r="N2325" t="inlineStr"/>
      <c r="O2325" t="n">
        <v>88.42</v>
      </c>
      <c r="P2325" t="inlineStr"/>
      <c r="Q2325" t="inlineStr"/>
      <c r="R2325" t="n">
        <v>91.23099999999999</v>
      </c>
      <c r="S2325" t="n">
        <v>60.162</v>
      </c>
      <c r="T2325" t="n">
        <v>140.168</v>
      </c>
    </row>
    <row r="2326">
      <c r="A2326" s="142" t="n">
        <v>39798</v>
      </c>
      <c r="B2326" t="inlineStr"/>
      <c r="C2326" t="n">
        <v>110.46</v>
      </c>
      <c r="D2326" t="inlineStr"/>
      <c r="E2326" t="inlineStr"/>
      <c r="F2326" t="inlineStr"/>
      <c r="G2326" t="inlineStr"/>
      <c r="H2326" t="inlineStr"/>
      <c r="I2326" t="inlineStr"/>
      <c r="J2326" t="inlineStr"/>
      <c r="K2326" t="inlineStr"/>
      <c r="L2326" t="inlineStr"/>
      <c r="M2326" t="n">
        <v>235.6</v>
      </c>
      <c r="N2326" t="inlineStr"/>
      <c r="O2326" t="n">
        <v>96.61</v>
      </c>
      <c r="P2326" t="inlineStr"/>
      <c r="Q2326" t="inlineStr"/>
      <c r="R2326" t="n">
        <v>91.23099999999999</v>
      </c>
      <c r="S2326" t="n">
        <v>61.434</v>
      </c>
      <c r="T2326" t="n">
        <v>141.542</v>
      </c>
    </row>
    <row r="2327">
      <c r="A2327" s="142" t="n">
        <v>39799</v>
      </c>
      <c r="B2327" t="inlineStr"/>
      <c r="C2327" t="n">
        <v>106.67</v>
      </c>
      <c r="D2327" t="inlineStr"/>
      <c r="E2327" t="inlineStr"/>
      <c r="F2327" t="inlineStr"/>
      <c r="G2327" t="inlineStr"/>
      <c r="H2327" t="inlineStr"/>
      <c r="I2327" t="inlineStr"/>
      <c r="J2327" t="inlineStr"/>
      <c r="K2327" t="inlineStr"/>
      <c r="L2327" t="inlineStr"/>
      <c r="M2327" t="n">
        <v>235.89</v>
      </c>
      <c r="N2327" t="inlineStr"/>
      <c r="O2327" t="n">
        <v>98.13</v>
      </c>
      <c r="P2327" t="inlineStr"/>
      <c r="Q2327" t="inlineStr"/>
      <c r="R2327" t="n">
        <v>91.23099999999999</v>
      </c>
      <c r="S2327" t="n">
        <v>59.794</v>
      </c>
      <c r="T2327" t="n">
        <v>139.354</v>
      </c>
    </row>
    <row r="2328">
      <c r="A2328" s="142" t="n">
        <v>39800</v>
      </c>
      <c r="B2328" t="inlineStr"/>
      <c r="C2328" t="n">
        <v>105.15</v>
      </c>
      <c r="D2328" t="inlineStr"/>
      <c r="E2328" t="inlineStr"/>
      <c r="F2328" t="inlineStr"/>
      <c r="G2328" t="inlineStr"/>
      <c r="H2328" t="inlineStr"/>
      <c r="I2328" t="inlineStr"/>
      <c r="J2328" t="inlineStr"/>
      <c r="K2328" t="inlineStr"/>
      <c r="L2328" t="inlineStr"/>
      <c r="M2328" t="n">
        <v>214.19</v>
      </c>
      <c r="N2328" t="inlineStr"/>
      <c r="O2328" t="n">
        <v>93.16</v>
      </c>
      <c r="P2328" t="inlineStr"/>
      <c r="Q2328" t="inlineStr"/>
      <c r="R2328" t="n">
        <v>91.23099999999999</v>
      </c>
      <c r="S2328" t="n">
        <v>58.706</v>
      </c>
      <c r="T2328" t="n">
        <v>138.87</v>
      </c>
    </row>
    <row r="2329">
      <c r="A2329" s="142" t="n">
        <v>39801</v>
      </c>
      <c r="B2329" t="inlineStr"/>
      <c r="C2329" t="n">
        <v>109.13</v>
      </c>
      <c r="D2329" t="inlineStr"/>
      <c r="E2329" t="inlineStr"/>
      <c r="F2329" t="inlineStr"/>
      <c r="G2329" t="inlineStr"/>
      <c r="H2329" t="inlineStr"/>
      <c r="I2329" t="inlineStr"/>
      <c r="J2329" t="inlineStr"/>
      <c r="K2329" t="inlineStr"/>
      <c r="L2329" t="inlineStr"/>
      <c r="M2329" t="n">
        <v>225.51</v>
      </c>
      <c r="N2329" t="inlineStr"/>
      <c r="O2329" t="n">
        <v>93.45</v>
      </c>
      <c r="P2329" t="inlineStr"/>
      <c r="Q2329" t="inlineStr"/>
      <c r="R2329" t="n">
        <v>91.23099999999999</v>
      </c>
      <c r="S2329" t="n">
        <v>60.175</v>
      </c>
      <c r="T2329" t="n">
        <v>142.299</v>
      </c>
    </row>
    <row r="2330">
      <c r="A2330" s="142" t="n">
        <v>39804</v>
      </c>
      <c r="B2330" t="inlineStr"/>
      <c r="C2330" t="n">
        <v>107.11</v>
      </c>
      <c r="D2330" t="inlineStr"/>
      <c r="E2330" t="inlineStr"/>
      <c r="F2330" t="inlineStr"/>
      <c r="G2330" t="inlineStr"/>
      <c r="H2330" t="inlineStr"/>
      <c r="I2330" t="inlineStr"/>
      <c r="J2330" t="inlineStr"/>
      <c r="K2330" t="inlineStr"/>
      <c r="L2330" t="inlineStr"/>
      <c r="M2330" t="n">
        <v>223.36</v>
      </c>
      <c r="N2330" t="inlineStr"/>
      <c r="O2330" t="n">
        <v>91.77</v>
      </c>
      <c r="P2330" t="inlineStr"/>
      <c r="Q2330" t="inlineStr"/>
      <c r="R2330" t="n">
        <v>91.23099999999999</v>
      </c>
      <c r="S2330" t="n">
        <v>59.226</v>
      </c>
      <c r="T2330" t="n">
        <v>138.811</v>
      </c>
    </row>
    <row r="2331">
      <c r="A2331" s="142" t="n">
        <v>39805</v>
      </c>
      <c r="B2331" t="inlineStr"/>
      <c r="C2331" t="n">
        <v>109.31</v>
      </c>
      <c r="D2331" t="inlineStr"/>
      <c r="E2331" t="inlineStr"/>
      <c r="F2331" t="inlineStr"/>
      <c r="G2331" t="inlineStr"/>
      <c r="H2331" t="inlineStr"/>
      <c r="I2331" t="inlineStr"/>
      <c r="J2331" t="inlineStr"/>
      <c r="K2331" t="inlineStr"/>
      <c r="L2331" t="inlineStr"/>
      <c r="M2331" t="n">
        <v>226.37</v>
      </c>
      <c r="N2331" t="inlineStr"/>
      <c r="O2331" t="n">
        <v>93.98</v>
      </c>
      <c r="P2331" t="inlineStr"/>
      <c r="Q2331" t="inlineStr"/>
      <c r="R2331" t="n">
        <v>91.23099999999999</v>
      </c>
      <c r="S2331" t="n">
        <v>58.764</v>
      </c>
      <c r="T2331" t="n">
        <v>135.8</v>
      </c>
    </row>
    <row r="2332">
      <c r="A2332" s="142" t="n">
        <v>39806</v>
      </c>
      <c r="B2332" t="inlineStr"/>
      <c r="C2332" t="n">
        <v>109.31</v>
      </c>
      <c r="D2332" t="inlineStr"/>
      <c r="E2332" t="inlineStr"/>
      <c r="F2332" t="inlineStr"/>
      <c r="G2332" t="inlineStr"/>
      <c r="H2332" t="inlineStr"/>
      <c r="I2332" t="inlineStr"/>
      <c r="J2332" t="inlineStr"/>
      <c r="K2332" t="inlineStr"/>
      <c r="L2332" t="inlineStr"/>
      <c r="M2332" t="n">
        <v>226.78</v>
      </c>
      <c r="N2332" t="inlineStr"/>
      <c r="O2332" t="n">
        <v>93.56999999999999</v>
      </c>
      <c r="P2332" t="inlineStr"/>
      <c r="Q2332" t="inlineStr"/>
      <c r="R2332" t="n">
        <v>91.23099999999999</v>
      </c>
      <c r="S2332" t="n">
        <v>58.545</v>
      </c>
      <c r="T2332" t="n">
        <v>134.851</v>
      </c>
    </row>
    <row r="2333">
      <c r="A2333" s="142" t="n">
        <v>39807</v>
      </c>
      <c r="B2333" t="inlineStr"/>
      <c r="C2333" t="n">
        <v>109.31</v>
      </c>
      <c r="D2333" t="inlineStr"/>
      <c r="E2333" t="inlineStr"/>
      <c r="F2333" t="inlineStr"/>
      <c r="G2333" t="inlineStr"/>
      <c r="H2333" t="inlineStr"/>
      <c r="I2333" t="inlineStr"/>
      <c r="J2333" t="inlineStr"/>
      <c r="K2333" t="inlineStr"/>
      <c r="L2333" t="inlineStr"/>
      <c r="M2333" t="n">
        <v>226.78</v>
      </c>
      <c r="N2333" t="inlineStr"/>
      <c r="O2333" t="n">
        <v>93.56999999999999</v>
      </c>
      <c r="P2333" t="inlineStr"/>
      <c r="Q2333" t="inlineStr"/>
      <c r="R2333" t="n">
        <v>91.23099999999999</v>
      </c>
      <c r="S2333" t="n">
        <v>58.609</v>
      </c>
      <c r="T2333" t="n">
        <v>134.551</v>
      </c>
    </row>
    <row r="2334">
      <c r="A2334" s="142" t="n">
        <v>39808</v>
      </c>
      <c r="B2334" t="inlineStr"/>
      <c r="C2334" t="n">
        <v>109.31</v>
      </c>
      <c r="D2334" t="inlineStr"/>
      <c r="E2334" t="inlineStr"/>
      <c r="F2334" t="inlineStr"/>
      <c r="G2334" t="inlineStr"/>
      <c r="H2334" t="inlineStr"/>
      <c r="I2334" t="inlineStr"/>
      <c r="J2334" t="inlineStr"/>
      <c r="K2334" t="inlineStr"/>
      <c r="L2334" t="inlineStr"/>
      <c r="M2334" t="n">
        <v>226.78</v>
      </c>
      <c r="N2334" t="inlineStr"/>
      <c r="O2334" t="n">
        <v>93.56999999999999</v>
      </c>
      <c r="P2334" t="inlineStr"/>
      <c r="Q2334" t="inlineStr"/>
      <c r="R2334" t="n">
        <v>91.23099999999999</v>
      </c>
      <c r="S2334" t="n">
        <v>58.574</v>
      </c>
      <c r="T2334" t="n">
        <v>133.693</v>
      </c>
    </row>
    <row r="2335">
      <c r="A2335" s="142" t="n">
        <v>39811</v>
      </c>
      <c r="B2335" t="inlineStr"/>
      <c r="C2335" t="n">
        <v>115.09</v>
      </c>
      <c r="D2335" t="inlineStr"/>
      <c r="E2335" t="inlineStr"/>
      <c r="F2335" t="inlineStr"/>
      <c r="G2335" t="inlineStr"/>
      <c r="H2335" t="inlineStr"/>
      <c r="I2335" t="inlineStr"/>
      <c r="J2335" t="inlineStr"/>
      <c r="K2335" t="inlineStr"/>
      <c r="L2335" t="inlineStr"/>
      <c r="M2335" t="n">
        <v>239.15</v>
      </c>
      <c r="N2335" t="inlineStr"/>
      <c r="O2335" t="n">
        <v>101.14</v>
      </c>
      <c r="P2335" t="inlineStr"/>
      <c r="Q2335" t="inlineStr"/>
      <c r="R2335" t="n">
        <v>91.23099999999999</v>
      </c>
      <c r="S2335" t="n">
        <v>58.345</v>
      </c>
      <c r="T2335" t="n">
        <v>133.515</v>
      </c>
    </row>
    <row r="2336">
      <c r="A2336" s="142" t="n">
        <v>39812</v>
      </c>
      <c r="B2336" t="inlineStr"/>
      <c r="C2336" t="n">
        <v>114.65</v>
      </c>
      <c r="D2336" t="inlineStr"/>
      <c r="E2336" t="inlineStr"/>
      <c r="F2336" t="inlineStr"/>
      <c r="G2336" t="inlineStr"/>
      <c r="H2336" t="inlineStr"/>
      <c r="I2336" t="inlineStr"/>
      <c r="J2336" t="inlineStr"/>
      <c r="K2336" t="inlineStr"/>
      <c r="L2336" t="inlineStr"/>
      <c r="M2336" t="n">
        <v>239.39</v>
      </c>
      <c r="N2336" t="inlineStr"/>
      <c r="O2336" t="n">
        <v>100.19</v>
      </c>
      <c r="P2336" t="inlineStr"/>
      <c r="Q2336" t="inlineStr"/>
      <c r="R2336" t="n">
        <v>91.23099999999999</v>
      </c>
      <c r="S2336" t="n">
        <v>59.688</v>
      </c>
      <c r="T2336" t="n">
        <v>136.391</v>
      </c>
    </row>
    <row r="2337">
      <c r="A2337" s="142" t="n">
        <v>39813</v>
      </c>
      <c r="B2337" t="inlineStr"/>
      <c r="C2337" t="n">
        <v>117.22</v>
      </c>
      <c r="D2337" t="inlineStr"/>
      <c r="E2337" t="inlineStr"/>
      <c r="F2337" t="inlineStr"/>
      <c r="G2337" t="inlineStr"/>
      <c r="H2337" t="inlineStr"/>
      <c r="I2337" t="inlineStr"/>
      <c r="J2337" t="inlineStr"/>
      <c r="K2337" t="inlineStr"/>
      <c r="L2337" t="inlineStr"/>
      <c r="M2337" t="n">
        <v>247.79</v>
      </c>
      <c r="N2337" t="inlineStr"/>
      <c r="O2337" t="n">
        <v>101.86</v>
      </c>
      <c r="P2337" t="inlineStr"/>
      <c r="Q2337" t="inlineStr"/>
      <c r="R2337" t="n">
        <v>87.652</v>
      </c>
      <c r="S2337" t="n">
        <v>61.004</v>
      </c>
      <c r="T2337" t="n">
        <v>139.097</v>
      </c>
    </row>
    <row r="2338">
      <c r="A2338" s="142" t="n">
        <v>39814</v>
      </c>
      <c r="B2338" t="inlineStr"/>
      <c r="C2338" t="n">
        <v>117.22</v>
      </c>
      <c r="D2338" t="inlineStr"/>
      <c r="E2338" t="inlineStr"/>
      <c r="F2338" t="inlineStr"/>
      <c r="G2338" t="inlineStr"/>
      <c r="H2338" t="inlineStr"/>
      <c r="I2338" t="inlineStr"/>
      <c r="J2338" t="inlineStr"/>
      <c r="K2338" t="inlineStr"/>
      <c r="L2338" t="inlineStr"/>
      <c r="M2338" t="n">
        <v>247.79</v>
      </c>
      <c r="N2338" t="inlineStr"/>
      <c r="O2338" t="n">
        <v>101.86</v>
      </c>
      <c r="P2338" t="inlineStr"/>
      <c r="Q2338" t="inlineStr"/>
      <c r="R2338" t="n">
        <v>87.652</v>
      </c>
      <c r="S2338" t="n">
        <v>61.016</v>
      </c>
      <c r="T2338" t="n">
        <v>139.384</v>
      </c>
    </row>
    <row r="2339">
      <c r="A2339" s="142" t="n">
        <v>39815</v>
      </c>
      <c r="B2339" t="inlineStr"/>
      <c r="C2339" t="n">
        <v>118.11</v>
      </c>
      <c r="D2339" t="inlineStr"/>
      <c r="E2339" t="inlineStr"/>
      <c r="F2339" t="inlineStr"/>
      <c r="G2339" t="inlineStr"/>
      <c r="H2339" t="inlineStr"/>
      <c r="I2339" t="inlineStr"/>
      <c r="J2339" t="inlineStr"/>
      <c r="K2339" t="inlineStr"/>
      <c r="L2339" t="inlineStr"/>
      <c r="M2339" t="n">
        <v>247.79</v>
      </c>
      <c r="N2339" t="inlineStr"/>
      <c r="O2339" t="n">
        <v>102.69</v>
      </c>
      <c r="P2339" t="inlineStr"/>
      <c r="Q2339" t="inlineStr"/>
      <c r="R2339" t="n">
        <v>87.652</v>
      </c>
      <c r="S2339" t="n">
        <v>62.549</v>
      </c>
      <c r="T2339" t="n">
        <v>142.181</v>
      </c>
    </row>
    <row r="2340">
      <c r="A2340" s="142" t="n">
        <v>39818</v>
      </c>
      <c r="B2340" t="inlineStr"/>
      <c r="C2340" t="n">
        <v>117.74</v>
      </c>
      <c r="D2340" t="inlineStr"/>
      <c r="E2340" t="inlineStr"/>
      <c r="F2340" t="inlineStr"/>
      <c r="G2340" t="inlineStr"/>
      <c r="H2340" t="inlineStr"/>
      <c r="I2340" t="inlineStr"/>
      <c r="J2340" t="inlineStr"/>
      <c r="K2340" t="inlineStr"/>
      <c r="L2340" t="inlineStr"/>
      <c r="M2340" t="n">
        <v>242.7</v>
      </c>
      <c r="N2340" t="inlineStr"/>
      <c r="O2340" t="n">
        <v>98.72</v>
      </c>
      <c r="P2340" t="inlineStr"/>
      <c r="Q2340" t="inlineStr"/>
      <c r="R2340" t="n">
        <v>87.652</v>
      </c>
      <c r="S2340" t="n">
        <v>64.072</v>
      </c>
      <c r="T2340" t="n">
        <v>149.827</v>
      </c>
    </row>
    <row r="2341">
      <c r="A2341" s="142" t="n">
        <v>39819</v>
      </c>
      <c r="B2341" t="inlineStr"/>
      <c r="C2341" t="n">
        <v>122.12</v>
      </c>
      <c r="D2341" t="inlineStr"/>
      <c r="E2341" t="inlineStr"/>
      <c r="F2341" t="inlineStr"/>
      <c r="G2341" t="inlineStr"/>
      <c r="H2341" t="inlineStr"/>
      <c r="I2341" t="inlineStr"/>
      <c r="J2341" t="inlineStr"/>
      <c r="K2341" t="inlineStr"/>
      <c r="L2341" t="inlineStr"/>
      <c r="M2341" t="n">
        <v>251.8</v>
      </c>
      <c r="N2341" t="inlineStr"/>
      <c r="O2341" t="n">
        <v>100.12</v>
      </c>
      <c r="P2341" t="inlineStr"/>
      <c r="Q2341" t="inlineStr"/>
      <c r="R2341" t="n">
        <v>87.652</v>
      </c>
      <c r="S2341" t="n">
        <v>65.639</v>
      </c>
      <c r="T2341" t="n">
        <v>154.793</v>
      </c>
    </row>
    <row r="2342">
      <c r="A2342" s="142" t="n">
        <v>39820</v>
      </c>
      <c r="B2342" t="inlineStr"/>
      <c r="C2342" t="n">
        <v>114.37</v>
      </c>
      <c r="D2342" t="inlineStr"/>
      <c r="E2342" t="inlineStr"/>
      <c r="F2342" t="inlineStr"/>
      <c r="G2342" t="inlineStr"/>
      <c r="H2342" t="inlineStr"/>
      <c r="I2342" t="inlineStr"/>
      <c r="J2342" t="inlineStr"/>
      <c r="K2342" t="inlineStr"/>
      <c r="L2342" t="inlineStr"/>
      <c r="M2342" t="n">
        <v>235.84</v>
      </c>
      <c r="N2342" t="inlineStr"/>
      <c r="O2342" t="n">
        <v>93.61</v>
      </c>
      <c r="P2342" t="inlineStr"/>
      <c r="Q2342" t="inlineStr"/>
      <c r="R2342" t="n">
        <v>87.652</v>
      </c>
      <c r="S2342" t="n">
        <v>63.632</v>
      </c>
      <c r="T2342" t="n">
        <v>148.742</v>
      </c>
    </row>
    <row r="2343">
      <c r="A2343" s="142" t="n">
        <v>39821</v>
      </c>
      <c r="B2343" t="inlineStr"/>
      <c r="C2343" t="n">
        <v>117.36</v>
      </c>
      <c r="D2343" t="inlineStr"/>
      <c r="E2343" t="inlineStr"/>
      <c r="F2343" t="inlineStr"/>
      <c r="G2343" t="inlineStr"/>
      <c r="H2343" t="inlineStr"/>
      <c r="I2343" t="inlineStr"/>
      <c r="J2343" t="inlineStr"/>
      <c r="K2343" t="inlineStr"/>
      <c r="L2343" t="inlineStr"/>
      <c r="M2343" t="n">
        <v>240.67</v>
      </c>
      <c r="N2343" t="inlineStr"/>
      <c r="O2343" t="n">
        <v>96.45999999999999</v>
      </c>
      <c r="P2343" t="inlineStr"/>
      <c r="Q2343" t="inlineStr"/>
      <c r="R2343" t="n">
        <v>87.652</v>
      </c>
      <c r="S2343" t="n">
        <v>63.069</v>
      </c>
      <c r="T2343" t="n">
        <v>143.799</v>
      </c>
    </row>
    <row r="2344">
      <c r="A2344" s="142" t="n">
        <v>39822</v>
      </c>
      <c r="B2344" t="inlineStr"/>
      <c r="C2344" t="n">
        <v>117.44</v>
      </c>
      <c r="D2344" t="inlineStr"/>
      <c r="E2344" t="inlineStr"/>
      <c r="F2344" t="inlineStr"/>
      <c r="G2344" t="inlineStr"/>
      <c r="H2344" t="inlineStr"/>
      <c r="I2344" t="inlineStr"/>
      <c r="J2344" t="inlineStr"/>
      <c r="K2344" t="inlineStr"/>
      <c r="L2344" t="inlineStr"/>
      <c r="M2344" t="n">
        <v>240.24</v>
      </c>
      <c r="N2344" t="inlineStr"/>
      <c r="O2344" t="n">
        <v>95.58</v>
      </c>
      <c r="P2344" t="inlineStr"/>
      <c r="Q2344" t="inlineStr"/>
      <c r="R2344" t="n">
        <v>87.652</v>
      </c>
      <c r="S2344" t="n">
        <v>62.988</v>
      </c>
      <c r="T2344" t="n">
        <v>144.255</v>
      </c>
    </row>
    <row r="2345">
      <c r="A2345" s="142" t="n">
        <v>39825</v>
      </c>
      <c r="B2345" t="inlineStr"/>
      <c r="C2345" t="n">
        <v>111.58</v>
      </c>
      <c r="D2345" t="inlineStr"/>
      <c r="E2345" t="inlineStr"/>
      <c r="F2345" t="inlineStr"/>
      <c r="G2345" t="inlineStr"/>
      <c r="H2345" t="inlineStr"/>
      <c r="I2345" t="inlineStr"/>
      <c r="J2345" t="inlineStr"/>
      <c r="K2345" t="inlineStr"/>
      <c r="L2345" t="inlineStr"/>
      <c r="M2345" t="n">
        <v>231.61</v>
      </c>
      <c r="N2345" t="inlineStr"/>
      <c r="O2345" t="n">
        <v>90.76000000000001</v>
      </c>
      <c r="P2345" t="inlineStr"/>
      <c r="Q2345" t="inlineStr"/>
      <c r="R2345" t="n">
        <v>87.652</v>
      </c>
      <c r="S2345" t="n">
        <v>62.291</v>
      </c>
      <c r="T2345" t="n">
        <v>141.369</v>
      </c>
    </row>
    <row r="2346">
      <c r="A2346" s="142" t="n">
        <v>39826</v>
      </c>
      <c r="B2346" t="inlineStr"/>
      <c r="C2346" t="n">
        <v>114.59</v>
      </c>
      <c r="D2346" t="inlineStr"/>
      <c r="E2346" t="inlineStr"/>
      <c r="F2346" t="inlineStr"/>
      <c r="G2346" t="inlineStr"/>
      <c r="H2346" t="inlineStr"/>
      <c r="I2346" t="inlineStr"/>
      <c r="J2346" t="inlineStr"/>
      <c r="K2346" t="inlineStr"/>
      <c r="L2346" t="inlineStr"/>
      <c r="M2346" t="n">
        <v>234.32</v>
      </c>
      <c r="N2346" t="inlineStr"/>
      <c r="O2346" t="n">
        <v>91.47</v>
      </c>
      <c r="P2346" t="inlineStr"/>
      <c r="Q2346" t="inlineStr"/>
      <c r="R2346" t="n">
        <v>87.652</v>
      </c>
      <c r="S2346" t="n">
        <v>62.263</v>
      </c>
      <c r="T2346" t="n">
        <v>142.653</v>
      </c>
    </row>
    <row r="2347">
      <c r="A2347" s="142" t="n">
        <v>39827</v>
      </c>
      <c r="B2347" t="inlineStr"/>
      <c r="C2347" t="n">
        <v>111.43</v>
      </c>
      <c r="D2347" t="inlineStr"/>
      <c r="E2347" t="inlineStr"/>
      <c r="F2347" t="inlineStr"/>
      <c r="G2347" t="inlineStr"/>
      <c r="H2347" t="inlineStr"/>
      <c r="I2347" t="inlineStr"/>
      <c r="J2347" t="inlineStr"/>
      <c r="K2347" t="inlineStr"/>
      <c r="L2347" t="inlineStr"/>
      <c r="M2347" t="n">
        <v>227.82</v>
      </c>
      <c r="N2347" t="inlineStr"/>
      <c r="O2347" t="n">
        <v>87.58</v>
      </c>
      <c r="P2347" t="inlineStr"/>
      <c r="Q2347" t="inlineStr"/>
      <c r="R2347" t="n">
        <v>87.652</v>
      </c>
      <c r="S2347" t="n">
        <v>60.512</v>
      </c>
      <c r="T2347" t="n">
        <v>140.698</v>
      </c>
    </row>
    <row r="2348">
      <c r="A2348" s="142" t="n">
        <v>39828</v>
      </c>
      <c r="B2348" t="inlineStr"/>
      <c r="C2348" t="n">
        <v>113.09</v>
      </c>
      <c r="D2348" t="inlineStr"/>
      <c r="E2348" t="inlineStr"/>
      <c r="F2348" t="inlineStr"/>
      <c r="G2348" t="inlineStr"/>
      <c r="H2348" t="inlineStr"/>
      <c r="I2348" t="inlineStr"/>
      <c r="J2348" t="inlineStr"/>
      <c r="K2348" t="inlineStr"/>
      <c r="L2348" t="inlineStr"/>
      <c r="M2348" t="n">
        <v>234.4</v>
      </c>
      <c r="N2348" t="inlineStr"/>
      <c r="O2348" t="n">
        <v>89.11</v>
      </c>
      <c r="P2348" t="inlineStr"/>
      <c r="Q2348" t="inlineStr"/>
      <c r="R2348" t="n">
        <v>87.652</v>
      </c>
      <c r="S2348" t="n">
        <v>60.234</v>
      </c>
      <c r="T2348" t="n">
        <v>137.545</v>
      </c>
    </row>
    <row r="2349">
      <c r="A2349" s="142" t="n">
        <v>39829</v>
      </c>
      <c r="B2349" t="inlineStr"/>
      <c r="C2349" t="n">
        <v>115.21</v>
      </c>
      <c r="D2349" t="inlineStr"/>
      <c r="E2349" t="inlineStr"/>
      <c r="F2349" t="inlineStr"/>
      <c r="G2349" t="inlineStr"/>
      <c r="H2349" t="inlineStr"/>
      <c r="I2349" t="inlineStr"/>
      <c r="J2349" t="inlineStr"/>
      <c r="K2349" t="inlineStr"/>
      <c r="L2349" t="inlineStr"/>
      <c r="M2349" t="n">
        <v>243.69</v>
      </c>
      <c r="N2349" t="inlineStr"/>
      <c r="O2349" t="n">
        <v>93.91</v>
      </c>
      <c r="P2349" t="inlineStr"/>
      <c r="Q2349" t="inlineStr"/>
      <c r="R2349" t="n">
        <v>87.652</v>
      </c>
      <c r="S2349" t="n">
        <v>60.291</v>
      </c>
      <c r="T2349" t="n">
        <v>138.512</v>
      </c>
    </row>
    <row r="2350">
      <c r="A2350" s="142" t="n">
        <v>39832</v>
      </c>
      <c r="B2350" t="inlineStr"/>
      <c r="C2350" t="n">
        <v>115.89</v>
      </c>
      <c r="D2350" t="inlineStr"/>
      <c r="E2350" t="inlineStr"/>
      <c r="F2350" t="inlineStr"/>
      <c r="G2350" t="inlineStr"/>
      <c r="H2350" t="inlineStr"/>
      <c r="I2350" t="inlineStr"/>
      <c r="J2350" t="inlineStr"/>
      <c r="K2350" t="inlineStr"/>
      <c r="L2350" t="inlineStr"/>
      <c r="M2350" t="n">
        <v>244.64</v>
      </c>
      <c r="N2350" t="inlineStr"/>
      <c r="O2350" t="n">
        <v>93.86</v>
      </c>
      <c r="P2350" t="inlineStr"/>
      <c r="Q2350" t="inlineStr"/>
      <c r="R2350" t="n">
        <v>87.652</v>
      </c>
      <c r="S2350" t="n">
        <v>60.308</v>
      </c>
      <c r="T2350" t="n">
        <v>138.52</v>
      </c>
    </row>
    <row r="2351">
      <c r="A2351" s="142" t="n">
        <v>39833</v>
      </c>
      <c r="B2351" t="inlineStr"/>
      <c r="C2351" t="n">
        <v>120.09</v>
      </c>
      <c r="D2351" t="inlineStr"/>
      <c r="E2351" t="inlineStr"/>
      <c r="F2351" t="inlineStr"/>
      <c r="G2351" t="inlineStr"/>
      <c r="H2351" t="inlineStr"/>
      <c r="I2351" t="inlineStr"/>
      <c r="J2351" t="inlineStr"/>
      <c r="K2351" t="inlineStr"/>
      <c r="L2351" t="inlineStr"/>
      <c r="M2351" t="n">
        <v>249.12</v>
      </c>
      <c r="N2351" t="inlineStr"/>
      <c r="O2351" t="n">
        <v>94.72</v>
      </c>
      <c r="P2351" t="inlineStr"/>
      <c r="Q2351" t="inlineStr"/>
      <c r="R2351" t="n">
        <v>87.652</v>
      </c>
      <c r="S2351" t="n">
        <v>58.855</v>
      </c>
      <c r="T2351" t="n">
        <v>136.78</v>
      </c>
    </row>
    <row r="2352">
      <c r="A2352" s="142" t="n">
        <v>39834</v>
      </c>
      <c r="B2352" t="inlineStr"/>
      <c r="C2352" t="n">
        <v>120.1</v>
      </c>
      <c r="D2352" t="inlineStr"/>
      <c r="E2352" t="inlineStr"/>
      <c r="F2352" t="inlineStr"/>
      <c r="G2352" t="inlineStr"/>
      <c r="H2352" t="inlineStr"/>
      <c r="I2352" t="inlineStr"/>
      <c r="J2352" t="inlineStr"/>
      <c r="K2352" t="inlineStr"/>
      <c r="L2352" t="inlineStr"/>
      <c r="M2352" t="n">
        <v>252.03</v>
      </c>
      <c r="N2352" t="inlineStr"/>
      <c r="O2352" t="n">
        <v>95.87</v>
      </c>
      <c r="P2352" t="inlineStr"/>
      <c r="Q2352" t="inlineStr"/>
      <c r="R2352" t="n">
        <v>87.652</v>
      </c>
      <c r="S2352" t="n">
        <v>60.03</v>
      </c>
      <c r="T2352" t="n">
        <v>136.544</v>
      </c>
    </row>
    <row r="2353">
      <c r="A2353" s="142" t="n">
        <v>39835</v>
      </c>
      <c r="B2353" t="inlineStr"/>
      <c r="C2353" t="n">
        <v>120.39</v>
      </c>
      <c r="D2353" t="inlineStr"/>
      <c r="E2353" t="inlineStr"/>
      <c r="F2353" t="inlineStr"/>
      <c r="G2353" t="inlineStr"/>
      <c r="H2353" t="inlineStr"/>
      <c r="I2353" t="inlineStr"/>
      <c r="J2353" t="inlineStr"/>
      <c r="K2353" t="inlineStr"/>
      <c r="L2353" t="inlineStr"/>
      <c r="M2353" t="n">
        <v>249.68</v>
      </c>
      <c r="N2353" t="inlineStr"/>
      <c r="O2353" t="n">
        <v>95.59</v>
      </c>
      <c r="P2353" t="inlineStr"/>
      <c r="Q2353" t="inlineStr"/>
      <c r="R2353" t="n">
        <v>87.652</v>
      </c>
      <c r="S2353" t="n">
        <v>59.117</v>
      </c>
      <c r="T2353" t="n">
        <v>135.457</v>
      </c>
    </row>
    <row r="2354">
      <c r="A2354" s="142" t="n">
        <v>39836</v>
      </c>
      <c r="B2354" t="inlineStr"/>
      <c r="C2354" t="n">
        <v>128.46</v>
      </c>
      <c r="D2354" t="inlineStr"/>
      <c r="E2354" t="inlineStr"/>
      <c r="F2354" t="inlineStr"/>
      <c r="G2354" t="inlineStr"/>
      <c r="H2354" t="inlineStr"/>
      <c r="I2354" t="inlineStr"/>
      <c r="J2354" t="inlineStr"/>
      <c r="K2354" t="inlineStr"/>
      <c r="L2354" t="inlineStr"/>
      <c r="M2354" t="n">
        <v>267.83</v>
      </c>
      <c r="N2354" t="inlineStr"/>
      <c r="O2354" t="n">
        <v>101.59</v>
      </c>
      <c r="P2354" t="inlineStr"/>
      <c r="Q2354" t="inlineStr"/>
      <c r="R2354" t="n">
        <v>87.652</v>
      </c>
      <c r="S2354" t="n">
        <v>59.495</v>
      </c>
      <c r="T2354" t="n">
        <v>135.399</v>
      </c>
    </row>
    <row r="2355">
      <c r="A2355" s="142" t="n">
        <v>39839</v>
      </c>
      <c r="B2355" t="inlineStr"/>
      <c r="C2355" t="n">
        <v>126.08</v>
      </c>
      <c r="D2355" t="inlineStr"/>
      <c r="E2355" t="inlineStr"/>
      <c r="F2355" t="inlineStr"/>
      <c r="G2355" t="inlineStr"/>
      <c r="H2355" t="inlineStr"/>
      <c r="I2355" t="inlineStr"/>
      <c r="J2355" t="inlineStr"/>
      <c r="K2355" t="inlineStr"/>
      <c r="L2355" t="inlineStr"/>
      <c r="M2355" t="n">
        <v>266.48</v>
      </c>
      <c r="N2355" t="inlineStr"/>
      <c r="O2355" t="n">
        <v>102.37</v>
      </c>
      <c r="P2355" t="inlineStr"/>
      <c r="Q2355" t="inlineStr"/>
      <c r="R2355" t="n">
        <v>87.652</v>
      </c>
      <c r="S2355" t="n">
        <v>59.091</v>
      </c>
      <c r="T2355" t="n">
        <v>134.106</v>
      </c>
    </row>
    <row r="2356">
      <c r="A2356" s="142" t="n">
        <v>39840</v>
      </c>
      <c r="B2356" t="inlineStr"/>
      <c r="C2356" t="n">
        <v>123.07</v>
      </c>
      <c r="D2356" t="inlineStr"/>
      <c r="E2356" t="inlineStr"/>
      <c r="F2356" t="inlineStr"/>
      <c r="G2356" t="inlineStr"/>
      <c r="H2356" t="inlineStr"/>
      <c r="I2356" t="inlineStr"/>
      <c r="J2356" t="inlineStr"/>
      <c r="K2356" t="inlineStr"/>
      <c r="L2356" t="inlineStr"/>
      <c r="M2356" t="n">
        <v>259.56</v>
      </c>
      <c r="N2356" t="inlineStr"/>
      <c r="O2356" t="n">
        <v>101.35</v>
      </c>
      <c r="P2356" t="inlineStr"/>
      <c r="Q2356" t="inlineStr"/>
      <c r="R2356" t="n">
        <v>87.652</v>
      </c>
      <c r="S2356" t="n">
        <v>59.745</v>
      </c>
      <c r="T2356" t="n">
        <v>134.501</v>
      </c>
    </row>
    <row r="2357">
      <c r="A2357" s="142" t="n">
        <v>39841</v>
      </c>
      <c r="B2357" t="inlineStr"/>
      <c r="C2357" t="n">
        <v>123.95</v>
      </c>
      <c r="D2357" t="inlineStr"/>
      <c r="E2357" t="inlineStr"/>
      <c r="F2357" t="inlineStr"/>
      <c r="G2357" t="inlineStr"/>
      <c r="H2357" t="inlineStr"/>
      <c r="I2357" t="inlineStr"/>
      <c r="J2357" t="inlineStr"/>
      <c r="K2357" t="inlineStr"/>
      <c r="L2357" t="inlineStr"/>
      <c r="M2357" t="n">
        <v>254.2</v>
      </c>
      <c r="N2357" t="inlineStr"/>
      <c r="O2357" t="n">
        <v>99.12</v>
      </c>
      <c r="P2357" t="inlineStr"/>
      <c r="Q2357" t="inlineStr"/>
      <c r="R2357" t="n">
        <v>87.652</v>
      </c>
      <c r="S2357" t="n">
        <v>61.208</v>
      </c>
      <c r="T2357" t="n">
        <v>137.645</v>
      </c>
    </row>
    <row r="2358">
      <c r="A2358" s="142" t="n">
        <v>39842</v>
      </c>
      <c r="B2358" t="inlineStr"/>
      <c r="C2358" t="n">
        <v>131.23</v>
      </c>
      <c r="D2358" t="inlineStr"/>
      <c r="E2358" t="inlineStr"/>
      <c r="F2358" t="inlineStr"/>
      <c r="G2358" t="inlineStr"/>
      <c r="H2358" t="inlineStr"/>
      <c r="I2358" t="inlineStr"/>
      <c r="J2358" t="inlineStr"/>
      <c r="K2358" t="inlineStr"/>
      <c r="L2358" t="inlineStr"/>
      <c r="M2358" t="n">
        <v>265.69</v>
      </c>
      <c r="N2358" t="inlineStr"/>
      <c r="O2358" t="n">
        <v>102.59</v>
      </c>
      <c r="P2358" t="inlineStr"/>
      <c r="Q2358" t="inlineStr"/>
      <c r="R2358" t="n">
        <v>87.652</v>
      </c>
      <c r="S2358" t="n">
        <v>60.543</v>
      </c>
      <c r="T2358" t="n">
        <v>138.963</v>
      </c>
    </row>
    <row r="2359">
      <c r="A2359" s="142" t="n">
        <v>39843</v>
      </c>
      <c r="B2359" t="inlineStr"/>
      <c r="C2359" t="n">
        <v>133.85</v>
      </c>
      <c r="D2359" t="inlineStr"/>
      <c r="E2359" t="inlineStr"/>
      <c r="F2359" t="inlineStr"/>
      <c r="G2359" t="inlineStr"/>
      <c r="H2359" t="inlineStr"/>
      <c r="I2359" t="inlineStr"/>
      <c r="J2359" t="inlineStr"/>
      <c r="K2359" t="inlineStr"/>
      <c r="L2359" t="inlineStr"/>
      <c r="M2359" t="n">
        <v>268.86</v>
      </c>
      <c r="N2359" t="inlineStr"/>
      <c r="O2359" t="n">
        <v>101.69</v>
      </c>
      <c r="P2359" t="inlineStr"/>
      <c r="Q2359" t="inlineStr"/>
      <c r="R2359" t="n">
        <v>84.562</v>
      </c>
      <c r="S2359" t="n">
        <v>60.518</v>
      </c>
      <c r="T2359" t="n">
        <v>141.136</v>
      </c>
    </row>
    <row r="2360">
      <c r="A2360" s="142" t="n">
        <v>39846</v>
      </c>
      <c r="B2360" t="inlineStr"/>
      <c r="C2360" t="n">
        <v>131.43</v>
      </c>
      <c r="D2360" t="inlineStr"/>
      <c r="E2360" t="inlineStr"/>
      <c r="F2360" t="inlineStr"/>
      <c r="G2360" t="inlineStr"/>
      <c r="H2360" t="inlineStr"/>
      <c r="I2360" t="inlineStr"/>
      <c r="J2360" t="inlineStr"/>
      <c r="K2360" t="inlineStr"/>
      <c r="L2360" t="inlineStr"/>
      <c r="M2360" t="n">
        <v>264.31</v>
      </c>
      <c r="N2360" t="inlineStr"/>
      <c r="O2360" t="n">
        <v>99.72</v>
      </c>
      <c r="P2360" t="inlineStr"/>
      <c r="Q2360" t="inlineStr"/>
      <c r="R2360" t="n">
        <v>84.562</v>
      </c>
      <c r="S2360" t="n">
        <v>59.785</v>
      </c>
      <c r="T2360" t="n">
        <v>137.953</v>
      </c>
    </row>
    <row r="2361">
      <c r="A2361" s="142" t="n">
        <v>39847</v>
      </c>
      <c r="B2361" t="inlineStr"/>
      <c r="C2361" t="n">
        <v>130.38</v>
      </c>
      <c r="D2361" t="inlineStr"/>
      <c r="E2361" t="inlineStr"/>
      <c r="F2361" t="inlineStr"/>
      <c r="G2361" t="inlineStr"/>
      <c r="H2361" t="inlineStr"/>
      <c r="I2361" t="inlineStr"/>
      <c r="J2361" t="inlineStr"/>
      <c r="K2361" t="inlineStr"/>
      <c r="L2361" t="inlineStr"/>
      <c r="M2361" t="n">
        <v>262</v>
      </c>
      <c r="N2361" t="inlineStr"/>
      <c r="O2361" t="n">
        <v>99.31999999999999</v>
      </c>
      <c r="P2361" t="inlineStr"/>
      <c r="Q2361" t="inlineStr"/>
      <c r="R2361" t="n">
        <v>84.562</v>
      </c>
      <c r="S2361" t="n">
        <v>60.082</v>
      </c>
      <c r="T2361" t="n">
        <v>138.384</v>
      </c>
    </row>
    <row r="2362">
      <c r="A2362" s="142" t="n">
        <v>39848</v>
      </c>
      <c r="B2362" t="inlineStr"/>
      <c r="C2362" t="n">
        <v>132.87</v>
      </c>
      <c r="D2362" t="inlineStr"/>
      <c r="E2362" t="inlineStr"/>
      <c r="F2362" t="inlineStr"/>
      <c r="G2362" t="inlineStr"/>
      <c r="H2362" t="inlineStr"/>
      <c r="I2362" t="inlineStr"/>
      <c r="J2362" t="inlineStr"/>
      <c r="K2362" t="inlineStr"/>
      <c r="L2362" t="inlineStr"/>
      <c r="M2362" t="n">
        <v>269.17</v>
      </c>
      <c r="N2362" t="inlineStr"/>
      <c r="O2362" t="n">
        <v>101.64</v>
      </c>
      <c r="P2362" t="inlineStr"/>
      <c r="Q2362" t="inlineStr"/>
      <c r="R2362" t="n">
        <v>84.562</v>
      </c>
      <c r="S2362" t="n">
        <v>60.905</v>
      </c>
      <c r="T2362" t="n">
        <v>142.13</v>
      </c>
    </row>
    <row r="2363">
      <c r="A2363" s="142" t="n">
        <v>39849</v>
      </c>
      <c r="B2363" t="inlineStr"/>
      <c r="C2363" t="n">
        <v>133.5</v>
      </c>
      <c r="D2363" t="inlineStr"/>
      <c r="E2363" t="inlineStr"/>
      <c r="F2363" t="inlineStr"/>
      <c r="G2363" t="inlineStr"/>
      <c r="H2363" t="inlineStr"/>
      <c r="I2363" t="inlineStr"/>
      <c r="J2363" t="inlineStr"/>
      <c r="K2363" t="inlineStr"/>
      <c r="L2363" t="inlineStr"/>
      <c r="M2363" t="n">
        <v>274.63</v>
      </c>
      <c r="N2363" t="inlineStr"/>
      <c r="O2363" t="n">
        <v>103.49</v>
      </c>
      <c r="P2363" t="inlineStr"/>
      <c r="Q2363" t="inlineStr"/>
      <c r="R2363" t="n">
        <v>84.562</v>
      </c>
      <c r="S2363" t="n">
        <v>61.444</v>
      </c>
      <c r="T2363" t="n">
        <v>142.772</v>
      </c>
    </row>
    <row r="2364">
      <c r="A2364" s="142" t="n">
        <v>39850</v>
      </c>
      <c r="B2364" t="inlineStr"/>
      <c r="C2364" t="n">
        <v>133.49</v>
      </c>
      <c r="D2364" t="inlineStr"/>
      <c r="E2364" t="inlineStr"/>
      <c r="F2364" t="inlineStr"/>
      <c r="G2364" t="inlineStr"/>
      <c r="H2364" t="inlineStr"/>
      <c r="I2364" t="inlineStr"/>
      <c r="J2364" t="inlineStr"/>
      <c r="K2364" t="inlineStr"/>
      <c r="L2364" t="inlineStr"/>
      <c r="M2364" t="n">
        <v>279.56</v>
      </c>
      <c r="N2364" t="inlineStr"/>
      <c r="O2364" t="n">
        <v>105.16</v>
      </c>
      <c r="P2364" t="inlineStr"/>
      <c r="Q2364" t="inlineStr"/>
      <c r="R2364" t="n">
        <v>84.562</v>
      </c>
      <c r="S2364" t="n">
        <v>62.773</v>
      </c>
      <c r="T2364" t="n">
        <v>148.187</v>
      </c>
    </row>
    <row r="2365">
      <c r="A2365" s="142" t="n">
        <v>39853</v>
      </c>
      <c r="B2365" t="inlineStr"/>
      <c r="C2365" t="n">
        <v>129.23</v>
      </c>
      <c r="D2365" t="inlineStr"/>
      <c r="E2365" t="inlineStr"/>
      <c r="F2365" t="inlineStr"/>
      <c r="G2365" t="inlineStr"/>
      <c r="H2365" t="inlineStr"/>
      <c r="I2365" t="inlineStr"/>
      <c r="J2365" t="inlineStr"/>
      <c r="K2365" t="inlineStr"/>
      <c r="L2365" t="inlineStr"/>
      <c r="M2365" t="n">
        <v>272.04</v>
      </c>
      <c r="N2365" t="inlineStr"/>
      <c r="O2365" t="n">
        <v>103.96</v>
      </c>
      <c r="P2365" t="inlineStr"/>
      <c r="Q2365" t="inlineStr"/>
      <c r="R2365" t="n">
        <v>84.562</v>
      </c>
      <c r="S2365" t="n">
        <v>62.207</v>
      </c>
      <c r="T2365" t="n">
        <v>147.635</v>
      </c>
    </row>
    <row r="2366">
      <c r="A2366" s="142" t="n">
        <v>39854</v>
      </c>
      <c r="B2366" t="inlineStr"/>
      <c r="C2366" t="n">
        <v>129.01</v>
      </c>
      <c r="D2366" t="inlineStr"/>
      <c r="E2366" t="inlineStr"/>
      <c r="F2366" t="inlineStr"/>
      <c r="G2366" t="inlineStr"/>
      <c r="H2366" t="inlineStr"/>
      <c r="I2366" t="inlineStr"/>
      <c r="J2366" t="inlineStr"/>
      <c r="K2366" t="inlineStr"/>
      <c r="L2366" t="inlineStr"/>
      <c r="M2366" t="n">
        <v>272.04</v>
      </c>
      <c r="N2366" t="inlineStr"/>
      <c r="O2366" t="n">
        <v>103.48</v>
      </c>
      <c r="P2366" t="inlineStr"/>
      <c r="Q2366" t="inlineStr"/>
      <c r="R2366" t="n">
        <v>84.562</v>
      </c>
      <c r="S2366" t="n">
        <v>60.363</v>
      </c>
      <c r="T2366" t="n">
        <v>147.089</v>
      </c>
    </row>
    <row r="2367">
      <c r="A2367" s="142" t="n">
        <v>39855</v>
      </c>
      <c r="B2367" t="inlineStr"/>
      <c r="C2367" t="n">
        <v>135.96</v>
      </c>
      <c r="D2367" t="inlineStr"/>
      <c r="E2367" t="inlineStr"/>
      <c r="F2367" t="inlineStr"/>
      <c r="G2367" t="inlineStr"/>
      <c r="H2367" t="inlineStr"/>
      <c r="I2367" t="inlineStr"/>
      <c r="J2367" t="inlineStr"/>
      <c r="K2367" t="inlineStr"/>
      <c r="L2367" t="inlineStr"/>
      <c r="M2367" t="n">
        <v>284.68</v>
      </c>
      <c r="N2367" t="inlineStr"/>
      <c r="O2367" t="n">
        <v>108.26</v>
      </c>
      <c r="P2367" t="inlineStr"/>
      <c r="Q2367" t="inlineStr"/>
      <c r="R2367" t="n">
        <v>84.562</v>
      </c>
      <c r="S2367" t="n">
        <v>60.842</v>
      </c>
      <c r="T2367" t="n">
        <v>146.575</v>
      </c>
    </row>
    <row r="2368">
      <c r="A2368" s="142" t="n">
        <v>39856</v>
      </c>
      <c r="B2368" t="inlineStr"/>
      <c r="C2368" t="n">
        <v>137.45</v>
      </c>
      <c r="D2368" t="inlineStr"/>
      <c r="E2368" t="inlineStr"/>
      <c r="F2368" t="inlineStr"/>
      <c r="G2368" t="inlineStr"/>
      <c r="H2368" t="inlineStr"/>
      <c r="I2368" t="inlineStr"/>
      <c r="J2368" t="inlineStr"/>
      <c r="K2368" t="inlineStr"/>
      <c r="L2368" t="inlineStr"/>
      <c r="M2368" t="n">
        <v>289.84</v>
      </c>
      <c r="N2368" t="inlineStr"/>
      <c r="O2368" t="n">
        <v>108.96</v>
      </c>
      <c r="P2368" t="inlineStr"/>
      <c r="Q2368" t="inlineStr"/>
      <c r="R2368" t="n">
        <v>84.562</v>
      </c>
      <c r="S2368" t="n">
        <v>60.845</v>
      </c>
      <c r="T2368" t="n">
        <v>145.13</v>
      </c>
    </row>
    <row r="2369">
      <c r="A2369" s="142" t="n">
        <v>39857</v>
      </c>
      <c r="B2369" t="inlineStr"/>
      <c r="C2369" t="n">
        <v>136.87</v>
      </c>
      <c r="D2369" t="inlineStr"/>
      <c r="E2369" t="inlineStr"/>
      <c r="F2369" t="inlineStr"/>
      <c r="G2369" t="inlineStr"/>
      <c r="H2369" t="inlineStr"/>
      <c r="I2369" t="inlineStr"/>
      <c r="J2369" t="inlineStr"/>
      <c r="K2369" t="inlineStr"/>
      <c r="L2369" t="inlineStr"/>
      <c r="M2369" t="n">
        <v>287.79</v>
      </c>
      <c r="N2369" t="inlineStr"/>
      <c r="O2369" t="n">
        <v>107.78</v>
      </c>
      <c r="P2369" t="inlineStr"/>
      <c r="Q2369" t="inlineStr"/>
      <c r="R2369" t="n">
        <v>84.562</v>
      </c>
      <c r="S2369" t="n">
        <v>60.3</v>
      </c>
      <c r="T2369" t="n">
        <v>146.7</v>
      </c>
    </row>
    <row r="2370">
      <c r="A2370" s="142" t="n">
        <v>39860</v>
      </c>
      <c r="B2370" t="inlineStr"/>
      <c r="C2370" t="n">
        <v>136.87</v>
      </c>
      <c r="D2370" t="inlineStr"/>
      <c r="E2370" t="inlineStr"/>
      <c r="F2370" t="inlineStr"/>
      <c r="G2370" t="inlineStr"/>
      <c r="H2370" t="inlineStr"/>
      <c r="I2370" t="inlineStr"/>
      <c r="J2370" t="inlineStr"/>
      <c r="K2370" t="inlineStr"/>
      <c r="L2370" t="inlineStr"/>
      <c r="M2370" t="n">
        <v>287.14</v>
      </c>
      <c r="N2370" t="inlineStr"/>
      <c r="O2370" t="n">
        <v>107.2</v>
      </c>
      <c r="P2370" t="inlineStr"/>
      <c r="Q2370" t="inlineStr"/>
      <c r="R2370" t="n">
        <v>84.562</v>
      </c>
      <c r="S2370" t="n">
        <v>60.369</v>
      </c>
      <c r="T2370" t="n">
        <v>146.192</v>
      </c>
    </row>
    <row r="2371">
      <c r="A2371" s="142" t="n">
        <v>39861</v>
      </c>
      <c r="B2371" t="inlineStr"/>
      <c r="C2371" t="n">
        <v>143.91</v>
      </c>
      <c r="D2371" t="inlineStr"/>
      <c r="E2371" t="inlineStr"/>
      <c r="F2371" t="inlineStr"/>
      <c r="G2371" t="inlineStr"/>
      <c r="H2371" t="inlineStr"/>
      <c r="I2371" t="inlineStr"/>
      <c r="J2371" t="inlineStr"/>
      <c r="K2371" t="inlineStr"/>
      <c r="L2371" t="inlineStr"/>
      <c r="M2371" t="n">
        <v>298.36</v>
      </c>
      <c r="N2371" t="inlineStr"/>
      <c r="O2371" t="n">
        <v>110.28</v>
      </c>
      <c r="P2371" t="inlineStr"/>
      <c r="Q2371" t="inlineStr"/>
      <c r="R2371" t="n">
        <v>84.562</v>
      </c>
      <c r="S2371" t="n">
        <v>58.855</v>
      </c>
      <c r="T2371" t="n">
        <v>141.537</v>
      </c>
    </row>
    <row r="2372">
      <c r="A2372" s="142" t="n">
        <v>39862</v>
      </c>
      <c r="B2372" t="inlineStr"/>
      <c r="C2372" t="n">
        <v>144.18</v>
      </c>
      <c r="D2372" t="inlineStr"/>
      <c r="E2372" t="inlineStr"/>
      <c r="F2372" t="inlineStr"/>
      <c r="G2372" t="inlineStr"/>
      <c r="H2372" t="inlineStr"/>
      <c r="I2372" t="inlineStr"/>
      <c r="J2372" t="inlineStr"/>
      <c r="K2372" t="inlineStr"/>
      <c r="L2372" t="inlineStr"/>
      <c r="M2372" t="n">
        <v>301.6</v>
      </c>
      <c r="N2372" t="inlineStr"/>
      <c r="O2372" t="n">
        <v>111.47</v>
      </c>
      <c r="P2372" t="inlineStr"/>
      <c r="Q2372" t="inlineStr"/>
      <c r="R2372" t="n">
        <v>84.562</v>
      </c>
      <c r="S2372" t="n">
        <v>58.675</v>
      </c>
      <c r="T2372" t="n">
        <v>140.797</v>
      </c>
    </row>
    <row r="2373">
      <c r="A2373" s="142" t="n">
        <v>39863</v>
      </c>
      <c r="B2373" t="inlineStr"/>
      <c r="C2373" t="n">
        <v>139.62</v>
      </c>
      <c r="D2373" t="inlineStr"/>
      <c r="E2373" t="inlineStr"/>
      <c r="F2373" t="inlineStr"/>
      <c r="G2373" t="inlineStr"/>
      <c r="H2373" t="inlineStr"/>
      <c r="I2373" t="inlineStr"/>
      <c r="J2373" t="inlineStr"/>
      <c r="K2373" t="inlineStr"/>
      <c r="L2373" t="inlineStr"/>
      <c r="M2373" t="n">
        <v>291.15</v>
      </c>
      <c r="N2373" t="inlineStr"/>
      <c r="O2373" t="n">
        <v>108.18</v>
      </c>
      <c r="P2373" t="inlineStr"/>
      <c r="Q2373" t="inlineStr"/>
      <c r="R2373" t="n">
        <v>84.562</v>
      </c>
      <c r="S2373" t="n">
        <v>57.924</v>
      </c>
      <c r="T2373" t="n">
        <v>140.389</v>
      </c>
    </row>
    <row r="2374">
      <c r="A2374" s="142" t="n">
        <v>39864</v>
      </c>
      <c r="B2374" t="inlineStr"/>
      <c r="C2374" t="n">
        <v>142.59</v>
      </c>
      <c r="D2374" t="inlineStr"/>
      <c r="E2374" t="inlineStr"/>
      <c r="F2374" t="inlineStr"/>
      <c r="G2374" t="inlineStr"/>
      <c r="H2374" t="inlineStr"/>
      <c r="I2374" t="inlineStr"/>
      <c r="J2374" t="inlineStr"/>
      <c r="K2374" t="inlineStr"/>
      <c r="L2374" t="inlineStr"/>
      <c r="M2374" t="n">
        <v>296.43</v>
      </c>
      <c r="N2374" t="inlineStr"/>
      <c r="O2374" t="n">
        <v>110.14</v>
      </c>
      <c r="P2374" t="inlineStr"/>
      <c r="Q2374" t="inlineStr"/>
      <c r="R2374" t="n">
        <v>84.562</v>
      </c>
      <c r="S2374" t="n">
        <v>56.91</v>
      </c>
      <c r="T2374" t="n">
        <v>136.115</v>
      </c>
    </row>
    <row r="2375">
      <c r="A2375" s="142" t="n">
        <v>39867</v>
      </c>
      <c r="B2375" t="inlineStr"/>
      <c r="C2375" t="n">
        <v>139.86</v>
      </c>
      <c r="D2375" t="inlineStr"/>
      <c r="E2375" t="inlineStr"/>
      <c r="F2375" t="inlineStr"/>
      <c r="G2375" t="inlineStr"/>
      <c r="H2375" t="inlineStr"/>
      <c r="I2375" t="inlineStr"/>
      <c r="J2375" t="inlineStr"/>
      <c r="K2375" t="inlineStr"/>
      <c r="L2375" t="inlineStr"/>
      <c r="M2375" t="n">
        <v>289.33</v>
      </c>
      <c r="N2375" t="inlineStr"/>
      <c r="O2375" t="n">
        <v>108.73</v>
      </c>
      <c r="P2375" t="inlineStr"/>
      <c r="Q2375" t="inlineStr"/>
      <c r="R2375" t="n">
        <v>84.562</v>
      </c>
      <c r="S2375" t="n">
        <v>55.454</v>
      </c>
      <c r="T2375" t="n">
        <v>136.905</v>
      </c>
    </row>
    <row r="2376">
      <c r="A2376" s="142" t="n">
        <v>39868</v>
      </c>
      <c r="B2376" t="inlineStr"/>
      <c r="C2376" t="n">
        <v>131.9</v>
      </c>
      <c r="D2376" t="inlineStr"/>
      <c r="E2376" t="inlineStr"/>
      <c r="F2376" t="inlineStr"/>
      <c r="G2376" t="inlineStr"/>
      <c r="H2376" t="inlineStr"/>
      <c r="I2376" t="inlineStr"/>
      <c r="J2376" t="inlineStr"/>
      <c r="K2376" t="inlineStr"/>
      <c r="L2376" t="inlineStr"/>
      <c r="M2376" t="n">
        <v>270.69</v>
      </c>
      <c r="N2376" t="inlineStr"/>
      <c r="O2376" t="n">
        <v>102.02</v>
      </c>
      <c r="P2376" t="inlineStr"/>
      <c r="Q2376" t="inlineStr"/>
      <c r="R2376" t="n">
        <v>84.562</v>
      </c>
      <c r="S2376" t="n">
        <v>55.991</v>
      </c>
      <c r="T2376" t="n">
        <v>134.739</v>
      </c>
    </row>
    <row r="2377">
      <c r="A2377" s="142" t="n">
        <v>39869</v>
      </c>
      <c r="B2377" t="inlineStr"/>
      <c r="C2377" t="n">
        <v>130.81</v>
      </c>
      <c r="D2377" t="inlineStr"/>
      <c r="E2377" t="inlineStr"/>
      <c r="F2377" t="inlineStr"/>
      <c r="G2377" t="inlineStr"/>
      <c r="H2377" t="inlineStr"/>
      <c r="I2377" t="inlineStr"/>
      <c r="J2377" t="inlineStr"/>
      <c r="K2377" t="inlineStr"/>
      <c r="L2377" t="inlineStr"/>
      <c r="M2377" t="n">
        <v>266.94</v>
      </c>
      <c r="N2377" t="inlineStr"/>
      <c r="O2377" t="n">
        <v>100.43</v>
      </c>
      <c r="P2377" t="inlineStr"/>
      <c r="Q2377" t="inlineStr"/>
      <c r="R2377" t="n">
        <v>84.562</v>
      </c>
      <c r="S2377" t="n">
        <v>56.012</v>
      </c>
      <c r="T2377" t="n">
        <v>136.049</v>
      </c>
    </row>
    <row r="2378">
      <c r="A2378" s="142" t="n">
        <v>39870</v>
      </c>
      <c r="B2378" t="inlineStr"/>
      <c r="C2378" t="n">
        <v>133.62</v>
      </c>
      <c r="D2378" t="inlineStr"/>
      <c r="E2378" t="inlineStr"/>
      <c r="F2378" t="inlineStr"/>
      <c r="G2378" t="inlineStr"/>
      <c r="H2378" t="inlineStr"/>
      <c r="I2378" t="inlineStr"/>
      <c r="J2378" t="inlineStr"/>
      <c r="K2378" t="inlineStr"/>
      <c r="L2378" t="inlineStr"/>
      <c r="M2378" t="n">
        <v>269.77</v>
      </c>
      <c r="N2378" t="inlineStr"/>
      <c r="O2378" t="n">
        <v>101.72</v>
      </c>
      <c r="P2378" t="inlineStr"/>
      <c r="Q2378" t="inlineStr"/>
      <c r="R2378" t="n">
        <v>84.562</v>
      </c>
      <c r="S2378" t="n">
        <v>55.776</v>
      </c>
      <c r="T2378" t="n">
        <v>135.593</v>
      </c>
    </row>
    <row r="2379">
      <c r="A2379" s="142" t="n">
        <v>39871</v>
      </c>
      <c r="B2379" t="inlineStr"/>
      <c r="C2379" t="n">
        <v>133.14</v>
      </c>
      <c r="D2379" t="inlineStr"/>
      <c r="E2379" t="inlineStr"/>
      <c r="F2379" t="inlineStr"/>
      <c r="G2379" t="inlineStr"/>
      <c r="H2379" t="inlineStr"/>
      <c r="I2379" t="inlineStr"/>
      <c r="J2379" t="inlineStr"/>
      <c r="K2379" t="inlineStr"/>
      <c r="L2379" t="inlineStr"/>
      <c r="M2379" t="n">
        <v>272.12</v>
      </c>
      <c r="N2379" t="inlineStr"/>
      <c r="O2379" t="n">
        <v>101.07</v>
      </c>
      <c r="P2379" t="inlineStr"/>
      <c r="Q2379" t="inlineStr"/>
      <c r="R2379" t="n">
        <v>76.65600000000001</v>
      </c>
      <c r="S2379" t="n">
        <v>55.085</v>
      </c>
      <c r="T2379" t="n">
        <v>134.375</v>
      </c>
    </row>
    <row r="2380">
      <c r="A2380" s="142" t="n">
        <v>39874</v>
      </c>
      <c r="B2380" t="inlineStr"/>
      <c r="C2380" t="n">
        <v>126.52</v>
      </c>
      <c r="D2380" t="inlineStr"/>
      <c r="E2380" t="inlineStr"/>
      <c r="F2380" t="inlineStr"/>
      <c r="G2380" t="inlineStr"/>
      <c r="H2380" t="inlineStr"/>
      <c r="I2380" t="inlineStr"/>
      <c r="J2380" t="inlineStr"/>
      <c r="K2380" t="inlineStr"/>
      <c r="L2380" t="inlineStr"/>
      <c r="M2380" t="n">
        <v>259.77</v>
      </c>
      <c r="N2380" t="inlineStr"/>
      <c r="O2380" t="n">
        <v>96.56999999999999</v>
      </c>
      <c r="P2380" t="inlineStr"/>
      <c r="Q2380" t="inlineStr"/>
      <c r="R2380" t="n">
        <v>76.65600000000001</v>
      </c>
      <c r="S2380" t="n">
        <v>52.837</v>
      </c>
      <c r="T2380" t="n">
        <v>128.999</v>
      </c>
    </row>
    <row r="2381">
      <c r="A2381" s="142" t="n">
        <v>39875</v>
      </c>
      <c r="B2381" t="inlineStr"/>
      <c r="C2381" t="n">
        <v>129.72</v>
      </c>
      <c r="D2381" t="inlineStr"/>
      <c r="E2381" t="inlineStr"/>
      <c r="F2381" t="inlineStr"/>
      <c r="G2381" t="inlineStr"/>
      <c r="H2381" t="inlineStr"/>
      <c r="I2381" t="inlineStr"/>
      <c r="J2381" t="inlineStr"/>
      <c r="K2381" t="inlineStr"/>
      <c r="L2381" t="inlineStr"/>
      <c r="M2381" t="n">
        <v>259.61</v>
      </c>
      <c r="N2381" t="inlineStr"/>
      <c r="O2381" t="n">
        <v>96.89</v>
      </c>
      <c r="P2381" t="inlineStr"/>
      <c r="Q2381" t="inlineStr"/>
      <c r="R2381" t="n">
        <v>76.65600000000001</v>
      </c>
      <c r="S2381" t="n">
        <v>52.39</v>
      </c>
      <c r="T2381" t="n">
        <v>129.558</v>
      </c>
    </row>
    <row r="2382">
      <c r="A2382" s="142" t="n">
        <v>39876</v>
      </c>
      <c r="B2382" t="inlineStr"/>
      <c r="C2382" t="n">
        <v>128.92</v>
      </c>
      <c r="D2382" t="inlineStr"/>
      <c r="E2382" t="inlineStr"/>
      <c r="F2382" t="inlineStr"/>
      <c r="G2382" t="inlineStr"/>
      <c r="H2382" t="inlineStr"/>
      <c r="I2382" t="inlineStr"/>
      <c r="J2382" t="inlineStr"/>
      <c r="K2382" t="inlineStr"/>
      <c r="L2382" t="inlineStr"/>
      <c r="M2382" t="n">
        <v>258.5</v>
      </c>
      <c r="N2382" t="inlineStr"/>
      <c r="O2382" t="n">
        <v>96.43000000000001</v>
      </c>
      <c r="P2382" t="inlineStr"/>
      <c r="Q2382" t="inlineStr"/>
      <c r="R2382" t="n">
        <v>76.65600000000001</v>
      </c>
      <c r="S2382" t="n">
        <v>53.759</v>
      </c>
      <c r="T2382" t="n">
        <v>134.333</v>
      </c>
    </row>
    <row r="2383">
      <c r="A2383" s="142" t="n">
        <v>39877</v>
      </c>
      <c r="B2383" t="inlineStr"/>
      <c r="C2383" t="n">
        <v>133.19</v>
      </c>
      <c r="D2383" t="inlineStr"/>
      <c r="E2383" t="inlineStr"/>
      <c r="F2383" t="inlineStr"/>
      <c r="G2383" t="inlineStr"/>
      <c r="H2383" t="inlineStr"/>
      <c r="I2383" t="inlineStr"/>
      <c r="J2383" t="inlineStr"/>
      <c r="K2383" t="inlineStr"/>
      <c r="L2383" t="inlineStr"/>
      <c r="M2383" t="n">
        <v>267.12</v>
      </c>
      <c r="N2383" t="inlineStr"/>
      <c r="O2383" t="n">
        <v>100.1</v>
      </c>
      <c r="P2383" t="inlineStr"/>
      <c r="Q2383" t="inlineStr"/>
      <c r="R2383" t="n">
        <v>76.65600000000001</v>
      </c>
      <c r="S2383" t="n">
        <v>52.283</v>
      </c>
      <c r="T2383" t="n">
        <v>133.015</v>
      </c>
    </row>
    <row r="2384">
      <c r="A2384" s="142" t="n">
        <v>39878</v>
      </c>
      <c r="B2384" t="inlineStr"/>
      <c r="C2384" t="n">
        <v>130.47</v>
      </c>
      <c r="D2384" t="inlineStr"/>
      <c r="E2384" t="inlineStr"/>
      <c r="F2384" t="inlineStr"/>
      <c r="G2384" t="inlineStr"/>
      <c r="H2384" t="inlineStr"/>
      <c r="I2384" t="inlineStr"/>
      <c r="J2384" t="inlineStr"/>
      <c r="K2384" t="inlineStr"/>
      <c r="L2384" t="inlineStr"/>
      <c r="M2384" t="n">
        <v>264.43</v>
      </c>
      <c r="N2384" t="inlineStr"/>
      <c r="O2384" t="n">
        <v>100.25</v>
      </c>
      <c r="P2384" t="inlineStr"/>
      <c r="Q2384" t="inlineStr"/>
      <c r="R2384" t="n">
        <v>76.65600000000001</v>
      </c>
      <c r="S2384" t="n">
        <v>51.632</v>
      </c>
      <c r="T2384" t="n">
        <v>131.888</v>
      </c>
    </row>
    <row r="2385">
      <c r="A2385" s="142" t="n">
        <v>39881</v>
      </c>
      <c r="B2385" t="inlineStr"/>
      <c r="C2385" t="n">
        <v>126.07</v>
      </c>
      <c r="D2385" t="inlineStr"/>
      <c r="E2385" t="inlineStr"/>
      <c r="F2385" t="inlineStr"/>
      <c r="G2385" t="inlineStr"/>
      <c r="H2385" t="inlineStr"/>
      <c r="I2385" t="inlineStr"/>
      <c r="J2385" t="inlineStr"/>
      <c r="K2385" t="inlineStr"/>
      <c r="L2385" t="inlineStr"/>
      <c r="M2385" t="n">
        <v>257.69</v>
      </c>
      <c r="N2385" t="inlineStr"/>
      <c r="O2385" t="n">
        <v>97.39</v>
      </c>
      <c r="P2385" t="inlineStr"/>
      <c r="Q2385" t="inlineStr"/>
      <c r="R2385" t="n">
        <v>76.65600000000001</v>
      </c>
      <c r="S2385" t="n">
        <v>51.114</v>
      </c>
      <c r="T2385" t="n">
        <v>131.362</v>
      </c>
    </row>
    <row r="2386">
      <c r="A2386" s="142" t="n">
        <v>39882</v>
      </c>
      <c r="B2386" t="inlineStr"/>
      <c r="C2386" t="n">
        <v>121.36</v>
      </c>
      <c r="D2386" t="inlineStr"/>
      <c r="E2386" t="inlineStr"/>
      <c r="F2386" t="inlineStr"/>
      <c r="G2386" t="inlineStr"/>
      <c r="H2386" t="inlineStr"/>
      <c r="I2386" t="inlineStr"/>
      <c r="J2386" t="inlineStr"/>
      <c r="K2386" t="inlineStr"/>
      <c r="L2386" t="inlineStr"/>
      <c r="M2386" t="n">
        <v>243.83</v>
      </c>
      <c r="N2386" t="inlineStr"/>
      <c r="O2386" t="n">
        <v>93.34</v>
      </c>
      <c r="P2386" t="inlineStr"/>
      <c r="Q2386" t="inlineStr"/>
      <c r="R2386" t="n">
        <v>76.65600000000001</v>
      </c>
      <c r="S2386" t="n">
        <v>53.254</v>
      </c>
      <c r="T2386" t="n">
        <v>134.868</v>
      </c>
    </row>
    <row r="2387">
      <c r="A2387" s="142" t="n">
        <v>39883</v>
      </c>
      <c r="B2387" t="inlineStr"/>
      <c r="C2387" t="n">
        <v>124.96</v>
      </c>
      <c r="D2387" t="inlineStr"/>
      <c r="E2387" t="inlineStr"/>
      <c r="F2387" t="inlineStr"/>
      <c r="G2387" t="inlineStr"/>
      <c r="H2387" t="inlineStr"/>
      <c r="I2387" t="inlineStr"/>
      <c r="J2387" t="inlineStr"/>
      <c r="K2387" t="inlineStr"/>
      <c r="L2387" t="inlineStr"/>
      <c r="M2387" t="n">
        <v>250.66</v>
      </c>
      <c r="N2387" t="inlineStr"/>
      <c r="O2387" t="n">
        <v>96.67</v>
      </c>
      <c r="P2387" t="inlineStr"/>
      <c r="Q2387" t="inlineStr"/>
      <c r="R2387" t="n">
        <v>76.65600000000001</v>
      </c>
      <c r="S2387" t="n">
        <v>53.661</v>
      </c>
      <c r="T2387" t="n">
        <v>137.264</v>
      </c>
    </row>
    <row r="2388">
      <c r="A2388" s="142" t="n">
        <v>39884</v>
      </c>
      <c r="B2388" t="inlineStr"/>
      <c r="C2388" t="n">
        <v>128.04</v>
      </c>
      <c r="D2388" t="inlineStr"/>
      <c r="E2388" t="inlineStr"/>
      <c r="F2388" t="inlineStr"/>
      <c r="G2388" t="inlineStr"/>
      <c r="H2388" t="inlineStr"/>
      <c r="I2388" t="inlineStr"/>
      <c r="J2388" t="inlineStr"/>
      <c r="K2388" t="inlineStr"/>
      <c r="L2388" t="inlineStr"/>
      <c r="M2388" t="n">
        <v>256.27</v>
      </c>
      <c r="N2388" t="inlineStr"/>
      <c r="O2388" t="n">
        <v>99.13</v>
      </c>
      <c r="P2388" t="inlineStr"/>
      <c r="Q2388" t="inlineStr"/>
      <c r="R2388" t="n">
        <v>76.65600000000001</v>
      </c>
      <c r="S2388" t="n">
        <v>54.558</v>
      </c>
      <c r="T2388" t="n">
        <v>137.939</v>
      </c>
    </row>
    <row r="2389">
      <c r="A2389" s="142" t="n">
        <v>39885</v>
      </c>
      <c r="B2389" t="inlineStr"/>
      <c r="C2389" t="n">
        <v>130.07</v>
      </c>
      <c r="D2389" t="inlineStr"/>
      <c r="E2389" t="inlineStr"/>
      <c r="F2389" t="inlineStr"/>
      <c r="G2389" t="inlineStr"/>
      <c r="H2389" t="inlineStr"/>
      <c r="I2389" t="inlineStr"/>
      <c r="J2389" t="inlineStr"/>
      <c r="K2389" t="inlineStr"/>
      <c r="L2389" t="inlineStr"/>
      <c r="M2389" t="n">
        <v>259.23</v>
      </c>
      <c r="N2389" t="inlineStr"/>
      <c r="O2389" t="n">
        <v>100.89</v>
      </c>
      <c r="P2389" t="inlineStr"/>
      <c r="Q2389" t="inlineStr"/>
      <c r="R2389" t="n">
        <v>76.65600000000001</v>
      </c>
      <c r="S2389" t="n">
        <v>55.004</v>
      </c>
      <c r="T2389" t="n">
        <v>140.137</v>
      </c>
    </row>
    <row r="2390">
      <c r="A2390" s="142" t="n">
        <v>39888</v>
      </c>
      <c r="B2390" t="inlineStr"/>
      <c r="C2390" t="n">
        <v>128.62</v>
      </c>
      <c r="D2390" t="inlineStr"/>
      <c r="E2390" t="inlineStr"/>
      <c r="F2390" t="inlineStr"/>
      <c r="G2390" t="inlineStr"/>
      <c r="H2390" t="inlineStr"/>
      <c r="I2390" t="inlineStr"/>
      <c r="J2390" t="inlineStr"/>
      <c r="K2390" t="inlineStr"/>
      <c r="L2390" t="inlineStr"/>
      <c r="M2390" t="n">
        <v>253.94</v>
      </c>
      <c r="N2390" t="inlineStr"/>
      <c r="O2390" t="n">
        <v>100.13</v>
      </c>
      <c r="P2390" t="inlineStr"/>
      <c r="Q2390" t="inlineStr"/>
      <c r="R2390" t="n">
        <v>76.65600000000001</v>
      </c>
      <c r="S2390" t="n">
        <v>55.261</v>
      </c>
      <c r="T2390" t="n">
        <v>142.084</v>
      </c>
    </row>
    <row r="2391">
      <c r="A2391" s="142" t="n">
        <v>39889</v>
      </c>
      <c r="B2391" t="inlineStr"/>
      <c r="C2391" t="n">
        <v>128.37</v>
      </c>
      <c r="D2391" t="inlineStr"/>
      <c r="E2391" t="inlineStr"/>
      <c r="F2391" t="inlineStr"/>
      <c r="G2391" t="inlineStr"/>
      <c r="H2391" t="inlineStr"/>
      <c r="I2391" t="inlineStr"/>
      <c r="J2391" t="inlineStr"/>
      <c r="K2391" t="inlineStr"/>
      <c r="L2391" t="inlineStr"/>
      <c r="M2391" t="n">
        <v>252.12</v>
      </c>
      <c r="N2391" t="inlineStr"/>
      <c r="O2391" t="n">
        <v>98.69</v>
      </c>
      <c r="P2391" t="inlineStr"/>
      <c r="Q2391" t="inlineStr"/>
      <c r="R2391" t="n">
        <v>76.65600000000001</v>
      </c>
      <c r="S2391" t="n">
        <v>56.258</v>
      </c>
      <c r="T2391" t="n">
        <v>142.96</v>
      </c>
    </row>
    <row r="2392">
      <c r="A2392" s="142" t="n">
        <v>39890</v>
      </c>
      <c r="B2392" t="inlineStr"/>
      <c r="C2392" t="n">
        <v>136.24</v>
      </c>
      <c r="D2392" t="inlineStr"/>
      <c r="E2392" t="inlineStr"/>
      <c r="F2392" t="inlineStr"/>
      <c r="G2392" t="inlineStr"/>
      <c r="H2392" t="inlineStr"/>
      <c r="I2392" t="inlineStr"/>
      <c r="J2392" t="inlineStr"/>
      <c r="K2392" t="inlineStr"/>
      <c r="L2392" t="inlineStr"/>
      <c r="M2392" t="n">
        <v>263.24</v>
      </c>
      <c r="N2392" t="inlineStr"/>
      <c r="O2392" t="n">
        <v>103.97</v>
      </c>
      <c r="P2392" t="inlineStr"/>
      <c r="Q2392" t="inlineStr"/>
      <c r="R2392" t="n">
        <v>76.65600000000001</v>
      </c>
      <c r="S2392" t="n">
        <v>56.346</v>
      </c>
      <c r="T2392" t="n">
        <v>141.961</v>
      </c>
    </row>
    <row r="2393">
      <c r="A2393" s="142" t="n">
        <v>39891</v>
      </c>
      <c r="B2393" t="inlineStr"/>
      <c r="C2393" t="n">
        <v>139.36</v>
      </c>
      <c r="D2393" t="inlineStr"/>
      <c r="E2393" t="inlineStr"/>
      <c r="F2393" t="inlineStr"/>
      <c r="G2393" t="inlineStr"/>
      <c r="H2393" t="inlineStr"/>
      <c r="I2393" t="inlineStr"/>
      <c r="J2393" t="inlineStr"/>
      <c r="K2393" t="inlineStr"/>
      <c r="L2393" t="inlineStr"/>
      <c r="M2393" t="n">
        <v>275.33</v>
      </c>
      <c r="N2393" t="inlineStr"/>
      <c r="O2393" t="n">
        <v>112.34</v>
      </c>
      <c r="P2393" t="inlineStr"/>
      <c r="Q2393" t="inlineStr"/>
      <c r="R2393" t="n">
        <v>76.65600000000001</v>
      </c>
      <c r="S2393" t="n">
        <v>54.819</v>
      </c>
      <c r="T2393" t="n">
        <v>138.951</v>
      </c>
    </row>
    <row r="2394">
      <c r="A2394" s="142" t="n">
        <v>39892</v>
      </c>
      <c r="B2394" t="inlineStr"/>
      <c r="C2394" t="n">
        <v>139.35</v>
      </c>
      <c r="D2394" t="inlineStr"/>
      <c r="E2394" t="inlineStr"/>
      <c r="F2394" t="inlineStr"/>
      <c r="G2394" t="inlineStr"/>
      <c r="H2394" t="inlineStr"/>
      <c r="I2394" t="inlineStr"/>
      <c r="J2394" t="inlineStr"/>
      <c r="K2394" t="inlineStr"/>
      <c r="L2394" t="inlineStr"/>
      <c r="M2394" t="n">
        <v>277.93</v>
      </c>
      <c r="N2394" t="inlineStr"/>
      <c r="O2394" t="n">
        <v>112.78</v>
      </c>
      <c r="P2394" t="inlineStr"/>
      <c r="Q2394" t="inlineStr"/>
      <c r="R2394" t="n">
        <v>76.65600000000001</v>
      </c>
      <c r="S2394" t="n">
        <v>54.622</v>
      </c>
      <c r="T2394" t="n">
        <v>139.514</v>
      </c>
    </row>
    <row r="2395">
      <c r="A2395" s="142" t="n">
        <v>39895</v>
      </c>
      <c r="B2395" t="inlineStr"/>
      <c r="C2395" t="n">
        <v>139.28</v>
      </c>
      <c r="D2395" t="inlineStr"/>
      <c r="E2395" t="inlineStr"/>
      <c r="F2395" t="inlineStr"/>
      <c r="G2395" t="inlineStr"/>
      <c r="H2395" t="inlineStr"/>
      <c r="I2395" t="inlineStr"/>
      <c r="J2395" t="inlineStr"/>
      <c r="K2395" t="inlineStr"/>
      <c r="L2395" t="inlineStr"/>
      <c r="M2395" t="n">
        <v>278.83</v>
      </c>
      <c r="N2395" t="inlineStr"/>
      <c r="O2395" t="n">
        <v>113.17</v>
      </c>
      <c r="P2395" t="inlineStr"/>
      <c r="Q2395" t="inlineStr"/>
      <c r="R2395" t="n">
        <v>76.65600000000001</v>
      </c>
      <c r="S2395" t="n">
        <v>57.379</v>
      </c>
      <c r="T2395" t="n">
        <v>146.136</v>
      </c>
    </row>
    <row r="2396">
      <c r="A2396" s="142" t="n">
        <v>39896</v>
      </c>
      <c r="B2396" t="inlineStr"/>
      <c r="C2396" t="n">
        <v>140.04</v>
      </c>
      <c r="D2396" t="inlineStr"/>
      <c r="E2396" t="inlineStr"/>
      <c r="F2396" t="inlineStr"/>
      <c r="G2396" t="inlineStr"/>
      <c r="H2396" t="inlineStr"/>
      <c r="I2396" t="inlineStr"/>
      <c r="J2396" t="inlineStr"/>
      <c r="K2396" t="inlineStr"/>
      <c r="L2396" t="inlineStr"/>
      <c r="M2396" t="n">
        <v>278.09</v>
      </c>
      <c r="N2396" t="inlineStr"/>
      <c r="O2396" t="n">
        <v>112.12</v>
      </c>
      <c r="P2396" t="inlineStr"/>
      <c r="Q2396" t="inlineStr"/>
      <c r="R2396" t="n">
        <v>76.65600000000001</v>
      </c>
      <c r="S2396" t="n">
        <v>57.216</v>
      </c>
      <c r="T2396" t="n">
        <v>147.182</v>
      </c>
    </row>
    <row r="2397">
      <c r="A2397" s="142" t="n">
        <v>39897</v>
      </c>
      <c r="B2397" t="inlineStr"/>
      <c r="C2397" t="n">
        <v>144.91</v>
      </c>
      <c r="D2397" t="inlineStr"/>
      <c r="E2397" t="inlineStr"/>
      <c r="F2397" t="inlineStr"/>
      <c r="G2397" t="inlineStr"/>
      <c r="H2397" t="inlineStr"/>
      <c r="I2397" t="inlineStr"/>
      <c r="J2397" t="inlineStr"/>
      <c r="K2397" t="inlineStr"/>
      <c r="L2397" t="inlineStr"/>
      <c r="M2397" t="n">
        <v>284.62</v>
      </c>
      <c r="N2397" t="inlineStr"/>
      <c r="O2397" t="n">
        <v>114.5</v>
      </c>
      <c r="P2397" t="inlineStr"/>
      <c r="Q2397" t="inlineStr"/>
      <c r="R2397" t="n">
        <v>76.65600000000001</v>
      </c>
      <c r="S2397" t="n">
        <v>57.548</v>
      </c>
      <c r="T2397" t="n">
        <v>148.509</v>
      </c>
    </row>
    <row r="2398">
      <c r="A2398" s="142" t="n">
        <v>39898</v>
      </c>
      <c r="B2398" t="inlineStr"/>
      <c r="C2398" t="n">
        <v>145</v>
      </c>
      <c r="D2398" t="inlineStr"/>
      <c r="E2398" t="inlineStr"/>
      <c r="F2398" t="inlineStr"/>
      <c r="G2398" t="inlineStr"/>
      <c r="H2398" t="inlineStr"/>
      <c r="I2398" t="inlineStr"/>
      <c r="J2398" t="inlineStr"/>
      <c r="K2398" t="inlineStr"/>
      <c r="L2398" t="inlineStr"/>
      <c r="M2398" t="n">
        <v>284.42</v>
      </c>
      <c r="N2398" t="inlineStr"/>
      <c r="O2398" t="n">
        <v>114.55</v>
      </c>
      <c r="P2398" t="inlineStr"/>
      <c r="Q2398" t="inlineStr"/>
      <c r="R2398" t="n">
        <v>76.65600000000001</v>
      </c>
      <c r="S2398" t="n">
        <v>58.393</v>
      </c>
      <c r="T2398" t="n">
        <v>151.398</v>
      </c>
    </row>
    <row r="2399">
      <c r="A2399" s="142" t="n">
        <v>39899</v>
      </c>
      <c r="B2399" t="inlineStr"/>
      <c r="C2399" t="n">
        <v>143.41</v>
      </c>
      <c r="D2399" t="inlineStr"/>
      <c r="E2399" t="inlineStr"/>
      <c r="F2399" t="inlineStr"/>
      <c r="G2399" t="inlineStr"/>
      <c r="H2399" t="inlineStr"/>
      <c r="I2399" t="inlineStr"/>
      <c r="J2399" t="inlineStr"/>
      <c r="K2399" t="inlineStr"/>
      <c r="L2399" t="inlineStr"/>
      <c r="M2399" t="n">
        <v>283.66</v>
      </c>
      <c r="N2399" t="inlineStr"/>
      <c r="O2399" t="n">
        <v>111.67</v>
      </c>
      <c r="P2399" t="inlineStr"/>
      <c r="Q2399" t="inlineStr"/>
      <c r="R2399" t="n">
        <v>76.65600000000001</v>
      </c>
      <c r="S2399" t="n">
        <v>58.359</v>
      </c>
      <c r="T2399" t="n">
        <v>152.12</v>
      </c>
    </row>
    <row r="2400">
      <c r="A2400" s="142" t="n">
        <v>39902</v>
      </c>
      <c r="B2400" t="inlineStr"/>
      <c r="C2400" t="n">
        <v>141.83</v>
      </c>
      <c r="D2400" t="inlineStr"/>
      <c r="E2400" t="inlineStr"/>
      <c r="F2400" t="inlineStr"/>
      <c r="G2400" t="inlineStr"/>
      <c r="H2400" t="inlineStr"/>
      <c r="I2400" t="inlineStr"/>
      <c r="J2400" t="inlineStr"/>
      <c r="K2400" t="inlineStr"/>
      <c r="L2400" t="inlineStr"/>
      <c r="M2400" t="n">
        <v>281.85</v>
      </c>
      <c r="N2400" t="inlineStr"/>
      <c r="O2400" t="n">
        <v>111.67</v>
      </c>
      <c r="P2400" t="inlineStr"/>
      <c r="Q2400" t="inlineStr"/>
      <c r="R2400" t="n">
        <v>76.65600000000001</v>
      </c>
      <c r="S2400" t="n">
        <v>56.624</v>
      </c>
      <c r="T2400" t="n">
        <v>146.042</v>
      </c>
    </row>
    <row r="2401">
      <c r="A2401" s="142" t="n">
        <v>39903</v>
      </c>
      <c r="B2401" t="inlineStr"/>
      <c r="C2401" t="n">
        <v>143.97</v>
      </c>
      <c r="D2401" t="inlineStr"/>
      <c r="E2401" t="inlineStr"/>
      <c r="F2401" t="inlineStr"/>
      <c r="G2401" t="inlineStr"/>
      <c r="H2401" t="inlineStr"/>
      <c r="I2401" t="inlineStr"/>
      <c r="J2401" t="inlineStr"/>
      <c r="K2401" t="inlineStr"/>
      <c r="L2401" t="inlineStr"/>
      <c r="M2401" t="n">
        <v>283.73</v>
      </c>
      <c r="N2401" t="inlineStr"/>
      <c r="O2401" t="n">
        <v>111.59</v>
      </c>
      <c r="P2401" t="inlineStr"/>
      <c r="Q2401" t="inlineStr"/>
      <c r="R2401" t="n">
        <v>78.40900000000001</v>
      </c>
      <c r="S2401" t="n">
        <v>57.033</v>
      </c>
      <c r="T2401" t="n">
        <v>147.012</v>
      </c>
    </row>
    <row r="2402">
      <c r="A2402" s="142" t="n">
        <v>39904</v>
      </c>
      <c r="B2402" t="inlineStr"/>
      <c r="C2402" t="n">
        <v>149.62</v>
      </c>
      <c r="D2402" t="inlineStr"/>
      <c r="E2402" t="inlineStr"/>
      <c r="F2402" t="inlineStr"/>
      <c r="G2402" t="inlineStr"/>
      <c r="H2402" t="inlineStr"/>
      <c r="I2402" t="inlineStr"/>
      <c r="J2402" t="inlineStr"/>
      <c r="K2402" t="inlineStr"/>
      <c r="L2402" t="inlineStr"/>
      <c r="M2402" t="n">
        <v>294.01</v>
      </c>
      <c r="N2402" t="inlineStr"/>
      <c r="O2402" t="n">
        <v>114.68</v>
      </c>
      <c r="P2402" t="inlineStr"/>
      <c r="Q2402" t="inlineStr"/>
      <c r="R2402" t="n">
        <v>78.40900000000001</v>
      </c>
      <c r="S2402" t="n">
        <v>58.149</v>
      </c>
      <c r="T2402" t="n">
        <v>150.365</v>
      </c>
    </row>
    <row r="2403">
      <c r="A2403" s="142" t="n">
        <v>39905</v>
      </c>
      <c r="B2403" t="inlineStr"/>
      <c r="C2403" t="n">
        <v>144.63</v>
      </c>
      <c r="D2403" t="inlineStr"/>
      <c r="E2403" t="inlineStr"/>
      <c r="F2403" t="inlineStr"/>
      <c r="G2403" t="inlineStr"/>
      <c r="H2403" t="inlineStr"/>
      <c r="I2403" t="inlineStr"/>
      <c r="J2403" t="inlineStr"/>
      <c r="K2403" t="inlineStr"/>
      <c r="L2403" t="inlineStr"/>
      <c r="M2403" t="n">
        <v>284.05</v>
      </c>
      <c r="N2403" t="inlineStr"/>
      <c r="O2403" t="n">
        <v>111.39</v>
      </c>
      <c r="P2403" t="inlineStr"/>
      <c r="Q2403" t="inlineStr"/>
      <c r="R2403" t="n">
        <v>78.40900000000001</v>
      </c>
      <c r="S2403" t="n">
        <v>59.77</v>
      </c>
      <c r="T2403" t="n">
        <v>156.212</v>
      </c>
    </row>
    <row r="2404">
      <c r="A2404" s="142" t="n">
        <v>39906</v>
      </c>
      <c r="B2404" t="inlineStr"/>
      <c r="C2404" t="n">
        <v>139.15</v>
      </c>
      <c r="D2404" t="inlineStr"/>
      <c r="E2404" t="inlineStr"/>
      <c r="F2404" t="inlineStr"/>
      <c r="G2404" t="inlineStr"/>
      <c r="H2404" t="inlineStr"/>
      <c r="I2404" t="inlineStr"/>
      <c r="J2404" t="inlineStr"/>
      <c r="K2404" t="inlineStr"/>
      <c r="L2404" t="inlineStr"/>
      <c r="M2404" t="n">
        <v>269.36</v>
      </c>
      <c r="N2404" t="inlineStr"/>
      <c r="O2404" t="n">
        <v>105.24</v>
      </c>
      <c r="P2404" t="inlineStr"/>
      <c r="Q2404" t="inlineStr"/>
      <c r="R2404" t="n">
        <v>78.40900000000001</v>
      </c>
      <c r="S2404" t="n">
        <v>60.032</v>
      </c>
      <c r="T2404" t="n">
        <v>157.477</v>
      </c>
    </row>
    <row r="2405">
      <c r="A2405" s="142" t="n">
        <v>39909</v>
      </c>
      <c r="B2405" t="inlineStr"/>
      <c r="C2405" t="n">
        <v>133.05</v>
      </c>
      <c r="D2405" t="inlineStr"/>
      <c r="E2405" t="inlineStr"/>
      <c r="F2405" t="inlineStr"/>
      <c r="G2405" t="inlineStr"/>
      <c r="H2405" t="inlineStr"/>
      <c r="I2405" t="inlineStr"/>
      <c r="J2405" t="inlineStr"/>
      <c r="K2405" t="inlineStr"/>
      <c r="L2405" t="inlineStr"/>
      <c r="M2405" t="n">
        <v>256.64</v>
      </c>
      <c r="N2405" t="inlineStr"/>
      <c r="O2405" t="n">
        <v>101.58</v>
      </c>
      <c r="P2405" t="inlineStr"/>
      <c r="Q2405" t="inlineStr"/>
      <c r="R2405" t="n">
        <v>78.40900000000001</v>
      </c>
      <c r="S2405" t="n">
        <v>59.783</v>
      </c>
      <c r="T2405" t="n">
        <v>159.207</v>
      </c>
    </row>
    <row r="2406">
      <c r="A2406" s="142" t="n">
        <v>39910</v>
      </c>
      <c r="B2406" t="inlineStr"/>
      <c r="C2406" t="n">
        <v>134.64</v>
      </c>
      <c r="D2406" t="inlineStr"/>
      <c r="E2406" t="inlineStr"/>
      <c r="F2406" t="inlineStr"/>
      <c r="G2406" t="inlineStr"/>
      <c r="H2406" t="inlineStr"/>
      <c r="I2406" t="inlineStr"/>
      <c r="J2406" t="inlineStr"/>
      <c r="K2406" t="inlineStr"/>
      <c r="L2406" t="inlineStr"/>
      <c r="M2406" t="n">
        <v>261.84</v>
      </c>
      <c r="N2406" t="inlineStr"/>
      <c r="O2406" t="n">
        <v>102.1</v>
      </c>
      <c r="P2406" t="inlineStr"/>
      <c r="Q2406" t="inlineStr"/>
      <c r="R2406" t="n">
        <v>78.40900000000001</v>
      </c>
      <c r="S2406" t="n">
        <v>59.326</v>
      </c>
      <c r="T2406" t="n">
        <v>158.969</v>
      </c>
    </row>
    <row r="2407">
      <c r="A2407" s="142" t="n">
        <v>39911</v>
      </c>
      <c r="B2407" t="inlineStr"/>
      <c r="C2407" t="n">
        <v>133.85</v>
      </c>
      <c r="D2407" t="inlineStr"/>
      <c r="E2407" t="inlineStr"/>
      <c r="F2407" t="inlineStr"/>
      <c r="G2407" t="inlineStr"/>
      <c r="H2407" t="inlineStr"/>
      <c r="I2407" t="inlineStr"/>
      <c r="J2407" t="inlineStr"/>
      <c r="K2407" t="inlineStr"/>
      <c r="L2407" t="inlineStr"/>
      <c r="M2407" t="n">
        <v>264.73</v>
      </c>
      <c r="N2407" t="inlineStr"/>
      <c r="O2407" t="n">
        <v>102.62</v>
      </c>
      <c r="P2407" t="inlineStr"/>
      <c r="Q2407" t="inlineStr"/>
      <c r="R2407" t="n">
        <v>78.40900000000001</v>
      </c>
      <c r="S2407" t="n">
        <v>59.636</v>
      </c>
      <c r="T2407" t="n">
        <v>158.014</v>
      </c>
    </row>
    <row r="2408">
      <c r="A2408" s="142" t="n">
        <v>39912</v>
      </c>
      <c r="B2408" t="inlineStr"/>
      <c r="C2408" t="n">
        <v>133.5</v>
      </c>
      <c r="D2408" t="inlineStr"/>
      <c r="E2408" t="inlineStr"/>
      <c r="F2408" t="inlineStr"/>
      <c r="G2408" t="inlineStr"/>
      <c r="H2408" t="inlineStr"/>
      <c r="I2408" t="inlineStr"/>
      <c r="J2408" t="inlineStr"/>
      <c r="K2408" t="inlineStr"/>
      <c r="L2408" t="inlineStr"/>
      <c r="M2408" t="n">
        <v>263.13</v>
      </c>
      <c r="N2408" t="inlineStr"/>
      <c r="O2408" t="n">
        <v>101.9</v>
      </c>
      <c r="P2408" t="inlineStr"/>
      <c r="Q2408" t="inlineStr"/>
      <c r="R2408" t="n">
        <v>78.40900000000001</v>
      </c>
      <c r="S2408" t="n">
        <v>61.633</v>
      </c>
      <c r="T2408" t="n">
        <v>164.17</v>
      </c>
    </row>
    <row r="2409">
      <c r="A2409" s="142" t="n">
        <v>39913</v>
      </c>
      <c r="B2409" t="inlineStr"/>
      <c r="C2409" t="n">
        <v>133.5</v>
      </c>
      <c r="D2409" t="inlineStr"/>
      <c r="E2409" t="inlineStr"/>
      <c r="F2409" t="inlineStr"/>
      <c r="G2409" t="inlineStr"/>
      <c r="H2409" t="inlineStr"/>
      <c r="I2409" t="inlineStr"/>
      <c r="J2409" t="inlineStr"/>
      <c r="K2409" t="inlineStr"/>
      <c r="L2409" t="inlineStr"/>
      <c r="M2409" t="n">
        <v>263.13</v>
      </c>
      <c r="N2409" t="inlineStr"/>
      <c r="O2409" t="n">
        <v>101.9</v>
      </c>
      <c r="P2409" t="inlineStr"/>
      <c r="Q2409" t="inlineStr"/>
      <c r="R2409" t="n">
        <v>78.40900000000001</v>
      </c>
      <c r="S2409" t="n">
        <v>61.708</v>
      </c>
      <c r="T2409" t="n">
        <v>165.067</v>
      </c>
    </row>
    <row r="2410">
      <c r="A2410" s="142" t="n">
        <v>39916</v>
      </c>
      <c r="B2410" t="inlineStr"/>
      <c r="C2410" t="n">
        <v>133.5</v>
      </c>
      <c r="D2410" t="inlineStr"/>
      <c r="E2410" t="inlineStr"/>
      <c r="F2410" t="inlineStr"/>
      <c r="G2410" t="inlineStr"/>
      <c r="H2410" t="inlineStr"/>
      <c r="I2410" t="inlineStr"/>
      <c r="J2410" t="inlineStr"/>
      <c r="K2410" t="inlineStr"/>
      <c r="L2410" t="inlineStr"/>
      <c r="M2410" t="n">
        <v>263.13</v>
      </c>
      <c r="N2410" t="inlineStr"/>
      <c r="O2410" t="n">
        <v>101.9</v>
      </c>
      <c r="P2410" t="inlineStr"/>
      <c r="Q2410" t="inlineStr"/>
      <c r="R2410" t="n">
        <v>78.40900000000001</v>
      </c>
      <c r="S2410" t="n">
        <v>61.521</v>
      </c>
      <c r="T2410" t="n">
        <v>164.862</v>
      </c>
    </row>
    <row r="2411">
      <c r="A2411" s="142" t="n">
        <v>39917</v>
      </c>
      <c r="B2411" t="inlineStr"/>
      <c r="C2411" t="n">
        <v>136.76</v>
      </c>
      <c r="D2411" t="inlineStr"/>
      <c r="E2411" t="inlineStr"/>
      <c r="F2411" t="inlineStr"/>
      <c r="G2411" t="inlineStr"/>
      <c r="H2411" t="inlineStr"/>
      <c r="I2411" t="inlineStr"/>
      <c r="J2411" t="inlineStr"/>
      <c r="K2411" t="inlineStr"/>
      <c r="L2411" t="inlineStr"/>
      <c r="M2411" t="n">
        <v>268.07</v>
      </c>
      <c r="N2411" t="inlineStr"/>
      <c r="O2411" t="n">
        <v>103.3</v>
      </c>
      <c r="P2411" t="inlineStr"/>
      <c r="Q2411" t="inlineStr"/>
      <c r="R2411" t="n">
        <v>78.40900000000001</v>
      </c>
      <c r="S2411" t="n">
        <v>61.581</v>
      </c>
      <c r="T2411" t="n">
        <v>166.938</v>
      </c>
    </row>
    <row r="2412">
      <c r="A2412" s="142" t="n">
        <v>39918</v>
      </c>
      <c r="B2412" t="inlineStr"/>
      <c r="C2412" t="n">
        <v>142.09</v>
      </c>
      <c r="D2412" t="inlineStr"/>
      <c r="E2412" t="inlineStr"/>
      <c r="F2412" t="inlineStr"/>
      <c r="G2412" t="inlineStr"/>
      <c r="H2412" t="inlineStr"/>
      <c r="I2412" t="inlineStr"/>
      <c r="J2412" t="inlineStr"/>
      <c r="K2412" t="inlineStr"/>
      <c r="L2412" t="inlineStr"/>
      <c r="M2412" t="n">
        <v>271.19</v>
      </c>
      <c r="N2412" t="inlineStr"/>
      <c r="O2412" t="n">
        <v>103.84</v>
      </c>
      <c r="P2412" t="inlineStr"/>
      <c r="Q2412" t="inlineStr"/>
      <c r="R2412" t="n">
        <v>78.40900000000001</v>
      </c>
      <c r="S2412" t="n">
        <v>62.039</v>
      </c>
      <c r="T2412" t="n">
        <v>167.53</v>
      </c>
    </row>
    <row r="2413">
      <c r="A2413" s="142" t="n">
        <v>39919</v>
      </c>
      <c r="B2413" t="inlineStr"/>
      <c r="C2413" t="n">
        <v>136.17</v>
      </c>
      <c r="D2413" t="inlineStr"/>
      <c r="E2413" t="inlineStr"/>
      <c r="F2413" t="inlineStr"/>
      <c r="G2413" t="inlineStr"/>
      <c r="H2413" t="inlineStr"/>
      <c r="I2413" t="inlineStr"/>
      <c r="J2413" t="inlineStr"/>
      <c r="K2413" t="inlineStr"/>
      <c r="L2413" t="inlineStr"/>
      <c r="M2413" t="n">
        <v>261.19</v>
      </c>
      <c r="N2413" t="inlineStr"/>
      <c r="O2413" t="n">
        <v>76.18000000000001</v>
      </c>
      <c r="P2413" t="inlineStr"/>
      <c r="Q2413" t="inlineStr"/>
      <c r="R2413" t="n">
        <v>78.40900000000001</v>
      </c>
      <c r="S2413" t="n">
        <v>62.81</v>
      </c>
      <c r="T2413" t="n">
        <v>168.648</v>
      </c>
    </row>
    <row r="2414">
      <c r="A2414" s="142" t="n">
        <v>39920</v>
      </c>
      <c r="B2414" t="inlineStr"/>
      <c r="C2414" t="n">
        <v>134.26</v>
      </c>
      <c r="D2414" t="inlineStr"/>
      <c r="E2414" t="inlineStr"/>
      <c r="F2414" t="inlineStr"/>
      <c r="G2414" t="inlineStr"/>
      <c r="H2414" t="inlineStr"/>
      <c r="I2414" t="inlineStr"/>
      <c r="J2414" t="inlineStr"/>
      <c r="K2414" t="inlineStr"/>
      <c r="L2414" t="inlineStr"/>
      <c r="M2414" t="n">
        <v>255.24</v>
      </c>
      <c r="N2414" t="inlineStr"/>
      <c r="O2414" t="n">
        <v>74.51000000000001</v>
      </c>
      <c r="P2414" t="inlineStr"/>
      <c r="Q2414" t="inlineStr"/>
      <c r="R2414" t="n">
        <v>78.40900000000001</v>
      </c>
      <c r="S2414" t="n">
        <v>63.823</v>
      </c>
      <c r="T2414" t="n">
        <v>169.238</v>
      </c>
    </row>
    <row r="2415">
      <c r="A2415" s="142" t="n">
        <v>39923</v>
      </c>
      <c r="B2415" t="inlineStr"/>
      <c r="C2415" t="n">
        <v>137.85</v>
      </c>
      <c r="D2415" t="inlineStr"/>
      <c r="E2415" t="inlineStr"/>
      <c r="F2415" t="inlineStr"/>
      <c r="G2415" t="inlineStr"/>
      <c r="H2415" t="inlineStr"/>
      <c r="I2415" t="inlineStr"/>
      <c r="J2415" t="inlineStr"/>
      <c r="K2415" t="inlineStr"/>
      <c r="L2415" t="inlineStr"/>
      <c r="M2415" t="n">
        <v>261.56</v>
      </c>
      <c r="N2415" t="inlineStr"/>
      <c r="O2415" t="n">
        <v>77.22</v>
      </c>
      <c r="P2415" t="inlineStr"/>
      <c r="Q2415" t="inlineStr"/>
      <c r="R2415" t="n">
        <v>78.40900000000001</v>
      </c>
      <c r="S2415" t="n">
        <v>62.239</v>
      </c>
      <c r="T2415" t="n">
        <v>168.255</v>
      </c>
    </row>
    <row r="2416">
      <c r="A2416" s="142" t="n">
        <v>39924</v>
      </c>
      <c r="B2416" t="inlineStr"/>
      <c r="C2416" t="n">
        <v>134.68</v>
      </c>
      <c r="D2416" t="inlineStr"/>
      <c r="E2416" t="inlineStr"/>
      <c r="F2416" t="inlineStr"/>
      <c r="G2416" t="inlineStr"/>
      <c r="H2416" t="inlineStr"/>
      <c r="I2416" t="inlineStr"/>
      <c r="J2416" t="inlineStr"/>
      <c r="K2416" t="inlineStr"/>
      <c r="L2416" t="inlineStr"/>
      <c r="M2416" t="n">
        <v>257.95</v>
      </c>
      <c r="N2416" t="inlineStr"/>
      <c r="O2416" t="n">
        <v>75.67</v>
      </c>
      <c r="P2416" t="inlineStr"/>
      <c r="Q2416" t="inlineStr"/>
      <c r="R2416" t="n">
        <v>78.40900000000001</v>
      </c>
      <c r="S2416" t="n">
        <v>62.478</v>
      </c>
      <c r="T2416" t="n">
        <v>166.16</v>
      </c>
    </row>
    <row r="2417">
      <c r="A2417" s="142" t="n">
        <v>39925</v>
      </c>
      <c r="B2417" t="inlineStr"/>
      <c r="C2417" t="n">
        <v>135.98</v>
      </c>
      <c r="D2417" t="inlineStr"/>
      <c r="E2417" t="inlineStr"/>
      <c r="F2417" t="inlineStr"/>
      <c r="G2417" t="inlineStr"/>
      <c r="H2417" t="inlineStr"/>
      <c r="I2417" t="inlineStr"/>
      <c r="J2417" t="inlineStr"/>
      <c r="K2417" t="inlineStr"/>
      <c r="L2417" t="inlineStr"/>
      <c r="M2417" t="n">
        <v>259.34</v>
      </c>
      <c r="N2417" t="inlineStr"/>
      <c r="O2417" t="n">
        <v>75.91</v>
      </c>
      <c r="P2417" t="inlineStr"/>
      <c r="Q2417" t="inlineStr"/>
      <c r="R2417" t="n">
        <v>78.40900000000001</v>
      </c>
      <c r="S2417" t="n">
        <v>62.302</v>
      </c>
      <c r="T2417" t="n">
        <v>165.942</v>
      </c>
    </row>
    <row r="2418">
      <c r="A2418" s="142" t="n">
        <v>39926</v>
      </c>
      <c r="B2418" t="inlineStr"/>
      <c r="C2418" t="n">
        <v>140.28</v>
      </c>
      <c r="D2418" t="inlineStr"/>
      <c r="E2418" t="inlineStr"/>
      <c r="F2418" t="inlineStr"/>
      <c r="G2418" t="inlineStr"/>
      <c r="H2418" t="inlineStr"/>
      <c r="I2418" t="inlineStr"/>
      <c r="J2418" t="inlineStr"/>
      <c r="K2418" t="inlineStr"/>
      <c r="L2418" t="inlineStr"/>
      <c r="M2418" t="n">
        <v>265.01</v>
      </c>
      <c r="N2418" t="inlineStr"/>
      <c r="O2418" t="n">
        <v>77.77</v>
      </c>
      <c r="P2418" t="inlineStr"/>
      <c r="Q2418" t="inlineStr"/>
      <c r="R2418" t="n">
        <v>78.40900000000001</v>
      </c>
      <c r="S2418" t="n">
        <v>62.708</v>
      </c>
      <c r="T2418" t="n">
        <v>168.344</v>
      </c>
    </row>
    <row r="2419">
      <c r="A2419" s="142" t="n">
        <v>39927</v>
      </c>
      <c r="B2419" t="inlineStr"/>
      <c r="C2419" t="n">
        <v>145.36</v>
      </c>
      <c r="D2419" t="inlineStr"/>
      <c r="E2419" t="inlineStr"/>
      <c r="F2419" t="inlineStr"/>
      <c r="G2419" t="inlineStr"/>
      <c r="H2419" t="inlineStr"/>
      <c r="I2419" t="inlineStr"/>
      <c r="J2419" t="inlineStr"/>
      <c r="K2419" t="inlineStr"/>
      <c r="L2419" t="inlineStr"/>
      <c r="M2419" t="n">
        <v>276.03</v>
      </c>
      <c r="N2419" t="inlineStr"/>
      <c r="O2419" t="n">
        <v>80.11</v>
      </c>
      <c r="P2419" t="inlineStr"/>
      <c r="Q2419" t="inlineStr"/>
      <c r="R2419" t="n">
        <v>78.40900000000001</v>
      </c>
      <c r="S2419" t="n">
        <v>62.995</v>
      </c>
      <c r="T2419" t="n">
        <v>167.845</v>
      </c>
    </row>
    <row r="2420">
      <c r="A2420" s="142" t="n">
        <v>39930</v>
      </c>
      <c r="B2420" t="inlineStr"/>
      <c r="C2420" t="n">
        <v>144.96</v>
      </c>
      <c r="D2420" t="inlineStr"/>
      <c r="E2420" t="inlineStr"/>
      <c r="F2420" t="inlineStr"/>
      <c r="G2420" t="inlineStr"/>
      <c r="H2420" t="inlineStr"/>
      <c r="I2420" t="inlineStr"/>
      <c r="J2420" t="inlineStr"/>
      <c r="K2420" t="inlineStr"/>
      <c r="L2420" t="inlineStr"/>
      <c r="M2420" t="n">
        <v>277.35</v>
      </c>
      <c r="N2420" t="inlineStr"/>
      <c r="O2420" t="n">
        <v>80.14</v>
      </c>
      <c r="P2420" t="inlineStr"/>
      <c r="Q2420" t="inlineStr"/>
      <c r="R2420" t="n">
        <v>78.40900000000001</v>
      </c>
      <c r="S2420" t="n">
        <v>63.061</v>
      </c>
      <c r="T2420" t="n">
        <v>165.704</v>
      </c>
    </row>
    <row r="2421">
      <c r="A2421" s="142" t="n">
        <v>39931</v>
      </c>
      <c r="B2421" t="inlineStr"/>
      <c r="C2421" t="n">
        <v>141.36</v>
      </c>
      <c r="D2421" t="inlineStr"/>
      <c r="E2421" t="inlineStr"/>
      <c r="F2421" t="inlineStr"/>
      <c r="G2421" t="inlineStr"/>
      <c r="H2421" t="inlineStr"/>
      <c r="I2421" t="inlineStr"/>
      <c r="J2421" t="inlineStr"/>
      <c r="K2421" t="inlineStr"/>
      <c r="L2421" t="inlineStr"/>
      <c r="M2421" t="n">
        <v>271.55</v>
      </c>
      <c r="N2421" t="inlineStr"/>
      <c r="O2421" t="n">
        <v>78.31999999999999</v>
      </c>
      <c r="P2421" t="inlineStr"/>
      <c r="Q2421" t="inlineStr"/>
      <c r="R2421" t="n">
        <v>78.40900000000001</v>
      </c>
      <c r="S2421" t="n">
        <v>62.552</v>
      </c>
      <c r="T2421" t="n">
        <v>163.794</v>
      </c>
    </row>
    <row r="2422">
      <c r="A2422" s="142" t="n">
        <v>39932</v>
      </c>
      <c r="B2422" t="inlineStr"/>
      <c r="C2422" t="n">
        <v>142.65</v>
      </c>
      <c r="D2422" t="inlineStr"/>
      <c r="E2422" t="inlineStr"/>
      <c r="F2422" t="inlineStr"/>
      <c r="G2422" t="inlineStr"/>
      <c r="H2422" t="inlineStr"/>
      <c r="I2422" t="inlineStr"/>
      <c r="J2422" t="inlineStr"/>
      <c r="K2422" t="inlineStr"/>
      <c r="L2422" t="inlineStr"/>
      <c r="M2422" t="n">
        <v>272.16</v>
      </c>
      <c r="N2422" t="inlineStr"/>
      <c r="O2422" t="n">
        <v>78.53</v>
      </c>
      <c r="P2422" t="inlineStr"/>
      <c r="Q2422" t="inlineStr"/>
      <c r="R2422" t="n">
        <v>78.40900000000001</v>
      </c>
      <c r="S2422" t="n">
        <v>63.168</v>
      </c>
      <c r="T2422" t="n">
        <v>167.108</v>
      </c>
    </row>
    <row r="2423">
      <c r="A2423" s="142" t="n">
        <v>39933</v>
      </c>
      <c r="B2423" t="inlineStr"/>
      <c r="C2423" t="n">
        <v>140.33</v>
      </c>
      <c r="D2423" t="inlineStr"/>
      <c r="E2423" t="inlineStr"/>
      <c r="F2423" t="inlineStr"/>
      <c r="G2423" t="inlineStr"/>
      <c r="H2423" t="inlineStr"/>
      <c r="I2423" t="inlineStr"/>
      <c r="J2423" t="inlineStr"/>
      <c r="K2423" t="inlineStr"/>
      <c r="L2423" t="inlineStr"/>
      <c r="M2423" t="n">
        <v>268.03</v>
      </c>
      <c r="N2423" t="inlineStr"/>
      <c r="O2423" t="n">
        <v>77.06999999999999</v>
      </c>
      <c r="P2423" t="inlineStr"/>
      <c r="Q2423" t="inlineStr"/>
      <c r="R2423" t="n">
        <v>89.517</v>
      </c>
      <c r="S2423" t="n">
        <v>63.891</v>
      </c>
      <c r="T2423" t="n">
        <v>171.812</v>
      </c>
    </row>
    <row r="2424">
      <c r="A2424" s="142" t="n">
        <v>39934</v>
      </c>
      <c r="B2424" t="inlineStr"/>
      <c r="C2424" t="n">
        <v>140.33</v>
      </c>
      <c r="D2424" t="inlineStr"/>
      <c r="E2424" t="inlineStr"/>
      <c r="F2424" t="inlineStr"/>
      <c r="G2424" t="inlineStr"/>
      <c r="H2424" t="inlineStr"/>
      <c r="I2424" t="inlineStr"/>
      <c r="J2424" t="inlineStr"/>
      <c r="K2424" t="inlineStr"/>
      <c r="L2424" t="inlineStr"/>
      <c r="M2424" t="n">
        <v>268.03</v>
      </c>
      <c r="N2424" t="inlineStr"/>
      <c r="O2424" t="n">
        <v>77.06999999999999</v>
      </c>
      <c r="P2424" t="inlineStr"/>
      <c r="Q2424" t="inlineStr"/>
      <c r="R2424" t="n">
        <v>89.517</v>
      </c>
      <c r="S2424" t="n">
        <v>64.086</v>
      </c>
      <c r="T2424" t="n">
        <v>171.813</v>
      </c>
    </row>
    <row r="2425">
      <c r="A2425" s="142" t="n">
        <v>39937</v>
      </c>
      <c r="B2425" t="inlineStr"/>
      <c r="C2425" t="n">
        <v>146.07</v>
      </c>
      <c r="D2425" t="inlineStr"/>
      <c r="E2425" t="inlineStr"/>
      <c r="F2425" t="inlineStr"/>
      <c r="G2425" t="inlineStr"/>
      <c r="H2425" t="inlineStr"/>
      <c r="I2425" t="inlineStr"/>
      <c r="J2425" t="inlineStr"/>
      <c r="K2425" t="inlineStr"/>
      <c r="L2425" t="inlineStr"/>
      <c r="M2425" t="n">
        <v>280.57</v>
      </c>
      <c r="N2425" t="inlineStr"/>
      <c r="O2425" t="n">
        <v>79.65000000000001</v>
      </c>
      <c r="P2425" t="inlineStr"/>
      <c r="Q2425" t="inlineStr"/>
      <c r="R2425" t="n">
        <v>89.517</v>
      </c>
      <c r="S2425" t="n">
        <v>65.69199999999999</v>
      </c>
      <c r="T2425" t="n">
        <v>180.511</v>
      </c>
    </row>
    <row r="2426">
      <c r="A2426" s="142" t="n">
        <v>39938</v>
      </c>
      <c r="B2426" t="inlineStr"/>
      <c r="C2426" t="n">
        <v>145.97</v>
      </c>
      <c r="D2426" t="inlineStr"/>
      <c r="E2426" t="inlineStr"/>
      <c r="F2426" t="inlineStr"/>
      <c r="G2426" t="inlineStr"/>
      <c r="H2426" t="inlineStr"/>
      <c r="I2426" t="inlineStr"/>
      <c r="J2426" t="inlineStr"/>
      <c r="K2426" t="inlineStr"/>
      <c r="L2426" t="inlineStr"/>
      <c r="M2426" t="n">
        <v>279.09</v>
      </c>
      <c r="N2426" t="inlineStr"/>
      <c r="O2426" t="n">
        <v>79.86</v>
      </c>
      <c r="P2426" t="inlineStr"/>
      <c r="Q2426" t="inlineStr"/>
      <c r="R2426" t="n">
        <v>89.517</v>
      </c>
      <c r="S2426" t="n">
        <v>65.773</v>
      </c>
      <c r="T2426" t="n">
        <v>181.311</v>
      </c>
    </row>
    <row r="2427">
      <c r="A2427" s="142" t="n">
        <v>39939</v>
      </c>
      <c r="B2427" t="inlineStr"/>
      <c r="C2427" t="n">
        <v>150.49</v>
      </c>
      <c r="D2427" t="inlineStr"/>
      <c r="E2427" t="inlineStr"/>
      <c r="F2427" t="inlineStr"/>
      <c r="G2427" t="inlineStr"/>
      <c r="H2427" t="inlineStr"/>
      <c r="I2427" t="inlineStr"/>
      <c r="J2427" t="inlineStr"/>
      <c r="K2427" t="inlineStr"/>
      <c r="L2427" t="inlineStr"/>
      <c r="M2427" t="n">
        <v>287.97</v>
      </c>
      <c r="N2427" t="inlineStr"/>
      <c r="O2427" t="n">
        <v>82.95</v>
      </c>
      <c r="P2427" t="inlineStr"/>
      <c r="Q2427" t="inlineStr"/>
      <c r="R2427" t="n">
        <v>89.517</v>
      </c>
      <c r="S2427" t="n">
        <v>66.89700000000001</v>
      </c>
      <c r="T2427" t="n">
        <v>184.028</v>
      </c>
    </row>
    <row r="2428">
      <c r="A2428" s="142" t="n">
        <v>39940</v>
      </c>
      <c r="B2428" t="inlineStr"/>
      <c r="C2428" t="n">
        <v>148.52</v>
      </c>
      <c r="D2428" t="inlineStr"/>
      <c r="E2428" t="inlineStr"/>
      <c r="F2428" t="inlineStr"/>
      <c r="G2428" t="inlineStr"/>
      <c r="H2428" t="inlineStr"/>
      <c r="I2428" t="inlineStr"/>
      <c r="J2428" t="inlineStr"/>
      <c r="K2428" t="inlineStr"/>
      <c r="L2428" t="inlineStr"/>
      <c r="M2428" t="n">
        <v>289.16</v>
      </c>
      <c r="N2428" t="inlineStr"/>
      <c r="O2428" t="n">
        <v>82.2</v>
      </c>
      <c r="P2428" t="inlineStr"/>
      <c r="Q2428" t="inlineStr"/>
      <c r="R2428" t="n">
        <v>89.517</v>
      </c>
      <c r="S2428" t="n">
        <v>66.325</v>
      </c>
      <c r="T2428" t="n">
        <v>183.26</v>
      </c>
    </row>
    <row r="2429">
      <c r="A2429" s="142" t="n">
        <v>39941</v>
      </c>
      <c r="B2429" t="inlineStr"/>
      <c r="C2429" t="n">
        <v>151.63</v>
      </c>
      <c r="D2429" t="inlineStr"/>
      <c r="E2429" t="inlineStr"/>
      <c r="F2429" t="inlineStr"/>
      <c r="G2429" t="inlineStr"/>
      <c r="H2429" t="inlineStr"/>
      <c r="I2429" t="inlineStr"/>
      <c r="J2429" t="inlineStr"/>
      <c r="K2429" t="inlineStr"/>
      <c r="L2429" t="inlineStr"/>
      <c r="M2429" t="n">
        <v>289.16</v>
      </c>
      <c r="N2429" t="inlineStr"/>
      <c r="O2429" t="n">
        <v>82.2</v>
      </c>
      <c r="P2429" t="inlineStr"/>
      <c r="Q2429" t="inlineStr"/>
      <c r="R2429" t="n">
        <v>89.517</v>
      </c>
      <c r="S2429" t="n">
        <v>67.318</v>
      </c>
      <c r="T2429" t="n">
        <v>184.93</v>
      </c>
    </row>
    <row r="2430">
      <c r="A2430" s="142" t="n">
        <v>39944</v>
      </c>
      <c r="B2430" t="inlineStr"/>
      <c r="C2430" t="n">
        <v>148</v>
      </c>
      <c r="D2430" t="inlineStr"/>
      <c r="E2430" t="inlineStr"/>
      <c r="F2430" t="inlineStr"/>
      <c r="G2430" t="inlineStr"/>
      <c r="H2430" t="inlineStr"/>
      <c r="I2430" t="inlineStr"/>
      <c r="J2430" t="inlineStr"/>
      <c r="K2430" t="inlineStr"/>
      <c r="L2430" t="inlineStr"/>
      <c r="M2430" t="n">
        <v>289.54</v>
      </c>
      <c r="N2430" t="inlineStr"/>
      <c r="O2430" t="n">
        <v>82.12</v>
      </c>
      <c r="P2430" t="inlineStr"/>
      <c r="Q2430" t="inlineStr"/>
      <c r="R2430" t="n">
        <v>89.517</v>
      </c>
      <c r="S2430" t="n">
        <v>66.01300000000001</v>
      </c>
      <c r="T2430" t="n">
        <v>182.678</v>
      </c>
    </row>
    <row r="2431">
      <c r="A2431" s="142" t="n">
        <v>39945</v>
      </c>
      <c r="B2431" t="inlineStr"/>
      <c r="C2431" t="n">
        <v>153.37</v>
      </c>
      <c r="D2431" t="inlineStr"/>
      <c r="E2431" t="inlineStr"/>
      <c r="F2431" t="inlineStr"/>
      <c r="G2431" t="inlineStr"/>
      <c r="H2431" t="inlineStr"/>
      <c r="I2431" t="inlineStr"/>
      <c r="J2431" t="inlineStr"/>
      <c r="K2431" t="inlineStr"/>
      <c r="L2431" t="inlineStr"/>
      <c r="M2431" t="n">
        <v>296.89</v>
      </c>
      <c r="N2431" t="inlineStr"/>
      <c r="O2431" t="n">
        <v>84.84</v>
      </c>
      <c r="P2431" t="inlineStr"/>
      <c r="Q2431" t="inlineStr"/>
      <c r="R2431" t="n">
        <v>89.517</v>
      </c>
      <c r="S2431" t="n">
        <v>65.78</v>
      </c>
      <c r="T2431" t="n">
        <v>181.795</v>
      </c>
    </row>
    <row r="2432">
      <c r="A2432" s="142" t="n">
        <v>39946</v>
      </c>
      <c r="B2432" t="inlineStr"/>
      <c r="C2432" t="n">
        <v>151.35</v>
      </c>
      <c r="D2432" t="inlineStr"/>
      <c r="E2432" t="inlineStr"/>
      <c r="F2432" t="inlineStr"/>
      <c r="G2432" t="inlineStr"/>
      <c r="H2432" t="inlineStr"/>
      <c r="I2432" t="inlineStr"/>
      <c r="J2432" t="inlineStr"/>
      <c r="K2432" t="inlineStr"/>
      <c r="L2432" t="inlineStr"/>
      <c r="M2432" t="n">
        <v>293.01</v>
      </c>
      <c r="N2432" t="inlineStr"/>
      <c r="O2432" t="n">
        <v>84.09999999999999</v>
      </c>
      <c r="P2432" t="inlineStr"/>
      <c r="Q2432" t="inlineStr"/>
      <c r="R2432" t="n">
        <v>89.517</v>
      </c>
      <c r="S2432" t="n">
        <v>64.53400000000001</v>
      </c>
      <c r="T2432" t="n">
        <v>179.518</v>
      </c>
    </row>
    <row r="2433">
      <c r="A2433" s="142" t="n">
        <v>39947</v>
      </c>
      <c r="B2433" t="inlineStr"/>
      <c r="C2433" t="n">
        <v>151.35</v>
      </c>
      <c r="D2433" t="inlineStr"/>
      <c r="E2433" t="inlineStr"/>
      <c r="F2433" t="inlineStr"/>
      <c r="G2433" t="inlineStr"/>
      <c r="H2433" t="inlineStr"/>
      <c r="I2433" t="inlineStr"/>
      <c r="J2433" t="inlineStr"/>
      <c r="K2433" t="inlineStr"/>
      <c r="L2433" t="inlineStr"/>
      <c r="M2433" t="n">
        <v>290.44</v>
      </c>
      <c r="N2433" t="inlineStr"/>
      <c r="O2433" t="n">
        <v>83.66</v>
      </c>
      <c r="P2433" t="inlineStr"/>
      <c r="Q2433" t="inlineStr"/>
      <c r="R2433" t="n">
        <v>89.517</v>
      </c>
      <c r="S2433" t="n">
        <v>64.575</v>
      </c>
      <c r="T2433" t="n">
        <v>177.079</v>
      </c>
    </row>
    <row r="2434">
      <c r="A2434" s="142" t="n">
        <v>39948</v>
      </c>
      <c r="B2434" t="inlineStr"/>
      <c r="C2434" t="n">
        <v>150.37</v>
      </c>
      <c r="D2434" t="inlineStr"/>
      <c r="E2434" t="inlineStr"/>
      <c r="F2434" t="inlineStr"/>
      <c r="G2434" t="inlineStr"/>
      <c r="H2434" t="inlineStr"/>
      <c r="I2434" t="inlineStr"/>
      <c r="J2434" t="inlineStr"/>
      <c r="K2434" t="inlineStr"/>
      <c r="L2434" t="inlineStr"/>
      <c r="M2434" t="n">
        <v>290.05</v>
      </c>
      <c r="N2434" t="inlineStr"/>
      <c r="O2434" t="n">
        <v>83.41</v>
      </c>
      <c r="P2434" t="inlineStr"/>
      <c r="Q2434" t="inlineStr"/>
      <c r="R2434" t="n">
        <v>89.517</v>
      </c>
      <c r="S2434" t="n">
        <v>64.63200000000001</v>
      </c>
      <c r="T2434" t="n">
        <v>179.163</v>
      </c>
    </row>
    <row r="2435">
      <c r="A2435" s="142" t="n">
        <v>39951</v>
      </c>
      <c r="B2435" t="inlineStr"/>
      <c r="C2435" t="n">
        <v>150.37</v>
      </c>
      <c r="D2435" t="inlineStr"/>
      <c r="E2435" t="inlineStr"/>
      <c r="F2435" t="inlineStr"/>
      <c r="G2435" t="inlineStr"/>
      <c r="H2435" t="inlineStr"/>
      <c r="I2435" t="inlineStr"/>
      <c r="J2435" t="inlineStr"/>
      <c r="K2435" t="inlineStr"/>
      <c r="L2435" t="inlineStr"/>
      <c r="M2435" t="n">
        <v>289.94</v>
      </c>
      <c r="N2435" t="inlineStr"/>
      <c r="O2435" t="n">
        <v>83.67</v>
      </c>
      <c r="P2435" t="inlineStr"/>
      <c r="Q2435" t="inlineStr"/>
      <c r="R2435" t="n">
        <v>89.517</v>
      </c>
      <c r="S2435" t="n">
        <v>66.334</v>
      </c>
      <c r="T2435" t="n">
        <v>185.808</v>
      </c>
    </row>
    <row r="2436">
      <c r="A2436" s="142" t="n">
        <v>39952</v>
      </c>
      <c r="B2436" t="inlineStr"/>
      <c r="C2436" t="n">
        <v>155.18</v>
      </c>
      <c r="D2436" t="inlineStr"/>
      <c r="E2436" t="inlineStr"/>
      <c r="F2436" t="inlineStr"/>
      <c r="G2436" t="inlineStr"/>
      <c r="H2436" t="inlineStr"/>
      <c r="I2436" t="inlineStr"/>
      <c r="J2436" t="inlineStr"/>
      <c r="K2436" t="inlineStr"/>
      <c r="L2436" t="inlineStr"/>
      <c r="M2436" t="n">
        <v>294.4</v>
      </c>
      <c r="N2436" t="inlineStr"/>
      <c r="O2436" t="n">
        <v>84.84999999999999</v>
      </c>
      <c r="P2436" t="inlineStr"/>
      <c r="Q2436" t="inlineStr"/>
      <c r="R2436" t="n">
        <v>89.517</v>
      </c>
      <c r="S2436" t="n">
        <v>66.657</v>
      </c>
      <c r="T2436" t="n">
        <v>188.625</v>
      </c>
    </row>
    <row r="2437">
      <c r="A2437" s="142" t="n">
        <v>39953</v>
      </c>
      <c r="B2437" t="inlineStr"/>
      <c r="C2437" t="n">
        <v>160.67</v>
      </c>
      <c r="D2437" t="inlineStr"/>
      <c r="E2437" t="inlineStr"/>
      <c r="F2437" t="inlineStr"/>
      <c r="G2437" t="inlineStr"/>
      <c r="H2437" t="inlineStr"/>
      <c r="I2437" t="inlineStr"/>
      <c r="J2437" t="inlineStr"/>
      <c r="K2437" t="inlineStr"/>
      <c r="L2437" t="inlineStr"/>
      <c r="M2437" t="n">
        <v>304.9</v>
      </c>
      <c r="N2437" t="inlineStr"/>
      <c r="O2437" t="n">
        <v>87.91</v>
      </c>
      <c r="P2437" t="inlineStr"/>
      <c r="Q2437" t="inlineStr"/>
      <c r="R2437" t="n">
        <v>89.517</v>
      </c>
      <c r="S2437" t="n">
        <v>66.315</v>
      </c>
      <c r="T2437" t="n">
        <v>188.853</v>
      </c>
    </row>
    <row r="2438">
      <c r="A2438" s="142" t="n">
        <v>39954</v>
      </c>
      <c r="B2438" t="inlineStr"/>
      <c r="C2438" t="n">
        <v>160.67</v>
      </c>
      <c r="D2438" t="inlineStr"/>
      <c r="E2438" t="inlineStr"/>
      <c r="F2438" t="inlineStr"/>
      <c r="G2438" t="inlineStr"/>
      <c r="H2438" t="inlineStr"/>
      <c r="I2438" t="inlineStr"/>
      <c r="J2438" t="inlineStr"/>
      <c r="K2438" t="inlineStr"/>
      <c r="L2438" t="inlineStr"/>
      <c r="M2438" t="n">
        <v>304.9</v>
      </c>
      <c r="N2438" t="inlineStr"/>
      <c r="O2438" t="n">
        <v>87.91</v>
      </c>
      <c r="P2438" t="inlineStr"/>
      <c r="Q2438" t="inlineStr"/>
      <c r="R2438" t="n">
        <v>89.517</v>
      </c>
      <c r="S2438" t="n">
        <v>65.258</v>
      </c>
      <c r="T2438" t="n">
        <v>185.272</v>
      </c>
    </row>
    <row r="2439">
      <c r="A2439" s="142" t="n">
        <v>39955</v>
      </c>
      <c r="B2439" t="inlineStr"/>
      <c r="C2439" t="n">
        <v>164.57</v>
      </c>
      <c r="D2439" t="inlineStr"/>
      <c r="E2439" t="inlineStr"/>
      <c r="F2439" t="inlineStr"/>
      <c r="G2439" t="inlineStr"/>
      <c r="H2439" t="inlineStr"/>
      <c r="I2439" t="inlineStr"/>
      <c r="J2439" t="inlineStr"/>
      <c r="K2439" t="inlineStr"/>
      <c r="L2439" t="inlineStr"/>
      <c r="M2439" t="n">
        <v>311.31</v>
      </c>
      <c r="N2439" t="inlineStr"/>
      <c r="O2439" t="n">
        <v>89.11</v>
      </c>
      <c r="P2439" t="inlineStr"/>
      <c r="Q2439" t="inlineStr"/>
      <c r="R2439" t="n">
        <v>89.517</v>
      </c>
      <c r="S2439" t="n">
        <v>64.50700000000001</v>
      </c>
      <c r="T2439" t="n">
        <v>183.697</v>
      </c>
    </row>
    <row r="2440">
      <c r="A2440" s="142" t="n">
        <v>39958</v>
      </c>
      <c r="B2440" t="inlineStr"/>
      <c r="C2440" t="n">
        <v>164.09</v>
      </c>
      <c r="D2440" t="inlineStr"/>
      <c r="E2440" t="inlineStr"/>
      <c r="F2440" t="inlineStr"/>
      <c r="G2440" t="inlineStr"/>
      <c r="H2440" t="inlineStr"/>
      <c r="I2440" t="inlineStr"/>
      <c r="J2440" t="inlineStr"/>
      <c r="K2440" t="inlineStr"/>
      <c r="L2440" t="inlineStr"/>
      <c r="M2440" t="n">
        <v>309.86</v>
      </c>
      <c r="N2440" t="inlineStr"/>
      <c r="O2440" t="n">
        <v>88.64</v>
      </c>
      <c r="P2440" t="inlineStr"/>
      <c r="Q2440" t="inlineStr"/>
      <c r="R2440" t="n">
        <v>89.517</v>
      </c>
      <c r="S2440" t="n">
        <v>64.524</v>
      </c>
      <c r="T2440" t="n">
        <v>183.772</v>
      </c>
    </row>
    <row r="2441">
      <c r="A2441" s="142" t="n">
        <v>39959</v>
      </c>
      <c r="B2441" t="inlineStr"/>
      <c r="C2441" t="n">
        <v>163.18</v>
      </c>
      <c r="D2441" t="inlineStr"/>
      <c r="E2441" t="inlineStr"/>
      <c r="F2441" t="inlineStr"/>
      <c r="G2441" t="inlineStr"/>
      <c r="H2441" t="inlineStr"/>
      <c r="I2441" t="inlineStr"/>
      <c r="J2441" t="inlineStr"/>
      <c r="K2441" t="inlineStr"/>
      <c r="L2441" t="inlineStr"/>
      <c r="M2441" t="n">
        <v>310.2</v>
      </c>
      <c r="N2441" t="inlineStr"/>
      <c r="O2441" t="n">
        <v>88.76000000000001</v>
      </c>
      <c r="P2441" t="inlineStr"/>
      <c r="Q2441" t="inlineStr"/>
      <c r="R2441" t="n">
        <v>89.517</v>
      </c>
      <c r="S2441" t="n">
        <v>65.491</v>
      </c>
      <c r="T2441" t="n">
        <v>182.289</v>
      </c>
    </row>
    <row r="2442">
      <c r="A2442" s="142" t="n">
        <v>39960</v>
      </c>
      <c r="B2442" t="inlineStr"/>
      <c r="C2442" t="n">
        <v>162.97</v>
      </c>
      <c r="D2442" t="inlineStr"/>
      <c r="E2442" t="inlineStr"/>
      <c r="F2442" t="inlineStr"/>
      <c r="G2442" t="inlineStr"/>
      <c r="H2442" t="inlineStr"/>
      <c r="I2442" t="inlineStr"/>
      <c r="J2442" t="inlineStr"/>
      <c r="K2442" t="inlineStr"/>
      <c r="L2442" t="inlineStr"/>
      <c r="M2442" t="n">
        <v>308.83</v>
      </c>
      <c r="N2442" t="inlineStr"/>
      <c r="O2442" t="n">
        <v>88.8</v>
      </c>
      <c r="P2442" t="inlineStr"/>
      <c r="Q2442" t="inlineStr"/>
      <c r="R2442" t="n">
        <v>89.517</v>
      </c>
      <c r="S2442" t="n">
        <v>65.54900000000001</v>
      </c>
      <c r="T2442" t="n">
        <v>186.674</v>
      </c>
    </row>
    <row r="2443">
      <c r="A2443" s="142" t="n">
        <v>39961</v>
      </c>
      <c r="B2443" t="inlineStr"/>
      <c r="C2443" t="n">
        <v>168.13</v>
      </c>
      <c r="D2443" t="inlineStr"/>
      <c r="E2443" t="inlineStr"/>
      <c r="F2443" t="inlineStr"/>
      <c r="G2443" t="inlineStr"/>
      <c r="H2443" t="inlineStr"/>
      <c r="I2443" t="inlineStr"/>
      <c r="J2443" t="inlineStr"/>
      <c r="K2443" t="inlineStr"/>
      <c r="L2443" t="inlineStr"/>
      <c r="M2443" t="n">
        <v>319.92</v>
      </c>
      <c r="N2443" t="inlineStr"/>
      <c r="O2443" t="n">
        <v>91.52</v>
      </c>
      <c r="P2443" t="inlineStr"/>
      <c r="Q2443" t="inlineStr"/>
      <c r="R2443" t="n">
        <v>89.517</v>
      </c>
      <c r="S2443" t="n">
        <v>65.744</v>
      </c>
      <c r="T2443" t="n">
        <v>188.381</v>
      </c>
    </row>
    <row r="2444">
      <c r="A2444" s="142" t="n">
        <v>39962</v>
      </c>
      <c r="B2444" t="inlineStr"/>
      <c r="C2444" t="n">
        <v>169.8</v>
      </c>
      <c r="D2444" t="inlineStr"/>
      <c r="E2444" t="inlineStr"/>
      <c r="F2444" t="inlineStr"/>
      <c r="G2444" t="inlineStr"/>
      <c r="H2444" t="inlineStr"/>
      <c r="I2444" t="inlineStr"/>
      <c r="J2444" t="inlineStr"/>
      <c r="K2444" t="inlineStr"/>
      <c r="L2444" t="inlineStr"/>
      <c r="M2444" t="n">
        <v>324.39</v>
      </c>
      <c r="N2444" t="inlineStr"/>
      <c r="O2444" t="n">
        <v>92.58</v>
      </c>
      <c r="P2444" t="inlineStr"/>
      <c r="Q2444" t="inlineStr"/>
      <c r="R2444" t="n">
        <v>93.96899999999999</v>
      </c>
      <c r="S2444" t="n">
        <v>65.77200000000001</v>
      </c>
      <c r="T2444" t="n">
        <v>188.328</v>
      </c>
    </row>
    <row r="2445">
      <c r="A2445" s="142" t="n">
        <v>39965</v>
      </c>
      <c r="B2445" t="inlineStr"/>
      <c r="C2445" t="n">
        <v>169.8</v>
      </c>
      <c r="D2445" t="inlineStr"/>
      <c r="E2445" t="inlineStr"/>
      <c r="F2445" t="inlineStr"/>
      <c r="G2445" t="inlineStr"/>
      <c r="H2445" t="inlineStr"/>
      <c r="I2445" t="inlineStr"/>
      <c r="J2445" t="inlineStr"/>
      <c r="K2445" t="inlineStr"/>
      <c r="L2445" t="inlineStr"/>
      <c r="M2445" t="n">
        <v>324.39</v>
      </c>
      <c r="N2445" t="inlineStr"/>
      <c r="O2445" t="n">
        <v>92.58</v>
      </c>
      <c r="P2445" t="inlineStr"/>
      <c r="Q2445" t="inlineStr"/>
      <c r="R2445" t="n">
        <v>93.96899999999999</v>
      </c>
      <c r="S2445" t="n">
        <v>67.52200000000001</v>
      </c>
      <c r="T2445" t="n">
        <v>195.388</v>
      </c>
    </row>
    <row r="2446">
      <c r="A2446" s="142" t="n">
        <v>39966</v>
      </c>
      <c r="B2446" t="inlineStr"/>
      <c r="C2446" t="n">
        <v>168.81</v>
      </c>
      <c r="D2446" t="inlineStr"/>
      <c r="E2446" t="inlineStr"/>
      <c r="F2446" t="inlineStr"/>
      <c r="G2446" t="inlineStr"/>
      <c r="H2446" t="inlineStr"/>
      <c r="I2446" t="inlineStr"/>
      <c r="J2446" t="inlineStr"/>
      <c r="K2446" t="inlineStr"/>
      <c r="L2446" t="inlineStr"/>
      <c r="M2446" t="n">
        <v>325.37</v>
      </c>
      <c r="N2446" t="inlineStr"/>
      <c r="O2446" t="n">
        <v>92.58</v>
      </c>
      <c r="P2446" t="inlineStr"/>
      <c r="Q2446" t="inlineStr"/>
      <c r="R2446" t="n">
        <v>93.96899999999999</v>
      </c>
      <c r="S2446" t="n">
        <v>67.124</v>
      </c>
      <c r="T2446" t="n">
        <v>191.877</v>
      </c>
    </row>
    <row r="2447">
      <c r="A2447" s="142" t="n">
        <v>39967</v>
      </c>
      <c r="B2447" t="inlineStr"/>
      <c r="C2447" t="n">
        <v>162.41</v>
      </c>
      <c r="D2447" t="inlineStr"/>
      <c r="E2447" t="inlineStr"/>
      <c r="F2447" t="inlineStr"/>
      <c r="G2447" t="inlineStr"/>
      <c r="H2447" t="inlineStr"/>
      <c r="I2447" t="inlineStr"/>
      <c r="J2447" t="inlineStr"/>
      <c r="K2447" t="inlineStr"/>
      <c r="L2447" t="inlineStr"/>
      <c r="M2447" t="n">
        <v>315.66</v>
      </c>
      <c r="N2447" t="inlineStr"/>
      <c r="O2447" t="n">
        <v>89.92</v>
      </c>
      <c r="P2447" t="inlineStr"/>
      <c r="Q2447" t="inlineStr"/>
      <c r="R2447" t="n">
        <v>93.96899999999999</v>
      </c>
      <c r="S2447" t="n">
        <v>66.536</v>
      </c>
      <c r="T2447" t="n">
        <v>190.61</v>
      </c>
    </row>
    <row r="2448">
      <c r="A2448" s="142" t="n">
        <v>39968</v>
      </c>
      <c r="B2448" t="inlineStr"/>
      <c r="C2448" t="n">
        <v>165.1</v>
      </c>
      <c r="D2448" t="inlineStr"/>
      <c r="E2448" t="inlineStr"/>
      <c r="F2448" t="inlineStr"/>
      <c r="G2448" t="inlineStr"/>
      <c r="H2448" t="inlineStr"/>
      <c r="I2448" t="inlineStr"/>
      <c r="J2448" t="inlineStr"/>
      <c r="K2448" t="inlineStr"/>
      <c r="L2448" t="inlineStr"/>
      <c r="M2448" t="n">
        <v>318.15</v>
      </c>
      <c r="N2448" t="inlineStr"/>
      <c r="O2448" t="n">
        <v>90.73999999999999</v>
      </c>
      <c r="P2448" t="inlineStr"/>
      <c r="Q2448" t="inlineStr"/>
      <c r="R2448" t="n">
        <v>93.96899999999999</v>
      </c>
      <c r="S2448" t="n">
        <v>66.70099999999999</v>
      </c>
      <c r="T2448" t="n">
        <v>190.046</v>
      </c>
    </row>
    <row r="2449">
      <c r="A2449" s="142" t="n">
        <v>39969</v>
      </c>
      <c r="B2449" t="inlineStr"/>
      <c r="C2449" t="n">
        <v>163.65</v>
      </c>
      <c r="D2449" t="inlineStr"/>
      <c r="E2449" t="inlineStr"/>
      <c r="F2449" t="inlineStr"/>
      <c r="G2449" t="inlineStr"/>
      <c r="H2449" t="inlineStr"/>
      <c r="I2449" t="inlineStr"/>
      <c r="J2449" t="inlineStr"/>
      <c r="K2449" t="inlineStr"/>
      <c r="L2449" t="inlineStr"/>
      <c r="M2449" t="n">
        <v>308.37</v>
      </c>
      <c r="N2449" t="inlineStr"/>
      <c r="O2449" t="n">
        <v>88.88</v>
      </c>
      <c r="P2449" t="inlineStr"/>
      <c r="Q2449" t="inlineStr"/>
      <c r="R2449" t="n">
        <v>93.96899999999999</v>
      </c>
      <c r="S2449" t="n">
        <v>67.39100000000001</v>
      </c>
      <c r="T2449" t="n">
        <v>193.79</v>
      </c>
    </row>
    <row r="2450">
      <c r="A2450" s="142" t="n">
        <v>39972</v>
      </c>
      <c r="B2450" t="inlineStr"/>
      <c r="C2450" t="n">
        <v>164.23</v>
      </c>
      <c r="D2450" t="inlineStr"/>
      <c r="E2450" t="inlineStr"/>
      <c r="F2450" t="inlineStr"/>
      <c r="G2450" t="inlineStr"/>
      <c r="H2450" t="inlineStr"/>
      <c r="I2450" t="inlineStr"/>
      <c r="J2450" t="inlineStr"/>
      <c r="K2450" t="inlineStr"/>
      <c r="L2450" t="inlineStr"/>
      <c r="M2450" t="n">
        <v>310.93</v>
      </c>
      <c r="N2450" t="inlineStr"/>
      <c r="O2450" t="n">
        <v>89</v>
      </c>
      <c r="P2450" t="inlineStr"/>
      <c r="Q2450" t="inlineStr"/>
      <c r="R2450" t="n">
        <v>93.96899999999999</v>
      </c>
      <c r="S2450" t="n">
        <v>67.535</v>
      </c>
      <c r="T2450" t="n">
        <v>192.224</v>
      </c>
    </row>
    <row r="2451">
      <c r="A2451" s="142" t="n">
        <v>39973</v>
      </c>
      <c r="B2451" t="inlineStr"/>
      <c r="C2451" t="n">
        <v>165.15</v>
      </c>
      <c r="D2451" t="inlineStr"/>
      <c r="E2451" t="inlineStr"/>
      <c r="F2451" t="inlineStr"/>
      <c r="G2451" t="inlineStr"/>
      <c r="H2451" t="inlineStr"/>
      <c r="I2451" t="inlineStr"/>
      <c r="J2451" t="inlineStr"/>
      <c r="K2451" t="inlineStr"/>
      <c r="L2451" t="inlineStr"/>
      <c r="M2451" t="n">
        <v>308.83</v>
      </c>
      <c r="N2451" t="inlineStr"/>
      <c r="O2451" t="n">
        <v>87.89</v>
      </c>
      <c r="P2451" t="inlineStr"/>
      <c r="Q2451" t="inlineStr"/>
      <c r="R2451" t="n">
        <v>93.96899999999999</v>
      </c>
      <c r="S2451" t="n">
        <v>67.271</v>
      </c>
      <c r="T2451" t="n">
        <v>189.962</v>
      </c>
    </row>
    <row r="2452">
      <c r="A2452" s="142" t="n">
        <v>39974</v>
      </c>
      <c r="B2452" t="inlineStr"/>
      <c r="C2452" t="n">
        <v>164.89</v>
      </c>
      <c r="D2452" t="inlineStr"/>
      <c r="E2452" t="inlineStr"/>
      <c r="F2452" t="inlineStr"/>
      <c r="G2452" t="inlineStr"/>
      <c r="H2452" t="inlineStr"/>
      <c r="I2452" t="inlineStr"/>
      <c r="J2452" t="inlineStr"/>
      <c r="K2452" t="inlineStr"/>
      <c r="L2452" t="inlineStr"/>
      <c r="M2452" t="n">
        <v>305.97</v>
      </c>
      <c r="N2452" t="inlineStr"/>
      <c r="O2452" t="n">
        <v>87.66</v>
      </c>
      <c r="P2452" t="inlineStr"/>
      <c r="Q2452" t="inlineStr"/>
      <c r="R2452" t="n">
        <v>93.96899999999999</v>
      </c>
      <c r="S2452" t="n">
        <v>67.747</v>
      </c>
      <c r="T2452" t="n">
        <v>194.364</v>
      </c>
    </row>
    <row r="2453">
      <c r="A2453" s="142" t="n">
        <v>39975</v>
      </c>
      <c r="B2453" t="inlineStr"/>
      <c r="C2453" t="n">
        <v>165.27</v>
      </c>
      <c r="D2453" t="inlineStr"/>
      <c r="E2453" t="inlineStr"/>
      <c r="F2453" t="inlineStr"/>
      <c r="G2453" t="inlineStr"/>
      <c r="H2453" t="inlineStr"/>
      <c r="I2453" t="inlineStr"/>
      <c r="J2453" t="inlineStr"/>
      <c r="K2453" t="inlineStr"/>
      <c r="L2453" t="inlineStr"/>
      <c r="M2453" t="n">
        <v>307.83</v>
      </c>
      <c r="N2453" t="inlineStr"/>
      <c r="O2453" t="n">
        <v>87.76000000000001</v>
      </c>
      <c r="P2453" t="inlineStr"/>
      <c r="Q2453" t="inlineStr"/>
      <c r="R2453" t="n">
        <v>93.96899999999999</v>
      </c>
      <c r="S2453" t="n">
        <v>68.021</v>
      </c>
      <c r="T2453" t="n">
        <v>193.95</v>
      </c>
    </row>
    <row r="2454">
      <c r="A2454" s="142" t="n">
        <v>39976</v>
      </c>
      <c r="B2454" t="inlineStr"/>
      <c r="C2454" t="n">
        <v>160.16</v>
      </c>
      <c r="D2454" t="inlineStr"/>
      <c r="E2454" t="inlineStr"/>
      <c r="F2454" t="inlineStr"/>
      <c r="G2454" t="inlineStr"/>
      <c r="H2454" t="inlineStr"/>
      <c r="I2454" t="inlineStr"/>
      <c r="J2454" t="inlineStr"/>
      <c r="K2454" t="inlineStr"/>
      <c r="L2454" t="inlineStr"/>
      <c r="M2454" t="n">
        <v>299.12</v>
      </c>
      <c r="N2454" t="inlineStr"/>
      <c r="O2454" t="n">
        <v>85.69</v>
      </c>
      <c r="P2454" t="inlineStr"/>
      <c r="Q2454" t="inlineStr"/>
      <c r="R2454" t="n">
        <v>93.96899999999999</v>
      </c>
      <c r="S2454" t="n">
        <v>68.23</v>
      </c>
      <c r="T2454" t="n">
        <v>194.803</v>
      </c>
    </row>
    <row r="2455">
      <c r="A2455" s="142" t="n">
        <v>39979</v>
      </c>
      <c r="B2455" t="inlineStr"/>
      <c r="C2455" t="n">
        <v>156.67</v>
      </c>
      <c r="D2455" t="inlineStr"/>
      <c r="E2455" t="inlineStr"/>
      <c r="F2455" t="inlineStr"/>
      <c r="G2455" t="inlineStr"/>
      <c r="H2455" t="inlineStr"/>
      <c r="I2455" t="inlineStr"/>
      <c r="J2455" t="inlineStr"/>
      <c r="K2455" t="inlineStr"/>
      <c r="L2455" t="inlineStr"/>
      <c r="M2455" t="n">
        <v>291.8</v>
      </c>
      <c r="N2455" t="inlineStr"/>
      <c r="O2455" t="n">
        <v>84.04000000000001</v>
      </c>
      <c r="P2455" t="inlineStr"/>
      <c r="Q2455" t="inlineStr"/>
      <c r="R2455" t="n">
        <v>93.96899999999999</v>
      </c>
      <c r="S2455" t="n">
        <v>67.235</v>
      </c>
      <c r="T2455" t="n">
        <v>192.04</v>
      </c>
    </row>
    <row r="2456">
      <c r="A2456" s="142" t="n">
        <v>39980</v>
      </c>
      <c r="B2456" t="inlineStr"/>
      <c r="C2456" t="n">
        <v>157.37</v>
      </c>
      <c r="D2456" t="inlineStr"/>
      <c r="E2456" t="inlineStr"/>
      <c r="F2456" t="inlineStr"/>
      <c r="G2456" t="inlineStr"/>
      <c r="H2456" t="inlineStr"/>
      <c r="I2456" t="inlineStr"/>
      <c r="J2456" t="inlineStr"/>
      <c r="K2456" t="inlineStr"/>
      <c r="L2456" t="inlineStr"/>
      <c r="M2456" t="n">
        <v>294.17</v>
      </c>
      <c r="N2456" t="inlineStr"/>
      <c r="O2456" t="n">
        <v>84.64</v>
      </c>
      <c r="P2456" t="inlineStr"/>
      <c r="Q2456" t="inlineStr"/>
      <c r="R2456" t="n">
        <v>93.96899999999999</v>
      </c>
      <c r="S2456" t="n">
        <v>66.39400000000001</v>
      </c>
      <c r="T2456" t="n">
        <v>189.97</v>
      </c>
    </row>
    <row r="2457">
      <c r="A2457" s="142" t="n">
        <v>39981</v>
      </c>
      <c r="B2457" t="inlineStr"/>
      <c r="C2457" t="n">
        <v>156.19</v>
      </c>
      <c r="D2457" t="inlineStr"/>
      <c r="E2457" t="inlineStr"/>
      <c r="F2457" t="inlineStr"/>
      <c r="G2457" t="inlineStr"/>
      <c r="H2457" t="inlineStr"/>
      <c r="I2457" t="inlineStr"/>
      <c r="J2457" t="inlineStr"/>
      <c r="K2457" t="inlineStr"/>
      <c r="L2457" t="inlineStr"/>
      <c r="M2457" t="n">
        <v>288.87</v>
      </c>
      <c r="N2457" t="inlineStr"/>
      <c r="O2457" t="n">
        <v>83</v>
      </c>
      <c r="P2457" t="inlineStr"/>
      <c r="Q2457" t="inlineStr"/>
      <c r="R2457" t="n">
        <v>93.96899999999999</v>
      </c>
      <c r="S2457" t="n">
        <v>65.898</v>
      </c>
      <c r="T2457" t="n">
        <v>186.486</v>
      </c>
    </row>
    <row r="2458">
      <c r="A2458" s="142" t="n">
        <v>39982</v>
      </c>
      <c r="B2458" t="inlineStr"/>
      <c r="C2458" t="n">
        <v>153.99</v>
      </c>
      <c r="D2458" t="inlineStr"/>
      <c r="E2458" t="inlineStr"/>
      <c r="F2458" t="inlineStr"/>
      <c r="G2458" t="inlineStr"/>
      <c r="H2458" t="inlineStr"/>
      <c r="I2458" t="inlineStr"/>
      <c r="J2458" t="inlineStr"/>
      <c r="K2458" t="inlineStr"/>
      <c r="L2458" t="inlineStr"/>
      <c r="M2458" t="n">
        <v>284.05</v>
      </c>
      <c r="N2458" t="inlineStr"/>
      <c r="O2458" t="n">
        <v>82.34</v>
      </c>
      <c r="P2458" t="inlineStr"/>
      <c r="Q2458" t="inlineStr"/>
      <c r="R2458" t="n">
        <v>93.96899999999999</v>
      </c>
      <c r="S2458" t="n">
        <v>65.75700000000001</v>
      </c>
      <c r="T2458" t="n">
        <v>183.967</v>
      </c>
    </row>
    <row r="2459">
      <c r="A2459" s="142" t="n">
        <v>39983</v>
      </c>
      <c r="B2459" t="inlineStr"/>
      <c r="C2459" t="n">
        <v>157.18</v>
      </c>
      <c r="D2459" t="inlineStr"/>
      <c r="E2459" t="inlineStr"/>
      <c r="F2459" t="inlineStr"/>
      <c r="G2459" t="inlineStr"/>
      <c r="H2459" t="inlineStr"/>
      <c r="I2459" t="inlineStr"/>
      <c r="J2459" t="inlineStr"/>
      <c r="K2459" t="inlineStr"/>
      <c r="L2459" t="inlineStr"/>
      <c r="M2459" t="n">
        <v>291.54</v>
      </c>
      <c r="N2459" t="inlineStr"/>
      <c r="O2459" t="n">
        <v>84.45999999999999</v>
      </c>
      <c r="P2459" t="inlineStr"/>
      <c r="Q2459" t="inlineStr"/>
      <c r="R2459" t="n">
        <v>93.96899999999999</v>
      </c>
      <c r="S2459" t="n">
        <v>66.377</v>
      </c>
      <c r="T2459" t="n">
        <v>186.11</v>
      </c>
    </row>
    <row r="2460">
      <c r="A2460" s="142" t="n">
        <v>39986</v>
      </c>
      <c r="B2460" t="inlineStr"/>
      <c r="C2460" t="n">
        <v>147.84</v>
      </c>
      <c r="D2460" t="inlineStr"/>
      <c r="E2460" t="inlineStr"/>
      <c r="F2460" t="inlineStr"/>
      <c r="G2460" t="inlineStr"/>
      <c r="H2460" t="inlineStr"/>
      <c r="I2460" t="inlineStr"/>
      <c r="J2460" t="inlineStr"/>
      <c r="K2460" t="inlineStr"/>
      <c r="L2460" t="inlineStr"/>
      <c r="M2460" t="n">
        <v>277.32</v>
      </c>
      <c r="N2460" t="inlineStr"/>
      <c r="O2460" t="n">
        <v>79.90000000000001</v>
      </c>
      <c r="P2460" t="inlineStr"/>
      <c r="Q2460" t="inlineStr"/>
      <c r="R2460" t="n">
        <v>93.96899999999999</v>
      </c>
      <c r="S2460" t="n">
        <v>64.90300000000001</v>
      </c>
      <c r="T2460" t="n">
        <v>183.258</v>
      </c>
    </row>
    <row r="2461">
      <c r="A2461" s="142" t="n">
        <v>39987</v>
      </c>
      <c r="B2461" t="inlineStr"/>
      <c r="C2461" t="n">
        <v>147.84</v>
      </c>
      <c r="D2461" t="inlineStr"/>
      <c r="E2461" t="inlineStr"/>
      <c r="F2461" t="inlineStr"/>
      <c r="G2461" t="inlineStr"/>
      <c r="H2461" t="inlineStr"/>
      <c r="I2461" t="inlineStr"/>
      <c r="J2461" t="inlineStr"/>
      <c r="K2461" t="inlineStr"/>
      <c r="L2461" t="inlineStr"/>
      <c r="M2461" t="n">
        <v>279.73</v>
      </c>
      <c r="N2461" t="inlineStr"/>
      <c r="O2461" t="n">
        <v>80.98999999999999</v>
      </c>
      <c r="P2461" t="inlineStr"/>
      <c r="Q2461" t="inlineStr"/>
      <c r="R2461" t="n">
        <v>93.96899999999999</v>
      </c>
      <c r="S2461" t="n">
        <v>64.124</v>
      </c>
      <c r="T2461" t="n">
        <v>178.433</v>
      </c>
    </row>
    <row r="2462">
      <c r="A2462" s="142" t="n">
        <v>39988</v>
      </c>
      <c r="B2462" t="inlineStr"/>
      <c r="C2462" t="n">
        <v>155.12</v>
      </c>
      <c r="D2462" t="inlineStr"/>
      <c r="E2462" t="inlineStr"/>
      <c r="F2462" t="inlineStr"/>
      <c r="G2462" t="inlineStr"/>
      <c r="H2462" t="inlineStr"/>
      <c r="I2462" t="inlineStr"/>
      <c r="J2462" t="inlineStr"/>
      <c r="K2462" t="inlineStr"/>
      <c r="L2462" t="inlineStr"/>
      <c r="M2462" t="n">
        <v>286.92</v>
      </c>
      <c r="N2462" t="inlineStr"/>
      <c r="O2462" t="n">
        <v>83.44</v>
      </c>
      <c r="P2462" t="inlineStr"/>
      <c r="Q2462" t="inlineStr"/>
      <c r="R2462" t="n">
        <v>93.96899999999999</v>
      </c>
      <c r="S2462" t="n">
        <v>64.98</v>
      </c>
      <c r="T2462" t="n">
        <v>182.591</v>
      </c>
    </row>
    <row r="2463">
      <c r="A2463" s="142" t="n">
        <v>39989</v>
      </c>
      <c r="B2463" t="inlineStr"/>
      <c r="C2463" t="n">
        <v>159.21</v>
      </c>
      <c r="D2463" t="inlineStr"/>
      <c r="E2463" t="inlineStr"/>
      <c r="F2463" t="inlineStr"/>
      <c r="G2463" t="inlineStr"/>
      <c r="H2463" t="inlineStr"/>
      <c r="I2463" t="inlineStr"/>
      <c r="J2463" t="inlineStr"/>
      <c r="K2463" t="inlineStr"/>
      <c r="L2463" t="inlineStr"/>
      <c r="M2463" t="n">
        <v>296.24</v>
      </c>
      <c r="N2463" t="inlineStr"/>
      <c r="O2463" t="n">
        <v>86.38</v>
      </c>
      <c r="P2463" t="inlineStr"/>
      <c r="Q2463" t="inlineStr"/>
      <c r="R2463" t="n">
        <v>93.96899999999999</v>
      </c>
      <c r="S2463" t="n">
        <v>66.05500000000001</v>
      </c>
      <c r="T2463" t="n">
        <v>186.341</v>
      </c>
    </row>
    <row r="2464">
      <c r="A2464" s="142" t="n">
        <v>39990</v>
      </c>
      <c r="B2464" t="inlineStr"/>
      <c r="C2464" t="n">
        <v>156.3</v>
      </c>
      <c r="D2464" t="inlineStr"/>
      <c r="E2464" t="inlineStr"/>
      <c r="F2464" t="inlineStr"/>
      <c r="G2464" t="inlineStr"/>
      <c r="H2464" t="inlineStr"/>
      <c r="I2464" t="inlineStr"/>
      <c r="J2464" t="inlineStr"/>
      <c r="K2464" t="inlineStr"/>
      <c r="L2464" t="inlineStr"/>
      <c r="M2464" t="n">
        <v>293.13</v>
      </c>
      <c r="N2464" t="inlineStr"/>
      <c r="O2464" t="n">
        <v>85.11</v>
      </c>
      <c r="P2464" t="inlineStr"/>
      <c r="Q2464" t="inlineStr"/>
      <c r="R2464" t="n">
        <v>93.96899999999999</v>
      </c>
      <c r="S2464" t="n">
        <v>65.785</v>
      </c>
      <c r="T2464" t="n">
        <v>187.045</v>
      </c>
    </row>
    <row r="2465">
      <c r="A2465" s="142" t="n">
        <v>39993</v>
      </c>
      <c r="B2465" t="inlineStr"/>
      <c r="C2465" t="n">
        <v>155.36</v>
      </c>
      <c r="D2465" t="inlineStr"/>
      <c r="E2465" t="inlineStr"/>
      <c r="F2465" t="inlineStr"/>
      <c r="G2465" t="inlineStr"/>
      <c r="H2465" t="inlineStr"/>
      <c r="I2465" t="inlineStr"/>
      <c r="J2465" t="inlineStr"/>
      <c r="K2465" t="inlineStr"/>
      <c r="L2465" t="inlineStr"/>
      <c r="M2465" t="n">
        <v>291.78</v>
      </c>
      <c r="N2465" t="inlineStr"/>
      <c r="O2465" t="n">
        <v>84.67</v>
      </c>
      <c r="P2465" t="inlineStr"/>
      <c r="Q2465" t="inlineStr"/>
      <c r="R2465" t="n">
        <v>93.96899999999999</v>
      </c>
      <c r="S2465" t="n">
        <v>66.288</v>
      </c>
      <c r="T2465" t="n">
        <v>187.887</v>
      </c>
    </row>
    <row r="2466">
      <c r="A2466" s="142" t="n">
        <v>39994</v>
      </c>
      <c r="B2466" t="inlineStr"/>
      <c r="C2466" t="n">
        <v>152.72</v>
      </c>
      <c r="D2466" t="inlineStr"/>
      <c r="E2466" t="inlineStr"/>
      <c r="F2466" t="inlineStr"/>
      <c r="G2466" t="inlineStr"/>
      <c r="H2466" t="inlineStr"/>
      <c r="I2466" t="inlineStr"/>
      <c r="J2466" t="inlineStr"/>
      <c r="K2466" t="inlineStr"/>
      <c r="L2466" t="inlineStr"/>
      <c r="M2466" t="n">
        <v>284.69</v>
      </c>
      <c r="N2466" t="inlineStr"/>
      <c r="O2466" t="n">
        <v>83.04000000000001</v>
      </c>
      <c r="P2466" t="inlineStr"/>
      <c r="Q2466" t="inlineStr"/>
      <c r="R2466" t="n">
        <v>92.96899999999999</v>
      </c>
      <c r="S2466" t="n">
        <v>66.001</v>
      </c>
      <c r="T2466" t="n">
        <v>187.487</v>
      </c>
    </row>
    <row r="2467">
      <c r="A2467" s="142" t="n">
        <v>39995</v>
      </c>
      <c r="B2467" t="inlineStr"/>
      <c r="C2467" t="n">
        <v>152.72</v>
      </c>
      <c r="D2467" t="inlineStr"/>
      <c r="E2467" t="inlineStr"/>
      <c r="F2467" t="inlineStr"/>
      <c r="G2467" t="inlineStr"/>
      <c r="H2467" t="inlineStr"/>
      <c r="I2467" t="inlineStr"/>
      <c r="J2467" t="inlineStr"/>
      <c r="K2467" t="inlineStr"/>
      <c r="L2467" t="inlineStr"/>
      <c r="M2467" t="n">
        <v>289.27</v>
      </c>
      <c r="N2467" t="inlineStr"/>
      <c r="O2467" t="n">
        <v>83.61</v>
      </c>
      <c r="P2467" t="inlineStr"/>
      <c r="Q2467" t="inlineStr"/>
      <c r="R2467" t="n">
        <v>92.96899999999999</v>
      </c>
      <c r="S2467" t="n">
        <v>66.17100000000001</v>
      </c>
      <c r="T2467" t="n">
        <v>189.011</v>
      </c>
    </row>
    <row r="2468">
      <c r="A2468" s="142" t="n">
        <v>39996</v>
      </c>
      <c r="B2468" t="inlineStr"/>
      <c r="C2468" t="n">
        <v>155.59</v>
      </c>
      <c r="D2468" t="inlineStr"/>
      <c r="E2468" t="inlineStr"/>
      <c r="F2468" t="inlineStr"/>
      <c r="G2468" t="inlineStr"/>
      <c r="H2468" t="inlineStr"/>
      <c r="I2468" t="inlineStr"/>
      <c r="J2468" t="inlineStr"/>
      <c r="K2468" t="inlineStr"/>
      <c r="L2468" t="inlineStr"/>
      <c r="M2468" t="n">
        <v>286.83</v>
      </c>
      <c r="N2468" t="inlineStr"/>
      <c r="O2468" t="n">
        <v>83.76000000000001</v>
      </c>
      <c r="P2468" t="inlineStr"/>
      <c r="Q2468" t="inlineStr"/>
      <c r="R2468" t="n">
        <v>92.96899999999999</v>
      </c>
      <c r="S2468" t="n">
        <v>65.121</v>
      </c>
      <c r="T2468" t="n">
        <v>188.841</v>
      </c>
    </row>
    <row r="2469">
      <c r="A2469" s="142" t="n">
        <v>39997</v>
      </c>
      <c r="B2469" t="inlineStr"/>
      <c r="C2469" t="n">
        <v>155.34</v>
      </c>
      <c r="D2469" t="inlineStr"/>
      <c r="E2469" t="inlineStr"/>
      <c r="F2469" t="inlineStr"/>
      <c r="G2469" t="inlineStr"/>
      <c r="H2469" t="inlineStr"/>
      <c r="I2469" t="inlineStr"/>
      <c r="J2469" t="inlineStr"/>
      <c r="K2469" t="inlineStr"/>
      <c r="L2469" t="inlineStr"/>
      <c r="M2469" t="n">
        <v>287.61</v>
      </c>
      <c r="N2469" t="inlineStr"/>
      <c r="O2469" t="n">
        <v>83.66</v>
      </c>
      <c r="P2469" t="inlineStr"/>
      <c r="Q2469" t="inlineStr"/>
      <c r="R2469" t="n">
        <v>92.96899999999999</v>
      </c>
      <c r="S2469" t="n">
        <v>65.14</v>
      </c>
      <c r="T2469" t="n">
        <v>189.091</v>
      </c>
    </row>
    <row r="2470">
      <c r="A2470" s="142" t="n">
        <v>40000</v>
      </c>
      <c r="B2470" t="inlineStr"/>
      <c r="C2470" t="n">
        <v>150.95</v>
      </c>
      <c r="D2470" t="inlineStr"/>
      <c r="E2470" t="inlineStr"/>
      <c r="F2470" t="inlineStr"/>
      <c r="G2470" t="inlineStr"/>
      <c r="H2470" t="inlineStr"/>
      <c r="I2470" t="inlineStr"/>
      <c r="J2470" t="inlineStr"/>
      <c r="K2470" t="inlineStr"/>
      <c r="L2470" t="inlineStr"/>
      <c r="M2470" t="n">
        <v>278.21</v>
      </c>
      <c r="N2470" t="inlineStr"/>
      <c r="O2470" t="n">
        <v>81.09999999999999</v>
      </c>
      <c r="P2470" t="inlineStr"/>
      <c r="Q2470" t="inlineStr"/>
      <c r="R2470" t="n">
        <v>92.96899999999999</v>
      </c>
      <c r="S2470" t="n">
        <v>65.008</v>
      </c>
      <c r="T2470" t="n">
        <v>186.58</v>
      </c>
    </row>
    <row r="2471">
      <c r="A2471" s="142" t="n">
        <v>40001</v>
      </c>
      <c r="B2471" t="inlineStr"/>
      <c r="C2471" t="n">
        <v>149.04</v>
      </c>
      <c r="D2471" t="inlineStr"/>
      <c r="E2471" t="inlineStr"/>
      <c r="F2471" t="inlineStr"/>
      <c r="G2471" t="inlineStr"/>
      <c r="H2471" t="inlineStr"/>
      <c r="I2471" t="inlineStr"/>
      <c r="J2471" t="inlineStr"/>
      <c r="K2471" t="inlineStr"/>
      <c r="L2471" t="inlineStr"/>
      <c r="M2471" t="n">
        <v>276.67</v>
      </c>
      <c r="N2471" t="inlineStr"/>
      <c r="O2471" t="n">
        <v>80.81999999999999</v>
      </c>
      <c r="P2471" t="inlineStr"/>
      <c r="Q2471" t="inlineStr"/>
      <c r="R2471" t="n">
        <v>92.96899999999999</v>
      </c>
      <c r="S2471" t="n">
        <v>63.968</v>
      </c>
      <c r="T2471" t="n">
        <v>185.371</v>
      </c>
    </row>
    <row r="2472">
      <c r="A2472" s="142" t="n">
        <v>40002</v>
      </c>
      <c r="B2472" t="inlineStr"/>
      <c r="C2472" t="n">
        <v>143.15</v>
      </c>
      <c r="D2472" t="inlineStr"/>
      <c r="E2472" t="inlineStr"/>
      <c r="F2472" t="inlineStr"/>
      <c r="G2472" t="inlineStr"/>
      <c r="H2472" t="inlineStr"/>
      <c r="I2472" t="inlineStr"/>
      <c r="J2472" t="inlineStr"/>
      <c r="K2472" t="inlineStr"/>
      <c r="L2472" t="inlineStr"/>
      <c r="M2472" t="n">
        <v>267.35</v>
      </c>
      <c r="N2472" t="inlineStr"/>
      <c r="O2472" t="n">
        <v>78.34999999999999</v>
      </c>
      <c r="P2472" t="inlineStr"/>
      <c r="Q2472" t="inlineStr"/>
      <c r="R2472" t="n">
        <v>92.96899999999999</v>
      </c>
      <c r="S2472" t="n">
        <v>63.803</v>
      </c>
      <c r="T2472" t="n">
        <v>183.931</v>
      </c>
    </row>
    <row r="2473">
      <c r="A2473" s="142" t="n">
        <v>40003</v>
      </c>
      <c r="B2473" t="inlineStr"/>
      <c r="C2473" t="n">
        <v>144.13</v>
      </c>
      <c r="D2473" t="inlineStr"/>
      <c r="E2473" t="inlineStr"/>
      <c r="F2473" t="inlineStr"/>
      <c r="G2473" t="inlineStr"/>
      <c r="H2473" t="inlineStr"/>
      <c r="I2473" t="inlineStr"/>
      <c r="J2473" t="inlineStr"/>
      <c r="K2473" t="inlineStr"/>
      <c r="L2473" t="inlineStr"/>
      <c r="M2473" t="n">
        <v>267.35</v>
      </c>
      <c r="N2473" t="inlineStr"/>
      <c r="O2473" t="n">
        <v>78.28</v>
      </c>
      <c r="P2473" t="inlineStr"/>
      <c r="Q2473" t="inlineStr"/>
      <c r="R2473" t="n">
        <v>92.96899999999999</v>
      </c>
      <c r="S2473" t="n">
        <v>63.796</v>
      </c>
      <c r="T2473" t="n">
        <v>183.509</v>
      </c>
    </row>
    <row r="2474">
      <c r="A2474" s="142" t="n">
        <v>40004</v>
      </c>
      <c r="B2474" t="inlineStr"/>
      <c r="C2474" t="n">
        <v>142.84</v>
      </c>
      <c r="D2474" t="inlineStr"/>
      <c r="E2474" t="inlineStr"/>
      <c r="F2474" t="inlineStr"/>
      <c r="G2474" t="inlineStr"/>
      <c r="H2474" t="inlineStr"/>
      <c r="I2474" t="inlineStr"/>
      <c r="J2474" t="inlineStr"/>
      <c r="K2474" t="inlineStr"/>
      <c r="L2474" t="inlineStr"/>
      <c r="M2474" t="n">
        <v>267.6</v>
      </c>
      <c r="N2474" t="inlineStr"/>
      <c r="O2474" t="n">
        <v>78.06999999999999</v>
      </c>
      <c r="P2474" t="inlineStr"/>
      <c r="Q2474" t="inlineStr"/>
      <c r="R2474" t="n">
        <v>92.96899999999999</v>
      </c>
      <c r="S2474" t="n">
        <v>63.592</v>
      </c>
      <c r="T2474" t="n">
        <v>182.579</v>
      </c>
    </row>
    <row r="2475">
      <c r="A2475" s="142" t="n">
        <v>40007</v>
      </c>
      <c r="B2475" t="inlineStr"/>
      <c r="C2475" t="n">
        <v>146.29</v>
      </c>
      <c r="D2475" t="inlineStr"/>
      <c r="E2475" t="inlineStr"/>
      <c r="F2475" t="inlineStr"/>
      <c r="G2475" t="inlineStr"/>
      <c r="H2475" t="inlineStr"/>
      <c r="I2475" t="inlineStr"/>
      <c r="J2475" t="inlineStr"/>
      <c r="K2475" t="inlineStr"/>
      <c r="L2475" t="inlineStr"/>
      <c r="M2475" t="n">
        <v>268.53</v>
      </c>
      <c r="N2475" t="inlineStr"/>
      <c r="O2475" t="n">
        <v>78.66</v>
      </c>
      <c r="P2475" t="inlineStr"/>
      <c r="Q2475" t="inlineStr"/>
      <c r="R2475" t="n">
        <v>92.96899999999999</v>
      </c>
      <c r="S2475" t="n">
        <v>64.236</v>
      </c>
      <c r="T2475" t="n">
        <v>179.289</v>
      </c>
    </row>
    <row r="2476">
      <c r="A2476" s="142" t="n">
        <v>40008</v>
      </c>
      <c r="B2476" t="inlineStr"/>
      <c r="C2476" t="n">
        <v>151.42</v>
      </c>
      <c r="D2476" t="inlineStr"/>
      <c r="E2476" t="inlineStr"/>
      <c r="F2476" t="inlineStr"/>
      <c r="G2476" t="inlineStr"/>
      <c r="H2476" t="inlineStr"/>
      <c r="I2476" t="inlineStr"/>
      <c r="J2476" t="inlineStr"/>
      <c r="K2476" t="inlineStr"/>
      <c r="L2476" t="inlineStr"/>
      <c r="M2476" t="n">
        <v>268.53</v>
      </c>
      <c r="N2476" t="inlineStr"/>
      <c r="O2476" t="n">
        <v>78.66</v>
      </c>
      <c r="P2476" t="inlineStr"/>
      <c r="Q2476" t="inlineStr"/>
      <c r="R2476" t="n">
        <v>92.96899999999999</v>
      </c>
      <c r="S2476" t="n">
        <v>65.096</v>
      </c>
      <c r="T2476" t="n">
        <v>183.493</v>
      </c>
    </row>
    <row r="2477">
      <c r="A2477" s="142" t="n">
        <v>40009</v>
      </c>
      <c r="B2477" t="inlineStr"/>
      <c r="C2477" t="n">
        <v>157.21</v>
      </c>
      <c r="D2477" t="inlineStr"/>
      <c r="E2477" t="inlineStr"/>
      <c r="F2477" t="inlineStr"/>
      <c r="G2477" t="inlineStr"/>
      <c r="H2477" t="inlineStr"/>
      <c r="I2477" t="inlineStr"/>
      <c r="J2477" t="inlineStr"/>
      <c r="K2477" t="inlineStr"/>
      <c r="L2477" t="inlineStr"/>
      <c r="M2477" t="n">
        <v>286.09</v>
      </c>
      <c r="N2477" t="inlineStr"/>
      <c r="O2477" t="n">
        <v>83.16</v>
      </c>
      <c r="P2477" t="inlineStr"/>
      <c r="Q2477" t="inlineStr"/>
      <c r="R2477" t="n">
        <v>92.96899999999999</v>
      </c>
      <c r="S2477" t="n">
        <v>66.32299999999999</v>
      </c>
      <c r="T2477" t="n">
        <v>188.316</v>
      </c>
    </row>
    <row r="2478">
      <c r="A2478" s="142" t="n">
        <v>40010</v>
      </c>
      <c r="B2478" t="inlineStr"/>
      <c r="C2478" t="n">
        <v>156.43</v>
      </c>
      <c r="D2478" t="inlineStr"/>
      <c r="E2478" t="inlineStr"/>
      <c r="F2478" t="inlineStr"/>
      <c r="G2478" t="inlineStr"/>
      <c r="H2478" t="inlineStr"/>
      <c r="I2478" t="inlineStr"/>
      <c r="J2478" t="inlineStr"/>
      <c r="K2478" t="inlineStr"/>
      <c r="L2478" t="inlineStr"/>
      <c r="M2478" t="n">
        <v>285.7</v>
      </c>
      <c r="N2478" t="inlineStr"/>
      <c r="O2478" t="n">
        <v>83.26000000000001</v>
      </c>
      <c r="P2478" t="inlineStr"/>
      <c r="Q2478" t="inlineStr"/>
      <c r="R2478" t="n">
        <v>92.96899999999999</v>
      </c>
      <c r="S2478" t="n">
        <v>66.759</v>
      </c>
      <c r="T2478" t="n">
        <v>189.738</v>
      </c>
    </row>
    <row r="2479">
      <c r="A2479" s="142" t="n">
        <v>40011</v>
      </c>
      <c r="B2479" t="inlineStr"/>
      <c r="C2479" t="n">
        <v>157.98</v>
      </c>
      <c r="D2479" t="inlineStr"/>
      <c r="E2479" t="inlineStr"/>
      <c r="F2479" t="inlineStr"/>
      <c r="G2479" t="inlineStr"/>
      <c r="H2479" t="inlineStr"/>
      <c r="I2479" t="inlineStr"/>
      <c r="J2479" t="inlineStr"/>
      <c r="K2479" t="inlineStr"/>
      <c r="L2479" t="inlineStr"/>
      <c r="M2479" t="n">
        <v>289.26</v>
      </c>
      <c r="N2479" t="inlineStr"/>
      <c r="O2479" t="n">
        <v>83.97</v>
      </c>
      <c r="P2479" t="inlineStr"/>
      <c r="Q2479" t="inlineStr"/>
      <c r="R2479" t="n">
        <v>92.96899999999999</v>
      </c>
      <c r="S2479" t="n">
        <v>66.98999999999999</v>
      </c>
      <c r="T2479" t="n">
        <v>192.091</v>
      </c>
    </row>
    <row r="2480">
      <c r="A2480" s="142" t="n">
        <v>40014</v>
      </c>
      <c r="B2480" t="inlineStr"/>
      <c r="C2480" t="n">
        <v>162.67</v>
      </c>
      <c r="D2480" t="inlineStr"/>
      <c r="E2480" t="inlineStr"/>
      <c r="F2480" t="inlineStr"/>
      <c r="G2480" t="inlineStr"/>
      <c r="H2480" t="inlineStr"/>
      <c r="I2480" t="inlineStr"/>
      <c r="J2480" t="inlineStr"/>
      <c r="K2480" t="inlineStr"/>
      <c r="L2480" t="inlineStr"/>
      <c r="M2480" t="n">
        <v>295.92</v>
      </c>
      <c r="N2480" t="inlineStr"/>
      <c r="O2480" t="n">
        <v>86.09</v>
      </c>
      <c r="P2480" t="inlineStr"/>
      <c r="Q2480" t="inlineStr"/>
      <c r="R2480" t="n">
        <v>92.96899999999999</v>
      </c>
      <c r="S2480" t="n">
        <v>67.544</v>
      </c>
      <c r="T2480" t="n">
        <v>196.663</v>
      </c>
    </row>
    <row r="2481">
      <c r="A2481" s="142" t="n">
        <v>40015</v>
      </c>
      <c r="B2481" t="inlineStr"/>
      <c r="C2481" t="n">
        <v>160.95</v>
      </c>
      <c r="D2481" t="inlineStr"/>
      <c r="E2481" t="inlineStr"/>
      <c r="F2481" t="inlineStr"/>
      <c r="G2481" t="inlineStr"/>
      <c r="H2481" t="inlineStr"/>
      <c r="I2481" t="inlineStr"/>
      <c r="J2481" t="inlineStr"/>
      <c r="K2481" t="inlineStr"/>
      <c r="L2481" t="inlineStr"/>
      <c r="M2481" t="n">
        <v>295.92</v>
      </c>
      <c r="N2481" t="inlineStr"/>
      <c r="O2481" t="n">
        <v>85.48</v>
      </c>
      <c r="P2481" t="inlineStr"/>
      <c r="Q2481" t="inlineStr"/>
      <c r="R2481" t="n">
        <v>92.96899999999999</v>
      </c>
      <c r="S2481" t="n">
        <v>68.057</v>
      </c>
      <c r="T2481" t="n">
        <v>197.345</v>
      </c>
    </row>
    <row r="2482">
      <c r="A2482" s="142" t="n">
        <v>40016</v>
      </c>
      <c r="B2482" t="inlineStr"/>
      <c r="C2482" t="n">
        <v>161.01</v>
      </c>
      <c r="D2482" t="inlineStr"/>
      <c r="E2482" t="inlineStr"/>
      <c r="F2482" t="inlineStr"/>
      <c r="G2482" t="inlineStr"/>
      <c r="H2482" t="inlineStr"/>
      <c r="I2482" t="inlineStr"/>
      <c r="J2482" t="inlineStr"/>
      <c r="K2482" t="inlineStr"/>
      <c r="L2482" t="inlineStr"/>
      <c r="M2482" t="n">
        <v>291.71</v>
      </c>
      <c r="N2482" t="inlineStr"/>
      <c r="O2482" t="n">
        <v>84.92</v>
      </c>
      <c r="P2482" t="inlineStr"/>
      <c r="Q2482" t="inlineStr"/>
      <c r="R2482" t="n">
        <v>92.96899999999999</v>
      </c>
      <c r="S2482" t="n">
        <v>68.139</v>
      </c>
      <c r="T2482" t="n">
        <v>196.65</v>
      </c>
    </row>
    <row r="2483">
      <c r="A2483" s="142" t="n">
        <v>40017</v>
      </c>
      <c r="B2483" t="inlineStr"/>
      <c r="C2483" t="n">
        <v>162.43</v>
      </c>
      <c r="D2483" t="inlineStr"/>
      <c r="E2483" t="inlineStr"/>
      <c r="F2483" t="inlineStr"/>
      <c r="G2483" t="inlineStr"/>
      <c r="H2483" t="inlineStr"/>
      <c r="I2483" t="inlineStr"/>
      <c r="J2483" t="inlineStr"/>
      <c r="K2483" t="inlineStr"/>
      <c r="L2483" t="inlineStr"/>
      <c r="M2483" t="n">
        <v>295.19</v>
      </c>
      <c r="N2483" t="inlineStr"/>
      <c r="O2483" t="n">
        <v>85.56</v>
      </c>
      <c r="P2483" t="inlineStr"/>
      <c r="Q2483" t="inlineStr"/>
      <c r="R2483" t="n">
        <v>92.96899999999999</v>
      </c>
      <c r="S2483" t="n">
        <v>69.26000000000001</v>
      </c>
      <c r="T2483" t="n">
        <v>199.895</v>
      </c>
    </row>
    <row r="2484">
      <c r="A2484" s="142" t="n">
        <v>40018</v>
      </c>
      <c r="B2484" t="inlineStr"/>
      <c r="C2484" t="n">
        <v>162.93</v>
      </c>
      <c r="D2484" t="inlineStr"/>
      <c r="E2484" t="inlineStr"/>
      <c r="F2484" t="inlineStr"/>
      <c r="G2484" t="inlineStr"/>
      <c r="H2484" t="inlineStr"/>
      <c r="I2484" t="inlineStr"/>
      <c r="J2484" t="inlineStr"/>
      <c r="K2484" t="inlineStr"/>
      <c r="L2484" t="inlineStr"/>
      <c r="M2484" t="n">
        <v>296.41</v>
      </c>
      <c r="N2484" t="inlineStr"/>
      <c r="O2484" t="n">
        <v>85.55</v>
      </c>
      <c r="P2484" t="inlineStr"/>
      <c r="Q2484" t="inlineStr"/>
      <c r="R2484" t="n">
        <v>92.96899999999999</v>
      </c>
      <c r="S2484" t="n">
        <v>69.678</v>
      </c>
      <c r="T2484" t="n">
        <v>200.985</v>
      </c>
    </row>
    <row r="2485">
      <c r="A2485" s="142" t="n">
        <v>40021</v>
      </c>
      <c r="B2485" t="inlineStr"/>
      <c r="C2485" t="n">
        <v>163.42</v>
      </c>
      <c r="D2485" t="inlineStr"/>
      <c r="E2485" t="inlineStr"/>
      <c r="F2485" t="inlineStr"/>
      <c r="G2485" t="inlineStr"/>
      <c r="H2485" t="inlineStr"/>
      <c r="I2485" t="inlineStr"/>
      <c r="J2485" t="inlineStr"/>
      <c r="K2485" t="inlineStr"/>
      <c r="L2485" t="inlineStr"/>
      <c r="M2485" t="n">
        <v>295.72</v>
      </c>
      <c r="N2485" t="inlineStr"/>
      <c r="O2485" t="n">
        <v>85.47</v>
      </c>
      <c r="P2485" t="inlineStr"/>
      <c r="Q2485" t="inlineStr"/>
      <c r="R2485" t="n">
        <v>92.96899999999999</v>
      </c>
      <c r="S2485" t="n">
        <v>69.964</v>
      </c>
      <c r="T2485" t="n">
        <v>203.134</v>
      </c>
    </row>
    <row r="2486">
      <c r="A2486" s="142" t="n">
        <v>40022</v>
      </c>
      <c r="B2486" t="inlineStr"/>
      <c r="C2486" t="n">
        <v>157.75</v>
      </c>
      <c r="D2486" t="inlineStr"/>
      <c r="E2486" t="inlineStr"/>
      <c r="F2486" t="inlineStr"/>
      <c r="G2486" t="inlineStr"/>
      <c r="H2486" t="inlineStr"/>
      <c r="I2486" t="inlineStr"/>
      <c r="J2486" t="inlineStr"/>
      <c r="K2486" t="inlineStr"/>
      <c r="L2486" t="inlineStr"/>
      <c r="M2486" t="n">
        <v>286.9</v>
      </c>
      <c r="N2486" t="inlineStr"/>
      <c r="O2486" t="n">
        <v>82.58</v>
      </c>
      <c r="P2486" t="inlineStr"/>
      <c r="Q2486" t="inlineStr"/>
      <c r="R2486" t="n">
        <v>92.96899999999999</v>
      </c>
      <c r="S2486" t="n">
        <v>69.96299999999999</v>
      </c>
      <c r="T2486" t="n">
        <v>204.465</v>
      </c>
    </row>
    <row r="2487">
      <c r="A2487" s="142" t="n">
        <v>40023</v>
      </c>
      <c r="B2487" t="inlineStr"/>
      <c r="C2487" t="n">
        <v>158.45</v>
      </c>
      <c r="D2487" t="inlineStr"/>
      <c r="E2487" t="inlineStr"/>
      <c r="F2487" t="inlineStr"/>
      <c r="G2487" t="inlineStr"/>
      <c r="H2487" t="inlineStr"/>
      <c r="I2487" t="inlineStr"/>
      <c r="J2487" t="inlineStr"/>
      <c r="K2487" t="inlineStr"/>
      <c r="L2487" t="inlineStr"/>
      <c r="M2487" t="n">
        <v>283.66</v>
      </c>
      <c r="N2487" t="inlineStr"/>
      <c r="O2487" t="n">
        <v>81.55</v>
      </c>
      <c r="P2487" t="inlineStr"/>
      <c r="Q2487" t="inlineStr"/>
      <c r="R2487" t="n">
        <v>92.96899999999999</v>
      </c>
      <c r="S2487" t="n">
        <v>70.12</v>
      </c>
      <c r="T2487" t="n">
        <v>202.683</v>
      </c>
    </row>
    <row r="2488">
      <c r="A2488" s="142" t="n">
        <v>40024</v>
      </c>
      <c r="B2488" t="inlineStr"/>
      <c r="C2488" t="n">
        <v>164.19</v>
      </c>
      <c r="D2488" t="inlineStr"/>
      <c r="E2488" t="inlineStr"/>
      <c r="F2488" t="inlineStr"/>
      <c r="G2488" t="inlineStr"/>
      <c r="H2488" t="inlineStr"/>
      <c r="I2488" t="inlineStr"/>
      <c r="J2488" t="inlineStr"/>
      <c r="K2488" t="inlineStr"/>
      <c r="L2488" t="inlineStr"/>
      <c r="M2488" t="n">
        <v>291.78</v>
      </c>
      <c r="N2488" t="inlineStr"/>
      <c r="O2488" t="n">
        <v>83.64</v>
      </c>
      <c r="P2488" t="inlineStr"/>
      <c r="Q2488" t="inlineStr"/>
      <c r="R2488" t="n">
        <v>92.96899999999999</v>
      </c>
      <c r="S2488" t="n">
        <v>71.158</v>
      </c>
      <c r="T2488" t="n">
        <v>205.437</v>
      </c>
    </row>
    <row r="2489">
      <c r="A2489" s="142" t="n">
        <v>40025</v>
      </c>
      <c r="B2489" t="inlineStr"/>
      <c r="C2489" t="n">
        <v>167.56</v>
      </c>
      <c r="D2489" t="inlineStr"/>
      <c r="E2489" t="inlineStr"/>
      <c r="F2489" t="inlineStr"/>
      <c r="G2489" t="inlineStr"/>
      <c r="H2489" t="inlineStr"/>
      <c r="I2489" t="inlineStr"/>
      <c r="J2489" t="inlineStr"/>
      <c r="K2489" t="inlineStr"/>
      <c r="L2489" t="inlineStr"/>
      <c r="M2489" t="n">
        <v>299.13</v>
      </c>
      <c r="N2489" t="inlineStr"/>
      <c r="O2489" t="n">
        <v>85.42</v>
      </c>
      <c r="P2489" t="inlineStr"/>
      <c r="Q2489" t="inlineStr"/>
      <c r="R2489" t="n">
        <v>101.639</v>
      </c>
      <c r="S2489" t="n">
        <v>71.04600000000001</v>
      </c>
      <c r="T2489" t="n">
        <v>206.348</v>
      </c>
    </row>
    <row r="2490">
      <c r="A2490" s="142" t="n">
        <v>40028</v>
      </c>
      <c r="B2490" t="inlineStr"/>
      <c r="C2490" t="n">
        <v>167.56</v>
      </c>
      <c r="D2490" t="inlineStr"/>
      <c r="E2490" t="inlineStr"/>
      <c r="F2490" t="inlineStr"/>
      <c r="G2490" t="inlineStr"/>
      <c r="H2490" t="inlineStr"/>
      <c r="I2490" t="inlineStr"/>
      <c r="J2490" t="inlineStr"/>
      <c r="K2490" t="inlineStr"/>
      <c r="L2490" t="inlineStr"/>
      <c r="M2490" t="n">
        <v>301.7</v>
      </c>
      <c r="N2490" t="inlineStr"/>
      <c r="O2490" t="n">
        <v>85.89</v>
      </c>
      <c r="P2490" t="inlineStr"/>
      <c r="Q2490" t="inlineStr"/>
      <c r="R2490" t="n">
        <v>101.639</v>
      </c>
      <c r="S2490" t="n">
        <v>71.312</v>
      </c>
      <c r="T2490" t="n">
        <v>207.987</v>
      </c>
    </row>
    <row r="2491">
      <c r="A2491" s="142" t="n">
        <v>40029</v>
      </c>
      <c r="B2491" t="inlineStr"/>
      <c r="C2491" t="n">
        <v>169.91</v>
      </c>
      <c r="D2491" t="inlineStr"/>
      <c r="E2491" t="inlineStr"/>
      <c r="F2491" t="inlineStr"/>
      <c r="G2491" t="inlineStr"/>
      <c r="H2491" t="inlineStr"/>
      <c r="I2491" t="inlineStr"/>
      <c r="J2491" t="inlineStr"/>
      <c r="K2491" t="inlineStr"/>
      <c r="L2491" t="inlineStr"/>
      <c r="M2491" t="n">
        <v>304.07</v>
      </c>
      <c r="N2491" t="inlineStr"/>
      <c r="O2491" t="n">
        <v>87.33</v>
      </c>
      <c r="P2491" t="inlineStr"/>
      <c r="Q2491" t="inlineStr"/>
      <c r="R2491" t="n">
        <v>101.639</v>
      </c>
      <c r="S2491" t="n">
        <v>71.434</v>
      </c>
      <c r="T2491" t="n">
        <v>207.278</v>
      </c>
    </row>
    <row r="2492">
      <c r="A2492" s="142" t="n">
        <v>40030</v>
      </c>
      <c r="B2492" t="inlineStr"/>
      <c r="C2492" t="n">
        <v>169.32</v>
      </c>
      <c r="D2492" t="inlineStr"/>
      <c r="E2492" t="inlineStr"/>
      <c r="F2492" t="inlineStr"/>
      <c r="G2492" t="inlineStr"/>
      <c r="H2492" t="inlineStr"/>
      <c r="I2492" t="inlineStr"/>
      <c r="J2492" t="inlineStr"/>
      <c r="K2492" t="inlineStr"/>
      <c r="L2492" t="inlineStr"/>
      <c r="M2492" t="n">
        <v>301.01</v>
      </c>
      <c r="N2492" t="inlineStr"/>
      <c r="O2492" t="n">
        <v>86.59999999999999</v>
      </c>
      <c r="P2492" t="inlineStr"/>
      <c r="Q2492" t="inlineStr"/>
      <c r="R2492" t="n">
        <v>101.639</v>
      </c>
      <c r="S2492" t="n">
        <v>71.15000000000001</v>
      </c>
      <c r="T2492" t="n">
        <v>205.992</v>
      </c>
    </row>
    <row r="2493">
      <c r="A2493" s="142" t="n">
        <v>40031</v>
      </c>
      <c r="B2493" t="inlineStr"/>
      <c r="C2493" t="n">
        <v>169.07</v>
      </c>
      <c r="D2493" t="inlineStr"/>
      <c r="E2493" t="inlineStr"/>
      <c r="F2493" t="inlineStr"/>
      <c r="G2493" t="inlineStr"/>
      <c r="H2493" t="inlineStr"/>
      <c r="I2493" t="inlineStr"/>
      <c r="J2493" t="inlineStr"/>
      <c r="K2493" t="inlineStr"/>
      <c r="L2493" t="inlineStr"/>
      <c r="M2493" t="n">
        <v>302.59</v>
      </c>
      <c r="N2493" t="inlineStr"/>
      <c r="O2493" t="n">
        <v>86.67</v>
      </c>
      <c r="P2493" t="inlineStr"/>
      <c r="Q2493" t="inlineStr"/>
      <c r="R2493" t="n">
        <v>101.639</v>
      </c>
      <c r="S2493" t="n">
        <v>71.119</v>
      </c>
      <c r="T2493" t="n">
        <v>206.527</v>
      </c>
    </row>
    <row r="2494">
      <c r="A2494" s="142" t="n">
        <v>40032</v>
      </c>
      <c r="B2494" t="inlineStr"/>
      <c r="C2494" t="n">
        <v>169.55</v>
      </c>
      <c r="D2494" t="inlineStr"/>
      <c r="E2494" t="inlineStr"/>
      <c r="F2494" t="inlineStr"/>
      <c r="G2494" t="inlineStr"/>
      <c r="H2494" t="inlineStr"/>
      <c r="I2494" t="inlineStr"/>
      <c r="J2494" t="inlineStr"/>
      <c r="K2494" t="inlineStr"/>
      <c r="L2494" t="inlineStr"/>
      <c r="M2494" t="n">
        <v>298.74</v>
      </c>
      <c r="N2494" t="inlineStr"/>
      <c r="O2494" t="n">
        <v>85.75</v>
      </c>
      <c r="P2494" t="inlineStr"/>
      <c r="Q2494" t="inlineStr"/>
      <c r="R2494" t="n">
        <v>101.639</v>
      </c>
      <c r="S2494" t="n">
        <v>72.122</v>
      </c>
      <c r="T2494" t="n">
        <v>208.205</v>
      </c>
    </row>
    <row r="2495">
      <c r="A2495" s="142" t="n">
        <v>40035</v>
      </c>
      <c r="B2495" t="inlineStr"/>
      <c r="C2495" t="n">
        <v>167.67</v>
      </c>
      <c r="D2495" t="inlineStr"/>
      <c r="E2495" t="inlineStr"/>
      <c r="F2495" t="inlineStr"/>
      <c r="G2495" t="inlineStr"/>
      <c r="H2495" t="inlineStr"/>
      <c r="I2495" t="inlineStr"/>
      <c r="J2495" t="inlineStr"/>
      <c r="K2495" t="inlineStr"/>
      <c r="L2495" t="inlineStr"/>
      <c r="M2495" t="n">
        <v>297.66</v>
      </c>
      <c r="N2495" t="inlineStr"/>
      <c r="O2495" t="n">
        <v>84.73999999999999</v>
      </c>
      <c r="P2495" t="inlineStr"/>
      <c r="Q2495" t="inlineStr"/>
      <c r="R2495" t="n">
        <v>101.639</v>
      </c>
      <c r="S2495" t="n">
        <v>72.18600000000001</v>
      </c>
      <c r="T2495" t="n">
        <v>209.322</v>
      </c>
    </row>
    <row r="2496">
      <c r="A2496" s="142" t="n">
        <v>40036</v>
      </c>
      <c r="B2496" t="inlineStr"/>
      <c r="C2496" t="n">
        <v>165.99</v>
      </c>
      <c r="D2496" t="inlineStr"/>
      <c r="E2496" t="inlineStr"/>
      <c r="F2496" t="inlineStr"/>
      <c r="G2496" t="inlineStr"/>
      <c r="H2496" t="inlineStr"/>
      <c r="I2496" t="inlineStr"/>
      <c r="J2496" t="inlineStr"/>
      <c r="K2496" t="inlineStr"/>
      <c r="L2496" t="inlineStr"/>
      <c r="M2496" t="n">
        <v>293.19</v>
      </c>
      <c r="N2496" t="inlineStr"/>
      <c r="O2496" t="n">
        <v>83.27</v>
      </c>
      <c r="P2496" t="inlineStr"/>
      <c r="Q2496" t="inlineStr"/>
      <c r="R2496" t="n">
        <v>101.639</v>
      </c>
      <c r="S2496" t="n">
        <v>71.559</v>
      </c>
      <c r="T2496" t="n">
        <v>207.233</v>
      </c>
    </row>
    <row r="2497">
      <c r="A2497" s="142" t="n">
        <v>40037</v>
      </c>
      <c r="B2497" t="inlineStr"/>
      <c r="C2497" t="n">
        <v>166.03</v>
      </c>
      <c r="D2497" t="inlineStr"/>
      <c r="E2497" t="inlineStr"/>
      <c r="F2497" t="inlineStr"/>
      <c r="G2497" t="inlineStr"/>
      <c r="H2497" t="inlineStr"/>
      <c r="I2497" t="inlineStr"/>
      <c r="J2497" t="inlineStr"/>
      <c r="K2497" t="inlineStr"/>
      <c r="L2497" t="inlineStr"/>
      <c r="M2497" t="n">
        <v>292.99</v>
      </c>
      <c r="N2497" t="inlineStr"/>
      <c r="O2497" t="n">
        <v>83.29000000000001</v>
      </c>
      <c r="P2497" t="inlineStr"/>
      <c r="Q2497" t="inlineStr"/>
      <c r="R2497" t="n">
        <v>101.639</v>
      </c>
      <c r="S2497" t="n">
        <v>71.723</v>
      </c>
      <c r="T2497" t="n">
        <v>205.087</v>
      </c>
    </row>
    <row r="2498">
      <c r="A2498" s="142" t="n">
        <v>40038</v>
      </c>
      <c r="B2498" t="inlineStr"/>
      <c r="C2498" t="n">
        <v>169.9</v>
      </c>
      <c r="D2498" t="inlineStr"/>
      <c r="E2498" t="inlineStr"/>
      <c r="F2498" t="inlineStr"/>
      <c r="G2498" t="inlineStr"/>
      <c r="H2498" t="inlineStr"/>
      <c r="I2498" t="inlineStr"/>
      <c r="J2498" t="inlineStr"/>
      <c r="K2498" t="inlineStr"/>
      <c r="L2498" t="inlineStr"/>
      <c r="M2498" t="n">
        <v>300.03</v>
      </c>
      <c r="N2498" t="inlineStr"/>
      <c r="O2498" t="n">
        <v>84.88</v>
      </c>
      <c r="P2498" t="inlineStr"/>
      <c r="Q2498" t="inlineStr"/>
      <c r="R2498" t="n">
        <v>101.639</v>
      </c>
      <c r="S2498" t="n">
        <v>72.21599999999999</v>
      </c>
      <c r="T2498" t="n">
        <v>207.67</v>
      </c>
    </row>
    <row r="2499">
      <c r="A2499" s="142" t="n">
        <v>40039</v>
      </c>
      <c r="B2499" t="inlineStr"/>
      <c r="C2499" t="n">
        <v>167.83</v>
      </c>
      <c r="D2499" t="inlineStr"/>
      <c r="E2499" t="inlineStr"/>
      <c r="F2499" t="inlineStr"/>
      <c r="G2499" t="inlineStr"/>
      <c r="H2499" t="inlineStr"/>
      <c r="I2499" t="inlineStr"/>
      <c r="J2499" t="inlineStr"/>
      <c r="K2499" t="inlineStr"/>
      <c r="L2499" t="inlineStr"/>
      <c r="M2499" t="n">
        <v>297.24</v>
      </c>
      <c r="N2499" t="inlineStr"/>
      <c r="O2499" t="n">
        <v>83.98</v>
      </c>
      <c r="P2499" t="inlineStr"/>
      <c r="Q2499" t="inlineStr"/>
      <c r="R2499" t="n">
        <v>101.639</v>
      </c>
      <c r="S2499" t="n">
        <v>72.06100000000001</v>
      </c>
      <c r="T2499" t="n">
        <v>207.824</v>
      </c>
    </row>
    <row r="2500">
      <c r="A2500" s="142" t="n">
        <v>40042</v>
      </c>
      <c r="B2500" t="inlineStr"/>
      <c r="C2500" t="n">
        <v>162.03</v>
      </c>
      <c r="D2500" t="inlineStr"/>
      <c r="E2500" t="inlineStr"/>
      <c r="F2500" t="inlineStr"/>
      <c r="G2500" t="inlineStr"/>
      <c r="H2500" t="inlineStr"/>
      <c r="I2500" t="inlineStr"/>
      <c r="J2500" t="inlineStr"/>
      <c r="K2500" t="inlineStr"/>
      <c r="L2500" t="inlineStr"/>
      <c r="M2500" t="n">
        <v>286.79</v>
      </c>
      <c r="N2500" t="inlineStr"/>
      <c r="O2500" t="n">
        <v>81.02</v>
      </c>
      <c r="P2500" t="inlineStr"/>
      <c r="Q2500" t="inlineStr"/>
      <c r="R2500" t="n">
        <v>101.639</v>
      </c>
      <c r="S2500" t="n">
        <v>70.783</v>
      </c>
      <c r="T2500" t="n">
        <v>202.178</v>
      </c>
    </row>
    <row r="2501">
      <c r="A2501" s="142" t="n">
        <v>40043</v>
      </c>
      <c r="B2501" t="inlineStr"/>
      <c r="C2501" t="n">
        <v>165.01</v>
      </c>
      <c r="D2501" t="inlineStr"/>
      <c r="E2501" t="inlineStr"/>
      <c r="F2501" t="inlineStr"/>
      <c r="G2501" t="inlineStr"/>
      <c r="H2501" t="inlineStr"/>
      <c r="I2501" t="inlineStr"/>
      <c r="J2501" t="inlineStr"/>
      <c r="K2501" t="inlineStr"/>
      <c r="L2501" t="inlineStr"/>
      <c r="M2501" t="n">
        <v>290.37</v>
      </c>
      <c r="N2501" t="inlineStr"/>
      <c r="O2501" t="n">
        <v>82.02</v>
      </c>
      <c r="P2501" t="inlineStr"/>
      <c r="Q2501" t="inlineStr"/>
      <c r="R2501" t="n">
        <v>101.639</v>
      </c>
      <c r="S2501" t="n">
        <v>71.33499999999999</v>
      </c>
      <c r="T2501" t="n">
        <v>203.082</v>
      </c>
    </row>
    <row r="2502">
      <c r="A2502" s="142" t="n">
        <v>40044</v>
      </c>
      <c r="B2502" t="inlineStr"/>
      <c r="C2502" t="n">
        <v>165.11</v>
      </c>
      <c r="D2502" t="inlineStr"/>
      <c r="E2502" t="inlineStr"/>
      <c r="F2502" t="inlineStr"/>
      <c r="G2502" t="inlineStr"/>
      <c r="H2502" t="inlineStr"/>
      <c r="I2502" t="inlineStr"/>
      <c r="J2502" t="inlineStr"/>
      <c r="K2502" t="inlineStr"/>
      <c r="L2502" t="inlineStr"/>
      <c r="M2502" t="n">
        <v>290.43</v>
      </c>
      <c r="N2502" t="inlineStr"/>
      <c r="O2502" t="n">
        <v>81.44</v>
      </c>
      <c r="P2502" t="inlineStr"/>
      <c r="Q2502" t="inlineStr"/>
      <c r="R2502" t="n">
        <v>101.639</v>
      </c>
      <c r="S2502" t="n">
        <v>71.08</v>
      </c>
      <c r="T2502" t="n">
        <v>200.878</v>
      </c>
    </row>
    <row r="2503">
      <c r="A2503" s="142" t="n">
        <v>40045</v>
      </c>
      <c r="B2503" t="inlineStr"/>
      <c r="C2503" t="n">
        <v>168.15</v>
      </c>
      <c r="D2503" t="inlineStr"/>
      <c r="E2503" t="inlineStr"/>
      <c r="F2503" t="inlineStr"/>
      <c r="G2503" t="inlineStr"/>
      <c r="H2503" t="inlineStr"/>
      <c r="I2503" t="inlineStr"/>
      <c r="J2503" t="inlineStr"/>
      <c r="K2503" t="inlineStr"/>
      <c r="L2503" t="inlineStr"/>
      <c r="M2503" t="n">
        <v>291.49</v>
      </c>
      <c r="N2503" t="inlineStr"/>
      <c r="O2503" t="n">
        <v>82.15000000000001</v>
      </c>
      <c r="P2503" t="inlineStr"/>
      <c r="Q2503" t="inlineStr"/>
      <c r="R2503" t="n">
        <v>101.639</v>
      </c>
      <c r="S2503" t="n">
        <v>71.886</v>
      </c>
      <c r="T2503" t="n">
        <v>204.119</v>
      </c>
    </row>
    <row r="2504">
      <c r="A2504" s="142" t="n">
        <v>40046</v>
      </c>
      <c r="B2504" t="inlineStr"/>
      <c r="C2504" t="n">
        <v>170.91</v>
      </c>
      <c r="D2504" t="inlineStr"/>
      <c r="E2504" t="inlineStr"/>
      <c r="F2504" t="inlineStr"/>
      <c r="G2504" t="inlineStr"/>
      <c r="H2504" t="inlineStr"/>
      <c r="I2504" t="inlineStr"/>
      <c r="J2504" t="inlineStr"/>
      <c r="K2504" t="inlineStr"/>
      <c r="L2504" t="inlineStr"/>
      <c r="M2504" t="n">
        <v>295.19</v>
      </c>
      <c r="N2504" t="inlineStr"/>
      <c r="O2504" t="n">
        <v>83.44</v>
      </c>
      <c r="P2504" t="inlineStr"/>
      <c r="Q2504" t="inlineStr"/>
      <c r="R2504" t="n">
        <v>101.639</v>
      </c>
      <c r="S2504" t="n">
        <v>72.68000000000001</v>
      </c>
      <c r="T2504" t="n">
        <v>205.224</v>
      </c>
    </row>
    <row r="2505">
      <c r="A2505" s="142" t="n">
        <v>40049</v>
      </c>
      <c r="B2505" t="inlineStr"/>
      <c r="C2505" t="n">
        <v>170.06</v>
      </c>
      <c r="D2505" t="inlineStr"/>
      <c r="E2505" t="inlineStr"/>
      <c r="F2505" t="inlineStr"/>
      <c r="G2505" t="inlineStr"/>
      <c r="H2505" t="inlineStr"/>
      <c r="I2505" t="inlineStr"/>
      <c r="J2505" t="inlineStr"/>
      <c r="K2505" t="inlineStr"/>
      <c r="L2505" t="inlineStr"/>
      <c r="M2505" t="n">
        <v>293.45</v>
      </c>
      <c r="N2505" t="inlineStr"/>
      <c r="O2505" t="n">
        <v>83.17</v>
      </c>
      <c r="P2505" t="inlineStr"/>
      <c r="Q2505" t="inlineStr"/>
      <c r="R2505" t="n">
        <v>101.639</v>
      </c>
      <c r="S2505" t="n">
        <v>73.178</v>
      </c>
      <c r="T2505" t="n">
        <v>208.842</v>
      </c>
    </row>
    <row r="2506">
      <c r="A2506" s="142" t="n">
        <v>40050</v>
      </c>
      <c r="B2506" t="inlineStr"/>
      <c r="C2506" t="n">
        <v>172.28</v>
      </c>
      <c r="D2506" t="inlineStr"/>
      <c r="E2506" t="inlineStr"/>
      <c r="F2506" t="inlineStr"/>
      <c r="G2506" t="inlineStr"/>
      <c r="H2506" t="inlineStr"/>
      <c r="I2506" t="inlineStr"/>
      <c r="J2506" t="inlineStr"/>
      <c r="K2506" t="inlineStr"/>
      <c r="L2506" t="inlineStr"/>
      <c r="M2506" t="n">
        <v>295.94</v>
      </c>
      <c r="N2506" t="inlineStr"/>
      <c r="O2506" t="n">
        <v>83.7</v>
      </c>
      <c r="P2506" t="inlineStr"/>
      <c r="Q2506" t="inlineStr"/>
      <c r="R2506" t="n">
        <v>101.639</v>
      </c>
      <c r="S2506" t="n">
        <v>73.276</v>
      </c>
      <c r="T2506" t="n">
        <v>207.978</v>
      </c>
    </row>
    <row r="2507">
      <c r="A2507" s="142" t="n">
        <v>40051</v>
      </c>
      <c r="B2507" t="inlineStr"/>
      <c r="C2507" t="n">
        <v>168.67</v>
      </c>
      <c r="D2507" t="inlineStr"/>
      <c r="E2507" t="inlineStr"/>
      <c r="F2507" t="inlineStr"/>
      <c r="G2507" t="inlineStr"/>
      <c r="H2507" t="inlineStr"/>
      <c r="I2507" t="inlineStr"/>
      <c r="J2507" t="inlineStr"/>
      <c r="K2507" t="inlineStr"/>
      <c r="L2507" t="inlineStr"/>
      <c r="M2507" t="n">
        <v>292.58</v>
      </c>
      <c r="N2507" t="inlineStr"/>
      <c r="O2507" t="n">
        <v>82.98</v>
      </c>
      <c r="P2507" t="inlineStr"/>
      <c r="Q2507" t="inlineStr"/>
      <c r="R2507" t="n">
        <v>101.639</v>
      </c>
      <c r="S2507" t="n">
        <v>73.476</v>
      </c>
      <c r="T2507" t="n">
        <v>207.851</v>
      </c>
    </row>
    <row r="2508">
      <c r="A2508" s="142" t="n">
        <v>40052</v>
      </c>
      <c r="B2508" t="inlineStr"/>
      <c r="C2508" t="n">
        <v>170.72</v>
      </c>
      <c r="D2508" t="inlineStr"/>
      <c r="E2508" t="inlineStr"/>
      <c r="F2508" t="inlineStr"/>
      <c r="G2508" t="inlineStr"/>
      <c r="H2508" t="inlineStr"/>
      <c r="I2508" t="inlineStr"/>
      <c r="J2508" t="inlineStr"/>
      <c r="K2508" t="inlineStr"/>
      <c r="L2508" t="inlineStr"/>
      <c r="M2508" t="n">
        <v>295.96</v>
      </c>
      <c r="N2508" t="inlineStr"/>
      <c r="O2508" t="n">
        <v>83.69</v>
      </c>
      <c r="P2508" t="inlineStr"/>
      <c r="Q2508" t="inlineStr"/>
      <c r="R2508" t="n">
        <v>101.639</v>
      </c>
      <c r="S2508" t="n">
        <v>73.37</v>
      </c>
      <c r="T2508" t="n">
        <v>205.985</v>
      </c>
    </row>
    <row r="2509">
      <c r="A2509" s="142" t="n">
        <v>40053</v>
      </c>
      <c r="B2509" t="inlineStr"/>
      <c r="C2509" t="n">
        <v>173.77</v>
      </c>
      <c r="D2509" t="inlineStr"/>
      <c r="E2509" t="inlineStr"/>
      <c r="F2509" t="inlineStr"/>
      <c r="G2509" t="inlineStr"/>
      <c r="H2509" t="inlineStr"/>
      <c r="I2509" t="inlineStr"/>
      <c r="J2509" t="inlineStr"/>
      <c r="K2509" t="inlineStr"/>
      <c r="L2509" t="inlineStr"/>
      <c r="M2509" t="n">
        <v>299.57</v>
      </c>
      <c r="N2509" t="inlineStr"/>
      <c r="O2509" t="n">
        <v>85.14</v>
      </c>
      <c r="P2509" t="inlineStr"/>
      <c r="Q2509" t="inlineStr"/>
      <c r="R2509" t="n">
        <v>101.639</v>
      </c>
      <c r="S2509" t="n">
        <v>73.2</v>
      </c>
      <c r="T2509" t="n">
        <v>205.702</v>
      </c>
    </row>
    <row r="2510">
      <c r="A2510" s="142" t="n">
        <v>40056</v>
      </c>
      <c r="B2510" t="inlineStr"/>
      <c r="C2510" t="n">
        <v>169.09</v>
      </c>
      <c r="D2510" t="inlineStr"/>
      <c r="E2510" t="inlineStr"/>
      <c r="F2510" t="inlineStr"/>
      <c r="G2510" t="inlineStr"/>
      <c r="H2510" t="inlineStr"/>
      <c r="I2510" t="inlineStr"/>
      <c r="J2510" t="inlineStr"/>
      <c r="K2510" t="inlineStr"/>
      <c r="L2510" t="inlineStr"/>
      <c r="M2510" t="n">
        <v>293.66</v>
      </c>
      <c r="N2510" t="inlineStr"/>
      <c r="O2510" t="n">
        <v>83.62</v>
      </c>
      <c r="P2510" t="inlineStr"/>
      <c r="Q2510" t="inlineStr"/>
      <c r="R2510" t="n">
        <v>106.747</v>
      </c>
      <c r="S2510" t="n">
        <v>72.699</v>
      </c>
      <c r="T2510" t="n">
        <v>203.13</v>
      </c>
    </row>
    <row r="2511">
      <c r="A2511" s="142" t="n">
        <v>40057</v>
      </c>
      <c r="B2511" t="inlineStr"/>
      <c r="C2511" t="n">
        <v>166.98</v>
      </c>
      <c r="D2511" t="inlineStr"/>
      <c r="E2511" t="inlineStr"/>
      <c r="F2511" t="inlineStr"/>
      <c r="G2511" t="inlineStr"/>
      <c r="H2511" t="inlineStr"/>
      <c r="I2511" t="inlineStr"/>
      <c r="J2511" t="inlineStr"/>
      <c r="K2511" t="inlineStr"/>
      <c r="L2511" t="inlineStr"/>
      <c r="M2511" t="n">
        <v>291.5</v>
      </c>
      <c r="N2511" t="inlineStr"/>
      <c r="O2511" t="n">
        <v>83.06</v>
      </c>
      <c r="P2511" t="inlineStr"/>
      <c r="Q2511" t="inlineStr"/>
      <c r="R2511" t="n">
        <v>106.747</v>
      </c>
      <c r="S2511" t="n">
        <v>71.84399999999999</v>
      </c>
      <c r="T2511" t="n">
        <v>204.448</v>
      </c>
    </row>
    <row r="2512">
      <c r="A2512" s="142" t="n">
        <v>40058</v>
      </c>
      <c r="B2512" t="inlineStr"/>
      <c r="C2512" t="n">
        <v>176.33</v>
      </c>
      <c r="D2512" t="inlineStr"/>
      <c r="E2512" t="inlineStr"/>
      <c r="F2512" t="inlineStr"/>
      <c r="G2512" t="inlineStr"/>
      <c r="H2512" t="inlineStr"/>
      <c r="I2512" t="inlineStr"/>
      <c r="J2512" t="inlineStr"/>
      <c r="K2512" t="inlineStr"/>
      <c r="L2512" t="inlineStr"/>
      <c r="M2512" t="n">
        <v>311.07</v>
      </c>
      <c r="N2512" t="inlineStr"/>
      <c r="O2512" t="n">
        <v>88.87</v>
      </c>
      <c r="P2512" t="inlineStr"/>
      <c r="Q2512" t="inlineStr"/>
      <c r="R2512" t="n">
        <v>106.747</v>
      </c>
      <c r="S2512" t="n">
        <v>71.614</v>
      </c>
      <c r="T2512" t="n">
        <v>202.701</v>
      </c>
    </row>
    <row r="2513">
      <c r="A2513" s="142" t="n">
        <v>40059</v>
      </c>
      <c r="B2513" t="inlineStr"/>
      <c r="C2513" t="n">
        <v>183.41</v>
      </c>
      <c r="D2513" t="inlineStr"/>
      <c r="E2513" t="inlineStr"/>
      <c r="F2513" t="inlineStr"/>
      <c r="G2513" t="inlineStr"/>
      <c r="H2513" t="inlineStr"/>
      <c r="I2513" t="inlineStr"/>
      <c r="J2513" t="inlineStr"/>
      <c r="K2513" t="inlineStr"/>
      <c r="L2513" t="inlineStr"/>
      <c r="M2513" t="n">
        <v>324.96</v>
      </c>
      <c r="N2513" t="inlineStr"/>
      <c r="O2513" t="n">
        <v>93.55</v>
      </c>
      <c r="P2513" t="inlineStr"/>
      <c r="Q2513" t="inlineStr"/>
      <c r="R2513" t="n">
        <v>106.747</v>
      </c>
      <c r="S2513" t="n">
        <v>71.932</v>
      </c>
      <c r="T2513" t="n">
        <v>204.838</v>
      </c>
    </row>
    <row r="2514">
      <c r="A2514" s="142" t="n">
        <v>40060</v>
      </c>
      <c r="B2514" t="inlineStr"/>
      <c r="C2514" t="n">
        <v>185.63</v>
      </c>
      <c r="D2514" t="inlineStr"/>
      <c r="E2514" t="inlineStr"/>
      <c r="F2514" t="inlineStr"/>
      <c r="G2514" t="inlineStr"/>
      <c r="H2514" t="inlineStr"/>
      <c r="I2514" t="inlineStr"/>
      <c r="J2514" t="inlineStr"/>
      <c r="K2514" t="inlineStr"/>
      <c r="L2514" t="inlineStr"/>
      <c r="M2514" t="n">
        <v>327.34</v>
      </c>
      <c r="N2514" t="inlineStr"/>
      <c r="O2514" t="n">
        <v>94.58</v>
      </c>
      <c r="P2514" t="inlineStr"/>
      <c r="Q2514" t="inlineStr"/>
      <c r="R2514" t="n">
        <v>106.747</v>
      </c>
      <c r="S2514" t="n">
        <v>72.852</v>
      </c>
      <c r="T2514" t="n">
        <v>208.208</v>
      </c>
    </row>
    <row r="2515">
      <c r="A2515" s="142" t="n">
        <v>40063</v>
      </c>
      <c r="B2515" t="inlineStr"/>
      <c r="C2515" t="n">
        <v>185.63</v>
      </c>
      <c r="D2515" t="inlineStr"/>
      <c r="E2515" t="inlineStr"/>
      <c r="F2515" t="inlineStr"/>
      <c r="G2515" t="inlineStr"/>
      <c r="H2515" t="inlineStr"/>
      <c r="I2515" t="inlineStr"/>
      <c r="J2515" t="inlineStr"/>
      <c r="K2515" t="inlineStr"/>
      <c r="L2515" t="inlineStr"/>
      <c r="M2515" t="n">
        <v>329.39</v>
      </c>
      <c r="N2515" t="inlineStr"/>
      <c r="O2515" t="n">
        <v>95.08</v>
      </c>
      <c r="P2515" t="inlineStr"/>
      <c r="Q2515" t="inlineStr"/>
      <c r="R2515" t="n">
        <v>106.747</v>
      </c>
      <c r="S2515" t="n">
        <v>73.03700000000001</v>
      </c>
      <c r="T2515" t="n">
        <v>209.581</v>
      </c>
    </row>
    <row r="2516">
      <c r="A2516" s="142" t="n">
        <v>40064</v>
      </c>
      <c r="B2516" t="inlineStr"/>
      <c r="C2516" t="n">
        <v>184.2</v>
      </c>
      <c r="D2516" t="inlineStr"/>
      <c r="E2516" t="inlineStr"/>
      <c r="F2516" t="inlineStr"/>
      <c r="G2516" t="inlineStr"/>
      <c r="H2516" t="inlineStr"/>
      <c r="I2516" t="inlineStr"/>
      <c r="J2516" t="inlineStr"/>
      <c r="K2516" t="inlineStr"/>
      <c r="L2516" t="inlineStr"/>
      <c r="M2516" t="n">
        <v>328.13</v>
      </c>
      <c r="N2516" t="inlineStr"/>
      <c r="O2516" t="n">
        <v>94.22</v>
      </c>
      <c r="P2516" t="inlineStr"/>
      <c r="Q2516" t="inlineStr"/>
      <c r="R2516" t="n">
        <v>106.747</v>
      </c>
      <c r="S2516" t="n">
        <v>73.081</v>
      </c>
      <c r="T2516" t="n">
        <v>210.801</v>
      </c>
    </row>
    <row r="2517">
      <c r="A2517" s="142" t="n">
        <v>40065</v>
      </c>
      <c r="B2517" t="inlineStr"/>
      <c r="C2517" t="n">
        <v>179.24</v>
      </c>
      <c r="D2517" t="inlineStr"/>
      <c r="E2517" t="inlineStr"/>
      <c r="F2517" t="inlineStr"/>
      <c r="G2517" t="inlineStr"/>
      <c r="H2517" t="inlineStr"/>
      <c r="I2517" t="inlineStr"/>
      <c r="J2517" t="inlineStr"/>
      <c r="K2517" t="inlineStr"/>
      <c r="L2517" t="inlineStr"/>
      <c r="M2517" t="n">
        <v>319.35</v>
      </c>
      <c r="N2517" t="inlineStr"/>
      <c r="O2517" t="n">
        <v>91.64</v>
      </c>
      <c r="P2517" t="inlineStr"/>
      <c r="Q2517" t="inlineStr"/>
      <c r="R2517" t="n">
        <v>106.747</v>
      </c>
      <c r="S2517" t="n">
        <v>73.194</v>
      </c>
      <c r="T2517" t="n">
        <v>209.665</v>
      </c>
    </row>
    <row r="2518">
      <c r="A2518" s="142" t="n">
        <v>40066</v>
      </c>
      <c r="B2518" t="inlineStr"/>
      <c r="C2518" t="n">
        <v>183.76</v>
      </c>
      <c r="D2518" t="inlineStr"/>
      <c r="E2518" t="inlineStr"/>
      <c r="F2518" t="inlineStr"/>
      <c r="G2518" t="inlineStr"/>
      <c r="H2518" t="inlineStr"/>
      <c r="I2518" t="inlineStr"/>
      <c r="J2518" t="inlineStr"/>
      <c r="K2518" t="inlineStr"/>
      <c r="L2518" t="inlineStr"/>
      <c r="M2518" t="n">
        <v>323.88</v>
      </c>
      <c r="N2518" t="inlineStr"/>
      <c r="O2518" t="n">
        <v>93.06999999999999</v>
      </c>
      <c r="P2518" t="inlineStr"/>
      <c r="Q2518" t="inlineStr"/>
      <c r="R2518" t="n">
        <v>106.747</v>
      </c>
      <c r="S2518" t="n">
        <v>73.84699999999999</v>
      </c>
      <c r="T2518" t="n">
        <v>211.652</v>
      </c>
    </row>
    <row r="2519">
      <c r="A2519" s="142" t="n">
        <v>40067</v>
      </c>
      <c r="B2519" t="inlineStr"/>
      <c r="C2519" t="n">
        <v>187.71</v>
      </c>
      <c r="D2519" t="inlineStr"/>
      <c r="E2519" t="inlineStr"/>
      <c r="F2519" t="inlineStr"/>
      <c r="G2519" t="inlineStr"/>
      <c r="H2519" t="inlineStr"/>
      <c r="I2519" t="inlineStr"/>
      <c r="J2519" t="inlineStr"/>
      <c r="K2519" t="inlineStr"/>
      <c r="L2519" t="inlineStr"/>
      <c r="M2519" t="n">
        <v>329.47</v>
      </c>
      <c r="N2519" t="inlineStr"/>
      <c r="O2519" t="n">
        <v>94.92</v>
      </c>
      <c r="P2519" t="inlineStr"/>
      <c r="Q2519" t="inlineStr"/>
      <c r="R2519" t="n">
        <v>106.747</v>
      </c>
      <c r="S2519" t="n">
        <v>73.941</v>
      </c>
      <c r="T2519" t="n">
        <v>212.697</v>
      </c>
    </row>
    <row r="2520">
      <c r="A2520" s="142" t="n">
        <v>40070</v>
      </c>
      <c r="B2520" t="inlineStr"/>
      <c r="C2520" t="n">
        <v>182.9</v>
      </c>
      <c r="D2520" t="inlineStr"/>
      <c r="E2520" t="inlineStr"/>
      <c r="F2520" t="inlineStr"/>
      <c r="G2520" t="inlineStr"/>
      <c r="H2520" t="inlineStr"/>
      <c r="I2520" t="inlineStr"/>
      <c r="J2520" t="inlineStr"/>
      <c r="K2520" t="inlineStr"/>
      <c r="L2520" t="inlineStr"/>
      <c r="M2520" t="n">
        <v>324.53</v>
      </c>
      <c r="N2520" t="inlineStr"/>
      <c r="O2520" t="n">
        <v>93.17</v>
      </c>
      <c r="P2520" t="inlineStr"/>
      <c r="Q2520" t="inlineStr"/>
      <c r="R2520" t="n">
        <v>106.747</v>
      </c>
      <c r="S2520" t="n">
        <v>73.706</v>
      </c>
      <c r="T2520" t="n">
        <v>210.251</v>
      </c>
    </row>
    <row r="2521">
      <c r="A2521" s="142" t="n">
        <v>40071</v>
      </c>
      <c r="B2521" t="inlineStr"/>
      <c r="C2521" t="n">
        <v>186.19</v>
      </c>
      <c r="D2521" t="inlineStr"/>
      <c r="E2521" t="inlineStr"/>
      <c r="F2521" t="inlineStr"/>
      <c r="G2521" t="inlineStr"/>
      <c r="H2521" t="inlineStr"/>
      <c r="I2521" t="inlineStr"/>
      <c r="J2521" t="inlineStr"/>
      <c r="K2521" t="inlineStr"/>
      <c r="L2521" t="inlineStr"/>
      <c r="M2521" t="n">
        <v>329.83</v>
      </c>
      <c r="N2521" t="inlineStr"/>
      <c r="O2521" t="n">
        <v>94.97</v>
      </c>
      <c r="P2521" t="inlineStr"/>
      <c r="Q2521" t="inlineStr"/>
      <c r="R2521" t="n">
        <v>106.747</v>
      </c>
      <c r="S2521" t="n">
        <v>74.056</v>
      </c>
      <c r="T2521" t="n">
        <v>212.958</v>
      </c>
    </row>
    <row r="2522">
      <c r="A2522" s="142" t="n">
        <v>40072</v>
      </c>
      <c r="B2522" t="inlineStr"/>
      <c r="C2522" t="n">
        <v>191.17</v>
      </c>
      <c r="D2522" t="inlineStr"/>
      <c r="E2522" t="inlineStr"/>
      <c r="F2522" t="inlineStr"/>
      <c r="G2522" t="inlineStr"/>
      <c r="H2522" t="inlineStr"/>
      <c r="I2522" t="inlineStr"/>
      <c r="J2522" t="inlineStr"/>
      <c r="K2522" t="inlineStr"/>
      <c r="L2522" t="inlineStr"/>
      <c r="M2522" t="n">
        <v>338.39</v>
      </c>
      <c r="N2522" t="inlineStr"/>
      <c r="O2522" t="n">
        <v>97.26000000000001</v>
      </c>
      <c r="P2522" t="inlineStr"/>
      <c r="Q2522" t="inlineStr"/>
      <c r="R2522" t="n">
        <v>106.747</v>
      </c>
      <c r="S2522" t="n">
        <v>74.86799999999999</v>
      </c>
      <c r="T2522" t="n">
        <v>216.297</v>
      </c>
    </row>
    <row r="2523">
      <c r="A2523" s="142" t="n">
        <v>40073</v>
      </c>
      <c r="B2523" t="inlineStr"/>
      <c r="C2523" t="n">
        <v>186.57</v>
      </c>
      <c r="D2523" t="inlineStr"/>
      <c r="E2523" t="inlineStr"/>
      <c r="F2523" t="inlineStr"/>
      <c r="G2523" t="inlineStr"/>
      <c r="H2523" t="inlineStr"/>
      <c r="I2523" t="inlineStr"/>
      <c r="J2523" t="inlineStr"/>
      <c r="K2523" t="inlineStr"/>
      <c r="L2523" t="inlineStr"/>
      <c r="M2523" t="n">
        <v>332.21</v>
      </c>
      <c r="N2523" t="inlineStr"/>
      <c r="O2523" t="n">
        <v>96.02</v>
      </c>
      <c r="P2523" t="inlineStr"/>
      <c r="Q2523" t="inlineStr"/>
      <c r="R2523" t="n">
        <v>106.747</v>
      </c>
      <c r="S2523" t="n">
        <v>74.873</v>
      </c>
      <c r="T2523" t="n">
        <v>216.958</v>
      </c>
    </row>
    <row r="2524">
      <c r="A2524" s="142" t="n">
        <v>40074</v>
      </c>
      <c r="B2524" t="inlineStr"/>
      <c r="C2524" t="n">
        <v>183.97</v>
      </c>
      <c r="D2524" t="inlineStr"/>
      <c r="E2524" t="inlineStr"/>
      <c r="F2524" t="inlineStr"/>
      <c r="G2524" t="inlineStr"/>
      <c r="H2524" t="inlineStr"/>
      <c r="I2524" t="inlineStr"/>
      <c r="J2524" t="inlineStr"/>
      <c r="K2524" t="inlineStr"/>
      <c r="L2524" t="inlineStr"/>
      <c r="M2524" t="n">
        <v>326.15</v>
      </c>
      <c r="N2524" t="inlineStr"/>
      <c r="O2524" t="n">
        <v>93.66</v>
      </c>
      <c r="P2524" t="inlineStr"/>
      <c r="Q2524" t="inlineStr"/>
      <c r="R2524" t="n">
        <v>106.747</v>
      </c>
      <c r="S2524" t="n">
        <v>74.81100000000001</v>
      </c>
      <c r="T2524" t="n">
        <v>217.053</v>
      </c>
    </row>
    <row r="2525">
      <c r="A2525" s="142" t="n">
        <v>40077</v>
      </c>
      <c r="B2525" t="inlineStr"/>
      <c r="C2525" t="n">
        <v>181.42</v>
      </c>
      <c r="D2525" t="inlineStr"/>
      <c r="E2525" t="inlineStr"/>
      <c r="F2525" t="inlineStr"/>
      <c r="G2525" t="inlineStr"/>
      <c r="H2525" t="inlineStr"/>
      <c r="I2525" t="inlineStr"/>
      <c r="J2525" t="inlineStr"/>
      <c r="K2525" t="inlineStr"/>
      <c r="L2525" t="inlineStr"/>
      <c r="M2525" t="n">
        <v>322.63</v>
      </c>
      <c r="N2525" t="inlineStr"/>
      <c r="O2525" t="n">
        <v>92.33</v>
      </c>
      <c r="P2525" t="inlineStr"/>
      <c r="Q2525" t="inlineStr"/>
      <c r="R2525" t="n">
        <v>106.747</v>
      </c>
      <c r="S2525" t="n">
        <v>74.57599999999999</v>
      </c>
      <c r="T2525" t="n">
        <v>216.09</v>
      </c>
    </row>
    <row r="2526">
      <c r="A2526" s="142" t="n">
        <v>40078</v>
      </c>
      <c r="B2526" t="inlineStr"/>
      <c r="C2526" t="n">
        <v>182.56</v>
      </c>
      <c r="D2526" t="inlineStr"/>
      <c r="E2526" t="inlineStr"/>
      <c r="F2526" t="inlineStr"/>
      <c r="G2526" t="inlineStr"/>
      <c r="H2526" t="inlineStr"/>
      <c r="I2526" t="inlineStr"/>
      <c r="J2526" t="inlineStr"/>
      <c r="K2526" t="inlineStr"/>
      <c r="L2526" t="inlineStr"/>
      <c r="M2526" t="n">
        <v>327.65</v>
      </c>
      <c r="N2526" t="inlineStr"/>
      <c r="O2526" t="n">
        <v>93.76000000000001</v>
      </c>
      <c r="P2526" t="inlineStr"/>
      <c r="Q2526" t="inlineStr"/>
      <c r="R2526" t="n">
        <v>106.747</v>
      </c>
      <c r="S2526" t="n">
        <v>74.72499999999999</v>
      </c>
      <c r="T2526" t="n">
        <v>216.848</v>
      </c>
    </row>
    <row r="2527">
      <c r="A2527" s="142" t="n">
        <v>40079</v>
      </c>
      <c r="B2527" t="inlineStr"/>
      <c r="C2527" t="n">
        <v>179.47</v>
      </c>
      <c r="D2527" t="inlineStr"/>
      <c r="E2527" t="inlineStr"/>
      <c r="F2527" t="inlineStr"/>
      <c r="G2527" t="inlineStr"/>
      <c r="H2527" t="inlineStr"/>
      <c r="I2527" t="inlineStr"/>
      <c r="J2527" t="inlineStr"/>
      <c r="K2527" t="inlineStr"/>
      <c r="L2527" t="inlineStr"/>
      <c r="M2527" t="n">
        <v>321.23</v>
      </c>
      <c r="N2527" t="inlineStr"/>
      <c r="O2527" t="n">
        <v>91.84999999999999</v>
      </c>
      <c r="P2527" t="inlineStr"/>
      <c r="Q2527" t="inlineStr"/>
      <c r="R2527" t="n">
        <v>106.747</v>
      </c>
      <c r="S2527" t="n">
        <v>74.438</v>
      </c>
      <c r="T2527" t="n">
        <v>216.159</v>
      </c>
    </row>
    <row r="2528">
      <c r="A2528" s="142" t="n">
        <v>40080</v>
      </c>
      <c r="B2528" t="inlineStr"/>
      <c r="C2528" t="n">
        <v>173.91</v>
      </c>
      <c r="D2528" t="inlineStr"/>
      <c r="E2528" t="inlineStr"/>
      <c r="F2528" t="inlineStr"/>
      <c r="G2528" t="inlineStr"/>
      <c r="H2528" t="inlineStr"/>
      <c r="I2528" t="inlineStr"/>
      <c r="J2528" t="inlineStr"/>
      <c r="K2528" t="inlineStr"/>
      <c r="L2528" t="inlineStr"/>
      <c r="M2528" t="n">
        <v>314.69</v>
      </c>
      <c r="N2528" t="inlineStr"/>
      <c r="O2528" t="n">
        <v>89.98</v>
      </c>
      <c r="P2528" t="inlineStr"/>
      <c r="Q2528" t="inlineStr"/>
      <c r="R2528" t="n">
        <v>106.747</v>
      </c>
      <c r="S2528" t="n">
        <v>73.845</v>
      </c>
      <c r="T2528" t="n">
        <v>214.769</v>
      </c>
    </row>
    <row r="2529">
      <c r="A2529" s="142" t="n">
        <v>40081</v>
      </c>
      <c r="B2529" t="inlineStr"/>
      <c r="C2529" t="n">
        <v>173.45</v>
      </c>
      <c r="D2529" t="inlineStr"/>
      <c r="E2529" t="inlineStr"/>
      <c r="F2529" t="inlineStr"/>
      <c r="G2529" t="inlineStr"/>
      <c r="H2529" t="inlineStr"/>
      <c r="I2529" t="inlineStr"/>
      <c r="J2529" t="inlineStr"/>
      <c r="K2529" t="inlineStr"/>
      <c r="L2529" t="inlineStr"/>
      <c r="M2529" t="n">
        <v>310.43</v>
      </c>
      <c r="N2529" t="inlineStr"/>
      <c r="O2529" t="n">
        <v>88.83</v>
      </c>
      <c r="P2529" t="inlineStr"/>
      <c r="Q2529" t="inlineStr"/>
      <c r="R2529" t="n">
        <v>106.747</v>
      </c>
      <c r="S2529" t="n">
        <v>73.532</v>
      </c>
      <c r="T2529" t="n">
        <v>214.994</v>
      </c>
    </row>
    <row r="2530">
      <c r="A2530" s="142" t="n">
        <v>40084</v>
      </c>
      <c r="B2530" t="inlineStr"/>
      <c r="C2530" t="n">
        <v>174.11</v>
      </c>
      <c r="D2530" t="inlineStr"/>
      <c r="E2530" t="inlineStr"/>
      <c r="F2530" t="inlineStr"/>
      <c r="G2530" t="inlineStr"/>
      <c r="H2530" t="inlineStr"/>
      <c r="I2530" t="inlineStr"/>
      <c r="J2530" t="inlineStr"/>
      <c r="K2530" t="inlineStr"/>
      <c r="L2530" t="inlineStr"/>
      <c r="M2530" t="n">
        <v>309.81</v>
      </c>
      <c r="N2530" t="inlineStr"/>
      <c r="O2530" t="n">
        <v>88.64</v>
      </c>
      <c r="P2530" t="inlineStr"/>
      <c r="Q2530" t="inlineStr"/>
      <c r="R2530" t="n">
        <v>106.747</v>
      </c>
      <c r="S2530" t="n">
        <v>74.52</v>
      </c>
      <c r="T2530" t="n">
        <v>215.073</v>
      </c>
    </row>
    <row r="2531">
      <c r="A2531" s="142" t="n">
        <v>40085</v>
      </c>
      <c r="B2531" t="inlineStr"/>
      <c r="C2531" t="n">
        <v>176.22</v>
      </c>
      <c r="D2531" t="inlineStr"/>
      <c r="E2531" t="inlineStr"/>
      <c r="F2531" t="inlineStr"/>
      <c r="G2531" t="inlineStr"/>
      <c r="H2531" t="inlineStr"/>
      <c r="I2531" t="inlineStr"/>
      <c r="J2531" t="inlineStr"/>
      <c r="K2531" t="inlineStr"/>
      <c r="L2531" t="inlineStr"/>
      <c r="M2531" t="n">
        <v>318.24</v>
      </c>
      <c r="N2531" t="inlineStr"/>
      <c r="O2531" t="n">
        <v>91.15000000000001</v>
      </c>
      <c r="P2531" t="inlineStr"/>
      <c r="Q2531" t="inlineStr"/>
      <c r="R2531" t="n">
        <v>106.747</v>
      </c>
      <c r="S2531" t="n">
        <v>74.931</v>
      </c>
      <c r="T2531" t="n">
        <v>218.415</v>
      </c>
    </row>
    <row r="2532">
      <c r="A2532" s="142" t="n">
        <v>40086</v>
      </c>
      <c r="B2532" t="inlineStr"/>
      <c r="C2532" t="n">
        <v>181.29</v>
      </c>
      <c r="D2532" t="inlineStr"/>
      <c r="E2532" t="inlineStr"/>
      <c r="F2532" t="inlineStr"/>
      <c r="G2532" t="inlineStr"/>
      <c r="H2532" t="inlineStr"/>
      <c r="I2532" t="inlineStr"/>
      <c r="J2532" t="inlineStr"/>
      <c r="K2532" t="inlineStr"/>
      <c r="L2532" t="inlineStr"/>
      <c r="M2532" t="n">
        <v>321.93</v>
      </c>
      <c r="N2532" t="inlineStr"/>
      <c r="O2532" t="n">
        <v>91.91</v>
      </c>
      <c r="P2532" t="inlineStr"/>
      <c r="Q2532" t="inlineStr"/>
      <c r="R2532" t="n">
        <v>109.664</v>
      </c>
      <c r="S2532" t="n">
        <v>74.648</v>
      </c>
      <c r="T2532" t="n">
        <v>217.529</v>
      </c>
    </row>
    <row r="2533">
      <c r="A2533" s="142" t="n">
        <v>40087</v>
      </c>
      <c r="B2533" t="inlineStr"/>
      <c r="C2533" t="n">
        <v>174.8</v>
      </c>
      <c r="D2533" t="inlineStr"/>
      <c r="E2533" t="inlineStr"/>
      <c r="F2533" t="inlineStr"/>
      <c r="G2533" t="inlineStr"/>
      <c r="H2533" t="inlineStr"/>
      <c r="I2533" t="inlineStr"/>
      <c r="J2533" t="inlineStr"/>
      <c r="K2533" t="inlineStr"/>
      <c r="L2533" t="inlineStr"/>
      <c r="M2533" t="n">
        <v>313.47</v>
      </c>
      <c r="N2533" t="inlineStr"/>
      <c r="O2533" t="n">
        <v>89.47</v>
      </c>
      <c r="P2533" t="inlineStr"/>
      <c r="Q2533" t="inlineStr"/>
      <c r="R2533" t="n">
        <v>109.664</v>
      </c>
      <c r="S2533" t="n">
        <v>73.453</v>
      </c>
      <c r="T2533" t="n">
        <v>217.735</v>
      </c>
    </row>
    <row r="2534">
      <c r="A2534" s="142" t="n">
        <v>40088</v>
      </c>
      <c r="B2534" t="inlineStr"/>
      <c r="C2534" t="n">
        <v>172.41</v>
      </c>
      <c r="D2534" t="inlineStr"/>
      <c r="E2534" t="inlineStr"/>
      <c r="F2534" t="inlineStr"/>
      <c r="G2534" t="inlineStr"/>
      <c r="H2534" t="inlineStr"/>
      <c r="I2534" t="inlineStr"/>
      <c r="J2534" t="inlineStr"/>
      <c r="K2534" t="inlineStr"/>
      <c r="L2534" t="inlineStr"/>
      <c r="M2534" t="n">
        <v>313.47</v>
      </c>
      <c r="N2534" t="inlineStr"/>
      <c r="O2534" t="n">
        <v>88.13</v>
      </c>
      <c r="P2534" t="inlineStr"/>
      <c r="Q2534" t="inlineStr"/>
      <c r="R2534" t="n">
        <v>109.664</v>
      </c>
      <c r="S2534" t="n">
        <v>72.374</v>
      </c>
      <c r="T2534" t="n">
        <v>214.738</v>
      </c>
    </row>
    <row r="2535">
      <c r="A2535" s="142" t="n">
        <v>40091</v>
      </c>
      <c r="B2535" t="inlineStr"/>
      <c r="C2535" t="n">
        <v>175.83</v>
      </c>
      <c r="D2535" t="inlineStr"/>
      <c r="E2535" t="inlineStr"/>
      <c r="F2535" t="inlineStr"/>
      <c r="G2535" t="inlineStr"/>
      <c r="H2535" t="inlineStr"/>
      <c r="I2535" t="inlineStr"/>
      <c r="J2535" t="inlineStr"/>
      <c r="K2535" t="inlineStr"/>
      <c r="L2535" t="inlineStr"/>
      <c r="M2535" t="n">
        <v>317.19</v>
      </c>
      <c r="N2535" t="inlineStr"/>
      <c r="O2535" t="n">
        <v>90.34999999999999</v>
      </c>
      <c r="P2535" t="inlineStr"/>
      <c r="Q2535" t="inlineStr"/>
      <c r="R2535" t="n">
        <v>109.664</v>
      </c>
      <c r="S2535" t="n">
        <v>72.93000000000001</v>
      </c>
      <c r="T2535" t="n">
        <v>215.744</v>
      </c>
    </row>
    <row r="2536">
      <c r="A2536" s="142" t="n">
        <v>40092</v>
      </c>
      <c r="B2536" t="inlineStr"/>
      <c r="C2536" t="n">
        <v>187.67</v>
      </c>
      <c r="D2536" t="inlineStr"/>
      <c r="E2536" t="inlineStr"/>
      <c r="F2536" t="inlineStr"/>
      <c r="G2536" t="inlineStr"/>
      <c r="H2536" t="inlineStr"/>
      <c r="I2536" t="inlineStr"/>
      <c r="J2536" t="inlineStr"/>
      <c r="K2536" t="inlineStr"/>
      <c r="L2536" t="inlineStr"/>
      <c r="M2536" t="n">
        <v>333.83</v>
      </c>
      <c r="N2536" t="inlineStr"/>
      <c r="O2536" t="n">
        <v>95.77</v>
      </c>
      <c r="P2536" t="inlineStr"/>
      <c r="Q2536" t="inlineStr"/>
      <c r="R2536" t="n">
        <v>109.664</v>
      </c>
      <c r="S2536" t="n">
        <v>73.80500000000001</v>
      </c>
      <c r="T2536" t="n">
        <v>218.464</v>
      </c>
    </row>
    <row r="2537">
      <c r="A2537" s="142" t="n">
        <v>40093</v>
      </c>
      <c r="B2537" t="inlineStr"/>
      <c r="C2537" t="n">
        <v>189.45</v>
      </c>
      <c r="D2537" t="inlineStr"/>
      <c r="E2537" t="inlineStr"/>
      <c r="F2537" t="inlineStr"/>
      <c r="G2537" t="inlineStr"/>
      <c r="H2537" t="inlineStr"/>
      <c r="I2537" t="inlineStr"/>
      <c r="J2537" t="inlineStr"/>
      <c r="K2537" t="inlineStr"/>
      <c r="L2537" t="inlineStr"/>
      <c r="M2537" t="n">
        <v>339.15</v>
      </c>
      <c r="N2537" t="inlineStr"/>
      <c r="O2537" t="n">
        <v>97.33</v>
      </c>
      <c r="P2537" t="inlineStr"/>
      <c r="Q2537" t="inlineStr"/>
      <c r="R2537" t="n">
        <v>109.664</v>
      </c>
      <c r="S2537" t="n">
        <v>74.256</v>
      </c>
      <c r="T2537" t="n">
        <v>220.144</v>
      </c>
    </row>
    <row r="2538">
      <c r="A2538" s="142" t="n">
        <v>40094</v>
      </c>
      <c r="B2538" t="inlineStr"/>
      <c r="C2538" t="n">
        <v>193.69</v>
      </c>
      <c r="D2538" t="inlineStr"/>
      <c r="E2538" t="inlineStr"/>
      <c r="F2538" t="inlineStr"/>
      <c r="G2538" t="inlineStr"/>
      <c r="H2538" t="inlineStr"/>
      <c r="I2538" t="inlineStr"/>
      <c r="J2538" t="inlineStr"/>
      <c r="K2538" t="inlineStr"/>
      <c r="L2538" t="inlineStr"/>
      <c r="M2538" t="n">
        <v>343.15</v>
      </c>
      <c r="N2538" t="inlineStr"/>
      <c r="O2538" t="n">
        <v>98.34999999999999</v>
      </c>
      <c r="P2538" t="inlineStr"/>
      <c r="Q2538" t="inlineStr"/>
      <c r="R2538" t="n">
        <v>109.664</v>
      </c>
      <c r="S2538" t="n">
        <v>74.794</v>
      </c>
      <c r="T2538" t="n">
        <v>221.521</v>
      </c>
    </row>
    <row r="2539">
      <c r="A2539" s="142" t="n">
        <v>40095</v>
      </c>
      <c r="B2539" t="inlineStr"/>
      <c r="C2539" t="n">
        <v>195.02</v>
      </c>
      <c r="D2539" t="inlineStr"/>
      <c r="E2539" t="inlineStr"/>
      <c r="F2539" t="inlineStr"/>
      <c r="G2539" t="inlineStr"/>
      <c r="H2539" t="inlineStr"/>
      <c r="I2539" t="inlineStr"/>
      <c r="J2539" t="inlineStr"/>
      <c r="K2539" t="inlineStr"/>
      <c r="L2539" t="inlineStr"/>
      <c r="M2539" t="n">
        <v>344.12</v>
      </c>
      <c r="N2539" t="inlineStr"/>
      <c r="O2539" t="n">
        <v>98.38</v>
      </c>
      <c r="P2539" t="inlineStr"/>
      <c r="Q2539" t="inlineStr"/>
      <c r="R2539" t="n">
        <v>109.664</v>
      </c>
      <c r="S2539" t="n">
        <v>75.01900000000001</v>
      </c>
      <c r="T2539" t="n">
        <v>223.114</v>
      </c>
    </row>
    <row r="2540">
      <c r="A2540" s="142" t="n">
        <v>40098</v>
      </c>
      <c r="B2540" t="inlineStr"/>
      <c r="C2540" t="n">
        <v>195.02</v>
      </c>
      <c r="D2540" t="inlineStr"/>
      <c r="E2540" t="inlineStr"/>
      <c r="F2540" t="inlineStr"/>
      <c r="G2540" t="inlineStr"/>
      <c r="H2540" t="inlineStr"/>
      <c r="I2540" t="inlineStr"/>
      <c r="J2540" t="inlineStr"/>
      <c r="K2540" t="inlineStr"/>
      <c r="L2540" t="inlineStr"/>
      <c r="M2540" t="n">
        <v>345.13</v>
      </c>
      <c r="N2540" t="inlineStr"/>
      <c r="O2540" t="n">
        <v>98.33</v>
      </c>
      <c r="P2540" t="inlineStr"/>
      <c r="Q2540" t="inlineStr"/>
      <c r="R2540" t="n">
        <v>109.664</v>
      </c>
      <c r="S2540" t="n">
        <v>75.148</v>
      </c>
      <c r="T2540" t="n">
        <v>223.34</v>
      </c>
    </row>
    <row r="2541">
      <c r="A2541" s="142" t="n">
        <v>40099</v>
      </c>
      <c r="B2541" t="inlineStr"/>
      <c r="C2541" t="n">
        <v>196.66</v>
      </c>
      <c r="D2541" t="inlineStr"/>
      <c r="E2541" t="inlineStr"/>
      <c r="F2541" t="inlineStr"/>
      <c r="G2541" t="inlineStr"/>
      <c r="H2541" t="inlineStr"/>
      <c r="I2541" t="inlineStr"/>
      <c r="J2541" t="inlineStr"/>
      <c r="K2541" t="inlineStr"/>
      <c r="L2541" t="inlineStr"/>
      <c r="M2541" t="n">
        <v>349.16</v>
      </c>
      <c r="N2541" t="inlineStr"/>
      <c r="O2541" t="n">
        <v>99.75</v>
      </c>
      <c r="P2541" t="inlineStr"/>
      <c r="Q2541" t="inlineStr"/>
      <c r="R2541" t="n">
        <v>109.664</v>
      </c>
      <c r="S2541" t="n">
        <v>74.86199999999999</v>
      </c>
      <c r="T2541" t="n">
        <v>223.264</v>
      </c>
    </row>
    <row r="2542">
      <c r="A2542" s="142" t="n">
        <v>40100</v>
      </c>
      <c r="B2542" t="inlineStr"/>
      <c r="C2542" t="n">
        <v>194.22</v>
      </c>
      <c r="D2542" t="inlineStr"/>
      <c r="E2542" t="inlineStr"/>
      <c r="F2542" t="inlineStr"/>
      <c r="G2542" t="inlineStr"/>
      <c r="H2542" t="inlineStr"/>
      <c r="I2542" t="inlineStr"/>
      <c r="J2542" t="inlineStr"/>
      <c r="K2542" t="inlineStr"/>
      <c r="L2542" t="inlineStr"/>
      <c r="M2542" t="n">
        <v>350.22</v>
      </c>
      <c r="N2542" t="inlineStr"/>
      <c r="O2542" t="n">
        <v>99.59999999999999</v>
      </c>
      <c r="P2542" t="inlineStr"/>
      <c r="Q2542" t="inlineStr"/>
      <c r="R2542" t="n">
        <v>109.664</v>
      </c>
      <c r="S2542" t="n">
        <v>75.854</v>
      </c>
      <c r="T2542" t="n">
        <v>227.048</v>
      </c>
    </row>
    <row r="2543">
      <c r="A2543" s="142" t="n">
        <v>40101</v>
      </c>
      <c r="B2543" t="inlineStr"/>
      <c r="C2543" t="n">
        <v>190.13</v>
      </c>
      <c r="D2543" t="inlineStr"/>
      <c r="E2543" t="inlineStr"/>
      <c r="F2543" t="inlineStr"/>
      <c r="G2543" t="inlineStr"/>
      <c r="H2543" t="inlineStr"/>
      <c r="I2543" t="inlineStr"/>
      <c r="J2543" t="inlineStr"/>
      <c r="K2543" t="inlineStr"/>
      <c r="L2543" t="inlineStr"/>
      <c r="M2543" t="n">
        <v>344.41</v>
      </c>
      <c r="N2543" t="inlineStr"/>
      <c r="O2543" t="n">
        <v>97.59999999999999</v>
      </c>
      <c r="P2543" t="inlineStr"/>
      <c r="Q2543" t="inlineStr"/>
      <c r="R2543" t="n">
        <v>109.664</v>
      </c>
      <c r="S2543" t="n">
        <v>75.93000000000001</v>
      </c>
      <c r="T2543" t="n">
        <v>227.339</v>
      </c>
    </row>
    <row r="2544">
      <c r="A2544" s="142" t="n">
        <v>40102</v>
      </c>
      <c r="B2544" t="inlineStr"/>
      <c r="C2544" t="n">
        <v>191.29</v>
      </c>
      <c r="D2544" t="inlineStr"/>
      <c r="E2544" t="inlineStr"/>
      <c r="F2544" t="inlineStr"/>
      <c r="G2544" t="inlineStr"/>
      <c r="H2544" t="inlineStr"/>
      <c r="I2544" t="inlineStr"/>
      <c r="J2544" t="inlineStr"/>
      <c r="K2544" t="inlineStr"/>
      <c r="L2544" t="inlineStr"/>
      <c r="M2544" t="n">
        <v>343.33</v>
      </c>
      <c r="N2544" t="inlineStr"/>
      <c r="O2544" t="n">
        <v>97.79000000000001</v>
      </c>
      <c r="P2544" t="inlineStr"/>
      <c r="Q2544" t="inlineStr"/>
      <c r="R2544" t="n">
        <v>109.664</v>
      </c>
      <c r="S2544" t="n">
        <v>75.563</v>
      </c>
      <c r="T2544" t="n">
        <v>226.033</v>
      </c>
    </row>
    <row r="2545">
      <c r="A2545" s="142" t="n">
        <v>40105</v>
      </c>
      <c r="B2545" t="inlineStr"/>
      <c r="C2545" t="n">
        <v>191.76</v>
      </c>
      <c r="D2545" t="inlineStr"/>
      <c r="E2545" t="inlineStr"/>
      <c r="F2545" t="inlineStr"/>
      <c r="G2545" t="inlineStr"/>
      <c r="H2545" t="inlineStr"/>
      <c r="I2545" t="inlineStr"/>
      <c r="J2545" t="inlineStr"/>
      <c r="K2545" t="inlineStr"/>
      <c r="L2545" t="inlineStr"/>
      <c r="M2545" t="n">
        <v>343.77</v>
      </c>
      <c r="N2545" t="inlineStr"/>
      <c r="O2545" t="n">
        <v>97.81</v>
      </c>
      <c r="P2545" t="inlineStr"/>
      <c r="Q2545" t="inlineStr"/>
      <c r="R2545" t="n">
        <v>109.664</v>
      </c>
      <c r="S2545" t="n">
        <v>76.15000000000001</v>
      </c>
      <c r="T2545" t="n">
        <v>227.616</v>
      </c>
    </row>
    <row r="2546">
      <c r="A2546" s="142" t="n">
        <v>40106</v>
      </c>
      <c r="B2546" t="inlineStr"/>
      <c r="C2546" t="n">
        <v>188.04</v>
      </c>
      <c r="D2546" t="inlineStr"/>
      <c r="E2546" t="inlineStr"/>
      <c r="F2546" t="inlineStr"/>
      <c r="G2546" t="inlineStr"/>
      <c r="H2546" t="inlineStr"/>
      <c r="I2546" t="inlineStr"/>
      <c r="J2546" t="inlineStr"/>
      <c r="K2546" t="inlineStr"/>
      <c r="L2546" t="inlineStr"/>
      <c r="M2546" t="n">
        <v>339.92</v>
      </c>
      <c r="N2546" t="inlineStr"/>
      <c r="O2546" t="n">
        <v>96.47</v>
      </c>
      <c r="P2546" t="inlineStr"/>
      <c r="Q2546" t="inlineStr"/>
      <c r="R2546" t="n">
        <v>109.664</v>
      </c>
      <c r="S2546" t="n">
        <v>75.849</v>
      </c>
      <c r="T2546" t="n">
        <v>226.524</v>
      </c>
    </row>
    <row r="2547">
      <c r="A2547" s="142" t="n">
        <v>40107</v>
      </c>
      <c r="B2547" t="inlineStr"/>
      <c r="C2547" t="n">
        <v>188.44</v>
      </c>
      <c r="D2547" t="inlineStr"/>
      <c r="E2547" t="inlineStr"/>
      <c r="F2547" t="inlineStr"/>
      <c r="G2547" t="inlineStr"/>
      <c r="H2547" t="inlineStr"/>
      <c r="I2547" t="inlineStr"/>
      <c r="J2547" t="inlineStr"/>
      <c r="K2547" t="inlineStr"/>
      <c r="L2547" t="inlineStr"/>
      <c r="M2547" t="n">
        <v>336.87</v>
      </c>
      <c r="N2547" t="inlineStr"/>
      <c r="O2547" t="n">
        <v>96.08</v>
      </c>
      <c r="P2547" t="inlineStr"/>
      <c r="Q2547" t="inlineStr"/>
      <c r="R2547" t="n">
        <v>109.664</v>
      </c>
      <c r="S2547" t="n">
        <v>75.38800000000001</v>
      </c>
      <c r="T2547" t="n">
        <v>224.763</v>
      </c>
    </row>
    <row r="2548">
      <c r="A2548" s="142" t="n">
        <v>40108</v>
      </c>
      <c r="B2548" t="inlineStr"/>
      <c r="C2548" t="n">
        <v>184.22</v>
      </c>
      <c r="D2548" t="inlineStr"/>
      <c r="E2548" t="inlineStr"/>
      <c r="F2548" t="inlineStr"/>
      <c r="G2548" t="inlineStr"/>
      <c r="H2548" t="inlineStr"/>
      <c r="I2548" t="inlineStr"/>
      <c r="J2548" t="inlineStr"/>
      <c r="K2548" t="inlineStr"/>
      <c r="L2548" t="inlineStr"/>
      <c r="M2548" t="n">
        <v>334.72</v>
      </c>
      <c r="N2548" t="inlineStr"/>
      <c r="O2548" t="n">
        <v>95.09999999999999</v>
      </c>
      <c r="P2548" t="inlineStr"/>
      <c r="Q2548" t="inlineStr"/>
      <c r="R2548" t="n">
        <v>109.664</v>
      </c>
      <c r="S2548" t="n">
        <v>75.283</v>
      </c>
      <c r="T2548" t="n">
        <v>223.062</v>
      </c>
    </row>
    <row r="2549">
      <c r="A2549" s="142" t="n">
        <v>40109</v>
      </c>
      <c r="B2549" t="inlineStr"/>
      <c r="C2549" t="n">
        <v>183.01</v>
      </c>
      <c r="D2549" t="inlineStr"/>
      <c r="E2549" t="inlineStr"/>
      <c r="F2549" t="inlineStr"/>
      <c r="G2549" t="inlineStr"/>
      <c r="H2549" t="inlineStr"/>
      <c r="I2549" t="inlineStr"/>
      <c r="J2549" t="inlineStr"/>
      <c r="K2549" t="inlineStr"/>
      <c r="L2549" t="inlineStr"/>
      <c r="M2549" t="n">
        <v>331.97</v>
      </c>
      <c r="N2549" t="inlineStr"/>
      <c r="O2549" t="n">
        <v>94.62</v>
      </c>
      <c r="P2549" t="inlineStr"/>
      <c r="Q2549" t="inlineStr"/>
      <c r="R2549" t="n">
        <v>109.664</v>
      </c>
      <c r="S2549" t="n">
        <v>74.72499999999999</v>
      </c>
      <c r="T2549" t="n">
        <v>224.412</v>
      </c>
    </row>
    <row r="2550">
      <c r="A2550" s="142" t="n">
        <v>40112</v>
      </c>
      <c r="B2550" t="inlineStr"/>
      <c r="C2550" t="n">
        <v>177.22</v>
      </c>
      <c r="D2550" t="inlineStr"/>
      <c r="E2550" t="inlineStr"/>
      <c r="F2550" t="inlineStr"/>
      <c r="G2550" t="inlineStr"/>
      <c r="H2550" t="inlineStr"/>
      <c r="I2550" t="inlineStr"/>
      <c r="J2550" t="inlineStr"/>
      <c r="K2550" t="inlineStr"/>
      <c r="L2550" t="inlineStr"/>
      <c r="M2550" t="n">
        <v>321.91</v>
      </c>
      <c r="N2550" t="inlineStr"/>
      <c r="O2550" t="n">
        <v>92.15000000000001</v>
      </c>
      <c r="P2550" t="inlineStr"/>
      <c r="Q2550" t="inlineStr"/>
      <c r="R2550" t="n">
        <v>109.664</v>
      </c>
      <c r="S2550" t="n">
        <v>74.322</v>
      </c>
      <c r="T2550" t="n">
        <v>225.204</v>
      </c>
    </row>
    <row r="2551">
      <c r="A2551" s="142" t="n">
        <v>40113</v>
      </c>
      <c r="B2551" t="inlineStr"/>
      <c r="C2551" t="n">
        <v>176</v>
      </c>
      <c r="D2551" t="inlineStr"/>
      <c r="E2551" t="inlineStr"/>
      <c r="F2551" t="inlineStr"/>
      <c r="G2551" t="inlineStr"/>
      <c r="H2551" t="inlineStr"/>
      <c r="I2551" t="inlineStr"/>
      <c r="J2551" t="inlineStr"/>
      <c r="K2551" t="inlineStr"/>
      <c r="L2551" t="inlineStr"/>
      <c r="M2551" t="n">
        <v>319.22</v>
      </c>
      <c r="N2551" t="inlineStr"/>
      <c r="O2551" t="n">
        <v>91.08</v>
      </c>
      <c r="P2551" t="inlineStr"/>
      <c r="Q2551" t="inlineStr"/>
      <c r="R2551" t="n">
        <v>109.664</v>
      </c>
      <c r="S2551" t="n">
        <v>74.253</v>
      </c>
      <c r="T2551" t="n">
        <v>222.469</v>
      </c>
    </row>
    <row r="2552">
      <c r="A2552" s="142" t="n">
        <v>40114</v>
      </c>
      <c r="B2552" t="inlineStr"/>
      <c r="C2552" t="n">
        <v>169.55</v>
      </c>
      <c r="D2552" t="inlineStr"/>
      <c r="E2552" t="inlineStr"/>
      <c r="F2552" t="inlineStr"/>
      <c r="G2552" t="inlineStr"/>
      <c r="H2552" t="inlineStr"/>
      <c r="I2552" t="inlineStr"/>
      <c r="J2552" t="inlineStr"/>
      <c r="K2552" t="inlineStr"/>
      <c r="L2552" t="inlineStr"/>
      <c r="M2552" t="n">
        <v>307.46</v>
      </c>
      <c r="N2552" t="inlineStr"/>
      <c r="O2552" t="n">
        <v>87.51000000000001</v>
      </c>
      <c r="P2552" t="inlineStr"/>
      <c r="Q2552" t="inlineStr"/>
      <c r="R2552" t="n">
        <v>109.664</v>
      </c>
      <c r="S2552" t="n">
        <v>72.94799999999999</v>
      </c>
      <c r="T2552" t="n">
        <v>216.187</v>
      </c>
    </row>
    <row r="2553">
      <c r="A2553" s="142" t="n">
        <v>40115</v>
      </c>
      <c r="B2553" t="inlineStr"/>
      <c r="C2553" t="n">
        <v>176.09</v>
      </c>
      <c r="D2553" t="inlineStr"/>
      <c r="E2553" t="inlineStr"/>
      <c r="F2553" t="inlineStr"/>
      <c r="G2553" t="inlineStr"/>
      <c r="H2553" t="inlineStr"/>
      <c r="I2553" t="inlineStr"/>
      <c r="J2553" t="inlineStr"/>
      <c r="K2553" t="inlineStr"/>
      <c r="L2553" t="inlineStr"/>
      <c r="M2553" t="n">
        <v>318.38</v>
      </c>
      <c r="N2553" t="inlineStr"/>
      <c r="O2553" t="n">
        <v>89.91</v>
      </c>
      <c r="P2553" t="inlineStr"/>
      <c r="Q2553" t="inlineStr"/>
      <c r="R2553" t="n">
        <v>109.664</v>
      </c>
      <c r="S2553" t="n">
        <v>73.806</v>
      </c>
      <c r="T2553" t="n">
        <v>216.491</v>
      </c>
    </row>
    <row r="2554">
      <c r="A2554" s="142" t="n">
        <v>40116</v>
      </c>
      <c r="B2554" t="inlineStr"/>
      <c r="C2554" t="n">
        <v>172.45</v>
      </c>
      <c r="D2554" t="inlineStr"/>
      <c r="E2554" t="inlineStr"/>
      <c r="F2554" t="inlineStr"/>
      <c r="G2554" t="inlineStr"/>
      <c r="H2554" t="inlineStr"/>
      <c r="I2554" t="inlineStr"/>
      <c r="J2554" t="inlineStr"/>
      <c r="K2554" t="inlineStr"/>
      <c r="L2554" t="inlineStr"/>
      <c r="M2554" t="n">
        <v>311.39</v>
      </c>
      <c r="N2554" t="inlineStr"/>
      <c r="O2554" t="n">
        <v>87.92</v>
      </c>
      <c r="P2554" t="inlineStr"/>
      <c r="Q2554" t="inlineStr"/>
      <c r="R2554" t="n">
        <v>107.38</v>
      </c>
      <c r="S2554" t="n">
        <v>72.81</v>
      </c>
      <c r="T2554" t="n">
        <v>215.768</v>
      </c>
    </row>
    <row r="2555">
      <c r="A2555" s="142" t="n">
        <v>40119</v>
      </c>
      <c r="B2555" t="inlineStr"/>
      <c r="C2555" t="n">
        <v>172.17</v>
      </c>
      <c r="D2555" t="inlineStr"/>
      <c r="E2555" t="inlineStr"/>
      <c r="F2555" t="inlineStr"/>
      <c r="G2555" t="inlineStr"/>
      <c r="H2555" t="inlineStr"/>
      <c r="I2555" t="inlineStr"/>
      <c r="J2555" t="inlineStr"/>
      <c r="K2555" t="inlineStr"/>
      <c r="L2555" t="inlineStr"/>
      <c r="M2555" t="n">
        <v>312.75</v>
      </c>
      <c r="N2555" t="inlineStr"/>
      <c r="O2555" t="n">
        <v>88.34</v>
      </c>
      <c r="P2555" t="inlineStr"/>
      <c r="Q2555" t="inlineStr"/>
      <c r="R2555" t="n">
        <v>107.38</v>
      </c>
      <c r="S2555" t="n">
        <v>72.646</v>
      </c>
      <c r="T2555" t="n">
        <v>214.123</v>
      </c>
    </row>
    <row r="2556">
      <c r="A2556" s="142" t="n">
        <v>40120</v>
      </c>
      <c r="B2556" t="inlineStr"/>
      <c r="C2556" t="n">
        <v>183.74</v>
      </c>
      <c r="D2556" t="inlineStr"/>
      <c r="E2556" t="inlineStr"/>
      <c r="F2556" t="inlineStr"/>
      <c r="G2556" t="inlineStr"/>
      <c r="H2556" t="inlineStr"/>
      <c r="I2556" t="inlineStr"/>
      <c r="J2556" t="inlineStr"/>
      <c r="K2556" t="inlineStr"/>
      <c r="L2556" t="inlineStr"/>
      <c r="M2556" t="n">
        <v>333.8</v>
      </c>
      <c r="N2556" t="inlineStr"/>
      <c r="O2556" t="n">
        <v>93.59999999999999</v>
      </c>
      <c r="P2556" t="inlineStr"/>
      <c r="Q2556" t="inlineStr"/>
      <c r="R2556" t="n">
        <v>107.38</v>
      </c>
      <c r="S2556" t="n">
        <v>72.964</v>
      </c>
      <c r="T2556" t="n">
        <v>214.349</v>
      </c>
    </row>
    <row r="2557">
      <c r="A2557" s="142" t="n">
        <v>40121</v>
      </c>
      <c r="B2557" t="inlineStr"/>
      <c r="C2557" t="n">
        <v>183.95</v>
      </c>
      <c r="D2557" t="inlineStr"/>
      <c r="E2557" t="inlineStr"/>
      <c r="F2557" t="inlineStr"/>
      <c r="G2557" t="inlineStr"/>
      <c r="H2557" t="inlineStr"/>
      <c r="I2557" t="inlineStr"/>
      <c r="J2557" t="inlineStr"/>
      <c r="K2557" t="inlineStr"/>
      <c r="L2557" t="inlineStr"/>
      <c r="M2557" t="n">
        <v>340.07</v>
      </c>
      <c r="N2557" t="inlineStr"/>
      <c r="O2557" t="n">
        <v>93.59999999999999</v>
      </c>
      <c r="P2557" t="inlineStr"/>
      <c r="Q2557" t="inlineStr"/>
      <c r="R2557" t="n">
        <v>107.38</v>
      </c>
      <c r="S2557" t="n">
        <v>73.07599999999999</v>
      </c>
      <c r="T2557" t="n">
        <v>217.39</v>
      </c>
    </row>
    <row r="2558">
      <c r="A2558" s="142" t="n">
        <v>40122</v>
      </c>
      <c r="B2558" t="inlineStr"/>
      <c r="C2558" t="n">
        <v>183.72</v>
      </c>
      <c r="D2558" t="inlineStr"/>
      <c r="E2558" t="inlineStr"/>
      <c r="F2558" t="inlineStr"/>
      <c r="G2558" t="inlineStr"/>
      <c r="H2558" t="inlineStr"/>
      <c r="I2558" t="inlineStr"/>
      <c r="J2558" t="inlineStr"/>
      <c r="K2558" t="inlineStr"/>
      <c r="L2558" t="inlineStr"/>
      <c r="M2558" t="n">
        <v>338.43</v>
      </c>
      <c r="N2558" t="inlineStr"/>
      <c r="O2558" t="n">
        <v>94.56</v>
      </c>
      <c r="P2558" t="inlineStr"/>
      <c r="Q2558" t="inlineStr"/>
      <c r="R2558" t="n">
        <v>107.38</v>
      </c>
      <c r="S2558" t="n">
        <v>73.60299999999999</v>
      </c>
      <c r="T2558" t="n">
        <v>217.54</v>
      </c>
    </row>
    <row r="2559">
      <c r="A2559" s="142" t="n">
        <v>40123</v>
      </c>
      <c r="B2559" t="inlineStr"/>
      <c r="C2559" t="n">
        <v>186.08</v>
      </c>
      <c r="D2559" t="inlineStr"/>
      <c r="E2559" t="inlineStr"/>
      <c r="F2559" t="inlineStr"/>
      <c r="G2559" t="inlineStr"/>
      <c r="H2559" t="inlineStr"/>
      <c r="I2559" t="inlineStr"/>
      <c r="J2559" t="inlineStr"/>
      <c r="K2559" t="inlineStr"/>
      <c r="L2559" t="inlineStr"/>
      <c r="M2559" t="n">
        <v>343.62</v>
      </c>
      <c r="N2559" t="inlineStr"/>
      <c r="O2559" t="n">
        <v>96.20999999999999</v>
      </c>
      <c r="P2559" t="inlineStr"/>
      <c r="Q2559" t="inlineStr"/>
      <c r="R2559" t="n">
        <v>107.38</v>
      </c>
      <c r="S2559" t="n">
        <v>73.974</v>
      </c>
      <c r="T2559" t="n">
        <v>219.268</v>
      </c>
    </row>
    <row r="2560">
      <c r="A2560" s="142" t="n">
        <v>40126</v>
      </c>
      <c r="B2560" t="inlineStr"/>
      <c r="C2560" t="n">
        <v>190.75</v>
      </c>
      <c r="D2560" t="inlineStr"/>
      <c r="E2560" t="inlineStr"/>
      <c r="F2560" t="inlineStr"/>
      <c r="G2560" t="inlineStr"/>
      <c r="H2560" t="inlineStr"/>
      <c r="I2560" t="inlineStr"/>
      <c r="J2560" t="inlineStr"/>
      <c r="K2560" t="inlineStr"/>
      <c r="L2560" t="inlineStr"/>
      <c r="M2560" t="n">
        <v>352.15</v>
      </c>
      <c r="N2560" t="inlineStr"/>
      <c r="O2560" t="n">
        <v>98.66</v>
      </c>
      <c r="P2560" t="inlineStr"/>
      <c r="Q2560" t="inlineStr"/>
      <c r="R2560" t="n">
        <v>107.38</v>
      </c>
      <c r="S2560" t="n">
        <v>74.992</v>
      </c>
      <c r="T2560" t="n">
        <v>222.703</v>
      </c>
    </row>
    <row r="2561">
      <c r="A2561" s="142" t="n">
        <v>40127</v>
      </c>
      <c r="B2561" t="inlineStr"/>
      <c r="C2561" t="n">
        <v>190.13</v>
      </c>
      <c r="D2561" t="inlineStr"/>
      <c r="E2561" t="inlineStr"/>
      <c r="F2561" t="inlineStr"/>
      <c r="G2561" t="inlineStr"/>
      <c r="H2561" t="inlineStr"/>
      <c r="I2561" t="inlineStr"/>
      <c r="J2561" t="inlineStr"/>
      <c r="K2561" t="inlineStr"/>
      <c r="L2561" t="inlineStr"/>
      <c r="M2561" t="n">
        <v>351.28</v>
      </c>
      <c r="N2561" t="inlineStr"/>
      <c r="O2561" t="n">
        <v>98.67</v>
      </c>
      <c r="P2561" t="inlineStr"/>
      <c r="Q2561" t="inlineStr"/>
      <c r="R2561" t="n">
        <v>107.38</v>
      </c>
      <c r="S2561" t="n">
        <v>75.175</v>
      </c>
      <c r="T2561" t="n">
        <v>224.075</v>
      </c>
    </row>
    <row r="2562">
      <c r="A2562" s="142" t="n">
        <v>40128</v>
      </c>
      <c r="B2562" t="inlineStr"/>
      <c r="C2562" t="n">
        <v>192.86</v>
      </c>
      <c r="D2562" t="inlineStr"/>
      <c r="E2562" t="inlineStr"/>
      <c r="F2562" t="inlineStr"/>
      <c r="G2562" t="inlineStr"/>
      <c r="H2562" t="inlineStr"/>
      <c r="I2562" t="inlineStr"/>
      <c r="J2562" t="inlineStr"/>
      <c r="K2562" t="inlineStr"/>
      <c r="L2562" t="inlineStr"/>
      <c r="M2562" t="n">
        <v>351.28</v>
      </c>
      <c r="N2562" t="inlineStr"/>
      <c r="O2562" t="n">
        <v>98.67</v>
      </c>
      <c r="P2562" t="inlineStr"/>
      <c r="Q2562" t="inlineStr"/>
      <c r="R2562" t="n">
        <v>107.38</v>
      </c>
      <c r="S2562" t="n">
        <v>75.48</v>
      </c>
      <c r="T2562" t="n">
        <v>225.86</v>
      </c>
    </row>
    <row r="2563">
      <c r="A2563" s="142" t="n">
        <v>40129</v>
      </c>
      <c r="B2563" t="inlineStr"/>
      <c r="C2563" t="n">
        <v>190.48</v>
      </c>
      <c r="D2563" t="inlineStr"/>
      <c r="E2563" t="inlineStr"/>
      <c r="F2563" t="inlineStr"/>
      <c r="G2563" t="inlineStr"/>
      <c r="H2563" t="inlineStr"/>
      <c r="I2563" t="inlineStr"/>
      <c r="J2563" t="inlineStr"/>
      <c r="K2563" t="inlineStr"/>
      <c r="L2563" t="inlineStr"/>
      <c r="M2563" t="n">
        <v>350.28</v>
      </c>
      <c r="N2563" t="inlineStr"/>
      <c r="O2563" t="n">
        <v>98.34999999999999</v>
      </c>
      <c r="P2563" t="inlineStr"/>
      <c r="Q2563" t="inlineStr"/>
      <c r="R2563" t="n">
        <v>107.38</v>
      </c>
      <c r="S2563" t="n">
        <v>75.33799999999999</v>
      </c>
      <c r="T2563" t="n">
        <v>224.387</v>
      </c>
    </row>
    <row r="2564">
      <c r="A2564" s="142" t="n">
        <v>40130</v>
      </c>
      <c r="B2564" t="inlineStr"/>
      <c r="C2564" t="n">
        <v>194.23</v>
      </c>
      <c r="D2564" t="inlineStr"/>
      <c r="E2564" t="inlineStr"/>
      <c r="F2564" t="inlineStr"/>
      <c r="G2564" t="inlineStr"/>
      <c r="H2564" t="inlineStr"/>
      <c r="I2564" t="inlineStr"/>
      <c r="J2564" t="inlineStr"/>
      <c r="K2564" t="inlineStr"/>
      <c r="L2564" t="inlineStr"/>
      <c r="M2564" t="n">
        <v>356.84</v>
      </c>
      <c r="N2564" t="inlineStr"/>
      <c r="O2564" t="n">
        <v>99.61</v>
      </c>
      <c r="P2564" t="inlineStr"/>
      <c r="Q2564" t="inlineStr"/>
      <c r="R2564" t="n">
        <v>107.38</v>
      </c>
      <c r="S2564" t="n">
        <v>75.691</v>
      </c>
      <c r="T2564" t="n">
        <v>225.176</v>
      </c>
    </row>
    <row r="2565">
      <c r="A2565" s="142" t="n">
        <v>40133</v>
      </c>
      <c r="B2565" t="inlineStr"/>
      <c r="C2565" t="n">
        <v>199.97</v>
      </c>
      <c r="D2565" t="inlineStr"/>
      <c r="E2565" t="inlineStr"/>
      <c r="F2565" t="inlineStr"/>
      <c r="G2565" t="inlineStr"/>
      <c r="H2565" t="inlineStr"/>
      <c r="I2565" t="inlineStr"/>
      <c r="J2565" t="inlineStr"/>
      <c r="K2565" t="inlineStr"/>
      <c r="L2565" t="inlineStr"/>
      <c r="M2565" t="n">
        <v>366.04</v>
      </c>
      <c r="N2565" t="inlineStr"/>
      <c r="O2565" t="n">
        <v>102.19</v>
      </c>
      <c r="P2565" t="inlineStr"/>
      <c r="Q2565" t="inlineStr"/>
      <c r="R2565" t="n">
        <v>107.38</v>
      </c>
      <c r="S2565" t="n">
        <v>76.40600000000001</v>
      </c>
      <c r="T2565" t="n">
        <v>228.442</v>
      </c>
    </row>
    <row r="2566">
      <c r="A2566" s="142" t="n">
        <v>40134</v>
      </c>
      <c r="B2566" t="inlineStr"/>
      <c r="C2566" t="n">
        <v>200.59</v>
      </c>
      <c r="D2566" t="inlineStr"/>
      <c r="E2566" t="inlineStr"/>
      <c r="F2566" t="inlineStr"/>
      <c r="G2566" t="inlineStr"/>
      <c r="H2566" t="inlineStr"/>
      <c r="I2566" t="inlineStr"/>
      <c r="J2566" t="inlineStr"/>
      <c r="K2566" t="inlineStr"/>
      <c r="L2566" t="inlineStr"/>
      <c r="M2566" t="n">
        <v>366.95</v>
      </c>
      <c r="N2566" t="inlineStr"/>
      <c r="O2566" t="n">
        <v>102.48</v>
      </c>
      <c r="P2566" t="inlineStr"/>
      <c r="Q2566" t="inlineStr"/>
      <c r="R2566" t="n">
        <v>107.38</v>
      </c>
      <c r="S2566" t="n">
        <v>76.765</v>
      </c>
      <c r="T2566" t="n">
        <v>230.096</v>
      </c>
    </row>
    <row r="2567">
      <c r="A2567" s="142" t="n">
        <v>40135</v>
      </c>
      <c r="B2567" t="inlineStr"/>
      <c r="C2567" t="n">
        <v>199.84</v>
      </c>
      <c r="D2567" t="inlineStr"/>
      <c r="E2567" t="inlineStr"/>
      <c r="F2567" t="inlineStr"/>
      <c r="G2567" t="inlineStr"/>
      <c r="H2567" t="inlineStr"/>
      <c r="I2567" t="inlineStr"/>
      <c r="J2567" t="inlineStr"/>
      <c r="K2567" t="inlineStr"/>
      <c r="L2567" t="inlineStr"/>
      <c r="M2567" t="n">
        <v>365.74</v>
      </c>
      <c r="N2567" t="inlineStr"/>
      <c r="O2567" t="n">
        <v>101.29</v>
      </c>
      <c r="P2567" t="inlineStr"/>
      <c r="Q2567" t="inlineStr"/>
      <c r="R2567" t="n">
        <v>107.38</v>
      </c>
      <c r="S2567" t="n">
        <v>76.256</v>
      </c>
      <c r="T2567" t="n">
        <v>228.453</v>
      </c>
    </row>
    <row r="2568">
      <c r="A2568" s="142" t="n">
        <v>40136</v>
      </c>
      <c r="B2568" t="inlineStr"/>
      <c r="C2568" t="n">
        <v>201.34</v>
      </c>
      <c r="D2568" t="inlineStr"/>
      <c r="E2568" t="inlineStr"/>
      <c r="F2568" t="inlineStr"/>
      <c r="G2568" t="inlineStr"/>
      <c r="H2568" t="inlineStr"/>
      <c r="I2568" t="inlineStr"/>
      <c r="J2568" t="inlineStr"/>
      <c r="K2568" t="inlineStr"/>
      <c r="L2568" t="inlineStr"/>
      <c r="M2568" t="n">
        <v>364.9</v>
      </c>
      <c r="N2568" t="inlineStr"/>
      <c r="O2568" t="n">
        <v>101.19</v>
      </c>
      <c r="P2568" t="inlineStr"/>
      <c r="Q2568" t="inlineStr"/>
      <c r="R2568" t="n">
        <v>107.38</v>
      </c>
      <c r="S2568" t="n">
        <v>75.568</v>
      </c>
      <c r="T2568" t="n">
        <v>227.02</v>
      </c>
    </row>
    <row r="2569">
      <c r="A2569" s="142" t="n">
        <v>40137</v>
      </c>
      <c r="B2569" t="inlineStr"/>
      <c r="C2569" t="n">
        <v>199.62</v>
      </c>
      <c r="D2569" t="inlineStr"/>
      <c r="E2569" t="inlineStr"/>
      <c r="F2569" t="inlineStr"/>
      <c r="G2569" t="inlineStr"/>
      <c r="H2569" t="inlineStr"/>
      <c r="I2569" t="inlineStr"/>
      <c r="J2569" t="inlineStr"/>
      <c r="K2569" t="inlineStr"/>
      <c r="L2569" t="inlineStr"/>
      <c r="M2569" t="n">
        <v>363.66</v>
      </c>
      <c r="N2569" t="inlineStr"/>
      <c r="O2569" t="n">
        <v>100.8</v>
      </c>
      <c r="P2569" t="inlineStr"/>
      <c r="Q2569" t="inlineStr"/>
      <c r="R2569" t="n">
        <v>107.38</v>
      </c>
      <c r="S2569" t="n">
        <v>75.242</v>
      </c>
      <c r="T2569" t="n">
        <v>226.415</v>
      </c>
    </row>
    <row r="2570">
      <c r="A2570" s="142" t="n">
        <v>40140</v>
      </c>
      <c r="B2570" t="inlineStr"/>
      <c r="C2570" t="n">
        <v>204.92</v>
      </c>
      <c r="D2570" t="inlineStr"/>
      <c r="E2570" t="inlineStr"/>
      <c r="F2570" t="inlineStr"/>
      <c r="G2570" t="inlineStr"/>
      <c r="H2570" t="inlineStr"/>
      <c r="I2570" t="inlineStr"/>
      <c r="J2570" t="inlineStr"/>
      <c r="K2570" t="inlineStr"/>
      <c r="L2570" t="inlineStr"/>
      <c r="M2570" t="n">
        <v>367.62</v>
      </c>
      <c r="N2570" t="inlineStr"/>
      <c r="O2570" t="n">
        <v>102.62</v>
      </c>
      <c r="P2570" t="inlineStr"/>
      <c r="Q2570" t="inlineStr"/>
      <c r="R2570" t="n">
        <v>107.38</v>
      </c>
      <c r="S2570" t="n">
        <v>75.83799999999999</v>
      </c>
      <c r="T2570" t="n">
        <v>227.22</v>
      </c>
    </row>
    <row r="2571">
      <c r="A2571" s="142" t="n">
        <v>40141</v>
      </c>
      <c r="B2571" t="inlineStr"/>
      <c r="C2571" t="n">
        <v>202.61</v>
      </c>
      <c r="D2571" t="inlineStr"/>
      <c r="E2571" t="inlineStr"/>
      <c r="F2571" t="inlineStr"/>
      <c r="G2571" t="inlineStr"/>
      <c r="H2571" t="inlineStr"/>
      <c r="I2571" t="inlineStr"/>
      <c r="J2571" t="inlineStr"/>
      <c r="K2571" t="inlineStr"/>
      <c r="L2571" t="inlineStr"/>
      <c r="M2571" t="n">
        <v>363.91</v>
      </c>
      <c r="N2571" t="inlineStr"/>
      <c r="O2571" t="n">
        <v>101.74</v>
      </c>
      <c r="P2571" t="inlineStr"/>
      <c r="Q2571" t="inlineStr"/>
      <c r="R2571" t="n">
        <v>107.38</v>
      </c>
      <c r="S2571" t="n">
        <v>75.631</v>
      </c>
      <c r="T2571" t="n">
        <v>226.546</v>
      </c>
    </row>
    <row r="2572">
      <c r="A2572" s="142" t="n">
        <v>40142</v>
      </c>
      <c r="B2572" t="inlineStr"/>
      <c r="C2572" t="n">
        <v>206.69</v>
      </c>
      <c r="D2572" t="inlineStr"/>
      <c r="E2572" t="inlineStr"/>
      <c r="F2572" t="inlineStr"/>
      <c r="G2572" t="inlineStr"/>
      <c r="H2572" t="inlineStr"/>
      <c r="I2572" t="inlineStr"/>
      <c r="J2572" t="inlineStr"/>
      <c r="K2572" t="inlineStr"/>
      <c r="L2572" t="inlineStr"/>
      <c r="M2572" t="n">
        <v>371.07</v>
      </c>
      <c r="N2572" t="inlineStr"/>
      <c r="O2572" t="n">
        <v>103.46</v>
      </c>
      <c r="P2572" t="inlineStr"/>
      <c r="Q2572" t="inlineStr"/>
      <c r="R2572" t="n">
        <v>107.38</v>
      </c>
      <c r="S2572" t="n">
        <v>75.759</v>
      </c>
      <c r="T2572" t="n">
        <v>226.435</v>
      </c>
    </row>
    <row r="2573">
      <c r="A2573" s="142" t="n">
        <v>40143</v>
      </c>
      <c r="B2573" t="inlineStr"/>
      <c r="C2573" t="n">
        <v>202.41</v>
      </c>
      <c r="D2573" t="inlineStr"/>
      <c r="E2573" t="inlineStr"/>
      <c r="F2573" t="inlineStr"/>
      <c r="G2573" t="inlineStr"/>
      <c r="H2573" t="inlineStr"/>
      <c r="I2573" t="inlineStr"/>
      <c r="J2573" t="inlineStr"/>
      <c r="K2573" t="inlineStr"/>
      <c r="L2573" t="inlineStr"/>
      <c r="M2573" t="n">
        <v>366.23</v>
      </c>
      <c r="N2573" t="inlineStr"/>
      <c r="O2573" t="n">
        <v>102.05</v>
      </c>
      <c r="P2573" t="inlineStr"/>
      <c r="Q2573" t="inlineStr"/>
      <c r="R2573" t="n">
        <v>107.38</v>
      </c>
      <c r="S2573" t="n">
        <v>74.999</v>
      </c>
      <c r="T2573" t="n">
        <v>222.654</v>
      </c>
    </row>
    <row r="2574">
      <c r="A2574" s="142" t="n">
        <v>40144</v>
      </c>
      <c r="B2574" t="inlineStr"/>
      <c r="C2574" t="n">
        <v>202.41</v>
      </c>
      <c r="D2574" t="inlineStr"/>
      <c r="E2574" t="inlineStr"/>
      <c r="F2574" t="inlineStr"/>
      <c r="G2574" t="inlineStr"/>
      <c r="H2574" t="inlineStr"/>
      <c r="I2574" t="inlineStr"/>
      <c r="J2574" t="inlineStr"/>
      <c r="K2574" t="inlineStr"/>
      <c r="L2574" t="inlineStr"/>
      <c r="M2574" t="n">
        <v>360.29</v>
      </c>
      <c r="N2574" t="inlineStr"/>
      <c r="O2574" t="n">
        <v>100.26</v>
      </c>
      <c r="P2574" t="inlineStr"/>
      <c r="Q2574" t="inlineStr"/>
      <c r="R2574" t="n">
        <v>107.38</v>
      </c>
      <c r="S2574" t="n">
        <v>74.3</v>
      </c>
      <c r="T2574" t="n">
        <v>218.848</v>
      </c>
    </row>
    <row r="2575">
      <c r="A2575" s="142" t="n">
        <v>40147</v>
      </c>
      <c r="B2575" t="inlineStr"/>
      <c r="C2575" t="n">
        <v>200.52</v>
      </c>
      <c r="D2575" t="inlineStr"/>
      <c r="E2575" t="inlineStr"/>
      <c r="F2575" t="inlineStr"/>
      <c r="G2575" t="inlineStr"/>
      <c r="H2575" t="inlineStr"/>
      <c r="I2575" t="inlineStr"/>
      <c r="J2575" t="inlineStr"/>
      <c r="K2575" t="inlineStr"/>
      <c r="L2575" t="inlineStr"/>
      <c r="M2575" t="n">
        <v>360.11</v>
      </c>
      <c r="N2575" t="inlineStr"/>
      <c r="O2575" t="n">
        <v>100.43</v>
      </c>
      <c r="P2575" t="inlineStr"/>
      <c r="Q2575" t="inlineStr"/>
      <c r="R2575" t="n">
        <v>108.591</v>
      </c>
      <c r="S2575" t="n">
        <v>74.497</v>
      </c>
      <c r="T2575" t="n">
        <v>221.154</v>
      </c>
    </row>
    <row r="2576">
      <c r="A2576" s="142" t="n">
        <v>40148</v>
      </c>
      <c r="B2576" t="inlineStr"/>
      <c r="C2576" t="n">
        <v>211.38</v>
      </c>
      <c r="D2576" t="inlineStr"/>
      <c r="E2576" t="inlineStr"/>
      <c r="F2576" t="inlineStr"/>
      <c r="G2576" t="inlineStr"/>
      <c r="H2576" t="inlineStr"/>
      <c r="I2576" t="inlineStr"/>
      <c r="J2576" t="inlineStr"/>
      <c r="K2576" t="inlineStr"/>
      <c r="L2576" t="inlineStr"/>
      <c r="M2576" t="n">
        <v>378.17</v>
      </c>
      <c r="N2576" t="inlineStr"/>
      <c r="O2576" t="n">
        <v>105.34</v>
      </c>
      <c r="P2576" t="inlineStr"/>
      <c r="Q2576" t="inlineStr"/>
      <c r="R2576" t="n">
        <v>108.591</v>
      </c>
      <c r="S2576" t="n">
        <v>75.595</v>
      </c>
      <c r="T2576" t="n">
        <v>224.645</v>
      </c>
    </row>
    <row r="2577">
      <c r="A2577" s="142" t="n">
        <v>40149</v>
      </c>
      <c r="B2577" t="inlineStr"/>
      <c r="C2577" t="n">
        <v>216.03</v>
      </c>
      <c r="D2577" t="inlineStr"/>
      <c r="E2577" t="inlineStr"/>
      <c r="F2577" t="inlineStr"/>
      <c r="G2577" t="inlineStr"/>
      <c r="H2577" t="inlineStr"/>
      <c r="I2577" t="inlineStr"/>
      <c r="J2577" t="inlineStr"/>
      <c r="K2577" t="inlineStr"/>
      <c r="L2577" t="inlineStr"/>
      <c r="M2577" t="n">
        <v>388.7</v>
      </c>
      <c r="N2577" t="inlineStr"/>
      <c r="O2577" t="n">
        <v>108.14</v>
      </c>
      <c r="P2577" t="inlineStr"/>
      <c r="Q2577" t="inlineStr"/>
      <c r="R2577" t="n">
        <v>108.591</v>
      </c>
      <c r="S2577" t="n">
        <v>75.88200000000001</v>
      </c>
      <c r="T2577" t="n">
        <v>226.832</v>
      </c>
    </row>
    <row r="2578">
      <c r="A2578" s="142" t="n">
        <v>40150</v>
      </c>
      <c r="B2578" t="inlineStr"/>
      <c r="C2578" t="n">
        <v>210.9</v>
      </c>
      <c r="D2578" t="inlineStr"/>
      <c r="E2578" t="inlineStr"/>
      <c r="F2578" t="inlineStr"/>
      <c r="G2578" t="inlineStr"/>
      <c r="H2578" t="inlineStr"/>
      <c r="I2578" t="inlineStr"/>
      <c r="J2578" t="inlineStr"/>
      <c r="K2578" t="inlineStr"/>
      <c r="L2578" t="inlineStr"/>
      <c r="M2578" t="n">
        <v>381.26</v>
      </c>
      <c r="N2578" t="inlineStr"/>
      <c r="O2578" t="n">
        <v>105.61</v>
      </c>
      <c r="P2578" t="inlineStr"/>
      <c r="Q2578" t="inlineStr"/>
      <c r="R2578" t="n">
        <v>108.591</v>
      </c>
      <c r="S2578" t="n">
        <v>75.682</v>
      </c>
      <c r="T2578" t="n">
        <v>227.709</v>
      </c>
    </row>
    <row r="2579">
      <c r="A2579" s="142" t="n">
        <v>40151</v>
      </c>
      <c r="B2579" t="inlineStr"/>
      <c r="C2579" t="n">
        <v>206.22</v>
      </c>
      <c r="D2579" t="inlineStr"/>
      <c r="E2579" t="inlineStr"/>
      <c r="F2579" t="inlineStr"/>
      <c r="G2579" t="inlineStr"/>
      <c r="H2579" t="inlineStr"/>
      <c r="I2579" t="inlineStr"/>
      <c r="J2579" t="inlineStr"/>
      <c r="K2579" t="inlineStr"/>
      <c r="L2579" t="inlineStr"/>
      <c r="M2579" t="n">
        <v>365.87</v>
      </c>
      <c r="N2579" t="inlineStr"/>
      <c r="O2579" t="n">
        <v>102.3</v>
      </c>
      <c r="P2579" t="inlineStr"/>
      <c r="Q2579" t="inlineStr"/>
      <c r="R2579" t="n">
        <v>108.591</v>
      </c>
      <c r="S2579" t="n">
        <v>76.569</v>
      </c>
      <c r="T2579" t="n">
        <v>230.107</v>
      </c>
    </row>
    <row r="2580">
      <c r="A2580" s="142" t="n">
        <v>40154</v>
      </c>
      <c r="B2580" t="inlineStr"/>
      <c r="C2580" t="n">
        <v>203.18</v>
      </c>
      <c r="D2580" t="inlineStr"/>
      <c r="E2580" t="inlineStr"/>
      <c r="F2580" t="inlineStr"/>
      <c r="G2580" t="inlineStr"/>
      <c r="H2580" t="inlineStr"/>
      <c r="I2580" t="inlineStr"/>
      <c r="J2580" t="inlineStr"/>
      <c r="K2580" t="inlineStr"/>
      <c r="L2580" t="inlineStr"/>
      <c r="M2580" t="n">
        <v>361.99</v>
      </c>
      <c r="N2580" t="inlineStr"/>
      <c r="O2580" t="n">
        <v>99.79000000000001</v>
      </c>
      <c r="P2580" t="inlineStr"/>
      <c r="Q2580" t="inlineStr"/>
      <c r="R2580" t="n">
        <v>108.591</v>
      </c>
      <c r="S2580" t="n">
        <v>76.651</v>
      </c>
      <c r="T2580" t="n">
        <v>230.437</v>
      </c>
    </row>
    <row r="2581">
      <c r="A2581" s="142" t="n">
        <v>40155</v>
      </c>
      <c r="B2581" t="inlineStr"/>
      <c r="C2581" t="n">
        <v>196.79</v>
      </c>
      <c r="D2581" t="inlineStr"/>
      <c r="E2581" t="inlineStr"/>
      <c r="F2581" t="inlineStr"/>
      <c r="G2581" t="inlineStr"/>
      <c r="H2581" t="inlineStr"/>
      <c r="I2581" t="inlineStr"/>
      <c r="J2581" t="inlineStr"/>
      <c r="K2581" t="inlineStr"/>
      <c r="L2581" t="inlineStr"/>
      <c r="M2581" t="n">
        <v>352.32</v>
      </c>
      <c r="N2581" t="inlineStr"/>
      <c r="O2581" t="n">
        <v>97.28</v>
      </c>
      <c r="P2581" t="inlineStr"/>
      <c r="Q2581" t="inlineStr"/>
      <c r="R2581" t="n">
        <v>108.591</v>
      </c>
      <c r="S2581" t="n">
        <v>76.224</v>
      </c>
      <c r="T2581" t="n">
        <v>229.269</v>
      </c>
    </row>
    <row r="2582">
      <c r="A2582" s="142" t="n">
        <v>40156</v>
      </c>
      <c r="B2582" t="inlineStr"/>
      <c r="C2582" t="n">
        <v>200.33</v>
      </c>
      <c r="D2582" t="inlineStr"/>
      <c r="E2582" t="inlineStr"/>
      <c r="F2582" t="inlineStr"/>
      <c r="G2582" t="inlineStr"/>
      <c r="H2582" t="inlineStr"/>
      <c r="I2582" t="inlineStr"/>
      <c r="J2582" t="inlineStr"/>
      <c r="K2582" t="inlineStr"/>
      <c r="L2582" t="inlineStr"/>
      <c r="M2582" t="n">
        <v>355.84</v>
      </c>
      <c r="N2582" t="inlineStr"/>
      <c r="O2582" t="n">
        <v>98.53</v>
      </c>
      <c r="P2582" t="inlineStr"/>
      <c r="Q2582" t="inlineStr"/>
      <c r="R2582" t="n">
        <v>108.591</v>
      </c>
      <c r="S2582" t="n">
        <v>75.96599999999999</v>
      </c>
      <c r="T2582" t="n">
        <v>227.548</v>
      </c>
    </row>
    <row r="2583">
      <c r="A2583" s="142" t="n">
        <v>40157</v>
      </c>
      <c r="B2583" t="inlineStr"/>
      <c r="C2583" t="n">
        <v>202.51</v>
      </c>
      <c r="D2583" t="inlineStr"/>
      <c r="E2583" t="inlineStr"/>
      <c r="F2583" t="inlineStr"/>
      <c r="G2583" t="inlineStr"/>
      <c r="H2583" t="inlineStr"/>
      <c r="I2583" t="inlineStr"/>
      <c r="J2583" t="inlineStr"/>
      <c r="K2583" t="inlineStr"/>
      <c r="L2583" t="inlineStr"/>
      <c r="M2583" t="n">
        <v>358.58</v>
      </c>
      <c r="N2583" t="inlineStr"/>
      <c r="O2583" t="n">
        <v>98.84</v>
      </c>
      <c r="P2583" t="inlineStr"/>
      <c r="Q2583" t="inlineStr"/>
      <c r="R2583" t="n">
        <v>108.591</v>
      </c>
      <c r="S2583" t="n">
        <v>76.423</v>
      </c>
      <c r="T2583" t="n">
        <v>228.574</v>
      </c>
    </row>
    <row r="2584">
      <c r="A2584" s="142" t="n">
        <v>40158</v>
      </c>
      <c r="B2584" t="inlineStr"/>
      <c r="C2584" t="n">
        <v>200.43</v>
      </c>
      <c r="D2584" t="inlineStr"/>
      <c r="E2584" t="inlineStr"/>
      <c r="F2584" t="inlineStr"/>
      <c r="G2584" t="inlineStr"/>
      <c r="H2584" t="inlineStr"/>
      <c r="I2584" t="inlineStr"/>
      <c r="J2584" t="inlineStr"/>
      <c r="K2584" t="inlineStr"/>
      <c r="L2584" t="inlineStr"/>
      <c r="M2584" t="n">
        <v>353.06</v>
      </c>
      <c r="N2584" t="inlineStr"/>
      <c r="O2584" t="n">
        <v>98.12</v>
      </c>
      <c r="P2584" t="inlineStr"/>
      <c r="Q2584" t="inlineStr"/>
      <c r="R2584" t="n">
        <v>108.591</v>
      </c>
      <c r="S2584" t="n">
        <v>77.104</v>
      </c>
      <c r="T2584" t="n">
        <v>231.914</v>
      </c>
    </row>
    <row r="2585">
      <c r="A2585" s="142" t="n">
        <v>40161</v>
      </c>
      <c r="B2585" t="inlineStr"/>
      <c r="C2585" t="n">
        <v>204.69</v>
      </c>
      <c r="D2585" t="inlineStr"/>
      <c r="E2585" t="inlineStr"/>
      <c r="F2585" t="inlineStr"/>
      <c r="G2585" t="inlineStr"/>
      <c r="H2585" t="inlineStr"/>
      <c r="I2585" t="inlineStr"/>
      <c r="J2585" t="inlineStr"/>
      <c r="K2585" t="inlineStr"/>
      <c r="L2585" t="inlineStr"/>
      <c r="M2585" t="n">
        <v>357.62</v>
      </c>
      <c r="N2585" t="inlineStr"/>
      <c r="O2585" t="n">
        <v>98.56999999999999</v>
      </c>
      <c r="P2585" t="inlineStr"/>
      <c r="Q2585" t="inlineStr"/>
      <c r="R2585" t="n">
        <v>108.591</v>
      </c>
      <c r="S2585" t="n">
        <v>77.542</v>
      </c>
      <c r="T2585" t="n">
        <v>232.953</v>
      </c>
    </row>
    <row r="2586">
      <c r="A2586" s="142" t="n">
        <v>40162</v>
      </c>
      <c r="B2586" t="inlineStr"/>
      <c r="C2586" t="n">
        <v>204.47</v>
      </c>
      <c r="D2586" t="inlineStr"/>
      <c r="E2586" t="inlineStr"/>
      <c r="F2586" t="inlineStr"/>
      <c r="G2586" t="inlineStr"/>
      <c r="H2586" t="inlineStr"/>
      <c r="I2586" t="inlineStr"/>
      <c r="J2586" t="inlineStr"/>
      <c r="K2586" t="inlineStr"/>
      <c r="L2586" t="inlineStr"/>
      <c r="M2586" t="n">
        <v>356.97</v>
      </c>
      <c r="N2586" t="inlineStr"/>
      <c r="O2586" t="n">
        <v>98.27</v>
      </c>
      <c r="P2586" t="inlineStr"/>
      <c r="Q2586" t="inlineStr"/>
      <c r="R2586" t="n">
        <v>108.591</v>
      </c>
      <c r="S2586" t="n">
        <v>77.614</v>
      </c>
      <c r="T2586" t="n">
        <v>233.516</v>
      </c>
    </row>
    <row r="2587">
      <c r="A2587" s="142" t="n">
        <v>40163</v>
      </c>
      <c r="B2587" t="inlineStr"/>
      <c r="C2587" t="n">
        <v>209.4</v>
      </c>
      <c r="D2587" t="inlineStr"/>
      <c r="E2587" t="inlineStr"/>
      <c r="F2587" t="inlineStr"/>
      <c r="G2587" t="inlineStr"/>
      <c r="H2587" t="inlineStr"/>
      <c r="I2587" t="inlineStr"/>
      <c r="J2587" t="inlineStr"/>
      <c r="K2587" t="inlineStr"/>
      <c r="L2587" t="inlineStr"/>
      <c r="M2587" t="n">
        <v>361.24</v>
      </c>
      <c r="N2587" t="inlineStr"/>
      <c r="O2587" t="n">
        <v>99.14</v>
      </c>
      <c r="P2587" t="inlineStr"/>
      <c r="Q2587" t="inlineStr"/>
      <c r="R2587" t="n">
        <v>108.591</v>
      </c>
      <c r="S2587" t="n">
        <v>77.935</v>
      </c>
      <c r="T2587" t="n">
        <v>232.768</v>
      </c>
    </row>
    <row r="2588">
      <c r="A2588" s="142" t="n">
        <v>40164</v>
      </c>
      <c r="B2588" t="inlineStr"/>
      <c r="C2588" t="n">
        <v>202.48</v>
      </c>
      <c r="D2588" t="inlineStr"/>
      <c r="E2588" t="inlineStr"/>
      <c r="F2588" t="inlineStr"/>
      <c r="G2588" t="inlineStr"/>
      <c r="H2588" t="inlineStr"/>
      <c r="I2588" t="inlineStr"/>
      <c r="J2588" t="inlineStr"/>
      <c r="K2588" t="inlineStr"/>
      <c r="L2588" t="inlineStr"/>
      <c r="M2588" t="n">
        <v>350.16</v>
      </c>
      <c r="N2588" t="inlineStr"/>
      <c r="O2588" t="n">
        <v>95.78</v>
      </c>
      <c r="P2588" t="inlineStr"/>
      <c r="Q2588" t="inlineStr"/>
      <c r="R2588" t="n">
        <v>108.591</v>
      </c>
      <c r="S2588" t="n">
        <v>77.798</v>
      </c>
      <c r="T2588" t="n">
        <v>232.055</v>
      </c>
    </row>
    <row r="2589">
      <c r="A2589" s="142" t="n">
        <v>40165</v>
      </c>
      <c r="B2589" t="inlineStr"/>
      <c r="C2589" t="n">
        <v>205.83</v>
      </c>
      <c r="D2589" t="inlineStr"/>
      <c r="E2589" t="inlineStr"/>
      <c r="F2589" t="inlineStr"/>
      <c r="G2589" t="inlineStr"/>
      <c r="H2589" t="inlineStr"/>
      <c r="I2589" t="inlineStr"/>
      <c r="J2589" t="inlineStr"/>
      <c r="K2589" t="inlineStr"/>
      <c r="L2589" t="inlineStr"/>
      <c r="M2589" t="n">
        <v>354.04</v>
      </c>
      <c r="N2589" t="inlineStr"/>
      <c r="O2589" t="n">
        <v>96.65000000000001</v>
      </c>
      <c r="P2589" t="inlineStr"/>
      <c r="Q2589" t="inlineStr"/>
      <c r="R2589" t="n">
        <v>108.591</v>
      </c>
      <c r="S2589" t="n">
        <v>78.062</v>
      </c>
      <c r="T2589" t="n">
        <v>232.062</v>
      </c>
    </row>
    <row r="2590">
      <c r="A2590" s="142" t="n">
        <v>40168</v>
      </c>
      <c r="B2590" t="inlineStr"/>
      <c r="C2590" t="n">
        <v>204.35</v>
      </c>
      <c r="D2590" t="inlineStr"/>
      <c r="E2590" t="inlineStr"/>
      <c r="F2590" t="inlineStr"/>
      <c r="G2590" t="inlineStr"/>
      <c r="H2590" t="inlineStr"/>
      <c r="I2590" t="inlineStr"/>
      <c r="J2590" t="inlineStr"/>
      <c r="K2590" t="inlineStr"/>
      <c r="L2590" t="inlineStr"/>
      <c r="M2590" t="n">
        <v>350.77</v>
      </c>
      <c r="N2590" t="inlineStr"/>
      <c r="O2590" t="n">
        <v>95.90000000000001</v>
      </c>
      <c r="P2590" t="inlineStr"/>
      <c r="Q2590" t="inlineStr"/>
      <c r="R2590" t="n">
        <v>108.591</v>
      </c>
      <c r="S2590" t="n">
        <v>78.512</v>
      </c>
      <c r="T2590" t="n">
        <v>230.571</v>
      </c>
    </row>
    <row r="2591">
      <c r="A2591" s="142" t="n">
        <v>40169</v>
      </c>
      <c r="B2591" t="inlineStr"/>
      <c r="C2591" t="n">
        <v>206.43</v>
      </c>
      <c r="D2591" t="inlineStr"/>
      <c r="E2591" t="inlineStr"/>
      <c r="F2591" t="inlineStr"/>
      <c r="G2591" t="inlineStr"/>
      <c r="H2591" t="inlineStr"/>
      <c r="I2591" t="inlineStr"/>
      <c r="J2591" t="inlineStr"/>
      <c r="K2591" t="inlineStr"/>
      <c r="L2591" t="inlineStr"/>
      <c r="M2591" t="n">
        <v>351.66</v>
      </c>
      <c r="N2591" t="inlineStr"/>
      <c r="O2591" t="n">
        <v>96.23999999999999</v>
      </c>
      <c r="P2591" t="inlineStr"/>
      <c r="Q2591" t="inlineStr"/>
      <c r="R2591" t="n">
        <v>108.591</v>
      </c>
      <c r="S2591" t="n">
        <v>79.261</v>
      </c>
      <c r="T2591" t="n">
        <v>233.763</v>
      </c>
    </row>
    <row r="2592">
      <c r="A2592" s="142" t="n">
        <v>40170</v>
      </c>
      <c r="B2592" t="inlineStr"/>
      <c r="C2592" t="n">
        <v>211.49</v>
      </c>
      <c r="D2592" t="inlineStr"/>
      <c r="E2592" t="inlineStr"/>
      <c r="F2592" t="inlineStr"/>
      <c r="G2592" t="inlineStr"/>
      <c r="H2592" t="inlineStr"/>
      <c r="I2592" t="inlineStr"/>
      <c r="J2592" t="inlineStr"/>
      <c r="K2592" t="inlineStr"/>
      <c r="L2592" t="inlineStr"/>
      <c r="M2592" t="n">
        <v>362.84</v>
      </c>
      <c r="N2592" t="inlineStr"/>
      <c r="O2592" t="n">
        <v>98.45</v>
      </c>
      <c r="P2592" t="inlineStr"/>
      <c r="Q2592" t="inlineStr"/>
      <c r="R2592" t="n">
        <v>108.591</v>
      </c>
      <c r="S2592" t="n">
        <v>79.239</v>
      </c>
      <c r="T2592" t="n">
        <v>234.677</v>
      </c>
    </row>
    <row r="2593">
      <c r="A2593" s="142" t="n">
        <v>40171</v>
      </c>
      <c r="B2593" t="inlineStr"/>
      <c r="C2593" t="n">
        <v>214.43</v>
      </c>
      <c r="D2593" t="inlineStr"/>
      <c r="E2593" t="inlineStr"/>
      <c r="F2593" t="inlineStr"/>
      <c r="G2593" t="inlineStr"/>
      <c r="H2593" t="inlineStr"/>
      <c r="I2593" t="inlineStr"/>
      <c r="J2593" t="inlineStr"/>
      <c r="K2593" t="inlineStr"/>
      <c r="L2593" t="inlineStr"/>
      <c r="M2593" t="n">
        <v>364</v>
      </c>
      <c r="N2593" t="inlineStr"/>
      <c r="O2593" t="n">
        <v>99.11</v>
      </c>
      <c r="P2593" t="inlineStr"/>
      <c r="Q2593" t="inlineStr"/>
      <c r="R2593" t="n">
        <v>108.591</v>
      </c>
      <c r="S2593" t="n">
        <v>79.55</v>
      </c>
      <c r="T2593" t="n">
        <v>236.574</v>
      </c>
    </row>
    <row r="2594">
      <c r="A2594" s="142" t="n">
        <v>40172</v>
      </c>
      <c r="B2594" t="inlineStr"/>
      <c r="C2594" t="n">
        <v>214.43</v>
      </c>
      <c r="D2594" t="inlineStr"/>
      <c r="E2594" t="inlineStr"/>
      <c r="F2594" t="inlineStr"/>
      <c r="G2594" t="inlineStr"/>
      <c r="H2594" t="inlineStr"/>
      <c r="I2594" t="inlineStr"/>
      <c r="J2594" t="inlineStr"/>
      <c r="K2594" t="inlineStr"/>
      <c r="L2594" t="inlineStr"/>
      <c r="M2594" t="n">
        <v>364</v>
      </c>
      <c r="N2594" t="inlineStr"/>
      <c r="O2594" t="n">
        <v>99.11</v>
      </c>
      <c r="P2594" t="inlineStr"/>
      <c r="Q2594" t="inlineStr"/>
      <c r="R2594" t="n">
        <v>108.591</v>
      </c>
      <c r="S2594" t="n">
        <v>79.517</v>
      </c>
      <c r="T2594" t="n">
        <v>236.655</v>
      </c>
    </row>
    <row r="2595">
      <c r="A2595" s="142" t="n">
        <v>40175</v>
      </c>
      <c r="B2595" t="inlineStr"/>
      <c r="C2595" t="n">
        <v>214.43</v>
      </c>
      <c r="D2595" t="inlineStr"/>
      <c r="E2595" t="inlineStr"/>
      <c r="F2595" t="inlineStr"/>
      <c r="G2595" t="inlineStr"/>
      <c r="H2595" t="inlineStr"/>
      <c r="I2595" t="inlineStr"/>
      <c r="J2595" t="inlineStr"/>
      <c r="K2595" t="inlineStr"/>
      <c r="L2595" t="inlineStr"/>
      <c r="M2595" t="n">
        <v>363.93</v>
      </c>
      <c r="N2595" t="inlineStr"/>
      <c r="O2595" t="n">
        <v>99.17</v>
      </c>
      <c r="P2595" t="inlineStr"/>
      <c r="Q2595" t="inlineStr"/>
      <c r="R2595" t="n">
        <v>108.591</v>
      </c>
      <c r="S2595" t="n">
        <v>79.697</v>
      </c>
      <c r="T2595" t="n">
        <v>237.788</v>
      </c>
    </row>
    <row r="2596">
      <c r="A2596" s="142" t="n">
        <v>40176</v>
      </c>
      <c r="B2596" t="inlineStr"/>
      <c r="C2596" t="n">
        <v>214.06</v>
      </c>
      <c r="D2596" t="inlineStr"/>
      <c r="E2596" t="inlineStr"/>
      <c r="F2596" t="inlineStr"/>
      <c r="G2596" t="inlineStr"/>
      <c r="H2596" t="inlineStr"/>
      <c r="I2596" t="inlineStr"/>
      <c r="J2596" t="inlineStr"/>
      <c r="K2596" t="inlineStr"/>
      <c r="L2596" t="inlineStr"/>
      <c r="M2596" t="n">
        <v>361.74</v>
      </c>
      <c r="N2596" t="inlineStr"/>
      <c r="O2596" t="n">
        <v>97.83</v>
      </c>
      <c r="P2596" t="inlineStr"/>
      <c r="Q2596" t="inlineStr"/>
      <c r="R2596" t="n">
        <v>108.591</v>
      </c>
      <c r="S2596" t="n">
        <v>79.70399999999999</v>
      </c>
      <c r="T2596" t="n">
        <v>237.406</v>
      </c>
    </row>
    <row r="2597">
      <c r="A2597" s="142" t="n">
        <v>40177</v>
      </c>
      <c r="B2597" t="inlineStr"/>
      <c r="C2597" t="n">
        <v>211.7</v>
      </c>
      <c r="D2597" t="inlineStr"/>
      <c r="E2597" t="inlineStr"/>
      <c r="F2597" t="inlineStr"/>
      <c r="G2597" t="inlineStr"/>
      <c r="H2597" t="inlineStr"/>
      <c r="I2597" t="inlineStr"/>
      <c r="J2597" t="inlineStr"/>
      <c r="K2597" t="inlineStr"/>
      <c r="L2597" t="inlineStr"/>
      <c r="M2597" t="n">
        <v>360.89</v>
      </c>
      <c r="N2597" t="inlineStr"/>
      <c r="O2597" t="n">
        <v>97.55</v>
      </c>
      <c r="P2597" t="inlineStr"/>
      <c r="Q2597" t="inlineStr"/>
      <c r="R2597" t="n">
        <v>108.591</v>
      </c>
      <c r="S2597" t="n">
        <v>79.901</v>
      </c>
      <c r="T2597" t="n">
        <v>239.18</v>
      </c>
    </row>
    <row r="2598">
      <c r="A2598" s="142" t="n">
        <v>40178</v>
      </c>
      <c r="B2598" t="inlineStr"/>
      <c r="C2598" t="n">
        <v>215.02</v>
      </c>
      <c r="D2598" t="inlineStr"/>
      <c r="E2598" t="inlineStr"/>
      <c r="F2598" t="inlineStr"/>
      <c r="G2598" t="inlineStr"/>
      <c r="H2598" t="inlineStr"/>
      <c r="I2598" t="inlineStr"/>
      <c r="J2598" t="inlineStr"/>
      <c r="K2598" t="inlineStr"/>
      <c r="L2598" t="inlineStr"/>
      <c r="M2598" t="n">
        <v>361.19</v>
      </c>
      <c r="N2598" t="inlineStr"/>
      <c r="O2598" t="n">
        <v>98.01000000000001</v>
      </c>
      <c r="P2598" t="inlineStr"/>
      <c r="Q2598" t="inlineStr"/>
      <c r="R2598" t="n">
        <v>115.347</v>
      </c>
      <c r="S2598" t="n">
        <v>79.569</v>
      </c>
      <c r="T2598" t="n">
        <v>240.559</v>
      </c>
    </row>
    <row r="2599">
      <c r="A2599" s="142" t="n">
        <v>40179</v>
      </c>
      <c r="B2599" t="inlineStr"/>
      <c r="C2599" t="n">
        <v>215.02</v>
      </c>
      <c r="D2599" t="inlineStr"/>
      <c r="E2599" t="inlineStr"/>
      <c r="F2599" t="inlineStr"/>
      <c r="G2599" t="inlineStr"/>
      <c r="H2599" t="inlineStr"/>
      <c r="I2599" t="inlineStr"/>
      <c r="J2599" t="inlineStr"/>
      <c r="K2599" t="inlineStr"/>
      <c r="L2599" t="inlineStr"/>
      <c r="M2599" t="n">
        <v>361.19</v>
      </c>
      <c r="N2599" t="inlineStr"/>
      <c r="O2599" t="n">
        <v>98.01000000000001</v>
      </c>
      <c r="P2599" t="inlineStr"/>
      <c r="Q2599" t="inlineStr"/>
      <c r="R2599" t="n">
        <v>115.347</v>
      </c>
      <c r="S2599" t="n">
        <v>79.569</v>
      </c>
      <c r="T2599" t="n">
        <v>240.559</v>
      </c>
    </row>
    <row r="2600">
      <c r="A2600" s="142" t="n">
        <v>40182</v>
      </c>
      <c r="B2600" t="inlineStr"/>
      <c r="C2600" t="n">
        <v>220.95</v>
      </c>
      <c r="D2600" t="inlineStr"/>
      <c r="E2600" t="inlineStr"/>
      <c r="F2600" t="inlineStr"/>
      <c r="G2600" t="inlineStr"/>
      <c r="H2600" t="inlineStr"/>
      <c r="I2600" t="inlineStr"/>
      <c r="J2600" t="inlineStr"/>
      <c r="K2600" t="inlineStr"/>
      <c r="L2600" t="inlineStr"/>
      <c r="M2600" t="n">
        <v>373.96</v>
      </c>
      <c r="N2600" t="inlineStr"/>
      <c r="O2600" t="n">
        <v>100.82</v>
      </c>
      <c r="P2600" t="inlineStr"/>
      <c r="Q2600" t="inlineStr"/>
      <c r="R2600" t="n">
        <v>115.347</v>
      </c>
      <c r="S2600" t="n">
        <v>80.459</v>
      </c>
      <c r="T2600" t="n">
        <v>242.7</v>
      </c>
    </row>
    <row r="2601">
      <c r="A2601" s="142" t="n">
        <v>40183</v>
      </c>
      <c r="B2601" t="inlineStr"/>
      <c r="C2601" t="n">
        <v>222.31</v>
      </c>
      <c r="D2601" t="inlineStr"/>
      <c r="E2601" t="inlineStr"/>
      <c r="F2601" t="inlineStr"/>
      <c r="G2601" t="inlineStr"/>
      <c r="H2601" t="inlineStr"/>
      <c r="I2601" t="inlineStr"/>
      <c r="J2601" t="inlineStr"/>
      <c r="K2601" t="inlineStr"/>
      <c r="L2601" t="inlineStr"/>
      <c r="M2601" t="n">
        <v>376.74</v>
      </c>
      <c r="N2601" t="inlineStr"/>
      <c r="O2601" t="n">
        <v>102.03</v>
      </c>
      <c r="P2601" t="inlineStr"/>
      <c r="Q2601" t="inlineStr"/>
      <c r="R2601" t="n">
        <v>115.347</v>
      </c>
      <c r="S2601" t="n">
        <v>80.90000000000001</v>
      </c>
      <c r="T2601" t="n">
        <v>245.672</v>
      </c>
    </row>
    <row r="2602">
      <c r="A2602" s="142" t="n">
        <v>40184</v>
      </c>
      <c r="B2602" t="inlineStr"/>
      <c r="C2602" t="n">
        <v>226.39</v>
      </c>
      <c r="D2602" t="inlineStr"/>
      <c r="E2602" t="inlineStr"/>
      <c r="F2602" t="inlineStr"/>
      <c r="G2602" t="inlineStr"/>
      <c r="H2602" t="inlineStr"/>
      <c r="I2602" t="inlineStr"/>
      <c r="J2602" t="inlineStr"/>
      <c r="K2602" t="inlineStr"/>
      <c r="L2602" t="inlineStr"/>
      <c r="M2602" t="n">
        <v>385.49</v>
      </c>
      <c r="N2602" t="inlineStr"/>
      <c r="O2602" t="n">
        <v>104.35</v>
      </c>
      <c r="P2602" t="inlineStr"/>
      <c r="Q2602" t="inlineStr"/>
      <c r="R2602" t="n">
        <v>115.347</v>
      </c>
      <c r="S2602" t="n">
        <v>81.178</v>
      </c>
      <c r="T2602" t="n">
        <v>247.742</v>
      </c>
    </row>
    <row r="2603">
      <c r="A2603" s="142" t="n">
        <v>40185</v>
      </c>
      <c r="B2603" t="inlineStr"/>
      <c r="C2603" t="n">
        <v>227.38</v>
      </c>
      <c r="D2603" t="inlineStr"/>
      <c r="E2603" t="inlineStr"/>
      <c r="F2603" t="inlineStr"/>
      <c r="G2603" t="inlineStr"/>
      <c r="H2603" t="inlineStr"/>
      <c r="I2603" t="inlineStr"/>
      <c r="J2603" t="inlineStr"/>
      <c r="K2603" t="inlineStr"/>
      <c r="L2603" t="inlineStr"/>
      <c r="M2603" t="n">
        <v>386.83</v>
      </c>
      <c r="N2603" t="inlineStr"/>
      <c r="O2603" t="n">
        <v>104.84</v>
      </c>
      <c r="P2603" t="inlineStr"/>
      <c r="Q2603" t="inlineStr"/>
      <c r="R2603" t="n">
        <v>115.347</v>
      </c>
      <c r="S2603" t="n">
        <v>81.41200000000001</v>
      </c>
      <c r="T2603" t="n">
        <v>247.012</v>
      </c>
    </row>
    <row r="2604">
      <c r="A2604" s="142" t="n">
        <v>40186</v>
      </c>
      <c r="B2604" t="inlineStr"/>
      <c r="C2604" t="n">
        <v>229.6</v>
      </c>
      <c r="D2604" t="inlineStr"/>
      <c r="E2604" t="inlineStr"/>
      <c r="F2604" t="inlineStr"/>
      <c r="G2604" t="inlineStr"/>
      <c r="H2604" t="inlineStr"/>
      <c r="I2604" t="inlineStr"/>
      <c r="J2604" t="inlineStr"/>
      <c r="K2604" t="inlineStr"/>
      <c r="L2604" t="inlineStr"/>
      <c r="M2604" t="n">
        <v>390.73</v>
      </c>
      <c r="N2604" t="inlineStr"/>
      <c r="O2604" t="n">
        <v>105.86</v>
      </c>
      <c r="P2604" t="inlineStr"/>
      <c r="Q2604" t="inlineStr"/>
      <c r="R2604" t="n">
        <v>115.347</v>
      </c>
      <c r="S2604" t="n">
        <v>81.756</v>
      </c>
      <c r="T2604" t="n">
        <v>247.514</v>
      </c>
    </row>
    <row r="2605">
      <c r="A2605" s="142" t="n">
        <v>40189</v>
      </c>
      <c r="B2605" t="inlineStr"/>
      <c r="C2605" t="n">
        <v>229.74</v>
      </c>
      <c r="D2605" t="inlineStr"/>
      <c r="E2605" t="inlineStr"/>
      <c r="F2605" t="inlineStr"/>
      <c r="G2605" t="inlineStr"/>
      <c r="H2605" t="inlineStr"/>
      <c r="I2605" t="inlineStr"/>
      <c r="J2605" t="inlineStr"/>
      <c r="K2605" t="inlineStr"/>
      <c r="L2605" t="inlineStr"/>
      <c r="M2605" t="n">
        <v>391.24</v>
      </c>
      <c r="N2605" t="inlineStr"/>
      <c r="O2605" t="n">
        <v>105.78</v>
      </c>
      <c r="P2605" t="inlineStr"/>
      <c r="Q2605" t="inlineStr"/>
      <c r="R2605" t="n">
        <v>115.347</v>
      </c>
      <c r="S2605" t="n">
        <v>81.15900000000001</v>
      </c>
      <c r="T2605" t="n">
        <v>246.562</v>
      </c>
    </row>
    <row r="2606">
      <c r="A2606" s="142" t="n">
        <v>40190</v>
      </c>
      <c r="B2606" t="inlineStr"/>
      <c r="C2606" t="n">
        <v>222.81</v>
      </c>
      <c r="D2606" t="inlineStr"/>
      <c r="E2606" t="inlineStr"/>
      <c r="F2606" t="inlineStr"/>
      <c r="G2606" t="inlineStr"/>
      <c r="H2606" t="inlineStr"/>
      <c r="I2606" t="inlineStr"/>
      <c r="J2606" t="inlineStr"/>
      <c r="K2606" t="inlineStr"/>
      <c r="L2606" t="inlineStr"/>
      <c r="M2606" t="n">
        <v>382.65</v>
      </c>
      <c r="N2606" t="inlineStr"/>
      <c r="O2606" t="n">
        <v>102.72</v>
      </c>
      <c r="P2606" t="inlineStr"/>
      <c r="Q2606" t="inlineStr"/>
      <c r="R2606" t="n">
        <v>115.347</v>
      </c>
      <c r="S2606" t="n">
        <v>80.664</v>
      </c>
      <c r="T2606" t="n">
        <v>245.021</v>
      </c>
    </row>
    <row r="2607">
      <c r="A2607" s="142" t="n">
        <v>40191</v>
      </c>
      <c r="B2607" t="inlineStr"/>
      <c r="C2607" t="n">
        <v>226.86</v>
      </c>
      <c r="D2607" t="inlineStr"/>
      <c r="E2607" t="inlineStr"/>
      <c r="F2607" t="inlineStr"/>
      <c r="G2607" t="inlineStr"/>
      <c r="H2607" t="inlineStr"/>
      <c r="I2607" t="inlineStr"/>
      <c r="J2607" t="inlineStr"/>
      <c r="K2607" t="inlineStr"/>
      <c r="L2607" t="inlineStr"/>
      <c r="M2607" t="n">
        <v>382.53</v>
      </c>
      <c r="N2607" t="inlineStr"/>
      <c r="O2607" t="n">
        <v>103.08</v>
      </c>
      <c r="P2607" t="inlineStr"/>
      <c r="Q2607" t="inlineStr"/>
      <c r="R2607" t="n">
        <v>115.347</v>
      </c>
      <c r="S2607" t="n">
        <v>80.884</v>
      </c>
      <c r="T2607" t="n">
        <v>243.377</v>
      </c>
    </row>
    <row r="2608">
      <c r="A2608" s="142" t="n">
        <v>40192</v>
      </c>
      <c r="B2608" t="inlineStr"/>
      <c r="C2608" t="n">
        <v>227.66</v>
      </c>
      <c r="D2608" t="inlineStr"/>
      <c r="E2608" t="inlineStr"/>
      <c r="F2608" t="inlineStr"/>
      <c r="G2608" t="inlineStr"/>
      <c r="H2608" t="inlineStr"/>
      <c r="I2608" t="inlineStr"/>
      <c r="J2608" t="inlineStr"/>
      <c r="K2608" t="inlineStr"/>
      <c r="L2608" t="inlineStr"/>
      <c r="M2608" t="n">
        <v>382.42</v>
      </c>
      <c r="N2608" t="inlineStr"/>
      <c r="O2608" t="n">
        <v>102.95</v>
      </c>
      <c r="P2608" t="inlineStr"/>
      <c r="Q2608" t="inlineStr"/>
      <c r="R2608" t="n">
        <v>115.347</v>
      </c>
      <c r="S2608" t="n">
        <v>81.461</v>
      </c>
      <c r="T2608" t="n">
        <v>244.237</v>
      </c>
    </row>
    <row r="2609">
      <c r="A2609" s="142" t="n">
        <v>40193</v>
      </c>
      <c r="B2609" t="inlineStr"/>
      <c r="C2609" t="n">
        <v>226.28</v>
      </c>
      <c r="D2609" t="inlineStr"/>
      <c r="E2609" t="inlineStr"/>
      <c r="F2609" t="inlineStr"/>
      <c r="G2609" t="inlineStr"/>
      <c r="H2609" t="inlineStr"/>
      <c r="I2609" t="inlineStr"/>
      <c r="J2609" t="inlineStr"/>
      <c r="K2609" t="inlineStr"/>
      <c r="L2609" t="inlineStr"/>
      <c r="M2609" t="n">
        <v>381.34</v>
      </c>
      <c r="N2609" t="inlineStr"/>
      <c r="O2609" t="n">
        <v>101.65</v>
      </c>
      <c r="P2609" t="inlineStr"/>
      <c r="Q2609" t="inlineStr"/>
      <c r="R2609" t="n">
        <v>115.347</v>
      </c>
      <c r="S2609" t="n">
        <v>81.306</v>
      </c>
      <c r="T2609" t="n">
        <v>245.445</v>
      </c>
    </row>
    <row r="2610">
      <c r="A2610" s="142" t="n">
        <v>40196</v>
      </c>
      <c r="B2610" t="inlineStr"/>
      <c r="C2610" t="n">
        <v>229.44</v>
      </c>
      <c r="D2610" t="inlineStr"/>
      <c r="E2610" t="inlineStr"/>
      <c r="F2610" t="inlineStr"/>
      <c r="G2610" t="inlineStr"/>
      <c r="H2610" t="inlineStr"/>
      <c r="I2610" t="inlineStr"/>
      <c r="J2610" t="inlineStr"/>
      <c r="K2610" t="inlineStr"/>
      <c r="L2610" t="inlineStr"/>
      <c r="M2610" t="n">
        <v>383.1</v>
      </c>
      <c r="N2610" t="inlineStr"/>
      <c r="O2610" t="n">
        <v>102.01</v>
      </c>
      <c r="P2610" t="inlineStr"/>
      <c r="Q2610" t="inlineStr"/>
      <c r="R2610" t="n">
        <v>115.347</v>
      </c>
      <c r="S2610" t="n">
        <v>81.386</v>
      </c>
      <c r="T2610" t="n">
        <v>245.609</v>
      </c>
    </row>
    <row r="2611">
      <c r="A2611" s="142" t="n">
        <v>40197</v>
      </c>
      <c r="B2611" t="inlineStr"/>
      <c r="C2611" t="n">
        <v>230.37</v>
      </c>
      <c r="D2611" t="inlineStr"/>
      <c r="E2611" t="inlineStr"/>
      <c r="F2611" t="inlineStr"/>
      <c r="G2611" t="inlineStr"/>
      <c r="H2611" t="inlineStr"/>
      <c r="I2611" t="inlineStr"/>
      <c r="J2611" t="inlineStr"/>
      <c r="K2611" t="inlineStr"/>
      <c r="L2611" t="inlineStr"/>
      <c r="M2611" t="n">
        <v>386.62</v>
      </c>
      <c r="N2611" t="inlineStr"/>
      <c r="O2611" t="n">
        <v>102.81</v>
      </c>
      <c r="P2611" t="inlineStr"/>
      <c r="Q2611" t="inlineStr"/>
      <c r="R2611" t="n">
        <v>115.347</v>
      </c>
      <c r="S2611" t="n">
        <v>82.286</v>
      </c>
      <c r="T2611" t="n">
        <v>247.592</v>
      </c>
    </row>
    <row r="2612">
      <c r="A2612" s="142" t="n">
        <v>40198</v>
      </c>
      <c r="B2612" t="inlineStr"/>
      <c r="C2612" t="n">
        <v>223.31</v>
      </c>
      <c r="D2612" t="inlineStr"/>
      <c r="E2612" t="inlineStr"/>
      <c r="F2612" t="inlineStr"/>
      <c r="G2612" t="inlineStr"/>
      <c r="H2612" t="inlineStr"/>
      <c r="I2612" t="inlineStr"/>
      <c r="J2612" t="inlineStr"/>
      <c r="K2612" t="inlineStr"/>
      <c r="L2612" t="inlineStr"/>
      <c r="M2612" t="n">
        <v>374.26</v>
      </c>
      <c r="N2612" t="inlineStr"/>
      <c r="O2612" t="n">
        <v>99.34999999999999</v>
      </c>
      <c r="P2612" t="inlineStr"/>
      <c r="Q2612" t="inlineStr"/>
      <c r="R2612" t="n">
        <v>115.347</v>
      </c>
      <c r="S2612" t="n">
        <v>81.956</v>
      </c>
      <c r="T2612" t="n">
        <v>246.569</v>
      </c>
    </row>
    <row r="2613">
      <c r="A2613" s="142" t="n">
        <v>40199</v>
      </c>
      <c r="B2613" t="inlineStr"/>
      <c r="C2613" t="n">
        <v>213.84</v>
      </c>
      <c r="D2613" t="inlineStr"/>
      <c r="E2613" t="inlineStr"/>
      <c r="F2613" t="inlineStr"/>
      <c r="G2613" t="inlineStr"/>
      <c r="H2613" t="inlineStr"/>
      <c r="I2613" t="inlineStr"/>
      <c r="J2613" t="inlineStr"/>
      <c r="K2613" t="inlineStr"/>
      <c r="L2613" t="inlineStr"/>
      <c r="M2613" t="n">
        <v>364.17</v>
      </c>
      <c r="N2613" t="inlineStr"/>
      <c r="O2613" t="n">
        <v>95.94</v>
      </c>
      <c r="P2613" t="inlineStr"/>
      <c r="Q2613" t="inlineStr"/>
      <c r="R2613" t="n">
        <v>115.347</v>
      </c>
      <c r="S2613" t="n">
        <v>81.074</v>
      </c>
      <c r="T2613" t="n">
        <v>243.601</v>
      </c>
    </row>
    <row r="2614">
      <c r="A2614" s="142" t="n">
        <v>40200</v>
      </c>
      <c r="B2614" t="inlineStr"/>
      <c r="C2614" t="n">
        <v>211.78</v>
      </c>
      <c r="D2614" t="inlineStr"/>
      <c r="E2614" t="inlineStr"/>
      <c r="F2614" t="inlineStr"/>
      <c r="G2614" t="inlineStr"/>
      <c r="H2614" t="inlineStr"/>
      <c r="I2614" t="inlineStr"/>
      <c r="J2614" t="inlineStr"/>
      <c r="K2614" t="inlineStr"/>
      <c r="L2614" t="inlineStr"/>
      <c r="M2614" t="n">
        <v>360</v>
      </c>
      <c r="N2614" t="inlineStr"/>
      <c r="O2614" t="n">
        <v>95.20999999999999</v>
      </c>
      <c r="P2614" t="inlineStr"/>
      <c r="Q2614" t="inlineStr"/>
      <c r="R2614" t="n">
        <v>115.347</v>
      </c>
      <c r="S2614" t="n">
        <v>79.443</v>
      </c>
      <c r="T2614" t="n">
        <v>238.06</v>
      </c>
    </row>
    <row r="2615">
      <c r="A2615" s="142" t="n">
        <v>40203</v>
      </c>
      <c r="B2615" t="inlineStr"/>
      <c r="C2615" t="n">
        <v>211.78</v>
      </c>
      <c r="D2615" t="inlineStr"/>
      <c r="E2615" t="inlineStr"/>
      <c r="F2615" t="inlineStr"/>
      <c r="G2615" t="inlineStr"/>
      <c r="H2615" t="inlineStr"/>
      <c r="I2615" t="inlineStr"/>
      <c r="J2615" t="inlineStr"/>
      <c r="K2615" t="inlineStr"/>
      <c r="L2615" t="inlineStr"/>
      <c r="M2615" t="n">
        <v>356.81</v>
      </c>
      <c r="N2615" t="inlineStr"/>
      <c r="O2615" t="n">
        <v>93.66</v>
      </c>
      <c r="P2615" t="inlineStr"/>
      <c r="Q2615" t="inlineStr"/>
      <c r="R2615" t="n">
        <v>115.347</v>
      </c>
      <c r="S2615" t="n">
        <v>79.18600000000001</v>
      </c>
      <c r="T2615" t="n">
        <v>236.425</v>
      </c>
    </row>
    <row r="2616">
      <c r="A2616" s="142" t="n">
        <v>40204</v>
      </c>
      <c r="B2616" t="inlineStr"/>
      <c r="C2616" t="n">
        <v>211.78</v>
      </c>
      <c r="D2616" t="inlineStr"/>
      <c r="E2616" t="inlineStr"/>
      <c r="F2616" t="inlineStr"/>
      <c r="G2616" t="inlineStr"/>
      <c r="H2616" t="inlineStr"/>
      <c r="I2616" t="inlineStr"/>
      <c r="J2616" t="inlineStr"/>
      <c r="K2616" t="inlineStr"/>
      <c r="L2616" t="inlineStr"/>
      <c r="M2616" t="n">
        <v>356.23</v>
      </c>
      <c r="N2616" t="inlineStr"/>
      <c r="O2616" t="n">
        <v>94.23999999999999</v>
      </c>
      <c r="P2616" t="inlineStr"/>
      <c r="Q2616" t="inlineStr"/>
      <c r="R2616" t="n">
        <v>115.347</v>
      </c>
      <c r="S2616" t="n">
        <v>79.182</v>
      </c>
      <c r="T2616" t="n">
        <v>232.872</v>
      </c>
    </row>
    <row r="2617">
      <c r="A2617" s="142" t="n">
        <v>40205</v>
      </c>
      <c r="B2617" t="inlineStr"/>
      <c r="C2617" t="n">
        <v>211.78</v>
      </c>
      <c r="D2617" t="inlineStr"/>
      <c r="E2617" t="inlineStr"/>
      <c r="F2617" t="inlineStr"/>
      <c r="G2617" t="inlineStr"/>
      <c r="H2617" t="inlineStr"/>
      <c r="I2617" t="inlineStr"/>
      <c r="J2617" t="inlineStr"/>
      <c r="K2617" t="inlineStr"/>
      <c r="L2617" t="inlineStr"/>
      <c r="M2617" t="n">
        <v>352.13</v>
      </c>
      <c r="N2617" t="inlineStr"/>
      <c r="O2617" t="n">
        <v>92.73</v>
      </c>
      <c r="P2617" t="inlineStr"/>
      <c r="Q2617" t="inlineStr"/>
      <c r="R2617" t="n">
        <v>115.347</v>
      </c>
      <c r="S2617" t="n">
        <v>78.98999999999999</v>
      </c>
      <c r="T2617" t="n">
        <v>230.835</v>
      </c>
    </row>
    <row r="2618">
      <c r="A2618" s="142" t="n">
        <v>40206</v>
      </c>
      <c r="B2618" t="inlineStr"/>
      <c r="C2618" t="n">
        <v>211.78</v>
      </c>
      <c r="D2618" t="inlineStr"/>
      <c r="E2618" t="inlineStr"/>
      <c r="F2618" t="inlineStr"/>
      <c r="G2618" t="inlineStr"/>
      <c r="H2618" t="inlineStr"/>
      <c r="I2618" t="inlineStr"/>
      <c r="J2618" t="inlineStr"/>
      <c r="K2618" t="inlineStr"/>
      <c r="L2618" t="inlineStr"/>
      <c r="M2618" t="n">
        <v>352.28</v>
      </c>
      <c r="N2618" t="inlineStr"/>
      <c r="O2618" t="n">
        <v>92.95</v>
      </c>
      <c r="P2618" t="inlineStr"/>
      <c r="Q2618" t="inlineStr"/>
      <c r="R2618" t="n">
        <v>115.347</v>
      </c>
      <c r="S2618" t="n">
        <v>78.84699999999999</v>
      </c>
      <c r="T2618" t="n">
        <v>235.023</v>
      </c>
    </row>
    <row r="2619">
      <c r="A2619" s="142" t="n">
        <v>40207</v>
      </c>
      <c r="B2619" t="inlineStr"/>
      <c r="C2619" t="n">
        <v>204.51</v>
      </c>
      <c r="D2619" t="inlineStr"/>
      <c r="E2619" t="inlineStr"/>
      <c r="F2619" t="inlineStr"/>
      <c r="G2619" t="inlineStr"/>
      <c r="H2619" t="inlineStr"/>
      <c r="I2619" t="inlineStr"/>
      <c r="J2619" t="inlineStr"/>
      <c r="K2619" t="inlineStr"/>
      <c r="L2619" t="inlineStr"/>
      <c r="M2619" t="n">
        <v>341.24</v>
      </c>
      <c r="N2619" t="inlineStr"/>
      <c r="O2619" t="n">
        <v>90.13</v>
      </c>
      <c r="P2619" t="inlineStr"/>
      <c r="Q2619" t="inlineStr"/>
      <c r="R2619" t="n">
        <v>112.03</v>
      </c>
      <c r="S2619" t="n">
        <v>78.584</v>
      </c>
      <c r="T2619" t="n">
        <v>234.464</v>
      </c>
    </row>
    <row r="2620">
      <c r="A2620" s="142" t="n">
        <v>40210</v>
      </c>
      <c r="B2620" t="inlineStr"/>
      <c r="C2620" t="n">
        <v>212.99</v>
      </c>
      <c r="D2620" t="inlineStr"/>
      <c r="E2620" t="inlineStr"/>
      <c r="F2620" t="inlineStr"/>
      <c r="G2620" t="inlineStr"/>
      <c r="H2620" t="inlineStr"/>
      <c r="I2620" t="inlineStr"/>
      <c r="J2620" t="inlineStr"/>
      <c r="K2620" t="inlineStr"/>
      <c r="L2620" t="inlineStr"/>
      <c r="M2620" t="n">
        <v>356.49</v>
      </c>
      <c r="N2620" t="inlineStr"/>
      <c r="O2620" t="n">
        <v>94.03</v>
      </c>
      <c r="P2620" t="inlineStr"/>
      <c r="Q2620" t="inlineStr"/>
      <c r="R2620" t="n">
        <v>112.03</v>
      </c>
      <c r="S2620" t="n">
        <v>79.215</v>
      </c>
      <c r="T2620" t="n">
        <v>234.694</v>
      </c>
    </row>
    <row r="2621">
      <c r="A2621" s="142" t="n">
        <v>40211</v>
      </c>
      <c r="B2621" t="inlineStr"/>
      <c r="C2621" t="n">
        <v>214.53</v>
      </c>
      <c r="D2621" t="inlineStr"/>
      <c r="E2621" t="inlineStr"/>
      <c r="F2621" t="inlineStr"/>
      <c r="G2621" t="inlineStr"/>
      <c r="H2621" t="inlineStr"/>
      <c r="I2621" t="inlineStr"/>
      <c r="J2621" t="inlineStr"/>
      <c r="K2621" t="inlineStr"/>
      <c r="L2621" t="inlineStr"/>
      <c r="M2621" t="n">
        <v>360.86</v>
      </c>
      <c r="N2621" t="inlineStr"/>
      <c r="O2621" t="n">
        <v>94.84999999999999</v>
      </c>
      <c r="P2621" t="inlineStr"/>
      <c r="Q2621" t="inlineStr"/>
      <c r="R2621" t="n">
        <v>112.03</v>
      </c>
      <c r="S2621" t="n">
        <v>79.922</v>
      </c>
      <c r="T2621" t="n">
        <v>235.367</v>
      </c>
    </row>
    <row r="2622">
      <c r="A2622" s="142" t="n">
        <v>40212</v>
      </c>
      <c r="B2622" t="inlineStr"/>
      <c r="C2622" t="n">
        <v>214.29</v>
      </c>
      <c r="D2622" t="inlineStr"/>
      <c r="E2622" t="inlineStr"/>
      <c r="F2622" t="inlineStr"/>
      <c r="G2622" t="inlineStr"/>
      <c r="H2622" t="inlineStr"/>
      <c r="I2622" t="inlineStr"/>
      <c r="J2622" t="inlineStr"/>
      <c r="K2622" t="inlineStr"/>
      <c r="L2622" t="inlineStr"/>
      <c r="M2622" t="n">
        <v>358.72</v>
      </c>
      <c r="N2622" t="inlineStr"/>
      <c r="O2622" t="n">
        <v>94.45</v>
      </c>
      <c r="P2622" t="inlineStr"/>
      <c r="Q2622" t="inlineStr"/>
      <c r="R2622" t="n">
        <v>112.03</v>
      </c>
      <c r="S2622" t="n">
        <v>79.91500000000001</v>
      </c>
      <c r="T2622" t="n">
        <v>238.992</v>
      </c>
    </row>
    <row r="2623">
      <c r="A2623" s="142" t="n">
        <v>40213</v>
      </c>
      <c r="B2623" t="inlineStr"/>
      <c r="C2623" t="n">
        <v>203.19</v>
      </c>
      <c r="D2623" t="inlineStr"/>
      <c r="E2623" t="inlineStr"/>
      <c r="F2623" t="inlineStr"/>
      <c r="G2623" t="inlineStr"/>
      <c r="H2623" t="inlineStr"/>
      <c r="I2623" t="inlineStr"/>
      <c r="J2623" t="inlineStr"/>
      <c r="K2623" t="inlineStr"/>
      <c r="L2623" t="inlineStr"/>
      <c r="M2623" t="n">
        <v>342.82</v>
      </c>
      <c r="N2623" t="inlineStr"/>
      <c r="O2623" t="n">
        <v>90.48</v>
      </c>
      <c r="P2623" t="inlineStr"/>
      <c r="Q2623" t="inlineStr"/>
      <c r="R2623" t="n">
        <v>112.03</v>
      </c>
      <c r="S2623" t="n">
        <v>78.40000000000001</v>
      </c>
      <c r="T2623" t="n">
        <v>234.767</v>
      </c>
    </row>
    <row r="2624">
      <c r="A2624" s="142" t="n">
        <v>40214</v>
      </c>
      <c r="B2624" t="inlineStr"/>
      <c r="C2624" t="n">
        <v>212.61</v>
      </c>
      <c r="D2624" t="inlineStr"/>
      <c r="E2624" t="inlineStr"/>
      <c r="F2624" t="inlineStr"/>
      <c r="G2624" t="inlineStr"/>
      <c r="H2624" t="inlineStr"/>
      <c r="I2624" t="inlineStr"/>
      <c r="J2624" t="inlineStr"/>
      <c r="K2624" t="inlineStr"/>
      <c r="L2624" t="inlineStr"/>
      <c r="M2624" t="n">
        <v>353.63</v>
      </c>
      <c r="N2624" t="inlineStr"/>
      <c r="O2624" t="n">
        <v>94.34999999999999</v>
      </c>
      <c r="P2624" t="inlineStr"/>
      <c r="Q2624" t="inlineStr"/>
      <c r="R2624" t="n">
        <v>112.03</v>
      </c>
      <c r="S2624" t="n">
        <v>78.03700000000001</v>
      </c>
      <c r="T2624" t="n">
        <v>229.327</v>
      </c>
    </row>
    <row r="2625">
      <c r="A2625" s="142" t="n">
        <v>40217</v>
      </c>
      <c r="B2625" t="inlineStr"/>
      <c r="C2625" t="n">
        <v>208.33</v>
      </c>
      <c r="D2625" t="inlineStr"/>
      <c r="E2625" t="inlineStr"/>
      <c r="F2625" t="inlineStr"/>
      <c r="G2625" t="inlineStr"/>
      <c r="H2625" t="inlineStr"/>
      <c r="I2625" t="inlineStr"/>
      <c r="J2625" t="inlineStr"/>
      <c r="K2625" t="inlineStr"/>
      <c r="L2625" t="inlineStr"/>
      <c r="M2625" t="n">
        <v>347.1</v>
      </c>
      <c r="N2625" t="inlineStr"/>
      <c r="O2625" t="n">
        <v>91.95</v>
      </c>
      <c r="P2625" t="inlineStr"/>
      <c r="Q2625" t="inlineStr"/>
      <c r="R2625" t="n">
        <v>112.03</v>
      </c>
      <c r="S2625" t="n">
        <v>77.655</v>
      </c>
      <c r="T2625" t="n">
        <v>227.893</v>
      </c>
    </row>
    <row r="2626">
      <c r="A2626" s="142" t="n">
        <v>40218</v>
      </c>
      <c r="B2626" t="inlineStr"/>
      <c r="C2626" t="n">
        <v>212.23</v>
      </c>
      <c r="D2626" t="inlineStr"/>
      <c r="E2626" t="inlineStr"/>
      <c r="F2626" t="inlineStr"/>
      <c r="G2626" t="inlineStr"/>
      <c r="H2626" t="inlineStr"/>
      <c r="I2626" t="inlineStr"/>
      <c r="J2626" t="inlineStr"/>
      <c r="K2626" t="inlineStr"/>
      <c r="L2626" t="inlineStr"/>
      <c r="M2626" t="n">
        <v>356.47</v>
      </c>
      <c r="N2626" t="inlineStr"/>
      <c r="O2626" t="n">
        <v>94.47</v>
      </c>
      <c r="P2626" t="inlineStr"/>
      <c r="Q2626" t="inlineStr"/>
      <c r="R2626" t="n">
        <v>112.03</v>
      </c>
      <c r="S2626" t="n">
        <v>78.15000000000001</v>
      </c>
      <c r="T2626" t="n">
        <v>231.035</v>
      </c>
    </row>
    <row r="2627">
      <c r="A2627" s="142" t="n">
        <v>40219</v>
      </c>
      <c r="B2627" t="inlineStr"/>
      <c r="C2627" t="n">
        <v>213.69</v>
      </c>
      <c r="D2627" t="inlineStr"/>
      <c r="E2627" t="inlineStr"/>
      <c r="F2627" t="inlineStr"/>
      <c r="G2627" t="inlineStr"/>
      <c r="H2627" t="inlineStr"/>
      <c r="I2627" t="inlineStr"/>
      <c r="J2627" t="inlineStr"/>
      <c r="K2627" t="inlineStr"/>
      <c r="L2627" t="inlineStr"/>
      <c r="M2627" t="n">
        <v>356.25</v>
      </c>
      <c r="N2627" t="inlineStr"/>
      <c r="O2627" t="n">
        <v>94.43000000000001</v>
      </c>
      <c r="P2627" t="inlineStr"/>
      <c r="Q2627" t="inlineStr"/>
      <c r="R2627" t="n">
        <v>112.03</v>
      </c>
      <c r="S2627" t="n">
        <v>78.441</v>
      </c>
      <c r="T2627" t="n">
        <v>232.635</v>
      </c>
    </row>
    <row r="2628">
      <c r="A2628" s="142" t="n">
        <v>40220</v>
      </c>
      <c r="B2628" t="inlineStr"/>
      <c r="C2628" t="n">
        <v>223.64</v>
      </c>
      <c r="D2628" t="inlineStr"/>
      <c r="E2628" t="inlineStr"/>
      <c r="F2628" t="inlineStr"/>
      <c r="G2628" t="inlineStr"/>
      <c r="H2628" t="inlineStr"/>
      <c r="I2628" t="inlineStr"/>
      <c r="J2628" t="inlineStr"/>
      <c r="K2628" t="inlineStr"/>
      <c r="L2628" t="inlineStr"/>
      <c r="M2628" t="n">
        <v>368.12</v>
      </c>
      <c r="N2628" t="inlineStr"/>
      <c r="O2628" t="n">
        <v>98.5</v>
      </c>
      <c r="P2628" t="inlineStr"/>
      <c r="Q2628" t="inlineStr"/>
      <c r="R2628" t="n">
        <v>112.03</v>
      </c>
      <c r="S2628" t="n">
        <v>79.52</v>
      </c>
      <c r="T2628" t="n">
        <v>236.9</v>
      </c>
    </row>
    <row r="2629">
      <c r="A2629" s="142" t="n">
        <v>40221</v>
      </c>
      <c r="B2629" t="inlineStr"/>
      <c r="C2629" t="n">
        <v>222.88</v>
      </c>
      <c r="D2629" t="inlineStr"/>
      <c r="E2629" t="inlineStr"/>
      <c r="F2629" t="inlineStr"/>
      <c r="G2629" t="inlineStr"/>
      <c r="H2629" t="inlineStr"/>
      <c r="I2629" t="inlineStr"/>
      <c r="J2629" t="inlineStr"/>
      <c r="K2629" t="inlineStr"/>
      <c r="L2629" t="inlineStr"/>
      <c r="M2629" t="n">
        <v>370.78</v>
      </c>
      <c r="N2629" t="inlineStr"/>
      <c r="O2629" t="n">
        <v>98.17</v>
      </c>
      <c r="P2629" t="inlineStr"/>
      <c r="Q2629" t="inlineStr"/>
      <c r="R2629" t="n">
        <v>112.03</v>
      </c>
      <c r="S2629" t="n">
        <v>79.431</v>
      </c>
      <c r="T2629" t="n">
        <v>236.557</v>
      </c>
    </row>
    <row r="2630">
      <c r="A2630" s="142" t="n">
        <v>40224</v>
      </c>
      <c r="B2630" t="inlineStr"/>
      <c r="C2630" t="n">
        <v>222.88</v>
      </c>
      <c r="D2630" t="inlineStr"/>
      <c r="E2630" t="inlineStr"/>
      <c r="F2630" t="inlineStr"/>
      <c r="G2630" t="inlineStr"/>
      <c r="H2630" t="inlineStr"/>
      <c r="I2630" t="inlineStr"/>
      <c r="J2630" t="inlineStr"/>
      <c r="K2630" t="inlineStr"/>
      <c r="L2630" t="inlineStr"/>
      <c r="M2630" t="n">
        <v>370.33</v>
      </c>
      <c r="N2630" t="inlineStr"/>
      <c r="O2630" t="n">
        <v>98.42</v>
      </c>
      <c r="P2630" t="inlineStr"/>
      <c r="Q2630" t="inlineStr"/>
      <c r="R2630" t="n">
        <v>112.03</v>
      </c>
      <c r="S2630" t="n">
        <v>79.56</v>
      </c>
      <c r="T2630" t="n">
        <v>237.574</v>
      </c>
    </row>
    <row r="2631">
      <c r="A2631" s="142" t="n">
        <v>40225</v>
      </c>
      <c r="B2631" t="inlineStr"/>
      <c r="C2631" t="n">
        <v>226.77</v>
      </c>
      <c r="D2631" t="inlineStr"/>
      <c r="E2631" t="inlineStr"/>
      <c r="F2631" t="inlineStr"/>
      <c r="G2631" t="inlineStr"/>
      <c r="H2631" t="inlineStr"/>
      <c r="I2631" t="inlineStr"/>
      <c r="J2631" t="inlineStr"/>
      <c r="K2631" t="inlineStr"/>
      <c r="L2631" t="inlineStr"/>
      <c r="M2631" t="n">
        <v>377.63</v>
      </c>
      <c r="N2631" t="inlineStr"/>
      <c r="O2631" t="n">
        <v>99.91</v>
      </c>
      <c r="P2631" t="inlineStr"/>
      <c r="Q2631" t="inlineStr"/>
      <c r="R2631" t="n">
        <v>112.03</v>
      </c>
      <c r="S2631" t="n">
        <v>80.11499999999999</v>
      </c>
      <c r="T2631" t="n">
        <v>237.728</v>
      </c>
    </row>
    <row r="2632">
      <c r="A2632" s="142" t="n">
        <v>40226</v>
      </c>
      <c r="B2632" t="inlineStr"/>
      <c r="C2632" t="n">
        <v>227.76</v>
      </c>
      <c r="D2632" t="inlineStr"/>
      <c r="E2632" t="inlineStr"/>
      <c r="F2632" t="inlineStr"/>
      <c r="G2632" t="inlineStr"/>
      <c r="H2632" t="inlineStr"/>
      <c r="I2632" t="inlineStr"/>
      <c r="J2632" t="inlineStr"/>
      <c r="K2632" t="inlineStr"/>
      <c r="L2632" t="inlineStr"/>
      <c r="M2632" t="n">
        <v>376.24</v>
      </c>
      <c r="N2632" t="inlineStr"/>
      <c r="O2632" t="n">
        <v>100.04</v>
      </c>
      <c r="P2632" t="inlineStr"/>
      <c r="Q2632" t="inlineStr"/>
      <c r="R2632" t="n">
        <v>112.03</v>
      </c>
      <c r="S2632" t="n">
        <v>81.10299999999999</v>
      </c>
      <c r="T2632" t="n">
        <v>241.767</v>
      </c>
    </row>
    <row r="2633">
      <c r="A2633" s="142" t="n">
        <v>40227</v>
      </c>
      <c r="B2633" t="inlineStr"/>
      <c r="C2633" t="n">
        <v>230.42</v>
      </c>
      <c r="D2633" t="inlineStr"/>
      <c r="E2633" t="inlineStr"/>
      <c r="F2633" t="inlineStr"/>
      <c r="G2633" t="inlineStr"/>
      <c r="H2633" t="inlineStr"/>
      <c r="I2633" t="inlineStr"/>
      <c r="J2633" t="inlineStr"/>
      <c r="K2633" t="inlineStr"/>
      <c r="L2633" t="inlineStr"/>
      <c r="M2633" t="n">
        <v>381.75</v>
      </c>
      <c r="N2633" t="inlineStr"/>
      <c r="O2633" t="n">
        <v>100.69</v>
      </c>
      <c r="P2633" t="inlineStr"/>
      <c r="Q2633" t="inlineStr"/>
      <c r="R2633" t="n">
        <v>112.03</v>
      </c>
      <c r="S2633" t="n">
        <v>81.577</v>
      </c>
      <c r="T2633" t="n">
        <v>241.779</v>
      </c>
    </row>
    <row r="2634">
      <c r="A2634" s="142" t="n">
        <v>40228</v>
      </c>
      <c r="B2634" t="inlineStr"/>
      <c r="C2634" t="n">
        <v>230.03</v>
      </c>
      <c r="D2634" t="inlineStr"/>
      <c r="E2634" t="inlineStr"/>
      <c r="F2634" t="inlineStr"/>
      <c r="G2634" t="inlineStr"/>
      <c r="H2634" t="inlineStr"/>
      <c r="I2634" t="inlineStr"/>
      <c r="J2634" t="inlineStr"/>
      <c r="K2634" t="inlineStr"/>
      <c r="L2634" t="inlineStr"/>
      <c r="M2634" t="n">
        <v>377.59</v>
      </c>
      <c r="N2634" t="inlineStr"/>
      <c r="O2634" t="n">
        <v>99.93000000000001</v>
      </c>
      <c r="P2634" t="inlineStr"/>
      <c r="Q2634" t="inlineStr"/>
      <c r="R2634" t="n">
        <v>112.03</v>
      </c>
      <c r="S2634" t="n">
        <v>81.872</v>
      </c>
      <c r="T2634" t="n">
        <v>241.279</v>
      </c>
    </row>
    <row r="2635">
      <c r="A2635" s="142" t="n">
        <v>40231</v>
      </c>
      <c r="B2635" t="inlineStr"/>
      <c r="C2635" t="n">
        <v>227.92</v>
      </c>
      <c r="D2635" t="inlineStr"/>
      <c r="E2635" t="inlineStr"/>
      <c r="F2635" t="inlineStr"/>
      <c r="G2635" t="inlineStr"/>
      <c r="H2635" t="inlineStr"/>
      <c r="I2635" t="inlineStr"/>
      <c r="J2635" t="inlineStr"/>
      <c r="K2635" t="inlineStr"/>
      <c r="L2635" t="inlineStr"/>
      <c r="M2635" t="n">
        <v>377.59</v>
      </c>
      <c r="N2635" t="inlineStr"/>
      <c r="O2635" t="n">
        <v>99.12</v>
      </c>
      <c r="P2635" t="inlineStr"/>
      <c r="Q2635" t="inlineStr"/>
      <c r="R2635" t="n">
        <v>112.03</v>
      </c>
      <c r="S2635" t="n">
        <v>81.852</v>
      </c>
      <c r="T2635" t="n">
        <v>242.484</v>
      </c>
    </row>
    <row r="2636">
      <c r="A2636" s="142" t="n">
        <v>40232</v>
      </c>
      <c r="B2636" t="inlineStr"/>
      <c r="C2636" t="n">
        <v>222.83</v>
      </c>
      <c r="D2636" t="inlineStr"/>
      <c r="E2636" t="inlineStr"/>
      <c r="F2636" t="inlineStr"/>
      <c r="G2636" t="inlineStr"/>
      <c r="H2636" t="inlineStr"/>
      <c r="I2636" t="inlineStr"/>
      <c r="J2636" t="inlineStr"/>
      <c r="K2636" t="inlineStr"/>
      <c r="L2636" t="inlineStr"/>
      <c r="M2636" t="n">
        <v>377.59</v>
      </c>
      <c r="N2636" t="inlineStr"/>
      <c r="O2636" t="n">
        <v>96.58</v>
      </c>
      <c r="P2636" t="inlineStr"/>
      <c r="Q2636" t="inlineStr"/>
      <c r="R2636" t="n">
        <v>112.03</v>
      </c>
      <c r="S2636" t="n">
        <v>81.236</v>
      </c>
      <c r="T2636" t="n">
        <v>242.06</v>
      </c>
    </row>
    <row r="2637">
      <c r="A2637" s="142" t="n">
        <v>40233</v>
      </c>
      <c r="B2637" t="inlineStr"/>
      <c r="C2637" t="n">
        <v>219.41</v>
      </c>
      <c r="D2637" t="inlineStr"/>
      <c r="E2637" t="inlineStr"/>
      <c r="F2637" t="inlineStr"/>
      <c r="G2637" t="inlineStr"/>
      <c r="H2637" t="inlineStr"/>
      <c r="I2637" t="inlineStr"/>
      <c r="J2637" t="inlineStr"/>
      <c r="K2637" t="inlineStr"/>
      <c r="L2637" t="inlineStr"/>
      <c r="M2637" t="n">
        <v>362.86</v>
      </c>
      <c r="N2637" t="inlineStr"/>
      <c r="O2637" t="n">
        <v>95.45</v>
      </c>
      <c r="P2637" t="inlineStr"/>
      <c r="Q2637" t="inlineStr"/>
      <c r="R2637" t="n">
        <v>112.03</v>
      </c>
      <c r="S2637" t="n">
        <v>81.248</v>
      </c>
      <c r="T2637" t="n">
        <v>239.63</v>
      </c>
    </row>
    <row r="2638">
      <c r="A2638" s="142" t="n">
        <v>40234</v>
      </c>
      <c r="B2638" t="inlineStr"/>
      <c r="C2638" t="n">
        <v>223.53</v>
      </c>
      <c r="D2638" t="inlineStr"/>
      <c r="E2638" t="inlineStr"/>
      <c r="F2638" t="inlineStr"/>
      <c r="G2638" t="inlineStr"/>
      <c r="H2638" t="inlineStr"/>
      <c r="I2638" t="inlineStr"/>
      <c r="J2638" t="inlineStr"/>
      <c r="K2638" t="inlineStr"/>
      <c r="L2638" t="inlineStr"/>
      <c r="M2638" t="n">
        <v>368.25</v>
      </c>
      <c r="N2638" t="inlineStr"/>
      <c r="O2638" t="n">
        <v>97.26000000000001</v>
      </c>
      <c r="P2638" t="inlineStr"/>
      <c r="Q2638" t="inlineStr"/>
      <c r="R2638" t="n">
        <v>112.03</v>
      </c>
      <c r="S2638" t="n">
        <v>81.06699999999999</v>
      </c>
      <c r="T2638" t="n">
        <v>238.463</v>
      </c>
    </row>
    <row r="2639">
      <c r="A2639" s="142" t="n">
        <v>40235</v>
      </c>
      <c r="B2639" t="inlineStr"/>
      <c r="C2639" t="n">
        <v>226.21</v>
      </c>
      <c r="D2639" t="inlineStr"/>
      <c r="E2639" t="inlineStr"/>
      <c r="F2639" t="inlineStr"/>
      <c r="G2639" t="inlineStr"/>
      <c r="H2639" t="inlineStr"/>
      <c r="I2639" t="inlineStr"/>
      <c r="J2639" t="inlineStr"/>
      <c r="K2639" t="inlineStr"/>
      <c r="L2639" t="inlineStr"/>
      <c r="M2639" t="n">
        <v>369.37</v>
      </c>
      <c r="N2639" t="inlineStr"/>
      <c r="O2639" t="n">
        <v>98</v>
      </c>
      <c r="P2639" t="inlineStr"/>
      <c r="Q2639" t="inlineStr"/>
      <c r="R2639" t="n">
        <v>111.833</v>
      </c>
      <c r="S2639" t="n">
        <v>81.05800000000001</v>
      </c>
      <c r="T2639" t="n">
        <v>239.642</v>
      </c>
    </row>
    <row r="2640">
      <c r="A2640" s="142" t="n">
        <v>40238</v>
      </c>
      <c r="B2640" t="inlineStr"/>
      <c r="C2640" t="n">
        <v>232.51</v>
      </c>
      <c r="D2640" t="inlineStr"/>
      <c r="E2640" t="inlineStr"/>
      <c r="F2640" t="inlineStr"/>
      <c r="G2640" t="inlineStr"/>
      <c r="H2640" t="inlineStr"/>
      <c r="I2640" t="inlineStr"/>
      <c r="J2640" t="inlineStr"/>
      <c r="K2640" t="inlineStr"/>
      <c r="L2640" t="inlineStr"/>
      <c r="M2640" t="n">
        <v>375.28</v>
      </c>
      <c r="N2640" t="inlineStr"/>
      <c r="O2640" t="n">
        <v>100.78</v>
      </c>
      <c r="P2640" t="inlineStr"/>
      <c r="Q2640" t="inlineStr"/>
      <c r="R2640" t="n">
        <v>111.833</v>
      </c>
      <c r="S2640" t="n">
        <v>82.67100000000001</v>
      </c>
      <c r="T2640" t="n">
        <v>245.757</v>
      </c>
    </row>
    <row r="2641">
      <c r="A2641" s="142" t="n">
        <v>40239</v>
      </c>
      <c r="B2641" t="inlineStr"/>
      <c r="C2641" t="n">
        <v>237.38</v>
      </c>
      <c r="D2641" t="inlineStr"/>
      <c r="E2641" t="inlineStr"/>
      <c r="F2641" t="inlineStr"/>
      <c r="G2641" t="inlineStr"/>
      <c r="H2641" t="inlineStr"/>
      <c r="I2641" t="inlineStr"/>
      <c r="J2641" t="inlineStr"/>
      <c r="K2641" t="inlineStr"/>
      <c r="L2641" t="inlineStr"/>
      <c r="M2641" t="n">
        <v>385.27</v>
      </c>
      <c r="N2641" t="inlineStr"/>
      <c r="O2641" t="n">
        <v>102.68</v>
      </c>
      <c r="P2641" t="inlineStr"/>
      <c r="Q2641" t="inlineStr"/>
      <c r="R2641" t="n">
        <v>111.833</v>
      </c>
      <c r="S2641" t="n">
        <v>82.87</v>
      </c>
      <c r="T2641" t="n">
        <v>247.331</v>
      </c>
    </row>
    <row r="2642">
      <c r="A2642" s="142" t="n">
        <v>40240</v>
      </c>
      <c r="B2642" t="inlineStr"/>
      <c r="C2642" t="n">
        <v>237.85</v>
      </c>
      <c r="D2642" t="inlineStr"/>
      <c r="E2642" t="inlineStr"/>
      <c r="F2642" t="inlineStr"/>
      <c r="G2642" t="inlineStr"/>
      <c r="H2642" t="inlineStr"/>
      <c r="I2642" t="inlineStr"/>
      <c r="J2642" t="inlineStr"/>
      <c r="K2642" t="inlineStr"/>
      <c r="L2642" t="inlineStr"/>
      <c r="M2642" t="n">
        <v>388.25</v>
      </c>
      <c r="N2642" t="inlineStr"/>
      <c r="O2642" t="n">
        <v>103.43</v>
      </c>
      <c r="P2642" t="inlineStr"/>
      <c r="Q2642" t="inlineStr"/>
      <c r="R2642" t="n">
        <v>111.833</v>
      </c>
      <c r="S2642" t="n">
        <v>82.66800000000001</v>
      </c>
      <c r="T2642" t="n">
        <v>246.732</v>
      </c>
    </row>
    <row r="2643">
      <c r="A2643" s="142" t="n">
        <v>40241</v>
      </c>
      <c r="B2643" t="inlineStr"/>
      <c r="C2643" t="n">
        <v>236.01</v>
      </c>
      <c r="D2643" t="inlineStr"/>
      <c r="E2643" t="inlineStr"/>
      <c r="F2643" t="inlineStr"/>
      <c r="G2643" t="inlineStr"/>
      <c r="H2643" t="inlineStr"/>
      <c r="I2643" t="inlineStr"/>
      <c r="J2643" t="inlineStr"/>
      <c r="K2643" t="inlineStr"/>
      <c r="L2643" t="inlineStr"/>
      <c r="M2643" t="n">
        <v>382.76</v>
      </c>
      <c r="N2643" t="inlineStr"/>
      <c r="O2643" t="n">
        <v>102.43</v>
      </c>
      <c r="P2643" t="inlineStr"/>
      <c r="Q2643" t="inlineStr"/>
      <c r="R2643" t="n">
        <v>111.833</v>
      </c>
      <c r="S2643" t="n">
        <v>83.017</v>
      </c>
      <c r="T2643" t="n">
        <v>246.949</v>
      </c>
    </row>
    <row r="2644">
      <c r="A2644" s="142" t="n">
        <v>40242</v>
      </c>
      <c r="B2644" t="inlineStr"/>
      <c r="C2644" t="n">
        <v>237.96</v>
      </c>
      <c r="D2644" t="inlineStr"/>
      <c r="E2644" t="inlineStr"/>
      <c r="F2644" t="inlineStr"/>
      <c r="G2644" t="inlineStr"/>
      <c r="H2644" t="inlineStr"/>
      <c r="I2644" t="inlineStr"/>
      <c r="J2644" t="inlineStr"/>
      <c r="K2644" t="inlineStr"/>
      <c r="L2644" t="inlineStr"/>
      <c r="M2644" t="n">
        <v>390.14</v>
      </c>
      <c r="N2644" t="inlineStr"/>
      <c r="O2644" t="n">
        <v>104.22</v>
      </c>
      <c r="P2644" t="inlineStr"/>
      <c r="Q2644" t="inlineStr"/>
      <c r="R2644" t="n">
        <v>111.833</v>
      </c>
      <c r="S2644" t="n">
        <v>84.093</v>
      </c>
      <c r="T2644" t="n">
        <v>250.422</v>
      </c>
    </row>
    <row r="2645">
      <c r="A2645" s="142" t="n">
        <v>40245</v>
      </c>
      <c r="B2645" t="inlineStr"/>
      <c r="C2645" t="n">
        <v>236.56</v>
      </c>
      <c r="D2645" t="inlineStr"/>
      <c r="E2645" t="inlineStr"/>
      <c r="F2645" t="inlineStr"/>
      <c r="G2645" t="inlineStr"/>
      <c r="H2645" t="inlineStr"/>
      <c r="I2645" t="inlineStr"/>
      <c r="J2645" t="inlineStr"/>
      <c r="K2645" t="inlineStr"/>
      <c r="L2645" t="inlineStr"/>
      <c r="M2645" t="n">
        <v>386.24</v>
      </c>
      <c r="N2645" t="inlineStr"/>
      <c r="O2645" t="n">
        <v>102.99</v>
      </c>
      <c r="P2645" t="inlineStr"/>
      <c r="Q2645" t="inlineStr"/>
      <c r="R2645" t="n">
        <v>111.833</v>
      </c>
      <c r="S2645" t="n">
        <v>84.214</v>
      </c>
      <c r="T2645" t="n">
        <v>252.492</v>
      </c>
    </row>
    <row r="2646">
      <c r="A2646" s="142" t="n">
        <v>40246</v>
      </c>
      <c r="B2646" t="inlineStr"/>
      <c r="C2646" t="n">
        <v>236.47</v>
      </c>
      <c r="D2646" t="inlineStr"/>
      <c r="E2646" t="inlineStr"/>
      <c r="F2646" t="inlineStr"/>
      <c r="G2646" t="inlineStr"/>
      <c r="H2646" t="inlineStr"/>
      <c r="I2646" t="inlineStr"/>
      <c r="J2646" t="inlineStr"/>
      <c r="K2646" t="inlineStr"/>
      <c r="L2646" t="inlineStr"/>
      <c r="M2646" t="n">
        <v>385.44</v>
      </c>
      <c r="N2646" t="inlineStr"/>
      <c r="O2646" t="n">
        <v>102.71</v>
      </c>
      <c r="P2646" t="inlineStr"/>
      <c r="Q2646" t="inlineStr"/>
      <c r="R2646" t="n">
        <v>111.833</v>
      </c>
      <c r="S2646" t="n">
        <v>84.617</v>
      </c>
      <c r="T2646" t="n">
        <v>253.83</v>
      </c>
    </row>
    <row r="2647">
      <c r="A2647" s="142" t="n">
        <v>40247</v>
      </c>
      <c r="B2647" t="inlineStr"/>
      <c r="C2647" t="n">
        <v>234.05</v>
      </c>
      <c r="D2647" t="inlineStr"/>
      <c r="E2647" t="inlineStr"/>
      <c r="F2647" t="inlineStr"/>
      <c r="G2647" t="inlineStr"/>
      <c r="H2647" t="inlineStr"/>
      <c r="I2647" t="inlineStr"/>
      <c r="J2647" t="inlineStr"/>
      <c r="K2647" t="inlineStr"/>
      <c r="L2647" t="inlineStr"/>
      <c r="M2647" t="n">
        <v>382.13</v>
      </c>
      <c r="N2647" t="inlineStr"/>
      <c r="O2647" t="n">
        <v>101.41</v>
      </c>
      <c r="P2647" t="inlineStr"/>
      <c r="Q2647" t="inlineStr"/>
      <c r="R2647" t="n">
        <v>111.833</v>
      </c>
      <c r="S2647" t="n">
        <v>84.59</v>
      </c>
      <c r="T2647" t="n">
        <v>254.168</v>
      </c>
    </row>
    <row r="2648">
      <c r="A2648" s="142" t="n">
        <v>40248</v>
      </c>
      <c r="B2648" t="inlineStr"/>
      <c r="C2648" t="n">
        <v>234.73</v>
      </c>
      <c r="D2648" t="inlineStr"/>
      <c r="E2648" t="inlineStr"/>
      <c r="F2648" t="inlineStr"/>
      <c r="G2648" t="inlineStr"/>
      <c r="H2648" t="inlineStr"/>
      <c r="I2648" t="inlineStr"/>
      <c r="J2648" t="inlineStr"/>
      <c r="K2648" t="inlineStr"/>
      <c r="L2648" t="inlineStr"/>
      <c r="M2648" t="n">
        <v>383.08</v>
      </c>
      <c r="N2648" t="inlineStr"/>
      <c r="O2648" t="n">
        <v>101.33</v>
      </c>
      <c r="P2648" t="inlineStr"/>
      <c r="Q2648" t="inlineStr"/>
      <c r="R2648" t="n">
        <v>111.833</v>
      </c>
      <c r="S2648" t="n">
        <v>84.649</v>
      </c>
      <c r="T2648" t="n">
        <v>253.081</v>
      </c>
    </row>
    <row r="2649">
      <c r="A2649" s="142" t="n">
        <v>40249</v>
      </c>
      <c r="B2649" t="inlineStr"/>
      <c r="C2649" t="n">
        <v>235.39</v>
      </c>
      <c r="D2649" t="inlineStr"/>
      <c r="E2649" t="inlineStr"/>
      <c r="F2649" t="inlineStr"/>
      <c r="G2649" t="inlineStr"/>
      <c r="H2649" t="inlineStr"/>
      <c r="I2649" t="inlineStr"/>
      <c r="J2649" t="inlineStr"/>
      <c r="K2649" t="inlineStr"/>
      <c r="L2649" t="inlineStr"/>
      <c r="M2649" t="n">
        <v>381.14</v>
      </c>
      <c r="N2649" t="inlineStr"/>
      <c r="O2649" t="n">
        <v>101.29</v>
      </c>
      <c r="P2649" t="inlineStr"/>
      <c r="Q2649" t="inlineStr"/>
      <c r="R2649" t="n">
        <v>111.833</v>
      </c>
      <c r="S2649" t="n">
        <v>84.465</v>
      </c>
      <c r="T2649" t="n">
        <v>252.301</v>
      </c>
    </row>
    <row r="2650">
      <c r="A2650" s="142" t="n">
        <v>40252</v>
      </c>
      <c r="B2650" t="inlineStr"/>
      <c r="C2650" t="n">
        <v>234.62</v>
      </c>
      <c r="D2650" t="inlineStr"/>
      <c r="E2650" t="inlineStr"/>
      <c r="F2650" t="inlineStr"/>
      <c r="G2650" t="inlineStr"/>
      <c r="H2650" t="inlineStr"/>
      <c r="I2650" t="inlineStr"/>
      <c r="J2650" t="inlineStr"/>
      <c r="K2650" t="inlineStr"/>
      <c r="L2650" t="inlineStr"/>
      <c r="M2650" t="n">
        <v>379.57</v>
      </c>
      <c r="N2650" t="inlineStr"/>
      <c r="O2650" t="n">
        <v>101.12</v>
      </c>
      <c r="P2650" t="inlineStr"/>
      <c r="Q2650" t="inlineStr"/>
      <c r="R2650" t="n">
        <v>111.833</v>
      </c>
      <c r="S2650" t="n">
        <v>84.675</v>
      </c>
      <c r="T2650" t="n">
        <v>251.808</v>
      </c>
    </row>
    <row r="2651">
      <c r="A2651" s="142" t="n">
        <v>40253</v>
      </c>
      <c r="B2651" t="inlineStr"/>
      <c r="C2651" t="n">
        <v>240.67</v>
      </c>
      <c r="D2651" t="inlineStr"/>
      <c r="E2651" t="inlineStr"/>
      <c r="F2651" t="inlineStr"/>
      <c r="G2651" t="inlineStr"/>
      <c r="H2651" t="inlineStr"/>
      <c r="I2651" t="inlineStr"/>
      <c r="J2651" t="inlineStr"/>
      <c r="K2651" t="inlineStr"/>
      <c r="L2651" t="inlineStr"/>
      <c r="M2651" t="n">
        <v>388</v>
      </c>
      <c r="N2651" t="inlineStr"/>
      <c r="O2651" t="n">
        <v>102.69</v>
      </c>
      <c r="P2651" t="inlineStr"/>
      <c r="Q2651" t="inlineStr"/>
      <c r="R2651" t="n">
        <v>111.833</v>
      </c>
      <c r="S2651" t="n">
        <v>84.84</v>
      </c>
      <c r="T2651" t="n">
        <v>252.009</v>
      </c>
    </row>
    <row r="2652">
      <c r="A2652" s="142" t="n">
        <v>40254</v>
      </c>
      <c r="B2652" t="inlineStr"/>
      <c r="C2652" t="n">
        <v>242.15</v>
      </c>
      <c r="D2652" t="inlineStr"/>
      <c r="E2652" t="inlineStr"/>
      <c r="F2652" t="inlineStr"/>
      <c r="G2652" t="inlineStr"/>
      <c r="H2652" t="inlineStr"/>
      <c r="I2652" t="inlineStr"/>
      <c r="J2652" t="inlineStr"/>
      <c r="K2652" t="inlineStr"/>
      <c r="L2652" t="inlineStr"/>
      <c r="M2652" t="n">
        <v>390.08</v>
      </c>
      <c r="N2652" t="inlineStr"/>
      <c r="O2652" t="n">
        <v>103.48</v>
      </c>
      <c r="P2652" t="inlineStr"/>
      <c r="Q2652" t="inlineStr"/>
      <c r="R2652" t="n">
        <v>111.833</v>
      </c>
      <c r="S2652" t="n">
        <v>85.66800000000001</v>
      </c>
      <c r="T2652" t="n">
        <v>255.996</v>
      </c>
    </row>
    <row r="2653">
      <c r="A2653" s="142" t="n">
        <v>40255</v>
      </c>
      <c r="B2653" t="inlineStr"/>
      <c r="C2653" t="n">
        <v>242.68</v>
      </c>
      <c r="D2653" t="inlineStr"/>
      <c r="E2653" t="inlineStr"/>
      <c r="F2653" t="inlineStr"/>
      <c r="G2653" t="inlineStr"/>
      <c r="H2653" t="inlineStr"/>
      <c r="I2653" t="inlineStr"/>
      <c r="J2653" t="inlineStr"/>
      <c r="K2653" t="inlineStr"/>
      <c r="L2653" t="inlineStr"/>
      <c r="M2653" t="n">
        <v>390.38</v>
      </c>
      <c r="N2653" t="inlineStr"/>
      <c r="O2653" t="n">
        <v>103.8</v>
      </c>
      <c r="P2653" t="inlineStr"/>
      <c r="Q2653" t="inlineStr"/>
      <c r="R2653" t="n">
        <v>111.833</v>
      </c>
      <c r="S2653" t="n">
        <v>86.121</v>
      </c>
      <c r="T2653" t="n">
        <v>257.485</v>
      </c>
    </row>
    <row r="2654">
      <c r="A2654" s="142" t="n">
        <v>40256</v>
      </c>
      <c r="B2654" t="inlineStr"/>
      <c r="C2654" t="n">
        <v>241</v>
      </c>
      <c r="D2654" t="inlineStr"/>
      <c r="E2654" t="inlineStr"/>
      <c r="F2654" t="inlineStr"/>
      <c r="G2654" t="inlineStr"/>
      <c r="H2654" t="inlineStr"/>
      <c r="I2654" t="inlineStr"/>
      <c r="J2654" t="inlineStr"/>
      <c r="K2654" t="inlineStr"/>
      <c r="L2654" t="inlineStr"/>
      <c r="M2654" t="n">
        <v>388.96</v>
      </c>
      <c r="N2654" t="inlineStr"/>
      <c r="O2654" t="n">
        <v>102.98</v>
      </c>
      <c r="P2654" t="inlineStr"/>
      <c r="Q2654" t="inlineStr"/>
      <c r="R2654" t="n">
        <v>111.833</v>
      </c>
      <c r="S2654" t="n">
        <v>86.179</v>
      </c>
      <c r="T2654" t="n">
        <v>257.985</v>
      </c>
    </row>
    <row r="2655">
      <c r="A2655" s="142" t="n">
        <v>40259</v>
      </c>
      <c r="B2655" t="inlineStr"/>
      <c r="C2655" t="n">
        <v>242.32</v>
      </c>
      <c r="D2655" t="inlineStr"/>
      <c r="E2655" t="inlineStr"/>
      <c r="F2655" t="inlineStr"/>
      <c r="G2655" t="inlineStr"/>
      <c r="H2655" t="inlineStr"/>
      <c r="I2655" t="inlineStr"/>
      <c r="J2655" t="inlineStr"/>
      <c r="K2655" t="inlineStr"/>
      <c r="L2655" t="inlineStr"/>
      <c r="M2655" t="n">
        <v>386.4</v>
      </c>
      <c r="N2655" t="inlineStr"/>
      <c r="O2655" t="n">
        <v>102.5</v>
      </c>
      <c r="P2655" t="inlineStr"/>
      <c r="Q2655" t="inlineStr"/>
      <c r="R2655" t="n">
        <v>111.833</v>
      </c>
      <c r="S2655" t="n">
        <v>86.246</v>
      </c>
      <c r="T2655" t="n">
        <v>255.873</v>
      </c>
    </row>
    <row r="2656">
      <c r="A2656" s="142" t="n">
        <v>40260</v>
      </c>
      <c r="B2656" t="inlineStr"/>
      <c r="C2656" t="n">
        <v>244.55</v>
      </c>
      <c r="D2656" t="inlineStr"/>
      <c r="E2656" t="inlineStr"/>
      <c r="F2656" t="inlineStr"/>
      <c r="G2656" t="inlineStr"/>
      <c r="H2656" t="inlineStr"/>
      <c r="I2656" t="inlineStr"/>
      <c r="J2656" t="inlineStr"/>
      <c r="K2656" t="inlineStr"/>
      <c r="L2656" t="inlineStr"/>
      <c r="M2656" t="n">
        <v>388.03</v>
      </c>
      <c r="N2656" t="inlineStr"/>
      <c r="O2656" t="n">
        <v>102.74</v>
      </c>
      <c r="P2656" t="inlineStr"/>
      <c r="Q2656" t="inlineStr"/>
      <c r="R2656" t="n">
        <v>111.833</v>
      </c>
      <c r="S2656" t="n">
        <v>86.751</v>
      </c>
      <c r="T2656" t="n">
        <v>256.929</v>
      </c>
    </row>
    <row r="2657">
      <c r="A2657" s="142" t="n">
        <v>40261</v>
      </c>
      <c r="B2657" t="inlineStr"/>
      <c r="C2657" t="n">
        <v>240.57</v>
      </c>
      <c r="D2657" t="inlineStr"/>
      <c r="E2657" t="inlineStr"/>
      <c r="F2657" t="inlineStr"/>
      <c r="G2657" t="inlineStr"/>
      <c r="H2657" t="inlineStr"/>
      <c r="I2657" t="inlineStr"/>
      <c r="J2657" t="inlineStr"/>
      <c r="K2657" t="inlineStr"/>
      <c r="L2657" t="inlineStr"/>
      <c r="M2657" t="n">
        <v>382.75</v>
      </c>
      <c r="N2657" t="inlineStr"/>
      <c r="O2657" t="n">
        <v>100.83</v>
      </c>
      <c r="P2657" t="inlineStr"/>
      <c r="Q2657" t="inlineStr"/>
      <c r="R2657" t="n">
        <v>111.833</v>
      </c>
      <c r="S2657" t="n">
        <v>87.258</v>
      </c>
      <c r="T2657" t="n">
        <v>259.928</v>
      </c>
    </row>
    <row r="2658">
      <c r="A2658" s="142" t="n">
        <v>40262</v>
      </c>
      <c r="B2658" t="inlineStr"/>
      <c r="C2658" t="n">
        <v>240.3</v>
      </c>
      <c r="D2658" t="inlineStr"/>
      <c r="E2658" t="inlineStr"/>
      <c r="F2658" t="inlineStr"/>
      <c r="G2658" t="inlineStr"/>
      <c r="H2658" t="inlineStr"/>
      <c r="I2658" t="inlineStr"/>
      <c r="J2658" t="inlineStr"/>
      <c r="K2658" t="inlineStr"/>
      <c r="L2658" t="inlineStr"/>
      <c r="M2658" t="n">
        <v>379.27</v>
      </c>
      <c r="N2658" t="inlineStr"/>
      <c r="O2658" t="n">
        <v>100.07</v>
      </c>
      <c r="P2658" t="inlineStr"/>
      <c r="Q2658" t="inlineStr"/>
      <c r="R2658" t="n">
        <v>111.833</v>
      </c>
      <c r="S2658" t="n">
        <v>87.36199999999999</v>
      </c>
      <c r="T2658" t="n">
        <v>259.492</v>
      </c>
    </row>
    <row r="2659">
      <c r="A2659" s="142" t="n">
        <v>40263</v>
      </c>
      <c r="B2659" t="inlineStr"/>
      <c r="C2659" t="n">
        <v>241.07</v>
      </c>
      <c r="D2659" t="inlineStr"/>
      <c r="E2659" t="inlineStr"/>
      <c r="F2659" t="inlineStr"/>
      <c r="G2659" t="inlineStr"/>
      <c r="H2659" t="inlineStr"/>
      <c r="I2659" t="inlineStr"/>
      <c r="J2659" t="inlineStr"/>
      <c r="K2659" t="inlineStr"/>
      <c r="L2659" t="inlineStr"/>
      <c r="M2659" t="n">
        <v>382.87</v>
      </c>
      <c r="N2659" t="inlineStr"/>
      <c r="O2659" t="n">
        <v>101</v>
      </c>
      <c r="P2659" t="inlineStr"/>
      <c r="Q2659" t="inlineStr"/>
      <c r="R2659" t="n">
        <v>111.833</v>
      </c>
      <c r="S2659" t="n">
        <v>87.14700000000001</v>
      </c>
      <c r="T2659" t="n">
        <v>259.25</v>
      </c>
    </row>
    <row r="2660">
      <c r="A2660" s="142" t="n">
        <v>40266</v>
      </c>
      <c r="B2660" t="inlineStr"/>
      <c r="C2660" t="n">
        <v>245.64</v>
      </c>
      <c r="D2660" t="inlineStr"/>
      <c r="E2660" t="inlineStr"/>
      <c r="F2660" t="inlineStr"/>
      <c r="G2660" t="inlineStr"/>
      <c r="H2660" t="inlineStr"/>
      <c r="I2660" t="inlineStr"/>
      <c r="J2660" t="inlineStr"/>
      <c r="K2660" t="inlineStr"/>
      <c r="L2660" t="inlineStr"/>
      <c r="M2660" t="n">
        <v>385.38</v>
      </c>
      <c r="N2660" t="inlineStr"/>
      <c r="O2660" t="n">
        <v>101.89</v>
      </c>
      <c r="P2660" t="inlineStr"/>
      <c r="Q2660" t="inlineStr"/>
      <c r="R2660" t="n">
        <v>111.833</v>
      </c>
      <c r="S2660" t="n">
        <v>87.322</v>
      </c>
      <c r="T2660" t="n">
        <v>260.61</v>
      </c>
    </row>
    <row r="2661">
      <c r="A2661" s="142" t="n">
        <v>40267</v>
      </c>
      <c r="B2661" t="inlineStr"/>
      <c r="C2661" t="n">
        <v>245.07</v>
      </c>
      <c r="D2661" t="inlineStr"/>
      <c r="E2661" t="inlineStr"/>
      <c r="F2661" t="inlineStr"/>
      <c r="G2661" t="inlineStr"/>
      <c r="H2661" t="inlineStr"/>
      <c r="I2661" t="inlineStr"/>
      <c r="J2661" t="inlineStr"/>
      <c r="K2661" t="inlineStr"/>
      <c r="L2661" t="inlineStr"/>
      <c r="M2661" t="n">
        <v>382.69</v>
      </c>
      <c r="N2661" t="inlineStr"/>
      <c r="O2661" t="n">
        <v>101.33</v>
      </c>
      <c r="P2661" t="inlineStr"/>
      <c r="Q2661" t="inlineStr"/>
      <c r="R2661" t="n">
        <v>111.833</v>
      </c>
      <c r="S2661" t="n">
        <v>87.73999999999999</v>
      </c>
      <c r="T2661" t="n">
        <v>263.063</v>
      </c>
    </row>
    <row r="2662">
      <c r="A2662" s="142" t="n">
        <v>40268</v>
      </c>
      <c r="B2662" t="inlineStr"/>
      <c r="C2662" t="n">
        <v>244.62</v>
      </c>
      <c r="D2662" t="inlineStr"/>
      <c r="E2662" t="inlineStr"/>
      <c r="F2662" t="inlineStr"/>
      <c r="G2662" t="inlineStr"/>
      <c r="H2662" t="inlineStr"/>
      <c r="I2662" t="inlineStr"/>
      <c r="J2662" t="inlineStr"/>
      <c r="K2662" t="inlineStr"/>
      <c r="L2662" t="inlineStr"/>
      <c r="M2662" t="n">
        <v>386.14</v>
      </c>
      <c r="N2662" t="inlineStr"/>
      <c r="O2662" t="n">
        <v>101.42</v>
      </c>
      <c r="P2662" t="inlineStr"/>
      <c r="Q2662" t="inlineStr"/>
      <c r="R2662" t="n">
        <v>120.101</v>
      </c>
      <c r="S2662" t="n">
        <v>87.012</v>
      </c>
      <c r="T2662" t="n">
        <v>261.209</v>
      </c>
    </row>
    <row r="2663">
      <c r="A2663" s="142" t="n">
        <v>40269</v>
      </c>
      <c r="B2663" t="inlineStr"/>
      <c r="C2663" t="n">
        <v>249.54</v>
      </c>
      <c r="D2663" t="inlineStr"/>
      <c r="E2663" t="inlineStr"/>
      <c r="F2663" t="inlineStr"/>
      <c r="G2663" t="inlineStr"/>
      <c r="H2663" t="inlineStr"/>
      <c r="I2663" t="inlineStr"/>
      <c r="J2663" t="inlineStr"/>
      <c r="K2663" t="inlineStr"/>
      <c r="L2663" t="inlineStr"/>
      <c r="M2663" t="n">
        <v>400.85</v>
      </c>
      <c r="N2663" t="inlineStr"/>
      <c r="O2663" t="n">
        <v>105.58</v>
      </c>
      <c r="P2663" t="inlineStr"/>
      <c r="Q2663" t="inlineStr"/>
      <c r="R2663" t="n">
        <v>120.101</v>
      </c>
      <c r="S2663" t="n">
        <v>87.905</v>
      </c>
      <c r="T2663" t="n">
        <v>265.528</v>
      </c>
    </row>
    <row r="2664">
      <c r="A2664" s="142" t="n">
        <v>40270</v>
      </c>
      <c r="B2664" t="inlineStr"/>
      <c r="C2664" t="n">
        <v>249.54</v>
      </c>
      <c r="D2664" t="inlineStr"/>
      <c r="E2664" t="inlineStr"/>
      <c r="F2664" t="inlineStr"/>
      <c r="G2664" t="inlineStr"/>
      <c r="H2664" t="inlineStr"/>
      <c r="I2664" t="inlineStr"/>
      <c r="J2664" t="inlineStr"/>
      <c r="K2664" t="inlineStr"/>
      <c r="L2664" t="inlineStr"/>
      <c r="M2664" t="n">
        <v>400.85</v>
      </c>
      <c r="N2664" t="inlineStr"/>
      <c r="O2664" t="n">
        <v>105.58</v>
      </c>
      <c r="P2664" t="inlineStr"/>
      <c r="Q2664" t="inlineStr"/>
      <c r="R2664" t="n">
        <v>120.101</v>
      </c>
      <c r="S2664" t="n">
        <v>87.905</v>
      </c>
      <c r="T2664" t="n">
        <v>265.528</v>
      </c>
    </row>
    <row r="2665">
      <c r="A2665" s="142" t="n">
        <v>40273</v>
      </c>
      <c r="B2665" t="inlineStr"/>
      <c r="C2665" t="n">
        <v>249.54</v>
      </c>
      <c r="D2665" t="inlineStr"/>
      <c r="E2665" t="inlineStr"/>
      <c r="F2665" t="inlineStr"/>
      <c r="G2665" t="inlineStr"/>
      <c r="H2665" t="inlineStr"/>
      <c r="I2665" t="inlineStr"/>
      <c r="J2665" t="inlineStr"/>
      <c r="K2665" t="inlineStr"/>
      <c r="L2665" t="inlineStr"/>
      <c r="M2665" t="n">
        <v>400.85</v>
      </c>
      <c r="N2665" t="inlineStr"/>
      <c r="O2665" t="n">
        <v>105.58</v>
      </c>
      <c r="P2665" t="inlineStr"/>
      <c r="Q2665" t="inlineStr"/>
      <c r="R2665" t="n">
        <v>120.101</v>
      </c>
      <c r="S2665" t="n">
        <v>87.905</v>
      </c>
      <c r="T2665" t="n">
        <v>265.528</v>
      </c>
    </row>
    <row r="2666">
      <c r="A2666" s="142" t="n">
        <v>40274</v>
      </c>
      <c r="B2666" t="inlineStr"/>
      <c r="C2666" t="n">
        <v>258.63</v>
      </c>
      <c r="D2666" t="inlineStr"/>
      <c r="E2666" t="inlineStr"/>
      <c r="F2666" t="inlineStr"/>
      <c r="G2666" t="inlineStr"/>
      <c r="H2666" t="inlineStr"/>
      <c r="I2666" t="inlineStr"/>
      <c r="J2666" t="inlineStr"/>
      <c r="K2666" t="inlineStr"/>
      <c r="L2666" t="inlineStr"/>
      <c r="M2666" t="n">
        <v>411.72</v>
      </c>
      <c r="N2666" t="inlineStr"/>
      <c r="O2666" t="n">
        <v>108.02</v>
      </c>
      <c r="P2666" t="inlineStr"/>
      <c r="Q2666" t="inlineStr"/>
      <c r="R2666" t="n">
        <v>120.101</v>
      </c>
      <c r="S2666" t="n">
        <v>89.435</v>
      </c>
      <c r="T2666" t="n">
        <v>271.739</v>
      </c>
    </row>
    <row r="2667">
      <c r="A2667" s="142" t="n">
        <v>40275</v>
      </c>
      <c r="B2667" t="inlineStr"/>
      <c r="C2667" t="n">
        <v>261.82</v>
      </c>
      <c r="D2667" t="inlineStr"/>
      <c r="E2667" t="inlineStr"/>
      <c r="F2667" t="inlineStr"/>
      <c r="G2667" t="inlineStr"/>
      <c r="H2667" t="inlineStr"/>
      <c r="I2667" t="inlineStr"/>
      <c r="J2667" t="inlineStr"/>
      <c r="K2667" t="inlineStr"/>
      <c r="L2667" t="inlineStr"/>
      <c r="M2667" t="n">
        <v>422.57</v>
      </c>
      <c r="N2667" t="inlineStr"/>
      <c r="O2667" t="n">
        <v>110.7</v>
      </c>
      <c r="P2667" t="inlineStr"/>
      <c r="Q2667" t="inlineStr"/>
      <c r="R2667" t="n">
        <v>120.101</v>
      </c>
      <c r="S2667" t="n">
        <v>89.44799999999999</v>
      </c>
      <c r="T2667" t="n">
        <v>273.514</v>
      </c>
    </row>
    <row r="2668">
      <c r="A2668" s="142" t="n">
        <v>40276</v>
      </c>
      <c r="B2668" t="inlineStr"/>
      <c r="C2668" t="n">
        <v>263.81</v>
      </c>
      <c r="D2668" t="inlineStr"/>
      <c r="E2668" t="inlineStr"/>
      <c r="F2668" t="inlineStr"/>
      <c r="G2668" t="inlineStr"/>
      <c r="H2668" t="inlineStr"/>
      <c r="I2668" t="inlineStr"/>
      <c r="J2668" t="inlineStr"/>
      <c r="K2668" t="inlineStr"/>
      <c r="L2668" t="inlineStr"/>
      <c r="M2668" t="n">
        <v>422.07</v>
      </c>
      <c r="N2668" t="inlineStr"/>
      <c r="O2668" t="n">
        <v>110.32</v>
      </c>
      <c r="P2668" t="inlineStr"/>
      <c r="Q2668" t="inlineStr"/>
      <c r="R2668" t="n">
        <v>120.101</v>
      </c>
      <c r="S2668" t="n">
        <v>89.163</v>
      </c>
      <c r="T2668" t="n">
        <v>271.528</v>
      </c>
    </row>
    <row r="2669">
      <c r="A2669" s="142" t="n">
        <v>40277</v>
      </c>
      <c r="B2669" t="inlineStr"/>
      <c r="C2669" t="n">
        <v>264.81</v>
      </c>
      <c r="D2669" t="inlineStr"/>
      <c r="E2669" t="inlineStr"/>
      <c r="F2669" t="inlineStr"/>
      <c r="G2669" t="inlineStr"/>
      <c r="H2669" t="inlineStr"/>
      <c r="I2669" t="inlineStr"/>
      <c r="J2669" t="inlineStr"/>
      <c r="K2669" t="inlineStr"/>
      <c r="L2669" t="inlineStr"/>
      <c r="M2669" t="n">
        <v>424.24</v>
      </c>
      <c r="N2669" t="inlineStr"/>
      <c r="O2669" t="n">
        <v>111.02</v>
      </c>
      <c r="P2669" t="inlineStr"/>
      <c r="Q2669" t="inlineStr"/>
      <c r="R2669" t="n">
        <v>120.101</v>
      </c>
      <c r="S2669" t="n">
        <v>89.426</v>
      </c>
      <c r="T2669" t="n">
        <v>271.746</v>
      </c>
    </row>
    <row r="2670">
      <c r="A2670" s="142" t="n">
        <v>40280</v>
      </c>
      <c r="B2670" t="inlineStr"/>
      <c r="C2670" t="n">
        <v>260</v>
      </c>
      <c r="D2670" t="inlineStr"/>
      <c r="E2670" t="inlineStr"/>
      <c r="F2670" t="inlineStr"/>
      <c r="G2670" t="inlineStr"/>
      <c r="H2670" t="inlineStr"/>
      <c r="I2670" t="inlineStr"/>
      <c r="J2670" t="inlineStr"/>
      <c r="K2670" t="inlineStr"/>
      <c r="L2670" t="inlineStr"/>
      <c r="M2670" t="n">
        <v>414.84</v>
      </c>
      <c r="N2670" t="inlineStr"/>
      <c r="O2670" t="n">
        <v>108.55</v>
      </c>
      <c r="P2670" t="inlineStr"/>
      <c r="Q2670" t="inlineStr"/>
      <c r="R2670" t="n">
        <v>120.101</v>
      </c>
      <c r="S2670" t="n">
        <v>88.712</v>
      </c>
      <c r="T2670" t="n">
        <v>267.854</v>
      </c>
    </row>
    <row r="2671">
      <c r="A2671" s="142" t="n">
        <v>40281</v>
      </c>
      <c r="B2671" t="inlineStr"/>
      <c r="C2671" t="n">
        <v>255.79</v>
      </c>
      <c r="D2671" t="inlineStr"/>
      <c r="E2671" t="inlineStr"/>
      <c r="F2671" t="inlineStr"/>
      <c r="G2671" t="inlineStr"/>
      <c r="H2671" t="inlineStr"/>
      <c r="I2671" t="inlineStr"/>
      <c r="J2671" t="inlineStr"/>
      <c r="K2671" t="inlineStr"/>
      <c r="L2671" t="inlineStr"/>
      <c r="M2671" t="n">
        <v>411.42</v>
      </c>
      <c r="N2671" t="inlineStr"/>
      <c r="O2671" t="n">
        <v>107.49</v>
      </c>
      <c r="P2671" t="inlineStr"/>
      <c r="Q2671" t="inlineStr"/>
      <c r="R2671" t="n">
        <v>120.101</v>
      </c>
      <c r="S2671" t="n">
        <v>88.72</v>
      </c>
      <c r="T2671" t="n">
        <v>266.832</v>
      </c>
    </row>
    <row r="2672">
      <c r="A2672" s="142" t="n">
        <v>40282</v>
      </c>
      <c r="B2672" t="inlineStr"/>
      <c r="C2672" t="n">
        <v>260.2</v>
      </c>
      <c r="D2672" t="inlineStr"/>
      <c r="E2672" t="inlineStr"/>
      <c r="F2672" t="inlineStr"/>
      <c r="G2672" t="inlineStr"/>
      <c r="H2672" t="inlineStr"/>
      <c r="I2672" t="inlineStr"/>
      <c r="J2672" t="inlineStr"/>
      <c r="K2672" t="inlineStr"/>
      <c r="L2672" t="inlineStr"/>
      <c r="M2672" t="n">
        <v>415.42</v>
      </c>
      <c r="N2672" t="inlineStr"/>
      <c r="O2672" t="n">
        <v>108.67</v>
      </c>
      <c r="P2672" t="inlineStr"/>
      <c r="Q2672" t="inlineStr"/>
      <c r="R2672" t="n">
        <v>120.101</v>
      </c>
      <c r="S2672" t="n">
        <v>89.286</v>
      </c>
      <c r="T2672" t="n">
        <v>268.835</v>
      </c>
    </row>
    <row r="2673">
      <c r="A2673" s="142" t="n">
        <v>40283</v>
      </c>
      <c r="B2673" t="inlineStr"/>
      <c r="C2673" t="n">
        <v>261.84</v>
      </c>
      <c r="D2673" t="inlineStr"/>
      <c r="E2673" t="inlineStr"/>
      <c r="F2673" t="inlineStr"/>
      <c r="G2673" t="inlineStr"/>
      <c r="H2673" t="inlineStr"/>
      <c r="I2673" t="inlineStr"/>
      <c r="J2673" t="inlineStr"/>
      <c r="K2673" t="inlineStr"/>
      <c r="L2673" t="inlineStr"/>
      <c r="M2673" t="n">
        <v>415.78</v>
      </c>
      <c r="N2673" t="inlineStr"/>
      <c r="O2673" t="n">
        <v>108.52</v>
      </c>
      <c r="P2673" t="inlineStr"/>
      <c r="Q2673" t="inlineStr"/>
      <c r="R2673" t="n">
        <v>120.101</v>
      </c>
      <c r="S2673" t="n">
        <v>89.85599999999999</v>
      </c>
      <c r="T2673" t="n">
        <v>270.369</v>
      </c>
    </row>
    <row r="2674">
      <c r="A2674" s="142" t="n">
        <v>40284</v>
      </c>
      <c r="B2674" t="inlineStr"/>
      <c r="C2674" t="n">
        <v>255.94</v>
      </c>
      <c r="D2674" t="inlineStr"/>
      <c r="E2674" t="inlineStr"/>
      <c r="F2674" t="inlineStr"/>
      <c r="G2674" t="inlineStr"/>
      <c r="H2674" t="inlineStr"/>
      <c r="I2674" t="inlineStr"/>
      <c r="J2674" t="inlineStr"/>
      <c r="K2674" t="inlineStr"/>
      <c r="L2674" t="inlineStr"/>
      <c r="M2674" t="n">
        <v>409.37</v>
      </c>
      <c r="N2674" t="inlineStr"/>
      <c r="O2674" t="n">
        <v>106.56</v>
      </c>
      <c r="P2674" t="inlineStr"/>
      <c r="Q2674" t="inlineStr"/>
      <c r="R2674" t="n">
        <v>120.101</v>
      </c>
      <c r="S2674" t="n">
        <v>88.845</v>
      </c>
      <c r="T2674" t="n">
        <v>267.555</v>
      </c>
    </row>
    <row r="2675">
      <c r="A2675" s="142" t="n">
        <v>40287</v>
      </c>
      <c r="B2675" t="inlineStr"/>
      <c r="C2675" t="n">
        <v>253.24</v>
      </c>
      <c r="D2675" t="inlineStr"/>
      <c r="E2675" t="inlineStr"/>
      <c r="F2675" t="inlineStr"/>
      <c r="G2675" t="inlineStr"/>
      <c r="H2675" t="inlineStr"/>
      <c r="I2675" t="inlineStr"/>
      <c r="J2675" t="inlineStr"/>
      <c r="K2675" t="inlineStr"/>
      <c r="L2675" t="inlineStr"/>
      <c r="M2675" t="n">
        <v>406.89</v>
      </c>
      <c r="N2675" t="inlineStr"/>
      <c r="O2675" t="n">
        <v>106.24</v>
      </c>
      <c r="P2675" t="inlineStr"/>
      <c r="Q2675" t="inlineStr"/>
      <c r="R2675" t="n">
        <v>120.101</v>
      </c>
      <c r="S2675" t="n">
        <v>88.60299999999999</v>
      </c>
      <c r="T2675" t="n">
        <v>263.06</v>
      </c>
    </row>
    <row r="2676">
      <c r="A2676" s="142" t="n">
        <v>40288</v>
      </c>
      <c r="B2676" t="inlineStr"/>
      <c r="C2676" t="n">
        <v>257.57</v>
      </c>
      <c r="D2676" t="inlineStr"/>
      <c r="E2676" t="inlineStr"/>
      <c r="F2676" t="inlineStr"/>
      <c r="G2676" t="inlineStr"/>
      <c r="H2676" t="inlineStr"/>
      <c r="I2676" t="inlineStr"/>
      <c r="J2676" t="inlineStr"/>
      <c r="K2676" t="inlineStr"/>
      <c r="L2676" t="inlineStr"/>
      <c r="M2676" t="n">
        <v>405.03</v>
      </c>
      <c r="N2676" t="inlineStr"/>
      <c r="O2676" t="n">
        <v>106.5</v>
      </c>
      <c r="P2676" t="inlineStr"/>
      <c r="Q2676" t="inlineStr"/>
      <c r="R2676" t="n">
        <v>120.101</v>
      </c>
      <c r="S2676" t="n">
        <v>89.435</v>
      </c>
      <c r="T2676" t="n">
        <v>266.172</v>
      </c>
    </row>
    <row r="2677">
      <c r="A2677" s="142" t="n">
        <v>40289</v>
      </c>
      <c r="B2677" t="inlineStr"/>
      <c r="C2677" t="n">
        <v>261.53</v>
      </c>
      <c r="D2677" t="inlineStr"/>
      <c r="E2677" t="inlineStr"/>
      <c r="F2677" t="inlineStr"/>
      <c r="G2677" t="inlineStr"/>
      <c r="H2677" t="inlineStr"/>
      <c r="I2677" t="inlineStr"/>
      <c r="J2677" t="inlineStr"/>
      <c r="K2677" t="inlineStr"/>
      <c r="L2677" t="inlineStr"/>
      <c r="M2677" t="n">
        <v>414.64</v>
      </c>
      <c r="N2677" t="inlineStr"/>
      <c r="O2677" t="n">
        <v>108.18</v>
      </c>
      <c r="P2677" t="inlineStr"/>
      <c r="Q2677" t="inlineStr"/>
      <c r="R2677" t="n">
        <v>120.101</v>
      </c>
      <c r="S2677" t="n">
        <v>89.77200000000001</v>
      </c>
      <c r="T2677" t="n">
        <v>268.595</v>
      </c>
    </row>
    <row r="2678">
      <c r="A2678" s="142" t="n">
        <v>40290</v>
      </c>
      <c r="B2678" t="inlineStr"/>
      <c r="C2678" t="n">
        <v>263.07</v>
      </c>
      <c r="D2678" t="inlineStr"/>
      <c r="E2678" t="inlineStr"/>
      <c r="F2678" t="inlineStr"/>
      <c r="G2678" t="inlineStr"/>
      <c r="H2678" t="inlineStr"/>
      <c r="I2678" t="inlineStr"/>
      <c r="J2678" t="inlineStr"/>
      <c r="K2678" t="inlineStr"/>
      <c r="L2678" t="inlineStr"/>
      <c r="M2678" t="n">
        <v>416.83</v>
      </c>
      <c r="N2678" t="inlineStr"/>
      <c r="O2678" t="n">
        <v>109.23</v>
      </c>
      <c r="P2678" t="inlineStr"/>
      <c r="Q2678" t="inlineStr"/>
      <c r="R2678" t="n">
        <v>120.101</v>
      </c>
      <c r="S2678" t="n">
        <v>89.898</v>
      </c>
      <c r="T2678" t="n">
        <v>268.839</v>
      </c>
    </row>
    <row r="2679">
      <c r="A2679" s="142" t="n">
        <v>40291</v>
      </c>
      <c r="B2679" t="inlineStr"/>
      <c r="C2679" t="n">
        <v>267.23</v>
      </c>
      <c r="D2679" t="inlineStr"/>
      <c r="E2679" t="inlineStr"/>
      <c r="F2679" t="inlineStr"/>
      <c r="G2679" t="inlineStr"/>
      <c r="H2679" t="inlineStr"/>
      <c r="I2679" t="inlineStr"/>
      <c r="J2679" t="inlineStr"/>
      <c r="K2679" t="inlineStr"/>
      <c r="L2679" t="inlineStr"/>
      <c r="M2679" t="n">
        <v>422.92</v>
      </c>
      <c r="N2679" t="inlineStr"/>
      <c r="O2679" t="n">
        <v>110.15</v>
      </c>
      <c r="P2679" t="inlineStr"/>
      <c r="Q2679" t="inlineStr"/>
      <c r="R2679" t="n">
        <v>120.101</v>
      </c>
      <c r="S2679" t="n">
        <v>89.97799999999999</v>
      </c>
      <c r="T2679" t="n">
        <v>268.63</v>
      </c>
    </row>
    <row r="2680">
      <c r="A2680" s="142" t="n">
        <v>40294</v>
      </c>
      <c r="B2680" t="inlineStr"/>
      <c r="C2680" t="n">
        <v>269.86</v>
      </c>
      <c r="D2680" t="inlineStr"/>
      <c r="E2680" t="inlineStr"/>
      <c r="F2680" t="inlineStr"/>
      <c r="G2680" t="inlineStr"/>
      <c r="H2680" t="inlineStr"/>
      <c r="I2680" t="inlineStr"/>
      <c r="J2680" t="inlineStr"/>
      <c r="K2680" t="inlineStr"/>
      <c r="L2680" t="inlineStr"/>
      <c r="M2680" t="n">
        <v>424.48</v>
      </c>
      <c r="N2680" t="inlineStr"/>
      <c r="O2680" t="n">
        <v>110.97</v>
      </c>
      <c r="P2680" t="inlineStr"/>
      <c r="Q2680" t="inlineStr"/>
      <c r="R2680" t="n">
        <v>120.101</v>
      </c>
      <c r="S2680" t="n">
        <v>90.559</v>
      </c>
      <c r="T2680" t="n">
        <v>272.303</v>
      </c>
    </row>
    <row r="2681">
      <c r="A2681" s="142" t="n">
        <v>40295</v>
      </c>
      <c r="B2681" t="inlineStr"/>
      <c r="C2681" t="n">
        <v>271.13</v>
      </c>
      <c r="D2681" t="inlineStr"/>
      <c r="E2681" t="inlineStr"/>
      <c r="F2681" t="inlineStr"/>
      <c r="G2681" t="inlineStr"/>
      <c r="H2681" t="inlineStr"/>
      <c r="I2681" t="inlineStr"/>
      <c r="J2681" t="inlineStr"/>
      <c r="K2681" t="inlineStr"/>
      <c r="L2681" t="inlineStr"/>
      <c r="M2681" t="n">
        <v>426.97</v>
      </c>
      <c r="N2681" t="inlineStr"/>
      <c r="O2681" t="n">
        <v>111.89</v>
      </c>
      <c r="P2681" t="inlineStr"/>
      <c r="Q2681" t="inlineStr"/>
      <c r="R2681" t="n">
        <v>120.101</v>
      </c>
      <c r="S2681" t="n">
        <v>88.776</v>
      </c>
      <c r="T2681" t="n">
        <v>268.544</v>
      </c>
    </row>
    <row r="2682">
      <c r="A2682" s="142" t="n">
        <v>40296</v>
      </c>
      <c r="B2682" t="inlineStr"/>
      <c r="C2682" t="n">
        <v>277.4</v>
      </c>
      <c r="D2682" t="inlineStr"/>
      <c r="E2682" t="inlineStr"/>
      <c r="F2682" t="inlineStr"/>
      <c r="G2682" t="inlineStr"/>
      <c r="H2682" t="inlineStr"/>
      <c r="I2682" t="inlineStr"/>
      <c r="J2682" t="inlineStr"/>
      <c r="K2682" t="inlineStr"/>
      <c r="L2682" t="inlineStr"/>
      <c r="M2682" t="n">
        <v>432.99</v>
      </c>
      <c r="N2682" t="inlineStr"/>
      <c r="O2682" t="n">
        <v>113.89</v>
      </c>
      <c r="P2682" t="inlineStr"/>
      <c r="Q2682" t="inlineStr"/>
      <c r="R2682" t="n">
        <v>120.101</v>
      </c>
      <c r="S2682" t="n">
        <v>88.83799999999999</v>
      </c>
      <c r="T2682" t="n">
        <v>266.869</v>
      </c>
    </row>
    <row r="2683">
      <c r="A2683" s="142" t="n">
        <v>40297</v>
      </c>
      <c r="B2683" t="inlineStr"/>
      <c r="C2683" t="n">
        <v>278.83</v>
      </c>
      <c r="D2683" t="inlineStr"/>
      <c r="E2683" t="inlineStr"/>
      <c r="F2683" t="inlineStr"/>
      <c r="G2683" t="inlineStr"/>
      <c r="H2683" t="inlineStr"/>
      <c r="I2683" t="inlineStr"/>
      <c r="J2683" t="inlineStr"/>
      <c r="K2683" t="inlineStr"/>
      <c r="L2683" t="inlineStr"/>
      <c r="M2683" t="n">
        <v>437.59</v>
      </c>
      <c r="N2683" t="inlineStr"/>
      <c r="O2683" t="n">
        <v>114.6</v>
      </c>
      <c r="P2683" t="inlineStr"/>
      <c r="Q2683" t="inlineStr"/>
      <c r="R2683" t="n">
        <v>120.101</v>
      </c>
      <c r="S2683" t="n">
        <v>89.58799999999999</v>
      </c>
      <c r="T2683" t="n">
        <v>268.418</v>
      </c>
    </row>
    <row r="2684">
      <c r="A2684" s="142" t="n">
        <v>40298</v>
      </c>
      <c r="B2684" t="inlineStr"/>
      <c r="C2684" t="n">
        <v>281.93</v>
      </c>
      <c r="D2684" t="inlineStr"/>
      <c r="E2684" t="inlineStr"/>
      <c r="F2684" t="inlineStr"/>
      <c r="G2684" t="inlineStr"/>
      <c r="H2684" t="inlineStr"/>
      <c r="I2684" t="inlineStr"/>
      <c r="J2684" t="inlineStr"/>
      <c r="K2684" t="inlineStr"/>
      <c r="L2684" t="inlineStr"/>
      <c r="M2684" t="n">
        <v>440.86</v>
      </c>
      <c r="N2684" t="inlineStr"/>
      <c r="O2684" t="n">
        <v>115.26</v>
      </c>
      <c r="P2684" t="inlineStr"/>
      <c r="Q2684" t="inlineStr"/>
      <c r="R2684" t="n">
        <v>118.913</v>
      </c>
      <c r="S2684" t="n">
        <v>88.696</v>
      </c>
      <c r="T2684" t="n">
        <v>269.036</v>
      </c>
    </row>
    <row r="2685">
      <c r="A2685" s="142" t="n">
        <v>40301</v>
      </c>
      <c r="B2685" t="inlineStr"/>
      <c r="C2685" t="n">
        <v>280.17</v>
      </c>
      <c r="D2685" t="inlineStr"/>
      <c r="E2685" t="inlineStr"/>
      <c r="F2685" t="inlineStr"/>
      <c r="G2685" t="inlineStr"/>
      <c r="H2685" t="inlineStr"/>
      <c r="I2685" t="inlineStr"/>
      <c r="J2685" t="inlineStr"/>
      <c r="K2685" t="inlineStr"/>
      <c r="L2685" t="inlineStr"/>
      <c r="M2685" t="n">
        <v>434.53</v>
      </c>
      <c r="N2685" t="inlineStr"/>
      <c r="O2685" t="n">
        <v>114.12</v>
      </c>
      <c r="P2685" t="inlineStr"/>
      <c r="Q2685" t="inlineStr"/>
      <c r="R2685" t="n">
        <v>118.913</v>
      </c>
      <c r="S2685" t="n">
        <v>89.64400000000001</v>
      </c>
      <c r="T2685" t="n">
        <v>268.508</v>
      </c>
    </row>
    <row r="2686">
      <c r="A2686" s="142" t="n">
        <v>40302</v>
      </c>
      <c r="B2686" t="inlineStr"/>
      <c r="C2686" t="n">
        <v>276.77</v>
      </c>
      <c r="D2686" t="inlineStr"/>
      <c r="E2686" t="inlineStr"/>
      <c r="F2686" t="inlineStr"/>
      <c r="G2686" t="inlineStr"/>
      <c r="H2686" t="inlineStr"/>
      <c r="I2686" t="inlineStr"/>
      <c r="J2686" t="inlineStr"/>
      <c r="K2686" t="inlineStr"/>
      <c r="L2686" t="inlineStr"/>
      <c r="M2686" t="n">
        <v>433.89</v>
      </c>
      <c r="N2686" t="inlineStr"/>
      <c r="O2686" t="n">
        <v>113.67</v>
      </c>
      <c r="P2686" t="inlineStr"/>
      <c r="Q2686" t="inlineStr"/>
      <c r="R2686" t="n">
        <v>118.913</v>
      </c>
      <c r="S2686" t="n">
        <v>88.40600000000001</v>
      </c>
      <c r="T2686" t="n">
        <v>266.691</v>
      </c>
    </row>
    <row r="2687">
      <c r="A2687" s="142" t="n">
        <v>40303</v>
      </c>
      <c r="B2687" t="inlineStr"/>
      <c r="C2687" t="n">
        <v>278.7</v>
      </c>
      <c r="D2687" t="inlineStr"/>
      <c r="E2687" t="inlineStr"/>
      <c r="F2687" t="inlineStr"/>
      <c r="G2687" t="inlineStr"/>
      <c r="H2687" t="inlineStr"/>
      <c r="I2687" t="inlineStr"/>
      <c r="J2687" t="inlineStr"/>
      <c r="K2687" t="inlineStr"/>
      <c r="L2687" t="inlineStr"/>
      <c r="M2687" t="n">
        <v>433.66</v>
      </c>
      <c r="N2687" t="inlineStr"/>
      <c r="O2687" t="n">
        <v>114.32</v>
      </c>
      <c r="P2687" t="inlineStr"/>
      <c r="Q2687" t="inlineStr"/>
      <c r="R2687" t="n">
        <v>118.913</v>
      </c>
      <c r="S2687" t="n">
        <v>88.461</v>
      </c>
      <c r="T2687" t="n">
        <v>264.627</v>
      </c>
    </row>
    <row r="2688">
      <c r="A2688" s="142" t="n">
        <v>40304</v>
      </c>
      <c r="B2688" t="inlineStr"/>
      <c r="C2688" t="n">
        <v>280.22</v>
      </c>
      <c r="D2688" t="inlineStr"/>
      <c r="E2688" t="inlineStr"/>
      <c r="F2688" t="inlineStr"/>
      <c r="G2688" t="inlineStr"/>
      <c r="H2688" t="inlineStr"/>
      <c r="I2688" t="inlineStr"/>
      <c r="J2688" t="inlineStr"/>
      <c r="K2688" t="inlineStr"/>
      <c r="L2688" t="inlineStr"/>
      <c r="M2688" t="n">
        <v>448.31</v>
      </c>
      <c r="N2688" t="inlineStr"/>
      <c r="O2688" t="n">
        <v>117.98</v>
      </c>
      <c r="P2688" t="inlineStr"/>
      <c r="Q2688" t="inlineStr"/>
      <c r="R2688" t="n">
        <v>118.913</v>
      </c>
      <c r="S2688" t="n">
        <v>87.123</v>
      </c>
      <c r="T2688" t="n">
        <v>261.982</v>
      </c>
    </row>
    <row r="2689">
      <c r="A2689" s="142" t="n">
        <v>40305</v>
      </c>
      <c r="B2689" t="inlineStr"/>
      <c r="C2689" t="n">
        <v>276.14</v>
      </c>
      <c r="D2689" t="inlineStr"/>
      <c r="E2689" t="inlineStr"/>
      <c r="F2689" t="inlineStr"/>
      <c r="G2689" t="inlineStr"/>
      <c r="H2689" t="inlineStr"/>
      <c r="I2689" t="inlineStr"/>
      <c r="J2689" t="inlineStr"/>
      <c r="K2689" t="inlineStr"/>
      <c r="L2689" t="inlineStr"/>
      <c r="M2689" t="n">
        <v>439.04</v>
      </c>
      <c r="N2689" t="inlineStr"/>
      <c r="O2689" t="n">
        <v>115.74</v>
      </c>
      <c r="P2689" t="inlineStr"/>
      <c r="Q2689" t="inlineStr"/>
      <c r="R2689" t="n">
        <v>118.913</v>
      </c>
      <c r="S2689" t="n">
        <v>85.54600000000001</v>
      </c>
      <c r="T2689" t="n">
        <v>257.245</v>
      </c>
    </row>
    <row r="2690">
      <c r="A2690" s="142" t="n">
        <v>40308</v>
      </c>
      <c r="B2690" t="inlineStr"/>
      <c r="C2690" t="n">
        <v>283.03</v>
      </c>
      <c r="D2690" t="inlineStr"/>
      <c r="E2690" t="inlineStr"/>
      <c r="F2690" t="inlineStr"/>
      <c r="G2690" t="inlineStr"/>
      <c r="H2690" t="inlineStr"/>
      <c r="I2690" t="inlineStr"/>
      <c r="J2690" t="inlineStr"/>
      <c r="K2690" t="inlineStr"/>
      <c r="L2690" t="inlineStr"/>
      <c r="M2690" t="n">
        <v>443.74</v>
      </c>
      <c r="N2690" t="inlineStr"/>
      <c r="O2690" t="n">
        <v>117.09</v>
      </c>
      <c r="P2690" t="inlineStr"/>
      <c r="Q2690" t="inlineStr"/>
      <c r="R2690" t="n">
        <v>118.913</v>
      </c>
      <c r="S2690" t="n">
        <v>88.363</v>
      </c>
      <c r="T2690" t="n">
        <v>264.486</v>
      </c>
    </row>
    <row r="2691">
      <c r="A2691" s="142" t="n">
        <v>40309</v>
      </c>
      <c r="B2691" t="inlineStr"/>
      <c r="C2691" t="n">
        <v>303.12</v>
      </c>
      <c r="D2691" t="inlineStr"/>
      <c r="E2691" t="inlineStr"/>
      <c r="F2691" t="inlineStr"/>
      <c r="G2691" t="inlineStr"/>
      <c r="H2691" t="inlineStr"/>
      <c r="I2691" t="inlineStr"/>
      <c r="J2691" t="inlineStr"/>
      <c r="K2691" t="inlineStr"/>
      <c r="L2691" t="inlineStr"/>
      <c r="M2691" t="n">
        <v>471.89</v>
      </c>
      <c r="N2691" t="inlineStr"/>
      <c r="O2691" t="n">
        <v>124.28</v>
      </c>
      <c r="P2691" t="inlineStr"/>
      <c r="Q2691" t="inlineStr"/>
      <c r="R2691" t="n">
        <v>118.913</v>
      </c>
      <c r="S2691" t="n">
        <v>88.747</v>
      </c>
      <c r="T2691" t="n">
        <v>265.44</v>
      </c>
    </row>
    <row r="2692">
      <c r="A2692" s="142" t="n">
        <v>40310</v>
      </c>
      <c r="B2692" t="inlineStr"/>
      <c r="C2692" t="n">
        <v>307.16</v>
      </c>
      <c r="D2692" t="inlineStr"/>
      <c r="E2692" t="inlineStr"/>
      <c r="F2692" t="inlineStr"/>
      <c r="G2692" t="inlineStr"/>
      <c r="H2692" t="inlineStr"/>
      <c r="I2692" t="inlineStr"/>
      <c r="J2692" t="inlineStr"/>
      <c r="K2692" t="inlineStr"/>
      <c r="L2692" t="inlineStr"/>
      <c r="M2692" t="n">
        <v>487.01</v>
      </c>
      <c r="N2692" t="inlineStr"/>
      <c r="O2692" t="n">
        <v>126.18</v>
      </c>
      <c r="P2692" t="inlineStr"/>
      <c r="Q2692" t="inlineStr"/>
      <c r="R2692" t="n">
        <v>118.913</v>
      </c>
      <c r="S2692" t="n">
        <v>89.879</v>
      </c>
      <c r="T2692" t="n">
        <v>268.204</v>
      </c>
    </row>
    <row r="2693">
      <c r="A2693" s="142" t="n">
        <v>40311</v>
      </c>
      <c r="B2693" t="inlineStr"/>
      <c r="C2693" t="n">
        <v>307.16</v>
      </c>
      <c r="D2693" t="inlineStr"/>
      <c r="E2693" t="inlineStr"/>
      <c r="F2693" t="inlineStr"/>
      <c r="G2693" t="inlineStr"/>
      <c r="H2693" t="inlineStr"/>
      <c r="I2693" t="inlineStr"/>
      <c r="J2693" t="inlineStr"/>
      <c r="K2693" t="inlineStr"/>
      <c r="L2693" t="inlineStr"/>
      <c r="M2693" t="n">
        <v>487.01</v>
      </c>
      <c r="N2693" t="inlineStr"/>
      <c r="O2693" t="n">
        <v>126.18</v>
      </c>
      <c r="P2693" t="inlineStr"/>
      <c r="Q2693" t="inlineStr"/>
      <c r="R2693" t="n">
        <v>118.913</v>
      </c>
      <c r="S2693" t="n">
        <v>89.879</v>
      </c>
      <c r="T2693" t="n">
        <v>268.204</v>
      </c>
    </row>
    <row r="2694">
      <c r="A2694" s="142" t="n">
        <v>40312</v>
      </c>
      <c r="B2694" t="inlineStr"/>
      <c r="C2694" t="n">
        <v>300.36</v>
      </c>
      <c r="D2694" t="inlineStr"/>
      <c r="E2694" t="inlineStr"/>
      <c r="F2694" t="inlineStr"/>
      <c r="G2694" t="inlineStr"/>
      <c r="H2694" t="inlineStr"/>
      <c r="I2694" t="inlineStr"/>
      <c r="J2694" t="inlineStr"/>
      <c r="K2694" t="inlineStr"/>
      <c r="L2694" t="inlineStr"/>
      <c r="M2694" t="n">
        <v>486.66</v>
      </c>
      <c r="N2694" t="inlineStr"/>
      <c r="O2694" t="n">
        <v>126.71</v>
      </c>
      <c r="P2694" t="inlineStr"/>
      <c r="Q2694" t="inlineStr"/>
      <c r="R2694" t="n">
        <v>118.913</v>
      </c>
      <c r="S2694" t="n">
        <v>89.229</v>
      </c>
      <c r="T2694" t="n">
        <v>271.454</v>
      </c>
    </row>
    <row r="2695">
      <c r="A2695" s="142" t="n">
        <v>40315</v>
      </c>
      <c r="B2695" t="inlineStr"/>
      <c r="C2695" t="n">
        <v>296.29</v>
      </c>
      <c r="D2695" t="inlineStr"/>
      <c r="E2695" t="inlineStr"/>
      <c r="F2695" t="inlineStr"/>
      <c r="G2695" t="inlineStr"/>
      <c r="H2695" t="inlineStr"/>
      <c r="I2695" t="inlineStr"/>
      <c r="J2695" t="inlineStr"/>
      <c r="K2695" t="inlineStr"/>
      <c r="L2695" t="inlineStr"/>
      <c r="M2695" t="n">
        <v>480.85</v>
      </c>
      <c r="N2695" t="inlineStr"/>
      <c r="O2695" t="n">
        <v>125.3</v>
      </c>
      <c r="P2695" t="inlineStr"/>
      <c r="Q2695" t="inlineStr"/>
      <c r="R2695" t="n">
        <v>118.913</v>
      </c>
      <c r="S2695" t="n">
        <v>89.10599999999999</v>
      </c>
      <c r="T2695" t="n">
        <v>267.76</v>
      </c>
    </row>
    <row r="2696">
      <c r="A2696" s="142" t="n">
        <v>40316</v>
      </c>
      <c r="B2696" t="inlineStr"/>
      <c r="C2696" t="n">
        <v>291.69</v>
      </c>
      <c r="D2696" t="inlineStr"/>
      <c r="E2696" t="inlineStr"/>
      <c r="F2696" t="inlineStr"/>
      <c r="G2696" t="inlineStr"/>
      <c r="H2696" t="inlineStr"/>
      <c r="I2696" t="inlineStr"/>
      <c r="J2696" t="inlineStr"/>
      <c r="K2696" t="inlineStr"/>
      <c r="L2696" t="inlineStr"/>
      <c r="M2696" t="n">
        <v>475.68</v>
      </c>
      <c r="N2696" t="inlineStr"/>
      <c r="O2696" t="n">
        <v>123.88</v>
      </c>
      <c r="P2696" t="inlineStr"/>
      <c r="Q2696" t="inlineStr"/>
      <c r="R2696" t="n">
        <v>118.913</v>
      </c>
      <c r="S2696" t="n">
        <v>88.557</v>
      </c>
      <c r="T2696" t="n">
        <v>266.968</v>
      </c>
    </row>
    <row r="2697">
      <c r="A2697" s="142" t="n">
        <v>40317</v>
      </c>
      <c r="B2697" t="inlineStr"/>
      <c r="C2697" t="n">
        <v>279.23</v>
      </c>
      <c r="D2697" t="inlineStr"/>
      <c r="E2697" t="inlineStr"/>
      <c r="F2697" t="inlineStr"/>
      <c r="G2697" t="inlineStr"/>
      <c r="H2697" t="inlineStr"/>
      <c r="I2697" t="inlineStr"/>
      <c r="J2697" t="inlineStr"/>
      <c r="K2697" t="inlineStr"/>
      <c r="L2697" t="inlineStr"/>
      <c r="M2697" t="n">
        <v>458.91</v>
      </c>
      <c r="N2697" t="inlineStr"/>
      <c r="O2697" t="n">
        <v>118.34</v>
      </c>
      <c r="P2697" t="inlineStr"/>
      <c r="Q2697" t="inlineStr"/>
      <c r="R2697" t="n">
        <v>118.913</v>
      </c>
      <c r="S2697" t="n">
        <v>87.358</v>
      </c>
      <c r="T2697" t="n">
        <v>259.584</v>
      </c>
    </row>
    <row r="2698">
      <c r="A2698" s="142" t="n">
        <v>40318</v>
      </c>
      <c r="B2698" t="inlineStr"/>
      <c r="C2698" t="n">
        <v>265.73</v>
      </c>
      <c r="D2698" t="inlineStr"/>
      <c r="E2698" t="inlineStr"/>
      <c r="F2698" t="inlineStr"/>
      <c r="G2698" t="inlineStr"/>
      <c r="H2698" t="inlineStr"/>
      <c r="I2698" t="inlineStr"/>
      <c r="J2698" t="inlineStr"/>
      <c r="K2698" t="inlineStr"/>
      <c r="L2698" t="inlineStr"/>
      <c r="M2698" t="n">
        <v>436.3</v>
      </c>
      <c r="N2698" t="inlineStr"/>
      <c r="O2698" t="n">
        <v>113.44</v>
      </c>
      <c r="P2698" t="inlineStr"/>
      <c r="Q2698" t="inlineStr"/>
      <c r="R2698" t="n">
        <v>118.913</v>
      </c>
      <c r="S2698" t="n">
        <v>84.81399999999999</v>
      </c>
      <c r="T2698" t="n">
        <v>251.617</v>
      </c>
    </row>
    <row r="2699">
      <c r="A2699" s="142" t="n">
        <v>40319</v>
      </c>
      <c r="B2699" t="inlineStr"/>
      <c r="C2699" t="n">
        <v>265.03</v>
      </c>
      <c r="D2699" t="inlineStr"/>
      <c r="E2699" t="inlineStr"/>
      <c r="F2699" t="inlineStr"/>
      <c r="G2699" t="inlineStr"/>
      <c r="H2699" t="inlineStr"/>
      <c r="I2699" t="inlineStr"/>
      <c r="J2699" t="inlineStr"/>
      <c r="K2699" t="inlineStr"/>
      <c r="L2699" t="inlineStr"/>
      <c r="M2699" t="n">
        <v>429.06</v>
      </c>
      <c r="N2699" t="inlineStr"/>
      <c r="O2699" t="n">
        <v>111.55</v>
      </c>
      <c r="P2699" t="inlineStr"/>
      <c r="Q2699" t="inlineStr"/>
      <c r="R2699" t="n">
        <v>118.913</v>
      </c>
      <c r="S2699" t="n">
        <v>84.048</v>
      </c>
      <c r="T2699" t="n">
        <v>248.348</v>
      </c>
    </row>
    <row r="2700">
      <c r="A2700" s="142" t="n">
        <v>40322</v>
      </c>
      <c r="B2700" t="inlineStr"/>
      <c r="C2700" t="n">
        <v>265.03</v>
      </c>
      <c r="D2700" t="inlineStr"/>
      <c r="E2700" t="inlineStr"/>
      <c r="F2700" t="inlineStr"/>
      <c r="G2700" t="inlineStr"/>
      <c r="H2700" t="inlineStr"/>
      <c r="I2700" t="inlineStr"/>
      <c r="J2700" t="inlineStr"/>
      <c r="K2700" t="inlineStr"/>
      <c r="L2700" t="inlineStr"/>
      <c r="M2700" t="n">
        <v>429.06</v>
      </c>
      <c r="N2700" t="inlineStr"/>
      <c r="O2700" t="n">
        <v>111.55</v>
      </c>
      <c r="P2700" t="inlineStr"/>
      <c r="Q2700" t="inlineStr"/>
      <c r="R2700" t="n">
        <v>118.913</v>
      </c>
      <c r="S2700" t="n">
        <v>84.048</v>
      </c>
      <c r="T2700" t="n">
        <v>248.348</v>
      </c>
    </row>
    <row r="2701">
      <c r="A2701" s="142" t="n">
        <v>40323</v>
      </c>
      <c r="B2701" t="inlineStr"/>
      <c r="C2701" t="n">
        <v>276.08</v>
      </c>
      <c r="D2701" t="inlineStr"/>
      <c r="E2701" t="inlineStr"/>
      <c r="F2701" t="inlineStr"/>
      <c r="G2701" t="inlineStr"/>
      <c r="H2701" t="inlineStr"/>
      <c r="I2701" t="inlineStr"/>
      <c r="J2701" t="inlineStr"/>
      <c r="K2701" t="inlineStr"/>
      <c r="L2701" t="inlineStr"/>
      <c r="M2701" t="n">
        <v>449.97</v>
      </c>
      <c r="N2701" t="inlineStr"/>
      <c r="O2701" t="n">
        <v>116.58</v>
      </c>
      <c r="P2701" t="inlineStr"/>
      <c r="Q2701" t="inlineStr"/>
      <c r="R2701" t="n">
        <v>118.913</v>
      </c>
      <c r="S2701" t="n">
        <v>84.084</v>
      </c>
      <c r="T2701" t="n">
        <v>245.884</v>
      </c>
    </row>
    <row r="2702">
      <c r="A2702" s="142" t="n">
        <v>40324</v>
      </c>
      <c r="B2702" t="inlineStr"/>
      <c r="C2702" t="n">
        <v>281.87</v>
      </c>
      <c r="D2702" t="inlineStr"/>
      <c r="E2702" t="inlineStr"/>
      <c r="F2702" t="inlineStr"/>
      <c r="G2702" t="inlineStr"/>
      <c r="H2702" t="inlineStr"/>
      <c r="I2702" t="inlineStr"/>
      <c r="J2702" t="inlineStr"/>
      <c r="K2702" t="inlineStr"/>
      <c r="L2702" t="inlineStr"/>
      <c r="M2702" t="n">
        <v>456.36</v>
      </c>
      <c r="N2702" t="inlineStr"/>
      <c r="O2702" t="n">
        <v>119.17</v>
      </c>
      <c r="P2702" t="inlineStr"/>
      <c r="Q2702" t="inlineStr"/>
      <c r="R2702" t="n">
        <v>118.913</v>
      </c>
      <c r="S2702" t="n">
        <v>84.92400000000001</v>
      </c>
      <c r="T2702" t="n">
        <v>254.355</v>
      </c>
    </row>
    <row r="2703">
      <c r="A2703" s="142" t="n">
        <v>40325</v>
      </c>
      <c r="B2703" t="inlineStr"/>
      <c r="C2703" t="n">
        <v>283.37</v>
      </c>
      <c r="D2703" t="inlineStr"/>
      <c r="E2703" t="inlineStr"/>
      <c r="F2703" t="inlineStr"/>
      <c r="G2703" t="inlineStr"/>
      <c r="H2703" t="inlineStr"/>
      <c r="I2703" t="inlineStr"/>
      <c r="J2703" t="inlineStr"/>
      <c r="K2703" t="inlineStr"/>
      <c r="L2703" t="inlineStr"/>
      <c r="M2703" t="n">
        <v>468.53</v>
      </c>
      <c r="N2703" t="inlineStr"/>
      <c r="O2703" t="n">
        <v>121.33</v>
      </c>
      <c r="P2703" t="inlineStr"/>
      <c r="Q2703" t="inlineStr"/>
      <c r="R2703" t="n">
        <v>118.913</v>
      </c>
      <c r="S2703" t="n">
        <v>87.09999999999999</v>
      </c>
      <c r="T2703" t="n">
        <v>259.564</v>
      </c>
    </row>
    <row r="2704">
      <c r="A2704" s="142" t="n">
        <v>40326</v>
      </c>
      <c r="B2704" t="inlineStr"/>
      <c r="C2704" t="n">
        <v>281.4</v>
      </c>
      <c r="D2704" t="inlineStr"/>
      <c r="E2704" t="inlineStr"/>
      <c r="F2704" t="inlineStr"/>
      <c r="G2704" t="inlineStr"/>
      <c r="H2704" t="inlineStr"/>
      <c r="I2704" t="inlineStr"/>
      <c r="J2704" t="inlineStr"/>
      <c r="K2704" t="inlineStr"/>
      <c r="L2704" t="inlineStr"/>
      <c r="M2704" t="n">
        <v>463.3</v>
      </c>
      <c r="N2704" t="inlineStr"/>
      <c r="O2704" t="n">
        <v>119.99</v>
      </c>
      <c r="P2704" t="inlineStr"/>
      <c r="Q2704" t="inlineStr"/>
      <c r="R2704" t="n">
        <v>118.913</v>
      </c>
      <c r="S2704" t="n">
        <v>86.486</v>
      </c>
      <c r="T2704" t="n">
        <v>261.846</v>
      </c>
    </row>
    <row r="2705">
      <c r="A2705" s="142" t="n">
        <v>40329</v>
      </c>
      <c r="B2705" t="inlineStr"/>
      <c r="C2705" t="n">
        <v>283.71</v>
      </c>
      <c r="D2705" t="inlineStr"/>
      <c r="E2705" t="inlineStr"/>
      <c r="F2705" t="inlineStr"/>
      <c r="G2705" t="inlineStr"/>
      <c r="H2705" t="inlineStr"/>
      <c r="I2705" t="inlineStr"/>
      <c r="J2705" t="inlineStr"/>
      <c r="K2705" t="inlineStr"/>
      <c r="L2705" t="inlineStr"/>
      <c r="M2705" t="n">
        <v>466.61</v>
      </c>
      <c r="N2705" t="inlineStr"/>
      <c r="O2705" t="n">
        <v>119.99</v>
      </c>
      <c r="P2705" t="inlineStr"/>
      <c r="Q2705" t="inlineStr"/>
      <c r="R2705" t="n">
        <v>113.168</v>
      </c>
      <c r="S2705" t="n">
        <v>87</v>
      </c>
      <c r="T2705" t="n">
        <v>265.89</v>
      </c>
    </row>
    <row r="2706">
      <c r="A2706" s="142" t="n">
        <v>40330</v>
      </c>
      <c r="B2706" t="inlineStr"/>
      <c r="C2706" t="n">
        <v>283.46</v>
      </c>
      <c r="D2706" t="inlineStr"/>
      <c r="E2706" t="inlineStr"/>
      <c r="F2706" t="inlineStr"/>
      <c r="G2706" t="inlineStr"/>
      <c r="H2706" t="inlineStr"/>
      <c r="I2706" t="inlineStr"/>
      <c r="J2706" t="inlineStr"/>
      <c r="K2706" t="inlineStr"/>
      <c r="L2706" t="inlineStr"/>
      <c r="M2706" t="n">
        <v>469.68</v>
      </c>
      <c r="N2706" t="inlineStr"/>
      <c r="O2706" t="n">
        <v>121.27</v>
      </c>
      <c r="P2706" t="inlineStr"/>
      <c r="Q2706" t="inlineStr"/>
      <c r="R2706" t="n">
        <v>113.168</v>
      </c>
      <c r="S2706" t="n">
        <v>85.93000000000001</v>
      </c>
      <c r="T2706" t="n">
        <v>260.006</v>
      </c>
    </row>
    <row r="2707">
      <c r="A2707" s="142" t="n">
        <v>40331</v>
      </c>
      <c r="B2707" t="inlineStr"/>
      <c r="C2707" t="n">
        <v>286.12</v>
      </c>
      <c r="D2707" t="inlineStr"/>
      <c r="E2707" t="inlineStr"/>
      <c r="F2707" t="inlineStr"/>
      <c r="G2707" t="inlineStr"/>
      <c r="H2707" t="inlineStr"/>
      <c r="I2707" t="inlineStr"/>
      <c r="J2707" t="inlineStr"/>
      <c r="K2707" t="inlineStr"/>
      <c r="L2707" t="inlineStr"/>
      <c r="M2707" t="n">
        <v>470.66</v>
      </c>
      <c r="N2707" t="inlineStr"/>
      <c r="O2707" t="n">
        <v>122.52</v>
      </c>
      <c r="P2707" t="inlineStr"/>
      <c r="Q2707" t="inlineStr"/>
      <c r="R2707" t="n">
        <v>113.168</v>
      </c>
      <c r="S2707" t="n">
        <v>87.265</v>
      </c>
      <c r="T2707" t="n">
        <v>262.255</v>
      </c>
    </row>
    <row r="2708">
      <c r="A2708" s="142" t="n">
        <v>40332</v>
      </c>
      <c r="B2708" t="inlineStr"/>
      <c r="C2708" t="n">
        <v>282.75</v>
      </c>
      <c r="D2708" t="inlineStr"/>
      <c r="E2708" t="inlineStr"/>
      <c r="F2708" t="inlineStr"/>
      <c r="G2708" t="inlineStr"/>
      <c r="H2708" t="inlineStr"/>
      <c r="I2708" t="inlineStr"/>
      <c r="J2708" t="inlineStr"/>
      <c r="K2708" t="inlineStr"/>
      <c r="L2708" t="inlineStr"/>
      <c r="M2708" t="n">
        <v>466.26</v>
      </c>
      <c r="N2708" t="inlineStr"/>
      <c r="O2708" t="n">
        <v>121.7</v>
      </c>
      <c r="P2708" t="inlineStr"/>
      <c r="Q2708" t="inlineStr"/>
      <c r="R2708" t="n">
        <v>113.168</v>
      </c>
      <c r="S2708" t="n">
        <v>88.274</v>
      </c>
      <c r="T2708" t="n">
        <v>266.862</v>
      </c>
    </row>
    <row r="2709">
      <c r="A2709" s="142" t="n">
        <v>40333</v>
      </c>
      <c r="B2709" t="inlineStr"/>
      <c r="C2709" t="n">
        <v>286.11</v>
      </c>
      <c r="D2709" t="inlineStr"/>
      <c r="E2709" t="inlineStr"/>
      <c r="F2709" t="inlineStr"/>
      <c r="G2709" t="inlineStr"/>
      <c r="H2709" t="inlineStr"/>
      <c r="I2709" t="inlineStr"/>
      <c r="J2709" t="inlineStr"/>
      <c r="K2709" t="inlineStr"/>
      <c r="L2709" t="inlineStr"/>
      <c r="M2709" t="n">
        <v>468.31</v>
      </c>
      <c r="N2709" t="inlineStr"/>
      <c r="O2709" t="n">
        <v>121.68</v>
      </c>
      <c r="P2709" t="inlineStr"/>
      <c r="Q2709" t="inlineStr"/>
      <c r="R2709" t="n">
        <v>113.168</v>
      </c>
      <c r="S2709" t="n">
        <v>87.181</v>
      </c>
      <c r="T2709" t="n">
        <v>267.343</v>
      </c>
    </row>
    <row r="2710">
      <c r="A2710" s="142" t="n">
        <v>40336</v>
      </c>
      <c r="B2710" t="inlineStr"/>
      <c r="C2710" t="n">
        <v>291.03</v>
      </c>
      <c r="D2710" t="inlineStr"/>
      <c r="E2710" t="inlineStr"/>
      <c r="F2710" t="inlineStr"/>
      <c r="G2710" t="inlineStr"/>
      <c r="H2710" t="inlineStr"/>
      <c r="I2710" t="inlineStr"/>
      <c r="J2710" t="inlineStr"/>
      <c r="K2710" t="inlineStr"/>
      <c r="L2710" t="inlineStr"/>
      <c r="M2710" t="n">
        <v>477.09</v>
      </c>
      <c r="N2710" t="inlineStr"/>
      <c r="O2710" t="n">
        <v>124.61</v>
      </c>
      <c r="P2710" t="inlineStr"/>
      <c r="Q2710" t="inlineStr"/>
      <c r="R2710" t="n">
        <v>113.168</v>
      </c>
      <c r="S2710" t="n">
        <v>86.298</v>
      </c>
      <c r="T2710" t="n">
        <v>262.685</v>
      </c>
    </row>
    <row r="2711">
      <c r="A2711" s="142" t="n">
        <v>40337</v>
      </c>
      <c r="B2711" t="inlineStr"/>
      <c r="C2711" t="n">
        <v>290.72</v>
      </c>
      <c r="D2711" t="inlineStr"/>
      <c r="E2711" t="inlineStr"/>
      <c r="F2711" t="inlineStr"/>
      <c r="G2711" t="inlineStr"/>
      <c r="H2711" t="inlineStr"/>
      <c r="I2711" t="inlineStr"/>
      <c r="J2711" t="inlineStr"/>
      <c r="K2711" t="inlineStr"/>
      <c r="L2711" t="inlineStr"/>
      <c r="M2711" t="n">
        <v>483.15</v>
      </c>
      <c r="N2711" t="inlineStr"/>
      <c r="O2711" t="n">
        <v>125.54</v>
      </c>
      <c r="P2711" t="inlineStr"/>
      <c r="Q2711" t="inlineStr"/>
      <c r="R2711" t="n">
        <v>113.168</v>
      </c>
      <c r="S2711" t="n">
        <v>86.485</v>
      </c>
      <c r="T2711" t="n">
        <v>262.724</v>
      </c>
    </row>
    <row r="2712">
      <c r="A2712" s="142" t="n">
        <v>40338</v>
      </c>
      <c r="B2712" t="inlineStr"/>
      <c r="C2712" t="n">
        <v>288.78</v>
      </c>
      <c r="D2712" t="inlineStr"/>
      <c r="E2712" t="inlineStr"/>
      <c r="F2712" t="inlineStr"/>
      <c r="G2712" t="inlineStr"/>
      <c r="H2712" t="inlineStr"/>
      <c r="I2712" t="inlineStr"/>
      <c r="J2712" t="inlineStr"/>
      <c r="K2712" t="inlineStr"/>
      <c r="L2712" t="inlineStr"/>
      <c r="M2712" t="n">
        <v>478.08</v>
      </c>
      <c r="N2712" t="inlineStr"/>
      <c r="O2712" t="n">
        <v>124.4</v>
      </c>
      <c r="P2712" t="inlineStr"/>
      <c r="Q2712" t="inlineStr"/>
      <c r="R2712" t="n">
        <v>113.168</v>
      </c>
      <c r="S2712" t="n">
        <v>86.108</v>
      </c>
      <c r="T2712" t="n">
        <v>261.574</v>
      </c>
    </row>
    <row r="2713">
      <c r="A2713" s="142" t="n">
        <v>40339</v>
      </c>
      <c r="B2713" t="inlineStr"/>
      <c r="C2713" t="n">
        <v>288.74</v>
      </c>
      <c r="D2713" t="inlineStr"/>
      <c r="E2713" t="inlineStr"/>
      <c r="F2713" t="inlineStr"/>
      <c r="G2713" t="inlineStr"/>
      <c r="H2713" t="inlineStr"/>
      <c r="I2713" t="inlineStr"/>
      <c r="J2713" t="inlineStr"/>
      <c r="K2713" t="inlineStr"/>
      <c r="L2713" t="inlineStr"/>
      <c r="M2713" t="n">
        <v>479.72</v>
      </c>
      <c r="N2713" t="inlineStr"/>
      <c r="O2713" t="n">
        <v>124.76</v>
      </c>
      <c r="P2713" t="inlineStr"/>
      <c r="Q2713" t="inlineStr"/>
      <c r="R2713" t="n">
        <v>113.168</v>
      </c>
      <c r="S2713" t="n">
        <v>87.684</v>
      </c>
      <c r="T2713" t="n">
        <v>263.971</v>
      </c>
    </row>
    <row r="2714">
      <c r="A2714" s="142" t="n">
        <v>40340</v>
      </c>
      <c r="B2714" t="inlineStr"/>
      <c r="C2714" t="n">
        <v>291.73</v>
      </c>
      <c r="D2714" t="inlineStr"/>
      <c r="E2714" t="inlineStr"/>
      <c r="F2714" t="inlineStr"/>
      <c r="G2714" t="inlineStr"/>
      <c r="H2714" t="inlineStr"/>
      <c r="I2714" t="inlineStr"/>
      <c r="J2714" t="inlineStr"/>
      <c r="K2714" t="inlineStr"/>
      <c r="L2714" t="inlineStr"/>
      <c r="M2714" t="n">
        <v>480.67</v>
      </c>
      <c r="N2714" t="inlineStr"/>
      <c r="O2714" t="n">
        <v>125.5</v>
      </c>
      <c r="P2714" t="inlineStr"/>
      <c r="Q2714" t="inlineStr"/>
      <c r="R2714" t="n">
        <v>113.168</v>
      </c>
      <c r="S2714" t="n">
        <v>88.292</v>
      </c>
      <c r="T2714" t="n">
        <v>267.228</v>
      </c>
    </row>
    <row r="2715">
      <c r="A2715" s="142" t="n">
        <v>40343</v>
      </c>
      <c r="B2715" t="inlineStr"/>
      <c r="C2715" t="n">
        <v>285.41</v>
      </c>
      <c r="D2715" t="inlineStr"/>
      <c r="E2715" t="inlineStr"/>
      <c r="F2715" t="inlineStr"/>
      <c r="G2715" t="inlineStr"/>
      <c r="H2715" t="inlineStr"/>
      <c r="I2715" t="inlineStr"/>
      <c r="J2715" t="inlineStr"/>
      <c r="K2715" t="inlineStr"/>
      <c r="L2715" t="inlineStr"/>
      <c r="M2715" t="n">
        <v>471.33</v>
      </c>
      <c r="N2715" t="inlineStr"/>
      <c r="O2715" t="n">
        <v>122.89</v>
      </c>
      <c r="P2715" t="inlineStr"/>
      <c r="Q2715" t="inlineStr"/>
      <c r="R2715" t="n">
        <v>113.168</v>
      </c>
      <c r="S2715" t="n">
        <v>87.881</v>
      </c>
      <c r="T2715" t="n">
        <v>267.01</v>
      </c>
    </row>
    <row r="2716">
      <c r="A2716" s="142" t="n">
        <v>40344</v>
      </c>
      <c r="B2716" t="inlineStr"/>
      <c r="C2716" t="n">
        <v>288.17</v>
      </c>
      <c r="D2716" t="inlineStr"/>
      <c r="E2716" t="inlineStr"/>
      <c r="F2716" t="inlineStr"/>
      <c r="G2716" t="inlineStr"/>
      <c r="H2716" t="inlineStr"/>
      <c r="I2716" t="inlineStr"/>
      <c r="J2716" t="inlineStr"/>
      <c r="K2716" t="inlineStr"/>
      <c r="L2716" t="inlineStr"/>
      <c r="M2716" t="n">
        <v>478.14</v>
      </c>
      <c r="N2716" t="inlineStr"/>
      <c r="O2716" t="n">
        <v>124.31</v>
      </c>
      <c r="P2716" t="inlineStr"/>
      <c r="Q2716" t="inlineStr"/>
      <c r="R2716" t="n">
        <v>113.168</v>
      </c>
      <c r="S2716" t="n">
        <v>88.952</v>
      </c>
      <c r="T2716" t="n">
        <v>268.504</v>
      </c>
    </row>
    <row r="2717">
      <c r="A2717" s="142" t="n">
        <v>40345</v>
      </c>
      <c r="B2717" t="inlineStr"/>
      <c r="C2717" t="n">
        <v>291.69</v>
      </c>
      <c r="D2717" t="inlineStr"/>
      <c r="E2717" t="inlineStr"/>
      <c r="F2717" t="inlineStr"/>
      <c r="G2717" t="inlineStr"/>
      <c r="H2717" t="inlineStr"/>
      <c r="I2717" t="inlineStr"/>
      <c r="J2717" t="inlineStr"/>
      <c r="K2717" t="n">
        <v>100.26</v>
      </c>
      <c r="L2717" t="inlineStr"/>
      <c r="M2717" t="n">
        <v>481.39</v>
      </c>
      <c r="N2717" t="inlineStr"/>
      <c r="O2717" t="n">
        <v>125.31</v>
      </c>
      <c r="P2717" t="inlineStr"/>
      <c r="Q2717" t="inlineStr"/>
      <c r="R2717" t="n">
        <v>113.168</v>
      </c>
      <c r="S2717" t="n">
        <v>89.157</v>
      </c>
      <c r="T2717" t="n">
        <v>269.945</v>
      </c>
    </row>
    <row r="2718">
      <c r="A2718" s="142" t="n">
        <v>40346</v>
      </c>
      <c r="B2718" t="inlineStr"/>
      <c r="C2718" t="n">
        <v>300.44</v>
      </c>
      <c r="D2718" t="inlineStr"/>
      <c r="E2718" t="inlineStr"/>
      <c r="F2718" t="inlineStr"/>
      <c r="G2718" t="inlineStr"/>
      <c r="H2718" t="inlineStr"/>
      <c r="I2718" t="inlineStr"/>
      <c r="J2718" t="inlineStr"/>
      <c r="K2718" t="n">
        <v>102.22</v>
      </c>
      <c r="L2718" t="inlineStr"/>
      <c r="M2718" t="n">
        <v>490.54</v>
      </c>
      <c r="N2718" t="inlineStr"/>
      <c r="O2718" t="n">
        <v>127.31</v>
      </c>
      <c r="P2718" t="inlineStr"/>
      <c r="Q2718" t="inlineStr"/>
      <c r="R2718" t="n">
        <v>113.168</v>
      </c>
      <c r="S2718" t="n">
        <v>89.04600000000001</v>
      </c>
      <c r="T2718" t="n">
        <v>270.228</v>
      </c>
    </row>
    <row r="2719">
      <c r="A2719" s="142" t="n">
        <v>40347</v>
      </c>
      <c r="B2719" t="inlineStr"/>
      <c r="C2719" t="n">
        <v>307.35</v>
      </c>
      <c r="D2719" t="inlineStr"/>
      <c r="E2719" t="inlineStr"/>
      <c r="F2719" t="inlineStr"/>
      <c r="G2719" t="inlineStr"/>
      <c r="H2719" t="inlineStr"/>
      <c r="I2719" t="inlineStr"/>
      <c r="J2719" t="inlineStr"/>
      <c r="K2719" t="n">
        <v>102.22</v>
      </c>
      <c r="L2719" t="inlineStr"/>
      <c r="M2719" t="n">
        <v>497.85</v>
      </c>
      <c r="N2719" t="inlineStr"/>
      <c r="O2719" t="n">
        <v>129.62</v>
      </c>
      <c r="P2719" t="inlineStr"/>
      <c r="Q2719" t="inlineStr"/>
      <c r="R2719" t="n">
        <v>113.168</v>
      </c>
      <c r="S2719" t="n">
        <v>89.09099999999999</v>
      </c>
      <c r="T2719" t="n">
        <v>271.404</v>
      </c>
    </row>
    <row r="2720">
      <c r="A2720" s="142" t="n">
        <v>40350</v>
      </c>
      <c r="B2720" t="inlineStr"/>
      <c r="C2720" t="n">
        <v>297.84</v>
      </c>
      <c r="D2720" t="inlineStr"/>
      <c r="E2720" t="inlineStr"/>
      <c r="F2720" t="inlineStr"/>
      <c r="G2720" t="inlineStr"/>
      <c r="H2720" t="inlineStr"/>
      <c r="I2720" t="inlineStr"/>
      <c r="J2720" t="inlineStr"/>
      <c r="K2720" t="n">
        <v>101.67</v>
      </c>
      <c r="L2720" t="inlineStr"/>
      <c r="M2720" t="n">
        <v>489.45</v>
      </c>
      <c r="N2720" t="inlineStr"/>
      <c r="O2720" t="n">
        <v>127.79</v>
      </c>
      <c r="P2720" t="inlineStr"/>
      <c r="Q2720" t="n">
        <v>152.88</v>
      </c>
      <c r="R2720" t="n">
        <v>113.168</v>
      </c>
      <c r="S2720" t="n">
        <v>89.782</v>
      </c>
      <c r="T2720" t="n">
        <v>278.621</v>
      </c>
    </row>
    <row r="2721">
      <c r="A2721" s="142" t="n">
        <v>40351</v>
      </c>
      <c r="B2721" t="inlineStr"/>
      <c r="C2721" t="n">
        <v>300.36</v>
      </c>
      <c r="D2721" t="inlineStr"/>
      <c r="E2721" t="inlineStr"/>
      <c r="F2721" t="inlineStr"/>
      <c r="G2721" t="inlineStr"/>
      <c r="H2721" t="inlineStr"/>
      <c r="I2721" t="inlineStr"/>
      <c r="J2721" t="inlineStr"/>
      <c r="K2721" t="n">
        <v>102.81</v>
      </c>
      <c r="L2721" t="inlineStr"/>
      <c r="M2721" t="n">
        <v>488.78</v>
      </c>
      <c r="N2721" t="inlineStr"/>
      <c r="O2721" t="n">
        <v>128.07</v>
      </c>
      <c r="P2721" t="inlineStr"/>
      <c r="Q2721" t="n">
        <v>150.16</v>
      </c>
      <c r="R2721" t="n">
        <v>113.168</v>
      </c>
      <c r="S2721" t="n">
        <v>89.29300000000001</v>
      </c>
      <c r="T2721" t="n">
        <v>277.701</v>
      </c>
    </row>
    <row r="2722">
      <c r="A2722" s="142" t="n">
        <v>40352</v>
      </c>
      <c r="B2722" t="inlineStr"/>
      <c r="C2722" t="n">
        <v>300.36</v>
      </c>
      <c r="D2722" t="inlineStr"/>
      <c r="E2722" t="inlineStr"/>
      <c r="F2722" t="inlineStr"/>
      <c r="G2722" t="inlineStr"/>
      <c r="H2722" t="inlineStr"/>
      <c r="I2722" t="inlineStr"/>
      <c r="J2722" t="inlineStr"/>
      <c r="K2722" t="n">
        <v>103.89</v>
      </c>
      <c r="L2722" t="inlineStr"/>
      <c r="M2722" t="n">
        <v>487.71</v>
      </c>
      <c r="N2722" t="inlineStr"/>
      <c r="O2722" t="n">
        <v>127.54</v>
      </c>
      <c r="P2722" t="inlineStr"/>
      <c r="Q2722" t="n">
        <v>150.16</v>
      </c>
      <c r="R2722" t="n">
        <v>113.168</v>
      </c>
      <c r="S2722" t="n">
        <v>88.858</v>
      </c>
      <c r="T2722" t="n">
        <v>276.567</v>
      </c>
    </row>
    <row r="2723">
      <c r="A2723" s="142" t="n">
        <v>40353</v>
      </c>
      <c r="B2723" t="inlineStr"/>
      <c r="C2723" t="n">
        <v>295.39</v>
      </c>
      <c r="D2723" t="inlineStr"/>
      <c r="E2723" t="inlineStr"/>
      <c r="F2723" t="inlineStr"/>
      <c r="G2723" t="inlineStr"/>
      <c r="H2723" t="inlineStr"/>
      <c r="I2723" t="inlineStr"/>
      <c r="J2723" t="inlineStr"/>
      <c r="K2723" t="n">
        <v>102.58</v>
      </c>
      <c r="L2723" t="inlineStr"/>
      <c r="M2723" t="n">
        <v>484.25</v>
      </c>
      <c r="N2723" t="inlineStr"/>
      <c r="O2723" t="n">
        <v>126.34</v>
      </c>
      <c r="P2723" t="inlineStr"/>
      <c r="Q2723" t="n">
        <v>147.85</v>
      </c>
      <c r="R2723" t="n">
        <v>113.168</v>
      </c>
      <c r="S2723" t="n">
        <v>87.271</v>
      </c>
      <c r="T2723" t="n">
        <v>272.558</v>
      </c>
    </row>
    <row r="2724">
      <c r="A2724" s="142" t="n">
        <v>40354</v>
      </c>
      <c r="B2724" t="inlineStr"/>
      <c r="C2724" t="n">
        <v>305.2</v>
      </c>
      <c r="D2724" t="inlineStr"/>
      <c r="E2724" t="inlineStr"/>
      <c r="F2724" t="inlineStr"/>
      <c r="G2724" t="inlineStr"/>
      <c r="H2724" t="inlineStr"/>
      <c r="I2724" t="inlineStr"/>
      <c r="J2724" t="inlineStr"/>
      <c r="K2724" t="n">
        <v>104.84</v>
      </c>
      <c r="L2724" t="inlineStr"/>
      <c r="M2724" t="n">
        <v>495.55</v>
      </c>
      <c r="N2724" t="inlineStr"/>
      <c r="O2724" t="n">
        <v>129.61</v>
      </c>
      <c r="P2724" t="inlineStr"/>
      <c r="Q2724" t="n">
        <v>149.55</v>
      </c>
      <c r="R2724" t="n">
        <v>113.168</v>
      </c>
      <c r="S2724" t="n">
        <v>87.18600000000001</v>
      </c>
      <c r="T2724" t="n">
        <v>271.783</v>
      </c>
    </row>
    <row r="2725">
      <c r="A2725" s="142" t="n">
        <v>40357</v>
      </c>
      <c r="B2725" t="inlineStr"/>
      <c r="C2725" t="n">
        <v>302.84</v>
      </c>
      <c r="D2725" t="inlineStr"/>
      <c r="E2725" t="inlineStr"/>
      <c r="F2725" t="inlineStr"/>
      <c r="G2725" t="inlineStr"/>
      <c r="H2725" t="inlineStr"/>
      <c r="I2725" t="inlineStr"/>
      <c r="J2725" t="inlineStr"/>
      <c r="K2725" t="n">
        <v>104.05</v>
      </c>
      <c r="L2725" t="inlineStr"/>
      <c r="M2725" t="n">
        <v>491.93</v>
      </c>
      <c r="N2725" t="inlineStr"/>
      <c r="O2725" t="n">
        <v>128.92</v>
      </c>
      <c r="P2725" t="inlineStr"/>
      <c r="Q2725" t="n">
        <v>151.5</v>
      </c>
      <c r="R2725" t="n">
        <v>113.168</v>
      </c>
      <c r="S2725" t="n">
        <v>87.172</v>
      </c>
      <c r="T2725" t="n">
        <v>272.11</v>
      </c>
    </row>
    <row r="2726">
      <c r="A2726" s="142" t="n">
        <v>40358</v>
      </c>
      <c r="B2726" t="inlineStr"/>
      <c r="C2726" t="n">
        <v>293.03</v>
      </c>
      <c r="D2726" t="inlineStr"/>
      <c r="E2726" t="inlineStr"/>
      <c r="F2726" t="inlineStr"/>
      <c r="G2726" t="inlineStr"/>
      <c r="H2726" t="inlineStr"/>
      <c r="I2726" t="inlineStr"/>
      <c r="J2726" t="inlineStr"/>
      <c r="K2726" t="n">
        <v>101.86</v>
      </c>
      <c r="L2726" t="inlineStr"/>
      <c r="M2726" t="n">
        <v>483.36</v>
      </c>
      <c r="N2726" t="inlineStr"/>
      <c r="O2726" t="n">
        <v>126.61</v>
      </c>
      <c r="P2726" t="inlineStr"/>
      <c r="Q2726" t="n">
        <v>147.34</v>
      </c>
      <c r="R2726" t="n">
        <v>113.168</v>
      </c>
      <c r="S2726" t="n">
        <v>85.512</v>
      </c>
      <c r="T2726" t="n">
        <v>267.8</v>
      </c>
    </row>
    <row r="2727">
      <c r="A2727" s="142" t="n">
        <v>40359</v>
      </c>
      <c r="B2727" t="inlineStr"/>
      <c r="C2727" t="n">
        <v>288.88</v>
      </c>
      <c r="D2727" t="inlineStr"/>
      <c r="E2727" t="inlineStr"/>
      <c r="F2727" t="inlineStr"/>
      <c r="G2727" t="inlineStr"/>
      <c r="H2727" t="inlineStr"/>
      <c r="I2727" t="inlineStr"/>
      <c r="J2727" t="inlineStr"/>
      <c r="K2727" t="n">
        <v>101.08</v>
      </c>
      <c r="L2727" t="inlineStr"/>
      <c r="M2727" t="n">
        <v>480.22</v>
      </c>
      <c r="N2727" t="inlineStr"/>
      <c r="O2727" t="n">
        <v>125.22</v>
      </c>
      <c r="P2727" t="inlineStr"/>
      <c r="Q2727" t="n">
        <v>146.85</v>
      </c>
      <c r="R2727" t="n">
        <v>112.523</v>
      </c>
      <c r="S2727" t="n">
        <v>84.468</v>
      </c>
      <c r="T2727" t="n">
        <v>264.398</v>
      </c>
    </row>
    <row r="2728">
      <c r="A2728" s="142" t="n">
        <v>40360</v>
      </c>
      <c r="B2728" t="inlineStr"/>
      <c r="C2728" t="n">
        <v>288.88</v>
      </c>
      <c r="D2728" t="inlineStr"/>
      <c r="E2728" t="inlineStr"/>
      <c r="F2728" t="inlineStr"/>
      <c r="G2728" t="inlineStr"/>
      <c r="H2728" t="inlineStr"/>
      <c r="I2728" t="inlineStr"/>
      <c r="J2728" t="inlineStr"/>
      <c r="K2728" t="n">
        <v>98.23</v>
      </c>
      <c r="L2728" t="inlineStr"/>
      <c r="M2728" t="n">
        <v>466.59</v>
      </c>
      <c r="N2728" t="inlineStr"/>
      <c r="O2728" t="n">
        <v>125.22</v>
      </c>
      <c r="P2728" t="inlineStr"/>
      <c r="Q2728" t="n">
        <v>143.1</v>
      </c>
      <c r="R2728" t="n">
        <v>112.523</v>
      </c>
      <c r="S2728" t="n">
        <v>82.60899999999999</v>
      </c>
      <c r="T2728" t="n">
        <v>257.581</v>
      </c>
    </row>
    <row r="2729">
      <c r="A2729" s="142" t="n">
        <v>40361</v>
      </c>
      <c r="B2729" t="inlineStr"/>
      <c r="C2729" t="n">
        <v>268.82</v>
      </c>
      <c r="D2729" t="inlineStr"/>
      <c r="E2729" t="inlineStr"/>
      <c r="F2729" t="inlineStr"/>
      <c r="G2729" t="inlineStr"/>
      <c r="H2729" t="inlineStr"/>
      <c r="I2729" t="inlineStr"/>
      <c r="J2729" t="inlineStr"/>
      <c r="K2729" t="n">
        <v>94.65000000000001</v>
      </c>
      <c r="L2729" t="inlineStr"/>
      <c r="M2729" t="n">
        <v>448.79</v>
      </c>
      <c r="N2729" t="inlineStr"/>
      <c r="O2729" t="n">
        <v>116.72</v>
      </c>
      <c r="P2729" t="inlineStr"/>
      <c r="Q2729" t="n">
        <v>137.8</v>
      </c>
      <c r="R2729" t="n">
        <v>112.523</v>
      </c>
      <c r="S2729" t="n">
        <v>81.741</v>
      </c>
      <c r="T2729" t="n">
        <v>255.782</v>
      </c>
    </row>
    <row r="2730">
      <c r="A2730" s="142" t="n">
        <v>40364</v>
      </c>
      <c r="B2730" t="inlineStr"/>
      <c r="C2730" t="n">
        <v>265.43</v>
      </c>
      <c r="D2730" t="inlineStr"/>
      <c r="E2730" t="inlineStr"/>
      <c r="F2730" t="inlineStr"/>
      <c r="G2730" t="inlineStr"/>
      <c r="H2730" t="inlineStr"/>
      <c r="I2730" t="inlineStr"/>
      <c r="J2730" t="inlineStr"/>
      <c r="K2730" t="n">
        <v>94.29000000000001</v>
      </c>
      <c r="L2730" t="inlineStr"/>
      <c r="M2730" t="n">
        <v>445.87</v>
      </c>
      <c r="N2730" t="inlineStr"/>
      <c r="O2730" t="n">
        <v>116.72</v>
      </c>
      <c r="P2730" t="inlineStr"/>
      <c r="Q2730" t="n">
        <v>137.8</v>
      </c>
      <c r="R2730" t="n">
        <v>112.523</v>
      </c>
      <c r="S2730" t="n">
        <v>81.997</v>
      </c>
      <c r="T2730" t="n">
        <v>257.118</v>
      </c>
    </row>
    <row r="2731">
      <c r="A2731" s="142" t="n">
        <v>40365</v>
      </c>
      <c r="B2731" t="inlineStr"/>
      <c r="C2731" t="n">
        <v>263.87</v>
      </c>
      <c r="D2731" t="inlineStr"/>
      <c r="E2731" t="inlineStr"/>
      <c r="F2731" t="inlineStr"/>
      <c r="G2731" t="inlineStr"/>
      <c r="H2731" t="inlineStr"/>
      <c r="I2731" t="inlineStr"/>
      <c r="J2731" t="inlineStr"/>
      <c r="K2731" t="n">
        <v>92.67</v>
      </c>
      <c r="L2731" t="inlineStr"/>
      <c r="M2731" t="n">
        <v>441.61</v>
      </c>
      <c r="N2731" t="inlineStr"/>
      <c r="O2731" t="n">
        <v>115.41</v>
      </c>
      <c r="P2731" t="inlineStr"/>
      <c r="Q2731" t="n">
        <v>135.83</v>
      </c>
      <c r="R2731" t="n">
        <v>112.523</v>
      </c>
      <c r="S2731" t="n">
        <v>82.67400000000001</v>
      </c>
      <c r="T2731" t="n">
        <v>259.763</v>
      </c>
    </row>
    <row r="2732">
      <c r="A2732" s="142" t="n">
        <v>40366</v>
      </c>
      <c r="B2732" t="inlineStr"/>
      <c r="C2732" t="n">
        <v>270.05</v>
      </c>
      <c r="D2732" t="inlineStr"/>
      <c r="E2732" t="inlineStr"/>
      <c r="F2732" t="inlineStr"/>
      <c r="G2732" t="inlineStr"/>
      <c r="H2732" t="inlineStr"/>
      <c r="I2732" t="inlineStr"/>
      <c r="J2732" t="inlineStr"/>
      <c r="K2732" t="n">
        <v>93.98</v>
      </c>
      <c r="L2732" t="inlineStr"/>
      <c r="M2732" t="n">
        <v>447.62</v>
      </c>
      <c r="N2732" t="inlineStr"/>
      <c r="O2732" t="n">
        <v>116.54</v>
      </c>
      <c r="P2732" t="inlineStr"/>
      <c r="Q2732" t="n">
        <v>134.59</v>
      </c>
      <c r="R2732" t="n">
        <v>112.523</v>
      </c>
      <c r="S2732" t="n">
        <v>84.154</v>
      </c>
      <c r="T2732" t="n">
        <v>260.003</v>
      </c>
    </row>
    <row r="2733">
      <c r="A2733" s="142" t="n">
        <v>40367</v>
      </c>
      <c r="B2733" t="inlineStr"/>
      <c r="C2733" t="n">
        <v>266.36</v>
      </c>
      <c r="D2733" t="inlineStr"/>
      <c r="E2733" t="inlineStr"/>
      <c r="F2733" t="inlineStr"/>
      <c r="G2733" t="inlineStr"/>
      <c r="H2733" t="inlineStr"/>
      <c r="I2733" t="inlineStr"/>
      <c r="J2733" t="inlineStr"/>
      <c r="K2733" t="n">
        <v>93.09999999999999</v>
      </c>
      <c r="L2733" t="inlineStr"/>
      <c r="M2733" t="n">
        <v>443.5</v>
      </c>
      <c r="N2733" t="inlineStr"/>
      <c r="O2733" t="n">
        <v>115.89</v>
      </c>
      <c r="P2733" t="inlineStr"/>
      <c r="Q2733" t="n">
        <v>136.48</v>
      </c>
      <c r="R2733" t="n">
        <v>112.523</v>
      </c>
      <c r="S2733" t="n">
        <v>84.86499999999999</v>
      </c>
      <c r="T2733" t="n">
        <v>262.071</v>
      </c>
    </row>
    <row r="2734">
      <c r="A2734" s="142" t="n">
        <v>40368</v>
      </c>
      <c r="B2734" t="inlineStr"/>
      <c r="C2734" t="n">
        <v>276.92</v>
      </c>
      <c r="D2734" t="inlineStr"/>
      <c r="E2734" t="inlineStr"/>
      <c r="F2734" t="inlineStr"/>
      <c r="G2734" t="inlineStr"/>
      <c r="H2734" t="inlineStr"/>
      <c r="I2734" t="inlineStr"/>
      <c r="J2734" t="inlineStr"/>
      <c r="K2734" t="n">
        <v>96.09</v>
      </c>
      <c r="L2734" t="inlineStr"/>
      <c r="M2734" t="n">
        <v>455.16</v>
      </c>
      <c r="N2734" t="inlineStr"/>
      <c r="O2734" t="n">
        <v>118.66</v>
      </c>
      <c r="P2734" t="inlineStr"/>
      <c r="Q2734" t="n">
        <v>139.44</v>
      </c>
      <c r="R2734" t="n">
        <v>112.523</v>
      </c>
      <c r="S2734" t="n">
        <v>85.764</v>
      </c>
      <c r="T2734" t="n">
        <v>266.154</v>
      </c>
    </row>
    <row r="2735">
      <c r="A2735" s="142" t="n">
        <v>40371</v>
      </c>
      <c r="B2735" t="inlineStr"/>
      <c r="C2735" t="n">
        <v>275.84</v>
      </c>
      <c r="D2735" t="inlineStr"/>
      <c r="E2735" t="inlineStr"/>
      <c r="F2735" t="inlineStr"/>
      <c r="G2735" t="inlineStr"/>
      <c r="H2735" t="inlineStr"/>
      <c r="I2735" t="inlineStr"/>
      <c r="J2735" t="inlineStr"/>
      <c r="K2735" t="n">
        <v>95.69</v>
      </c>
      <c r="L2735" t="inlineStr"/>
      <c r="M2735" t="n">
        <v>456.85</v>
      </c>
      <c r="N2735" t="inlineStr"/>
      <c r="O2735" t="n">
        <v>118.43</v>
      </c>
      <c r="P2735" t="inlineStr"/>
      <c r="Q2735" t="n">
        <v>141.67</v>
      </c>
      <c r="R2735" t="n">
        <v>112.523</v>
      </c>
      <c r="S2735" t="n">
        <v>86.101</v>
      </c>
      <c r="T2735" t="n">
        <v>267.391</v>
      </c>
    </row>
    <row r="2736">
      <c r="A2736" s="142" t="n">
        <v>40372</v>
      </c>
      <c r="B2736" t="inlineStr"/>
      <c r="C2736" t="n">
        <v>275.55</v>
      </c>
      <c r="D2736" t="inlineStr"/>
      <c r="E2736" t="inlineStr"/>
      <c r="F2736" t="inlineStr"/>
      <c r="G2736" t="inlineStr"/>
      <c r="H2736" t="inlineStr"/>
      <c r="I2736" t="inlineStr"/>
      <c r="J2736" t="inlineStr"/>
      <c r="K2736" t="n">
        <v>96.61</v>
      </c>
      <c r="L2736" t="inlineStr"/>
      <c r="M2736" t="n">
        <v>459.58</v>
      </c>
      <c r="N2736" t="inlineStr"/>
      <c r="O2736" t="n">
        <v>117.87</v>
      </c>
      <c r="P2736" t="inlineStr"/>
      <c r="Q2736" t="n">
        <v>141.51</v>
      </c>
      <c r="R2736" t="n">
        <v>112.523</v>
      </c>
      <c r="S2736" t="n">
        <v>86.78</v>
      </c>
      <c r="T2736" t="n">
        <v>266.946</v>
      </c>
    </row>
    <row r="2737">
      <c r="A2737" s="142" t="n">
        <v>40373</v>
      </c>
      <c r="B2737" t="inlineStr"/>
      <c r="C2737" t="n">
        <v>274.3</v>
      </c>
      <c r="D2737" t="inlineStr"/>
      <c r="E2737" t="inlineStr"/>
      <c r="F2737" t="inlineStr"/>
      <c r="G2737" t="inlineStr"/>
      <c r="H2737" t="inlineStr"/>
      <c r="I2737" t="inlineStr"/>
      <c r="J2737" t="inlineStr"/>
      <c r="K2737" t="n">
        <v>96.61</v>
      </c>
      <c r="L2737" t="inlineStr"/>
      <c r="M2737" t="n">
        <v>459.58</v>
      </c>
      <c r="N2737" t="inlineStr"/>
      <c r="O2737" t="n">
        <v>117.87</v>
      </c>
      <c r="P2737" t="inlineStr"/>
      <c r="Q2737" t="n">
        <v>139.31</v>
      </c>
      <c r="R2737" t="n">
        <v>112.523</v>
      </c>
      <c r="S2737" t="n">
        <v>86.78</v>
      </c>
      <c r="T2737" t="n">
        <v>266.946</v>
      </c>
    </row>
    <row r="2738">
      <c r="A2738" s="142" t="n">
        <v>40374</v>
      </c>
      <c r="B2738" t="inlineStr"/>
      <c r="C2738" t="n">
        <v>270.47</v>
      </c>
      <c r="D2738" t="inlineStr"/>
      <c r="E2738" t="inlineStr"/>
      <c r="F2738" t="inlineStr"/>
      <c r="G2738" t="inlineStr"/>
      <c r="H2738" t="inlineStr"/>
      <c r="I2738" t="inlineStr"/>
      <c r="J2738" t="inlineStr"/>
      <c r="K2738" t="n">
        <v>94.61</v>
      </c>
      <c r="L2738" t="inlineStr"/>
      <c r="M2738" t="n">
        <v>452.78</v>
      </c>
      <c r="N2738" t="inlineStr"/>
      <c r="O2738" t="n">
        <v>115.56</v>
      </c>
      <c r="P2738" t="inlineStr"/>
      <c r="Q2738" t="n">
        <v>136.93</v>
      </c>
      <c r="R2738" t="n">
        <v>112.523</v>
      </c>
      <c r="S2738" t="n">
        <v>85.55200000000001</v>
      </c>
      <c r="T2738" t="n">
        <v>262.409</v>
      </c>
    </row>
    <row r="2739">
      <c r="A2739" s="142" t="n">
        <v>40375</v>
      </c>
      <c r="B2739" t="inlineStr"/>
      <c r="C2739" t="n">
        <v>262.78</v>
      </c>
      <c r="D2739" t="inlineStr"/>
      <c r="E2739" t="inlineStr"/>
      <c r="F2739" t="inlineStr"/>
      <c r="G2739" t="inlineStr"/>
      <c r="H2739" t="inlineStr"/>
      <c r="I2739" t="inlineStr"/>
      <c r="J2739" t="inlineStr"/>
      <c r="K2739" t="n">
        <v>90.97</v>
      </c>
      <c r="L2739" t="inlineStr"/>
      <c r="M2739" t="n">
        <v>434.78</v>
      </c>
      <c r="N2739" t="inlineStr"/>
      <c r="O2739" t="n">
        <v>111.96</v>
      </c>
      <c r="P2739" t="inlineStr"/>
      <c r="Q2739" t="n">
        <v>133.09</v>
      </c>
      <c r="R2739" t="n">
        <v>112.523</v>
      </c>
      <c r="S2739" t="n">
        <v>83.52500000000001</v>
      </c>
      <c r="T2739" t="n">
        <v>258.985</v>
      </c>
    </row>
    <row r="2740">
      <c r="A2740" s="142" t="n">
        <v>40378</v>
      </c>
      <c r="B2740" t="inlineStr"/>
      <c r="C2740" t="n">
        <v>258.15</v>
      </c>
      <c r="D2740" t="inlineStr"/>
      <c r="E2740" t="inlineStr"/>
      <c r="F2740" t="inlineStr"/>
      <c r="G2740" t="inlineStr"/>
      <c r="H2740" t="inlineStr"/>
      <c r="I2740" t="inlineStr"/>
      <c r="J2740" t="inlineStr"/>
      <c r="K2740" t="n">
        <v>89.56999999999999</v>
      </c>
      <c r="L2740" t="inlineStr"/>
      <c r="M2740" t="n">
        <v>425.89</v>
      </c>
      <c r="N2740" t="inlineStr"/>
      <c r="O2740" t="n">
        <v>109.62</v>
      </c>
      <c r="P2740" t="inlineStr"/>
      <c r="Q2740" t="n">
        <v>131.43</v>
      </c>
      <c r="R2740" t="n">
        <v>112.523</v>
      </c>
      <c r="S2740" t="n">
        <v>83.34399999999999</v>
      </c>
      <c r="T2740" t="n">
        <v>257.647</v>
      </c>
    </row>
    <row r="2741">
      <c r="A2741" s="142" t="n">
        <v>40379</v>
      </c>
      <c r="B2741" t="inlineStr"/>
      <c r="C2741" t="n">
        <v>264.52</v>
      </c>
      <c r="D2741" t="inlineStr"/>
      <c r="E2741" t="inlineStr"/>
      <c r="F2741" t="inlineStr"/>
      <c r="G2741" t="inlineStr"/>
      <c r="H2741" t="inlineStr"/>
      <c r="I2741" t="inlineStr"/>
      <c r="J2741" t="inlineStr"/>
      <c r="K2741" t="n">
        <v>91.14</v>
      </c>
      <c r="L2741" t="inlineStr"/>
      <c r="M2741" t="n">
        <v>434.65</v>
      </c>
      <c r="N2741" t="inlineStr"/>
      <c r="O2741" t="n">
        <v>111.74</v>
      </c>
      <c r="P2741" t="inlineStr"/>
      <c r="Q2741" t="n">
        <v>132.09</v>
      </c>
      <c r="R2741" t="n">
        <v>112.523</v>
      </c>
      <c r="S2741" t="n">
        <v>84.267</v>
      </c>
      <c r="T2741" t="n">
        <v>261.724</v>
      </c>
    </row>
    <row r="2742">
      <c r="A2742" s="142" t="n">
        <v>40380</v>
      </c>
      <c r="B2742" t="inlineStr"/>
      <c r="C2742" t="n">
        <v>265.22</v>
      </c>
      <c r="D2742" t="inlineStr"/>
      <c r="E2742" t="inlineStr"/>
      <c r="F2742" t="inlineStr"/>
      <c r="G2742" t="inlineStr"/>
      <c r="H2742" t="inlineStr"/>
      <c r="I2742" t="inlineStr"/>
      <c r="J2742" t="inlineStr"/>
      <c r="K2742" t="n">
        <v>92.38</v>
      </c>
      <c r="L2742" t="inlineStr"/>
      <c r="M2742" t="n">
        <v>437.09</v>
      </c>
      <c r="N2742" t="inlineStr"/>
      <c r="O2742" t="n">
        <v>112.57</v>
      </c>
      <c r="P2742" t="inlineStr"/>
      <c r="Q2742" t="n">
        <v>135.24</v>
      </c>
      <c r="R2742" t="n">
        <v>112.523</v>
      </c>
      <c r="S2742" t="n">
        <v>84.48999999999999</v>
      </c>
      <c r="T2742" t="n">
        <v>266.104</v>
      </c>
    </row>
    <row r="2743">
      <c r="A2743" s="142" t="n">
        <v>40381</v>
      </c>
      <c r="B2743" t="inlineStr"/>
      <c r="C2743" t="n">
        <v>268</v>
      </c>
      <c r="D2743" t="inlineStr"/>
      <c r="E2743" t="inlineStr"/>
      <c r="F2743" t="inlineStr"/>
      <c r="G2743" t="inlineStr"/>
      <c r="H2743" t="inlineStr"/>
      <c r="I2743" t="inlineStr"/>
      <c r="J2743" t="inlineStr"/>
      <c r="K2743" t="n">
        <v>93.28</v>
      </c>
      <c r="L2743" t="inlineStr"/>
      <c r="M2743" t="n">
        <v>439.83</v>
      </c>
      <c r="N2743" t="inlineStr"/>
      <c r="O2743" t="n">
        <v>113.29</v>
      </c>
      <c r="P2743" t="inlineStr"/>
      <c r="Q2743" t="n">
        <v>136.5</v>
      </c>
      <c r="R2743" t="n">
        <v>112.523</v>
      </c>
      <c r="S2743" t="n">
        <v>85.461</v>
      </c>
      <c r="T2743" t="n">
        <v>266.685</v>
      </c>
    </row>
    <row r="2744">
      <c r="A2744" s="142" t="n">
        <v>40382</v>
      </c>
      <c r="B2744" t="inlineStr"/>
      <c r="C2744" t="n">
        <v>270.32</v>
      </c>
      <c r="D2744" t="inlineStr"/>
      <c r="E2744" t="inlineStr"/>
      <c r="F2744" t="inlineStr"/>
      <c r="G2744" t="inlineStr"/>
      <c r="H2744" t="inlineStr"/>
      <c r="I2744" t="inlineStr"/>
      <c r="J2744" t="inlineStr"/>
      <c r="K2744" t="n">
        <v>93.52</v>
      </c>
      <c r="L2744" t="inlineStr"/>
      <c r="M2744" t="n">
        <v>440.72</v>
      </c>
      <c r="N2744" t="inlineStr"/>
      <c r="O2744" t="n">
        <v>114.55</v>
      </c>
      <c r="P2744" t="inlineStr"/>
      <c r="Q2744" t="n">
        <v>136.88</v>
      </c>
      <c r="R2744" t="n">
        <v>112.523</v>
      </c>
      <c r="S2744" t="n">
        <v>86.646</v>
      </c>
      <c r="T2744" t="n">
        <v>270.768</v>
      </c>
    </row>
    <row r="2745">
      <c r="A2745" s="142" t="n">
        <v>40385</v>
      </c>
      <c r="B2745" t="inlineStr"/>
      <c r="C2745" t="n">
        <v>267.39</v>
      </c>
      <c r="D2745" t="inlineStr"/>
      <c r="E2745" t="inlineStr"/>
      <c r="F2745" t="inlineStr"/>
      <c r="G2745" t="inlineStr"/>
      <c r="H2745" t="inlineStr"/>
      <c r="I2745" t="inlineStr"/>
      <c r="J2745" t="inlineStr"/>
      <c r="K2745" t="n">
        <v>92.69</v>
      </c>
      <c r="L2745" t="inlineStr"/>
      <c r="M2745" t="n">
        <v>436.67</v>
      </c>
      <c r="N2745" t="inlineStr"/>
      <c r="O2745" t="n">
        <v>113.01</v>
      </c>
      <c r="P2745" t="inlineStr"/>
      <c r="Q2745" t="n">
        <v>136.43</v>
      </c>
      <c r="R2745" t="n">
        <v>112.523</v>
      </c>
      <c r="S2745" t="n">
        <v>86.724</v>
      </c>
      <c r="T2745" t="n">
        <v>269.435</v>
      </c>
    </row>
    <row r="2746">
      <c r="A2746" s="142" t="n">
        <v>40386</v>
      </c>
      <c r="B2746" t="inlineStr"/>
      <c r="C2746" t="n">
        <v>260.84</v>
      </c>
      <c r="D2746" t="inlineStr"/>
      <c r="E2746" t="inlineStr"/>
      <c r="F2746" t="inlineStr"/>
      <c r="G2746" t="inlineStr"/>
      <c r="H2746" t="inlineStr"/>
      <c r="I2746" t="inlineStr"/>
      <c r="J2746" t="inlineStr"/>
      <c r="K2746" t="n">
        <v>90.22</v>
      </c>
      <c r="L2746" t="inlineStr"/>
      <c r="M2746" t="n">
        <v>424.09</v>
      </c>
      <c r="N2746" t="inlineStr"/>
      <c r="O2746" t="n">
        <v>109.75</v>
      </c>
      <c r="P2746" t="inlineStr"/>
      <c r="Q2746" t="n">
        <v>134.3</v>
      </c>
      <c r="R2746" t="n">
        <v>112.523</v>
      </c>
      <c r="S2746" t="n">
        <v>86.542</v>
      </c>
      <c r="T2746" t="n">
        <v>269.947</v>
      </c>
    </row>
    <row r="2747">
      <c r="A2747" s="142" t="n">
        <v>40387</v>
      </c>
      <c r="B2747" t="inlineStr"/>
      <c r="C2747" t="n">
        <v>263.31</v>
      </c>
      <c r="D2747" t="inlineStr"/>
      <c r="E2747" t="inlineStr"/>
      <c r="F2747" t="inlineStr"/>
      <c r="G2747" t="inlineStr"/>
      <c r="H2747" t="inlineStr"/>
      <c r="I2747" t="inlineStr"/>
      <c r="J2747" t="inlineStr"/>
      <c r="K2747" t="n">
        <v>90.22</v>
      </c>
      <c r="L2747" t="inlineStr"/>
      <c r="M2747" t="n">
        <v>424.09</v>
      </c>
      <c r="N2747" t="inlineStr"/>
      <c r="O2747" t="n">
        <v>109.85</v>
      </c>
      <c r="P2747" t="inlineStr"/>
      <c r="Q2747" t="n">
        <v>131.15</v>
      </c>
      <c r="R2747" t="n">
        <v>112.523</v>
      </c>
      <c r="S2747" t="n">
        <v>86.25</v>
      </c>
      <c r="T2747" t="n">
        <v>269.49</v>
      </c>
    </row>
    <row r="2748">
      <c r="A2748" s="142" t="n">
        <v>40388</v>
      </c>
      <c r="B2748" t="inlineStr"/>
      <c r="C2748" t="n">
        <v>264.58</v>
      </c>
      <c r="D2748" t="inlineStr"/>
      <c r="E2748" t="inlineStr"/>
      <c r="F2748" t="inlineStr"/>
      <c r="G2748" t="inlineStr"/>
      <c r="H2748" t="inlineStr"/>
      <c r="I2748" t="inlineStr"/>
      <c r="J2748" t="inlineStr"/>
      <c r="K2748" t="n">
        <v>90.13</v>
      </c>
      <c r="L2748" t="inlineStr"/>
      <c r="M2748" t="n">
        <v>427.26</v>
      </c>
      <c r="N2748" t="inlineStr"/>
      <c r="O2748" t="n">
        <v>109.88</v>
      </c>
      <c r="P2748" t="inlineStr"/>
      <c r="Q2748" t="n">
        <v>131.15</v>
      </c>
      <c r="R2748" t="n">
        <v>112.523</v>
      </c>
      <c r="S2748" t="n">
        <v>85.756</v>
      </c>
      <c r="T2748" t="n">
        <v>268.769</v>
      </c>
    </row>
    <row r="2749">
      <c r="A2749" s="142" t="n">
        <v>40389</v>
      </c>
      <c r="B2749" t="inlineStr"/>
      <c r="C2749" t="n">
        <v>269.59</v>
      </c>
      <c r="D2749" t="inlineStr"/>
      <c r="E2749" t="inlineStr"/>
      <c r="F2749" t="inlineStr"/>
      <c r="G2749" t="inlineStr"/>
      <c r="H2749" t="inlineStr"/>
      <c r="I2749" t="inlineStr"/>
      <c r="J2749" t="inlineStr"/>
      <c r="K2749" t="n">
        <v>90.90000000000001</v>
      </c>
      <c r="L2749" t="inlineStr"/>
      <c r="M2749" t="n">
        <v>431.81</v>
      </c>
      <c r="N2749" t="inlineStr"/>
      <c r="O2749" t="n">
        <v>111.44</v>
      </c>
      <c r="P2749" t="inlineStr"/>
      <c r="Q2749" t="n">
        <v>133.49</v>
      </c>
      <c r="R2749" t="n">
        <v>118.115</v>
      </c>
      <c r="S2749" t="n">
        <v>85.879</v>
      </c>
      <c r="T2749" t="n">
        <v>269.29</v>
      </c>
    </row>
    <row r="2750">
      <c r="A2750" s="142" t="n">
        <v>40392</v>
      </c>
      <c r="B2750" t="inlineStr"/>
      <c r="C2750" t="n">
        <v>269.59</v>
      </c>
      <c r="D2750" t="inlineStr"/>
      <c r="E2750" t="inlineStr"/>
      <c r="F2750" t="inlineStr"/>
      <c r="G2750" t="inlineStr"/>
      <c r="H2750" t="inlineStr"/>
      <c r="I2750" t="inlineStr"/>
      <c r="J2750" t="inlineStr"/>
      <c r="K2750" t="n">
        <v>91.14</v>
      </c>
      <c r="L2750" t="inlineStr"/>
      <c r="M2750" t="n">
        <v>433.39</v>
      </c>
      <c r="N2750" t="inlineStr"/>
      <c r="O2750" t="n">
        <v>111.44</v>
      </c>
      <c r="P2750" t="inlineStr"/>
      <c r="Q2750" t="n">
        <v>135.33</v>
      </c>
      <c r="R2750" t="n">
        <v>118.115</v>
      </c>
      <c r="S2750" t="n">
        <v>86.893</v>
      </c>
      <c r="T2750" t="n">
        <v>271.901</v>
      </c>
    </row>
    <row r="2751">
      <c r="A2751" s="142" t="n">
        <v>40393</v>
      </c>
      <c r="B2751" t="inlineStr"/>
      <c r="C2751" t="n">
        <v>273.62</v>
      </c>
      <c r="D2751" t="inlineStr"/>
      <c r="E2751" t="inlineStr"/>
      <c r="F2751" t="inlineStr"/>
      <c r="G2751" t="inlineStr"/>
      <c r="H2751" t="inlineStr"/>
      <c r="I2751" t="inlineStr"/>
      <c r="J2751" t="inlineStr"/>
      <c r="K2751" t="n">
        <v>90.47</v>
      </c>
      <c r="L2751" t="inlineStr"/>
      <c r="M2751" t="n">
        <v>429.03</v>
      </c>
      <c r="N2751" t="inlineStr"/>
      <c r="O2751" t="n">
        <v>111</v>
      </c>
      <c r="P2751" t="inlineStr"/>
      <c r="Q2751" t="n">
        <v>134.97</v>
      </c>
      <c r="R2751" t="n">
        <v>118.115</v>
      </c>
      <c r="S2751" t="n">
        <v>86.676</v>
      </c>
      <c r="T2751" t="n">
        <v>270.334</v>
      </c>
    </row>
    <row r="2752">
      <c r="A2752" s="142" t="n">
        <v>40394</v>
      </c>
      <c r="B2752" t="inlineStr"/>
      <c r="C2752" t="n">
        <v>285</v>
      </c>
      <c r="D2752" t="inlineStr"/>
      <c r="E2752" t="inlineStr"/>
      <c r="F2752" t="inlineStr"/>
      <c r="G2752" t="inlineStr"/>
      <c r="H2752" t="inlineStr"/>
      <c r="I2752" t="inlineStr"/>
      <c r="J2752" t="inlineStr"/>
      <c r="K2752" t="n">
        <v>92.23</v>
      </c>
      <c r="L2752" t="inlineStr"/>
      <c r="M2752" t="n">
        <v>438.86</v>
      </c>
      <c r="N2752" t="inlineStr"/>
      <c r="O2752" t="n">
        <v>114.36</v>
      </c>
      <c r="P2752" t="inlineStr"/>
      <c r="Q2752" t="n">
        <v>136.93</v>
      </c>
      <c r="R2752" t="n">
        <v>118.115</v>
      </c>
      <c r="S2752" t="n">
        <v>87.202</v>
      </c>
      <c r="T2752" t="n">
        <v>272.43</v>
      </c>
    </row>
    <row r="2753">
      <c r="A2753" s="142" t="n">
        <v>40395</v>
      </c>
      <c r="B2753" t="inlineStr"/>
      <c r="C2753" t="n">
        <v>285.56</v>
      </c>
      <c r="D2753" t="inlineStr"/>
      <c r="E2753" t="inlineStr"/>
      <c r="F2753" t="inlineStr"/>
      <c r="G2753" t="inlineStr"/>
      <c r="H2753" t="inlineStr"/>
      <c r="I2753" t="inlineStr"/>
      <c r="J2753" t="inlineStr"/>
      <c r="K2753" t="n">
        <v>92.94</v>
      </c>
      <c r="L2753" t="inlineStr"/>
      <c r="M2753" t="n">
        <v>442.56</v>
      </c>
      <c r="N2753" t="inlineStr"/>
      <c r="O2753" t="n">
        <v>114.46</v>
      </c>
      <c r="P2753" t="inlineStr"/>
      <c r="Q2753" t="n">
        <v>138.02</v>
      </c>
      <c r="R2753" t="n">
        <v>118.115</v>
      </c>
      <c r="S2753" t="n">
        <v>87.164</v>
      </c>
      <c r="T2753" t="n">
        <v>272.259</v>
      </c>
    </row>
    <row r="2754">
      <c r="A2754" s="142" t="n">
        <v>40396</v>
      </c>
      <c r="B2754" t="inlineStr"/>
      <c r="C2754" t="n">
        <v>285.18</v>
      </c>
      <c r="D2754" t="inlineStr"/>
      <c r="E2754" t="inlineStr"/>
      <c r="F2754" t="inlineStr"/>
      <c r="G2754" t="inlineStr"/>
      <c r="H2754" t="inlineStr"/>
      <c r="I2754" t="inlineStr"/>
      <c r="J2754" t="inlineStr"/>
      <c r="K2754" t="n">
        <v>93.59</v>
      </c>
      <c r="L2754" t="inlineStr"/>
      <c r="M2754" t="n">
        <v>445.87</v>
      </c>
      <c r="N2754" t="inlineStr"/>
      <c r="O2754" t="n">
        <v>114.23</v>
      </c>
      <c r="P2754" t="inlineStr"/>
      <c r="Q2754" t="n">
        <v>138.41</v>
      </c>
      <c r="R2754" t="n">
        <v>118.115</v>
      </c>
      <c r="S2754" t="n">
        <v>86.221</v>
      </c>
      <c r="T2754" t="n">
        <v>269.306</v>
      </c>
    </row>
    <row r="2755">
      <c r="A2755" s="142" t="n">
        <v>40399</v>
      </c>
      <c r="B2755" t="inlineStr"/>
      <c r="C2755" t="n">
        <v>288.15</v>
      </c>
      <c r="D2755" t="inlineStr"/>
      <c r="E2755" t="inlineStr"/>
      <c r="F2755" t="inlineStr"/>
      <c r="G2755" t="inlineStr"/>
      <c r="H2755" t="inlineStr"/>
      <c r="I2755" t="inlineStr"/>
      <c r="J2755" t="inlineStr"/>
      <c r="K2755" t="n">
        <v>92.47</v>
      </c>
      <c r="L2755" t="inlineStr"/>
      <c r="M2755" t="n">
        <v>443.74</v>
      </c>
      <c r="N2755" t="inlineStr"/>
      <c r="O2755" t="n">
        <v>114.83</v>
      </c>
      <c r="P2755" t="inlineStr"/>
      <c r="Q2755" t="n">
        <v>137.67</v>
      </c>
      <c r="R2755" t="n">
        <v>118.115</v>
      </c>
      <c r="S2755" t="n">
        <v>86.968</v>
      </c>
      <c r="T2755" t="n">
        <v>271.615</v>
      </c>
    </row>
    <row r="2756">
      <c r="A2756" s="142" t="n">
        <v>40400</v>
      </c>
      <c r="B2756" t="inlineStr"/>
      <c r="C2756" t="n">
        <v>288.54</v>
      </c>
      <c r="D2756" t="inlineStr"/>
      <c r="E2756" t="inlineStr"/>
      <c r="F2756" t="inlineStr"/>
      <c r="G2756" t="inlineStr"/>
      <c r="H2756" t="inlineStr"/>
      <c r="I2756" t="inlineStr"/>
      <c r="J2756" t="inlineStr"/>
      <c r="K2756" t="n">
        <v>92.73</v>
      </c>
      <c r="L2756" t="inlineStr"/>
      <c r="M2756" t="n">
        <v>445.2</v>
      </c>
      <c r="N2756" t="inlineStr"/>
      <c r="O2756" t="n">
        <v>115.4</v>
      </c>
      <c r="P2756" t="inlineStr"/>
      <c r="Q2756" t="n">
        <v>137.92</v>
      </c>
      <c r="R2756" t="n">
        <v>118.115</v>
      </c>
      <c r="S2756" t="n">
        <v>87.01000000000001</v>
      </c>
      <c r="T2756" t="n">
        <v>271.059</v>
      </c>
    </row>
    <row r="2757">
      <c r="A2757" s="142" t="n">
        <v>40401</v>
      </c>
      <c r="B2757" t="inlineStr"/>
      <c r="C2757" t="n">
        <v>285.79</v>
      </c>
      <c r="D2757" t="inlineStr"/>
      <c r="E2757" t="inlineStr"/>
      <c r="F2757" t="inlineStr"/>
      <c r="G2757" t="inlineStr"/>
      <c r="H2757" t="inlineStr"/>
      <c r="I2757" t="inlineStr"/>
      <c r="J2757" t="inlineStr"/>
      <c r="K2757" t="n">
        <v>91.66</v>
      </c>
      <c r="L2757" t="inlineStr"/>
      <c r="M2757" t="n">
        <v>440.88</v>
      </c>
      <c r="N2757" t="inlineStr"/>
      <c r="O2757" t="n">
        <v>114.74</v>
      </c>
      <c r="P2757" t="inlineStr"/>
      <c r="Q2757" t="n">
        <v>139.82</v>
      </c>
      <c r="R2757" t="n">
        <v>118.115</v>
      </c>
      <c r="S2757" t="n">
        <v>85.899</v>
      </c>
      <c r="T2757" t="n">
        <v>269.743</v>
      </c>
    </row>
    <row r="2758">
      <c r="A2758" s="142" t="n">
        <v>40402</v>
      </c>
      <c r="B2758" t="inlineStr"/>
      <c r="C2758" t="n">
        <v>297.73</v>
      </c>
      <c r="D2758" t="inlineStr"/>
      <c r="E2758" t="inlineStr"/>
      <c r="F2758" t="inlineStr"/>
      <c r="G2758" t="inlineStr"/>
      <c r="H2758" t="inlineStr"/>
      <c r="I2758" t="inlineStr"/>
      <c r="J2758" t="inlineStr"/>
      <c r="K2758" t="n">
        <v>94.3</v>
      </c>
      <c r="L2758" t="inlineStr"/>
      <c r="M2758" t="n">
        <v>453.99</v>
      </c>
      <c r="N2758" t="inlineStr"/>
      <c r="O2758" t="n">
        <v>117.1</v>
      </c>
      <c r="P2758" t="inlineStr"/>
      <c r="Q2758" t="n">
        <v>140.81</v>
      </c>
      <c r="R2758" t="n">
        <v>118.115</v>
      </c>
      <c r="S2758" t="n">
        <v>85.751</v>
      </c>
      <c r="T2758" t="n">
        <v>269.316</v>
      </c>
    </row>
    <row r="2759">
      <c r="A2759" s="142" t="n">
        <v>40403</v>
      </c>
      <c r="B2759" t="inlineStr"/>
      <c r="C2759" t="n">
        <v>301.15</v>
      </c>
      <c r="D2759" t="inlineStr"/>
      <c r="E2759" t="inlineStr"/>
      <c r="F2759" t="inlineStr"/>
      <c r="G2759" t="inlineStr"/>
      <c r="H2759" t="inlineStr"/>
      <c r="I2759" t="inlineStr"/>
      <c r="J2759" t="inlineStr"/>
      <c r="K2759" t="n">
        <v>93.79000000000001</v>
      </c>
      <c r="L2759" t="inlineStr"/>
      <c r="M2759" t="n">
        <v>453.83</v>
      </c>
      <c r="N2759" t="inlineStr"/>
      <c r="O2759" t="n">
        <v>118.2</v>
      </c>
      <c r="P2759" t="inlineStr"/>
      <c r="Q2759" t="n">
        <v>142.58</v>
      </c>
      <c r="R2759" t="n">
        <v>118.115</v>
      </c>
      <c r="S2759" t="n">
        <v>86.196</v>
      </c>
      <c r="T2759" t="n">
        <v>272.29</v>
      </c>
    </row>
    <row r="2760">
      <c r="A2760" s="142" t="n">
        <v>40406</v>
      </c>
      <c r="B2760" t="inlineStr"/>
      <c r="C2760" t="n">
        <v>302.35</v>
      </c>
      <c r="D2760" t="inlineStr"/>
      <c r="E2760" t="inlineStr"/>
      <c r="F2760" t="inlineStr"/>
      <c r="G2760" t="inlineStr"/>
      <c r="H2760" t="inlineStr"/>
      <c r="I2760" t="inlineStr"/>
      <c r="J2760" t="inlineStr"/>
      <c r="K2760" t="n">
        <v>95.01000000000001</v>
      </c>
      <c r="L2760" t="inlineStr"/>
      <c r="M2760" t="n">
        <v>458.82</v>
      </c>
      <c r="N2760" t="inlineStr"/>
      <c r="O2760" t="n">
        <v>118.91</v>
      </c>
      <c r="P2760" t="inlineStr"/>
      <c r="Q2760" t="n">
        <v>143.68</v>
      </c>
      <c r="R2760" t="n">
        <v>118.115</v>
      </c>
      <c r="S2760" t="n">
        <v>85.878</v>
      </c>
      <c r="T2760" t="n">
        <v>271.854</v>
      </c>
    </row>
    <row r="2761">
      <c r="A2761" s="142" t="n">
        <v>40407</v>
      </c>
      <c r="B2761" t="inlineStr"/>
      <c r="C2761" t="n">
        <v>303.19</v>
      </c>
      <c r="D2761" t="inlineStr"/>
      <c r="E2761" t="inlineStr"/>
      <c r="F2761" t="inlineStr"/>
      <c r="G2761" t="inlineStr"/>
      <c r="H2761" t="inlineStr"/>
      <c r="I2761" t="inlineStr"/>
      <c r="J2761" t="inlineStr"/>
      <c r="K2761" t="n">
        <v>95.25</v>
      </c>
      <c r="L2761" t="inlineStr"/>
      <c r="M2761" t="n">
        <v>462</v>
      </c>
      <c r="N2761" t="inlineStr"/>
      <c r="O2761" t="n">
        <v>119.9</v>
      </c>
      <c r="P2761" t="inlineStr"/>
      <c r="Q2761" t="n">
        <v>144.7</v>
      </c>
      <c r="R2761" t="n">
        <v>118.115</v>
      </c>
      <c r="S2761" t="n">
        <v>86.67</v>
      </c>
      <c r="T2761" t="n">
        <v>273.698</v>
      </c>
    </row>
    <row r="2762">
      <c r="A2762" s="142" t="n">
        <v>40408</v>
      </c>
      <c r="B2762" t="inlineStr"/>
      <c r="C2762" t="n">
        <v>308.03</v>
      </c>
      <c r="D2762" t="inlineStr"/>
      <c r="E2762" t="inlineStr"/>
      <c r="F2762" t="inlineStr"/>
      <c r="G2762" t="inlineStr"/>
      <c r="H2762" t="inlineStr"/>
      <c r="I2762" t="inlineStr"/>
      <c r="J2762" t="inlineStr"/>
      <c r="K2762" t="n">
        <v>96.73</v>
      </c>
      <c r="L2762" t="inlineStr"/>
      <c r="M2762" t="n">
        <v>469.85</v>
      </c>
      <c r="N2762" t="inlineStr"/>
      <c r="O2762" t="n">
        <v>121.57</v>
      </c>
      <c r="P2762" t="inlineStr"/>
      <c r="Q2762" t="n">
        <v>144.16</v>
      </c>
      <c r="R2762" t="n">
        <v>118.115</v>
      </c>
      <c r="S2762" t="n">
        <v>86.84999999999999</v>
      </c>
      <c r="T2762" t="n">
        <v>274.125</v>
      </c>
    </row>
    <row r="2763">
      <c r="A2763" s="142" t="n">
        <v>40409</v>
      </c>
      <c r="B2763" t="inlineStr"/>
      <c r="C2763" t="n">
        <v>310.86</v>
      </c>
      <c r="D2763" t="inlineStr"/>
      <c r="E2763" t="inlineStr"/>
      <c r="F2763" t="inlineStr"/>
      <c r="G2763" t="inlineStr"/>
      <c r="H2763" t="inlineStr"/>
      <c r="I2763" t="inlineStr"/>
      <c r="J2763" t="inlineStr"/>
      <c r="K2763" t="n">
        <v>97.03</v>
      </c>
      <c r="L2763" t="inlineStr"/>
      <c r="M2763" t="n">
        <v>473.13</v>
      </c>
      <c r="N2763" t="inlineStr"/>
      <c r="O2763" t="n">
        <v>121.42</v>
      </c>
      <c r="P2763" t="inlineStr"/>
      <c r="Q2763" t="n">
        <v>146.66</v>
      </c>
      <c r="R2763" t="n">
        <v>118.115</v>
      </c>
      <c r="S2763" t="n">
        <v>85.917</v>
      </c>
      <c r="T2763" t="n">
        <v>273.93</v>
      </c>
    </row>
    <row r="2764">
      <c r="A2764" s="142" t="n">
        <v>40410</v>
      </c>
      <c r="B2764" t="inlineStr"/>
      <c r="C2764" t="n">
        <v>312.61</v>
      </c>
      <c r="D2764" t="inlineStr"/>
      <c r="E2764" t="inlineStr"/>
      <c r="F2764" t="inlineStr"/>
      <c r="G2764" t="inlineStr"/>
      <c r="H2764" t="inlineStr"/>
      <c r="I2764" t="inlineStr"/>
      <c r="J2764" t="inlineStr"/>
      <c r="K2764" t="n">
        <v>96.89</v>
      </c>
      <c r="L2764" t="inlineStr"/>
      <c r="M2764" t="n">
        <v>472.65</v>
      </c>
      <c r="N2764" t="inlineStr"/>
      <c r="O2764" t="n">
        <v>122.11</v>
      </c>
      <c r="P2764" t="inlineStr"/>
      <c r="Q2764" t="n">
        <v>145.42</v>
      </c>
      <c r="R2764" t="n">
        <v>118.115</v>
      </c>
      <c r="S2764" t="n">
        <v>86.17400000000001</v>
      </c>
      <c r="T2764" t="n">
        <v>276.128</v>
      </c>
    </row>
    <row r="2765">
      <c r="A2765" s="142" t="n">
        <v>40413</v>
      </c>
      <c r="B2765" t="inlineStr"/>
      <c r="C2765" t="n">
        <v>307.82</v>
      </c>
      <c r="D2765" t="inlineStr"/>
      <c r="E2765" t="inlineStr"/>
      <c r="F2765" t="inlineStr"/>
      <c r="G2765" t="inlineStr"/>
      <c r="H2765" t="inlineStr"/>
      <c r="I2765" t="inlineStr"/>
      <c r="J2765" t="inlineStr"/>
      <c r="K2765" t="n">
        <v>95.92</v>
      </c>
      <c r="L2765" t="inlineStr"/>
      <c r="M2765" t="n">
        <v>469</v>
      </c>
      <c r="N2765" t="inlineStr"/>
      <c r="O2765" t="n">
        <v>121.56</v>
      </c>
      <c r="P2765" t="inlineStr"/>
      <c r="Q2765" t="n">
        <v>146.77</v>
      </c>
      <c r="R2765" t="n">
        <v>118.115</v>
      </c>
      <c r="S2765" t="n">
        <v>86.318</v>
      </c>
      <c r="T2765" t="n">
        <v>276.272</v>
      </c>
    </row>
    <row r="2766">
      <c r="A2766" s="142" t="n">
        <v>40414</v>
      </c>
      <c r="B2766" t="inlineStr"/>
      <c r="C2766" t="n">
        <v>306.64</v>
      </c>
      <c r="D2766" t="inlineStr"/>
      <c r="E2766" t="inlineStr"/>
      <c r="F2766" t="inlineStr"/>
      <c r="G2766" t="inlineStr"/>
      <c r="H2766" t="inlineStr"/>
      <c r="I2766" t="inlineStr"/>
      <c r="J2766" t="inlineStr"/>
      <c r="K2766" t="n">
        <v>95.36</v>
      </c>
      <c r="L2766" t="inlineStr"/>
      <c r="M2766" t="n">
        <v>464.9</v>
      </c>
      <c r="N2766" t="inlineStr"/>
      <c r="O2766" t="n">
        <v>120.04</v>
      </c>
      <c r="P2766" t="n">
        <v>10.6</v>
      </c>
      <c r="Q2766" t="n">
        <v>143.39</v>
      </c>
      <c r="R2766" t="n">
        <v>118.115</v>
      </c>
      <c r="S2766" t="n">
        <v>85.027</v>
      </c>
      <c r="T2766" t="n">
        <v>272.168</v>
      </c>
    </row>
    <row r="2767">
      <c r="A2767" s="142" t="n">
        <v>40415</v>
      </c>
      <c r="B2767" t="inlineStr"/>
      <c r="C2767" t="n">
        <v>311.82</v>
      </c>
      <c r="D2767" t="inlineStr"/>
      <c r="E2767" t="inlineStr"/>
      <c r="F2767" t="inlineStr"/>
      <c r="G2767" t="inlineStr"/>
      <c r="H2767" t="inlineStr"/>
      <c r="I2767" t="inlineStr"/>
      <c r="J2767" t="inlineStr"/>
      <c r="K2767" t="n">
        <v>97.48</v>
      </c>
      <c r="L2767" t="inlineStr"/>
      <c r="M2767" t="n">
        <v>474.51</v>
      </c>
      <c r="N2767" t="inlineStr"/>
      <c r="O2767" t="n">
        <v>122.78</v>
      </c>
      <c r="P2767" t="n">
        <v>10.76</v>
      </c>
      <c r="Q2767" t="n">
        <v>143.78</v>
      </c>
      <c r="R2767" t="n">
        <v>118.115</v>
      </c>
      <c r="S2767" t="n">
        <v>84.92400000000001</v>
      </c>
      <c r="T2767" t="n">
        <v>270.347</v>
      </c>
    </row>
    <row r="2768">
      <c r="A2768" s="142" t="n">
        <v>40416</v>
      </c>
      <c r="B2768" t="inlineStr"/>
      <c r="C2768" t="n">
        <v>314.43</v>
      </c>
      <c r="D2768" t="inlineStr"/>
      <c r="E2768" t="inlineStr"/>
      <c r="F2768" t="inlineStr"/>
      <c r="G2768" t="inlineStr"/>
      <c r="H2768" t="inlineStr"/>
      <c r="I2768" t="inlineStr"/>
      <c r="J2768" t="inlineStr"/>
      <c r="K2768" t="n">
        <v>98.20999999999999</v>
      </c>
      <c r="L2768" t="inlineStr"/>
      <c r="M2768" t="n">
        <v>480.64</v>
      </c>
      <c r="N2768" t="inlineStr"/>
      <c r="O2768" t="n">
        <v>124.22</v>
      </c>
      <c r="P2768" t="n">
        <v>10.82</v>
      </c>
      <c r="Q2768" t="n">
        <v>147.92</v>
      </c>
      <c r="R2768" t="n">
        <v>118.115</v>
      </c>
      <c r="S2768" t="n">
        <v>84.461</v>
      </c>
      <c r="T2768" t="n">
        <v>268.935</v>
      </c>
    </row>
    <row r="2769">
      <c r="A2769" s="142" t="n">
        <v>40417</v>
      </c>
      <c r="B2769" t="inlineStr"/>
      <c r="C2769" t="n">
        <v>317.5</v>
      </c>
      <c r="D2769" t="inlineStr"/>
      <c r="E2769" t="inlineStr"/>
      <c r="F2769" t="inlineStr"/>
      <c r="G2769" t="inlineStr"/>
      <c r="H2769" t="inlineStr"/>
      <c r="I2769" t="inlineStr"/>
      <c r="J2769" t="inlineStr"/>
      <c r="K2769" t="n">
        <v>99.38</v>
      </c>
      <c r="L2769" t="inlineStr"/>
      <c r="M2769" t="n">
        <v>484.43</v>
      </c>
      <c r="N2769" t="inlineStr"/>
      <c r="O2769" t="n">
        <v>124.86</v>
      </c>
      <c r="P2769" t="n">
        <v>10.92</v>
      </c>
      <c r="Q2769" t="n">
        <v>147.38</v>
      </c>
      <c r="R2769" t="n">
        <v>118.115</v>
      </c>
      <c r="S2769" t="n">
        <v>85.456</v>
      </c>
      <c r="T2769" t="n">
        <v>270.462</v>
      </c>
    </row>
    <row r="2770">
      <c r="A2770" s="142" t="n">
        <v>40420</v>
      </c>
      <c r="B2770" t="inlineStr"/>
      <c r="C2770" t="n">
        <v>320.12</v>
      </c>
      <c r="D2770" t="inlineStr"/>
      <c r="E2770" t="inlineStr"/>
      <c r="F2770" t="inlineStr"/>
      <c r="G2770" t="inlineStr"/>
      <c r="H2770" t="inlineStr"/>
      <c r="I2770" t="inlineStr"/>
      <c r="J2770" t="inlineStr"/>
      <c r="K2770" t="n">
        <v>100.22</v>
      </c>
      <c r="L2770" t="inlineStr"/>
      <c r="M2770" t="n">
        <v>486.99</v>
      </c>
      <c r="N2770" t="inlineStr"/>
      <c r="O2770" t="n">
        <v>125.36</v>
      </c>
      <c r="P2770" t="n">
        <v>10.94</v>
      </c>
      <c r="Q2770" t="n">
        <v>150.71</v>
      </c>
      <c r="R2770" t="n">
        <v>118.115</v>
      </c>
      <c r="S2770" t="n">
        <v>85.327</v>
      </c>
      <c r="T2770" t="n">
        <v>271.784</v>
      </c>
    </row>
    <row r="2771">
      <c r="A2771" s="142" t="n">
        <v>40421</v>
      </c>
      <c r="B2771" t="inlineStr"/>
      <c r="C2771" t="n">
        <v>323.25</v>
      </c>
      <c r="D2771" t="inlineStr"/>
      <c r="E2771" t="inlineStr"/>
      <c r="F2771" t="inlineStr"/>
      <c r="G2771" t="inlineStr"/>
      <c r="H2771" t="inlineStr"/>
      <c r="I2771" t="inlineStr"/>
      <c r="J2771" t="inlineStr"/>
      <c r="K2771" t="n">
        <v>100.67</v>
      </c>
      <c r="L2771" t="inlineStr"/>
      <c r="M2771" t="n">
        <v>489.9</v>
      </c>
      <c r="N2771" t="inlineStr"/>
      <c r="O2771" t="n">
        <v>126.17</v>
      </c>
      <c r="P2771" t="n">
        <v>11.03</v>
      </c>
      <c r="Q2771" t="n">
        <v>151.68</v>
      </c>
      <c r="R2771" t="n">
        <v>116.62</v>
      </c>
      <c r="S2771" t="n">
        <v>84.953</v>
      </c>
      <c r="T2771" t="n">
        <v>270.678</v>
      </c>
    </row>
    <row r="2772">
      <c r="A2772" s="142" t="n">
        <v>40422</v>
      </c>
      <c r="B2772" t="inlineStr"/>
      <c r="C2772" t="n">
        <v>323.01</v>
      </c>
      <c r="D2772" t="inlineStr"/>
      <c r="E2772" t="inlineStr"/>
      <c r="F2772" t="inlineStr"/>
      <c r="G2772" t="inlineStr"/>
      <c r="H2772" t="inlineStr"/>
      <c r="I2772" t="inlineStr"/>
      <c r="J2772" t="inlineStr"/>
      <c r="K2772" t="n">
        <v>98.95</v>
      </c>
      <c r="L2772" t="inlineStr"/>
      <c r="M2772" t="n">
        <v>483.38</v>
      </c>
      <c r="N2772" t="inlineStr"/>
      <c r="O2772" t="n">
        <v>124.93</v>
      </c>
      <c r="P2772" t="n">
        <v>11.05</v>
      </c>
      <c r="Q2772" t="n">
        <v>150.65</v>
      </c>
      <c r="R2772" t="n">
        <v>116.62</v>
      </c>
      <c r="S2772" t="n">
        <v>86.538</v>
      </c>
      <c r="T2772" t="n">
        <v>273.841</v>
      </c>
    </row>
    <row r="2773">
      <c r="A2773" s="142" t="n">
        <v>40423</v>
      </c>
      <c r="B2773" t="inlineStr"/>
      <c r="C2773" t="n">
        <v>324.97</v>
      </c>
      <c r="D2773" t="inlineStr"/>
      <c r="E2773" t="inlineStr"/>
      <c r="F2773" t="inlineStr"/>
      <c r="G2773" t="inlineStr"/>
      <c r="H2773" t="inlineStr"/>
      <c r="I2773" t="inlineStr"/>
      <c r="J2773" t="inlineStr"/>
      <c r="K2773" t="n">
        <v>100.61</v>
      </c>
      <c r="L2773" t="inlineStr"/>
      <c r="M2773" t="n">
        <v>491.45</v>
      </c>
      <c r="N2773" t="inlineStr"/>
      <c r="O2773" t="n">
        <v>126.44</v>
      </c>
      <c r="P2773" t="n">
        <v>11.14</v>
      </c>
      <c r="Q2773" t="n">
        <v>150.13</v>
      </c>
      <c r="R2773" t="n">
        <v>116.62</v>
      </c>
      <c r="S2773" t="n">
        <v>87.068</v>
      </c>
      <c r="T2773" t="n">
        <v>275.236</v>
      </c>
    </row>
    <row r="2774">
      <c r="A2774" s="142" t="n">
        <v>40424</v>
      </c>
      <c r="B2774" t="inlineStr"/>
      <c r="C2774" t="n">
        <v>338.63</v>
      </c>
      <c r="D2774" t="inlineStr"/>
      <c r="E2774" t="inlineStr"/>
      <c r="F2774" t="inlineStr"/>
      <c r="G2774" t="inlineStr"/>
      <c r="H2774" t="inlineStr"/>
      <c r="I2774" t="inlineStr"/>
      <c r="J2774" t="inlineStr"/>
      <c r="K2774" t="n">
        <v>100.41</v>
      </c>
      <c r="L2774" t="inlineStr"/>
      <c r="M2774" t="n">
        <v>490.35</v>
      </c>
      <c r="N2774" t="inlineStr"/>
      <c r="O2774" t="n">
        <v>126.52</v>
      </c>
      <c r="P2774" t="n">
        <v>11.24</v>
      </c>
      <c r="Q2774" t="n">
        <v>151.72</v>
      </c>
      <c r="R2774" t="n">
        <v>116.62</v>
      </c>
      <c r="S2774" t="n">
        <v>87.764</v>
      </c>
      <c r="T2774" t="n">
        <v>276.84</v>
      </c>
    </row>
    <row r="2775">
      <c r="A2775" s="142" t="n">
        <v>40427</v>
      </c>
      <c r="B2775" t="inlineStr"/>
      <c r="C2775" t="n">
        <v>338.63</v>
      </c>
      <c r="D2775" t="inlineStr"/>
      <c r="E2775" t="inlineStr"/>
      <c r="F2775" t="inlineStr"/>
      <c r="G2775" t="inlineStr"/>
      <c r="H2775" t="inlineStr"/>
      <c r="I2775" t="inlineStr"/>
      <c r="J2775" t="inlineStr"/>
      <c r="K2775" t="n">
        <v>101.3</v>
      </c>
      <c r="L2775" t="inlineStr"/>
      <c r="M2775" t="n">
        <v>493.54</v>
      </c>
      <c r="N2775" t="inlineStr"/>
      <c r="O2775" t="n">
        <v>126.52</v>
      </c>
      <c r="P2775" t="n">
        <v>11.26</v>
      </c>
      <c r="Q2775" t="n">
        <v>151.72</v>
      </c>
      <c r="R2775" t="n">
        <v>116.62</v>
      </c>
      <c r="S2775" t="n">
        <v>88.07299999999999</v>
      </c>
      <c r="T2775" t="n">
        <v>278.732</v>
      </c>
    </row>
    <row r="2776">
      <c r="A2776" s="142" t="n">
        <v>40428</v>
      </c>
      <c r="B2776" t="inlineStr"/>
      <c r="C2776" t="n">
        <v>344.67</v>
      </c>
      <c r="D2776" t="inlineStr"/>
      <c r="E2776" t="inlineStr"/>
      <c r="F2776" t="inlineStr"/>
      <c r="G2776" t="inlineStr"/>
      <c r="H2776" t="inlineStr"/>
      <c r="I2776" t="inlineStr"/>
      <c r="J2776" t="inlineStr"/>
      <c r="K2776" t="n">
        <v>102.93</v>
      </c>
      <c r="L2776" t="inlineStr"/>
      <c r="M2776" t="n">
        <v>501.08</v>
      </c>
      <c r="N2776" t="inlineStr"/>
      <c r="O2776" t="n">
        <v>128.8</v>
      </c>
      <c r="P2776" t="n">
        <v>11.44</v>
      </c>
      <c r="Q2776" t="n">
        <v>155.8</v>
      </c>
      <c r="R2776" t="n">
        <v>116.62</v>
      </c>
      <c r="S2776" t="n">
        <v>88.215</v>
      </c>
      <c r="T2776" t="n">
        <v>280.554</v>
      </c>
    </row>
    <row r="2777">
      <c r="A2777" s="142" t="n">
        <v>40429</v>
      </c>
      <c r="B2777" t="inlineStr"/>
      <c r="C2777" t="n">
        <v>341.94</v>
      </c>
      <c r="D2777" t="inlineStr"/>
      <c r="E2777" t="inlineStr"/>
      <c r="F2777" t="inlineStr"/>
      <c r="G2777" t="inlineStr"/>
      <c r="H2777" t="inlineStr"/>
      <c r="I2777" t="inlineStr"/>
      <c r="J2777" t="inlineStr"/>
      <c r="K2777" t="n">
        <v>102.58</v>
      </c>
      <c r="L2777" t="inlineStr"/>
      <c r="M2777" t="n">
        <v>498.46</v>
      </c>
      <c r="N2777" t="inlineStr"/>
      <c r="O2777" t="n">
        <v>128.26</v>
      </c>
      <c r="P2777" t="n">
        <v>11.44</v>
      </c>
      <c r="Q2777" t="n">
        <v>157.07</v>
      </c>
      <c r="R2777" t="n">
        <v>116.62</v>
      </c>
      <c r="S2777" t="n">
        <v>88.42</v>
      </c>
      <c r="T2777" t="n">
        <v>279.756</v>
      </c>
    </row>
    <row r="2778">
      <c r="A2778" s="142" t="n">
        <v>40430</v>
      </c>
      <c r="B2778" t="inlineStr"/>
      <c r="C2778" t="n">
        <v>339.86</v>
      </c>
      <c r="D2778" t="inlineStr"/>
      <c r="E2778" t="inlineStr"/>
      <c r="F2778" t="inlineStr"/>
      <c r="G2778" t="inlineStr"/>
      <c r="H2778" t="inlineStr"/>
      <c r="I2778" t="inlineStr"/>
      <c r="J2778" t="inlineStr"/>
      <c r="K2778" t="n">
        <v>101.63</v>
      </c>
      <c r="L2778" t="inlineStr"/>
      <c r="M2778" t="n">
        <v>494.08</v>
      </c>
      <c r="N2778" t="inlineStr"/>
      <c r="O2778" t="n">
        <v>127.12</v>
      </c>
      <c r="P2778" t="n">
        <v>11.37</v>
      </c>
      <c r="Q2778" t="n">
        <v>156.15</v>
      </c>
      <c r="R2778" t="n">
        <v>116.62</v>
      </c>
      <c r="S2778" t="n">
        <v>89.078</v>
      </c>
      <c r="T2778" t="n">
        <v>281.278</v>
      </c>
    </row>
    <row r="2779">
      <c r="A2779" s="142" t="n">
        <v>40431</v>
      </c>
      <c r="B2779" t="inlineStr"/>
      <c r="C2779" t="n">
        <v>343.83</v>
      </c>
      <c r="D2779" t="inlineStr"/>
      <c r="E2779" t="inlineStr"/>
      <c r="F2779" t="inlineStr"/>
      <c r="G2779" t="inlineStr"/>
      <c r="H2779" t="inlineStr"/>
      <c r="I2779" t="inlineStr"/>
      <c r="J2779" t="inlineStr"/>
      <c r="K2779" t="n">
        <v>102.54</v>
      </c>
      <c r="L2779" t="inlineStr"/>
      <c r="M2779" t="n">
        <v>497.78</v>
      </c>
      <c r="N2779" t="inlineStr"/>
      <c r="O2779" t="n">
        <v>127.68</v>
      </c>
      <c r="P2779" t="n">
        <v>11.45</v>
      </c>
      <c r="Q2779" t="n">
        <v>154.97</v>
      </c>
      <c r="R2779" t="n">
        <v>116.62</v>
      </c>
      <c r="S2779" t="n">
        <v>89.367</v>
      </c>
      <c r="T2779" t="n">
        <v>282.63</v>
      </c>
    </row>
    <row r="2780">
      <c r="A2780" s="142" t="n">
        <v>40434</v>
      </c>
      <c r="B2780" t="inlineStr"/>
      <c r="C2780" t="n">
        <v>340.08</v>
      </c>
      <c r="D2780" t="inlineStr"/>
      <c r="E2780" t="inlineStr"/>
      <c r="F2780" t="inlineStr"/>
      <c r="G2780" t="inlineStr"/>
      <c r="H2780" t="inlineStr"/>
      <c r="I2780" t="inlineStr"/>
      <c r="J2780" t="inlineStr"/>
      <c r="K2780" t="n">
        <v>102.54</v>
      </c>
      <c r="L2780" t="inlineStr"/>
      <c r="M2780" t="n">
        <v>497.78</v>
      </c>
      <c r="N2780" t="inlineStr"/>
      <c r="O2780" t="n">
        <v>126.14</v>
      </c>
      <c r="P2780" t="n">
        <v>11.38</v>
      </c>
      <c r="Q2780" t="n">
        <v>153.2</v>
      </c>
      <c r="R2780" t="n">
        <v>116.62</v>
      </c>
      <c r="S2780" t="n">
        <v>89.66800000000001</v>
      </c>
      <c r="T2780" t="n">
        <v>285.265</v>
      </c>
    </row>
    <row r="2781">
      <c r="A2781" s="142" t="n">
        <v>40435</v>
      </c>
      <c r="B2781" t="inlineStr"/>
      <c r="C2781" t="n">
        <v>347</v>
      </c>
      <c r="D2781" t="inlineStr"/>
      <c r="E2781" t="inlineStr"/>
      <c r="F2781" t="inlineStr"/>
      <c r="G2781" t="inlineStr"/>
      <c r="H2781" t="inlineStr"/>
      <c r="I2781" t="inlineStr"/>
      <c r="J2781" t="inlineStr"/>
      <c r="K2781" t="n">
        <v>102.54</v>
      </c>
      <c r="L2781" t="inlineStr"/>
      <c r="M2781" t="n">
        <v>497.78</v>
      </c>
      <c r="N2781" t="inlineStr"/>
      <c r="O2781" t="n">
        <v>129.17</v>
      </c>
      <c r="P2781" t="n">
        <v>11.38</v>
      </c>
      <c r="Q2781" t="n">
        <v>153.2</v>
      </c>
      <c r="R2781" t="n">
        <v>116.62</v>
      </c>
      <c r="S2781" t="n">
        <v>89.197</v>
      </c>
      <c r="T2781" t="n">
        <v>283.444</v>
      </c>
    </row>
    <row r="2782">
      <c r="A2782" s="142" t="n">
        <v>40436</v>
      </c>
      <c r="B2782" t="inlineStr"/>
      <c r="C2782" t="n">
        <v>347.53</v>
      </c>
      <c r="D2782" t="inlineStr"/>
      <c r="E2782" t="inlineStr"/>
      <c r="F2782" t="inlineStr"/>
      <c r="G2782" t="inlineStr"/>
      <c r="H2782" t="inlineStr"/>
      <c r="I2782" t="inlineStr"/>
      <c r="J2782" t="inlineStr"/>
      <c r="K2782" t="n">
        <v>102.77</v>
      </c>
      <c r="L2782" t="inlineStr"/>
      <c r="M2782" t="n">
        <v>503.52</v>
      </c>
      <c r="N2782" t="inlineStr"/>
      <c r="O2782" t="n">
        <v>128.63</v>
      </c>
      <c r="P2782" t="n">
        <v>11.38</v>
      </c>
      <c r="Q2782" t="n">
        <v>153.2</v>
      </c>
      <c r="R2782" t="n">
        <v>116.62</v>
      </c>
      <c r="S2782" t="n">
        <v>88.937</v>
      </c>
      <c r="T2782" t="n">
        <v>283.024</v>
      </c>
    </row>
    <row r="2783">
      <c r="A2783" s="142" t="n">
        <v>40437</v>
      </c>
      <c r="B2783" t="inlineStr"/>
      <c r="C2783" t="n">
        <v>352.32</v>
      </c>
      <c r="D2783" t="inlineStr"/>
      <c r="E2783" t="inlineStr"/>
      <c r="F2783" t="inlineStr"/>
      <c r="G2783" t="inlineStr"/>
      <c r="H2783" t="inlineStr"/>
      <c r="I2783" t="inlineStr"/>
      <c r="J2783" t="inlineStr"/>
      <c r="K2783" t="n">
        <v>104.17</v>
      </c>
      <c r="L2783" t="inlineStr"/>
      <c r="M2783" t="n">
        <v>507.12</v>
      </c>
      <c r="N2783" t="inlineStr"/>
      <c r="O2783" t="n">
        <v>129.8</v>
      </c>
      <c r="P2783" t="n">
        <v>11.58</v>
      </c>
      <c r="Q2783" t="n">
        <v>157.23</v>
      </c>
      <c r="R2783" t="n">
        <v>116.62</v>
      </c>
      <c r="S2783" t="n">
        <v>88.23099999999999</v>
      </c>
      <c r="T2783" t="n">
        <v>279.567</v>
      </c>
    </row>
    <row r="2784">
      <c r="A2784" s="142" t="n">
        <v>40438</v>
      </c>
      <c r="B2784" t="inlineStr"/>
      <c r="C2784" t="n">
        <v>354.34</v>
      </c>
      <c r="D2784" t="inlineStr"/>
      <c r="E2784" t="inlineStr"/>
      <c r="F2784" t="inlineStr"/>
      <c r="G2784" t="inlineStr"/>
      <c r="H2784" t="inlineStr"/>
      <c r="I2784" t="inlineStr"/>
      <c r="J2784" t="inlineStr"/>
      <c r="K2784" t="n">
        <v>104.4</v>
      </c>
      <c r="L2784" t="inlineStr"/>
      <c r="M2784" t="n">
        <v>507.89</v>
      </c>
      <c r="N2784" t="inlineStr"/>
      <c r="O2784" t="n">
        <v>129.77</v>
      </c>
      <c r="P2784" t="n">
        <v>11.62</v>
      </c>
      <c r="Q2784" t="n">
        <v>157.89</v>
      </c>
      <c r="R2784" t="n">
        <v>116.62</v>
      </c>
      <c r="S2784" t="n">
        <v>88.60299999999999</v>
      </c>
      <c r="T2784" t="n">
        <v>282.128</v>
      </c>
    </row>
    <row r="2785">
      <c r="A2785" s="142" t="n">
        <v>40441</v>
      </c>
      <c r="B2785" t="inlineStr"/>
      <c r="C2785" t="n">
        <v>359.81</v>
      </c>
      <c r="D2785" t="inlineStr"/>
      <c r="E2785" t="inlineStr"/>
      <c r="F2785" t="inlineStr"/>
      <c r="G2785" t="inlineStr"/>
      <c r="H2785" t="inlineStr"/>
      <c r="I2785" t="inlineStr"/>
      <c r="J2785" t="inlineStr"/>
      <c r="K2785" t="n">
        <v>105.1</v>
      </c>
      <c r="L2785" t="inlineStr"/>
      <c r="M2785" t="n">
        <v>508.67</v>
      </c>
      <c r="N2785" t="inlineStr"/>
      <c r="O2785" t="n">
        <v>130.91</v>
      </c>
      <c r="P2785" t="n">
        <v>11.72</v>
      </c>
      <c r="Q2785" t="n">
        <v>159.62</v>
      </c>
      <c r="R2785" t="n">
        <v>116.62</v>
      </c>
      <c r="S2785" t="n">
        <v>89.462</v>
      </c>
      <c r="T2785" t="n">
        <v>283.535</v>
      </c>
    </row>
    <row r="2786">
      <c r="A2786" s="142" t="n">
        <v>40442</v>
      </c>
      <c r="B2786" t="inlineStr"/>
      <c r="C2786" t="n">
        <v>355.77</v>
      </c>
      <c r="D2786" t="inlineStr"/>
      <c r="E2786" t="inlineStr"/>
      <c r="F2786" t="inlineStr"/>
      <c r="G2786" t="inlineStr"/>
      <c r="H2786" t="inlineStr"/>
      <c r="I2786" t="inlineStr"/>
      <c r="J2786" t="inlineStr"/>
      <c r="K2786" t="n">
        <v>105.05</v>
      </c>
      <c r="L2786" t="inlineStr"/>
      <c r="M2786" t="n">
        <v>507.26</v>
      </c>
      <c r="N2786" t="inlineStr"/>
      <c r="O2786" t="n">
        <v>130.81</v>
      </c>
      <c r="P2786" t="n">
        <v>11.57</v>
      </c>
      <c r="Q2786" t="n">
        <v>156.83</v>
      </c>
      <c r="R2786" t="n">
        <v>116.62</v>
      </c>
      <c r="S2786" t="n">
        <v>88.997</v>
      </c>
      <c r="T2786" t="n">
        <v>282.454</v>
      </c>
    </row>
    <row r="2787">
      <c r="A2787" s="142" t="n">
        <v>40443</v>
      </c>
      <c r="B2787" t="inlineStr"/>
      <c r="C2787" t="n">
        <v>350.27</v>
      </c>
      <c r="D2787" t="inlineStr"/>
      <c r="E2787" t="inlineStr"/>
      <c r="F2787" t="inlineStr"/>
      <c r="G2787" t="inlineStr"/>
      <c r="H2787" t="inlineStr"/>
      <c r="I2787" t="inlineStr"/>
      <c r="J2787" t="inlineStr"/>
      <c r="K2787" t="n">
        <v>104.85</v>
      </c>
      <c r="L2787" t="inlineStr"/>
      <c r="M2787" t="n">
        <v>504.71</v>
      </c>
      <c r="N2787" t="inlineStr"/>
      <c r="O2787" t="n">
        <v>129.36</v>
      </c>
      <c r="P2787" t="n">
        <v>11.52</v>
      </c>
      <c r="Q2787" t="n">
        <v>157.78</v>
      </c>
      <c r="R2787" t="n">
        <v>116.62</v>
      </c>
      <c r="S2787" t="n">
        <v>87.265</v>
      </c>
      <c r="T2787" t="n">
        <v>277.64</v>
      </c>
    </row>
    <row r="2788">
      <c r="A2788" s="142" t="n">
        <v>40444</v>
      </c>
      <c r="B2788" t="inlineStr"/>
      <c r="C2788" t="n">
        <v>351.23</v>
      </c>
      <c r="D2788" t="inlineStr"/>
      <c r="E2788" t="inlineStr"/>
      <c r="F2788" t="inlineStr"/>
      <c r="G2788" t="inlineStr"/>
      <c r="H2788" t="inlineStr"/>
      <c r="I2788" t="inlineStr"/>
      <c r="J2788" t="inlineStr"/>
      <c r="K2788" t="n">
        <v>104.29</v>
      </c>
      <c r="L2788" t="inlineStr"/>
      <c r="M2788" t="n">
        <v>502.03</v>
      </c>
      <c r="N2788" t="inlineStr"/>
      <c r="O2788" t="n">
        <v>129.15</v>
      </c>
      <c r="P2788" t="n">
        <v>11.53</v>
      </c>
      <c r="Q2788" t="n">
        <v>156.8</v>
      </c>
      <c r="R2788" t="n">
        <v>116.62</v>
      </c>
      <c r="S2788" t="n">
        <v>87.30200000000001</v>
      </c>
      <c r="T2788" t="n">
        <v>279.082</v>
      </c>
    </row>
    <row r="2789">
      <c r="A2789" s="142" t="n">
        <v>40445</v>
      </c>
      <c r="B2789" t="inlineStr"/>
      <c r="C2789" t="n">
        <v>348.33</v>
      </c>
      <c r="D2789" t="inlineStr"/>
      <c r="E2789" t="inlineStr"/>
      <c r="F2789" t="inlineStr"/>
      <c r="G2789" t="inlineStr"/>
      <c r="H2789" t="inlineStr"/>
      <c r="I2789" t="inlineStr"/>
      <c r="J2789" t="inlineStr"/>
      <c r="K2789" t="n">
        <v>104.13</v>
      </c>
      <c r="L2789" t="inlineStr"/>
      <c r="M2789" t="n">
        <v>498.04</v>
      </c>
      <c r="N2789" t="inlineStr"/>
      <c r="O2789" t="n">
        <v>127.42</v>
      </c>
      <c r="P2789" t="n">
        <v>11.39</v>
      </c>
      <c r="Q2789" t="n">
        <v>156.53</v>
      </c>
      <c r="R2789" t="n">
        <v>116.62</v>
      </c>
      <c r="S2789" t="n">
        <v>87.70999999999999</v>
      </c>
      <c r="T2789" t="n">
        <v>277.732</v>
      </c>
    </row>
    <row r="2790">
      <c r="A2790" s="142" t="n">
        <v>40448</v>
      </c>
      <c r="B2790" t="inlineStr"/>
      <c r="C2790" t="n">
        <v>345.08</v>
      </c>
      <c r="D2790" t="inlineStr"/>
      <c r="E2790" t="inlineStr"/>
      <c r="F2790" t="inlineStr"/>
      <c r="G2790" t="inlineStr"/>
      <c r="H2790" t="inlineStr"/>
      <c r="I2790" t="inlineStr"/>
      <c r="J2790" t="inlineStr"/>
      <c r="K2790" t="n">
        <v>103.1</v>
      </c>
      <c r="L2790" t="inlineStr"/>
      <c r="M2790" t="n">
        <v>492.82</v>
      </c>
      <c r="N2790" t="inlineStr"/>
      <c r="O2790" t="n">
        <v>126.66</v>
      </c>
      <c r="P2790" t="n">
        <v>11.36</v>
      </c>
      <c r="Q2790" t="n">
        <v>154.47</v>
      </c>
      <c r="R2790" t="n">
        <v>116.62</v>
      </c>
      <c r="S2790" t="n">
        <v>87.684</v>
      </c>
      <c r="T2790" t="n">
        <v>280.047</v>
      </c>
    </row>
    <row r="2791">
      <c r="A2791" s="142" t="n">
        <v>40449</v>
      </c>
      <c r="B2791" t="inlineStr"/>
      <c r="C2791" t="n">
        <v>348.19</v>
      </c>
      <c r="D2791" t="inlineStr"/>
      <c r="E2791" t="inlineStr"/>
      <c r="F2791" t="inlineStr"/>
      <c r="G2791" t="inlineStr"/>
      <c r="H2791" t="inlineStr"/>
      <c r="I2791" t="inlineStr"/>
      <c r="J2791" t="inlineStr"/>
      <c r="K2791" t="n">
        <v>104.73</v>
      </c>
      <c r="L2791" t="inlineStr"/>
      <c r="M2791" t="n">
        <v>500.01</v>
      </c>
      <c r="N2791" t="inlineStr"/>
      <c r="O2791" t="n">
        <v>127.69</v>
      </c>
      <c r="P2791" t="n">
        <v>11.43</v>
      </c>
      <c r="Q2791" t="n">
        <v>150.78</v>
      </c>
      <c r="R2791" t="n">
        <v>116.62</v>
      </c>
      <c r="S2791" t="n">
        <v>87.482</v>
      </c>
      <c r="T2791" t="n">
        <v>278.426</v>
      </c>
    </row>
    <row r="2792">
      <c r="A2792" s="142" t="n">
        <v>40450</v>
      </c>
      <c r="B2792" t="inlineStr"/>
      <c r="C2792" t="n">
        <v>348.49</v>
      </c>
      <c r="D2792" t="inlineStr"/>
      <c r="E2792" t="inlineStr"/>
      <c r="F2792" t="inlineStr"/>
      <c r="G2792" t="inlineStr"/>
      <c r="H2792" t="inlineStr"/>
      <c r="I2792" t="inlineStr"/>
      <c r="J2792" t="inlineStr"/>
      <c r="K2792" t="n">
        <v>104.44</v>
      </c>
      <c r="L2792" t="inlineStr"/>
      <c r="M2792" t="n">
        <v>497.84</v>
      </c>
      <c r="N2792" t="inlineStr"/>
      <c r="O2792" t="n">
        <v>127.64</v>
      </c>
      <c r="P2792" t="n">
        <v>11.42</v>
      </c>
      <c r="Q2792" t="n">
        <v>153.61</v>
      </c>
      <c r="R2792" t="n">
        <v>116.62</v>
      </c>
      <c r="S2792" t="n">
        <v>87.236</v>
      </c>
      <c r="T2792" t="n">
        <v>279.716</v>
      </c>
    </row>
    <row r="2793">
      <c r="A2793" s="142" t="n">
        <v>40451</v>
      </c>
      <c r="B2793" t="inlineStr"/>
      <c r="C2793" t="n">
        <v>343.97</v>
      </c>
      <c r="D2793" t="inlineStr"/>
      <c r="E2793" t="inlineStr"/>
      <c r="F2793" t="inlineStr"/>
      <c r="G2793" t="inlineStr"/>
      <c r="H2793" t="inlineStr"/>
      <c r="I2793" t="inlineStr"/>
      <c r="J2793" t="inlineStr"/>
      <c r="K2793" t="n">
        <v>103.7</v>
      </c>
      <c r="L2793" t="inlineStr"/>
      <c r="M2793" t="n">
        <v>491.71</v>
      </c>
      <c r="N2793" t="inlineStr"/>
      <c r="O2793" t="n">
        <v>126.01</v>
      </c>
      <c r="P2793" t="n">
        <v>11.28</v>
      </c>
      <c r="Q2793" t="n">
        <v>152.99</v>
      </c>
      <c r="R2793" t="n">
        <v>120.5</v>
      </c>
      <c r="S2793" t="n">
        <v>86.655</v>
      </c>
      <c r="T2793" t="n">
        <v>279.994</v>
      </c>
    </row>
    <row r="2794">
      <c r="A2794" s="142" t="n">
        <v>40452</v>
      </c>
      <c r="B2794" t="inlineStr"/>
      <c r="C2794" t="n">
        <v>342.53</v>
      </c>
      <c r="D2794" t="inlineStr"/>
      <c r="E2794" t="inlineStr"/>
      <c r="F2794" t="inlineStr"/>
      <c r="G2794" t="inlineStr"/>
      <c r="H2794" t="inlineStr"/>
      <c r="I2794" t="inlineStr"/>
      <c r="J2794" t="inlineStr"/>
      <c r="K2794" t="n">
        <v>104.25</v>
      </c>
      <c r="L2794" t="inlineStr"/>
      <c r="M2794" t="n">
        <v>493.74</v>
      </c>
      <c r="N2794" t="inlineStr"/>
      <c r="O2794" t="n">
        <v>125.64</v>
      </c>
      <c r="P2794" t="n">
        <v>11.28</v>
      </c>
      <c r="Q2794" t="n">
        <v>152.9</v>
      </c>
      <c r="R2794" t="n">
        <v>120.5</v>
      </c>
      <c r="S2794" t="n">
        <v>86.49299999999999</v>
      </c>
      <c r="T2794" t="n">
        <v>280.804</v>
      </c>
    </row>
    <row r="2795">
      <c r="A2795" s="142" t="n">
        <v>40455</v>
      </c>
      <c r="B2795" t="inlineStr"/>
      <c r="C2795" t="n">
        <v>338.08</v>
      </c>
      <c r="D2795" t="inlineStr"/>
      <c r="E2795" t="inlineStr"/>
      <c r="F2795" t="inlineStr"/>
      <c r="G2795" t="inlineStr"/>
      <c r="H2795" t="inlineStr"/>
      <c r="I2795" t="inlineStr"/>
      <c r="J2795" t="inlineStr"/>
      <c r="K2795" t="n">
        <v>103.43</v>
      </c>
      <c r="L2795" t="inlineStr"/>
      <c r="M2795" t="n">
        <v>489.35</v>
      </c>
      <c r="N2795" t="inlineStr"/>
      <c r="O2795" t="n">
        <v>125.18</v>
      </c>
      <c r="P2795" t="n">
        <v>11.26</v>
      </c>
      <c r="Q2795" t="n">
        <v>152.38</v>
      </c>
      <c r="R2795" t="n">
        <v>120.5</v>
      </c>
      <c r="S2795" t="n">
        <v>86.398</v>
      </c>
      <c r="T2795" t="n">
        <v>283.357</v>
      </c>
    </row>
    <row r="2796">
      <c r="A2796" s="142" t="n">
        <v>40456</v>
      </c>
      <c r="B2796" t="inlineStr"/>
      <c r="C2796" t="n">
        <v>342.14</v>
      </c>
      <c r="D2796" t="inlineStr"/>
      <c r="E2796" t="inlineStr"/>
      <c r="F2796" t="inlineStr"/>
      <c r="G2796" t="inlineStr"/>
      <c r="H2796" t="inlineStr"/>
      <c r="I2796" t="inlineStr"/>
      <c r="J2796" t="inlineStr"/>
      <c r="K2796" t="n">
        <v>105.83</v>
      </c>
      <c r="L2796" t="inlineStr"/>
      <c r="M2796" t="n">
        <v>498.18</v>
      </c>
      <c r="N2796" t="inlineStr"/>
      <c r="O2796" t="n">
        <v>126.58</v>
      </c>
      <c r="P2796" t="n">
        <v>11.45</v>
      </c>
      <c r="Q2796" t="n">
        <v>153.17</v>
      </c>
      <c r="R2796" t="n">
        <v>120.5</v>
      </c>
      <c r="S2796" t="n">
        <v>86.95699999999999</v>
      </c>
      <c r="T2796" t="n">
        <v>281.688</v>
      </c>
    </row>
    <row r="2797">
      <c r="A2797" s="142" t="n">
        <v>40457</v>
      </c>
      <c r="B2797" t="inlineStr"/>
      <c r="C2797" t="n">
        <v>347.29</v>
      </c>
      <c r="D2797" t="inlineStr"/>
      <c r="E2797" t="inlineStr"/>
      <c r="F2797" t="inlineStr"/>
      <c r="G2797" t="inlineStr"/>
      <c r="H2797" t="inlineStr"/>
      <c r="I2797" t="inlineStr"/>
      <c r="J2797" t="inlineStr"/>
      <c r="K2797" t="n">
        <v>106.89</v>
      </c>
      <c r="L2797" t="inlineStr"/>
      <c r="M2797" t="n">
        <v>504.66</v>
      </c>
      <c r="N2797" t="inlineStr"/>
      <c r="O2797" t="n">
        <v>128.39</v>
      </c>
      <c r="P2797" t="n">
        <v>11.57</v>
      </c>
      <c r="Q2797" t="n">
        <v>154.86</v>
      </c>
      <c r="R2797" t="n">
        <v>120.5</v>
      </c>
      <c r="S2797" t="n">
        <v>87.16</v>
      </c>
      <c r="T2797" t="n">
        <v>283.209</v>
      </c>
    </row>
    <row r="2798">
      <c r="A2798" s="142" t="n">
        <v>40458</v>
      </c>
      <c r="B2798" t="inlineStr"/>
      <c r="C2798" t="n">
        <v>339.05</v>
      </c>
      <c r="D2798" t="inlineStr"/>
      <c r="E2798" t="inlineStr"/>
      <c r="F2798" t="inlineStr"/>
      <c r="G2798" t="inlineStr"/>
      <c r="H2798" t="inlineStr"/>
      <c r="I2798" t="inlineStr"/>
      <c r="J2798" t="inlineStr"/>
      <c r="K2798" t="n">
        <v>103.92</v>
      </c>
      <c r="L2798" t="inlineStr"/>
      <c r="M2798" t="n">
        <v>492.59</v>
      </c>
      <c r="N2798" t="inlineStr"/>
      <c r="O2798" t="n">
        <v>125.33</v>
      </c>
      <c r="P2798" t="n">
        <v>11.37</v>
      </c>
      <c r="Q2798" t="n">
        <v>152.99</v>
      </c>
      <c r="R2798" t="n">
        <v>120.5</v>
      </c>
      <c r="S2798" t="n">
        <v>86.863</v>
      </c>
      <c r="T2798" t="n">
        <v>281.175</v>
      </c>
    </row>
    <row r="2799">
      <c r="A2799" s="142" t="n">
        <v>40459</v>
      </c>
      <c r="B2799" t="inlineStr"/>
      <c r="C2799" t="n">
        <v>342.25</v>
      </c>
      <c r="D2799" t="inlineStr"/>
      <c r="E2799" t="inlineStr"/>
      <c r="F2799" t="inlineStr"/>
      <c r="G2799" t="inlineStr"/>
      <c r="H2799" t="inlineStr"/>
      <c r="I2799" t="inlineStr"/>
      <c r="J2799" t="inlineStr"/>
      <c r="K2799" t="n">
        <v>103.92</v>
      </c>
      <c r="L2799" t="inlineStr"/>
      <c r="M2799" t="n">
        <v>492.59</v>
      </c>
      <c r="N2799" t="inlineStr"/>
      <c r="O2799" t="n">
        <v>125.87</v>
      </c>
      <c r="P2799" t="n">
        <v>11.52</v>
      </c>
      <c r="Q2799" t="n">
        <v>151.89</v>
      </c>
      <c r="R2799" t="n">
        <v>120.5</v>
      </c>
      <c r="S2799" t="n">
        <v>87.10899999999999</v>
      </c>
      <c r="T2799" t="n">
        <v>280.947</v>
      </c>
    </row>
    <row r="2800">
      <c r="A2800" s="142" t="n">
        <v>40462</v>
      </c>
      <c r="B2800" t="inlineStr"/>
      <c r="C2800" t="n">
        <v>342.25</v>
      </c>
      <c r="D2800" t="inlineStr"/>
      <c r="E2800" t="inlineStr"/>
      <c r="F2800" t="inlineStr"/>
      <c r="G2800" t="inlineStr"/>
      <c r="H2800" t="inlineStr"/>
      <c r="I2800" t="inlineStr"/>
      <c r="J2800" t="inlineStr"/>
      <c r="K2800" t="n">
        <v>104.92</v>
      </c>
      <c r="L2800" t="inlineStr"/>
      <c r="M2800" t="n">
        <v>498.31</v>
      </c>
      <c r="N2800" t="inlineStr"/>
      <c r="O2800" t="n">
        <v>125.87</v>
      </c>
      <c r="P2800" t="n">
        <v>11.58</v>
      </c>
      <c r="Q2800" t="n">
        <v>152.78</v>
      </c>
      <c r="R2800" t="n">
        <v>120.5</v>
      </c>
      <c r="S2800" t="n">
        <v>87.467</v>
      </c>
      <c r="T2800" t="n">
        <v>283.441</v>
      </c>
    </row>
    <row r="2801">
      <c r="A2801" s="142" t="n">
        <v>40463</v>
      </c>
      <c r="B2801" t="inlineStr"/>
      <c r="C2801" t="n">
        <v>340.97</v>
      </c>
      <c r="D2801" t="inlineStr"/>
      <c r="E2801" t="inlineStr"/>
      <c r="F2801" t="inlineStr"/>
      <c r="G2801" t="inlineStr"/>
      <c r="H2801" t="inlineStr"/>
      <c r="I2801" t="inlineStr"/>
      <c r="J2801" t="inlineStr"/>
      <c r="K2801" t="n">
        <v>105.52</v>
      </c>
      <c r="L2801" t="inlineStr"/>
      <c r="M2801" t="n">
        <v>499.55</v>
      </c>
      <c r="N2801" t="inlineStr"/>
      <c r="O2801" t="n">
        <v>126.57</v>
      </c>
      <c r="P2801" t="n">
        <v>11.54</v>
      </c>
      <c r="Q2801" t="n">
        <v>151.71</v>
      </c>
      <c r="R2801" t="n">
        <v>120.5</v>
      </c>
      <c r="S2801" t="n">
        <v>87.584</v>
      </c>
      <c r="T2801" t="n">
        <v>282.425</v>
      </c>
    </row>
    <row r="2802">
      <c r="A2802" s="142" t="n">
        <v>40464</v>
      </c>
      <c r="B2802" t="inlineStr"/>
      <c r="C2802" t="n">
        <v>346.11</v>
      </c>
      <c r="D2802" t="inlineStr"/>
      <c r="E2802" t="inlineStr"/>
      <c r="F2802" t="inlineStr"/>
      <c r="G2802" t="inlineStr"/>
      <c r="H2802" t="inlineStr"/>
      <c r="I2802" t="inlineStr"/>
      <c r="J2802" t="inlineStr"/>
      <c r="K2802" t="n">
        <v>107.42</v>
      </c>
      <c r="L2802" t="inlineStr"/>
      <c r="M2802" t="n">
        <v>507.24</v>
      </c>
      <c r="N2802" t="inlineStr"/>
      <c r="O2802" t="n">
        <v>128.77</v>
      </c>
      <c r="P2802" t="n">
        <v>11.78</v>
      </c>
      <c r="Q2802" t="n">
        <v>154.82</v>
      </c>
      <c r="R2802" t="n">
        <v>120.5</v>
      </c>
      <c r="S2802" t="n">
        <v>87.886</v>
      </c>
      <c r="T2802" t="n">
        <v>284.648</v>
      </c>
    </row>
    <row r="2803">
      <c r="A2803" s="142" t="n">
        <v>40465</v>
      </c>
      <c r="B2803" t="inlineStr"/>
      <c r="C2803" t="n">
        <v>343.83</v>
      </c>
      <c r="D2803" t="inlineStr"/>
      <c r="E2803" t="inlineStr"/>
      <c r="F2803" t="inlineStr"/>
      <c r="G2803" t="inlineStr"/>
      <c r="H2803" t="inlineStr"/>
      <c r="I2803" t="inlineStr"/>
      <c r="J2803" t="inlineStr"/>
      <c r="K2803" t="n">
        <v>107.42</v>
      </c>
      <c r="L2803" t="inlineStr"/>
      <c r="M2803" t="n">
        <v>507.24</v>
      </c>
      <c r="N2803" t="inlineStr"/>
      <c r="O2803" t="n">
        <v>127.39</v>
      </c>
      <c r="P2803" t="n">
        <v>11.67</v>
      </c>
      <c r="Q2803" t="n">
        <v>154.22</v>
      </c>
      <c r="R2803" t="n">
        <v>120.5</v>
      </c>
      <c r="S2803" t="n">
        <v>87.461</v>
      </c>
      <c r="T2803" t="n">
        <v>284.543</v>
      </c>
    </row>
    <row r="2804">
      <c r="A2804" s="142" t="n">
        <v>40466</v>
      </c>
      <c r="B2804" t="inlineStr"/>
      <c r="C2804" t="n">
        <v>340.61</v>
      </c>
      <c r="D2804" t="inlineStr"/>
      <c r="E2804" t="inlineStr"/>
      <c r="F2804" t="inlineStr"/>
      <c r="G2804" t="inlineStr"/>
      <c r="H2804" t="inlineStr"/>
      <c r="I2804" t="inlineStr"/>
      <c r="J2804" t="inlineStr"/>
      <c r="K2804" t="n">
        <v>107.42</v>
      </c>
      <c r="L2804" t="inlineStr"/>
      <c r="M2804" t="n">
        <v>507.24</v>
      </c>
      <c r="N2804" t="inlineStr"/>
      <c r="O2804" t="n">
        <v>126.27</v>
      </c>
      <c r="P2804" t="n">
        <v>11.67</v>
      </c>
      <c r="Q2804" t="n">
        <v>154.22</v>
      </c>
      <c r="R2804" t="n">
        <v>120.5</v>
      </c>
      <c r="S2804" t="n">
        <v>87.699</v>
      </c>
      <c r="T2804" t="n">
        <v>284.636</v>
      </c>
    </row>
    <row r="2805">
      <c r="A2805" s="142" t="n">
        <v>40469</v>
      </c>
      <c r="B2805" t="inlineStr"/>
      <c r="C2805" t="n">
        <v>338.35</v>
      </c>
      <c r="D2805" t="inlineStr"/>
      <c r="E2805" t="inlineStr"/>
      <c r="F2805" t="inlineStr"/>
      <c r="G2805" t="inlineStr"/>
      <c r="H2805" t="inlineStr"/>
      <c r="I2805" t="inlineStr"/>
      <c r="J2805" t="inlineStr"/>
      <c r="K2805" t="n">
        <v>105.27</v>
      </c>
      <c r="L2805" t="inlineStr"/>
      <c r="M2805" t="n">
        <v>496.14</v>
      </c>
      <c r="N2805" t="inlineStr"/>
      <c r="O2805" t="n">
        <v>125.63</v>
      </c>
      <c r="P2805" t="n">
        <v>11.51</v>
      </c>
      <c r="Q2805" t="n">
        <v>151.01</v>
      </c>
      <c r="R2805" t="n">
        <v>120.5</v>
      </c>
      <c r="S2805" t="n">
        <v>88.155</v>
      </c>
      <c r="T2805" t="n">
        <v>283.249</v>
      </c>
    </row>
    <row r="2806">
      <c r="A2806" s="142" t="n">
        <v>40470</v>
      </c>
      <c r="B2806" t="inlineStr"/>
      <c r="C2806" t="n">
        <v>326.96</v>
      </c>
      <c r="D2806" t="inlineStr"/>
      <c r="E2806" t="inlineStr"/>
      <c r="F2806" t="inlineStr"/>
      <c r="G2806" t="inlineStr"/>
      <c r="H2806" t="inlineStr"/>
      <c r="I2806" t="inlineStr"/>
      <c r="J2806" t="inlineStr"/>
      <c r="K2806" t="n">
        <v>101.37</v>
      </c>
      <c r="L2806" t="inlineStr"/>
      <c r="M2806" t="n">
        <v>480.18</v>
      </c>
      <c r="N2806" t="inlineStr"/>
      <c r="O2806" t="n">
        <v>121.6</v>
      </c>
      <c r="P2806" t="n">
        <v>11.2</v>
      </c>
      <c r="Q2806" t="n">
        <v>147.35</v>
      </c>
      <c r="R2806" t="n">
        <v>120.5</v>
      </c>
      <c r="S2806" t="n">
        <v>87.935</v>
      </c>
      <c r="T2806" t="n">
        <v>283.087</v>
      </c>
    </row>
    <row r="2807">
      <c r="A2807" s="142" t="n">
        <v>40471</v>
      </c>
      <c r="B2807" t="inlineStr"/>
      <c r="C2807" t="n">
        <v>329.55</v>
      </c>
      <c r="D2807" t="inlineStr"/>
      <c r="E2807" t="inlineStr"/>
      <c r="F2807" t="inlineStr"/>
      <c r="G2807" t="inlineStr"/>
      <c r="H2807" t="inlineStr"/>
      <c r="I2807" t="inlineStr"/>
      <c r="J2807" t="inlineStr"/>
      <c r="K2807" t="n">
        <v>102.81</v>
      </c>
      <c r="L2807" t="inlineStr"/>
      <c r="M2807" t="n">
        <v>485.64</v>
      </c>
      <c r="N2807" t="inlineStr"/>
      <c r="O2807" t="n">
        <v>121.75</v>
      </c>
      <c r="P2807" t="n">
        <v>11.2</v>
      </c>
      <c r="Q2807" t="n">
        <v>147.01</v>
      </c>
      <c r="R2807" t="n">
        <v>120.5</v>
      </c>
      <c r="S2807" t="n">
        <v>87.66</v>
      </c>
      <c r="T2807" t="n">
        <v>280.408</v>
      </c>
    </row>
    <row r="2808">
      <c r="A2808" s="142" t="n">
        <v>40472</v>
      </c>
      <c r="B2808" t="inlineStr"/>
      <c r="C2808" t="n">
        <v>321.86</v>
      </c>
      <c r="D2808" t="inlineStr"/>
      <c r="E2808" t="inlineStr"/>
      <c r="F2808" t="inlineStr"/>
      <c r="G2808" t="inlineStr"/>
      <c r="H2808" t="inlineStr"/>
      <c r="I2808" t="inlineStr"/>
      <c r="J2808" t="inlineStr"/>
      <c r="K2808" t="n">
        <v>102.81</v>
      </c>
      <c r="L2808" t="inlineStr"/>
      <c r="M2808" t="n">
        <v>485.64</v>
      </c>
      <c r="N2808" t="inlineStr"/>
      <c r="O2808" t="n">
        <v>119.67</v>
      </c>
      <c r="P2808" t="n">
        <v>11.07</v>
      </c>
      <c r="Q2808" t="n">
        <v>147.05</v>
      </c>
      <c r="R2808" t="n">
        <v>120.5</v>
      </c>
      <c r="S2808" t="n">
        <v>87.697</v>
      </c>
      <c r="T2808" t="n">
        <v>281.026</v>
      </c>
    </row>
    <row r="2809">
      <c r="A2809" s="142" t="n">
        <v>40473</v>
      </c>
      <c r="B2809" t="inlineStr"/>
      <c r="C2809" t="n">
        <v>321.54</v>
      </c>
      <c r="D2809" t="inlineStr"/>
      <c r="E2809" t="inlineStr"/>
      <c r="F2809" t="inlineStr"/>
      <c r="G2809" t="inlineStr"/>
      <c r="H2809" t="inlineStr"/>
      <c r="I2809" t="inlineStr"/>
      <c r="J2809" t="inlineStr"/>
      <c r="K2809" t="n">
        <v>100.88</v>
      </c>
      <c r="L2809" t="inlineStr"/>
      <c r="M2809" t="n">
        <v>478.49</v>
      </c>
      <c r="N2809" t="inlineStr"/>
      <c r="O2809" t="n">
        <v>120.86</v>
      </c>
      <c r="P2809" t="n">
        <v>11.07</v>
      </c>
      <c r="Q2809" t="n">
        <v>147.05</v>
      </c>
      <c r="R2809" t="n">
        <v>120.5</v>
      </c>
      <c r="S2809" t="n">
        <v>88.053</v>
      </c>
      <c r="T2809" t="n">
        <v>282.327</v>
      </c>
    </row>
    <row r="2810">
      <c r="A2810" s="142" t="n">
        <v>40476</v>
      </c>
      <c r="B2810" t="inlineStr"/>
      <c r="C2810" t="n">
        <v>326.44</v>
      </c>
      <c r="D2810" t="inlineStr"/>
      <c r="E2810" t="inlineStr"/>
      <c r="F2810" t="inlineStr"/>
      <c r="G2810" t="inlineStr"/>
      <c r="H2810" t="inlineStr"/>
      <c r="I2810" t="inlineStr"/>
      <c r="J2810" t="inlineStr"/>
      <c r="K2810" t="n">
        <v>102.19</v>
      </c>
      <c r="L2810" t="inlineStr"/>
      <c r="M2810" t="n">
        <v>483.98</v>
      </c>
      <c r="N2810" t="inlineStr"/>
      <c r="O2810" t="n">
        <v>122.59</v>
      </c>
      <c r="P2810" t="n">
        <v>11.28</v>
      </c>
      <c r="Q2810" t="n">
        <v>147.9</v>
      </c>
      <c r="R2810" t="n">
        <v>120.5</v>
      </c>
      <c r="S2810" t="n">
        <v>88.23999999999999</v>
      </c>
      <c r="T2810" t="n">
        <v>283.809</v>
      </c>
    </row>
    <row r="2811">
      <c r="A2811" s="142" t="n">
        <v>40477</v>
      </c>
      <c r="B2811" t="inlineStr"/>
      <c r="C2811" t="n">
        <v>331.47</v>
      </c>
      <c r="D2811" t="inlineStr"/>
      <c r="E2811" t="inlineStr"/>
      <c r="F2811" t="inlineStr"/>
      <c r="G2811" t="inlineStr"/>
      <c r="H2811" t="inlineStr"/>
      <c r="I2811" t="inlineStr"/>
      <c r="J2811" t="inlineStr"/>
      <c r="K2811" t="n">
        <v>103.16</v>
      </c>
      <c r="L2811" t="inlineStr"/>
      <c r="M2811" t="n">
        <v>488.39</v>
      </c>
      <c r="N2811" t="inlineStr"/>
      <c r="O2811" t="n">
        <v>123.82</v>
      </c>
      <c r="P2811" t="n">
        <v>11.35</v>
      </c>
      <c r="Q2811" t="n">
        <v>148.09</v>
      </c>
      <c r="R2811" t="n">
        <v>120.5</v>
      </c>
      <c r="S2811" t="n">
        <v>88.58799999999999</v>
      </c>
      <c r="T2811" t="n">
        <v>286.397</v>
      </c>
    </row>
    <row r="2812">
      <c r="A2812" s="142" t="n">
        <v>40478</v>
      </c>
      <c r="B2812" t="inlineStr"/>
      <c r="C2812" t="n">
        <v>325.72</v>
      </c>
      <c r="D2812" t="inlineStr"/>
      <c r="E2812" t="inlineStr"/>
      <c r="F2812" t="inlineStr"/>
      <c r="G2812" t="inlineStr"/>
      <c r="H2812" t="inlineStr"/>
      <c r="I2812" t="inlineStr"/>
      <c r="J2812" t="inlineStr"/>
      <c r="K2812" t="n">
        <v>102.05</v>
      </c>
      <c r="L2812" t="inlineStr"/>
      <c r="M2812" t="n">
        <v>482.4</v>
      </c>
      <c r="N2812" t="inlineStr"/>
      <c r="O2812" t="n">
        <v>121.37</v>
      </c>
      <c r="P2812" t="n">
        <v>11.19</v>
      </c>
      <c r="Q2812" t="n">
        <v>146.63</v>
      </c>
      <c r="R2812" t="n">
        <v>120.5</v>
      </c>
      <c r="S2812" t="n">
        <v>88.354</v>
      </c>
      <c r="T2812" t="n">
        <v>283.693</v>
      </c>
    </row>
    <row r="2813">
      <c r="A2813" s="142" t="n">
        <v>40479</v>
      </c>
      <c r="B2813" t="inlineStr"/>
      <c r="C2813" t="n">
        <v>333.7</v>
      </c>
      <c r="D2813" t="inlineStr"/>
      <c r="E2813" t="inlineStr"/>
      <c r="F2813" t="inlineStr"/>
      <c r="G2813" t="inlineStr"/>
      <c r="H2813" t="inlineStr"/>
      <c r="I2813" t="inlineStr"/>
      <c r="J2813" t="inlineStr"/>
      <c r="K2813" t="n">
        <v>103.8</v>
      </c>
      <c r="L2813" t="inlineStr"/>
      <c r="M2813" t="n">
        <v>492.49</v>
      </c>
      <c r="N2813" t="inlineStr"/>
      <c r="O2813" t="n">
        <v>123.72</v>
      </c>
      <c r="P2813" t="n">
        <v>11.36</v>
      </c>
      <c r="Q2813" t="n">
        <v>147.76</v>
      </c>
      <c r="R2813" t="n">
        <v>120.5</v>
      </c>
      <c r="S2813" t="n">
        <v>88.093</v>
      </c>
      <c r="T2813" t="n">
        <v>282.224</v>
      </c>
    </row>
    <row r="2814">
      <c r="A2814" s="142" t="n">
        <v>40480</v>
      </c>
      <c r="B2814" t="inlineStr"/>
      <c r="C2814" t="n">
        <v>336.45</v>
      </c>
      <c r="D2814" t="inlineStr"/>
      <c r="E2814" t="inlineStr"/>
      <c r="F2814" t="inlineStr"/>
      <c r="G2814" t="inlineStr"/>
      <c r="H2814" t="inlineStr"/>
      <c r="I2814" t="inlineStr"/>
      <c r="J2814" t="inlineStr"/>
      <c r="K2814" t="n">
        <v>105.31</v>
      </c>
      <c r="L2814" t="inlineStr"/>
      <c r="M2814" t="n">
        <v>498.6</v>
      </c>
      <c r="N2814" t="inlineStr"/>
      <c r="O2814" t="n">
        <v>125.7</v>
      </c>
      <c r="P2814" t="n">
        <v>11.55</v>
      </c>
      <c r="Q2814" t="n">
        <v>150.35</v>
      </c>
      <c r="R2814" t="n">
        <v>123.486</v>
      </c>
      <c r="S2814" t="n">
        <v>88.191</v>
      </c>
      <c r="T2814" t="n">
        <v>283.004</v>
      </c>
    </row>
    <row r="2815">
      <c r="A2815" s="142" t="n">
        <v>40483</v>
      </c>
      <c r="B2815" t="inlineStr"/>
      <c r="C2815" t="n">
        <v>336.45</v>
      </c>
      <c r="D2815" t="inlineStr"/>
      <c r="E2815" t="inlineStr"/>
      <c r="F2815" t="inlineStr"/>
      <c r="G2815" t="inlineStr"/>
      <c r="H2815" t="inlineStr"/>
      <c r="I2815" t="inlineStr"/>
      <c r="J2815" t="inlineStr"/>
      <c r="K2815" t="n">
        <v>105.31</v>
      </c>
      <c r="L2815" t="inlineStr"/>
      <c r="M2815" t="n">
        <v>498.6</v>
      </c>
      <c r="N2815" t="inlineStr"/>
      <c r="O2815" t="n">
        <v>125.7</v>
      </c>
      <c r="P2815" t="n">
        <v>11.59</v>
      </c>
      <c r="Q2815" t="n">
        <v>150.35</v>
      </c>
      <c r="R2815" t="n">
        <v>123.486</v>
      </c>
      <c r="S2815" t="n">
        <v>88.191</v>
      </c>
      <c r="T2815" t="n">
        <v>283.004</v>
      </c>
    </row>
    <row r="2816">
      <c r="A2816" s="142" t="n">
        <v>40484</v>
      </c>
      <c r="B2816" t="inlineStr"/>
      <c r="C2816" t="n">
        <v>337.75</v>
      </c>
      <c r="D2816" t="inlineStr"/>
      <c r="E2816" t="inlineStr"/>
      <c r="F2816" t="inlineStr"/>
      <c r="G2816" t="inlineStr"/>
      <c r="H2816" t="inlineStr"/>
      <c r="I2816" t="inlineStr"/>
      <c r="J2816" t="inlineStr"/>
      <c r="K2816" t="n">
        <v>104.08</v>
      </c>
      <c r="L2816" t="inlineStr"/>
      <c r="M2816" t="n">
        <v>498.26</v>
      </c>
      <c r="N2816" t="inlineStr"/>
      <c r="O2816" t="n">
        <v>125.51</v>
      </c>
      <c r="P2816" t="n">
        <v>11.56</v>
      </c>
      <c r="Q2816" t="n">
        <v>150.7</v>
      </c>
      <c r="R2816" t="n">
        <v>123.486</v>
      </c>
      <c r="S2816" t="n">
        <v>88.322</v>
      </c>
      <c r="T2816" t="n">
        <v>285.14</v>
      </c>
    </row>
    <row r="2817">
      <c r="A2817" s="142" t="n">
        <v>40485</v>
      </c>
      <c r="B2817" t="inlineStr"/>
      <c r="C2817" t="n">
        <v>337.35</v>
      </c>
      <c r="D2817" t="inlineStr"/>
      <c r="E2817" t="inlineStr"/>
      <c r="F2817" t="inlineStr"/>
      <c r="G2817" t="inlineStr"/>
      <c r="H2817" t="inlineStr"/>
      <c r="I2817" t="inlineStr"/>
      <c r="J2817" t="inlineStr"/>
      <c r="K2817" t="n">
        <v>103.89</v>
      </c>
      <c r="L2817" t="inlineStr"/>
      <c r="M2817" t="n">
        <v>496.72</v>
      </c>
      <c r="N2817" t="inlineStr"/>
      <c r="O2817" t="n">
        <v>124.96</v>
      </c>
      <c r="P2817" t="n">
        <v>11.49</v>
      </c>
      <c r="Q2817" t="n">
        <v>149.38</v>
      </c>
      <c r="R2817" t="n">
        <v>123.486</v>
      </c>
      <c r="S2817" t="n">
        <v>88.496</v>
      </c>
      <c r="T2817" t="n">
        <v>287.508</v>
      </c>
    </row>
    <row r="2818">
      <c r="A2818" s="142" t="n">
        <v>40486</v>
      </c>
      <c r="B2818" t="inlineStr"/>
      <c r="C2818" t="n">
        <v>349.71</v>
      </c>
      <c r="D2818" t="inlineStr"/>
      <c r="E2818" t="inlineStr"/>
      <c r="F2818" t="inlineStr"/>
      <c r="G2818" t="inlineStr"/>
      <c r="H2818" t="inlineStr"/>
      <c r="I2818" t="inlineStr"/>
      <c r="J2818" t="inlineStr"/>
      <c r="K2818" t="n">
        <v>107.22</v>
      </c>
      <c r="L2818" t="inlineStr"/>
      <c r="M2818" t="n">
        <v>510.45</v>
      </c>
      <c r="N2818" t="inlineStr"/>
      <c r="O2818" t="n">
        <v>128.11</v>
      </c>
      <c r="P2818" t="n">
        <v>11.9</v>
      </c>
      <c r="Q2818" t="n">
        <v>154.04</v>
      </c>
      <c r="R2818" t="n">
        <v>123.486</v>
      </c>
      <c r="S2818" t="n">
        <v>89.19</v>
      </c>
      <c r="T2818" t="n">
        <v>287.916</v>
      </c>
    </row>
    <row r="2819">
      <c r="A2819" s="142" t="n">
        <v>40487</v>
      </c>
      <c r="B2819" t="inlineStr"/>
      <c r="C2819" t="n">
        <v>363.64</v>
      </c>
      <c r="D2819" t="inlineStr"/>
      <c r="E2819" t="inlineStr"/>
      <c r="F2819" t="inlineStr"/>
      <c r="G2819" t="inlineStr"/>
      <c r="H2819" t="inlineStr"/>
      <c r="I2819" t="inlineStr"/>
      <c r="J2819" t="inlineStr"/>
      <c r="K2819" t="n">
        <v>108.91</v>
      </c>
      <c r="L2819" t="inlineStr"/>
      <c r="M2819" t="n">
        <v>519.54</v>
      </c>
      <c r="N2819" t="inlineStr"/>
      <c r="O2819" t="n">
        <v>130.66</v>
      </c>
      <c r="P2819" t="n">
        <v>12.15</v>
      </c>
      <c r="Q2819" t="n">
        <v>158.55</v>
      </c>
      <c r="R2819" t="n">
        <v>123.486</v>
      </c>
      <c r="S2819" t="n">
        <v>90.54900000000001</v>
      </c>
      <c r="T2819" t="n">
        <v>293.099</v>
      </c>
    </row>
    <row r="2820">
      <c r="A2820" s="142" t="n">
        <v>40490</v>
      </c>
      <c r="B2820" t="inlineStr"/>
      <c r="C2820" t="n">
        <v>374.86</v>
      </c>
      <c r="D2820" t="inlineStr"/>
      <c r="E2820" t="inlineStr"/>
      <c r="F2820" t="inlineStr"/>
      <c r="G2820" t="inlineStr"/>
      <c r="H2820" t="inlineStr"/>
      <c r="I2820" t="inlineStr"/>
      <c r="J2820" t="inlineStr"/>
      <c r="K2820" t="n">
        <v>113.16</v>
      </c>
      <c r="L2820" t="inlineStr"/>
      <c r="M2820" t="n">
        <v>536.28</v>
      </c>
      <c r="N2820" t="inlineStr"/>
      <c r="O2820" t="n">
        <v>134.51</v>
      </c>
      <c r="P2820" t="n">
        <v>12.34</v>
      </c>
      <c r="Q2820" t="n">
        <v>158.95</v>
      </c>
      <c r="R2820" t="n">
        <v>123.486</v>
      </c>
      <c r="S2820" t="n">
        <v>91.199</v>
      </c>
      <c r="T2820" t="n">
        <v>295.426</v>
      </c>
    </row>
    <row r="2821">
      <c r="A2821" s="142" t="n">
        <v>40491</v>
      </c>
      <c r="B2821" t="inlineStr"/>
      <c r="C2821" t="n">
        <v>368.71</v>
      </c>
      <c r="D2821" t="inlineStr"/>
      <c r="E2821" t="inlineStr"/>
      <c r="F2821" t="inlineStr"/>
      <c r="G2821" t="inlineStr"/>
      <c r="H2821" t="inlineStr"/>
      <c r="I2821" t="inlineStr"/>
      <c r="J2821" t="inlineStr"/>
      <c r="K2821" t="n">
        <v>110.82</v>
      </c>
      <c r="L2821" t="inlineStr"/>
      <c r="M2821" t="n">
        <v>526.12</v>
      </c>
      <c r="N2821" t="inlineStr"/>
      <c r="O2821" t="n">
        <v>132.35</v>
      </c>
      <c r="P2821" t="n">
        <v>12.24</v>
      </c>
      <c r="Q2821" t="n">
        <v>166.38</v>
      </c>
      <c r="R2821" t="n">
        <v>123.486</v>
      </c>
      <c r="S2821" t="n">
        <v>90.973</v>
      </c>
      <c r="T2821" t="n">
        <v>295.29</v>
      </c>
    </row>
    <row r="2822">
      <c r="A2822" s="142" t="n">
        <v>40492</v>
      </c>
      <c r="B2822" t="inlineStr"/>
      <c r="C2822" t="n">
        <v>373.24</v>
      </c>
      <c r="D2822" t="inlineStr"/>
      <c r="E2822" t="inlineStr"/>
      <c r="F2822" t="inlineStr"/>
      <c r="G2822" t="inlineStr"/>
      <c r="H2822" t="inlineStr"/>
      <c r="I2822" t="inlineStr"/>
      <c r="J2822" t="inlineStr"/>
      <c r="K2822" t="n">
        <v>112.86</v>
      </c>
      <c r="L2822" t="inlineStr"/>
      <c r="M2822" t="n">
        <v>536.11</v>
      </c>
      <c r="N2822" t="inlineStr"/>
      <c r="O2822" t="n">
        <v>134.49</v>
      </c>
      <c r="P2822" t="n">
        <v>12.33</v>
      </c>
      <c r="Q2822" t="n">
        <v>159.77</v>
      </c>
      <c r="R2822" t="n">
        <v>123.486</v>
      </c>
      <c r="S2822" t="n">
        <v>91.803</v>
      </c>
      <c r="T2822" t="n">
        <v>298.171</v>
      </c>
    </row>
    <row r="2823">
      <c r="A2823" s="142" t="n">
        <v>40493</v>
      </c>
      <c r="B2823" t="inlineStr"/>
      <c r="C2823" t="n">
        <v>375.62</v>
      </c>
      <c r="D2823" t="inlineStr"/>
      <c r="E2823" t="inlineStr"/>
      <c r="F2823" t="inlineStr"/>
      <c r="G2823" t="inlineStr"/>
      <c r="H2823" t="inlineStr"/>
      <c r="I2823" t="inlineStr"/>
      <c r="J2823" t="inlineStr"/>
      <c r="K2823" t="n">
        <v>112.86</v>
      </c>
      <c r="L2823" t="inlineStr"/>
      <c r="M2823" t="n">
        <v>536.11</v>
      </c>
      <c r="N2823" t="inlineStr"/>
      <c r="O2823" t="n">
        <v>134.49</v>
      </c>
      <c r="P2823" t="n">
        <v>12.47</v>
      </c>
      <c r="Q2823" t="n">
        <v>161.53</v>
      </c>
      <c r="R2823" t="n">
        <v>123.486</v>
      </c>
      <c r="S2823" t="n">
        <v>91.803</v>
      </c>
      <c r="T2823" t="n">
        <v>298.171</v>
      </c>
    </row>
    <row r="2824">
      <c r="A2824" s="142" t="n">
        <v>40494</v>
      </c>
      <c r="B2824" t="inlineStr"/>
      <c r="C2824" t="n">
        <v>367.02</v>
      </c>
      <c r="D2824" t="inlineStr"/>
      <c r="E2824" t="inlineStr"/>
      <c r="F2824" t="inlineStr"/>
      <c r="G2824" t="inlineStr"/>
      <c r="H2824" t="inlineStr"/>
      <c r="I2824" t="inlineStr"/>
      <c r="J2824" t="inlineStr"/>
      <c r="K2824" t="n">
        <v>111.03</v>
      </c>
      <c r="L2824" t="inlineStr"/>
      <c r="M2824" t="n">
        <v>528.95</v>
      </c>
      <c r="N2824" t="inlineStr"/>
      <c r="O2824" t="n">
        <v>132.65</v>
      </c>
      <c r="P2824" t="n">
        <v>12.17</v>
      </c>
      <c r="Q2824" t="n">
        <v>161.52</v>
      </c>
      <c r="R2824" t="n">
        <v>123.486</v>
      </c>
      <c r="S2824" t="n">
        <v>90.61</v>
      </c>
      <c r="T2824" t="n">
        <v>291.155</v>
      </c>
    </row>
    <row r="2825">
      <c r="A2825" s="142" t="n">
        <v>40497</v>
      </c>
      <c r="B2825" t="inlineStr"/>
      <c r="C2825" t="n">
        <v>364.29</v>
      </c>
      <c r="D2825" t="inlineStr"/>
      <c r="E2825" t="inlineStr"/>
      <c r="F2825" t="inlineStr"/>
      <c r="G2825" t="inlineStr"/>
      <c r="H2825" t="inlineStr"/>
      <c r="I2825" t="inlineStr"/>
      <c r="J2825" t="inlineStr"/>
      <c r="K2825" t="n">
        <v>110.58</v>
      </c>
      <c r="L2825" t="inlineStr"/>
      <c r="M2825" t="n">
        <v>525.35</v>
      </c>
      <c r="N2825" t="inlineStr"/>
      <c r="O2825" t="n">
        <v>131.75</v>
      </c>
      <c r="P2825" t="n">
        <v>12.13</v>
      </c>
      <c r="Q2825" t="n">
        <v>159.32</v>
      </c>
      <c r="R2825" t="n">
        <v>123.486</v>
      </c>
      <c r="S2825" t="n">
        <v>91.19799999999999</v>
      </c>
      <c r="T2825" t="n">
        <v>291.857</v>
      </c>
    </row>
    <row r="2826">
      <c r="A2826" s="142" t="n">
        <v>40498</v>
      </c>
      <c r="B2826" t="inlineStr"/>
      <c r="C2826" t="n">
        <v>351.53</v>
      </c>
      <c r="D2826" t="inlineStr"/>
      <c r="E2826" t="inlineStr"/>
      <c r="F2826" t="inlineStr"/>
      <c r="G2826" t="inlineStr"/>
      <c r="H2826" t="inlineStr"/>
      <c r="I2826" t="inlineStr"/>
      <c r="J2826" t="inlineStr"/>
      <c r="K2826" t="n">
        <v>107.48</v>
      </c>
      <c r="L2826" t="inlineStr"/>
      <c r="M2826" t="n">
        <v>512.03</v>
      </c>
      <c r="N2826" t="inlineStr"/>
      <c r="O2826" t="n">
        <v>128.26</v>
      </c>
      <c r="P2826" t="n">
        <v>11.82</v>
      </c>
      <c r="Q2826" t="n">
        <v>155.23</v>
      </c>
      <c r="R2826" t="n">
        <v>123.486</v>
      </c>
      <c r="S2826" t="n">
        <v>89.863</v>
      </c>
      <c r="T2826" t="n">
        <v>288.961</v>
      </c>
    </row>
    <row r="2827">
      <c r="A2827" s="142" t="n">
        <v>40499</v>
      </c>
      <c r="B2827" t="inlineStr"/>
      <c r="C2827" t="n">
        <v>353.87</v>
      </c>
      <c r="D2827" t="inlineStr"/>
      <c r="E2827" t="inlineStr"/>
      <c r="F2827" t="inlineStr"/>
      <c r="G2827" t="inlineStr"/>
      <c r="H2827" t="inlineStr"/>
      <c r="I2827" t="inlineStr"/>
      <c r="J2827" t="inlineStr"/>
      <c r="K2827" t="n">
        <v>109.29</v>
      </c>
      <c r="L2827" t="inlineStr"/>
      <c r="M2827" t="n">
        <v>516.41</v>
      </c>
      <c r="N2827" t="inlineStr"/>
      <c r="O2827" t="n">
        <v>129.46</v>
      </c>
      <c r="P2827" t="n">
        <v>11.76</v>
      </c>
      <c r="Q2827" t="n">
        <v>154.91</v>
      </c>
      <c r="R2827" t="n">
        <v>123.486</v>
      </c>
      <c r="S2827" t="n">
        <v>90.01900000000001</v>
      </c>
      <c r="T2827" t="n">
        <v>287.461</v>
      </c>
    </row>
    <row r="2828">
      <c r="A2828" s="142" t="n">
        <v>40500</v>
      </c>
      <c r="B2828" t="inlineStr"/>
      <c r="C2828" t="n">
        <v>362.83</v>
      </c>
      <c r="D2828" t="inlineStr"/>
      <c r="E2828" t="inlineStr"/>
      <c r="F2828" t="inlineStr"/>
      <c r="G2828" t="inlineStr"/>
      <c r="H2828" t="inlineStr"/>
      <c r="I2828" t="inlineStr"/>
      <c r="J2828" t="inlineStr"/>
      <c r="K2828" t="n">
        <v>110.31</v>
      </c>
      <c r="L2828" t="inlineStr"/>
      <c r="M2828" t="n">
        <v>518.67</v>
      </c>
      <c r="N2828" t="inlineStr"/>
      <c r="O2828" t="n">
        <v>130.86</v>
      </c>
      <c r="P2828" t="n">
        <v>11.85</v>
      </c>
      <c r="Q2828" t="n">
        <v>157.77</v>
      </c>
      <c r="R2828" t="n">
        <v>123.486</v>
      </c>
      <c r="S2828" t="n">
        <v>91.05800000000001</v>
      </c>
      <c r="T2828" t="n">
        <v>290.7</v>
      </c>
    </row>
    <row r="2829">
      <c r="A2829" s="142" t="n">
        <v>40501</v>
      </c>
      <c r="B2829" t="inlineStr"/>
      <c r="C2829" t="n">
        <v>363.42</v>
      </c>
      <c r="D2829" t="inlineStr"/>
      <c r="E2829" t="inlineStr"/>
      <c r="F2829" t="inlineStr"/>
      <c r="G2829" t="inlineStr"/>
      <c r="H2829" t="inlineStr"/>
      <c r="I2829" t="inlineStr"/>
      <c r="J2829" t="inlineStr"/>
      <c r="K2829" t="n">
        <v>109.93</v>
      </c>
      <c r="L2829" t="inlineStr"/>
      <c r="M2829" t="n">
        <v>518.45</v>
      </c>
      <c r="N2829" t="inlineStr"/>
      <c r="O2829" t="n">
        <v>130.22</v>
      </c>
      <c r="P2829" t="n">
        <v>11.84</v>
      </c>
      <c r="Q2829" t="n">
        <v>155.83</v>
      </c>
      <c r="R2829" t="n">
        <v>123.486</v>
      </c>
      <c r="S2829" t="n">
        <v>90.751</v>
      </c>
      <c r="T2829" t="n">
        <v>289.704</v>
      </c>
    </row>
    <row r="2830">
      <c r="A2830" s="142" t="n">
        <v>40504</v>
      </c>
      <c r="B2830" t="inlineStr"/>
      <c r="C2830" t="n">
        <v>372.32</v>
      </c>
      <c r="D2830" t="inlineStr"/>
      <c r="E2830" t="inlineStr"/>
      <c r="F2830" t="inlineStr"/>
      <c r="G2830" t="inlineStr"/>
      <c r="H2830" t="inlineStr"/>
      <c r="I2830" t="inlineStr"/>
      <c r="J2830" t="inlineStr"/>
      <c r="K2830" t="n">
        <v>111.16</v>
      </c>
      <c r="L2830" t="inlineStr"/>
      <c r="M2830" t="n">
        <v>525.38</v>
      </c>
      <c r="N2830" t="inlineStr"/>
      <c r="O2830" t="n">
        <v>131.86</v>
      </c>
      <c r="P2830" t="n">
        <v>11.95</v>
      </c>
      <c r="Q2830" t="n">
        <v>158.34</v>
      </c>
      <c r="R2830" t="n">
        <v>123.486</v>
      </c>
      <c r="S2830" t="n">
        <v>90.877</v>
      </c>
      <c r="T2830" t="n">
        <v>291.261</v>
      </c>
    </row>
    <row r="2831">
      <c r="A2831" s="142" t="n">
        <v>40505</v>
      </c>
      <c r="B2831" t="inlineStr"/>
      <c r="C2831" t="n">
        <v>377.03</v>
      </c>
      <c r="D2831" t="inlineStr"/>
      <c r="E2831" t="inlineStr"/>
      <c r="F2831" t="inlineStr"/>
      <c r="G2831" t="inlineStr"/>
      <c r="H2831" t="inlineStr"/>
      <c r="I2831" t="inlineStr"/>
      <c r="J2831" t="inlineStr"/>
      <c r="K2831" t="n">
        <v>111.16</v>
      </c>
      <c r="L2831" t="inlineStr"/>
      <c r="M2831" t="n">
        <v>526.29</v>
      </c>
      <c r="N2831" t="inlineStr"/>
      <c r="O2831" t="n">
        <v>132.57</v>
      </c>
      <c r="P2831" t="n">
        <v>12.04</v>
      </c>
      <c r="Q2831" t="n">
        <v>160.49</v>
      </c>
      <c r="R2831" t="n">
        <v>123.486</v>
      </c>
      <c r="S2831" t="n">
        <v>90.458</v>
      </c>
      <c r="T2831" t="n">
        <v>288.806</v>
      </c>
    </row>
    <row r="2832">
      <c r="A2832" s="142" t="n">
        <v>40506</v>
      </c>
      <c r="B2832" t="inlineStr"/>
      <c r="C2832" t="n">
        <v>384.18</v>
      </c>
      <c r="D2832" t="inlineStr"/>
      <c r="E2832" t="inlineStr"/>
      <c r="F2832" t="inlineStr"/>
      <c r="G2832" t="inlineStr"/>
      <c r="H2832" t="inlineStr"/>
      <c r="I2832" t="inlineStr"/>
      <c r="J2832" t="inlineStr"/>
      <c r="K2832" t="n">
        <v>112.33</v>
      </c>
      <c r="L2832" t="inlineStr"/>
      <c r="M2832" t="n">
        <v>533.1799999999999</v>
      </c>
      <c r="N2832" t="inlineStr"/>
      <c r="O2832" t="n">
        <v>133.33</v>
      </c>
      <c r="P2832" t="n">
        <v>12.04</v>
      </c>
      <c r="Q2832" t="n">
        <v>160.98</v>
      </c>
      <c r="R2832" t="n">
        <v>123.486</v>
      </c>
      <c r="S2832" t="n">
        <v>91.54000000000001</v>
      </c>
      <c r="T2832" t="n">
        <v>291.465</v>
      </c>
    </row>
    <row r="2833">
      <c r="A2833" s="142" t="n">
        <v>40507</v>
      </c>
      <c r="B2833" t="inlineStr"/>
      <c r="C2833" t="n">
        <v>387.01</v>
      </c>
      <c r="D2833" t="inlineStr"/>
      <c r="E2833" t="inlineStr"/>
      <c r="F2833" t="inlineStr"/>
      <c r="G2833" t="inlineStr"/>
      <c r="H2833" t="inlineStr"/>
      <c r="I2833" t="inlineStr"/>
      <c r="J2833" t="inlineStr"/>
      <c r="K2833" t="n">
        <v>112.87</v>
      </c>
      <c r="L2833" t="inlineStr"/>
      <c r="M2833" t="n">
        <v>536.1</v>
      </c>
      <c r="N2833" t="inlineStr"/>
      <c r="O2833" t="n">
        <v>133.33</v>
      </c>
      <c r="P2833" t="n">
        <v>12.16</v>
      </c>
      <c r="Q2833" t="n">
        <v>160.98</v>
      </c>
      <c r="R2833" t="n">
        <v>123.486</v>
      </c>
      <c r="S2833" t="n">
        <v>91.825</v>
      </c>
      <c r="T2833" t="n">
        <v>292.536</v>
      </c>
    </row>
    <row r="2834">
      <c r="A2834" s="142" t="n">
        <v>40508</v>
      </c>
      <c r="B2834" t="inlineStr"/>
      <c r="C2834" t="n">
        <v>389.36</v>
      </c>
      <c r="D2834" t="inlineStr"/>
      <c r="E2834" t="inlineStr"/>
      <c r="F2834" t="inlineStr"/>
      <c r="G2834" t="inlineStr"/>
      <c r="H2834" t="inlineStr"/>
      <c r="I2834" t="inlineStr"/>
      <c r="J2834" t="inlineStr"/>
      <c r="K2834" t="n">
        <v>111.98</v>
      </c>
      <c r="L2834" t="inlineStr"/>
      <c r="M2834" t="n">
        <v>531.28</v>
      </c>
      <c r="N2834" t="inlineStr"/>
      <c r="O2834" t="n">
        <v>133.82</v>
      </c>
      <c r="P2834" t="n">
        <v>12.14</v>
      </c>
      <c r="Q2834" t="n">
        <v>161.21</v>
      </c>
      <c r="R2834" t="n">
        <v>123.486</v>
      </c>
      <c r="S2834" t="n">
        <v>91.839</v>
      </c>
      <c r="T2834" t="n">
        <v>291.167</v>
      </c>
    </row>
    <row r="2835">
      <c r="A2835" s="142" t="n">
        <v>40511</v>
      </c>
      <c r="B2835" t="inlineStr"/>
      <c r="C2835" t="n">
        <v>389.4</v>
      </c>
      <c r="D2835" t="inlineStr"/>
      <c r="E2835" t="inlineStr"/>
      <c r="F2835" t="inlineStr"/>
      <c r="G2835" t="inlineStr"/>
      <c r="H2835" t="inlineStr"/>
      <c r="I2835" t="inlineStr"/>
      <c r="J2835" t="inlineStr"/>
      <c r="K2835" t="n">
        <v>112.06</v>
      </c>
      <c r="L2835" t="inlineStr"/>
      <c r="M2835" t="n">
        <v>532.49</v>
      </c>
      <c r="N2835" t="inlineStr"/>
      <c r="O2835" t="n">
        <v>133.91</v>
      </c>
      <c r="P2835" t="n">
        <v>12.22</v>
      </c>
      <c r="Q2835" t="n">
        <v>160.79</v>
      </c>
      <c r="R2835" t="n">
        <v>123.486</v>
      </c>
      <c r="S2835" t="n">
        <v>92.11</v>
      </c>
      <c r="T2835" t="n">
        <v>293.918</v>
      </c>
    </row>
    <row r="2836">
      <c r="A2836" s="142" t="n">
        <v>40512</v>
      </c>
      <c r="B2836" t="inlineStr"/>
      <c r="C2836" t="n">
        <v>402.65</v>
      </c>
      <c r="D2836" t="inlineStr"/>
      <c r="E2836" t="inlineStr"/>
      <c r="F2836" t="inlineStr"/>
      <c r="G2836" t="inlineStr"/>
      <c r="H2836" t="inlineStr"/>
      <c r="I2836" t="inlineStr"/>
      <c r="J2836" t="inlineStr"/>
      <c r="K2836" t="n">
        <v>115.86</v>
      </c>
      <c r="L2836" t="inlineStr"/>
      <c r="M2836" t="n">
        <v>547.8</v>
      </c>
      <c r="N2836" t="inlineStr"/>
      <c r="O2836" t="n">
        <v>137.04</v>
      </c>
      <c r="P2836" t="n">
        <v>12.52</v>
      </c>
      <c r="Q2836" t="n">
        <v>165.21</v>
      </c>
      <c r="R2836" t="n">
        <v>121.837</v>
      </c>
      <c r="S2836" t="n">
        <v>92.068</v>
      </c>
      <c r="T2836" t="n">
        <v>294.192</v>
      </c>
    </row>
    <row r="2837">
      <c r="A2837" s="142" t="n">
        <v>40513</v>
      </c>
      <c r="B2837" t="inlineStr"/>
      <c r="C2837" t="n">
        <v>401.89</v>
      </c>
      <c r="D2837" t="inlineStr"/>
      <c r="E2837" t="inlineStr"/>
      <c r="F2837" t="inlineStr"/>
      <c r="G2837" t="inlineStr"/>
      <c r="H2837" t="inlineStr"/>
      <c r="I2837" t="inlineStr"/>
      <c r="J2837" t="inlineStr"/>
      <c r="K2837" t="n">
        <v>116.48</v>
      </c>
      <c r="L2837" t="inlineStr"/>
      <c r="M2837" t="n">
        <v>549.33</v>
      </c>
      <c r="N2837" t="inlineStr"/>
      <c r="O2837" t="n">
        <v>138.21</v>
      </c>
      <c r="P2837" t="n">
        <v>12.62</v>
      </c>
      <c r="Q2837" t="n">
        <v>166.7</v>
      </c>
      <c r="R2837" t="n">
        <v>121.837</v>
      </c>
      <c r="S2837" t="n">
        <v>93.544</v>
      </c>
      <c r="T2837" t="n">
        <v>299.094</v>
      </c>
    </row>
    <row r="2838">
      <c r="A2838" s="142" t="n">
        <v>40514</v>
      </c>
      <c r="B2838" t="inlineStr"/>
      <c r="C2838" t="n">
        <v>403.29</v>
      </c>
      <c r="D2838" t="inlineStr"/>
      <c r="E2838" t="inlineStr"/>
      <c r="F2838" t="inlineStr"/>
      <c r="G2838" t="inlineStr"/>
      <c r="H2838" t="inlineStr"/>
      <c r="I2838" t="inlineStr"/>
      <c r="J2838" t="inlineStr"/>
      <c r="K2838" t="n">
        <v>117.77</v>
      </c>
      <c r="L2838" t="inlineStr"/>
      <c r="M2838" t="n">
        <v>556.11</v>
      </c>
      <c r="N2838" t="inlineStr"/>
      <c r="O2838" t="n">
        <v>139.54</v>
      </c>
      <c r="P2838" t="n">
        <v>12.83</v>
      </c>
      <c r="Q2838" t="n">
        <v>169.46</v>
      </c>
      <c r="R2838" t="n">
        <v>121.837</v>
      </c>
      <c r="S2838" t="n">
        <v>94.345</v>
      </c>
      <c r="T2838" t="n">
        <v>301.146</v>
      </c>
    </row>
    <row r="2839">
      <c r="A2839" s="142" t="n">
        <v>40515</v>
      </c>
      <c r="B2839" t="inlineStr"/>
      <c r="C2839" t="n">
        <v>402.52</v>
      </c>
      <c r="D2839" t="inlineStr"/>
      <c r="E2839" t="inlineStr"/>
      <c r="F2839" t="inlineStr"/>
      <c r="G2839" t="inlineStr"/>
      <c r="H2839" t="inlineStr"/>
      <c r="I2839" t="inlineStr"/>
      <c r="J2839" t="inlineStr"/>
      <c r="K2839" t="n">
        <v>120.11</v>
      </c>
      <c r="L2839" t="inlineStr"/>
      <c r="M2839" t="n">
        <v>565.59</v>
      </c>
      <c r="N2839" t="inlineStr"/>
      <c r="O2839" t="n">
        <v>140.05</v>
      </c>
      <c r="P2839" t="n">
        <v>12.9</v>
      </c>
      <c r="Q2839" t="n">
        <v>169.84</v>
      </c>
      <c r="R2839" t="n">
        <v>121.837</v>
      </c>
      <c r="S2839" t="n">
        <v>93.56699999999999</v>
      </c>
      <c r="T2839" t="n">
        <v>298.431</v>
      </c>
    </row>
    <row r="2840">
      <c r="A2840" s="142" t="n">
        <v>40518</v>
      </c>
      <c r="B2840" t="inlineStr"/>
      <c r="C2840" t="n">
        <v>409.62</v>
      </c>
      <c r="D2840" t="inlineStr"/>
      <c r="E2840" t="inlineStr"/>
      <c r="F2840" t="inlineStr"/>
      <c r="G2840" t="inlineStr"/>
      <c r="H2840" t="inlineStr"/>
      <c r="I2840" t="inlineStr"/>
      <c r="J2840" t="inlineStr"/>
      <c r="K2840" t="n">
        <v>121.96</v>
      </c>
      <c r="L2840" t="inlineStr"/>
      <c r="M2840" t="n">
        <v>571.63</v>
      </c>
      <c r="N2840" t="inlineStr"/>
      <c r="O2840" t="n">
        <v>142.95</v>
      </c>
      <c r="P2840" t="n">
        <v>13.13</v>
      </c>
      <c r="Q2840" t="n">
        <v>173.01</v>
      </c>
      <c r="R2840" t="n">
        <v>121.837</v>
      </c>
      <c r="S2840" t="n">
        <v>94.142</v>
      </c>
      <c r="T2840" t="n">
        <v>301.843</v>
      </c>
    </row>
    <row r="2841">
      <c r="A2841" s="142" t="n">
        <v>40519</v>
      </c>
      <c r="B2841" t="inlineStr"/>
      <c r="C2841" t="n">
        <v>402.71</v>
      </c>
      <c r="D2841" t="inlineStr"/>
      <c r="E2841" t="inlineStr"/>
      <c r="F2841" t="inlineStr"/>
      <c r="G2841" t="inlineStr"/>
      <c r="H2841" t="inlineStr"/>
      <c r="I2841" t="inlineStr"/>
      <c r="J2841" t="inlineStr"/>
      <c r="K2841" t="n">
        <v>119.96</v>
      </c>
      <c r="L2841" t="inlineStr"/>
      <c r="M2841" t="n">
        <v>561.67</v>
      </c>
      <c r="N2841" t="inlineStr"/>
      <c r="O2841" t="n">
        <v>140.45</v>
      </c>
      <c r="P2841" t="n">
        <v>12.98</v>
      </c>
      <c r="Q2841" t="n">
        <v>172.95</v>
      </c>
      <c r="R2841" t="n">
        <v>121.837</v>
      </c>
      <c r="S2841" t="n">
        <v>94.081</v>
      </c>
      <c r="T2841" t="n">
        <v>301.652</v>
      </c>
    </row>
    <row r="2842">
      <c r="A2842" s="142" t="n">
        <v>40520</v>
      </c>
      <c r="B2842" t="inlineStr"/>
      <c r="C2842" t="n">
        <v>399.34</v>
      </c>
      <c r="D2842" t="inlineStr"/>
      <c r="E2842" t="inlineStr"/>
      <c r="F2842" t="inlineStr"/>
      <c r="G2842" t="inlineStr"/>
      <c r="H2842" t="inlineStr"/>
      <c r="I2842" t="inlineStr"/>
      <c r="J2842" t="inlineStr"/>
      <c r="K2842" t="n">
        <v>118.56</v>
      </c>
      <c r="L2842" t="inlineStr"/>
      <c r="M2842" t="n">
        <v>555.3099999999999</v>
      </c>
      <c r="N2842" t="inlineStr"/>
      <c r="O2842" t="n">
        <v>138.72</v>
      </c>
      <c r="P2842" t="n">
        <v>12.8</v>
      </c>
      <c r="Q2842" t="n">
        <v>170.11</v>
      </c>
      <c r="R2842" t="n">
        <v>121.837</v>
      </c>
      <c r="S2842" t="n">
        <v>94.654</v>
      </c>
      <c r="T2842" t="n">
        <v>300.52</v>
      </c>
    </row>
    <row r="2843">
      <c r="A2843" s="142" t="n">
        <v>40521</v>
      </c>
      <c r="B2843" t="inlineStr"/>
      <c r="C2843" t="n">
        <v>398.73</v>
      </c>
      <c r="D2843" t="inlineStr"/>
      <c r="E2843" t="inlineStr"/>
      <c r="F2843" t="inlineStr"/>
      <c r="G2843" t="inlineStr"/>
      <c r="H2843" t="inlineStr"/>
      <c r="I2843" t="inlineStr"/>
      <c r="J2843" t="inlineStr"/>
      <c r="K2843" t="n">
        <v>119.55</v>
      </c>
      <c r="L2843" t="inlineStr"/>
      <c r="M2843" t="n">
        <v>554.52</v>
      </c>
      <c r="N2843" t="inlineStr"/>
      <c r="O2843" t="n">
        <v>139.4</v>
      </c>
      <c r="P2843" t="n">
        <v>12.78</v>
      </c>
      <c r="Q2843" t="n">
        <v>169.93</v>
      </c>
      <c r="R2843" t="n">
        <v>121.837</v>
      </c>
      <c r="S2843" t="n">
        <v>95.249</v>
      </c>
      <c r="T2843" t="n">
        <v>301.734</v>
      </c>
    </row>
    <row r="2844">
      <c r="A2844" s="142" t="n">
        <v>40522</v>
      </c>
      <c r="B2844" t="inlineStr"/>
      <c r="C2844" t="n">
        <v>398.3</v>
      </c>
      <c r="D2844" t="inlineStr"/>
      <c r="E2844" t="inlineStr"/>
      <c r="F2844" t="inlineStr"/>
      <c r="G2844" t="inlineStr"/>
      <c r="H2844" t="inlineStr"/>
      <c r="I2844" t="inlineStr"/>
      <c r="J2844" t="inlineStr"/>
      <c r="K2844" t="n">
        <v>122.53</v>
      </c>
      <c r="L2844" t="inlineStr"/>
      <c r="M2844" t="n">
        <v>554.21</v>
      </c>
      <c r="N2844" t="inlineStr"/>
      <c r="O2844" t="n">
        <v>138.84</v>
      </c>
      <c r="P2844" t="n">
        <v>12.76</v>
      </c>
      <c r="Q2844" t="n">
        <v>167.57</v>
      </c>
      <c r="R2844" t="n">
        <v>121.837</v>
      </c>
      <c r="S2844" t="n">
        <v>95.259</v>
      </c>
      <c r="T2844" t="n">
        <v>300.266</v>
      </c>
    </row>
    <row r="2845">
      <c r="A2845" s="142" t="n">
        <v>40525</v>
      </c>
      <c r="B2845" t="inlineStr"/>
      <c r="C2845" t="n">
        <v>400.94</v>
      </c>
      <c r="D2845" t="inlineStr"/>
      <c r="E2845" t="inlineStr"/>
      <c r="F2845" t="inlineStr"/>
      <c r="G2845" t="inlineStr"/>
      <c r="H2845" t="inlineStr"/>
      <c r="I2845" t="inlineStr"/>
      <c r="J2845" t="inlineStr"/>
      <c r="K2845" t="n">
        <v>123.82</v>
      </c>
      <c r="L2845" t="inlineStr"/>
      <c r="M2845" t="n">
        <v>558.72</v>
      </c>
      <c r="N2845" t="inlineStr"/>
      <c r="O2845" t="n">
        <v>138.3</v>
      </c>
      <c r="P2845" t="n">
        <v>12.75</v>
      </c>
      <c r="Q2845" t="n">
        <v>169.61</v>
      </c>
      <c r="R2845" t="n">
        <v>121.837</v>
      </c>
      <c r="S2845" t="n">
        <v>94.744</v>
      </c>
      <c r="T2845" t="n">
        <v>298.684</v>
      </c>
    </row>
    <row r="2846">
      <c r="A2846" s="142" t="n">
        <v>40526</v>
      </c>
      <c r="B2846" t="inlineStr"/>
      <c r="C2846" t="n">
        <v>399.57</v>
      </c>
      <c r="D2846" t="inlineStr"/>
      <c r="E2846" t="inlineStr"/>
      <c r="F2846" t="inlineStr"/>
      <c r="G2846" t="inlineStr"/>
      <c r="H2846" t="inlineStr"/>
      <c r="I2846" t="inlineStr"/>
      <c r="J2846" t="inlineStr"/>
      <c r="K2846" t="n">
        <v>122.7</v>
      </c>
      <c r="L2846" t="inlineStr"/>
      <c r="M2846" t="n">
        <v>553.5599999999999</v>
      </c>
      <c r="N2846" t="inlineStr"/>
      <c r="O2846" t="n">
        <v>138.52</v>
      </c>
      <c r="P2846" t="n">
        <v>12.78</v>
      </c>
      <c r="Q2846" t="n">
        <v>168.06</v>
      </c>
      <c r="R2846" t="n">
        <v>121.837</v>
      </c>
      <c r="S2846" t="n">
        <v>94.998</v>
      </c>
      <c r="T2846" t="n">
        <v>300.395</v>
      </c>
    </row>
    <row r="2847">
      <c r="A2847" s="142" t="n">
        <v>40527</v>
      </c>
      <c r="B2847" t="inlineStr"/>
      <c r="C2847" t="n">
        <v>395.2</v>
      </c>
      <c r="D2847" t="inlineStr"/>
      <c r="E2847" t="inlineStr"/>
      <c r="F2847" t="inlineStr"/>
      <c r="G2847" t="inlineStr"/>
      <c r="H2847" t="inlineStr"/>
      <c r="I2847" t="inlineStr"/>
      <c r="J2847" t="inlineStr"/>
      <c r="K2847" t="n">
        <v>121.5</v>
      </c>
      <c r="L2847" t="inlineStr"/>
      <c r="M2847" t="n">
        <v>549.04</v>
      </c>
      <c r="N2847" t="inlineStr"/>
      <c r="O2847" t="n">
        <v>137.56</v>
      </c>
      <c r="P2847" t="n">
        <v>12.8</v>
      </c>
      <c r="Q2847" t="n">
        <v>168.84</v>
      </c>
      <c r="R2847" t="n">
        <v>121.837</v>
      </c>
      <c r="S2847" t="n">
        <v>94.767</v>
      </c>
      <c r="T2847" t="n">
        <v>299.325</v>
      </c>
    </row>
    <row r="2848">
      <c r="A2848" s="142" t="n">
        <v>40528</v>
      </c>
      <c r="B2848" t="inlineStr"/>
      <c r="C2848" t="n">
        <v>392.34</v>
      </c>
      <c r="D2848" t="inlineStr"/>
      <c r="E2848" t="inlineStr"/>
      <c r="F2848" t="inlineStr"/>
      <c r="G2848" t="inlineStr"/>
      <c r="H2848" t="inlineStr"/>
      <c r="I2848" t="inlineStr"/>
      <c r="J2848" t="inlineStr"/>
      <c r="K2848" t="n">
        <v>121.23</v>
      </c>
      <c r="L2848" t="inlineStr"/>
      <c r="M2848" t="n">
        <v>548.3</v>
      </c>
      <c r="N2848" t="inlineStr"/>
      <c r="O2848" t="n">
        <v>136.83</v>
      </c>
      <c r="P2848" t="n">
        <v>12.68</v>
      </c>
      <c r="Q2848" t="n">
        <v>166.14</v>
      </c>
      <c r="R2848" t="n">
        <v>121.837</v>
      </c>
      <c r="S2848" t="n">
        <v>95.66200000000001</v>
      </c>
      <c r="T2848" t="n">
        <v>300.099</v>
      </c>
    </row>
    <row r="2849">
      <c r="A2849" s="142" t="n">
        <v>40529</v>
      </c>
      <c r="B2849" t="inlineStr"/>
      <c r="C2849" t="n">
        <v>399.18</v>
      </c>
      <c r="D2849" t="inlineStr"/>
      <c r="E2849" t="inlineStr"/>
      <c r="F2849" t="inlineStr"/>
      <c r="G2849" t="inlineStr"/>
      <c r="H2849" t="inlineStr"/>
      <c r="I2849" t="inlineStr"/>
      <c r="J2849" t="inlineStr"/>
      <c r="K2849" t="n">
        <v>121.86</v>
      </c>
      <c r="L2849" t="inlineStr"/>
      <c r="M2849" t="n">
        <v>549.04</v>
      </c>
      <c r="N2849" t="inlineStr"/>
      <c r="O2849" t="n">
        <v>137.64</v>
      </c>
      <c r="P2849" t="n">
        <v>12.77</v>
      </c>
      <c r="Q2849" t="n">
        <v>165.9</v>
      </c>
      <c r="R2849" t="n">
        <v>121.837</v>
      </c>
      <c r="S2849" t="n">
        <v>95.88500000000001</v>
      </c>
      <c r="T2849" t="n">
        <v>302.109</v>
      </c>
    </row>
    <row r="2850">
      <c r="A2850" s="142" t="n">
        <v>40532</v>
      </c>
      <c r="B2850" t="inlineStr"/>
      <c r="C2850" t="n">
        <v>398.79</v>
      </c>
      <c r="D2850" t="inlineStr"/>
      <c r="E2850" t="inlineStr"/>
      <c r="F2850" t="inlineStr"/>
      <c r="G2850" t="inlineStr"/>
      <c r="H2850" t="inlineStr"/>
      <c r="I2850" t="inlineStr"/>
      <c r="J2850" t="inlineStr"/>
      <c r="K2850" t="n">
        <v>124.3</v>
      </c>
      <c r="L2850" t="inlineStr"/>
      <c r="M2850" t="n">
        <v>555.08</v>
      </c>
      <c r="N2850" t="inlineStr"/>
      <c r="O2850" t="n">
        <v>138.38</v>
      </c>
      <c r="P2850" t="n">
        <v>12.88</v>
      </c>
      <c r="Q2850" t="n">
        <v>168.81</v>
      </c>
      <c r="R2850" t="n">
        <v>121.837</v>
      </c>
      <c r="S2850" t="n">
        <v>96.327</v>
      </c>
      <c r="T2850" t="n">
        <v>302.075</v>
      </c>
    </row>
    <row r="2851">
      <c r="A2851" s="142" t="n">
        <v>40533</v>
      </c>
      <c r="B2851" t="inlineStr"/>
      <c r="C2851" t="n">
        <v>399.59</v>
      </c>
      <c r="D2851" t="inlineStr"/>
      <c r="E2851" t="inlineStr"/>
      <c r="F2851" t="inlineStr"/>
      <c r="G2851" t="inlineStr"/>
      <c r="H2851" t="inlineStr"/>
      <c r="I2851" t="inlineStr"/>
      <c r="J2851" t="inlineStr"/>
      <c r="K2851" t="n">
        <v>124.81</v>
      </c>
      <c r="L2851" t="inlineStr"/>
      <c r="M2851" t="n">
        <v>553.95</v>
      </c>
      <c r="N2851" t="inlineStr"/>
      <c r="O2851" t="n">
        <v>138.69</v>
      </c>
      <c r="P2851" t="n">
        <v>12.94</v>
      </c>
      <c r="Q2851" t="n">
        <v>168.97</v>
      </c>
      <c r="R2851" t="n">
        <v>121.837</v>
      </c>
      <c r="S2851" t="n">
        <v>97.003</v>
      </c>
      <c r="T2851" t="n">
        <v>304.938</v>
      </c>
    </row>
    <row r="2852">
      <c r="A2852" s="142" t="n">
        <v>40534</v>
      </c>
      <c r="B2852" t="inlineStr"/>
      <c r="C2852" t="n">
        <v>396.15</v>
      </c>
      <c r="D2852" t="inlineStr"/>
      <c r="E2852" t="inlineStr"/>
      <c r="F2852" t="inlineStr"/>
      <c r="G2852" t="inlineStr"/>
      <c r="H2852" t="inlineStr"/>
      <c r="I2852" t="inlineStr"/>
      <c r="J2852" t="inlineStr"/>
      <c r="K2852" t="n">
        <v>123.95</v>
      </c>
      <c r="L2852" t="inlineStr"/>
      <c r="M2852" t="n">
        <v>549.39</v>
      </c>
      <c r="N2852" t="inlineStr"/>
      <c r="O2852" t="n">
        <v>137.42</v>
      </c>
      <c r="P2852" t="n">
        <v>12.78</v>
      </c>
      <c r="Q2852" t="n">
        <v>170.52</v>
      </c>
      <c r="R2852" t="n">
        <v>121.837</v>
      </c>
      <c r="S2852" t="n">
        <v>97.468</v>
      </c>
      <c r="T2852" t="n">
        <v>306.441</v>
      </c>
    </row>
    <row r="2853">
      <c r="A2853" s="142" t="n">
        <v>40535</v>
      </c>
      <c r="B2853" t="inlineStr"/>
      <c r="C2853" t="n">
        <v>398.51</v>
      </c>
      <c r="D2853" t="inlineStr"/>
      <c r="E2853" t="inlineStr"/>
      <c r="F2853" t="inlineStr"/>
      <c r="G2853" t="inlineStr"/>
      <c r="H2853" t="inlineStr"/>
      <c r="I2853" t="inlineStr"/>
      <c r="J2853" t="inlineStr"/>
      <c r="K2853" t="n">
        <v>124.44</v>
      </c>
      <c r="L2853" t="inlineStr"/>
      <c r="M2853" t="n">
        <v>554.49</v>
      </c>
      <c r="N2853" t="inlineStr"/>
      <c r="O2853" t="n">
        <v>138.55</v>
      </c>
      <c r="P2853" t="n">
        <v>12.88</v>
      </c>
      <c r="Q2853" t="n">
        <v>168.95</v>
      </c>
      <c r="R2853" t="n">
        <v>121.837</v>
      </c>
      <c r="S2853" t="n">
        <v>97.69</v>
      </c>
      <c r="T2853" t="n">
        <v>307.497</v>
      </c>
    </row>
    <row r="2854">
      <c r="A2854" s="142" t="n">
        <v>40536</v>
      </c>
      <c r="B2854" t="inlineStr"/>
      <c r="C2854" t="n">
        <v>401.18</v>
      </c>
      <c r="D2854" t="inlineStr"/>
      <c r="E2854" t="inlineStr"/>
      <c r="F2854" t="inlineStr"/>
      <c r="G2854" t="inlineStr"/>
      <c r="H2854" t="inlineStr"/>
      <c r="I2854" t="inlineStr"/>
      <c r="J2854" t="inlineStr"/>
      <c r="K2854" t="n">
        <v>124.58</v>
      </c>
      <c r="L2854" t="inlineStr"/>
      <c r="M2854" t="n">
        <v>553.96</v>
      </c>
      <c r="N2854" t="inlineStr"/>
      <c r="O2854" t="n">
        <v>138.55</v>
      </c>
      <c r="P2854" t="n">
        <v>12.88</v>
      </c>
      <c r="Q2854" t="n">
        <v>168.95</v>
      </c>
      <c r="R2854" t="n">
        <v>121.837</v>
      </c>
      <c r="S2854" t="n">
        <v>97.358</v>
      </c>
      <c r="T2854" t="n">
        <v>306.032</v>
      </c>
    </row>
    <row r="2855">
      <c r="A2855" s="142" t="n">
        <v>40539</v>
      </c>
      <c r="B2855" t="inlineStr"/>
      <c r="C2855" t="n">
        <v>401.18</v>
      </c>
      <c r="D2855" t="inlineStr"/>
      <c r="E2855" t="inlineStr"/>
      <c r="F2855" t="inlineStr"/>
      <c r="G2855" t="inlineStr"/>
      <c r="H2855" t="inlineStr"/>
      <c r="I2855" t="inlineStr"/>
      <c r="J2855" t="inlineStr"/>
      <c r="K2855" t="n">
        <v>124.21</v>
      </c>
      <c r="L2855" t="inlineStr"/>
      <c r="M2855" t="n">
        <v>551.91</v>
      </c>
      <c r="N2855" t="inlineStr"/>
      <c r="O2855" t="n">
        <v>138.55</v>
      </c>
      <c r="P2855" t="n">
        <v>12.79</v>
      </c>
      <c r="Q2855" t="n">
        <v>168.73</v>
      </c>
      <c r="R2855" t="n">
        <v>121.837</v>
      </c>
      <c r="S2855" t="n">
        <v>97.009</v>
      </c>
      <c r="T2855" t="n">
        <v>304.807</v>
      </c>
    </row>
    <row r="2856">
      <c r="A2856" s="142" t="n">
        <v>40540</v>
      </c>
      <c r="B2856" t="inlineStr"/>
      <c r="C2856" t="n">
        <v>401.18</v>
      </c>
      <c r="D2856" t="inlineStr"/>
      <c r="E2856" t="inlineStr"/>
      <c r="F2856" t="inlineStr"/>
      <c r="G2856" t="inlineStr"/>
      <c r="H2856" t="inlineStr"/>
      <c r="I2856" t="inlineStr"/>
      <c r="J2856" t="inlineStr"/>
      <c r="K2856" t="n">
        <v>125.03</v>
      </c>
      <c r="L2856" t="inlineStr"/>
      <c r="M2856" t="n">
        <v>556.11</v>
      </c>
      <c r="N2856" t="inlineStr"/>
      <c r="O2856" t="n">
        <v>138.55</v>
      </c>
      <c r="P2856" t="n">
        <v>12.96</v>
      </c>
      <c r="Q2856" t="n">
        <v>170.52</v>
      </c>
      <c r="R2856" t="n">
        <v>121.837</v>
      </c>
      <c r="S2856" t="n">
        <v>97.336</v>
      </c>
      <c r="T2856" t="n">
        <v>305.502</v>
      </c>
    </row>
    <row r="2857">
      <c r="A2857" s="142" t="n">
        <v>40541</v>
      </c>
      <c r="B2857" t="inlineStr"/>
      <c r="C2857" t="n">
        <v>408.23</v>
      </c>
      <c r="D2857" t="inlineStr"/>
      <c r="E2857" t="inlineStr"/>
      <c r="F2857" t="inlineStr"/>
      <c r="G2857" t="inlineStr"/>
      <c r="H2857" t="inlineStr"/>
      <c r="I2857" t="inlineStr"/>
      <c r="J2857" t="inlineStr"/>
      <c r="K2857" t="n">
        <v>128.56</v>
      </c>
      <c r="L2857" t="inlineStr"/>
      <c r="M2857" t="n">
        <v>565.58</v>
      </c>
      <c r="N2857" t="inlineStr"/>
      <c r="O2857" t="n">
        <v>141.18</v>
      </c>
      <c r="P2857" t="n">
        <v>13.05</v>
      </c>
      <c r="Q2857" t="n">
        <v>173.37</v>
      </c>
      <c r="R2857" t="n">
        <v>121.837</v>
      </c>
      <c r="S2857" t="n">
        <v>97.675</v>
      </c>
      <c r="T2857" t="n">
        <v>308.386</v>
      </c>
    </row>
    <row r="2858">
      <c r="A2858" s="142" t="n">
        <v>40542</v>
      </c>
      <c r="B2858" t="inlineStr"/>
      <c r="C2858" t="n">
        <v>406.22</v>
      </c>
      <c r="D2858" t="inlineStr"/>
      <c r="E2858" t="inlineStr"/>
      <c r="F2858" t="inlineStr"/>
      <c r="G2858" t="inlineStr"/>
      <c r="H2858" t="inlineStr"/>
      <c r="I2858" t="inlineStr"/>
      <c r="J2858" t="inlineStr"/>
      <c r="K2858" t="n">
        <v>126.36</v>
      </c>
      <c r="L2858" t="inlineStr"/>
      <c r="M2858" t="n">
        <v>557.66</v>
      </c>
      <c r="N2858" t="inlineStr"/>
      <c r="O2858" t="n">
        <v>138.81</v>
      </c>
      <c r="P2858" t="n">
        <v>12.94</v>
      </c>
      <c r="Q2858" t="n">
        <v>170.95</v>
      </c>
      <c r="R2858" t="n">
        <v>121.837</v>
      </c>
      <c r="S2858" t="n">
        <v>96.556</v>
      </c>
      <c r="T2858" t="n">
        <v>307.407</v>
      </c>
    </row>
    <row r="2859">
      <c r="A2859" s="142" t="n">
        <v>40543</v>
      </c>
      <c r="B2859" t="inlineStr"/>
      <c r="C2859" t="n">
        <v>408.81</v>
      </c>
      <c r="D2859" t="inlineStr"/>
      <c r="E2859" t="inlineStr"/>
      <c r="F2859" t="inlineStr"/>
      <c r="G2859" t="inlineStr"/>
      <c r="H2859" t="inlineStr"/>
      <c r="I2859" t="inlineStr"/>
      <c r="J2859" t="inlineStr"/>
      <c r="K2859" t="n">
        <v>127.34</v>
      </c>
      <c r="L2859" t="inlineStr"/>
      <c r="M2859" t="n">
        <v>559.21</v>
      </c>
      <c r="N2859" t="inlineStr"/>
      <c r="O2859" t="n">
        <v>138.84</v>
      </c>
      <c r="P2859" t="n">
        <v>12.95</v>
      </c>
      <c r="Q2859" t="n">
        <v>170.95</v>
      </c>
      <c r="R2859" t="n">
        <v>128.145</v>
      </c>
      <c r="S2859" t="n">
        <v>95.878</v>
      </c>
      <c r="T2859" t="n">
        <v>305.834</v>
      </c>
    </row>
    <row r="2860">
      <c r="A2860" s="142" t="n">
        <v>40546</v>
      </c>
      <c r="B2860" t="inlineStr"/>
      <c r="C2860" t="n">
        <v>408.81</v>
      </c>
      <c r="D2860" t="inlineStr"/>
      <c r="E2860" t="inlineStr"/>
      <c r="F2860" t="inlineStr"/>
      <c r="G2860" t="inlineStr"/>
      <c r="H2860" t="inlineStr"/>
      <c r="I2860" t="inlineStr"/>
      <c r="J2860" t="inlineStr"/>
      <c r="K2860" t="n">
        <v>127.94</v>
      </c>
      <c r="L2860" t="inlineStr"/>
      <c r="M2860" t="n">
        <v>559.75</v>
      </c>
      <c r="N2860" t="inlineStr"/>
      <c r="O2860" t="n">
        <v>138.84</v>
      </c>
      <c r="P2860" t="n">
        <v>12.95</v>
      </c>
      <c r="Q2860" t="n">
        <v>172.73</v>
      </c>
      <c r="R2860" t="n">
        <v>128.145</v>
      </c>
      <c r="S2860" t="n">
        <v>96.91500000000001</v>
      </c>
      <c r="T2860" t="n">
        <v>310.328</v>
      </c>
    </row>
    <row r="2861">
      <c r="A2861" s="142" t="n">
        <v>40547</v>
      </c>
      <c r="B2861" t="inlineStr"/>
      <c r="C2861" t="n">
        <v>395.87</v>
      </c>
      <c r="D2861" t="inlineStr"/>
      <c r="E2861" t="inlineStr"/>
      <c r="F2861" t="inlineStr"/>
      <c r="G2861" t="inlineStr"/>
      <c r="H2861" t="inlineStr"/>
      <c r="I2861" t="inlineStr"/>
      <c r="J2861" t="inlineStr"/>
      <c r="K2861" t="n">
        <v>123.46</v>
      </c>
      <c r="L2861" t="inlineStr"/>
      <c r="M2861" t="n">
        <v>539.51</v>
      </c>
      <c r="N2861" t="inlineStr"/>
      <c r="O2861" t="n">
        <v>135.03</v>
      </c>
      <c r="P2861" t="n">
        <v>12.73</v>
      </c>
      <c r="Q2861" t="n">
        <v>167.58</v>
      </c>
      <c r="R2861" t="n">
        <v>128.145</v>
      </c>
      <c r="S2861" t="n">
        <v>97.345</v>
      </c>
      <c r="T2861" t="n">
        <v>311.785</v>
      </c>
    </row>
    <row r="2862">
      <c r="A2862" s="142" t="n">
        <v>40548</v>
      </c>
      <c r="B2862" t="inlineStr"/>
      <c r="C2862" t="n">
        <v>396.08</v>
      </c>
      <c r="D2862" t="inlineStr"/>
      <c r="E2862" t="inlineStr"/>
      <c r="F2862" t="inlineStr"/>
      <c r="G2862" t="inlineStr"/>
      <c r="H2862" t="inlineStr"/>
      <c r="I2862" t="inlineStr"/>
      <c r="J2862" t="inlineStr"/>
      <c r="K2862" t="n">
        <v>123.72</v>
      </c>
      <c r="L2862" t="inlineStr"/>
      <c r="M2862" t="n">
        <v>538.35</v>
      </c>
      <c r="N2862" t="inlineStr"/>
      <c r="O2862" t="n">
        <v>134.96</v>
      </c>
      <c r="P2862" t="n">
        <v>12.68</v>
      </c>
      <c r="Q2862" t="n">
        <v>165.8</v>
      </c>
      <c r="R2862" t="n">
        <v>128.145</v>
      </c>
      <c r="S2862" t="n">
        <v>98.31100000000001</v>
      </c>
      <c r="T2862" t="n">
        <v>314.786</v>
      </c>
    </row>
    <row r="2863">
      <c r="A2863" s="142" t="n">
        <v>40549</v>
      </c>
      <c r="B2863" t="inlineStr"/>
      <c r="C2863" t="n">
        <v>390.93</v>
      </c>
      <c r="D2863" t="inlineStr"/>
      <c r="E2863" t="inlineStr"/>
      <c r="F2863" t="inlineStr"/>
      <c r="G2863" t="inlineStr"/>
      <c r="H2863" t="inlineStr"/>
      <c r="I2863" t="inlineStr"/>
      <c r="J2863" t="inlineStr"/>
      <c r="K2863" t="n">
        <v>122.35</v>
      </c>
      <c r="L2863" t="inlineStr"/>
      <c r="M2863" t="n">
        <v>532.27</v>
      </c>
      <c r="N2863" t="inlineStr"/>
      <c r="O2863" t="n">
        <v>133.11</v>
      </c>
      <c r="P2863" t="n">
        <v>12.53</v>
      </c>
      <c r="Q2863" t="n">
        <v>166.25</v>
      </c>
      <c r="R2863" t="n">
        <v>128.145</v>
      </c>
      <c r="S2863" t="n">
        <v>98.974</v>
      </c>
      <c r="T2863" t="n">
        <v>315.78</v>
      </c>
    </row>
    <row r="2864">
      <c r="A2864" s="142" t="n">
        <v>40550</v>
      </c>
      <c r="B2864" t="inlineStr"/>
      <c r="C2864" t="n">
        <v>388.81</v>
      </c>
      <c r="D2864" t="inlineStr"/>
      <c r="E2864" t="inlineStr"/>
      <c r="F2864" t="inlineStr"/>
      <c r="G2864" t="inlineStr"/>
      <c r="H2864" t="inlineStr"/>
      <c r="I2864" t="inlineStr"/>
      <c r="J2864" t="inlineStr"/>
      <c r="K2864" t="n">
        <v>123.16</v>
      </c>
      <c r="L2864" t="inlineStr"/>
      <c r="M2864" t="n">
        <v>535.24</v>
      </c>
      <c r="N2864" t="inlineStr"/>
      <c r="O2864" t="n">
        <v>133.46</v>
      </c>
      <c r="P2864" t="n">
        <v>12.58</v>
      </c>
      <c r="Q2864" t="n">
        <v>165.63</v>
      </c>
      <c r="R2864" t="n">
        <v>128.145</v>
      </c>
      <c r="S2864" t="n">
        <v>99.13500000000001</v>
      </c>
      <c r="T2864" t="n">
        <v>314.915</v>
      </c>
    </row>
    <row r="2865">
      <c r="A2865" s="142" t="n">
        <v>40553</v>
      </c>
      <c r="B2865" t="inlineStr"/>
      <c r="C2865" t="n">
        <v>390.24</v>
      </c>
      <c r="D2865" t="inlineStr"/>
      <c r="E2865" t="inlineStr"/>
      <c r="F2865" t="inlineStr"/>
      <c r="G2865" t="inlineStr"/>
      <c r="H2865" t="inlineStr"/>
      <c r="I2865" t="inlineStr"/>
      <c r="J2865" t="inlineStr"/>
      <c r="K2865" t="n">
        <v>124.23</v>
      </c>
      <c r="L2865" t="inlineStr"/>
      <c r="M2865" t="n">
        <v>539.05</v>
      </c>
      <c r="N2865" t="inlineStr"/>
      <c r="O2865" t="n">
        <v>133.96</v>
      </c>
      <c r="P2865" t="n">
        <v>12.58</v>
      </c>
      <c r="Q2865" t="n">
        <v>165.63</v>
      </c>
      <c r="R2865" t="n">
        <v>128.145</v>
      </c>
      <c r="S2865" t="n">
        <v>98.848</v>
      </c>
      <c r="T2865" t="n">
        <v>312.97</v>
      </c>
    </row>
    <row r="2866">
      <c r="A2866" s="142" t="n">
        <v>40554</v>
      </c>
      <c r="B2866" t="inlineStr"/>
      <c r="C2866" t="n">
        <v>396.29</v>
      </c>
      <c r="D2866" t="inlineStr"/>
      <c r="E2866" t="inlineStr"/>
      <c r="F2866" t="inlineStr"/>
      <c r="G2866" t="inlineStr"/>
      <c r="H2866" t="inlineStr"/>
      <c r="I2866" t="inlineStr"/>
      <c r="J2866" t="inlineStr"/>
      <c r="K2866" t="n">
        <v>127.45</v>
      </c>
      <c r="L2866" t="inlineStr"/>
      <c r="M2866" t="n">
        <v>546.67</v>
      </c>
      <c r="N2866" t="inlineStr"/>
      <c r="O2866" t="n">
        <v>136.28</v>
      </c>
      <c r="P2866" t="n">
        <v>12.73</v>
      </c>
      <c r="Q2866" t="n">
        <v>167.6</v>
      </c>
      <c r="R2866" t="n">
        <v>128.145</v>
      </c>
      <c r="S2866" t="n">
        <v>99.52500000000001</v>
      </c>
      <c r="T2866" t="n">
        <v>315.04</v>
      </c>
    </row>
    <row r="2867">
      <c r="A2867" s="142" t="n">
        <v>40555</v>
      </c>
      <c r="B2867" t="inlineStr"/>
      <c r="C2867" t="n">
        <v>396.96</v>
      </c>
      <c r="D2867" t="inlineStr"/>
      <c r="E2867" t="inlineStr"/>
      <c r="F2867" t="inlineStr"/>
      <c r="G2867" t="inlineStr"/>
      <c r="H2867" t="inlineStr"/>
      <c r="I2867" t="inlineStr"/>
      <c r="J2867" t="inlineStr"/>
      <c r="K2867" t="n">
        <v>128.08</v>
      </c>
      <c r="L2867" t="inlineStr"/>
      <c r="M2867" t="n">
        <v>548.1799999999999</v>
      </c>
      <c r="N2867" t="inlineStr"/>
      <c r="O2867" t="n">
        <v>135.61</v>
      </c>
      <c r="P2867" t="n">
        <v>12.62</v>
      </c>
      <c r="Q2867" t="n">
        <v>168.08</v>
      </c>
      <c r="R2867" t="n">
        <v>128.145</v>
      </c>
      <c r="S2867" t="n">
        <v>99.86199999999999</v>
      </c>
      <c r="T2867" t="n">
        <v>317.377</v>
      </c>
    </row>
    <row r="2868">
      <c r="A2868" s="142" t="n">
        <v>40556</v>
      </c>
      <c r="B2868" t="inlineStr"/>
      <c r="C2868" t="n">
        <v>381.19</v>
      </c>
      <c r="D2868" t="inlineStr"/>
      <c r="E2868" t="inlineStr"/>
      <c r="F2868" t="inlineStr"/>
      <c r="G2868" t="inlineStr"/>
      <c r="H2868" t="inlineStr"/>
      <c r="I2868" t="inlineStr"/>
      <c r="J2868" t="inlineStr"/>
      <c r="K2868" t="n">
        <v>122.64</v>
      </c>
      <c r="L2868" t="inlineStr"/>
      <c r="M2868" t="n">
        <v>524.79</v>
      </c>
      <c r="N2868" t="inlineStr"/>
      <c r="O2868" t="n">
        <v>129.57</v>
      </c>
      <c r="P2868" t="n">
        <v>12.22</v>
      </c>
      <c r="Q2868" t="n">
        <v>164.06</v>
      </c>
      <c r="R2868" t="n">
        <v>128.145</v>
      </c>
      <c r="S2868" t="n">
        <v>98.265</v>
      </c>
      <c r="T2868" t="n">
        <v>310.874</v>
      </c>
    </row>
    <row r="2869">
      <c r="A2869" s="142" t="n">
        <v>40557</v>
      </c>
      <c r="B2869" t="inlineStr"/>
      <c r="C2869" t="n">
        <v>371.96</v>
      </c>
      <c r="D2869" t="inlineStr"/>
      <c r="E2869" t="inlineStr"/>
      <c r="F2869" t="inlineStr"/>
      <c r="G2869" t="inlineStr"/>
      <c r="H2869" t="inlineStr"/>
      <c r="I2869" t="inlineStr"/>
      <c r="J2869" t="inlineStr"/>
      <c r="K2869" t="n">
        <v>118.48</v>
      </c>
      <c r="L2869" t="inlineStr"/>
      <c r="M2869" t="n">
        <v>507.06</v>
      </c>
      <c r="N2869" t="inlineStr"/>
      <c r="O2869" t="n">
        <v>126.32</v>
      </c>
      <c r="P2869" t="n">
        <v>11.98</v>
      </c>
      <c r="Q2869" t="n">
        <v>158.67</v>
      </c>
      <c r="R2869" t="n">
        <v>128.145</v>
      </c>
      <c r="S2869" t="n">
        <v>98.26600000000001</v>
      </c>
      <c r="T2869" t="n">
        <v>309.435</v>
      </c>
    </row>
    <row r="2870">
      <c r="A2870" s="142" t="n">
        <v>40560</v>
      </c>
      <c r="B2870" t="inlineStr"/>
      <c r="C2870" t="n">
        <v>372.94</v>
      </c>
      <c r="D2870" t="inlineStr"/>
      <c r="E2870" t="inlineStr"/>
      <c r="F2870" t="inlineStr"/>
      <c r="G2870" t="inlineStr"/>
      <c r="H2870" t="inlineStr"/>
      <c r="I2870" t="inlineStr"/>
      <c r="J2870" t="inlineStr"/>
      <c r="K2870" t="n">
        <v>119.57</v>
      </c>
      <c r="L2870" t="inlineStr"/>
      <c r="M2870" t="n">
        <v>510.83</v>
      </c>
      <c r="N2870" t="inlineStr"/>
      <c r="O2870" t="n">
        <v>126.32</v>
      </c>
      <c r="P2870" t="n">
        <v>12.01</v>
      </c>
      <c r="Q2870" t="n">
        <v>158.67</v>
      </c>
      <c r="R2870" t="n">
        <v>128.145</v>
      </c>
      <c r="S2870" t="n">
        <v>98.654</v>
      </c>
      <c r="T2870" t="n">
        <v>309.776</v>
      </c>
    </row>
    <row r="2871">
      <c r="A2871" s="142" t="n">
        <v>40561</v>
      </c>
      <c r="B2871" t="inlineStr"/>
      <c r="C2871" t="n">
        <v>369.66</v>
      </c>
      <c r="D2871" t="inlineStr"/>
      <c r="E2871" t="inlineStr"/>
      <c r="F2871" t="inlineStr"/>
      <c r="G2871" t="inlineStr"/>
      <c r="H2871" t="inlineStr"/>
      <c r="I2871" t="inlineStr"/>
      <c r="J2871" t="inlineStr"/>
      <c r="K2871" t="n">
        <v>121.62</v>
      </c>
      <c r="L2871" t="inlineStr"/>
      <c r="M2871" t="n">
        <v>514.3200000000001</v>
      </c>
      <c r="N2871" t="inlineStr"/>
      <c r="O2871" t="n">
        <v>127.21</v>
      </c>
      <c r="P2871" t="n">
        <v>12.02</v>
      </c>
      <c r="Q2871" t="n">
        <v>157.97</v>
      </c>
      <c r="R2871" t="n">
        <v>128.145</v>
      </c>
      <c r="S2871" t="n">
        <v>98.514</v>
      </c>
      <c r="T2871" t="n">
        <v>308.582</v>
      </c>
    </row>
    <row r="2872">
      <c r="A2872" s="142" t="n">
        <v>40562</v>
      </c>
      <c r="B2872" t="inlineStr"/>
      <c r="C2872" t="n">
        <v>368.36</v>
      </c>
      <c r="D2872" t="inlineStr"/>
      <c r="E2872" t="inlineStr"/>
      <c r="F2872" t="inlineStr"/>
      <c r="G2872" t="inlineStr"/>
      <c r="H2872" t="inlineStr"/>
      <c r="I2872" t="inlineStr"/>
      <c r="J2872" t="inlineStr"/>
      <c r="K2872" t="n">
        <v>118.83</v>
      </c>
      <c r="L2872" t="inlineStr"/>
      <c r="M2872" t="n">
        <v>505.21</v>
      </c>
      <c r="N2872" t="inlineStr"/>
      <c r="O2872" t="n">
        <v>125.55</v>
      </c>
      <c r="P2872" t="n">
        <v>11.85</v>
      </c>
      <c r="Q2872" t="n">
        <v>157.54</v>
      </c>
      <c r="R2872" t="n">
        <v>128.145</v>
      </c>
      <c r="S2872" t="n">
        <v>97.328</v>
      </c>
      <c r="T2872" t="n">
        <v>306.821</v>
      </c>
    </row>
    <row r="2873">
      <c r="A2873" s="142" t="n">
        <v>40563</v>
      </c>
      <c r="B2873" t="inlineStr"/>
      <c r="C2873" t="n">
        <v>362.03</v>
      </c>
      <c r="D2873" t="inlineStr"/>
      <c r="E2873" t="inlineStr"/>
      <c r="F2873" t="inlineStr"/>
      <c r="G2873" t="inlineStr"/>
      <c r="H2873" t="inlineStr"/>
      <c r="I2873" t="inlineStr"/>
      <c r="J2873" t="inlineStr"/>
      <c r="K2873" t="n">
        <v>116.41</v>
      </c>
      <c r="L2873" t="inlineStr"/>
      <c r="M2873" t="n">
        <v>495.49</v>
      </c>
      <c r="N2873" t="inlineStr"/>
      <c r="O2873" t="n">
        <v>123.49</v>
      </c>
      <c r="P2873" t="n">
        <v>11.58</v>
      </c>
      <c r="Q2873" t="n">
        <v>151.63</v>
      </c>
      <c r="R2873" t="n">
        <v>128.145</v>
      </c>
      <c r="S2873" t="n">
        <v>96.82299999999999</v>
      </c>
      <c r="T2873" t="n">
        <v>303.884</v>
      </c>
    </row>
    <row r="2874">
      <c r="A2874" s="142" t="n">
        <v>40564</v>
      </c>
      <c r="B2874" t="inlineStr"/>
      <c r="C2874" t="n">
        <v>354.54</v>
      </c>
      <c r="D2874" t="inlineStr"/>
      <c r="E2874" t="inlineStr"/>
      <c r="F2874" t="inlineStr"/>
      <c r="G2874" t="inlineStr"/>
      <c r="H2874" t="inlineStr"/>
      <c r="I2874" t="inlineStr"/>
      <c r="J2874" t="inlineStr"/>
      <c r="K2874" t="n">
        <v>114.7</v>
      </c>
      <c r="L2874" t="inlineStr"/>
      <c r="M2874" t="n">
        <v>490.02</v>
      </c>
      <c r="N2874" t="inlineStr"/>
      <c r="O2874" t="n">
        <v>121.17</v>
      </c>
      <c r="P2874" t="n">
        <v>11.33</v>
      </c>
      <c r="Q2874" t="n">
        <v>151.95</v>
      </c>
      <c r="R2874" t="n">
        <v>128.145</v>
      </c>
      <c r="S2874" t="n">
        <v>95.995</v>
      </c>
      <c r="T2874" t="n">
        <v>298.337</v>
      </c>
    </row>
    <row r="2875">
      <c r="A2875" s="142" t="n">
        <v>40567</v>
      </c>
      <c r="B2875" t="inlineStr"/>
      <c r="C2875" t="n">
        <v>348.96</v>
      </c>
      <c r="D2875" t="inlineStr"/>
      <c r="E2875" t="inlineStr"/>
      <c r="F2875" t="inlineStr"/>
      <c r="G2875" t="inlineStr"/>
      <c r="H2875" t="inlineStr"/>
      <c r="I2875" t="inlineStr"/>
      <c r="J2875" t="inlineStr"/>
      <c r="K2875" t="n">
        <v>114.36</v>
      </c>
      <c r="L2875" t="inlineStr"/>
      <c r="M2875" t="n">
        <v>484.82</v>
      </c>
      <c r="N2875" t="inlineStr"/>
      <c r="O2875" t="n">
        <v>119.71</v>
      </c>
      <c r="P2875" t="n">
        <v>11.27</v>
      </c>
      <c r="Q2875" t="n">
        <v>148.68</v>
      </c>
      <c r="R2875" t="n">
        <v>128.145</v>
      </c>
      <c r="S2875" t="n">
        <v>95.974</v>
      </c>
      <c r="T2875" t="n">
        <v>296.39</v>
      </c>
    </row>
    <row r="2876">
      <c r="A2876" s="142" t="n">
        <v>40568</v>
      </c>
      <c r="B2876" t="inlineStr"/>
      <c r="C2876" t="n">
        <v>344.69</v>
      </c>
      <c r="D2876" t="inlineStr"/>
      <c r="E2876" t="inlineStr"/>
      <c r="F2876" t="inlineStr"/>
      <c r="G2876" t="inlineStr"/>
      <c r="H2876" t="inlineStr"/>
      <c r="I2876" t="inlineStr"/>
      <c r="J2876" t="inlineStr"/>
      <c r="K2876" t="n">
        <v>112.61</v>
      </c>
      <c r="L2876" t="inlineStr"/>
      <c r="M2876" t="n">
        <v>478.98</v>
      </c>
      <c r="N2876" t="inlineStr"/>
      <c r="O2876" t="n">
        <v>118.61</v>
      </c>
      <c r="P2876" t="n">
        <v>11.1</v>
      </c>
      <c r="Q2876" t="n">
        <v>146.25</v>
      </c>
      <c r="R2876" t="n">
        <v>128.145</v>
      </c>
      <c r="S2876" t="n">
        <v>95.901</v>
      </c>
      <c r="T2876" t="n">
        <v>296.247</v>
      </c>
    </row>
    <row r="2877">
      <c r="A2877" s="142" t="n">
        <v>40569</v>
      </c>
      <c r="B2877" t="inlineStr"/>
      <c r="C2877" t="n">
        <v>356.3</v>
      </c>
      <c r="D2877" t="inlineStr"/>
      <c r="E2877" t="inlineStr"/>
      <c r="F2877" t="inlineStr"/>
      <c r="G2877" t="inlineStr"/>
      <c r="H2877" t="inlineStr"/>
      <c r="I2877" t="inlineStr"/>
      <c r="J2877" t="inlineStr"/>
      <c r="K2877" t="n">
        <v>116.31</v>
      </c>
      <c r="L2877" t="inlineStr"/>
      <c r="M2877" t="n">
        <v>493.63</v>
      </c>
      <c r="N2877" t="inlineStr"/>
      <c r="O2877" t="n">
        <v>122.6</v>
      </c>
      <c r="P2877" t="n">
        <v>11.37</v>
      </c>
      <c r="Q2877" t="n">
        <v>147.01</v>
      </c>
      <c r="R2877" t="n">
        <v>128.145</v>
      </c>
      <c r="S2877" t="n">
        <v>96.322</v>
      </c>
      <c r="T2877" t="n">
        <v>297.569</v>
      </c>
    </row>
    <row r="2878">
      <c r="A2878" s="142" t="n">
        <v>40570</v>
      </c>
      <c r="B2878" t="inlineStr"/>
      <c r="C2878" t="n">
        <v>350.22</v>
      </c>
      <c r="D2878" t="inlineStr"/>
      <c r="E2878" t="inlineStr"/>
      <c r="F2878" t="inlineStr"/>
      <c r="G2878" t="inlineStr"/>
      <c r="H2878" t="inlineStr"/>
      <c r="I2878" t="inlineStr"/>
      <c r="J2878" t="inlineStr"/>
      <c r="K2878" t="n">
        <v>113.66</v>
      </c>
      <c r="L2878" t="inlineStr"/>
      <c r="M2878" t="n">
        <v>484.42</v>
      </c>
      <c r="N2878" t="inlineStr"/>
      <c r="O2878" t="n">
        <v>119.98</v>
      </c>
      <c r="P2878" t="n">
        <v>11.17</v>
      </c>
      <c r="Q2878" t="n">
        <v>149.71</v>
      </c>
      <c r="R2878" t="n">
        <v>128.145</v>
      </c>
      <c r="S2878" t="n">
        <v>96.218</v>
      </c>
      <c r="T2878" t="n">
        <v>296.549</v>
      </c>
    </row>
    <row r="2879">
      <c r="A2879" s="142" t="n">
        <v>40571</v>
      </c>
      <c r="B2879" t="inlineStr"/>
      <c r="C2879" t="n">
        <v>356.82</v>
      </c>
      <c r="D2879" t="inlineStr"/>
      <c r="E2879" t="inlineStr"/>
      <c r="F2879" t="inlineStr"/>
      <c r="G2879" t="inlineStr"/>
      <c r="H2879" t="inlineStr"/>
      <c r="I2879" t="inlineStr"/>
      <c r="J2879" t="inlineStr"/>
      <c r="K2879" t="n">
        <v>115.44</v>
      </c>
      <c r="L2879" t="inlineStr"/>
      <c r="M2879" t="n">
        <v>491.29</v>
      </c>
      <c r="N2879" t="inlineStr"/>
      <c r="O2879" t="n">
        <v>121.97</v>
      </c>
      <c r="P2879" t="n">
        <v>11.27</v>
      </c>
      <c r="Q2879" t="n">
        <v>146.95</v>
      </c>
      <c r="R2879" t="n">
        <v>128.145</v>
      </c>
      <c r="S2879" t="n">
        <v>95.587</v>
      </c>
      <c r="T2879" t="n">
        <v>294.805</v>
      </c>
    </row>
    <row r="2880">
      <c r="A2880" s="142" t="n">
        <v>40574</v>
      </c>
      <c r="B2880" t="inlineStr"/>
      <c r="C2880" t="n">
        <v>350.94</v>
      </c>
      <c r="D2880" t="inlineStr"/>
      <c r="E2880" t="inlineStr"/>
      <c r="F2880" t="inlineStr"/>
      <c r="G2880" t="inlineStr"/>
      <c r="H2880" t="inlineStr"/>
      <c r="I2880" t="inlineStr"/>
      <c r="J2880" t="inlineStr"/>
      <c r="K2880" t="n">
        <v>114.5</v>
      </c>
      <c r="L2880" t="inlineStr"/>
      <c r="M2880" t="n">
        <v>488.65</v>
      </c>
      <c r="N2880" t="inlineStr"/>
      <c r="O2880" t="n">
        <v>120.15</v>
      </c>
      <c r="P2880" t="n">
        <v>11.15</v>
      </c>
      <c r="Q2880" t="n">
        <v>147.1</v>
      </c>
      <c r="R2880" t="n">
        <v>130.335</v>
      </c>
      <c r="S2880" t="n">
        <v>95.291</v>
      </c>
      <c r="T2880" t="n">
        <v>291.145</v>
      </c>
    </row>
    <row r="2881">
      <c r="A2881" s="142" t="n">
        <v>40575</v>
      </c>
      <c r="B2881" t="inlineStr"/>
      <c r="C2881" t="n">
        <v>360</v>
      </c>
      <c r="D2881" t="inlineStr"/>
      <c r="E2881" t="inlineStr"/>
      <c r="F2881" t="inlineStr"/>
      <c r="G2881" t="inlineStr"/>
      <c r="H2881" t="inlineStr"/>
      <c r="I2881" t="inlineStr"/>
      <c r="J2881" t="inlineStr"/>
      <c r="K2881" t="n">
        <v>115.96</v>
      </c>
      <c r="L2881" t="inlineStr"/>
      <c r="M2881" t="n">
        <v>495.64</v>
      </c>
      <c r="N2881" t="inlineStr"/>
      <c r="O2881" t="n">
        <v>122.57</v>
      </c>
      <c r="P2881" t="n">
        <v>11.38</v>
      </c>
      <c r="Q2881" t="n">
        <v>148.4</v>
      </c>
      <c r="R2881" t="n">
        <v>130.335</v>
      </c>
      <c r="S2881" t="n">
        <v>96.252</v>
      </c>
      <c r="T2881" t="n">
        <v>292.51</v>
      </c>
    </row>
    <row r="2882">
      <c r="A2882" s="142" t="n">
        <v>40576</v>
      </c>
      <c r="B2882" t="inlineStr"/>
      <c r="C2882" t="n">
        <v>358.54</v>
      </c>
      <c r="D2882" t="inlineStr"/>
      <c r="E2882" t="inlineStr"/>
      <c r="F2882" t="inlineStr"/>
      <c r="G2882" t="inlineStr"/>
      <c r="H2882" t="inlineStr"/>
      <c r="I2882" t="inlineStr"/>
      <c r="J2882" t="inlineStr"/>
      <c r="K2882" t="n">
        <v>115.52</v>
      </c>
      <c r="L2882" t="inlineStr"/>
      <c r="M2882" t="n">
        <v>491.99</v>
      </c>
      <c r="N2882" t="inlineStr"/>
      <c r="O2882" t="n">
        <v>121.9</v>
      </c>
      <c r="P2882" t="n">
        <v>11.37</v>
      </c>
      <c r="Q2882" t="n">
        <v>150.04</v>
      </c>
      <c r="R2882" t="n">
        <v>130.335</v>
      </c>
      <c r="S2882" t="n">
        <v>96.357</v>
      </c>
      <c r="T2882" t="n">
        <v>293.336</v>
      </c>
    </row>
    <row r="2883">
      <c r="A2883" s="142" t="n">
        <v>40577</v>
      </c>
      <c r="B2883" t="inlineStr"/>
      <c r="C2883" t="n">
        <v>373.71</v>
      </c>
      <c r="D2883" t="inlineStr"/>
      <c r="E2883" t="inlineStr"/>
      <c r="F2883" t="inlineStr"/>
      <c r="G2883" t="inlineStr"/>
      <c r="H2883" t="inlineStr"/>
      <c r="I2883" t="inlineStr"/>
      <c r="J2883" t="inlineStr"/>
      <c r="K2883" t="n">
        <v>119.79</v>
      </c>
      <c r="L2883" t="inlineStr"/>
      <c r="M2883" t="n">
        <v>514.08</v>
      </c>
      <c r="N2883" t="inlineStr"/>
      <c r="O2883" t="n">
        <v>127.35</v>
      </c>
      <c r="P2883" t="n">
        <v>11.78</v>
      </c>
      <c r="Q2883" t="n">
        <v>151.83</v>
      </c>
      <c r="R2883" t="n">
        <v>130.335</v>
      </c>
      <c r="S2883" t="n">
        <v>97.414</v>
      </c>
      <c r="T2883" t="n">
        <v>296.591</v>
      </c>
    </row>
    <row r="2884">
      <c r="A2884" s="142" t="n">
        <v>40578</v>
      </c>
      <c r="B2884" t="inlineStr"/>
      <c r="C2884" t="n">
        <v>378.51</v>
      </c>
      <c r="D2884" t="inlineStr"/>
      <c r="E2884" t="inlineStr"/>
      <c r="F2884" t="inlineStr"/>
      <c r="G2884" t="inlineStr"/>
      <c r="H2884" t="inlineStr"/>
      <c r="I2884" t="inlineStr"/>
      <c r="J2884" t="inlineStr"/>
      <c r="K2884" t="n">
        <v>121</v>
      </c>
      <c r="L2884" t="inlineStr"/>
      <c r="M2884" t="n">
        <v>518.26</v>
      </c>
      <c r="N2884" t="inlineStr"/>
      <c r="O2884" t="n">
        <v>127.94</v>
      </c>
      <c r="P2884" t="n">
        <v>11.84</v>
      </c>
      <c r="Q2884" t="n">
        <v>157.93</v>
      </c>
      <c r="R2884" t="n">
        <v>130.335</v>
      </c>
      <c r="S2884" t="n">
        <v>98.039</v>
      </c>
      <c r="T2884" t="n">
        <v>297.377</v>
      </c>
    </row>
    <row r="2885">
      <c r="A2885" s="142" t="n">
        <v>40581</v>
      </c>
      <c r="B2885" t="inlineStr"/>
      <c r="C2885" t="n">
        <v>381.68</v>
      </c>
      <c r="D2885" t="inlineStr"/>
      <c r="E2885" t="inlineStr"/>
      <c r="F2885" t="inlineStr"/>
      <c r="G2885" t="inlineStr"/>
      <c r="H2885" t="inlineStr"/>
      <c r="I2885" t="inlineStr"/>
      <c r="J2885" t="inlineStr"/>
      <c r="K2885" t="n">
        <v>121.23</v>
      </c>
      <c r="L2885" t="inlineStr"/>
      <c r="M2885" t="n">
        <v>520.14</v>
      </c>
      <c r="N2885" t="inlineStr"/>
      <c r="O2885" t="n">
        <v>128.25</v>
      </c>
      <c r="P2885" t="n">
        <v>11.84</v>
      </c>
      <c r="Q2885" t="n">
        <v>157.12</v>
      </c>
      <c r="R2885" t="n">
        <v>130.335</v>
      </c>
      <c r="S2885" t="n">
        <v>98.601</v>
      </c>
      <c r="T2885" t="n">
        <v>297.254</v>
      </c>
    </row>
    <row r="2886">
      <c r="A2886" s="142" t="n">
        <v>40582</v>
      </c>
      <c r="B2886" t="inlineStr"/>
      <c r="C2886" t="n">
        <v>383.99</v>
      </c>
      <c r="D2886" t="inlineStr"/>
      <c r="E2886" t="inlineStr"/>
      <c r="F2886" t="inlineStr"/>
      <c r="G2886" t="inlineStr"/>
      <c r="H2886" t="inlineStr"/>
      <c r="I2886" t="inlineStr"/>
      <c r="J2886" t="inlineStr"/>
      <c r="K2886" t="n">
        <v>123.05</v>
      </c>
      <c r="L2886" t="inlineStr"/>
      <c r="M2886" t="n">
        <v>526.85</v>
      </c>
      <c r="N2886" t="inlineStr"/>
      <c r="O2886" t="n">
        <v>129.69</v>
      </c>
      <c r="P2886" t="n">
        <v>11.99</v>
      </c>
      <c r="Q2886" t="n">
        <v>157.65</v>
      </c>
      <c r="R2886" t="n">
        <v>130.335</v>
      </c>
      <c r="S2886" t="n">
        <v>98.169</v>
      </c>
      <c r="T2886" t="n">
        <v>294.102</v>
      </c>
    </row>
    <row r="2887">
      <c r="A2887" s="142" t="n">
        <v>40583</v>
      </c>
      <c r="B2887" t="inlineStr"/>
      <c r="C2887" t="n">
        <v>378.21</v>
      </c>
      <c r="D2887" t="inlineStr"/>
      <c r="E2887" t="inlineStr"/>
      <c r="F2887" t="inlineStr"/>
      <c r="G2887" t="inlineStr"/>
      <c r="H2887" t="inlineStr"/>
      <c r="I2887" t="inlineStr"/>
      <c r="J2887" t="inlineStr"/>
      <c r="K2887" t="n">
        <v>120.07</v>
      </c>
      <c r="L2887" t="inlineStr"/>
      <c r="M2887" t="n">
        <v>518.16</v>
      </c>
      <c r="N2887" t="inlineStr"/>
      <c r="O2887" t="n">
        <v>126.71</v>
      </c>
      <c r="P2887" t="n">
        <v>11.68</v>
      </c>
      <c r="Q2887" t="n">
        <v>157.14</v>
      </c>
      <c r="R2887" t="n">
        <v>130.335</v>
      </c>
      <c r="S2887" t="n">
        <v>97.437</v>
      </c>
      <c r="T2887" t="n">
        <v>289.025</v>
      </c>
    </row>
    <row r="2888">
      <c r="A2888" s="142" t="n">
        <v>40584</v>
      </c>
      <c r="B2888" t="inlineStr"/>
      <c r="C2888" t="n">
        <v>375.48</v>
      </c>
      <c r="D2888" t="inlineStr"/>
      <c r="E2888" t="inlineStr"/>
      <c r="F2888" t="inlineStr"/>
      <c r="G2888" t="inlineStr"/>
      <c r="H2888" t="inlineStr"/>
      <c r="I2888" t="inlineStr"/>
      <c r="J2888" t="inlineStr"/>
      <c r="K2888" t="n">
        <v>119.39</v>
      </c>
      <c r="L2888" t="inlineStr"/>
      <c r="M2888" t="n">
        <v>515.01</v>
      </c>
      <c r="N2888" t="inlineStr"/>
      <c r="O2888" t="n">
        <v>126.65</v>
      </c>
      <c r="P2888" t="n">
        <v>11.72</v>
      </c>
      <c r="Q2888" t="n">
        <v>153.9</v>
      </c>
      <c r="R2888" t="n">
        <v>130.335</v>
      </c>
      <c r="S2888" t="n">
        <v>97.67400000000001</v>
      </c>
      <c r="T2888" t="n">
        <v>285.789</v>
      </c>
    </row>
    <row r="2889">
      <c r="A2889" s="142" t="n">
        <v>40585</v>
      </c>
      <c r="B2889" t="inlineStr"/>
      <c r="C2889" t="n">
        <v>377.57</v>
      </c>
      <c r="D2889" t="inlineStr"/>
      <c r="E2889" t="inlineStr"/>
      <c r="F2889" t="inlineStr"/>
      <c r="G2889" t="inlineStr"/>
      <c r="H2889" t="inlineStr"/>
      <c r="I2889" t="inlineStr"/>
      <c r="J2889" t="inlineStr"/>
      <c r="K2889" t="n">
        <v>119.45</v>
      </c>
      <c r="L2889" t="inlineStr"/>
      <c r="M2889" t="n">
        <v>517.74</v>
      </c>
      <c r="N2889" t="inlineStr"/>
      <c r="O2889" t="n">
        <v>126.55</v>
      </c>
      <c r="P2889" t="n">
        <v>11.73</v>
      </c>
      <c r="Q2889" t="n">
        <v>156.89</v>
      </c>
      <c r="R2889" t="n">
        <v>130.335</v>
      </c>
      <c r="S2889" t="n">
        <v>98.26300000000001</v>
      </c>
      <c r="T2889" t="n">
        <v>287.357</v>
      </c>
    </row>
    <row r="2890">
      <c r="A2890" s="142" t="n">
        <v>40588</v>
      </c>
      <c r="B2890" t="inlineStr"/>
      <c r="C2890" t="n">
        <v>383.16</v>
      </c>
      <c r="D2890" t="inlineStr"/>
      <c r="E2890" t="inlineStr"/>
      <c r="F2890" t="inlineStr"/>
      <c r="G2890" t="inlineStr"/>
      <c r="H2890" t="inlineStr"/>
      <c r="I2890" t="inlineStr"/>
      <c r="J2890" t="inlineStr"/>
      <c r="K2890" t="n">
        <v>122.65</v>
      </c>
      <c r="L2890" t="inlineStr"/>
      <c r="M2890" t="n">
        <v>531.25</v>
      </c>
      <c r="N2890" t="inlineStr"/>
      <c r="O2890" t="n">
        <v>129.24</v>
      </c>
      <c r="P2890" t="n">
        <v>11.88</v>
      </c>
      <c r="Q2890" t="n">
        <v>158.26</v>
      </c>
      <c r="R2890" t="n">
        <v>130.335</v>
      </c>
      <c r="S2890" t="n">
        <v>99.34699999999999</v>
      </c>
      <c r="T2890" t="n">
        <v>293.121</v>
      </c>
    </row>
    <row r="2891">
      <c r="A2891" s="142" t="n">
        <v>40589</v>
      </c>
      <c r="B2891" t="inlineStr"/>
      <c r="C2891" t="n">
        <v>386.05</v>
      </c>
      <c r="D2891" t="inlineStr"/>
      <c r="E2891" t="inlineStr"/>
      <c r="F2891" t="inlineStr"/>
      <c r="G2891" t="inlineStr"/>
      <c r="H2891" t="inlineStr"/>
      <c r="I2891" t="inlineStr"/>
      <c r="J2891" t="inlineStr"/>
      <c r="K2891" t="n">
        <v>124.76</v>
      </c>
      <c r="L2891" t="inlineStr"/>
      <c r="M2891" t="n">
        <v>538.6799999999999</v>
      </c>
      <c r="N2891" t="inlineStr"/>
      <c r="O2891" t="n">
        <v>130.78</v>
      </c>
      <c r="P2891" t="n">
        <v>11.99</v>
      </c>
      <c r="Q2891" t="n">
        <v>159.92</v>
      </c>
      <c r="R2891" t="n">
        <v>130.335</v>
      </c>
      <c r="S2891" t="n">
        <v>98.914</v>
      </c>
      <c r="T2891" t="n">
        <v>291.605</v>
      </c>
    </row>
    <row r="2892">
      <c r="A2892" s="142" t="n">
        <v>40590</v>
      </c>
      <c r="B2892" t="inlineStr"/>
      <c r="C2892" t="n">
        <v>390.37</v>
      </c>
      <c r="D2892" t="inlineStr"/>
      <c r="E2892" t="inlineStr"/>
      <c r="F2892" t="inlineStr"/>
      <c r="G2892" t="inlineStr"/>
      <c r="H2892" t="inlineStr"/>
      <c r="I2892" t="inlineStr"/>
      <c r="J2892" t="inlineStr"/>
      <c r="K2892" t="n">
        <v>125.08</v>
      </c>
      <c r="L2892" t="inlineStr"/>
      <c r="M2892" t="n">
        <v>540.98</v>
      </c>
      <c r="N2892" t="inlineStr"/>
      <c r="O2892" t="n">
        <v>131.61</v>
      </c>
      <c r="P2892" t="n">
        <v>12.03</v>
      </c>
      <c r="Q2892" t="n">
        <v>160.36</v>
      </c>
      <c r="R2892" t="n">
        <v>130.335</v>
      </c>
      <c r="S2892" t="n">
        <v>99.43899999999999</v>
      </c>
      <c r="T2892" t="n">
        <v>292.704</v>
      </c>
    </row>
    <row r="2893">
      <c r="A2893" s="142" t="n">
        <v>40591</v>
      </c>
      <c r="B2893" t="inlineStr"/>
      <c r="C2893" t="n">
        <v>392.53</v>
      </c>
      <c r="D2893" t="inlineStr"/>
      <c r="E2893" t="inlineStr"/>
      <c r="F2893" t="inlineStr"/>
      <c r="G2893" t="inlineStr"/>
      <c r="H2893" t="inlineStr"/>
      <c r="I2893" t="inlineStr"/>
      <c r="J2893" t="inlineStr"/>
      <c r="K2893" t="n">
        <v>126.14</v>
      </c>
      <c r="L2893" t="inlineStr"/>
      <c r="M2893" t="n">
        <v>542.6799999999999</v>
      </c>
      <c r="N2893" t="inlineStr"/>
      <c r="O2893" t="n">
        <v>131.94</v>
      </c>
      <c r="P2893" t="n">
        <v>12.09</v>
      </c>
      <c r="Q2893" t="n">
        <v>161.28</v>
      </c>
      <c r="R2893" t="n">
        <v>130.335</v>
      </c>
      <c r="S2893" t="n">
        <v>99.51900000000001</v>
      </c>
      <c r="T2893" t="n">
        <v>292.257</v>
      </c>
    </row>
    <row r="2894">
      <c r="A2894" s="142" t="n">
        <v>40592</v>
      </c>
      <c r="B2894" t="inlineStr"/>
      <c r="C2894" t="n">
        <v>390.59</v>
      </c>
      <c r="D2894" t="inlineStr"/>
      <c r="E2894" t="inlineStr"/>
      <c r="F2894" t="inlineStr"/>
      <c r="G2894" t="inlineStr"/>
      <c r="H2894" t="inlineStr"/>
      <c r="I2894" t="inlineStr"/>
      <c r="J2894" t="inlineStr"/>
      <c r="K2894" t="n">
        <v>126.22</v>
      </c>
      <c r="L2894" t="inlineStr"/>
      <c r="M2894" t="n">
        <v>542.9400000000001</v>
      </c>
      <c r="N2894" t="inlineStr"/>
      <c r="O2894" t="n">
        <v>131.96</v>
      </c>
      <c r="P2894" t="n">
        <v>12.07</v>
      </c>
      <c r="Q2894" t="n">
        <v>161.37</v>
      </c>
      <c r="R2894" t="n">
        <v>130.335</v>
      </c>
      <c r="S2894" t="n">
        <v>99.399</v>
      </c>
      <c r="T2894" t="n">
        <v>293.658</v>
      </c>
    </row>
    <row r="2895">
      <c r="A2895" s="142" t="n">
        <v>40595</v>
      </c>
      <c r="B2895" t="inlineStr"/>
      <c r="C2895" t="n">
        <v>390.59</v>
      </c>
      <c r="D2895" t="inlineStr"/>
      <c r="E2895" t="inlineStr"/>
      <c r="F2895" t="inlineStr"/>
      <c r="G2895" t="inlineStr"/>
      <c r="H2895" t="inlineStr"/>
      <c r="I2895" t="inlineStr"/>
      <c r="J2895" t="inlineStr"/>
      <c r="K2895" t="n">
        <v>125.77</v>
      </c>
      <c r="L2895" t="inlineStr"/>
      <c r="M2895" t="n">
        <v>541.97</v>
      </c>
      <c r="N2895" t="inlineStr"/>
      <c r="O2895" t="n">
        <v>131.96</v>
      </c>
      <c r="P2895" t="n">
        <v>12.11</v>
      </c>
      <c r="Q2895" t="n">
        <v>161.37</v>
      </c>
      <c r="R2895" t="n">
        <v>130.335</v>
      </c>
      <c r="S2895" t="n">
        <v>98.858</v>
      </c>
      <c r="T2895" t="n">
        <v>292.56</v>
      </c>
    </row>
    <row r="2896">
      <c r="A2896" s="142" t="n">
        <v>40596</v>
      </c>
      <c r="B2896" t="inlineStr"/>
      <c r="C2896" t="n">
        <v>381.92</v>
      </c>
      <c r="D2896" t="inlineStr"/>
      <c r="E2896" t="inlineStr"/>
      <c r="F2896" t="inlineStr"/>
      <c r="G2896" t="inlineStr"/>
      <c r="H2896" t="inlineStr"/>
      <c r="I2896" t="inlineStr"/>
      <c r="J2896" t="inlineStr"/>
      <c r="K2896" t="n">
        <v>123.94</v>
      </c>
      <c r="L2896" t="inlineStr"/>
      <c r="M2896" t="n">
        <v>534.67</v>
      </c>
      <c r="N2896" t="inlineStr"/>
      <c r="O2896" t="n">
        <v>129.79</v>
      </c>
      <c r="P2896" t="n">
        <v>11.88</v>
      </c>
      <c r="Q2896" t="n">
        <v>161.64</v>
      </c>
      <c r="R2896" t="n">
        <v>130.335</v>
      </c>
      <c r="S2896" t="n">
        <v>97.208</v>
      </c>
      <c r="T2896" t="n">
        <v>287.153</v>
      </c>
    </row>
    <row r="2897">
      <c r="A2897" s="142" t="n">
        <v>40597</v>
      </c>
      <c r="B2897" t="inlineStr"/>
      <c r="C2897" t="n">
        <v>379.36</v>
      </c>
      <c r="D2897" t="inlineStr"/>
      <c r="E2897" t="inlineStr"/>
      <c r="F2897" t="inlineStr"/>
      <c r="G2897" t="inlineStr"/>
      <c r="H2897" t="inlineStr"/>
      <c r="I2897" t="inlineStr"/>
      <c r="J2897" t="inlineStr"/>
      <c r="K2897" t="n">
        <v>124.84</v>
      </c>
      <c r="L2897" t="inlineStr"/>
      <c r="M2897" t="n">
        <v>537.3099999999999</v>
      </c>
      <c r="N2897" t="inlineStr"/>
      <c r="O2897" t="n">
        <v>129.85</v>
      </c>
      <c r="P2897" t="n">
        <v>11.87</v>
      </c>
      <c r="Q2897" t="n">
        <v>159.07</v>
      </c>
      <c r="R2897" t="n">
        <v>130.335</v>
      </c>
      <c r="S2897" t="n">
        <v>96.155</v>
      </c>
      <c r="T2897" t="n">
        <v>284.279</v>
      </c>
    </row>
    <row r="2898">
      <c r="A2898" s="142" t="n">
        <v>40598</v>
      </c>
      <c r="B2898" t="inlineStr"/>
      <c r="C2898" t="n">
        <v>374.01</v>
      </c>
      <c r="D2898" t="inlineStr"/>
      <c r="E2898" t="inlineStr"/>
      <c r="F2898" t="inlineStr"/>
      <c r="G2898" t="inlineStr"/>
      <c r="H2898" t="inlineStr"/>
      <c r="I2898" t="inlineStr"/>
      <c r="J2898" t="inlineStr"/>
      <c r="K2898" t="n">
        <v>121.26</v>
      </c>
      <c r="L2898" t="inlineStr"/>
      <c r="M2898" t="n">
        <v>522.9400000000001</v>
      </c>
      <c r="N2898" t="inlineStr"/>
      <c r="O2898" t="n">
        <v>126.87</v>
      </c>
      <c r="P2898" t="n">
        <v>11.63</v>
      </c>
      <c r="Q2898" t="n">
        <v>158.88</v>
      </c>
      <c r="R2898" t="n">
        <v>130.335</v>
      </c>
      <c r="S2898" t="n">
        <v>95.699</v>
      </c>
      <c r="T2898" t="n">
        <v>281.396</v>
      </c>
    </row>
    <row r="2899">
      <c r="A2899" s="142" t="n">
        <v>40599</v>
      </c>
      <c r="B2899" t="inlineStr"/>
      <c r="C2899" t="n">
        <v>382.79</v>
      </c>
      <c r="D2899" t="inlineStr"/>
      <c r="E2899" t="inlineStr"/>
      <c r="F2899" t="inlineStr"/>
      <c r="G2899" t="inlineStr"/>
      <c r="H2899" t="inlineStr"/>
      <c r="I2899" t="inlineStr"/>
      <c r="J2899" t="inlineStr"/>
      <c r="K2899" t="n">
        <v>123.63</v>
      </c>
      <c r="L2899" t="inlineStr"/>
      <c r="M2899" t="n">
        <v>534.3</v>
      </c>
      <c r="N2899" t="inlineStr"/>
      <c r="O2899" t="n">
        <v>129.19</v>
      </c>
      <c r="P2899" t="n">
        <v>11.89</v>
      </c>
      <c r="Q2899" t="n">
        <v>158.31</v>
      </c>
      <c r="R2899" t="n">
        <v>130.335</v>
      </c>
      <c r="S2899" t="n">
        <v>97.045</v>
      </c>
      <c r="T2899" t="n">
        <v>285.485</v>
      </c>
    </row>
    <row r="2900">
      <c r="A2900" s="142" t="n">
        <v>40602</v>
      </c>
      <c r="B2900" t="inlineStr"/>
      <c r="C2900" t="n">
        <v>384.31</v>
      </c>
      <c r="D2900" t="inlineStr"/>
      <c r="E2900" t="inlineStr"/>
      <c r="F2900" t="inlineStr"/>
      <c r="G2900" t="inlineStr"/>
      <c r="H2900" t="inlineStr"/>
      <c r="I2900" t="inlineStr"/>
      <c r="J2900" t="inlineStr"/>
      <c r="K2900" t="n">
        <v>124.05</v>
      </c>
      <c r="L2900" t="inlineStr"/>
      <c r="M2900" t="n">
        <v>536.95</v>
      </c>
      <c r="N2900" t="inlineStr"/>
      <c r="O2900" t="n">
        <v>129.38</v>
      </c>
      <c r="P2900" t="n">
        <v>11.94</v>
      </c>
      <c r="Q2900" t="n">
        <v>158.67</v>
      </c>
      <c r="R2900" t="n">
        <v>133.62</v>
      </c>
      <c r="S2900" t="n">
        <v>97.342</v>
      </c>
      <c r="T2900" t="n">
        <v>286.3</v>
      </c>
    </row>
    <row r="2901">
      <c r="A2901" s="142" t="n">
        <v>40603</v>
      </c>
      <c r="B2901" t="inlineStr"/>
      <c r="C2901" t="n">
        <v>393.59</v>
      </c>
      <c r="D2901" t="inlineStr"/>
      <c r="E2901" t="inlineStr"/>
      <c r="F2901" t="inlineStr"/>
      <c r="G2901" t="inlineStr"/>
      <c r="H2901" t="inlineStr"/>
      <c r="I2901" t="inlineStr"/>
      <c r="J2901" t="inlineStr"/>
      <c r="K2901" t="n">
        <v>127.35</v>
      </c>
      <c r="L2901" t="inlineStr"/>
      <c r="M2901" t="n">
        <v>548.09</v>
      </c>
      <c r="N2901" t="inlineStr"/>
      <c r="O2901" t="n">
        <v>131.75</v>
      </c>
      <c r="P2901" t="n">
        <v>12.11</v>
      </c>
      <c r="Q2901" t="n">
        <v>161.63</v>
      </c>
      <c r="R2901" t="n">
        <v>133.62</v>
      </c>
      <c r="S2901" t="n">
        <v>96.59999999999999</v>
      </c>
      <c r="T2901" t="n">
        <v>287.082</v>
      </c>
    </row>
    <row r="2902">
      <c r="A2902" s="142" t="n">
        <v>40604</v>
      </c>
      <c r="B2902" t="inlineStr"/>
      <c r="C2902" t="n">
        <v>395.59</v>
      </c>
      <c r="D2902" t="inlineStr"/>
      <c r="E2902" t="inlineStr"/>
      <c r="F2902" t="inlineStr"/>
      <c r="G2902" t="inlineStr"/>
      <c r="H2902" t="inlineStr"/>
      <c r="I2902" t="inlineStr"/>
      <c r="J2902" t="inlineStr"/>
      <c r="K2902" t="n">
        <v>126.54</v>
      </c>
      <c r="L2902" t="inlineStr"/>
      <c r="M2902" t="n">
        <v>551.4</v>
      </c>
      <c r="N2902" t="inlineStr"/>
      <c r="O2902" t="n">
        <v>131.45</v>
      </c>
      <c r="P2902" t="n">
        <v>12.07</v>
      </c>
      <c r="Q2902" t="n">
        <v>161.77</v>
      </c>
      <c r="R2902" t="n">
        <v>133.62</v>
      </c>
      <c r="S2902" t="n">
        <v>96.089</v>
      </c>
      <c r="T2902" t="n">
        <v>286.336</v>
      </c>
    </row>
    <row r="2903">
      <c r="A2903" s="142" t="n">
        <v>40605</v>
      </c>
      <c r="B2903" t="inlineStr"/>
      <c r="C2903" t="n">
        <v>388.09</v>
      </c>
      <c r="D2903" t="inlineStr"/>
      <c r="E2903" t="inlineStr"/>
      <c r="F2903" t="inlineStr"/>
      <c r="G2903" t="inlineStr"/>
      <c r="H2903" t="inlineStr"/>
      <c r="I2903" t="inlineStr"/>
      <c r="J2903" t="inlineStr"/>
      <c r="K2903" t="n">
        <v>125.84</v>
      </c>
      <c r="L2903" t="inlineStr"/>
      <c r="M2903" t="n">
        <v>544.67</v>
      </c>
      <c r="N2903" t="inlineStr"/>
      <c r="O2903" t="n">
        <v>129.29</v>
      </c>
      <c r="P2903" t="n">
        <v>11.92</v>
      </c>
      <c r="Q2903" t="n">
        <v>158.53</v>
      </c>
      <c r="R2903" t="n">
        <v>133.62</v>
      </c>
      <c r="S2903" t="n">
        <v>96.72799999999999</v>
      </c>
      <c r="T2903" t="n">
        <v>288.744</v>
      </c>
    </row>
    <row r="2904">
      <c r="A2904" s="142" t="n">
        <v>40606</v>
      </c>
      <c r="B2904" t="inlineStr"/>
      <c r="C2904" t="n">
        <v>391.47</v>
      </c>
      <c r="D2904" t="inlineStr"/>
      <c r="E2904" t="inlineStr"/>
      <c r="F2904" t="inlineStr"/>
      <c r="G2904" t="inlineStr"/>
      <c r="H2904" t="inlineStr"/>
      <c r="I2904" t="inlineStr"/>
      <c r="J2904" t="inlineStr"/>
      <c r="K2904" t="n">
        <v>125.42</v>
      </c>
      <c r="L2904" t="inlineStr"/>
      <c r="M2904" t="n">
        <v>548.71</v>
      </c>
      <c r="N2904" t="inlineStr"/>
      <c r="O2904" t="n">
        <v>130.76</v>
      </c>
      <c r="P2904" t="n">
        <v>11.99</v>
      </c>
      <c r="Q2904" t="n">
        <v>161.1</v>
      </c>
      <c r="R2904" t="n">
        <v>133.62</v>
      </c>
      <c r="S2904" t="n">
        <v>96.28400000000001</v>
      </c>
      <c r="T2904" t="n">
        <v>290.547</v>
      </c>
    </row>
    <row r="2905">
      <c r="A2905" s="142" t="n">
        <v>40609</v>
      </c>
      <c r="B2905" t="inlineStr"/>
      <c r="C2905" t="n">
        <v>388.62</v>
      </c>
      <c r="D2905" t="inlineStr"/>
      <c r="E2905" t="inlineStr"/>
      <c r="F2905" t="inlineStr"/>
      <c r="G2905" t="inlineStr"/>
      <c r="H2905" t="inlineStr"/>
      <c r="I2905" t="inlineStr"/>
      <c r="J2905" t="inlineStr"/>
      <c r="K2905" t="n">
        <v>124.95</v>
      </c>
      <c r="L2905" t="inlineStr"/>
      <c r="M2905" t="n">
        <v>543.5599999999999</v>
      </c>
      <c r="N2905" t="inlineStr"/>
      <c r="O2905" t="n">
        <v>129.86</v>
      </c>
      <c r="P2905" t="n">
        <v>11.94</v>
      </c>
      <c r="Q2905" t="n">
        <v>162.4</v>
      </c>
      <c r="R2905" t="n">
        <v>133.62</v>
      </c>
      <c r="S2905" t="n">
        <v>95.464</v>
      </c>
      <c r="T2905" t="n">
        <v>288.444</v>
      </c>
    </row>
    <row r="2906">
      <c r="A2906" s="142" t="n">
        <v>40610</v>
      </c>
      <c r="B2906" t="inlineStr"/>
      <c r="C2906" t="n">
        <v>386.95</v>
      </c>
      <c r="D2906" t="inlineStr"/>
      <c r="E2906" t="inlineStr"/>
      <c r="F2906" t="inlineStr"/>
      <c r="G2906" t="inlineStr"/>
      <c r="H2906" t="inlineStr"/>
      <c r="I2906" t="inlineStr"/>
      <c r="J2906" t="inlineStr"/>
      <c r="K2906" t="n">
        <v>124.22</v>
      </c>
      <c r="L2906" t="inlineStr"/>
      <c r="M2906" t="n">
        <v>542.54</v>
      </c>
      <c r="N2906" t="inlineStr"/>
      <c r="O2906" t="n">
        <v>128.75</v>
      </c>
      <c r="P2906" t="n">
        <v>11.8</v>
      </c>
      <c r="Q2906" t="n">
        <v>158.66</v>
      </c>
      <c r="R2906" t="n">
        <v>133.62</v>
      </c>
      <c r="S2906" t="n">
        <v>96.43899999999999</v>
      </c>
      <c r="T2906" t="n">
        <v>291.8</v>
      </c>
    </row>
    <row r="2907">
      <c r="A2907" s="142" t="n">
        <v>40611</v>
      </c>
      <c r="B2907" t="inlineStr"/>
      <c r="C2907" t="n">
        <v>381.95</v>
      </c>
      <c r="D2907" t="inlineStr"/>
      <c r="E2907" t="inlineStr"/>
      <c r="F2907" t="inlineStr"/>
      <c r="G2907" t="inlineStr"/>
      <c r="H2907" t="inlineStr"/>
      <c r="I2907" t="inlineStr"/>
      <c r="J2907" t="inlineStr"/>
      <c r="K2907" t="n">
        <v>122.39</v>
      </c>
      <c r="L2907" t="inlineStr"/>
      <c r="M2907" t="n">
        <v>537.2</v>
      </c>
      <c r="N2907" t="inlineStr"/>
      <c r="O2907" t="n">
        <v>127.03</v>
      </c>
      <c r="P2907" t="n">
        <v>11.65</v>
      </c>
      <c r="Q2907" t="n">
        <v>158.64</v>
      </c>
      <c r="R2907" t="n">
        <v>133.62</v>
      </c>
      <c r="S2907" t="n">
        <v>96.217</v>
      </c>
      <c r="T2907" t="n">
        <v>291.35</v>
      </c>
    </row>
    <row r="2908">
      <c r="A2908" s="142" t="n">
        <v>40612</v>
      </c>
      <c r="B2908" t="inlineStr"/>
      <c r="C2908" t="n">
        <v>368.55</v>
      </c>
      <c r="D2908" t="inlineStr"/>
      <c r="E2908" t="inlineStr"/>
      <c r="F2908" t="inlineStr"/>
      <c r="G2908" t="inlineStr"/>
      <c r="H2908" t="inlineStr"/>
      <c r="I2908" t="inlineStr"/>
      <c r="J2908" t="inlineStr"/>
      <c r="K2908" t="n">
        <v>118.44</v>
      </c>
      <c r="L2908" t="inlineStr"/>
      <c r="M2908" t="n">
        <v>525.4</v>
      </c>
      <c r="N2908" t="inlineStr"/>
      <c r="O2908" t="n">
        <v>124.12</v>
      </c>
      <c r="P2908" t="n">
        <v>11.3</v>
      </c>
      <c r="Q2908" t="n">
        <v>152.81</v>
      </c>
      <c r="R2908" t="n">
        <v>133.62</v>
      </c>
      <c r="S2908" t="n">
        <v>95.206</v>
      </c>
      <c r="T2908" t="n">
        <v>288.76</v>
      </c>
    </row>
    <row r="2909">
      <c r="A2909" s="142" t="n">
        <v>40613</v>
      </c>
      <c r="B2909" t="inlineStr"/>
      <c r="C2909" t="n">
        <v>371.42</v>
      </c>
      <c r="D2909" t="inlineStr"/>
      <c r="E2909" t="inlineStr"/>
      <c r="F2909" t="inlineStr"/>
      <c r="G2909" t="inlineStr"/>
      <c r="H2909" t="inlineStr"/>
      <c r="I2909" t="inlineStr"/>
      <c r="J2909" t="inlineStr"/>
      <c r="K2909" t="n">
        <v>119.51</v>
      </c>
      <c r="L2909" t="inlineStr"/>
      <c r="M2909" t="n">
        <v>530.91</v>
      </c>
      <c r="N2909" t="inlineStr"/>
      <c r="O2909" t="n">
        <v>124.97</v>
      </c>
      <c r="P2909" t="n">
        <v>11.35</v>
      </c>
      <c r="Q2909" t="n">
        <v>152.24</v>
      </c>
      <c r="R2909" t="n">
        <v>133.62</v>
      </c>
      <c r="S2909" t="n">
        <v>94.95399999999999</v>
      </c>
      <c r="T2909" t="n">
        <v>286.096</v>
      </c>
    </row>
    <row r="2910">
      <c r="A2910" s="142" t="n">
        <v>40616</v>
      </c>
      <c r="B2910" t="inlineStr"/>
      <c r="C2910" t="n">
        <v>365.06</v>
      </c>
      <c r="D2910" t="inlineStr"/>
      <c r="E2910" t="inlineStr"/>
      <c r="F2910" t="inlineStr"/>
      <c r="G2910" t="inlineStr"/>
      <c r="H2910" t="inlineStr"/>
      <c r="I2910" t="inlineStr"/>
      <c r="J2910" t="inlineStr"/>
      <c r="K2910" t="n">
        <v>117.05</v>
      </c>
      <c r="L2910" t="inlineStr"/>
      <c r="M2910" t="n">
        <v>521.6799999999999</v>
      </c>
      <c r="N2910" t="inlineStr"/>
      <c r="O2910" t="n">
        <v>123.49</v>
      </c>
      <c r="P2910" t="n">
        <v>11.22</v>
      </c>
      <c r="Q2910" t="n">
        <v>150.98</v>
      </c>
      <c r="R2910" t="n">
        <v>133.62</v>
      </c>
      <c r="S2910" t="n">
        <v>93.27800000000001</v>
      </c>
      <c r="T2910" t="n">
        <v>285.525</v>
      </c>
    </row>
    <row r="2911">
      <c r="A2911" s="142" t="n">
        <v>40617</v>
      </c>
      <c r="B2911" t="inlineStr"/>
      <c r="C2911" t="n">
        <v>353.41</v>
      </c>
      <c r="D2911" t="inlineStr"/>
      <c r="E2911" t="inlineStr"/>
      <c r="F2911" t="inlineStr"/>
      <c r="G2911" t="inlineStr"/>
      <c r="H2911" t="inlineStr"/>
      <c r="I2911" t="inlineStr"/>
      <c r="J2911" t="inlineStr"/>
      <c r="K2911" t="n">
        <v>113.71</v>
      </c>
      <c r="L2911" t="inlineStr"/>
      <c r="M2911" t="n">
        <v>506.36</v>
      </c>
      <c r="N2911" t="inlineStr"/>
      <c r="O2911" t="n">
        <v>120.35</v>
      </c>
      <c r="P2911" t="n">
        <v>10.85</v>
      </c>
      <c r="Q2911" t="n">
        <v>145.38</v>
      </c>
      <c r="R2911" t="n">
        <v>133.62</v>
      </c>
      <c r="S2911" t="n">
        <v>91.227</v>
      </c>
      <c r="T2911" t="n">
        <v>279.5</v>
      </c>
    </row>
    <row r="2912">
      <c r="A2912" s="142" t="n">
        <v>40618</v>
      </c>
      <c r="B2912" t="inlineStr"/>
      <c r="C2912" t="n">
        <v>352.56</v>
      </c>
      <c r="D2912" t="inlineStr"/>
      <c r="E2912" t="inlineStr"/>
      <c r="F2912" t="inlineStr"/>
      <c r="G2912" t="inlineStr"/>
      <c r="H2912" t="inlineStr"/>
      <c r="I2912" t="inlineStr"/>
      <c r="J2912" t="inlineStr"/>
      <c r="K2912" t="n">
        <v>112.73</v>
      </c>
      <c r="L2912" t="inlineStr"/>
      <c r="M2912" t="n">
        <v>500.9</v>
      </c>
      <c r="N2912" t="inlineStr"/>
      <c r="O2912" t="n">
        <v>118.98</v>
      </c>
      <c r="P2912" t="n">
        <v>10.82</v>
      </c>
      <c r="Q2912" t="n">
        <v>147.99</v>
      </c>
      <c r="R2912" t="n">
        <v>133.62</v>
      </c>
      <c r="S2912" t="n">
        <v>90.857</v>
      </c>
      <c r="T2912" t="n">
        <v>281.396</v>
      </c>
    </row>
    <row r="2913">
      <c r="A2913" s="142" t="n">
        <v>40619</v>
      </c>
      <c r="B2913" t="inlineStr"/>
      <c r="C2913" t="n">
        <v>355.18</v>
      </c>
      <c r="D2913" t="inlineStr"/>
      <c r="E2913" t="inlineStr"/>
      <c r="F2913" t="inlineStr"/>
      <c r="G2913" t="inlineStr"/>
      <c r="H2913" t="inlineStr"/>
      <c r="I2913" t="inlineStr"/>
      <c r="J2913" t="inlineStr"/>
      <c r="K2913" t="n">
        <v>113.24</v>
      </c>
      <c r="L2913" t="inlineStr"/>
      <c r="M2913" t="n">
        <v>500.32</v>
      </c>
      <c r="N2913" t="inlineStr"/>
      <c r="O2913" t="n">
        <v>119.19</v>
      </c>
      <c r="P2913" t="n">
        <v>10.88</v>
      </c>
      <c r="Q2913" t="n">
        <v>146.31</v>
      </c>
      <c r="R2913" t="n">
        <v>133.62</v>
      </c>
      <c r="S2913" t="n">
        <v>91.366</v>
      </c>
      <c r="T2913" t="n">
        <v>278.149</v>
      </c>
    </row>
    <row r="2914">
      <c r="A2914" s="142" t="n">
        <v>40620</v>
      </c>
      <c r="B2914" t="inlineStr"/>
      <c r="C2914" t="n">
        <v>362.14</v>
      </c>
      <c r="D2914" t="inlineStr"/>
      <c r="E2914" t="inlineStr"/>
      <c r="F2914" t="inlineStr"/>
      <c r="G2914" t="inlineStr"/>
      <c r="H2914" t="inlineStr"/>
      <c r="I2914" t="inlineStr"/>
      <c r="J2914" t="inlineStr"/>
      <c r="K2914" t="n">
        <v>114.61</v>
      </c>
      <c r="L2914" t="inlineStr"/>
      <c r="M2914" t="n">
        <v>504.98</v>
      </c>
      <c r="N2914" t="inlineStr"/>
      <c r="O2914" t="n">
        <v>120.76</v>
      </c>
      <c r="P2914" t="n">
        <v>10.97</v>
      </c>
      <c r="Q2914" t="n">
        <v>148.65</v>
      </c>
      <c r="R2914" t="n">
        <v>133.62</v>
      </c>
      <c r="S2914" t="n">
        <v>91.14700000000001</v>
      </c>
      <c r="T2914" t="n">
        <v>277.664</v>
      </c>
    </row>
    <row r="2915">
      <c r="A2915" s="142" t="n">
        <v>40623</v>
      </c>
      <c r="B2915" t="inlineStr"/>
      <c r="C2915" t="n">
        <v>370.49</v>
      </c>
      <c r="D2915" t="inlineStr"/>
      <c r="E2915" t="inlineStr"/>
      <c r="F2915" t="inlineStr"/>
      <c r="G2915" t="inlineStr"/>
      <c r="H2915" t="inlineStr"/>
      <c r="I2915" t="inlineStr"/>
      <c r="J2915" t="inlineStr"/>
      <c r="K2915" t="n">
        <v>116.96</v>
      </c>
      <c r="L2915" t="inlineStr"/>
      <c r="M2915" t="n">
        <v>515.51</v>
      </c>
      <c r="N2915" t="inlineStr"/>
      <c r="O2915" t="n">
        <v>123.2</v>
      </c>
      <c r="P2915" t="n">
        <v>11.22</v>
      </c>
      <c r="Q2915" t="n">
        <v>151.12</v>
      </c>
      <c r="R2915" t="n">
        <v>133.62</v>
      </c>
      <c r="S2915" t="n">
        <v>92.22</v>
      </c>
      <c r="T2915" t="n">
        <v>279.673</v>
      </c>
    </row>
    <row r="2916">
      <c r="A2916" s="142" t="n">
        <v>40624</v>
      </c>
      <c r="B2916" t="inlineStr"/>
      <c r="C2916" t="n">
        <v>372.11</v>
      </c>
      <c r="D2916" t="inlineStr"/>
      <c r="E2916" t="inlineStr"/>
      <c r="F2916" t="inlineStr"/>
      <c r="G2916" t="inlineStr"/>
      <c r="H2916" t="inlineStr"/>
      <c r="I2916" t="inlineStr"/>
      <c r="J2916" t="inlineStr"/>
      <c r="K2916" t="n">
        <v>117.78</v>
      </c>
      <c r="L2916" t="inlineStr"/>
      <c r="M2916" t="n">
        <v>519.4299999999999</v>
      </c>
      <c r="N2916" t="inlineStr"/>
      <c r="O2916" t="n">
        <v>123.7</v>
      </c>
      <c r="P2916" t="n">
        <v>11.26</v>
      </c>
      <c r="Q2916" t="n">
        <v>152.33</v>
      </c>
      <c r="R2916" t="n">
        <v>133.62</v>
      </c>
      <c r="S2916" t="n">
        <v>92.38</v>
      </c>
      <c r="T2916" t="n">
        <v>281.699</v>
      </c>
    </row>
    <row r="2917">
      <c r="A2917" s="142" t="n">
        <v>40625</v>
      </c>
      <c r="B2917" t="inlineStr"/>
      <c r="C2917" t="n">
        <v>381.25</v>
      </c>
      <c r="D2917" t="inlineStr"/>
      <c r="E2917" t="inlineStr"/>
      <c r="F2917" t="inlineStr"/>
      <c r="G2917" t="inlineStr"/>
      <c r="H2917" t="inlineStr"/>
      <c r="I2917" t="inlineStr"/>
      <c r="J2917" t="inlineStr"/>
      <c r="K2917" t="n">
        <v>121.47</v>
      </c>
      <c r="L2917" t="inlineStr"/>
      <c r="M2917" t="n">
        <v>532.17</v>
      </c>
      <c r="N2917" t="inlineStr"/>
      <c r="O2917" t="n">
        <v>127.17</v>
      </c>
      <c r="P2917" t="n">
        <v>11.57</v>
      </c>
      <c r="Q2917" t="n">
        <v>155.15</v>
      </c>
      <c r="R2917" t="n">
        <v>133.62</v>
      </c>
      <c r="S2917" t="n">
        <v>93.036</v>
      </c>
      <c r="T2917" t="n">
        <v>284.363</v>
      </c>
    </row>
    <row r="2918">
      <c r="A2918" s="142" t="n">
        <v>40626</v>
      </c>
      <c r="B2918" t="inlineStr"/>
      <c r="C2918" t="n">
        <v>377.82</v>
      </c>
      <c r="D2918" t="inlineStr"/>
      <c r="E2918" t="inlineStr"/>
      <c r="F2918" t="inlineStr"/>
      <c r="G2918" t="inlineStr"/>
      <c r="H2918" t="inlineStr"/>
      <c r="I2918" t="inlineStr"/>
      <c r="J2918" t="inlineStr"/>
      <c r="K2918" t="n">
        <v>120.87</v>
      </c>
      <c r="L2918" t="inlineStr"/>
      <c r="M2918" t="n">
        <v>530.77</v>
      </c>
      <c r="N2918" t="inlineStr"/>
      <c r="O2918" t="n">
        <v>126.54</v>
      </c>
      <c r="P2918" t="n">
        <v>11.58</v>
      </c>
      <c r="Q2918" t="n">
        <v>158.63</v>
      </c>
      <c r="R2918" t="n">
        <v>133.62</v>
      </c>
      <c r="S2918" t="n">
        <v>93.42100000000001</v>
      </c>
      <c r="T2918" t="n">
        <v>285.623</v>
      </c>
    </row>
    <row r="2919">
      <c r="A2919" s="142" t="n">
        <v>40627</v>
      </c>
      <c r="B2919" t="inlineStr"/>
      <c r="C2919" t="n">
        <v>379.84</v>
      </c>
      <c r="D2919" t="inlineStr"/>
      <c r="E2919" t="inlineStr"/>
      <c r="F2919" t="inlineStr"/>
      <c r="G2919" t="inlineStr"/>
      <c r="H2919" t="inlineStr"/>
      <c r="I2919" t="inlineStr"/>
      <c r="J2919" t="inlineStr"/>
      <c r="K2919" t="n">
        <v>120.57</v>
      </c>
      <c r="L2919" t="inlineStr"/>
      <c r="M2919" t="n">
        <v>529.67</v>
      </c>
      <c r="N2919" t="inlineStr"/>
      <c r="O2919" t="n">
        <v>126.65</v>
      </c>
      <c r="P2919" t="n">
        <v>11.63</v>
      </c>
      <c r="Q2919" t="n">
        <v>157.61</v>
      </c>
      <c r="R2919" t="n">
        <v>133.62</v>
      </c>
      <c r="S2919" t="n">
        <v>94.009</v>
      </c>
      <c r="T2919" t="n">
        <v>289.092</v>
      </c>
    </row>
    <row r="2920">
      <c r="A2920" s="142" t="n">
        <v>40630</v>
      </c>
      <c r="B2920" t="inlineStr"/>
      <c r="C2920" t="n">
        <v>376.81</v>
      </c>
      <c r="D2920" t="inlineStr"/>
      <c r="E2920" t="inlineStr"/>
      <c r="F2920" t="inlineStr"/>
      <c r="G2920" t="inlineStr"/>
      <c r="H2920" t="inlineStr"/>
      <c r="I2920" t="inlineStr"/>
      <c r="J2920" t="inlineStr"/>
      <c r="K2920" t="n">
        <v>118.71</v>
      </c>
      <c r="L2920" t="inlineStr"/>
      <c r="M2920" t="n">
        <v>523.51</v>
      </c>
      <c r="N2920" t="inlineStr"/>
      <c r="O2920" t="n">
        <v>125</v>
      </c>
      <c r="P2920" t="n">
        <v>11.44</v>
      </c>
      <c r="Q2920" t="n">
        <v>155.04</v>
      </c>
      <c r="R2920" t="n">
        <v>133.62</v>
      </c>
      <c r="S2920" t="n">
        <v>93.94499999999999</v>
      </c>
      <c r="T2920" t="n">
        <v>288.558</v>
      </c>
    </row>
    <row r="2921">
      <c r="A2921" s="142" t="n">
        <v>40631</v>
      </c>
      <c r="B2921" t="inlineStr"/>
      <c r="C2921" t="n">
        <v>376.5</v>
      </c>
      <c r="D2921" t="inlineStr"/>
      <c r="E2921" t="inlineStr"/>
      <c r="F2921" t="inlineStr"/>
      <c r="G2921" t="inlineStr"/>
      <c r="H2921" t="inlineStr"/>
      <c r="I2921" t="inlineStr"/>
      <c r="J2921" t="inlineStr"/>
      <c r="K2921" t="n">
        <v>118.66</v>
      </c>
      <c r="L2921" t="inlineStr"/>
      <c r="M2921" t="n">
        <v>519.85</v>
      </c>
      <c r="N2921" t="inlineStr"/>
      <c r="O2921" t="n">
        <v>124.51</v>
      </c>
      <c r="P2921" t="n">
        <v>11.42</v>
      </c>
      <c r="Q2921" t="n">
        <v>152.36</v>
      </c>
      <c r="R2921" t="n">
        <v>133.62</v>
      </c>
      <c r="S2921" t="n">
        <v>94.459</v>
      </c>
      <c r="T2921" t="n">
        <v>290.4</v>
      </c>
    </row>
    <row r="2922">
      <c r="A2922" s="142" t="n">
        <v>40632</v>
      </c>
      <c r="B2922" t="inlineStr"/>
      <c r="C2922" t="n">
        <v>380.55</v>
      </c>
      <c r="D2922" t="inlineStr"/>
      <c r="E2922" t="inlineStr"/>
      <c r="F2922" t="inlineStr"/>
      <c r="G2922" t="inlineStr"/>
      <c r="H2922" t="inlineStr"/>
      <c r="I2922" t="inlineStr"/>
      <c r="J2922" t="inlineStr"/>
      <c r="K2922" t="n">
        <v>120.6</v>
      </c>
      <c r="L2922" t="inlineStr"/>
      <c r="M2922" t="n">
        <v>528.5599999999999</v>
      </c>
      <c r="N2922" t="inlineStr"/>
      <c r="O2922" t="n">
        <v>126.66</v>
      </c>
      <c r="P2922" t="n">
        <v>11.59</v>
      </c>
      <c r="Q2922" t="n">
        <v>155.62</v>
      </c>
      <c r="R2922" t="n">
        <v>133.62</v>
      </c>
      <c r="S2922" t="n">
        <v>95.229</v>
      </c>
      <c r="T2922" t="n">
        <v>294.166</v>
      </c>
    </row>
    <row r="2923">
      <c r="A2923" s="142" t="n">
        <v>40633</v>
      </c>
      <c r="B2923" t="inlineStr"/>
      <c r="C2923" t="n">
        <v>380.6</v>
      </c>
      <c r="D2923" t="inlineStr"/>
      <c r="E2923" t="inlineStr"/>
      <c r="F2923" t="inlineStr"/>
      <c r="G2923" t="inlineStr"/>
      <c r="H2923" t="inlineStr"/>
      <c r="I2923" t="inlineStr"/>
      <c r="J2923" t="inlineStr"/>
      <c r="K2923" t="n">
        <v>120.26</v>
      </c>
      <c r="L2923" t="inlineStr"/>
      <c r="M2923" t="n">
        <v>527.6900000000001</v>
      </c>
      <c r="N2923" t="inlineStr"/>
      <c r="O2923" t="n">
        <v>126.21</v>
      </c>
      <c r="P2923" t="n">
        <v>11.61</v>
      </c>
      <c r="Q2923" t="n">
        <v>155.57</v>
      </c>
      <c r="R2923" t="n">
        <v>128.967</v>
      </c>
      <c r="S2923" t="n">
        <v>94.64700000000001</v>
      </c>
      <c r="T2923" t="n">
        <v>295.037</v>
      </c>
    </row>
    <row r="2924">
      <c r="A2924" s="142" t="n">
        <v>40634</v>
      </c>
      <c r="B2924" t="inlineStr"/>
      <c r="C2924" t="n">
        <v>379.7</v>
      </c>
      <c r="D2924" t="inlineStr"/>
      <c r="E2924" t="inlineStr"/>
      <c r="F2924" t="inlineStr"/>
      <c r="G2924" t="inlineStr"/>
      <c r="H2924" t="inlineStr"/>
      <c r="I2924" t="inlineStr"/>
      <c r="J2924" t="inlineStr"/>
      <c r="K2924" t="n">
        <v>119.71</v>
      </c>
      <c r="L2924" t="inlineStr"/>
      <c r="M2924" t="n">
        <v>527.9</v>
      </c>
      <c r="N2924" t="inlineStr"/>
      <c r="O2924" t="n">
        <v>125.91</v>
      </c>
      <c r="P2924" t="n">
        <v>11.55</v>
      </c>
      <c r="Q2924" t="n">
        <v>154.59</v>
      </c>
      <c r="R2924" t="n">
        <v>128.967</v>
      </c>
      <c r="S2924" t="n">
        <v>95.517</v>
      </c>
      <c r="T2924" t="n">
        <v>299.636</v>
      </c>
    </row>
    <row r="2925">
      <c r="A2925" s="142" t="n">
        <v>40637</v>
      </c>
      <c r="B2925" t="inlineStr"/>
      <c r="C2925" t="n">
        <v>385.7</v>
      </c>
      <c r="D2925" t="inlineStr"/>
      <c r="E2925" t="inlineStr"/>
      <c r="F2925" t="inlineStr"/>
      <c r="G2925" t="inlineStr"/>
      <c r="H2925" t="inlineStr"/>
      <c r="I2925" t="inlineStr"/>
      <c r="J2925" t="inlineStr"/>
      <c r="K2925" t="n">
        <v>119.39</v>
      </c>
      <c r="L2925" t="inlineStr"/>
      <c r="M2925" t="n">
        <v>527.87</v>
      </c>
      <c r="N2925" t="inlineStr"/>
      <c r="O2925" t="n">
        <v>125.05</v>
      </c>
      <c r="P2925" t="n">
        <v>11.56</v>
      </c>
      <c r="Q2925" t="n">
        <v>154.62</v>
      </c>
      <c r="R2925" t="n">
        <v>128.967</v>
      </c>
      <c r="S2925" t="n">
        <v>95.286</v>
      </c>
      <c r="T2925" t="n">
        <v>299.881</v>
      </c>
    </row>
    <row r="2926">
      <c r="A2926" s="142" t="n">
        <v>40638</v>
      </c>
      <c r="B2926" t="inlineStr"/>
      <c r="C2926" t="n">
        <v>402.11</v>
      </c>
      <c r="D2926" t="inlineStr"/>
      <c r="E2926" t="inlineStr"/>
      <c r="F2926" t="inlineStr"/>
      <c r="G2926" t="inlineStr"/>
      <c r="H2926" t="inlineStr"/>
      <c r="I2926" t="inlineStr"/>
      <c r="J2926" t="inlineStr"/>
      <c r="K2926" t="n">
        <v>124.25</v>
      </c>
      <c r="L2926" t="inlineStr"/>
      <c r="M2926" t="n">
        <v>549.23</v>
      </c>
      <c r="N2926" t="inlineStr"/>
      <c r="O2926" t="n">
        <v>130.88</v>
      </c>
      <c r="P2926" t="n">
        <v>11.95</v>
      </c>
      <c r="Q2926" t="n">
        <v>154.41</v>
      </c>
      <c r="R2926" t="n">
        <v>128.967</v>
      </c>
      <c r="S2926" t="n">
        <v>95.376</v>
      </c>
      <c r="T2926" t="n">
        <v>300.928</v>
      </c>
    </row>
    <row r="2927">
      <c r="A2927" s="142" t="n">
        <v>40639</v>
      </c>
      <c r="B2927" t="inlineStr"/>
      <c r="C2927" t="n">
        <v>400.48</v>
      </c>
      <c r="D2927" t="inlineStr"/>
      <c r="E2927" t="inlineStr"/>
      <c r="F2927" t="inlineStr"/>
      <c r="G2927" t="inlineStr"/>
      <c r="H2927" t="inlineStr"/>
      <c r="I2927" t="inlineStr"/>
      <c r="J2927" t="inlineStr"/>
      <c r="K2927" t="n">
        <v>123.76</v>
      </c>
      <c r="L2927" t="inlineStr"/>
      <c r="M2927" t="n">
        <v>548.21</v>
      </c>
      <c r="N2927" t="inlineStr"/>
      <c r="O2927" t="n">
        <v>130.75</v>
      </c>
      <c r="P2927" t="n">
        <v>12</v>
      </c>
      <c r="Q2927" t="n">
        <v>161.61</v>
      </c>
      <c r="R2927" t="n">
        <v>128.967</v>
      </c>
      <c r="S2927" t="n">
        <v>94.86499999999999</v>
      </c>
      <c r="T2927" t="n">
        <v>300.128</v>
      </c>
    </row>
    <row r="2928">
      <c r="A2928" s="142" t="n">
        <v>40640</v>
      </c>
      <c r="B2928" t="inlineStr"/>
      <c r="C2928" t="n">
        <v>399.8</v>
      </c>
      <c r="D2928" t="inlineStr"/>
      <c r="E2928" t="inlineStr"/>
      <c r="F2928" t="inlineStr"/>
      <c r="G2928" t="inlineStr"/>
      <c r="H2928" t="inlineStr"/>
      <c r="I2928" t="inlineStr"/>
      <c r="J2928" t="inlineStr"/>
      <c r="K2928" t="n">
        <v>123.68</v>
      </c>
      <c r="L2928" t="inlineStr"/>
      <c r="M2928" t="n">
        <v>547.14</v>
      </c>
      <c r="N2928" t="inlineStr"/>
      <c r="O2928" t="n">
        <v>130.37</v>
      </c>
      <c r="P2928" t="n">
        <v>11.98</v>
      </c>
      <c r="Q2928" t="n">
        <v>160.71</v>
      </c>
      <c r="R2928" t="n">
        <v>128.967</v>
      </c>
      <c r="S2928" t="n">
        <v>95.01000000000001</v>
      </c>
      <c r="T2928" t="n">
        <v>301.037</v>
      </c>
    </row>
    <row r="2929">
      <c r="A2929" s="142" t="n">
        <v>40641</v>
      </c>
      <c r="B2929" t="inlineStr"/>
      <c r="C2929" t="n">
        <v>404.31</v>
      </c>
      <c r="D2929" t="inlineStr"/>
      <c r="E2929" t="inlineStr"/>
      <c r="F2929" t="inlineStr"/>
      <c r="G2929" t="inlineStr"/>
      <c r="H2929" t="inlineStr"/>
      <c r="I2929" t="inlineStr"/>
      <c r="J2929" t="inlineStr"/>
      <c r="K2929" t="n">
        <v>124.69</v>
      </c>
      <c r="L2929" t="inlineStr"/>
      <c r="M2929" t="n">
        <v>552.71</v>
      </c>
      <c r="N2929" t="inlineStr"/>
      <c r="O2929" t="n">
        <v>131.99</v>
      </c>
      <c r="P2929" t="n">
        <v>12.07</v>
      </c>
      <c r="Q2929" t="n">
        <v>160.73</v>
      </c>
      <c r="R2929" t="n">
        <v>128.967</v>
      </c>
      <c r="S2929" t="n">
        <v>94.48099999999999</v>
      </c>
      <c r="T2929" t="n">
        <v>298.972</v>
      </c>
    </row>
    <row r="2930">
      <c r="A2930" s="142" t="n">
        <v>40644</v>
      </c>
      <c r="B2930" t="inlineStr"/>
      <c r="C2930" t="n">
        <v>393.97</v>
      </c>
      <c r="D2930" t="inlineStr"/>
      <c r="E2930" t="inlineStr"/>
      <c r="F2930" t="inlineStr"/>
      <c r="G2930" t="inlineStr"/>
      <c r="H2930" t="inlineStr"/>
      <c r="I2930" t="inlineStr"/>
      <c r="J2930" t="inlineStr"/>
      <c r="K2930" t="n">
        <v>120.09</v>
      </c>
      <c r="L2930" t="inlineStr"/>
      <c r="M2930" t="n">
        <v>537.64</v>
      </c>
      <c r="N2930" t="inlineStr"/>
      <c r="O2930" t="n">
        <v>128.73</v>
      </c>
      <c r="P2930" t="n">
        <v>11.86</v>
      </c>
      <c r="Q2930" t="n">
        <v>160.34</v>
      </c>
      <c r="R2930" t="n">
        <v>128.967</v>
      </c>
      <c r="S2930" t="n">
        <v>94.139</v>
      </c>
      <c r="T2930" t="n">
        <v>297.195</v>
      </c>
    </row>
    <row r="2931">
      <c r="A2931" s="142" t="n">
        <v>40645</v>
      </c>
      <c r="B2931" t="inlineStr"/>
      <c r="C2931" t="n">
        <v>381.33</v>
      </c>
      <c r="D2931" t="inlineStr"/>
      <c r="E2931" t="inlineStr"/>
      <c r="F2931" t="inlineStr"/>
      <c r="G2931" t="inlineStr"/>
      <c r="H2931" t="inlineStr"/>
      <c r="I2931" t="inlineStr"/>
      <c r="J2931" t="inlineStr"/>
      <c r="K2931" t="n">
        <v>117.65</v>
      </c>
      <c r="L2931" t="inlineStr"/>
      <c r="M2931" t="n">
        <v>527.85</v>
      </c>
      <c r="N2931" t="inlineStr"/>
      <c r="O2931" t="n">
        <v>125.32</v>
      </c>
      <c r="P2931" t="n">
        <v>11.52</v>
      </c>
      <c r="Q2931" t="n">
        <v>154.01</v>
      </c>
      <c r="R2931" t="n">
        <v>128.967</v>
      </c>
      <c r="S2931" t="n">
        <v>92.73099999999999</v>
      </c>
      <c r="T2931" t="n">
        <v>290.71</v>
      </c>
    </row>
    <row r="2932">
      <c r="A2932" s="142" t="n">
        <v>40646</v>
      </c>
      <c r="B2932" t="inlineStr"/>
      <c r="C2932" t="n">
        <v>383.17</v>
      </c>
      <c r="D2932" t="inlineStr"/>
      <c r="E2932" t="inlineStr"/>
      <c r="F2932" t="inlineStr"/>
      <c r="G2932" t="inlineStr"/>
      <c r="H2932" t="inlineStr"/>
      <c r="I2932" t="inlineStr"/>
      <c r="J2932" t="inlineStr"/>
      <c r="K2932" t="n">
        <v>116.78</v>
      </c>
      <c r="L2932" t="inlineStr"/>
      <c r="M2932" t="n">
        <v>524.8099999999999</v>
      </c>
      <c r="N2932" t="inlineStr"/>
      <c r="O2932" t="n">
        <v>125.19</v>
      </c>
      <c r="P2932" t="n">
        <v>11.52</v>
      </c>
      <c r="Q2932" t="n">
        <v>153.53</v>
      </c>
      <c r="R2932" t="n">
        <v>128.967</v>
      </c>
      <c r="S2932" t="n">
        <v>93.069</v>
      </c>
      <c r="T2932" t="n">
        <v>292.528</v>
      </c>
    </row>
    <row r="2933">
      <c r="A2933" s="142" t="n">
        <v>40647</v>
      </c>
      <c r="B2933" t="inlineStr"/>
      <c r="C2933" t="n">
        <v>389.79</v>
      </c>
      <c r="D2933" t="inlineStr"/>
      <c r="E2933" t="inlineStr"/>
      <c r="F2933" t="inlineStr"/>
      <c r="G2933" t="inlineStr"/>
      <c r="H2933" t="inlineStr"/>
      <c r="I2933" t="inlineStr"/>
      <c r="J2933" t="inlineStr"/>
      <c r="K2933" t="n">
        <v>117.98</v>
      </c>
      <c r="L2933" t="inlineStr"/>
      <c r="M2933" t="n">
        <v>532.53</v>
      </c>
      <c r="N2933" t="inlineStr"/>
      <c r="O2933" t="n">
        <v>127.13</v>
      </c>
      <c r="P2933" t="n">
        <v>11.62</v>
      </c>
      <c r="Q2933" t="n">
        <v>154.17</v>
      </c>
      <c r="R2933" t="n">
        <v>128.967</v>
      </c>
      <c r="S2933" t="n">
        <v>93.196</v>
      </c>
      <c r="T2933" t="n">
        <v>292.732</v>
      </c>
    </row>
    <row r="2934">
      <c r="A2934" s="142" t="n">
        <v>40648</v>
      </c>
      <c r="B2934" t="inlineStr"/>
      <c r="C2934" t="n">
        <v>387.13</v>
      </c>
      <c r="D2934" t="inlineStr"/>
      <c r="E2934" t="inlineStr"/>
      <c r="F2934" t="inlineStr"/>
      <c r="G2934" t="inlineStr"/>
      <c r="H2934" t="inlineStr"/>
      <c r="I2934" t="inlineStr"/>
      <c r="J2934" t="inlineStr"/>
      <c r="K2934" t="n">
        <v>116.61</v>
      </c>
      <c r="L2934" t="inlineStr"/>
      <c r="M2934" t="n">
        <v>531.12</v>
      </c>
      <c r="N2934" t="inlineStr"/>
      <c r="O2934" t="n">
        <v>127.03</v>
      </c>
      <c r="P2934" t="n">
        <v>11.65</v>
      </c>
      <c r="Q2934" t="n">
        <v>155.26</v>
      </c>
      <c r="R2934" t="n">
        <v>128.967</v>
      </c>
      <c r="S2934" t="n">
        <v>93.55200000000001</v>
      </c>
      <c r="T2934" t="n">
        <v>293.434</v>
      </c>
    </row>
    <row r="2935">
      <c r="A2935" s="142" t="n">
        <v>40651</v>
      </c>
      <c r="B2935" t="inlineStr"/>
      <c r="C2935" t="n">
        <v>382.17</v>
      </c>
      <c r="D2935" t="inlineStr"/>
      <c r="E2935" t="inlineStr"/>
      <c r="F2935" t="inlineStr"/>
      <c r="G2935" t="inlineStr"/>
      <c r="H2935" t="inlineStr"/>
      <c r="I2935" t="inlineStr"/>
      <c r="J2935" t="inlineStr"/>
      <c r="K2935" t="n">
        <v>116.15</v>
      </c>
      <c r="L2935" t="inlineStr"/>
      <c r="M2935" t="n">
        <v>532.66</v>
      </c>
      <c r="N2935" t="inlineStr"/>
      <c r="O2935" t="n">
        <v>126.2</v>
      </c>
      <c r="P2935" t="n">
        <v>11.59</v>
      </c>
      <c r="Q2935" t="n">
        <v>154.57</v>
      </c>
      <c r="R2935" t="n">
        <v>128.967</v>
      </c>
      <c r="S2935" t="n">
        <v>93.46899999999999</v>
      </c>
      <c r="T2935" t="n">
        <v>292.986</v>
      </c>
    </row>
    <row r="2936">
      <c r="A2936" s="142" t="n">
        <v>40652</v>
      </c>
      <c r="B2936" t="inlineStr"/>
      <c r="C2936" t="n">
        <v>383.97</v>
      </c>
      <c r="D2936" t="inlineStr"/>
      <c r="E2936" t="inlineStr"/>
      <c r="F2936" t="inlineStr"/>
      <c r="G2936" t="inlineStr"/>
      <c r="H2936" t="inlineStr"/>
      <c r="I2936" t="inlineStr"/>
      <c r="J2936" t="inlineStr"/>
      <c r="K2936" t="n">
        <v>117.21</v>
      </c>
      <c r="L2936" t="inlineStr"/>
      <c r="M2936" t="n">
        <v>537.52</v>
      </c>
      <c r="N2936" t="inlineStr"/>
      <c r="O2936" t="n">
        <v>127.57</v>
      </c>
      <c r="P2936" t="n">
        <v>11.58</v>
      </c>
      <c r="Q2936" t="n">
        <v>153.98</v>
      </c>
      <c r="R2936" t="n">
        <v>128.967</v>
      </c>
      <c r="S2936" t="n">
        <v>93.27200000000001</v>
      </c>
      <c r="T2936" t="n">
        <v>291.865</v>
      </c>
    </row>
    <row r="2937">
      <c r="A2937" s="142" t="n">
        <v>40653</v>
      </c>
      <c r="B2937" t="inlineStr"/>
      <c r="C2937" t="n">
        <v>388.01</v>
      </c>
      <c r="D2937" t="inlineStr"/>
      <c r="E2937" t="inlineStr"/>
      <c r="F2937" t="inlineStr"/>
      <c r="G2937" t="inlineStr"/>
      <c r="H2937" t="inlineStr"/>
      <c r="I2937" t="inlineStr"/>
      <c r="J2937" t="inlineStr"/>
      <c r="K2937" t="n">
        <v>117.16</v>
      </c>
      <c r="L2937" t="inlineStr"/>
      <c r="M2937" t="n">
        <v>538.34</v>
      </c>
      <c r="N2937" t="inlineStr"/>
      <c r="O2937" t="n">
        <v>127.85</v>
      </c>
      <c r="P2937" t="n">
        <v>11.68</v>
      </c>
      <c r="Q2937" t="n">
        <v>156.27</v>
      </c>
      <c r="R2937" t="n">
        <v>128.967</v>
      </c>
      <c r="S2937" t="n">
        <v>93.872</v>
      </c>
      <c r="T2937" t="n">
        <v>295.02</v>
      </c>
    </row>
    <row r="2938">
      <c r="A2938" s="142" t="n">
        <v>40654</v>
      </c>
      <c r="B2938" t="inlineStr"/>
      <c r="C2938" t="n">
        <v>389.65</v>
      </c>
      <c r="D2938" t="inlineStr"/>
      <c r="E2938" t="inlineStr"/>
      <c r="F2938" t="inlineStr"/>
      <c r="G2938" t="inlineStr"/>
      <c r="H2938" t="inlineStr"/>
      <c r="I2938" t="inlineStr"/>
      <c r="J2938" t="inlineStr"/>
      <c r="K2938" t="n">
        <v>117.71</v>
      </c>
      <c r="L2938" t="inlineStr"/>
      <c r="M2938" t="n">
        <v>540.74</v>
      </c>
      <c r="N2938" t="inlineStr"/>
      <c r="O2938" t="n">
        <v>128.98</v>
      </c>
      <c r="P2938" t="n">
        <v>11.83</v>
      </c>
      <c r="Q2938" t="n">
        <v>157.75</v>
      </c>
      <c r="R2938" t="n">
        <v>128.967</v>
      </c>
      <c r="S2938" t="n">
        <v>94.265</v>
      </c>
      <c r="T2938" t="n">
        <v>296.535</v>
      </c>
    </row>
    <row r="2939">
      <c r="A2939" s="142" t="n">
        <v>40655</v>
      </c>
      <c r="B2939" t="inlineStr"/>
      <c r="C2939" t="n">
        <v>389.65</v>
      </c>
      <c r="D2939" t="inlineStr"/>
      <c r="E2939" t="inlineStr"/>
      <c r="F2939" t="inlineStr"/>
      <c r="G2939" t="inlineStr"/>
      <c r="H2939" t="inlineStr"/>
      <c r="I2939" t="inlineStr"/>
      <c r="J2939" t="inlineStr"/>
      <c r="K2939" t="n">
        <v>117.71</v>
      </c>
      <c r="L2939" t="inlineStr"/>
      <c r="M2939" t="n">
        <v>540.74</v>
      </c>
      <c r="N2939" t="inlineStr"/>
      <c r="O2939" t="n">
        <v>128.98</v>
      </c>
      <c r="P2939" t="n">
        <v>11.83</v>
      </c>
      <c r="Q2939" t="n">
        <v>157.75</v>
      </c>
      <c r="R2939" t="n">
        <v>128.967</v>
      </c>
      <c r="S2939" t="n">
        <v>94.265</v>
      </c>
      <c r="T2939" t="n">
        <v>296.535</v>
      </c>
    </row>
    <row r="2940">
      <c r="A2940" s="142" t="n">
        <v>40658</v>
      </c>
      <c r="B2940" t="inlineStr"/>
      <c r="C2940" t="n">
        <v>381.16</v>
      </c>
      <c r="D2940" t="inlineStr"/>
      <c r="E2940" t="inlineStr"/>
      <c r="F2940" t="inlineStr"/>
      <c r="G2940" t="inlineStr"/>
      <c r="H2940" t="inlineStr"/>
      <c r="I2940" t="inlineStr"/>
      <c r="J2940" t="inlineStr"/>
      <c r="K2940" t="n">
        <v>117.71</v>
      </c>
      <c r="L2940" t="inlineStr"/>
      <c r="M2940" t="n">
        <v>540.74</v>
      </c>
      <c r="N2940" t="inlineStr"/>
      <c r="O2940" t="n">
        <v>128.98</v>
      </c>
      <c r="P2940" t="n">
        <v>11.63</v>
      </c>
      <c r="Q2940" t="n">
        <v>157.75</v>
      </c>
      <c r="R2940" t="n">
        <v>128.967</v>
      </c>
      <c r="S2940" t="n">
        <v>94.265</v>
      </c>
      <c r="T2940" t="n">
        <v>296.535</v>
      </c>
    </row>
    <row r="2941">
      <c r="A2941" s="142" t="n">
        <v>40659</v>
      </c>
      <c r="B2941" t="inlineStr"/>
      <c r="C2941" t="n">
        <v>378.16</v>
      </c>
      <c r="D2941" t="inlineStr"/>
      <c r="E2941" t="inlineStr"/>
      <c r="F2941" t="inlineStr"/>
      <c r="G2941" t="inlineStr"/>
      <c r="H2941" t="inlineStr"/>
      <c r="I2941" t="inlineStr"/>
      <c r="J2941" t="inlineStr"/>
      <c r="K2941" t="n">
        <v>117.71</v>
      </c>
      <c r="L2941" t="inlineStr"/>
      <c r="M2941" t="n">
        <v>521.39</v>
      </c>
      <c r="N2941" t="inlineStr"/>
      <c r="O2941" t="n">
        <v>124.19</v>
      </c>
      <c r="P2941" t="n">
        <v>11.48</v>
      </c>
      <c r="Q2941" t="n">
        <v>152.07</v>
      </c>
      <c r="R2941" t="n">
        <v>128.967</v>
      </c>
      <c r="S2941" t="n">
        <v>94.23099999999999</v>
      </c>
      <c r="T2941" t="n">
        <v>294.825</v>
      </c>
    </row>
    <row r="2942">
      <c r="A2942" s="142" t="n">
        <v>40660</v>
      </c>
      <c r="B2942" t="inlineStr"/>
      <c r="C2942" t="n">
        <v>381.4</v>
      </c>
      <c r="D2942" t="inlineStr"/>
      <c r="E2942" t="inlineStr"/>
      <c r="F2942" t="inlineStr"/>
      <c r="G2942" t="inlineStr"/>
      <c r="H2942" t="inlineStr"/>
      <c r="I2942" t="inlineStr"/>
      <c r="J2942" t="inlineStr"/>
      <c r="K2942" t="n">
        <v>116.26</v>
      </c>
      <c r="L2942" t="inlineStr"/>
      <c r="M2942" t="n">
        <v>527.79</v>
      </c>
      <c r="N2942" t="inlineStr"/>
      <c r="O2942" t="n">
        <v>125.54</v>
      </c>
      <c r="P2942" t="n">
        <v>11.52</v>
      </c>
      <c r="Q2942" t="n">
        <v>151.63</v>
      </c>
      <c r="R2942" t="n">
        <v>128.967</v>
      </c>
      <c r="S2942" t="n">
        <v>94.414</v>
      </c>
      <c r="T2942" t="n">
        <v>294.3</v>
      </c>
    </row>
    <row r="2943">
      <c r="A2943" s="142" t="n">
        <v>40661</v>
      </c>
      <c r="B2943" t="inlineStr"/>
      <c r="C2943" t="n">
        <v>378.58</v>
      </c>
      <c r="D2943" t="inlineStr"/>
      <c r="E2943" t="inlineStr"/>
      <c r="F2943" t="inlineStr"/>
      <c r="G2943" t="inlineStr"/>
      <c r="H2943" t="inlineStr"/>
      <c r="I2943" t="inlineStr"/>
      <c r="J2943" t="inlineStr"/>
      <c r="K2943" t="n">
        <v>115.13</v>
      </c>
      <c r="L2943" t="inlineStr"/>
      <c r="M2943" t="n">
        <v>524.29</v>
      </c>
      <c r="N2943" t="inlineStr"/>
      <c r="O2943" t="n">
        <v>124.8</v>
      </c>
      <c r="P2943" t="n">
        <v>11.5</v>
      </c>
      <c r="Q2943" t="n">
        <v>154.21</v>
      </c>
      <c r="R2943" t="n">
        <v>128.967</v>
      </c>
      <c r="S2943" t="n">
        <v>94.047</v>
      </c>
      <c r="T2943" t="n">
        <v>290.367</v>
      </c>
    </row>
    <row r="2944">
      <c r="A2944" s="142" t="n">
        <v>40662</v>
      </c>
      <c r="B2944" t="inlineStr"/>
      <c r="C2944" t="n">
        <v>378.48</v>
      </c>
      <c r="D2944" t="inlineStr"/>
      <c r="E2944" t="inlineStr"/>
      <c r="F2944" t="inlineStr"/>
      <c r="G2944" t="inlineStr"/>
      <c r="H2944" t="inlineStr"/>
      <c r="I2944" t="inlineStr"/>
      <c r="J2944" t="inlineStr"/>
      <c r="K2944" t="n">
        <v>115.14</v>
      </c>
      <c r="L2944" t="inlineStr"/>
      <c r="M2944" t="n">
        <v>526.15</v>
      </c>
      <c r="N2944" t="inlineStr"/>
      <c r="O2944" t="n">
        <v>125.75</v>
      </c>
      <c r="P2944" t="n">
        <v>11.58</v>
      </c>
      <c r="Q2944" t="n">
        <v>151.83</v>
      </c>
      <c r="R2944" t="n">
        <v>133.231</v>
      </c>
      <c r="S2944" t="n">
        <v>94.236</v>
      </c>
      <c r="T2944" t="n">
        <v>290.965</v>
      </c>
    </row>
    <row r="2945">
      <c r="A2945" s="142" t="n">
        <v>40665</v>
      </c>
      <c r="B2945" t="inlineStr"/>
      <c r="C2945" t="n">
        <v>369.41</v>
      </c>
      <c r="D2945" t="inlineStr"/>
      <c r="E2945" t="inlineStr"/>
      <c r="F2945" t="inlineStr"/>
      <c r="G2945" t="inlineStr"/>
      <c r="H2945" t="inlineStr"/>
      <c r="I2945" t="inlineStr"/>
      <c r="J2945" t="inlineStr"/>
      <c r="K2945" t="n">
        <v>112.78</v>
      </c>
      <c r="L2945" t="inlineStr"/>
      <c r="M2945" t="n">
        <v>513.59</v>
      </c>
      <c r="N2945" t="inlineStr"/>
      <c r="O2945" t="n">
        <v>122.17</v>
      </c>
      <c r="P2945" t="n">
        <v>11.36</v>
      </c>
      <c r="Q2945" t="n">
        <v>152.3</v>
      </c>
      <c r="R2945" t="n">
        <v>133.231</v>
      </c>
      <c r="S2945" t="n">
        <v>94.121</v>
      </c>
      <c r="T2945" t="n">
        <v>290.617</v>
      </c>
    </row>
    <row r="2946">
      <c r="A2946" s="142" t="n">
        <v>40666</v>
      </c>
      <c r="B2946" t="inlineStr"/>
      <c r="C2946" t="n">
        <v>356.09</v>
      </c>
      <c r="D2946" t="inlineStr"/>
      <c r="E2946" t="inlineStr"/>
      <c r="F2946" t="inlineStr"/>
      <c r="G2946" t="inlineStr"/>
      <c r="H2946" t="inlineStr"/>
      <c r="I2946" t="inlineStr"/>
      <c r="J2946" t="inlineStr"/>
      <c r="K2946" t="n">
        <v>109.47</v>
      </c>
      <c r="L2946" t="inlineStr"/>
      <c r="M2946" t="n">
        <v>500.55</v>
      </c>
      <c r="N2946" t="inlineStr"/>
      <c r="O2946" t="n">
        <v>118.46</v>
      </c>
      <c r="P2946" t="n">
        <v>11</v>
      </c>
      <c r="Q2946" t="n">
        <v>146.71</v>
      </c>
      <c r="R2946" t="n">
        <v>133.231</v>
      </c>
      <c r="S2946" t="n">
        <v>93.178</v>
      </c>
      <c r="T2946" t="n">
        <v>286.691</v>
      </c>
    </row>
    <row r="2947">
      <c r="A2947" s="142" t="n">
        <v>40667</v>
      </c>
      <c r="B2947" t="inlineStr"/>
      <c r="C2947" t="n">
        <v>345.49</v>
      </c>
      <c r="D2947" t="inlineStr"/>
      <c r="E2947" t="inlineStr"/>
      <c r="F2947" t="inlineStr"/>
      <c r="G2947" t="inlineStr"/>
      <c r="H2947" t="inlineStr"/>
      <c r="I2947" t="inlineStr"/>
      <c r="J2947" t="inlineStr"/>
      <c r="K2947" t="n">
        <v>108.43</v>
      </c>
      <c r="L2947" t="inlineStr"/>
      <c r="M2947" t="n">
        <v>495.26</v>
      </c>
      <c r="N2947" t="inlineStr"/>
      <c r="O2947" t="n">
        <v>117.44</v>
      </c>
      <c r="P2947" t="n">
        <v>10.88</v>
      </c>
      <c r="Q2947" t="n">
        <v>142.75</v>
      </c>
      <c r="R2947" t="n">
        <v>133.231</v>
      </c>
      <c r="S2947" t="n">
        <v>92.64400000000001</v>
      </c>
      <c r="T2947" t="n">
        <v>282.324</v>
      </c>
    </row>
    <row r="2948">
      <c r="A2948" s="142" t="n">
        <v>40668</v>
      </c>
      <c r="B2948" t="inlineStr"/>
      <c r="C2948" t="n">
        <v>338.44</v>
      </c>
      <c r="D2948" t="inlineStr"/>
      <c r="E2948" t="inlineStr"/>
      <c r="F2948" t="inlineStr"/>
      <c r="G2948" t="inlineStr"/>
      <c r="H2948" t="inlineStr"/>
      <c r="I2948" t="inlineStr"/>
      <c r="J2948" t="inlineStr"/>
      <c r="K2948" t="n">
        <v>104.85</v>
      </c>
      <c r="L2948" t="inlineStr"/>
      <c r="M2948" t="n">
        <v>477.25</v>
      </c>
      <c r="N2948" t="inlineStr"/>
      <c r="O2948" t="n">
        <v>115.25</v>
      </c>
      <c r="P2948" t="n">
        <v>10.69</v>
      </c>
      <c r="Q2948" t="n">
        <v>144.34</v>
      </c>
      <c r="R2948" t="n">
        <v>133.231</v>
      </c>
      <c r="S2948" t="n">
        <v>93.32899999999999</v>
      </c>
      <c r="T2948" t="n">
        <v>285.303</v>
      </c>
    </row>
    <row r="2949">
      <c r="A2949" s="142" t="n">
        <v>40669</v>
      </c>
      <c r="B2949" t="inlineStr"/>
      <c r="C2949" t="n">
        <v>338.44</v>
      </c>
      <c r="D2949" t="inlineStr"/>
      <c r="E2949" t="inlineStr"/>
      <c r="F2949" t="inlineStr"/>
      <c r="G2949" t="inlineStr"/>
      <c r="H2949" t="inlineStr"/>
      <c r="I2949" t="inlineStr"/>
      <c r="J2949" t="inlineStr"/>
      <c r="K2949" t="n">
        <v>107.72</v>
      </c>
      <c r="L2949" t="inlineStr"/>
      <c r="M2949" t="n">
        <v>489.82</v>
      </c>
      <c r="N2949" t="inlineStr"/>
      <c r="O2949" t="n">
        <v>117.28</v>
      </c>
      <c r="P2949" t="n">
        <v>10.91</v>
      </c>
      <c r="Q2949" t="n">
        <v>143.77</v>
      </c>
      <c r="R2949" t="n">
        <v>133.231</v>
      </c>
      <c r="S2949" t="n">
        <v>94.289</v>
      </c>
      <c r="T2949" t="n">
        <v>287.858</v>
      </c>
    </row>
    <row r="2950">
      <c r="A2950" s="142" t="n">
        <v>40672</v>
      </c>
      <c r="B2950" t="inlineStr"/>
      <c r="C2950" t="n">
        <v>354.36</v>
      </c>
      <c r="D2950" t="inlineStr"/>
      <c r="E2950" t="inlineStr"/>
      <c r="F2950" t="inlineStr"/>
      <c r="G2950" t="inlineStr"/>
      <c r="H2950" t="inlineStr"/>
      <c r="I2950" t="inlineStr"/>
      <c r="J2950" t="inlineStr"/>
      <c r="K2950" t="n">
        <v>110.1</v>
      </c>
      <c r="L2950" t="inlineStr"/>
      <c r="M2950" t="n">
        <v>498.55</v>
      </c>
      <c r="N2950" t="inlineStr"/>
      <c r="O2950" t="n">
        <v>120.21</v>
      </c>
      <c r="P2950" t="n">
        <v>11.05</v>
      </c>
      <c r="Q2950" t="n">
        <v>145.31</v>
      </c>
      <c r="R2950" t="n">
        <v>133.231</v>
      </c>
      <c r="S2950" t="n">
        <v>95.54000000000001</v>
      </c>
      <c r="T2950" t="n">
        <v>292.39</v>
      </c>
    </row>
    <row r="2951">
      <c r="A2951" s="142" t="n">
        <v>40673</v>
      </c>
      <c r="B2951" t="inlineStr"/>
      <c r="C2951" t="n">
        <v>353.6</v>
      </c>
      <c r="D2951" t="inlineStr"/>
      <c r="E2951" t="inlineStr"/>
      <c r="F2951" t="inlineStr"/>
      <c r="G2951" t="inlineStr"/>
      <c r="H2951" t="inlineStr"/>
      <c r="I2951" t="inlineStr"/>
      <c r="J2951" t="inlineStr"/>
      <c r="K2951" t="n">
        <v>110.37</v>
      </c>
      <c r="L2951" t="inlineStr"/>
      <c r="M2951" t="n">
        <v>497.28</v>
      </c>
      <c r="N2951" t="inlineStr"/>
      <c r="O2951" t="n">
        <v>119.19</v>
      </c>
      <c r="P2951" t="n">
        <v>10.97</v>
      </c>
      <c r="Q2951" t="n">
        <v>146.55</v>
      </c>
      <c r="R2951" t="n">
        <v>133.231</v>
      </c>
      <c r="S2951" t="n">
        <v>95.76600000000001</v>
      </c>
      <c r="T2951" t="n">
        <v>291.81</v>
      </c>
    </row>
    <row r="2952">
      <c r="A2952" s="142" t="n">
        <v>40674</v>
      </c>
      <c r="B2952" t="inlineStr"/>
      <c r="C2952" t="n">
        <v>348.07</v>
      </c>
      <c r="D2952" t="inlineStr"/>
      <c r="E2952" t="inlineStr"/>
      <c r="F2952" t="inlineStr"/>
      <c r="G2952" t="inlineStr"/>
      <c r="H2952" t="inlineStr"/>
      <c r="I2952" t="inlineStr"/>
      <c r="J2952" t="inlineStr"/>
      <c r="K2952" t="n">
        <v>107.86</v>
      </c>
      <c r="L2952" t="inlineStr"/>
      <c r="M2952" t="n">
        <v>486.37</v>
      </c>
      <c r="N2952" t="inlineStr"/>
      <c r="O2952" t="n">
        <v>117.31</v>
      </c>
      <c r="P2952" t="n">
        <v>10.88</v>
      </c>
      <c r="Q2952" t="n">
        <v>147.11</v>
      </c>
      <c r="R2952" t="n">
        <v>133.231</v>
      </c>
      <c r="S2952" t="n">
        <v>95.651</v>
      </c>
      <c r="T2952" t="n">
        <v>292.86</v>
      </c>
    </row>
    <row r="2953">
      <c r="A2953" s="142" t="n">
        <v>40675</v>
      </c>
      <c r="B2953" t="inlineStr"/>
      <c r="C2953" t="n">
        <v>343.4</v>
      </c>
      <c r="D2953" t="inlineStr"/>
      <c r="E2953" t="inlineStr"/>
      <c r="F2953" t="inlineStr"/>
      <c r="G2953" t="inlineStr"/>
      <c r="H2953" t="inlineStr"/>
      <c r="I2953" t="inlineStr"/>
      <c r="J2953" t="inlineStr"/>
      <c r="K2953" t="n">
        <v>107.23</v>
      </c>
      <c r="L2953" t="inlineStr"/>
      <c r="M2953" t="n">
        <v>486.31</v>
      </c>
      <c r="N2953" t="inlineStr"/>
      <c r="O2953" t="n">
        <v>115.18</v>
      </c>
      <c r="P2953" t="n">
        <v>10.73</v>
      </c>
      <c r="Q2953" t="n">
        <v>142.06</v>
      </c>
      <c r="R2953" t="n">
        <v>133.231</v>
      </c>
      <c r="S2953" t="n">
        <v>95.759</v>
      </c>
      <c r="T2953" t="n">
        <v>290.37</v>
      </c>
    </row>
    <row r="2954">
      <c r="A2954" s="142" t="n">
        <v>40676</v>
      </c>
      <c r="B2954" t="inlineStr"/>
      <c r="C2954" t="n">
        <v>339.53</v>
      </c>
      <c r="D2954" t="inlineStr"/>
      <c r="E2954" t="inlineStr"/>
      <c r="F2954" t="inlineStr"/>
      <c r="G2954" t="inlineStr"/>
      <c r="H2954" t="inlineStr"/>
      <c r="I2954" t="inlineStr"/>
      <c r="J2954" t="inlineStr"/>
      <c r="K2954" t="n">
        <v>106.38</v>
      </c>
      <c r="L2954" t="inlineStr"/>
      <c r="M2954" t="n">
        <v>481.98</v>
      </c>
      <c r="N2954" t="inlineStr"/>
      <c r="O2954" t="n">
        <v>114.84</v>
      </c>
      <c r="P2954" t="n">
        <v>10.7</v>
      </c>
      <c r="Q2954" t="n">
        <v>142.72</v>
      </c>
      <c r="R2954" t="n">
        <v>133.231</v>
      </c>
      <c r="S2954" t="n">
        <v>95.196</v>
      </c>
      <c r="T2954" t="n">
        <v>289.614</v>
      </c>
    </row>
    <row r="2955">
      <c r="A2955" s="142" t="n">
        <v>40679</v>
      </c>
      <c r="B2955" t="inlineStr"/>
      <c r="C2955" t="n">
        <v>337.59</v>
      </c>
      <c r="D2955" t="inlineStr"/>
      <c r="E2955" t="inlineStr"/>
      <c r="F2955" t="inlineStr"/>
      <c r="G2955" t="inlineStr"/>
      <c r="H2955" t="inlineStr"/>
      <c r="I2955" t="inlineStr"/>
      <c r="J2955" t="inlineStr"/>
      <c r="K2955" t="n">
        <v>106.78</v>
      </c>
      <c r="L2955" t="inlineStr"/>
      <c r="M2955" t="n">
        <v>483.02</v>
      </c>
      <c r="N2955" t="inlineStr"/>
      <c r="O2955" t="n">
        <v>114.63</v>
      </c>
      <c r="P2955" t="n">
        <v>10.62</v>
      </c>
      <c r="Q2955" t="n">
        <v>142.05</v>
      </c>
      <c r="R2955" t="n">
        <v>133.231</v>
      </c>
      <c r="S2955" t="n">
        <v>94.523</v>
      </c>
      <c r="T2955" t="n">
        <v>286.992</v>
      </c>
    </row>
    <row r="2956">
      <c r="A2956" s="142" t="n">
        <v>40680</v>
      </c>
      <c r="B2956" t="inlineStr"/>
      <c r="C2956" t="n">
        <v>334.93</v>
      </c>
      <c r="D2956" t="inlineStr"/>
      <c r="E2956" t="inlineStr"/>
      <c r="F2956" t="inlineStr"/>
      <c r="G2956" t="inlineStr"/>
      <c r="H2956" t="inlineStr"/>
      <c r="I2956" t="inlineStr"/>
      <c r="J2956" t="inlineStr"/>
      <c r="K2956" t="n">
        <v>106.53</v>
      </c>
      <c r="L2956" t="inlineStr"/>
      <c r="M2956" t="n">
        <v>482.71</v>
      </c>
      <c r="N2956" t="inlineStr"/>
      <c r="O2956" t="n">
        <v>115.07</v>
      </c>
      <c r="P2956" t="n">
        <v>10.58</v>
      </c>
      <c r="Q2956" t="n">
        <v>140.73</v>
      </c>
      <c r="R2956" t="n">
        <v>133.231</v>
      </c>
      <c r="S2956" t="n">
        <v>94.503</v>
      </c>
      <c r="T2956" t="n">
        <v>287.584</v>
      </c>
    </row>
    <row r="2957">
      <c r="A2957" s="142" t="n">
        <v>40681</v>
      </c>
      <c r="B2957" t="inlineStr"/>
      <c r="C2957" t="n">
        <v>338.12</v>
      </c>
      <c r="D2957" t="inlineStr"/>
      <c r="E2957" t="inlineStr"/>
      <c r="F2957" t="inlineStr"/>
      <c r="G2957" t="inlineStr"/>
      <c r="H2957" t="inlineStr"/>
      <c r="I2957" t="inlineStr"/>
      <c r="J2957" t="inlineStr"/>
      <c r="K2957" t="n">
        <v>107.17</v>
      </c>
      <c r="L2957" t="inlineStr"/>
      <c r="M2957" t="n">
        <v>485.47</v>
      </c>
      <c r="N2957" t="inlineStr"/>
      <c r="O2957" t="n">
        <v>115.63</v>
      </c>
      <c r="P2957" t="n">
        <v>10.73</v>
      </c>
      <c r="Q2957" t="n">
        <v>142.53</v>
      </c>
      <c r="R2957" t="n">
        <v>133.231</v>
      </c>
      <c r="S2957" t="n">
        <v>94.846</v>
      </c>
      <c r="T2957" t="n">
        <v>288.25</v>
      </c>
    </row>
    <row r="2958">
      <c r="A2958" s="142" t="n">
        <v>40682</v>
      </c>
      <c r="B2958" t="inlineStr"/>
      <c r="C2958" t="n">
        <v>343.35</v>
      </c>
      <c r="D2958" t="inlineStr"/>
      <c r="E2958" t="inlineStr"/>
      <c r="F2958" t="inlineStr"/>
      <c r="G2958" t="inlineStr"/>
      <c r="H2958" t="inlineStr"/>
      <c r="I2958" t="inlineStr"/>
      <c r="J2958" t="inlineStr"/>
      <c r="K2958" t="n">
        <v>107.8</v>
      </c>
      <c r="L2958" t="inlineStr"/>
      <c r="M2958" t="n">
        <v>487.67</v>
      </c>
      <c r="N2958" t="inlineStr"/>
      <c r="O2958" t="n">
        <v>116.25</v>
      </c>
      <c r="P2958" t="n">
        <v>10.74</v>
      </c>
      <c r="Q2958" t="n">
        <v>143.09</v>
      </c>
      <c r="R2958" t="n">
        <v>133.231</v>
      </c>
      <c r="S2958" t="n">
        <v>95.051</v>
      </c>
      <c r="T2958" t="n">
        <v>287.758</v>
      </c>
    </row>
    <row r="2959">
      <c r="A2959" s="142" t="n">
        <v>40683</v>
      </c>
      <c r="B2959" t="inlineStr"/>
      <c r="C2959" t="n">
        <v>350.54</v>
      </c>
      <c r="D2959" t="inlineStr"/>
      <c r="E2959" t="inlineStr"/>
      <c r="F2959" t="inlineStr"/>
      <c r="G2959" t="inlineStr"/>
      <c r="H2959" t="inlineStr"/>
      <c r="I2959" t="inlineStr"/>
      <c r="J2959" t="inlineStr"/>
      <c r="K2959" t="n">
        <v>109.15</v>
      </c>
      <c r="L2959" t="inlineStr"/>
      <c r="M2959" t="n">
        <v>492.21</v>
      </c>
      <c r="N2959" t="inlineStr"/>
      <c r="O2959" t="n">
        <v>117.8</v>
      </c>
      <c r="P2959" t="n">
        <v>10.92</v>
      </c>
      <c r="Q2959" t="n">
        <v>141.87</v>
      </c>
      <c r="R2959" t="n">
        <v>133.231</v>
      </c>
      <c r="S2959" t="n">
        <v>95.715</v>
      </c>
      <c r="T2959" t="n">
        <v>289.866</v>
      </c>
    </row>
    <row r="2960">
      <c r="A2960" s="142" t="n">
        <v>40686</v>
      </c>
      <c r="B2960" t="inlineStr"/>
      <c r="C2960" t="n">
        <v>350.54</v>
      </c>
      <c r="D2960" t="inlineStr"/>
      <c r="E2960" t="inlineStr"/>
      <c r="F2960" t="inlineStr"/>
      <c r="G2960" t="inlineStr"/>
      <c r="H2960" t="inlineStr"/>
      <c r="I2960" t="inlineStr"/>
      <c r="J2960" t="inlineStr"/>
      <c r="K2960" t="n">
        <v>109.71</v>
      </c>
      <c r="L2960" t="inlineStr"/>
      <c r="M2960" t="n">
        <v>494.88</v>
      </c>
      <c r="N2960" t="inlineStr"/>
      <c r="O2960" t="n">
        <v>117.8</v>
      </c>
      <c r="P2960" t="n">
        <v>10.82</v>
      </c>
      <c r="Q2960" t="n">
        <v>144.89</v>
      </c>
      <c r="R2960" t="n">
        <v>133.231</v>
      </c>
      <c r="S2960" t="n">
        <v>94.35899999999999</v>
      </c>
      <c r="T2960" t="n">
        <v>285.711</v>
      </c>
    </row>
    <row r="2961">
      <c r="A2961" s="142" t="n">
        <v>40687</v>
      </c>
      <c r="B2961" t="inlineStr"/>
      <c r="C2961" t="n">
        <v>350.93</v>
      </c>
      <c r="D2961" t="inlineStr"/>
      <c r="E2961" t="inlineStr"/>
      <c r="F2961" t="inlineStr"/>
      <c r="G2961" t="inlineStr"/>
      <c r="H2961" t="inlineStr"/>
      <c r="I2961" t="inlineStr"/>
      <c r="J2961" t="inlineStr"/>
      <c r="K2961" t="n">
        <v>111.01</v>
      </c>
      <c r="L2961" t="inlineStr"/>
      <c r="M2961" t="n">
        <v>500.93</v>
      </c>
      <c r="N2961" t="inlineStr"/>
      <c r="O2961" t="n">
        <v>118.91</v>
      </c>
      <c r="P2961" t="n">
        <v>10.95</v>
      </c>
      <c r="Q2961" t="n">
        <v>146</v>
      </c>
      <c r="R2961" t="n">
        <v>133.231</v>
      </c>
      <c r="S2961" t="n">
        <v>94.06699999999999</v>
      </c>
      <c r="T2961" t="n">
        <v>286.888</v>
      </c>
    </row>
    <row r="2962">
      <c r="A2962" s="142" t="n">
        <v>40688</v>
      </c>
      <c r="B2962" t="inlineStr"/>
      <c r="C2962" t="n">
        <v>354.98</v>
      </c>
      <c r="D2962" t="inlineStr"/>
      <c r="E2962" t="inlineStr"/>
      <c r="F2962" t="inlineStr"/>
      <c r="G2962" t="inlineStr"/>
      <c r="H2962" t="inlineStr"/>
      <c r="I2962" t="inlineStr"/>
      <c r="J2962" t="inlineStr"/>
      <c r="K2962" t="n">
        <v>112.62</v>
      </c>
      <c r="L2962" t="inlineStr"/>
      <c r="M2962" t="n">
        <v>506.86</v>
      </c>
      <c r="N2962" t="inlineStr"/>
      <c r="O2962" t="n">
        <v>120.37</v>
      </c>
      <c r="P2962" t="n">
        <v>11.02</v>
      </c>
      <c r="Q2962" t="n">
        <v>146.81</v>
      </c>
      <c r="R2962" t="n">
        <v>133.231</v>
      </c>
      <c r="S2962" t="n">
        <v>94.501</v>
      </c>
      <c r="T2962" t="n">
        <v>285.896</v>
      </c>
    </row>
    <row r="2963">
      <c r="A2963" s="142" t="n">
        <v>40689</v>
      </c>
      <c r="B2963" t="inlineStr"/>
      <c r="C2963" t="n">
        <v>356.06</v>
      </c>
      <c r="D2963" t="inlineStr"/>
      <c r="E2963" t="inlineStr"/>
      <c r="F2963" t="inlineStr"/>
      <c r="G2963" t="inlineStr"/>
      <c r="H2963" t="inlineStr"/>
      <c r="I2963" t="inlineStr"/>
      <c r="J2963" t="inlineStr"/>
      <c r="K2963" t="n">
        <v>111.85</v>
      </c>
      <c r="L2963" t="inlineStr"/>
      <c r="M2963" t="n">
        <v>505.58</v>
      </c>
      <c r="N2963" t="inlineStr"/>
      <c r="O2963" t="n">
        <v>120.52</v>
      </c>
      <c r="P2963" t="n">
        <v>11.04</v>
      </c>
      <c r="Q2963" t="n">
        <v>146.25</v>
      </c>
      <c r="R2963" t="n">
        <v>133.231</v>
      </c>
      <c r="S2963" t="n">
        <v>94.904</v>
      </c>
      <c r="T2963" t="n">
        <v>289.239</v>
      </c>
    </row>
    <row r="2964">
      <c r="A2964" s="142" t="n">
        <v>40690</v>
      </c>
      <c r="B2964" t="inlineStr"/>
      <c r="C2964" t="n">
        <v>359.24</v>
      </c>
      <c r="D2964" t="inlineStr"/>
      <c r="E2964" t="inlineStr"/>
      <c r="F2964" t="inlineStr"/>
      <c r="G2964" t="inlineStr"/>
      <c r="H2964" t="inlineStr"/>
      <c r="I2964" t="inlineStr"/>
      <c r="J2964" t="inlineStr"/>
      <c r="K2964" t="n">
        <v>112.86</v>
      </c>
      <c r="L2964" t="inlineStr"/>
      <c r="M2964" t="n">
        <v>509.51</v>
      </c>
      <c r="N2964" t="inlineStr"/>
      <c r="O2964" t="n">
        <v>121.22</v>
      </c>
      <c r="P2964" t="n">
        <v>11.09</v>
      </c>
      <c r="Q2964" t="n">
        <v>148.29</v>
      </c>
      <c r="R2964" t="n">
        <v>133.231</v>
      </c>
      <c r="S2964" t="n">
        <v>94.711</v>
      </c>
      <c r="T2964" t="n">
        <v>289.639</v>
      </c>
    </row>
    <row r="2965">
      <c r="A2965" s="142" t="n">
        <v>40693</v>
      </c>
      <c r="B2965" t="inlineStr"/>
      <c r="C2965" t="n">
        <v>362.28</v>
      </c>
      <c r="D2965" t="inlineStr"/>
      <c r="E2965" t="inlineStr"/>
      <c r="F2965" t="inlineStr"/>
      <c r="G2965" t="inlineStr"/>
      <c r="H2965" t="inlineStr"/>
      <c r="I2965" t="inlineStr"/>
      <c r="J2965" t="inlineStr"/>
      <c r="K2965" t="n">
        <v>112.86</v>
      </c>
      <c r="L2965" t="inlineStr"/>
      <c r="M2965" t="n">
        <v>509.81</v>
      </c>
      <c r="N2965" t="inlineStr"/>
      <c r="O2965" t="n">
        <v>121.22</v>
      </c>
      <c r="P2965" t="n">
        <v>11.09</v>
      </c>
      <c r="Q2965" t="n">
        <v>148.29</v>
      </c>
      <c r="R2965" t="n">
        <v>133.231</v>
      </c>
      <c r="S2965" t="n">
        <v>94.639</v>
      </c>
      <c r="T2965" t="n">
        <v>289.554</v>
      </c>
    </row>
    <row r="2966">
      <c r="A2966" s="142" t="n">
        <v>40694</v>
      </c>
      <c r="B2966" t="inlineStr"/>
      <c r="C2966" t="n">
        <v>365.13</v>
      </c>
      <c r="D2966" t="inlineStr"/>
      <c r="E2966" t="inlineStr"/>
      <c r="F2966" t="inlineStr"/>
      <c r="G2966" t="inlineStr"/>
      <c r="H2966" t="inlineStr"/>
      <c r="I2966" t="inlineStr"/>
      <c r="J2966" t="inlineStr"/>
      <c r="K2966" t="n">
        <v>111.78</v>
      </c>
      <c r="L2966" t="inlineStr"/>
      <c r="M2966" t="n">
        <v>506.95</v>
      </c>
      <c r="N2966" t="inlineStr"/>
      <c r="O2966" t="n">
        <v>120.75</v>
      </c>
      <c r="P2966" t="n">
        <v>11.09</v>
      </c>
      <c r="Q2966" t="n">
        <v>148.29</v>
      </c>
      <c r="R2966" t="n">
        <v>132.957</v>
      </c>
      <c r="S2966" t="n">
        <v>95.161</v>
      </c>
      <c r="T2966" t="n">
        <v>292.399</v>
      </c>
    </row>
    <row r="2967">
      <c r="A2967" s="142" t="n">
        <v>40695</v>
      </c>
      <c r="B2967" t="inlineStr"/>
      <c r="C2967" t="n">
        <v>359.4</v>
      </c>
      <c r="D2967" t="inlineStr"/>
      <c r="E2967" t="inlineStr"/>
      <c r="F2967" t="inlineStr"/>
      <c r="G2967" t="inlineStr"/>
      <c r="H2967" t="inlineStr"/>
      <c r="I2967" t="inlineStr"/>
      <c r="J2967" t="inlineStr"/>
      <c r="K2967" t="n">
        <v>110.31</v>
      </c>
      <c r="L2967" t="inlineStr"/>
      <c r="M2967" t="n">
        <v>501.41</v>
      </c>
      <c r="N2967" t="inlineStr"/>
      <c r="O2967" t="n">
        <v>118.88</v>
      </c>
      <c r="P2967" t="n">
        <v>11</v>
      </c>
      <c r="Q2967" t="n">
        <v>147.61</v>
      </c>
      <c r="R2967" t="n">
        <v>132.957</v>
      </c>
      <c r="S2967" t="n">
        <v>93.7</v>
      </c>
      <c r="T2967" t="n">
        <v>291.11</v>
      </c>
    </row>
    <row r="2968">
      <c r="A2968" s="142" t="n">
        <v>40696</v>
      </c>
      <c r="B2968" t="inlineStr"/>
      <c r="C2968" t="n">
        <v>359.4</v>
      </c>
      <c r="D2968" t="inlineStr"/>
      <c r="E2968" t="inlineStr"/>
      <c r="F2968" t="inlineStr"/>
      <c r="G2968" t="inlineStr"/>
      <c r="H2968" t="inlineStr"/>
      <c r="I2968" t="inlineStr"/>
      <c r="J2968" t="inlineStr"/>
      <c r="K2968" t="n">
        <v>110.31</v>
      </c>
      <c r="L2968" t="inlineStr"/>
      <c r="M2968" t="n">
        <v>501.41</v>
      </c>
      <c r="N2968" t="inlineStr"/>
      <c r="O2968" t="n">
        <v>118.88</v>
      </c>
      <c r="P2968" t="n">
        <v>10.81</v>
      </c>
      <c r="Q2968" t="n">
        <v>147.61</v>
      </c>
      <c r="R2968" t="n">
        <v>132.957</v>
      </c>
      <c r="S2968" t="n">
        <v>93.7</v>
      </c>
      <c r="T2968" t="n">
        <v>291.11</v>
      </c>
    </row>
    <row r="2969">
      <c r="A2969" s="142" t="n">
        <v>40697</v>
      </c>
      <c r="B2969" t="inlineStr"/>
      <c r="C2969" t="n">
        <v>347.43</v>
      </c>
      <c r="D2969" t="inlineStr"/>
      <c r="E2969" t="inlineStr"/>
      <c r="F2969" t="inlineStr"/>
      <c r="G2969" t="inlineStr"/>
      <c r="H2969" t="inlineStr"/>
      <c r="I2969" t="inlineStr"/>
      <c r="J2969" t="inlineStr"/>
      <c r="K2969" t="n">
        <v>107.49</v>
      </c>
      <c r="L2969" t="inlineStr"/>
      <c r="M2969" t="n">
        <v>491.59</v>
      </c>
      <c r="N2969" t="inlineStr"/>
      <c r="O2969" t="n">
        <v>115.89</v>
      </c>
      <c r="P2969" t="n">
        <v>10.66</v>
      </c>
      <c r="Q2969" t="n">
        <v>142.42</v>
      </c>
      <c r="R2969" t="n">
        <v>132.957</v>
      </c>
      <c r="S2969" t="n">
        <v>91.762</v>
      </c>
      <c r="T2969" t="n">
        <v>285.71</v>
      </c>
    </row>
    <row r="2970">
      <c r="A2970" s="142" t="n">
        <v>40700</v>
      </c>
      <c r="B2970" t="inlineStr"/>
      <c r="C2970" t="n">
        <v>339.68</v>
      </c>
      <c r="D2970" t="inlineStr"/>
      <c r="E2970" t="inlineStr"/>
      <c r="F2970" t="inlineStr"/>
      <c r="G2970" t="inlineStr"/>
      <c r="H2970" t="inlineStr"/>
      <c r="I2970" t="inlineStr"/>
      <c r="J2970" t="inlineStr"/>
      <c r="K2970" t="n">
        <v>103.73</v>
      </c>
      <c r="L2970" t="inlineStr"/>
      <c r="M2970" t="n">
        <v>477.46</v>
      </c>
      <c r="N2970" t="inlineStr"/>
      <c r="O2970" t="n">
        <v>113.26</v>
      </c>
      <c r="P2970" t="n">
        <v>10.52</v>
      </c>
      <c r="Q2970" t="n">
        <v>141.64</v>
      </c>
      <c r="R2970" t="n">
        <v>132.957</v>
      </c>
      <c r="S2970" t="n">
        <v>90.848</v>
      </c>
      <c r="T2970" t="n">
        <v>283.411</v>
      </c>
    </row>
    <row r="2971">
      <c r="A2971" s="142" t="n">
        <v>40701</v>
      </c>
      <c r="B2971" t="inlineStr"/>
      <c r="C2971" t="n">
        <v>338.18</v>
      </c>
      <c r="D2971" t="inlineStr"/>
      <c r="E2971" t="inlineStr"/>
      <c r="F2971" t="inlineStr"/>
      <c r="G2971" t="inlineStr"/>
      <c r="H2971" t="inlineStr"/>
      <c r="I2971" t="inlineStr"/>
      <c r="J2971" t="inlineStr"/>
      <c r="K2971" t="n">
        <v>102.92</v>
      </c>
      <c r="L2971" t="inlineStr"/>
      <c r="M2971" t="n">
        <v>474.09</v>
      </c>
      <c r="N2971" t="inlineStr"/>
      <c r="O2971" t="n">
        <v>112.56</v>
      </c>
      <c r="P2971" t="n">
        <v>10.47</v>
      </c>
      <c r="Q2971" t="n">
        <v>139.55</v>
      </c>
      <c r="R2971" t="n">
        <v>132.957</v>
      </c>
      <c r="S2971" t="n">
        <v>90.52800000000001</v>
      </c>
      <c r="T2971" t="n">
        <v>282.863</v>
      </c>
    </row>
    <row r="2972">
      <c r="A2972" s="142" t="n">
        <v>40702</v>
      </c>
      <c r="B2972" t="inlineStr"/>
      <c r="C2972" t="n">
        <v>330.32</v>
      </c>
      <c r="D2972" t="inlineStr"/>
      <c r="E2972" t="inlineStr"/>
      <c r="F2972" t="inlineStr"/>
      <c r="G2972" t="inlineStr"/>
      <c r="H2972" t="inlineStr"/>
      <c r="I2972" t="inlineStr"/>
      <c r="J2972" t="inlineStr"/>
      <c r="K2972" t="n">
        <v>100.32</v>
      </c>
      <c r="L2972" t="inlineStr"/>
      <c r="M2972" t="n">
        <v>464.32</v>
      </c>
      <c r="N2972" t="inlineStr"/>
      <c r="O2972" t="n">
        <v>110.46</v>
      </c>
      <c r="P2972" t="n">
        <v>10.29</v>
      </c>
      <c r="Q2972" t="n">
        <v>136.81</v>
      </c>
      <c r="R2972" t="n">
        <v>132.957</v>
      </c>
      <c r="S2972" t="n">
        <v>90.325</v>
      </c>
      <c r="T2972" t="n">
        <v>282.588</v>
      </c>
    </row>
    <row r="2973">
      <c r="A2973" s="142" t="n">
        <v>40703</v>
      </c>
      <c r="B2973" t="inlineStr"/>
      <c r="C2973" t="n">
        <v>335.59</v>
      </c>
      <c r="D2973" t="inlineStr"/>
      <c r="E2973" t="inlineStr"/>
      <c r="F2973" t="inlineStr"/>
      <c r="G2973" t="inlineStr"/>
      <c r="H2973" t="inlineStr"/>
      <c r="I2973" t="inlineStr"/>
      <c r="J2973" t="inlineStr"/>
      <c r="K2973" t="n">
        <v>102.04</v>
      </c>
      <c r="L2973" t="inlineStr"/>
      <c r="M2973" t="n">
        <v>469.18</v>
      </c>
      <c r="N2973" t="inlineStr"/>
      <c r="O2973" t="n">
        <v>112.72</v>
      </c>
      <c r="P2973" t="n">
        <v>10.48</v>
      </c>
      <c r="Q2973" t="n">
        <v>137.04</v>
      </c>
      <c r="R2973" t="n">
        <v>132.957</v>
      </c>
      <c r="S2973" t="n">
        <v>91.28</v>
      </c>
      <c r="T2973" t="n">
        <v>283.767</v>
      </c>
    </row>
    <row r="2974">
      <c r="A2974" s="142" t="n">
        <v>40704</v>
      </c>
      <c r="B2974" t="inlineStr"/>
      <c r="C2974" t="n">
        <v>337.59</v>
      </c>
      <c r="D2974" t="inlineStr"/>
      <c r="E2974" t="inlineStr"/>
      <c r="F2974" t="inlineStr"/>
      <c r="G2974" t="inlineStr"/>
      <c r="H2974" t="inlineStr"/>
      <c r="I2974" t="inlineStr"/>
      <c r="J2974" t="inlineStr"/>
      <c r="K2974" t="n">
        <v>102.44</v>
      </c>
      <c r="L2974" t="inlineStr"/>
      <c r="M2974" t="n">
        <v>469.78</v>
      </c>
      <c r="N2974" t="inlineStr"/>
      <c r="O2974" t="n">
        <v>112.22</v>
      </c>
      <c r="P2974" t="n">
        <v>10.43</v>
      </c>
      <c r="Q2974" t="n">
        <v>137</v>
      </c>
      <c r="R2974" t="n">
        <v>132.957</v>
      </c>
      <c r="S2974" t="n">
        <v>90.898</v>
      </c>
      <c r="T2974" t="n">
        <v>283.355</v>
      </c>
    </row>
    <row r="2975">
      <c r="A2975" s="142" t="n">
        <v>40707</v>
      </c>
      <c r="B2975" t="inlineStr"/>
      <c r="C2975" t="n">
        <v>337.59</v>
      </c>
      <c r="D2975" t="inlineStr"/>
      <c r="E2975" t="inlineStr"/>
      <c r="F2975" t="inlineStr"/>
      <c r="G2975" t="inlineStr"/>
      <c r="H2975" t="inlineStr"/>
      <c r="I2975" t="inlineStr"/>
      <c r="J2975" t="inlineStr"/>
      <c r="K2975" t="n">
        <v>102.44</v>
      </c>
      <c r="L2975" t="inlineStr"/>
      <c r="M2975" t="n">
        <v>469.78</v>
      </c>
      <c r="N2975" t="inlineStr"/>
      <c r="O2975" t="n">
        <v>112.22</v>
      </c>
      <c r="P2975" t="n">
        <v>10.28</v>
      </c>
      <c r="Q2975" t="n">
        <v>137</v>
      </c>
      <c r="R2975" t="n">
        <v>132.957</v>
      </c>
      <c r="S2975" t="n">
        <v>90.898</v>
      </c>
      <c r="T2975" t="n">
        <v>283.355</v>
      </c>
    </row>
    <row r="2976">
      <c r="A2976" s="142" t="n">
        <v>40708</v>
      </c>
      <c r="B2976" t="inlineStr"/>
      <c r="C2976" t="n">
        <v>337.05</v>
      </c>
      <c r="D2976" t="inlineStr"/>
      <c r="E2976" t="inlineStr"/>
      <c r="F2976" t="inlineStr"/>
      <c r="G2976" t="inlineStr"/>
      <c r="H2976" t="inlineStr"/>
      <c r="I2976" t="inlineStr"/>
      <c r="J2976" t="inlineStr"/>
      <c r="K2976" t="n">
        <v>102.55</v>
      </c>
      <c r="L2976" t="inlineStr"/>
      <c r="M2976" t="n">
        <v>467.99</v>
      </c>
      <c r="N2976" t="inlineStr"/>
      <c r="O2976" t="n">
        <v>111.93</v>
      </c>
      <c r="P2976" t="n">
        <v>10.39</v>
      </c>
      <c r="Q2976" t="n">
        <v>137.27</v>
      </c>
      <c r="R2976" t="n">
        <v>132.957</v>
      </c>
      <c r="S2976" t="n">
        <v>91.274</v>
      </c>
      <c r="T2976" t="n">
        <v>282.441</v>
      </c>
    </row>
    <row r="2977">
      <c r="A2977" s="142" t="n">
        <v>40709</v>
      </c>
      <c r="B2977" t="inlineStr"/>
      <c r="C2977" t="n">
        <v>341.25</v>
      </c>
      <c r="D2977" t="inlineStr"/>
      <c r="E2977" t="inlineStr"/>
      <c r="F2977" t="inlineStr"/>
      <c r="G2977" t="inlineStr"/>
      <c r="H2977" t="inlineStr"/>
      <c r="I2977" t="inlineStr"/>
      <c r="J2977" t="inlineStr"/>
      <c r="K2977" t="n">
        <v>103.6</v>
      </c>
      <c r="L2977" t="inlineStr"/>
      <c r="M2977" t="n">
        <v>473.54</v>
      </c>
      <c r="N2977" t="inlineStr"/>
      <c r="O2977" t="n">
        <v>113.1</v>
      </c>
      <c r="P2977" t="n">
        <v>10.43</v>
      </c>
      <c r="Q2977" t="n">
        <v>139.02</v>
      </c>
      <c r="R2977" t="n">
        <v>132.957</v>
      </c>
      <c r="S2977" t="n">
        <v>91.06100000000001</v>
      </c>
      <c r="T2977" t="n">
        <v>284.476</v>
      </c>
    </row>
    <row r="2978">
      <c r="A2978" s="142" t="n">
        <v>40710</v>
      </c>
      <c r="B2978" t="inlineStr"/>
      <c r="C2978" t="n">
        <v>333.96</v>
      </c>
      <c r="D2978" t="inlineStr"/>
      <c r="E2978" t="inlineStr"/>
      <c r="F2978" t="inlineStr"/>
      <c r="G2978" t="inlineStr"/>
      <c r="H2978" t="inlineStr"/>
      <c r="I2978" t="inlineStr"/>
      <c r="J2978" t="inlineStr"/>
      <c r="K2978" t="n">
        <v>100.96</v>
      </c>
      <c r="L2978" t="inlineStr"/>
      <c r="M2978" t="n">
        <v>465.79</v>
      </c>
      <c r="N2978" t="inlineStr"/>
      <c r="O2978" t="n">
        <v>110.16</v>
      </c>
      <c r="P2978" t="n">
        <v>10.18</v>
      </c>
      <c r="Q2978" t="n">
        <v>136.3</v>
      </c>
      <c r="R2978" t="n">
        <v>132.957</v>
      </c>
      <c r="S2978" t="n">
        <v>91.158</v>
      </c>
      <c r="T2978" t="n">
        <v>282.399</v>
      </c>
    </row>
    <row r="2979">
      <c r="A2979" s="142" t="n">
        <v>40711</v>
      </c>
      <c r="B2979" t="inlineStr"/>
      <c r="C2979" t="n">
        <v>336.14</v>
      </c>
      <c r="D2979" t="inlineStr"/>
      <c r="E2979" t="inlineStr"/>
      <c r="F2979" t="inlineStr"/>
      <c r="G2979" t="inlineStr"/>
      <c r="H2979" t="inlineStr"/>
      <c r="I2979" t="inlineStr"/>
      <c r="J2979" t="inlineStr"/>
      <c r="K2979" t="n">
        <v>101.35</v>
      </c>
      <c r="L2979" t="inlineStr"/>
      <c r="M2979" t="n">
        <v>464.18</v>
      </c>
      <c r="N2979" t="inlineStr"/>
      <c r="O2979" t="n">
        <v>109.86</v>
      </c>
      <c r="P2979" t="n">
        <v>10.18</v>
      </c>
      <c r="Q2979" t="n">
        <v>135.89</v>
      </c>
      <c r="R2979" t="n">
        <v>132.957</v>
      </c>
      <c r="S2979" t="n">
        <v>90.49299999999999</v>
      </c>
      <c r="T2979" t="n">
        <v>278.231</v>
      </c>
    </row>
    <row r="2980">
      <c r="A2980" s="142" t="n">
        <v>40714</v>
      </c>
      <c r="B2980" t="inlineStr"/>
      <c r="C2980" t="n">
        <v>333.16</v>
      </c>
      <c r="D2980" t="inlineStr"/>
      <c r="E2980" t="inlineStr"/>
      <c r="F2980" t="inlineStr"/>
      <c r="G2980" t="inlineStr"/>
      <c r="H2980" t="inlineStr"/>
      <c r="I2980" t="inlineStr"/>
      <c r="J2980" t="inlineStr"/>
      <c r="K2980" t="n">
        <v>102.52</v>
      </c>
      <c r="L2980" t="inlineStr"/>
      <c r="M2980" t="n">
        <v>464.15</v>
      </c>
      <c r="N2980" t="inlineStr"/>
      <c r="O2980" t="n">
        <v>109.82</v>
      </c>
      <c r="P2980" t="n">
        <v>10.17</v>
      </c>
      <c r="Q2980" t="n">
        <v>134.8</v>
      </c>
      <c r="R2980" t="n">
        <v>132.957</v>
      </c>
      <c r="S2980" t="n">
        <v>90.471</v>
      </c>
      <c r="T2980" t="n">
        <v>276.813</v>
      </c>
    </row>
    <row r="2981">
      <c r="A2981" s="142" t="n">
        <v>40715</v>
      </c>
      <c r="B2981" t="inlineStr"/>
      <c r="C2981" t="n">
        <v>341.87</v>
      </c>
      <c r="D2981" t="inlineStr"/>
      <c r="E2981" t="inlineStr"/>
      <c r="F2981" t="inlineStr"/>
      <c r="G2981" t="inlineStr"/>
      <c r="H2981" t="inlineStr"/>
      <c r="I2981" t="inlineStr"/>
      <c r="J2981" t="inlineStr"/>
      <c r="K2981" t="n">
        <v>104.78</v>
      </c>
      <c r="L2981" t="inlineStr"/>
      <c r="M2981" t="n">
        <v>474.2</v>
      </c>
      <c r="N2981" t="inlineStr"/>
      <c r="O2981" t="n">
        <v>113.37</v>
      </c>
      <c r="P2981" t="n">
        <v>10.44</v>
      </c>
      <c r="Q2981" t="n">
        <v>136.21</v>
      </c>
      <c r="R2981" t="n">
        <v>132.957</v>
      </c>
      <c r="S2981" t="n">
        <v>91.483</v>
      </c>
      <c r="T2981" t="n">
        <v>279.333</v>
      </c>
    </row>
    <row r="2982">
      <c r="A2982" s="142" t="n">
        <v>40716</v>
      </c>
      <c r="B2982" t="inlineStr"/>
      <c r="C2982" t="n">
        <v>351.13</v>
      </c>
      <c r="D2982" t="inlineStr"/>
      <c r="E2982" t="inlineStr"/>
      <c r="F2982" t="inlineStr"/>
      <c r="G2982" t="inlineStr"/>
      <c r="H2982" t="inlineStr"/>
      <c r="I2982" t="inlineStr"/>
      <c r="J2982" t="inlineStr"/>
      <c r="K2982" t="n">
        <v>105.22</v>
      </c>
      <c r="L2982" t="inlineStr"/>
      <c r="M2982" t="n">
        <v>479.67</v>
      </c>
      <c r="N2982" t="inlineStr"/>
      <c r="O2982" t="n">
        <v>114.72</v>
      </c>
      <c r="P2982" t="n">
        <v>10.54</v>
      </c>
      <c r="Q2982" t="n">
        <v>139.71</v>
      </c>
      <c r="R2982" t="n">
        <v>132.957</v>
      </c>
      <c r="S2982" t="n">
        <v>91.001</v>
      </c>
      <c r="T2982" t="n">
        <v>278.992</v>
      </c>
    </row>
    <row r="2983">
      <c r="A2983" s="142" t="n">
        <v>40717</v>
      </c>
      <c r="B2983" t="inlineStr"/>
      <c r="C2983" t="n">
        <v>351.13</v>
      </c>
      <c r="D2983" t="inlineStr"/>
      <c r="E2983" t="inlineStr"/>
      <c r="F2983" t="inlineStr"/>
      <c r="G2983" t="inlineStr"/>
      <c r="H2983" t="inlineStr"/>
      <c r="I2983" t="inlineStr"/>
      <c r="J2983" t="inlineStr"/>
      <c r="K2983" t="n">
        <v>104.94</v>
      </c>
      <c r="L2983" t="inlineStr"/>
      <c r="M2983" t="n">
        <v>479.51</v>
      </c>
      <c r="N2983" t="inlineStr"/>
      <c r="O2983" t="n">
        <v>115.08</v>
      </c>
      <c r="P2983" t="n">
        <v>10.42</v>
      </c>
      <c r="Q2983" t="n">
        <v>139.71</v>
      </c>
      <c r="R2983" t="n">
        <v>132.957</v>
      </c>
      <c r="S2983" t="n">
        <v>91.60599999999999</v>
      </c>
      <c r="T2983" t="n">
        <v>281.833</v>
      </c>
    </row>
    <row r="2984">
      <c r="A2984" s="142" t="n">
        <v>40718</v>
      </c>
      <c r="B2984" t="inlineStr"/>
      <c r="C2984" t="n">
        <v>341.91</v>
      </c>
      <c r="D2984" t="inlineStr"/>
      <c r="E2984" t="inlineStr"/>
      <c r="F2984" t="inlineStr"/>
      <c r="G2984" t="inlineStr"/>
      <c r="H2984" t="inlineStr"/>
      <c r="I2984" t="inlineStr"/>
      <c r="J2984" t="inlineStr"/>
      <c r="K2984" t="n">
        <v>102.81</v>
      </c>
      <c r="L2984" t="inlineStr"/>
      <c r="M2984" t="n">
        <v>467.97</v>
      </c>
      <c r="N2984" t="inlineStr"/>
      <c r="O2984" t="n">
        <v>112.64</v>
      </c>
      <c r="P2984" t="n">
        <v>10.3</v>
      </c>
      <c r="Q2984" t="n">
        <v>138.99</v>
      </c>
      <c r="R2984" t="n">
        <v>132.957</v>
      </c>
      <c r="S2984" t="n">
        <v>91.23999999999999</v>
      </c>
      <c r="T2984" t="n">
        <v>284.146</v>
      </c>
    </row>
    <row r="2985">
      <c r="A2985" s="142" t="n">
        <v>40721</v>
      </c>
      <c r="B2985" t="inlineStr"/>
      <c r="C2985" t="n">
        <v>333.46</v>
      </c>
      <c r="D2985" t="inlineStr"/>
      <c r="E2985" t="inlineStr"/>
      <c r="F2985" t="inlineStr"/>
      <c r="G2985" t="inlineStr"/>
      <c r="H2985" t="inlineStr"/>
      <c r="I2985" t="inlineStr"/>
      <c r="J2985" t="inlineStr"/>
      <c r="K2985" t="n">
        <v>101.62</v>
      </c>
      <c r="L2985" t="inlineStr"/>
      <c r="M2985" t="n">
        <v>463.6</v>
      </c>
      <c r="N2985" t="inlineStr"/>
      <c r="O2985" t="n">
        <v>110.68</v>
      </c>
      <c r="P2985" t="n">
        <v>10.14</v>
      </c>
      <c r="Q2985" t="n">
        <v>135.2</v>
      </c>
      <c r="R2985" t="n">
        <v>132.957</v>
      </c>
      <c r="S2985" t="n">
        <v>90.849</v>
      </c>
      <c r="T2985" t="n">
        <v>281.054</v>
      </c>
    </row>
    <row r="2986">
      <c r="A2986" s="142" t="n">
        <v>40722</v>
      </c>
      <c r="B2986" t="inlineStr"/>
      <c r="C2986" t="n">
        <v>335.08</v>
      </c>
      <c r="D2986" t="inlineStr"/>
      <c r="E2986" t="inlineStr"/>
      <c r="F2986" t="inlineStr"/>
      <c r="G2986" t="inlineStr"/>
      <c r="H2986" t="inlineStr"/>
      <c r="I2986" t="inlineStr"/>
      <c r="J2986" t="inlineStr"/>
      <c r="K2986" t="n">
        <v>102.67</v>
      </c>
      <c r="L2986" t="inlineStr"/>
      <c r="M2986" t="n">
        <v>467.31</v>
      </c>
      <c r="N2986" t="inlineStr"/>
      <c r="O2986" t="n">
        <v>111</v>
      </c>
      <c r="P2986" t="n">
        <v>10.22</v>
      </c>
      <c r="Q2986" t="n">
        <v>133.93</v>
      </c>
      <c r="R2986" t="n">
        <v>132.957</v>
      </c>
      <c r="S2986" t="n">
        <v>91.337</v>
      </c>
      <c r="T2986" t="n">
        <v>281.661</v>
      </c>
    </row>
    <row r="2987">
      <c r="A2987" s="142" t="n">
        <v>40723</v>
      </c>
      <c r="B2987" t="inlineStr"/>
      <c r="C2987" t="n">
        <v>343.68</v>
      </c>
      <c r="D2987" t="inlineStr"/>
      <c r="E2987" t="inlineStr"/>
      <c r="F2987" t="inlineStr"/>
      <c r="G2987" t="inlineStr"/>
      <c r="H2987" t="inlineStr"/>
      <c r="I2987" t="inlineStr"/>
      <c r="J2987" t="inlineStr"/>
      <c r="K2987" t="n">
        <v>103.68</v>
      </c>
      <c r="L2987" t="inlineStr"/>
      <c r="M2987" t="n">
        <v>472.53</v>
      </c>
      <c r="N2987" t="inlineStr"/>
      <c r="O2987" t="n">
        <v>113.3</v>
      </c>
      <c r="P2987" t="n">
        <v>10.42</v>
      </c>
      <c r="Q2987" t="n">
        <v>136.73</v>
      </c>
      <c r="R2987" t="n">
        <v>132.957</v>
      </c>
      <c r="S2987" t="n">
        <v>92.33499999999999</v>
      </c>
      <c r="T2987" t="n">
        <v>284.092</v>
      </c>
    </row>
    <row r="2988">
      <c r="A2988" s="142" t="n">
        <v>40724</v>
      </c>
      <c r="B2988" t="inlineStr"/>
      <c r="C2988" t="n">
        <v>347.95</v>
      </c>
      <c r="D2988" t="inlineStr"/>
      <c r="E2988" t="inlineStr"/>
      <c r="F2988" t="inlineStr"/>
      <c r="G2988" t="inlineStr"/>
      <c r="H2988" t="inlineStr"/>
      <c r="I2988" t="inlineStr"/>
      <c r="J2988" t="inlineStr"/>
      <c r="K2988" t="n">
        <v>104.14</v>
      </c>
      <c r="L2988" t="inlineStr"/>
      <c r="M2988" t="n">
        <v>475.59</v>
      </c>
      <c r="N2988" t="inlineStr"/>
      <c r="O2988" t="n">
        <v>113.33</v>
      </c>
      <c r="P2988" t="n">
        <v>10.46</v>
      </c>
      <c r="Q2988" t="n">
        <v>137.55</v>
      </c>
      <c r="R2988" t="n">
        <v>129.307</v>
      </c>
      <c r="S2988" t="n">
        <v>92.87</v>
      </c>
      <c r="T2988" t="n">
        <v>285.468</v>
      </c>
    </row>
    <row r="2989">
      <c r="A2989" s="142" t="n">
        <v>40725</v>
      </c>
      <c r="B2989" t="inlineStr"/>
      <c r="C2989" t="n">
        <v>347.95</v>
      </c>
      <c r="D2989" t="inlineStr"/>
      <c r="E2989" t="inlineStr"/>
      <c r="F2989" t="inlineStr"/>
      <c r="G2989" t="inlineStr"/>
      <c r="H2989" t="inlineStr"/>
      <c r="I2989" t="inlineStr"/>
      <c r="J2989" t="inlineStr"/>
      <c r="K2989" t="n">
        <v>103.73</v>
      </c>
      <c r="L2989" t="inlineStr"/>
      <c r="M2989" t="n">
        <v>472.34</v>
      </c>
      <c r="N2989" t="inlineStr"/>
      <c r="O2989" t="n">
        <v>113.33</v>
      </c>
      <c r="P2989" t="n">
        <v>10.43</v>
      </c>
      <c r="Q2989" t="n">
        <v>136.9</v>
      </c>
      <c r="R2989" t="n">
        <v>129.307</v>
      </c>
      <c r="S2989" t="n">
        <v>93.857</v>
      </c>
      <c r="T2989" t="n">
        <v>288.425</v>
      </c>
    </row>
    <row r="2990">
      <c r="A2990" s="142" t="n">
        <v>40728</v>
      </c>
      <c r="B2990" t="inlineStr"/>
      <c r="C2990" t="n">
        <v>350.27</v>
      </c>
      <c r="D2990" t="inlineStr"/>
      <c r="E2990" t="inlineStr"/>
      <c r="F2990" t="inlineStr"/>
      <c r="G2990" t="inlineStr"/>
      <c r="H2990" t="inlineStr"/>
      <c r="I2990" t="inlineStr"/>
      <c r="J2990" t="inlineStr"/>
      <c r="K2990" t="n">
        <v>104.31</v>
      </c>
      <c r="L2990" t="inlineStr"/>
      <c r="M2990" t="n">
        <v>473.03</v>
      </c>
      <c r="N2990" t="inlineStr"/>
      <c r="O2990" t="n">
        <v>113.33</v>
      </c>
      <c r="P2990" t="n">
        <v>10.39</v>
      </c>
      <c r="Q2990" t="n">
        <v>136.9</v>
      </c>
      <c r="R2990" t="n">
        <v>129.307</v>
      </c>
      <c r="S2990" t="n">
        <v>94.07299999999999</v>
      </c>
      <c r="T2990" t="n">
        <v>291.04</v>
      </c>
    </row>
    <row r="2991">
      <c r="A2991" s="142" t="n">
        <v>40729</v>
      </c>
      <c r="B2991" t="inlineStr"/>
      <c r="C2991" t="n">
        <v>357.32</v>
      </c>
      <c r="D2991" t="inlineStr"/>
      <c r="E2991" t="inlineStr"/>
      <c r="F2991" t="inlineStr"/>
      <c r="G2991" t="inlineStr"/>
      <c r="H2991" t="inlineStr"/>
      <c r="I2991" t="inlineStr"/>
      <c r="J2991" t="inlineStr"/>
      <c r="K2991" t="n">
        <v>106.04</v>
      </c>
      <c r="L2991" t="inlineStr"/>
      <c r="M2991" t="n">
        <v>482.44</v>
      </c>
      <c r="N2991" t="inlineStr"/>
      <c r="O2991" t="n">
        <v>115.86</v>
      </c>
      <c r="P2991" t="n">
        <v>10.65</v>
      </c>
      <c r="Q2991" t="n">
        <v>138.49</v>
      </c>
      <c r="R2991" t="n">
        <v>129.307</v>
      </c>
      <c r="S2991" t="n">
        <v>94.21599999999999</v>
      </c>
      <c r="T2991" t="n">
        <v>291.209</v>
      </c>
    </row>
    <row r="2992">
      <c r="A2992" s="142" t="n">
        <v>40730</v>
      </c>
      <c r="B2992" t="inlineStr"/>
      <c r="C2992" t="n">
        <v>367.53</v>
      </c>
      <c r="D2992" t="inlineStr"/>
      <c r="E2992" t="inlineStr"/>
      <c r="F2992" t="inlineStr"/>
      <c r="G2992" t="inlineStr"/>
      <c r="H2992" t="inlineStr"/>
      <c r="I2992" t="inlineStr"/>
      <c r="J2992" t="inlineStr"/>
      <c r="K2992" t="n">
        <v>107.92</v>
      </c>
      <c r="L2992" t="inlineStr"/>
      <c r="M2992" t="n">
        <v>493.33</v>
      </c>
      <c r="N2992" t="inlineStr"/>
      <c r="O2992" t="n">
        <v>118.78</v>
      </c>
      <c r="P2992" t="n">
        <v>10.83</v>
      </c>
      <c r="Q2992" t="n">
        <v>142.54</v>
      </c>
      <c r="R2992" t="n">
        <v>129.307</v>
      </c>
      <c r="S2992" t="n">
        <v>94.97199999999999</v>
      </c>
      <c r="T2992" t="n">
        <v>293.186</v>
      </c>
    </row>
    <row r="2993">
      <c r="A2993" s="142" t="n">
        <v>40731</v>
      </c>
      <c r="B2993" t="inlineStr"/>
      <c r="C2993" t="n">
        <v>367.84</v>
      </c>
      <c r="D2993" t="inlineStr"/>
      <c r="E2993" t="inlineStr"/>
      <c r="F2993" t="inlineStr"/>
      <c r="G2993" t="inlineStr"/>
      <c r="H2993" t="inlineStr"/>
      <c r="I2993" t="inlineStr"/>
      <c r="J2993" t="inlineStr"/>
      <c r="K2993" t="n">
        <v>109.12</v>
      </c>
      <c r="L2993" t="inlineStr"/>
      <c r="M2993" t="n">
        <v>497.78</v>
      </c>
      <c r="N2993" t="inlineStr"/>
      <c r="O2993" t="n">
        <v>118.92</v>
      </c>
      <c r="P2993" t="n">
        <v>10.87</v>
      </c>
      <c r="Q2993" t="n">
        <v>144.59</v>
      </c>
      <c r="R2993" t="n">
        <v>129.307</v>
      </c>
      <c r="S2993" t="n">
        <v>95.28400000000001</v>
      </c>
      <c r="T2993" t="n">
        <v>293.668</v>
      </c>
    </row>
    <row r="2994">
      <c r="A2994" s="142" t="n">
        <v>40732</v>
      </c>
      <c r="B2994" t="inlineStr"/>
      <c r="C2994" t="n">
        <v>370.01</v>
      </c>
      <c r="D2994" t="inlineStr"/>
      <c r="E2994" t="inlineStr"/>
      <c r="F2994" t="inlineStr"/>
      <c r="G2994" t="inlineStr"/>
      <c r="H2994" t="inlineStr"/>
      <c r="I2994" t="inlineStr"/>
      <c r="J2994" t="inlineStr"/>
      <c r="K2994" t="n">
        <v>109.33</v>
      </c>
      <c r="L2994" t="inlineStr"/>
      <c r="M2994" t="n">
        <v>500.47</v>
      </c>
      <c r="N2994" t="inlineStr"/>
      <c r="O2994" t="n">
        <v>119.34</v>
      </c>
      <c r="P2994" t="n">
        <v>10.89</v>
      </c>
      <c r="Q2994" t="n">
        <v>143.84</v>
      </c>
      <c r="R2994" t="n">
        <v>129.307</v>
      </c>
      <c r="S2994" t="n">
        <v>95.401</v>
      </c>
      <c r="T2994" t="n">
        <v>295.019</v>
      </c>
    </row>
    <row r="2995">
      <c r="A2995" s="142" t="n">
        <v>40735</v>
      </c>
      <c r="B2995" t="inlineStr"/>
      <c r="C2995" t="n">
        <v>372.95</v>
      </c>
      <c r="D2995" t="inlineStr"/>
      <c r="E2995" t="inlineStr"/>
      <c r="F2995" t="inlineStr"/>
      <c r="G2995" t="inlineStr"/>
      <c r="H2995" t="inlineStr"/>
      <c r="I2995" t="inlineStr"/>
      <c r="J2995" t="inlineStr"/>
      <c r="K2995" t="n">
        <v>108.95</v>
      </c>
      <c r="L2995" t="inlineStr"/>
      <c r="M2995" t="n">
        <v>500.41</v>
      </c>
      <c r="N2995" t="inlineStr"/>
      <c r="O2995" t="n">
        <v>119.92</v>
      </c>
      <c r="P2995" t="n">
        <v>10.88</v>
      </c>
      <c r="Q2995" t="n">
        <v>146.07</v>
      </c>
      <c r="R2995" t="n">
        <v>129.307</v>
      </c>
      <c r="S2995" t="n">
        <v>95.226</v>
      </c>
      <c r="T2995" t="n">
        <v>295.301</v>
      </c>
    </row>
    <row r="2996">
      <c r="A2996" s="142" t="n">
        <v>40736</v>
      </c>
      <c r="B2996" t="inlineStr"/>
      <c r="C2996" t="n">
        <v>380.17</v>
      </c>
      <c r="D2996" t="inlineStr"/>
      <c r="E2996" t="inlineStr"/>
      <c r="F2996" t="inlineStr"/>
      <c r="G2996" t="inlineStr"/>
      <c r="H2996" t="inlineStr"/>
      <c r="I2996" t="inlineStr"/>
      <c r="J2996" t="inlineStr"/>
      <c r="K2996" t="n">
        <v>111.72</v>
      </c>
      <c r="L2996" t="inlineStr"/>
      <c r="M2996" t="n">
        <v>513.33</v>
      </c>
      <c r="N2996" t="inlineStr"/>
      <c r="O2996" t="n">
        <v>122.68</v>
      </c>
      <c r="P2996" t="n">
        <v>11.07</v>
      </c>
      <c r="Q2996" t="n">
        <v>144.09</v>
      </c>
      <c r="R2996" t="n">
        <v>129.307</v>
      </c>
      <c r="S2996" t="n">
        <v>94.54000000000001</v>
      </c>
      <c r="T2996" t="n">
        <v>289.831</v>
      </c>
    </row>
    <row r="2997">
      <c r="A2997" s="142" t="n">
        <v>40737</v>
      </c>
      <c r="B2997" t="inlineStr"/>
      <c r="C2997" t="n">
        <v>391.59</v>
      </c>
      <c r="D2997" t="inlineStr"/>
      <c r="E2997" t="inlineStr"/>
      <c r="F2997" t="inlineStr"/>
      <c r="G2997" t="inlineStr"/>
      <c r="H2997" t="inlineStr"/>
      <c r="I2997" t="inlineStr"/>
      <c r="J2997" t="inlineStr"/>
      <c r="K2997" t="n">
        <v>114.88</v>
      </c>
      <c r="L2997" t="inlineStr"/>
      <c r="M2997" t="n">
        <v>525.97</v>
      </c>
      <c r="N2997" t="inlineStr"/>
      <c r="O2997" t="n">
        <v>125.88</v>
      </c>
      <c r="P2997" t="n">
        <v>11.3</v>
      </c>
      <c r="Q2997" t="n">
        <v>149.73</v>
      </c>
      <c r="R2997" t="n">
        <v>129.307</v>
      </c>
      <c r="S2997" t="n">
        <v>94.367</v>
      </c>
      <c r="T2997" t="n">
        <v>290.532</v>
      </c>
    </row>
    <row r="2998">
      <c r="A2998" s="142" t="n">
        <v>40738</v>
      </c>
      <c r="B2998" t="inlineStr"/>
      <c r="C2998" t="n">
        <v>387.62</v>
      </c>
      <c r="D2998" t="inlineStr"/>
      <c r="E2998" t="inlineStr"/>
      <c r="F2998" t="inlineStr"/>
      <c r="G2998" t="inlineStr"/>
      <c r="H2998" t="inlineStr"/>
      <c r="I2998" t="inlineStr"/>
      <c r="J2998" t="inlineStr"/>
      <c r="K2998" t="n">
        <v>114.88</v>
      </c>
      <c r="L2998" t="inlineStr"/>
      <c r="M2998" t="n">
        <v>525.97</v>
      </c>
      <c r="N2998" t="inlineStr"/>
      <c r="O2998" t="n">
        <v>125.88</v>
      </c>
      <c r="P2998" t="n">
        <v>11.3</v>
      </c>
      <c r="Q2998" t="n">
        <v>151.77</v>
      </c>
      <c r="R2998" t="n">
        <v>129.307</v>
      </c>
      <c r="S2998" t="n">
        <v>94.367</v>
      </c>
      <c r="T2998" t="n">
        <v>290.532</v>
      </c>
    </row>
    <row r="2999">
      <c r="A2999" s="142" t="n">
        <v>40739</v>
      </c>
      <c r="B2999" t="inlineStr"/>
      <c r="C2999" t="n">
        <v>392.02</v>
      </c>
      <c r="D2999" t="inlineStr"/>
      <c r="E2999" t="inlineStr"/>
      <c r="F2999" t="inlineStr"/>
      <c r="G2999" t="inlineStr"/>
      <c r="H2999" t="inlineStr"/>
      <c r="I2999" t="inlineStr"/>
      <c r="J2999" t="inlineStr"/>
      <c r="K2999" t="n">
        <v>114.54</v>
      </c>
      <c r="L2999" t="inlineStr"/>
      <c r="M2999" t="n">
        <v>524.3200000000001</v>
      </c>
      <c r="N2999" t="inlineStr"/>
      <c r="O2999" t="n">
        <v>126.85</v>
      </c>
      <c r="P2999" t="n">
        <v>11.4</v>
      </c>
      <c r="Q2999" t="n">
        <v>151.32</v>
      </c>
      <c r="R2999" t="n">
        <v>129.307</v>
      </c>
      <c r="S2999" t="n">
        <v>94.15300000000001</v>
      </c>
      <c r="T2999" t="n">
        <v>290.764</v>
      </c>
    </row>
    <row r="3000">
      <c r="A3000" s="142" t="n">
        <v>40742</v>
      </c>
      <c r="B3000" t="inlineStr"/>
      <c r="C3000" t="n">
        <v>398.47</v>
      </c>
      <c r="D3000" t="inlineStr"/>
      <c r="E3000" t="inlineStr"/>
      <c r="F3000" t="inlineStr"/>
      <c r="G3000" t="inlineStr"/>
      <c r="H3000" t="inlineStr"/>
      <c r="I3000" t="inlineStr"/>
      <c r="J3000" t="inlineStr"/>
      <c r="K3000" t="n">
        <v>116.94</v>
      </c>
      <c r="L3000" t="inlineStr"/>
      <c r="M3000" t="n">
        <v>536.51</v>
      </c>
      <c r="N3000" t="inlineStr"/>
      <c r="O3000" t="n">
        <v>130.05</v>
      </c>
      <c r="P3000" t="n">
        <v>11.56</v>
      </c>
      <c r="Q3000" t="n">
        <v>155.06</v>
      </c>
      <c r="R3000" t="n">
        <v>129.307</v>
      </c>
      <c r="S3000" t="n">
        <v>93.65900000000001</v>
      </c>
      <c r="T3000" t="n">
        <v>289.455</v>
      </c>
    </row>
    <row r="3001">
      <c r="A3001" s="142" t="n">
        <v>40743</v>
      </c>
      <c r="B3001" t="inlineStr"/>
      <c r="C3001" t="n">
        <v>390.59</v>
      </c>
      <c r="D3001" t="inlineStr"/>
      <c r="E3001" t="inlineStr"/>
      <c r="F3001" t="inlineStr"/>
      <c r="G3001" t="inlineStr"/>
      <c r="H3001" t="inlineStr"/>
      <c r="I3001" t="inlineStr"/>
      <c r="J3001" t="inlineStr"/>
      <c r="K3001" t="n">
        <v>114.26</v>
      </c>
      <c r="L3001" t="inlineStr"/>
      <c r="M3001" t="n">
        <v>524.47</v>
      </c>
      <c r="N3001" t="inlineStr"/>
      <c r="O3001" t="n">
        <v>126.88</v>
      </c>
      <c r="P3001" t="n">
        <v>11.46</v>
      </c>
      <c r="Q3001" t="n">
        <v>153.42</v>
      </c>
      <c r="R3001" t="n">
        <v>129.307</v>
      </c>
      <c r="S3001" t="n">
        <v>93.849</v>
      </c>
      <c r="T3001" t="n">
        <v>287.841</v>
      </c>
    </row>
    <row r="3002">
      <c r="A3002" s="142" t="n">
        <v>40744</v>
      </c>
      <c r="B3002" t="inlineStr"/>
      <c r="C3002" t="n">
        <v>392.87</v>
      </c>
      <c r="D3002" t="inlineStr"/>
      <c r="E3002" t="inlineStr"/>
      <c r="F3002" t="inlineStr"/>
      <c r="G3002" t="inlineStr"/>
      <c r="H3002" t="inlineStr"/>
      <c r="I3002" t="inlineStr"/>
      <c r="J3002" t="inlineStr"/>
      <c r="K3002" t="n">
        <v>115.57</v>
      </c>
      <c r="L3002" t="inlineStr"/>
      <c r="M3002" t="n">
        <v>528.8200000000001</v>
      </c>
      <c r="N3002" t="inlineStr"/>
      <c r="O3002" t="n">
        <v>127.41</v>
      </c>
      <c r="P3002" t="n">
        <v>11.48</v>
      </c>
      <c r="Q3002" t="n">
        <v>151.64</v>
      </c>
      <c r="R3002" t="n">
        <v>129.307</v>
      </c>
      <c r="S3002" t="n">
        <v>94.373</v>
      </c>
      <c r="T3002" t="n">
        <v>289.769</v>
      </c>
    </row>
    <row r="3003">
      <c r="A3003" s="142" t="n">
        <v>40745</v>
      </c>
      <c r="B3003" t="inlineStr"/>
      <c r="C3003" t="n">
        <v>386.29</v>
      </c>
      <c r="D3003" t="inlineStr"/>
      <c r="E3003" t="inlineStr"/>
      <c r="F3003" t="inlineStr"/>
      <c r="G3003" t="inlineStr"/>
      <c r="H3003" t="inlineStr"/>
      <c r="I3003" t="inlineStr"/>
      <c r="J3003" t="inlineStr"/>
      <c r="K3003" t="n">
        <v>115.2</v>
      </c>
      <c r="L3003" t="inlineStr"/>
      <c r="M3003" t="n">
        <v>525.95</v>
      </c>
      <c r="N3003" t="inlineStr"/>
      <c r="O3003" t="n">
        <v>125.1</v>
      </c>
      <c r="P3003" t="n">
        <v>11.33</v>
      </c>
      <c r="Q3003" t="n">
        <v>152.36</v>
      </c>
      <c r="R3003" t="n">
        <v>129.307</v>
      </c>
      <c r="S3003" t="n">
        <v>94.441</v>
      </c>
      <c r="T3003" t="n">
        <v>287.78</v>
      </c>
    </row>
    <row r="3004">
      <c r="A3004" s="142" t="n">
        <v>40746</v>
      </c>
      <c r="B3004" t="inlineStr"/>
      <c r="C3004" t="n">
        <v>388.88</v>
      </c>
      <c r="D3004" t="inlineStr"/>
      <c r="E3004" t="inlineStr"/>
      <c r="F3004" t="inlineStr"/>
      <c r="G3004" t="inlineStr"/>
      <c r="H3004" t="inlineStr"/>
      <c r="I3004" t="inlineStr"/>
      <c r="J3004" t="inlineStr"/>
      <c r="K3004" t="n">
        <v>114.91</v>
      </c>
      <c r="L3004" t="inlineStr"/>
      <c r="M3004" t="n">
        <v>524.09</v>
      </c>
      <c r="N3004" t="inlineStr"/>
      <c r="O3004" t="n">
        <v>126.43</v>
      </c>
      <c r="P3004" t="n">
        <v>11.44</v>
      </c>
      <c r="Q3004" t="n">
        <v>151.91</v>
      </c>
      <c r="R3004" t="n">
        <v>129.307</v>
      </c>
      <c r="S3004" t="n">
        <v>94.95099999999999</v>
      </c>
      <c r="T3004" t="n">
        <v>290.584</v>
      </c>
    </row>
    <row r="3005">
      <c r="A3005" s="142" t="n">
        <v>40749</v>
      </c>
      <c r="B3005" t="inlineStr"/>
      <c r="C3005" t="n">
        <v>387.55</v>
      </c>
      <c r="D3005" t="inlineStr"/>
      <c r="E3005" t="inlineStr"/>
      <c r="F3005" t="inlineStr"/>
      <c r="G3005" t="inlineStr"/>
      <c r="H3005" t="inlineStr"/>
      <c r="I3005" t="inlineStr"/>
      <c r="J3005" t="inlineStr"/>
      <c r="K3005" t="n">
        <v>114.89</v>
      </c>
      <c r="L3005" t="inlineStr"/>
      <c r="M3005" t="n">
        <v>523.3200000000001</v>
      </c>
      <c r="N3005" t="inlineStr"/>
      <c r="O3005" t="n">
        <v>125.92</v>
      </c>
      <c r="P3005" t="n">
        <v>11.41</v>
      </c>
      <c r="Q3005" t="n">
        <v>153.51</v>
      </c>
      <c r="R3005" t="n">
        <v>129.307</v>
      </c>
      <c r="S3005" t="n">
        <v>94.61499999999999</v>
      </c>
      <c r="T3005" t="n">
        <v>289.912</v>
      </c>
    </row>
    <row r="3006">
      <c r="A3006" s="142" t="n">
        <v>40750</v>
      </c>
      <c r="B3006" t="inlineStr"/>
      <c r="C3006" t="n">
        <v>383.84</v>
      </c>
      <c r="D3006" t="inlineStr"/>
      <c r="E3006" t="inlineStr"/>
      <c r="F3006" t="inlineStr"/>
      <c r="G3006" t="inlineStr"/>
      <c r="H3006" t="inlineStr"/>
      <c r="I3006" t="inlineStr"/>
      <c r="J3006" t="inlineStr"/>
      <c r="K3006" t="n">
        <v>114.46</v>
      </c>
      <c r="L3006" t="inlineStr"/>
      <c r="M3006" t="n">
        <v>520.25</v>
      </c>
      <c r="N3006" t="inlineStr"/>
      <c r="O3006" t="n">
        <v>124.6</v>
      </c>
      <c r="P3006" t="n">
        <v>11.35</v>
      </c>
      <c r="Q3006" t="n">
        <v>150.94</v>
      </c>
      <c r="R3006" t="n">
        <v>129.307</v>
      </c>
      <c r="S3006" t="n">
        <v>93.824</v>
      </c>
      <c r="T3006" t="n">
        <v>289.073</v>
      </c>
    </row>
    <row r="3007">
      <c r="A3007" s="142" t="n">
        <v>40751</v>
      </c>
      <c r="B3007" t="inlineStr"/>
      <c r="C3007" t="n">
        <v>376.75</v>
      </c>
      <c r="D3007" t="inlineStr"/>
      <c r="E3007" t="inlineStr"/>
      <c r="F3007" t="inlineStr"/>
      <c r="G3007" t="inlineStr"/>
      <c r="H3007" t="inlineStr"/>
      <c r="I3007" t="inlineStr"/>
      <c r="J3007" t="inlineStr"/>
      <c r="K3007" t="n">
        <v>112.12</v>
      </c>
      <c r="L3007" t="inlineStr"/>
      <c r="M3007" t="n">
        <v>510.11</v>
      </c>
      <c r="N3007" t="inlineStr"/>
      <c r="O3007" t="n">
        <v>122.52</v>
      </c>
      <c r="P3007" t="n">
        <v>11.25</v>
      </c>
      <c r="Q3007" t="n">
        <v>151.82</v>
      </c>
      <c r="R3007" t="n">
        <v>129.307</v>
      </c>
      <c r="S3007" t="n">
        <v>92.98999999999999</v>
      </c>
      <c r="T3007" t="n">
        <v>289.234</v>
      </c>
    </row>
    <row r="3008">
      <c r="A3008" s="142" t="n">
        <v>40752</v>
      </c>
      <c r="B3008" t="inlineStr"/>
      <c r="C3008" t="n">
        <v>376.21</v>
      </c>
      <c r="D3008" t="inlineStr"/>
      <c r="E3008" t="inlineStr"/>
      <c r="F3008" t="inlineStr"/>
      <c r="G3008" t="inlineStr"/>
      <c r="H3008" t="inlineStr"/>
      <c r="I3008" t="inlineStr"/>
      <c r="J3008" t="inlineStr"/>
      <c r="K3008" t="n">
        <v>112.72</v>
      </c>
      <c r="L3008" t="inlineStr"/>
      <c r="M3008" t="n">
        <v>515.36</v>
      </c>
      <c r="N3008" t="inlineStr"/>
      <c r="O3008" t="n">
        <v>122.77</v>
      </c>
      <c r="P3008" t="n">
        <v>11.2</v>
      </c>
      <c r="Q3008" t="n">
        <v>147.7</v>
      </c>
      <c r="R3008" t="n">
        <v>129.307</v>
      </c>
      <c r="S3008" t="n">
        <v>93.113</v>
      </c>
      <c r="T3008" t="n">
        <v>290.048</v>
      </c>
    </row>
    <row r="3009">
      <c r="A3009" s="142" t="n">
        <v>40753</v>
      </c>
      <c r="B3009" t="inlineStr"/>
      <c r="C3009" t="n">
        <v>368.78</v>
      </c>
      <c r="D3009" t="inlineStr"/>
      <c r="E3009" t="inlineStr"/>
      <c r="F3009" t="inlineStr"/>
      <c r="G3009" t="inlineStr"/>
      <c r="H3009" t="inlineStr"/>
      <c r="I3009" t="inlineStr"/>
      <c r="J3009" t="inlineStr"/>
      <c r="K3009" t="n">
        <v>111.36</v>
      </c>
      <c r="L3009" t="inlineStr"/>
      <c r="M3009" t="n">
        <v>509.14</v>
      </c>
      <c r="N3009" t="inlineStr"/>
      <c r="O3009" t="n">
        <v>120.23</v>
      </c>
      <c r="P3009" t="n">
        <v>11.02</v>
      </c>
      <c r="Q3009" t="n">
        <v>145.09</v>
      </c>
      <c r="R3009" t="n">
        <v>126.041</v>
      </c>
      <c r="S3009" t="n">
        <v>92.175</v>
      </c>
      <c r="T3009" t="n">
        <v>286.742</v>
      </c>
    </row>
    <row r="3010">
      <c r="A3010" s="142" t="n">
        <v>40756</v>
      </c>
      <c r="B3010" t="inlineStr"/>
      <c r="C3010" t="n">
        <v>368.78</v>
      </c>
      <c r="D3010" t="inlineStr"/>
      <c r="E3010" t="inlineStr"/>
      <c r="F3010" t="inlineStr"/>
      <c r="G3010" t="inlineStr"/>
      <c r="H3010" t="inlineStr"/>
      <c r="I3010" t="inlineStr"/>
      <c r="J3010" t="inlineStr"/>
      <c r="K3010" t="n">
        <v>110.56</v>
      </c>
      <c r="L3010" t="inlineStr"/>
      <c r="M3010" t="n">
        <v>504.1</v>
      </c>
      <c r="N3010" t="inlineStr"/>
      <c r="O3010" t="n">
        <v>120.23</v>
      </c>
      <c r="P3010" t="n">
        <v>11.11</v>
      </c>
      <c r="Q3010" t="n">
        <v>145.88</v>
      </c>
      <c r="R3010" t="n">
        <v>126.041</v>
      </c>
      <c r="S3010" t="n">
        <v>92.845</v>
      </c>
      <c r="T3010" t="n">
        <v>292.698</v>
      </c>
    </row>
    <row r="3011">
      <c r="A3011" s="142" t="n">
        <v>40757</v>
      </c>
      <c r="B3011" t="inlineStr"/>
      <c r="C3011" t="n">
        <v>381.14</v>
      </c>
      <c r="D3011" t="inlineStr"/>
      <c r="E3011" t="inlineStr"/>
      <c r="F3011" t="inlineStr"/>
      <c r="G3011" t="inlineStr"/>
      <c r="H3011" t="inlineStr"/>
      <c r="I3011" t="inlineStr"/>
      <c r="J3011" t="inlineStr"/>
      <c r="K3011" t="n">
        <v>113.27</v>
      </c>
      <c r="L3011" t="inlineStr"/>
      <c r="M3011" t="n">
        <v>517.76</v>
      </c>
      <c r="N3011" t="inlineStr"/>
      <c r="O3011" t="n">
        <v>123.24</v>
      </c>
      <c r="P3011" t="n">
        <v>11.24</v>
      </c>
      <c r="Q3011" t="n">
        <v>145.88</v>
      </c>
      <c r="R3011" t="n">
        <v>126.041</v>
      </c>
      <c r="S3011" t="n">
        <v>90.79300000000001</v>
      </c>
      <c r="T3011" t="n">
        <v>287.107</v>
      </c>
    </row>
    <row r="3012">
      <c r="A3012" s="142" t="n">
        <v>40758</v>
      </c>
      <c r="B3012" t="inlineStr"/>
      <c r="C3012" t="n">
        <v>375.97</v>
      </c>
      <c r="D3012" t="inlineStr"/>
      <c r="E3012" t="inlineStr"/>
      <c r="F3012" t="inlineStr"/>
      <c r="G3012" t="inlineStr"/>
      <c r="H3012" t="inlineStr"/>
      <c r="I3012" t="inlineStr"/>
      <c r="J3012" t="inlineStr"/>
      <c r="K3012" t="n">
        <v>113.3</v>
      </c>
      <c r="L3012" t="inlineStr"/>
      <c r="M3012" t="n">
        <v>517.88</v>
      </c>
      <c r="N3012" t="inlineStr"/>
      <c r="O3012" t="n">
        <v>123.21</v>
      </c>
      <c r="P3012" t="n">
        <v>11.22</v>
      </c>
      <c r="Q3012" t="n">
        <v>149.94</v>
      </c>
      <c r="R3012" t="n">
        <v>126.041</v>
      </c>
      <c r="S3012" t="n">
        <v>89.67700000000001</v>
      </c>
      <c r="T3012" t="n">
        <v>279.513</v>
      </c>
    </row>
    <row r="3013">
      <c r="A3013" s="142" t="n">
        <v>40759</v>
      </c>
      <c r="B3013" t="inlineStr"/>
      <c r="C3013" t="n">
        <v>356.12</v>
      </c>
      <c r="D3013" t="inlineStr"/>
      <c r="E3013" t="inlineStr"/>
      <c r="F3013" t="inlineStr"/>
      <c r="G3013" t="inlineStr"/>
      <c r="H3013" t="inlineStr"/>
      <c r="I3013" t="inlineStr"/>
      <c r="J3013" t="inlineStr"/>
      <c r="K3013" t="n">
        <v>106.78</v>
      </c>
      <c r="L3013" t="inlineStr"/>
      <c r="M3013" t="n">
        <v>493.54</v>
      </c>
      <c r="N3013" t="inlineStr"/>
      <c r="O3013" t="n">
        <v>118.11</v>
      </c>
      <c r="P3013" t="n">
        <v>10.72</v>
      </c>
      <c r="Q3013" t="n">
        <v>149.95</v>
      </c>
      <c r="R3013" t="n">
        <v>126.041</v>
      </c>
      <c r="S3013" t="n">
        <v>86.84699999999999</v>
      </c>
      <c r="T3013" t="n">
        <v>274.67</v>
      </c>
    </row>
    <row r="3014">
      <c r="A3014" s="142" t="n">
        <v>40760</v>
      </c>
      <c r="B3014" t="inlineStr"/>
      <c r="C3014" t="n">
        <v>341.2</v>
      </c>
      <c r="D3014" t="inlineStr"/>
      <c r="E3014" t="inlineStr"/>
      <c r="F3014" t="inlineStr"/>
      <c r="G3014" t="inlineStr"/>
      <c r="H3014" t="inlineStr"/>
      <c r="I3014" t="inlineStr"/>
      <c r="J3014" t="inlineStr"/>
      <c r="K3014" t="n">
        <v>104.39</v>
      </c>
      <c r="L3014" t="inlineStr"/>
      <c r="M3014" t="n">
        <v>484.97</v>
      </c>
      <c r="N3014" t="inlineStr"/>
      <c r="O3014" t="n">
        <v>114.92</v>
      </c>
      <c r="P3014" t="n">
        <v>10.44</v>
      </c>
      <c r="Q3014" t="n">
        <v>141.01</v>
      </c>
      <c r="R3014" t="n">
        <v>126.041</v>
      </c>
      <c r="S3014" t="n">
        <v>85.384</v>
      </c>
      <c r="T3014" t="n">
        <v>265.814</v>
      </c>
    </row>
    <row r="3015">
      <c r="A3015" s="142" t="n">
        <v>40763</v>
      </c>
      <c r="B3015" t="inlineStr"/>
      <c r="C3015" t="n">
        <v>338.71</v>
      </c>
      <c r="D3015" t="inlineStr"/>
      <c r="E3015" t="inlineStr"/>
      <c r="F3015" t="inlineStr"/>
      <c r="G3015" t="inlineStr"/>
      <c r="H3015" t="inlineStr"/>
      <c r="I3015" t="inlineStr"/>
      <c r="J3015" t="inlineStr"/>
      <c r="K3015" t="n">
        <v>101.68</v>
      </c>
      <c r="L3015" t="inlineStr"/>
      <c r="M3015" t="n">
        <v>480.65</v>
      </c>
      <c r="N3015" t="inlineStr"/>
      <c r="O3015" t="n">
        <v>115.5</v>
      </c>
      <c r="P3015" t="n">
        <v>10.37</v>
      </c>
      <c r="Q3015" t="n">
        <v>138.93</v>
      </c>
      <c r="R3015" t="n">
        <v>126.041</v>
      </c>
      <c r="S3015" t="n">
        <v>81.071</v>
      </c>
      <c r="T3015" t="n">
        <v>252.922</v>
      </c>
    </row>
    <row r="3016">
      <c r="A3016" s="142" t="n">
        <v>40764</v>
      </c>
      <c r="B3016" t="inlineStr"/>
      <c r="C3016" t="n">
        <v>350.04</v>
      </c>
      <c r="D3016" t="inlineStr"/>
      <c r="E3016" t="inlineStr"/>
      <c r="F3016" t="inlineStr"/>
      <c r="G3016" t="inlineStr"/>
      <c r="H3016" t="inlineStr"/>
      <c r="I3016" t="inlineStr"/>
      <c r="J3016" t="inlineStr"/>
      <c r="K3016" t="n">
        <v>104.55</v>
      </c>
      <c r="L3016" t="inlineStr"/>
      <c r="M3016" t="n">
        <v>488</v>
      </c>
      <c r="N3016" t="inlineStr"/>
      <c r="O3016" t="n">
        <v>117.8</v>
      </c>
      <c r="P3016" t="n">
        <v>10.66</v>
      </c>
      <c r="Q3016" t="n">
        <v>138.91</v>
      </c>
      <c r="R3016" t="n">
        <v>126.041</v>
      </c>
      <c r="S3016" t="n">
        <v>82.61499999999999</v>
      </c>
      <c r="T3016" t="n">
        <v>246.84</v>
      </c>
    </row>
    <row r="3017">
      <c r="A3017" s="142" t="n">
        <v>40765</v>
      </c>
      <c r="B3017" t="inlineStr"/>
      <c r="C3017" t="n">
        <v>365.49</v>
      </c>
      <c r="D3017" t="inlineStr"/>
      <c r="E3017" t="inlineStr"/>
      <c r="F3017" t="inlineStr"/>
      <c r="G3017" t="inlineStr"/>
      <c r="H3017" t="inlineStr"/>
      <c r="I3017" t="inlineStr"/>
      <c r="J3017" t="inlineStr"/>
      <c r="K3017" t="n">
        <v>109.42</v>
      </c>
      <c r="L3017" t="inlineStr"/>
      <c r="M3017" t="n">
        <v>504.34</v>
      </c>
      <c r="N3017" t="inlineStr"/>
      <c r="O3017" t="n">
        <v>123.15</v>
      </c>
      <c r="P3017" t="n">
        <v>10.89</v>
      </c>
      <c r="Q3017" t="n">
        <v>142.76</v>
      </c>
      <c r="R3017" t="n">
        <v>126.041</v>
      </c>
      <c r="S3017" t="n">
        <v>80.867</v>
      </c>
      <c r="T3017" t="n">
        <v>250.692</v>
      </c>
    </row>
    <row r="3018">
      <c r="A3018" s="142" t="n">
        <v>40766</v>
      </c>
      <c r="B3018" t="inlineStr"/>
      <c r="C3018" t="n">
        <v>363.9</v>
      </c>
      <c r="D3018" t="inlineStr"/>
      <c r="E3018" t="inlineStr"/>
      <c r="F3018" t="inlineStr"/>
      <c r="G3018" t="inlineStr"/>
      <c r="H3018" t="inlineStr"/>
      <c r="I3018" t="inlineStr"/>
      <c r="J3018" t="inlineStr"/>
      <c r="K3018" t="n">
        <v>109.42</v>
      </c>
      <c r="L3018" t="inlineStr"/>
      <c r="M3018" t="n">
        <v>504.34</v>
      </c>
      <c r="N3018" t="inlineStr"/>
      <c r="O3018" t="n">
        <v>122.02</v>
      </c>
      <c r="P3018" t="n">
        <v>11.04</v>
      </c>
      <c r="Q3018" t="n">
        <v>144.62</v>
      </c>
      <c r="R3018" t="n">
        <v>126.041</v>
      </c>
      <c r="S3018" t="n">
        <v>82.709</v>
      </c>
      <c r="T3018" t="n">
        <v>251.531</v>
      </c>
    </row>
    <row r="3019">
      <c r="A3019" s="142" t="n">
        <v>40767</v>
      </c>
      <c r="B3019" t="inlineStr"/>
      <c r="C3019" t="n">
        <v>362.22</v>
      </c>
      <c r="D3019" t="inlineStr"/>
      <c r="E3019" t="inlineStr"/>
      <c r="F3019" t="inlineStr"/>
      <c r="G3019" t="inlineStr"/>
      <c r="H3019" t="inlineStr"/>
      <c r="I3019" t="inlineStr"/>
      <c r="J3019" t="inlineStr"/>
      <c r="K3019" t="n">
        <v>109.42</v>
      </c>
      <c r="L3019" t="inlineStr"/>
      <c r="M3019" t="n">
        <v>504.34</v>
      </c>
      <c r="N3019" t="inlineStr"/>
      <c r="O3019" t="n">
        <v>120.96</v>
      </c>
      <c r="P3019" t="n">
        <v>11.04</v>
      </c>
      <c r="Q3019" t="n">
        <v>144.62</v>
      </c>
      <c r="R3019" t="n">
        <v>126.041</v>
      </c>
      <c r="S3019" t="n">
        <v>83.90600000000001</v>
      </c>
      <c r="T3019" t="n">
        <v>252.577</v>
      </c>
    </row>
    <row r="3020">
      <c r="A3020" s="142" t="n">
        <v>40770</v>
      </c>
      <c r="B3020" t="inlineStr"/>
      <c r="C3020" t="n">
        <v>362.22</v>
      </c>
      <c r="D3020" t="inlineStr"/>
      <c r="E3020" t="inlineStr"/>
      <c r="F3020" t="inlineStr"/>
      <c r="G3020" t="inlineStr"/>
      <c r="H3020" t="inlineStr"/>
      <c r="I3020" t="inlineStr"/>
      <c r="J3020" t="inlineStr"/>
      <c r="K3020" t="n">
        <v>109.42</v>
      </c>
      <c r="L3020" t="inlineStr"/>
      <c r="M3020" t="n">
        <v>504.34</v>
      </c>
      <c r="N3020" t="inlineStr"/>
      <c r="O3020" t="n">
        <v>120.96</v>
      </c>
      <c r="P3020" t="n">
        <v>10.98</v>
      </c>
      <c r="Q3020" t="n">
        <v>144.62</v>
      </c>
      <c r="R3020" t="n">
        <v>126.041</v>
      </c>
      <c r="S3020" t="n">
        <v>83.90600000000001</v>
      </c>
      <c r="T3020" t="n">
        <v>252.577</v>
      </c>
    </row>
    <row r="3021">
      <c r="A3021" s="142" t="n">
        <v>40771</v>
      </c>
      <c r="B3021" t="inlineStr"/>
      <c r="C3021" t="n">
        <v>362.02</v>
      </c>
      <c r="D3021" t="inlineStr"/>
      <c r="E3021" t="inlineStr"/>
      <c r="F3021" t="inlineStr"/>
      <c r="G3021" t="inlineStr"/>
      <c r="H3021" t="inlineStr"/>
      <c r="I3021" t="inlineStr"/>
      <c r="J3021" t="inlineStr"/>
      <c r="K3021" t="n">
        <v>109.52</v>
      </c>
      <c r="L3021" t="inlineStr"/>
      <c r="M3021" t="n">
        <v>506.66</v>
      </c>
      <c r="N3021" t="inlineStr"/>
      <c r="O3021" t="n">
        <v>121.78</v>
      </c>
      <c r="P3021" t="n">
        <v>10.95</v>
      </c>
      <c r="Q3021" t="n">
        <v>147.56</v>
      </c>
      <c r="R3021" t="n">
        <v>126.041</v>
      </c>
      <c r="S3021" t="n">
        <v>84.145</v>
      </c>
      <c r="T3021" t="n">
        <v>256.8</v>
      </c>
    </row>
    <row r="3022">
      <c r="A3022" s="142" t="n">
        <v>40772</v>
      </c>
      <c r="B3022" t="inlineStr"/>
      <c r="C3022" t="n">
        <v>364.11</v>
      </c>
      <c r="D3022" t="inlineStr"/>
      <c r="E3022" t="inlineStr"/>
      <c r="F3022" t="inlineStr"/>
      <c r="G3022" t="inlineStr"/>
      <c r="H3022" t="inlineStr"/>
      <c r="I3022" t="inlineStr"/>
      <c r="J3022" t="inlineStr"/>
      <c r="K3022" t="n">
        <v>110.36</v>
      </c>
      <c r="L3022" t="inlineStr"/>
      <c r="M3022" t="n">
        <v>507.66</v>
      </c>
      <c r="N3022" t="inlineStr"/>
      <c r="O3022" t="n">
        <v>122.57</v>
      </c>
      <c r="P3022" t="n">
        <v>11.04</v>
      </c>
      <c r="Q3022" t="n">
        <v>149.2</v>
      </c>
      <c r="R3022" t="n">
        <v>126.041</v>
      </c>
      <c r="S3022" t="n">
        <v>84.139</v>
      </c>
      <c r="T3022" t="n">
        <v>257.305</v>
      </c>
    </row>
    <row r="3023">
      <c r="A3023" s="142" t="n">
        <v>40773</v>
      </c>
      <c r="B3023" t="inlineStr"/>
      <c r="C3023" t="n">
        <v>358.01</v>
      </c>
      <c r="D3023" t="inlineStr"/>
      <c r="E3023" t="inlineStr"/>
      <c r="F3023" t="inlineStr"/>
      <c r="G3023" t="inlineStr"/>
      <c r="H3023" t="inlineStr"/>
      <c r="I3023" t="inlineStr"/>
      <c r="J3023" t="inlineStr"/>
      <c r="K3023" t="n">
        <v>110.36</v>
      </c>
      <c r="L3023" t="inlineStr"/>
      <c r="M3023" t="n">
        <v>507.66</v>
      </c>
      <c r="N3023" t="inlineStr"/>
      <c r="O3023" t="n">
        <v>120.83</v>
      </c>
      <c r="P3023" t="n">
        <v>10.81</v>
      </c>
      <c r="Q3023" t="n">
        <v>147.71</v>
      </c>
      <c r="R3023" t="n">
        <v>126.041</v>
      </c>
      <c r="S3023" t="n">
        <v>81.405</v>
      </c>
      <c r="T3023" t="n">
        <v>252.344</v>
      </c>
    </row>
    <row r="3024">
      <c r="A3024" s="142" t="n">
        <v>40774</v>
      </c>
      <c r="B3024" t="inlineStr"/>
      <c r="C3024" t="n">
        <v>359.83</v>
      </c>
      <c r="D3024" t="inlineStr"/>
      <c r="E3024" t="inlineStr"/>
      <c r="F3024" t="inlineStr"/>
      <c r="G3024" t="inlineStr"/>
      <c r="H3024" t="inlineStr"/>
      <c r="I3024" t="inlineStr"/>
      <c r="J3024" t="inlineStr"/>
      <c r="K3024" t="n">
        <v>110.36</v>
      </c>
      <c r="L3024" t="inlineStr"/>
      <c r="M3024" t="n">
        <v>507.66</v>
      </c>
      <c r="N3024" t="inlineStr"/>
      <c r="O3024" t="n">
        <v>123.11</v>
      </c>
      <c r="P3024" t="n">
        <v>10.81</v>
      </c>
      <c r="Q3024" t="n">
        <v>147.71</v>
      </c>
      <c r="R3024" t="n">
        <v>126.041</v>
      </c>
      <c r="S3024" t="n">
        <v>79.56699999999999</v>
      </c>
      <c r="T3024" t="n">
        <v>244.207</v>
      </c>
    </row>
    <row r="3025">
      <c r="A3025" s="142" t="n">
        <v>40777</v>
      </c>
      <c r="B3025" t="inlineStr"/>
      <c r="C3025" t="n">
        <v>369.51</v>
      </c>
      <c r="D3025" t="inlineStr"/>
      <c r="E3025" t="inlineStr"/>
      <c r="F3025" t="inlineStr"/>
      <c r="G3025" t="inlineStr"/>
      <c r="H3025" t="inlineStr"/>
      <c r="I3025" t="inlineStr"/>
      <c r="J3025" t="inlineStr"/>
      <c r="K3025" t="n">
        <v>114.44</v>
      </c>
      <c r="L3025" t="inlineStr"/>
      <c r="M3025" t="n">
        <v>526.8200000000001</v>
      </c>
      <c r="N3025" t="inlineStr"/>
      <c r="O3025" t="n">
        <v>127.84</v>
      </c>
      <c r="P3025" t="n">
        <v>11.29</v>
      </c>
      <c r="Q3025" t="n">
        <v>152.02</v>
      </c>
      <c r="R3025" t="n">
        <v>126.041</v>
      </c>
      <c r="S3025" t="n">
        <v>79.70999999999999</v>
      </c>
      <c r="T3025" t="n">
        <v>243.82</v>
      </c>
    </row>
    <row r="3026">
      <c r="A3026" s="142" t="n">
        <v>40778</v>
      </c>
      <c r="B3026" t="inlineStr"/>
      <c r="C3026" t="n">
        <v>359.06</v>
      </c>
      <c r="D3026" t="inlineStr"/>
      <c r="E3026" t="inlineStr"/>
      <c r="F3026" t="inlineStr"/>
      <c r="G3026" t="inlineStr"/>
      <c r="H3026" t="inlineStr"/>
      <c r="I3026" t="inlineStr"/>
      <c r="J3026" t="inlineStr"/>
      <c r="K3026" t="n">
        <v>111.53</v>
      </c>
      <c r="L3026" t="inlineStr"/>
      <c r="M3026" t="n">
        <v>510.23</v>
      </c>
      <c r="N3026" t="inlineStr"/>
      <c r="O3026" t="n">
        <v>123.81</v>
      </c>
      <c r="P3026" t="n">
        <v>10.97</v>
      </c>
      <c r="Q3026" t="n">
        <v>152.3</v>
      </c>
      <c r="R3026" t="n">
        <v>126.041</v>
      </c>
      <c r="S3026" t="n">
        <v>81.491</v>
      </c>
      <c r="T3026" t="n">
        <v>248.664</v>
      </c>
    </row>
    <row r="3027">
      <c r="A3027" s="142" t="n">
        <v>40779</v>
      </c>
      <c r="B3027" t="inlineStr"/>
      <c r="C3027" t="n">
        <v>348.94</v>
      </c>
      <c r="D3027" t="inlineStr"/>
      <c r="E3027" t="inlineStr"/>
      <c r="F3027" t="inlineStr"/>
      <c r="G3027" t="inlineStr"/>
      <c r="H3027" t="inlineStr"/>
      <c r="I3027" t="inlineStr"/>
      <c r="J3027" t="inlineStr"/>
      <c r="K3027" t="n">
        <v>108.96</v>
      </c>
      <c r="L3027" t="inlineStr"/>
      <c r="M3027" t="n">
        <v>499.11</v>
      </c>
      <c r="N3027" t="inlineStr"/>
      <c r="O3027" t="n">
        <v>120.52</v>
      </c>
      <c r="P3027" t="n">
        <v>10.73</v>
      </c>
      <c r="Q3027" t="n">
        <v>147.15</v>
      </c>
      <c r="R3027" t="n">
        <v>126.041</v>
      </c>
      <c r="S3027" t="n">
        <v>81.97199999999999</v>
      </c>
      <c r="T3027" t="n">
        <v>246.465</v>
      </c>
    </row>
    <row r="3028">
      <c r="A3028" s="142" t="n">
        <v>40780</v>
      </c>
      <c r="B3028" t="inlineStr"/>
      <c r="C3028" t="n">
        <v>357</v>
      </c>
      <c r="D3028" t="inlineStr"/>
      <c r="E3028" t="inlineStr"/>
      <c r="F3028" t="inlineStr"/>
      <c r="G3028" t="inlineStr"/>
      <c r="H3028" t="inlineStr"/>
      <c r="I3028" t="inlineStr"/>
      <c r="J3028" t="inlineStr"/>
      <c r="K3028" t="n">
        <v>108.96</v>
      </c>
      <c r="L3028" t="inlineStr"/>
      <c r="M3028" t="n">
        <v>499.11</v>
      </c>
      <c r="N3028" t="inlineStr"/>
      <c r="O3028" t="n">
        <v>123.25</v>
      </c>
      <c r="P3028" t="n">
        <v>10.83</v>
      </c>
      <c r="Q3028" t="n">
        <v>146.63</v>
      </c>
      <c r="R3028" t="n">
        <v>126.041</v>
      </c>
      <c r="S3028" t="n">
        <v>81.392</v>
      </c>
      <c r="T3028" t="n">
        <v>246.155</v>
      </c>
    </row>
    <row r="3029">
      <c r="A3029" s="142" t="n">
        <v>40781</v>
      </c>
      <c r="B3029" t="inlineStr"/>
      <c r="C3029" t="n">
        <v>362.65</v>
      </c>
      <c r="D3029" t="inlineStr"/>
      <c r="E3029" t="inlineStr"/>
      <c r="F3029" t="inlineStr"/>
      <c r="G3029" t="inlineStr"/>
      <c r="H3029" t="inlineStr"/>
      <c r="I3029" t="inlineStr"/>
      <c r="J3029" t="inlineStr"/>
      <c r="K3029" t="n">
        <v>108.96</v>
      </c>
      <c r="L3029" t="inlineStr"/>
      <c r="M3029" t="n">
        <v>499.11</v>
      </c>
      <c r="N3029" t="inlineStr"/>
      <c r="O3029" t="n">
        <v>125.02</v>
      </c>
      <c r="P3029" t="n">
        <v>10.83</v>
      </c>
      <c r="Q3029" t="n">
        <v>146.63</v>
      </c>
      <c r="R3029" t="n">
        <v>126.041</v>
      </c>
      <c r="S3029" t="n">
        <v>81.89700000000001</v>
      </c>
      <c r="T3029" t="n">
        <v>246.753</v>
      </c>
    </row>
    <row r="3030">
      <c r="A3030" s="142" t="n">
        <v>40784</v>
      </c>
      <c r="B3030" t="inlineStr"/>
      <c r="C3030" t="n">
        <v>361.69</v>
      </c>
      <c r="D3030" t="inlineStr"/>
      <c r="E3030" t="inlineStr"/>
      <c r="F3030" t="inlineStr"/>
      <c r="G3030" t="inlineStr"/>
      <c r="H3030" t="inlineStr"/>
      <c r="I3030" t="inlineStr"/>
      <c r="J3030" t="inlineStr"/>
      <c r="K3030" t="n">
        <v>111.98</v>
      </c>
      <c r="L3030" t="inlineStr"/>
      <c r="M3030" t="n">
        <v>513.62</v>
      </c>
      <c r="N3030" t="inlineStr"/>
      <c r="O3030" t="n">
        <v>124.21</v>
      </c>
      <c r="P3030" t="n">
        <v>11.01</v>
      </c>
      <c r="Q3030" t="n">
        <v>149.51</v>
      </c>
      <c r="R3030" t="n">
        <v>126.041</v>
      </c>
      <c r="S3030" t="n">
        <v>82.919</v>
      </c>
      <c r="T3030" t="n">
        <v>250.979</v>
      </c>
    </row>
    <row r="3031">
      <c r="A3031" s="142" t="n">
        <v>40785</v>
      </c>
      <c r="B3031" t="inlineStr"/>
      <c r="C3031" t="n">
        <v>372.59</v>
      </c>
      <c r="D3031" t="inlineStr"/>
      <c r="E3031" t="inlineStr"/>
      <c r="F3031" t="inlineStr"/>
      <c r="G3031" t="inlineStr"/>
      <c r="H3031" t="inlineStr"/>
      <c r="I3031" t="inlineStr"/>
      <c r="J3031" t="inlineStr"/>
      <c r="K3031" t="n">
        <v>114.31</v>
      </c>
      <c r="L3031" t="inlineStr"/>
      <c r="M3031" t="n">
        <v>523.14</v>
      </c>
      <c r="N3031" t="inlineStr"/>
      <c r="O3031" t="n">
        <v>127.03</v>
      </c>
      <c r="P3031" t="n">
        <v>11.22</v>
      </c>
      <c r="Q3031" t="n">
        <v>152.06</v>
      </c>
      <c r="R3031" t="n">
        <v>126.041</v>
      </c>
      <c r="S3031" t="n">
        <v>83.931</v>
      </c>
      <c r="T3031" t="n">
        <v>255.062</v>
      </c>
    </row>
    <row r="3032">
      <c r="A3032" s="142" t="n">
        <v>40786</v>
      </c>
      <c r="B3032" t="inlineStr"/>
      <c r="C3032" t="n">
        <v>372.25</v>
      </c>
      <c r="D3032" t="inlineStr"/>
      <c r="E3032" t="inlineStr"/>
      <c r="F3032" t="inlineStr"/>
      <c r="G3032" t="inlineStr"/>
      <c r="H3032" t="inlineStr"/>
      <c r="I3032" t="inlineStr"/>
      <c r="J3032" t="inlineStr"/>
      <c r="K3032" t="n">
        <v>113.5</v>
      </c>
      <c r="L3032" t="inlineStr"/>
      <c r="M3032" t="n">
        <v>521.04</v>
      </c>
      <c r="N3032" t="inlineStr"/>
      <c r="O3032" t="n">
        <v>127.64</v>
      </c>
      <c r="P3032" t="n">
        <v>11.32</v>
      </c>
      <c r="Q3032" t="n">
        <v>153.61</v>
      </c>
      <c r="R3032" t="n">
        <v>113.193</v>
      </c>
      <c r="S3032" t="n">
        <v>85.276</v>
      </c>
      <c r="T3032" t="n">
        <v>260.609</v>
      </c>
    </row>
    <row r="3033">
      <c r="A3033" s="142" t="n">
        <v>40787</v>
      </c>
      <c r="B3033" t="inlineStr"/>
      <c r="C3033" t="n">
        <v>376.33</v>
      </c>
      <c r="D3033" t="inlineStr"/>
      <c r="E3033" t="inlineStr"/>
      <c r="F3033" t="inlineStr"/>
      <c r="G3033" t="inlineStr"/>
      <c r="H3033" t="inlineStr"/>
      <c r="I3033" t="inlineStr"/>
      <c r="J3033" t="inlineStr"/>
      <c r="K3033" t="n">
        <v>113.5</v>
      </c>
      <c r="L3033" t="inlineStr"/>
      <c r="M3033" t="n">
        <v>521.04</v>
      </c>
      <c r="N3033" t="inlineStr"/>
      <c r="O3033" t="n">
        <v>129.44</v>
      </c>
      <c r="P3033" t="n">
        <v>11.45</v>
      </c>
      <c r="Q3033" t="n">
        <v>155.46</v>
      </c>
      <c r="R3033" t="n">
        <v>113.193</v>
      </c>
      <c r="S3033" t="n">
        <v>85.723</v>
      </c>
      <c r="T3033" t="n">
        <v>264.549</v>
      </c>
    </row>
    <row r="3034">
      <c r="A3034" s="142" t="n">
        <v>40788</v>
      </c>
      <c r="B3034" t="inlineStr"/>
      <c r="C3034" t="n">
        <v>385</v>
      </c>
      <c r="D3034" t="inlineStr"/>
      <c r="E3034" t="inlineStr"/>
      <c r="F3034" t="inlineStr"/>
      <c r="G3034" t="inlineStr"/>
      <c r="H3034" t="inlineStr"/>
      <c r="I3034" t="inlineStr"/>
      <c r="J3034" t="inlineStr"/>
      <c r="K3034" t="n">
        <v>113.5</v>
      </c>
      <c r="L3034" t="inlineStr"/>
      <c r="M3034" t="n">
        <v>521.04</v>
      </c>
      <c r="N3034" t="inlineStr"/>
      <c r="O3034" t="n">
        <v>132.47</v>
      </c>
      <c r="P3034" t="n">
        <v>11.45</v>
      </c>
      <c r="Q3034" t="n">
        <v>155.46</v>
      </c>
      <c r="R3034" t="n">
        <v>113.193</v>
      </c>
      <c r="S3034" t="n">
        <v>84.07599999999999</v>
      </c>
      <c r="T3034" t="n">
        <v>261.218</v>
      </c>
    </row>
    <row r="3035">
      <c r="A3035" s="142" t="n">
        <v>40791</v>
      </c>
      <c r="B3035" t="inlineStr"/>
      <c r="C3035" t="n">
        <v>385</v>
      </c>
      <c r="D3035" t="inlineStr"/>
      <c r="E3035" t="inlineStr"/>
      <c r="F3035" t="inlineStr"/>
      <c r="G3035" t="inlineStr"/>
      <c r="H3035" t="inlineStr"/>
      <c r="I3035" t="inlineStr"/>
      <c r="J3035" t="inlineStr"/>
      <c r="K3035" t="n">
        <v>117.5</v>
      </c>
      <c r="L3035" t="inlineStr"/>
      <c r="M3035" t="n">
        <v>540.12</v>
      </c>
      <c r="N3035" t="inlineStr"/>
      <c r="O3035" t="n">
        <v>132.47</v>
      </c>
      <c r="P3035" t="n">
        <v>11.5</v>
      </c>
      <c r="Q3035" t="n">
        <v>155.46</v>
      </c>
      <c r="R3035" t="n">
        <v>113.193</v>
      </c>
      <c r="S3035" t="n">
        <v>82.95099999999999</v>
      </c>
      <c r="T3035" t="n">
        <v>254.779</v>
      </c>
    </row>
    <row r="3036">
      <c r="A3036" s="142" t="n">
        <v>40792</v>
      </c>
      <c r="B3036" t="inlineStr"/>
      <c r="C3036" t="n">
        <v>387.24</v>
      </c>
      <c r="D3036" t="inlineStr"/>
      <c r="E3036" t="inlineStr"/>
      <c r="F3036" t="inlineStr"/>
      <c r="G3036" t="inlineStr"/>
      <c r="H3036" t="inlineStr"/>
      <c r="I3036" t="inlineStr"/>
      <c r="J3036" t="inlineStr"/>
      <c r="K3036" t="n">
        <v>118.31</v>
      </c>
      <c r="L3036" t="inlineStr"/>
      <c r="M3036" t="n">
        <v>544.51</v>
      </c>
      <c r="N3036" t="inlineStr"/>
      <c r="O3036" t="n">
        <v>134.37</v>
      </c>
      <c r="P3036" t="n">
        <v>11.73</v>
      </c>
      <c r="Q3036" t="n">
        <v>162.31</v>
      </c>
      <c r="R3036" t="n">
        <v>113.193</v>
      </c>
      <c r="S3036" t="n">
        <v>82.66800000000001</v>
      </c>
      <c r="T3036" t="n">
        <v>255.814</v>
      </c>
    </row>
    <row r="3037">
      <c r="A3037" s="142" t="n">
        <v>40793</v>
      </c>
      <c r="B3037" t="inlineStr"/>
      <c r="C3037" t="n">
        <v>385.88</v>
      </c>
      <c r="D3037" t="inlineStr"/>
      <c r="E3037" t="inlineStr"/>
      <c r="F3037" t="inlineStr"/>
      <c r="G3037" t="inlineStr"/>
      <c r="H3037" t="inlineStr"/>
      <c r="I3037" t="inlineStr"/>
      <c r="J3037" t="inlineStr"/>
      <c r="K3037" t="n">
        <v>119.35</v>
      </c>
      <c r="L3037" t="inlineStr"/>
      <c r="M3037" t="n">
        <v>547.13</v>
      </c>
      <c r="N3037" t="inlineStr"/>
      <c r="O3037" t="n">
        <v>134.72</v>
      </c>
      <c r="P3037" t="n">
        <v>11.71</v>
      </c>
      <c r="Q3037" t="n">
        <v>158.39</v>
      </c>
      <c r="R3037" t="n">
        <v>113.193</v>
      </c>
      <c r="S3037" t="n">
        <v>84.893</v>
      </c>
      <c r="T3037" t="n">
        <v>261.444</v>
      </c>
    </row>
    <row r="3038">
      <c r="A3038" s="142" t="n">
        <v>40794</v>
      </c>
      <c r="B3038" t="inlineStr"/>
      <c r="C3038" t="n">
        <v>401.15</v>
      </c>
      <c r="D3038" t="inlineStr"/>
      <c r="E3038" t="inlineStr"/>
      <c r="F3038" t="inlineStr"/>
      <c r="G3038" t="inlineStr"/>
      <c r="H3038" t="inlineStr"/>
      <c r="I3038" t="inlineStr"/>
      <c r="J3038" t="inlineStr"/>
      <c r="K3038" t="n">
        <v>119.35</v>
      </c>
      <c r="L3038" t="inlineStr"/>
      <c r="M3038" t="n">
        <v>547.13</v>
      </c>
      <c r="N3038" t="inlineStr"/>
      <c r="O3038" t="n">
        <v>138.37</v>
      </c>
      <c r="P3038" t="n">
        <v>12.04</v>
      </c>
      <c r="Q3038" t="n">
        <v>164.71</v>
      </c>
      <c r="R3038" t="n">
        <v>113.193</v>
      </c>
      <c r="S3038" t="n">
        <v>84.899</v>
      </c>
      <c r="T3038" t="n">
        <v>263.147</v>
      </c>
    </row>
    <row r="3039">
      <c r="A3039" s="142" t="n">
        <v>40795</v>
      </c>
      <c r="B3039" t="inlineStr"/>
      <c r="C3039" t="n">
        <v>399.68</v>
      </c>
      <c r="D3039" t="inlineStr"/>
      <c r="E3039" t="inlineStr"/>
      <c r="F3039" t="inlineStr"/>
      <c r="G3039" t="inlineStr"/>
      <c r="H3039" t="inlineStr"/>
      <c r="I3039" t="inlineStr"/>
      <c r="J3039" t="inlineStr"/>
      <c r="K3039" t="n">
        <v>119.35</v>
      </c>
      <c r="L3039" t="inlineStr"/>
      <c r="M3039" t="n">
        <v>547.13</v>
      </c>
      <c r="N3039" t="inlineStr"/>
      <c r="O3039" t="n">
        <v>138.75</v>
      </c>
      <c r="P3039" t="n">
        <v>12.04</v>
      </c>
      <c r="Q3039" t="n">
        <v>164.71</v>
      </c>
      <c r="R3039" t="n">
        <v>113.193</v>
      </c>
      <c r="S3039" t="n">
        <v>84.221</v>
      </c>
      <c r="T3039" t="n">
        <v>263.129</v>
      </c>
    </row>
    <row r="3040">
      <c r="A3040" s="142" t="n">
        <v>40798</v>
      </c>
      <c r="B3040" t="inlineStr"/>
      <c r="C3040" t="n">
        <v>390.34</v>
      </c>
      <c r="D3040" t="inlineStr"/>
      <c r="E3040" t="inlineStr"/>
      <c r="F3040" t="inlineStr"/>
      <c r="G3040" t="inlineStr"/>
      <c r="H3040" t="inlineStr"/>
      <c r="I3040" t="inlineStr"/>
      <c r="J3040" t="inlineStr"/>
      <c r="K3040" t="n">
        <v>119.48</v>
      </c>
      <c r="L3040" t="inlineStr"/>
      <c r="M3040" t="n">
        <v>551.17</v>
      </c>
      <c r="N3040" t="inlineStr"/>
      <c r="O3040" t="n">
        <v>135.54</v>
      </c>
      <c r="P3040" t="n">
        <v>11.73</v>
      </c>
      <c r="Q3040" t="n">
        <v>164.68</v>
      </c>
      <c r="R3040" t="n">
        <v>113.193</v>
      </c>
      <c r="S3040" t="n">
        <v>83.833</v>
      </c>
      <c r="T3040" t="n">
        <v>259.268</v>
      </c>
    </row>
    <row r="3041">
      <c r="A3041" s="142" t="n">
        <v>40799</v>
      </c>
      <c r="B3041" t="inlineStr"/>
      <c r="C3041" t="n">
        <v>391.86</v>
      </c>
      <c r="D3041" t="inlineStr"/>
      <c r="E3041" t="inlineStr"/>
      <c r="F3041" t="inlineStr"/>
      <c r="G3041" t="inlineStr"/>
      <c r="H3041" t="inlineStr"/>
      <c r="I3041" t="inlineStr"/>
      <c r="J3041" t="inlineStr"/>
      <c r="K3041" t="n">
        <v>121.34</v>
      </c>
      <c r="L3041" t="inlineStr"/>
      <c r="M3041" t="n">
        <v>554.62</v>
      </c>
      <c r="N3041" t="inlineStr"/>
      <c r="O3041" t="n">
        <v>135.52</v>
      </c>
      <c r="P3041" t="n">
        <v>11.8</v>
      </c>
      <c r="Q3041" t="n">
        <v>160.32</v>
      </c>
      <c r="R3041" t="n">
        <v>113.193</v>
      </c>
      <c r="S3041" t="n">
        <v>84.126</v>
      </c>
      <c r="T3041" t="n">
        <v>256.508</v>
      </c>
    </row>
    <row r="3042">
      <c r="A3042" s="142" t="n">
        <v>40800</v>
      </c>
      <c r="B3042" t="inlineStr"/>
      <c r="C3042" t="n">
        <v>382.82</v>
      </c>
      <c r="D3042" t="inlineStr"/>
      <c r="E3042" t="inlineStr"/>
      <c r="F3042" t="inlineStr"/>
      <c r="G3042" t="inlineStr"/>
      <c r="H3042" t="inlineStr"/>
      <c r="I3042" t="inlineStr"/>
      <c r="J3042" t="inlineStr"/>
      <c r="K3042" t="n">
        <v>120.18</v>
      </c>
      <c r="L3042" t="inlineStr"/>
      <c r="M3042" t="n">
        <v>545.15</v>
      </c>
      <c r="N3042" t="inlineStr"/>
      <c r="O3042" t="n">
        <v>133.72</v>
      </c>
      <c r="P3042" t="n">
        <v>11.59</v>
      </c>
      <c r="Q3042" t="n">
        <v>159.94</v>
      </c>
      <c r="R3042" t="n">
        <v>113.193</v>
      </c>
      <c r="S3042" t="n">
        <v>84.69799999999999</v>
      </c>
      <c r="T3042" t="n">
        <v>253.476</v>
      </c>
    </row>
    <row r="3043">
      <c r="A3043" s="142" t="n">
        <v>40801</v>
      </c>
      <c r="B3043" t="inlineStr"/>
      <c r="C3043" t="n">
        <v>375.68</v>
      </c>
      <c r="D3043" t="inlineStr"/>
      <c r="E3043" t="inlineStr"/>
      <c r="F3043" t="inlineStr"/>
      <c r="G3043" t="inlineStr"/>
      <c r="H3043" t="inlineStr"/>
      <c r="I3043" t="inlineStr"/>
      <c r="J3043" t="inlineStr"/>
      <c r="K3043" t="n">
        <v>120.18</v>
      </c>
      <c r="L3043" t="inlineStr"/>
      <c r="M3043" t="n">
        <v>545.15</v>
      </c>
      <c r="N3043" t="inlineStr"/>
      <c r="O3043" t="n">
        <v>131.33</v>
      </c>
      <c r="P3043" t="n">
        <v>11.59</v>
      </c>
      <c r="Q3043" t="n">
        <v>155.4</v>
      </c>
      <c r="R3043" t="n">
        <v>113.193</v>
      </c>
      <c r="S3043" t="n">
        <v>85.291</v>
      </c>
      <c r="T3043" t="n">
        <v>253.164</v>
      </c>
    </row>
    <row r="3044">
      <c r="A3044" s="142" t="n">
        <v>40802</v>
      </c>
      <c r="B3044" t="inlineStr"/>
      <c r="C3044" t="n">
        <v>384.62</v>
      </c>
      <c r="D3044" t="inlineStr"/>
      <c r="E3044" t="inlineStr"/>
      <c r="F3044" t="inlineStr"/>
      <c r="G3044" t="inlineStr"/>
      <c r="H3044" t="inlineStr"/>
      <c r="I3044" t="inlineStr"/>
      <c r="J3044" t="inlineStr"/>
      <c r="K3044" t="n">
        <v>120.18</v>
      </c>
      <c r="L3044" t="inlineStr"/>
      <c r="M3044" t="n">
        <v>545.15</v>
      </c>
      <c r="N3044" t="inlineStr"/>
      <c r="O3044" t="n">
        <v>134.02</v>
      </c>
      <c r="P3044" t="n">
        <v>11.59</v>
      </c>
      <c r="Q3044" t="n">
        <v>155.4</v>
      </c>
      <c r="R3044" t="n">
        <v>113.193</v>
      </c>
      <c r="S3044" t="n">
        <v>86.265</v>
      </c>
      <c r="T3044" t="n">
        <v>257.832</v>
      </c>
    </row>
    <row r="3045">
      <c r="A3045" s="142" t="n">
        <v>40805</v>
      </c>
      <c r="B3045" t="inlineStr"/>
      <c r="C3045" t="n">
        <v>380.92</v>
      </c>
      <c r="D3045" t="inlineStr"/>
      <c r="E3045" t="inlineStr"/>
      <c r="F3045" t="inlineStr"/>
      <c r="G3045" t="inlineStr"/>
      <c r="H3045" t="inlineStr"/>
      <c r="I3045" t="inlineStr"/>
      <c r="J3045" t="inlineStr"/>
      <c r="K3045" t="n">
        <v>120.78</v>
      </c>
      <c r="L3045" t="inlineStr"/>
      <c r="M3045" t="n">
        <v>555.23</v>
      </c>
      <c r="N3045" t="inlineStr"/>
      <c r="O3045" t="n">
        <v>133.68</v>
      </c>
      <c r="P3045" t="n">
        <v>11.59</v>
      </c>
      <c r="Q3045" t="n">
        <v>155.4</v>
      </c>
      <c r="R3045" t="n">
        <v>113.193</v>
      </c>
      <c r="S3045" t="n">
        <v>85.782</v>
      </c>
      <c r="T3045" t="n">
        <v>253.786</v>
      </c>
    </row>
    <row r="3046">
      <c r="A3046" s="142" t="n">
        <v>40806</v>
      </c>
      <c r="B3046" t="inlineStr"/>
      <c r="C3046" t="n">
        <v>385.99</v>
      </c>
      <c r="D3046" t="inlineStr"/>
      <c r="E3046" t="inlineStr"/>
      <c r="F3046" t="inlineStr"/>
      <c r="G3046" t="inlineStr"/>
      <c r="H3046" t="inlineStr"/>
      <c r="I3046" t="inlineStr"/>
      <c r="J3046" t="inlineStr"/>
      <c r="K3046" t="n">
        <v>122.76</v>
      </c>
      <c r="L3046" t="inlineStr"/>
      <c r="M3046" t="n">
        <v>564.72</v>
      </c>
      <c r="N3046" t="inlineStr"/>
      <c r="O3046" t="n">
        <v>136.91</v>
      </c>
      <c r="P3046" t="n">
        <v>11.85</v>
      </c>
      <c r="Q3046" t="n">
        <v>160.04</v>
      </c>
      <c r="R3046" t="n">
        <v>113.193</v>
      </c>
      <c r="S3046" t="n">
        <v>85.53700000000001</v>
      </c>
      <c r="T3046" t="n">
        <v>252.445</v>
      </c>
    </row>
    <row r="3047">
      <c r="A3047" s="142" t="n">
        <v>40807</v>
      </c>
      <c r="B3047" t="inlineStr"/>
      <c r="C3047" t="n">
        <v>375.98</v>
      </c>
      <c r="D3047" t="inlineStr"/>
      <c r="E3047" t="inlineStr"/>
      <c r="F3047" t="inlineStr"/>
      <c r="G3047" t="inlineStr"/>
      <c r="H3047" t="inlineStr"/>
      <c r="I3047" t="inlineStr"/>
      <c r="J3047" t="inlineStr"/>
      <c r="K3047" t="n">
        <v>121.26</v>
      </c>
      <c r="L3047" t="inlineStr"/>
      <c r="M3047" t="n">
        <v>558.1</v>
      </c>
      <c r="N3047" t="inlineStr"/>
      <c r="O3047" t="n">
        <v>134.41</v>
      </c>
      <c r="P3047" t="n">
        <v>11.67</v>
      </c>
      <c r="Q3047" t="n">
        <v>162.9</v>
      </c>
      <c r="R3047" t="n">
        <v>113.193</v>
      </c>
      <c r="S3047" t="n">
        <v>83.94799999999999</v>
      </c>
      <c r="T3047" t="n">
        <v>249.858</v>
      </c>
    </row>
    <row r="3048">
      <c r="A3048" s="142" t="n">
        <v>40808</v>
      </c>
      <c r="B3048" t="inlineStr"/>
      <c r="C3048" t="n">
        <v>345.25</v>
      </c>
      <c r="D3048" t="inlineStr"/>
      <c r="E3048" t="inlineStr"/>
      <c r="F3048" t="inlineStr"/>
      <c r="G3048" t="inlineStr"/>
      <c r="H3048" t="inlineStr"/>
      <c r="I3048" t="inlineStr"/>
      <c r="J3048" t="inlineStr"/>
      <c r="K3048" t="n">
        <v>121.26</v>
      </c>
      <c r="L3048" t="inlineStr"/>
      <c r="M3048" t="n">
        <v>558.1</v>
      </c>
      <c r="N3048" t="inlineStr"/>
      <c r="O3048" t="n">
        <v>125.79</v>
      </c>
      <c r="P3048" t="n">
        <v>11.1</v>
      </c>
      <c r="Q3048" t="n">
        <v>151.09</v>
      </c>
      <c r="R3048" t="n">
        <v>113.193</v>
      </c>
      <c r="S3048" t="n">
        <v>81.529</v>
      </c>
      <c r="T3048" t="n">
        <v>238.021</v>
      </c>
    </row>
    <row r="3049">
      <c r="A3049" s="142" t="n">
        <v>40809</v>
      </c>
      <c r="B3049" t="inlineStr"/>
      <c r="C3049" t="n">
        <v>326.57</v>
      </c>
      <c r="D3049" t="inlineStr"/>
      <c r="E3049" t="inlineStr"/>
      <c r="F3049" t="inlineStr"/>
      <c r="G3049" t="inlineStr"/>
      <c r="H3049" t="inlineStr"/>
      <c r="I3049" t="inlineStr"/>
      <c r="J3049" t="inlineStr"/>
      <c r="K3049" t="n">
        <v>121.26</v>
      </c>
      <c r="L3049" t="inlineStr"/>
      <c r="M3049" t="n">
        <v>558.1</v>
      </c>
      <c r="N3049" t="inlineStr"/>
      <c r="O3049" t="n">
        <v>119.65</v>
      </c>
      <c r="P3049" t="n">
        <v>11.1</v>
      </c>
      <c r="Q3049" t="n">
        <v>151.09</v>
      </c>
      <c r="R3049" t="n">
        <v>113.193</v>
      </c>
      <c r="S3049" t="n">
        <v>81.345</v>
      </c>
      <c r="T3049" t="n">
        <v>231.942</v>
      </c>
    </row>
    <row r="3050">
      <c r="A3050" s="142" t="n">
        <v>40812</v>
      </c>
      <c r="B3050" t="inlineStr"/>
      <c r="C3050" t="n">
        <v>317.85</v>
      </c>
      <c r="D3050" t="inlineStr"/>
      <c r="E3050" t="inlineStr"/>
      <c r="F3050" t="inlineStr"/>
      <c r="G3050" t="inlineStr"/>
      <c r="H3050" t="inlineStr"/>
      <c r="I3050" t="inlineStr"/>
      <c r="J3050" t="inlineStr"/>
      <c r="K3050" t="n">
        <v>108.85</v>
      </c>
      <c r="L3050" t="inlineStr"/>
      <c r="M3050" t="n">
        <v>495.77</v>
      </c>
      <c r="N3050" t="inlineStr"/>
      <c r="O3050" t="n">
        <v>119.04</v>
      </c>
      <c r="P3050" t="n">
        <v>10.41</v>
      </c>
      <c r="Q3050" t="n">
        <v>138.71</v>
      </c>
      <c r="R3050" t="n">
        <v>113.193</v>
      </c>
      <c r="S3050" t="n">
        <v>82.456</v>
      </c>
      <c r="T3050" t="n">
        <v>230.055</v>
      </c>
    </row>
    <row r="3051">
      <c r="A3051" s="142" t="n">
        <v>40813</v>
      </c>
      <c r="B3051" t="inlineStr"/>
      <c r="C3051" t="n">
        <v>324.06</v>
      </c>
      <c r="D3051" t="inlineStr"/>
      <c r="E3051" t="inlineStr"/>
      <c r="F3051" t="inlineStr"/>
      <c r="G3051" t="inlineStr"/>
      <c r="H3051" t="inlineStr"/>
      <c r="I3051" t="inlineStr"/>
      <c r="J3051" t="inlineStr"/>
      <c r="K3051" t="n">
        <v>108.5</v>
      </c>
      <c r="L3051" t="inlineStr"/>
      <c r="M3051" t="n">
        <v>495.81</v>
      </c>
      <c r="N3051" t="inlineStr"/>
      <c r="O3051" t="n">
        <v>119.69</v>
      </c>
      <c r="P3051" t="n">
        <v>10.51</v>
      </c>
      <c r="Q3051" t="n">
        <v>145.69</v>
      </c>
      <c r="R3051" t="n">
        <v>113.193</v>
      </c>
      <c r="S3051" t="n">
        <v>83.94199999999999</v>
      </c>
      <c r="T3051" t="n">
        <v>238.509</v>
      </c>
    </row>
    <row r="3052">
      <c r="A3052" s="142" t="n">
        <v>40814</v>
      </c>
      <c r="B3052" t="inlineStr"/>
      <c r="C3052" t="n">
        <v>310.48</v>
      </c>
      <c r="D3052" t="inlineStr"/>
      <c r="E3052" t="inlineStr"/>
      <c r="F3052" t="inlineStr"/>
      <c r="G3052" t="inlineStr"/>
      <c r="H3052" t="inlineStr"/>
      <c r="I3052" t="inlineStr"/>
      <c r="J3052" t="inlineStr"/>
      <c r="K3052" t="n">
        <v>103.88</v>
      </c>
      <c r="L3052" t="inlineStr"/>
      <c r="M3052" t="n">
        <v>476.81</v>
      </c>
      <c r="N3052" t="inlineStr"/>
      <c r="O3052" t="n">
        <v>115.88</v>
      </c>
      <c r="P3052" t="n">
        <v>10.17</v>
      </c>
      <c r="Q3052" t="n">
        <v>142.16</v>
      </c>
      <c r="R3052" t="n">
        <v>113.193</v>
      </c>
      <c r="S3052" t="n">
        <v>83.05800000000001</v>
      </c>
      <c r="T3052" t="n">
        <v>238.49</v>
      </c>
    </row>
    <row r="3053">
      <c r="A3053" s="142" t="n">
        <v>40815</v>
      </c>
      <c r="B3053" t="inlineStr"/>
      <c r="C3053" t="n">
        <v>304.07</v>
      </c>
      <c r="D3053" t="inlineStr"/>
      <c r="E3053" t="inlineStr"/>
      <c r="F3053" t="inlineStr"/>
      <c r="G3053" t="inlineStr"/>
      <c r="H3053" t="inlineStr"/>
      <c r="I3053" t="inlineStr"/>
      <c r="J3053" t="inlineStr"/>
      <c r="K3053" t="n">
        <v>103.88</v>
      </c>
      <c r="L3053" t="inlineStr"/>
      <c r="M3053" t="n">
        <v>476.81</v>
      </c>
      <c r="N3053" t="inlineStr"/>
      <c r="O3053" t="n">
        <v>114.46</v>
      </c>
      <c r="P3053" t="n">
        <v>10.06</v>
      </c>
      <c r="Q3053" t="n">
        <v>137.9</v>
      </c>
      <c r="R3053" t="n">
        <v>113.193</v>
      </c>
      <c r="S3053" t="n">
        <v>83.277</v>
      </c>
      <c r="T3053" t="n">
        <v>238.579</v>
      </c>
    </row>
    <row r="3054">
      <c r="A3054" s="142" t="n">
        <v>40816</v>
      </c>
      <c r="B3054" t="inlineStr"/>
      <c r="C3054" t="n">
        <v>312.41</v>
      </c>
      <c r="D3054" t="inlineStr"/>
      <c r="E3054" t="inlineStr"/>
      <c r="F3054" t="inlineStr"/>
      <c r="G3054" t="inlineStr"/>
      <c r="H3054" t="inlineStr"/>
      <c r="I3054" t="inlineStr"/>
      <c r="J3054" t="inlineStr"/>
      <c r="K3054" t="n">
        <v>103.88</v>
      </c>
      <c r="L3054" t="inlineStr"/>
      <c r="M3054" t="n">
        <v>476.81</v>
      </c>
      <c r="N3054" t="inlineStr"/>
      <c r="O3054" t="n">
        <v>116.99</v>
      </c>
      <c r="P3054" t="n">
        <v>10.06</v>
      </c>
      <c r="Q3054" t="n">
        <v>137.9</v>
      </c>
      <c r="R3054" t="n">
        <v>108.136</v>
      </c>
      <c r="S3054" t="n">
        <v>82.871</v>
      </c>
      <c r="T3054" t="n">
        <v>238.891</v>
      </c>
    </row>
    <row r="3055">
      <c r="A3055" s="142" t="n">
        <v>40819</v>
      </c>
      <c r="B3055" t="inlineStr"/>
      <c r="C3055" t="n">
        <v>306.55</v>
      </c>
      <c r="D3055" t="inlineStr"/>
      <c r="E3055" t="inlineStr"/>
      <c r="F3055" t="inlineStr"/>
      <c r="G3055" t="inlineStr"/>
      <c r="H3055" t="inlineStr"/>
      <c r="I3055" t="inlineStr"/>
      <c r="J3055" t="inlineStr"/>
      <c r="K3055" t="n">
        <v>103.29</v>
      </c>
      <c r="L3055" t="inlineStr"/>
      <c r="M3055" t="n">
        <v>474.48</v>
      </c>
      <c r="N3055" t="inlineStr"/>
      <c r="O3055" t="n">
        <v>115.63</v>
      </c>
      <c r="P3055" t="n">
        <v>10.14</v>
      </c>
      <c r="Q3055" t="n">
        <v>140.34</v>
      </c>
      <c r="R3055" t="n">
        <v>108.136</v>
      </c>
      <c r="S3055" t="n">
        <v>81.48999999999999</v>
      </c>
      <c r="T3055" t="n">
        <v>233.786</v>
      </c>
    </row>
    <row r="3056">
      <c r="A3056" s="142" t="n">
        <v>40820</v>
      </c>
      <c r="B3056" t="inlineStr"/>
      <c r="C3056" t="n">
        <v>293.3</v>
      </c>
      <c r="D3056" t="inlineStr"/>
      <c r="E3056" t="inlineStr"/>
      <c r="F3056" t="inlineStr"/>
      <c r="G3056" t="inlineStr"/>
      <c r="H3056" t="inlineStr"/>
      <c r="I3056" t="inlineStr"/>
      <c r="J3056" t="inlineStr"/>
      <c r="K3056" t="n">
        <v>102.01</v>
      </c>
      <c r="L3056" t="inlineStr"/>
      <c r="M3056" t="n">
        <v>462.91</v>
      </c>
      <c r="N3056" t="inlineStr"/>
      <c r="O3056" t="n">
        <v>110.73</v>
      </c>
      <c r="P3056" t="n">
        <v>9.77</v>
      </c>
      <c r="Q3056" t="n">
        <v>134.03</v>
      </c>
      <c r="R3056" t="n">
        <v>108.136</v>
      </c>
      <c r="S3056" t="n">
        <v>81.19199999999999</v>
      </c>
      <c r="T3056" t="n">
        <v>227.952</v>
      </c>
    </row>
    <row r="3057">
      <c r="A3057" s="142" t="n">
        <v>40821</v>
      </c>
      <c r="B3057" t="inlineStr"/>
      <c r="C3057" t="n">
        <v>309.11</v>
      </c>
      <c r="D3057" t="inlineStr"/>
      <c r="E3057" t="inlineStr"/>
      <c r="F3057" t="inlineStr"/>
      <c r="G3057" t="inlineStr"/>
      <c r="H3057" t="inlineStr"/>
      <c r="I3057" t="inlineStr"/>
      <c r="J3057" t="inlineStr"/>
      <c r="K3057" t="n">
        <v>104.34</v>
      </c>
      <c r="L3057" t="inlineStr"/>
      <c r="M3057" t="n">
        <v>474.62</v>
      </c>
      <c r="N3057" t="inlineStr"/>
      <c r="O3057" t="n">
        <v>114.77</v>
      </c>
      <c r="P3057" t="n">
        <v>10.12</v>
      </c>
      <c r="Q3057" t="n">
        <v>135.76</v>
      </c>
      <c r="R3057" t="n">
        <v>108.136</v>
      </c>
      <c r="S3057" t="n">
        <v>82.509</v>
      </c>
      <c r="T3057" t="n">
        <v>228.87</v>
      </c>
    </row>
    <row r="3058">
      <c r="A3058" s="142" t="n">
        <v>40822</v>
      </c>
      <c r="B3058" t="inlineStr"/>
      <c r="C3058" t="n">
        <v>320.6</v>
      </c>
      <c r="D3058" t="inlineStr"/>
      <c r="E3058" t="inlineStr"/>
      <c r="F3058" t="inlineStr"/>
      <c r="G3058" t="inlineStr"/>
      <c r="H3058" t="inlineStr"/>
      <c r="I3058" t="inlineStr"/>
      <c r="J3058" t="inlineStr"/>
      <c r="K3058" t="n">
        <v>104.34</v>
      </c>
      <c r="L3058" t="inlineStr"/>
      <c r="M3058" t="n">
        <v>474.62</v>
      </c>
      <c r="N3058" t="inlineStr"/>
      <c r="O3058" t="n">
        <v>117.9</v>
      </c>
      <c r="P3058" t="n">
        <v>10.37</v>
      </c>
      <c r="Q3058" t="n">
        <v>138.84</v>
      </c>
      <c r="R3058" t="n">
        <v>108.136</v>
      </c>
      <c r="S3058" t="n">
        <v>84.07899999999999</v>
      </c>
      <c r="T3058" t="n">
        <v>234.748</v>
      </c>
    </row>
    <row r="3059">
      <c r="A3059" s="142" t="n">
        <v>40823</v>
      </c>
      <c r="B3059" t="inlineStr"/>
      <c r="C3059" t="n">
        <v>313.97</v>
      </c>
      <c r="D3059" t="inlineStr"/>
      <c r="E3059" t="inlineStr"/>
      <c r="F3059" t="inlineStr"/>
      <c r="G3059" t="inlineStr"/>
      <c r="H3059" t="inlineStr"/>
      <c r="I3059" t="inlineStr"/>
      <c r="J3059" t="inlineStr"/>
      <c r="K3059" t="n">
        <v>104.34</v>
      </c>
      <c r="L3059" t="inlineStr"/>
      <c r="M3059" t="n">
        <v>474.62</v>
      </c>
      <c r="N3059" t="inlineStr"/>
      <c r="O3059" t="n">
        <v>116.07</v>
      </c>
      <c r="P3059" t="n">
        <v>10.37</v>
      </c>
      <c r="Q3059" t="n">
        <v>138.84</v>
      </c>
      <c r="R3059" t="n">
        <v>108.136</v>
      </c>
      <c r="S3059" t="n">
        <v>83.916</v>
      </c>
      <c r="T3059" t="n">
        <v>238.559</v>
      </c>
    </row>
    <row r="3060">
      <c r="A3060" s="142" t="n">
        <v>40826</v>
      </c>
      <c r="B3060" t="inlineStr"/>
      <c r="C3060" t="n">
        <v>313.97</v>
      </c>
      <c r="D3060" t="inlineStr"/>
      <c r="E3060" t="inlineStr"/>
      <c r="F3060" t="inlineStr"/>
      <c r="G3060" t="inlineStr"/>
      <c r="H3060" t="inlineStr"/>
      <c r="I3060" t="inlineStr"/>
      <c r="J3060" t="inlineStr"/>
      <c r="K3060" t="n">
        <v>105.71</v>
      </c>
      <c r="L3060" t="inlineStr"/>
      <c r="M3060" t="n">
        <v>474.62</v>
      </c>
      <c r="N3060" t="inlineStr"/>
      <c r="O3060" t="n">
        <v>116.07</v>
      </c>
      <c r="P3060" t="n">
        <v>10.38</v>
      </c>
      <c r="Q3060" t="n">
        <v>141.49</v>
      </c>
      <c r="R3060" t="n">
        <v>108.136</v>
      </c>
      <c r="S3060" t="n">
        <v>85.044</v>
      </c>
      <c r="T3060" t="n">
        <v>239.657</v>
      </c>
    </row>
    <row r="3061">
      <c r="A3061" s="142" t="n">
        <v>40827</v>
      </c>
      <c r="B3061" t="inlineStr"/>
      <c r="C3061" t="n">
        <v>321.11</v>
      </c>
      <c r="D3061" t="inlineStr"/>
      <c r="E3061" t="inlineStr"/>
      <c r="F3061" t="inlineStr"/>
      <c r="G3061" t="inlineStr"/>
      <c r="H3061" t="inlineStr"/>
      <c r="I3061" t="inlineStr"/>
      <c r="J3061" t="inlineStr"/>
      <c r="K3061" t="n">
        <v>108.23</v>
      </c>
      <c r="L3061" t="inlineStr"/>
      <c r="M3061" t="n">
        <v>491.91</v>
      </c>
      <c r="N3061" t="inlineStr"/>
      <c r="O3061" t="n">
        <v>118.17</v>
      </c>
      <c r="P3061" t="n">
        <v>10.46</v>
      </c>
      <c r="Q3061" t="n">
        <v>142.65</v>
      </c>
      <c r="R3061" t="n">
        <v>108.136</v>
      </c>
      <c r="S3061" t="n">
        <v>85.46599999999999</v>
      </c>
      <c r="T3061" t="n">
        <v>242.957</v>
      </c>
    </row>
    <row r="3062">
      <c r="A3062" s="142" t="n">
        <v>40828</v>
      </c>
      <c r="B3062" t="inlineStr"/>
      <c r="C3062" t="n">
        <v>319.48</v>
      </c>
      <c r="D3062" t="inlineStr"/>
      <c r="E3062" t="inlineStr"/>
      <c r="F3062" t="inlineStr"/>
      <c r="G3062" t="inlineStr"/>
      <c r="H3062" t="inlineStr"/>
      <c r="I3062" t="inlineStr"/>
      <c r="J3062" t="inlineStr"/>
      <c r="K3062" t="n">
        <v>108.29</v>
      </c>
      <c r="L3062" t="inlineStr"/>
      <c r="M3062" t="n">
        <v>492.01</v>
      </c>
      <c r="N3062" t="inlineStr"/>
      <c r="O3062" t="n">
        <v>118.4</v>
      </c>
      <c r="P3062" t="n">
        <v>10.5</v>
      </c>
      <c r="Q3062" t="n">
        <v>144.21</v>
      </c>
      <c r="R3062" t="n">
        <v>108.136</v>
      </c>
      <c r="S3062" t="n">
        <v>85.697</v>
      </c>
      <c r="T3062" t="n">
        <v>243.783</v>
      </c>
    </row>
    <row r="3063">
      <c r="A3063" s="142" t="n">
        <v>40829</v>
      </c>
      <c r="B3063" t="inlineStr"/>
      <c r="C3063" t="n">
        <v>317.87</v>
      </c>
      <c r="D3063" t="inlineStr"/>
      <c r="E3063" t="inlineStr"/>
      <c r="F3063" t="inlineStr"/>
      <c r="G3063" t="inlineStr"/>
      <c r="H3063" t="inlineStr"/>
      <c r="I3063" t="inlineStr"/>
      <c r="J3063" t="inlineStr"/>
      <c r="K3063" t="n">
        <v>108.29</v>
      </c>
      <c r="L3063" t="inlineStr"/>
      <c r="M3063" t="n">
        <v>492.01</v>
      </c>
      <c r="N3063" t="inlineStr"/>
      <c r="O3063" t="n">
        <v>116.79</v>
      </c>
      <c r="P3063" t="n">
        <v>10.39</v>
      </c>
      <c r="Q3063" t="n">
        <v>141.96</v>
      </c>
      <c r="R3063" t="n">
        <v>108.136</v>
      </c>
      <c r="S3063" t="n">
        <v>85.935</v>
      </c>
      <c r="T3063" t="n">
        <v>247.34</v>
      </c>
    </row>
    <row r="3064">
      <c r="A3064" s="142" t="n">
        <v>40830</v>
      </c>
      <c r="B3064" t="inlineStr"/>
      <c r="C3064" t="n">
        <v>321.64</v>
      </c>
      <c r="D3064" t="inlineStr"/>
      <c r="E3064" t="inlineStr"/>
      <c r="F3064" t="inlineStr"/>
      <c r="G3064" t="inlineStr"/>
      <c r="H3064" t="inlineStr"/>
      <c r="I3064" t="inlineStr"/>
      <c r="J3064" t="inlineStr"/>
      <c r="K3064" t="n">
        <v>108.29</v>
      </c>
      <c r="L3064" t="inlineStr"/>
      <c r="M3064" t="n">
        <v>492.01</v>
      </c>
      <c r="N3064" t="inlineStr"/>
      <c r="O3064" t="n">
        <v>118.98</v>
      </c>
      <c r="P3064" t="n">
        <v>10.39</v>
      </c>
      <c r="Q3064" t="n">
        <v>141.96</v>
      </c>
      <c r="R3064" t="n">
        <v>108.136</v>
      </c>
      <c r="S3064" t="n">
        <v>86.095</v>
      </c>
      <c r="T3064" t="n">
        <v>245.818</v>
      </c>
    </row>
    <row r="3065">
      <c r="A3065" s="142" t="n">
        <v>40833</v>
      </c>
      <c r="B3065" t="inlineStr"/>
      <c r="C3065" t="n">
        <v>318.01</v>
      </c>
      <c r="D3065" t="inlineStr"/>
      <c r="E3065" t="inlineStr"/>
      <c r="F3065" t="inlineStr"/>
      <c r="G3065" t="inlineStr"/>
      <c r="H3065" t="inlineStr"/>
      <c r="I3065" t="inlineStr"/>
      <c r="J3065" t="inlineStr"/>
      <c r="K3065" t="n">
        <v>107.54</v>
      </c>
      <c r="L3065" t="inlineStr"/>
      <c r="M3065" t="n">
        <v>488.79</v>
      </c>
      <c r="N3065" t="inlineStr"/>
      <c r="O3065" t="n">
        <v>117.83</v>
      </c>
      <c r="P3065" t="n">
        <v>10.41</v>
      </c>
      <c r="Q3065" t="n">
        <v>143.97</v>
      </c>
      <c r="R3065" t="n">
        <v>108.136</v>
      </c>
      <c r="S3065" t="n">
        <v>85.873</v>
      </c>
      <c r="T3065" t="n">
        <v>249.217</v>
      </c>
    </row>
    <row r="3066">
      <c r="A3066" s="142" t="n">
        <v>40834</v>
      </c>
      <c r="B3066" t="inlineStr"/>
      <c r="C3066" t="n">
        <v>318.4</v>
      </c>
      <c r="D3066" t="inlineStr"/>
      <c r="E3066" t="inlineStr"/>
      <c r="F3066" t="inlineStr"/>
      <c r="G3066" t="inlineStr"/>
      <c r="H3066" t="inlineStr"/>
      <c r="I3066" t="inlineStr"/>
      <c r="J3066" t="inlineStr"/>
      <c r="K3066" t="n">
        <v>108.35</v>
      </c>
      <c r="L3066" t="inlineStr"/>
      <c r="M3066" t="n">
        <v>489</v>
      </c>
      <c r="N3066" t="inlineStr"/>
      <c r="O3066" t="n">
        <v>118.29</v>
      </c>
      <c r="P3066" t="n">
        <v>10.51</v>
      </c>
      <c r="Q3066" t="n">
        <v>139.09</v>
      </c>
      <c r="R3066" t="n">
        <v>108.136</v>
      </c>
      <c r="S3066" t="n">
        <v>86.553</v>
      </c>
      <c r="T3066" t="n">
        <v>246.441</v>
      </c>
    </row>
    <row r="3067">
      <c r="A3067" s="142" t="n">
        <v>40835</v>
      </c>
      <c r="B3067" t="inlineStr"/>
      <c r="C3067" t="n">
        <v>303.56</v>
      </c>
      <c r="D3067" t="inlineStr"/>
      <c r="E3067" t="inlineStr"/>
      <c r="F3067" t="inlineStr"/>
      <c r="G3067" t="inlineStr"/>
      <c r="H3067" t="inlineStr"/>
      <c r="I3067" t="inlineStr"/>
      <c r="J3067" t="inlineStr"/>
      <c r="K3067" t="n">
        <v>103.59</v>
      </c>
      <c r="L3067" t="inlineStr"/>
      <c r="M3067" t="n">
        <v>489</v>
      </c>
      <c r="N3067" t="inlineStr"/>
      <c r="O3067" t="n">
        <v>112.44</v>
      </c>
      <c r="P3067" t="n">
        <v>10.07</v>
      </c>
      <c r="Q3067" t="n">
        <v>139.18</v>
      </c>
      <c r="R3067" t="n">
        <v>108.136</v>
      </c>
      <c r="S3067" t="n">
        <v>85.746</v>
      </c>
      <c r="T3067" t="n">
        <v>246.401</v>
      </c>
    </row>
    <row r="3068">
      <c r="A3068" s="142" t="n">
        <v>40836</v>
      </c>
      <c r="B3068" t="inlineStr"/>
      <c r="C3068" t="n">
        <v>299.09</v>
      </c>
      <c r="D3068" t="inlineStr"/>
      <c r="E3068" t="inlineStr"/>
      <c r="F3068" t="inlineStr"/>
      <c r="G3068" t="inlineStr"/>
      <c r="H3068" t="inlineStr"/>
      <c r="I3068" t="inlineStr"/>
      <c r="J3068" t="inlineStr"/>
      <c r="K3068" t="n">
        <v>103.59</v>
      </c>
      <c r="L3068" t="inlineStr"/>
      <c r="M3068" t="n">
        <v>457.28</v>
      </c>
      <c r="N3068" t="inlineStr"/>
      <c r="O3068" t="n">
        <v>110.76</v>
      </c>
      <c r="P3068" t="n">
        <v>9.890000000000001</v>
      </c>
      <c r="Q3068" t="n">
        <v>135.18</v>
      </c>
      <c r="R3068" t="n">
        <v>108.136</v>
      </c>
      <c r="S3068" t="n">
        <v>85.58499999999999</v>
      </c>
      <c r="T3068" t="n">
        <v>241.567</v>
      </c>
    </row>
    <row r="3069">
      <c r="A3069" s="142" t="n">
        <v>40837</v>
      </c>
      <c r="B3069" t="inlineStr"/>
      <c r="C3069" t="n">
        <v>300.89</v>
      </c>
      <c r="D3069" t="inlineStr"/>
      <c r="E3069" t="inlineStr"/>
      <c r="F3069" t="inlineStr"/>
      <c r="G3069" t="inlineStr"/>
      <c r="H3069" t="inlineStr"/>
      <c r="I3069" t="inlineStr"/>
      <c r="J3069" t="inlineStr"/>
      <c r="K3069" t="n">
        <v>103.59</v>
      </c>
      <c r="L3069" t="inlineStr"/>
      <c r="M3069" t="n">
        <v>457.28</v>
      </c>
      <c r="N3069" t="inlineStr"/>
      <c r="O3069" t="n">
        <v>111.16</v>
      </c>
      <c r="P3069" t="n">
        <v>9.890000000000001</v>
      </c>
      <c r="Q3069" t="n">
        <v>135.18</v>
      </c>
      <c r="R3069" t="n">
        <v>108.136</v>
      </c>
      <c r="S3069" t="n">
        <v>86.23399999999999</v>
      </c>
      <c r="T3069" t="n">
        <v>241.343</v>
      </c>
    </row>
    <row r="3070">
      <c r="A3070" s="142" t="n">
        <v>40840</v>
      </c>
      <c r="B3070" t="inlineStr"/>
      <c r="C3070" t="n">
        <v>311.73</v>
      </c>
      <c r="D3070" t="inlineStr"/>
      <c r="E3070" t="inlineStr"/>
      <c r="F3070" t="inlineStr"/>
      <c r="G3070" t="inlineStr"/>
      <c r="H3070" t="inlineStr"/>
      <c r="I3070" t="inlineStr"/>
      <c r="J3070" t="inlineStr"/>
      <c r="K3070" t="n">
        <v>107.66</v>
      </c>
      <c r="L3070" t="inlineStr"/>
      <c r="M3070" t="n">
        <v>477.96</v>
      </c>
      <c r="N3070" t="inlineStr"/>
      <c r="O3070" t="n">
        <v>114.54</v>
      </c>
      <c r="P3070" t="n">
        <v>10.2</v>
      </c>
      <c r="Q3070" t="n">
        <v>137.6</v>
      </c>
      <c r="R3070" t="n">
        <v>108.136</v>
      </c>
      <c r="S3070" t="n">
        <v>87.77500000000001</v>
      </c>
      <c r="T3070" t="n">
        <v>249.282</v>
      </c>
    </row>
    <row r="3071">
      <c r="A3071" s="142" t="n">
        <v>40841</v>
      </c>
      <c r="B3071" t="inlineStr"/>
      <c r="C3071" t="n">
        <v>317.03</v>
      </c>
      <c r="D3071" t="inlineStr"/>
      <c r="E3071" t="inlineStr"/>
      <c r="F3071" t="inlineStr"/>
      <c r="G3071" t="inlineStr"/>
      <c r="H3071" t="inlineStr"/>
      <c r="I3071" t="inlineStr"/>
      <c r="J3071" t="inlineStr"/>
      <c r="K3071" t="n">
        <v>110.38</v>
      </c>
      <c r="L3071" t="inlineStr"/>
      <c r="M3071" t="n">
        <v>489.85</v>
      </c>
      <c r="N3071" t="inlineStr"/>
      <c r="O3071" t="n">
        <v>116.71</v>
      </c>
      <c r="P3071" t="n">
        <v>10.38</v>
      </c>
      <c r="Q3071" t="n">
        <v>137.4</v>
      </c>
      <c r="R3071" t="n">
        <v>108.136</v>
      </c>
      <c r="S3071" t="n">
        <v>86.69499999999999</v>
      </c>
      <c r="T3071" t="n">
        <v>250.454</v>
      </c>
    </row>
    <row r="3072">
      <c r="A3072" s="142" t="n">
        <v>40842</v>
      </c>
      <c r="B3072" t="inlineStr"/>
      <c r="C3072" t="n">
        <v>322.39</v>
      </c>
      <c r="D3072" t="inlineStr"/>
      <c r="E3072" t="inlineStr"/>
      <c r="F3072" t="inlineStr"/>
      <c r="G3072" t="inlineStr"/>
      <c r="H3072" t="inlineStr"/>
      <c r="I3072" t="inlineStr"/>
      <c r="J3072" t="inlineStr"/>
      <c r="K3072" t="n">
        <v>110.51</v>
      </c>
      <c r="L3072" t="inlineStr"/>
      <c r="M3072" t="n">
        <v>489.63</v>
      </c>
      <c r="N3072" t="inlineStr"/>
      <c r="O3072" t="n">
        <v>118.14</v>
      </c>
      <c r="P3072" t="n">
        <v>10.53</v>
      </c>
      <c r="Q3072" t="n">
        <v>143.78</v>
      </c>
      <c r="R3072" t="n">
        <v>108.136</v>
      </c>
      <c r="S3072" t="n">
        <v>87.584</v>
      </c>
      <c r="T3072" t="n">
        <v>253.339</v>
      </c>
    </row>
    <row r="3073">
      <c r="A3073" s="142" t="n">
        <v>40843</v>
      </c>
      <c r="B3073" t="inlineStr"/>
      <c r="C3073" t="n">
        <v>324.73</v>
      </c>
      <c r="D3073" t="inlineStr"/>
      <c r="E3073" t="inlineStr"/>
      <c r="F3073" t="inlineStr"/>
      <c r="G3073" t="inlineStr"/>
      <c r="H3073" t="inlineStr"/>
      <c r="I3073" t="inlineStr"/>
      <c r="J3073" t="inlineStr"/>
      <c r="K3073" t="n">
        <v>110.51</v>
      </c>
      <c r="L3073" t="inlineStr"/>
      <c r="M3073" t="n">
        <v>489.63</v>
      </c>
      <c r="N3073" t="inlineStr"/>
      <c r="O3073" t="n">
        <v>118.64</v>
      </c>
      <c r="P3073" t="n">
        <v>10.63</v>
      </c>
      <c r="Q3073" t="n">
        <v>142.75</v>
      </c>
      <c r="R3073" t="n">
        <v>108.136</v>
      </c>
      <c r="S3073" t="n">
        <v>89.10299999999999</v>
      </c>
      <c r="T3073" t="n">
        <v>256.189</v>
      </c>
    </row>
    <row r="3074">
      <c r="A3074" s="142" t="n">
        <v>40844</v>
      </c>
      <c r="B3074" t="inlineStr"/>
      <c r="C3074" t="n">
        <v>324.73</v>
      </c>
      <c r="D3074" t="inlineStr"/>
      <c r="E3074" t="inlineStr"/>
      <c r="F3074" t="inlineStr"/>
      <c r="G3074" t="inlineStr"/>
      <c r="H3074" t="inlineStr"/>
      <c r="I3074" t="inlineStr"/>
      <c r="J3074" t="inlineStr"/>
      <c r="K3074" t="n">
        <v>110.51</v>
      </c>
      <c r="L3074" t="inlineStr"/>
      <c r="M3074" t="n">
        <v>489.63</v>
      </c>
      <c r="N3074" t="inlineStr"/>
      <c r="O3074" t="n">
        <v>120.42</v>
      </c>
      <c r="P3074" t="n">
        <v>10.63</v>
      </c>
      <c r="Q3074" t="n">
        <v>142.75</v>
      </c>
      <c r="R3074" t="n">
        <v>108.136</v>
      </c>
      <c r="S3074" t="n">
        <v>89.291</v>
      </c>
      <c r="T3074" t="n">
        <v>259.786</v>
      </c>
    </row>
    <row r="3075">
      <c r="A3075" s="142" t="n">
        <v>40847</v>
      </c>
      <c r="B3075" t="inlineStr"/>
      <c r="C3075" t="n">
        <v>326.39</v>
      </c>
      <c r="D3075" t="inlineStr"/>
      <c r="E3075" t="inlineStr"/>
      <c r="F3075" t="inlineStr"/>
      <c r="G3075" t="inlineStr"/>
      <c r="H3075" t="inlineStr"/>
      <c r="I3075" t="inlineStr"/>
      <c r="J3075" t="inlineStr"/>
      <c r="K3075" t="n">
        <v>110.51</v>
      </c>
      <c r="L3075" t="inlineStr"/>
      <c r="M3075" t="n">
        <v>489.63</v>
      </c>
      <c r="N3075" t="inlineStr"/>
      <c r="O3075" t="n">
        <v>118.79</v>
      </c>
      <c r="P3075" t="n">
        <v>10.72</v>
      </c>
      <c r="Q3075" t="n">
        <v>144.85</v>
      </c>
      <c r="R3075" t="n">
        <v>116.609</v>
      </c>
      <c r="S3075" t="n">
        <v>88.25700000000001</v>
      </c>
      <c r="T3075" t="n">
        <v>260.234</v>
      </c>
    </row>
    <row r="3076">
      <c r="A3076" s="142" t="n">
        <v>40848</v>
      </c>
      <c r="B3076" t="inlineStr"/>
      <c r="C3076" t="n">
        <v>326.39</v>
      </c>
      <c r="D3076" t="inlineStr"/>
      <c r="E3076" t="inlineStr"/>
      <c r="F3076" t="inlineStr"/>
      <c r="G3076" t="inlineStr"/>
      <c r="H3076" t="inlineStr"/>
      <c r="I3076" t="inlineStr"/>
      <c r="J3076" t="inlineStr"/>
      <c r="K3076" t="n">
        <v>110.51</v>
      </c>
      <c r="L3076" t="inlineStr"/>
      <c r="M3076" t="n">
        <v>489.63</v>
      </c>
      <c r="N3076" t="inlineStr"/>
      <c r="O3076" t="n">
        <v>118.79</v>
      </c>
      <c r="P3076" t="n">
        <v>10.74</v>
      </c>
      <c r="Q3076" t="n">
        <v>144.85</v>
      </c>
      <c r="R3076" t="n">
        <v>116.609</v>
      </c>
      <c r="S3076" t="n">
        <v>88.25700000000001</v>
      </c>
      <c r="T3076" t="n">
        <v>260.234</v>
      </c>
    </row>
    <row r="3077">
      <c r="A3077" s="142" t="n">
        <v>40849</v>
      </c>
      <c r="B3077" t="inlineStr"/>
      <c r="C3077" t="n">
        <v>330.96</v>
      </c>
      <c r="D3077" t="inlineStr"/>
      <c r="E3077" t="inlineStr"/>
      <c r="F3077" t="inlineStr"/>
      <c r="G3077" t="inlineStr"/>
      <c r="H3077" t="inlineStr"/>
      <c r="I3077" t="inlineStr"/>
      <c r="J3077" t="inlineStr"/>
      <c r="K3077" t="n">
        <v>114.34</v>
      </c>
      <c r="L3077" t="inlineStr"/>
      <c r="M3077" t="n">
        <v>508.44</v>
      </c>
      <c r="N3077" t="inlineStr"/>
      <c r="O3077" t="n">
        <v>121.8</v>
      </c>
      <c r="P3077" t="n">
        <v>10.94</v>
      </c>
      <c r="Q3077" t="n">
        <v>147.99</v>
      </c>
      <c r="R3077" t="n">
        <v>116.609</v>
      </c>
      <c r="S3077" t="n">
        <v>87.221</v>
      </c>
      <c r="T3077" t="n">
        <v>258.138</v>
      </c>
    </row>
    <row r="3078">
      <c r="A3078" s="142" t="n">
        <v>40850</v>
      </c>
      <c r="B3078" t="inlineStr"/>
      <c r="C3078" t="n">
        <v>337.4</v>
      </c>
      <c r="D3078" t="inlineStr"/>
      <c r="E3078" t="inlineStr"/>
      <c r="F3078" t="inlineStr"/>
      <c r="G3078" t="inlineStr"/>
      <c r="H3078" t="inlineStr"/>
      <c r="I3078" t="inlineStr"/>
      <c r="J3078" t="inlineStr"/>
      <c r="K3078" t="n">
        <v>114.34</v>
      </c>
      <c r="L3078" t="inlineStr"/>
      <c r="M3078" t="n">
        <v>508.44</v>
      </c>
      <c r="N3078" t="inlineStr"/>
      <c r="O3078" t="n">
        <v>124.77</v>
      </c>
      <c r="P3078" t="n">
        <v>11.19</v>
      </c>
      <c r="Q3078" t="n">
        <v>149.91</v>
      </c>
      <c r="R3078" t="n">
        <v>116.609</v>
      </c>
      <c r="S3078" t="n">
        <v>88.676</v>
      </c>
      <c r="T3078" t="n">
        <v>258.406</v>
      </c>
    </row>
    <row r="3079">
      <c r="A3079" s="142" t="n">
        <v>40851</v>
      </c>
      <c r="B3079" t="inlineStr"/>
      <c r="C3079" t="n">
        <v>335.35</v>
      </c>
      <c r="D3079" t="inlineStr"/>
      <c r="E3079" t="inlineStr"/>
      <c r="F3079" t="inlineStr"/>
      <c r="G3079" t="inlineStr"/>
      <c r="H3079" t="inlineStr"/>
      <c r="I3079" t="inlineStr"/>
      <c r="J3079" t="inlineStr"/>
      <c r="K3079" t="n">
        <v>114.34</v>
      </c>
      <c r="L3079" t="inlineStr"/>
      <c r="M3079" t="n">
        <v>508.44</v>
      </c>
      <c r="N3079" t="inlineStr"/>
      <c r="O3079" t="n">
        <v>124.04</v>
      </c>
      <c r="P3079" t="n">
        <v>11.19</v>
      </c>
      <c r="Q3079" t="n">
        <v>149.91</v>
      </c>
      <c r="R3079" t="n">
        <v>116.609</v>
      </c>
      <c r="S3079" t="n">
        <v>88.521</v>
      </c>
      <c r="T3079" t="n">
        <v>262.256</v>
      </c>
    </row>
    <row r="3080">
      <c r="A3080" s="142" t="n">
        <v>40854</v>
      </c>
      <c r="B3080" t="inlineStr"/>
      <c r="C3080" t="n">
        <v>341.05</v>
      </c>
      <c r="D3080" t="inlineStr"/>
      <c r="E3080" t="inlineStr"/>
      <c r="F3080" t="inlineStr"/>
      <c r="G3080" t="inlineStr"/>
      <c r="H3080" t="inlineStr"/>
      <c r="I3080" t="inlineStr"/>
      <c r="J3080" t="inlineStr"/>
      <c r="K3080" t="n">
        <v>120.46</v>
      </c>
      <c r="L3080" t="inlineStr"/>
      <c r="M3080" t="n">
        <v>531.25</v>
      </c>
      <c r="N3080" t="inlineStr"/>
      <c r="O3080" t="n">
        <v>126.81</v>
      </c>
      <c r="P3080" t="n">
        <v>11.41</v>
      </c>
      <c r="Q3080" t="n">
        <v>153.1</v>
      </c>
      <c r="R3080" t="n">
        <v>116.609</v>
      </c>
      <c r="S3080" t="n">
        <v>88.726</v>
      </c>
      <c r="T3080" t="n">
        <v>262.596</v>
      </c>
    </row>
    <row r="3081">
      <c r="A3081" s="142" t="n">
        <v>40855</v>
      </c>
      <c r="B3081" t="inlineStr"/>
      <c r="C3081" t="n">
        <v>340.26</v>
      </c>
      <c r="D3081" t="inlineStr"/>
      <c r="E3081" t="inlineStr"/>
      <c r="F3081" t="inlineStr"/>
      <c r="G3081" t="inlineStr"/>
      <c r="H3081" t="inlineStr"/>
      <c r="I3081" t="inlineStr"/>
      <c r="J3081" t="inlineStr"/>
      <c r="K3081" t="n">
        <v>119.67</v>
      </c>
      <c r="L3081" t="inlineStr"/>
      <c r="M3081" t="n">
        <v>526.03</v>
      </c>
      <c r="N3081" t="inlineStr"/>
      <c r="O3081" t="n">
        <v>125.36</v>
      </c>
      <c r="P3081" t="n">
        <v>11.3</v>
      </c>
      <c r="Q3081" t="n">
        <v>153.89</v>
      </c>
      <c r="R3081" t="n">
        <v>116.609</v>
      </c>
      <c r="S3081" t="n">
        <v>89.068</v>
      </c>
      <c r="T3081" t="n">
        <v>261.6</v>
      </c>
    </row>
    <row r="3082">
      <c r="A3082" s="142" t="n">
        <v>40856</v>
      </c>
      <c r="B3082" t="inlineStr"/>
      <c r="C3082" t="n">
        <v>336.37</v>
      </c>
      <c r="D3082" t="inlineStr"/>
      <c r="E3082" t="inlineStr"/>
      <c r="F3082" t="inlineStr"/>
      <c r="G3082" t="inlineStr"/>
      <c r="H3082" t="inlineStr"/>
      <c r="I3082" t="inlineStr"/>
      <c r="J3082" t="inlineStr"/>
      <c r="K3082" t="n">
        <v>117.03</v>
      </c>
      <c r="L3082" t="inlineStr"/>
      <c r="M3082" t="n">
        <v>520.05</v>
      </c>
      <c r="N3082" t="inlineStr"/>
      <c r="O3082" t="n">
        <v>124.46</v>
      </c>
      <c r="P3082" t="n">
        <v>11.14</v>
      </c>
      <c r="Q3082" t="n">
        <v>153.05</v>
      </c>
      <c r="R3082" t="n">
        <v>116.609</v>
      </c>
      <c r="S3082" t="n">
        <v>88.129</v>
      </c>
      <c r="T3082" t="n">
        <v>263.051</v>
      </c>
    </row>
    <row r="3083">
      <c r="A3083" s="142" t="n">
        <v>40857</v>
      </c>
      <c r="B3083" t="inlineStr"/>
      <c r="C3083" t="n">
        <v>332.12</v>
      </c>
      <c r="D3083" t="inlineStr"/>
      <c r="E3083" t="inlineStr"/>
      <c r="F3083" t="inlineStr"/>
      <c r="G3083" t="inlineStr"/>
      <c r="H3083" t="inlineStr"/>
      <c r="I3083" t="inlineStr"/>
      <c r="J3083" t="inlineStr"/>
      <c r="K3083" t="n">
        <v>115.52</v>
      </c>
      <c r="L3083" t="inlineStr"/>
      <c r="M3083" t="n">
        <v>515.98</v>
      </c>
      <c r="N3083" t="inlineStr"/>
      <c r="O3083" t="n">
        <v>123.02</v>
      </c>
      <c r="P3083" t="n">
        <v>11.08</v>
      </c>
      <c r="Q3083" t="n">
        <v>149.28</v>
      </c>
      <c r="R3083" t="n">
        <v>116.609</v>
      </c>
      <c r="S3083" t="n">
        <v>87.72499999999999</v>
      </c>
      <c r="T3083" t="n">
        <v>256.027</v>
      </c>
    </row>
    <row r="3084">
      <c r="A3084" s="142" t="n">
        <v>40858</v>
      </c>
      <c r="B3084" t="inlineStr"/>
      <c r="C3084" t="n">
        <v>338.49</v>
      </c>
      <c r="D3084" t="inlineStr"/>
      <c r="E3084" t="inlineStr"/>
      <c r="F3084" t="inlineStr"/>
      <c r="G3084" t="inlineStr"/>
      <c r="H3084" t="inlineStr"/>
      <c r="I3084" t="inlineStr"/>
      <c r="J3084" t="inlineStr"/>
      <c r="K3084" t="n">
        <v>115.52</v>
      </c>
      <c r="L3084" t="inlineStr"/>
      <c r="M3084" t="n">
        <v>515.98</v>
      </c>
      <c r="N3084" t="inlineStr"/>
      <c r="O3084" t="n">
        <v>123.02</v>
      </c>
      <c r="P3084" t="n">
        <v>11.26</v>
      </c>
      <c r="Q3084" t="n">
        <v>150.85</v>
      </c>
      <c r="R3084" t="n">
        <v>116.609</v>
      </c>
      <c r="S3084" t="n">
        <v>87.72499999999999</v>
      </c>
      <c r="T3084" t="n">
        <v>256.027</v>
      </c>
    </row>
    <row r="3085">
      <c r="A3085" s="142" t="n">
        <v>40861</v>
      </c>
      <c r="B3085" t="inlineStr"/>
      <c r="C3085" t="n">
        <v>337.55</v>
      </c>
      <c r="D3085" t="inlineStr"/>
      <c r="E3085" t="inlineStr"/>
      <c r="F3085" t="inlineStr"/>
      <c r="G3085" t="inlineStr"/>
      <c r="H3085" t="inlineStr"/>
      <c r="I3085" t="inlineStr"/>
      <c r="J3085" t="inlineStr"/>
      <c r="K3085" t="n">
        <v>117.15</v>
      </c>
      <c r="L3085" t="inlineStr"/>
      <c r="M3085" t="n">
        <v>521.98</v>
      </c>
      <c r="N3085" t="inlineStr"/>
      <c r="O3085" t="n">
        <v>124.78</v>
      </c>
      <c r="P3085" t="n">
        <v>11.2</v>
      </c>
      <c r="Q3085" t="n">
        <v>152</v>
      </c>
      <c r="R3085" t="n">
        <v>116.609</v>
      </c>
      <c r="S3085" t="n">
        <v>88.717</v>
      </c>
      <c r="T3085" t="n">
        <v>261.367</v>
      </c>
    </row>
    <row r="3086">
      <c r="A3086" s="142" t="n">
        <v>40862</v>
      </c>
      <c r="B3086" t="inlineStr"/>
      <c r="C3086" t="n">
        <v>338.8</v>
      </c>
      <c r="D3086" t="inlineStr"/>
      <c r="E3086" t="inlineStr"/>
      <c r="F3086" t="inlineStr"/>
      <c r="G3086" t="inlineStr"/>
      <c r="H3086" t="inlineStr"/>
      <c r="I3086" t="inlineStr"/>
      <c r="J3086" t="inlineStr"/>
      <c r="K3086" t="n">
        <v>118.23</v>
      </c>
      <c r="L3086" t="inlineStr"/>
      <c r="M3086" t="n">
        <v>526.55</v>
      </c>
      <c r="N3086" t="inlineStr"/>
      <c r="O3086" t="n">
        <v>125.59</v>
      </c>
      <c r="P3086" t="n">
        <v>11.32</v>
      </c>
      <c r="Q3086" t="n">
        <v>152.21</v>
      </c>
      <c r="R3086" t="n">
        <v>116.609</v>
      </c>
      <c r="S3086" t="n">
        <v>89.136</v>
      </c>
      <c r="T3086" t="n">
        <v>261.447</v>
      </c>
    </row>
    <row r="3087">
      <c r="A3087" s="142" t="n">
        <v>40863</v>
      </c>
      <c r="B3087" t="inlineStr"/>
      <c r="C3087" t="n">
        <v>332.45</v>
      </c>
      <c r="D3087" t="inlineStr"/>
      <c r="E3087" t="inlineStr"/>
      <c r="F3087" t="inlineStr"/>
      <c r="G3087" t="inlineStr"/>
      <c r="H3087" t="inlineStr"/>
      <c r="I3087" t="inlineStr"/>
      <c r="J3087" t="inlineStr"/>
      <c r="K3087" t="n">
        <v>116.33</v>
      </c>
      <c r="L3087" t="inlineStr"/>
      <c r="M3087" t="n">
        <v>520.9299999999999</v>
      </c>
      <c r="N3087" t="inlineStr"/>
      <c r="O3087" t="n">
        <v>123.77</v>
      </c>
      <c r="P3087" t="n">
        <v>11.19</v>
      </c>
      <c r="Q3087" t="n">
        <v>150.65</v>
      </c>
      <c r="R3087" t="n">
        <v>116.609</v>
      </c>
      <c r="S3087" t="n">
        <v>88.212</v>
      </c>
      <c r="T3087" t="n">
        <v>258.848</v>
      </c>
    </row>
    <row r="3088">
      <c r="A3088" s="142" t="n">
        <v>40864</v>
      </c>
      <c r="B3088" t="inlineStr"/>
      <c r="C3088" t="n">
        <v>318.99</v>
      </c>
      <c r="D3088" t="inlineStr"/>
      <c r="E3088" t="inlineStr"/>
      <c r="F3088" t="inlineStr"/>
      <c r="G3088" t="inlineStr"/>
      <c r="H3088" t="inlineStr"/>
      <c r="I3088" t="inlineStr"/>
      <c r="J3088" t="inlineStr"/>
      <c r="K3088" t="n">
        <v>111.79</v>
      </c>
      <c r="L3088" t="inlineStr"/>
      <c r="M3088" t="n">
        <v>505.13</v>
      </c>
      <c r="N3088" t="inlineStr"/>
      <c r="O3088" t="n">
        <v>119.43</v>
      </c>
      <c r="P3088" t="n">
        <v>10.83</v>
      </c>
      <c r="Q3088" t="n">
        <v>147.56</v>
      </c>
      <c r="R3088" t="n">
        <v>116.609</v>
      </c>
      <c r="S3088" t="n">
        <v>87.16200000000001</v>
      </c>
      <c r="T3088" t="n">
        <v>256.976</v>
      </c>
    </row>
    <row r="3089">
      <c r="A3089" s="142" t="n">
        <v>40865</v>
      </c>
      <c r="B3089" t="inlineStr"/>
      <c r="C3089" t="n">
        <v>313</v>
      </c>
      <c r="D3089" t="inlineStr"/>
      <c r="E3089" t="inlineStr"/>
      <c r="F3089" t="inlineStr"/>
      <c r="G3089" t="inlineStr"/>
      <c r="H3089" t="inlineStr"/>
      <c r="I3089" t="inlineStr"/>
      <c r="J3089" t="inlineStr"/>
      <c r="K3089" t="n">
        <v>109.74</v>
      </c>
      <c r="L3089" t="inlineStr"/>
      <c r="M3089" t="n">
        <v>495.74</v>
      </c>
      <c r="N3089" t="inlineStr"/>
      <c r="O3089" t="n">
        <v>117.33</v>
      </c>
      <c r="P3089" t="n">
        <v>10.58</v>
      </c>
      <c r="Q3089" t="n">
        <v>143.61</v>
      </c>
      <c r="R3089" t="n">
        <v>116.609</v>
      </c>
      <c r="S3089" t="n">
        <v>86.556</v>
      </c>
      <c r="T3089" t="n">
        <v>251.995</v>
      </c>
    </row>
    <row r="3090">
      <c r="A3090" s="142" t="n">
        <v>40868</v>
      </c>
      <c r="B3090" t="inlineStr"/>
      <c r="C3090" t="n">
        <v>301.32</v>
      </c>
      <c r="D3090" t="inlineStr"/>
      <c r="E3090" t="inlineStr"/>
      <c r="F3090" t="inlineStr"/>
      <c r="G3090" t="inlineStr"/>
      <c r="H3090" t="inlineStr"/>
      <c r="I3090" t="inlineStr"/>
      <c r="J3090" t="inlineStr"/>
      <c r="K3090" t="n">
        <v>107.12</v>
      </c>
      <c r="L3090" t="inlineStr"/>
      <c r="M3090" t="n">
        <v>486.48</v>
      </c>
      <c r="N3090" t="inlineStr"/>
      <c r="O3090" t="n">
        <v>114.07</v>
      </c>
      <c r="P3090" t="n">
        <v>10.26</v>
      </c>
      <c r="Q3090" t="n">
        <v>138.74</v>
      </c>
      <c r="R3090" t="n">
        <v>116.609</v>
      </c>
      <c r="S3090" t="n">
        <v>84.895</v>
      </c>
      <c r="T3090" t="n">
        <v>246.476</v>
      </c>
    </row>
    <row r="3091">
      <c r="A3091" s="142" t="n">
        <v>40869</v>
      </c>
      <c r="B3091" t="inlineStr"/>
      <c r="C3091" t="n">
        <v>306.51</v>
      </c>
      <c r="D3091" t="inlineStr"/>
      <c r="E3091" t="inlineStr"/>
      <c r="F3091" t="inlineStr"/>
      <c r="G3091" t="inlineStr"/>
      <c r="H3091" t="inlineStr"/>
      <c r="I3091" t="inlineStr"/>
      <c r="J3091" t="inlineStr"/>
      <c r="K3091" t="n">
        <v>108.17</v>
      </c>
      <c r="L3091" t="inlineStr"/>
      <c r="M3091" t="n">
        <v>490</v>
      </c>
      <c r="N3091" t="inlineStr"/>
      <c r="O3091" t="n">
        <v>115.89</v>
      </c>
      <c r="P3091" t="n">
        <v>10.32</v>
      </c>
      <c r="Q3091" t="n">
        <v>140.76</v>
      </c>
      <c r="R3091" t="n">
        <v>116.609</v>
      </c>
      <c r="S3091" t="n">
        <v>84.476</v>
      </c>
      <c r="T3091" t="n">
        <v>245.845</v>
      </c>
    </row>
    <row r="3092">
      <c r="A3092" s="142" t="n">
        <v>40870</v>
      </c>
      <c r="B3092" t="inlineStr"/>
      <c r="C3092" t="n">
        <v>296.41</v>
      </c>
      <c r="D3092" t="inlineStr"/>
      <c r="E3092" t="inlineStr"/>
      <c r="F3092" t="inlineStr"/>
      <c r="G3092" t="inlineStr"/>
      <c r="H3092" t="inlineStr"/>
      <c r="I3092" t="inlineStr"/>
      <c r="J3092" t="inlineStr"/>
      <c r="K3092" t="n">
        <v>105.82</v>
      </c>
      <c r="L3092" t="inlineStr"/>
      <c r="M3092" t="n">
        <v>484.25</v>
      </c>
      <c r="N3092" t="inlineStr"/>
      <c r="O3092" t="n">
        <v>113.58</v>
      </c>
      <c r="P3092" t="n">
        <v>10.15</v>
      </c>
      <c r="Q3092" t="n">
        <v>138.02</v>
      </c>
      <c r="R3092" t="n">
        <v>116.609</v>
      </c>
      <c r="S3092" t="n">
        <v>83.49299999999999</v>
      </c>
      <c r="T3092" t="n">
        <v>241.908</v>
      </c>
    </row>
    <row r="3093">
      <c r="A3093" s="142" t="n">
        <v>40871</v>
      </c>
      <c r="B3093" t="inlineStr"/>
      <c r="C3093" t="n">
        <v>295.24</v>
      </c>
      <c r="D3093" t="inlineStr"/>
      <c r="E3093" t="inlineStr"/>
      <c r="F3093" t="inlineStr"/>
      <c r="G3093" t="inlineStr"/>
      <c r="H3093" t="inlineStr"/>
      <c r="I3093" t="inlineStr"/>
      <c r="J3093" t="inlineStr"/>
      <c r="K3093" t="n">
        <v>106.22</v>
      </c>
      <c r="L3093" t="inlineStr"/>
      <c r="M3093" t="n">
        <v>482.59</v>
      </c>
      <c r="N3093" t="inlineStr"/>
      <c r="O3093" t="n">
        <v>113.58</v>
      </c>
      <c r="P3093" t="n">
        <v>10.12</v>
      </c>
      <c r="Q3093" t="n">
        <v>138.02</v>
      </c>
      <c r="R3093" t="n">
        <v>116.609</v>
      </c>
      <c r="S3093" t="n">
        <v>83.51000000000001</v>
      </c>
      <c r="T3093" t="n">
        <v>243.255</v>
      </c>
    </row>
    <row r="3094">
      <c r="A3094" s="142" t="n">
        <v>40872</v>
      </c>
      <c r="B3094" t="inlineStr"/>
      <c r="C3094" t="n">
        <v>295.37</v>
      </c>
      <c r="D3094" t="inlineStr"/>
      <c r="E3094" t="inlineStr"/>
      <c r="F3094" t="inlineStr"/>
      <c r="G3094" t="inlineStr"/>
      <c r="H3094" t="inlineStr"/>
      <c r="I3094" t="inlineStr"/>
      <c r="J3094" t="inlineStr"/>
      <c r="K3094" t="n">
        <v>105.88</v>
      </c>
      <c r="L3094" t="inlineStr"/>
      <c r="M3094" t="n">
        <v>481.62</v>
      </c>
      <c r="N3094" t="inlineStr"/>
      <c r="O3094" t="n">
        <v>112.98</v>
      </c>
      <c r="P3094" t="n">
        <v>10.07</v>
      </c>
      <c r="Q3094" t="n">
        <v>138.56</v>
      </c>
      <c r="R3094" t="n">
        <v>116.609</v>
      </c>
      <c r="S3094" t="n">
        <v>83.58499999999999</v>
      </c>
      <c r="T3094" t="n">
        <v>241.277</v>
      </c>
    </row>
    <row r="3095">
      <c r="A3095" s="142" t="n">
        <v>40875</v>
      </c>
      <c r="B3095" t="inlineStr"/>
      <c r="C3095" t="n">
        <v>302.11</v>
      </c>
      <c r="D3095" t="inlineStr"/>
      <c r="E3095" t="inlineStr"/>
      <c r="F3095" t="inlineStr"/>
      <c r="G3095" t="inlineStr"/>
      <c r="H3095" t="inlineStr"/>
      <c r="I3095" t="inlineStr"/>
      <c r="J3095" t="inlineStr"/>
      <c r="K3095" t="n">
        <v>108.16</v>
      </c>
      <c r="L3095" t="inlineStr"/>
      <c r="M3095" t="n">
        <v>491.84</v>
      </c>
      <c r="N3095" t="inlineStr"/>
      <c r="O3095" t="n">
        <v>115.15</v>
      </c>
      <c r="P3095" t="n">
        <v>10.29</v>
      </c>
      <c r="Q3095" t="n">
        <v>140.54</v>
      </c>
      <c r="R3095" t="n">
        <v>116.609</v>
      </c>
      <c r="S3095" t="n">
        <v>85.655</v>
      </c>
      <c r="T3095" t="n">
        <v>246.603</v>
      </c>
    </row>
    <row r="3096">
      <c r="A3096" s="142" t="n">
        <v>40876</v>
      </c>
      <c r="B3096" t="inlineStr"/>
      <c r="C3096" t="n">
        <v>305.65</v>
      </c>
      <c r="D3096" t="inlineStr"/>
      <c r="E3096" t="inlineStr"/>
      <c r="F3096" t="inlineStr"/>
      <c r="G3096" t="inlineStr"/>
      <c r="H3096" t="inlineStr"/>
      <c r="I3096" t="inlineStr"/>
      <c r="J3096" t="inlineStr"/>
      <c r="K3096" t="n">
        <v>109.06</v>
      </c>
      <c r="L3096" t="inlineStr"/>
      <c r="M3096" t="n">
        <v>496.94</v>
      </c>
      <c r="N3096" t="inlineStr"/>
      <c r="O3096" t="n">
        <v>116.67</v>
      </c>
      <c r="P3096" t="n">
        <v>10.44</v>
      </c>
      <c r="Q3096" t="n">
        <v>141.74</v>
      </c>
      <c r="R3096" t="n">
        <v>116.609</v>
      </c>
      <c r="S3096" t="n">
        <v>86.345</v>
      </c>
      <c r="T3096" t="n">
        <v>248.897</v>
      </c>
    </row>
    <row r="3097">
      <c r="A3097" s="142" t="n">
        <v>40877</v>
      </c>
      <c r="B3097" t="inlineStr"/>
      <c r="C3097" t="n">
        <v>321.77</v>
      </c>
      <c r="D3097" t="inlineStr"/>
      <c r="E3097" t="inlineStr"/>
      <c r="F3097" t="inlineStr"/>
      <c r="G3097" t="inlineStr"/>
      <c r="H3097" t="inlineStr"/>
      <c r="I3097" t="inlineStr"/>
      <c r="J3097" t="inlineStr"/>
      <c r="K3097" t="n">
        <v>115.52</v>
      </c>
      <c r="L3097" t="inlineStr"/>
      <c r="M3097" t="n">
        <v>521.71</v>
      </c>
      <c r="N3097" t="inlineStr"/>
      <c r="O3097" t="n">
        <v>123.09</v>
      </c>
      <c r="P3097" t="n">
        <v>11.04</v>
      </c>
      <c r="Q3097" t="n">
        <v>145.59</v>
      </c>
      <c r="R3097" t="n">
        <v>115.371</v>
      </c>
      <c r="S3097" t="n">
        <v>88.709</v>
      </c>
      <c r="T3097" t="n">
        <v>251.669</v>
      </c>
    </row>
    <row r="3098">
      <c r="A3098" s="142" t="n">
        <v>40878</v>
      </c>
      <c r="B3098" t="inlineStr"/>
      <c r="C3098" t="n">
        <v>320.53</v>
      </c>
      <c r="D3098" t="inlineStr"/>
      <c r="E3098" t="inlineStr"/>
      <c r="F3098" t="inlineStr"/>
      <c r="G3098" t="inlineStr"/>
      <c r="H3098" t="inlineStr"/>
      <c r="I3098" t="inlineStr"/>
      <c r="J3098" t="inlineStr"/>
      <c r="K3098" t="n">
        <v>114.26</v>
      </c>
      <c r="L3098" t="inlineStr"/>
      <c r="M3098" t="n">
        <v>519.23</v>
      </c>
      <c r="N3098" t="inlineStr"/>
      <c r="O3098" t="n">
        <v>122.39</v>
      </c>
      <c r="P3098" t="n">
        <v>11.02</v>
      </c>
      <c r="Q3098" t="n">
        <v>148.63</v>
      </c>
      <c r="R3098" t="n">
        <v>115.371</v>
      </c>
      <c r="S3098" t="n">
        <v>89.018</v>
      </c>
      <c r="T3098" t="n">
        <v>259.856</v>
      </c>
    </row>
    <row r="3099">
      <c r="A3099" s="142" t="n">
        <v>40879</v>
      </c>
      <c r="B3099" t="inlineStr"/>
      <c r="C3099" t="n">
        <v>322.29</v>
      </c>
      <c r="D3099" t="inlineStr"/>
      <c r="E3099" t="inlineStr"/>
      <c r="F3099" t="inlineStr"/>
      <c r="G3099" t="inlineStr"/>
      <c r="H3099" t="inlineStr"/>
      <c r="I3099" t="inlineStr"/>
      <c r="J3099" t="inlineStr"/>
      <c r="K3099" t="n">
        <v>112.08</v>
      </c>
      <c r="L3099" t="inlineStr"/>
      <c r="M3099" t="n">
        <v>510.97</v>
      </c>
      <c r="N3099" t="inlineStr"/>
      <c r="O3099" t="n">
        <v>120.53</v>
      </c>
      <c r="P3099" t="n">
        <v>10.93</v>
      </c>
      <c r="Q3099" t="n">
        <v>147.99</v>
      </c>
      <c r="R3099" t="n">
        <v>115.371</v>
      </c>
      <c r="S3099" t="n">
        <v>89.511</v>
      </c>
      <c r="T3099" t="n">
        <v>261.087</v>
      </c>
    </row>
    <row r="3100">
      <c r="A3100" s="142" t="n">
        <v>40882</v>
      </c>
      <c r="B3100" t="inlineStr"/>
      <c r="C3100" t="n">
        <v>322.29</v>
      </c>
      <c r="D3100" t="inlineStr"/>
      <c r="E3100" t="inlineStr"/>
      <c r="F3100" t="inlineStr"/>
      <c r="G3100" t="inlineStr"/>
      <c r="H3100" t="inlineStr"/>
      <c r="I3100" t="inlineStr"/>
      <c r="J3100" t="inlineStr"/>
      <c r="K3100" t="n">
        <v>111.64</v>
      </c>
      <c r="L3100" t="inlineStr"/>
      <c r="M3100" t="n">
        <v>508.23</v>
      </c>
      <c r="N3100" t="inlineStr"/>
      <c r="O3100" t="n">
        <v>119.41</v>
      </c>
      <c r="P3100" t="n">
        <v>10.92</v>
      </c>
      <c r="Q3100" t="n">
        <v>146.68</v>
      </c>
      <c r="R3100" t="n">
        <v>115.371</v>
      </c>
      <c r="S3100" t="n">
        <v>90.093</v>
      </c>
      <c r="T3100" t="n">
        <v>261.818</v>
      </c>
    </row>
    <row r="3101">
      <c r="A3101" s="142" t="n">
        <v>40883</v>
      </c>
      <c r="B3101" t="inlineStr"/>
      <c r="C3101" t="n">
        <v>322.73</v>
      </c>
      <c r="D3101" t="inlineStr"/>
      <c r="E3101" t="inlineStr"/>
      <c r="F3101" t="inlineStr"/>
      <c r="G3101" t="inlineStr"/>
      <c r="H3101" t="inlineStr"/>
      <c r="I3101" t="inlineStr"/>
      <c r="J3101" t="inlineStr"/>
      <c r="K3101" t="n">
        <v>113.25</v>
      </c>
      <c r="L3101" t="inlineStr"/>
      <c r="M3101" t="n">
        <v>512.03</v>
      </c>
      <c r="N3101" t="inlineStr"/>
      <c r="O3101" t="n">
        <v>120.43</v>
      </c>
      <c r="P3101" t="n">
        <v>10.97</v>
      </c>
      <c r="Q3101" t="n">
        <v>143.92</v>
      </c>
      <c r="R3101" t="n">
        <v>115.371</v>
      </c>
      <c r="S3101" t="n">
        <v>90.143</v>
      </c>
      <c r="T3101" t="n">
        <v>260.032</v>
      </c>
    </row>
    <row r="3102">
      <c r="A3102" s="142" t="n">
        <v>40884</v>
      </c>
      <c r="B3102" t="inlineStr"/>
      <c r="C3102" t="n">
        <v>322.52</v>
      </c>
      <c r="D3102" t="inlineStr"/>
      <c r="E3102" t="inlineStr"/>
      <c r="F3102" t="inlineStr"/>
      <c r="G3102" t="inlineStr"/>
      <c r="H3102" t="inlineStr"/>
      <c r="I3102" t="inlineStr"/>
      <c r="J3102" t="inlineStr"/>
      <c r="K3102" t="n">
        <v>114.74</v>
      </c>
      <c r="L3102" t="inlineStr"/>
      <c r="M3102" t="n">
        <v>514.8200000000001</v>
      </c>
      <c r="N3102" t="inlineStr"/>
      <c r="O3102" t="n">
        <v>120.48</v>
      </c>
      <c r="P3102" t="n">
        <v>10.96</v>
      </c>
      <c r="Q3102" t="n">
        <v>146.22</v>
      </c>
      <c r="R3102" t="n">
        <v>115.371</v>
      </c>
      <c r="S3102" t="n">
        <v>90.41</v>
      </c>
      <c r="T3102" t="n">
        <v>261.481</v>
      </c>
    </row>
    <row r="3103">
      <c r="A3103" s="142" t="n">
        <v>40885</v>
      </c>
      <c r="B3103" t="inlineStr"/>
      <c r="C3103" t="n">
        <v>312.16</v>
      </c>
      <c r="D3103" t="inlineStr"/>
      <c r="E3103" t="inlineStr"/>
      <c r="F3103" t="inlineStr"/>
      <c r="G3103" t="inlineStr"/>
      <c r="H3103" t="inlineStr"/>
      <c r="I3103" t="inlineStr"/>
      <c r="J3103" t="inlineStr"/>
      <c r="K3103" t="n">
        <v>111.86</v>
      </c>
      <c r="L3103" t="inlineStr"/>
      <c r="M3103" t="n">
        <v>504.2</v>
      </c>
      <c r="N3103" t="inlineStr"/>
      <c r="O3103" t="n">
        <v>118.59</v>
      </c>
      <c r="P3103" t="n">
        <v>10.73</v>
      </c>
      <c r="Q3103" t="n">
        <v>144.83</v>
      </c>
      <c r="R3103" t="n">
        <v>115.371</v>
      </c>
      <c r="S3103" t="n">
        <v>89.30200000000001</v>
      </c>
      <c r="T3103" t="n">
        <v>259.811</v>
      </c>
    </row>
    <row r="3104">
      <c r="A3104" s="142" t="n">
        <v>40886</v>
      </c>
      <c r="B3104" t="inlineStr"/>
      <c r="C3104" t="n">
        <v>312.29</v>
      </c>
      <c r="D3104" t="inlineStr"/>
      <c r="E3104" t="inlineStr"/>
      <c r="F3104" t="inlineStr"/>
      <c r="G3104" t="inlineStr"/>
      <c r="H3104" t="inlineStr"/>
      <c r="I3104" t="inlineStr"/>
      <c r="J3104" t="inlineStr"/>
      <c r="K3104" t="n">
        <v>111.88</v>
      </c>
      <c r="L3104" t="inlineStr"/>
      <c r="M3104" t="n">
        <v>504.2</v>
      </c>
      <c r="N3104" t="inlineStr"/>
      <c r="O3104" t="n">
        <v>118.15</v>
      </c>
      <c r="P3104" t="n">
        <v>10.81</v>
      </c>
      <c r="Q3104" t="n">
        <v>143.35</v>
      </c>
      <c r="R3104" t="n">
        <v>115.371</v>
      </c>
      <c r="S3104" t="n">
        <v>89.62</v>
      </c>
      <c r="T3104" t="n">
        <v>255.124</v>
      </c>
    </row>
    <row r="3105">
      <c r="A3105" s="142" t="n">
        <v>40889</v>
      </c>
      <c r="B3105" t="inlineStr"/>
      <c r="C3105" t="n">
        <v>305.64</v>
      </c>
      <c r="D3105" t="inlineStr"/>
      <c r="E3105" t="inlineStr"/>
      <c r="F3105" t="inlineStr"/>
      <c r="G3105" t="inlineStr"/>
      <c r="H3105" t="inlineStr"/>
      <c r="I3105" t="inlineStr"/>
      <c r="J3105" t="inlineStr"/>
      <c r="K3105" t="n">
        <v>109.19</v>
      </c>
      <c r="L3105" t="inlineStr"/>
      <c r="M3105" t="n">
        <v>493.08</v>
      </c>
      <c r="N3105" t="inlineStr"/>
      <c r="O3105" t="n">
        <v>116.03</v>
      </c>
      <c r="P3105" t="n">
        <v>10.57</v>
      </c>
      <c r="Q3105" t="n">
        <v>140.44</v>
      </c>
      <c r="R3105" t="n">
        <v>115.371</v>
      </c>
      <c r="S3105" t="n">
        <v>89.298</v>
      </c>
      <c r="T3105" t="n">
        <v>255.467</v>
      </c>
    </row>
    <row r="3106">
      <c r="A3106" s="142" t="n">
        <v>40890</v>
      </c>
      <c r="B3106" t="inlineStr"/>
      <c r="C3106" t="n">
        <v>294.93</v>
      </c>
      <c r="D3106" t="inlineStr"/>
      <c r="E3106" t="inlineStr"/>
      <c r="F3106" t="inlineStr"/>
      <c r="G3106" t="inlineStr"/>
      <c r="H3106" t="inlineStr"/>
      <c r="I3106" t="inlineStr"/>
      <c r="J3106" t="inlineStr"/>
      <c r="K3106" t="n">
        <v>105.96</v>
      </c>
      <c r="L3106" t="inlineStr"/>
      <c r="M3106" t="n">
        <v>480.16</v>
      </c>
      <c r="N3106" t="inlineStr"/>
      <c r="O3106" t="n">
        <v>113.3</v>
      </c>
      <c r="P3106" t="n">
        <v>10.31</v>
      </c>
      <c r="Q3106" t="n">
        <v>142.4</v>
      </c>
      <c r="R3106" t="n">
        <v>115.371</v>
      </c>
      <c r="S3106" t="n">
        <v>89.44799999999999</v>
      </c>
      <c r="T3106" t="n">
        <v>255.793</v>
      </c>
    </row>
    <row r="3107">
      <c r="A3107" s="142" t="n">
        <v>40891</v>
      </c>
      <c r="B3107" t="inlineStr"/>
      <c r="C3107" t="n">
        <v>284.68</v>
      </c>
      <c r="D3107" t="inlineStr"/>
      <c r="E3107" t="inlineStr"/>
      <c r="F3107" t="inlineStr"/>
      <c r="G3107" t="inlineStr"/>
      <c r="H3107" t="inlineStr"/>
      <c r="I3107" t="inlineStr"/>
      <c r="J3107" t="inlineStr"/>
      <c r="K3107" t="n">
        <v>103.77</v>
      </c>
      <c r="L3107" t="inlineStr"/>
      <c r="M3107" t="n">
        <v>468.26</v>
      </c>
      <c r="N3107" t="inlineStr"/>
      <c r="O3107" t="n">
        <v>109.79</v>
      </c>
      <c r="P3107" t="n">
        <v>9.949999999999999</v>
      </c>
      <c r="Q3107" t="n">
        <v>134.91</v>
      </c>
      <c r="R3107" t="n">
        <v>115.371</v>
      </c>
      <c r="S3107" t="n">
        <v>88.846</v>
      </c>
      <c r="T3107" t="n">
        <v>254.866</v>
      </c>
    </row>
    <row r="3108">
      <c r="A3108" s="142" t="n">
        <v>40892</v>
      </c>
      <c r="B3108" t="inlineStr"/>
      <c r="C3108" t="n">
        <v>282.42</v>
      </c>
      <c r="D3108" t="inlineStr"/>
      <c r="E3108" t="inlineStr"/>
      <c r="F3108" t="inlineStr"/>
      <c r="G3108" t="inlineStr"/>
      <c r="H3108" t="inlineStr"/>
      <c r="I3108" t="inlineStr"/>
      <c r="J3108" t="inlineStr"/>
      <c r="K3108" t="n">
        <v>101.66</v>
      </c>
      <c r="L3108" t="inlineStr"/>
      <c r="M3108" t="n">
        <v>460.54</v>
      </c>
      <c r="N3108" t="inlineStr"/>
      <c r="O3108" t="n">
        <v>108.51</v>
      </c>
      <c r="P3108" t="n">
        <v>9.779999999999999</v>
      </c>
      <c r="Q3108" t="n">
        <v>133.73</v>
      </c>
      <c r="R3108" t="n">
        <v>115.371</v>
      </c>
      <c r="S3108" t="n">
        <v>88.69799999999999</v>
      </c>
      <c r="T3108" t="n">
        <v>251.915</v>
      </c>
    </row>
    <row r="3109">
      <c r="A3109" s="142" t="n">
        <v>40893</v>
      </c>
      <c r="B3109" t="inlineStr"/>
      <c r="C3109" t="n">
        <v>287.1</v>
      </c>
      <c r="D3109" t="inlineStr"/>
      <c r="E3109" t="inlineStr"/>
      <c r="F3109" t="inlineStr"/>
      <c r="G3109" t="inlineStr"/>
      <c r="H3109" t="inlineStr"/>
      <c r="I3109" t="inlineStr"/>
      <c r="J3109" t="inlineStr"/>
      <c r="K3109" t="n">
        <v>102.77</v>
      </c>
      <c r="L3109" t="inlineStr"/>
      <c r="M3109" t="n">
        <v>469.01</v>
      </c>
      <c r="N3109" t="inlineStr"/>
      <c r="O3109" t="n">
        <v>110.4</v>
      </c>
      <c r="P3109" t="n">
        <v>10</v>
      </c>
      <c r="Q3109" t="n">
        <v>134.89</v>
      </c>
      <c r="R3109" t="n">
        <v>115.371</v>
      </c>
      <c r="S3109" t="n">
        <v>88.699</v>
      </c>
      <c r="T3109" t="n">
        <v>253.015</v>
      </c>
    </row>
    <row r="3110">
      <c r="A3110" s="142" t="n">
        <v>40896</v>
      </c>
      <c r="B3110" t="inlineStr"/>
      <c r="C3110" t="n">
        <v>282.85</v>
      </c>
      <c r="D3110" t="inlineStr"/>
      <c r="E3110" t="inlineStr"/>
      <c r="F3110" t="inlineStr"/>
      <c r="G3110" t="inlineStr"/>
      <c r="H3110" t="inlineStr"/>
      <c r="I3110" t="inlineStr"/>
      <c r="J3110" t="inlineStr"/>
      <c r="K3110" t="n">
        <v>99.59</v>
      </c>
      <c r="L3110" t="inlineStr"/>
      <c r="M3110" t="n">
        <v>459.71</v>
      </c>
      <c r="N3110" t="inlineStr"/>
      <c r="O3110" t="n">
        <v>107.95</v>
      </c>
      <c r="P3110" t="n">
        <v>9.800000000000001</v>
      </c>
      <c r="Q3110" t="n">
        <v>133.55</v>
      </c>
      <c r="R3110" t="n">
        <v>115.371</v>
      </c>
      <c r="S3110" t="n">
        <v>87.953</v>
      </c>
      <c r="T3110" t="n">
        <v>249.288</v>
      </c>
    </row>
    <row r="3111">
      <c r="A3111" s="142" t="n">
        <v>40897</v>
      </c>
      <c r="B3111" t="inlineStr"/>
      <c r="C3111" t="n">
        <v>298.93</v>
      </c>
      <c r="D3111" t="inlineStr"/>
      <c r="E3111" t="inlineStr"/>
      <c r="F3111" t="inlineStr"/>
      <c r="G3111" t="inlineStr"/>
      <c r="H3111" t="inlineStr"/>
      <c r="I3111" t="inlineStr"/>
      <c r="J3111" t="inlineStr"/>
      <c r="K3111" t="n">
        <v>102.55</v>
      </c>
      <c r="L3111" t="inlineStr"/>
      <c r="M3111" t="n">
        <v>470.03</v>
      </c>
      <c r="N3111" t="inlineStr"/>
      <c r="O3111" t="n">
        <v>111.28</v>
      </c>
      <c r="P3111" t="n">
        <v>10.09</v>
      </c>
      <c r="Q3111" t="n">
        <v>135.28</v>
      </c>
      <c r="R3111" t="n">
        <v>115.371</v>
      </c>
      <c r="S3111" t="n">
        <v>89.413</v>
      </c>
      <c r="T3111" t="n">
        <v>250.888</v>
      </c>
    </row>
    <row r="3112">
      <c r="A3112" s="142" t="n">
        <v>40898</v>
      </c>
      <c r="B3112" t="inlineStr"/>
      <c r="C3112" t="n">
        <v>298.55</v>
      </c>
      <c r="D3112" t="inlineStr"/>
      <c r="E3112" t="inlineStr"/>
      <c r="F3112" t="inlineStr"/>
      <c r="G3112" t="inlineStr"/>
      <c r="H3112" t="inlineStr"/>
      <c r="I3112" t="inlineStr"/>
      <c r="J3112" t="inlineStr"/>
      <c r="K3112" t="n">
        <v>103.79</v>
      </c>
      <c r="L3112" t="inlineStr"/>
      <c r="M3112" t="n">
        <v>473.53</v>
      </c>
      <c r="N3112" t="inlineStr"/>
      <c r="O3112" t="n">
        <v>111.66</v>
      </c>
      <c r="P3112" t="n">
        <v>10.14</v>
      </c>
      <c r="Q3112" t="n">
        <v>136.46</v>
      </c>
      <c r="R3112" t="n">
        <v>115.371</v>
      </c>
      <c r="S3112" t="n">
        <v>90.053</v>
      </c>
      <c r="T3112" t="n">
        <v>256.405</v>
      </c>
    </row>
    <row r="3113">
      <c r="A3113" s="142" t="n">
        <v>40899</v>
      </c>
      <c r="B3113" t="inlineStr"/>
      <c r="C3113" t="n">
        <v>291.11</v>
      </c>
      <c r="D3113" t="inlineStr"/>
      <c r="E3113" t="inlineStr"/>
      <c r="F3113" t="inlineStr"/>
      <c r="G3113" t="inlineStr"/>
      <c r="H3113" t="inlineStr"/>
      <c r="I3113" t="inlineStr"/>
      <c r="J3113" t="inlineStr"/>
      <c r="K3113" t="n">
        <v>102.05</v>
      </c>
      <c r="L3113" t="inlineStr"/>
      <c r="M3113" t="n">
        <v>466.9</v>
      </c>
      <c r="N3113" t="inlineStr"/>
      <c r="O3113" t="n">
        <v>110.14</v>
      </c>
      <c r="P3113" t="n">
        <v>10.02</v>
      </c>
      <c r="Q3113" t="n">
        <v>134.98</v>
      </c>
      <c r="R3113" t="n">
        <v>115.371</v>
      </c>
      <c r="S3113" t="n">
        <v>90.61199999999999</v>
      </c>
      <c r="T3113" t="n">
        <v>257.012</v>
      </c>
    </row>
    <row r="3114">
      <c r="A3114" s="142" t="n">
        <v>40900</v>
      </c>
      <c r="B3114" t="inlineStr"/>
      <c r="C3114" t="n">
        <v>297.28</v>
      </c>
      <c r="D3114" t="inlineStr"/>
      <c r="E3114" t="inlineStr"/>
      <c r="F3114" t="inlineStr"/>
      <c r="G3114" t="inlineStr"/>
      <c r="H3114" t="inlineStr"/>
      <c r="I3114" t="inlineStr"/>
      <c r="J3114" t="inlineStr"/>
      <c r="K3114" t="n">
        <v>103.09</v>
      </c>
      <c r="L3114" t="inlineStr"/>
      <c r="M3114" t="n">
        <v>472.66</v>
      </c>
      <c r="N3114" t="inlineStr"/>
      <c r="O3114" t="n">
        <v>111.7</v>
      </c>
      <c r="P3114" t="n">
        <v>10.16</v>
      </c>
      <c r="Q3114" t="n">
        <v>136.07</v>
      </c>
      <c r="R3114" t="n">
        <v>115.371</v>
      </c>
      <c r="S3114" t="n">
        <v>91.489</v>
      </c>
      <c r="T3114" t="n">
        <v>259.811</v>
      </c>
    </row>
    <row r="3115">
      <c r="A3115" s="142" t="n">
        <v>40903</v>
      </c>
      <c r="B3115" t="inlineStr"/>
      <c r="C3115" t="n">
        <v>297.28</v>
      </c>
      <c r="D3115" t="inlineStr"/>
      <c r="E3115" t="inlineStr"/>
      <c r="F3115" t="inlineStr"/>
      <c r="G3115" t="inlineStr"/>
      <c r="H3115" t="inlineStr"/>
      <c r="I3115" t="inlineStr"/>
      <c r="J3115" t="inlineStr"/>
      <c r="K3115" t="n">
        <v>103.09</v>
      </c>
      <c r="L3115" t="inlineStr"/>
      <c r="M3115" t="n">
        <v>472.66</v>
      </c>
      <c r="N3115" t="inlineStr"/>
      <c r="O3115" t="n">
        <v>111.7</v>
      </c>
      <c r="P3115" t="n">
        <v>10.16</v>
      </c>
      <c r="Q3115" t="n">
        <v>136.07</v>
      </c>
      <c r="R3115" t="n">
        <v>115.371</v>
      </c>
      <c r="S3115" t="n">
        <v>91.489</v>
      </c>
      <c r="T3115" t="n">
        <v>259.811</v>
      </c>
    </row>
    <row r="3116">
      <c r="A3116" s="142" t="n">
        <v>40904</v>
      </c>
      <c r="B3116" t="inlineStr"/>
      <c r="C3116" t="n">
        <v>297.28</v>
      </c>
      <c r="D3116" t="inlineStr"/>
      <c r="E3116" t="inlineStr"/>
      <c r="F3116" t="inlineStr"/>
      <c r="G3116" t="inlineStr"/>
      <c r="H3116" t="inlineStr"/>
      <c r="I3116" t="inlineStr"/>
      <c r="J3116" t="inlineStr"/>
      <c r="K3116" t="n">
        <v>102.61</v>
      </c>
      <c r="L3116" t="inlineStr"/>
      <c r="M3116" t="n">
        <v>470.48</v>
      </c>
      <c r="N3116" t="inlineStr"/>
      <c r="O3116" t="n">
        <v>111.7</v>
      </c>
      <c r="P3116" t="n">
        <v>10.1</v>
      </c>
      <c r="Q3116" t="n">
        <v>135.81</v>
      </c>
      <c r="R3116" t="n">
        <v>115.371</v>
      </c>
      <c r="S3116" t="n">
        <v>91.352</v>
      </c>
      <c r="T3116" t="n">
        <v>258.353</v>
      </c>
    </row>
    <row r="3117">
      <c r="A3117" s="142" t="n">
        <v>40905</v>
      </c>
      <c r="B3117" t="inlineStr"/>
      <c r="C3117" t="n">
        <v>297.28</v>
      </c>
      <c r="D3117" t="inlineStr"/>
      <c r="E3117" t="inlineStr"/>
      <c r="F3117" t="inlineStr"/>
      <c r="G3117" t="inlineStr"/>
      <c r="H3117" t="inlineStr"/>
      <c r="I3117" t="inlineStr"/>
      <c r="J3117" t="inlineStr"/>
      <c r="K3117" t="n">
        <v>98.62</v>
      </c>
      <c r="L3117" t="inlineStr"/>
      <c r="M3117" t="n">
        <v>455.02</v>
      </c>
      <c r="N3117" t="inlineStr"/>
      <c r="O3117" t="n">
        <v>107.51</v>
      </c>
      <c r="P3117" t="n">
        <v>9.83</v>
      </c>
      <c r="Q3117" t="n">
        <v>133.43</v>
      </c>
      <c r="R3117" t="n">
        <v>115.371</v>
      </c>
      <c r="S3117" t="n">
        <v>91.01000000000001</v>
      </c>
      <c r="T3117" t="n">
        <v>257.586</v>
      </c>
    </row>
    <row r="3118">
      <c r="A3118" s="142" t="n">
        <v>40906</v>
      </c>
      <c r="B3118" t="inlineStr"/>
      <c r="C3118" t="n">
        <v>289.28</v>
      </c>
      <c r="D3118" t="inlineStr"/>
      <c r="E3118" t="inlineStr"/>
      <c r="F3118" t="inlineStr"/>
      <c r="G3118" t="inlineStr"/>
      <c r="H3118" t="inlineStr"/>
      <c r="I3118" t="inlineStr"/>
      <c r="J3118" t="inlineStr"/>
      <c r="K3118" t="n">
        <v>100.97</v>
      </c>
      <c r="L3118" t="inlineStr"/>
      <c r="M3118" t="n">
        <v>464.04</v>
      </c>
      <c r="N3118" t="inlineStr"/>
      <c r="O3118" t="n">
        <v>109.69</v>
      </c>
      <c r="P3118" t="n">
        <v>9.94</v>
      </c>
      <c r="Q3118" t="n">
        <v>130.71</v>
      </c>
      <c r="R3118" t="n">
        <v>115.371</v>
      </c>
      <c r="S3118" t="n">
        <v>91.907</v>
      </c>
      <c r="T3118" t="n">
        <v>258.547</v>
      </c>
    </row>
    <row r="3119">
      <c r="A3119" s="142" t="n">
        <v>40907</v>
      </c>
      <c r="B3119" t="inlineStr"/>
      <c r="C3119" t="n">
        <v>294.28</v>
      </c>
      <c r="D3119" t="inlineStr"/>
      <c r="E3119" t="inlineStr"/>
      <c r="F3119" t="inlineStr"/>
      <c r="G3119" t="inlineStr"/>
      <c r="H3119" t="inlineStr"/>
      <c r="I3119" t="inlineStr"/>
      <c r="J3119" t="inlineStr"/>
      <c r="K3119" t="n">
        <v>101.85</v>
      </c>
      <c r="L3119" t="inlineStr"/>
      <c r="M3119" t="n">
        <v>468.48</v>
      </c>
      <c r="N3119" t="inlineStr"/>
      <c r="O3119" t="n">
        <v>110.26</v>
      </c>
      <c r="P3119" t="n">
        <v>10.09</v>
      </c>
      <c r="Q3119" t="n">
        <v>135.73</v>
      </c>
      <c r="R3119" t="n">
        <v>117.789</v>
      </c>
      <c r="S3119" t="n">
        <v>91.804</v>
      </c>
      <c r="T3119" t="n">
        <v>257.829</v>
      </c>
    </row>
    <row r="3120">
      <c r="A3120" s="142" t="n">
        <v>40910</v>
      </c>
      <c r="B3120" t="inlineStr"/>
      <c r="C3120" t="n">
        <v>294.28</v>
      </c>
      <c r="D3120" t="inlineStr"/>
      <c r="E3120" t="inlineStr"/>
      <c r="F3120" t="inlineStr"/>
      <c r="G3120" t="inlineStr"/>
      <c r="H3120" t="inlineStr"/>
      <c r="I3120" t="inlineStr"/>
      <c r="J3120" t="inlineStr"/>
      <c r="K3120" t="n">
        <v>102.05</v>
      </c>
      <c r="L3120" t="inlineStr"/>
      <c r="M3120" t="n">
        <v>468.93</v>
      </c>
      <c r="N3120" t="inlineStr"/>
      <c r="O3120" t="n">
        <v>110.26</v>
      </c>
      <c r="P3120" t="n">
        <v>10.1</v>
      </c>
      <c r="Q3120" t="n">
        <v>135.73</v>
      </c>
      <c r="R3120" t="n">
        <v>117.789</v>
      </c>
      <c r="S3120" t="n">
        <v>92.04900000000001</v>
      </c>
      <c r="T3120" t="n">
        <v>258.033</v>
      </c>
    </row>
    <row r="3121">
      <c r="A3121" s="142" t="n">
        <v>40911</v>
      </c>
      <c r="B3121" t="inlineStr"/>
      <c r="C3121" t="n">
        <v>306.87</v>
      </c>
      <c r="D3121" t="inlineStr"/>
      <c r="E3121" t="inlineStr"/>
      <c r="F3121" t="inlineStr"/>
      <c r="G3121" t="inlineStr"/>
      <c r="H3121" t="inlineStr"/>
      <c r="I3121" t="inlineStr"/>
      <c r="J3121" t="inlineStr"/>
      <c r="K3121" t="n">
        <v>105.96</v>
      </c>
      <c r="L3121" t="inlineStr"/>
      <c r="M3121" t="n">
        <v>485.72</v>
      </c>
      <c r="N3121" t="inlineStr"/>
      <c r="O3121" t="n">
        <v>114.77</v>
      </c>
      <c r="P3121" t="n">
        <v>10.46</v>
      </c>
      <c r="Q3121" t="n">
        <v>138.65</v>
      </c>
      <c r="R3121" t="n">
        <v>117.789</v>
      </c>
      <c r="S3121" t="n">
        <v>93.18899999999999</v>
      </c>
      <c r="T3121" t="n">
        <v>263.062</v>
      </c>
    </row>
    <row r="3122">
      <c r="A3122" s="142" t="n">
        <v>40912</v>
      </c>
      <c r="B3122" t="inlineStr"/>
      <c r="C3122" t="n">
        <v>310.67</v>
      </c>
      <c r="D3122" t="inlineStr"/>
      <c r="E3122" t="inlineStr"/>
      <c r="F3122" t="inlineStr"/>
      <c r="G3122" t="inlineStr"/>
      <c r="H3122" t="inlineStr"/>
      <c r="I3122" t="inlineStr"/>
      <c r="J3122" t="inlineStr"/>
      <c r="K3122" t="n">
        <v>106.85</v>
      </c>
      <c r="L3122" t="inlineStr"/>
      <c r="M3122" t="n">
        <v>485.88</v>
      </c>
      <c r="N3122" t="inlineStr"/>
      <c r="O3122" t="n">
        <v>115.72</v>
      </c>
      <c r="P3122" t="n">
        <v>10.55</v>
      </c>
      <c r="Q3122" t="n">
        <v>142.24</v>
      </c>
      <c r="R3122" t="n">
        <v>117.789</v>
      </c>
      <c r="S3122" t="n">
        <v>94.036</v>
      </c>
      <c r="T3122" t="n">
        <v>265.329</v>
      </c>
    </row>
    <row r="3123">
      <c r="A3123" s="142" t="n">
        <v>40913</v>
      </c>
      <c r="B3123" t="inlineStr"/>
      <c r="C3123" t="n">
        <v>314.16</v>
      </c>
      <c r="D3123" t="inlineStr"/>
      <c r="E3123" t="inlineStr"/>
      <c r="F3123" t="inlineStr"/>
      <c r="G3123" t="inlineStr"/>
      <c r="H3123" t="inlineStr"/>
      <c r="I3123" t="inlineStr"/>
      <c r="J3123" t="inlineStr"/>
      <c r="K3123" t="n">
        <v>107.67</v>
      </c>
      <c r="L3123" t="inlineStr"/>
      <c r="M3123" t="n">
        <v>491.79</v>
      </c>
      <c r="N3123" t="inlineStr"/>
      <c r="O3123" t="n">
        <v>116.62</v>
      </c>
      <c r="P3123" t="n">
        <v>10.66</v>
      </c>
      <c r="Q3123" t="n">
        <v>140.55</v>
      </c>
      <c r="R3123" t="n">
        <v>117.789</v>
      </c>
      <c r="S3123" t="n">
        <v>94.37</v>
      </c>
      <c r="T3123" t="n">
        <v>266.279</v>
      </c>
    </row>
    <row r="3124">
      <c r="A3124" s="142" t="n">
        <v>40914</v>
      </c>
      <c r="B3124" t="inlineStr"/>
      <c r="C3124" t="n">
        <v>313.54</v>
      </c>
      <c r="D3124" t="inlineStr"/>
      <c r="E3124" t="inlineStr"/>
      <c r="F3124" t="inlineStr"/>
      <c r="G3124" t="inlineStr"/>
      <c r="H3124" t="inlineStr"/>
      <c r="I3124" t="inlineStr"/>
      <c r="J3124" t="inlineStr"/>
      <c r="K3124" t="n">
        <v>107.58</v>
      </c>
      <c r="L3124" t="inlineStr"/>
      <c r="M3124" t="n">
        <v>491.86</v>
      </c>
      <c r="N3124" t="inlineStr"/>
      <c r="O3124" t="n">
        <v>116.92</v>
      </c>
      <c r="P3124" t="n">
        <v>10.65</v>
      </c>
      <c r="Q3124" t="n">
        <v>143.06</v>
      </c>
      <c r="R3124" t="n">
        <v>117.789</v>
      </c>
      <c r="S3124" t="n">
        <v>94.527</v>
      </c>
      <c r="T3124" t="n">
        <v>266.396</v>
      </c>
    </row>
    <row r="3125">
      <c r="A3125" s="142" t="n">
        <v>40917</v>
      </c>
      <c r="B3125" t="inlineStr"/>
      <c r="C3125" t="n">
        <v>312.17</v>
      </c>
      <c r="D3125" t="inlineStr"/>
      <c r="E3125" t="inlineStr"/>
      <c r="F3125" t="inlineStr"/>
      <c r="G3125" t="inlineStr"/>
      <c r="H3125" t="inlineStr"/>
      <c r="I3125" t="inlineStr"/>
      <c r="J3125" t="inlineStr"/>
      <c r="K3125" t="n">
        <v>107.49</v>
      </c>
      <c r="L3125" t="inlineStr"/>
      <c r="M3125" t="n">
        <v>494.85</v>
      </c>
      <c r="N3125" t="inlineStr"/>
      <c r="O3125" t="n">
        <v>117.07</v>
      </c>
      <c r="P3125" t="n">
        <v>10.66</v>
      </c>
      <c r="Q3125" t="n">
        <v>142.36</v>
      </c>
      <c r="R3125" t="n">
        <v>117.789</v>
      </c>
      <c r="S3125" t="n">
        <v>94.45999999999999</v>
      </c>
      <c r="T3125" t="n">
        <v>267.013</v>
      </c>
    </row>
    <row r="3126">
      <c r="A3126" s="142" t="n">
        <v>40918</v>
      </c>
      <c r="B3126" t="inlineStr"/>
      <c r="C3126" t="n">
        <v>320.13</v>
      </c>
      <c r="D3126" t="inlineStr"/>
      <c r="E3126" t="inlineStr"/>
      <c r="F3126" t="inlineStr"/>
      <c r="G3126" t="inlineStr"/>
      <c r="H3126" t="inlineStr"/>
      <c r="I3126" t="inlineStr"/>
      <c r="J3126" t="inlineStr"/>
      <c r="K3126" t="n">
        <v>109.1</v>
      </c>
      <c r="L3126" t="inlineStr"/>
      <c r="M3126" t="n">
        <v>503.66</v>
      </c>
      <c r="N3126" t="inlineStr"/>
      <c r="O3126" t="n">
        <v>118.94</v>
      </c>
      <c r="P3126" t="n">
        <v>10.89</v>
      </c>
      <c r="Q3126" t="n">
        <v>145.48</v>
      </c>
      <c r="R3126" t="n">
        <v>117.789</v>
      </c>
      <c r="S3126" t="n">
        <v>95.434</v>
      </c>
      <c r="T3126" t="n">
        <v>271.299</v>
      </c>
    </row>
    <row r="3127">
      <c r="A3127" s="142" t="n">
        <v>40919</v>
      </c>
      <c r="B3127" t="inlineStr"/>
      <c r="C3127" t="n">
        <v>323.58</v>
      </c>
      <c r="D3127" t="inlineStr"/>
      <c r="E3127" t="inlineStr"/>
      <c r="F3127" t="inlineStr"/>
      <c r="G3127" t="inlineStr"/>
      <c r="H3127" t="inlineStr"/>
      <c r="I3127" t="inlineStr"/>
      <c r="J3127" t="inlineStr"/>
      <c r="K3127" t="n">
        <v>109.33</v>
      </c>
      <c r="L3127" t="inlineStr"/>
      <c r="M3127" t="n">
        <v>508.23</v>
      </c>
      <c r="N3127" t="inlineStr"/>
      <c r="O3127" t="n">
        <v>119.82</v>
      </c>
      <c r="P3127" t="n">
        <v>10.94</v>
      </c>
      <c r="Q3127" t="n">
        <v>145.44</v>
      </c>
      <c r="R3127" t="n">
        <v>117.789</v>
      </c>
      <c r="S3127" t="n">
        <v>95.898</v>
      </c>
      <c r="T3127" t="n">
        <v>273.209</v>
      </c>
    </row>
    <row r="3128">
      <c r="A3128" s="142" t="n">
        <v>40920</v>
      </c>
      <c r="B3128" t="inlineStr"/>
      <c r="C3128" t="n">
        <v>321.61</v>
      </c>
      <c r="D3128" t="inlineStr"/>
      <c r="E3128" t="inlineStr"/>
      <c r="F3128" t="inlineStr"/>
      <c r="G3128" t="inlineStr"/>
      <c r="H3128" t="inlineStr"/>
      <c r="I3128" t="inlineStr"/>
      <c r="J3128" t="inlineStr"/>
      <c r="K3128" t="n">
        <v>109.98</v>
      </c>
      <c r="L3128" t="inlineStr"/>
      <c r="M3128" t="n">
        <v>510.9</v>
      </c>
      <c r="N3128" t="inlineStr"/>
      <c r="O3128" t="n">
        <v>119.34</v>
      </c>
      <c r="P3128" t="n">
        <v>10.92</v>
      </c>
      <c r="Q3128" t="n">
        <v>146.92</v>
      </c>
      <c r="R3128" t="n">
        <v>117.789</v>
      </c>
      <c r="S3128" t="n">
        <v>95.34399999999999</v>
      </c>
      <c r="T3128" t="n">
        <v>272.231</v>
      </c>
    </row>
    <row r="3129">
      <c r="A3129" s="142" t="n">
        <v>40921</v>
      </c>
      <c r="B3129" t="inlineStr"/>
      <c r="C3129" t="n">
        <v>320.84</v>
      </c>
      <c r="D3129" t="inlineStr"/>
      <c r="E3129" t="inlineStr"/>
      <c r="F3129" t="inlineStr"/>
      <c r="G3129" t="inlineStr"/>
      <c r="H3129" t="inlineStr"/>
      <c r="I3129" t="inlineStr"/>
      <c r="J3129" t="inlineStr"/>
      <c r="K3129" t="n">
        <v>108.75</v>
      </c>
      <c r="L3129" t="inlineStr"/>
      <c r="M3129" t="n">
        <v>503.91</v>
      </c>
      <c r="N3129" t="inlineStr"/>
      <c r="O3129" t="n">
        <v>119.28</v>
      </c>
      <c r="P3129" t="n">
        <v>10.93</v>
      </c>
      <c r="Q3129" t="n">
        <v>145.38</v>
      </c>
      <c r="R3129" t="n">
        <v>117.789</v>
      </c>
      <c r="S3129" t="n">
        <v>95.88</v>
      </c>
      <c r="T3129" t="n">
        <v>274.875</v>
      </c>
    </row>
    <row r="3130">
      <c r="A3130" s="142" t="n">
        <v>40924</v>
      </c>
      <c r="B3130" t="inlineStr"/>
      <c r="C3130" t="n">
        <v>323.31</v>
      </c>
      <c r="D3130" t="inlineStr"/>
      <c r="E3130" t="inlineStr"/>
      <c r="F3130" t="inlineStr"/>
      <c r="G3130" t="inlineStr"/>
      <c r="H3130" t="inlineStr"/>
      <c r="I3130" t="inlineStr"/>
      <c r="J3130" t="inlineStr"/>
      <c r="K3130" t="n">
        <v>109.8</v>
      </c>
      <c r="L3130" t="inlineStr"/>
      <c r="M3130" t="n">
        <v>507.99</v>
      </c>
      <c r="N3130" t="inlineStr"/>
      <c r="O3130" t="n">
        <v>119.28</v>
      </c>
      <c r="P3130" t="n">
        <v>10.98</v>
      </c>
      <c r="Q3130" t="n">
        <v>145.38</v>
      </c>
      <c r="R3130" t="n">
        <v>117.789</v>
      </c>
      <c r="S3130" t="n">
        <v>95.92400000000001</v>
      </c>
      <c r="T3130" t="n">
        <v>274.44</v>
      </c>
    </row>
    <row r="3131">
      <c r="A3131" s="142" t="n">
        <v>40925</v>
      </c>
      <c r="B3131" t="inlineStr"/>
      <c r="C3131" t="n">
        <v>320.29</v>
      </c>
      <c r="D3131" t="inlineStr"/>
      <c r="E3131" t="inlineStr"/>
      <c r="F3131" t="inlineStr"/>
      <c r="G3131" t="inlineStr"/>
      <c r="H3131" t="inlineStr"/>
      <c r="I3131" t="inlineStr"/>
      <c r="J3131" t="inlineStr"/>
      <c r="K3131" t="n">
        <v>106.45</v>
      </c>
      <c r="L3131" t="inlineStr"/>
      <c r="M3131" t="n">
        <v>498.74</v>
      </c>
      <c r="N3131" t="inlineStr"/>
      <c r="O3131" t="n">
        <v>116.73</v>
      </c>
      <c r="P3131" t="n">
        <v>10.89</v>
      </c>
      <c r="Q3131" t="n">
        <v>146.28</v>
      </c>
      <c r="R3131" t="n">
        <v>117.789</v>
      </c>
      <c r="S3131" t="n">
        <v>96.336</v>
      </c>
      <c r="T3131" t="n">
        <v>278.938</v>
      </c>
    </row>
    <row r="3132">
      <c r="A3132" s="142" t="n">
        <v>40926</v>
      </c>
      <c r="B3132" t="inlineStr"/>
      <c r="C3132" t="n">
        <v>319.48</v>
      </c>
      <c r="D3132" t="inlineStr"/>
      <c r="E3132" t="inlineStr"/>
      <c r="F3132" t="inlineStr"/>
      <c r="G3132" t="inlineStr"/>
      <c r="H3132" t="inlineStr"/>
      <c r="I3132" t="inlineStr"/>
      <c r="J3132" t="inlineStr"/>
      <c r="K3132" t="n">
        <v>106.58</v>
      </c>
      <c r="L3132" t="inlineStr"/>
      <c r="M3132" t="n">
        <v>498.72</v>
      </c>
      <c r="N3132" t="inlineStr"/>
      <c r="O3132" t="n">
        <v>116.45</v>
      </c>
      <c r="P3132" t="n">
        <v>10.91</v>
      </c>
      <c r="Q3132" t="n">
        <v>143.09</v>
      </c>
      <c r="R3132" t="n">
        <v>117.789</v>
      </c>
      <c r="S3132" t="n">
        <v>96.581</v>
      </c>
      <c r="T3132" t="n">
        <v>279.655</v>
      </c>
    </row>
    <row r="3133">
      <c r="A3133" s="142" t="n">
        <v>40927</v>
      </c>
      <c r="B3133" t="inlineStr"/>
      <c r="C3133" t="n">
        <v>316.32</v>
      </c>
      <c r="D3133" t="inlineStr"/>
      <c r="E3133" t="inlineStr"/>
      <c r="F3133" t="inlineStr"/>
      <c r="G3133" t="inlineStr"/>
      <c r="H3133" t="inlineStr"/>
      <c r="I3133" t="inlineStr"/>
      <c r="J3133" t="inlineStr"/>
      <c r="K3133" t="n">
        <v>104.75</v>
      </c>
      <c r="L3133" t="inlineStr"/>
      <c r="M3133" t="n">
        <v>491.3</v>
      </c>
      <c r="N3133" t="inlineStr"/>
      <c r="O3133" t="n">
        <v>114.65</v>
      </c>
      <c r="P3133" t="n">
        <v>10.7</v>
      </c>
      <c r="Q3133" t="n">
        <v>143.6</v>
      </c>
      <c r="R3133" t="n">
        <v>117.789</v>
      </c>
      <c r="S3133" t="n">
        <v>96.887</v>
      </c>
      <c r="T3133" t="n">
        <v>280.997</v>
      </c>
    </row>
    <row r="3134">
      <c r="A3134" s="142" t="n">
        <v>40928</v>
      </c>
      <c r="B3134" t="inlineStr"/>
      <c r="C3134" t="n">
        <v>317.48</v>
      </c>
      <c r="D3134" t="inlineStr"/>
      <c r="E3134" t="inlineStr"/>
      <c r="F3134" t="inlineStr"/>
      <c r="G3134" t="inlineStr"/>
      <c r="H3134" t="inlineStr"/>
      <c r="I3134" t="inlineStr"/>
      <c r="J3134" t="inlineStr"/>
      <c r="K3134" t="n">
        <v>104.67</v>
      </c>
      <c r="L3134" t="inlineStr"/>
      <c r="M3134" t="n">
        <v>489.93</v>
      </c>
      <c r="N3134" t="inlineStr"/>
      <c r="O3134" t="n">
        <v>114.15</v>
      </c>
      <c r="P3134" t="n">
        <v>10.77</v>
      </c>
      <c r="Q3134" t="n">
        <v>140.88</v>
      </c>
      <c r="R3134" t="n">
        <v>117.789</v>
      </c>
      <c r="S3134" t="n">
        <v>96.91200000000001</v>
      </c>
      <c r="T3134" t="n">
        <v>281.456</v>
      </c>
    </row>
    <row r="3135">
      <c r="A3135" s="142" t="n">
        <v>40931</v>
      </c>
      <c r="B3135" t="inlineStr"/>
      <c r="C3135" t="n">
        <v>317.55</v>
      </c>
      <c r="D3135" t="inlineStr"/>
      <c r="E3135" t="inlineStr"/>
      <c r="F3135" t="inlineStr"/>
      <c r="G3135" t="inlineStr"/>
      <c r="H3135" t="inlineStr"/>
      <c r="I3135" t="inlineStr"/>
      <c r="J3135" t="inlineStr"/>
      <c r="K3135" t="n">
        <v>105.44</v>
      </c>
      <c r="L3135" t="inlineStr"/>
      <c r="M3135" t="n">
        <v>493.35</v>
      </c>
      <c r="N3135" t="inlineStr"/>
      <c r="O3135" t="n">
        <v>114.8</v>
      </c>
      <c r="P3135" t="n">
        <v>10.82</v>
      </c>
      <c r="Q3135" t="n">
        <v>142.53</v>
      </c>
      <c r="R3135" t="n">
        <v>117.789</v>
      </c>
      <c r="S3135" t="n">
        <v>96.5</v>
      </c>
      <c r="T3135" t="n">
        <v>279.987</v>
      </c>
    </row>
    <row r="3136">
      <c r="A3136" s="142" t="n">
        <v>40932</v>
      </c>
      <c r="B3136" t="inlineStr"/>
      <c r="C3136" t="n">
        <v>309.63</v>
      </c>
      <c r="D3136" t="inlineStr"/>
      <c r="E3136" t="inlineStr"/>
      <c r="F3136" t="inlineStr"/>
      <c r="G3136" t="inlineStr"/>
      <c r="H3136" t="inlineStr"/>
      <c r="I3136" t="inlineStr"/>
      <c r="J3136" t="inlineStr"/>
      <c r="K3136" t="n">
        <v>104.3</v>
      </c>
      <c r="L3136" t="inlineStr"/>
      <c r="M3136" t="n">
        <v>485.23</v>
      </c>
      <c r="N3136" t="inlineStr"/>
      <c r="O3136" t="n">
        <v>112.92</v>
      </c>
      <c r="P3136" t="n">
        <v>10.69</v>
      </c>
      <c r="Q3136" t="n">
        <v>140.5</v>
      </c>
      <c r="R3136" t="n">
        <v>117.789</v>
      </c>
      <c r="S3136" t="n">
        <v>96.59399999999999</v>
      </c>
      <c r="T3136" t="n">
        <v>280.849</v>
      </c>
    </row>
    <row r="3137">
      <c r="A3137" s="142" t="n">
        <v>40933</v>
      </c>
      <c r="B3137" t="inlineStr"/>
      <c r="C3137" t="n">
        <v>325.56</v>
      </c>
      <c r="D3137" t="inlineStr"/>
      <c r="E3137" t="inlineStr"/>
      <c r="F3137" t="inlineStr"/>
      <c r="G3137" t="inlineStr"/>
      <c r="H3137" t="inlineStr"/>
      <c r="I3137" t="inlineStr"/>
      <c r="J3137" t="inlineStr"/>
      <c r="K3137" t="n">
        <v>109.3</v>
      </c>
      <c r="L3137" t="inlineStr"/>
      <c r="M3137" t="n">
        <v>485.23</v>
      </c>
      <c r="N3137" t="inlineStr"/>
      <c r="O3137" t="n">
        <v>118.77</v>
      </c>
      <c r="P3137" t="n">
        <v>11.06</v>
      </c>
      <c r="Q3137" t="n">
        <v>139.76</v>
      </c>
      <c r="R3137" t="n">
        <v>117.789</v>
      </c>
      <c r="S3137" t="n">
        <v>97.108</v>
      </c>
      <c r="T3137" t="n">
        <v>281.597</v>
      </c>
    </row>
    <row r="3138">
      <c r="A3138" s="142" t="n">
        <v>40934</v>
      </c>
      <c r="B3138" t="inlineStr"/>
      <c r="C3138" t="n">
        <v>330.26</v>
      </c>
      <c r="D3138" t="inlineStr"/>
      <c r="E3138" t="inlineStr"/>
      <c r="F3138" t="inlineStr"/>
      <c r="G3138" t="inlineStr"/>
      <c r="H3138" t="inlineStr"/>
      <c r="I3138" t="inlineStr"/>
      <c r="J3138" t="inlineStr"/>
      <c r="K3138" t="n">
        <v>109.3</v>
      </c>
      <c r="L3138" t="inlineStr"/>
      <c r="M3138" t="n">
        <v>509.5</v>
      </c>
      <c r="N3138" t="inlineStr"/>
      <c r="O3138" t="n">
        <v>119.82</v>
      </c>
      <c r="P3138" t="n">
        <v>11.22</v>
      </c>
      <c r="Q3138" t="n">
        <v>149.69</v>
      </c>
      <c r="R3138" t="n">
        <v>117.789</v>
      </c>
      <c r="S3138" t="n">
        <v>96.434</v>
      </c>
      <c r="T3138" t="n">
        <v>281.941</v>
      </c>
    </row>
    <row r="3139">
      <c r="A3139" s="142" t="n">
        <v>40935</v>
      </c>
      <c r="B3139" t="inlineStr"/>
      <c r="C3139" t="n">
        <v>337.43</v>
      </c>
      <c r="D3139" t="inlineStr"/>
      <c r="E3139" t="inlineStr"/>
      <c r="F3139" t="inlineStr"/>
      <c r="G3139" t="inlineStr"/>
      <c r="H3139" t="inlineStr"/>
      <c r="I3139" t="inlineStr"/>
      <c r="J3139" t="inlineStr"/>
      <c r="K3139" t="n">
        <v>109.3</v>
      </c>
      <c r="L3139" t="inlineStr"/>
      <c r="M3139" t="n">
        <v>509.5</v>
      </c>
      <c r="N3139" t="inlineStr"/>
      <c r="O3139" t="n">
        <v>121.89</v>
      </c>
      <c r="P3139" t="n">
        <v>11.22</v>
      </c>
      <c r="Q3139" t="n">
        <v>149.69</v>
      </c>
      <c r="R3139" t="n">
        <v>117.789</v>
      </c>
      <c r="S3139" t="n">
        <v>96.33199999999999</v>
      </c>
      <c r="T3139" t="n">
        <v>282.932</v>
      </c>
    </row>
    <row r="3140">
      <c r="A3140" s="142" t="n">
        <v>40938</v>
      </c>
      <c r="B3140" t="inlineStr"/>
      <c r="C3140" t="n">
        <v>336</v>
      </c>
      <c r="D3140" t="inlineStr"/>
      <c r="E3140" t="inlineStr"/>
      <c r="F3140" t="inlineStr"/>
      <c r="G3140" t="inlineStr"/>
      <c r="H3140" t="inlineStr"/>
      <c r="I3140" t="inlineStr"/>
      <c r="J3140" t="inlineStr"/>
      <c r="K3140" t="n">
        <v>111.71</v>
      </c>
      <c r="L3140" t="inlineStr"/>
      <c r="M3140" t="n">
        <v>513.5599999999999</v>
      </c>
      <c r="N3140" t="inlineStr"/>
      <c r="O3140" t="n">
        <v>120.53</v>
      </c>
      <c r="P3140" t="n">
        <v>11.23</v>
      </c>
      <c r="Q3140" t="n">
        <v>148.35</v>
      </c>
      <c r="R3140" t="n">
        <v>117.789</v>
      </c>
      <c r="S3140" t="n">
        <v>95.857</v>
      </c>
      <c r="T3140" t="n">
        <v>280.435</v>
      </c>
    </row>
    <row r="3141">
      <c r="A3141" s="142" t="n">
        <v>40939</v>
      </c>
      <c r="B3141" t="inlineStr"/>
      <c r="C3141" t="n">
        <v>336.61</v>
      </c>
      <c r="D3141" t="inlineStr"/>
      <c r="E3141" t="inlineStr"/>
      <c r="F3141" t="inlineStr"/>
      <c r="G3141" t="inlineStr"/>
      <c r="H3141" t="inlineStr"/>
      <c r="I3141" t="inlineStr"/>
      <c r="J3141" t="inlineStr"/>
      <c r="K3141" t="n">
        <v>112.17</v>
      </c>
      <c r="L3141" t="inlineStr"/>
      <c r="M3141" t="n">
        <v>513.16</v>
      </c>
      <c r="N3141" t="inlineStr"/>
      <c r="O3141" t="n">
        <v>120.92</v>
      </c>
      <c r="P3141" t="n">
        <v>11.26</v>
      </c>
      <c r="Q3141" t="n">
        <v>150.37</v>
      </c>
      <c r="R3141" t="n">
        <v>122.282</v>
      </c>
      <c r="S3141" t="n">
        <v>96.333</v>
      </c>
      <c r="T3141" t="n">
        <v>284.683</v>
      </c>
    </row>
    <row r="3142">
      <c r="A3142" s="142" t="n">
        <v>40940</v>
      </c>
      <c r="B3142" t="inlineStr"/>
      <c r="C3142" t="n">
        <v>335.05</v>
      </c>
      <c r="D3142" t="inlineStr"/>
      <c r="E3142" t="inlineStr"/>
      <c r="F3142" t="inlineStr"/>
      <c r="G3142" t="inlineStr"/>
      <c r="H3142" t="inlineStr"/>
      <c r="I3142" t="inlineStr"/>
      <c r="J3142" t="inlineStr"/>
      <c r="K3142" t="n">
        <v>112.78</v>
      </c>
      <c r="L3142" t="inlineStr"/>
      <c r="M3142" t="n">
        <v>515.01</v>
      </c>
      <c r="N3142" t="inlineStr"/>
      <c r="O3142" t="n">
        <v>120.36</v>
      </c>
      <c r="P3142" t="n">
        <v>11.28</v>
      </c>
      <c r="Q3142" t="n">
        <v>149.48</v>
      </c>
      <c r="R3142" t="n">
        <v>122.282</v>
      </c>
      <c r="S3142" t="n">
        <v>96.8</v>
      </c>
      <c r="T3142" t="n">
        <v>285.27</v>
      </c>
    </row>
    <row r="3143">
      <c r="A3143" s="142" t="n">
        <v>40941</v>
      </c>
      <c r="B3143" t="inlineStr"/>
      <c r="C3143" t="n">
        <v>343.09</v>
      </c>
      <c r="D3143" t="inlineStr"/>
      <c r="E3143" t="inlineStr"/>
      <c r="F3143" t="inlineStr"/>
      <c r="G3143" t="inlineStr"/>
      <c r="H3143" t="inlineStr"/>
      <c r="I3143" t="inlineStr"/>
      <c r="J3143" t="inlineStr"/>
      <c r="K3143" t="n">
        <v>115.29</v>
      </c>
      <c r="L3143" t="inlineStr"/>
      <c r="M3143" t="n">
        <v>526.92</v>
      </c>
      <c r="N3143" t="inlineStr"/>
      <c r="O3143" t="n">
        <v>122.52</v>
      </c>
      <c r="P3143" t="n">
        <v>11.44</v>
      </c>
      <c r="Q3143" t="n">
        <v>150.82</v>
      </c>
      <c r="R3143" t="n">
        <v>122.282</v>
      </c>
      <c r="S3143" t="n">
        <v>97.325</v>
      </c>
      <c r="T3143" t="n">
        <v>289.764</v>
      </c>
    </row>
    <row r="3144">
      <c r="A3144" s="142" t="n">
        <v>40942</v>
      </c>
      <c r="B3144" t="inlineStr"/>
      <c r="C3144" t="n">
        <v>338.54</v>
      </c>
      <c r="D3144" t="inlineStr"/>
      <c r="E3144" t="inlineStr"/>
      <c r="F3144" t="inlineStr"/>
      <c r="G3144" t="inlineStr"/>
      <c r="H3144" t="inlineStr"/>
      <c r="I3144" t="inlineStr"/>
      <c r="J3144" t="inlineStr"/>
      <c r="K3144" t="n">
        <v>112.64</v>
      </c>
      <c r="L3144" t="inlineStr"/>
      <c r="M3144" t="n">
        <v>516.0700000000001</v>
      </c>
      <c r="N3144" t="inlineStr"/>
      <c r="O3144" t="n">
        <v>120.54</v>
      </c>
      <c r="P3144" t="n">
        <v>11.34</v>
      </c>
      <c r="Q3144" t="n">
        <v>150.06</v>
      </c>
      <c r="R3144" t="n">
        <v>122.282</v>
      </c>
      <c r="S3144" t="n">
        <v>98.685</v>
      </c>
      <c r="T3144" t="n">
        <v>292.098</v>
      </c>
    </row>
    <row r="3145">
      <c r="A3145" s="142" t="n">
        <v>40945</v>
      </c>
      <c r="B3145" t="inlineStr"/>
      <c r="C3145" t="n">
        <v>335.5</v>
      </c>
      <c r="D3145" t="inlineStr"/>
      <c r="E3145" t="inlineStr"/>
      <c r="F3145" t="inlineStr"/>
      <c r="G3145" t="inlineStr"/>
      <c r="H3145" t="inlineStr"/>
      <c r="I3145" t="inlineStr"/>
      <c r="J3145" t="inlineStr"/>
      <c r="K3145" t="n">
        <v>113.25</v>
      </c>
      <c r="L3145" t="inlineStr"/>
      <c r="M3145" t="n">
        <v>519.84</v>
      </c>
      <c r="N3145" t="inlineStr"/>
      <c r="O3145" t="n">
        <v>120.23</v>
      </c>
      <c r="P3145" t="n">
        <v>11.29</v>
      </c>
      <c r="Q3145" t="n">
        <v>150.4</v>
      </c>
      <c r="R3145" t="n">
        <v>122.282</v>
      </c>
      <c r="S3145" t="n">
        <v>98.985</v>
      </c>
      <c r="T3145" t="n">
        <v>292.794</v>
      </c>
    </row>
    <row r="3146">
      <c r="A3146" s="142" t="n">
        <v>40946</v>
      </c>
      <c r="B3146" t="inlineStr"/>
      <c r="C3146" t="n">
        <v>333.03</v>
      </c>
      <c r="D3146" t="inlineStr"/>
      <c r="E3146" t="inlineStr"/>
      <c r="F3146" t="inlineStr"/>
      <c r="G3146" t="inlineStr"/>
      <c r="H3146" t="inlineStr"/>
      <c r="I3146" t="inlineStr"/>
      <c r="J3146" t="inlineStr"/>
      <c r="K3146" t="n">
        <v>112.04</v>
      </c>
      <c r="L3146" t="inlineStr"/>
      <c r="M3146" t="n">
        <v>515.62</v>
      </c>
      <c r="N3146" t="inlineStr"/>
      <c r="O3146" t="n">
        <v>118.57</v>
      </c>
      <c r="P3146" t="n">
        <v>10.97</v>
      </c>
      <c r="Q3146" t="n">
        <v>145.98</v>
      </c>
      <c r="R3146" t="n">
        <v>122.282</v>
      </c>
      <c r="S3146" t="n">
        <v>98.09699999999999</v>
      </c>
      <c r="T3146" t="n">
        <v>289.538</v>
      </c>
    </row>
    <row r="3147">
      <c r="A3147" s="142" t="n">
        <v>40947</v>
      </c>
      <c r="B3147" t="inlineStr"/>
      <c r="C3147" t="n">
        <v>329.02</v>
      </c>
      <c r="D3147" t="inlineStr"/>
      <c r="E3147" t="inlineStr"/>
      <c r="F3147" t="inlineStr"/>
      <c r="G3147" t="inlineStr"/>
      <c r="H3147" t="inlineStr"/>
      <c r="I3147" t="inlineStr"/>
      <c r="J3147" t="inlineStr"/>
      <c r="K3147" t="n">
        <v>110.04</v>
      </c>
      <c r="L3147" t="inlineStr"/>
      <c r="M3147" t="n">
        <v>506.83</v>
      </c>
      <c r="N3147" t="inlineStr"/>
      <c r="O3147" t="n">
        <v>117.29</v>
      </c>
      <c r="P3147" t="n">
        <v>10.89</v>
      </c>
      <c r="Q3147" t="n">
        <v>147.18</v>
      </c>
      <c r="R3147" t="n">
        <v>122.282</v>
      </c>
      <c r="S3147" t="n">
        <v>98.367</v>
      </c>
      <c r="T3147" t="n">
        <v>292.629</v>
      </c>
    </row>
    <row r="3148">
      <c r="A3148" s="142" t="n">
        <v>40948</v>
      </c>
      <c r="B3148" t="inlineStr"/>
      <c r="C3148" t="n">
        <v>327.54</v>
      </c>
      <c r="D3148" t="inlineStr"/>
      <c r="E3148" t="inlineStr"/>
      <c r="F3148" t="inlineStr"/>
      <c r="G3148" t="inlineStr"/>
      <c r="H3148" t="inlineStr"/>
      <c r="I3148" t="inlineStr"/>
      <c r="J3148" t="inlineStr"/>
      <c r="K3148" t="n">
        <v>109.61</v>
      </c>
      <c r="L3148" t="inlineStr"/>
      <c r="M3148" t="n">
        <v>504.34</v>
      </c>
      <c r="N3148" t="inlineStr"/>
      <c r="O3148" t="n">
        <v>116.54</v>
      </c>
      <c r="P3148" t="n">
        <v>10.85</v>
      </c>
      <c r="Q3148" t="n">
        <v>145.93</v>
      </c>
      <c r="R3148" t="n">
        <v>122.282</v>
      </c>
      <c r="S3148" t="n">
        <v>98.212</v>
      </c>
      <c r="T3148" t="n">
        <v>291.805</v>
      </c>
    </row>
    <row r="3149">
      <c r="A3149" s="142" t="n">
        <v>40949</v>
      </c>
      <c r="B3149" t="inlineStr"/>
      <c r="C3149" t="n">
        <v>324.73</v>
      </c>
      <c r="D3149" t="inlineStr"/>
      <c r="E3149" t="inlineStr"/>
      <c r="F3149" t="inlineStr"/>
      <c r="G3149" t="inlineStr"/>
      <c r="H3149" t="inlineStr"/>
      <c r="I3149" t="inlineStr"/>
      <c r="J3149" t="inlineStr"/>
      <c r="K3149" t="n">
        <v>109.08</v>
      </c>
      <c r="L3149" t="inlineStr"/>
      <c r="M3149" t="n">
        <v>500.42</v>
      </c>
      <c r="N3149" t="inlineStr"/>
      <c r="O3149" t="n">
        <v>115.68</v>
      </c>
      <c r="P3149" t="n">
        <v>10.78</v>
      </c>
      <c r="Q3149" t="n">
        <v>142.55</v>
      </c>
      <c r="R3149" t="n">
        <v>122.282</v>
      </c>
      <c r="S3149" t="n">
        <v>97.852</v>
      </c>
      <c r="T3149" t="n">
        <v>288.94</v>
      </c>
    </row>
    <row r="3150">
      <c r="A3150" s="142" t="n">
        <v>40952</v>
      </c>
      <c r="B3150" t="inlineStr"/>
      <c r="C3150" t="n">
        <v>324.04</v>
      </c>
      <c r="D3150" t="inlineStr"/>
      <c r="E3150" t="inlineStr"/>
      <c r="F3150" t="inlineStr"/>
      <c r="G3150" t="inlineStr"/>
      <c r="H3150" t="inlineStr"/>
      <c r="I3150" t="inlineStr"/>
      <c r="J3150" t="inlineStr"/>
      <c r="K3150" t="n">
        <v>108.53</v>
      </c>
      <c r="L3150" t="inlineStr"/>
      <c r="M3150" t="n">
        <v>498.55</v>
      </c>
      <c r="N3150" t="inlineStr"/>
      <c r="O3150" t="n">
        <v>115.2</v>
      </c>
      <c r="P3150" t="n">
        <v>10.82</v>
      </c>
      <c r="Q3150" t="n">
        <v>143.14</v>
      </c>
      <c r="R3150" t="n">
        <v>122.282</v>
      </c>
      <c r="S3150" t="n">
        <v>98.43000000000001</v>
      </c>
      <c r="T3150" t="n">
        <v>291.402</v>
      </c>
    </row>
    <row r="3151">
      <c r="A3151" s="142" t="n">
        <v>40953</v>
      </c>
      <c r="B3151" t="inlineStr"/>
      <c r="C3151" t="n">
        <v>324.46</v>
      </c>
      <c r="D3151" t="inlineStr"/>
      <c r="E3151" t="inlineStr"/>
      <c r="F3151" t="inlineStr"/>
      <c r="G3151" t="inlineStr"/>
      <c r="H3151" t="inlineStr"/>
      <c r="I3151" t="inlineStr"/>
      <c r="J3151" t="inlineStr"/>
      <c r="K3151" t="n">
        <v>106.52</v>
      </c>
      <c r="L3151" t="inlineStr"/>
      <c r="M3151" t="n">
        <v>495.13</v>
      </c>
      <c r="N3151" t="inlineStr"/>
      <c r="O3151" t="n">
        <v>114.52</v>
      </c>
      <c r="P3151" t="n">
        <v>10.75</v>
      </c>
      <c r="Q3151" t="n">
        <v>142.88</v>
      </c>
      <c r="R3151" t="n">
        <v>122.282</v>
      </c>
      <c r="S3151" t="n">
        <v>98.646</v>
      </c>
      <c r="T3151" t="n">
        <v>291.632</v>
      </c>
    </row>
    <row r="3152">
      <c r="A3152" s="142" t="n">
        <v>40954</v>
      </c>
      <c r="B3152" t="inlineStr"/>
      <c r="C3152" t="n">
        <v>329.29</v>
      </c>
      <c r="D3152" t="inlineStr"/>
      <c r="E3152" t="inlineStr"/>
      <c r="F3152" t="inlineStr"/>
      <c r="G3152" t="inlineStr"/>
      <c r="H3152" t="inlineStr"/>
      <c r="I3152" t="inlineStr"/>
      <c r="J3152" t="inlineStr"/>
      <c r="K3152" t="n">
        <v>107.13</v>
      </c>
      <c r="L3152" t="inlineStr"/>
      <c r="M3152" t="n">
        <v>498.49</v>
      </c>
      <c r="N3152" t="inlineStr"/>
      <c r="O3152" t="n">
        <v>115.38</v>
      </c>
      <c r="P3152" t="n">
        <v>10.76</v>
      </c>
      <c r="Q3152" t="n">
        <v>144.11</v>
      </c>
      <c r="R3152" t="n">
        <v>122.282</v>
      </c>
      <c r="S3152" t="n">
        <v>99.371</v>
      </c>
      <c r="T3152" t="n">
        <v>296.324</v>
      </c>
    </row>
    <row r="3153">
      <c r="A3153" s="142" t="n">
        <v>40955</v>
      </c>
      <c r="B3153" t="inlineStr"/>
      <c r="C3153" t="n">
        <v>332.45</v>
      </c>
      <c r="D3153" t="inlineStr"/>
      <c r="E3153" t="inlineStr"/>
      <c r="F3153" t="inlineStr"/>
      <c r="G3153" t="inlineStr"/>
      <c r="H3153" t="inlineStr"/>
      <c r="I3153" t="inlineStr"/>
      <c r="J3153" t="inlineStr"/>
      <c r="K3153" t="n">
        <v>110.62</v>
      </c>
      <c r="L3153" t="inlineStr"/>
      <c r="M3153" t="n">
        <v>508.6</v>
      </c>
      <c r="N3153" t="inlineStr"/>
      <c r="O3153" t="n">
        <v>117.25</v>
      </c>
      <c r="P3153" t="n">
        <v>10.76</v>
      </c>
      <c r="Q3153" t="n">
        <v>141.97</v>
      </c>
      <c r="R3153" t="n">
        <v>122.282</v>
      </c>
      <c r="S3153" t="n">
        <v>99.81999999999999</v>
      </c>
      <c r="T3153" t="n">
        <v>294.283</v>
      </c>
    </row>
    <row r="3154">
      <c r="A3154" s="142" t="n">
        <v>40956</v>
      </c>
      <c r="B3154" t="inlineStr"/>
      <c r="C3154" t="n">
        <v>329.19</v>
      </c>
      <c r="D3154" t="inlineStr"/>
      <c r="E3154" t="inlineStr"/>
      <c r="F3154" t="inlineStr"/>
      <c r="G3154" t="inlineStr"/>
      <c r="H3154" t="inlineStr"/>
      <c r="I3154" t="inlineStr"/>
      <c r="J3154" t="inlineStr"/>
      <c r="K3154" t="n">
        <v>108.74</v>
      </c>
      <c r="L3154" t="inlineStr"/>
      <c r="M3154" t="n">
        <v>499.85</v>
      </c>
      <c r="N3154" t="inlineStr"/>
      <c r="O3154" t="n">
        <v>115.11</v>
      </c>
      <c r="P3154" t="n">
        <v>10.69</v>
      </c>
      <c r="Q3154" t="n">
        <v>143.24</v>
      </c>
      <c r="R3154" t="n">
        <v>122.282</v>
      </c>
      <c r="S3154" t="n">
        <v>99.59999999999999</v>
      </c>
      <c r="T3154" t="n">
        <v>295.271</v>
      </c>
    </row>
    <row r="3155">
      <c r="A3155" s="142" t="n">
        <v>40959</v>
      </c>
      <c r="B3155" t="inlineStr"/>
      <c r="C3155" t="n">
        <v>329.19</v>
      </c>
      <c r="D3155" t="inlineStr"/>
      <c r="E3155" t="inlineStr"/>
      <c r="F3155" t="inlineStr"/>
      <c r="G3155" t="inlineStr"/>
      <c r="H3155" t="inlineStr"/>
      <c r="I3155" t="inlineStr"/>
      <c r="J3155" t="inlineStr"/>
      <c r="K3155" t="n">
        <v>108.27</v>
      </c>
      <c r="L3155" t="inlineStr"/>
      <c r="M3155" t="n">
        <v>498.08</v>
      </c>
      <c r="N3155" t="inlineStr"/>
      <c r="O3155" t="n">
        <v>115.11</v>
      </c>
      <c r="P3155" t="n">
        <v>10.68</v>
      </c>
      <c r="Q3155" t="n">
        <v>143.24</v>
      </c>
      <c r="R3155" t="n">
        <v>122.282</v>
      </c>
      <c r="S3155" t="n">
        <v>99.438</v>
      </c>
      <c r="T3155" t="n">
        <v>294.079</v>
      </c>
    </row>
    <row r="3156">
      <c r="A3156" s="142" t="n">
        <v>40960</v>
      </c>
      <c r="B3156" t="inlineStr"/>
      <c r="C3156" t="n">
        <v>332.41</v>
      </c>
      <c r="D3156" t="inlineStr"/>
      <c r="E3156" t="inlineStr"/>
      <c r="F3156" t="inlineStr"/>
      <c r="G3156" t="inlineStr"/>
      <c r="H3156" t="inlineStr"/>
      <c r="I3156" t="inlineStr"/>
      <c r="J3156" t="inlineStr"/>
      <c r="K3156" t="n">
        <v>111.49</v>
      </c>
      <c r="L3156" t="inlineStr"/>
      <c r="M3156" t="n">
        <v>508.9</v>
      </c>
      <c r="N3156" t="inlineStr"/>
      <c r="O3156" t="n">
        <v>117.83</v>
      </c>
      <c r="P3156" t="n">
        <v>10.87</v>
      </c>
      <c r="Q3156" t="n">
        <v>144.14</v>
      </c>
      <c r="R3156" t="n">
        <v>122.282</v>
      </c>
      <c r="S3156" t="n">
        <v>99.31399999999999</v>
      </c>
      <c r="T3156" t="n">
        <v>293.568</v>
      </c>
    </row>
    <row r="3157">
      <c r="A3157" s="142" t="n">
        <v>40961</v>
      </c>
      <c r="B3157" t="inlineStr"/>
      <c r="C3157" t="n">
        <v>335.81</v>
      </c>
      <c r="D3157" t="inlineStr"/>
      <c r="E3157" t="inlineStr"/>
      <c r="F3157" t="inlineStr"/>
      <c r="G3157" t="inlineStr"/>
      <c r="H3157" t="inlineStr"/>
      <c r="I3157" t="inlineStr"/>
      <c r="J3157" t="inlineStr"/>
      <c r="K3157" t="n">
        <v>112.33</v>
      </c>
      <c r="L3157" t="inlineStr"/>
      <c r="M3157" t="n">
        <v>515.46</v>
      </c>
      <c r="N3157" t="inlineStr"/>
      <c r="O3157" t="n">
        <v>119.83</v>
      </c>
      <c r="P3157" t="n">
        <v>11.02</v>
      </c>
      <c r="Q3157" t="n">
        <v>145.3</v>
      </c>
      <c r="R3157" t="n">
        <v>122.282</v>
      </c>
      <c r="S3157" t="n">
        <v>99.124</v>
      </c>
      <c r="T3157" t="n">
        <v>294.133</v>
      </c>
    </row>
    <row r="3158">
      <c r="A3158" s="142" t="n">
        <v>40962</v>
      </c>
      <c r="B3158" t="inlineStr"/>
      <c r="C3158" t="n">
        <v>335.83</v>
      </c>
      <c r="D3158" t="inlineStr"/>
      <c r="E3158" t="inlineStr"/>
      <c r="F3158" t="inlineStr"/>
      <c r="G3158" t="inlineStr"/>
      <c r="H3158" t="inlineStr"/>
      <c r="I3158" t="inlineStr"/>
      <c r="J3158" t="inlineStr"/>
      <c r="K3158" t="n">
        <v>112.59</v>
      </c>
      <c r="L3158" t="inlineStr"/>
      <c r="M3158" t="n">
        <v>517.66</v>
      </c>
      <c r="N3158" t="inlineStr"/>
      <c r="O3158" t="n">
        <v>120.29</v>
      </c>
      <c r="P3158" t="n">
        <v>11.05</v>
      </c>
      <c r="Q3158" t="n">
        <v>148.49</v>
      </c>
      <c r="R3158" t="n">
        <v>122.282</v>
      </c>
      <c r="S3158" t="n">
        <v>98.878</v>
      </c>
      <c r="T3158" t="n">
        <v>291.081</v>
      </c>
    </row>
    <row r="3159">
      <c r="A3159" s="142" t="n">
        <v>40963</v>
      </c>
      <c r="B3159" t="inlineStr"/>
      <c r="C3159" t="n">
        <v>330.66</v>
      </c>
      <c r="D3159" t="inlineStr"/>
      <c r="E3159" t="inlineStr"/>
      <c r="F3159" t="inlineStr"/>
      <c r="G3159" t="inlineStr"/>
      <c r="H3159" t="inlineStr"/>
      <c r="I3159" t="inlineStr"/>
      <c r="J3159" t="inlineStr"/>
      <c r="K3159" t="n">
        <v>110.17</v>
      </c>
      <c r="L3159" t="inlineStr"/>
      <c r="M3159" t="n">
        <v>507.66</v>
      </c>
      <c r="N3159" t="inlineStr"/>
      <c r="O3159" t="n">
        <v>117.19</v>
      </c>
      <c r="P3159" t="n">
        <v>10.83</v>
      </c>
      <c r="Q3159" t="n">
        <v>146.48</v>
      </c>
      <c r="R3159" t="n">
        <v>122.282</v>
      </c>
      <c r="S3159" t="n">
        <v>98.298</v>
      </c>
      <c r="T3159" t="n">
        <v>290.118</v>
      </c>
    </row>
    <row r="3160">
      <c r="A3160" s="142" t="n">
        <v>40966</v>
      </c>
      <c r="B3160" t="inlineStr"/>
      <c r="C3160" t="n">
        <v>329.33</v>
      </c>
      <c r="D3160" t="inlineStr"/>
      <c r="E3160" t="inlineStr"/>
      <c r="F3160" t="inlineStr"/>
      <c r="G3160" t="inlineStr"/>
      <c r="H3160" t="inlineStr"/>
      <c r="I3160" t="inlineStr"/>
      <c r="J3160" t="inlineStr"/>
      <c r="K3160" t="n">
        <v>109.12</v>
      </c>
      <c r="L3160" t="inlineStr"/>
      <c r="M3160" t="n">
        <v>501.12</v>
      </c>
      <c r="N3160" t="inlineStr"/>
      <c r="O3160" t="n">
        <v>116.65</v>
      </c>
      <c r="P3160" t="n">
        <v>10.76</v>
      </c>
      <c r="Q3160" t="n">
        <v>144.55</v>
      </c>
      <c r="R3160" t="n">
        <v>122.282</v>
      </c>
      <c r="S3160" t="n">
        <v>98.53</v>
      </c>
      <c r="T3160" t="n">
        <v>288.583</v>
      </c>
    </row>
    <row r="3161">
      <c r="A3161" s="142" t="n">
        <v>40967</v>
      </c>
      <c r="B3161" t="inlineStr"/>
      <c r="C3161" t="n">
        <v>331.12</v>
      </c>
      <c r="D3161" t="inlineStr"/>
      <c r="E3161" t="inlineStr"/>
      <c r="F3161" t="inlineStr"/>
      <c r="G3161" t="inlineStr"/>
      <c r="H3161" t="inlineStr"/>
      <c r="I3161" t="inlineStr"/>
      <c r="J3161" t="inlineStr"/>
      <c r="K3161" t="n">
        <v>111.34</v>
      </c>
      <c r="L3161" t="inlineStr"/>
      <c r="M3161" t="n">
        <v>508.14</v>
      </c>
      <c r="N3161" t="inlineStr"/>
      <c r="O3161" t="n">
        <v>118.2</v>
      </c>
      <c r="P3161" t="n">
        <v>10.83</v>
      </c>
      <c r="Q3161" t="n">
        <v>145.09</v>
      </c>
      <c r="R3161" t="n">
        <v>122.282</v>
      </c>
      <c r="S3161" t="n">
        <v>98.80200000000001</v>
      </c>
      <c r="T3161" t="n">
        <v>291.346</v>
      </c>
    </row>
    <row r="3162">
      <c r="A3162" s="142" t="n">
        <v>40968</v>
      </c>
      <c r="B3162" t="inlineStr"/>
      <c r="C3162" t="n">
        <v>326.89</v>
      </c>
      <c r="D3162" t="inlineStr"/>
      <c r="E3162" t="inlineStr"/>
      <c r="F3162" t="inlineStr"/>
      <c r="G3162" t="inlineStr"/>
      <c r="H3162" t="inlineStr"/>
      <c r="I3162" t="inlineStr"/>
      <c r="J3162" t="inlineStr"/>
      <c r="K3162" t="n">
        <v>108.82</v>
      </c>
      <c r="L3162" t="inlineStr"/>
      <c r="M3162" t="n">
        <v>497.8</v>
      </c>
      <c r="N3162" t="inlineStr"/>
      <c r="O3162" t="n">
        <v>116.09</v>
      </c>
      <c r="P3162" t="n">
        <v>10.77</v>
      </c>
      <c r="Q3162" t="n">
        <v>147.22</v>
      </c>
      <c r="R3162" t="n">
        <v>127.242</v>
      </c>
      <c r="S3162" t="n">
        <v>99.012</v>
      </c>
      <c r="T3162" t="n">
        <v>295.273</v>
      </c>
    </row>
    <row r="3163">
      <c r="A3163" s="142" t="n">
        <v>40969</v>
      </c>
      <c r="B3163" t="inlineStr"/>
      <c r="C3163" t="n">
        <v>329.32</v>
      </c>
      <c r="D3163" t="inlineStr"/>
      <c r="E3163" t="inlineStr"/>
      <c r="F3163" t="inlineStr"/>
      <c r="G3163" t="inlineStr"/>
      <c r="H3163" t="inlineStr"/>
      <c r="I3163" t="inlineStr"/>
      <c r="J3163" t="inlineStr"/>
      <c r="K3163" t="n">
        <v>110.08</v>
      </c>
      <c r="L3163" t="inlineStr"/>
      <c r="M3163" t="n">
        <v>505.05</v>
      </c>
      <c r="N3163" t="inlineStr"/>
      <c r="O3163" t="n">
        <v>116.56</v>
      </c>
      <c r="P3163" t="n">
        <v>10.8</v>
      </c>
      <c r="Q3163" t="n">
        <v>144.04</v>
      </c>
      <c r="R3163" t="n">
        <v>127.242</v>
      </c>
      <c r="S3163" t="n">
        <v>99.699</v>
      </c>
      <c r="T3163" t="n">
        <v>295.521</v>
      </c>
    </row>
    <row r="3164">
      <c r="A3164" s="142" t="n">
        <v>40970</v>
      </c>
      <c r="B3164" t="inlineStr"/>
      <c r="C3164" t="n">
        <v>328.53</v>
      </c>
      <c r="D3164" t="inlineStr"/>
      <c r="E3164" t="inlineStr"/>
      <c r="F3164" t="inlineStr"/>
      <c r="G3164" t="inlineStr"/>
      <c r="H3164" t="inlineStr"/>
      <c r="I3164" t="inlineStr"/>
      <c r="J3164" t="inlineStr"/>
      <c r="K3164" t="n">
        <v>108.5</v>
      </c>
      <c r="L3164" t="inlineStr"/>
      <c r="M3164" t="n">
        <v>501.48</v>
      </c>
      <c r="N3164" t="inlineStr"/>
      <c r="O3164" t="n">
        <v>115.68</v>
      </c>
      <c r="P3164" t="n">
        <v>10.74</v>
      </c>
      <c r="Q3164" t="n">
        <v>144.59</v>
      </c>
      <c r="R3164" t="n">
        <v>127.242</v>
      </c>
      <c r="S3164" t="n">
        <v>100.305</v>
      </c>
      <c r="T3164" t="n">
        <v>299.354</v>
      </c>
    </row>
    <row r="3165">
      <c r="A3165" s="142" t="n">
        <v>40973</v>
      </c>
      <c r="B3165" t="inlineStr"/>
      <c r="C3165" t="n">
        <v>318.11</v>
      </c>
      <c r="D3165" t="inlineStr"/>
      <c r="E3165" t="inlineStr"/>
      <c r="F3165" t="inlineStr"/>
      <c r="G3165" t="inlineStr"/>
      <c r="H3165" t="inlineStr"/>
      <c r="I3165" t="inlineStr"/>
      <c r="J3165" t="inlineStr"/>
      <c r="K3165" t="n">
        <v>105.98</v>
      </c>
      <c r="L3165" t="inlineStr"/>
      <c r="M3165" t="n">
        <v>490.23</v>
      </c>
      <c r="N3165" t="inlineStr"/>
      <c r="O3165" t="n">
        <v>112.53</v>
      </c>
      <c r="P3165" t="n">
        <v>10.49</v>
      </c>
      <c r="Q3165" t="n">
        <v>141.84</v>
      </c>
      <c r="R3165" t="n">
        <v>127.242</v>
      </c>
      <c r="S3165" t="n">
        <v>99.492</v>
      </c>
      <c r="T3165" t="n">
        <v>294.729</v>
      </c>
    </row>
    <row r="3166">
      <c r="A3166" s="142" t="n">
        <v>40974</v>
      </c>
      <c r="B3166" t="inlineStr"/>
      <c r="C3166" t="n">
        <v>310.48</v>
      </c>
      <c r="D3166" t="inlineStr"/>
      <c r="E3166" t="inlineStr"/>
      <c r="F3166" t="inlineStr"/>
      <c r="G3166" t="inlineStr"/>
      <c r="H3166" t="inlineStr"/>
      <c r="I3166" t="inlineStr"/>
      <c r="J3166" t="inlineStr"/>
      <c r="K3166" t="n">
        <v>103.41</v>
      </c>
      <c r="L3166" t="inlineStr"/>
      <c r="M3166" t="n">
        <v>480.01</v>
      </c>
      <c r="N3166" t="inlineStr"/>
      <c r="O3166" t="n">
        <v>110.63</v>
      </c>
      <c r="P3166" t="n">
        <v>10.28</v>
      </c>
      <c r="Q3166" t="n">
        <v>136.63</v>
      </c>
      <c r="R3166" t="n">
        <v>127.242</v>
      </c>
      <c r="S3166" t="n">
        <v>98.29000000000001</v>
      </c>
      <c r="T3166" t="n">
        <v>290.636</v>
      </c>
    </row>
    <row r="3167">
      <c r="A3167" s="142" t="n">
        <v>40975</v>
      </c>
      <c r="B3167" t="inlineStr"/>
      <c r="C3167" t="n">
        <v>311.65</v>
      </c>
      <c r="D3167" t="inlineStr"/>
      <c r="E3167" t="inlineStr"/>
      <c r="F3167" t="inlineStr"/>
      <c r="G3167" t="inlineStr"/>
      <c r="H3167" t="inlineStr"/>
      <c r="I3167" t="inlineStr"/>
      <c r="J3167" t="inlineStr"/>
      <c r="K3167" t="n">
        <v>103.76</v>
      </c>
      <c r="L3167" t="inlineStr"/>
      <c r="M3167" t="n">
        <v>481.72</v>
      </c>
      <c r="N3167" t="inlineStr"/>
      <c r="O3167" t="n">
        <v>110.94</v>
      </c>
      <c r="P3167" t="n">
        <v>10.31</v>
      </c>
      <c r="Q3167" t="n">
        <v>137.26</v>
      </c>
      <c r="R3167" t="n">
        <v>127.242</v>
      </c>
      <c r="S3167" t="n">
        <v>98.59099999999999</v>
      </c>
      <c r="T3167" t="n">
        <v>289.567</v>
      </c>
    </row>
    <row r="3168">
      <c r="A3168" s="142" t="n">
        <v>40976</v>
      </c>
      <c r="B3168" t="inlineStr"/>
      <c r="C3168" t="n">
        <v>316.4</v>
      </c>
      <c r="D3168" t="inlineStr"/>
      <c r="E3168" t="inlineStr"/>
      <c r="F3168" t="inlineStr"/>
      <c r="G3168" t="inlineStr"/>
      <c r="H3168" t="inlineStr"/>
      <c r="I3168" t="inlineStr"/>
      <c r="J3168" t="inlineStr"/>
      <c r="K3168" t="n">
        <v>104.25</v>
      </c>
      <c r="L3168" t="n">
        <v>50000</v>
      </c>
      <c r="M3168" t="n">
        <v>483.92</v>
      </c>
      <c r="N3168" t="inlineStr"/>
      <c r="O3168" t="n">
        <v>111.57</v>
      </c>
      <c r="P3168" t="n">
        <v>10.37</v>
      </c>
      <c r="Q3168" t="n">
        <v>138.14</v>
      </c>
      <c r="R3168" t="n">
        <v>127.242</v>
      </c>
      <c r="S3168" t="n">
        <v>98.96599999999999</v>
      </c>
      <c r="T3168" t="n">
        <v>290.374</v>
      </c>
    </row>
    <row r="3169">
      <c r="A3169" s="142" t="n">
        <v>40977</v>
      </c>
      <c r="B3169" t="inlineStr"/>
      <c r="C3169" t="n">
        <v>320.79</v>
      </c>
      <c r="D3169" t="inlineStr"/>
      <c r="E3169" t="inlineStr"/>
      <c r="F3169" t="inlineStr"/>
      <c r="G3169" t="inlineStr"/>
      <c r="H3169" t="inlineStr"/>
      <c r="I3169" t="inlineStr"/>
      <c r="J3169" t="inlineStr"/>
      <c r="K3169" t="n">
        <v>105.17</v>
      </c>
      <c r="L3169" t="n">
        <v>50639.11</v>
      </c>
      <c r="M3169" t="n">
        <v>487.09</v>
      </c>
      <c r="N3169" t="inlineStr"/>
      <c r="O3169" t="n">
        <v>113.26</v>
      </c>
      <c r="P3169" t="n">
        <v>10.48</v>
      </c>
      <c r="Q3169" t="n">
        <v>140.14</v>
      </c>
      <c r="R3169" t="n">
        <v>127.242</v>
      </c>
      <c r="S3169" t="n">
        <v>100.319</v>
      </c>
      <c r="T3169" t="n">
        <v>295.832</v>
      </c>
    </row>
    <row r="3170">
      <c r="A3170" s="142" t="n">
        <v>40980</v>
      </c>
      <c r="B3170" t="inlineStr"/>
      <c r="C3170" t="n">
        <v>315.27</v>
      </c>
      <c r="D3170" t="inlineStr"/>
      <c r="E3170" t="inlineStr"/>
      <c r="F3170" t="inlineStr"/>
      <c r="G3170" t="inlineStr"/>
      <c r="H3170" t="inlineStr"/>
      <c r="I3170" t="inlineStr"/>
      <c r="J3170" t="inlineStr"/>
      <c r="K3170" t="n">
        <v>103.68</v>
      </c>
      <c r="L3170" t="n">
        <v>50229.42</v>
      </c>
      <c r="M3170" t="n">
        <v>483.07</v>
      </c>
      <c r="N3170" t="inlineStr"/>
      <c r="O3170" t="n">
        <v>111.44</v>
      </c>
      <c r="P3170" t="n">
        <v>10.35</v>
      </c>
      <c r="Q3170" t="n">
        <v>138.82</v>
      </c>
      <c r="R3170" t="n">
        <v>127.242</v>
      </c>
      <c r="S3170" t="n">
        <v>99.89700000000001</v>
      </c>
      <c r="T3170" t="n">
        <v>292.76</v>
      </c>
    </row>
    <row r="3171">
      <c r="A3171" s="142" t="n">
        <v>40981</v>
      </c>
      <c r="B3171" t="inlineStr"/>
      <c r="C3171" t="n">
        <v>314.36</v>
      </c>
      <c r="D3171" t="inlineStr"/>
      <c r="E3171" t="inlineStr"/>
      <c r="F3171" t="inlineStr"/>
      <c r="G3171" t="inlineStr"/>
      <c r="H3171" t="inlineStr"/>
      <c r="I3171" t="inlineStr"/>
      <c r="J3171" t="inlineStr"/>
      <c r="K3171" t="n">
        <v>103.5</v>
      </c>
      <c r="L3171" t="n">
        <v>50377.91</v>
      </c>
      <c r="M3171" t="n">
        <v>482.52</v>
      </c>
      <c r="N3171" t="inlineStr"/>
      <c r="O3171" t="n">
        <v>110.9</v>
      </c>
      <c r="P3171" t="n">
        <v>10.4</v>
      </c>
      <c r="Q3171" t="n">
        <v>138.82</v>
      </c>
      <c r="R3171" t="n">
        <v>127.242</v>
      </c>
      <c r="S3171" t="n">
        <v>101.628</v>
      </c>
      <c r="T3171" t="n">
        <v>297.946</v>
      </c>
    </row>
    <row r="3172">
      <c r="A3172" s="142" t="n">
        <v>40982</v>
      </c>
      <c r="B3172" t="inlineStr"/>
      <c r="C3172" t="n">
        <v>305.57</v>
      </c>
      <c r="D3172" t="inlineStr"/>
      <c r="E3172" t="inlineStr"/>
      <c r="F3172" t="inlineStr"/>
      <c r="G3172" t="inlineStr"/>
      <c r="H3172" t="inlineStr"/>
      <c r="I3172" t="inlineStr"/>
      <c r="J3172" t="inlineStr"/>
      <c r="K3172" t="n">
        <v>100.14</v>
      </c>
      <c r="L3172" t="n">
        <v>49065.49</v>
      </c>
      <c r="M3172" t="n">
        <v>468.82</v>
      </c>
      <c r="N3172" t="inlineStr"/>
      <c r="O3172" t="n">
        <v>107.35</v>
      </c>
      <c r="P3172" t="n">
        <v>10.09</v>
      </c>
      <c r="Q3172" t="n">
        <v>134.77</v>
      </c>
      <c r="R3172" t="n">
        <v>127.242</v>
      </c>
      <c r="S3172" t="n">
        <v>102.097</v>
      </c>
      <c r="T3172" t="n">
        <v>299.934</v>
      </c>
    </row>
    <row r="3173">
      <c r="A3173" s="142" t="n">
        <v>40983</v>
      </c>
      <c r="B3173" t="inlineStr"/>
      <c r="C3173" t="n">
        <v>304.93</v>
      </c>
      <c r="D3173" t="inlineStr"/>
      <c r="E3173" t="inlineStr"/>
      <c r="F3173" t="inlineStr"/>
      <c r="G3173" t="inlineStr"/>
      <c r="H3173" t="inlineStr"/>
      <c r="I3173" t="inlineStr"/>
      <c r="J3173" t="inlineStr"/>
      <c r="K3173" t="n">
        <v>100.17</v>
      </c>
      <c r="L3173" t="n">
        <v>49675.38</v>
      </c>
      <c r="M3173" t="n">
        <v>467.75</v>
      </c>
      <c r="N3173" t="inlineStr"/>
      <c r="O3173" t="n">
        <v>106.76</v>
      </c>
      <c r="P3173" t="n">
        <v>9.99</v>
      </c>
      <c r="Q3173" t="n">
        <v>133.4</v>
      </c>
      <c r="R3173" t="n">
        <v>127.242</v>
      </c>
      <c r="S3173" t="n">
        <v>102.325</v>
      </c>
      <c r="T3173" t="n">
        <v>298.541</v>
      </c>
    </row>
    <row r="3174">
      <c r="A3174" s="142" t="n">
        <v>40984</v>
      </c>
      <c r="B3174" t="inlineStr"/>
      <c r="C3174" t="n">
        <v>300.35</v>
      </c>
      <c r="D3174" t="inlineStr"/>
      <c r="E3174" t="inlineStr"/>
      <c r="F3174" t="inlineStr"/>
      <c r="G3174" t="inlineStr"/>
      <c r="H3174" t="inlineStr"/>
      <c r="I3174" t="inlineStr"/>
      <c r="J3174" t="inlineStr"/>
      <c r="K3174" t="n">
        <v>99.47</v>
      </c>
      <c r="L3174" t="n">
        <v>49396.06</v>
      </c>
      <c r="M3174" t="n">
        <v>463.89</v>
      </c>
      <c r="N3174" t="inlineStr"/>
      <c r="O3174" t="n">
        <v>105.5</v>
      </c>
      <c r="P3174" t="n">
        <v>9.92</v>
      </c>
      <c r="Q3174" t="n">
        <v>132.02</v>
      </c>
      <c r="R3174" t="n">
        <v>127.242</v>
      </c>
      <c r="S3174" t="n">
        <v>101.957</v>
      </c>
      <c r="T3174" t="n">
        <v>295.714</v>
      </c>
    </row>
    <row r="3175">
      <c r="A3175" s="142" t="n">
        <v>40987</v>
      </c>
      <c r="B3175" t="inlineStr"/>
      <c r="C3175" t="n">
        <v>296.49</v>
      </c>
      <c r="D3175" t="inlineStr"/>
      <c r="E3175" t="inlineStr"/>
      <c r="F3175" t="inlineStr"/>
      <c r="G3175" t="inlineStr"/>
      <c r="H3175" t="inlineStr"/>
      <c r="I3175" t="inlineStr"/>
      <c r="J3175" t="inlineStr"/>
      <c r="K3175" t="n">
        <v>98.63</v>
      </c>
      <c r="L3175" t="n">
        <v>49777.62</v>
      </c>
      <c r="M3175" t="n">
        <v>456.96</v>
      </c>
      <c r="N3175" t="inlineStr"/>
      <c r="O3175" t="n">
        <v>104.16</v>
      </c>
      <c r="P3175" t="n">
        <v>9.83</v>
      </c>
      <c r="Q3175" t="n">
        <v>131.76</v>
      </c>
      <c r="R3175" t="n">
        <v>127.242</v>
      </c>
      <c r="S3175" t="n">
        <v>101.706</v>
      </c>
      <c r="T3175" t="n">
        <v>293.577</v>
      </c>
    </row>
    <row r="3176">
      <c r="A3176" s="142" t="n">
        <v>40988</v>
      </c>
      <c r="B3176" t="inlineStr"/>
      <c r="C3176" t="n">
        <v>293.84</v>
      </c>
      <c r="D3176" t="inlineStr"/>
      <c r="E3176" t="inlineStr"/>
      <c r="F3176" t="inlineStr"/>
      <c r="G3176" t="inlineStr"/>
      <c r="H3176" t="inlineStr"/>
      <c r="I3176" t="inlineStr"/>
      <c r="J3176" t="inlineStr"/>
      <c r="K3176" t="n">
        <v>98.42</v>
      </c>
      <c r="L3176" t="n">
        <v>48794.28</v>
      </c>
      <c r="M3176" t="n">
        <v>452.7</v>
      </c>
      <c r="N3176" t="inlineStr"/>
      <c r="O3176" t="n">
        <v>104.17</v>
      </c>
      <c r="P3176" t="n">
        <v>9.76</v>
      </c>
      <c r="Q3176" t="n">
        <v>128.71</v>
      </c>
      <c r="R3176" t="n">
        <v>127.242</v>
      </c>
      <c r="S3176" t="n">
        <v>101.133</v>
      </c>
      <c r="T3176" t="n">
        <v>290.911</v>
      </c>
    </row>
    <row r="3177">
      <c r="A3177" s="142" t="n">
        <v>40989</v>
      </c>
      <c r="B3177" t="inlineStr"/>
      <c r="C3177" t="n">
        <v>293.84</v>
      </c>
      <c r="D3177" t="inlineStr"/>
      <c r="E3177" t="inlineStr"/>
      <c r="F3177" t="inlineStr"/>
      <c r="G3177" t="inlineStr"/>
      <c r="H3177" t="inlineStr"/>
      <c r="I3177" t="inlineStr"/>
      <c r="J3177" t="inlineStr"/>
      <c r="K3177" t="n">
        <v>98.47</v>
      </c>
      <c r="L3177" t="n">
        <v>48718.97</v>
      </c>
      <c r="M3177" t="n">
        <v>448.71</v>
      </c>
      <c r="N3177" t="inlineStr"/>
      <c r="O3177" t="n">
        <v>104.1</v>
      </c>
      <c r="P3177" t="n">
        <v>9.710000000000001</v>
      </c>
      <c r="Q3177" t="n">
        <v>130.55</v>
      </c>
      <c r="R3177" t="n">
        <v>127.242</v>
      </c>
      <c r="S3177" t="n">
        <v>101.058</v>
      </c>
      <c r="T3177" t="n">
        <v>290.982</v>
      </c>
    </row>
    <row r="3178">
      <c r="A3178" s="142" t="n">
        <v>40990</v>
      </c>
      <c r="B3178" t="inlineStr"/>
      <c r="C3178" t="n">
        <v>286.82</v>
      </c>
      <c r="D3178" t="inlineStr"/>
      <c r="E3178" t="inlineStr"/>
      <c r="F3178" t="inlineStr"/>
      <c r="G3178" t="inlineStr"/>
      <c r="H3178" t="inlineStr"/>
      <c r="I3178" t="inlineStr"/>
      <c r="J3178" t="inlineStr"/>
      <c r="K3178" t="n">
        <v>97.90000000000001</v>
      </c>
      <c r="L3178" t="n">
        <v>47454.84</v>
      </c>
      <c r="M3178" t="n">
        <v>441.82</v>
      </c>
      <c r="N3178" t="inlineStr"/>
      <c r="O3178" t="n">
        <v>101.91</v>
      </c>
      <c r="P3178" t="n">
        <v>9.48</v>
      </c>
      <c r="Q3178" t="n">
        <v>127.85</v>
      </c>
      <c r="R3178" t="n">
        <v>127.242</v>
      </c>
      <c r="S3178" t="n">
        <v>100.4</v>
      </c>
      <c r="T3178" t="n">
        <v>288.93</v>
      </c>
    </row>
    <row r="3179">
      <c r="A3179" s="142" t="n">
        <v>40991</v>
      </c>
      <c r="B3179" t="inlineStr"/>
      <c r="C3179" t="n">
        <v>288.63</v>
      </c>
      <c r="D3179" t="inlineStr"/>
      <c r="E3179" t="inlineStr"/>
      <c r="F3179" t="inlineStr"/>
      <c r="G3179" t="inlineStr"/>
      <c r="H3179" t="inlineStr"/>
      <c r="I3179" t="inlineStr"/>
      <c r="J3179" t="inlineStr"/>
      <c r="K3179" t="n">
        <v>99.37</v>
      </c>
      <c r="L3179" t="n">
        <v>48218.05</v>
      </c>
      <c r="M3179" t="n">
        <v>445.82</v>
      </c>
      <c r="N3179" t="inlineStr"/>
      <c r="O3179" t="n">
        <v>103.35</v>
      </c>
      <c r="P3179" t="n">
        <v>9.57</v>
      </c>
      <c r="Q3179" t="n">
        <v>128.67</v>
      </c>
      <c r="R3179" t="n">
        <v>127.242</v>
      </c>
      <c r="S3179" t="n">
        <v>100.163</v>
      </c>
      <c r="T3179" t="n">
        <v>287.826</v>
      </c>
    </row>
    <row r="3180">
      <c r="A3180" s="142" t="n">
        <v>40994</v>
      </c>
      <c r="B3180" t="inlineStr"/>
      <c r="C3180" t="n">
        <v>292.66</v>
      </c>
      <c r="D3180" t="inlineStr"/>
      <c r="E3180" t="inlineStr"/>
      <c r="F3180" t="inlineStr"/>
      <c r="G3180" t="inlineStr"/>
      <c r="H3180" t="inlineStr"/>
      <c r="I3180" t="inlineStr"/>
      <c r="J3180" t="inlineStr"/>
      <c r="K3180" t="n">
        <v>100.2</v>
      </c>
      <c r="L3180" t="n">
        <v>48857.24</v>
      </c>
      <c r="M3180" t="n">
        <v>452.61</v>
      </c>
      <c r="N3180" t="inlineStr"/>
      <c r="O3180" t="n">
        <v>104.54</v>
      </c>
      <c r="P3180" t="n">
        <v>9.69</v>
      </c>
      <c r="Q3180" t="n">
        <v>130.36</v>
      </c>
      <c r="R3180" t="n">
        <v>127.242</v>
      </c>
      <c r="S3180" t="n">
        <v>100.73</v>
      </c>
      <c r="T3180" t="n">
        <v>287.262</v>
      </c>
    </row>
    <row r="3181">
      <c r="A3181" s="142" t="n">
        <v>40995</v>
      </c>
      <c r="B3181" t="inlineStr"/>
      <c r="C3181" t="n">
        <v>289.11</v>
      </c>
      <c r="D3181" t="inlineStr"/>
      <c r="E3181" t="inlineStr"/>
      <c r="F3181" t="inlineStr"/>
      <c r="G3181" t="inlineStr"/>
      <c r="H3181" t="inlineStr"/>
      <c r="I3181" t="inlineStr"/>
      <c r="J3181" t="inlineStr"/>
      <c r="K3181" t="n">
        <v>98.56999999999999</v>
      </c>
      <c r="L3181" t="n">
        <v>48780.07</v>
      </c>
      <c r="M3181" t="n">
        <v>447.31</v>
      </c>
      <c r="N3181" t="inlineStr"/>
      <c r="O3181" t="n">
        <v>103.25</v>
      </c>
      <c r="P3181" t="n">
        <v>9.59</v>
      </c>
      <c r="Q3181" t="n">
        <v>130.52</v>
      </c>
      <c r="R3181" t="n">
        <v>127.242</v>
      </c>
      <c r="S3181" t="n">
        <v>100.832</v>
      </c>
      <c r="T3181" t="n">
        <v>290.408</v>
      </c>
    </row>
    <row r="3182">
      <c r="A3182" s="142" t="n">
        <v>40996</v>
      </c>
      <c r="B3182" t="inlineStr"/>
      <c r="C3182" t="n">
        <v>283.59</v>
      </c>
      <c r="D3182" t="inlineStr"/>
      <c r="E3182" t="inlineStr"/>
      <c r="F3182" t="inlineStr"/>
      <c r="G3182" t="inlineStr"/>
      <c r="H3182" t="inlineStr"/>
      <c r="I3182" t="inlineStr"/>
      <c r="J3182" t="inlineStr"/>
      <c r="K3182" t="n">
        <v>95.88</v>
      </c>
      <c r="L3182" t="n">
        <v>47848.72</v>
      </c>
      <c r="M3182" t="n">
        <v>437.59</v>
      </c>
      <c r="N3182" t="inlineStr"/>
      <c r="O3182" t="n">
        <v>101.49</v>
      </c>
      <c r="P3182" t="n">
        <v>9.390000000000001</v>
      </c>
      <c r="Q3182" t="n">
        <v>128.23</v>
      </c>
      <c r="R3182" t="n">
        <v>127.242</v>
      </c>
      <c r="S3182" t="n">
        <v>100.384</v>
      </c>
      <c r="T3182" t="n">
        <v>287.971</v>
      </c>
    </row>
    <row r="3183">
      <c r="A3183" s="142" t="n">
        <v>40997</v>
      </c>
      <c r="B3183" t="inlineStr"/>
      <c r="C3183" t="n">
        <v>284.51</v>
      </c>
      <c r="D3183" t="inlineStr"/>
      <c r="E3183" t="inlineStr"/>
      <c r="F3183" t="inlineStr"/>
      <c r="G3183" t="inlineStr"/>
      <c r="H3183" t="inlineStr"/>
      <c r="I3183" t="inlineStr"/>
      <c r="J3183" t="inlineStr"/>
      <c r="K3183" t="n">
        <v>96.69</v>
      </c>
      <c r="L3183" t="n">
        <v>47726.59</v>
      </c>
      <c r="M3183" t="n">
        <v>440.67</v>
      </c>
      <c r="N3183" t="inlineStr"/>
      <c r="O3183" t="n">
        <v>101.45</v>
      </c>
      <c r="P3183" t="n">
        <v>9.4</v>
      </c>
      <c r="Q3183" t="n">
        <v>125.65</v>
      </c>
      <c r="R3183" t="n">
        <v>127.242</v>
      </c>
      <c r="S3183" t="n">
        <v>99.867</v>
      </c>
      <c r="T3183" t="n">
        <v>285.108</v>
      </c>
    </row>
    <row r="3184">
      <c r="A3184" s="142" t="n">
        <v>40998</v>
      </c>
      <c r="B3184" t="inlineStr"/>
      <c r="C3184" t="n">
        <v>289.06</v>
      </c>
      <c r="D3184" t="inlineStr"/>
      <c r="E3184" t="inlineStr"/>
      <c r="F3184" t="inlineStr"/>
      <c r="G3184" t="inlineStr"/>
      <c r="H3184" t="inlineStr"/>
      <c r="I3184" t="inlineStr"/>
      <c r="J3184" t="inlineStr"/>
      <c r="K3184" t="n">
        <v>97.3</v>
      </c>
      <c r="L3184" t="n">
        <v>48316.29</v>
      </c>
      <c r="M3184" t="n">
        <v>442.84</v>
      </c>
      <c r="N3184" t="inlineStr"/>
      <c r="O3184" t="n">
        <v>102.31</v>
      </c>
      <c r="P3184" t="n">
        <v>9.42</v>
      </c>
      <c r="Q3184" t="n">
        <v>127.11</v>
      </c>
      <c r="R3184" t="n">
        <v>127.063</v>
      </c>
      <c r="S3184" t="n">
        <v>100.12</v>
      </c>
      <c r="T3184" t="n">
        <v>286.703</v>
      </c>
    </row>
    <row r="3185">
      <c r="A3185" s="142" t="n">
        <v>41001</v>
      </c>
      <c r="B3185" t="inlineStr"/>
      <c r="C3185" t="n">
        <v>291.72</v>
      </c>
      <c r="D3185" t="inlineStr"/>
      <c r="E3185" t="inlineStr"/>
      <c r="F3185" t="inlineStr"/>
      <c r="G3185" t="inlineStr"/>
      <c r="H3185" t="inlineStr"/>
      <c r="I3185" t="inlineStr"/>
      <c r="J3185" t="inlineStr"/>
      <c r="K3185" t="n">
        <v>99.01000000000001</v>
      </c>
      <c r="L3185" t="n">
        <v>48757.14</v>
      </c>
      <c r="M3185" t="n">
        <v>447.97</v>
      </c>
      <c r="N3185" t="inlineStr"/>
      <c r="O3185" t="n">
        <v>104.12</v>
      </c>
      <c r="P3185" t="n">
        <v>9.57</v>
      </c>
      <c r="Q3185" t="n">
        <v>129.31</v>
      </c>
      <c r="R3185" t="n">
        <v>127.063</v>
      </c>
      <c r="S3185" t="n">
        <v>101.149</v>
      </c>
      <c r="T3185" t="n">
        <v>288.807</v>
      </c>
    </row>
    <row r="3186">
      <c r="A3186" s="142" t="n">
        <v>41002</v>
      </c>
      <c r="B3186" t="inlineStr"/>
      <c r="C3186" t="n">
        <v>281.43</v>
      </c>
      <c r="D3186" t="inlineStr"/>
      <c r="E3186" t="inlineStr"/>
      <c r="F3186" t="inlineStr"/>
      <c r="G3186" t="inlineStr"/>
      <c r="H3186" t="inlineStr"/>
      <c r="I3186" t="inlineStr"/>
      <c r="J3186" t="inlineStr"/>
      <c r="K3186" t="n">
        <v>97.29000000000001</v>
      </c>
      <c r="L3186" t="n">
        <v>48816.31</v>
      </c>
      <c r="M3186" t="n">
        <v>438.47</v>
      </c>
      <c r="N3186" t="inlineStr"/>
      <c r="O3186" t="n">
        <v>100.69</v>
      </c>
      <c r="P3186" t="n">
        <v>9.34</v>
      </c>
      <c r="Q3186" t="n">
        <v>129.13</v>
      </c>
      <c r="R3186" t="n">
        <v>127.063</v>
      </c>
      <c r="S3186" t="n">
        <v>100.478</v>
      </c>
      <c r="T3186" t="n">
        <v>290.17</v>
      </c>
    </row>
    <row r="3187">
      <c r="A3187" s="142" t="n">
        <v>41003</v>
      </c>
      <c r="B3187" t="inlineStr"/>
      <c r="C3187" t="n">
        <v>274.24</v>
      </c>
      <c r="D3187" t="inlineStr"/>
      <c r="E3187" t="inlineStr"/>
      <c r="F3187" t="inlineStr"/>
      <c r="G3187" t="inlineStr"/>
      <c r="H3187" t="inlineStr"/>
      <c r="I3187" t="inlineStr"/>
      <c r="J3187" t="inlineStr"/>
      <c r="K3187" t="n">
        <v>95.93000000000001</v>
      </c>
      <c r="L3187" t="n">
        <v>46622.05</v>
      </c>
      <c r="M3187" t="n">
        <v>425.49</v>
      </c>
      <c r="N3187" t="inlineStr"/>
      <c r="O3187" t="n">
        <v>98.23</v>
      </c>
      <c r="P3187" t="n">
        <v>9.02</v>
      </c>
      <c r="Q3187" t="n">
        <v>125.13</v>
      </c>
      <c r="R3187" t="n">
        <v>127.063</v>
      </c>
      <c r="S3187" t="n">
        <v>100.257</v>
      </c>
      <c r="T3187" t="n">
        <v>289.96</v>
      </c>
    </row>
    <row r="3188">
      <c r="A3188" s="142" t="n">
        <v>41004</v>
      </c>
      <c r="B3188" t="inlineStr"/>
      <c r="C3188" t="n">
        <v>274.65</v>
      </c>
      <c r="D3188" t="inlineStr"/>
      <c r="E3188" t="inlineStr"/>
      <c r="F3188" t="inlineStr"/>
      <c r="G3188" t="inlineStr"/>
      <c r="H3188" t="inlineStr"/>
      <c r="I3188" t="inlineStr"/>
      <c r="J3188" t="inlineStr"/>
      <c r="K3188" t="n">
        <v>95.55</v>
      </c>
      <c r="L3188" t="n">
        <v>47288.47</v>
      </c>
      <c r="M3188" t="n">
        <v>420.05</v>
      </c>
      <c r="N3188" t="inlineStr"/>
      <c r="O3188" t="n">
        <v>98.06</v>
      </c>
      <c r="P3188" t="n">
        <v>9.029999999999999</v>
      </c>
      <c r="Q3188" t="n">
        <v>124.61</v>
      </c>
      <c r="R3188" t="n">
        <v>127.063</v>
      </c>
      <c r="S3188" t="n">
        <v>100.58</v>
      </c>
      <c r="T3188" t="n">
        <v>291.19</v>
      </c>
    </row>
    <row r="3189">
      <c r="A3189" s="142" t="n">
        <v>41005</v>
      </c>
      <c r="B3189" t="inlineStr"/>
      <c r="C3189" t="n">
        <v>274.65</v>
      </c>
      <c r="D3189" t="inlineStr"/>
      <c r="E3189" t="inlineStr"/>
      <c r="F3189" t="inlineStr"/>
      <c r="G3189" t="inlineStr"/>
      <c r="H3189" t="inlineStr"/>
      <c r="I3189" t="inlineStr"/>
      <c r="J3189" t="inlineStr"/>
      <c r="K3189" t="n">
        <v>95.55</v>
      </c>
      <c r="L3189" t="n">
        <v>47288.47</v>
      </c>
      <c r="M3189" t="n">
        <v>420.05</v>
      </c>
      <c r="N3189" t="inlineStr"/>
      <c r="O3189" t="n">
        <v>98.06</v>
      </c>
      <c r="P3189" t="n">
        <v>9.029999999999999</v>
      </c>
      <c r="Q3189" t="n">
        <v>124.61</v>
      </c>
      <c r="R3189" t="n">
        <v>127.063</v>
      </c>
      <c r="S3189" t="n">
        <v>100.58</v>
      </c>
      <c r="T3189" t="n">
        <v>291.19</v>
      </c>
    </row>
    <row r="3190">
      <c r="A3190" s="142" t="n">
        <v>41008</v>
      </c>
      <c r="B3190" t="inlineStr"/>
      <c r="C3190" t="n">
        <v>274.65</v>
      </c>
      <c r="D3190" t="inlineStr"/>
      <c r="E3190" t="inlineStr"/>
      <c r="F3190" t="inlineStr"/>
      <c r="G3190" t="inlineStr"/>
      <c r="H3190" t="inlineStr"/>
      <c r="I3190" t="inlineStr"/>
      <c r="J3190" t="inlineStr"/>
      <c r="K3190" t="n">
        <v>95.55</v>
      </c>
      <c r="L3190" t="n">
        <v>47288.47</v>
      </c>
      <c r="M3190" t="n">
        <v>420.05</v>
      </c>
      <c r="N3190" t="inlineStr"/>
      <c r="O3190" t="n">
        <v>98.06</v>
      </c>
      <c r="P3190" t="n">
        <v>9.029999999999999</v>
      </c>
      <c r="Q3190" t="n">
        <v>124.61</v>
      </c>
      <c r="R3190" t="n">
        <v>127.063</v>
      </c>
      <c r="S3190" t="n">
        <v>100.58</v>
      </c>
      <c r="T3190" t="n">
        <v>291.19</v>
      </c>
    </row>
    <row r="3191">
      <c r="A3191" s="142" t="n">
        <v>41009</v>
      </c>
      <c r="B3191" t="inlineStr"/>
      <c r="C3191" t="n">
        <v>275.86</v>
      </c>
      <c r="D3191" t="inlineStr"/>
      <c r="E3191" t="inlineStr"/>
      <c r="F3191" t="inlineStr"/>
      <c r="G3191" t="inlineStr"/>
      <c r="H3191" t="inlineStr"/>
      <c r="I3191" t="inlineStr"/>
      <c r="J3191" t="inlineStr"/>
      <c r="K3191" t="n">
        <v>95.63</v>
      </c>
      <c r="L3191" t="n">
        <v>47235.83</v>
      </c>
      <c r="M3191" t="n">
        <v>421.47</v>
      </c>
      <c r="N3191" t="inlineStr"/>
      <c r="O3191" t="n">
        <v>99.19</v>
      </c>
      <c r="P3191" t="n">
        <v>9.07</v>
      </c>
      <c r="Q3191" t="n">
        <v>123.44</v>
      </c>
      <c r="R3191" t="n">
        <v>127.063</v>
      </c>
      <c r="S3191" t="n">
        <v>98.084</v>
      </c>
      <c r="T3191" t="n">
        <v>284.877</v>
      </c>
    </row>
    <row r="3192">
      <c r="A3192" s="142" t="n">
        <v>41010</v>
      </c>
      <c r="B3192" t="inlineStr"/>
      <c r="C3192" t="n">
        <v>272.86</v>
      </c>
      <c r="D3192" t="inlineStr"/>
      <c r="E3192" t="inlineStr"/>
      <c r="F3192" t="inlineStr"/>
      <c r="G3192" t="inlineStr"/>
      <c r="H3192" t="inlineStr"/>
      <c r="I3192" t="inlineStr"/>
      <c r="J3192" t="inlineStr"/>
      <c r="K3192" t="n">
        <v>94.84999999999999</v>
      </c>
      <c r="L3192" t="n">
        <v>47098.04</v>
      </c>
      <c r="M3192" t="n">
        <v>416.65</v>
      </c>
      <c r="N3192" t="inlineStr"/>
      <c r="O3192" t="n">
        <v>97.84999999999999</v>
      </c>
      <c r="P3192" t="n">
        <v>9</v>
      </c>
      <c r="Q3192" t="n">
        <v>123.67</v>
      </c>
      <c r="R3192" t="n">
        <v>127.063</v>
      </c>
      <c r="S3192" t="n">
        <v>98.30200000000001</v>
      </c>
      <c r="T3192" t="n">
        <v>284.085</v>
      </c>
    </row>
    <row r="3193">
      <c r="A3193" s="142" t="n">
        <v>41011</v>
      </c>
      <c r="B3193" t="inlineStr"/>
      <c r="C3193" t="n">
        <v>280.46</v>
      </c>
      <c r="D3193" t="inlineStr"/>
      <c r="E3193" t="inlineStr"/>
      <c r="F3193" t="inlineStr"/>
      <c r="G3193" t="inlineStr"/>
      <c r="H3193" t="inlineStr"/>
      <c r="I3193" t="inlineStr"/>
      <c r="J3193" t="inlineStr"/>
      <c r="K3193" t="n">
        <v>97.20999999999999</v>
      </c>
      <c r="L3193" t="n">
        <v>48081.57</v>
      </c>
      <c r="M3193" t="n">
        <v>427.98</v>
      </c>
      <c r="N3193" t="inlineStr"/>
      <c r="O3193" t="n">
        <v>100.92</v>
      </c>
      <c r="P3193" t="n">
        <v>9.25</v>
      </c>
      <c r="Q3193" t="n">
        <v>125.39</v>
      </c>
      <c r="R3193" t="n">
        <v>127.063</v>
      </c>
      <c r="S3193" t="n">
        <v>99.2</v>
      </c>
      <c r="T3193" t="n">
        <v>285.38</v>
      </c>
    </row>
    <row r="3194">
      <c r="A3194" s="142" t="n">
        <v>41012</v>
      </c>
      <c r="B3194" t="inlineStr"/>
      <c r="C3194" t="n">
        <v>278.25</v>
      </c>
      <c r="D3194" t="inlineStr"/>
      <c r="E3194" t="inlineStr"/>
      <c r="F3194" t="inlineStr"/>
      <c r="G3194" t="inlineStr"/>
      <c r="H3194" t="inlineStr"/>
      <c r="I3194" t="inlineStr"/>
      <c r="J3194" t="inlineStr"/>
      <c r="K3194" t="n">
        <v>96.31999999999999</v>
      </c>
      <c r="L3194" t="n">
        <v>47265.32</v>
      </c>
      <c r="M3194" t="n">
        <v>424.34</v>
      </c>
      <c r="N3194" t="inlineStr"/>
      <c r="O3194" t="n">
        <v>100.47</v>
      </c>
      <c r="P3194" t="n">
        <v>9.210000000000001</v>
      </c>
      <c r="Q3194" t="n">
        <v>126.04</v>
      </c>
      <c r="R3194" t="n">
        <v>127.063</v>
      </c>
      <c r="S3194" t="n">
        <v>98.852</v>
      </c>
      <c r="T3194" t="n">
        <v>288.12</v>
      </c>
    </row>
    <row r="3195">
      <c r="A3195" s="142" t="n">
        <v>41015</v>
      </c>
      <c r="B3195" t="inlineStr"/>
      <c r="C3195" t="n">
        <v>272.49</v>
      </c>
      <c r="D3195" t="inlineStr"/>
      <c r="E3195" t="inlineStr"/>
      <c r="F3195" t="inlineStr"/>
      <c r="G3195" t="inlineStr"/>
      <c r="H3195" t="inlineStr"/>
      <c r="I3195" t="inlineStr"/>
      <c r="J3195" t="inlineStr"/>
      <c r="K3195" t="n">
        <v>95.22</v>
      </c>
      <c r="L3195" t="n">
        <v>47152.94</v>
      </c>
      <c r="M3195" t="n">
        <v>417.4</v>
      </c>
      <c r="N3195" t="inlineStr"/>
      <c r="O3195" t="n">
        <v>98.34999999999999</v>
      </c>
      <c r="P3195" t="n">
        <v>8.970000000000001</v>
      </c>
      <c r="Q3195" t="n">
        <v>125.99</v>
      </c>
      <c r="R3195" t="n">
        <v>127.063</v>
      </c>
      <c r="S3195" t="n">
        <v>98.84699999999999</v>
      </c>
      <c r="T3195" t="n">
        <v>286.691</v>
      </c>
    </row>
    <row r="3196">
      <c r="A3196" s="142" t="n">
        <v>41016</v>
      </c>
      <c r="B3196" t="inlineStr"/>
      <c r="C3196" t="n">
        <v>275.58</v>
      </c>
      <c r="D3196" t="inlineStr"/>
      <c r="E3196" t="inlineStr"/>
      <c r="F3196" t="inlineStr"/>
      <c r="G3196" t="inlineStr"/>
      <c r="H3196" t="inlineStr"/>
      <c r="I3196" t="inlineStr"/>
      <c r="J3196" t="inlineStr"/>
      <c r="K3196" t="n">
        <v>94.43000000000001</v>
      </c>
      <c r="L3196" t="n">
        <v>47544.01</v>
      </c>
      <c r="M3196" t="n">
        <v>416.72</v>
      </c>
      <c r="N3196" t="inlineStr"/>
      <c r="O3196" t="n">
        <v>99.31999999999999</v>
      </c>
      <c r="P3196" t="n">
        <v>9.07</v>
      </c>
      <c r="Q3196" t="n">
        <v>124.04</v>
      </c>
      <c r="R3196" t="n">
        <v>127.063</v>
      </c>
      <c r="S3196" t="n">
        <v>99.617</v>
      </c>
      <c r="T3196" t="n">
        <v>285.026</v>
      </c>
    </row>
    <row r="3197">
      <c r="A3197" s="142" t="n">
        <v>41017</v>
      </c>
      <c r="B3197" t="inlineStr"/>
      <c r="C3197" t="n">
        <v>275.51</v>
      </c>
      <c r="D3197" t="inlineStr"/>
      <c r="E3197" t="inlineStr"/>
      <c r="F3197" t="inlineStr"/>
      <c r="G3197" t="inlineStr"/>
      <c r="H3197" t="inlineStr"/>
      <c r="I3197" t="inlineStr"/>
      <c r="J3197" t="inlineStr"/>
      <c r="K3197" t="n">
        <v>93.98</v>
      </c>
      <c r="L3197" t="n">
        <v>47262.31</v>
      </c>
      <c r="M3197" t="n">
        <v>415.76</v>
      </c>
      <c r="N3197" t="inlineStr"/>
      <c r="O3197" t="n">
        <v>98.52</v>
      </c>
      <c r="P3197" t="n">
        <v>9.039999999999999</v>
      </c>
      <c r="Q3197" t="n">
        <v>124.29</v>
      </c>
      <c r="R3197" t="n">
        <v>127.063</v>
      </c>
      <c r="S3197" t="n">
        <v>99.596</v>
      </c>
      <c r="T3197" t="n">
        <v>286.458</v>
      </c>
    </row>
    <row r="3198">
      <c r="A3198" s="142" t="n">
        <v>41018</v>
      </c>
      <c r="B3198" t="inlineStr"/>
      <c r="C3198" t="n">
        <v>274.55</v>
      </c>
      <c r="D3198" t="inlineStr"/>
      <c r="E3198" t="inlineStr"/>
      <c r="F3198" t="inlineStr"/>
      <c r="G3198" t="inlineStr"/>
      <c r="H3198" t="inlineStr"/>
      <c r="I3198" t="inlineStr"/>
      <c r="J3198" t="inlineStr"/>
      <c r="K3198" t="n">
        <v>93.95</v>
      </c>
      <c r="L3198" t="n">
        <v>47483.85</v>
      </c>
      <c r="M3198" t="n">
        <v>413.12</v>
      </c>
      <c r="N3198" t="inlineStr"/>
      <c r="O3198" t="n">
        <v>97.88</v>
      </c>
      <c r="P3198" t="n">
        <v>8.960000000000001</v>
      </c>
      <c r="Q3198" t="n">
        <v>124.12</v>
      </c>
      <c r="R3198" t="n">
        <v>127.063</v>
      </c>
      <c r="S3198" t="n">
        <v>99.032</v>
      </c>
      <c r="T3198" t="n">
        <v>286.019</v>
      </c>
    </row>
    <row r="3199">
      <c r="A3199" s="142" t="n">
        <v>41019</v>
      </c>
      <c r="B3199" t="inlineStr"/>
      <c r="C3199" t="n">
        <v>273.27</v>
      </c>
      <c r="D3199" t="inlineStr"/>
      <c r="E3199" t="inlineStr"/>
      <c r="F3199" t="inlineStr"/>
      <c r="G3199" t="inlineStr"/>
      <c r="H3199" t="inlineStr"/>
      <c r="I3199" t="inlineStr"/>
      <c r="J3199" t="inlineStr"/>
      <c r="K3199" t="n">
        <v>92.98</v>
      </c>
      <c r="L3199" t="n">
        <v>47734.29</v>
      </c>
      <c r="M3199" t="n">
        <v>407.21</v>
      </c>
      <c r="N3199" t="inlineStr"/>
      <c r="O3199" t="n">
        <v>96.87</v>
      </c>
      <c r="P3199" t="n">
        <v>8.890000000000001</v>
      </c>
      <c r="Q3199" t="n">
        <v>122.66</v>
      </c>
      <c r="R3199" t="n">
        <v>127.063</v>
      </c>
      <c r="S3199" t="n">
        <v>98.80200000000001</v>
      </c>
      <c r="T3199" t="n">
        <v>284.116</v>
      </c>
    </row>
    <row r="3200">
      <c r="A3200" s="142" t="n">
        <v>41022</v>
      </c>
      <c r="B3200" t="inlineStr"/>
      <c r="C3200" t="n">
        <v>266.75</v>
      </c>
      <c r="D3200" t="inlineStr"/>
      <c r="E3200" t="inlineStr"/>
      <c r="F3200" t="inlineStr"/>
      <c r="G3200" t="inlineStr"/>
      <c r="H3200" t="inlineStr"/>
      <c r="I3200" t="inlineStr"/>
      <c r="J3200" t="inlineStr"/>
      <c r="K3200" t="n">
        <v>90.8</v>
      </c>
      <c r="L3200" t="n">
        <v>46915.63</v>
      </c>
      <c r="M3200" t="n">
        <v>397.62</v>
      </c>
      <c r="N3200" t="inlineStr"/>
      <c r="O3200" t="n">
        <v>94.55</v>
      </c>
      <c r="P3200" t="n">
        <v>8.73</v>
      </c>
      <c r="Q3200" t="n">
        <v>119.1</v>
      </c>
      <c r="R3200" t="n">
        <v>127.063</v>
      </c>
      <c r="S3200" t="n">
        <v>98.101</v>
      </c>
      <c r="T3200" t="n">
        <v>282.147</v>
      </c>
    </row>
    <row r="3201">
      <c r="A3201" s="142" t="n">
        <v>41023</v>
      </c>
      <c r="B3201" t="inlineStr"/>
      <c r="C3201" t="n">
        <v>260.98</v>
      </c>
      <c r="D3201" t="inlineStr"/>
      <c r="E3201" t="inlineStr"/>
      <c r="F3201" t="inlineStr"/>
      <c r="G3201" t="inlineStr"/>
      <c r="H3201" t="inlineStr"/>
      <c r="I3201" t="inlineStr"/>
      <c r="J3201" t="inlineStr"/>
      <c r="K3201" t="n">
        <v>90.79000000000001</v>
      </c>
      <c r="L3201" t="n">
        <v>46926.02</v>
      </c>
      <c r="M3201" t="n">
        <v>395.36</v>
      </c>
      <c r="N3201" t="inlineStr"/>
      <c r="O3201" t="n">
        <v>93.91</v>
      </c>
      <c r="P3201" t="n">
        <v>8.68</v>
      </c>
      <c r="Q3201" t="n">
        <v>119.05</v>
      </c>
      <c r="R3201" t="n">
        <v>127.063</v>
      </c>
      <c r="S3201" t="n">
        <v>98.06999999999999</v>
      </c>
      <c r="T3201" t="n">
        <v>281.352</v>
      </c>
    </row>
    <row r="3202">
      <c r="A3202" s="142" t="n">
        <v>41024</v>
      </c>
      <c r="B3202" t="inlineStr"/>
      <c r="C3202" t="n">
        <v>266.68</v>
      </c>
      <c r="D3202" t="inlineStr"/>
      <c r="E3202" t="inlineStr"/>
      <c r="F3202" t="inlineStr"/>
      <c r="G3202" t="inlineStr"/>
      <c r="H3202" t="inlineStr"/>
      <c r="I3202" t="inlineStr"/>
      <c r="J3202" t="inlineStr"/>
      <c r="K3202" t="n">
        <v>92.39</v>
      </c>
      <c r="L3202" t="n">
        <v>46571.64</v>
      </c>
      <c r="M3202" t="n">
        <v>404.12</v>
      </c>
      <c r="N3202" t="inlineStr"/>
      <c r="O3202" t="n">
        <v>96.67</v>
      </c>
      <c r="P3202" t="n">
        <v>8.880000000000001</v>
      </c>
      <c r="Q3202" t="n">
        <v>119.3</v>
      </c>
      <c r="R3202" t="n">
        <v>127.063</v>
      </c>
      <c r="S3202" t="n">
        <v>99.16500000000001</v>
      </c>
      <c r="T3202" t="n">
        <v>281.927</v>
      </c>
    </row>
    <row r="3203">
      <c r="A3203" s="142" t="n">
        <v>41025</v>
      </c>
      <c r="B3203" t="inlineStr"/>
      <c r="C3203" t="n">
        <v>271.86</v>
      </c>
      <c r="D3203" t="inlineStr"/>
      <c r="E3203" t="inlineStr"/>
      <c r="F3203" t="inlineStr"/>
      <c r="G3203" t="inlineStr"/>
      <c r="H3203" t="inlineStr"/>
      <c r="I3203" t="inlineStr"/>
      <c r="J3203" t="inlineStr"/>
      <c r="K3203" t="n">
        <v>93.56</v>
      </c>
      <c r="L3203" t="n">
        <v>47499.9</v>
      </c>
      <c r="M3203" t="n">
        <v>406.89</v>
      </c>
      <c r="N3203" t="inlineStr"/>
      <c r="O3203" t="n">
        <v>96.59</v>
      </c>
      <c r="P3203" t="n">
        <v>8.92</v>
      </c>
      <c r="Q3203" t="n">
        <v>120.85</v>
      </c>
      <c r="R3203" t="n">
        <v>127.063</v>
      </c>
      <c r="S3203" t="n">
        <v>99.419</v>
      </c>
      <c r="T3203" t="n">
        <v>282.19</v>
      </c>
    </row>
    <row r="3204">
      <c r="A3204" s="142" t="n">
        <v>41026</v>
      </c>
      <c r="B3204" t="inlineStr"/>
      <c r="C3204" t="n">
        <v>275.32</v>
      </c>
      <c r="D3204" t="inlineStr"/>
      <c r="E3204" t="inlineStr"/>
      <c r="F3204" t="inlineStr"/>
      <c r="G3204" t="inlineStr"/>
      <c r="H3204" t="inlineStr"/>
      <c r="I3204" t="inlineStr"/>
      <c r="J3204" t="inlineStr"/>
      <c r="K3204" t="n">
        <v>94.55</v>
      </c>
      <c r="L3204" t="n">
        <v>47774.8</v>
      </c>
      <c r="M3204" t="n">
        <v>413.32</v>
      </c>
      <c r="N3204" t="inlineStr"/>
      <c r="O3204" t="n">
        <v>97.88</v>
      </c>
      <c r="P3204" t="n">
        <v>9.02</v>
      </c>
      <c r="Q3204" t="n">
        <v>122.14</v>
      </c>
      <c r="R3204" t="n">
        <v>127.063</v>
      </c>
      <c r="S3204" t="n">
        <v>99.61</v>
      </c>
      <c r="T3204" t="n">
        <v>282.605</v>
      </c>
    </row>
    <row r="3205">
      <c r="A3205" s="142" t="n">
        <v>41029</v>
      </c>
      <c r="B3205" t="inlineStr"/>
      <c r="C3205" t="n">
        <v>274.61</v>
      </c>
      <c r="D3205" t="inlineStr"/>
      <c r="E3205" t="inlineStr"/>
      <c r="F3205" t="inlineStr"/>
      <c r="G3205" t="inlineStr"/>
      <c r="H3205" t="inlineStr"/>
      <c r="I3205" t="inlineStr"/>
      <c r="J3205" t="inlineStr"/>
      <c r="K3205" t="n">
        <v>93.29000000000001</v>
      </c>
      <c r="L3205" t="n">
        <v>47602.35</v>
      </c>
      <c r="M3205" t="n">
        <v>416.3</v>
      </c>
      <c r="N3205" t="inlineStr"/>
      <c r="O3205" t="n">
        <v>97.14</v>
      </c>
      <c r="P3205" t="n">
        <v>8.98</v>
      </c>
      <c r="Q3205" t="n">
        <v>120.56</v>
      </c>
      <c r="R3205" t="n">
        <v>124.917</v>
      </c>
      <c r="S3205" t="n">
        <v>99.584</v>
      </c>
      <c r="T3205" t="n">
        <v>285.021</v>
      </c>
    </row>
    <row r="3206">
      <c r="A3206" s="142" t="n">
        <v>41030</v>
      </c>
      <c r="B3206" t="inlineStr"/>
      <c r="C3206" t="n">
        <v>274.61</v>
      </c>
      <c r="D3206" t="inlineStr"/>
      <c r="E3206" t="inlineStr"/>
      <c r="F3206" t="inlineStr"/>
      <c r="G3206" t="inlineStr"/>
      <c r="H3206" t="inlineStr"/>
      <c r="I3206" t="inlineStr"/>
      <c r="J3206" t="inlineStr"/>
      <c r="K3206" t="n">
        <v>93.29000000000001</v>
      </c>
      <c r="L3206" t="n">
        <v>47602.35</v>
      </c>
      <c r="M3206" t="n">
        <v>416.3</v>
      </c>
      <c r="N3206" t="inlineStr"/>
      <c r="O3206" t="n">
        <v>97.14</v>
      </c>
      <c r="P3206" t="n">
        <v>8.98</v>
      </c>
      <c r="Q3206" t="n">
        <v>120.56</v>
      </c>
      <c r="R3206" t="n">
        <v>124.917</v>
      </c>
      <c r="S3206" t="n">
        <v>99.584</v>
      </c>
      <c r="T3206" t="n">
        <v>285.021</v>
      </c>
    </row>
    <row r="3207">
      <c r="A3207" s="142" t="n">
        <v>41031</v>
      </c>
      <c r="B3207" t="inlineStr"/>
      <c r="C3207" t="n">
        <v>274.21</v>
      </c>
      <c r="D3207" t="inlineStr"/>
      <c r="E3207" t="inlineStr"/>
      <c r="F3207" t="inlineStr"/>
      <c r="G3207" t="inlineStr"/>
      <c r="H3207" t="inlineStr"/>
      <c r="I3207" t="inlineStr"/>
      <c r="J3207" t="inlineStr"/>
      <c r="K3207" t="n">
        <v>92.59</v>
      </c>
      <c r="L3207" t="n">
        <v>47098.9</v>
      </c>
      <c r="M3207" t="n">
        <v>409.46</v>
      </c>
      <c r="N3207" t="inlineStr"/>
      <c r="O3207" t="n">
        <v>96.45</v>
      </c>
      <c r="P3207" t="n">
        <v>8.949999999999999</v>
      </c>
      <c r="Q3207" t="n">
        <v>120.85</v>
      </c>
      <c r="R3207" t="n">
        <v>124.917</v>
      </c>
      <c r="S3207" t="n">
        <v>100.116</v>
      </c>
      <c r="T3207" t="n">
        <v>287.97</v>
      </c>
    </row>
    <row r="3208">
      <c r="A3208" s="142" t="n">
        <v>41032</v>
      </c>
      <c r="B3208" t="inlineStr"/>
      <c r="C3208" t="n">
        <v>266.28</v>
      </c>
      <c r="D3208" t="inlineStr"/>
      <c r="E3208" t="inlineStr"/>
      <c r="F3208" t="inlineStr"/>
      <c r="G3208" t="inlineStr"/>
      <c r="H3208" t="inlineStr"/>
      <c r="I3208" t="inlineStr"/>
      <c r="J3208" t="inlineStr"/>
      <c r="K3208" t="n">
        <v>90.04000000000001</v>
      </c>
      <c r="L3208" t="n">
        <v>46339.54</v>
      </c>
      <c r="M3208" t="n">
        <v>397.59</v>
      </c>
      <c r="N3208" t="inlineStr"/>
      <c r="O3208" t="n">
        <v>93.48</v>
      </c>
      <c r="P3208" t="n">
        <v>8.710000000000001</v>
      </c>
      <c r="Q3208" t="n">
        <v>119.43</v>
      </c>
      <c r="R3208" t="n">
        <v>124.917</v>
      </c>
      <c r="S3208" t="n">
        <v>99.57599999999999</v>
      </c>
      <c r="T3208" t="n">
        <v>286.434</v>
      </c>
    </row>
    <row r="3209">
      <c r="A3209" s="142" t="n">
        <v>41033</v>
      </c>
      <c r="B3209" t="inlineStr"/>
      <c r="C3209" t="n">
        <v>265.34</v>
      </c>
      <c r="D3209" t="inlineStr"/>
      <c r="E3209" t="inlineStr"/>
      <c r="F3209" t="inlineStr"/>
      <c r="G3209" t="inlineStr"/>
      <c r="H3209" t="inlineStr"/>
      <c r="I3209" t="inlineStr"/>
      <c r="J3209" t="inlineStr"/>
      <c r="K3209" t="n">
        <v>89.75</v>
      </c>
      <c r="L3209" t="n">
        <v>46436.8</v>
      </c>
      <c r="M3209" t="n">
        <v>395.84</v>
      </c>
      <c r="N3209" t="inlineStr"/>
      <c r="O3209" t="n">
        <v>93.48999999999999</v>
      </c>
      <c r="P3209" t="n">
        <v>8.67</v>
      </c>
      <c r="Q3209" t="n">
        <v>117.92</v>
      </c>
      <c r="R3209" t="n">
        <v>124.917</v>
      </c>
      <c r="S3209" t="n">
        <v>98.434</v>
      </c>
      <c r="T3209" t="n">
        <v>284.117</v>
      </c>
    </row>
    <row r="3210">
      <c r="A3210" s="142" t="n">
        <v>41036</v>
      </c>
      <c r="B3210" t="inlineStr"/>
      <c r="C3210" t="n">
        <v>258.45</v>
      </c>
      <c r="D3210" t="inlineStr"/>
      <c r="E3210" t="inlineStr"/>
      <c r="F3210" t="inlineStr"/>
      <c r="G3210" t="inlineStr"/>
      <c r="H3210" t="inlineStr"/>
      <c r="I3210" t="inlineStr"/>
      <c r="J3210" t="inlineStr"/>
      <c r="K3210" t="n">
        <v>89.09999999999999</v>
      </c>
      <c r="L3210" t="n">
        <v>46145.91</v>
      </c>
      <c r="M3210" t="n">
        <v>391.45</v>
      </c>
      <c r="N3210" t="inlineStr"/>
      <c r="O3210" t="n">
        <v>92.06</v>
      </c>
      <c r="P3210" t="n">
        <v>8.56</v>
      </c>
      <c r="Q3210" t="n">
        <v>117.29</v>
      </c>
      <c r="R3210" t="n">
        <v>124.917</v>
      </c>
      <c r="S3210" t="n">
        <v>98.52</v>
      </c>
      <c r="T3210" t="n">
        <v>282.419</v>
      </c>
    </row>
    <row r="3211">
      <c r="A3211" s="142" t="n">
        <v>41037</v>
      </c>
      <c r="B3211" t="inlineStr"/>
      <c r="C3211" t="n">
        <v>249.16</v>
      </c>
      <c r="D3211" t="inlineStr"/>
      <c r="E3211" t="inlineStr"/>
      <c r="F3211" t="inlineStr"/>
      <c r="G3211" t="inlineStr"/>
      <c r="H3211" t="inlineStr"/>
      <c r="I3211" t="inlineStr"/>
      <c r="J3211" t="inlineStr"/>
      <c r="K3211" t="n">
        <v>89.09999999999999</v>
      </c>
      <c r="L3211" t="n">
        <v>46145.91</v>
      </c>
      <c r="M3211" t="n">
        <v>391.45</v>
      </c>
      <c r="N3211" t="inlineStr"/>
      <c r="O3211" t="n">
        <v>92.06</v>
      </c>
      <c r="P3211" t="n">
        <v>8.24</v>
      </c>
      <c r="Q3211" t="n">
        <v>113.03</v>
      </c>
      <c r="R3211" t="n">
        <v>124.917</v>
      </c>
      <c r="S3211" t="n">
        <v>98.52</v>
      </c>
      <c r="T3211" t="n">
        <v>282.419</v>
      </c>
    </row>
    <row r="3212">
      <c r="A3212" s="142" t="n">
        <v>41038</v>
      </c>
      <c r="B3212" t="inlineStr"/>
      <c r="C3212" t="n">
        <v>251.96</v>
      </c>
      <c r="D3212" t="inlineStr"/>
      <c r="E3212" t="inlineStr"/>
      <c r="F3212" t="inlineStr"/>
      <c r="G3212" t="inlineStr"/>
      <c r="H3212" t="inlineStr"/>
      <c r="I3212" t="inlineStr"/>
      <c r="J3212" t="inlineStr"/>
      <c r="K3212" t="n">
        <v>87.66</v>
      </c>
      <c r="L3212" t="n">
        <v>44637.01</v>
      </c>
      <c r="M3212" t="n">
        <v>379.28</v>
      </c>
      <c r="N3212" t="inlineStr"/>
      <c r="O3212" t="n">
        <v>89.92</v>
      </c>
      <c r="P3212" t="n">
        <v>8.220000000000001</v>
      </c>
      <c r="Q3212" t="n">
        <v>110.54</v>
      </c>
      <c r="R3212" t="n">
        <v>124.917</v>
      </c>
      <c r="S3212" t="n">
        <v>97.78100000000001</v>
      </c>
      <c r="T3212" t="n">
        <v>278.213</v>
      </c>
    </row>
    <row r="3213">
      <c r="A3213" s="142" t="n">
        <v>41039</v>
      </c>
      <c r="B3213" t="inlineStr"/>
      <c r="C3213" t="n">
        <v>253.97</v>
      </c>
      <c r="D3213" t="inlineStr"/>
      <c r="E3213" t="inlineStr"/>
      <c r="F3213" t="inlineStr"/>
      <c r="G3213" t="inlineStr"/>
      <c r="H3213" t="inlineStr"/>
      <c r="I3213" t="inlineStr"/>
      <c r="J3213" t="inlineStr"/>
      <c r="K3213" t="n">
        <v>88.17</v>
      </c>
      <c r="L3213" t="n">
        <v>44612.65</v>
      </c>
      <c r="M3213" t="n">
        <v>382.86</v>
      </c>
      <c r="N3213" t="inlineStr"/>
      <c r="O3213" t="n">
        <v>90.59999999999999</v>
      </c>
      <c r="P3213" t="n">
        <v>8.35</v>
      </c>
      <c r="Q3213" t="n">
        <v>115.99</v>
      </c>
      <c r="R3213" t="n">
        <v>124.917</v>
      </c>
      <c r="S3213" t="n">
        <v>97.928</v>
      </c>
      <c r="T3213" t="n">
        <v>278.407</v>
      </c>
    </row>
    <row r="3214">
      <c r="A3214" s="142" t="n">
        <v>41040</v>
      </c>
      <c r="B3214" t="inlineStr"/>
      <c r="C3214" t="n">
        <v>248.66</v>
      </c>
      <c r="D3214" t="inlineStr"/>
      <c r="E3214" t="inlineStr"/>
      <c r="F3214" t="inlineStr"/>
      <c r="G3214" t="inlineStr"/>
      <c r="H3214" t="inlineStr"/>
      <c r="I3214" t="inlineStr"/>
      <c r="J3214" t="inlineStr"/>
      <c r="K3214" t="n">
        <v>86.31999999999999</v>
      </c>
      <c r="L3214" t="n">
        <v>44036.81</v>
      </c>
      <c r="M3214" t="n">
        <v>375.55</v>
      </c>
      <c r="N3214" t="inlineStr"/>
      <c r="O3214" t="n">
        <v>89.37</v>
      </c>
      <c r="P3214" t="n">
        <v>8.210000000000001</v>
      </c>
      <c r="Q3214" t="n">
        <v>113.79</v>
      </c>
      <c r="R3214" t="n">
        <v>124.917</v>
      </c>
      <c r="S3214" t="n">
        <v>97.75700000000001</v>
      </c>
      <c r="T3214" t="n">
        <v>276.008</v>
      </c>
    </row>
    <row r="3215">
      <c r="A3215" s="142" t="n">
        <v>41043</v>
      </c>
      <c r="B3215" t="inlineStr"/>
      <c r="C3215" t="n">
        <v>239.93</v>
      </c>
      <c r="D3215" t="inlineStr"/>
      <c r="E3215" t="inlineStr"/>
      <c r="F3215" t="inlineStr"/>
      <c r="G3215" t="inlineStr"/>
      <c r="H3215" t="inlineStr"/>
      <c r="I3215" t="inlineStr"/>
      <c r="J3215" t="inlineStr"/>
      <c r="K3215" t="n">
        <v>83.40000000000001</v>
      </c>
      <c r="L3215" t="n">
        <v>43289.55</v>
      </c>
      <c r="M3215" t="n">
        <v>362.65</v>
      </c>
      <c r="N3215" t="inlineStr"/>
      <c r="O3215" t="n">
        <v>86.79000000000001</v>
      </c>
      <c r="P3215" t="n">
        <v>7.94</v>
      </c>
      <c r="Q3215" t="n">
        <v>111.38</v>
      </c>
      <c r="R3215" t="n">
        <v>124.917</v>
      </c>
      <c r="S3215" t="n">
        <v>97.089</v>
      </c>
      <c r="T3215" t="n">
        <v>273.003</v>
      </c>
    </row>
    <row r="3216">
      <c r="A3216" s="142" t="n">
        <v>41044</v>
      </c>
      <c r="B3216" t="inlineStr"/>
      <c r="C3216" t="n">
        <v>229.7</v>
      </c>
      <c r="D3216" t="inlineStr"/>
      <c r="E3216" t="inlineStr"/>
      <c r="F3216" t="inlineStr"/>
      <c r="G3216" t="inlineStr"/>
      <c r="H3216" t="inlineStr"/>
      <c r="I3216" t="inlineStr"/>
      <c r="J3216" t="inlineStr"/>
      <c r="K3216" t="n">
        <v>80.23999999999999</v>
      </c>
      <c r="L3216" t="n">
        <v>43301.3</v>
      </c>
      <c r="M3216" t="n">
        <v>345.35</v>
      </c>
      <c r="N3216" t="inlineStr"/>
      <c r="O3216" t="n">
        <v>83.45</v>
      </c>
      <c r="P3216" t="n">
        <v>7.68</v>
      </c>
      <c r="Q3216" t="n">
        <v>110.19</v>
      </c>
      <c r="R3216" t="n">
        <v>124.917</v>
      </c>
      <c r="S3216" t="n">
        <v>96.792</v>
      </c>
      <c r="T3216" t="n">
        <v>272.912</v>
      </c>
    </row>
    <row r="3217">
      <c r="A3217" s="142" t="n">
        <v>41045</v>
      </c>
      <c r="B3217" t="inlineStr"/>
      <c r="C3217" t="n">
        <v>223.86</v>
      </c>
      <c r="D3217" t="inlineStr"/>
      <c r="E3217" t="inlineStr"/>
      <c r="F3217" t="inlineStr"/>
      <c r="G3217" t="inlineStr"/>
      <c r="H3217" t="inlineStr"/>
      <c r="I3217" t="inlineStr"/>
      <c r="J3217" t="inlineStr"/>
      <c r="K3217" t="n">
        <v>80.18000000000001</v>
      </c>
      <c r="L3217" t="n">
        <v>42583.18</v>
      </c>
      <c r="M3217" t="n">
        <v>346.14</v>
      </c>
      <c r="N3217" t="inlineStr"/>
      <c r="O3217" t="n">
        <v>83.23</v>
      </c>
      <c r="P3217" t="n">
        <v>7.56</v>
      </c>
      <c r="Q3217" t="n">
        <v>108.56</v>
      </c>
      <c r="R3217" t="n">
        <v>124.917</v>
      </c>
      <c r="S3217" t="n">
        <v>96.13800000000001</v>
      </c>
      <c r="T3217" t="n">
        <v>267.342</v>
      </c>
    </row>
    <row r="3218">
      <c r="A3218" s="142" t="n">
        <v>41046</v>
      </c>
      <c r="B3218" t="inlineStr"/>
      <c r="C3218" t="n">
        <v>223.86</v>
      </c>
      <c r="D3218" t="inlineStr"/>
      <c r="E3218" t="inlineStr"/>
      <c r="F3218" t="inlineStr"/>
      <c r="G3218" t="inlineStr"/>
      <c r="H3218" t="inlineStr"/>
      <c r="I3218" t="inlineStr"/>
      <c r="J3218" t="inlineStr"/>
      <c r="K3218" t="n">
        <v>80.18000000000001</v>
      </c>
      <c r="L3218" t="n">
        <v>42583.18</v>
      </c>
      <c r="M3218" t="n">
        <v>346.14</v>
      </c>
      <c r="N3218" t="inlineStr"/>
      <c r="O3218" t="n">
        <v>83.23</v>
      </c>
      <c r="P3218" t="n">
        <v>7.85</v>
      </c>
      <c r="Q3218" t="n">
        <v>108.56</v>
      </c>
      <c r="R3218" t="n">
        <v>124.917</v>
      </c>
      <c r="S3218" t="n">
        <v>96.13800000000001</v>
      </c>
      <c r="T3218" t="n">
        <v>267.342</v>
      </c>
    </row>
    <row r="3219">
      <c r="A3219" s="142" t="n">
        <v>41047</v>
      </c>
      <c r="B3219" t="inlineStr"/>
      <c r="C3219" t="n">
        <v>234.56</v>
      </c>
      <c r="D3219" t="inlineStr"/>
      <c r="E3219" t="inlineStr"/>
      <c r="F3219" t="inlineStr"/>
      <c r="G3219" t="inlineStr"/>
      <c r="H3219" t="inlineStr"/>
      <c r="I3219" t="inlineStr"/>
      <c r="J3219" t="inlineStr"/>
      <c r="K3219" t="n">
        <v>84.47</v>
      </c>
      <c r="L3219" t="n">
        <v>43930.68</v>
      </c>
      <c r="M3219" t="n">
        <v>346.14</v>
      </c>
      <c r="N3219" t="inlineStr"/>
      <c r="O3219" t="n">
        <v>87.84</v>
      </c>
      <c r="P3219" t="n">
        <v>7.85</v>
      </c>
      <c r="Q3219" t="n">
        <v>113.85</v>
      </c>
      <c r="R3219" t="n">
        <v>124.917</v>
      </c>
      <c r="S3219" t="n">
        <v>94.249</v>
      </c>
      <c r="T3219" t="n">
        <v>262.703</v>
      </c>
    </row>
    <row r="3220">
      <c r="A3220" s="142" t="n">
        <v>41050</v>
      </c>
      <c r="B3220" t="inlineStr"/>
      <c r="C3220" t="n">
        <v>234.56</v>
      </c>
      <c r="D3220" t="inlineStr"/>
      <c r="E3220" t="inlineStr"/>
      <c r="F3220" t="inlineStr"/>
      <c r="G3220" t="inlineStr"/>
      <c r="H3220" t="inlineStr"/>
      <c r="I3220" t="inlineStr"/>
      <c r="J3220" t="inlineStr"/>
      <c r="K3220" t="n">
        <v>84.73</v>
      </c>
      <c r="L3220" t="n">
        <v>43901.44</v>
      </c>
      <c r="M3220" t="n">
        <v>365.72</v>
      </c>
      <c r="N3220" t="inlineStr"/>
      <c r="O3220" t="n">
        <v>87.84</v>
      </c>
      <c r="P3220" t="n">
        <v>8.050000000000001</v>
      </c>
      <c r="Q3220" t="n">
        <v>112.37</v>
      </c>
      <c r="R3220" t="n">
        <v>124.917</v>
      </c>
      <c r="S3220" t="n">
        <v>94.929</v>
      </c>
      <c r="T3220" t="n">
        <v>263.876</v>
      </c>
    </row>
    <row r="3221">
      <c r="A3221" s="142" t="n">
        <v>41051</v>
      </c>
      <c r="B3221" t="inlineStr"/>
      <c r="C3221" t="n">
        <v>238.64</v>
      </c>
      <c r="D3221" t="inlineStr"/>
      <c r="E3221" t="inlineStr"/>
      <c r="F3221" t="inlineStr"/>
      <c r="G3221" t="inlineStr"/>
      <c r="H3221" t="inlineStr"/>
      <c r="I3221" t="inlineStr"/>
      <c r="J3221" t="inlineStr"/>
      <c r="K3221" t="n">
        <v>84.56999999999999</v>
      </c>
      <c r="L3221" t="n">
        <v>43821.01</v>
      </c>
      <c r="M3221" t="n">
        <v>368.02</v>
      </c>
      <c r="N3221" t="inlineStr"/>
      <c r="O3221" t="n">
        <v>89.22</v>
      </c>
      <c r="P3221" t="n">
        <v>8.029999999999999</v>
      </c>
      <c r="Q3221" t="n">
        <v>114.4</v>
      </c>
      <c r="R3221" t="n">
        <v>124.917</v>
      </c>
      <c r="S3221" t="n">
        <v>95.676</v>
      </c>
      <c r="T3221" t="n">
        <v>265.847</v>
      </c>
    </row>
    <row r="3222">
      <c r="A3222" s="142" t="n">
        <v>41052</v>
      </c>
      <c r="B3222" t="inlineStr"/>
      <c r="C3222" t="n">
        <v>247.53</v>
      </c>
      <c r="D3222" t="inlineStr"/>
      <c r="E3222" t="inlineStr"/>
      <c r="F3222" t="inlineStr"/>
      <c r="G3222" t="inlineStr"/>
      <c r="H3222" t="inlineStr"/>
      <c r="I3222" t="inlineStr"/>
      <c r="J3222" t="inlineStr"/>
      <c r="K3222" t="n">
        <v>87.23</v>
      </c>
      <c r="L3222" t="n">
        <v>42593.21</v>
      </c>
      <c r="M3222" t="n">
        <v>382.06</v>
      </c>
      <c r="N3222" t="inlineStr"/>
      <c r="O3222" t="n">
        <v>92.48</v>
      </c>
      <c r="P3222" t="n">
        <v>8.16</v>
      </c>
      <c r="Q3222" t="n">
        <v>112.52</v>
      </c>
      <c r="R3222" t="n">
        <v>124.917</v>
      </c>
      <c r="S3222" t="n">
        <v>95.828</v>
      </c>
      <c r="T3222" t="n">
        <v>263.047</v>
      </c>
    </row>
    <row r="3223">
      <c r="A3223" s="142" t="n">
        <v>41053</v>
      </c>
      <c r="B3223" t="inlineStr"/>
      <c r="C3223" t="n">
        <v>249.25</v>
      </c>
      <c r="D3223" t="inlineStr"/>
      <c r="E3223" t="inlineStr"/>
      <c r="F3223" t="inlineStr"/>
      <c r="G3223" t="inlineStr"/>
      <c r="H3223" t="inlineStr"/>
      <c r="I3223" t="inlineStr"/>
      <c r="J3223" t="inlineStr"/>
      <c r="K3223" t="n">
        <v>87.67</v>
      </c>
      <c r="L3223" t="n">
        <v>42900.22</v>
      </c>
      <c r="M3223" t="n">
        <v>388.05</v>
      </c>
      <c r="N3223" t="inlineStr"/>
      <c r="O3223" t="n">
        <v>93.37</v>
      </c>
      <c r="P3223" t="n">
        <v>8.24</v>
      </c>
      <c r="Q3223" t="n">
        <v>117.89</v>
      </c>
      <c r="R3223" t="n">
        <v>124.917</v>
      </c>
      <c r="S3223" t="n">
        <v>96.20699999999999</v>
      </c>
      <c r="T3223" t="n">
        <v>264.635</v>
      </c>
    </row>
    <row r="3224">
      <c r="A3224" s="142" t="n">
        <v>41054</v>
      </c>
      <c r="B3224" t="inlineStr"/>
      <c r="C3224" t="n">
        <v>254.71</v>
      </c>
      <c r="D3224" t="inlineStr"/>
      <c r="E3224" t="inlineStr"/>
      <c r="F3224" t="inlineStr"/>
      <c r="G3224" t="inlineStr"/>
      <c r="H3224" t="inlineStr"/>
      <c r="I3224" t="inlineStr"/>
      <c r="J3224" t="inlineStr"/>
      <c r="K3224" t="n">
        <v>89.64</v>
      </c>
      <c r="L3224" t="n">
        <v>43137.93</v>
      </c>
      <c r="M3224" t="n">
        <v>391.9</v>
      </c>
      <c r="N3224" t="inlineStr"/>
      <c r="O3224" t="n">
        <v>94.73999999999999</v>
      </c>
      <c r="P3224" t="n">
        <v>8.31</v>
      </c>
      <c r="Q3224" t="n">
        <v>118.76</v>
      </c>
      <c r="R3224" t="n">
        <v>124.917</v>
      </c>
      <c r="S3224" t="n">
        <v>96.557</v>
      </c>
      <c r="T3224" t="n">
        <v>266.186</v>
      </c>
    </row>
    <row r="3225">
      <c r="A3225" s="142" t="n">
        <v>41057</v>
      </c>
      <c r="B3225" t="inlineStr"/>
      <c r="C3225" t="n">
        <v>254.71</v>
      </c>
      <c r="D3225" t="inlineStr"/>
      <c r="E3225" t="inlineStr"/>
      <c r="F3225" t="inlineStr"/>
      <c r="G3225" t="inlineStr"/>
      <c r="H3225" t="inlineStr"/>
      <c r="I3225" t="inlineStr"/>
      <c r="J3225" t="inlineStr"/>
      <c r="K3225" t="n">
        <v>89.64</v>
      </c>
      <c r="L3225" t="n">
        <v>43137.93</v>
      </c>
      <c r="M3225" t="n">
        <v>391.9</v>
      </c>
      <c r="N3225" t="inlineStr"/>
      <c r="O3225" t="n">
        <v>94.73999999999999</v>
      </c>
      <c r="P3225" t="n">
        <v>8.31</v>
      </c>
      <c r="Q3225" t="n">
        <v>118.76</v>
      </c>
      <c r="R3225" t="n">
        <v>124.917</v>
      </c>
      <c r="S3225" t="n">
        <v>96.557</v>
      </c>
      <c r="T3225" t="n">
        <v>266.186</v>
      </c>
    </row>
    <row r="3226">
      <c r="A3226" s="142" t="n">
        <v>41058</v>
      </c>
      <c r="B3226" t="inlineStr"/>
      <c r="C3226" t="n">
        <v>256.15</v>
      </c>
      <c r="D3226" t="inlineStr"/>
      <c r="E3226" t="inlineStr"/>
      <c r="F3226" t="inlineStr"/>
      <c r="G3226" t="inlineStr"/>
      <c r="H3226" t="inlineStr"/>
      <c r="I3226" t="inlineStr"/>
      <c r="J3226" t="inlineStr"/>
      <c r="K3226" t="n">
        <v>88.34999999999999</v>
      </c>
      <c r="L3226" t="n">
        <v>43038.08</v>
      </c>
      <c r="M3226" t="n">
        <v>387.89</v>
      </c>
      <c r="N3226" t="inlineStr"/>
      <c r="O3226" t="n">
        <v>93.62</v>
      </c>
      <c r="P3226" t="n">
        <v>8.380000000000001</v>
      </c>
      <c r="Q3226" t="n">
        <v>119.93</v>
      </c>
      <c r="R3226" t="n">
        <v>124.917</v>
      </c>
      <c r="S3226" t="n">
        <v>97.565</v>
      </c>
      <c r="T3226" t="n">
        <v>271.516</v>
      </c>
    </row>
    <row r="3227">
      <c r="A3227" s="142" t="n">
        <v>41059</v>
      </c>
      <c r="B3227" t="inlineStr"/>
      <c r="C3227" t="n">
        <v>256.4</v>
      </c>
      <c r="D3227" t="inlineStr"/>
      <c r="E3227" t="inlineStr"/>
      <c r="F3227" t="inlineStr"/>
      <c r="G3227" t="inlineStr"/>
      <c r="H3227" t="inlineStr"/>
      <c r="I3227" t="inlineStr"/>
      <c r="J3227" t="inlineStr"/>
      <c r="K3227" t="n">
        <v>88.06</v>
      </c>
      <c r="L3227" t="n">
        <v>43018.02</v>
      </c>
      <c r="M3227" t="n">
        <v>388.33</v>
      </c>
      <c r="N3227" t="inlineStr"/>
      <c r="O3227" t="n">
        <v>94.03</v>
      </c>
      <c r="P3227" t="n">
        <v>8.359999999999999</v>
      </c>
      <c r="Q3227" t="n">
        <v>116.26</v>
      </c>
      <c r="R3227" t="n">
        <v>124.917</v>
      </c>
      <c r="S3227" t="n">
        <v>97.093</v>
      </c>
      <c r="T3227" t="n">
        <v>270.652</v>
      </c>
    </row>
    <row r="3228">
      <c r="A3228" s="142" t="n">
        <v>41060</v>
      </c>
      <c r="B3228" t="inlineStr"/>
      <c r="C3228" t="n">
        <v>255.34</v>
      </c>
      <c r="D3228" t="inlineStr"/>
      <c r="E3228" t="inlineStr"/>
      <c r="F3228" t="inlineStr"/>
      <c r="G3228" t="inlineStr"/>
      <c r="H3228" t="inlineStr"/>
      <c r="I3228" t="inlineStr"/>
      <c r="J3228" t="inlineStr"/>
      <c r="K3228" t="n">
        <v>87.72</v>
      </c>
      <c r="L3228" t="n">
        <v>43176.16</v>
      </c>
      <c r="M3228" t="n">
        <v>388.9</v>
      </c>
      <c r="N3228" t="inlineStr"/>
      <c r="O3228" t="n">
        <v>93.33</v>
      </c>
      <c r="P3228" t="n">
        <v>8.33</v>
      </c>
      <c r="Q3228" t="n">
        <v>117.7</v>
      </c>
      <c r="R3228" t="n">
        <v>117.327</v>
      </c>
      <c r="S3228" t="n">
        <v>97.041</v>
      </c>
      <c r="T3228" t="n">
        <v>270.884</v>
      </c>
    </row>
    <row r="3229">
      <c r="A3229" s="142" t="n">
        <v>41061</v>
      </c>
      <c r="B3229" t="inlineStr"/>
      <c r="C3229" t="n">
        <v>265.48</v>
      </c>
      <c r="D3229" t="inlineStr"/>
      <c r="E3229" t="inlineStr"/>
      <c r="F3229" t="inlineStr"/>
      <c r="G3229" t="inlineStr"/>
      <c r="H3229" t="inlineStr"/>
      <c r="I3229" t="inlineStr"/>
      <c r="J3229" t="inlineStr"/>
      <c r="K3229" t="n">
        <v>91.98</v>
      </c>
      <c r="L3229" t="n">
        <v>43985.22</v>
      </c>
      <c r="M3229" t="n">
        <v>410.31</v>
      </c>
      <c r="N3229" t="inlineStr"/>
      <c r="O3229" t="n">
        <v>98.45</v>
      </c>
      <c r="P3229" t="n">
        <v>8.57</v>
      </c>
      <c r="Q3229" t="n">
        <v>121.31</v>
      </c>
      <c r="R3229" t="n">
        <v>117.327</v>
      </c>
      <c r="S3229" t="n">
        <v>95.11499999999999</v>
      </c>
      <c r="T3229" t="n">
        <v>267.24</v>
      </c>
    </row>
    <row r="3230">
      <c r="A3230" s="142" t="n">
        <v>41064</v>
      </c>
      <c r="B3230" t="inlineStr"/>
      <c r="C3230" t="n">
        <v>265.39</v>
      </c>
      <c r="D3230" t="inlineStr"/>
      <c r="E3230" t="inlineStr"/>
      <c r="F3230" t="inlineStr"/>
      <c r="G3230" t="inlineStr"/>
      <c r="H3230" t="inlineStr"/>
      <c r="I3230" t="inlineStr"/>
      <c r="J3230" t="inlineStr"/>
      <c r="K3230" t="n">
        <v>90.95999999999999</v>
      </c>
      <c r="L3230" t="n">
        <v>43985.22</v>
      </c>
      <c r="M3230" t="n">
        <v>410.49</v>
      </c>
      <c r="N3230" t="inlineStr"/>
      <c r="O3230" t="n">
        <v>98.86</v>
      </c>
      <c r="P3230" t="n">
        <v>8.609999999999999</v>
      </c>
      <c r="Q3230" t="n">
        <v>122.85</v>
      </c>
      <c r="R3230" t="n">
        <v>117.327</v>
      </c>
      <c r="S3230" t="n">
        <v>93.828</v>
      </c>
      <c r="T3230" t="n">
        <v>261.051</v>
      </c>
    </row>
    <row r="3231">
      <c r="A3231" s="142" t="n">
        <v>41065</v>
      </c>
      <c r="B3231" t="inlineStr"/>
      <c r="C3231" t="n">
        <v>271.86</v>
      </c>
      <c r="D3231" t="inlineStr"/>
      <c r="E3231" t="inlineStr"/>
      <c r="F3231" t="inlineStr"/>
      <c r="G3231" t="inlineStr"/>
      <c r="H3231" t="inlineStr"/>
      <c r="I3231" t="inlineStr"/>
      <c r="J3231" t="inlineStr"/>
      <c r="K3231" t="n">
        <v>92.31999999999999</v>
      </c>
      <c r="L3231" t="n">
        <v>43985.22</v>
      </c>
      <c r="M3231" t="n">
        <v>416.1</v>
      </c>
      <c r="N3231" t="inlineStr"/>
      <c r="O3231" t="n">
        <v>100.54</v>
      </c>
      <c r="P3231" t="n">
        <v>8.800000000000001</v>
      </c>
      <c r="Q3231" t="n">
        <v>124</v>
      </c>
      <c r="R3231" t="n">
        <v>117.327</v>
      </c>
      <c r="S3231" t="n">
        <v>94.63200000000001</v>
      </c>
      <c r="T3231" t="n">
        <v>262.929</v>
      </c>
    </row>
    <row r="3232">
      <c r="A3232" s="142" t="n">
        <v>41066</v>
      </c>
      <c r="B3232" t="inlineStr"/>
      <c r="C3232" t="n">
        <v>272.48</v>
      </c>
      <c r="D3232" t="inlineStr"/>
      <c r="E3232" t="inlineStr"/>
      <c r="F3232" t="inlineStr"/>
      <c r="G3232" t="inlineStr"/>
      <c r="H3232" t="inlineStr"/>
      <c r="I3232" t="inlineStr"/>
      <c r="J3232" t="inlineStr"/>
      <c r="K3232" t="n">
        <v>92.69</v>
      </c>
      <c r="L3232" t="n">
        <v>45053.47</v>
      </c>
      <c r="M3232" t="n">
        <v>417.4</v>
      </c>
      <c r="N3232" t="inlineStr"/>
      <c r="O3232" t="n">
        <v>101.03</v>
      </c>
      <c r="P3232" t="n">
        <v>8.91</v>
      </c>
      <c r="Q3232" t="n">
        <v>127.34</v>
      </c>
      <c r="R3232" t="n">
        <v>117.327</v>
      </c>
      <c r="S3232" t="n">
        <v>96.438</v>
      </c>
      <c r="T3232" t="n">
        <v>267.319</v>
      </c>
    </row>
    <row r="3233">
      <c r="A3233" s="142" t="n">
        <v>41067</v>
      </c>
      <c r="B3233" t="inlineStr"/>
      <c r="C3233" t="n">
        <v>264.14</v>
      </c>
      <c r="D3233" t="inlineStr"/>
      <c r="E3233" t="inlineStr"/>
      <c r="F3233" t="inlineStr"/>
      <c r="G3233" t="inlineStr"/>
      <c r="H3233" t="inlineStr"/>
      <c r="I3233" t="inlineStr"/>
      <c r="J3233" t="inlineStr"/>
      <c r="K3233" t="n">
        <v>89.69</v>
      </c>
      <c r="L3233" t="n">
        <v>44031.84</v>
      </c>
      <c r="M3233" t="n">
        <v>401.88</v>
      </c>
      <c r="N3233" t="inlineStr"/>
      <c r="O3233" t="n">
        <v>98.09</v>
      </c>
      <c r="P3233" t="n">
        <v>8.710000000000001</v>
      </c>
      <c r="Q3233" t="n">
        <v>123.64</v>
      </c>
      <c r="R3233" t="n">
        <v>117.327</v>
      </c>
      <c r="S3233" t="n">
        <v>96.59099999999999</v>
      </c>
      <c r="T3233" t="n">
        <v>269.097</v>
      </c>
    </row>
    <row r="3234">
      <c r="A3234" s="142" t="n">
        <v>41068</v>
      </c>
      <c r="B3234" t="inlineStr"/>
      <c r="C3234" t="n">
        <v>264.17</v>
      </c>
      <c r="D3234" t="inlineStr"/>
      <c r="E3234" t="inlineStr"/>
      <c r="F3234" t="inlineStr"/>
      <c r="G3234" t="inlineStr"/>
      <c r="H3234" t="inlineStr"/>
      <c r="I3234" t="inlineStr"/>
      <c r="J3234" t="inlineStr"/>
      <c r="K3234" t="n">
        <v>90.84999999999999</v>
      </c>
      <c r="L3234" t="n">
        <v>43665.99</v>
      </c>
      <c r="M3234" t="n">
        <v>400.03</v>
      </c>
      <c r="N3234" t="inlineStr"/>
      <c r="O3234" t="n">
        <v>98.36</v>
      </c>
      <c r="P3234" t="n">
        <v>8.699999999999999</v>
      </c>
      <c r="Q3234" t="n">
        <v>121.76</v>
      </c>
      <c r="R3234" t="n">
        <v>117.327</v>
      </c>
      <c r="S3234" t="n">
        <v>97.101</v>
      </c>
      <c r="T3234" t="n">
        <v>268.824</v>
      </c>
    </row>
    <row r="3235">
      <c r="A3235" s="142" t="n">
        <v>41071</v>
      </c>
      <c r="B3235" t="inlineStr"/>
      <c r="C3235" t="n">
        <v>261.99</v>
      </c>
      <c r="D3235" t="inlineStr"/>
      <c r="E3235" t="inlineStr"/>
      <c r="F3235" t="inlineStr"/>
      <c r="G3235" t="inlineStr"/>
      <c r="H3235" t="inlineStr"/>
      <c r="I3235" t="inlineStr"/>
      <c r="J3235" t="inlineStr"/>
      <c r="K3235" t="n">
        <v>89.64</v>
      </c>
      <c r="L3235" t="n">
        <v>44171.87</v>
      </c>
      <c r="M3235" t="n">
        <v>397.27</v>
      </c>
      <c r="N3235" t="inlineStr"/>
      <c r="O3235" t="n">
        <v>97.31999999999999</v>
      </c>
      <c r="P3235" t="n">
        <v>8.56</v>
      </c>
      <c r="Q3235" t="n">
        <v>121.31</v>
      </c>
      <c r="R3235" t="n">
        <v>117.327</v>
      </c>
      <c r="S3235" t="n">
        <v>96.556</v>
      </c>
      <c r="T3235" t="n">
        <v>270.784</v>
      </c>
    </row>
    <row r="3236">
      <c r="A3236" s="142" t="n">
        <v>41072</v>
      </c>
      <c r="B3236" t="inlineStr"/>
      <c r="C3236" t="n">
        <v>265.71</v>
      </c>
      <c r="D3236" t="inlineStr"/>
      <c r="E3236" t="inlineStr"/>
      <c r="F3236" t="inlineStr"/>
      <c r="G3236" t="inlineStr"/>
      <c r="H3236" t="inlineStr"/>
      <c r="I3236" t="inlineStr"/>
      <c r="J3236" t="inlineStr"/>
      <c r="K3236" t="n">
        <v>91.31</v>
      </c>
      <c r="L3236" t="n">
        <v>44440.29</v>
      </c>
      <c r="M3236" t="n">
        <v>404.22</v>
      </c>
      <c r="N3236" t="inlineStr"/>
      <c r="O3236" t="n">
        <v>99.64</v>
      </c>
      <c r="P3236" t="n">
        <v>8.73</v>
      </c>
      <c r="Q3236" t="n">
        <v>122.91</v>
      </c>
      <c r="R3236" t="n">
        <v>117.327</v>
      </c>
      <c r="S3236" t="n">
        <v>97.512</v>
      </c>
      <c r="T3236" t="n">
        <v>271.459</v>
      </c>
    </row>
    <row r="3237">
      <c r="A3237" s="142" t="n">
        <v>41073</v>
      </c>
      <c r="B3237" t="inlineStr"/>
      <c r="C3237" t="n">
        <v>263</v>
      </c>
      <c r="D3237" t="inlineStr"/>
      <c r="E3237" t="inlineStr"/>
      <c r="F3237" t="inlineStr"/>
      <c r="G3237" t="inlineStr"/>
      <c r="H3237" t="inlineStr"/>
      <c r="I3237" t="inlineStr"/>
      <c r="J3237" t="inlineStr"/>
      <c r="K3237" t="n">
        <v>91.31999999999999</v>
      </c>
      <c r="L3237" t="n">
        <v>44551.38</v>
      </c>
      <c r="M3237" t="n">
        <v>404.7</v>
      </c>
      <c r="N3237" t="inlineStr"/>
      <c r="O3237" t="n">
        <v>99.44</v>
      </c>
      <c r="P3237" t="n">
        <v>8.699999999999999</v>
      </c>
      <c r="Q3237" t="n">
        <v>123.71</v>
      </c>
      <c r="R3237" t="n">
        <v>117.327</v>
      </c>
      <c r="S3237" t="n">
        <v>96.584</v>
      </c>
      <c r="T3237" t="n">
        <v>270.867</v>
      </c>
    </row>
    <row r="3238">
      <c r="A3238" s="142" t="n">
        <v>41074</v>
      </c>
      <c r="B3238" t="inlineStr"/>
      <c r="C3238" t="n">
        <v>261.15</v>
      </c>
      <c r="D3238" t="inlineStr"/>
      <c r="E3238" t="inlineStr"/>
      <c r="F3238" t="inlineStr"/>
      <c r="G3238" t="inlineStr"/>
      <c r="H3238" t="inlineStr"/>
      <c r="I3238" t="inlineStr"/>
      <c r="J3238" t="inlineStr"/>
      <c r="K3238" t="n">
        <v>91.75</v>
      </c>
      <c r="L3238" t="n">
        <v>44709.11</v>
      </c>
      <c r="M3238" t="n">
        <v>404.92</v>
      </c>
      <c r="N3238" t="inlineStr"/>
      <c r="O3238" t="n">
        <v>98.95999999999999</v>
      </c>
      <c r="P3238" t="n">
        <v>8.66</v>
      </c>
      <c r="Q3238" t="n">
        <v>122.63</v>
      </c>
      <c r="R3238" t="n">
        <v>117.327</v>
      </c>
      <c r="S3238" t="n">
        <v>96.755</v>
      </c>
      <c r="T3238" t="n">
        <v>268.851</v>
      </c>
    </row>
    <row r="3239">
      <c r="A3239" s="142" t="n">
        <v>41075</v>
      </c>
      <c r="B3239" t="inlineStr"/>
      <c r="C3239" t="n">
        <v>258.46</v>
      </c>
      <c r="D3239" t="inlineStr"/>
      <c r="E3239" t="inlineStr"/>
      <c r="F3239" t="inlineStr"/>
      <c r="G3239" t="inlineStr"/>
      <c r="H3239" t="inlineStr"/>
      <c r="I3239" t="inlineStr"/>
      <c r="J3239" t="inlineStr"/>
      <c r="K3239" t="n">
        <v>91.34999999999999</v>
      </c>
      <c r="L3239" t="n">
        <v>44813.46</v>
      </c>
      <c r="M3239" t="n">
        <v>402.01</v>
      </c>
      <c r="N3239" t="inlineStr"/>
      <c r="O3239" t="n">
        <v>98.65000000000001</v>
      </c>
      <c r="P3239" t="n">
        <v>8.68</v>
      </c>
      <c r="Q3239" t="n">
        <v>123.48</v>
      </c>
      <c r="R3239" t="n">
        <v>117.327</v>
      </c>
      <c r="S3239" t="n">
        <v>97.577</v>
      </c>
      <c r="T3239" t="n">
        <v>271.688</v>
      </c>
    </row>
    <row r="3240">
      <c r="A3240" s="142" t="n">
        <v>41078</v>
      </c>
      <c r="B3240" t="inlineStr"/>
      <c r="C3240" t="n">
        <v>266.91</v>
      </c>
      <c r="D3240" t="inlineStr"/>
      <c r="E3240" t="inlineStr"/>
      <c r="F3240" t="inlineStr"/>
      <c r="G3240" t="inlineStr"/>
      <c r="H3240" t="inlineStr"/>
      <c r="I3240" t="inlineStr"/>
      <c r="J3240" t="inlineStr"/>
      <c r="K3240" t="n">
        <v>92.91</v>
      </c>
      <c r="L3240" t="n">
        <v>44797.9</v>
      </c>
      <c r="M3240" t="n">
        <v>411.86</v>
      </c>
      <c r="N3240" t="inlineStr"/>
      <c r="O3240" t="n">
        <v>100.93</v>
      </c>
      <c r="P3240" t="n">
        <v>8.92</v>
      </c>
      <c r="Q3240" t="n">
        <v>122.33</v>
      </c>
      <c r="R3240" t="n">
        <v>117.327</v>
      </c>
      <c r="S3240" t="n">
        <v>98.285</v>
      </c>
      <c r="T3240" t="n">
        <v>275.301</v>
      </c>
    </row>
    <row r="3241">
      <c r="A3241" s="142" t="n">
        <v>41079</v>
      </c>
      <c r="B3241" t="inlineStr"/>
      <c r="C3241" t="n">
        <v>265.76</v>
      </c>
      <c r="D3241" t="inlineStr"/>
      <c r="E3241" t="inlineStr"/>
      <c r="F3241" t="inlineStr"/>
      <c r="G3241" t="inlineStr"/>
      <c r="H3241" t="inlineStr"/>
      <c r="I3241" t="inlineStr"/>
      <c r="J3241" t="inlineStr"/>
      <c r="K3241" t="n">
        <v>93.06999999999999</v>
      </c>
      <c r="L3241" t="n">
        <v>44561.22</v>
      </c>
      <c r="M3241" t="n">
        <v>413.26</v>
      </c>
      <c r="N3241" t="inlineStr"/>
      <c r="O3241" t="n">
        <v>100.32</v>
      </c>
      <c r="P3241" t="n">
        <v>8.880000000000001</v>
      </c>
      <c r="Q3241" t="n">
        <v>125.19</v>
      </c>
      <c r="R3241" t="n">
        <v>117.327</v>
      </c>
      <c r="S3241" t="n">
        <v>98.732</v>
      </c>
      <c r="T3241" t="n">
        <v>275.988</v>
      </c>
    </row>
    <row r="3242">
      <c r="A3242" s="142" t="n">
        <v>41080</v>
      </c>
      <c r="B3242" t="inlineStr"/>
      <c r="C3242" t="n">
        <v>262.73</v>
      </c>
      <c r="D3242" t="inlineStr"/>
      <c r="E3242" t="inlineStr"/>
      <c r="F3242" t="inlineStr"/>
      <c r="G3242" t="inlineStr"/>
      <c r="H3242" t="inlineStr"/>
      <c r="I3242" t="inlineStr"/>
      <c r="J3242" t="inlineStr"/>
      <c r="K3242" t="n">
        <v>91.41</v>
      </c>
      <c r="L3242" t="n">
        <v>44239.54</v>
      </c>
      <c r="M3242" t="n">
        <v>406.8</v>
      </c>
      <c r="N3242" t="inlineStr"/>
      <c r="O3242" t="n">
        <v>99.11</v>
      </c>
      <c r="P3242" t="n">
        <v>8.82</v>
      </c>
      <c r="Q3242" t="n">
        <v>123.01</v>
      </c>
      <c r="R3242" t="n">
        <v>117.327</v>
      </c>
      <c r="S3242" t="n">
        <v>98.78</v>
      </c>
      <c r="T3242" t="n">
        <v>276.84</v>
      </c>
    </row>
    <row r="3243">
      <c r="A3243" s="142" t="n">
        <v>41081</v>
      </c>
      <c r="B3243" t="inlineStr"/>
      <c r="C3243" t="n">
        <v>250.05</v>
      </c>
      <c r="D3243" t="inlineStr"/>
      <c r="E3243" t="inlineStr"/>
      <c r="F3243" t="inlineStr"/>
      <c r="G3243" t="inlineStr"/>
      <c r="H3243" t="inlineStr"/>
      <c r="I3243" t="inlineStr"/>
      <c r="J3243" t="inlineStr"/>
      <c r="K3243" t="n">
        <v>88.34</v>
      </c>
      <c r="L3243" t="n">
        <v>42876.46</v>
      </c>
      <c r="M3243" t="n">
        <v>390.63</v>
      </c>
      <c r="N3243" t="inlineStr"/>
      <c r="O3243" t="n">
        <v>94.94</v>
      </c>
      <c r="P3243" t="n">
        <v>8.41</v>
      </c>
      <c r="Q3243" t="n">
        <v>121.46</v>
      </c>
      <c r="R3243" t="n">
        <v>117.327</v>
      </c>
      <c r="S3243" t="n">
        <v>97.732</v>
      </c>
      <c r="T3243" t="n">
        <v>274.304</v>
      </c>
    </row>
    <row r="3244">
      <c r="A3244" s="142" t="n">
        <v>41082</v>
      </c>
      <c r="B3244" t="inlineStr"/>
      <c r="C3244" t="n">
        <v>247.11</v>
      </c>
      <c r="D3244" t="inlineStr"/>
      <c r="E3244" t="inlineStr"/>
      <c r="F3244" t="inlineStr"/>
      <c r="G3244" t="inlineStr"/>
      <c r="H3244" t="inlineStr"/>
      <c r="I3244" t="inlineStr"/>
      <c r="J3244" t="inlineStr"/>
      <c r="K3244" t="n">
        <v>88.68000000000001</v>
      </c>
      <c r="L3244" t="n">
        <v>42730.33</v>
      </c>
      <c r="M3244" t="n">
        <v>389.7</v>
      </c>
      <c r="N3244" t="inlineStr"/>
      <c r="O3244" t="n">
        <v>94.26000000000001</v>
      </c>
      <c r="P3244" t="n">
        <v>8.220000000000001</v>
      </c>
      <c r="Q3244" t="n">
        <v>119.06</v>
      </c>
      <c r="R3244" t="n">
        <v>117.327</v>
      </c>
      <c r="S3244" t="n">
        <v>97.995</v>
      </c>
      <c r="T3244" t="n">
        <v>271.391</v>
      </c>
    </row>
    <row r="3245">
      <c r="A3245" s="142" t="n">
        <v>41085</v>
      </c>
      <c r="B3245" t="inlineStr"/>
      <c r="C3245" t="n">
        <v>246.24</v>
      </c>
      <c r="D3245" t="inlineStr"/>
      <c r="E3245" t="inlineStr"/>
      <c r="F3245" t="inlineStr"/>
      <c r="G3245" t="inlineStr"/>
      <c r="H3245" t="inlineStr"/>
      <c r="I3245" t="inlineStr"/>
      <c r="J3245" t="inlineStr"/>
      <c r="K3245" t="n">
        <v>89.59</v>
      </c>
      <c r="L3245" t="n">
        <v>43275.48</v>
      </c>
      <c r="M3245" t="n">
        <v>391.75</v>
      </c>
      <c r="N3245" t="inlineStr"/>
      <c r="O3245" t="n">
        <v>95.33</v>
      </c>
      <c r="P3245" t="n">
        <v>8.23</v>
      </c>
      <c r="Q3245" t="n">
        <v>118.18</v>
      </c>
      <c r="R3245" t="n">
        <v>117.327</v>
      </c>
      <c r="S3245" t="n">
        <v>97.02200000000001</v>
      </c>
      <c r="T3245" t="n">
        <v>268.744</v>
      </c>
    </row>
    <row r="3246">
      <c r="A3246" s="142" t="n">
        <v>41086</v>
      </c>
      <c r="B3246" t="inlineStr"/>
      <c r="C3246" t="n">
        <v>242.85</v>
      </c>
      <c r="D3246" t="inlineStr"/>
      <c r="E3246" t="inlineStr"/>
      <c r="F3246" t="inlineStr"/>
      <c r="G3246" t="inlineStr"/>
      <c r="H3246" t="inlineStr"/>
      <c r="I3246" t="inlineStr"/>
      <c r="J3246" t="inlineStr"/>
      <c r="K3246" t="n">
        <v>88.04000000000001</v>
      </c>
      <c r="L3246" t="n">
        <v>42660.18</v>
      </c>
      <c r="M3246" t="n">
        <v>385.71</v>
      </c>
      <c r="N3246" t="inlineStr"/>
      <c r="O3246" t="n">
        <v>93.93000000000001</v>
      </c>
      <c r="P3246" t="n">
        <v>8.18</v>
      </c>
      <c r="Q3246" t="n">
        <v>117.85</v>
      </c>
      <c r="R3246" t="n">
        <v>117.327</v>
      </c>
      <c r="S3246" t="n">
        <v>97.286</v>
      </c>
      <c r="T3246" t="n">
        <v>269.751</v>
      </c>
    </row>
    <row r="3247">
      <c r="A3247" s="142" t="n">
        <v>41087</v>
      </c>
      <c r="B3247" t="inlineStr"/>
      <c r="C3247" t="n">
        <v>242.31</v>
      </c>
      <c r="D3247" t="inlineStr"/>
      <c r="E3247" t="inlineStr"/>
      <c r="F3247" t="inlineStr"/>
      <c r="G3247" t="inlineStr"/>
      <c r="H3247" t="inlineStr"/>
      <c r="I3247" t="inlineStr"/>
      <c r="J3247" t="inlineStr"/>
      <c r="K3247" t="n">
        <v>88.04000000000001</v>
      </c>
      <c r="L3247" t="n">
        <v>42264.66</v>
      </c>
      <c r="M3247" t="n">
        <v>386.31</v>
      </c>
      <c r="N3247" t="inlineStr"/>
      <c r="O3247" t="n">
        <v>93.81</v>
      </c>
      <c r="P3247" t="n">
        <v>8.18</v>
      </c>
      <c r="Q3247" t="n">
        <v>116.69</v>
      </c>
      <c r="R3247" t="n">
        <v>117.327</v>
      </c>
      <c r="S3247" t="n">
        <v>98.31</v>
      </c>
      <c r="T3247" t="n">
        <v>271.945</v>
      </c>
    </row>
    <row r="3248">
      <c r="A3248" s="142" t="n">
        <v>41088</v>
      </c>
      <c r="B3248" t="inlineStr"/>
      <c r="C3248" t="n">
        <v>235.02</v>
      </c>
      <c r="D3248" t="inlineStr"/>
      <c r="E3248" t="inlineStr"/>
      <c r="F3248" t="inlineStr"/>
      <c r="G3248" t="inlineStr"/>
      <c r="H3248" t="inlineStr"/>
      <c r="I3248" t="inlineStr"/>
      <c r="J3248" t="inlineStr"/>
      <c r="K3248" t="n">
        <v>86.83</v>
      </c>
      <c r="L3248" t="n">
        <v>41327.72</v>
      </c>
      <c r="M3248" t="n">
        <v>378.44</v>
      </c>
      <c r="N3248" t="inlineStr"/>
      <c r="O3248" t="n">
        <v>91.41</v>
      </c>
      <c r="P3248" t="n">
        <v>7.89</v>
      </c>
      <c r="Q3248" t="n">
        <v>114.95</v>
      </c>
      <c r="R3248" t="n">
        <v>117.327</v>
      </c>
      <c r="S3248" t="n">
        <v>98.34399999999999</v>
      </c>
      <c r="T3248" t="n">
        <v>270.767</v>
      </c>
    </row>
    <row r="3249">
      <c r="A3249" s="142" t="n">
        <v>41089</v>
      </c>
      <c r="B3249" t="inlineStr"/>
      <c r="C3249" t="n">
        <v>241.9</v>
      </c>
      <c r="D3249" t="inlineStr"/>
      <c r="E3249" t="inlineStr"/>
      <c r="F3249" t="inlineStr"/>
      <c r="G3249" t="inlineStr"/>
      <c r="H3249" t="inlineStr"/>
      <c r="I3249" t="inlineStr"/>
      <c r="J3249" t="inlineStr"/>
      <c r="K3249" t="n">
        <v>86.83</v>
      </c>
      <c r="L3249" t="n">
        <v>43022.98</v>
      </c>
      <c r="M3249" t="n">
        <v>378.44</v>
      </c>
      <c r="N3249" t="inlineStr"/>
      <c r="O3249" t="n">
        <v>93.05</v>
      </c>
      <c r="P3249" t="n">
        <v>8.1</v>
      </c>
      <c r="Q3249" t="n">
        <v>116.58</v>
      </c>
      <c r="R3249" t="n">
        <v>123.379</v>
      </c>
      <c r="S3249" t="n">
        <v>99.218</v>
      </c>
      <c r="T3249" t="n">
        <v>274.111</v>
      </c>
    </row>
    <row r="3250">
      <c r="A3250" s="142" t="n">
        <v>41092</v>
      </c>
      <c r="B3250" t="inlineStr"/>
      <c r="C3250" t="n">
        <v>241.9</v>
      </c>
      <c r="D3250" t="inlineStr"/>
      <c r="E3250" t="inlineStr"/>
      <c r="F3250" t="inlineStr"/>
      <c r="G3250" t="inlineStr"/>
      <c r="H3250" t="inlineStr"/>
      <c r="I3250" t="inlineStr"/>
      <c r="J3250" t="inlineStr"/>
      <c r="K3250" t="n">
        <v>88.13</v>
      </c>
      <c r="L3250" t="n">
        <v>42853.03</v>
      </c>
      <c r="M3250" t="n">
        <v>387.85</v>
      </c>
      <c r="N3250" t="inlineStr"/>
      <c r="O3250" t="n">
        <v>93.05</v>
      </c>
      <c r="P3250" t="n">
        <v>8.15</v>
      </c>
      <c r="Q3250" t="n">
        <v>117.53</v>
      </c>
      <c r="R3250" t="n">
        <v>123.379</v>
      </c>
      <c r="S3250" t="n">
        <v>100.454</v>
      </c>
      <c r="T3250" t="n">
        <v>277.638</v>
      </c>
    </row>
    <row r="3251">
      <c r="A3251" s="142" t="n">
        <v>41093</v>
      </c>
      <c r="B3251" t="inlineStr"/>
      <c r="C3251" t="n">
        <v>256.06</v>
      </c>
      <c r="D3251" t="inlineStr"/>
      <c r="E3251" t="inlineStr"/>
      <c r="F3251" t="inlineStr"/>
      <c r="G3251" t="inlineStr"/>
      <c r="H3251" t="inlineStr"/>
      <c r="I3251" t="inlineStr"/>
      <c r="J3251" t="inlineStr"/>
      <c r="K3251" t="n">
        <v>91.38</v>
      </c>
      <c r="L3251" t="n">
        <v>43942.08</v>
      </c>
      <c r="M3251" t="n">
        <v>401.54</v>
      </c>
      <c r="N3251" t="inlineStr"/>
      <c r="O3251" t="n">
        <v>97.88</v>
      </c>
      <c r="P3251" t="n">
        <v>8.41</v>
      </c>
      <c r="Q3251" t="n">
        <v>120.85</v>
      </c>
      <c r="R3251" t="n">
        <v>123.379</v>
      </c>
      <c r="S3251" t="n">
        <v>101.267</v>
      </c>
      <c r="T3251" t="n">
        <v>281.692</v>
      </c>
    </row>
    <row r="3252">
      <c r="A3252" s="142" t="n">
        <v>41094</v>
      </c>
      <c r="B3252" t="inlineStr"/>
      <c r="C3252" t="n">
        <v>261.52</v>
      </c>
      <c r="D3252" t="inlineStr"/>
      <c r="E3252" t="inlineStr"/>
      <c r="F3252" t="inlineStr"/>
      <c r="G3252" t="inlineStr"/>
      <c r="H3252" t="inlineStr"/>
      <c r="I3252" t="inlineStr"/>
      <c r="J3252" t="inlineStr"/>
      <c r="K3252" t="n">
        <v>92.42</v>
      </c>
      <c r="L3252" t="n">
        <v>43942.08</v>
      </c>
      <c r="M3252" t="n">
        <v>405.62</v>
      </c>
      <c r="N3252" t="inlineStr"/>
      <c r="O3252" t="n">
        <v>97.88</v>
      </c>
      <c r="P3252" t="n">
        <v>8.5</v>
      </c>
      <c r="Q3252" t="n">
        <v>120.85</v>
      </c>
      <c r="R3252" t="n">
        <v>123.379</v>
      </c>
      <c r="S3252" t="n">
        <v>101.965</v>
      </c>
      <c r="T3252" t="n">
        <v>283.936</v>
      </c>
    </row>
    <row r="3253">
      <c r="A3253" s="142" t="n">
        <v>41095</v>
      </c>
      <c r="B3253" t="inlineStr"/>
      <c r="C3253" t="n">
        <v>263.12</v>
      </c>
      <c r="D3253" t="inlineStr"/>
      <c r="E3253" t="inlineStr"/>
      <c r="F3253" t="inlineStr"/>
      <c r="G3253" t="inlineStr"/>
      <c r="H3253" t="inlineStr"/>
      <c r="I3253" t="inlineStr"/>
      <c r="J3253" t="inlineStr"/>
      <c r="K3253" t="n">
        <v>92.08</v>
      </c>
      <c r="L3253" t="n">
        <v>43266.28</v>
      </c>
      <c r="M3253" t="n">
        <v>405.02</v>
      </c>
      <c r="N3253" t="inlineStr"/>
      <c r="O3253" t="n">
        <v>99.19</v>
      </c>
      <c r="P3253" t="n">
        <v>8.57</v>
      </c>
      <c r="Q3253" t="n">
        <v>122.98</v>
      </c>
      <c r="R3253" t="n">
        <v>123.379</v>
      </c>
      <c r="S3253" t="n">
        <v>102.457</v>
      </c>
      <c r="T3253" t="n">
        <v>286.652</v>
      </c>
    </row>
    <row r="3254">
      <c r="A3254" s="142" t="n">
        <v>41096</v>
      </c>
      <c r="B3254" t="inlineStr"/>
      <c r="C3254" t="n">
        <v>258.6</v>
      </c>
      <c r="D3254" t="inlineStr"/>
      <c r="E3254" t="inlineStr"/>
      <c r="F3254" t="inlineStr"/>
      <c r="G3254" t="inlineStr"/>
      <c r="H3254" t="inlineStr"/>
      <c r="I3254" t="inlineStr"/>
      <c r="J3254" t="inlineStr"/>
      <c r="K3254" t="n">
        <v>90.22</v>
      </c>
      <c r="L3254" t="n">
        <v>42461.44</v>
      </c>
      <c r="M3254" t="n">
        <v>396.13</v>
      </c>
      <c r="N3254" t="inlineStr"/>
      <c r="O3254" t="n">
        <v>97.04000000000001</v>
      </c>
      <c r="P3254" t="n">
        <v>8.41</v>
      </c>
      <c r="Q3254" t="n">
        <v>121.72</v>
      </c>
      <c r="R3254" t="n">
        <v>123.379</v>
      </c>
      <c r="S3254" t="n">
        <v>102.015</v>
      </c>
      <c r="T3254" t="n">
        <v>285.609</v>
      </c>
    </row>
    <row r="3255">
      <c r="A3255" s="142" t="n">
        <v>41099</v>
      </c>
      <c r="B3255" t="inlineStr"/>
      <c r="C3255" t="n">
        <v>258.68</v>
      </c>
      <c r="D3255" t="inlineStr"/>
      <c r="E3255" t="inlineStr"/>
      <c r="F3255" t="inlineStr"/>
      <c r="G3255" t="inlineStr"/>
      <c r="H3255" t="inlineStr"/>
      <c r="I3255" t="inlineStr"/>
      <c r="J3255" t="inlineStr"/>
      <c r="K3255" t="n">
        <v>90.03</v>
      </c>
      <c r="L3255" t="n">
        <v>42771.47</v>
      </c>
      <c r="M3255" t="n">
        <v>394.08</v>
      </c>
      <c r="N3255" t="inlineStr"/>
      <c r="O3255" t="n">
        <v>96.44</v>
      </c>
      <c r="P3255" t="n">
        <v>8.289999999999999</v>
      </c>
      <c r="Q3255" t="n">
        <v>120.28</v>
      </c>
      <c r="R3255" t="n">
        <v>123.379</v>
      </c>
      <c r="S3255" t="n">
        <v>101.562</v>
      </c>
      <c r="T3255" t="n">
        <v>282.756</v>
      </c>
    </row>
    <row r="3256">
      <c r="A3256" s="142" t="n">
        <v>41100</v>
      </c>
      <c r="B3256" t="inlineStr"/>
      <c r="C3256" t="n">
        <v>253.37</v>
      </c>
      <c r="D3256" t="inlineStr"/>
      <c r="E3256" t="inlineStr"/>
      <c r="F3256" t="inlineStr"/>
      <c r="G3256" t="inlineStr"/>
      <c r="H3256" t="inlineStr"/>
      <c r="I3256" t="inlineStr"/>
      <c r="J3256" t="inlineStr"/>
      <c r="K3256" t="n">
        <v>87.7</v>
      </c>
      <c r="L3256" t="n">
        <v>42234.77</v>
      </c>
      <c r="M3256" t="n">
        <v>385.14</v>
      </c>
      <c r="N3256" t="inlineStr"/>
      <c r="O3256" t="n">
        <v>93.98</v>
      </c>
      <c r="P3256" t="n">
        <v>8.1</v>
      </c>
      <c r="Q3256" t="n">
        <v>120.6</v>
      </c>
      <c r="R3256" t="n">
        <v>123.379</v>
      </c>
      <c r="S3256" t="n">
        <v>101.52</v>
      </c>
      <c r="T3256" t="n">
        <v>283.343</v>
      </c>
    </row>
    <row r="3257">
      <c r="A3257" s="142" t="n">
        <v>41101</v>
      </c>
      <c r="B3257" t="inlineStr"/>
      <c r="C3257" t="n">
        <v>252.51</v>
      </c>
      <c r="D3257" t="inlineStr"/>
      <c r="E3257" t="inlineStr"/>
      <c r="F3257" t="inlineStr"/>
      <c r="G3257" t="inlineStr"/>
      <c r="H3257" t="inlineStr"/>
      <c r="I3257" t="inlineStr"/>
      <c r="J3257" t="inlineStr"/>
      <c r="K3257" t="n">
        <v>86.13</v>
      </c>
      <c r="L3257" t="n">
        <v>42392.3</v>
      </c>
      <c r="M3257" t="n">
        <v>378.25</v>
      </c>
      <c r="N3257" t="inlineStr"/>
      <c r="O3257" t="n">
        <v>92.13</v>
      </c>
      <c r="P3257" t="n">
        <v>8</v>
      </c>
      <c r="Q3257" t="n">
        <v>116.76</v>
      </c>
      <c r="R3257" t="n">
        <v>123.379</v>
      </c>
      <c r="S3257" t="n">
        <v>101.552</v>
      </c>
      <c r="T3257" t="n">
        <v>282.952</v>
      </c>
    </row>
    <row r="3258">
      <c r="A3258" s="142" t="n">
        <v>41102</v>
      </c>
      <c r="B3258" t="inlineStr"/>
      <c r="C3258" t="n">
        <v>246.24</v>
      </c>
      <c r="D3258" t="inlineStr"/>
      <c r="E3258" t="inlineStr"/>
      <c r="F3258" t="inlineStr"/>
      <c r="G3258" t="inlineStr"/>
      <c r="H3258" t="inlineStr"/>
      <c r="I3258" t="inlineStr"/>
      <c r="J3258" t="inlineStr"/>
      <c r="K3258" t="n">
        <v>86.81999999999999</v>
      </c>
      <c r="L3258" t="n">
        <v>42083.54</v>
      </c>
      <c r="M3258" t="n">
        <v>374.56</v>
      </c>
      <c r="N3258" t="inlineStr"/>
      <c r="O3258" t="n">
        <v>90.77</v>
      </c>
      <c r="P3258" t="n">
        <v>7.89</v>
      </c>
      <c r="Q3258" t="n">
        <v>113.58</v>
      </c>
      <c r="R3258" t="n">
        <v>123.379</v>
      </c>
      <c r="S3258" t="n">
        <v>101.02</v>
      </c>
      <c r="T3258" t="n">
        <v>278.99</v>
      </c>
    </row>
    <row r="3259">
      <c r="A3259" s="142" t="n">
        <v>41103</v>
      </c>
      <c r="B3259" t="inlineStr"/>
      <c r="C3259" t="n">
        <v>251.79</v>
      </c>
      <c r="D3259" t="inlineStr"/>
      <c r="E3259" t="inlineStr"/>
      <c r="F3259" t="inlineStr"/>
      <c r="G3259" t="inlineStr"/>
      <c r="H3259" t="inlineStr"/>
      <c r="I3259" t="inlineStr"/>
      <c r="J3259" t="inlineStr"/>
      <c r="K3259" t="n">
        <v>86.81999999999999</v>
      </c>
      <c r="L3259" t="n">
        <v>42704.43</v>
      </c>
      <c r="M3259" t="n">
        <v>374.56</v>
      </c>
      <c r="N3259" t="inlineStr"/>
      <c r="O3259" t="n">
        <v>92.11</v>
      </c>
      <c r="P3259" t="n">
        <v>7.98</v>
      </c>
      <c r="Q3259" t="n">
        <v>116.64</v>
      </c>
      <c r="R3259" t="n">
        <v>123.379</v>
      </c>
      <c r="S3259" t="n">
        <v>102.014</v>
      </c>
      <c r="T3259" t="n">
        <v>281.295</v>
      </c>
    </row>
    <row r="3260">
      <c r="A3260" s="142" t="n">
        <v>41106</v>
      </c>
      <c r="B3260" t="inlineStr"/>
      <c r="C3260" t="n">
        <v>251.16</v>
      </c>
      <c r="D3260" t="inlineStr"/>
      <c r="E3260" t="inlineStr"/>
      <c r="F3260" t="inlineStr"/>
      <c r="G3260" t="inlineStr"/>
      <c r="H3260" t="inlineStr"/>
      <c r="I3260" t="inlineStr"/>
      <c r="J3260" t="inlineStr"/>
      <c r="K3260" t="n">
        <v>89.06999999999999</v>
      </c>
      <c r="L3260" t="n">
        <v>42403.94</v>
      </c>
      <c r="M3260" t="n">
        <v>380.53</v>
      </c>
      <c r="N3260" t="inlineStr"/>
      <c r="O3260" t="n">
        <v>91.87</v>
      </c>
      <c r="P3260" t="n">
        <v>7.98</v>
      </c>
      <c r="Q3260" t="n">
        <v>116.64</v>
      </c>
      <c r="R3260" t="n">
        <v>123.379</v>
      </c>
      <c r="S3260" t="n">
        <v>102.043</v>
      </c>
      <c r="T3260" t="n">
        <v>281.609</v>
      </c>
    </row>
    <row r="3261">
      <c r="A3261" s="142" t="n">
        <v>41107</v>
      </c>
      <c r="B3261" t="inlineStr"/>
      <c r="C3261" t="n">
        <v>252.41</v>
      </c>
      <c r="D3261" t="inlineStr"/>
      <c r="E3261" t="inlineStr"/>
      <c r="F3261" t="inlineStr"/>
      <c r="G3261" t="inlineStr"/>
      <c r="H3261" t="inlineStr"/>
      <c r="I3261" t="inlineStr"/>
      <c r="J3261" t="inlineStr"/>
      <c r="K3261" t="n">
        <v>87.48999999999999</v>
      </c>
      <c r="L3261" t="n">
        <v>42512.46</v>
      </c>
      <c r="M3261" t="n">
        <v>375.46</v>
      </c>
      <c r="N3261" t="inlineStr"/>
      <c r="O3261" t="n">
        <v>91.22</v>
      </c>
      <c r="P3261" t="n">
        <v>7.92</v>
      </c>
      <c r="Q3261" t="n">
        <v>115.54</v>
      </c>
      <c r="R3261" t="n">
        <v>123.379</v>
      </c>
      <c r="S3261" t="n">
        <v>102.637</v>
      </c>
      <c r="T3261" t="n">
        <v>284.276</v>
      </c>
    </row>
    <row r="3262">
      <c r="A3262" s="142" t="n">
        <v>41108</v>
      </c>
      <c r="B3262" t="inlineStr"/>
      <c r="C3262" t="n">
        <v>250.31</v>
      </c>
      <c r="D3262" t="inlineStr"/>
      <c r="E3262" t="inlineStr"/>
      <c r="F3262" t="inlineStr"/>
      <c r="G3262" t="inlineStr"/>
      <c r="H3262" t="inlineStr"/>
      <c r="I3262" t="inlineStr"/>
      <c r="J3262" t="inlineStr"/>
      <c r="K3262" t="n">
        <v>86.92</v>
      </c>
      <c r="L3262" t="n">
        <v>42075.32</v>
      </c>
      <c r="M3262" t="n">
        <v>372.29</v>
      </c>
      <c r="N3262" t="inlineStr"/>
      <c r="O3262" t="n">
        <v>89.73999999999999</v>
      </c>
      <c r="P3262" t="n">
        <v>7.87</v>
      </c>
      <c r="Q3262" t="n">
        <v>114.21</v>
      </c>
      <c r="R3262" t="n">
        <v>123.379</v>
      </c>
      <c r="S3262" t="n">
        <v>102.907</v>
      </c>
      <c r="T3262" t="n">
        <v>282.425</v>
      </c>
    </row>
    <row r="3263">
      <c r="A3263" s="142" t="n">
        <v>41109</v>
      </c>
      <c r="B3263" t="inlineStr"/>
      <c r="C3263" t="n">
        <v>253.8</v>
      </c>
      <c r="D3263" t="inlineStr"/>
      <c r="E3263" t="inlineStr"/>
      <c r="F3263" t="inlineStr"/>
      <c r="G3263" t="inlineStr"/>
      <c r="H3263" t="inlineStr"/>
      <c r="I3263" t="inlineStr"/>
      <c r="J3263" t="inlineStr"/>
      <c r="K3263" t="n">
        <v>87.95</v>
      </c>
      <c r="L3263" t="n">
        <v>42458.51</v>
      </c>
      <c r="M3263" t="n">
        <v>374.92</v>
      </c>
      <c r="N3263" t="inlineStr"/>
      <c r="O3263" t="n">
        <v>90.98</v>
      </c>
      <c r="P3263" t="n">
        <v>7.96</v>
      </c>
      <c r="Q3263" t="n">
        <v>116.02</v>
      </c>
      <c r="R3263" t="n">
        <v>123.379</v>
      </c>
      <c r="S3263" t="n">
        <v>103.718</v>
      </c>
      <c r="T3263" t="n">
        <v>285.637</v>
      </c>
    </row>
    <row r="3264">
      <c r="A3264" s="142" t="n">
        <v>41110</v>
      </c>
      <c r="B3264" t="inlineStr"/>
      <c r="C3264" t="n">
        <v>251.99</v>
      </c>
      <c r="D3264" t="inlineStr"/>
      <c r="E3264" t="inlineStr"/>
      <c r="F3264" t="inlineStr"/>
      <c r="G3264" t="inlineStr"/>
      <c r="H3264" t="inlineStr"/>
      <c r="I3264" t="inlineStr"/>
      <c r="J3264" t="inlineStr"/>
      <c r="K3264" t="n">
        <v>88.56</v>
      </c>
      <c r="L3264" t="n">
        <v>42281.97</v>
      </c>
      <c r="M3264" t="n">
        <v>377.45</v>
      </c>
      <c r="N3264" t="inlineStr"/>
      <c r="O3264" t="n">
        <v>91.58</v>
      </c>
      <c r="P3264" t="n">
        <v>7.99</v>
      </c>
      <c r="Q3264" t="n">
        <v>115.67</v>
      </c>
      <c r="R3264" t="n">
        <v>123.379</v>
      </c>
      <c r="S3264" t="n">
        <v>103.25</v>
      </c>
      <c r="T3264" t="n">
        <v>286.539</v>
      </c>
    </row>
    <row r="3265">
      <c r="A3265" s="142" t="n">
        <v>41113</v>
      </c>
      <c r="B3265" t="inlineStr"/>
      <c r="C3265" t="n">
        <v>243.86</v>
      </c>
      <c r="D3265" t="inlineStr"/>
      <c r="E3265" t="inlineStr"/>
      <c r="F3265" t="inlineStr"/>
      <c r="G3265" t="inlineStr"/>
      <c r="H3265" t="inlineStr"/>
      <c r="I3265" t="inlineStr"/>
      <c r="J3265" t="inlineStr"/>
      <c r="K3265" t="n">
        <v>85.89</v>
      </c>
      <c r="L3265" t="n">
        <v>41929.34</v>
      </c>
      <c r="M3265" t="n">
        <v>371.64</v>
      </c>
      <c r="N3265" t="inlineStr"/>
      <c r="O3265" t="n">
        <v>89.25</v>
      </c>
      <c r="P3265" t="n">
        <v>7.75</v>
      </c>
      <c r="Q3265" t="n">
        <v>113.96</v>
      </c>
      <c r="R3265" t="n">
        <v>123.379</v>
      </c>
      <c r="S3265" t="n">
        <v>101.921</v>
      </c>
      <c r="T3265" t="n">
        <v>280.251</v>
      </c>
    </row>
    <row r="3266">
      <c r="A3266" s="142" t="n">
        <v>41114</v>
      </c>
      <c r="B3266" t="inlineStr"/>
      <c r="C3266" t="n">
        <v>245.62</v>
      </c>
      <c r="D3266" t="inlineStr"/>
      <c r="E3266" t="inlineStr"/>
      <c r="F3266" t="inlineStr"/>
      <c r="G3266" t="inlineStr"/>
      <c r="H3266" t="inlineStr"/>
      <c r="I3266" t="inlineStr"/>
      <c r="J3266" t="inlineStr"/>
      <c r="K3266" t="n">
        <v>86.48999999999999</v>
      </c>
      <c r="L3266" t="n">
        <v>41566.26</v>
      </c>
      <c r="M3266" t="n">
        <v>372.1</v>
      </c>
      <c r="N3266" t="inlineStr"/>
      <c r="O3266" t="n">
        <v>89.72</v>
      </c>
      <c r="P3266" t="n">
        <v>7.84</v>
      </c>
      <c r="Q3266" t="n">
        <v>114.49</v>
      </c>
      <c r="R3266" t="n">
        <v>123.379</v>
      </c>
      <c r="S3266" t="n">
        <v>101.476</v>
      </c>
      <c r="T3266" t="n">
        <v>280.07</v>
      </c>
    </row>
    <row r="3267">
      <c r="A3267" s="142" t="n">
        <v>41115</v>
      </c>
      <c r="B3267" t="inlineStr"/>
      <c r="C3267" t="n">
        <v>250.16</v>
      </c>
      <c r="D3267" t="inlineStr"/>
      <c r="E3267" t="inlineStr"/>
      <c r="F3267" t="inlineStr"/>
      <c r="G3267" t="inlineStr"/>
      <c r="H3267" t="inlineStr"/>
      <c r="I3267" t="inlineStr"/>
      <c r="J3267" t="inlineStr"/>
      <c r="K3267" t="n">
        <v>87.68000000000001</v>
      </c>
      <c r="L3267" t="n">
        <v>42189.35</v>
      </c>
      <c r="M3267" t="n">
        <v>383.24</v>
      </c>
      <c r="N3267" t="inlineStr"/>
      <c r="O3267" t="n">
        <v>92.09999999999999</v>
      </c>
      <c r="P3267" t="n">
        <v>8.039999999999999</v>
      </c>
      <c r="Q3267" t="n">
        <v>115.79</v>
      </c>
      <c r="R3267" t="n">
        <v>123.379</v>
      </c>
      <c r="S3267" t="n">
        <v>101.024</v>
      </c>
      <c r="T3267" t="n">
        <v>278.045</v>
      </c>
    </row>
    <row r="3268">
      <c r="A3268" s="142" t="n">
        <v>41116</v>
      </c>
      <c r="B3268" t="inlineStr"/>
      <c r="C3268" t="n">
        <v>254.31</v>
      </c>
      <c r="D3268" t="inlineStr"/>
      <c r="E3268" t="inlineStr"/>
      <c r="F3268" t="inlineStr"/>
      <c r="G3268" t="inlineStr"/>
      <c r="H3268" t="inlineStr"/>
      <c r="I3268" t="inlineStr"/>
      <c r="J3268" t="inlineStr"/>
      <c r="K3268" t="n">
        <v>88.86</v>
      </c>
      <c r="L3268" t="n">
        <v>42357.28</v>
      </c>
      <c r="M3268" t="n">
        <v>389.49</v>
      </c>
      <c r="N3268" t="inlineStr"/>
      <c r="O3268" t="n">
        <v>93.45</v>
      </c>
      <c r="P3268" t="n">
        <v>8.210000000000001</v>
      </c>
      <c r="Q3268" t="n">
        <v>117.03</v>
      </c>
      <c r="R3268" t="n">
        <v>123.379</v>
      </c>
      <c r="S3268" t="n">
        <v>101.617</v>
      </c>
      <c r="T3268" t="n">
        <v>277.362</v>
      </c>
    </row>
    <row r="3269">
      <c r="A3269" s="142" t="n">
        <v>41117</v>
      </c>
      <c r="B3269" t="inlineStr"/>
      <c r="C3269" t="n">
        <v>255.31</v>
      </c>
      <c r="D3269" t="inlineStr"/>
      <c r="E3269" t="inlineStr"/>
      <c r="F3269" t="inlineStr"/>
      <c r="G3269" t="inlineStr"/>
      <c r="H3269" t="inlineStr"/>
      <c r="I3269" t="inlineStr"/>
      <c r="J3269" t="inlineStr"/>
      <c r="K3269" t="n">
        <v>88.62</v>
      </c>
      <c r="L3269" t="n">
        <v>42449.77</v>
      </c>
      <c r="M3269" t="n">
        <v>390.88</v>
      </c>
      <c r="N3269" t="inlineStr"/>
      <c r="O3269" t="n">
        <v>93.93000000000001</v>
      </c>
      <c r="P3269" t="n">
        <v>8.359999999999999</v>
      </c>
      <c r="Q3269" t="n">
        <v>118.28</v>
      </c>
      <c r="R3269" t="n">
        <v>123.379</v>
      </c>
      <c r="S3269" t="n">
        <v>102.991</v>
      </c>
      <c r="T3269" t="n">
        <v>283.426</v>
      </c>
    </row>
    <row r="3270">
      <c r="A3270" s="142" t="n">
        <v>41120</v>
      </c>
      <c r="B3270" t="inlineStr"/>
      <c r="C3270" t="n">
        <v>258.45</v>
      </c>
      <c r="D3270" t="inlineStr"/>
      <c r="E3270" t="inlineStr"/>
      <c r="F3270" t="inlineStr"/>
      <c r="G3270" t="inlineStr"/>
      <c r="H3270" t="inlineStr"/>
      <c r="I3270" t="inlineStr"/>
      <c r="J3270" t="inlineStr"/>
      <c r="K3270" t="n">
        <v>89.92</v>
      </c>
      <c r="L3270" t="n">
        <v>42997.01</v>
      </c>
      <c r="M3270" t="n">
        <v>395.48</v>
      </c>
      <c r="N3270" t="inlineStr"/>
      <c r="O3270" t="n">
        <v>95.89</v>
      </c>
      <c r="P3270" t="n">
        <v>8.43</v>
      </c>
      <c r="Q3270" t="n">
        <v>120.75</v>
      </c>
      <c r="R3270" t="n">
        <v>123.379</v>
      </c>
      <c r="S3270" t="n">
        <v>104.449</v>
      </c>
      <c r="T3270" t="n">
        <v>288.572</v>
      </c>
    </row>
    <row r="3271">
      <c r="A3271" s="142" t="n">
        <v>41121</v>
      </c>
      <c r="B3271" t="inlineStr"/>
      <c r="C3271" t="n">
        <v>256.1</v>
      </c>
      <c r="D3271" t="inlineStr"/>
      <c r="E3271" t="inlineStr"/>
      <c r="F3271" t="inlineStr"/>
      <c r="G3271" t="inlineStr"/>
      <c r="H3271" t="inlineStr"/>
      <c r="I3271" t="inlineStr"/>
      <c r="J3271" t="inlineStr"/>
      <c r="K3271" t="n">
        <v>89.92</v>
      </c>
      <c r="L3271" t="n">
        <v>42966.96</v>
      </c>
      <c r="M3271" t="n">
        <v>393.18</v>
      </c>
      <c r="N3271" t="inlineStr"/>
      <c r="O3271" t="n">
        <v>93.81999999999999</v>
      </c>
      <c r="P3271" t="n">
        <v>8.26</v>
      </c>
      <c r="Q3271" t="n">
        <v>120.9</v>
      </c>
      <c r="R3271" t="n">
        <v>128.567</v>
      </c>
      <c r="S3271" t="n">
        <v>103.639</v>
      </c>
      <c r="T3271" t="n">
        <v>287.968</v>
      </c>
    </row>
    <row r="3272">
      <c r="A3272" s="142" t="n">
        <v>41122</v>
      </c>
      <c r="B3272" t="inlineStr"/>
      <c r="C3272" t="n">
        <v>254.88</v>
      </c>
      <c r="D3272" t="inlineStr"/>
      <c r="E3272" t="inlineStr"/>
      <c r="F3272" t="inlineStr"/>
      <c r="G3272" t="inlineStr"/>
      <c r="H3272" t="inlineStr"/>
      <c r="I3272" t="inlineStr"/>
      <c r="J3272" t="inlineStr"/>
      <c r="K3272" t="n">
        <v>86.39</v>
      </c>
      <c r="L3272" t="n">
        <v>42507.83</v>
      </c>
      <c r="M3272" t="n">
        <v>388.21</v>
      </c>
      <c r="N3272" t="inlineStr"/>
      <c r="O3272" t="n">
        <v>93.41</v>
      </c>
      <c r="P3272" t="n">
        <v>8.24</v>
      </c>
      <c r="Q3272" t="n">
        <v>116.92</v>
      </c>
      <c r="R3272" t="n">
        <v>128.567</v>
      </c>
      <c r="S3272" t="n">
        <v>103.65</v>
      </c>
      <c r="T3272" t="n">
        <v>288.979</v>
      </c>
    </row>
    <row r="3273">
      <c r="A3273" s="142" t="n">
        <v>41123</v>
      </c>
      <c r="B3273" t="inlineStr"/>
      <c r="C3273" t="n">
        <v>255.97</v>
      </c>
      <c r="D3273" t="inlineStr"/>
      <c r="E3273" t="inlineStr"/>
      <c r="F3273" t="inlineStr"/>
      <c r="G3273" t="inlineStr"/>
      <c r="H3273" t="inlineStr"/>
      <c r="I3273" t="inlineStr"/>
      <c r="J3273" t="inlineStr"/>
      <c r="K3273" t="n">
        <v>85.98999999999999</v>
      </c>
      <c r="L3273" t="n">
        <v>41809.45</v>
      </c>
      <c r="M3273" t="n">
        <v>385.11</v>
      </c>
      <c r="N3273" t="inlineStr"/>
      <c r="O3273" t="n">
        <v>93.66</v>
      </c>
      <c r="P3273" t="n">
        <v>8.210000000000001</v>
      </c>
      <c r="Q3273" t="n">
        <v>119.27</v>
      </c>
      <c r="R3273" t="n">
        <v>128.567</v>
      </c>
      <c r="S3273" t="n">
        <v>103.734</v>
      </c>
      <c r="T3273" t="n">
        <v>289.43</v>
      </c>
    </row>
    <row r="3274">
      <c r="A3274" s="142" t="n">
        <v>41124</v>
      </c>
      <c r="B3274" t="inlineStr"/>
      <c r="C3274" t="n">
        <v>254.22</v>
      </c>
      <c r="D3274" t="inlineStr"/>
      <c r="E3274" t="inlineStr"/>
      <c r="F3274" t="inlineStr"/>
      <c r="G3274" t="inlineStr"/>
      <c r="H3274" t="inlineStr"/>
      <c r="I3274" t="inlineStr"/>
      <c r="J3274" t="inlineStr"/>
      <c r="K3274" t="n">
        <v>87.70999999999999</v>
      </c>
      <c r="L3274" t="n">
        <v>42623.07</v>
      </c>
      <c r="M3274" t="n">
        <v>392.61</v>
      </c>
      <c r="N3274" t="inlineStr"/>
      <c r="O3274" t="n">
        <v>93.86</v>
      </c>
      <c r="P3274" t="n">
        <v>8.220000000000001</v>
      </c>
      <c r="Q3274" t="n">
        <v>118.91</v>
      </c>
      <c r="R3274" t="n">
        <v>128.567</v>
      </c>
      <c r="S3274" t="n">
        <v>104.114</v>
      </c>
      <c r="T3274" t="n">
        <v>287.586</v>
      </c>
    </row>
    <row r="3275">
      <c r="A3275" s="142" t="n">
        <v>41127</v>
      </c>
      <c r="B3275" t="inlineStr"/>
      <c r="C3275" t="n">
        <v>254.22</v>
      </c>
      <c r="D3275" t="inlineStr"/>
      <c r="E3275" t="inlineStr"/>
      <c r="F3275" t="inlineStr"/>
      <c r="G3275" t="inlineStr"/>
      <c r="H3275" t="inlineStr"/>
      <c r="I3275" t="inlineStr"/>
      <c r="J3275" t="inlineStr"/>
      <c r="K3275" t="n">
        <v>87.87</v>
      </c>
      <c r="L3275" t="n">
        <v>42615.91</v>
      </c>
      <c r="M3275" t="n">
        <v>392.66</v>
      </c>
      <c r="N3275" t="inlineStr"/>
      <c r="O3275" t="n">
        <v>93.86</v>
      </c>
      <c r="P3275" t="n">
        <v>8.300000000000001</v>
      </c>
      <c r="Q3275" t="n">
        <v>118.79</v>
      </c>
      <c r="R3275" t="n">
        <v>128.567</v>
      </c>
      <c r="S3275" t="n">
        <v>104.295</v>
      </c>
      <c r="T3275" t="n">
        <v>290.31</v>
      </c>
    </row>
    <row r="3276">
      <c r="A3276" s="142" t="n">
        <v>41128</v>
      </c>
      <c r="B3276" t="inlineStr"/>
      <c r="C3276" t="n">
        <v>257.58</v>
      </c>
      <c r="D3276" t="inlineStr"/>
      <c r="E3276" t="inlineStr"/>
      <c r="F3276" t="inlineStr"/>
      <c r="G3276" t="inlineStr"/>
      <c r="H3276" t="inlineStr"/>
      <c r="I3276" t="inlineStr"/>
      <c r="J3276" t="inlineStr"/>
      <c r="K3276" t="n">
        <v>88.55</v>
      </c>
      <c r="L3276" t="n">
        <v>42900.05</v>
      </c>
      <c r="M3276" t="n">
        <v>399.61</v>
      </c>
      <c r="N3276" t="inlineStr"/>
      <c r="O3276" t="n">
        <v>96.13</v>
      </c>
      <c r="P3276" t="n">
        <v>8.449999999999999</v>
      </c>
      <c r="Q3276" t="n">
        <v>120.47</v>
      </c>
      <c r="R3276" t="n">
        <v>128.567</v>
      </c>
      <c r="S3276" t="n">
        <v>104.859</v>
      </c>
      <c r="T3276" t="n">
        <v>290.292</v>
      </c>
    </row>
    <row r="3277">
      <c r="A3277" s="142" t="n">
        <v>41129</v>
      </c>
      <c r="B3277" t="inlineStr"/>
      <c r="C3277" t="n">
        <v>258.55</v>
      </c>
      <c r="D3277" t="inlineStr"/>
      <c r="E3277" t="inlineStr"/>
      <c r="F3277" t="inlineStr"/>
      <c r="G3277" t="inlineStr"/>
      <c r="H3277" t="inlineStr"/>
      <c r="I3277" t="inlineStr"/>
      <c r="J3277" t="inlineStr"/>
      <c r="K3277" t="n">
        <v>88.45999999999999</v>
      </c>
      <c r="L3277" t="n">
        <v>42884.74</v>
      </c>
      <c r="M3277" t="n">
        <v>402.37</v>
      </c>
      <c r="N3277" t="inlineStr"/>
      <c r="O3277" t="n">
        <v>96.12</v>
      </c>
      <c r="P3277" t="n">
        <v>8.49</v>
      </c>
      <c r="Q3277" t="n">
        <v>123.07</v>
      </c>
      <c r="R3277" t="n">
        <v>128.567</v>
      </c>
      <c r="S3277" t="n">
        <v>105.461</v>
      </c>
      <c r="T3277" t="n">
        <v>292.638</v>
      </c>
    </row>
    <row r="3278">
      <c r="A3278" s="142" t="n">
        <v>41130</v>
      </c>
      <c r="B3278" t="inlineStr"/>
      <c r="C3278" t="n">
        <v>264.77</v>
      </c>
      <c r="D3278" t="inlineStr"/>
      <c r="E3278" t="inlineStr"/>
      <c r="F3278" t="inlineStr"/>
      <c r="G3278" t="inlineStr"/>
      <c r="H3278" t="inlineStr"/>
      <c r="I3278" t="inlineStr"/>
      <c r="J3278" t="inlineStr"/>
      <c r="K3278" t="n">
        <v>90.12</v>
      </c>
      <c r="L3278" t="n">
        <v>42942.89</v>
      </c>
      <c r="M3278" t="n">
        <v>408.96</v>
      </c>
      <c r="N3278" t="inlineStr"/>
      <c r="O3278" t="n">
        <v>97.86</v>
      </c>
      <c r="P3278" t="n">
        <v>8.68</v>
      </c>
      <c r="Q3278" t="n">
        <v>122.54</v>
      </c>
      <c r="R3278" t="n">
        <v>128.567</v>
      </c>
      <c r="S3278" t="n">
        <v>106.133</v>
      </c>
      <c r="T3278" t="n">
        <v>296.458</v>
      </c>
    </row>
    <row r="3279">
      <c r="A3279" s="142" t="n">
        <v>41131</v>
      </c>
      <c r="B3279" t="inlineStr"/>
      <c r="C3279" t="n">
        <v>263.05</v>
      </c>
      <c r="D3279" t="inlineStr"/>
      <c r="E3279" t="inlineStr"/>
      <c r="F3279" t="inlineStr"/>
      <c r="G3279" t="inlineStr"/>
      <c r="H3279" t="inlineStr"/>
      <c r="I3279" t="inlineStr"/>
      <c r="J3279" t="inlineStr"/>
      <c r="K3279" t="n">
        <v>91.3</v>
      </c>
      <c r="L3279" t="n">
        <v>42765.04</v>
      </c>
      <c r="M3279" t="n">
        <v>410.34</v>
      </c>
      <c r="N3279" t="inlineStr"/>
      <c r="O3279" t="n">
        <v>98.37</v>
      </c>
      <c r="P3279" t="n">
        <v>8.699999999999999</v>
      </c>
      <c r="Q3279" t="n">
        <v>123.98</v>
      </c>
      <c r="R3279" t="n">
        <v>128.567</v>
      </c>
      <c r="S3279" t="n">
        <v>106.134</v>
      </c>
      <c r="T3279" t="n">
        <v>296.372</v>
      </c>
    </row>
    <row r="3280">
      <c r="A3280" s="142" t="n">
        <v>41134</v>
      </c>
      <c r="B3280" t="inlineStr"/>
      <c r="C3280" t="n">
        <v>259.92</v>
      </c>
      <c r="D3280" t="inlineStr"/>
      <c r="E3280" t="inlineStr"/>
      <c r="F3280" t="inlineStr"/>
      <c r="G3280" t="inlineStr"/>
      <c r="H3280" t="inlineStr"/>
      <c r="I3280" t="inlineStr"/>
      <c r="J3280" t="inlineStr"/>
      <c r="K3280" t="n">
        <v>89.47</v>
      </c>
      <c r="L3280" t="n">
        <v>42392.1</v>
      </c>
      <c r="M3280" t="n">
        <v>404.29</v>
      </c>
      <c r="N3280" t="inlineStr"/>
      <c r="O3280" t="n">
        <v>96.93000000000001</v>
      </c>
      <c r="P3280" t="n">
        <v>8.609999999999999</v>
      </c>
      <c r="Q3280" t="n">
        <v>124.53</v>
      </c>
      <c r="R3280" t="n">
        <v>128.567</v>
      </c>
      <c r="S3280" t="n">
        <v>105.58</v>
      </c>
      <c r="T3280" t="n">
        <v>293.486</v>
      </c>
    </row>
    <row r="3281">
      <c r="A3281" s="142" t="n">
        <v>41135</v>
      </c>
      <c r="B3281" t="inlineStr"/>
      <c r="C3281" t="n">
        <v>257.59</v>
      </c>
      <c r="D3281" t="inlineStr"/>
      <c r="E3281" t="inlineStr"/>
      <c r="F3281" t="inlineStr"/>
      <c r="G3281" t="inlineStr"/>
      <c r="H3281" t="inlineStr"/>
      <c r="I3281" t="inlineStr"/>
      <c r="J3281" t="inlineStr"/>
      <c r="K3281" t="n">
        <v>88.89</v>
      </c>
      <c r="L3281" t="n">
        <v>42437.12</v>
      </c>
      <c r="M3281" t="n">
        <v>397.86</v>
      </c>
      <c r="N3281" t="inlineStr"/>
      <c r="O3281" t="n">
        <v>96.25</v>
      </c>
      <c r="P3281" t="n">
        <v>8.51</v>
      </c>
      <c r="Q3281" t="n">
        <v>122.56</v>
      </c>
      <c r="R3281" t="n">
        <v>128.567</v>
      </c>
      <c r="S3281" t="n">
        <v>105.999</v>
      </c>
      <c r="T3281" t="n">
        <v>295.64</v>
      </c>
    </row>
    <row r="3282">
      <c r="A3282" s="142" t="n">
        <v>41136</v>
      </c>
      <c r="B3282" t="inlineStr"/>
      <c r="C3282" t="n">
        <v>257.59</v>
      </c>
      <c r="D3282" t="inlineStr"/>
      <c r="E3282" t="inlineStr"/>
      <c r="F3282" t="inlineStr"/>
      <c r="G3282" t="inlineStr"/>
      <c r="H3282" t="inlineStr"/>
      <c r="I3282" t="inlineStr"/>
      <c r="J3282" t="inlineStr"/>
      <c r="K3282" t="n">
        <v>88.89</v>
      </c>
      <c r="L3282" t="n">
        <v>42437.12</v>
      </c>
      <c r="M3282" t="n">
        <v>397.86</v>
      </c>
      <c r="N3282" t="inlineStr"/>
      <c r="O3282" t="n">
        <v>96.25</v>
      </c>
      <c r="P3282" t="n">
        <v>8.52</v>
      </c>
      <c r="Q3282" t="n">
        <v>122.56</v>
      </c>
      <c r="R3282" t="n">
        <v>128.567</v>
      </c>
      <c r="S3282" t="n">
        <v>105.999</v>
      </c>
      <c r="T3282" t="n">
        <v>295.64</v>
      </c>
    </row>
    <row r="3283">
      <c r="A3283" s="142" t="n">
        <v>41137</v>
      </c>
      <c r="B3283" t="inlineStr"/>
      <c r="C3283" t="n">
        <v>264.92</v>
      </c>
      <c r="D3283" t="inlineStr"/>
      <c r="E3283" t="inlineStr"/>
      <c r="F3283" t="inlineStr"/>
      <c r="G3283" t="inlineStr"/>
      <c r="H3283" t="inlineStr"/>
      <c r="I3283" t="inlineStr"/>
      <c r="J3283" t="inlineStr"/>
      <c r="K3283" t="n">
        <v>92.84999999999999</v>
      </c>
      <c r="L3283" t="n">
        <v>43080.64</v>
      </c>
      <c r="M3283" t="n">
        <v>412.14</v>
      </c>
      <c r="N3283" t="inlineStr"/>
      <c r="O3283" t="n">
        <v>99.41</v>
      </c>
      <c r="P3283" t="n">
        <v>8.68</v>
      </c>
      <c r="Q3283" t="n">
        <v>122.95</v>
      </c>
      <c r="R3283" t="n">
        <v>128.567</v>
      </c>
      <c r="S3283" t="n">
        <v>106.394</v>
      </c>
      <c r="T3283" t="n">
        <v>294.242</v>
      </c>
    </row>
    <row r="3284">
      <c r="A3284" s="142" t="n">
        <v>41138</v>
      </c>
      <c r="B3284" t="inlineStr"/>
      <c r="C3284" t="n">
        <v>267.09</v>
      </c>
      <c r="D3284" t="inlineStr"/>
      <c r="E3284" t="inlineStr"/>
      <c r="F3284" t="inlineStr"/>
      <c r="G3284" t="inlineStr"/>
      <c r="H3284" t="inlineStr"/>
      <c r="I3284" t="inlineStr"/>
      <c r="J3284" t="inlineStr"/>
      <c r="K3284" t="n">
        <v>92.89</v>
      </c>
      <c r="L3284" t="n">
        <v>43681.71</v>
      </c>
      <c r="M3284" t="n">
        <v>411.01</v>
      </c>
      <c r="N3284" t="inlineStr"/>
      <c r="O3284" t="n">
        <v>100.02</v>
      </c>
      <c r="P3284" t="n">
        <v>8.68</v>
      </c>
      <c r="Q3284" t="n">
        <v>125.17</v>
      </c>
      <c r="R3284" t="n">
        <v>128.567</v>
      </c>
      <c r="S3284" t="n">
        <v>107.092</v>
      </c>
      <c r="T3284" t="n">
        <v>294.382</v>
      </c>
    </row>
    <row r="3285">
      <c r="A3285" s="142" t="n">
        <v>41141</v>
      </c>
      <c r="B3285" t="inlineStr"/>
      <c r="C3285" t="n">
        <v>267.96</v>
      </c>
      <c r="D3285" t="inlineStr"/>
      <c r="E3285" t="inlineStr"/>
      <c r="F3285" t="inlineStr"/>
      <c r="G3285" t="inlineStr"/>
      <c r="H3285" t="inlineStr"/>
      <c r="I3285" t="inlineStr"/>
      <c r="J3285" t="inlineStr"/>
      <c r="K3285" t="n">
        <v>93.28</v>
      </c>
      <c r="L3285" t="n">
        <v>44155.56</v>
      </c>
      <c r="M3285" t="n">
        <v>412.14</v>
      </c>
      <c r="N3285" t="inlineStr"/>
      <c r="O3285" t="n">
        <v>99.98999999999999</v>
      </c>
      <c r="P3285" t="n">
        <v>8.68</v>
      </c>
      <c r="Q3285" t="n">
        <v>124.77</v>
      </c>
      <c r="R3285" t="n">
        <v>128.567</v>
      </c>
      <c r="S3285" t="n">
        <v>106.67</v>
      </c>
      <c r="T3285" t="n">
        <v>292.841</v>
      </c>
    </row>
    <row r="3286">
      <c r="A3286" s="142" t="n">
        <v>41142</v>
      </c>
      <c r="B3286" t="inlineStr"/>
      <c r="C3286" t="n">
        <v>271.65</v>
      </c>
      <c r="D3286" t="inlineStr"/>
      <c r="E3286" t="inlineStr"/>
      <c r="F3286" t="inlineStr"/>
      <c r="G3286" t="inlineStr"/>
      <c r="H3286" t="inlineStr"/>
      <c r="I3286" t="inlineStr"/>
      <c r="J3286" t="inlineStr"/>
      <c r="K3286" t="n">
        <v>94.18000000000001</v>
      </c>
      <c r="L3286" t="n">
        <v>44972.66</v>
      </c>
      <c r="M3286" t="n">
        <v>417.79</v>
      </c>
      <c r="N3286" t="inlineStr"/>
      <c r="O3286" t="n">
        <v>101.48</v>
      </c>
      <c r="P3286" t="n">
        <v>8.82</v>
      </c>
      <c r="Q3286" t="n">
        <v>127.66</v>
      </c>
      <c r="R3286" t="n">
        <v>128.567</v>
      </c>
      <c r="S3286" t="n">
        <v>105.838</v>
      </c>
      <c r="T3286" t="n">
        <v>291.471</v>
      </c>
    </row>
    <row r="3287">
      <c r="A3287" s="142" t="n">
        <v>41143</v>
      </c>
      <c r="B3287" t="inlineStr"/>
      <c r="C3287" t="n">
        <v>274.14</v>
      </c>
      <c r="D3287" t="inlineStr"/>
      <c r="E3287" t="inlineStr"/>
      <c r="F3287" t="inlineStr"/>
      <c r="G3287" t="inlineStr"/>
      <c r="H3287" t="inlineStr"/>
      <c r="I3287" t="inlineStr"/>
      <c r="J3287" t="inlineStr"/>
      <c r="K3287" t="n">
        <v>94.90000000000001</v>
      </c>
      <c r="L3287" t="n">
        <v>45220.69</v>
      </c>
      <c r="M3287" t="n">
        <v>425.17</v>
      </c>
      <c r="N3287" t="inlineStr"/>
      <c r="O3287" t="n">
        <v>103.21</v>
      </c>
      <c r="P3287" t="n">
        <v>8.880000000000001</v>
      </c>
      <c r="Q3287" t="n">
        <v>127.02</v>
      </c>
      <c r="R3287" t="n">
        <v>128.567</v>
      </c>
      <c r="S3287" t="n">
        <v>105.469</v>
      </c>
      <c r="T3287" t="n">
        <v>289.994</v>
      </c>
    </row>
    <row r="3288">
      <c r="A3288" s="142" t="n">
        <v>41144</v>
      </c>
      <c r="B3288" t="inlineStr"/>
      <c r="C3288" t="n">
        <v>276.25</v>
      </c>
      <c r="D3288" t="inlineStr"/>
      <c r="E3288" t="inlineStr"/>
      <c r="F3288" t="inlineStr"/>
      <c r="G3288" t="inlineStr"/>
      <c r="H3288" t="inlineStr"/>
      <c r="I3288" t="inlineStr"/>
      <c r="J3288" t="inlineStr"/>
      <c r="K3288" t="n">
        <v>94.79000000000001</v>
      </c>
      <c r="L3288" t="n">
        <v>46477.96</v>
      </c>
      <c r="M3288" t="n">
        <v>422.18</v>
      </c>
      <c r="N3288" t="inlineStr"/>
      <c r="O3288" t="n">
        <v>103.38</v>
      </c>
      <c r="P3288" t="n">
        <v>8.98</v>
      </c>
      <c r="Q3288" t="n">
        <v>128.77</v>
      </c>
      <c r="R3288" t="n">
        <v>128.567</v>
      </c>
      <c r="S3288" t="n">
        <v>104.384</v>
      </c>
      <c r="T3288" t="n">
        <v>288.717</v>
      </c>
    </row>
    <row r="3289">
      <c r="A3289" s="142" t="n">
        <v>41145</v>
      </c>
      <c r="B3289" t="inlineStr"/>
      <c r="C3289" t="n">
        <v>277.28</v>
      </c>
      <c r="D3289" t="inlineStr"/>
      <c r="E3289" t="inlineStr"/>
      <c r="F3289" t="inlineStr"/>
      <c r="G3289" t="inlineStr"/>
      <c r="H3289" t="inlineStr"/>
      <c r="I3289" t="inlineStr"/>
      <c r="J3289" t="inlineStr"/>
      <c r="K3289" t="n">
        <v>94.56</v>
      </c>
      <c r="L3289" t="n">
        <v>46452.96</v>
      </c>
      <c r="M3289" t="n">
        <v>422.73</v>
      </c>
      <c r="N3289" t="inlineStr"/>
      <c r="O3289" t="n">
        <v>103.61</v>
      </c>
      <c r="P3289" t="n">
        <v>9.01</v>
      </c>
      <c r="Q3289" t="n">
        <v>128.69</v>
      </c>
      <c r="R3289" t="n">
        <v>128.567</v>
      </c>
      <c r="S3289" t="n">
        <v>104.865</v>
      </c>
      <c r="T3289" t="n">
        <v>287.673</v>
      </c>
    </row>
    <row r="3290">
      <c r="A3290" s="142" t="n">
        <v>41148</v>
      </c>
      <c r="B3290" t="inlineStr"/>
      <c r="C3290" t="n">
        <v>275.27</v>
      </c>
      <c r="D3290" t="inlineStr"/>
      <c r="E3290" t="inlineStr"/>
      <c r="F3290" t="inlineStr"/>
      <c r="G3290" t="inlineStr"/>
      <c r="H3290" t="inlineStr"/>
      <c r="I3290" t="inlineStr"/>
      <c r="J3290" t="inlineStr"/>
      <c r="K3290" t="n">
        <v>93.83</v>
      </c>
      <c r="L3290" t="n">
        <v>46452.96</v>
      </c>
      <c r="M3290" t="n">
        <v>417.86</v>
      </c>
      <c r="N3290" t="inlineStr"/>
      <c r="O3290" t="n">
        <v>102.63</v>
      </c>
      <c r="P3290" t="n">
        <v>8.93</v>
      </c>
      <c r="Q3290" t="n">
        <v>129.22</v>
      </c>
      <c r="R3290" t="n">
        <v>128.567</v>
      </c>
      <c r="S3290" t="n">
        <v>104.866</v>
      </c>
      <c r="T3290" t="n">
        <v>286.363</v>
      </c>
    </row>
    <row r="3291">
      <c r="A3291" s="142" t="n">
        <v>41149</v>
      </c>
      <c r="B3291" t="inlineStr"/>
      <c r="C3291" t="n">
        <v>271.65</v>
      </c>
      <c r="D3291" t="inlineStr"/>
      <c r="E3291" t="inlineStr"/>
      <c r="F3291" t="inlineStr"/>
      <c r="G3291" t="inlineStr"/>
      <c r="H3291" t="inlineStr"/>
      <c r="I3291" t="inlineStr"/>
      <c r="J3291" t="inlineStr"/>
      <c r="K3291" t="n">
        <v>93.89</v>
      </c>
      <c r="L3291" t="n">
        <v>46042.23</v>
      </c>
      <c r="M3291" t="n">
        <v>413.37</v>
      </c>
      <c r="N3291" t="inlineStr"/>
      <c r="O3291" t="n">
        <v>101.99</v>
      </c>
      <c r="P3291" t="n">
        <v>8.82</v>
      </c>
      <c r="Q3291" t="n">
        <v>127.83</v>
      </c>
      <c r="R3291" t="n">
        <v>128.567</v>
      </c>
      <c r="S3291" t="n">
        <v>104.237</v>
      </c>
      <c r="T3291" t="n">
        <v>284.039</v>
      </c>
    </row>
    <row r="3292">
      <c r="A3292" s="142" t="n">
        <v>41150</v>
      </c>
      <c r="B3292" t="inlineStr"/>
      <c r="C3292" t="n">
        <v>269.08</v>
      </c>
      <c r="D3292" t="inlineStr"/>
      <c r="E3292" t="inlineStr"/>
      <c r="F3292" t="inlineStr"/>
      <c r="G3292" t="inlineStr"/>
      <c r="H3292" t="inlineStr"/>
      <c r="I3292" t="inlineStr"/>
      <c r="J3292" t="inlineStr"/>
      <c r="K3292" t="n">
        <v>92.81</v>
      </c>
      <c r="L3292" t="n">
        <v>45897.79</v>
      </c>
      <c r="M3292" t="n">
        <v>409.11</v>
      </c>
      <c r="N3292" t="inlineStr"/>
      <c r="O3292" t="n">
        <v>101.21</v>
      </c>
      <c r="P3292" t="n">
        <v>8.74</v>
      </c>
      <c r="Q3292" t="n">
        <v>126.91</v>
      </c>
      <c r="R3292" t="n">
        <v>128.567</v>
      </c>
      <c r="S3292" t="n">
        <v>104.452</v>
      </c>
      <c r="T3292" t="n">
        <v>283.792</v>
      </c>
    </row>
    <row r="3293">
      <c r="A3293" s="142" t="n">
        <v>41151</v>
      </c>
      <c r="B3293" t="inlineStr"/>
      <c r="C3293" t="n">
        <v>263.15</v>
      </c>
      <c r="D3293" t="inlineStr"/>
      <c r="E3293" t="inlineStr"/>
      <c r="F3293" t="inlineStr"/>
      <c r="G3293" t="inlineStr"/>
      <c r="H3293" t="inlineStr"/>
      <c r="I3293" t="inlineStr"/>
      <c r="J3293" t="inlineStr"/>
      <c r="K3293" t="n">
        <v>91.91</v>
      </c>
      <c r="L3293" t="n">
        <v>45189.1</v>
      </c>
      <c r="M3293" t="n">
        <v>402.87</v>
      </c>
      <c r="N3293" t="inlineStr"/>
      <c r="O3293" t="n">
        <v>100.09</v>
      </c>
      <c r="P3293" t="n">
        <v>8.57</v>
      </c>
      <c r="Q3293" t="n">
        <v>125.69</v>
      </c>
      <c r="R3293" t="n">
        <v>128.567</v>
      </c>
      <c r="S3293" t="n">
        <v>103.791</v>
      </c>
      <c r="T3293" t="n">
        <v>281.938</v>
      </c>
    </row>
    <row r="3294">
      <c r="A3294" s="142" t="n">
        <v>41152</v>
      </c>
      <c r="B3294" t="inlineStr"/>
      <c r="C3294" t="n">
        <v>270.23</v>
      </c>
      <c r="D3294" t="inlineStr"/>
      <c r="E3294" t="inlineStr"/>
      <c r="F3294" t="inlineStr"/>
      <c r="G3294" t="inlineStr"/>
      <c r="H3294" t="inlineStr"/>
      <c r="I3294" t="inlineStr"/>
      <c r="J3294" t="inlineStr"/>
      <c r="K3294" t="n">
        <v>94.48</v>
      </c>
      <c r="L3294" t="n">
        <v>46249.86</v>
      </c>
      <c r="M3294" t="n">
        <v>415.38</v>
      </c>
      <c r="N3294" t="inlineStr"/>
      <c r="O3294" t="n">
        <v>102.89</v>
      </c>
      <c r="P3294" t="n">
        <v>8.789999999999999</v>
      </c>
      <c r="Q3294" t="n">
        <v>124.24</v>
      </c>
      <c r="R3294" t="n">
        <v>131.155</v>
      </c>
      <c r="S3294" t="n">
        <v>103.461</v>
      </c>
      <c r="T3294" t="n">
        <v>280.417</v>
      </c>
    </row>
    <row r="3295">
      <c r="A3295" s="142" t="n">
        <v>41155</v>
      </c>
      <c r="B3295" t="inlineStr"/>
      <c r="C3295" t="n">
        <v>270.23</v>
      </c>
      <c r="D3295" t="inlineStr"/>
      <c r="E3295" t="inlineStr"/>
      <c r="F3295" t="inlineStr"/>
      <c r="G3295" t="inlineStr"/>
      <c r="H3295" t="inlineStr"/>
      <c r="I3295" t="inlineStr"/>
      <c r="J3295" t="inlineStr"/>
      <c r="K3295" t="n">
        <v>95.02</v>
      </c>
      <c r="L3295" t="n">
        <v>46249.86</v>
      </c>
      <c r="M3295" t="n">
        <v>417.74</v>
      </c>
      <c r="N3295" t="inlineStr"/>
      <c r="O3295" t="n">
        <v>102.89</v>
      </c>
      <c r="P3295" t="n">
        <v>8.81</v>
      </c>
      <c r="Q3295" t="n">
        <v>124.24</v>
      </c>
      <c r="R3295" t="n">
        <v>131.155</v>
      </c>
      <c r="S3295" t="n">
        <v>103.837</v>
      </c>
      <c r="T3295" t="n">
        <v>282.575</v>
      </c>
    </row>
    <row r="3296">
      <c r="A3296" s="142" t="n">
        <v>41156</v>
      </c>
      <c r="B3296" t="inlineStr"/>
      <c r="C3296" t="n">
        <v>273.48</v>
      </c>
      <c r="D3296" t="inlineStr"/>
      <c r="E3296" t="inlineStr"/>
      <c r="F3296" t="inlineStr"/>
      <c r="G3296" t="inlineStr"/>
      <c r="H3296" t="inlineStr"/>
      <c r="I3296" t="inlineStr"/>
      <c r="J3296" t="inlineStr"/>
      <c r="K3296" t="n">
        <v>96.31999999999999</v>
      </c>
      <c r="L3296" t="n">
        <v>47102.62</v>
      </c>
      <c r="M3296" t="n">
        <v>417.67</v>
      </c>
      <c r="N3296" t="inlineStr"/>
      <c r="O3296" t="n">
        <v>103.41</v>
      </c>
      <c r="P3296" t="n">
        <v>8.85</v>
      </c>
      <c r="Q3296" t="n">
        <v>128.04</v>
      </c>
      <c r="R3296" t="n">
        <v>131.155</v>
      </c>
      <c r="S3296" t="n">
        <v>103.506</v>
      </c>
      <c r="T3296" t="n">
        <v>281.435</v>
      </c>
    </row>
    <row r="3297">
      <c r="A3297" s="142" t="n">
        <v>41157</v>
      </c>
      <c r="B3297" t="inlineStr"/>
      <c r="C3297" t="n">
        <v>271.85</v>
      </c>
      <c r="D3297" t="inlineStr"/>
      <c r="E3297" t="inlineStr"/>
      <c r="F3297" t="inlineStr"/>
      <c r="G3297" t="inlineStr"/>
      <c r="H3297" t="inlineStr"/>
      <c r="I3297" t="inlineStr"/>
      <c r="J3297" t="inlineStr"/>
      <c r="K3297" t="n">
        <v>96.28</v>
      </c>
      <c r="L3297" t="n">
        <v>47218.14</v>
      </c>
      <c r="M3297" t="n">
        <v>418.92</v>
      </c>
      <c r="N3297" t="inlineStr"/>
      <c r="O3297" t="n">
        <v>103.18</v>
      </c>
      <c r="P3297" t="n">
        <v>8.85</v>
      </c>
      <c r="Q3297" t="n">
        <v>127.4</v>
      </c>
      <c r="R3297" t="n">
        <v>131.155</v>
      </c>
      <c r="S3297" t="n">
        <v>102.985</v>
      </c>
      <c r="T3297" t="n">
        <v>278.256</v>
      </c>
    </row>
    <row r="3298">
      <c r="A3298" s="142" t="n">
        <v>41158</v>
      </c>
      <c r="B3298" t="inlineStr"/>
      <c r="C3298" t="n">
        <v>278.83</v>
      </c>
      <c r="D3298" t="inlineStr"/>
      <c r="E3298" t="inlineStr"/>
      <c r="F3298" t="inlineStr"/>
      <c r="G3298" t="inlineStr"/>
      <c r="H3298" t="inlineStr"/>
      <c r="I3298" t="inlineStr"/>
      <c r="J3298" t="inlineStr"/>
      <c r="K3298" t="n">
        <v>97.75</v>
      </c>
      <c r="L3298" t="n">
        <v>47519.26</v>
      </c>
      <c r="M3298" t="n">
        <v>426.03</v>
      </c>
      <c r="N3298" t="inlineStr"/>
      <c r="O3298" t="n">
        <v>105.55</v>
      </c>
      <c r="P3298" t="n">
        <v>9.119999999999999</v>
      </c>
      <c r="Q3298" t="n">
        <v>129.71</v>
      </c>
      <c r="R3298" t="n">
        <v>131.155</v>
      </c>
      <c r="S3298" t="n">
        <v>104.61</v>
      </c>
      <c r="T3298" t="n">
        <v>280.929</v>
      </c>
    </row>
    <row r="3299">
      <c r="A3299" s="142" t="n">
        <v>41159</v>
      </c>
      <c r="B3299" t="inlineStr"/>
      <c r="C3299" t="n">
        <v>283.78</v>
      </c>
      <c r="D3299" t="inlineStr"/>
      <c r="E3299" t="inlineStr"/>
      <c r="F3299" t="inlineStr"/>
      <c r="G3299" t="inlineStr"/>
      <c r="H3299" t="inlineStr"/>
      <c r="I3299" t="inlineStr"/>
      <c r="J3299" t="inlineStr"/>
      <c r="K3299" t="n">
        <v>100.52</v>
      </c>
      <c r="L3299" t="n">
        <v>48319.9</v>
      </c>
      <c r="M3299" t="n">
        <v>434.94</v>
      </c>
      <c r="N3299" t="inlineStr"/>
      <c r="O3299" t="n">
        <v>106.8</v>
      </c>
      <c r="P3299" t="n">
        <v>9.300000000000001</v>
      </c>
      <c r="Q3299" t="n">
        <v>132.28</v>
      </c>
      <c r="R3299" t="n">
        <v>131.155</v>
      </c>
      <c r="S3299" t="n">
        <v>104.514</v>
      </c>
      <c r="T3299" t="n">
        <v>282.651</v>
      </c>
    </row>
    <row r="3300">
      <c r="A3300" s="142" t="n">
        <v>41162</v>
      </c>
      <c r="B3300" t="inlineStr"/>
      <c r="C3300" t="n">
        <v>282.32</v>
      </c>
      <c r="D3300" t="inlineStr"/>
      <c r="E3300" t="inlineStr"/>
      <c r="F3300" t="inlineStr"/>
      <c r="G3300" t="inlineStr"/>
      <c r="H3300" t="inlineStr"/>
      <c r="I3300" t="inlineStr"/>
      <c r="J3300" t="inlineStr"/>
      <c r="K3300" t="n">
        <v>98.62</v>
      </c>
      <c r="L3300" t="n">
        <v>48621.44</v>
      </c>
      <c r="M3300" t="n">
        <v>430.07</v>
      </c>
      <c r="N3300" t="inlineStr"/>
      <c r="O3300" t="n">
        <v>105.61</v>
      </c>
      <c r="P3300" t="n">
        <v>9.32</v>
      </c>
      <c r="Q3300" t="n">
        <v>132.66</v>
      </c>
      <c r="R3300" t="n">
        <v>131.155</v>
      </c>
      <c r="S3300" t="n">
        <v>104.257</v>
      </c>
      <c r="T3300" t="n">
        <v>283.389</v>
      </c>
    </row>
    <row r="3301">
      <c r="A3301" s="142" t="n">
        <v>41163</v>
      </c>
      <c r="B3301" t="inlineStr"/>
      <c r="C3301" t="n">
        <v>284.76</v>
      </c>
      <c r="D3301" t="inlineStr"/>
      <c r="E3301" t="inlineStr"/>
      <c r="F3301" t="inlineStr"/>
      <c r="G3301" t="inlineStr"/>
      <c r="H3301" t="inlineStr"/>
      <c r="I3301" t="inlineStr"/>
      <c r="J3301" t="inlineStr"/>
      <c r="K3301" t="n">
        <v>98.36</v>
      </c>
      <c r="L3301" t="n">
        <v>48678.98</v>
      </c>
      <c r="M3301" t="n">
        <v>432.99</v>
      </c>
      <c r="N3301" t="inlineStr"/>
      <c r="O3301" t="n">
        <v>105.47</v>
      </c>
      <c r="P3301" t="n">
        <v>9.27</v>
      </c>
      <c r="Q3301" t="n">
        <v>131.99</v>
      </c>
      <c r="R3301" t="n">
        <v>131.155</v>
      </c>
      <c r="S3301" t="n">
        <v>104.189</v>
      </c>
      <c r="T3301" t="n">
        <v>282.98</v>
      </c>
    </row>
    <row r="3302">
      <c r="A3302" s="142" t="n">
        <v>41164</v>
      </c>
      <c r="B3302" t="inlineStr"/>
      <c r="C3302" t="n">
        <v>285.53</v>
      </c>
      <c r="D3302" t="inlineStr"/>
      <c r="E3302" t="inlineStr"/>
      <c r="F3302" t="inlineStr"/>
      <c r="G3302" t="inlineStr"/>
      <c r="H3302" t="inlineStr"/>
      <c r="I3302" t="inlineStr"/>
      <c r="J3302" t="inlineStr"/>
      <c r="K3302" t="n">
        <v>97.20999999999999</v>
      </c>
      <c r="L3302" t="n">
        <v>48967.39</v>
      </c>
      <c r="M3302" t="n">
        <v>428.7</v>
      </c>
      <c r="N3302" t="inlineStr"/>
      <c r="O3302" t="n">
        <v>105.4</v>
      </c>
      <c r="P3302" t="n">
        <v>9.199999999999999</v>
      </c>
      <c r="Q3302" t="n">
        <v>130.58</v>
      </c>
      <c r="R3302" t="n">
        <v>131.155</v>
      </c>
      <c r="S3302" t="n">
        <v>104.278</v>
      </c>
      <c r="T3302" t="n">
        <v>283.631</v>
      </c>
    </row>
    <row r="3303">
      <c r="A3303" s="142" t="n">
        <v>41165</v>
      </c>
      <c r="B3303" t="inlineStr"/>
      <c r="C3303" t="n">
        <v>290.69</v>
      </c>
      <c r="D3303" t="inlineStr"/>
      <c r="E3303" t="inlineStr"/>
      <c r="F3303" t="inlineStr"/>
      <c r="G3303" t="inlineStr"/>
      <c r="H3303" t="inlineStr"/>
      <c r="I3303" t="inlineStr"/>
      <c r="J3303" t="inlineStr"/>
      <c r="K3303" t="n">
        <v>101.07</v>
      </c>
      <c r="L3303" t="n">
        <v>50173.56</v>
      </c>
      <c r="M3303" t="n">
        <v>443.21</v>
      </c>
      <c r="N3303" t="inlineStr"/>
      <c r="O3303" t="n">
        <v>108.63</v>
      </c>
      <c r="P3303" t="n">
        <v>9.470000000000001</v>
      </c>
      <c r="Q3303" t="n">
        <v>130.48</v>
      </c>
      <c r="R3303" t="n">
        <v>131.155</v>
      </c>
      <c r="S3303" t="n">
        <v>105.065</v>
      </c>
      <c r="T3303" t="n">
        <v>284.249</v>
      </c>
    </row>
    <row r="3304">
      <c r="A3304" s="142" t="n">
        <v>41166</v>
      </c>
      <c r="B3304" t="inlineStr"/>
      <c r="C3304" t="n">
        <v>294.89</v>
      </c>
      <c r="D3304" t="inlineStr"/>
      <c r="E3304" t="inlineStr"/>
      <c r="F3304" t="inlineStr"/>
      <c r="G3304" t="inlineStr"/>
      <c r="H3304" t="inlineStr"/>
      <c r="I3304" t="inlineStr"/>
      <c r="J3304" t="inlineStr"/>
      <c r="K3304" t="n">
        <v>103.25</v>
      </c>
      <c r="L3304" t="n">
        <v>50562.8</v>
      </c>
      <c r="M3304" t="n">
        <v>455.06</v>
      </c>
      <c r="N3304" t="inlineStr"/>
      <c r="O3304" t="n">
        <v>110.96</v>
      </c>
      <c r="P3304" t="n">
        <v>9.68</v>
      </c>
      <c r="Q3304" t="n">
        <v>137.41</v>
      </c>
      <c r="R3304" t="n">
        <v>131.155</v>
      </c>
      <c r="S3304" t="n">
        <v>104.791</v>
      </c>
      <c r="T3304" t="n">
        <v>288.178</v>
      </c>
    </row>
    <row r="3305">
      <c r="A3305" s="142" t="n">
        <v>41169</v>
      </c>
      <c r="B3305" t="inlineStr"/>
      <c r="C3305" t="n">
        <v>294.08</v>
      </c>
      <c r="D3305" t="inlineStr"/>
      <c r="E3305" t="inlineStr"/>
      <c r="F3305" t="inlineStr"/>
      <c r="G3305" t="inlineStr"/>
      <c r="H3305" t="inlineStr"/>
      <c r="I3305" t="inlineStr"/>
      <c r="J3305" t="inlineStr"/>
      <c r="K3305" t="n">
        <v>102.54</v>
      </c>
      <c r="L3305" t="n">
        <v>49951.83</v>
      </c>
      <c r="M3305" t="n">
        <v>452.54</v>
      </c>
      <c r="N3305" t="inlineStr"/>
      <c r="O3305" t="n">
        <v>110.96</v>
      </c>
      <c r="P3305" t="n">
        <v>9.699999999999999</v>
      </c>
      <c r="Q3305" t="n">
        <v>137</v>
      </c>
      <c r="R3305" t="n">
        <v>131.155</v>
      </c>
      <c r="S3305" t="n">
        <v>104.5</v>
      </c>
      <c r="T3305" t="n">
        <v>288.036</v>
      </c>
    </row>
    <row r="3306">
      <c r="A3306" s="142" t="n">
        <v>41170</v>
      </c>
      <c r="B3306" t="inlineStr"/>
      <c r="C3306" t="n">
        <v>296.64</v>
      </c>
      <c r="D3306" t="inlineStr"/>
      <c r="E3306" t="inlineStr"/>
      <c r="F3306" t="inlineStr"/>
      <c r="G3306" t="inlineStr"/>
      <c r="H3306" t="inlineStr"/>
      <c r="I3306" t="inlineStr"/>
      <c r="J3306" t="inlineStr"/>
      <c r="K3306" t="n">
        <v>103.71</v>
      </c>
      <c r="L3306" t="n">
        <v>49413.61</v>
      </c>
      <c r="M3306" t="n">
        <v>457.05</v>
      </c>
      <c r="N3306" t="inlineStr"/>
      <c r="O3306" t="n">
        <v>111.87</v>
      </c>
      <c r="P3306" t="n">
        <v>9.800000000000001</v>
      </c>
      <c r="Q3306" t="n">
        <v>138.37</v>
      </c>
      <c r="R3306" t="n">
        <v>131.155</v>
      </c>
      <c r="S3306" t="n">
        <v>104.726</v>
      </c>
      <c r="T3306" t="n">
        <v>288.175</v>
      </c>
    </row>
    <row r="3307">
      <c r="A3307" s="142" t="n">
        <v>41171</v>
      </c>
      <c r="B3307" t="inlineStr"/>
      <c r="C3307" t="n">
        <v>299.3</v>
      </c>
      <c r="D3307" t="inlineStr"/>
      <c r="E3307" t="inlineStr"/>
      <c r="F3307" t="inlineStr"/>
      <c r="G3307" t="inlineStr"/>
      <c r="H3307" t="inlineStr"/>
      <c r="I3307" t="inlineStr"/>
      <c r="J3307" t="inlineStr"/>
      <c r="K3307" t="n">
        <v>106.23</v>
      </c>
      <c r="L3307" t="n">
        <v>49506.32</v>
      </c>
      <c r="M3307" t="n">
        <v>466.94</v>
      </c>
      <c r="N3307" t="inlineStr"/>
      <c r="O3307" t="n">
        <v>112.72</v>
      </c>
      <c r="P3307" t="n">
        <v>9.98</v>
      </c>
      <c r="Q3307" t="n">
        <v>139.37</v>
      </c>
      <c r="R3307" t="n">
        <v>131.155</v>
      </c>
      <c r="S3307" t="n">
        <v>105.045</v>
      </c>
      <c r="T3307" t="n">
        <v>288.873</v>
      </c>
    </row>
    <row r="3308">
      <c r="A3308" s="142" t="n">
        <v>41172</v>
      </c>
      <c r="B3308" t="inlineStr"/>
      <c r="C3308" t="n">
        <v>299.59</v>
      </c>
      <c r="D3308" t="inlineStr"/>
      <c r="E3308" t="inlineStr"/>
      <c r="F3308" t="inlineStr"/>
      <c r="G3308" t="inlineStr"/>
      <c r="H3308" t="inlineStr"/>
      <c r="I3308" t="inlineStr"/>
      <c r="J3308" t="inlineStr"/>
      <c r="K3308" t="n">
        <v>105.59</v>
      </c>
      <c r="L3308" t="n">
        <v>49180.13</v>
      </c>
      <c r="M3308" t="n">
        <v>465.73</v>
      </c>
      <c r="N3308" t="inlineStr"/>
      <c r="O3308" t="n">
        <v>112.96</v>
      </c>
      <c r="P3308" t="n">
        <v>9.93</v>
      </c>
      <c r="Q3308" t="n">
        <v>138.57</v>
      </c>
      <c r="R3308" t="n">
        <v>131.155</v>
      </c>
      <c r="S3308" t="n">
        <v>105.277</v>
      </c>
      <c r="T3308" t="n">
        <v>288.031</v>
      </c>
    </row>
    <row r="3309">
      <c r="A3309" s="142" t="n">
        <v>41173</v>
      </c>
      <c r="B3309" t="inlineStr"/>
      <c r="C3309" t="n">
        <v>302.9</v>
      </c>
      <c r="D3309" t="inlineStr"/>
      <c r="E3309" t="inlineStr"/>
      <c r="F3309" t="inlineStr"/>
      <c r="G3309" t="inlineStr"/>
      <c r="H3309" t="inlineStr"/>
      <c r="I3309" t="inlineStr"/>
      <c r="J3309" t="inlineStr"/>
      <c r="K3309" t="n">
        <v>105.39</v>
      </c>
      <c r="L3309" t="n">
        <v>49517.45</v>
      </c>
      <c r="M3309" t="n">
        <v>465.73</v>
      </c>
      <c r="N3309" t="inlineStr"/>
      <c r="O3309" t="n">
        <v>113.68</v>
      </c>
      <c r="P3309" t="n">
        <v>9.960000000000001</v>
      </c>
      <c r="Q3309" t="n">
        <v>140.65</v>
      </c>
      <c r="R3309" t="n">
        <v>131.155</v>
      </c>
      <c r="S3309" t="n">
        <v>105.332</v>
      </c>
      <c r="T3309" t="n">
        <v>289.628</v>
      </c>
    </row>
    <row r="3310">
      <c r="A3310" s="142" t="n">
        <v>41176</v>
      </c>
      <c r="B3310" t="inlineStr"/>
      <c r="C3310" t="n">
        <v>296.18</v>
      </c>
      <c r="D3310" t="inlineStr"/>
      <c r="E3310" t="inlineStr"/>
      <c r="F3310" t="inlineStr"/>
      <c r="G3310" t="inlineStr"/>
      <c r="H3310" t="inlineStr"/>
      <c r="I3310" t="inlineStr"/>
      <c r="J3310" t="inlineStr"/>
      <c r="K3310" t="n">
        <v>103.4</v>
      </c>
      <c r="L3310" t="n">
        <v>48583.19</v>
      </c>
      <c r="M3310" t="n">
        <v>456.2</v>
      </c>
      <c r="N3310" t="inlineStr"/>
      <c r="O3310" t="n">
        <v>110.5</v>
      </c>
      <c r="P3310" t="n">
        <v>9.710000000000001</v>
      </c>
      <c r="Q3310" t="n">
        <v>138.66</v>
      </c>
      <c r="R3310" t="n">
        <v>131.155</v>
      </c>
      <c r="S3310" t="n">
        <v>105.482</v>
      </c>
      <c r="T3310" t="n">
        <v>290.657</v>
      </c>
    </row>
    <row r="3311">
      <c r="A3311" s="142" t="n">
        <v>41177</v>
      </c>
      <c r="B3311" t="inlineStr"/>
      <c r="C3311" t="n">
        <v>292.86</v>
      </c>
      <c r="D3311" t="inlineStr"/>
      <c r="E3311" t="inlineStr"/>
      <c r="F3311" t="inlineStr"/>
      <c r="G3311" t="inlineStr"/>
      <c r="H3311" t="inlineStr"/>
      <c r="I3311" t="inlineStr"/>
      <c r="J3311" t="inlineStr"/>
      <c r="K3311" t="n">
        <v>102.18</v>
      </c>
      <c r="L3311" t="n">
        <v>48567.5</v>
      </c>
      <c r="M3311" t="n">
        <v>456.2</v>
      </c>
      <c r="N3311" t="inlineStr"/>
      <c r="O3311" t="n">
        <v>109.4</v>
      </c>
      <c r="P3311" t="n">
        <v>9.59</v>
      </c>
      <c r="Q3311" t="n">
        <v>137.86</v>
      </c>
      <c r="R3311" t="n">
        <v>131.155</v>
      </c>
      <c r="S3311" t="n">
        <v>104.76</v>
      </c>
      <c r="T3311" t="n">
        <v>288.896</v>
      </c>
    </row>
    <row r="3312">
      <c r="A3312" s="142" t="n">
        <v>41178</v>
      </c>
      <c r="B3312" t="inlineStr"/>
      <c r="C3312" t="n">
        <v>294.27</v>
      </c>
      <c r="D3312" t="inlineStr"/>
      <c r="E3312" t="inlineStr"/>
      <c r="F3312" t="inlineStr"/>
      <c r="G3312" t="inlineStr"/>
      <c r="H3312" t="inlineStr"/>
      <c r="I3312" t="inlineStr"/>
      <c r="J3312" t="inlineStr"/>
      <c r="K3312" t="n">
        <v>102.34</v>
      </c>
      <c r="L3312" t="n">
        <v>48211.17</v>
      </c>
      <c r="M3312" t="n">
        <v>452.18</v>
      </c>
      <c r="N3312" t="inlineStr"/>
      <c r="O3312" t="n">
        <v>110.06</v>
      </c>
      <c r="P3312" t="n">
        <v>9.57</v>
      </c>
      <c r="Q3312" t="n">
        <v>133.49</v>
      </c>
      <c r="R3312" t="n">
        <v>131.155</v>
      </c>
      <c r="S3312" t="n">
        <v>104.452</v>
      </c>
      <c r="T3312" t="n">
        <v>288.314</v>
      </c>
    </row>
    <row r="3313">
      <c r="A3313" s="142" t="n">
        <v>41179</v>
      </c>
      <c r="B3313" t="inlineStr"/>
      <c r="C3313" t="n">
        <v>299.67</v>
      </c>
      <c r="D3313" t="inlineStr"/>
      <c r="E3313" t="inlineStr"/>
      <c r="F3313" t="inlineStr"/>
      <c r="G3313" t="inlineStr"/>
      <c r="H3313" t="inlineStr"/>
      <c r="I3313" t="inlineStr"/>
      <c r="J3313" t="inlineStr"/>
      <c r="K3313" t="n">
        <v>104.85</v>
      </c>
      <c r="L3313" t="n">
        <v>48922.6</v>
      </c>
      <c r="M3313" t="n">
        <v>463.55</v>
      </c>
      <c r="N3313" t="inlineStr"/>
      <c r="O3313" t="n">
        <v>112.39</v>
      </c>
      <c r="P3313" t="n">
        <v>9.77</v>
      </c>
      <c r="Q3313" t="n">
        <v>136.57</v>
      </c>
      <c r="R3313" t="n">
        <v>131.155</v>
      </c>
      <c r="S3313" t="n">
        <v>105.137</v>
      </c>
      <c r="T3313" t="n">
        <v>290.16</v>
      </c>
    </row>
    <row r="3314">
      <c r="A3314" s="142" t="n">
        <v>41180</v>
      </c>
      <c r="B3314" t="inlineStr"/>
      <c r="C3314" t="n">
        <v>303.37</v>
      </c>
      <c r="D3314" t="inlineStr"/>
      <c r="E3314" t="inlineStr"/>
      <c r="F3314" t="inlineStr"/>
      <c r="G3314" t="inlineStr"/>
      <c r="H3314" t="inlineStr"/>
      <c r="I3314" t="inlineStr"/>
      <c r="J3314" t="inlineStr"/>
      <c r="K3314" t="n">
        <v>104.13</v>
      </c>
      <c r="L3314" t="n">
        <v>49081.41</v>
      </c>
      <c r="M3314" t="n">
        <v>462.86</v>
      </c>
      <c r="N3314" t="inlineStr"/>
      <c r="O3314" t="n">
        <v>113.02</v>
      </c>
      <c r="P3314" t="n">
        <v>9.869999999999999</v>
      </c>
      <c r="Q3314" t="n">
        <v>138.41</v>
      </c>
      <c r="R3314" t="n">
        <v>132.299</v>
      </c>
      <c r="S3314" t="n">
        <v>104.563</v>
      </c>
      <c r="T3314" t="n">
        <v>291.329</v>
      </c>
    </row>
    <row r="3315">
      <c r="A3315" s="142" t="n">
        <v>41183</v>
      </c>
      <c r="B3315" t="inlineStr"/>
      <c r="C3315" t="n">
        <v>305.68</v>
      </c>
      <c r="D3315" t="inlineStr"/>
      <c r="E3315" t="inlineStr"/>
      <c r="F3315" t="inlineStr"/>
      <c r="G3315" t="inlineStr"/>
      <c r="H3315" t="inlineStr"/>
      <c r="I3315" t="inlineStr"/>
      <c r="J3315" t="inlineStr"/>
      <c r="K3315" t="n">
        <v>104.51</v>
      </c>
      <c r="L3315" t="n">
        <v>49461.47</v>
      </c>
      <c r="M3315" t="n">
        <v>463.97</v>
      </c>
      <c r="N3315" t="inlineStr"/>
      <c r="O3315" t="n">
        <v>113.6</v>
      </c>
      <c r="P3315" t="n">
        <v>9.91</v>
      </c>
      <c r="Q3315" t="n">
        <v>140.43</v>
      </c>
      <c r="R3315" t="n">
        <v>132.299</v>
      </c>
      <c r="S3315" t="n">
        <v>104.787</v>
      </c>
      <c r="T3315" t="n">
        <v>291.181</v>
      </c>
    </row>
    <row r="3316">
      <c r="A3316" s="142" t="n">
        <v>41184</v>
      </c>
      <c r="B3316" t="inlineStr"/>
      <c r="C3316" t="n">
        <v>301.78</v>
      </c>
      <c r="D3316" t="inlineStr"/>
      <c r="E3316" t="inlineStr"/>
      <c r="F3316" t="inlineStr"/>
      <c r="G3316" t="inlineStr"/>
      <c r="H3316" t="inlineStr"/>
      <c r="I3316" t="inlineStr"/>
      <c r="J3316" t="inlineStr"/>
      <c r="K3316" t="n">
        <v>103.65</v>
      </c>
      <c r="L3316" t="n">
        <v>49444.04</v>
      </c>
      <c r="M3316" t="n">
        <v>460.25</v>
      </c>
      <c r="N3316" t="inlineStr"/>
      <c r="O3316" t="n">
        <v>112.59</v>
      </c>
      <c r="P3316" t="n">
        <v>9.91</v>
      </c>
      <c r="Q3316" t="n">
        <v>140.43</v>
      </c>
      <c r="R3316" t="n">
        <v>132.299</v>
      </c>
      <c r="S3316" t="n">
        <v>104.609</v>
      </c>
      <c r="T3316" t="n">
        <v>290.839</v>
      </c>
    </row>
    <row r="3317">
      <c r="A3317" s="142" t="n">
        <v>41185</v>
      </c>
      <c r="B3317" t="inlineStr"/>
      <c r="C3317" t="n">
        <v>298.55</v>
      </c>
      <c r="D3317" t="inlineStr"/>
      <c r="E3317" t="inlineStr"/>
      <c r="F3317" t="inlineStr"/>
      <c r="G3317" t="inlineStr"/>
      <c r="H3317" t="inlineStr"/>
      <c r="I3317" t="inlineStr"/>
      <c r="J3317" t="inlineStr"/>
      <c r="K3317" t="n">
        <v>102.56</v>
      </c>
      <c r="L3317" t="n">
        <v>49593.21</v>
      </c>
      <c r="M3317" t="n">
        <v>456.79</v>
      </c>
      <c r="N3317" t="inlineStr"/>
      <c r="O3317" t="n">
        <v>111.52</v>
      </c>
      <c r="P3317" t="n">
        <v>9.73</v>
      </c>
      <c r="Q3317" t="n">
        <v>137.97</v>
      </c>
      <c r="R3317" t="n">
        <v>132.299</v>
      </c>
      <c r="S3317" t="n">
        <v>104.798</v>
      </c>
      <c r="T3317" t="n">
        <v>290.516</v>
      </c>
    </row>
    <row r="3318">
      <c r="A3318" s="142" t="n">
        <v>41186</v>
      </c>
      <c r="B3318" t="inlineStr"/>
      <c r="C3318" t="n">
        <v>299.36</v>
      </c>
      <c r="D3318" t="inlineStr"/>
      <c r="E3318" t="inlineStr"/>
      <c r="F3318" t="inlineStr"/>
      <c r="G3318" t="inlineStr"/>
      <c r="H3318" t="inlineStr"/>
      <c r="I3318" t="inlineStr"/>
      <c r="J3318" t="inlineStr"/>
      <c r="K3318" t="n">
        <v>104.15</v>
      </c>
      <c r="L3318" t="n">
        <v>50337.07</v>
      </c>
      <c r="M3318" t="n">
        <v>464.75</v>
      </c>
      <c r="N3318" t="inlineStr"/>
      <c r="O3318" t="n">
        <v>112.96</v>
      </c>
      <c r="P3318" t="n">
        <v>9.81</v>
      </c>
      <c r="Q3318" t="n">
        <v>137.57</v>
      </c>
      <c r="R3318" t="n">
        <v>132.299</v>
      </c>
      <c r="S3318" t="n">
        <v>104.7</v>
      </c>
      <c r="T3318" t="n">
        <v>289.073</v>
      </c>
    </row>
    <row r="3319">
      <c r="A3319" s="142" t="n">
        <v>41187</v>
      </c>
      <c r="B3319" t="inlineStr"/>
      <c r="C3319" t="n">
        <v>299.08</v>
      </c>
      <c r="D3319" t="inlineStr"/>
      <c r="E3319" t="inlineStr"/>
      <c r="F3319" t="inlineStr"/>
      <c r="G3319" t="inlineStr"/>
      <c r="H3319" t="inlineStr"/>
      <c r="I3319" t="inlineStr"/>
      <c r="J3319" t="inlineStr"/>
      <c r="K3319" t="n">
        <v>103.45</v>
      </c>
      <c r="L3319" t="n">
        <v>49726.36</v>
      </c>
      <c r="M3319" t="n">
        <v>463.14</v>
      </c>
      <c r="N3319" t="inlineStr"/>
      <c r="O3319" t="n">
        <v>112.41</v>
      </c>
      <c r="P3319" t="n">
        <v>9.83</v>
      </c>
      <c r="Q3319" t="n">
        <v>138.24</v>
      </c>
      <c r="R3319" t="n">
        <v>132.299</v>
      </c>
      <c r="S3319" t="n">
        <v>104.704</v>
      </c>
      <c r="T3319" t="n">
        <v>288.901</v>
      </c>
    </row>
    <row r="3320">
      <c r="A3320" s="142" t="n">
        <v>41190</v>
      </c>
      <c r="B3320" t="inlineStr"/>
      <c r="C3320" t="n">
        <v>299.08</v>
      </c>
      <c r="D3320" t="inlineStr"/>
      <c r="E3320" t="inlineStr"/>
      <c r="F3320" t="inlineStr"/>
      <c r="G3320" t="inlineStr"/>
      <c r="H3320" t="inlineStr"/>
      <c r="I3320" t="inlineStr"/>
      <c r="J3320" t="inlineStr"/>
      <c r="K3320" t="n">
        <v>103.5</v>
      </c>
      <c r="L3320" t="n">
        <v>49348.47</v>
      </c>
      <c r="M3320" t="n">
        <v>463.03</v>
      </c>
      <c r="N3320" t="inlineStr"/>
      <c r="O3320" t="n">
        <v>112.41</v>
      </c>
      <c r="P3320" t="n">
        <v>9.83</v>
      </c>
      <c r="Q3320" t="n">
        <v>137.93</v>
      </c>
      <c r="R3320" t="n">
        <v>132.299</v>
      </c>
      <c r="S3320" t="n">
        <v>104.725</v>
      </c>
      <c r="T3320" t="n">
        <v>287.773</v>
      </c>
    </row>
    <row r="3321">
      <c r="A3321" s="142" t="n">
        <v>41191</v>
      </c>
      <c r="B3321" t="inlineStr"/>
      <c r="C3321" t="n">
        <v>293.93</v>
      </c>
      <c r="D3321" t="inlineStr"/>
      <c r="E3321" t="inlineStr"/>
      <c r="F3321" t="inlineStr"/>
      <c r="G3321" t="inlineStr"/>
      <c r="H3321" t="inlineStr"/>
      <c r="I3321" t="inlineStr"/>
      <c r="J3321" t="inlineStr"/>
      <c r="K3321" t="n">
        <v>101.67</v>
      </c>
      <c r="L3321" t="n">
        <v>49225.43</v>
      </c>
      <c r="M3321" t="n">
        <v>454.16</v>
      </c>
      <c r="N3321" t="inlineStr"/>
      <c r="O3321" t="n">
        <v>110.05</v>
      </c>
      <c r="P3321" t="n">
        <v>9.73</v>
      </c>
      <c r="Q3321" t="n">
        <v>138.16</v>
      </c>
      <c r="R3321" t="n">
        <v>132.299</v>
      </c>
      <c r="S3321" t="n">
        <v>104.403</v>
      </c>
      <c r="T3321" t="n">
        <v>289.011</v>
      </c>
    </row>
    <row r="3322">
      <c r="A3322" s="142" t="n">
        <v>41192</v>
      </c>
      <c r="B3322" t="inlineStr"/>
      <c r="C3322" t="n">
        <v>293.94</v>
      </c>
      <c r="D3322" t="inlineStr"/>
      <c r="E3322" t="inlineStr"/>
      <c r="F3322" t="inlineStr"/>
      <c r="G3322" t="inlineStr"/>
      <c r="H3322" t="inlineStr"/>
      <c r="I3322" t="inlineStr"/>
      <c r="J3322" t="inlineStr"/>
      <c r="K3322" t="n">
        <v>101.97</v>
      </c>
      <c r="L3322" t="n">
        <v>49030.13</v>
      </c>
      <c r="M3322" t="n">
        <v>454.4</v>
      </c>
      <c r="N3322" t="inlineStr"/>
      <c r="O3322" t="n">
        <v>110.41</v>
      </c>
      <c r="P3322" t="n">
        <v>9.720000000000001</v>
      </c>
      <c r="Q3322" t="n">
        <v>135.63</v>
      </c>
      <c r="R3322" t="n">
        <v>132.299</v>
      </c>
      <c r="S3322" t="n">
        <v>103.729</v>
      </c>
      <c r="T3322" t="n">
        <v>287.584</v>
      </c>
    </row>
    <row r="3323">
      <c r="A3323" s="142" t="n">
        <v>41193</v>
      </c>
      <c r="B3323" t="inlineStr"/>
      <c r="C3323" t="n">
        <v>292.25</v>
      </c>
      <c r="D3323" t="inlineStr"/>
      <c r="E3323" t="inlineStr"/>
      <c r="F3323" t="inlineStr"/>
      <c r="G3323" t="inlineStr"/>
      <c r="H3323" t="inlineStr"/>
      <c r="I3323" t="inlineStr"/>
      <c r="J3323" t="n">
        <v>43.76</v>
      </c>
      <c r="K3323" t="n">
        <v>101.51</v>
      </c>
      <c r="L3323" t="n">
        <v>49160.11</v>
      </c>
      <c r="M3323" t="n">
        <v>453.8</v>
      </c>
      <c r="N3323" t="inlineStr"/>
      <c r="O3323" t="n">
        <v>110.42</v>
      </c>
      <c r="P3323" t="n">
        <v>9.76</v>
      </c>
      <c r="Q3323" t="n">
        <v>136.72</v>
      </c>
      <c r="R3323" t="n">
        <v>132.299</v>
      </c>
      <c r="S3323" t="n">
        <v>103.709</v>
      </c>
      <c r="T3323" t="n">
        <v>287.786</v>
      </c>
    </row>
    <row r="3324">
      <c r="A3324" s="142" t="n">
        <v>41194</v>
      </c>
      <c r="B3324" t="inlineStr"/>
      <c r="C3324" t="n">
        <v>290.2</v>
      </c>
      <c r="D3324" t="inlineStr"/>
      <c r="E3324" t="inlineStr"/>
      <c r="F3324" t="inlineStr"/>
      <c r="G3324" t="inlineStr"/>
      <c r="H3324" t="inlineStr"/>
      <c r="I3324" t="inlineStr"/>
      <c r="J3324" t="n">
        <v>43.55</v>
      </c>
      <c r="K3324" t="n">
        <v>100.49</v>
      </c>
      <c r="L3324" t="n">
        <v>48550.37</v>
      </c>
      <c r="M3324" t="n">
        <v>445.49</v>
      </c>
      <c r="N3324" t="inlineStr"/>
      <c r="O3324" t="n">
        <v>108.67</v>
      </c>
      <c r="P3324" t="n">
        <v>9.630000000000001</v>
      </c>
      <c r="Q3324" t="n">
        <v>135.74</v>
      </c>
      <c r="R3324" t="n">
        <v>132.299</v>
      </c>
      <c r="S3324" t="n">
        <v>103.334</v>
      </c>
      <c r="T3324" t="n">
        <v>287.467</v>
      </c>
    </row>
    <row r="3325">
      <c r="A3325" s="142" t="n">
        <v>41197</v>
      </c>
      <c r="B3325" t="inlineStr"/>
      <c r="C3325" t="n">
        <v>287.06</v>
      </c>
      <c r="D3325" t="inlineStr"/>
      <c r="E3325" t="inlineStr"/>
      <c r="F3325" t="inlineStr"/>
      <c r="G3325" t="inlineStr"/>
      <c r="H3325" t="inlineStr"/>
      <c r="I3325" t="inlineStr"/>
      <c r="J3325" t="n">
        <v>42.79</v>
      </c>
      <c r="K3325" t="n">
        <v>99.56</v>
      </c>
      <c r="L3325" t="n">
        <v>47769.78</v>
      </c>
      <c r="M3325" t="n">
        <v>443.38</v>
      </c>
      <c r="N3325" t="inlineStr"/>
      <c r="O3325" t="n">
        <v>108.1</v>
      </c>
      <c r="P3325" t="n">
        <v>9.539999999999999</v>
      </c>
      <c r="Q3325" t="n">
        <v>132.38</v>
      </c>
      <c r="R3325" t="n">
        <v>132.299</v>
      </c>
      <c r="S3325" t="n">
        <v>104.031</v>
      </c>
      <c r="T3325" t="n">
        <v>287.733</v>
      </c>
    </row>
    <row r="3326">
      <c r="A3326" s="142" t="n">
        <v>41198</v>
      </c>
      <c r="B3326" t="inlineStr"/>
      <c r="C3326" t="n">
        <v>287.35</v>
      </c>
      <c r="D3326" t="inlineStr"/>
      <c r="E3326" t="inlineStr"/>
      <c r="F3326" t="inlineStr"/>
      <c r="G3326" t="inlineStr"/>
      <c r="H3326" t="inlineStr"/>
      <c r="I3326" t="inlineStr"/>
      <c r="J3326" t="n">
        <v>43.26</v>
      </c>
      <c r="K3326" t="n">
        <v>100.48</v>
      </c>
      <c r="L3326" t="n">
        <v>48100.71</v>
      </c>
      <c r="M3326" t="n">
        <v>447.43</v>
      </c>
      <c r="N3326" t="inlineStr"/>
      <c r="O3326" t="n">
        <v>109</v>
      </c>
      <c r="P3326" t="n">
        <v>9.630000000000001</v>
      </c>
      <c r="Q3326" t="n">
        <v>134.15</v>
      </c>
      <c r="R3326" t="n">
        <v>132.299</v>
      </c>
      <c r="S3326" t="n">
        <v>104.588</v>
      </c>
      <c r="T3326" t="n">
        <v>288.145</v>
      </c>
    </row>
    <row r="3327">
      <c r="A3327" s="142" t="n">
        <v>41199</v>
      </c>
      <c r="B3327" t="inlineStr"/>
      <c r="C3327" t="n">
        <v>289.64</v>
      </c>
      <c r="D3327" t="inlineStr"/>
      <c r="E3327" t="inlineStr"/>
      <c r="F3327" t="inlineStr"/>
      <c r="G3327" t="inlineStr"/>
      <c r="H3327" t="inlineStr"/>
      <c r="I3327" t="inlineStr"/>
      <c r="J3327" t="n">
        <v>43.38</v>
      </c>
      <c r="K3327" t="n">
        <v>100.42</v>
      </c>
      <c r="L3327" t="n">
        <v>48630.52</v>
      </c>
      <c r="M3327" t="n">
        <v>447.02</v>
      </c>
      <c r="N3327" t="inlineStr"/>
      <c r="O3327" t="n">
        <v>109.2</v>
      </c>
      <c r="P3327" t="n">
        <v>9.720000000000001</v>
      </c>
      <c r="Q3327" t="n">
        <v>134.13</v>
      </c>
      <c r="R3327" t="n">
        <v>132.299</v>
      </c>
      <c r="S3327" t="n">
        <v>104.62</v>
      </c>
      <c r="T3327" t="n">
        <v>288.276</v>
      </c>
    </row>
    <row r="3328">
      <c r="A3328" s="142" t="n">
        <v>41200</v>
      </c>
      <c r="B3328" t="inlineStr"/>
      <c r="C3328" t="n">
        <v>287.67</v>
      </c>
      <c r="D3328" t="inlineStr"/>
      <c r="E3328" t="inlineStr"/>
      <c r="F3328" t="inlineStr"/>
      <c r="G3328" t="inlineStr"/>
      <c r="H3328" t="inlineStr"/>
      <c r="I3328" t="inlineStr"/>
      <c r="J3328" t="n">
        <v>43.38</v>
      </c>
      <c r="K3328" t="n">
        <v>99.2</v>
      </c>
      <c r="L3328" t="n">
        <v>48171.09</v>
      </c>
      <c r="M3328" t="n">
        <v>442.79</v>
      </c>
      <c r="N3328" t="inlineStr"/>
      <c r="O3328" t="n">
        <v>107.58</v>
      </c>
      <c r="P3328" t="n">
        <v>9.57</v>
      </c>
      <c r="Q3328" t="n">
        <v>134.34</v>
      </c>
      <c r="R3328" t="n">
        <v>132.299</v>
      </c>
      <c r="S3328" t="n">
        <v>104.879</v>
      </c>
      <c r="T3328" t="n">
        <v>289.647</v>
      </c>
    </row>
    <row r="3329">
      <c r="A3329" s="142" t="n">
        <v>41201</v>
      </c>
      <c r="B3329" t="inlineStr"/>
      <c r="C3329" t="n">
        <v>285.26</v>
      </c>
      <c r="D3329" t="inlineStr"/>
      <c r="E3329" t="inlineStr"/>
      <c r="F3329" t="inlineStr"/>
      <c r="G3329" t="inlineStr"/>
      <c r="H3329" t="inlineStr"/>
      <c r="I3329" t="inlineStr"/>
      <c r="J3329" t="n">
        <v>42.76</v>
      </c>
      <c r="K3329" t="n">
        <v>99.38</v>
      </c>
      <c r="L3329" t="n">
        <v>47167.55</v>
      </c>
      <c r="M3329" t="n">
        <v>443.61</v>
      </c>
      <c r="N3329" t="inlineStr"/>
      <c r="O3329" t="n">
        <v>107.86</v>
      </c>
      <c r="P3329" t="n">
        <v>9.58</v>
      </c>
      <c r="Q3329" t="n">
        <v>132.71</v>
      </c>
      <c r="R3329" t="n">
        <v>132.299</v>
      </c>
      <c r="S3329" t="n">
        <v>104.088</v>
      </c>
      <c r="T3329" t="n">
        <v>288.919</v>
      </c>
    </row>
    <row r="3330">
      <c r="A3330" s="142" t="n">
        <v>41204</v>
      </c>
      <c r="B3330" t="inlineStr"/>
      <c r="C3330" t="n">
        <v>284.89</v>
      </c>
      <c r="D3330" t="inlineStr"/>
      <c r="E3330" t="inlineStr"/>
      <c r="F3330" t="inlineStr"/>
      <c r="G3330" t="inlineStr"/>
      <c r="H3330" t="inlineStr"/>
      <c r="I3330" t="inlineStr"/>
      <c r="J3330" t="n">
        <v>43.04</v>
      </c>
      <c r="K3330" t="n">
        <v>100.37</v>
      </c>
      <c r="L3330" t="n">
        <v>47207.54</v>
      </c>
      <c r="M3330" t="n">
        <v>445.48</v>
      </c>
      <c r="N3330" t="inlineStr"/>
      <c r="O3330" t="n">
        <v>108.12</v>
      </c>
      <c r="P3330" t="n">
        <v>9.609999999999999</v>
      </c>
      <c r="Q3330" t="n">
        <v>133.85</v>
      </c>
      <c r="R3330" t="n">
        <v>132.299</v>
      </c>
      <c r="S3330" t="n">
        <v>103.694</v>
      </c>
      <c r="T3330" t="n">
        <v>288.404</v>
      </c>
    </row>
    <row r="3331">
      <c r="A3331" s="142" t="n">
        <v>41205</v>
      </c>
      <c r="B3331" t="inlineStr"/>
      <c r="C3331" t="n">
        <v>280.33</v>
      </c>
      <c r="D3331" t="inlineStr"/>
      <c r="E3331" t="inlineStr"/>
      <c r="F3331" t="inlineStr"/>
      <c r="G3331" t="inlineStr"/>
      <c r="H3331" t="inlineStr"/>
      <c r="I3331" t="inlineStr"/>
      <c r="J3331" t="n">
        <v>42.3</v>
      </c>
      <c r="K3331" t="n">
        <v>98.28</v>
      </c>
      <c r="L3331" t="n">
        <v>46202.57</v>
      </c>
      <c r="M3331" t="n">
        <v>436.58</v>
      </c>
      <c r="N3331" t="inlineStr"/>
      <c r="O3331" t="n">
        <v>106.48</v>
      </c>
      <c r="P3331" t="n">
        <v>9.449999999999999</v>
      </c>
      <c r="Q3331" t="n">
        <v>131.93</v>
      </c>
      <c r="R3331" t="n">
        <v>132.299</v>
      </c>
      <c r="S3331" t="n">
        <v>102.967</v>
      </c>
      <c r="T3331" t="n">
        <v>287.748</v>
      </c>
    </row>
    <row r="3332">
      <c r="A3332" s="142" t="n">
        <v>41206</v>
      </c>
      <c r="B3332" t="inlineStr"/>
      <c r="C3332" t="n">
        <v>277.38</v>
      </c>
      <c r="D3332" t="inlineStr"/>
      <c r="E3332" t="inlineStr"/>
      <c r="F3332" t="inlineStr"/>
      <c r="G3332" t="inlineStr"/>
      <c r="H3332" t="inlineStr"/>
      <c r="I3332" t="inlineStr"/>
      <c r="J3332" t="n">
        <v>42.39</v>
      </c>
      <c r="K3332" t="n">
        <v>98.08</v>
      </c>
      <c r="L3332" t="n">
        <v>45973.35</v>
      </c>
      <c r="M3332" t="n">
        <v>432.48</v>
      </c>
      <c r="N3332" t="inlineStr"/>
      <c r="O3332" t="n">
        <v>104.77</v>
      </c>
      <c r="P3332" t="n">
        <v>9.35</v>
      </c>
      <c r="Q3332" t="n">
        <v>131.69</v>
      </c>
      <c r="R3332" t="n">
        <v>132.299</v>
      </c>
      <c r="S3332" t="n">
        <v>102.822</v>
      </c>
      <c r="T3332" t="n">
        <v>286.982</v>
      </c>
    </row>
    <row r="3333">
      <c r="A3333" s="142" t="n">
        <v>41207</v>
      </c>
      <c r="B3333" t="inlineStr"/>
      <c r="C3333" t="n">
        <v>283.13</v>
      </c>
      <c r="D3333" t="inlineStr"/>
      <c r="E3333" t="inlineStr"/>
      <c r="F3333" t="inlineStr"/>
      <c r="G3333" t="inlineStr"/>
      <c r="H3333" t="inlineStr"/>
      <c r="I3333" t="inlineStr"/>
      <c r="J3333" t="n">
        <v>42.61</v>
      </c>
      <c r="K3333" t="n">
        <v>99.51000000000001</v>
      </c>
      <c r="L3333" t="n">
        <v>46454.02</v>
      </c>
      <c r="M3333" t="n">
        <v>439.67</v>
      </c>
      <c r="N3333" t="inlineStr"/>
      <c r="O3333" t="n">
        <v>107.28</v>
      </c>
      <c r="P3333" t="n">
        <v>9.48</v>
      </c>
      <c r="Q3333" t="n">
        <v>132.52</v>
      </c>
      <c r="R3333" t="n">
        <v>132.299</v>
      </c>
      <c r="S3333" t="n">
        <v>103.236</v>
      </c>
      <c r="T3333" t="n">
        <v>288.514</v>
      </c>
    </row>
    <row r="3334">
      <c r="A3334" s="142" t="n">
        <v>41208</v>
      </c>
      <c r="B3334" t="inlineStr"/>
      <c r="C3334" t="n">
        <v>279.83</v>
      </c>
      <c r="D3334" t="inlineStr"/>
      <c r="E3334" t="inlineStr"/>
      <c r="F3334" t="inlineStr"/>
      <c r="G3334" t="inlineStr"/>
      <c r="H3334" t="inlineStr"/>
      <c r="I3334" t="inlineStr"/>
      <c r="J3334" t="n">
        <v>42.62</v>
      </c>
      <c r="K3334" t="n">
        <v>99.83</v>
      </c>
      <c r="L3334" t="n">
        <v>46139.74</v>
      </c>
      <c r="M3334" t="n">
        <v>439.8</v>
      </c>
      <c r="N3334" t="inlineStr"/>
      <c r="O3334" t="n">
        <v>106.88</v>
      </c>
      <c r="P3334" t="n">
        <v>9.43</v>
      </c>
      <c r="Q3334" t="n">
        <v>132.8</v>
      </c>
      <c r="R3334" t="n">
        <v>132.299</v>
      </c>
      <c r="S3334" t="n">
        <v>103.173</v>
      </c>
      <c r="T3334" t="n">
        <v>286.703</v>
      </c>
    </row>
    <row r="3335">
      <c r="A3335" s="142" t="n">
        <v>41211</v>
      </c>
      <c r="B3335" t="inlineStr"/>
      <c r="C3335" t="n">
        <v>278.52</v>
      </c>
      <c r="D3335" t="inlineStr"/>
      <c r="E3335" t="inlineStr"/>
      <c r="F3335" t="inlineStr"/>
      <c r="G3335" t="inlineStr"/>
      <c r="H3335" t="inlineStr"/>
      <c r="I3335" t="inlineStr"/>
      <c r="J3335" t="n">
        <v>42.4</v>
      </c>
      <c r="K3335" t="n">
        <v>99.59</v>
      </c>
      <c r="L3335" t="n">
        <v>46139.74</v>
      </c>
      <c r="M3335" t="n">
        <v>439.22</v>
      </c>
      <c r="N3335" t="inlineStr"/>
      <c r="O3335" t="n">
        <v>106.88</v>
      </c>
      <c r="P3335" t="n">
        <v>9.43</v>
      </c>
      <c r="Q3335" t="n">
        <v>132.48</v>
      </c>
      <c r="R3335" t="n">
        <v>132.299</v>
      </c>
      <c r="S3335" t="n">
        <v>103.153</v>
      </c>
      <c r="T3335" t="n">
        <v>287.161</v>
      </c>
    </row>
    <row r="3336">
      <c r="A3336" s="142" t="n">
        <v>41212</v>
      </c>
      <c r="B3336" t="inlineStr"/>
      <c r="C3336" t="n">
        <v>277.92</v>
      </c>
      <c r="D3336" t="inlineStr"/>
      <c r="E3336" t="inlineStr"/>
      <c r="F3336" t="inlineStr"/>
      <c r="G3336" t="inlineStr"/>
      <c r="H3336" t="inlineStr"/>
      <c r="I3336" t="inlineStr"/>
      <c r="J3336" t="n">
        <v>42.43</v>
      </c>
      <c r="K3336" t="n">
        <v>99.16</v>
      </c>
      <c r="L3336" t="n">
        <v>46139.74</v>
      </c>
      <c r="M3336" t="n">
        <v>440.32</v>
      </c>
      <c r="N3336" t="inlineStr"/>
      <c r="O3336" t="n">
        <v>106.88</v>
      </c>
      <c r="P3336" t="n">
        <v>9.35</v>
      </c>
      <c r="Q3336" t="n">
        <v>133.04</v>
      </c>
      <c r="R3336" t="n">
        <v>132.299</v>
      </c>
      <c r="S3336" t="n">
        <v>102.973</v>
      </c>
      <c r="T3336" t="n">
        <v>286.391</v>
      </c>
    </row>
    <row r="3337">
      <c r="A3337" s="142" t="n">
        <v>41213</v>
      </c>
      <c r="B3337" t="inlineStr"/>
      <c r="C3337" t="n">
        <v>284.93</v>
      </c>
      <c r="D3337" t="inlineStr"/>
      <c r="E3337" t="inlineStr"/>
      <c r="F3337" t="inlineStr"/>
      <c r="G3337" t="inlineStr"/>
      <c r="H3337" t="inlineStr"/>
      <c r="I3337" t="inlineStr"/>
      <c r="J3337" t="n">
        <v>42.92</v>
      </c>
      <c r="K3337" t="n">
        <v>100.4</v>
      </c>
      <c r="L3337" t="n">
        <v>46714.39</v>
      </c>
      <c r="M3337" t="n">
        <v>448.64</v>
      </c>
      <c r="N3337" t="inlineStr"/>
      <c r="O3337" t="n">
        <v>109.41</v>
      </c>
      <c r="P3337" t="n">
        <v>9.52</v>
      </c>
      <c r="Q3337" t="n">
        <v>134.79</v>
      </c>
      <c r="R3337" t="n">
        <v>133.258</v>
      </c>
      <c r="S3337" t="n">
        <v>103.12</v>
      </c>
      <c r="T3337" t="n">
        <v>287.482</v>
      </c>
    </row>
    <row r="3338">
      <c r="A3338" s="142" t="n">
        <v>41214</v>
      </c>
      <c r="B3338" t="inlineStr"/>
      <c r="C3338" t="n">
        <v>284.93</v>
      </c>
      <c r="D3338" t="inlineStr"/>
      <c r="E3338" t="inlineStr"/>
      <c r="F3338" t="inlineStr"/>
      <c r="G3338" t="inlineStr"/>
      <c r="H3338" t="inlineStr"/>
      <c r="I3338" t="inlineStr"/>
      <c r="J3338" t="n">
        <v>42.92</v>
      </c>
      <c r="K3338" t="n">
        <v>100.4</v>
      </c>
      <c r="L3338" t="n">
        <v>46714.39</v>
      </c>
      <c r="M3338" t="n">
        <v>448.64</v>
      </c>
      <c r="N3338" t="inlineStr"/>
      <c r="O3338" t="n">
        <v>109.41</v>
      </c>
      <c r="P3338" t="n">
        <v>9.5</v>
      </c>
      <c r="Q3338" t="n">
        <v>134.79</v>
      </c>
      <c r="R3338" t="n">
        <v>133.258</v>
      </c>
      <c r="S3338" t="n">
        <v>103.12</v>
      </c>
      <c r="T3338" t="n">
        <v>287.482</v>
      </c>
    </row>
    <row r="3339">
      <c r="A3339" s="142" t="n">
        <v>41215</v>
      </c>
      <c r="B3339" t="inlineStr"/>
      <c r="C3339" t="n">
        <v>279.47</v>
      </c>
      <c r="D3339" t="inlineStr"/>
      <c r="E3339" t="inlineStr"/>
      <c r="F3339" t="inlineStr"/>
      <c r="G3339" t="inlineStr"/>
      <c r="H3339" t="inlineStr"/>
      <c r="I3339" t="inlineStr"/>
      <c r="J3339" t="n">
        <v>42.64</v>
      </c>
      <c r="K3339" t="n">
        <v>97.67</v>
      </c>
      <c r="L3339" t="n">
        <v>45463.82</v>
      </c>
      <c r="M3339" t="n">
        <v>437.09</v>
      </c>
      <c r="N3339" t="inlineStr"/>
      <c r="O3339" t="n">
        <v>104.84</v>
      </c>
      <c r="P3339" t="n">
        <v>9.35</v>
      </c>
      <c r="Q3339" t="n">
        <v>132.82</v>
      </c>
      <c r="R3339" t="n">
        <v>133.258</v>
      </c>
      <c r="S3339" t="n">
        <v>104.453</v>
      </c>
      <c r="T3339" t="n">
        <v>292.766</v>
      </c>
    </row>
    <row r="3340">
      <c r="A3340" s="142" t="n">
        <v>41218</v>
      </c>
      <c r="B3340" t="inlineStr"/>
      <c r="C3340" t="n">
        <v>278.52</v>
      </c>
      <c r="D3340" t="inlineStr"/>
      <c r="E3340" t="inlineStr"/>
      <c r="F3340" t="inlineStr"/>
      <c r="G3340" t="inlineStr"/>
      <c r="H3340" t="inlineStr"/>
      <c r="I3340" t="inlineStr"/>
      <c r="J3340" t="n">
        <v>42.51</v>
      </c>
      <c r="K3340" t="n">
        <v>97.86</v>
      </c>
      <c r="L3340" t="n">
        <v>45663.64</v>
      </c>
      <c r="M3340" t="n">
        <v>436.4</v>
      </c>
      <c r="N3340" t="inlineStr"/>
      <c r="O3340" t="n">
        <v>104.71</v>
      </c>
      <c r="P3340" t="n">
        <v>9.380000000000001</v>
      </c>
      <c r="Q3340" t="n">
        <v>132.04</v>
      </c>
      <c r="R3340" t="n">
        <v>133.258</v>
      </c>
      <c r="S3340" t="n">
        <v>104.744</v>
      </c>
      <c r="T3340" t="n">
        <v>293.051</v>
      </c>
    </row>
    <row r="3341">
      <c r="A3341" s="142" t="n">
        <v>41219</v>
      </c>
      <c r="B3341" t="inlineStr"/>
      <c r="C3341" t="n">
        <v>282.04</v>
      </c>
      <c r="D3341" t="inlineStr"/>
      <c r="E3341" t="inlineStr"/>
      <c r="F3341" t="inlineStr"/>
      <c r="G3341" t="inlineStr"/>
      <c r="H3341" t="inlineStr"/>
      <c r="I3341" t="inlineStr"/>
      <c r="J3341" t="n">
        <v>42.5</v>
      </c>
      <c r="K3341" t="n">
        <v>97.81</v>
      </c>
      <c r="L3341" t="n">
        <v>46620.69</v>
      </c>
      <c r="M3341" t="n">
        <v>442.32</v>
      </c>
      <c r="N3341" t="inlineStr"/>
      <c r="O3341" t="n">
        <v>105.94</v>
      </c>
      <c r="P3341" t="n">
        <v>9.529999999999999</v>
      </c>
      <c r="Q3341" t="n">
        <v>131.85</v>
      </c>
      <c r="R3341" t="n">
        <v>133.258</v>
      </c>
      <c r="S3341" t="n">
        <v>105.231</v>
      </c>
      <c r="T3341" t="n">
        <v>294.267</v>
      </c>
    </row>
    <row r="3342">
      <c r="A3342" s="142" t="n">
        <v>41220</v>
      </c>
      <c r="B3342" t="inlineStr"/>
      <c r="C3342" t="n">
        <v>287.23</v>
      </c>
      <c r="D3342" t="inlineStr"/>
      <c r="E3342" t="inlineStr"/>
      <c r="F3342" t="inlineStr"/>
      <c r="G3342" t="inlineStr"/>
      <c r="H3342" t="inlineStr"/>
      <c r="I3342" t="inlineStr"/>
      <c r="J3342" t="n">
        <v>43.25</v>
      </c>
      <c r="K3342" t="n">
        <v>98.76000000000001</v>
      </c>
      <c r="L3342" t="n">
        <v>46223.81</v>
      </c>
      <c r="M3342" t="n">
        <v>449.22</v>
      </c>
      <c r="N3342" t="inlineStr"/>
      <c r="O3342" t="n">
        <v>107.99</v>
      </c>
      <c r="P3342" t="n">
        <v>9.59</v>
      </c>
      <c r="Q3342" t="n">
        <v>134.33</v>
      </c>
      <c r="R3342" t="n">
        <v>133.258</v>
      </c>
      <c r="S3342" t="n">
        <v>104.101</v>
      </c>
      <c r="T3342" t="n">
        <v>295.702</v>
      </c>
    </row>
    <row r="3343">
      <c r="A3343" s="142" t="n">
        <v>41221</v>
      </c>
      <c r="B3343" t="inlineStr"/>
      <c r="C3343" t="n">
        <v>288.57</v>
      </c>
      <c r="D3343" t="inlineStr"/>
      <c r="E3343" t="inlineStr"/>
      <c r="F3343" t="inlineStr"/>
      <c r="G3343" t="inlineStr"/>
      <c r="H3343" t="inlineStr"/>
      <c r="I3343" t="inlineStr"/>
      <c r="J3343" t="n">
        <v>43.26</v>
      </c>
      <c r="K3343" t="n">
        <v>100.37</v>
      </c>
      <c r="L3343" t="n">
        <v>46602.1</v>
      </c>
      <c r="M3343" t="n">
        <v>451.69</v>
      </c>
      <c r="N3343" t="inlineStr"/>
      <c r="O3343" t="n">
        <v>109.53</v>
      </c>
      <c r="P3343" t="n">
        <v>9.6</v>
      </c>
      <c r="Q3343" t="n">
        <v>134.91</v>
      </c>
      <c r="R3343" t="n">
        <v>133.258</v>
      </c>
      <c r="S3343" t="n">
        <v>103.305</v>
      </c>
      <c r="T3343" t="n">
        <v>292.793</v>
      </c>
    </row>
    <row r="3344">
      <c r="A3344" s="142" t="n">
        <v>41222</v>
      </c>
      <c r="B3344" t="inlineStr"/>
      <c r="C3344" t="n">
        <v>287.18</v>
      </c>
      <c r="D3344" t="inlineStr"/>
      <c r="E3344" t="inlineStr"/>
      <c r="F3344" t="inlineStr"/>
      <c r="G3344" t="inlineStr"/>
      <c r="H3344" t="inlineStr"/>
      <c r="I3344" t="inlineStr"/>
      <c r="J3344" t="n">
        <v>43.63</v>
      </c>
      <c r="K3344" t="n">
        <v>98.92</v>
      </c>
      <c r="L3344" t="n">
        <v>46811.29</v>
      </c>
      <c r="M3344" t="n">
        <v>447.95</v>
      </c>
      <c r="N3344" t="inlineStr"/>
      <c r="O3344" t="n">
        <v>108.15</v>
      </c>
      <c r="P3344" t="n">
        <v>9.51</v>
      </c>
      <c r="Q3344" t="n">
        <v>136.43</v>
      </c>
      <c r="R3344" t="n">
        <v>133.258</v>
      </c>
      <c r="S3344" t="n">
        <v>103.363</v>
      </c>
      <c r="T3344" t="n">
        <v>291.939</v>
      </c>
    </row>
    <row r="3345">
      <c r="A3345" s="142" t="n">
        <v>41225</v>
      </c>
      <c r="B3345" t="inlineStr"/>
      <c r="C3345" t="n">
        <v>285.14</v>
      </c>
      <c r="D3345" t="inlineStr"/>
      <c r="E3345" t="inlineStr"/>
      <c r="F3345" t="inlineStr"/>
      <c r="G3345" t="inlineStr"/>
      <c r="H3345" t="inlineStr"/>
      <c r="I3345" t="inlineStr"/>
      <c r="J3345" t="n">
        <v>43.26</v>
      </c>
      <c r="K3345" t="n">
        <v>97.89</v>
      </c>
      <c r="L3345" t="n">
        <v>46779.16</v>
      </c>
      <c r="M3345" t="n">
        <v>444.86</v>
      </c>
      <c r="N3345" t="inlineStr"/>
      <c r="O3345" t="n">
        <v>106.99</v>
      </c>
      <c r="P3345" t="n">
        <v>9.390000000000001</v>
      </c>
      <c r="Q3345" t="n">
        <v>135.01</v>
      </c>
      <c r="R3345" t="n">
        <v>133.258</v>
      </c>
      <c r="S3345" t="n">
        <v>103.206</v>
      </c>
      <c r="T3345" t="n">
        <v>291.401</v>
      </c>
    </row>
    <row r="3346">
      <c r="A3346" s="142" t="n">
        <v>41226</v>
      </c>
      <c r="B3346" t="inlineStr"/>
      <c r="C3346" t="n">
        <v>279.8</v>
      </c>
      <c r="D3346" t="inlineStr"/>
      <c r="E3346" t="inlineStr"/>
      <c r="F3346" t="inlineStr"/>
      <c r="G3346" t="inlineStr"/>
      <c r="H3346" t="inlineStr"/>
      <c r="I3346" t="inlineStr"/>
      <c r="J3346" t="n">
        <v>42.71</v>
      </c>
      <c r="K3346" t="n">
        <v>96.89</v>
      </c>
      <c r="L3346" t="n">
        <v>47288.85</v>
      </c>
      <c r="M3346" t="n">
        <v>440.34</v>
      </c>
      <c r="N3346" t="inlineStr"/>
      <c r="O3346" t="n">
        <v>105.77</v>
      </c>
      <c r="P3346" t="n">
        <v>9.25</v>
      </c>
      <c r="Q3346" t="n">
        <v>132.95</v>
      </c>
      <c r="R3346" t="n">
        <v>133.258</v>
      </c>
      <c r="S3346" t="n">
        <v>102.952</v>
      </c>
      <c r="T3346" t="n">
        <v>289.386</v>
      </c>
    </row>
    <row r="3347">
      <c r="A3347" s="142" t="n">
        <v>41227</v>
      </c>
      <c r="B3347" t="inlineStr"/>
      <c r="C3347" t="n">
        <v>271.84</v>
      </c>
      <c r="D3347" t="inlineStr"/>
      <c r="E3347" t="inlineStr"/>
      <c r="F3347" t="inlineStr"/>
      <c r="G3347" t="inlineStr"/>
      <c r="H3347" t="inlineStr"/>
      <c r="I3347" t="inlineStr"/>
      <c r="J3347" t="n">
        <v>41.93</v>
      </c>
      <c r="K3347" t="n">
        <v>92.59</v>
      </c>
      <c r="L3347" t="n">
        <v>47567.61</v>
      </c>
      <c r="M3347" t="n">
        <v>421.59</v>
      </c>
      <c r="N3347" t="inlineStr"/>
      <c r="O3347" t="n">
        <v>101.68</v>
      </c>
      <c r="P3347" t="n">
        <v>8.85</v>
      </c>
      <c r="Q3347" t="n">
        <v>130.41</v>
      </c>
      <c r="R3347" t="n">
        <v>133.258</v>
      </c>
      <c r="S3347" t="n">
        <v>101.779</v>
      </c>
      <c r="T3347" t="n">
        <v>288.537</v>
      </c>
    </row>
    <row r="3348">
      <c r="A3348" s="142" t="n">
        <v>41228</v>
      </c>
      <c r="B3348" t="inlineStr"/>
      <c r="C3348" t="n">
        <v>263.81</v>
      </c>
      <c r="D3348" t="inlineStr"/>
      <c r="E3348" t="inlineStr"/>
      <c r="F3348" t="inlineStr"/>
      <c r="G3348" t="inlineStr"/>
      <c r="H3348" t="inlineStr"/>
      <c r="I3348" t="inlineStr"/>
      <c r="J3348" t="n">
        <v>40.24</v>
      </c>
      <c r="K3348" t="n">
        <v>89.79000000000001</v>
      </c>
      <c r="L3348" t="n">
        <v>47067.9</v>
      </c>
      <c r="M3348" t="n">
        <v>408.51</v>
      </c>
      <c r="N3348" t="inlineStr"/>
      <c r="O3348" t="n">
        <v>98.17</v>
      </c>
      <c r="P3348" t="n">
        <v>8.56</v>
      </c>
      <c r="Q3348" t="n">
        <v>124.68</v>
      </c>
      <c r="R3348" t="n">
        <v>133.258</v>
      </c>
      <c r="S3348" t="n">
        <v>100.965</v>
      </c>
      <c r="T3348" t="n">
        <v>285.264</v>
      </c>
    </row>
    <row r="3349">
      <c r="A3349" s="142" t="n">
        <v>41229</v>
      </c>
      <c r="B3349" t="inlineStr"/>
      <c r="C3349" t="n">
        <v>265.51</v>
      </c>
      <c r="D3349" t="inlineStr"/>
      <c r="E3349" t="inlineStr"/>
      <c r="F3349" t="inlineStr"/>
      <c r="G3349" t="inlineStr"/>
      <c r="H3349" t="inlineStr"/>
      <c r="I3349" t="inlineStr"/>
      <c r="J3349" t="n">
        <v>40.32</v>
      </c>
      <c r="K3349" t="n">
        <v>91.3</v>
      </c>
      <c r="L3349" t="n">
        <v>46830.55</v>
      </c>
      <c r="M3349" t="n">
        <v>412.15</v>
      </c>
      <c r="N3349" t="inlineStr"/>
      <c r="O3349" t="n">
        <v>99.66</v>
      </c>
      <c r="P3349" t="n">
        <v>8.65</v>
      </c>
      <c r="Q3349" t="n">
        <v>125.1</v>
      </c>
      <c r="R3349" t="n">
        <v>133.258</v>
      </c>
      <c r="S3349" t="n">
        <v>101.558</v>
      </c>
      <c r="T3349" t="n">
        <v>285.877</v>
      </c>
    </row>
    <row r="3350">
      <c r="A3350" s="142" t="n">
        <v>41232</v>
      </c>
      <c r="B3350" t="inlineStr"/>
      <c r="C3350" t="n">
        <v>268.68</v>
      </c>
      <c r="D3350" t="inlineStr"/>
      <c r="E3350" t="inlineStr"/>
      <c r="F3350" t="inlineStr"/>
      <c r="G3350" t="inlineStr"/>
      <c r="H3350" t="inlineStr"/>
      <c r="I3350" t="inlineStr"/>
      <c r="J3350" t="n">
        <v>41.09</v>
      </c>
      <c r="K3350" t="n">
        <v>93.62</v>
      </c>
      <c r="L3350" t="n">
        <v>47696.66</v>
      </c>
      <c r="M3350" t="n">
        <v>421.61</v>
      </c>
      <c r="N3350" t="inlineStr"/>
      <c r="O3350" t="n">
        <v>101.9</v>
      </c>
      <c r="P3350" t="n">
        <v>8.84</v>
      </c>
      <c r="Q3350" t="n">
        <v>127.98</v>
      </c>
      <c r="R3350" t="n">
        <v>133.258</v>
      </c>
      <c r="S3350" t="n">
        <v>102.738</v>
      </c>
      <c r="T3350" t="n">
        <v>285.829</v>
      </c>
    </row>
    <row r="3351">
      <c r="A3351" s="142" t="n">
        <v>41233</v>
      </c>
      <c r="B3351" t="inlineStr"/>
      <c r="C3351" t="n">
        <v>267.69</v>
      </c>
      <c r="D3351" t="inlineStr"/>
      <c r="E3351" t="inlineStr"/>
      <c r="F3351" t="inlineStr"/>
      <c r="G3351" t="inlineStr"/>
      <c r="H3351" t="inlineStr"/>
      <c r="I3351" t="inlineStr"/>
      <c r="J3351" t="n">
        <v>41.3</v>
      </c>
      <c r="K3351" t="n">
        <v>92.12</v>
      </c>
      <c r="L3351" t="n">
        <v>47335.75</v>
      </c>
      <c r="M3351" t="n">
        <v>418.58</v>
      </c>
      <c r="N3351" t="inlineStr"/>
      <c r="O3351" t="n">
        <v>101.19</v>
      </c>
      <c r="P3351" t="n">
        <v>8.77</v>
      </c>
      <c r="Q3351" t="n">
        <v>127.95</v>
      </c>
      <c r="R3351" t="n">
        <v>133.258</v>
      </c>
      <c r="S3351" t="n">
        <v>102.893</v>
      </c>
      <c r="T3351" t="n">
        <v>286.548</v>
      </c>
    </row>
    <row r="3352">
      <c r="A3352" s="142" t="n">
        <v>41234</v>
      </c>
      <c r="B3352" t="inlineStr"/>
      <c r="C3352" t="n">
        <v>268.79</v>
      </c>
      <c r="D3352" t="inlineStr"/>
      <c r="E3352" t="inlineStr"/>
      <c r="F3352" t="inlineStr"/>
      <c r="G3352" t="inlineStr"/>
      <c r="H3352" t="inlineStr"/>
      <c r="I3352" t="inlineStr"/>
      <c r="J3352" t="n">
        <v>40.87</v>
      </c>
      <c r="K3352" t="n">
        <v>93.12</v>
      </c>
      <c r="L3352" t="n">
        <v>47775.33</v>
      </c>
      <c r="M3352" t="n">
        <v>421.18</v>
      </c>
      <c r="N3352" t="inlineStr"/>
      <c r="O3352" t="n">
        <v>102.17</v>
      </c>
      <c r="P3352" t="n">
        <v>8.83</v>
      </c>
      <c r="Q3352" t="n">
        <v>126.52</v>
      </c>
      <c r="R3352" t="n">
        <v>133.258</v>
      </c>
      <c r="S3352" t="n">
        <v>103.002</v>
      </c>
      <c r="T3352" t="n">
        <v>286.577</v>
      </c>
    </row>
    <row r="3353">
      <c r="A3353" s="142" t="n">
        <v>41235</v>
      </c>
      <c r="B3353" t="inlineStr"/>
      <c r="C3353" t="n">
        <v>269.63</v>
      </c>
      <c r="D3353" t="inlineStr"/>
      <c r="E3353" t="inlineStr"/>
      <c r="F3353" t="inlineStr"/>
      <c r="G3353" t="inlineStr"/>
      <c r="H3353" t="inlineStr"/>
      <c r="I3353" t="inlineStr"/>
      <c r="J3353" t="n">
        <v>41.31</v>
      </c>
      <c r="K3353" t="n">
        <v>92.54000000000001</v>
      </c>
      <c r="L3353" t="n">
        <v>47775.33</v>
      </c>
      <c r="M3353" t="n">
        <v>418.64</v>
      </c>
      <c r="N3353" t="inlineStr"/>
      <c r="O3353" t="n">
        <v>102.17</v>
      </c>
      <c r="P3353" t="n">
        <v>8.800000000000001</v>
      </c>
      <c r="Q3353" t="n">
        <v>126.52</v>
      </c>
      <c r="R3353" t="n">
        <v>133.258</v>
      </c>
      <c r="S3353" t="n">
        <v>102.971</v>
      </c>
      <c r="T3353" t="n">
        <v>286.537</v>
      </c>
    </row>
    <row r="3354">
      <c r="A3354" s="142" t="n">
        <v>41236</v>
      </c>
      <c r="B3354" t="inlineStr"/>
      <c r="C3354" t="n">
        <v>270.28</v>
      </c>
      <c r="D3354" t="inlineStr"/>
      <c r="E3354" t="inlineStr"/>
      <c r="F3354" t="inlineStr"/>
      <c r="G3354" t="inlineStr"/>
      <c r="H3354" t="inlineStr"/>
      <c r="I3354" t="inlineStr"/>
      <c r="J3354" t="n">
        <v>41.06</v>
      </c>
      <c r="K3354" t="n">
        <v>93.7</v>
      </c>
      <c r="L3354" t="n">
        <v>48687.87</v>
      </c>
      <c r="M3354" t="n">
        <v>423.52</v>
      </c>
      <c r="N3354" t="inlineStr"/>
      <c r="O3354" t="n">
        <v>102.66</v>
      </c>
      <c r="P3354" t="n">
        <v>8.83</v>
      </c>
      <c r="Q3354" t="n">
        <v>127.3</v>
      </c>
      <c r="R3354" t="n">
        <v>133.258</v>
      </c>
      <c r="S3354" t="n">
        <v>103.521</v>
      </c>
      <c r="T3354" t="n">
        <v>287.869</v>
      </c>
    </row>
    <row r="3355">
      <c r="A3355" s="142" t="n">
        <v>41239</v>
      </c>
      <c r="B3355" t="inlineStr"/>
      <c r="C3355" t="n">
        <v>267.51</v>
      </c>
      <c r="D3355" t="inlineStr"/>
      <c r="E3355" t="inlineStr"/>
      <c r="F3355" t="inlineStr"/>
      <c r="G3355" t="inlineStr"/>
      <c r="H3355" t="inlineStr"/>
      <c r="I3355" t="inlineStr"/>
      <c r="J3355" t="n">
        <v>41.17</v>
      </c>
      <c r="K3355" t="n">
        <v>93.45999999999999</v>
      </c>
      <c r="L3355" t="n">
        <v>48537.41</v>
      </c>
      <c r="M3355" t="n">
        <v>421.99</v>
      </c>
      <c r="N3355" t="inlineStr"/>
      <c r="O3355" t="n">
        <v>102.27</v>
      </c>
      <c r="P3355" t="n">
        <v>8.81</v>
      </c>
      <c r="Q3355" t="n">
        <v>127.58</v>
      </c>
      <c r="R3355" t="n">
        <v>133.258</v>
      </c>
      <c r="S3355" t="n">
        <v>103.307</v>
      </c>
      <c r="T3355" t="n">
        <v>287.505</v>
      </c>
    </row>
    <row r="3356">
      <c r="A3356" s="142" t="n">
        <v>41240</v>
      </c>
      <c r="B3356" t="inlineStr"/>
      <c r="C3356" t="n">
        <v>262.56</v>
      </c>
      <c r="D3356" t="inlineStr"/>
      <c r="E3356" t="inlineStr"/>
      <c r="F3356" t="inlineStr"/>
      <c r="G3356" t="inlineStr"/>
      <c r="H3356" t="inlineStr"/>
      <c r="I3356" t="inlineStr"/>
      <c r="J3356" t="n">
        <v>41.42</v>
      </c>
      <c r="K3356" t="n">
        <v>91.81999999999999</v>
      </c>
      <c r="L3356" t="n">
        <v>48573.81</v>
      </c>
      <c r="M3356" t="n">
        <v>413.11</v>
      </c>
      <c r="N3356" t="inlineStr"/>
      <c r="O3356" t="n">
        <v>100.6</v>
      </c>
      <c r="P3356" t="n">
        <v>8.66</v>
      </c>
      <c r="Q3356" t="n">
        <v>128.12</v>
      </c>
      <c r="R3356" t="n">
        <v>133.258</v>
      </c>
      <c r="S3356" t="n">
        <v>103.372</v>
      </c>
      <c r="T3356" t="n">
        <v>288.653</v>
      </c>
    </row>
    <row r="3357">
      <c r="A3357" s="142" t="n">
        <v>41241</v>
      </c>
      <c r="B3357" t="inlineStr"/>
      <c r="C3357" t="n">
        <v>263.79</v>
      </c>
      <c r="D3357" t="inlineStr"/>
      <c r="E3357" t="inlineStr"/>
      <c r="F3357" t="inlineStr"/>
      <c r="G3357" t="inlineStr"/>
      <c r="H3357" t="inlineStr"/>
      <c r="I3357" t="inlineStr"/>
      <c r="J3357" t="n">
        <v>40.39</v>
      </c>
      <c r="K3357" t="n">
        <v>92.44</v>
      </c>
      <c r="L3357" t="n">
        <v>48251.01</v>
      </c>
      <c r="M3357" t="n">
        <v>414.77</v>
      </c>
      <c r="N3357" t="inlineStr"/>
      <c r="O3357" t="n">
        <v>100.87</v>
      </c>
      <c r="P3357" t="n">
        <v>8.68</v>
      </c>
      <c r="Q3357" t="n">
        <v>124.85</v>
      </c>
      <c r="R3357" t="n">
        <v>133.258</v>
      </c>
      <c r="S3357" t="n">
        <v>103.805</v>
      </c>
      <c r="T3357" t="n">
        <v>287.652</v>
      </c>
    </row>
    <row r="3358">
      <c r="A3358" s="142" t="n">
        <v>41242</v>
      </c>
      <c r="B3358" t="inlineStr"/>
      <c r="C3358" t="n">
        <v>262.77</v>
      </c>
      <c r="D3358" t="inlineStr"/>
      <c r="E3358" t="inlineStr"/>
      <c r="F3358" t="inlineStr"/>
      <c r="G3358" t="inlineStr"/>
      <c r="H3358" t="inlineStr"/>
      <c r="I3358" t="inlineStr"/>
      <c r="J3358" t="n">
        <v>40.97</v>
      </c>
      <c r="K3358" t="n">
        <v>92.36</v>
      </c>
      <c r="L3358" t="n">
        <v>48786.97</v>
      </c>
      <c r="M3358" t="n">
        <v>412.23</v>
      </c>
      <c r="N3358" t="inlineStr"/>
      <c r="O3358" t="n">
        <v>100.22</v>
      </c>
      <c r="P3358" t="n">
        <v>8.68</v>
      </c>
      <c r="Q3358" t="n">
        <v>126.44</v>
      </c>
      <c r="R3358" t="n">
        <v>133.258</v>
      </c>
      <c r="S3358" t="n">
        <v>104.174</v>
      </c>
      <c r="T3358" t="n">
        <v>289.739</v>
      </c>
    </row>
    <row r="3359">
      <c r="A3359" s="142" t="n">
        <v>41243</v>
      </c>
      <c r="B3359" t="inlineStr"/>
      <c r="C3359" t="n">
        <v>259.11</v>
      </c>
      <c r="D3359" t="inlineStr"/>
      <c r="E3359" t="inlineStr"/>
      <c r="F3359" t="inlineStr"/>
      <c r="G3359" t="inlineStr"/>
      <c r="H3359" t="inlineStr"/>
      <c r="I3359" t="inlineStr"/>
      <c r="J3359" t="n">
        <v>40.86</v>
      </c>
      <c r="K3359" t="n">
        <v>91.48</v>
      </c>
      <c r="L3359" t="n">
        <v>48188.58</v>
      </c>
      <c r="M3359" t="n">
        <v>409.64</v>
      </c>
      <c r="N3359" t="inlineStr"/>
      <c r="O3359" t="n">
        <v>99.39</v>
      </c>
      <c r="P3359" t="n">
        <v>8.6</v>
      </c>
      <c r="Q3359" t="n">
        <v>126.05</v>
      </c>
      <c r="R3359" t="n">
        <v>136.214</v>
      </c>
      <c r="S3359" t="n">
        <v>104.053</v>
      </c>
      <c r="T3359" t="n">
        <v>290.057</v>
      </c>
    </row>
    <row r="3360">
      <c r="A3360" s="142" t="n">
        <v>41246</v>
      </c>
      <c r="B3360" t="inlineStr"/>
      <c r="C3360" t="n">
        <v>252.25</v>
      </c>
      <c r="D3360" t="inlineStr"/>
      <c r="E3360" t="inlineStr"/>
      <c r="F3360" t="inlineStr"/>
      <c r="G3360" t="inlineStr"/>
      <c r="H3360" t="inlineStr"/>
      <c r="I3360" t="inlineStr"/>
      <c r="J3360" t="n">
        <v>40.37</v>
      </c>
      <c r="K3360" t="n">
        <v>89.11</v>
      </c>
      <c r="L3360" t="n">
        <v>48517.15</v>
      </c>
      <c r="M3360" t="n">
        <v>399.77</v>
      </c>
      <c r="N3360" t="inlineStr"/>
      <c r="O3360" t="n">
        <v>96.77</v>
      </c>
      <c r="P3360" t="n">
        <v>8.4</v>
      </c>
      <c r="Q3360" t="n">
        <v>124.19</v>
      </c>
      <c r="R3360" t="n">
        <v>136.214</v>
      </c>
      <c r="S3360" t="n">
        <v>103.46</v>
      </c>
      <c r="T3360" t="n">
        <v>288.806</v>
      </c>
    </row>
    <row r="3361">
      <c r="A3361" s="142" t="n">
        <v>41247</v>
      </c>
      <c r="B3361" t="inlineStr"/>
      <c r="C3361" t="n">
        <v>249.69</v>
      </c>
      <c r="D3361" t="inlineStr"/>
      <c r="E3361" t="inlineStr"/>
      <c r="F3361" t="inlineStr"/>
      <c r="G3361" t="inlineStr"/>
      <c r="H3361" t="inlineStr"/>
      <c r="I3361" t="inlineStr"/>
      <c r="J3361" t="n">
        <v>39.5</v>
      </c>
      <c r="K3361" t="n">
        <v>89.31</v>
      </c>
      <c r="L3361" t="n">
        <v>47647.64</v>
      </c>
      <c r="M3361" t="n">
        <v>396.98</v>
      </c>
      <c r="N3361" t="inlineStr"/>
      <c r="O3361" t="n">
        <v>96.23999999999999</v>
      </c>
      <c r="P3361" t="n">
        <v>8.35</v>
      </c>
      <c r="Q3361" t="n">
        <v>121.28</v>
      </c>
      <c r="R3361" t="n">
        <v>136.214</v>
      </c>
      <c r="S3361" t="n">
        <v>103.321</v>
      </c>
      <c r="T3361" t="n">
        <v>288.364</v>
      </c>
    </row>
    <row r="3362">
      <c r="A3362" s="142" t="n">
        <v>41248</v>
      </c>
      <c r="B3362" t="inlineStr"/>
      <c r="C3362" t="n">
        <v>246.22</v>
      </c>
      <c r="D3362" t="inlineStr"/>
      <c r="E3362" t="inlineStr"/>
      <c r="F3362" t="inlineStr"/>
      <c r="G3362" t="inlineStr"/>
      <c r="H3362" t="inlineStr"/>
      <c r="I3362" t="inlineStr"/>
      <c r="J3362" t="n">
        <v>39.22</v>
      </c>
      <c r="K3362" t="n">
        <v>87.31</v>
      </c>
      <c r="L3362" t="n">
        <v>47749.43</v>
      </c>
      <c r="M3362" t="n">
        <v>388.21</v>
      </c>
      <c r="N3362" t="inlineStr"/>
      <c r="O3362" t="n">
        <v>93.78</v>
      </c>
      <c r="P3362" t="n">
        <v>8.23</v>
      </c>
      <c r="Q3362" t="n">
        <v>120.7</v>
      </c>
      <c r="R3362" t="n">
        <v>136.214</v>
      </c>
      <c r="S3362" t="n">
        <v>103.709</v>
      </c>
      <c r="T3362" t="n">
        <v>291.667</v>
      </c>
    </row>
    <row r="3363">
      <c r="A3363" s="142" t="n">
        <v>41249</v>
      </c>
      <c r="B3363" t="inlineStr"/>
      <c r="C3363" t="n">
        <v>247.25</v>
      </c>
      <c r="D3363" t="inlineStr"/>
      <c r="E3363" t="inlineStr"/>
      <c r="F3363" t="inlineStr"/>
      <c r="G3363" t="inlineStr"/>
      <c r="H3363" t="inlineStr"/>
      <c r="I3363" t="inlineStr"/>
      <c r="J3363" t="n">
        <v>39.26</v>
      </c>
      <c r="K3363" t="n">
        <v>87.36</v>
      </c>
      <c r="L3363" t="n">
        <v>48124.89</v>
      </c>
      <c r="M3363" t="n">
        <v>388.4</v>
      </c>
      <c r="N3363" t="inlineStr"/>
      <c r="O3363" t="n">
        <v>95.02</v>
      </c>
      <c r="P3363" t="n">
        <v>8.32</v>
      </c>
      <c r="Q3363" t="n">
        <v>120.57</v>
      </c>
      <c r="R3363" t="n">
        <v>136.214</v>
      </c>
      <c r="S3363" t="n">
        <v>104.675</v>
      </c>
      <c r="T3363" t="n">
        <v>294.628</v>
      </c>
    </row>
    <row r="3364">
      <c r="A3364" s="142" t="n">
        <v>41250</v>
      </c>
      <c r="B3364" t="inlineStr"/>
      <c r="C3364" t="n">
        <v>252.37</v>
      </c>
      <c r="D3364" t="inlineStr"/>
      <c r="E3364" t="inlineStr"/>
      <c r="F3364" t="inlineStr"/>
      <c r="G3364" t="inlineStr"/>
      <c r="H3364" t="inlineStr"/>
      <c r="I3364" t="inlineStr"/>
      <c r="J3364" t="n">
        <v>39.89</v>
      </c>
      <c r="K3364" t="n">
        <v>89.04000000000001</v>
      </c>
      <c r="L3364" t="n">
        <v>48220.89</v>
      </c>
      <c r="M3364" t="n">
        <v>395.74</v>
      </c>
      <c r="N3364" t="inlineStr"/>
      <c r="O3364" t="n">
        <v>96.29000000000001</v>
      </c>
      <c r="P3364" t="n">
        <v>8.43</v>
      </c>
      <c r="Q3364" t="n">
        <v>122.55</v>
      </c>
      <c r="R3364" t="n">
        <v>136.214</v>
      </c>
      <c r="S3364" t="n">
        <v>105.302</v>
      </c>
      <c r="T3364" t="n">
        <v>296.772</v>
      </c>
    </row>
    <row r="3365">
      <c r="A3365" s="142" t="n">
        <v>41253</v>
      </c>
      <c r="B3365" t="inlineStr"/>
      <c r="C3365" t="n">
        <v>255.68</v>
      </c>
      <c r="D3365" t="inlineStr"/>
      <c r="E3365" t="inlineStr"/>
      <c r="F3365" t="inlineStr"/>
      <c r="G3365" t="inlineStr"/>
      <c r="H3365" t="inlineStr"/>
      <c r="I3365" t="inlineStr"/>
      <c r="J3365" t="n">
        <v>40.11</v>
      </c>
      <c r="K3365" t="n">
        <v>90.15000000000001</v>
      </c>
      <c r="L3365" t="n">
        <v>48583.44</v>
      </c>
      <c r="M3365" t="n">
        <v>400.34</v>
      </c>
      <c r="N3365" t="inlineStr"/>
      <c r="O3365" t="n">
        <v>97.12</v>
      </c>
      <c r="P3365" t="n">
        <v>8.529999999999999</v>
      </c>
      <c r="Q3365" t="n">
        <v>123.51</v>
      </c>
      <c r="R3365" t="n">
        <v>136.214</v>
      </c>
      <c r="S3365" t="n">
        <v>105.474</v>
      </c>
      <c r="T3365" t="n">
        <v>298.28</v>
      </c>
    </row>
    <row r="3366">
      <c r="A3366" s="142" t="n">
        <v>41254</v>
      </c>
      <c r="B3366" t="inlineStr"/>
      <c r="C3366" t="n">
        <v>252.54</v>
      </c>
      <c r="D3366" t="inlineStr"/>
      <c r="E3366" t="inlineStr"/>
      <c r="F3366" t="inlineStr"/>
      <c r="G3366" t="inlineStr"/>
      <c r="H3366" t="inlineStr"/>
      <c r="I3366" t="inlineStr"/>
      <c r="J3366" t="n">
        <v>39.97</v>
      </c>
      <c r="K3366" t="n">
        <v>89.64</v>
      </c>
      <c r="L3366" t="n">
        <v>48411.23</v>
      </c>
      <c r="M3366" t="n">
        <v>398.33</v>
      </c>
      <c r="N3366" t="inlineStr"/>
      <c r="O3366" t="n">
        <v>96.09</v>
      </c>
      <c r="P3366" t="n">
        <v>8.44</v>
      </c>
      <c r="Q3366" t="n">
        <v>123.01</v>
      </c>
      <c r="R3366" t="n">
        <v>136.214</v>
      </c>
      <c r="S3366" t="n">
        <v>105.506</v>
      </c>
      <c r="T3366" t="n">
        <v>298.191</v>
      </c>
    </row>
    <row r="3367">
      <c r="A3367" s="142" t="n">
        <v>41255</v>
      </c>
      <c r="B3367" t="inlineStr"/>
      <c r="C3367" t="n">
        <v>255.82</v>
      </c>
      <c r="D3367" t="inlineStr"/>
      <c r="E3367" t="inlineStr"/>
      <c r="F3367" t="inlineStr"/>
      <c r="G3367" t="inlineStr"/>
      <c r="H3367" t="inlineStr"/>
      <c r="I3367" t="inlineStr"/>
      <c r="J3367" t="n">
        <v>40.13</v>
      </c>
      <c r="K3367" t="n">
        <v>90.79000000000001</v>
      </c>
      <c r="L3367" t="n">
        <v>48832.34</v>
      </c>
      <c r="M3367" t="n">
        <v>403.14</v>
      </c>
      <c r="N3367" t="inlineStr"/>
      <c r="O3367" t="n">
        <v>97.86</v>
      </c>
      <c r="P3367" t="n">
        <v>8.58</v>
      </c>
      <c r="Q3367" t="n">
        <v>123.24</v>
      </c>
      <c r="R3367" t="n">
        <v>136.214</v>
      </c>
      <c r="S3367" t="n">
        <v>105.438</v>
      </c>
      <c r="T3367" t="n">
        <v>299.223</v>
      </c>
    </row>
    <row r="3368">
      <c r="A3368" s="142" t="n">
        <v>41256</v>
      </c>
      <c r="B3368" t="inlineStr"/>
      <c r="C3368" t="n">
        <v>251</v>
      </c>
      <c r="D3368" t="inlineStr"/>
      <c r="E3368" t="inlineStr"/>
      <c r="F3368" t="inlineStr"/>
      <c r="G3368" t="inlineStr"/>
      <c r="H3368" t="inlineStr"/>
      <c r="I3368" t="inlineStr"/>
      <c r="J3368" t="n">
        <v>39.74</v>
      </c>
      <c r="K3368" t="n">
        <v>88.84</v>
      </c>
      <c r="L3368" t="n">
        <v>47834.51</v>
      </c>
      <c r="M3368" t="n">
        <v>394.45</v>
      </c>
      <c r="N3368" t="inlineStr"/>
      <c r="O3368" t="n">
        <v>95.20999999999999</v>
      </c>
      <c r="P3368" t="n">
        <v>8.32</v>
      </c>
      <c r="Q3368" t="n">
        <v>121.91</v>
      </c>
      <c r="R3368" t="n">
        <v>136.214</v>
      </c>
      <c r="S3368" t="n">
        <v>104.764</v>
      </c>
      <c r="T3368" t="n">
        <v>298.482</v>
      </c>
    </row>
    <row r="3369">
      <c r="A3369" s="142" t="n">
        <v>41257</v>
      </c>
      <c r="B3369" t="inlineStr"/>
      <c r="C3369" t="n">
        <v>252.74</v>
      </c>
      <c r="D3369" t="inlineStr"/>
      <c r="E3369" t="inlineStr"/>
      <c r="F3369" t="inlineStr"/>
      <c r="G3369" t="inlineStr"/>
      <c r="H3369" t="inlineStr"/>
      <c r="I3369" t="inlineStr"/>
      <c r="J3369" t="n">
        <v>39.67</v>
      </c>
      <c r="K3369" t="n">
        <v>89.19</v>
      </c>
      <c r="L3369" t="n">
        <v>47979.49</v>
      </c>
      <c r="M3369" t="n">
        <v>394.7</v>
      </c>
      <c r="N3369" t="inlineStr"/>
      <c r="O3369" t="n">
        <v>95.5</v>
      </c>
      <c r="P3369" t="n">
        <v>8.34</v>
      </c>
      <c r="Q3369" t="n">
        <v>121.72</v>
      </c>
      <c r="R3369" t="n">
        <v>136.214</v>
      </c>
      <c r="S3369" t="n">
        <v>104.453</v>
      </c>
      <c r="T3369" t="n">
        <v>298.066</v>
      </c>
    </row>
    <row r="3370">
      <c r="A3370" s="142" t="n">
        <v>41260</v>
      </c>
      <c r="B3370" t="inlineStr"/>
      <c r="C3370" t="n">
        <v>252.74</v>
      </c>
      <c r="D3370" t="inlineStr"/>
      <c r="E3370" t="inlineStr"/>
      <c r="F3370" t="inlineStr"/>
      <c r="G3370" t="inlineStr"/>
      <c r="H3370" t="inlineStr"/>
      <c r="I3370" t="inlineStr"/>
      <c r="J3370" t="n">
        <v>39.31</v>
      </c>
      <c r="K3370" t="n">
        <v>88.75</v>
      </c>
      <c r="L3370" t="n">
        <v>47890.16</v>
      </c>
      <c r="M3370" t="n">
        <v>388.69</v>
      </c>
      <c r="N3370" t="inlineStr"/>
      <c r="O3370" t="n">
        <v>94.76000000000001</v>
      </c>
      <c r="P3370" t="n">
        <v>8.35</v>
      </c>
      <c r="Q3370" t="n">
        <v>120.41</v>
      </c>
      <c r="R3370" t="n">
        <v>136.214</v>
      </c>
      <c r="S3370" t="n">
        <v>104.668</v>
      </c>
      <c r="T3370" t="n">
        <v>296.094</v>
      </c>
    </row>
    <row r="3371">
      <c r="A3371" s="142" t="n">
        <v>41261</v>
      </c>
      <c r="B3371" t="inlineStr"/>
      <c r="C3371" t="n">
        <v>243.32</v>
      </c>
      <c r="D3371" t="inlineStr"/>
      <c r="E3371" t="inlineStr"/>
      <c r="F3371" t="inlineStr"/>
      <c r="G3371" t="inlineStr"/>
      <c r="H3371" t="inlineStr"/>
      <c r="I3371" t="inlineStr"/>
      <c r="J3371" t="n">
        <v>39.51</v>
      </c>
      <c r="K3371" t="n">
        <v>87.37</v>
      </c>
      <c r="L3371" t="n">
        <v>47217.83</v>
      </c>
      <c r="M3371" t="n">
        <v>382.41</v>
      </c>
      <c r="N3371" t="inlineStr"/>
      <c r="O3371" t="n">
        <v>92.70999999999999</v>
      </c>
      <c r="P3371" t="n">
        <v>8.23</v>
      </c>
      <c r="Q3371" t="n">
        <v>120.7</v>
      </c>
      <c r="R3371" t="n">
        <v>136.214</v>
      </c>
      <c r="S3371" t="n">
        <v>105.205</v>
      </c>
      <c r="T3371" t="n">
        <v>296.707</v>
      </c>
    </row>
    <row r="3372">
      <c r="A3372" s="142" t="n">
        <v>41262</v>
      </c>
      <c r="B3372" t="inlineStr"/>
      <c r="C3372" t="n">
        <v>242.65</v>
      </c>
      <c r="D3372" t="inlineStr"/>
      <c r="E3372" t="inlineStr"/>
      <c r="F3372" t="inlineStr"/>
      <c r="G3372" t="inlineStr"/>
      <c r="H3372" t="inlineStr"/>
      <c r="I3372" t="inlineStr"/>
      <c r="J3372" t="n">
        <v>38.51</v>
      </c>
      <c r="K3372" t="n">
        <v>86.25</v>
      </c>
      <c r="L3372" t="n">
        <v>47112.28</v>
      </c>
      <c r="M3372" t="n">
        <v>376.58</v>
      </c>
      <c r="N3372" t="inlineStr"/>
      <c r="O3372" t="n">
        <v>91.51000000000001</v>
      </c>
      <c r="P3372" t="n">
        <v>8.16</v>
      </c>
      <c r="Q3372" t="n">
        <v>117.36</v>
      </c>
      <c r="R3372" t="n">
        <v>136.214</v>
      </c>
      <c r="S3372" t="n">
        <v>104.995</v>
      </c>
      <c r="T3372" t="n">
        <v>297.627</v>
      </c>
    </row>
    <row r="3373">
      <c r="A3373" s="142" t="n">
        <v>41263</v>
      </c>
      <c r="B3373" t="inlineStr"/>
      <c r="C3373" t="n">
        <v>238.31</v>
      </c>
      <c r="D3373" t="inlineStr"/>
      <c r="E3373" t="inlineStr"/>
      <c r="F3373" t="inlineStr"/>
      <c r="G3373" t="inlineStr"/>
      <c r="H3373" t="inlineStr"/>
      <c r="I3373" t="inlineStr"/>
      <c r="J3373" t="n">
        <v>38.13</v>
      </c>
      <c r="K3373" t="n">
        <v>86.03</v>
      </c>
      <c r="L3373" t="n">
        <v>45875.28</v>
      </c>
      <c r="M3373" t="n">
        <v>373.18</v>
      </c>
      <c r="N3373" t="inlineStr"/>
      <c r="O3373" t="n">
        <v>90.47</v>
      </c>
      <c r="P3373" t="n">
        <v>8.09</v>
      </c>
      <c r="Q3373" t="n">
        <v>115.88</v>
      </c>
      <c r="R3373" t="n">
        <v>136.214</v>
      </c>
      <c r="S3373" t="n">
        <v>105.375</v>
      </c>
      <c r="T3373" t="n">
        <v>298.003</v>
      </c>
    </row>
    <row r="3374">
      <c r="A3374" s="142" t="n">
        <v>41264</v>
      </c>
      <c r="B3374" t="inlineStr"/>
      <c r="C3374" t="n">
        <v>235.79</v>
      </c>
      <c r="D3374" t="inlineStr"/>
      <c r="E3374" t="inlineStr"/>
      <c r="F3374" t="inlineStr"/>
      <c r="G3374" t="inlineStr"/>
      <c r="H3374" t="inlineStr"/>
      <c r="I3374" t="inlineStr"/>
      <c r="J3374" t="n">
        <v>38.43</v>
      </c>
      <c r="K3374" t="n">
        <v>86.37</v>
      </c>
      <c r="L3374" t="n">
        <v>46164.24</v>
      </c>
      <c r="M3374" t="n">
        <v>374.25</v>
      </c>
      <c r="N3374" t="inlineStr"/>
      <c r="O3374" t="n">
        <v>90.95999999999999</v>
      </c>
      <c r="P3374" t="n">
        <v>8.039999999999999</v>
      </c>
      <c r="Q3374" t="n">
        <v>117.16</v>
      </c>
      <c r="R3374" t="n">
        <v>136.214</v>
      </c>
      <c r="S3374" t="n">
        <v>105.02</v>
      </c>
      <c r="T3374" t="n">
        <v>296.675</v>
      </c>
    </row>
    <row r="3375">
      <c r="A3375" s="142" t="n">
        <v>41267</v>
      </c>
      <c r="B3375" t="inlineStr"/>
      <c r="C3375" t="n">
        <v>235.79</v>
      </c>
      <c r="D3375" t="inlineStr"/>
      <c r="E3375" t="inlineStr"/>
      <c r="F3375" t="inlineStr"/>
      <c r="G3375" t="inlineStr"/>
      <c r="H3375" t="inlineStr"/>
      <c r="I3375" t="inlineStr"/>
      <c r="J3375" t="n">
        <v>38.43</v>
      </c>
      <c r="K3375" t="n">
        <v>86.14</v>
      </c>
      <c r="L3375" t="n">
        <v>46073.93</v>
      </c>
      <c r="M3375" t="n">
        <v>374.57</v>
      </c>
      <c r="N3375" t="inlineStr"/>
      <c r="O3375" t="n">
        <v>90.88</v>
      </c>
      <c r="P3375" t="n">
        <v>8.07</v>
      </c>
      <c r="Q3375" t="n">
        <v>117.16</v>
      </c>
      <c r="R3375" t="n">
        <v>136.214</v>
      </c>
      <c r="S3375" t="n">
        <v>104.69</v>
      </c>
      <c r="T3375" t="n">
        <v>296.416</v>
      </c>
    </row>
    <row r="3376">
      <c r="A3376" s="142" t="n">
        <v>41268</v>
      </c>
      <c r="B3376" t="inlineStr"/>
      <c r="C3376" t="n">
        <v>235.79</v>
      </c>
      <c r="D3376" t="inlineStr"/>
      <c r="E3376" t="inlineStr"/>
      <c r="F3376" t="inlineStr"/>
      <c r="G3376" t="inlineStr"/>
      <c r="H3376" t="inlineStr"/>
      <c r="I3376" t="inlineStr"/>
      <c r="J3376" t="n">
        <v>38.43</v>
      </c>
      <c r="K3376" t="n">
        <v>86.14</v>
      </c>
      <c r="L3376" t="n">
        <v>46073.93</v>
      </c>
      <c r="M3376" t="n">
        <v>374.57</v>
      </c>
      <c r="N3376" t="inlineStr"/>
      <c r="O3376" t="n">
        <v>90.88</v>
      </c>
      <c r="P3376" t="n">
        <v>8.07</v>
      </c>
      <c r="Q3376" t="n">
        <v>117.16</v>
      </c>
      <c r="R3376" t="n">
        <v>136.214</v>
      </c>
      <c r="S3376" t="n">
        <v>104.69</v>
      </c>
      <c r="T3376" t="n">
        <v>296.416</v>
      </c>
    </row>
    <row r="3377">
      <c r="A3377" s="142" t="n">
        <v>41269</v>
      </c>
      <c r="B3377" t="inlineStr"/>
      <c r="C3377" t="n">
        <v>235.79</v>
      </c>
      <c r="D3377" t="inlineStr"/>
      <c r="E3377" t="inlineStr"/>
      <c r="F3377" t="inlineStr"/>
      <c r="G3377" t="inlineStr"/>
      <c r="H3377" t="inlineStr"/>
      <c r="I3377" t="inlineStr"/>
      <c r="J3377" t="n">
        <v>38.43</v>
      </c>
      <c r="K3377" t="n">
        <v>86.14</v>
      </c>
      <c r="L3377" t="n">
        <v>46073.93</v>
      </c>
      <c r="M3377" t="n">
        <v>374.57</v>
      </c>
      <c r="N3377" t="inlineStr"/>
      <c r="O3377" t="n">
        <v>90.88</v>
      </c>
      <c r="P3377" t="n">
        <v>8.039999999999999</v>
      </c>
      <c r="Q3377" t="n">
        <v>117.16</v>
      </c>
      <c r="R3377" t="n">
        <v>136.214</v>
      </c>
      <c r="S3377" t="n">
        <v>104.69</v>
      </c>
      <c r="T3377" t="n">
        <v>296.416</v>
      </c>
    </row>
    <row r="3378">
      <c r="A3378" s="142" t="n">
        <v>41270</v>
      </c>
      <c r="B3378" t="inlineStr"/>
      <c r="C3378" t="n">
        <v>238.7</v>
      </c>
      <c r="D3378" t="inlineStr"/>
      <c r="E3378" t="inlineStr"/>
      <c r="F3378" t="inlineStr"/>
      <c r="G3378" t="inlineStr"/>
      <c r="H3378" t="inlineStr"/>
      <c r="I3378" t="inlineStr"/>
      <c r="J3378" t="n">
        <v>38.35</v>
      </c>
      <c r="K3378" t="n">
        <v>87.22</v>
      </c>
      <c r="L3378" t="n">
        <v>46540.65</v>
      </c>
      <c r="M3378" t="n">
        <v>378</v>
      </c>
      <c r="N3378" t="inlineStr"/>
      <c r="O3378" t="n">
        <v>91.88</v>
      </c>
      <c r="P3378" t="n">
        <v>8.109999999999999</v>
      </c>
      <c r="Q3378" t="n">
        <v>117.14</v>
      </c>
      <c r="R3378" t="n">
        <v>136.214</v>
      </c>
      <c r="S3378" t="n">
        <v>104.437</v>
      </c>
      <c r="T3378" t="n">
        <v>297.618</v>
      </c>
    </row>
    <row r="3379">
      <c r="A3379" s="142" t="n">
        <v>41271</v>
      </c>
      <c r="B3379" t="inlineStr"/>
      <c r="C3379" t="n">
        <v>239.56</v>
      </c>
      <c r="D3379" t="inlineStr"/>
      <c r="E3379" t="inlineStr"/>
      <c r="F3379" t="inlineStr"/>
      <c r="G3379" t="inlineStr"/>
      <c r="H3379" t="inlineStr"/>
      <c r="I3379" t="inlineStr"/>
      <c r="J3379" t="n">
        <v>38.61</v>
      </c>
      <c r="K3379" t="n">
        <v>86.66</v>
      </c>
      <c r="L3379" t="n">
        <v>46169.17</v>
      </c>
      <c r="M3379" t="n">
        <v>377.44</v>
      </c>
      <c r="N3379" t="inlineStr"/>
      <c r="O3379" t="n">
        <v>90.86</v>
      </c>
      <c r="P3379" t="n">
        <v>8.1</v>
      </c>
      <c r="Q3379" t="n">
        <v>118.16</v>
      </c>
      <c r="R3379" t="n">
        <v>136.214</v>
      </c>
      <c r="S3379" t="n">
        <v>103.887</v>
      </c>
      <c r="T3379" t="n">
        <v>299.287</v>
      </c>
    </row>
    <row r="3380">
      <c r="A3380" s="142" t="n">
        <v>41274</v>
      </c>
      <c r="B3380" t="inlineStr"/>
      <c r="C3380" t="n">
        <v>243.51</v>
      </c>
      <c r="D3380" t="inlineStr"/>
      <c r="E3380" t="inlineStr"/>
      <c r="F3380" t="inlineStr"/>
      <c r="G3380" t="inlineStr"/>
      <c r="H3380" t="inlineStr"/>
      <c r="I3380" t="inlineStr"/>
      <c r="J3380" t="n">
        <v>38.54</v>
      </c>
      <c r="K3380" t="n">
        <v>88.66</v>
      </c>
      <c r="L3380" t="n">
        <v>46625.86</v>
      </c>
      <c r="M3380" t="n">
        <v>386.26</v>
      </c>
      <c r="N3380" t="inlineStr"/>
      <c r="O3380" t="n">
        <v>93.45999999999999</v>
      </c>
      <c r="P3380" t="n">
        <v>8.33</v>
      </c>
      <c r="Q3380" t="n">
        <v>118.16</v>
      </c>
      <c r="R3380" t="n">
        <v>138.156</v>
      </c>
      <c r="S3380" t="n">
        <v>104.973</v>
      </c>
      <c r="T3380" t="n">
        <v>300.132</v>
      </c>
    </row>
    <row r="3381">
      <c r="A3381" s="142" t="n">
        <v>41275</v>
      </c>
      <c r="B3381" t="inlineStr"/>
      <c r="C3381" t="n">
        <v>243.51</v>
      </c>
      <c r="D3381" t="inlineStr"/>
      <c r="E3381" t="inlineStr"/>
      <c r="F3381" t="inlineStr"/>
      <c r="G3381" t="inlineStr"/>
      <c r="H3381" t="inlineStr"/>
      <c r="I3381" t="inlineStr"/>
      <c r="J3381" t="n">
        <v>38.54</v>
      </c>
      <c r="K3381" t="n">
        <v>88.66</v>
      </c>
      <c r="L3381" t="n">
        <v>46625.86</v>
      </c>
      <c r="M3381" t="n">
        <v>386.26</v>
      </c>
      <c r="N3381" t="inlineStr"/>
      <c r="O3381" t="n">
        <v>93.45999999999999</v>
      </c>
      <c r="P3381" t="n">
        <v>8.33</v>
      </c>
      <c r="Q3381" t="n">
        <v>118.16</v>
      </c>
      <c r="R3381" t="n">
        <v>138.156</v>
      </c>
      <c r="S3381" t="n">
        <v>104.973</v>
      </c>
      <c r="T3381" t="n">
        <v>300.132</v>
      </c>
    </row>
    <row r="3382">
      <c r="A3382" s="142" t="n">
        <v>41276</v>
      </c>
      <c r="B3382" t="inlineStr"/>
      <c r="C3382" t="n">
        <v>251.74</v>
      </c>
      <c r="D3382" t="inlineStr"/>
      <c r="E3382" t="inlineStr"/>
      <c r="F3382" t="inlineStr"/>
      <c r="G3382" t="inlineStr"/>
      <c r="H3382" t="inlineStr"/>
      <c r="I3382" t="inlineStr"/>
      <c r="J3382" t="n">
        <v>39.97</v>
      </c>
      <c r="K3382" t="n">
        <v>90.39</v>
      </c>
      <c r="L3382" t="n">
        <v>47232.19</v>
      </c>
      <c r="M3382" t="n">
        <v>395.63</v>
      </c>
      <c r="N3382" t="inlineStr"/>
      <c r="O3382" t="n">
        <v>95.52</v>
      </c>
      <c r="P3382" t="n">
        <v>8.550000000000001</v>
      </c>
      <c r="Q3382" t="n">
        <v>122.79</v>
      </c>
      <c r="R3382" t="n">
        <v>138.156</v>
      </c>
      <c r="S3382" t="n">
        <v>106.801</v>
      </c>
      <c r="T3382" t="n">
        <v>305.387</v>
      </c>
    </row>
    <row r="3383">
      <c r="A3383" s="142" t="n">
        <v>41277</v>
      </c>
      <c r="B3383" t="inlineStr"/>
      <c r="C3383" t="n">
        <v>247.21</v>
      </c>
      <c r="D3383" t="inlineStr"/>
      <c r="E3383" t="inlineStr"/>
      <c r="F3383" t="inlineStr"/>
      <c r="G3383" t="inlineStr"/>
      <c r="H3383" t="inlineStr"/>
      <c r="I3383" t="inlineStr"/>
      <c r="J3383" t="n">
        <v>40.11</v>
      </c>
      <c r="K3383" t="n">
        <v>88.59</v>
      </c>
      <c r="L3383" t="n">
        <v>46912.21</v>
      </c>
      <c r="M3383" t="n">
        <v>389.44</v>
      </c>
      <c r="N3383" t="inlineStr"/>
      <c r="O3383" t="n">
        <v>93.41</v>
      </c>
      <c r="P3383" t="n">
        <v>8.43</v>
      </c>
      <c r="Q3383" t="n">
        <v>123.04</v>
      </c>
      <c r="R3383" t="n">
        <v>138.156</v>
      </c>
      <c r="S3383" t="n">
        <v>107.831</v>
      </c>
      <c r="T3383" t="n">
        <v>310.044</v>
      </c>
    </row>
    <row r="3384">
      <c r="A3384" s="142" t="n">
        <v>41278</v>
      </c>
      <c r="B3384" t="inlineStr"/>
      <c r="C3384" t="n">
        <v>246.47</v>
      </c>
      <c r="D3384" t="inlineStr"/>
      <c r="E3384" t="inlineStr"/>
      <c r="F3384" t="inlineStr"/>
      <c r="G3384" t="inlineStr"/>
      <c r="H3384" t="inlineStr"/>
      <c r="I3384" t="inlineStr"/>
      <c r="J3384" t="n">
        <v>38.66</v>
      </c>
      <c r="K3384" t="n">
        <v>89.02</v>
      </c>
      <c r="L3384" t="n">
        <v>46138.95</v>
      </c>
      <c r="M3384" t="n">
        <v>390.03</v>
      </c>
      <c r="N3384" t="inlineStr"/>
      <c r="O3384" t="n">
        <v>93.45999999999999</v>
      </c>
      <c r="P3384" t="n">
        <v>8.390000000000001</v>
      </c>
      <c r="Q3384" t="n">
        <v>118.39</v>
      </c>
      <c r="R3384" t="n">
        <v>138.156</v>
      </c>
      <c r="S3384" t="n">
        <v>108.58</v>
      </c>
      <c r="T3384" t="n">
        <v>309.872</v>
      </c>
    </row>
    <row r="3385">
      <c r="A3385" s="142" t="n">
        <v>41281</v>
      </c>
      <c r="B3385" t="inlineStr"/>
      <c r="C3385" t="n">
        <v>242.37</v>
      </c>
      <c r="D3385" t="inlineStr"/>
      <c r="E3385" t="inlineStr"/>
      <c r="F3385" t="inlineStr"/>
      <c r="G3385" t="inlineStr"/>
      <c r="H3385" t="inlineStr"/>
      <c r="I3385" t="inlineStr"/>
      <c r="J3385" t="n">
        <v>38.57</v>
      </c>
      <c r="K3385" t="n">
        <v>88.98</v>
      </c>
      <c r="L3385" t="n">
        <v>45877.66</v>
      </c>
      <c r="M3385" t="n">
        <v>385.96</v>
      </c>
      <c r="N3385" t="inlineStr"/>
      <c r="O3385" t="n">
        <v>91.65000000000001</v>
      </c>
      <c r="P3385" t="n">
        <v>8.300000000000001</v>
      </c>
      <c r="Q3385" t="n">
        <v>118.54</v>
      </c>
      <c r="R3385" t="n">
        <v>138.156</v>
      </c>
      <c r="S3385" t="n">
        <v>107.886</v>
      </c>
      <c r="T3385" t="n">
        <v>307.998</v>
      </c>
    </row>
    <row r="3386">
      <c r="A3386" s="142" t="n">
        <v>41282</v>
      </c>
      <c r="B3386" t="inlineStr"/>
      <c r="C3386" t="n">
        <v>240.75</v>
      </c>
      <c r="D3386" t="inlineStr"/>
      <c r="E3386" t="inlineStr"/>
      <c r="F3386" t="inlineStr"/>
      <c r="G3386" t="inlineStr"/>
      <c r="H3386" t="inlineStr"/>
      <c r="I3386" t="inlineStr"/>
      <c r="J3386" t="n">
        <v>38.11</v>
      </c>
      <c r="K3386" t="n">
        <v>87.98999999999999</v>
      </c>
      <c r="L3386" t="n">
        <v>46299.87</v>
      </c>
      <c r="M3386" t="n">
        <v>384.18</v>
      </c>
      <c r="N3386" t="inlineStr"/>
      <c r="O3386" t="n">
        <v>92.23</v>
      </c>
      <c r="P3386" t="n">
        <v>8.27</v>
      </c>
      <c r="Q3386" t="n">
        <v>116.99</v>
      </c>
      <c r="R3386" t="n">
        <v>138.156</v>
      </c>
      <c r="S3386" t="n">
        <v>107.772</v>
      </c>
      <c r="T3386" t="n">
        <v>307.081</v>
      </c>
    </row>
    <row r="3387">
      <c r="A3387" s="142" t="n">
        <v>41283</v>
      </c>
      <c r="B3387" t="inlineStr"/>
      <c r="C3387" t="n">
        <v>239.9</v>
      </c>
      <c r="D3387" t="inlineStr"/>
      <c r="E3387" t="inlineStr"/>
      <c r="F3387" t="inlineStr"/>
      <c r="G3387" t="inlineStr"/>
      <c r="H3387" t="inlineStr"/>
      <c r="I3387" t="inlineStr"/>
      <c r="J3387" t="n">
        <v>38.44</v>
      </c>
      <c r="K3387" t="n">
        <v>87.95</v>
      </c>
      <c r="L3387" t="n">
        <v>46561.6</v>
      </c>
      <c r="M3387" t="n">
        <v>382.98</v>
      </c>
      <c r="N3387" t="inlineStr"/>
      <c r="O3387" t="n">
        <v>91.95</v>
      </c>
      <c r="P3387" t="n">
        <v>8.27</v>
      </c>
      <c r="Q3387" t="n">
        <v>118.06</v>
      </c>
      <c r="R3387" t="n">
        <v>138.156</v>
      </c>
      <c r="S3387" t="n">
        <v>108.343</v>
      </c>
      <c r="T3387" t="n">
        <v>308.534</v>
      </c>
    </row>
    <row r="3388">
      <c r="A3388" s="142" t="n">
        <v>41284</v>
      </c>
      <c r="B3388" t="inlineStr"/>
      <c r="C3388" t="n">
        <v>241.05</v>
      </c>
      <c r="D3388" t="inlineStr"/>
      <c r="E3388" t="inlineStr"/>
      <c r="F3388" t="inlineStr"/>
      <c r="G3388" t="inlineStr"/>
      <c r="H3388" t="inlineStr"/>
      <c r="I3388" t="inlineStr"/>
      <c r="J3388" t="n">
        <v>38.44</v>
      </c>
      <c r="K3388" t="n">
        <v>89.25</v>
      </c>
      <c r="L3388" t="n">
        <v>47404.71</v>
      </c>
      <c r="M3388" t="n">
        <v>388.53</v>
      </c>
      <c r="N3388" t="inlineStr"/>
      <c r="O3388" t="n">
        <v>92.70999999999999</v>
      </c>
      <c r="P3388" t="n">
        <v>8.359999999999999</v>
      </c>
      <c r="Q3388" t="n">
        <v>118.54</v>
      </c>
      <c r="R3388" t="n">
        <v>138.156</v>
      </c>
      <c r="S3388" t="n">
        <v>107.769</v>
      </c>
      <c r="T3388" t="n">
        <v>305.678</v>
      </c>
    </row>
    <row r="3389">
      <c r="A3389" s="142" t="n">
        <v>41285</v>
      </c>
      <c r="B3389" t="inlineStr"/>
      <c r="C3389" t="n">
        <v>236.85</v>
      </c>
      <c r="D3389" t="inlineStr"/>
      <c r="E3389" t="inlineStr"/>
      <c r="F3389" t="inlineStr"/>
      <c r="G3389" t="inlineStr"/>
      <c r="H3389" t="inlineStr"/>
      <c r="I3389" t="inlineStr"/>
      <c r="J3389" t="n">
        <v>37.91</v>
      </c>
      <c r="K3389" t="n">
        <v>87.97</v>
      </c>
      <c r="L3389" t="n">
        <v>47033.47</v>
      </c>
      <c r="M3389" t="n">
        <v>382.15</v>
      </c>
      <c r="N3389" t="inlineStr"/>
      <c r="O3389" t="n">
        <v>92</v>
      </c>
      <c r="P3389" t="n">
        <v>8.300000000000001</v>
      </c>
      <c r="Q3389" t="n">
        <v>116.77</v>
      </c>
      <c r="R3389" t="n">
        <v>138.156</v>
      </c>
      <c r="S3389" t="n">
        <v>106.889</v>
      </c>
      <c r="T3389" t="n">
        <v>301.544</v>
      </c>
    </row>
    <row r="3390">
      <c r="A3390" s="142" t="n">
        <v>41288</v>
      </c>
      <c r="B3390" t="inlineStr"/>
      <c r="C3390" t="n">
        <v>232.76</v>
      </c>
      <c r="D3390" t="inlineStr"/>
      <c r="E3390" t="inlineStr"/>
      <c r="F3390" t="inlineStr"/>
      <c r="G3390" t="inlineStr"/>
      <c r="H3390" t="inlineStr"/>
      <c r="I3390" t="inlineStr"/>
      <c r="J3390" t="n">
        <v>37.96</v>
      </c>
      <c r="K3390" t="n">
        <v>87.58</v>
      </c>
      <c r="L3390" t="n">
        <v>47535.43</v>
      </c>
      <c r="M3390" t="n">
        <v>380.03</v>
      </c>
      <c r="N3390" t="inlineStr"/>
      <c r="O3390" t="n">
        <v>91.17</v>
      </c>
      <c r="P3390" t="n">
        <v>8.27</v>
      </c>
      <c r="Q3390" t="n">
        <v>116.86</v>
      </c>
      <c r="R3390" t="n">
        <v>138.156</v>
      </c>
      <c r="S3390" t="n">
        <v>106.708</v>
      </c>
      <c r="T3390" t="n">
        <v>303.24</v>
      </c>
    </row>
    <row r="3391">
      <c r="A3391" s="142" t="n">
        <v>41289</v>
      </c>
      <c r="B3391" t="inlineStr"/>
      <c r="C3391" t="n">
        <v>235.42</v>
      </c>
      <c r="D3391" t="inlineStr"/>
      <c r="E3391" t="inlineStr"/>
      <c r="F3391" t="inlineStr"/>
      <c r="G3391" t="inlineStr"/>
      <c r="H3391" t="inlineStr"/>
      <c r="I3391" t="inlineStr"/>
      <c r="J3391" t="n">
        <v>38.14</v>
      </c>
      <c r="K3391" t="n">
        <v>87.58</v>
      </c>
      <c r="L3391" t="n">
        <v>48153.07</v>
      </c>
      <c r="M3391" t="n">
        <v>383.25</v>
      </c>
      <c r="N3391" t="inlineStr"/>
      <c r="O3391" t="n">
        <v>92.37</v>
      </c>
      <c r="P3391" t="n">
        <v>8.4</v>
      </c>
      <c r="Q3391" t="n">
        <v>117.68</v>
      </c>
      <c r="R3391" t="n">
        <v>138.156</v>
      </c>
      <c r="S3391" t="n">
        <v>106.936</v>
      </c>
      <c r="T3391" t="n">
        <v>301.617</v>
      </c>
    </row>
    <row r="3392">
      <c r="A3392" s="142" t="n">
        <v>41290</v>
      </c>
      <c r="B3392" t="inlineStr"/>
      <c r="C3392" t="n">
        <v>234.88</v>
      </c>
      <c r="D3392" t="inlineStr"/>
      <c r="E3392" t="inlineStr"/>
      <c r="F3392" t="inlineStr"/>
      <c r="G3392" t="inlineStr"/>
      <c r="H3392" t="inlineStr"/>
      <c r="I3392" t="inlineStr"/>
      <c r="J3392" t="n">
        <v>38.24</v>
      </c>
      <c r="K3392" t="n">
        <v>87.64</v>
      </c>
      <c r="L3392" t="n">
        <v>48358.32</v>
      </c>
      <c r="M3392" t="n">
        <v>381.69</v>
      </c>
      <c r="N3392" t="inlineStr"/>
      <c r="O3392" t="n">
        <v>92.48</v>
      </c>
      <c r="P3392" t="n">
        <v>8.35</v>
      </c>
      <c r="Q3392" t="n">
        <v>117.67</v>
      </c>
      <c r="R3392" t="n">
        <v>138.156</v>
      </c>
      <c r="S3392" t="n">
        <v>107.07</v>
      </c>
      <c r="T3392" t="n">
        <v>302.147</v>
      </c>
    </row>
    <row r="3393">
      <c r="A3393" s="142" t="n">
        <v>41291</v>
      </c>
      <c r="B3393" t="inlineStr"/>
      <c r="C3393" t="n">
        <v>232.69</v>
      </c>
      <c r="D3393" t="inlineStr"/>
      <c r="E3393" t="inlineStr"/>
      <c r="F3393" t="inlineStr"/>
      <c r="G3393" t="inlineStr"/>
      <c r="H3393" t="inlineStr"/>
      <c r="I3393" t="inlineStr"/>
      <c r="J3393" t="n">
        <v>37.78</v>
      </c>
      <c r="K3393" t="n">
        <v>87.29000000000001</v>
      </c>
      <c r="L3393" t="n">
        <v>48555.67</v>
      </c>
      <c r="M3393" t="n">
        <v>378.74</v>
      </c>
      <c r="N3393" t="inlineStr"/>
      <c r="O3393" t="n">
        <v>91.75</v>
      </c>
      <c r="P3393" t="n">
        <v>8.27</v>
      </c>
      <c r="Q3393" t="n">
        <v>117.67</v>
      </c>
      <c r="R3393" t="n">
        <v>138.156</v>
      </c>
      <c r="S3393" t="n">
        <v>107.09</v>
      </c>
      <c r="T3393" t="n">
        <v>301.302</v>
      </c>
    </row>
    <row r="3394">
      <c r="A3394" s="142" t="n">
        <v>41292</v>
      </c>
      <c r="B3394" t="inlineStr"/>
      <c r="C3394" t="n">
        <v>230.85</v>
      </c>
      <c r="D3394" t="inlineStr"/>
      <c r="E3394" t="inlineStr"/>
      <c r="F3394" t="inlineStr"/>
      <c r="G3394" t="inlineStr"/>
      <c r="H3394" t="inlineStr"/>
      <c r="I3394" t="inlineStr"/>
      <c r="J3394" t="n">
        <v>37.97</v>
      </c>
      <c r="K3394" t="n">
        <v>87.59</v>
      </c>
      <c r="L3394" t="n">
        <v>48345.79</v>
      </c>
      <c r="M3394" t="n">
        <v>378.82</v>
      </c>
      <c r="N3394" t="inlineStr"/>
      <c r="O3394" t="n">
        <v>91.58</v>
      </c>
      <c r="P3394" t="n">
        <v>8.279999999999999</v>
      </c>
      <c r="Q3394" t="n">
        <v>116.76</v>
      </c>
      <c r="R3394" t="n">
        <v>138.156</v>
      </c>
      <c r="S3394" t="n">
        <v>107.857</v>
      </c>
      <c r="T3394" t="n">
        <v>304.951</v>
      </c>
    </row>
    <row r="3395">
      <c r="A3395" s="142" t="n">
        <v>41295</v>
      </c>
      <c r="B3395" t="inlineStr"/>
      <c r="C3395" t="n">
        <v>228.72</v>
      </c>
      <c r="D3395" t="inlineStr"/>
      <c r="E3395" t="inlineStr"/>
      <c r="F3395" t="inlineStr"/>
      <c r="G3395" t="inlineStr"/>
      <c r="H3395" t="inlineStr"/>
      <c r="I3395" t="inlineStr"/>
      <c r="J3395" t="n">
        <v>37.98</v>
      </c>
      <c r="K3395" t="n">
        <v>87.45999999999999</v>
      </c>
      <c r="L3395" t="n">
        <v>48345.79</v>
      </c>
      <c r="M3395" t="n">
        <v>378.78</v>
      </c>
      <c r="N3395" t="inlineStr"/>
      <c r="O3395" t="n">
        <v>91.58</v>
      </c>
      <c r="P3395" t="n">
        <v>8.27</v>
      </c>
      <c r="Q3395" t="n">
        <v>116.76</v>
      </c>
      <c r="R3395" t="n">
        <v>138.156</v>
      </c>
      <c r="S3395" t="n">
        <v>107.732</v>
      </c>
      <c r="T3395" t="n">
        <v>303.677</v>
      </c>
    </row>
    <row r="3396">
      <c r="A3396" s="142" t="n">
        <v>41296</v>
      </c>
      <c r="B3396" t="inlineStr"/>
      <c r="C3396" t="n">
        <v>229.79</v>
      </c>
      <c r="D3396" t="inlineStr"/>
      <c r="E3396" t="inlineStr"/>
      <c r="F3396" t="inlineStr"/>
      <c r="G3396" t="inlineStr"/>
      <c r="H3396" t="inlineStr"/>
      <c r="I3396" t="inlineStr"/>
      <c r="J3396" t="n">
        <v>37.9</v>
      </c>
      <c r="K3396" t="n">
        <v>88.38</v>
      </c>
      <c r="L3396" t="n">
        <v>48731.29</v>
      </c>
      <c r="M3396" t="n">
        <v>382.92</v>
      </c>
      <c r="N3396" t="inlineStr"/>
      <c r="O3396" t="n">
        <v>92.76000000000001</v>
      </c>
      <c r="P3396" t="n">
        <v>8.34</v>
      </c>
      <c r="Q3396" t="n">
        <v>117.01</v>
      </c>
      <c r="R3396" t="n">
        <v>138.156</v>
      </c>
      <c r="S3396" t="n">
        <v>108.254</v>
      </c>
      <c r="T3396" t="n">
        <v>304.635</v>
      </c>
    </row>
    <row r="3397">
      <c r="A3397" s="142" t="n">
        <v>41297</v>
      </c>
      <c r="B3397" t="inlineStr"/>
      <c r="C3397" t="n">
        <v>227.54</v>
      </c>
      <c r="D3397" t="inlineStr"/>
      <c r="E3397" t="inlineStr"/>
      <c r="F3397" t="inlineStr"/>
      <c r="G3397" t="inlineStr"/>
      <c r="H3397" t="inlineStr"/>
      <c r="I3397" t="inlineStr"/>
      <c r="J3397" t="n">
        <v>37.84</v>
      </c>
      <c r="K3397" t="n">
        <v>86.41</v>
      </c>
      <c r="L3397" t="n">
        <v>48652.16</v>
      </c>
      <c r="M3397" t="n">
        <v>375.95</v>
      </c>
      <c r="N3397" t="inlineStr"/>
      <c r="O3397" t="n">
        <v>90.70999999999999</v>
      </c>
      <c r="P3397" t="n">
        <v>8.18</v>
      </c>
      <c r="Q3397" t="n">
        <v>117.15</v>
      </c>
      <c r="R3397" t="n">
        <v>138.156</v>
      </c>
      <c r="S3397" t="n">
        <v>108.231</v>
      </c>
      <c r="T3397" t="n">
        <v>304.047</v>
      </c>
    </row>
    <row r="3398">
      <c r="A3398" s="142" t="n">
        <v>41298</v>
      </c>
      <c r="B3398" t="inlineStr"/>
      <c r="C3398" t="n">
        <v>222.61</v>
      </c>
      <c r="D3398" t="inlineStr"/>
      <c r="E3398" t="inlineStr"/>
      <c r="F3398" t="inlineStr"/>
      <c r="G3398" t="inlineStr"/>
      <c r="H3398" t="inlineStr"/>
      <c r="I3398" t="inlineStr"/>
      <c r="J3398" t="n">
        <v>37.17</v>
      </c>
      <c r="K3398" t="n">
        <v>84.06999999999999</v>
      </c>
      <c r="L3398" t="n">
        <v>48208.98</v>
      </c>
      <c r="M3398" t="n">
        <v>362.35</v>
      </c>
      <c r="N3398" t="inlineStr"/>
      <c r="O3398" t="n">
        <v>87.48999999999999</v>
      </c>
      <c r="P3398" t="n">
        <v>7.97</v>
      </c>
      <c r="Q3398" t="n">
        <v>114.55</v>
      </c>
      <c r="R3398" t="n">
        <v>138.156</v>
      </c>
      <c r="S3398" t="n">
        <v>107.641</v>
      </c>
      <c r="T3398" t="n">
        <v>300.739</v>
      </c>
    </row>
    <row r="3399">
      <c r="A3399" s="142" t="n">
        <v>41299</v>
      </c>
      <c r="B3399" t="inlineStr"/>
      <c r="C3399" t="n">
        <v>216.25</v>
      </c>
      <c r="D3399" t="inlineStr"/>
      <c r="E3399" t="inlineStr"/>
      <c r="F3399" t="inlineStr"/>
      <c r="G3399" t="inlineStr"/>
      <c r="H3399" t="inlineStr"/>
      <c r="I3399" t="inlineStr"/>
      <c r="J3399" t="n">
        <v>36.01</v>
      </c>
      <c r="K3399" t="n">
        <v>81.59</v>
      </c>
      <c r="L3399" t="n">
        <v>48167.89</v>
      </c>
      <c r="M3399" t="n">
        <v>350.12</v>
      </c>
      <c r="N3399" t="inlineStr"/>
      <c r="O3399" t="n">
        <v>84.38</v>
      </c>
      <c r="P3399" t="n">
        <v>7.75</v>
      </c>
      <c r="Q3399" t="n">
        <v>110.76</v>
      </c>
      <c r="R3399" t="n">
        <v>138.156</v>
      </c>
      <c r="S3399" t="n">
        <v>107.417</v>
      </c>
      <c r="T3399" t="n">
        <v>297.612</v>
      </c>
    </row>
    <row r="3400">
      <c r="A3400" s="142" t="n">
        <v>41302</v>
      </c>
      <c r="B3400" t="inlineStr"/>
      <c r="C3400" t="n">
        <v>214.73</v>
      </c>
      <c r="D3400" t="inlineStr"/>
      <c r="E3400" t="inlineStr"/>
      <c r="F3400" t="inlineStr"/>
      <c r="G3400" t="inlineStr"/>
      <c r="H3400" t="inlineStr"/>
      <c r="I3400" t="inlineStr"/>
      <c r="J3400" t="n">
        <v>35.38</v>
      </c>
      <c r="K3400" t="n">
        <v>80.95999999999999</v>
      </c>
      <c r="L3400" t="n">
        <v>47782.76</v>
      </c>
      <c r="M3400" t="n">
        <v>346.49</v>
      </c>
      <c r="N3400" t="inlineStr"/>
      <c r="O3400" t="n">
        <v>83.92</v>
      </c>
      <c r="P3400" t="n">
        <v>7.67</v>
      </c>
      <c r="Q3400" t="n">
        <v>108.88</v>
      </c>
      <c r="R3400" t="n">
        <v>138.156</v>
      </c>
      <c r="S3400" t="n">
        <v>107.279</v>
      </c>
      <c r="T3400" t="n">
        <v>295.982</v>
      </c>
    </row>
    <row r="3401">
      <c r="A3401" s="142" t="n">
        <v>41303</v>
      </c>
      <c r="B3401" t="inlineStr"/>
      <c r="C3401" t="n">
        <v>216.45</v>
      </c>
      <c r="D3401" t="inlineStr"/>
      <c r="E3401" t="inlineStr"/>
      <c r="F3401" t="inlineStr"/>
      <c r="G3401" t="inlineStr"/>
      <c r="H3401" t="inlineStr"/>
      <c r="I3401" t="inlineStr"/>
      <c r="J3401" t="n">
        <v>35.66</v>
      </c>
      <c r="K3401" t="n">
        <v>82.06</v>
      </c>
      <c r="L3401" t="n">
        <v>48219.62</v>
      </c>
      <c r="M3401" t="n">
        <v>351.61</v>
      </c>
      <c r="N3401" t="inlineStr"/>
      <c r="O3401" t="n">
        <v>84.92</v>
      </c>
      <c r="P3401" t="n">
        <v>7.71</v>
      </c>
      <c r="Q3401" t="n">
        <v>109.94</v>
      </c>
      <c r="R3401" t="n">
        <v>138.156</v>
      </c>
      <c r="S3401" t="n">
        <v>107.759</v>
      </c>
      <c r="T3401" t="n">
        <v>297.851</v>
      </c>
    </row>
    <row r="3402">
      <c r="A3402" s="142" t="n">
        <v>41304</v>
      </c>
      <c r="B3402" t="inlineStr"/>
      <c r="C3402" t="n">
        <v>216.46</v>
      </c>
      <c r="D3402" t="inlineStr"/>
      <c r="E3402" t="inlineStr"/>
      <c r="F3402" t="inlineStr"/>
      <c r="G3402" t="inlineStr"/>
      <c r="H3402" t="inlineStr"/>
      <c r="I3402" t="inlineStr"/>
      <c r="J3402" t="n">
        <v>35.68</v>
      </c>
      <c r="K3402" t="n">
        <v>81.14</v>
      </c>
      <c r="L3402" t="n">
        <v>48822.54</v>
      </c>
      <c r="M3402" t="n">
        <v>349.42</v>
      </c>
      <c r="N3402" t="inlineStr"/>
      <c r="O3402" t="n">
        <v>84.26000000000001</v>
      </c>
      <c r="P3402" t="n">
        <v>7.68</v>
      </c>
      <c r="Q3402" t="n">
        <v>110.31</v>
      </c>
      <c r="R3402" t="n">
        <v>138.156</v>
      </c>
      <c r="S3402" t="n">
        <v>106.942</v>
      </c>
      <c r="T3402" t="n">
        <v>295.386</v>
      </c>
    </row>
    <row r="3403">
      <c r="A3403" s="142" t="n">
        <v>41305</v>
      </c>
      <c r="B3403" t="inlineStr"/>
      <c r="C3403" t="n">
        <v>216.44</v>
      </c>
      <c r="D3403" t="inlineStr"/>
      <c r="E3403" t="inlineStr"/>
      <c r="F3403" t="inlineStr"/>
      <c r="G3403" t="inlineStr"/>
      <c r="H3403" t="inlineStr"/>
      <c r="I3403" t="inlineStr"/>
      <c r="J3403" t="n">
        <v>35.04</v>
      </c>
      <c r="K3403" t="n">
        <v>80.17</v>
      </c>
      <c r="L3403" t="n">
        <v>48187.39</v>
      </c>
      <c r="M3403" t="n">
        <v>345.89</v>
      </c>
      <c r="N3403" t="inlineStr"/>
      <c r="O3403" t="n">
        <v>83.56</v>
      </c>
      <c r="P3403" t="n">
        <v>7.66</v>
      </c>
      <c r="Q3403" t="n">
        <v>107.95</v>
      </c>
      <c r="R3403" t="n">
        <v>142.031</v>
      </c>
      <c r="S3403" t="n">
        <v>106.654</v>
      </c>
      <c r="T3403" t="n">
        <v>295.528</v>
      </c>
    </row>
    <row r="3404">
      <c r="A3404" s="142" t="n">
        <v>41306</v>
      </c>
      <c r="B3404" t="inlineStr"/>
      <c r="C3404" t="n">
        <v>216.5</v>
      </c>
      <c r="D3404" t="inlineStr"/>
      <c r="E3404" t="inlineStr"/>
      <c r="F3404" t="inlineStr"/>
      <c r="G3404" t="inlineStr"/>
      <c r="H3404" t="inlineStr"/>
      <c r="I3404" t="inlineStr"/>
      <c r="J3404" t="n">
        <v>35.37</v>
      </c>
      <c r="K3404" t="n">
        <v>80.31999999999999</v>
      </c>
      <c r="L3404" t="n">
        <v>48687.9</v>
      </c>
      <c r="M3404" t="n">
        <v>347.26</v>
      </c>
      <c r="N3404" t="inlineStr"/>
      <c r="O3404" t="n">
        <v>83.83</v>
      </c>
      <c r="P3404" t="n">
        <v>7.71</v>
      </c>
      <c r="Q3404" t="n">
        <v>108.76</v>
      </c>
      <c r="R3404" t="n">
        <v>142.031</v>
      </c>
      <c r="S3404" t="n">
        <v>106.497</v>
      </c>
      <c r="T3404" t="n">
        <v>293.951</v>
      </c>
    </row>
    <row r="3405">
      <c r="A3405" s="142" t="n">
        <v>41309</v>
      </c>
      <c r="B3405" t="inlineStr"/>
      <c r="C3405" t="n">
        <v>217.07</v>
      </c>
      <c r="D3405" t="inlineStr"/>
      <c r="E3405" t="inlineStr"/>
      <c r="F3405" t="inlineStr"/>
      <c r="G3405" t="inlineStr"/>
      <c r="H3405" t="inlineStr"/>
      <c r="I3405" t="inlineStr"/>
      <c r="J3405" t="n">
        <v>35.6</v>
      </c>
      <c r="K3405" t="n">
        <v>80.76000000000001</v>
      </c>
      <c r="L3405" t="n">
        <v>48750.12</v>
      </c>
      <c r="M3405" t="n">
        <v>349.47</v>
      </c>
      <c r="N3405" t="inlineStr"/>
      <c r="O3405" t="n">
        <v>84.53</v>
      </c>
      <c r="P3405" t="n">
        <v>7.76</v>
      </c>
      <c r="Q3405" t="n">
        <v>109.84</v>
      </c>
      <c r="R3405" t="n">
        <v>142.031</v>
      </c>
      <c r="S3405" t="n">
        <v>106.442</v>
      </c>
      <c r="T3405" t="n">
        <v>296.913</v>
      </c>
    </row>
    <row r="3406">
      <c r="A3406" s="142" t="n">
        <v>41310</v>
      </c>
      <c r="B3406" t="inlineStr"/>
      <c r="C3406" t="n">
        <v>212.91</v>
      </c>
      <c r="D3406" t="inlineStr"/>
      <c r="E3406" t="inlineStr"/>
      <c r="F3406" t="inlineStr"/>
      <c r="G3406" t="inlineStr"/>
      <c r="H3406" t="inlineStr"/>
      <c r="I3406" t="inlineStr"/>
      <c r="J3406" t="n">
        <v>35.71</v>
      </c>
      <c r="K3406" t="n">
        <v>80.83</v>
      </c>
      <c r="L3406" t="n">
        <v>48926.79</v>
      </c>
      <c r="M3406" t="n">
        <v>349.45</v>
      </c>
      <c r="N3406" t="inlineStr"/>
      <c r="O3406" t="n">
        <v>84.47</v>
      </c>
      <c r="P3406" t="n">
        <v>7.7</v>
      </c>
      <c r="Q3406" t="n">
        <v>110.3</v>
      </c>
      <c r="R3406" t="n">
        <v>142.031</v>
      </c>
      <c r="S3406" t="n">
        <v>106.981</v>
      </c>
      <c r="T3406" t="n">
        <v>296.168</v>
      </c>
    </row>
    <row r="3407">
      <c r="A3407" s="142" t="n">
        <v>41311</v>
      </c>
      <c r="B3407" t="inlineStr"/>
      <c r="C3407" t="n">
        <v>212.71</v>
      </c>
      <c r="D3407" t="inlineStr"/>
      <c r="E3407" t="inlineStr"/>
      <c r="F3407" t="inlineStr"/>
      <c r="G3407" t="inlineStr"/>
      <c r="H3407" t="inlineStr"/>
      <c r="I3407" t="inlineStr"/>
      <c r="J3407" t="n">
        <v>35.54</v>
      </c>
      <c r="K3407" t="n">
        <v>80.95999999999999</v>
      </c>
      <c r="L3407" t="n">
        <v>49151.59</v>
      </c>
      <c r="M3407" t="n">
        <v>350.31</v>
      </c>
      <c r="N3407" t="inlineStr"/>
      <c r="O3407" t="n">
        <v>84.43000000000001</v>
      </c>
      <c r="P3407" t="n">
        <v>7.72</v>
      </c>
      <c r="Q3407" t="n">
        <v>109.83</v>
      </c>
      <c r="R3407" t="n">
        <v>142.031</v>
      </c>
      <c r="S3407" t="n">
        <v>107.077</v>
      </c>
      <c r="T3407" t="n">
        <v>294.901</v>
      </c>
    </row>
    <row r="3408">
      <c r="A3408" s="142" t="n">
        <v>41312</v>
      </c>
      <c r="B3408" t="inlineStr"/>
      <c r="C3408" t="n">
        <v>214.34</v>
      </c>
      <c r="D3408" t="inlineStr"/>
      <c r="E3408" t="inlineStr"/>
      <c r="F3408" t="inlineStr"/>
      <c r="G3408" t="inlineStr"/>
      <c r="H3408" t="inlineStr"/>
      <c r="I3408" t="inlineStr"/>
      <c r="J3408" t="n">
        <v>35.76</v>
      </c>
      <c r="K3408" t="n">
        <v>81.11</v>
      </c>
      <c r="L3408" t="n">
        <v>48633.57</v>
      </c>
      <c r="M3408" t="n">
        <v>350.43</v>
      </c>
      <c r="N3408" t="inlineStr"/>
      <c r="O3408" t="n">
        <v>85.68000000000001</v>
      </c>
      <c r="P3408" t="n">
        <v>7.78</v>
      </c>
      <c r="Q3408" t="n">
        <v>110.62</v>
      </c>
      <c r="R3408" t="n">
        <v>142.031</v>
      </c>
      <c r="S3408" t="n">
        <v>107.794</v>
      </c>
      <c r="T3408" t="n">
        <v>297.007</v>
      </c>
    </row>
    <row r="3409">
      <c r="A3409" s="142" t="n">
        <v>41313</v>
      </c>
      <c r="B3409" t="inlineStr"/>
      <c r="C3409" t="n">
        <v>214.5</v>
      </c>
      <c r="D3409" t="inlineStr"/>
      <c r="E3409" t="inlineStr"/>
      <c r="F3409" t="inlineStr"/>
      <c r="G3409" t="inlineStr"/>
      <c r="H3409" t="inlineStr"/>
      <c r="I3409" t="inlineStr"/>
      <c r="J3409" t="n">
        <v>36.04</v>
      </c>
      <c r="K3409" t="n">
        <v>82.16</v>
      </c>
      <c r="L3409" t="n">
        <v>48567.01</v>
      </c>
      <c r="M3409" t="n">
        <v>354.35</v>
      </c>
      <c r="N3409" t="inlineStr"/>
      <c r="O3409" t="n">
        <v>85.52</v>
      </c>
      <c r="P3409" t="n">
        <v>7.82</v>
      </c>
      <c r="Q3409" t="n">
        <v>111.69</v>
      </c>
      <c r="R3409" t="n">
        <v>142.031</v>
      </c>
      <c r="S3409" t="n">
        <v>108.459</v>
      </c>
      <c r="T3409" t="n">
        <v>297.584</v>
      </c>
    </row>
    <row r="3410">
      <c r="A3410" s="142" t="n">
        <v>41316</v>
      </c>
      <c r="B3410" t="inlineStr"/>
      <c r="C3410" t="n">
        <v>206.92</v>
      </c>
      <c r="D3410" t="inlineStr"/>
      <c r="E3410" t="inlineStr"/>
      <c r="F3410" t="inlineStr"/>
      <c r="G3410" t="inlineStr"/>
      <c r="H3410" t="inlineStr"/>
      <c r="I3410" t="inlineStr"/>
      <c r="J3410" t="n">
        <v>35.44</v>
      </c>
      <c r="K3410" t="n">
        <v>79.69</v>
      </c>
      <c r="L3410" t="n">
        <v>48185.64</v>
      </c>
      <c r="M3410" t="n">
        <v>344.31</v>
      </c>
      <c r="N3410" t="inlineStr"/>
      <c r="O3410" t="n">
        <v>83.27</v>
      </c>
      <c r="P3410" t="n">
        <v>7.65</v>
      </c>
      <c r="Q3410" t="n">
        <v>109.87</v>
      </c>
      <c r="R3410" t="n">
        <v>142.031</v>
      </c>
      <c r="S3410" t="n">
        <v>108.127</v>
      </c>
      <c r="T3410" t="n">
        <v>297.025</v>
      </c>
    </row>
    <row r="3411">
      <c r="A3411" s="142" t="n">
        <v>41317</v>
      </c>
      <c r="B3411" t="inlineStr"/>
      <c r="C3411" t="n">
        <v>203.92</v>
      </c>
      <c r="D3411" t="inlineStr"/>
      <c r="E3411" t="inlineStr"/>
      <c r="F3411" t="inlineStr"/>
      <c r="G3411" t="inlineStr"/>
      <c r="H3411" t="inlineStr"/>
      <c r="I3411" t="inlineStr"/>
      <c r="J3411" t="n">
        <v>35.11</v>
      </c>
      <c r="K3411" t="n">
        <v>79.41</v>
      </c>
      <c r="L3411" t="n">
        <v>48518.95</v>
      </c>
      <c r="M3411" t="n">
        <v>343.53</v>
      </c>
      <c r="N3411" t="inlineStr"/>
      <c r="O3411" t="n">
        <v>83.01000000000001</v>
      </c>
      <c r="P3411" t="n">
        <v>7.59</v>
      </c>
      <c r="Q3411" t="n">
        <v>108.76</v>
      </c>
      <c r="R3411" t="n">
        <v>142.031</v>
      </c>
      <c r="S3411" t="n">
        <v>107.994</v>
      </c>
      <c r="T3411" t="n">
        <v>295.313</v>
      </c>
    </row>
    <row r="3412">
      <c r="A3412" s="142" t="n">
        <v>41318</v>
      </c>
      <c r="B3412" t="inlineStr"/>
      <c r="C3412" t="n">
        <v>201.01</v>
      </c>
      <c r="D3412" t="inlineStr"/>
      <c r="E3412" t="inlineStr"/>
      <c r="F3412" t="inlineStr"/>
      <c r="G3412" t="inlineStr"/>
      <c r="H3412" t="inlineStr"/>
      <c r="I3412" t="inlineStr"/>
      <c r="J3412" t="n">
        <v>35.27</v>
      </c>
      <c r="K3412" t="n">
        <v>78.04000000000001</v>
      </c>
      <c r="L3412" t="n">
        <v>48504.08</v>
      </c>
      <c r="M3412" t="n">
        <v>337.44</v>
      </c>
      <c r="N3412" t="inlineStr"/>
      <c r="O3412" t="n">
        <v>82.01000000000001</v>
      </c>
      <c r="P3412" t="n">
        <v>7.54</v>
      </c>
      <c r="Q3412" t="n">
        <v>108.82</v>
      </c>
      <c r="R3412" t="n">
        <v>142.031</v>
      </c>
      <c r="S3412" t="n">
        <v>108.332</v>
      </c>
      <c r="T3412" t="n">
        <v>297.564</v>
      </c>
    </row>
    <row r="3413">
      <c r="A3413" s="142" t="n">
        <v>41319</v>
      </c>
      <c r="B3413" t="inlineStr"/>
      <c r="C3413" t="n">
        <v>201.16</v>
      </c>
      <c r="D3413" t="inlineStr"/>
      <c r="E3413" t="inlineStr"/>
      <c r="F3413" t="inlineStr"/>
      <c r="G3413" t="inlineStr"/>
      <c r="H3413" t="inlineStr"/>
      <c r="I3413" t="inlineStr"/>
      <c r="J3413" t="n">
        <v>35.22</v>
      </c>
      <c r="K3413" t="n">
        <v>79.54000000000001</v>
      </c>
      <c r="L3413" t="n">
        <v>48009.02</v>
      </c>
      <c r="M3413" t="n">
        <v>342.4</v>
      </c>
      <c r="N3413" t="inlineStr"/>
      <c r="O3413" t="n">
        <v>82.77</v>
      </c>
      <c r="P3413" t="n">
        <v>7.59</v>
      </c>
      <c r="Q3413" t="n">
        <v>109.08</v>
      </c>
      <c r="R3413" t="n">
        <v>142.031</v>
      </c>
      <c r="S3413" t="n">
        <v>108.971</v>
      </c>
      <c r="T3413" t="n">
        <v>299.954</v>
      </c>
    </row>
    <row r="3414">
      <c r="A3414" s="142" t="n">
        <v>41320</v>
      </c>
      <c r="B3414" t="inlineStr"/>
      <c r="C3414" t="n">
        <v>194.68</v>
      </c>
      <c r="D3414" t="inlineStr"/>
      <c r="E3414" t="inlineStr"/>
      <c r="F3414" t="inlineStr"/>
      <c r="G3414" t="inlineStr"/>
      <c r="H3414" t="inlineStr"/>
      <c r="I3414" t="inlineStr"/>
      <c r="J3414" t="n">
        <v>34.02</v>
      </c>
      <c r="K3414" t="n">
        <v>77.23999999999999</v>
      </c>
      <c r="L3414" t="n">
        <v>47222.17</v>
      </c>
      <c r="M3414" t="n">
        <v>330.68</v>
      </c>
      <c r="N3414" t="inlineStr"/>
      <c r="O3414" t="n">
        <v>79.86</v>
      </c>
      <c r="P3414" t="n">
        <v>7.34</v>
      </c>
      <c r="Q3414" t="n">
        <v>105.38</v>
      </c>
      <c r="R3414" t="n">
        <v>142.031</v>
      </c>
      <c r="S3414" t="n">
        <v>108.596</v>
      </c>
      <c r="T3414" t="n">
        <v>299.946</v>
      </c>
    </row>
    <row r="3415">
      <c r="A3415" s="142" t="n">
        <v>41323</v>
      </c>
      <c r="B3415" t="inlineStr"/>
      <c r="C3415" t="n">
        <v>194.68</v>
      </c>
      <c r="D3415" t="inlineStr"/>
      <c r="E3415" t="inlineStr"/>
      <c r="F3415" t="inlineStr"/>
      <c r="G3415" t="inlineStr"/>
      <c r="H3415" t="inlineStr"/>
      <c r="I3415" t="inlineStr"/>
      <c r="J3415" t="n">
        <v>33.53</v>
      </c>
      <c r="K3415" t="n">
        <v>76.66</v>
      </c>
      <c r="L3415" t="n">
        <v>47222.17</v>
      </c>
      <c r="M3415" t="n">
        <v>327.74</v>
      </c>
      <c r="N3415" t="inlineStr"/>
      <c r="O3415" t="n">
        <v>79.86</v>
      </c>
      <c r="P3415" t="n">
        <v>7.26</v>
      </c>
      <c r="Q3415" t="n">
        <v>105.38</v>
      </c>
      <c r="R3415" t="n">
        <v>142.031</v>
      </c>
      <c r="S3415" t="n">
        <v>108.68</v>
      </c>
      <c r="T3415" t="n">
        <v>299.335</v>
      </c>
    </row>
    <row r="3416">
      <c r="A3416" s="142" t="n">
        <v>41324</v>
      </c>
      <c r="B3416" t="inlineStr"/>
      <c r="C3416" t="n">
        <v>188.43</v>
      </c>
      <c r="D3416" t="inlineStr"/>
      <c r="E3416" t="inlineStr"/>
      <c r="F3416" t="inlineStr"/>
      <c r="G3416" t="inlineStr"/>
      <c r="H3416" t="inlineStr"/>
      <c r="I3416" t="inlineStr"/>
      <c r="J3416" t="n">
        <v>33.34</v>
      </c>
      <c r="K3416" t="n">
        <v>75.89</v>
      </c>
      <c r="L3416" t="n">
        <v>47278.19</v>
      </c>
      <c r="M3416" t="n">
        <v>323.41</v>
      </c>
      <c r="N3416" t="inlineStr"/>
      <c r="O3416" t="n">
        <v>78.3</v>
      </c>
      <c r="P3416" t="n">
        <v>7.17</v>
      </c>
      <c r="Q3416" t="n">
        <v>103.35</v>
      </c>
      <c r="R3416" t="n">
        <v>142.031</v>
      </c>
      <c r="S3416" t="n">
        <v>109.405</v>
      </c>
      <c r="T3416" t="n">
        <v>299.114</v>
      </c>
    </row>
    <row r="3417">
      <c r="A3417" s="142" t="n">
        <v>41325</v>
      </c>
      <c r="B3417" t="inlineStr"/>
      <c r="C3417" t="n">
        <v>179.97</v>
      </c>
      <c r="D3417" t="inlineStr"/>
      <c r="E3417" t="inlineStr"/>
      <c r="F3417" t="inlineStr"/>
      <c r="G3417" t="inlineStr"/>
      <c r="H3417" t="inlineStr"/>
      <c r="I3417" t="inlineStr"/>
      <c r="J3417" t="n">
        <v>32.69</v>
      </c>
      <c r="K3417" t="n">
        <v>72.29000000000001</v>
      </c>
      <c r="L3417" t="n">
        <v>46070.58</v>
      </c>
      <c r="M3417" t="n">
        <v>306.54</v>
      </c>
      <c r="N3417" t="inlineStr"/>
      <c r="O3417" t="n">
        <v>75</v>
      </c>
      <c r="P3417" t="n">
        <v>6.95</v>
      </c>
      <c r="Q3417" t="n">
        <v>101.31</v>
      </c>
      <c r="R3417" t="n">
        <v>142.031</v>
      </c>
      <c r="S3417" t="n">
        <v>108.706</v>
      </c>
      <c r="T3417" t="n">
        <v>300.076</v>
      </c>
    </row>
    <row r="3418">
      <c r="A3418" s="142" t="n">
        <v>41326</v>
      </c>
      <c r="B3418" t="inlineStr"/>
      <c r="C3418" t="n">
        <v>180</v>
      </c>
      <c r="D3418" t="inlineStr"/>
      <c r="E3418" t="inlineStr"/>
      <c r="F3418" t="inlineStr"/>
      <c r="G3418" t="inlineStr"/>
      <c r="H3418" t="inlineStr"/>
      <c r="I3418" t="inlineStr"/>
      <c r="J3418" t="n">
        <v>32.53</v>
      </c>
      <c r="K3418" t="n">
        <v>73.69</v>
      </c>
      <c r="L3418" t="n">
        <v>45905.26</v>
      </c>
      <c r="M3418" t="n">
        <v>312.39</v>
      </c>
      <c r="N3418" t="inlineStr"/>
      <c r="O3418" t="n">
        <v>76.31</v>
      </c>
      <c r="P3418" t="n">
        <v>6.96</v>
      </c>
      <c r="Q3418" t="n">
        <v>100.66</v>
      </c>
      <c r="R3418" t="n">
        <v>142.031</v>
      </c>
      <c r="S3418" t="n">
        <v>108.51</v>
      </c>
      <c r="T3418" t="n">
        <v>299.089</v>
      </c>
    </row>
    <row r="3419">
      <c r="A3419" s="142" t="n">
        <v>41327</v>
      </c>
      <c r="B3419" t="inlineStr"/>
      <c r="C3419" t="n">
        <v>183.97</v>
      </c>
      <c r="D3419" t="inlineStr"/>
      <c r="E3419" t="inlineStr"/>
      <c r="F3419" t="inlineStr"/>
      <c r="G3419" t="inlineStr"/>
      <c r="H3419" t="inlineStr"/>
      <c r="I3419" t="inlineStr"/>
      <c r="J3419" t="n">
        <v>32.76</v>
      </c>
      <c r="K3419" t="n">
        <v>73.73</v>
      </c>
      <c r="L3419" t="n">
        <v>45711.03</v>
      </c>
      <c r="M3419" t="n">
        <v>313.99</v>
      </c>
      <c r="N3419" t="inlineStr"/>
      <c r="O3419" t="n">
        <v>76.76000000000001</v>
      </c>
      <c r="P3419" t="n">
        <v>7.02</v>
      </c>
      <c r="Q3419" t="n">
        <v>101.41</v>
      </c>
      <c r="R3419" t="n">
        <v>142.031</v>
      </c>
      <c r="S3419" t="n">
        <v>109.698</v>
      </c>
      <c r="T3419" t="n">
        <v>300.534</v>
      </c>
    </row>
    <row r="3420">
      <c r="A3420" s="142" t="n">
        <v>41330</v>
      </c>
      <c r="B3420" t="inlineStr"/>
      <c r="C3420" t="n">
        <v>186.66</v>
      </c>
      <c r="D3420" t="inlineStr"/>
      <c r="E3420" t="inlineStr"/>
      <c r="F3420" t="inlineStr"/>
      <c r="G3420" t="inlineStr"/>
      <c r="H3420" t="inlineStr"/>
      <c r="I3420" t="inlineStr"/>
      <c r="J3420" t="n">
        <v>32.74</v>
      </c>
      <c r="K3420" t="n">
        <v>74.3</v>
      </c>
      <c r="L3420" t="n">
        <v>46290.75</v>
      </c>
      <c r="M3420" t="n">
        <v>316.19</v>
      </c>
      <c r="N3420" t="inlineStr"/>
      <c r="O3420" t="n">
        <v>77.89</v>
      </c>
      <c r="P3420" t="n">
        <v>7.13</v>
      </c>
      <c r="Q3420" t="n">
        <v>101.38</v>
      </c>
      <c r="R3420" t="n">
        <v>142.031</v>
      </c>
      <c r="S3420" t="n">
        <v>108.542</v>
      </c>
      <c r="T3420" t="n">
        <v>299.637</v>
      </c>
    </row>
    <row r="3421">
      <c r="A3421" s="142" t="n">
        <v>41331</v>
      </c>
      <c r="B3421" t="inlineStr"/>
      <c r="C3421" t="n">
        <v>187.93</v>
      </c>
      <c r="D3421" t="inlineStr"/>
      <c r="E3421" t="inlineStr"/>
      <c r="F3421" t="inlineStr"/>
      <c r="G3421" t="inlineStr"/>
      <c r="H3421" t="inlineStr"/>
      <c r="I3421" t="inlineStr"/>
      <c r="J3421" t="n">
        <v>33.2</v>
      </c>
      <c r="K3421" t="n">
        <v>76.18000000000001</v>
      </c>
      <c r="L3421" t="n">
        <v>46543.08</v>
      </c>
      <c r="M3421" t="n">
        <v>323.83</v>
      </c>
      <c r="N3421" t="inlineStr"/>
      <c r="O3421" t="n">
        <v>79.68000000000001</v>
      </c>
      <c r="P3421" t="n">
        <v>7.23</v>
      </c>
      <c r="Q3421" t="n">
        <v>102.74</v>
      </c>
      <c r="R3421" t="n">
        <v>142.031</v>
      </c>
      <c r="S3421" t="n">
        <v>109.232</v>
      </c>
      <c r="T3421" t="n">
        <v>299.527</v>
      </c>
    </row>
    <row r="3422">
      <c r="A3422" s="142" t="n">
        <v>41332</v>
      </c>
      <c r="B3422" t="inlineStr"/>
      <c r="C3422" t="n">
        <v>183.51</v>
      </c>
      <c r="D3422" t="inlineStr"/>
      <c r="E3422" t="inlineStr"/>
      <c r="F3422" t="inlineStr"/>
      <c r="G3422" t="inlineStr"/>
      <c r="H3422" t="inlineStr"/>
      <c r="I3422" t="inlineStr"/>
      <c r="J3422" t="n">
        <v>33.31</v>
      </c>
      <c r="K3422" t="n">
        <v>74.95</v>
      </c>
      <c r="L3422" t="n">
        <v>46172.75</v>
      </c>
      <c r="M3422" t="n">
        <v>318.51</v>
      </c>
      <c r="N3422" t="inlineStr"/>
      <c r="O3422" t="n">
        <v>78.28</v>
      </c>
      <c r="P3422" t="n">
        <v>7.11</v>
      </c>
      <c r="Q3422" t="n">
        <v>103.08</v>
      </c>
      <c r="R3422" t="n">
        <v>142.031</v>
      </c>
      <c r="S3422" t="n">
        <v>109.914</v>
      </c>
      <c r="T3422" t="n">
        <v>299.822</v>
      </c>
    </row>
    <row r="3423">
      <c r="A3423" s="142" t="n">
        <v>41333</v>
      </c>
      <c r="B3423" t="inlineStr"/>
      <c r="C3423" t="n">
        <v>181.2</v>
      </c>
      <c r="D3423" t="inlineStr"/>
      <c r="E3423" t="inlineStr"/>
      <c r="F3423" t="inlineStr"/>
      <c r="G3423" t="inlineStr"/>
      <c r="H3423" t="inlineStr"/>
      <c r="I3423" t="inlineStr"/>
      <c r="J3423" t="n">
        <v>33.02</v>
      </c>
      <c r="K3423" t="n">
        <v>73.81</v>
      </c>
      <c r="L3423" t="n">
        <v>45555.38</v>
      </c>
      <c r="M3423" t="n">
        <v>313.46</v>
      </c>
      <c r="N3423" t="inlineStr"/>
      <c r="O3423" t="n">
        <v>77.38</v>
      </c>
      <c r="P3423" t="n">
        <v>7.03</v>
      </c>
      <c r="Q3423" t="n">
        <v>101.89</v>
      </c>
      <c r="R3423" t="n">
        <v>143.39</v>
      </c>
      <c r="S3423" t="n">
        <v>110.72</v>
      </c>
      <c r="T3423" t="n">
        <v>302.987</v>
      </c>
    </row>
    <row r="3424">
      <c r="A3424" s="142" t="n">
        <v>41334</v>
      </c>
      <c r="B3424" t="inlineStr"/>
      <c r="C3424" t="n">
        <v>179.98</v>
      </c>
      <c r="D3424" t="inlineStr"/>
      <c r="E3424" t="inlineStr"/>
      <c r="F3424" t="inlineStr"/>
      <c r="G3424" t="inlineStr"/>
      <c r="H3424" t="inlineStr"/>
      <c r="I3424" t="inlineStr"/>
      <c r="J3424" t="n">
        <v>32.8</v>
      </c>
      <c r="K3424" t="n">
        <v>73.09</v>
      </c>
      <c r="L3424" t="n">
        <v>45266.22</v>
      </c>
      <c r="M3424" t="n">
        <v>310.82</v>
      </c>
      <c r="N3424" t="inlineStr"/>
      <c r="O3424" t="n">
        <v>76.86</v>
      </c>
      <c r="P3424" t="n">
        <v>6.95</v>
      </c>
      <c r="Q3424" t="n">
        <v>101.18</v>
      </c>
      <c r="R3424" t="n">
        <v>143.39</v>
      </c>
      <c r="S3424" t="n">
        <v>111.229</v>
      </c>
      <c r="T3424" t="n">
        <v>304.669</v>
      </c>
    </row>
    <row r="3425">
      <c r="A3425" s="142" t="n">
        <v>41337</v>
      </c>
      <c r="B3425" t="inlineStr"/>
      <c r="C3425" t="n">
        <v>173.96</v>
      </c>
      <c r="D3425" t="inlineStr"/>
      <c r="E3425" t="inlineStr"/>
      <c r="F3425" t="inlineStr"/>
      <c r="G3425" t="inlineStr"/>
      <c r="H3425" t="inlineStr"/>
      <c r="I3425" t="inlineStr"/>
      <c r="J3425" t="n">
        <v>32.34</v>
      </c>
      <c r="K3425" t="n">
        <v>70.26000000000001</v>
      </c>
      <c r="L3425" t="n">
        <v>45142.56</v>
      </c>
      <c r="M3425" t="n">
        <v>302.22</v>
      </c>
      <c r="N3425" t="inlineStr"/>
      <c r="O3425" t="n">
        <v>74.26000000000001</v>
      </c>
      <c r="P3425" t="n">
        <v>6.75</v>
      </c>
      <c r="Q3425" t="n">
        <v>99.34999999999999</v>
      </c>
      <c r="R3425" t="n">
        <v>143.39</v>
      </c>
      <c r="S3425" t="n">
        <v>111.087</v>
      </c>
      <c r="T3425" t="n">
        <v>300.686</v>
      </c>
    </row>
    <row r="3426">
      <c r="A3426" s="142" t="n">
        <v>41338</v>
      </c>
      <c r="B3426" t="inlineStr"/>
      <c r="C3426" t="n">
        <v>174.76</v>
      </c>
      <c r="D3426" t="inlineStr"/>
      <c r="E3426" t="inlineStr"/>
      <c r="F3426" t="inlineStr"/>
      <c r="G3426" t="inlineStr"/>
      <c r="H3426" t="inlineStr"/>
      <c r="I3426" t="inlineStr"/>
      <c r="J3426" t="n">
        <v>32.3</v>
      </c>
      <c r="K3426" t="n">
        <v>70.18000000000001</v>
      </c>
      <c r="L3426" t="n">
        <v>45588.62</v>
      </c>
      <c r="M3426" t="n">
        <v>301.64</v>
      </c>
      <c r="N3426" t="inlineStr"/>
      <c r="O3426" t="n">
        <v>73.93000000000001</v>
      </c>
      <c r="P3426" t="n">
        <v>6.79</v>
      </c>
      <c r="Q3426" t="n">
        <v>99.11</v>
      </c>
      <c r="R3426" t="n">
        <v>143.39</v>
      </c>
      <c r="S3426" t="n">
        <v>112.119</v>
      </c>
      <c r="T3426" t="n">
        <v>302.793</v>
      </c>
    </row>
    <row r="3427">
      <c r="A3427" s="142" t="n">
        <v>41339</v>
      </c>
      <c r="B3427" t="inlineStr"/>
      <c r="C3427" t="n">
        <v>179.62</v>
      </c>
      <c r="D3427" t="inlineStr"/>
      <c r="E3427" t="inlineStr"/>
      <c r="F3427" t="inlineStr"/>
      <c r="G3427" t="inlineStr"/>
      <c r="H3427" t="inlineStr"/>
      <c r="I3427" t="inlineStr"/>
      <c r="J3427" t="n">
        <v>31.79</v>
      </c>
      <c r="K3427" t="n">
        <v>71.73</v>
      </c>
      <c r="L3427" t="n">
        <v>45690.6</v>
      </c>
      <c r="M3427" t="n">
        <v>311.17</v>
      </c>
      <c r="N3427" t="inlineStr"/>
      <c r="O3427" t="n">
        <v>76.66</v>
      </c>
      <c r="P3427" t="n">
        <v>6.96</v>
      </c>
      <c r="Q3427" t="n">
        <v>97.31999999999999</v>
      </c>
      <c r="R3427" t="n">
        <v>143.39</v>
      </c>
      <c r="S3427" t="n">
        <v>112.644</v>
      </c>
      <c r="T3427" t="n">
        <v>306.343</v>
      </c>
    </row>
    <row r="3428">
      <c r="A3428" s="142" t="n">
        <v>41340</v>
      </c>
      <c r="B3428" t="inlineStr"/>
      <c r="C3428" t="n">
        <v>179.78</v>
      </c>
      <c r="D3428" t="inlineStr"/>
      <c r="E3428" t="inlineStr"/>
      <c r="F3428" t="inlineStr"/>
      <c r="G3428" t="inlineStr"/>
      <c r="H3428" t="inlineStr"/>
      <c r="I3428" t="inlineStr"/>
      <c r="J3428" t="n">
        <v>32.54</v>
      </c>
      <c r="K3428" t="n">
        <v>71.31</v>
      </c>
      <c r="L3428" t="n">
        <v>46033.82</v>
      </c>
      <c r="M3428" t="n">
        <v>310.43</v>
      </c>
      <c r="N3428" t="inlineStr"/>
      <c r="O3428" t="n">
        <v>75.54000000000001</v>
      </c>
      <c r="P3428" t="n">
        <v>6.86</v>
      </c>
      <c r="Q3428" t="n">
        <v>100.37</v>
      </c>
      <c r="R3428" t="n">
        <v>143.39</v>
      </c>
      <c r="S3428" t="n">
        <v>112.107</v>
      </c>
      <c r="T3428" t="n">
        <v>303.875</v>
      </c>
    </row>
    <row r="3429">
      <c r="A3429" s="142" t="n">
        <v>41341</v>
      </c>
      <c r="B3429" t="inlineStr"/>
      <c r="C3429" t="n">
        <v>186.11</v>
      </c>
      <c r="D3429" t="inlineStr"/>
      <c r="E3429" t="inlineStr"/>
      <c r="F3429" t="inlineStr"/>
      <c r="G3429" t="inlineStr"/>
      <c r="H3429" t="inlineStr"/>
      <c r="I3429" t="inlineStr"/>
      <c r="J3429" t="n">
        <v>32.51</v>
      </c>
      <c r="K3429" t="n">
        <v>71.5</v>
      </c>
      <c r="L3429" t="n">
        <v>46457.04</v>
      </c>
      <c r="M3429" t="n">
        <v>308.49</v>
      </c>
      <c r="N3429" t="inlineStr"/>
      <c r="O3429" t="n">
        <v>76.68000000000001</v>
      </c>
      <c r="P3429" t="n">
        <v>6.98</v>
      </c>
      <c r="Q3429" t="n">
        <v>100.75</v>
      </c>
      <c r="R3429" t="n">
        <v>143.39</v>
      </c>
      <c r="S3429" t="n">
        <v>113.357</v>
      </c>
      <c r="T3429" t="n">
        <v>308.564</v>
      </c>
    </row>
    <row r="3430">
      <c r="A3430" s="142" t="n">
        <v>41344</v>
      </c>
      <c r="B3430" t="inlineStr"/>
      <c r="C3430" t="n">
        <v>189.09</v>
      </c>
      <c r="D3430" t="inlineStr"/>
      <c r="E3430" t="inlineStr"/>
      <c r="F3430" t="inlineStr"/>
      <c r="G3430" t="inlineStr"/>
      <c r="H3430" t="inlineStr"/>
      <c r="I3430" t="inlineStr"/>
      <c r="J3430" t="n">
        <v>32.55</v>
      </c>
      <c r="K3430" t="n">
        <v>72.29000000000001</v>
      </c>
      <c r="L3430" t="n">
        <v>46372.93</v>
      </c>
      <c r="M3430" t="n">
        <v>310.35</v>
      </c>
      <c r="N3430" t="inlineStr"/>
      <c r="O3430" t="n">
        <v>76.40000000000001</v>
      </c>
      <c r="P3430" t="n">
        <v>6.97</v>
      </c>
      <c r="Q3430" t="n">
        <v>100.12</v>
      </c>
      <c r="R3430" t="n">
        <v>143.39</v>
      </c>
      <c r="S3430" t="n">
        <v>113.465</v>
      </c>
      <c r="T3430" t="n">
        <v>307.117</v>
      </c>
    </row>
    <row r="3431">
      <c r="A3431" s="142" t="n">
        <v>41345</v>
      </c>
      <c r="B3431" t="inlineStr"/>
      <c r="C3431" t="n">
        <v>193.7</v>
      </c>
      <c r="D3431" t="inlineStr"/>
      <c r="E3431" t="inlineStr"/>
      <c r="F3431" t="inlineStr"/>
      <c r="G3431" t="inlineStr"/>
      <c r="H3431" t="inlineStr"/>
      <c r="I3431" t="inlineStr"/>
      <c r="J3431" t="n">
        <v>32.86</v>
      </c>
      <c r="K3431" t="n">
        <v>74.56999999999999</v>
      </c>
      <c r="L3431" t="n">
        <v>46540.81</v>
      </c>
      <c r="M3431" t="n">
        <v>317.59</v>
      </c>
      <c r="N3431" t="inlineStr"/>
      <c r="O3431" t="n">
        <v>78.06999999999999</v>
      </c>
      <c r="P3431" t="n">
        <v>7.1</v>
      </c>
      <c r="Q3431" t="n">
        <v>101.76</v>
      </c>
      <c r="R3431" t="n">
        <v>143.39</v>
      </c>
      <c r="S3431" t="n">
        <v>113.226</v>
      </c>
      <c r="T3431" t="n">
        <v>305.269</v>
      </c>
    </row>
    <row r="3432">
      <c r="A3432" s="142" t="n">
        <v>41346</v>
      </c>
      <c r="B3432" t="inlineStr"/>
      <c r="C3432" t="n">
        <v>191.91</v>
      </c>
      <c r="D3432" t="inlineStr"/>
      <c r="E3432" t="inlineStr"/>
      <c r="F3432" t="inlineStr"/>
      <c r="G3432" t="inlineStr"/>
      <c r="H3432" t="inlineStr"/>
      <c r="I3432" t="inlineStr"/>
      <c r="J3432" t="n">
        <v>32.78</v>
      </c>
      <c r="K3432" t="n">
        <v>73</v>
      </c>
      <c r="L3432" t="n">
        <v>46367.34</v>
      </c>
      <c r="M3432" t="n">
        <v>312.9</v>
      </c>
      <c r="N3432" t="inlineStr"/>
      <c r="O3432" t="n">
        <v>76.90000000000001</v>
      </c>
      <c r="P3432" t="n">
        <v>7.01</v>
      </c>
      <c r="Q3432" t="n">
        <v>101.46</v>
      </c>
      <c r="R3432" t="n">
        <v>143.39</v>
      </c>
      <c r="S3432" t="n">
        <v>113.529</v>
      </c>
      <c r="T3432" t="n">
        <v>304.472</v>
      </c>
    </row>
    <row r="3433">
      <c r="A3433" s="142" t="n">
        <v>41347</v>
      </c>
      <c r="B3433" t="inlineStr"/>
      <c r="C3433" t="n">
        <v>192.75</v>
      </c>
      <c r="D3433" t="inlineStr"/>
      <c r="E3433" t="inlineStr"/>
      <c r="F3433" t="inlineStr"/>
      <c r="G3433" t="inlineStr"/>
      <c r="H3433" t="inlineStr"/>
      <c r="I3433" t="inlineStr"/>
      <c r="J3433" t="n">
        <v>32.5</v>
      </c>
      <c r="K3433" t="n">
        <v>73.59</v>
      </c>
      <c r="L3433" t="n">
        <v>46313.28</v>
      </c>
      <c r="M3433" t="n">
        <v>315.14</v>
      </c>
      <c r="N3433" t="inlineStr"/>
      <c r="O3433" t="n">
        <v>77.26000000000001</v>
      </c>
      <c r="P3433" t="n">
        <v>7.05</v>
      </c>
      <c r="Q3433" t="n">
        <v>100.63</v>
      </c>
      <c r="R3433" t="n">
        <v>143.39</v>
      </c>
      <c r="S3433" t="n">
        <v>113.962</v>
      </c>
      <c r="T3433" t="n">
        <v>303.377</v>
      </c>
    </row>
    <row r="3434">
      <c r="A3434" s="142" t="n">
        <v>41348</v>
      </c>
      <c r="B3434" t="inlineStr"/>
      <c r="C3434" t="n">
        <v>194.63</v>
      </c>
      <c r="D3434" t="inlineStr"/>
      <c r="E3434" t="inlineStr"/>
      <c r="F3434" t="inlineStr"/>
      <c r="G3434" t="inlineStr"/>
      <c r="H3434" t="inlineStr"/>
      <c r="I3434" t="inlineStr"/>
      <c r="J3434" t="n">
        <v>32.5</v>
      </c>
      <c r="K3434" t="n">
        <v>73.93000000000001</v>
      </c>
      <c r="L3434" t="n">
        <v>46423.96</v>
      </c>
      <c r="M3434" t="n">
        <v>312.24</v>
      </c>
      <c r="N3434" t="inlineStr"/>
      <c r="O3434" t="n">
        <v>77.23</v>
      </c>
      <c r="P3434" t="n">
        <v>7.08</v>
      </c>
      <c r="Q3434" t="n">
        <v>100.81</v>
      </c>
      <c r="R3434" t="n">
        <v>143.39</v>
      </c>
      <c r="S3434" t="n">
        <v>113.442</v>
      </c>
      <c r="T3434" t="n">
        <v>299.835</v>
      </c>
    </row>
    <row r="3435">
      <c r="A3435" s="142" t="n">
        <v>41351</v>
      </c>
      <c r="B3435" t="inlineStr"/>
      <c r="C3435" t="n">
        <v>196.74</v>
      </c>
      <c r="D3435" t="inlineStr"/>
      <c r="E3435" t="inlineStr"/>
      <c r="F3435" t="inlineStr"/>
      <c r="G3435" t="inlineStr"/>
      <c r="H3435" t="inlineStr"/>
      <c r="I3435" t="inlineStr"/>
      <c r="J3435" t="n">
        <v>32.8</v>
      </c>
      <c r="K3435" t="n">
        <v>74.68000000000001</v>
      </c>
      <c r="L3435" t="n">
        <v>46337.65</v>
      </c>
      <c r="M3435" t="n">
        <v>316.57</v>
      </c>
      <c r="N3435" t="inlineStr"/>
      <c r="O3435" t="n">
        <v>78.34</v>
      </c>
      <c r="P3435" t="n">
        <v>7.14</v>
      </c>
      <c r="Q3435" t="n">
        <v>102</v>
      </c>
      <c r="R3435" t="n">
        <v>143.39</v>
      </c>
      <c r="S3435" t="n">
        <v>113.597</v>
      </c>
      <c r="T3435" t="n">
        <v>298.842</v>
      </c>
    </row>
    <row r="3436">
      <c r="A3436" s="142" t="n">
        <v>41352</v>
      </c>
      <c r="B3436" t="inlineStr"/>
      <c r="C3436" t="n">
        <v>197.85</v>
      </c>
      <c r="D3436" t="inlineStr"/>
      <c r="E3436" t="inlineStr"/>
      <c r="F3436" t="inlineStr"/>
      <c r="G3436" t="inlineStr"/>
      <c r="H3436" t="inlineStr"/>
      <c r="I3436" t="inlineStr"/>
      <c r="J3436" t="n">
        <v>32.82</v>
      </c>
      <c r="K3436" t="n">
        <v>74.59</v>
      </c>
      <c r="L3436" t="n">
        <v>45870.17</v>
      </c>
      <c r="M3436" t="n">
        <v>317.24</v>
      </c>
      <c r="N3436" t="inlineStr"/>
      <c r="O3436" t="n">
        <v>78.84</v>
      </c>
      <c r="P3436" t="n">
        <v>7.15</v>
      </c>
      <c r="Q3436" t="n">
        <v>102.22</v>
      </c>
      <c r="R3436" t="n">
        <v>143.39</v>
      </c>
      <c r="S3436" t="n">
        <v>113.563</v>
      </c>
      <c r="T3436" t="n">
        <v>298.998</v>
      </c>
    </row>
    <row r="3437">
      <c r="A3437" s="142" t="n">
        <v>41353</v>
      </c>
      <c r="B3437" t="inlineStr"/>
      <c r="C3437" t="n">
        <v>194.17</v>
      </c>
      <c r="D3437" t="inlineStr"/>
      <c r="E3437" t="inlineStr"/>
      <c r="F3437" t="inlineStr"/>
      <c r="G3437" t="inlineStr"/>
      <c r="H3437" t="inlineStr"/>
      <c r="I3437" t="inlineStr"/>
      <c r="J3437" t="n">
        <v>32.61</v>
      </c>
      <c r="K3437" t="n">
        <v>74.18000000000001</v>
      </c>
      <c r="L3437" t="n">
        <v>46285.1</v>
      </c>
      <c r="M3437" t="n">
        <v>317.18</v>
      </c>
      <c r="N3437" t="inlineStr"/>
      <c r="O3437" t="n">
        <v>78.17</v>
      </c>
      <c r="P3437" t="n">
        <v>7.07</v>
      </c>
      <c r="Q3437" t="n">
        <v>101.46</v>
      </c>
      <c r="R3437" t="n">
        <v>143.39</v>
      </c>
      <c r="S3437" t="n">
        <v>113.571</v>
      </c>
      <c r="T3437" t="n">
        <v>297.934</v>
      </c>
    </row>
    <row r="3438">
      <c r="A3438" s="142" t="n">
        <v>41354</v>
      </c>
      <c r="B3438" t="inlineStr"/>
      <c r="C3438" t="n">
        <v>196.41</v>
      </c>
      <c r="D3438" t="inlineStr"/>
      <c r="E3438" t="inlineStr"/>
      <c r="F3438" t="inlineStr"/>
      <c r="G3438" t="inlineStr"/>
      <c r="H3438" t="inlineStr"/>
      <c r="I3438" t="inlineStr"/>
      <c r="J3438" t="n">
        <v>32.99</v>
      </c>
      <c r="K3438" t="n">
        <v>75.64</v>
      </c>
      <c r="L3438" t="n">
        <v>46452.18</v>
      </c>
      <c r="M3438" t="n">
        <v>324.69</v>
      </c>
      <c r="N3438" t="inlineStr"/>
      <c r="O3438" t="n">
        <v>79.81999999999999</v>
      </c>
      <c r="P3438" t="n">
        <v>7.18</v>
      </c>
      <c r="Q3438" t="n">
        <v>102.96</v>
      </c>
      <c r="R3438" t="n">
        <v>143.39</v>
      </c>
      <c r="S3438" t="n">
        <v>113.209</v>
      </c>
      <c r="T3438" t="n">
        <v>297.367</v>
      </c>
    </row>
    <row r="3439">
      <c r="A3439" s="142" t="n">
        <v>41355</v>
      </c>
      <c r="B3439" t="inlineStr"/>
      <c r="C3439" t="n">
        <v>194.35</v>
      </c>
      <c r="D3439" t="inlineStr"/>
      <c r="E3439" t="inlineStr"/>
      <c r="F3439" t="inlineStr"/>
      <c r="G3439" t="inlineStr"/>
      <c r="H3439" t="inlineStr"/>
      <c r="I3439" t="inlineStr"/>
      <c r="J3439" t="n">
        <v>33.03</v>
      </c>
      <c r="K3439" t="n">
        <v>75.11</v>
      </c>
      <c r="L3439" t="n">
        <v>46268.92</v>
      </c>
      <c r="M3439" t="n">
        <v>321.02</v>
      </c>
      <c r="N3439" t="inlineStr"/>
      <c r="O3439" t="n">
        <v>79.68000000000001</v>
      </c>
      <c r="P3439" t="n">
        <v>7.13</v>
      </c>
      <c r="Q3439" t="n">
        <v>103.06</v>
      </c>
      <c r="R3439" t="n">
        <v>143.39</v>
      </c>
      <c r="S3439" t="n">
        <v>112.895</v>
      </c>
      <c r="T3439" t="n">
        <v>293.847</v>
      </c>
    </row>
    <row r="3440">
      <c r="A3440" s="142" t="n">
        <v>41358</v>
      </c>
      <c r="B3440" t="inlineStr"/>
      <c r="C3440" t="n">
        <v>194</v>
      </c>
      <c r="D3440" t="inlineStr"/>
      <c r="E3440" t="inlineStr"/>
      <c r="F3440" t="inlineStr"/>
      <c r="G3440" t="inlineStr"/>
      <c r="H3440" t="inlineStr"/>
      <c r="I3440" t="inlineStr"/>
      <c r="J3440" t="n">
        <v>32.91</v>
      </c>
      <c r="K3440" t="n">
        <v>73.97</v>
      </c>
      <c r="L3440" t="n">
        <v>46241.5</v>
      </c>
      <c r="M3440" t="n">
        <v>318.13</v>
      </c>
      <c r="N3440" t="inlineStr"/>
      <c r="O3440" t="n">
        <v>79.03</v>
      </c>
      <c r="P3440" t="n">
        <v>7.11</v>
      </c>
      <c r="Q3440" t="n">
        <v>102.92</v>
      </c>
      <c r="R3440" t="n">
        <v>143.39</v>
      </c>
      <c r="S3440" t="n">
        <v>113.598</v>
      </c>
      <c r="T3440" t="n">
        <v>298.445</v>
      </c>
    </row>
    <row r="3441">
      <c r="A3441" s="142" t="n">
        <v>41359</v>
      </c>
      <c r="B3441" t="inlineStr"/>
      <c r="C3441" t="n">
        <v>193.97</v>
      </c>
      <c r="D3441" t="inlineStr"/>
      <c r="E3441" t="inlineStr"/>
      <c r="F3441" t="inlineStr"/>
      <c r="G3441" t="inlineStr"/>
      <c r="H3441" t="inlineStr"/>
      <c r="I3441" t="inlineStr"/>
      <c r="J3441" t="n">
        <v>32.68</v>
      </c>
      <c r="K3441" t="n">
        <v>73.70999999999999</v>
      </c>
      <c r="L3441" t="n">
        <v>46043.66</v>
      </c>
      <c r="M3441" t="n">
        <v>317.34</v>
      </c>
      <c r="N3441" t="inlineStr"/>
      <c r="O3441" t="n">
        <v>78.8</v>
      </c>
      <c r="P3441" t="n">
        <v>7.1</v>
      </c>
      <c r="Q3441" t="n">
        <v>101.7</v>
      </c>
      <c r="R3441" t="n">
        <v>143.39</v>
      </c>
      <c r="S3441" t="n">
        <v>114.326</v>
      </c>
      <c r="T3441" t="n">
        <v>300.871</v>
      </c>
    </row>
    <row r="3442">
      <c r="A3442" s="142" t="n">
        <v>41360</v>
      </c>
      <c r="B3442" t="inlineStr"/>
      <c r="C3442" t="n">
        <v>196.03</v>
      </c>
      <c r="D3442" t="inlineStr"/>
      <c r="E3442" t="inlineStr"/>
      <c r="F3442" t="inlineStr"/>
      <c r="G3442" t="inlineStr"/>
      <c r="H3442" t="inlineStr"/>
      <c r="I3442" t="inlineStr"/>
      <c r="J3442" t="n">
        <v>33.13</v>
      </c>
      <c r="K3442" t="n">
        <v>75.52</v>
      </c>
      <c r="L3442" t="n">
        <v>46297.78</v>
      </c>
      <c r="M3442" t="n">
        <v>324.34</v>
      </c>
      <c r="N3442" t="inlineStr"/>
      <c r="O3442" t="n">
        <v>80.39</v>
      </c>
      <c r="P3442" t="n">
        <v>7.19</v>
      </c>
      <c r="Q3442" t="n">
        <v>103.4</v>
      </c>
      <c r="R3442" t="n">
        <v>143.39</v>
      </c>
      <c r="S3442" t="n">
        <v>114.889</v>
      </c>
      <c r="T3442" t="n">
        <v>303.725</v>
      </c>
    </row>
    <row r="3443">
      <c r="A3443" s="142" t="n">
        <v>41361</v>
      </c>
      <c r="B3443" t="inlineStr"/>
      <c r="C3443" t="n">
        <v>193.23</v>
      </c>
      <c r="D3443" t="inlineStr"/>
      <c r="E3443" t="inlineStr"/>
      <c r="F3443" t="inlineStr"/>
      <c r="G3443" t="inlineStr"/>
      <c r="H3443" t="inlineStr"/>
      <c r="I3443" t="inlineStr"/>
      <c r="J3443" t="n">
        <v>32.84</v>
      </c>
      <c r="K3443" t="n">
        <v>74.59999999999999</v>
      </c>
      <c r="L3443" t="n">
        <v>46022.31</v>
      </c>
      <c r="M3443" t="n">
        <v>320.66</v>
      </c>
      <c r="N3443" t="inlineStr"/>
      <c r="O3443" t="n">
        <v>79.2</v>
      </c>
      <c r="P3443" t="n">
        <v>7.06</v>
      </c>
      <c r="Q3443" t="n">
        <v>102.33</v>
      </c>
      <c r="R3443" t="n">
        <v>143.39</v>
      </c>
      <c r="S3443" t="n">
        <v>114.762</v>
      </c>
      <c r="T3443" t="n">
        <v>302.489</v>
      </c>
    </row>
    <row r="3444">
      <c r="A3444" s="142" t="n">
        <v>41362</v>
      </c>
      <c r="B3444" t="inlineStr"/>
      <c r="C3444" t="n">
        <v>193.23</v>
      </c>
      <c r="D3444" t="inlineStr"/>
      <c r="E3444" t="inlineStr"/>
      <c r="F3444" t="inlineStr"/>
      <c r="G3444" t="inlineStr"/>
      <c r="H3444" t="inlineStr"/>
      <c r="I3444" t="inlineStr"/>
      <c r="J3444" t="n">
        <v>32.84</v>
      </c>
      <c r="K3444" t="n">
        <v>74.59999999999999</v>
      </c>
      <c r="L3444" t="n">
        <v>46022.31</v>
      </c>
      <c r="M3444" t="n">
        <v>320.66</v>
      </c>
      <c r="N3444" t="inlineStr"/>
      <c r="O3444" t="n">
        <v>79.2</v>
      </c>
      <c r="P3444" t="n">
        <v>7.06</v>
      </c>
      <c r="Q3444" t="n">
        <v>102.33</v>
      </c>
      <c r="R3444" t="n">
        <v>145.684</v>
      </c>
      <c r="S3444" t="n">
        <v>114.762</v>
      </c>
      <c r="T3444" t="n">
        <v>302.489</v>
      </c>
    </row>
    <row r="3445">
      <c r="A3445" s="142" t="n">
        <v>41365</v>
      </c>
      <c r="B3445" t="inlineStr"/>
      <c r="C3445" t="n">
        <v>193.23</v>
      </c>
      <c r="D3445" t="inlineStr"/>
      <c r="E3445" t="inlineStr"/>
      <c r="F3445" t="inlineStr"/>
      <c r="G3445" t="inlineStr"/>
      <c r="H3445" t="inlineStr"/>
      <c r="I3445" t="inlineStr"/>
      <c r="J3445" t="n">
        <v>32.84</v>
      </c>
      <c r="K3445" t="n">
        <v>74.59999999999999</v>
      </c>
      <c r="L3445" t="n">
        <v>46022.31</v>
      </c>
      <c r="M3445" t="n">
        <v>320.66</v>
      </c>
      <c r="N3445" t="inlineStr"/>
      <c r="O3445" t="n">
        <v>79.2</v>
      </c>
      <c r="P3445" t="n">
        <v>7.01</v>
      </c>
      <c r="Q3445" t="n">
        <v>102.33</v>
      </c>
      <c r="R3445" t="n">
        <v>145.684</v>
      </c>
      <c r="S3445" t="n">
        <v>114.762</v>
      </c>
      <c r="T3445" t="n">
        <v>302.489</v>
      </c>
    </row>
    <row r="3446">
      <c r="A3446" s="142" t="n">
        <v>41366</v>
      </c>
      <c r="B3446" t="inlineStr"/>
      <c r="C3446" t="n">
        <v>187.39</v>
      </c>
      <c r="D3446" t="inlineStr"/>
      <c r="E3446" t="inlineStr"/>
      <c r="F3446" t="inlineStr"/>
      <c r="G3446" t="inlineStr"/>
      <c r="H3446" t="inlineStr"/>
      <c r="I3446" t="inlineStr"/>
      <c r="J3446" t="n">
        <v>32.34</v>
      </c>
      <c r="K3446" t="n">
        <v>70.97</v>
      </c>
      <c r="L3446" t="n">
        <v>45447.6</v>
      </c>
      <c r="M3446" t="n">
        <v>302.48</v>
      </c>
      <c r="N3446" t="inlineStr"/>
      <c r="O3446" t="n">
        <v>75.23</v>
      </c>
      <c r="P3446" t="n">
        <v>6.8</v>
      </c>
      <c r="Q3446" t="n">
        <v>100.33</v>
      </c>
      <c r="R3446" t="n">
        <v>145.684</v>
      </c>
      <c r="S3446" t="n">
        <v>114.802</v>
      </c>
      <c r="T3446" t="n">
        <v>301.593</v>
      </c>
    </row>
    <row r="3447">
      <c r="A3447" s="142" t="n">
        <v>41367</v>
      </c>
      <c r="B3447" t="inlineStr"/>
      <c r="C3447" t="n">
        <v>178.8</v>
      </c>
      <c r="D3447" t="inlineStr"/>
      <c r="E3447" t="inlineStr"/>
      <c r="F3447" t="inlineStr"/>
      <c r="G3447" t="inlineStr"/>
      <c r="H3447" t="inlineStr"/>
      <c r="I3447" t="inlineStr"/>
      <c r="J3447" t="n">
        <v>31.19</v>
      </c>
      <c r="K3447" t="n">
        <v>67.77</v>
      </c>
      <c r="L3447" t="n">
        <v>44682.04</v>
      </c>
      <c r="M3447" t="n">
        <v>289.88</v>
      </c>
      <c r="N3447" t="inlineStr"/>
      <c r="O3447" t="n">
        <v>71.73999999999999</v>
      </c>
      <c r="P3447" t="n">
        <v>6.49</v>
      </c>
      <c r="Q3447" t="n">
        <v>97.34</v>
      </c>
      <c r="R3447" t="n">
        <v>145.684</v>
      </c>
      <c r="S3447" t="n">
        <v>113.986</v>
      </c>
      <c r="T3447" t="n">
        <v>300.181</v>
      </c>
    </row>
    <row r="3448">
      <c r="A3448" s="142" t="n">
        <v>41368</v>
      </c>
      <c r="B3448" t="inlineStr"/>
      <c r="C3448" t="n">
        <v>177.28</v>
      </c>
      <c r="D3448" t="inlineStr"/>
      <c r="E3448" t="inlineStr"/>
      <c r="F3448" t="inlineStr"/>
      <c r="G3448" t="inlineStr"/>
      <c r="H3448" t="inlineStr"/>
      <c r="I3448" t="inlineStr"/>
      <c r="J3448" t="n">
        <v>30.18</v>
      </c>
      <c r="K3448" t="n">
        <v>68.90000000000001</v>
      </c>
      <c r="L3448" t="n">
        <v>44138.94</v>
      </c>
      <c r="M3448" t="n">
        <v>294.49</v>
      </c>
      <c r="N3448" t="inlineStr"/>
      <c r="O3448" t="n">
        <v>72.45</v>
      </c>
      <c r="P3448" t="n">
        <v>6.51</v>
      </c>
      <c r="Q3448" t="n">
        <v>93.3</v>
      </c>
      <c r="R3448" t="n">
        <v>145.684</v>
      </c>
      <c r="S3448" t="n">
        <v>113.594</v>
      </c>
      <c r="T3448" t="n">
        <v>297.738</v>
      </c>
    </row>
    <row r="3449">
      <c r="A3449" s="142" t="n">
        <v>41369</v>
      </c>
      <c r="B3449" t="inlineStr"/>
      <c r="C3449" t="n">
        <v>176.92</v>
      </c>
      <c r="D3449" t="inlineStr"/>
      <c r="E3449" t="inlineStr"/>
      <c r="F3449" t="inlineStr"/>
      <c r="G3449" t="inlineStr"/>
      <c r="H3449" t="inlineStr"/>
      <c r="I3449" t="inlineStr"/>
      <c r="J3449" t="n">
        <v>30.8</v>
      </c>
      <c r="K3449" t="n">
        <v>68.88</v>
      </c>
      <c r="L3449" t="n">
        <v>44622.08</v>
      </c>
      <c r="M3449" t="n">
        <v>294.05</v>
      </c>
      <c r="N3449" t="inlineStr"/>
      <c r="O3449" t="n">
        <v>71.7</v>
      </c>
      <c r="P3449" t="n">
        <v>6.49</v>
      </c>
      <c r="Q3449" t="n">
        <v>95.78</v>
      </c>
      <c r="R3449" t="n">
        <v>145.684</v>
      </c>
      <c r="S3449" t="n">
        <v>111.799</v>
      </c>
      <c r="T3449" t="n">
        <v>291.345</v>
      </c>
    </row>
    <row r="3450">
      <c r="A3450" s="142" t="n">
        <v>41372</v>
      </c>
      <c r="B3450" t="inlineStr"/>
      <c r="C3450" t="n">
        <v>175.4</v>
      </c>
      <c r="D3450" t="inlineStr"/>
      <c r="E3450" t="inlineStr"/>
      <c r="F3450" t="inlineStr"/>
      <c r="G3450" t="inlineStr"/>
      <c r="H3450" t="inlineStr"/>
      <c r="I3450" t="inlineStr"/>
      <c r="J3450" t="n">
        <v>30.39</v>
      </c>
      <c r="K3450" t="n">
        <v>67.93000000000001</v>
      </c>
      <c r="L3450" t="n">
        <v>44639.61</v>
      </c>
      <c r="M3450" t="n">
        <v>290.27</v>
      </c>
      <c r="N3450" t="inlineStr"/>
      <c r="O3450" t="n">
        <v>71.27</v>
      </c>
      <c r="P3450" t="n">
        <v>6.46</v>
      </c>
      <c r="Q3450" t="n">
        <v>94.48999999999999</v>
      </c>
      <c r="R3450" t="n">
        <v>145.684</v>
      </c>
      <c r="S3450" t="n">
        <v>112.365</v>
      </c>
      <c r="T3450" t="n">
        <v>291.201</v>
      </c>
    </row>
    <row r="3451">
      <c r="A3451" s="142" t="n">
        <v>41373</v>
      </c>
      <c r="B3451" t="inlineStr"/>
      <c r="C3451" t="n">
        <v>180.53</v>
      </c>
      <c r="D3451" t="inlineStr"/>
      <c r="E3451" t="inlineStr"/>
      <c r="F3451" t="inlineStr"/>
      <c r="G3451" t="inlineStr"/>
      <c r="H3451" t="inlineStr"/>
      <c r="I3451" t="inlineStr"/>
      <c r="J3451" t="n">
        <v>30.73</v>
      </c>
      <c r="K3451" t="n">
        <v>70.09</v>
      </c>
      <c r="L3451" t="n">
        <v>45179.66</v>
      </c>
      <c r="M3451" t="n">
        <v>300.86</v>
      </c>
      <c r="N3451" t="inlineStr"/>
      <c r="O3451" t="n">
        <v>73.93000000000001</v>
      </c>
      <c r="P3451" t="n">
        <v>6.63</v>
      </c>
      <c r="Q3451" t="n">
        <v>95.31</v>
      </c>
      <c r="R3451" t="n">
        <v>145.684</v>
      </c>
      <c r="S3451" t="n">
        <v>112.591</v>
      </c>
      <c r="T3451" t="n">
        <v>292.901</v>
      </c>
    </row>
    <row r="3452">
      <c r="A3452" s="142" t="n">
        <v>41374</v>
      </c>
      <c r="B3452" t="inlineStr"/>
      <c r="C3452" t="n">
        <v>176.89</v>
      </c>
      <c r="D3452" t="inlineStr"/>
      <c r="E3452" t="inlineStr"/>
      <c r="F3452" t="inlineStr"/>
      <c r="G3452" t="inlineStr"/>
      <c r="H3452" t="inlineStr"/>
      <c r="I3452" t="inlineStr"/>
      <c r="J3452" t="n">
        <v>30.86</v>
      </c>
      <c r="K3452" t="n">
        <v>67.47</v>
      </c>
      <c r="L3452" t="n">
        <v>44512.39</v>
      </c>
      <c r="M3452" t="n">
        <v>289.71</v>
      </c>
      <c r="N3452" t="inlineStr"/>
      <c r="O3452" t="n">
        <v>71.64</v>
      </c>
      <c r="P3452" t="n">
        <v>6.51</v>
      </c>
      <c r="Q3452" t="n">
        <v>95.25</v>
      </c>
      <c r="R3452" t="n">
        <v>145.684</v>
      </c>
      <c r="S3452" t="n">
        <v>113.817</v>
      </c>
      <c r="T3452" t="n">
        <v>294.77</v>
      </c>
    </row>
    <row r="3453">
      <c r="A3453" s="142" t="n">
        <v>41375</v>
      </c>
      <c r="B3453" t="inlineStr"/>
      <c r="C3453" t="n">
        <v>174.75</v>
      </c>
      <c r="D3453" t="inlineStr"/>
      <c r="E3453" t="inlineStr"/>
      <c r="F3453" t="inlineStr"/>
      <c r="G3453" t="inlineStr"/>
      <c r="H3453" t="inlineStr"/>
      <c r="I3453" t="inlineStr"/>
      <c r="J3453" t="n">
        <v>30.3</v>
      </c>
      <c r="K3453" t="n">
        <v>66.89</v>
      </c>
      <c r="L3453" t="n">
        <v>44786.91</v>
      </c>
      <c r="M3453" t="n">
        <v>288</v>
      </c>
      <c r="N3453" t="inlineStr"/>
      <c r="O3453" t="n">
        <v>70.47</v>
      </c>
      <c r="P3453" t="n">
        <v>6.4</v>
      </c>
      <c r="Q3453" t="n">
        <v>93.65000000000001</v>
      </c>
      <c r="R3453" t="n">
        <v>145.684</v>
      </c>
      <c r="S3453" t="n">
        <v>114.247</v>
      </c>
      <c r="T3453" t="n">
        <v>295.204</v>
      </c>
    </row>
    <row r="3454">
      <c r="A3454" s="142" t="n">
        <v>41376</v>
      </c>
      <c r="B3454" t="inlineStr"/>
      <c r="C3454" t="n">
        <v>167.03</v>
      </c>
      <c r="D3454" t="inlineStr"/>
      <c r="E3454" t="inlineStr"/>
      <c r="F3454" t="inlineStr"/>
      <c r="G3454" t="inlineStr"/>
      <c r="H3454" t="inlineStr"/>
      <c r="I3454" t="inlineStr"/>
      <c r="J3454" t="n">
        <v>29.25</v>
      </c>
      <c r="K3454" t="n">
        <v>63.65</v>
      </c>
      <c r="L3454" t="n">
        <v>43101.63</v>
      </c>
      <c r="M3454" t="n">
        <v>272.64</v>
      </c>
      <c r="N3454" t="inlineStr"/>
      <c r="O3454" t="n">
        <v>66.67</v>
      </c>
      <c r="P3454" t="n">
        <v>6.09</v>
      </c>
      <c r="Q3454" t="n">
        <v>89.78</v>
      </c>
      <c r="R3454" t="n">
        <v>145.684</v>
      </c>
      <c r="S3454" t="n">
        <v>113.959</v>
      </c>
      <c r="T3454" t="n">
        <v>293.183</v>
      </c>
    </row>
    <row r="3455">
      <c r="A3455" s="142" t="n">
        <v>41379</v>
      </c>
      <c r="B3455" t="inlineStr"/>
      <c r="C3455" t="n">
        <v>147.56</v>
      </c>
      <c r="D3455" t="inlineStr"/>
      <c r="E3455" t="inlineStr"/>
      <c r="F3455" t="inlineStr"/>
      <c r="G3455" t="inlineStr"/>
      <c r="H3455" t="inlineStr"/>
      <c r="I3455" t="inlineStr"/>
      <c r="J3455" t="n">
        <v>26.26</v>
      </c>
      <c r="K3455" t="n">
        <v>57.06</v>
      </c>
      <c r="L3455" t="n">
        <v>39628.36</v>
      </c>
      <c r="M3455" t="n">
        <v>242.56</v>
      </c>
      <c r="N3455" t="inlineStr"/>
      <c r="O3455" t="n">
        <v>59.77</v>
      </c>
      <c r="P3455" t="n">
        <v>5.46</v>
      </c>
      <c r="Q3455" t="n">
        <v>89.78</v>
      </c>
      <c r="R3455" t="n">
        <v>145.684</v>
      </c>
      <c r="S3455" t="n">
        <v>112.122</v>
      </c>
      <c r="T3455" t="n">
        <v>288.829</v>
      </c>
    </row>
    <row r="3456">
      <c r="A3456" s="142" t="n">
        <v>41380</v>
      </c>
      <c r="B3456" t="inlineStr"/>
      <c r="C3456" t="n">
        <v>147.15</v>
      </c>
      <c r="D3456" t="inlineStr"/>
      <c r="E3456" t="inlineStr"/>
      <c r="F3456" t="inlineStr"/>
      <c r="G3456" t="inlineStr"/>
      <c r="H3456" t="inlineStr"/>
      <c r="I3456" t="inlineStr"/>
      <c r="J3456" t="n">
        <v>26.29</v>
      </c>
      <c r="K3456" t="n">
        <v>56.93</v>
      </c>
      <c r="L3456" t="n">
        <v>40293.45</v>
      </c>
      <c r="M3456" t="n">
        <v>238.94</v>
      </c>
      <c r="N3456" t="inlineStr"/>
      <c r="O3456" t="n">
        <v>58.81</v>
      </c>
      <c r="P3456" t="n">
        <v>5.39</v>
      </c>
      <c r="Q3456" t="n">
        <v>79.44</v>
      </c>
      <c r="R3456" t="n">
        <v>145.684</v>
      </c>
      <c r="S3456" t="n">
        <v>112.337</v>
      </c>
      <c r="T3456" t="n">
        <v>289.432</v>
      </c>
    </row>
    <row r="3457">
      <c r="A3457" s="142" t="n">
        <v>41381</v>
      </c>
      <c r="B3457" t="inlineStr"/>
      <c r="C3457" t="n">
        <v>141.99</v>
      </c>
      <c r="D3457" t="inlineStr"/>
      <c r="E3457" t="inlineStr"/>
      <c r="F3457" t="inlineStr"/>
      <c r="G3457" t="inlineStr"/>
      <c r="H3457" t="inlineStr"/>
      <c r="I3457" t="inlineStr"/>
      <c r="J3457" t="n">
        <v>25.64</v>
      </c>
      <c r="K3457" t="n">
        <v>54.21</v>
      </c>
      <c r="L3457" t="n">
        <v>39827.33</v>
      </c>
      <c r="M3457" t="n">
        <v>225.68</v>
      </c>
      <c r="N3457" t="inlineStr"/>
      <c r="O3457" t="n">
        <v>56.59</v>
      </c>
      <c r="P3457" t="n">
        <v>5.21</v>
      </c>
      <c r="Q3457" t="n">
        <v>77.70999999999999</v>
      </c>
      <c r="R3457" t="n">
        <v>145.684</v>
      </c>
      <c r="S3457" t="n">
        <v>111.751</v>
      </c>
      <c r="T3457" t="n">
        <v>289.26</v>
      </c>
    </row>
    <row r="3458">
      <c r="A3458" s="142" t="n">
        <v>41382</v>
      </c>
      <c r="B3458" t="inlineStr"/>
      <c r="C3458" t="n">
        <v>142.36</v>
      </c>
      <c r="D3458" t="inlineStr"/>
      <c r="E3458" t="inlineStr"/>
      <c r="F3458" t="inlineStr"/>
      <c r="G3458" t="inlineStr"/>
      <c r="H3458" t="inlineStr"/>
      <c r="I3458" t="inlineStr"/>
      <c r="J3458" t="n">
        <v>25.38</v>
      </c>
      <c r="K3458" t="n">
        <v>55.77</v>
      </c>
      <c r="L3458" t="n">
        <v>39977.98</v>
      </c>
      <c r="M3458" t="n">
        <v>232.4</v>
      </c>
      <c r="N3458" t="inlineStr"/>
      <c r="O3458" t="n">
        <v>57.76</v>
      </c>
      <c r="P3458" t="n">
        <v>5.22</v>
      </c>
      <c r="Q3458" t="n">
        <v>75.98999999999999</v>
      </c>
      <c r="R3458" t="n">
        <v>145.684</v>
      </c>
      <c r="S3458" t="n">
        <v>110.881</v>
      </c>
      <c r="T3458" t="n">
        <v>287.338</v>
      </c>
    </row>
    <row r="3459">
      <c r="A3459" s="142" t="n">
        <v>41383</v>
      </c>
      <c r="B3459" t="inlineStr"/>
      <c r="C3459" t="n">
        <v>148.22</v>
      </c>
      <c r="D3459" t="inlineStr"/>
      <c r="E3459" t="inlineStr"/>
      <c r="F3459" t="inlineStr"/>
      <c r="G3459" t="inlineStr"/>
      <c r="H3459" t="inlineStr"/>
      <c r="I3459" t="inlineStr"/>
      <c r="J3459" t="n">
        <v>25.87</v>
      </c>
      <c r="K3459" t="n">
        <v>56.16</v>
      </c>
      <c r="L3459" t="n">
        <v>39968.21</v>
      </c>
      <c r="M3459" t="n">
        <v>235.96</v>
      </c>
      <c r="N3459" t="inlineStr"/>
      <c r="O3459" t="n">
        <v>58.78</v>
      </c>
      <c r="P3459" t="n">
        <v>5.35</v>
      </c>
      <c r="Q3459" t="n">
        <v>77.54000000000001</v>
      </c>
      <c r="R3459" t="n">
        <v>145.684</v>
      </c>
      <c r="S3459" t="n">
        <v>111.674</v>
      </c>
      <c r="T3459" t="n">
        <v>291.361</v>
      </c>
    </row>
    <row r="3460">
      <c r="A3460" s="142" t="n">
        <v>41386</v>
      </c>
      <c r="B3460" t="inlineStr"/>
      <c r="C3460" t="n">
        <v>151.29</v>
      </c>
      <c r="D3460" t="inlineStr"/>
      <c r="E3460" t="inlineStr"/>
      <c r="F3460" t="inlineStr"/>
      <c r="G3460" t="inlineStr"/>
      <c r="H3460" t="inlineStr"/>
      <c r="I3460" t="inlineStr"/>
      <c r="J3460" t="n">
        <v>26.37</v>
      </c>
      <c r="K3460" t="n">
        <v>57.57</v>
      </c>
      <c r="L3460" t="n">
        <v>40505.9</v>
      </c>
      <c r="M3460" t="n">
        <v>241.03</v>
      </c>
      <c r="N3460" t="inlineStr"/>
      <c r="O3460" t="n">
        <v>60.47</v>
      </c>
      <c r="P3460" t="n">
        <v>5.45</v>
      </c>
      <c r="Q3460" t="n">
        <v>78.93000000000001</v>
      </c>
      <c r="R3460" t="n">
        <v>145.684</v>
      </c>
      <c r="S3460" t="n">
        <v>112.466</v>
      </c>
      <c r="T3460" t="n">
        <v>292.781</v>
      </c>
    </row>
    <row r="3461">
      <c r="A3461" s="142" t="n">
        <v>41387</v>
      </c>
      <c r="B3461" t="inlineStr"/>
      <c r="C3461" t="n">
        <v>147.18</v>
      </c>
      <c r="D3461" t="inlineStr"/>
      <c r="E3461" t="inlineStr"/>
      <c r="F3461" t="inlineStr"/>
      <c r="G3461" t="inlineStr"/>
      <c r="H3461" t="inlineStr"/>
      <c r="I3461" t="inlineStr"/>
      <c r="J3461" t="n">
        <v>25.93</v>
      </c>
      <c r="K3461" t="n">
        <v>56.45</v>
      </c>
      <c r="L3461" t="n">
        <v>39969.47</v>
      </c>
      <c r="M3461" t="n">
        <v>237.3</v>
      </c>
      <c r="N3461" t="inlineStr"/>
      <c r="O3461" t="n">
        <v>59.35</v>
      </c>
      <c r="P3461" t="n">
        <v>5.36</v>
      </c>
      <c r="Q3461" t="n">
        <v>77.39</v>
      </c>
      <c r="R3461" t="n">
        <v>145.684</v>
      </c>
      <c r="S3461" t="n">
        <v>113.742</v>
      </c>
      <c r="T3461" t="n">
        <v>292.518</v>
      </c>
    </row>
    <row r="3462">
      <c r="A3462" s="142" t="n">
        <v>41388</v>
      </c>
      <c r="B3462" t="inlineStr"/>
      <c r="C3462" t="n">
        <v>153.19</v>
      </c>
      <c r="D3462" t="inlineStr"/>
      <c r="E3462" t="inlineStr"/>
      <c r="F3462" t="inlineStr"/>
      <c r="G3462" t="inlineStr"/>
      <c r="H3462" t="inlineStr"/>
      <c r="I3462" t="inlineStr"/>
      <c r="J3462" t="n">
        <v>26.62</v>
      </c>
      <c r="K3462" t="n">
        <v>59.87</v>
      </c>
      <c r="L3462" t="n">
        <v>40134.16</v>
      </c>
      <c r="M3462" t="n">
        <v>249.92</v>
      </c>
      <c r="N3462" t="inlineStr"/>
      <c r="O3462" t="n">
        <v>62.65</v>
      </c>
      <c r="P3462" t="n">
        <v>5.62</v>
      </c>
      <c r="Q3462" t="n">
        <v>79.63</v>
      </c>
      <c r="R3462" t="n">
        <v>145.684</v>
      </c>
      <c r="S3462" t="n">
        <v>114.526</v>
      </c>
      <c r="T3462" t="n">
        <v>295.253</v>
      </c>
    </row>
    <row r="3463">
      <c r="A3463" s="142" t="n">
        <v>41389</v>
      </c>
      <c r="B3463" t="inlineStr"/>
      <c r="C3463" t="n">
        <v>156.49</v>
      </c>
      <c r="D3463" t="inlineStr"/>
      <c r="E3463" t="inlineStr"/>
      <c r="F3463" t="inlineStr"/>
      <c r="G3463" t="inlineStr"/>
      <c r="H3463" t="inlineStr"/>
      <c r="I3463" t="inlineStr"/>
      <c r="J3463" t="n">
        <v>27.71</v>
      </c>
      <c r="K3463" t="n">
        <v>60.57</v>
      </c>
      <c r="L3463" t="n">
        <v>41378.91</v>
      </c>
      <c r="M3463" t="n">
        <v>254.12</v>
      </c>
      <c r="N3463" t="inlineStr"/>
      <c r="O3463" t="n">
        <v>63.57</v>
      </c>
      <c r="P3463" t="n">
        <v>5.74</v>
      </c>
      <c r="Q3463" t="n">
        <v>83.22</v>
      </c>
      <c r="R3463" t="n">
        <v>145.684</v>
      </c>
      <c r="S3463" t="n">
        <v>115.16</v>
      </c>
      <c r="T3463" t="n">
        <v>297.841</v>
      </c>
    </row>
    <row r="3464">
      <c r="A3464" s="142" t="n">
        <v>41390</v>
      </c>
      <c r="B3464" t="inlineStr"/>
      <c r="C3464" t="n">
        <v>154.83</v>
      </c>
      <c r="D3464" t="inlineStr"/>
      <c r="E3464" t="inlineStr"/>
      <c r="F3464" t="inlineStr"/>
      <c r="G3464" t="inlineStr"/>
      <c r="H3464" t="inlineStr"/>
      <c r="I3464" t="inlineStr"/>
      <c r="J3464" t="n">
        <v>27.71</v>
      </c>
      <c r="K3464" t="n">
        <v>59.23</v>
      </c>
      <c r="L3464" t="n">
        <v>41229.49</v>
      </c>
      <c r="M3464" t="n">
        <v>249.02</v>
      </c>
      <c r="N3464" t="inlineStr"/>
      <c r="O3464" t="n">
        <v>62.08</v>
      </c>
      <c r="P3464" t="n">
        <v>5.64</v>
      </c>
      <c r="Q3464" t="n">
        <v>82.92</v>
      </c>
      <c r="R3464" t="n">
        <v>145.684</v>
      </c>
      <c r="S3464" t="n">
        <v>114.83</v>
      </c>
      <c r="T3464" t="n">
        <v>295.955</v>
      </c>
    </row>
    <row r="3465">
      <c r="A3465" s="142" t="n">
        <v>41393</v>
      </c>
      <c r="B3465" t="inlineStr"/>
      <c r="C3465" t="n">
        <v>155.2</v>
      </c>
      <c r="D3465" t="inlineStr"/>
      <c r="E3465" t="inlineStr"/>
      <c r="F3465" t="inlineStr"/>
      <c r="G3465" t="inlineStr"/>
      <c r="H3465" t="inlineStr"/>
      <c r="I3465" t="inlineStr"/>
      <c r="J3465" t="n">
        <v>27.35</v>
      </c>
      <c r="K3465" t="n">
        <v>59.19</v>
      </c>
      <c r="L3465" t="n">
        <v>41902.72</v>
      </c>
      <c r="M3465" t="n">
        <v>247.82</v>
      </c>
      <c r="N3465" t="inlineStr"/>
      <c r="O3465" t="n">
        <v>62.19</v>
      </c>
      <c r="P3465" t="n">
        <v>5.67</v>
      </c>
      <c r="Q3465" t="n">
        <v>81.58</v>
      </c>
      <c r="R3465" t="n">
        <v>145.684</v>
      </c>
      <c r="S3465" t="n">
        <v>115.022</v>
      </c>
      <c r="T3465" t="n">
        <v>295.8</v>
      </c>
    </row>
    <row r="3466">
      <c r="A3466" s="142" t="n">
        <v>41394</v>
      </c>
      <c r="B3466" t="inlineStr"/>
      <c r="C3466" t="n">
        <v>155.2</v>
      </c>
      <c r="D3466" t="inlineStr"/>
      <c r="E3466" t="inlineStr"/>
      <c r="F3466" t="inlineStr"/>
      <c r="G3466" t="inlineStr"/>
      <c r="H3466" t="inlineStr"/>
      <c r="I3466" t="inlineStr"/>
      <c r="J3466" t="n">
        <v>26.54</v>
      </c>
      <c r="K3466" t="n">
        <v>59.82</v>
      </c>
      <c r="L3466" t="n">
        <v>41938.4</v>
      </c>
      <c r="M3466" t="n">
        <v>250.02</v>
      </c>
      <c r="N3466" t="inlineStr"/>
      <c r="O3466" t="n">
        <v>62.81</v>
      </c>
      <c r="P3466" t="n">
        <v>5.67</v>
      </c>
      <c r="Q3466" t="n">
        <v>79.78</v>
      </c>
      <c r="R3466" t="n">
        <v>148.049</v>
      </c>
      <c r="S3466" t="n">
        <v>114.993</v>
      </c>
      <c r="T3466" t="n">
        <v>297.498</v>
      </c>
    </row>
    <row r="3467">
      <c r="A3467" s="142" t="n">
        <v>41395</v>
      </c>
      <c r="B3467" t="inlineStr"/>
      <c r="C3467" t="n">
        <v>155.2</v>
      </c>
      <c r="D3467" t="inlineStr"/>
      <c r="E3467" t="inlineStr"/>
      <c r="F3467" t="inlineStr"/>
      <c r="G3467" t="inlineStr"/>
      <c r="H3467" t="inlineStr"/>
      <c r="I3467" t="inlineStr"/>
      <c r="J3467" t="n">
        <v>26.54</v>
      </c>
      <c r="K3467" t="n">
        <v>59.82</v>
      </c>
      <c r="L3467" t="n">
        <v>41938.4</v>
      </c>
      <c r="M3467" t="n">
        <v>250.02</v>
      </c>
      <c r="N3467" t="inlineStr"/>
      <c r="O3467" t="n">
        <v>62.81</v>
      </c>
      <c r="P3467" t="n">
        <v>5.53</v>
      </c>
      <c r="Q3467" t="n">
        <v>79.78</v>
      </c>
      <c r="R3467" t="n">
        <v>148.049</v>
      </c>
      <c r="S3467" t="n">
        <v>114.993</v>
      </c>
      <c r="T3467" t="n">
        <v>297.498</v>
      </c>
    </row>
    <row r="3468">
      <c r="A3468" s="142" t="n">
        <v>41396</v>
      </c>
      <c r="B3468" t="inlineStr"/>
      <c r="C3468" t="n">
        <v>152.53</v>
      </c>
      <c r="D3468" t="inlineStr"/>
      <c r="E3468" t="inlineStr"/>
      <c r="F3468" t="inlineStr"/>
      <c r="G3468" t="inlineStr"/>
      <c r="H3468" t="inlineStr"/>
      <c r="I3468" t="inlineStr"/>
      <c r="J3468" t="n">
        <v>26.85</v>
      </c>
      <c r="K3468" t="n">
        <v>58.05</v>
      </c>
      <c r="L3468" t="n">
        <v>41670.44</v>
      </c>
      <c r="M3468" t="n">
        <v>243.95</v>
      </c>
      <c r="N3468" t="inlineStr"/>
      <c r="O3468" t="n">
        <v>61.63</v>
      </c>
      <c r="P3468" t="n">
        <v>5.55</v>
      </c>
      <c r="Q3468" t="n">
        <v>80.65000000000001</v>
      </c>
      <c r="R3468" t="n">
        <v>148.049</v>
      </c>
      <c r="S3468" t="n">
        <v>115.526</v>
      </c>
      <c r="T3468" t="n">
        <v>299.56</v>
      </c>
    </row>
    <row r="3469">
      <c r="A3469" s="142" t="n">
        <v>41397</v>
      </c>
      <c r="B3469" t="inlineStr"/>
      <c r="C3469" t="n">
        <v>153.01</v>
      </c>
      <c r="D3469" t="inlineStr"/>
      <c r="E3469" t="inlineStr"/>
      <c r="F3469" t="inlineStr"/>
      <c r="G3469" t="inlineStr"/>
      <c r="H3469" t="inlineStr"/>
      <c r="I3469" t="inlineStr"/>
      <c r="J3469" t="n">
        <v>26.85</v>
      </c>
      <c r="K3469" t="n">
        <v>57.89</v>
      </c>
      <c r="L3469" t="n">
        <v>41705.81</v>
      </c>
      <c r="M3469" t="n">
        <v>244.92</v>
      </c>
      <c r="N3469" t="inlineStr"/>
      <c r="O3469" t="n">
        <v>61.72</v>
      </c>
      <c r="P3469" t="n">
        <v>5.55</v>
      </c>
      <c r="Q3469" t="n">
        <v>80.59999999999999</v>
      </c>
      <c r="R3469" t="n">
        <v>148.049</v>
      </c>
      <c r="S3469" t="n">
        <v>116.095</v>
      </c>
      <c r="T3469" t="n">
        <v>299.996</v>
      </c>
    </row>
    <row r="3470">
      <c r="A3470" s="142" t="n">
        <v>41400</v>
      </c>
      <c r="B3470" t="inlineStr"/>
      <c r="C3470" t="n">
        <v>152.14</v>
      </c>
      <c r="D3470" t="inlineStr"/>
      <c r="E3470" t="inlineStr"/>
      <c r="F3470" t="inlineStr"/>
      <c r="G3470" t="inlineStr"/>
      <c r="H3470" t="inlineStr"/>
      <c r="I3470" t="inlineStr"/>
      <c r="J3470" t="n">
        <v>26.72</v>
      </c>
      <c r="K3470" t="n">
        <v>57.49</v>
      </c>
      <c r="L3470" t="n">
        <v>41705.81</v>
      </c>
      <c r="M3470" t="n">
        <v>244.46</v>
      </c>
      <c r="N3470" t="inlineStr"/>
      <c r="O3470" t="n">
        <v>61.73</v>
      </c>
      <c r="P3470" t="n">
        <v>5.52</v>
      </c>
      <c r="Q3470" t="n">
        <v>80.67</v>
      </c>
      <c r="R3470" t="n">
        <v>148.049</v>
      </c>
      <c r="S3470" t="n">
        <v>116.651</v>
      </c>
      <c r="T3470" t="n">
        <v>302.498</v>
      </c>
    </row>
    <row r="3471">
      <c r="A3471" s="142" t="n">
        <v>41401</v>
      </c>
      <c r="B3471" t="inlineStr"/>
      <c r="C3471" t="n">
        <v>147.18</v>
      </c>
      <c r="D3471" t="inlineStr"/>
      <c r="E3471" t="inlineStr"/>
      <c r="F3471" t="inlineStr"/>
      <c r="G3471" t="inlineStr"/>
      <c r="H3471" t="inlineStr"/>
      <c r="I3471" t="inlineStr"/>
      <c r="J3471" t="n">
        <v>26.49</v>
      </c>
      <c r="K3471" t="n">
        <v>55.97</v>
      </c>
      <c r="L3471" t="n">
        <v>41190.72</v>
      </c>
      <c r="M3471" t="n">
        <v>240.1</v>
      </c>
      <c r="N3471" t="inlineStr"/>
      <c r="O3471" t="n">
        <v>60.53</v>
      </c>
      <c r="P3471" t="n">
        <v>5.42</v>
      </c>
      <c r="Q3471" t="n">
        <v>79.41</v>
      </c>
      <c r="R3471" t="n">
        <v>148.049</v>
      </c>
      <c r="S3471" t="n">
        <v>117.201</v>
      </c>
      <c r="T3471" t="n">
        <v>303.78</v>
      </c>
    </row>
    <row r="3472">
      <c r="A3472" s="142" t="n">
        <v>41402</v>
      </c>
      <c r="B3472" t="inlineStr"/>
      <c r="C3472" t="n">
        <v>151.39</v>
      </c>
      <c r="D3472" t="inlineStr"/>
      <c r="E3472" t="inlineStr"/>
      <c r="F3472" t="inlineStr"/>
      <c r="G3472" t="inlineStr"/>
      <c r="H3472" t="inlineStr"/>
      <c r="I3472" t="inlineStr"/>
      <c r="J3472" t="n">
        <v>26.64</v>
      </c>
      <c r="K3472" t="n">
        <v>55.97</v>
      </c>
      <c r="L3472" t="n">
        <v>41190.72</v>
      </c>
      <c r="M3472" t="n">
        <v>240.1</v>
      </c>
      <c r="N3472" t="inlineStr"/>
      <c r="O3472" t="n">
        <v>60.53</v>
      </c>
      <c r="P3472" t="n">
        <v>5.61</v>
      </c>
      <c r="Q3472" t="n">
        <v>79.97</v>
      </c>
      <c r="R3472" t="n">
        <v>148.049</v>
      </c>
      <c r="S3472" t="n">
        <v>117.201</v>
      </c>
      <c r="T3472" t="n">
        <v>303.78</v>
      </c>
    </row>
    <row r="3473">
      <c r="A3473" s="142" t="n">
        <v>41403</v>
      </c>
      <c r="B3473" t="inlineStr"/>
      <c r="C3473" t="n">
        <v>151.39</v>
      </c>
      <c r="D3473" t="inlineStr"/>
      <c r="E3473" t="inlineStr"/>
      <c r="F3473" t="inlineStr"/>
      <c r="G3473" t="inlineStr"/>
      <c r="H3473" t="inlineStr"/>
      <c r="I3473" t="inlineStr"/>
      <c r="J3473" t="n">
        <v>26.64</v>
      </c>
      <c r="K3473" t="n">
        <v>55.97</v>
      </c>
      <c r="L3473" t="n">
        <v>41190.72</v>
      </c>
      <c r="M3473" t="n">
        <v>240.1</v>
      </c>
      <c r="N3473" t="inlineStr"/>
      <c r="O3473" t="n">
        <v>60.53</v>
      </c>
      <c r="P3473" t="n">
        <v>5.66</v>
      </c>
      <c r="Q3473" t="n">
        <v>79.97</v>
      </c>
      <c r="R3473" t="n">
        <v>148.049</v>
      </c>
      <c r="S3473" t="n">
        <v>117.201</v>
      </c>
      <c r="T3473" t="n">
        <v>303.78</v>
      </c>
    </row>
    <row r="3474">
      <c r="A3474" s="142" t="n">
        <v>41404</v>
      </c>
      <c r="B3474" t="inlineStr"/>
      <c r="C3474" t="n">
        <v>151.78</v>
      </c>
      <c r="D3474" t="inlineStr"/>
      <c r="E3474" t="inlineStr"/>
      <c r="F3474" t="inlineStr"/>
      <c r="G3474" t="inlineStr"/>
      <c r="H3474" t="inlineStr"/>
      <c r="I3474" t="inlineStr"/>
      <c r="J3474" t="n">
        <v>26.71</v>
      </c>
      <c r="K3474" t="n">
        <v>57.96</v>
      </c>
      <c r="L3474" t="n">
        <v>41335.76</v>
      </c>
      <c r="M3474" t="n">
        <v>251.9</v>
      </c>
      <c r="N3474" t="inlineStr"/>
      <c r="O3474" t="n">
        <v>62.96</v>
      </c>
      <c r="P3474" t="n">
        <v>5.62</v>
      </c>
      <c r="Q3474" t="n">
        <v>80.37</v>
      </c>
      <c r="R3474" t="n">
        <v>148.049</v>
      </c>
      <c r="S3474" t="n">
        <v>118.557</v>
      </c>
      <c r="T3474" t="n">
        <v>305.974</v>
      </c>
    </row>
    <row r="3475">
      <c r="A3475" s="142" t="n">
        <v>41407</v>
      </c>
      <c r="B3475" t="inlineStr"/>
      <c r="C3475" t="n">
        <v>148.08</v>
      </c>
      <c r="D3475" t="inlineStr"/>
      <c r="E3475" t="inlineStr"/>
      <c r="F3475" t="inlineStr"/>
      <c r="G3475" t="inlineStr"/>
      <c r="H3475" t="inlineStr"/>
      <c r="I3475" t="inlineStr"/>
      <c r="J3475" t="n">
        <v>26.51</v>
      </c>
      <c r="K3475" t="n">
        <v>56.79</v>
      </c>
      <c r="L3475" t="n">
        <v>41472.45</v>
      </c>
      <c r="M3475" t="n">
        <v>246.94</v>
      </c>
      <c r="N3475" t="inlineStr"/>
      <c r="O3475" t="n">
        <v>61.31</v>
      </c>
      <c r="P3475" t="n">
        <v>5.46</v>
      </c>
      <c r="Q3475" t="n">
        <v>79.81999999999999</v>
      </c>
      <c r="R3475" t="n">
        <v>148.049</v>
      </c>
      <c r="S3475" t="n">
        <v>118.473</v>
      </c>
      <c r="T3475" t="n">
        <v>303.189</v>
      </c>
    </row>
    <row r="3476">
      <c r="A3476" s="142" t="n">
        <v>41408</v>
      </c>
      <c r="B3476" t="inlineStr"/>
      <c r="C3476" t="n">
        <v>145.76</v>
      </c>
      <c r="D3476" t="inlineStr"/>
      <c r="E3476" t="inlineStr"/>
      <c r="F3476" t="inlineStr"/>
      <c r="G3476" t="inlineStr"/>
      <c r="H3476" t="inlineStr"/>
      <c r="I3476" t="inlineStr"/>
      <c r="J3476" t="n">
        <v>26.32</v>
      </c>
      <c r="K3476" t="n">
        <v>56.41</v>
      </c>
      <c r="L3476" t="n">
        <v>41454.62</v>
      </c>
      <c r="M3476" t="n">
        <v>242.49</v>
      </c>
      <c r="N3476" t="inlineStr"/>
      <c r="O3476" t="n">
        <v>60.73</v>
      </c>
      <c r="P3476" t="n">
        <v>5.38</v>
      </c>
      <c r="Q3476" t="n">
        <v>79.62</v>
      </c>
      <c r="R3476" t="n">
        <v>148.049</v>
      </c>
      <c r="S3476" t="n">
        <v>119.196</v>
      </c>
      <c r="T3476" t="n">
        <v>304.772</v>
      </c>
    </row>
    <row r="3477">
      <c r="A3477" s="142" t="n">
        <v>41409</v>
      </c>
      <c r="B3477" t="inlineStr"/>
      <c r="C3477" t="n">
        <v>140.18</v>
      </c>
      <c r="D3477" t="inlineStr"/>
      <c r="E3477" t="inlineStr"/>
      <c r="F3477" t="inlineStr"/>
      <c r="G3477" t="inlineStr"/>
      <c r="H3477" t="inlineStr"/>
      <c r="I3477" t="inlineStr"/>
      <c r="J3477" t="n">
        <v>25.91</v>
      </c>
      <c r="K3477" t="n">
        <v>54.73</v>
      </c>
      <c r="L3477" t="n">
        <v>40833.8</v>
      </c>
      <c r="M3477" t="n">
        <v>234.17</v>
      </c>
      <c r="N3477" t="inlineStr"/>
      <c r="O3477" t="n">
        <v>58.52</v>
      </c>
      <c r="P3477" t="n">
        <v>5.22</v>
      </c>
      <c r="Q3477" t="n">
        <v>78.34999999999999</v>
      </c>
      <c r="R3477" t="n">
        <v>148.049</v>
      </c>
      <c r="S3477" t="n">
        <v>120.653</v>
      </c>
      <c r="T3477" t="n">
        <v>307.546</v>
      </c>
    </row>
    <row r="3478">
      <c r="A3478" s="142" t="n">
        <v>41410</v>
      </c>
      <c r="B3478" t="inlineStr"/>
      <c r="C3478" t="n">
        <v>138.54</v>
      </c>
      <c r="D3478" t="inlineStr"/>
      <c r="E3478" t="inlineStr"/>
      <c r="F3478" t="inlineStr"/>
      <c r="G3478" t="inlineStr"/>
      <c r="H3478" t="inlineStr"/>
      <c r="I3478" t="inlineStr"/>
      <c r="J3478" t="n">
        <v>24.82</v>
      </c>
      <c r="K3478" t="n">
        <v>55.18</v>
      </c>
      <c r="L3478" t="n">
        <v>40841.32</v>
      </c>
      <c r="M3478" t="n">
        <v>232.32</v>
      </c>
      <c r="N3478" t="inlineStr"/>
      <c r="O3478" t="n">
        <v>58.37</v>
      </c>
      <c r="P3478" t="n">
        <v>5.2</v>
      </c>
      <c r="Q3478" t="n">
        <v>74.88</v>
      </c>
      <c r="R3478" t="n">
        <v>148.049</v>
      </c>
      <c r="S3478" t="n">
        <v>119.952</v>
      </c>
      <c r="T3478" t="n">
        <v>306.33</v>
      </c>
    </row>
    <row r="3479">
      <c r="A3479" s="142" t="n">
        <v>41411</v>
      </c>
      <c r="B3479" t="inlineStr"/>
      <c r="C3479" t="n">
        <v>133.59</v>
      </c>
      <c r="D3479" t="inlineStr"/>
      <c r="E3479" t="inlineStr"/>
      <c r="F3479" t="inlineStr"/>
      <c r="G3479" t="inlineStr"/>
      <c r="H3479" t="inlineStr"/>
      <c r="I3479" t="inlineStr"/>
      <c r="J3479" t="n">
        <v>24.85</v>
      </c>
      <c r="K3479" t="n">
        <v>53.26</v>
      </c>
      <c r="L3479" t="n">
        <v>40372.05</v>
      </c>
      <c r="M3479" t="n">
        <v>226.05</v>
      </c>
      <c r="N3479" t="inlineStr"/>
      <c r="O3479" t="n">
        <v>56.18</v>
      </c>
      <c r="P3479" t="n">
        <v>5.03</v>
      </c>
      <c r="Q3479" t="n">
        <v>74.64</v>
      </c>
      <c r="R3479" t="n">
        <v>148.049</v>
      </c>
      <c r="S3479" t="n">
        <v>121.179</v>
      </c>
      <c r="T3479" t="n">
        <v>308.398</v>
      </c>
    </row>
    <row r="3480">
      <c r="A3480" s="142" t="n">
        <v>41414</v>
      </c>
      <c r="B3480" t="inlineStr"/>
      <c r="C3480" t="n">
        <v>133.59</v>
      </c>
      <c r="D3480" t="inlineStr"/>
      <c r="E3480" t="inlineStr"/>
      <c r="F3480" t="inlineStr"/>
      <c r="G3480" t="inlineStr"/>
      <c r="H3480" t="inlineStr"/>
      <c r="I3480" t="inlineStr"/>
      <c r="J3480" t="n">
        <v>24.85</v>
      </c>
      <c r="K3480" t="n">
        <v>53.26</v>
      </c>
      <c r="L3480" t="n">
        <v>40372.05</v>
      </c>
      <c r="M3480" t="n">
        <v>226.05</v>
      </c>
      <c r="N3480" t="inlineStr"/>
      <c r="O3480" t="n">
        <v>56.18</v>
      </c>
      <c r="P3480" t="n">
        <v>5.15</v>
      </c>
      <c r="Q3480" t="n">
        <v>74.64</v>
      </c>
      <c r="R3480" t="n">
        <v>148.049</v>
      </c>
      <c r="S3480" t="n">
        <v>121.179</v>
      </c>
      <c r="T3480" t="n">
        <v>308.398</v>
      </c>
    </row>
    <row r="3481">
      <c r="A3481" s="142" t="n">
        <v>41415</v>
      </c>
      <c r="B3481" t="inlineStr"/>
      <c r="C3481" t="n">
        <v>135.8</v>
      </c>
      <c r="D3481" t="inlineStr"/>
      <c r="E3481" t="inlineStr"/>
      <c r="F3481" t="inlineStr"/>
      <c r="G3481" t="inlineStr"/>
      <c r="H3481" t="inlineStr"/>
      <c r="I3481" t="inlineStr"/>
      <c r="J3481" t="n">
        <v>24.75</v>
      </c>
      <c r="K3481" t="n">
        <v>54.97</v>
      </c>
      <c r="L3481" t="n">
        <v>40578.29</v>
      </c>
      <c r="M3481" t="n">
        <v>232.19</v>
      </c>
      <c r="N3481" t="inlineStr"/>
      <c r="O3481" t="n">
        <v>57.69</v>
      </c>
      <c r="P3481" t="n">
        <v>5.11</v>
      </c>
      <c r="Q3481" t="n">
        <v>74.48</v>
      </c>
      <c r="R3481" t="n">
        <v>148.049</v>
      </c>
      <c r="S3481" t="n">
        <v>121.323</v>
      </c>
      <c r="T3481" t="n">
        <v>308.032</v>
      </c>
    </row>
    <row r="3482">
      <c r="A3482" s="142" t="n">
        <v>41416</v>
      </c>
      <c r="B3482" t="inlineStr"/>
      <c r="C3482" t="n">
        <v>135.88</v>
      </c>
      <c r="D3482" t="inlineStr"/>
      <c r="E3482" t="inlineStr"/>
      <c r="F3482" t="inlineStr"/>
      <c r="G3482" t="inlineStr"/>
      <c r="H3482" t="inlineStr"/>
      <c r="I3482" t="inlineStr"/>
      <c r="J3482" t="n">
        <v>25.2</v>
      </c>
      <c r="K3482" t="n">
        <v>55.26</v>
      </c>
      <c r="L3482" t="n">
        <v>40578.81</v>
      </c>
      <c r="M3482" t="n">
        <v>234.88</v>
      </c>
      <c r="N3482" t="inlineStr"/>
      <c r="O3482" t="n">
        <v>58.35</v>
      </c>
      <c r="P3482" t="n">
        <v>5.12</v>
      </c>
      <c r="Q3482" t="n">
        <v>76.25</v>
      </c>
      <c r="R3482" t="n">
        <v>148.049</v>
      </c>
      <c r="S3482" t="n">
        <v>120.76</v>
      </c>
      <c r="T3482" t="n">
        <v>307.944</v>
      </c>
    </row>
    <row r="3483">
      <c r="A3483" s="142" t="n">
        <v>41417</v>
      </c>
      <c r="B3483" t="inlineStr"/>
      <c r="C3483" t="n">
        <v>137.18</v>
      </c>
      <c r="D3483" t="inlineStr"/>
      <c r="E3483" t="inlineStr"/>
      <c r="F3483" t="inlineStr"/>
      <c r="G3483" t="inlineStr"/>
      <c r="H3483" t="inlineStr"/>
      <c r="I3483" t="inlineStr"/>
      <c r="J3483" t="n">
        <v>25.24</v>
      </c>
      <c r="K3483" t="n">
        <v>55.65</v>
      </c>
      <c r="L3483" t="n">
        <v>40635.27</v>
      </c>
      <c r="M3483" t="n">
        <v>236.59</v>
      </c>
      <c r="N3483" t="inlineStr"/>
      <c r="O3483" t="n">
        <v>58.38</v>
      </c>
      <c r="P3483" t="n">
        <v>5.1</v>
      </c>
      <c r="Q3483" t="n">
        <v>76.17</v>
      </c>
      <c r="R3483" t="n">
        <v>148.049</v>
      </c>
      <c r="S3483" t="n">
        <v>118.861</v>
      </c>
      <c r="T3483" t="n">
        <v>300.86</v>
      </c>
    </row>
    <row r="3484">
      <c r="A3484" s="142" t="n">
        <v>41418</v>
      </c>
      <c r="B3484" t="inlineStr"/>
      <c r="C3484" t="n">
        <v>137.27</v>
      </c>
      <c r="D3484" t="inlineStr"/>
      <c r="E3484" t="inlineStr"/>
      <c r="F3484" t="inlineStr"/>
      <c r="G3484" t="inlineStr"/>
      <c r="H3484" t="inlineStr"/>
      <c r="I3484" t="inlineStr"/>
      <c r="J3484" t="n">
        <v>25.17</v>
      </c>
      <c r="K3484" t="n">
        <v>55.09</v>
      </c>
      <c r="L3484" t="n">
        <v>40401.96</v>
      </c>
      <c r="M3484" t="n">
        <v>233.72</v>
      </c>
      <c r="N3484" t="inlineStr"/>
      <c r="O3484" t="n">
        <v>58.11</v>
      </c>
      <c r="P3484" t="n">
        <v>5.06</v>
      </c>
      <c r="Q3484" t="n">
        <v>76.23</v>
      </c>
      <c r="R3484" t="n">
        <v>148.049</v>
      </c>
      <c r="S3484" t="n">
        <v>118.571</v>
      </c>
      <c r="T3484" t="n">
        <v>300.432</v>
      </c>
    </row>
    <row r="3485">
      <c r="A3485" s="142" t="n">
        <v>41421</v>
      </c>
      <c r="B3485" t="inlineStr"/>
      <c r="C3485" t="n">
        <v>136.94</v>
      </c>
      <c r="D3485" t="inlineStr"/>
      <c r="E3485" t="inlineStr"/>
      <c r="F3485" t="inlineStr"/>
      <c r="G3485" t="inlineStr"/>
      <c r="H3485" t="inlineStr"/>
      <c r="I3485" t="inlineStr"/>
      <c r="J3485" t="n">
        <v>24.96</v>
      </c>
      <c r="K3485" t="n">
        <v>54.94</v>
      </c>
      <c r="L3485" t="n">
        <v>40401.96</v>
      </c>
      <c r="M3485" t="n">
        <v>234.58</v>
      </c>
      <c r="N3485" t="inlineStr"/>
      <c r="O3485" t="n">
        <v>58.11</v>
      </c>
      <c r="P3485" t="n">
        <v>5.07</v>
      </c>
      <c r="Q3485" t="n">
        <v>76.23</v>
      </c>
      <c r="R3485" t="n">
        <v>148.049</v>
      </c>
      <c r="S3485" t="n">
        <v>118.299</v>
      </c>
      <c r="T3485" t="n">
        <v>300.791</v>
      </c>
    </row>
    <row r="3486">
      <c r="A3486" s="142" t="n">
        <v>41422</v>
      </c>
      <c r="B3486" t="inlineStr"/>
      <c r="C3486" t="n">
        <v>135.85</v>
      </c>
      <c r="D3486" t="inlineStr"/>
      <c r="E3486" t="inlineStr"/>
      <c r="F3486" t="inlineStr"/>
      <c r="G3486" t="inlineStr"/>
      <c r="H3486" t="inlineStr"/>
      <c r="I3486" t="inlineStr"/>
      <c r="J3486" t="n">
        <v>24.97</v>
      </c>
      <c r="K3486" t="n">
        <v>54.48</v>
      </c>
      <c r="L3486" t="n">
        <v>40617.91</v>
      </c>
      <c r="M3486" t="n">
        <v>232.86</v>
      </c>
      <c r="N3486" t="inlineStr"/>
      <c r="O3486" t="n">
        <v>57.82</v>
      </c>
      <c r="P3486" t="n">
        <v>5.05</v>
      </c>
      <c r="Q3486" t="n">
        <v>75.36</v>
      </c>
      <c r="R3486" t="n">
        <v>148.049</v>
      </c>
      <c r="S3486" t="n">
        <v>119.635</v>
      </c>
      <c r="T3486" t="n">
        <v>303.466</v>
      </c>
    </row>
    <row r="3487">
      <c r="A3487" s="142" t="n">
        <v>41423</v>
      </c>
      <c r="B3487" t="inlineStr"/>
      <c r="C3487" t="n">
        <v>137.56</v>
      </c>
      <c r="D3487" t="inlineStr"/>
      <c r="E3487" t="inlineStr"/>
      <c r="F3487" t="inlineStr"/>
      <c r="G3487" t="inlineStr"/>
      <c r="H3487" t="inlineStr"/>
      <c r="I3487" t="inlineStr"/>
      <c r="J3487" t="n">
        <v>24.91</v>
      </c>
      <c r="K3487" t="n">
        <v>56.61</v>
      </c>
      <c r="L3487" t="n">
        <v>40688.7</v>
      </c>
      <c r="M3487" t="n">
        <v>236.96</v>
      </c>
      <c r="N3487" t="inlineStr"/>
      <c r="O3487" t="n">
        <v>59.29</v>
      </c>
      <c r="P3487" t="n">
        <v>5.15</v>
      </c>
      <c r="Q3487" t="n">
        <v>75.36</v>
      </c>
      <c r="R3487" t="n">
        <v>148.049</v>
      </c>
      <c r="S3487" t="n">
        <v>117.945</v>
      </c>
      <c r="T3487" t="n">
        <v>297.904</v>
      </c>
    </row>
    <row r="3488">
      <c r="A3488" s="142" t="n">
        <v>41424</v>
      </c>
      <c r="B3488" t="inlineStr"/>
      <c r="C3488" t="n">
        <v>143.1</v>
      </c>
      <c r="D3488" t="inlineStr"/>
      <c r="E3488" t="inlineStr"/>
      <c r="F3488" t="inlineStr"/>
      <c r="G3488" t="inlineStr"/>
      <c r="H3488" t="inlineStr"/>
      <c r="I3488" t="inlineStr"/>
      <c r="J3488" t="n">
        <v>26.06</v>
      </c>
      <c r="K3488" t="n">
        <v>59.39</v>
      </c>
      <c r="L3488" t="n">
        <v>41285.27</v>
      </c>
      <c r="M3488" t="n">
        <v>245.39</v>
      </c>
      <c r="N3488" t="inlineStr"/>
      <c r="O3488" t="n">
        <v>62.11</v>
      </c>
      <c r="P3488" t="n">
        <v>5.36</v>
      </c>
      <c r="Q3488" t="n">
        <v>79.16</v>
      </c>
      <c r="R3488" t="n">
        <v>148.049</v>
      </c>
      <c r="S3488" t="n">
        <v>117.286</v>
      </c>
      <c r="T3488" t="n">
        <v>294.785</v>
      </c>
    </row>
    <row r="3489">
      <c r="A3489" s="142" t="n">
        <v>41425</v>
      </c>
      <c r="B3489" t="inlineStr"/>
      <c r="C3489" t="n">
        <v>143.59</v>
      </c>
      <c r="D3489" t="inlineStr"/>
      <c r="E3489" t="inlineStr"/>
      <c r="F3489" t="inlineStr"/>
      <c r="G3489" t="inlineStr"/>
      <c r="H3489" t="inlineStr"/>
      <c r="I3489" t="inlineStr"/>
      <c r="J3489" t="n">
        <v>26.04</v>
      </c>
      <c r="K3489" t="n">
        <v>58.67</v>
      </c>
      <c r="L3489" t="n">
        <v>40703.47</v>
      </c>
      <c r="M3489" t="n">
        <v>243.17</v>
      </c>
      <c r="N3489" t="inlineStr"/>
      <c r="O3489" t="n">
        <v>62.46</v>
      </c>
      <c r="P3489" t="n">
        <v>5.31</v>
      </c>
      <c r="Q3489" t="n">
        <v>78.89</v>
      </c>
      <c r="R3489" t="n">
        <v>150.887</v>
      </c>
      <c r="S3489" t="n">
        <v>116.66</v>
      </c>
      <c r="T3489" t="n">
        <v>294.876</v>
      </c>
    </row>
    <row r="3490">
      <c r="A3490" s="142" t="n">
        <v>41428</v>
      </c>
      <c r="B3490" t="inlineStr"/>
      <c r="C3490" t="n">
        <v>146.36</v>
      </c>
      <c r="D3490" t="inlineStr"/>
      <c r="E3490" t="inlineStr"/>
      <c r="F3490" t="inlineStr"/>
      <c r="G3490" t="inlineStr"/>
      <c r="H3490" t="inlineStr"/>
      <c r="I3490" t="inlineStr"/>
      <c r="J3490" t="n">
        <v>26.27</v>
      </c>
      <c r="K3490" t="n">
        <v>59.97</v>
      </c>
      <c r="L3490" t="n">
        <v>41348.46</v>
      </c>
      <c r="M3490" t="n">
        <v>244.52</v>
      </c>
      <c r="N3490" t="inlineStr"/>
      <c r="O3490" t="n">
        <v>62.98</v>
      </c>
      <c r="P3490" t="n">
        <v>5.43</v>
      </c>
      <c r="Q3490" t="n">
        <v>80.39</v>
      </c>
      <c r="R3490" t="n">
        <v>150.887</v>
      </c>
      <c r="S3490" t="n">
        <v>115.961</v>
      </c>
      <c r="T3490" t="n">
        <v>290.313</v>
      </c>
    </row>
    <row r="3491">
      <c r="A3491" s="142" t="n">
        <v>41429</v>
      </c>
      <c r="B3491" t="inlineStr"/>
      <c r="C3491" t="n">
        <v>145.41</v>
      </c>
      <c r="D3491" t="inlineStr"/>
      <c r="E3491" t="inlineStr"/>
      <c r="F3491" t="inlineStr"/>
      <c r="G3491" t="inlineStr"/>
      <c r="H3491" t="inlineStr"/>
      <c r="I3491" t="inlineStr"/>
      <c r="J3491" t="n">
        <v>26.11</v>
      </c>
      <c r="K3491" t="n">
        <v>58.84</v>
      </c>
      <c r="L3491" t="n">
        <v>40946.87</v>
      </c>
      <c r="M3491" t="n">
        <v>240.71</v>
      </c>
      <c r="N3491" t="inlineStr"/>
      <c r="O3491" t="n">
        <v>62.35</v>
      </c>
      <c r="P3491" t="n">
        <v>5.35</v>
      </c>
      <c r="Q3491" t="n">
        <v>79.09999999999999</v>
      </c>
      <c r="R3491" t="n">
        <v>150.887</v>
      </c>
      <c r="S3491" t="n">
        <v>115.724</v>
      </c>
      <c r="T3491" t="n">
        <v>291.136</v>
      </c>
    </row>
    <row r="3492">
      <c r="A3492" s="142" t="n">
        <v>41430</v>
      </c>
      <c r="B3492" t="inlineStr"/>
      <c r="C3492" t="n">
        <v>144.5</v>
      </c>
      <c r="D3492" t="inlineStr"/>
      <c r="E3492" t="inlineStr"/>
      <c r="F3492" t="inlineStr"/>
      <c r="G3492" t="inlineStr"/>
      <c r="H3492" t="inlineStr"/>
      <c r="I3492" t="inlineStr"/>
      <c r="J3492" t="n">
        <v>26.12</v>
      </c>
      <c r="K3492" t="n">
        <v>59.13</v>
      </c>
      <c r="L3492" t="n">
        <v>41156.07</v>
      </c>
      <c r="M3492" t="n">
        <v>240.94</v>
      </c>
      <c r="N3492" t="inlineStr"/>
      <c r="O3492" t="n">
        <v>62.28</v>
      </c>
      <c r="P3492" t="n">
        <v>5.35</v>
      </c>
      <c r="Q3492" t="n">
        <v>79.84999999999999</v>
      </c>
      <c r="R3492" t="n">
        <v>150.887</v>
      </c>
      <c r="S3492" t="n">
        <v>113.888</v>
      </c>
      <c r="T3492" t="n">
        <v>287.168</v>
      </c>
    </row>
    <row r="3493">
      <c r="A3493" s="142" t="n">
        <v>41431</v>
      </c>
      <c r="B3493" t="inlineStr"/>
      <c r="C3493" t="n">
        <v>144.84</v>
      </c>
      <c r="D3493" t="inlineStr"/>
      <c r="E3493" t="inlineStr"/>
      <c r="F3493" t="inlineStr"/>
      <c r="G3493" t="inlineStr"/>
      <c r="H3493" t="inlineStr"/>
      <c r="I3493" t="inlineStr"/>
      <c r="J3493" t="n">
        <v>25.72</v>
      </c>
      <c r="K3493" t="n">
        <v>59.2</v>
      </c>
      <c r="L3493" t="n">
        <v>41601.8</v>
      </c>
      <c r="M3493" t="n">
        <v>240.5</v>
      </c>
      <c r="N3493" t="inlineStr"/>
      <c r="O3493" t="n">
        <v>61.89</v>
      </c>
      <c r="P3493" t="n">
        <v>5.32</v>
      </c>
      <c r="Q3493" t="n">
        <v>78.54000000000001</v>
      </c>
      <c r="R3493" t="n">
        <v>150.887</v>
      </c>
      <c r="S3493" t="n">
        <v>113.148</v>
      </c>
      <c r="T3493" t="n">
        <v>283.007</v>
      </c>
    </row>
    <row r="3494">
      <c r="A3494" s="142" t="n">
        <v>41432</v>
      </c>
      <c r="B3494" t="inlineStr"/>
      <c r="C3494" t="n">
        <v>141.27</v>
      </c>
      <c r="D3494" t="inlineStr"/>
      <c r="E3494" t="inlineStr"/>
      <c r="F3494" t="inlineStr"/>
      <c r="G3494" t="inlineStr"/>
      <c r="H3494" t="inlineStr"/>
      <c r="I3494" t="inlineStr"/>
      <c r="J3494" t="n">
        <v>25.4</v>
      </c>
      <c r="K3494" t="n">
        <v>56.84</v>
      </c>
      <c r="L3494" t="n">
        <v>40713.67</v>
      </c>
      <c r="M3494" t="n">
        <v>230.18</v>
      </c>
      <c r="N3494" t="inlineStr"/>
      <c r="O3494" t="n">
        <v>59.46</v>
      </c>
      <c r="P3494" t="n">
        <v>5.17</v>
      </c>
      <c r="Q3494" t="n">
        <v>77.20999999999999</v>
      </c>
      <c r="R3494" t="n">
        <v>150.887</v>
      </c>
      <c r="S3494" t="n">
        <v>113.926</v>
      </c>
      <c r="T3494" t="n">
        <v>281.359</v>
      </c>
    </row>
    <row r="3495">
      <c r="A3495" s="142" t="n">
        <v>41435</v>
      </c>
      <c r="B3495" t="inlineStr"/>
      <c r="C3495" t="n">
        <v>142.46</v>
      </c>
      <c r="D3495" t="inlineStr"/>
      <c r="E3495" t="inlineStr"/>
      <c r="F3495" t="inlineStr"/>
      <c r="G3495" t="inlineStr"/>
      <c r="H3495" t="inlineStr"/>
      <c r="I3495" t="inlineStr"/>
      <c r="J3495" t="n">
        <v>25.03</v>
      </c>
      <c r="K3495" t="n">
        <v>57.34</v>
      </c>
      <c r="L3495" t="n">
        <v>40930.02</v>
      </c>
      <c r="M3495" t="n">
        <v>233.67</v>
      </c>
      <c r="N3495" t="inlineStr"/>
      <c r="O3495" t="n">
        <v>59.79</v>
      </c>
      <c r="P3495" t="n">
        <v>5.16</v>
      </c>
      <c r="Q3495" t="n">
        <v>76.09999999999999</v>
      </c>
      <c r="R3495" t="n">
        <v>150.887</v>
      </c>
      <c r="S3495" t="n">
        <v>114.258</v>
      </c>
      <c r="T3495" t="n">
        <v>279.746</v>
      </c>
    </row>
    <row r="3496">
      <c r="A3496" s="142" t="n">
        <v>41436</v>
      </c>
      <c r="B3496" t="inlineStr"/>
      <c r="C3496" t="n">
        <v>137.89</v>
      </c>
      <c r="D3496" t="inlineStr"/>
      <c r="E3496" t="inlineStr"/>
      <c r="F3496" t="inlineStr"/>
      <c r="G3496" t="inlineStr"/>
      <c r="H3496" t="inlineStr"/>
      <c r="I3496" t="inlineStr"/>
      <c r="J3496" t="n">
        <v>24.4</v>
      </c>
      <c r="K3496" t="n">
        <v>54.81</v>
      </c>
      <c r="L3496" t="n">
        <v>40382.57</v>
      </c>
      <c r="M3496" t="n">
        <v>223.69</v>
      </c>
      <c r="N3496" t="inlineStr"/>
      <c r="O3496" t="n">
        <v>57.05</v>
      </c>
      <c r="P3496" t="n">
        <v>4.97</v>
      </c>
      <c r="Q3496" t="n">
        <v>74.43000000000001</v>
      </c>
      <c r="R3496" t="n">
        <v>150.887</v>
      </c>
      <c r="S3496" t="n">
        <v>112.661</v>
      </c>
      <c r="T3496" t="n">
        <v>272.779</v>
      </c>
    </row>
    <row r="3497">
      <c r="A3497" s="142" t="n">
        <v>41437</v>
      </c>
      <c r="B3497" t="inlineStr"/>
      <c r="C3497" t="n">
        <v>137.6</v>
      </c>
      <c r="D3497" t="inlineStr"/>
      <c r="E3497" t="inlineStr"/>
      <c r="F3497" t="inlineStr"/>
      <c r="G3497" t="inlineStr"/>
      <c r="H3497" t="inlineStr"/>
      <c r="I3497" t="inlineStr"/>
      <c r="J3497" t="n">
        <v>24.13</v>
      </c>
      <c r="K3497" t="n">
        <v>55.27</v>
      </c>
      <c r="L3497" t="n">
        <v>40666.16</v>
      </c>
      <c r="M3497" t="n">
        <v>228.12</v>
      </c>
      <c r="N3497" t="inlineStr"/>
      <c r="O3497" t="n">
        <v>57.29</v>
      </c>
      <c r="P3497" t="n">
        <v>4.97</v>
      </c>
      <c r="Q3497" t="n">
        <v>73.92</v>
      </c>
      <c r="R3497" t="n">
        <v>150.887</v>
      </c>
      <c r="S3497" t="n">
        <v>111.775</v>
      </c>
      <c r="T3497" t="n">
        <v>271.518</v>
      </c>
    </row>
    <row r="3498">
      <c r="A3498" s="142" t="n">
        <v>41438</v>
      </c>
      <c r="B3498" t="inlineStr"/>
      <c r="C3498" t="n">
        <v>138.56</v>
      </c>
      <c r="D3498" t="inlineStr"/>
      <c r="E3498" t="inlineStr"/>
      <c r="F3498" t="inlineStr"/>
      <c r="G3498" t="inlineStr"/>
      <c r="H3498" t="inlineStr"/>
      <c r="I3498" t="inlineStr"/>
      <c r="J3498" t="n">
        <v>24.11</v>
      </c>
      <c r="K3498" t="n">
        <v>55.6</v>
      </c>
      <c r="L3498" t="n">
        <v>39929.31</v>
      </c>
      <c r="M3498" t="n">
        <v>228.23</v>
      </c>
      <c r="N3498" t="inlineStr"/>
      <c r="O3498" t="n">
        <v>57.52</v>
      </c>
      <c r="P3498" t="n">
        <v>4.98</v>
      </c>
      <c r="Q3498" t="n">
        <v>73.48</v>
      </c>
      <c r="R3498" t="n">
        <v>150.887</v>
      </c>
      <c r="S3498" t="n">
        <v>112.409</v>
      </c>
      <c r="T3498" t="n">
        <v>269.448</v>
      </c>
    </row>
    <row r="3499">
      <c r="A3499" s="142" t="n">
        <v>41439</v>
      </c>
      <c r="B3499" t="inlineStr"/>
      <c r="C3499" t="n">
        <v>138.52</v>
      </c>
      <c r="D3499" t="inlineStr"/>
      <c r="E3499" t="inlineStr"/>
      <c r="F3499" t="inlineStr"/>
      <c r="G3499" t="inlineStr"/>
      <c r="H3499" t="inlineStr"/>
      <c r="I3499" t="inlineStr"/>
      <c r="J3499" t="n">
        <v>24.49</v>
      </c>
      <c r="K3499" t="n">
        <v>54.7</v>
      </c>
      <c r="L3499" t="n">
        <v>40185.09</v>
      </c>
      <c r="M3499" t="n">
        <v>225.1</v>
      </c>
      <c r="N3499" t="inlineStr"/>
      <c r="O3499" t="n">
        <v>56.78</v>
      </c>
      <c r="P3499" t="n">
        <v>4.92</v>
      </c>
      <c r="Q3499" t="n">
        <v>74.22</v>
      </c>
      <c r="R3499" t="n">
        <v>150.887</v>
      </c>
      <c r="S3499" t="n">
        <v>112.176</v>
      </c>
      <c r="T3499" t="n">
        <v>271.512</v>
      </c>
    </row>
    <row r="3500">
      <c r="A3500" s="142" t="n">
        <v>41442</v>
      </c>
      <c r="B3500" t="inlineStr"/>
      <c r="C3500" t="n">
        <v>137.36</v>
      </c>
      <c r="D3500" t="inlineStr"/>
      <c r="E3500" t="inlineStr"/>
      <c r="F3500" t="inlineStr"/>
      <c r="G3500" t="inlineStr"/>
      <c r="H3500" t="inlineStr"/>
      <c r="I3500" t="inlineStr"/>
      <c r="J3500" t="n">
        <v>24.08</v>
      </c>
      <c r="K3500" t="n">
        <v>54.36</v>
      </c>
      <c r="L3500" t="n">
        <v>39823.81</v>
      </c>
      <c r="M3500" t="n">
        <v>224.78</v>
      </c>
      <c r="N3500" t="inlineStr"/>
      <c r="O3500" t="n">
        <v>56.87</v>
      </c>
      <c r="P3500" t="n">
        <v>4.88</v>
      </c>
      <c r="Q3500" t="n">
        <v>73</v>
      </c>
      <c r="R3500" t="n">
        <v>150.887</v>
      </c>
      <c r="S3500" t="n">
        <v>113.062</v>
      </c>
      <c r="T3500" t="n">
        <v>272.538</v>
      </c>
    </row>
    <row r="3501">
      <c r="A3501" s="142" t="n">
        <v>41443</v>
      </c>
      <c r="B3501" t="inlineStr"/>
      <c r="C3501" t="n">
        <v>133.12</v>
      </c>
      <c r="D3501" t="inlineStr"/>
      <c r="E3501" t="inlineStr"/>
      <c r="F3501" t="inlineStr"/>
      <c r="G3501" t="inlineStr"/>
      <c r="H3501" t="inlineStr"/>
      <c r="I3501" t="inlineStr"/>
      <c r="J3501" t="n">
        <v>23.71</v>
      </c>
      <c r="K3501" t="n">
        <v>53.04</v>
      </c>
      <c r="L3501" t="n">
        <v>39536.5</v>
      </c>
      <c r="M3501" t="n">
        <v>217.34</v>
      </c>
      <c r="N3501" t="inlineStr"/>
      <c r="O3501" t="n">
        <v>54.77</v>
      </c>
      <c r="P3501" t="n">
        <v>4.73</v>
      </c>
      <c r="Q3501" t="n">
        <v>71.91</v>
      </c>
      <c r="R3501" t="n">
        <v>150.887</v>
      </c>
      <c r="S3501" t="n">
        <v>113.048</v>
      </c>
      <c r="T3501" t="n">
        <v>270.618</v>
      </c>
    </row>
    <row r="3502">
      <c r="A3502" s="142" t="n">
        <v>41444</v>
      </c>
      <c r="B3502" t="inlineStr"/>
      <c r="C3502" t="n">
        <v>131.13</v>
      </c>
      <c r="D3502" t="inlineStr"/>
      <c r="E3502" t="inlineStr"/>
      <c r="F3502" t="inlineStr"/>
      <c r="G3502" t="inlineStr"/>
      <c r="H3502" t="inlineStr"/>
      <c r="I3502" t="inlineStr"/>
      <c r="J3502" t="n">
        <v>23.36</v>
      </c>
      <c r="K3502" t="n">
        <v>51.72</v>
      </c>
      <c r="L3502" t="n">
        <v>39356.49</v>
      </c>
      <c r="M3502" t="n">
        <v>213.33</v>
      </c>
      <c r="N3502" t="inlineStr"/>
      <c r="O3502" t="n">
        <v>53.73</v>
      </c>
      <c r="P3502" t="n">
        <v>4.61</v>
      </c>
      <c r="Q3502" t="n">
        <v>71.11</v>
      </c>
      <c r="R3502" t="n">
        <v>150.887</v>
      </c>
      <c r="S3502" t="n">
        <v>112.315</v>
      </c>
      <c r="T3502" t="n">
        <v>268.504</v>
      </c>
    </row>
    <row r="3503">
      <c r="A3503" s="142" t="n">
        <v>41445</v>
      </c>
      <c r="B3503" t="inlineStr"/>
      <c r="C3503" t="n">
        <v>121.22</v>
      </c>
      <c r="D3503" t="inlineStr"/>
      <c r="E3503" t="inlineStr"/>
      <c r="F3503" t="inlineStr"/>
      <c r="G3503" t="inlineStr"/>
      <c r="H3503" t="inlineStr"/>
      <c r="I3503" t="inlineStr"/>
      <c r="J3503" t="n">
        <v>21.89</v>
      </c>
      <c r="K3503" t="n">
        <v>48.81</v>
      </c>
      <c r="L3503" t="n">
        <v>36978.78</v>
      </c>
      <c r="M3503" t="n">
        <v>200.26</v>
      </c>
      <c r="N3503" t="inlineStr"/>
      <c r="O3503" t="n">
        <v>49.6</v>
      </c>
      <c r="P3503" t="n">
        <v>4.3</v>
      </c>
      <c r="Q3503" t="n">
        <v>66.37</v>
      </c>
      <c r="R3503" t="n">
        <v>150.887</v>
      </c>
      <c r="S3503" t="n">
        <v>110.251</v>
      </c>
      <c r="T3503" t="n">
        <v>262.179</v>
      </c>
    </row>
    <row r="3504">
      <c r="A3504" s="142" t="n">
        <v>41446</v>
      </c>
      <c r="B3504" t="inlineStr"/>
      <c r="C3504" t="n">
        <v>121.05</v>
      </c>
      <c r="D3504" t="inlineStr"/>
      <c r="E3504" t="inlineStr"/>
      <c r="F3504" t="inlineStr"/>
      <c r="G3504" t="inlineStr"/>
      <c r="H3504" t="inlineStr"/>
      <c r="I3504" t="inlineStr"/>
      <c r="J3504" t="n">
        <v>21.44</v>
      </c>
      <c r="K3504" t="n">
        <v>49.02</v>
      </c>
      <c r="L3504" t="n">
        <v>37239.7</v>
      </c>
      <c r="M3504" t="n">
        <v>201.35</v>
      </c>
      <c r="N3504" t="inlineStr"/>
      <c r="O3504" t="n">
        <v>50.1</v>
      </c>
      <c r="P3504" t="n">
        <v>4.36</v>
      </c>
      <c r="Q3504" t="n">
        <v>65.5</v>
      </c>
      <c r="R3504" t="n">
        <v>150.887</v>
      </c>
      <c r="S3504" t="n">
        <v>110.283</v>
      </c>
      <c r="T3504" t="n">
        <v>260.678</v>
      </c>
    </row>
    <row r="3505">
      <c r="A3505" s="142" t="n">
        <v>41449</v>
      </c>
      <c r="B3505" t="inlineStr"/>
      <c r="C3505" t="n">
        <v>113.74</v>
      </c>
      <c r="D3505" t="inlineStr"/>
      <c r="E3505" t="inlineStr"/>
      <c r="F3505" t="inlineStr"/>
      <c r="G3505" t="inlineStr"/>
      <c r="H3505" t="inlineStr"/>
      <c r="I3505" t="inlineStr"/>
      <c r="J3505" t="n">
        <v>20.89</v>
      </c>
      <c r="K3505" t="n">
        <v>47.15</v>
      </c>
      <c r="L3505" t="n">
        <v>36457.14</v>
      </c>
      <c r="M3505" t="n">
        <v>192.26</v>
      </c>
      <c r="N3505" t="inlineStr"/>
      <c r="O3505" t="n">
        <v>47.83</v>
      </c>
      <c r="P3505" t="n">
        <v>4.13</v>
      </c>
      <c r="Q3505" t="n">
        <v>63.68</v>
      </c>
      <c r="R3505" t="n">
        <v>150.887</v>
      </c>
      <c r="S3505" t="n">
        <v>109.018</v>
      </c>
      <c r="T3505" t="n">
        <v>256.541</v>
      </c>
    </row>
    <row r="3506">
      <c r="A3506" s="142" t="n">
        <v>41450</v>
      </c>
      <c r="B3506" t="inlineStr"/>
      <c r="C3506" t="n">
        <v>112.99</v>
      </c>
      <c r="D3506" t="inlineStr"/>
      <c r="E3506" t="inlineStr"/>
      <c r="F3506" t="inlineStr"/>
      <c r="G3506" t="inlineStr"/>
      <c r="H3506" t="inlineStr"/>
      <c r="I3506" t="inlineStr"/>
      <c r="J3506" t="n">
        <v>20.88</v>
      </c>
      <c r="K3506" t="n">
        <v>47.11</v>
      </c>
      <c r="L3506" t="n">
        <v>36700.05</v>
      </c>
      <c r="M3506" t="n">
        <v>192.34</v>
      </c>
      <c r="N3506" t="inlineStr"/>
      <c r="O3506" t="n">
        <v>48.06</v>
      </c>
      <c r="P3506" t="n">
        <v>4.13</v>
      </c>
      <c r="Q3506" t="n">
        <v>63.58</v>
      </c>
      <c r="R3506" t="n">
        <v>150.887</v>
      </c>
      <c r="S3506" t="n">
        <v>110.026</v>
      </c>
      <c r="T3506" t="n">
        <v>257.691</v>
      </c>
    </row>
    <row r="3507">
      <c r="A3507" s="142" t="n">
        <v>41451</v>
      </c>
      <c r="B3507" t="inlineStr"/>
      <c r="C3507" t="n">
        <v>109.35</v>
      </c>
      <c r="D3507" t="inlineStr"/>
      <c r="E3507" t="inlineStr"/>
      <c r="F3507" t="inlineStr"/>
      <c r="G3507" t="inlineStr"/>
      <c r="H3507" t="inlineStr"/>
      <c r="I3507" t="inlineStr"/>
      <c r="J3507" t="n">
        <v>20.24</v>
      </c>
      <c r="K3507" t="n">
        <v>45.02</v>
      </c>
      <c r="L3507" t="n">
        <v>35165.85</v>
      </c>
      <c r="M3507" t="n">
        <v>181.22</v>
      </c>
      <c r="N3507" t="inlineStr"/>
      <c r="O3507" t="n">
        <v>46.05</v>
      </c>
      <c r="P3507" t="n">
        <v>4.01</v>
      </c>
      <c r="Q3507" t="n">
        <v>61.26</v>
      </c>
      <c r="R3507" t="n">
        <v>150.887</v>
      </c>
      <c r="S3507" t="n">
        <v>111.785</v>
      </c>
      <c r="T3507" t="n">
        <v>263.857</v>
      </c>
    </row>
    <row r="3508">
      <c r="A3508" s="142" t="n">
        <v>41452</v>
      </c>
      <c r="B3508" t="inlineStr"/>
      <c r="C3508" t="n">
        <v>110.88</v>
      </c>
      <c r="D3508" t="inlineStr"/>
      <c r="E3508" t="inlineStr"/>
      <c r="F3508" t="inlineStr"/>
      <c r="G3508" t="inlineStr"/>
      <c r="H3508" t="inlineStr"/>
      <c r="I3508" t="inlineStr"/>
      <c r="J3508" t="n">
        <v>20.44</v>
      </c>
      <c r="K3508" t="n">
        <v>45.85</v>
      </c>
      <c r="L3508" t="n">
        <v>35276.16</v>
      </c>
      <c r="M3508" t="n">
        <v>183.62</v>
      </c>
      <c r="N3508" t="inlineStr"/>
      <c r="O3508" t="n">
        <v>46.73</v>
      </c>
      <c r="P3508" t="n">
        <v>4.05</v>
      </c>
      <c r="Q3508" t="n">
        <v>61.87</v>
      </c>
      <c r="R3508" t="n">
        <v>150.887</v>
      </c>
      <c r="S3508" t="n">
        <v>112.762</v>
      </c>
      <c r="T3508" t="n">
        <v>269.035</v>
      </c>
    </row>
    <row r="3509">
      <c r="A3509" s="142" t="n">
        <v>41453</v>
      </c>
      <c r="B3509" t="inlineStr"/>
      <c r="C3509" t="n">
        <v>115.39</v>
      </c>
      <c r="D3509" t="inlineStr"/>
      <c r="E3509" t="inlineStr"/>
      <c r="F3509" t="inlineStr"/>
      <c r="G3509" t="inlineStr"/>
      <c r="H3509" t="inlineStr"/>
      <c r="I3509" t="inlineStr"/>
      <c r="J3509" t="n">
        <v>20.32</v>
      </c>
      <c r="K3509" t="n">
        <v>48.82</v>
      </c>
      <c r="L3509" t="n">
        <v>35946.61</v>
      </c>
      <c r="M3509" t="n">
        <v>195.83</v>
      </c>
      <c r="N3509" t="inlineStr"/>
      <c r="O3509" t="n">
        <v>49.81</v>
      </c>
      <c r="P3509" t="n">
        <v>4.29</v>
      </c>
      <c r="Q3509" t="n">
        <v>61.58</v>
      </c>
      <c r="R3509" t="n">
        <v>143.179</v>
      </c>
      <c r="S3509" t="n">
        <v>112.915</v>
      </c>
      <c r="T3509" t="n">
        <v>275.287</v>
      </c>
    </row>
    <row r="3510">
      <c r="A3510" s="142" t="n">
        <v>41456</v>
      </c>
      <c r="B3510" t="inlineStr"/>
      <c r="C3510" t="n">
        <v>115.39</v>
      </c>
      <c r="D3510" t="inlineStr"/>
      <c r="E3510" t="inlineStr"/>
      <c r="F3510" t="inlineStr"/>
      <c r="G3510" t="inlineStr"/>
      <c r="H3510" t="inlineStr"/>
      <c r="I3510" t="inlineStr"/>
      <c r="J3510" t="n">
        <v>21.5</v>
      </c>
      <c r="K3510" t="n">
        <v>48.9</v>
      </c>
      <c r="L3510" t="n">
        <v>36864.37</v>
      </c>
      <c r="M3510" t="n">
        <v>195.74</v>
      </c>
      <c r="N3510" t="inlineStr"/>
      <c r="O3510" t="n">
        <v>49.81</v>
      </c>
      <c r="P3510" t="n">
        <v>4.31</v>
      </c>
      <c r="Q3510" t="n">
        <v>61.58</v>
      </c>
      <c r="R3510" t="n">
        <v>143.179</v>
      </c>
      <c r="S3510" t="n">
        <v>113.375</v>
      </c>
      <c r="T3510" t="n">
        <v>275.009</v>
      </c>
    </row>
    <row r="3511">
      <c r="A3511" s="142" t="n">
        <v>41457</v>
      </c>
      <c r="B3511" t="inlineStr"/>
      <c r="C3511" t="n">
        <v>116.49</v>
      </c>
      <c r="D3511" t="inlineStr"/>
      <c r="E3511" t="inlineStr"/>
      <c r="F3511" t="inlineStr"/>
      <c r="G3511" t="inlineStr"/>
      <c r="H3511" t="inlineStr"/>
      <c r="I3511" t="inlineStr"/>
      <c r="J3511" t="n">
        <v>21.71</v>
      </c>
      <c r="K3511" t="n">
        <v>47.77</v>
      </c>
      <c r="L3511" t="n">
        <v>36568.17</v>
      </c>
      <c r="M3511" t="n">
        <v>190.85</v>
      </c>
      <c r="N3511" t="inlineStr"/>
      <c r="O3511" t="n">
        <v>49.46</v>
      </c>
      <c r="P3511" t="n">
        <v>4.32</v>
      </c>
      <c r="Q3511" t="n">
        <v>65.70999999999999</v>
      </c>
      <c r="R3511" t="n">
        <v>143.179</v>
      </c>
      <c r="S3511" t="n">
        <v>113.296</v>
      </c>
      <c r="T3511" t="n">
        <v>272.174</v>
      </c>
    </row>
    <row r="3512">
      <c r="A3512" s="142" t="n">
        <v>41458</v>
      </c>
      <c r="B3512" t="inlineStr"/>
      <c r="C3512" t="n">
        <v>117.37</v>
      </c>
      <c r="D3512" t="inlineStr"/>
      <c r="E3512" t="inlineStr"/>
      <c r="F3512" t="inlineStr"/>
      <c r="G3512" t="inlineStr"/>
      <c r="H3512" t="inlineStr"/>
      <c r="I3512" t="inlineStr"/>
      <c r="J3512" t="n">
        <v>21.44</v>
      </c>
      <c r="K3512" t="n">
        <v>48.47</v>
      </c>
      <c r="L3512" t="n">
        <v>36660.72</v>
      </c>
      <c r="M3512" t="n">
        <v>194.94</v>
      </c>
      <c r="N3512" t="inlineStr"/>
      <c r="O3512" t="n">
        <v>50.37</v>
      </c>
      <c r="P3512" t="n">
        <v>4.33</v>
      </c>
      <c r="Q3512" t="n">
        <v>64.95</v>
      </c>
      <c r="R3512" t="n">
        <v>143.179</v>
      </c>
      <c r="S3512" t="n">
        <v>113.283</v>
      </c>
      <c r="T3512" t="n">
        <v>267.811</v>
      </c>
    </row>
    <row r="3513">
      <c r="A3513" s="142" t="n">
        <v>41459</v>
      </c>
      <c r="B3513" t="inlineStr"/>
      <c r="C3513" t="n">
        <v>120.33</v>
      </c>
      <c r="D3513" t="inlineStr"/>
      <c r="E3513" t="inlineStr"/>
      <c r="F3513" t="inlineStr"/>
      <c r="G3513" t="inlineStr"/>
      <c r="H3513" t="inlineStr"/>
      <c r="I3513" t="inlineStr"/>
      <c r="J3513" t="n">
        <v>21.99</v>
      </c>
      <c r="K3513" t="n">
        <v>48.28</v>
      </c>
      <c r="L3513" t="n">
        <v>36660.72</v>
      </c>
      <c r="M3513" t="n">
        <v>194.21</v>
      </c>
      <c r="N3513" t="inlineStr"/>
      <c r="O3513" t="n">
        <v>50.37</v>
      </c>
      <c r="P3513" t="n">
        <v>4.39</v>
      </c>
      <c r="Q3513" t="n">
        <v>64.95</v>
      </c>
      <c r="R3513" t="n">
        <v>143.179</v>
      </c>
      <c r="S3513" t="n">
        <v>114.471</v>
      </c>
      <c r="T3513" t="n">
        <v>271.975</v>
      </c>
    </row>
    <row r="3514">
      <c r="A3514" s="142" t="n">
        <v>41460</v>
      </c>
      <c r="B3514" t="inlineStr"/>
      <c r="C3514" t="n">
        <v>117.8</v>
      </c>
      <c r="D3514" t="inlineStr"/>
      <c r="E3514" t="inlineStr"/>
      <c r="F3514" t="inlineStr"/>
      <c r="G3514" t="inlineStr"/>
      <c r="H3514" t="inlineStr"/>
      <c r="I3514" t="inlineStr"/>
      <c r="J3514" t="n">
        <v>21.06</v>
      </c>
      <c r="K3514" t="n">
        <v>47.35</v>
      </c>
      <c r="L3514" t="n">
        <v>35641.78</v>
      </c>
      <c r="M3514" t="n">
        <v>191.34</v>
      </c>
      <c r="N3514" t="inlineStr"/>
      <c r="O3514" t="n">
        <v>49.45</v>
      </c>
      <c r="P3514" t="n">
        <v>4.3</v>
      </c>
      <c r="Q3514" t="n">
        <v>63.19</v>
      </c>
      <c r="R3514" t="n">
        <v>143.179</v>
      </c>
      <c r="S3514" t="n">
        <v>115.175</v>
      </c>
      <c r="T3514" t="n">
        <v>272.318</v>
      </c>
    </row>
    <row r="3515">
      <c r="A3515" s="142" t="n">
        <v>41463</v>
      </c>
      <c r="B3515" t="inlineStr"/>
      <c r="C3515" t="n">
        <v>115.91</v>
      </c>
      <c r="D3515" t="inlineStr"/>
      <c r="E3515" t="inlineStr"/>
      <c r="F3515" t="inlineStr"/>
      <c r="G3515" t="inlineStr"/>
      <c r="H3515" t="inlineStr"/>
      <c r="I3515" t="inlineStr"/>
      <c r="J3515" t="n">
        <v>21.09</v>
      </c>
      <c r="K3515" t="n">
        <v>47.15</v>
      </c>
      <c r="L3515" t="n">
        <v>36394.35</v>
      </c>
      <c r="M3515" t="n">
        <v>188.53</v>
      </c>
      <c r="N3515" t="inlineStr"/>
      <c r="O3515" t="n">
        <v>48.63</v>
      </c>
      <c r="P3515" t="n">
        <v>4.26</v>
      </c>
      <c r="Q3515" t="n">
        <v>63.55</v>
      </c>
      <c r="R3515" t="n">
        <v>143.179</v>
      </c>
      <c r="S3515" t="n">
        <v>115.359</v>
      </c>
      <c r="T3515" t="n">
        <v>268.299</v>
      </c>
    </row>
    <row r="3516">
      <c r="A3516" s="142" t="n">
        <v>41464</v>
      </c>
      <c r="B3516" t="inlineStr"/>
      <c r="C3516" t="n">
        <v>118.68</v>
      </c>
      <c r="D3516" t="inlineStr"/>
      <c r="E3516" t="inlineStr"/>
      <c r="F3516" t="inlineStr"/>
      <c r="G3516" t="inlineStr"/>
      <c r="H3516" t="inlineStr"/>
      <c r="I3516" t="inlineStr"/>
      <c r="J3516" t="n">
        <v>21.48</v>
      </c>
      <c r="K3516" t="n">
        <v>47.44</v>
      </c>
      <c r="L3516" t="n">
        <v>36611.95</v>
      </c>
      <c r="M3516" t="n">
        <v>190.81</v>
      </c>
      <c r="N3516" t="inlineStr"/>
      <c r="O3516" t="n">
        <v>49.54</v>
      </c>
      <c r="P3516" t="n">
        <v>4.31</v>
      </c>
      <c r="Q3516" t="n">
        <v>64.66</v>
      </c>
      <c r="R3516" t="n">
        <v>143.179</v>
      </c>
      <c r="S3516" t="n">
        <v>116.939</v>
      </c>
      <c r="T3516" t="n">
        <v>271.962</v>
      </c>
    </row>
    <row r="3517">
      <c r="A3517" s="142" t="n">
        <v>41465</v>
      </c>
      <c r="B3517" t="inlineStr"/>
      <c r="C3517" t="n">
        <v>119.05</v>
      </c>
      <c r="D3517" t="inlineStr"/>
      <c r="E3517" t="inlineStr"/>
      <c r="F3517" t="inlineStr"/>
      <c r="G3517" t="inlineStr"/>
      <c r="H3517" t="inlineStr"/>
      <c r="I3517" t="inlineStr"/>
      <c r="J3517" t="n">
        <v>21.23</v>
      </c>
      <c r="K3517" t="n">
        <v>47.7</v>
      </c>
      <c r="L3517" t="n">
        <v>36813.56</v>
      </c>
      <c r="M3517" t="n">
        <v>190.49</v>
      </c>
      <c r="N3517" t="inlineStr"/>
      <c r="O3517" t="n">
        <v>49.52</v>
      </c>
      <c r="P3517" t="n">
        <v>4.29</v>
      </c>
      <c r="Q3517" t="n">
        <v>64.12</v>
      </c>
      <c r="R3517" t="n">
        <v>143.179</v>
      </c>
      <c r="S3517" t="n">
        <v>116.678</v>
      </c>
      <c r="T3517" t="n">
        <v>271.352</v>
      </c>
    </row>
    <row r="3518">
      <c r="A3518" s="142" t="n">
        <v>41466</v>
      </c>
      <c r="B3518" t="inlineStr"/>
      <c r="C3518" t="n">
        <v>125.81</v>
      </c>
      <c r="D3518" t="inlineStr"/>
      <c r="E3518" t="inlineStr"/>
      <c r="F3518" t="inlineStr"/>
      <c r="G3518" t="inlineStr"/>
      <c r="H3518" t="inlineStr"/>
      <c r="I3518" t="inlineStr"/>
      <c r="J3518" t="n">
        <v>22.09</v>
      </c>
      <c r="K3518" t="n">
        <v>50.25</v>
      </c>
      <c r="L3518" t="n">
        <v>37736.33</v>
      </c>
      <c r="M3518" t="n">
        <v>202.05</v>
      </c>
      <c r="N3518" t="inlineStr"/>
      <c r="O3518" t="n">
        <v>52.75</v>
      </c>
      <c r="P3518" t="n">
        <v>4.53</v>
      </c>
      <c r="Q3518" t="n">
        <v>66.59999999999999</v>
      </c>
      <c r="R3518" t="n">
        <v>143.179</v>
      </c>
      <c r="S3518" t="n">
        <v>117.036</v>
      </c>
      <c r="T3518" t="n">
        <v>275.502</v>
      </c>
    </row>
    <row r="3519">
      <c r="A3519" s="142" t="n">
        <v>41467</v>
      </c>
      <c r="B3519" t="inlineStr"/>
      <c r="C3519" t="n">
        <v>123.89</v>
      </c>
      <c r="D3519" t="inlineStr"/>
      <c r="E3519" t="inlineStr"/>
      <c r="F3519" t="inlineStr"/>
      <c r="G3519" t="inlineStr"/>
      <c r="H3519" t="inlineStr"/>
      <c r="I3519" t="inlineStr"/>
      <c r="J3519" t="n">
        <v>22.24</v>
      </c>
      <c r="K3519" t="n">
        <v>49.4</v>
      </c>
      <c r="L3519" t="n">
        <v>37692.15</v>
      </c>
      <c r="M3519" t="n">
        <v>199.53</v>
      </c>
      <c r="N3519" t="inlineStr"/>
      <c r="O3519" t="n">
        <v>52.01</v>
      </c>
      <c r="P3519" t="n">
        <v>4.5</v>
      </c>
      <c r="Q3519" t="n">
        <v>67.23999999999999</v>
      </c>
      <c r="R3519" t="n">
        <v>143.179</v>
      </c>
      <c r="S3519" t="n">
        <v>117.071</v>
      </c>
      <c r="T3519" t="n">
        <v>275.969</v>
      </c>
    </row>
    <row r="3520">
      <c r="A3520" s="142" t="n">
        <v>41470</v>
      </c>
      <c r="B3520" t="inlineStr"/>
      <c r="C3520" t="n">
        <v>123.91</v>
      </c>
      <c r="D3520" t="inlineStr"/>
      <c r="E3520" t="inlineStr"/>
      <c r="F3520" t="inlineStr"/>
      <c r="G3520" t="inlineStr"/>
      <c r="H3520" t="inlineStr"/>
      <c r="I3520" t="inlineStr"/>
      <c r="J3520" t="n">
        <v>21.99</v>
      </c>
      <c r="K3520" t="n">
        <v>49.3</v>
      </c>
      <c r="L3520" t="n">
        <v>37951.72</v>
      </c>
      <c r="M3520" t="n">
        <v>198.53</v>
      </c>
      <c r="N3520" t="inlineStr"/>
      <c r="O3520" t="n">
        <v>51.97</v>
      </c>
      <c r="P3520" t="n">
        <v>4.47</v>
      </c>
      <c r="Q3520" t="n">
        <v>66.27</v>
      </c>
      <c r="R3520" t="n">
        <v>143.179</v>
      </c>
      <c r="S3520" t="n">
        <v>117.403</v>
      </c>
      <c r="T3520" t="n">
        <v>278.129</v>
      </c>
    </row>
    <row r="3521">
      <c r="A3521" s="142" t="n">
        <v>41471</v>
      </c>
      <c r="B3521" t="inlineStr"/>
      <c r="C3521" t="n">
        <v>127.62</v>
      </c>
      <c r="D3521" t="inlineStr"/>
      <c r="E3521" t="inlineStr"/>
      <c r="F3521" t="inlineStr"/>
      <c r="G3521" t="inlineStr"/>
      <c r="H3521" t="inlineStr"/>
      <c r="I3521" t="inlineStr"/>
      <c r="J3521" t="n">
        <v>22.11</v>
      </c>
      <c r="K3521" t="n">
        <v>51.33</v>
      </c>
      <c r="L3521" t="n">
        <v>38116.97</v>
      </c>
      <c r="M3521" t="n">
        <v>206.62</v>
      </c>
      <c r="N3521" t="inlineStr"/>
      <c r="O3521" t="n">
        <v>53.84</v>
      </c>
      <c r="P3521" t="n">
        <v>4.58</v>
      </c>
      <c r="Q3521" t="n">
        <v>66.29000000000001</v>
      </c>
      <c r="R3521" t="n">
        <v>143.179</v>
      </c>
      <c r="S3521" t="n">
        <v>116.585</v>
      </c>
      <c r="T3521" t="n">
        <v>276.528</v>
      </c>
    </row>
    <row r="3522">
      <c r="A3522" s="142" t="n">
        <v>41472</v>
      </c>
      <c r="B3522" t="inlineStr"/>
      <c r="C3522" t="n">
        <v>125.74</v>
      </c>
      <c r="D3522" t="inlineStr"/>
      <c r="E3522" t="inlineStr"/>
      <c r="F3522" t="inlineStr"/>
      <c r="G3522" t="inlineStr"/>
      <c r="H3522" t="inlineStr"/>
      <c r="I3522" t="inlineStr"/>
      <c r="J3522" t="n">
        <v>22.93</v>
      </c>
      <c r="K3522" t="n">
        <v>49.99</v>
      </c>
      <c r="L3522" t="n">
        <v>37685.63</v>
      </c>
      <c r="M3522" t="n">
        <v>200.3</v>
      </c>
      <c r="N3522" t="inlineStr"/>
      <c r="O3522" t="n">
        <v>52.72</v>
      </c>
      <c r="P3522" t="n">
        <v>4.52</v>
      </c>
      <c r="Q3522" t="n">
        <v>68.77</v>
      </c>
      <c r="R3522" t="n">
        <v>143.179</v>
      </c>
      <c r="S3522" t="n">
        <v>117.72</v>
      </c>
      <c r="T3522" t="n">
        <v>279.388</v>
      </c>
    </row>
    <row r="3523">
      <c r="A3523" s="142" t="n">
        <v>41473</v>
      </c>
      <c r="B3523" t="inlineStr"/>
      <c r="C3523" t="n">
        <v>126</v>
      </c>
      <c r="D3523" t="inlineStr"/>
      <c r="E3523" t="inlineStr"/>
      <c r="F3523" t="inlineStr"/>
      <c r="G3523" t="inlineStr"/>
      <c r="H3523" t="inlineStr"/>
      <c r="I3523" t="inlineStr"/>
      <c r="J3523" t="n">
        <v>22.62</v>
      </c>
      <c r="K3523" t="n">
        <v>49.88</v>
      </c>
      <c r="L3523" t="n">
        <v>37895.01</v>
      </c>
      <c r="M3523" t="n">
        <v>201.32</v>
      </c>
      <c r="N3523" t="inlineStr"/>
      <c r="O3523" t="n">
        <v>52.45</v>
      </c>
      <c r="P3523" t="n">
        <v>4.5</v>
      </c>
      <c r="Q3523" t="n">
        <v>67.58</v>
      </c>
      <c r="R3523" t="n">
        <v>143.179</v>
      </c>
      <c r="S3523" t="n">
        <v>117.805</v>
      </c>
      <c r="T3523" t="n">
        <v>278.9</v>
      </c>
    </row>
    <row r="3524">
      <c r="A3524" s="142" t="n">
        <v>41474</v>
      </c>
      <c r="B3524" t="inlineStr"/>
      <c r="C3524" t="n">
        <v>129.62</v>
      </c>
      <c r="D3524" t="inlineStr"/>
      <c r="E3524" t="inlineStr"/>
      <c r="F3524" t="inlineStr"/>
      <c r="G3524" t="inlineStr"/>
      <c r="H3524" t="inlineStr"/>
      <c r="I3524" t="inlineStr"/>
      <c r="J3524" t="n">
        <v>22.53</v>
      </c>
      <c r="K3524" t="n">
        <v>51.6</v>
      </c>
      <c r="L3524" t="n">
        <v>38130.11</v>
      </c>
      <c r="M3524" t="n">
        <v>207.52</v>
      </c>
      <c r="N3524" t="inlineStr"/>
      <c r="O3524" t="n">
        <v>54.21</v>
      </c>
      <c r="P3524" t="n">
        <v>4.6</v>
      </c>
      <c r="Q3524" t="n">
        <v>67.70999999999999</v>
      </c>
      <c r="R3524" t="n">
        <v>143.179</v>
      </c>
      <c r="S3524" t="n">
        <v>117.448</v>
      </c>
      <c r="T3524" t="n">
        <v>275.871</v>
      </c>
    </row>
    <row r="3525">
      <c r="A3525" s="142" t="n">
        <v>41477</v>
      </c>
      <c r="B3525" t="inlineStr"/>
      <c r="C3525" t="n">
        <v>137.1</v>
      </c>
      <c r="D3525" t="inlineStr"/>
      <c r="E3525" t="inlineStr"/>
      <c r="F3525" t="inlineStr"/>
      <c r="G3525" t="inlineStr"/>
      <c r="H3525" t="inlineStr"/>
      <c r="I3525" t="inlineStr"/>
      <c r="J3525" t="n">
        <v>23.69</v>
      </c>
      <c r="K3525" t="n">
        <v>54.58</v>
      </c>
      <c r="L3525" t="n">
        <v>39122.71</v>
      </c>
      <c r="M3525" t="n">
        <v>217.93</v>
      </c>
      <c r="N3525" t="inlineStr"/>
      <c r="O3525" t="n">
        <v>57.85</v>
      </c>
      <c r="P3525" t="n">
        <v>4.87</v>
      </c>
      <c r="Q3525" t="n">
        <v>71.29000000000001</v>
      </c>
      <c r="R3525" t="n">
        <v>143.179</v>
      </c>
      <c r="S3525" t="n">
        <v>117.506</v>
      </c>
      <c r="T3525" t="n">
        <v>275.78</v>
      </c>
    </row>
    <row r="3526">
      <c r="A3526" s="142" t="n">
        <v>41478</v>
      </c>
      <c r="B3526" t="inlineStr"/>
      <c r="C3526" t="n">
        <v>140.16</v>
      </c>
      <c r="D3526" t="inlineStr"/>
      <c r="E3526" t="inlineStr"/>
      <c r="F3526" t="inlineStr"/>
      <c r="G3526" t="inlineStr"/>
      <c r="H3526" t="inlineStr"/>
      <c r="I3526" t="inlineStr"/>
      <c r="J3526" t="n">
        <v>24.13</v>
      </c>
      <c r="K3526" t="n">
        <v>55.64</v>
      </c>
      <c r="L3526" t="n">
        <v>38849.15</v>
      </c>
      <c r="M3526" t="n">
        <v>223.47</v>
      </c>
      <c r="N3526" t="inlineStr"/>
      <c r="O3526" t="n">
        <v>59.11</v>
      </c>
      <c r="P3526" t="n">
        <v>4.99</v>
      </c>
      <c r="Q3526" t="n">
        <v>72.47</v>
      </c>
      <c r="R3526" t="n">
        <v>143.179</v>
      </c>
      <c r="S3526" t="n">
        <v>117.43</v>
      </c>
      <c r="T3526" t="n">
        <v>279.618</v>
      </c>
    </row>
    <row r="3527">
      <c r="A3527" s="142" t="n">
        <v>41479</v>
      </c>
      <c r="B3527" t="inlineStr"/>
      <c r="C3527" t="n">
        <v>135.89</v>
      </c>
      <c r="D3527" t="inlineStr"/>
      <c r="E3527" t="inlineStr"/>
      <c r="F3527" t="inlineStr"/>
      <c r="G3527" t="inlineStr"/>
      <c r="H3527" t="inlineStr"/>
      <c r="I3527" t="inlineStr"/>
      <c r="J3527" t="n">
        <v>24.51</v>
      </c>
      <c r="K3527" t="n">
        <v>53.22</v>
      </c>
      <c r="L3527" t="n">
        <v>38725.35</v>
      </c>
      <c r="M3527" t="n">
        <v>214.53</v>
      </c>
      <c r="N3527" t="inlineStr"/>
      <c r="O3527" t="n">
        <v>56.74</v>
      </c>
      <c r="P3527" t="n">
        <v>4.84</v>
      </c>
      <c r="Q3527" t="n">
        <v>73.43000000000001</v>
      </c>
      <c r="R3527" t="n">
        <v>143.179</v>
      </c>
      <c r="S3527" t="n">
        <v>117.143</v>
      </c>
      <c r="T3527" t="n">
        <v>278.525</v>
      </c>
    </row>
    <row r="3528">
      <c r="A3528" s="142" t="n">
        <v>41480</v>
      </c>
      <c r="B3528" t="inlineStr"/>
      <c r="C3528" t="n">
        <v>136.02</v>
      </c>
      <c r="D3528" t="inlineStr"/>
      <c r="E3528" t="inlineStr"/>
      <c r="F3528" t="inlineStr"/>
      <c r="G3528" t="inlineStr"/>
      <c r="H3528" t="inlineStr"/>
      <c r="I3528" t="inlineStr"/>
      <c r="J3528" t="n">
        <v>24.02</v>
      </c>
      <c r="K3528" t="n">
        <v>53.7</v>
      </c>
      <c r="L3528" t="n">
        <v>38789.48</v>
      </c>
      <c r="M3528" t="n">
        <v>216.09</v>
      </c>
      <c r="N3528" t="inlineStr"/>
      <c r="O3528" t="n">
        <v>56.88</v>
      </c>
      <c r="P3528" t="n">
        <v>4.83</v>
      </c>
      <c r="Q3528" t="n">
        <v>72.13</v>
      </c>
      <c r="R3528" t="n">
        <v>143.179</v>
      </c>
      <c r="S3528" t="n">
        <v>117.054</v>
      </c>
      <c r="T3528" t="n">
        <v>277.394</v>
      </c>
    </row>
    <row r="3529">
      <c r="A3529" s="142" t="n">
        <v>41481</v>
      </c>
      <c r="B3529" t="inlineStr"/>
      <c r="C3529" t="n">
        <v>136.77</v>
      </c>
      <c r="D3529" t="inlineStr"/>
      <c r="E3529" t="inlineStr"/>
      <c r="F3529" t="inlineStr"/>
      <c r="G3529" t="inlineStr"/>
      <c r="H3529" t="inlineStr"/>
      <c r="I3529" t="inlineStr"/>
      <c r="J3529" t="n">
        <v>23.78</v>
      </c>
      <c r="K3529" t="n">
        <v>54.18</v>
      </c>
      <c r="L3529" t="n">
        <v>38227.92</v>
      </c>
      <c r="M3529" t="n">
        <v>216.54</v>
      </c>
      <c r="N3529" t="inlineStr"/>
      <c r="O3529" t="n">
        <v>57.29</v>
      </c>
      <c r="P3529" t="n">
        <v>4.88</v>
      </c>
      <c r="Q3529" t="n">
        <v>71.29000000000001</v>
      </c>
      <c r="R3529" t="n">
        <v>143.179</v>
      </c>
      <c r="S3529" t="n">
        <v>116.684</v>
      </c>
      <c r="T3529" t="n">
        <v>276.564</v>
      </c>
    </row>
    <row r="3530">
      <c r="A3530" s="142" t="n">
        <v>41484</v>
      </c>
      <c r="B3530" t="inlineStr"/>
      <c r="C3530" t="n">
        <v>136.43</v>
      </c>
      <c r="D3530" t="inlineStr"/>
      <c r="E3530" t="inlineStr"/>
      <c r="F3530" t="inlineStr"/>
      <c r="G3530" t="inlineStr"/>
      <c r="H3530" t="inlineStr"/>
      <c r="I3530" t="inlineStr"/>
      <c r="J3530" t="n">
        <v>24.12</v>
      </c>
      <c r="K3530" t="n">
        <v>54</v>
      </c>
      <c r="L3530" t="n">
        <v>38685.44</v>
      </c>
      <c r="M3530" t="n">
        <v>215.28</v>
      </c>
      <c r="N3530" t="inlineStr"/>
      <c r="O3530" t="n">
        <v>57.17</v>
      </c>
      <c r="P3530" t="n">
        <v>4.88</v>
      </c>
      <c r="Q3530" t="n">
        <v>71.81</v>
      </c>
      <c r="R3530" t="n">
        <v>143.179</v>
      </c>
      <c r="S3530" t="n">
        <v>116.179</v>
      </c>
      <c r="T3530" t="n">
        <v>274.596</v>
      </c>
    </row>
    <row r="3531">
      <c r="A3531" s="142" t="n">
        <v>41485</v>
      </c>
      <c r="B3531" t="inlineStr"/>
      <c r="C3531" t="n">
        <v>133.09</v>
      </c>
      <c r="D3531" t="inlineStr"/>
      <c r="E3531" t="inlineStr"/>
      <c r="F3531" t="inlineStr"/>
      <c r="G3531" t="inlineStr"/>
      <c r="H3531" t="inlineStr"/>
      <c r="I3531" t="inlineStr"/>
      <c r="J3531" t="n">
        <v>23.74</v>
      </c>
      <c r="K3531" t="n">
        <v>53.21</v>
      </c>
      <c r="L3531" t="n">
        <v>38353.69</v>
      </c>
      <c r="M3531" t="n">
        <v>213.34</v>
      </c>
      <c r="N3531" t="inlineStr"/>
      <c r="O3531" t="n">
        <v>56.44</v>
      </c>
      <c r="P3531" t="n">
        <v>4.79</v>
      </c>
      <c r="Q3531" t="n">
        <v>70.79000000000001</v>
      </c>
      <c r="R3531" t="n">
        <v>143.179</v>
      </c>
      <c r="S3531" t="n">
        <v>116.303</v>
      </c>
      <c r="T3531" t="n">
        <v>274.608</v>
      </c>
    </row>
    <row r="3532">
      <c r="A3532" s="142" t="n">
        <v>41486</v>
      </c>
      <c r="B3532" t="inlineStr"/>
      <c r="C3532" t="n">
        <v>131.63</v>
      </c>
      <c r="D3532" t="inlineStr"/>
      <c r="E3532" t="inlineStr"/>
      <c r="F3532" t="inlineStr"/>
      <c r="G3532" t="inlineStr"/>
      <c r="H3532" t="inlineStr"/>
      <c r="I3532" t="inlineStr"/>
      <c r="J3532" t="n">
        <v>23.7</v>
      </c>
      <c r="K3532" t="n">
        <v>52.59</v>
      </c>
      <c r="L3532" t="n">
        <v>38134.66</v>
      </c>
      <c r="M3532" t="n">
        <v>210.8</v>
      </c>
      <c r="N3532" t="inlineStr"/>
      <c r="O3532" t="n">
        <v>55.67</v>
      </c>
      <c r="P3532" t="n">
        <v>4.75</v>
      </c>
      <c r="Q3532" t="n">
        <v>70.31999999999999</v>
      </c>
      <c r="R3532" t="n">
        <v>150.481</v>
      </c>
      <c r="S3532" t="n">
        <v>115.825</v>
      </c>
      <c r="T3532" t="n">
        <v>272.297</v>
      </c>
    </row>
    <row r="3533">
      <c r="A3533" s="142" t="n">
        <v>41487</v>
      </c>
      <c r="B3533" t="inlineStr"/>
      <c r="C3533" t="n">
        <v>130.11</v>
      </c>
      <c r="D3533" t="inlineStr"/>
      <c r="E3533" t="inlineStr"/>
      <c r="F3533" t="inlineStr"/>
      <c r="G3533" t="inlineStr"/>
      <c r="H3533" t="inlineStr"/>
      <c r="I3533" t="inlineStr"/>
      <c r="J3533" t="n">
        <v>23.81</v>
      </c>
      <c r="K3533" t="n">
        <v>51.6</v>
      </c>
      <c r="L3533" t="n">
        <v>38254.84</v>
      </c>
      <c r="M3533" t="n">
        <v>205.38</v>
      </c>
      <c r="N3533" t="inlineStr"/>
      <c r="O3533" t="n">
        <v>54.46</v>
      </c>
      <c r="P3533" t="n">
        <v>4.7</v>
      </c>
      <c r="Q3533" t="n">
        <v>70.12</v>
      </c>
      <c r="R3533" t="n">
        <v>150.481</v>
      </c>
      <c r="S3533" t="n">
        <v>117.482</v>
      </c>
      <c r="T3533" t="n">
        <v>275.17</v>
      </c>
    </row>
    <row r="3534">
      <c r="A3534" s="142" t="n">
        <v>41488</v>
      </c>
      <c r="B3534" t="inlineStr"/>
      <c r="C3534" t="n">
        <v>127.38</v>
      </c>
      <c r="D3534" t="inlineStr"/>
      <c r="E3534" t="inlineStr"/>
      <c r="F3534" t="inlineStr"/>
      <c r="G3534" t="inlineStr"/>
      <c r="H3534" t="inlineStr"/>
      <c r="I3534" t="inlineStr"/>
      <c r="J3534" t="n">
        <v>23.29</v>
      </c>
      <c r="K3534" t="n">
        <v>50.65</v>
      </c>
      <c r="L3534" t="n">
        <v>38383.03</v>
      </c>
      <c r="M3534" t="n">
        <v>202.37</v>
      </c>
      <c r="N3534" t="inlineStr"/>
      <c r="O3534" t="n">
        <v>53.21</v>
      </c>
      <c r="P3534" t="n">
        <v>4.61</v>
      </c>
      <c r="Q3534" t="n">
        <v>68.89</v>
      </c>
      <c r="R3534" t="n">
        <v>150.481</v>
      </c>
      <c r="S3534" t="n">
        <v>117.673</v>
      </c>
      <c r="T3534" t="n">
        <v>274.5</v>
      </c>
    </row>
    <row r="3535">
      <c r="A3535" s="142" t="n">
        <v>41491</v>
      </c>
      <c r="B3535" t="inlineStr"/>
      <c r="C3535" t="n">
        <v>127.38</v>
      </c>
      <c r="D3535" t="inlineStr"/>
      <c r="E3535" t="inlineStr"/>
      <c r="F3535" t="inlineStr"/>
      <c r="G3535" t="inlineStr"/>
      <c r="H3535" t="inlineStr"/>
      <c r="I3535" t="inlineStr"/>
      <c r="J3535" t="n">
        <v>23.15</v>
      </c>
      <c r="K3535" t="n">
        <v>50.42</v>
      </c>
      <c r="L3535" t="n">
        <v>38255.61</v>
      </c>
      <c r="M3535" t="n">
        <v>201.34</v>
      </c>
      <c r="N3535" t="inlineStr"/>
      <c r="O3535" t="n">
        <v>53.21</v>
      </c>
      <c r="P3535" t="n">
        <v>4.63</v>
      </c>
      <c r="Q3535" t="n">
        <v>67.98</v>
      </c>
      <c r="R3535" t="n">
        <v>150.481</v>
      </c>
      <c r="S3535" t="n">
        <v>117.844</v>
      </c>
      <c r="T3535" t="n">
        <v>275.695</v>
      </c>
    </row>
    <row r="3536">
      <c r="A3536" s="142" t="n">
        <v>41492</v>
      </c>
      <c r="B3536" t="inlineStr"/>
      <c r="C3536" t="n">
        <v>121.44</v>
      </c>
      <c r="D3536" t="inlineStr"/>
      <c r="E3536" t="inlineStr"/>
      <c r="F3536" t="inlineStr"/>
      <c r="G3536" t="inlineStr"/>
      <c r="H3536" t="inlineStr"/>
      <c r="I3536" t="inlineStr"/>
      <c r="J3536" t="n">
        <v>22.14</v>
      </c>
      <c r="K3536" t="n">
        <v>47.87</v>
      </c>
      <c r="L3536" t="n">
        <v>37715.09</v>
      </c>
      <c r="M3536" t="n">
        <v>190.17</v>
      </c>
      <c r="N3536" t="inlineStr"/>
      <c r="O3536" t="n">
        <v>50.45</v>
      </c>
      <c r="P3536" t="n">
        <v>4.4</v>
      </c>
      <c r="Q3536" t="n">
        <v>65.03</v>
      </c>
      <c r="R3536" t="n">
        <v>150.481</v>
      </c>
      <c r="S3536" t="n">
        <v>116.932</v>
      </c>
      <c r="T3536" t="n">
        <v>271.388</v>
      </c>
    </row>
    <row r="3537">
      <c r="A3537" s="142" t="n">
        <v>41493</v>
      </c>
      <c r="B3537" t="inlineStr"/>
      <c r="C3537" t="n">
        <v>119.93</v>
      </c>
      <c r="D3537" t="inlineStr"/>
      <c r="E3537" t="inlineStr"/>
      <c r="F3537" t="inlineStr"/>
      <c r="G3537" t="inlineStr"/>
      <c r="H3537" t="inlineStr"/>
      <c r="I3537" t="inlineStr"/>
      <c r="J3537" t="n">
        <v>21.88</v>
      </c>
      <c r="K3537" t="n">
        <v>47.77</v>
      </c>
      <c r="L3537" t="n">
        <v>37799.7</v>
      </c>
      <c r="M3537" t="n">
        <v>188.12</v>
      </c>
      <c r="N3537" t="inlineStr"/>
      <c r="O3537" t="n">
        <v>50.19</v>
      </c>
      <c r="P3537" t="n">
        <v>4.37</v>
      </c>
      <c r="Q3537" t="n">
        <v>64.2</v>
      </c>
      <c r="R3537" t="n">
        <v>150.481</v>
      </c>
      <c r="S3537" t="n">
        <v>116.178</v>
      </c>
      <c r="T3537" t="n">
        <v>268.826</v>
      </c>
    </row>
    <row r="3538">
      <c r="A3538" s="142" t="n">
        <v>41494</v>
      </c>
      <c r="B3538" t="inlineStr"/>
      <c r="C3538" t="n">
        <v>125.61</v>
      </c>
      <c r="D3538" t="inlineStr"/>
      <c r="E3538" t="inlineStr"/>
      <c r="F3538" t="inlineStr"/>
      <c r="G3538" t="inlineStr"/>
      <c r="H3538" t="inlineStr"/>
      <c r="I3538" t="inlineStr"/>
      <c r="J3538" t="n">
        <v>22.26</v>
      </c>
      <c r="K3538" t="n">
        <v>50.56</v>
      </c>
      <c r="L3538" t="n">
        <v>38805.19</v>
      </c>
      <c r="M3538" t="n">
        <v>199.39</v>
      </c>
      <c r="N3538" t="inlineStr"/>
      <c r="O3538" t="n">
        <v>53.47</v>
      </c>
      <c r="P3538" t="n">
        <v>4.6</v>
      </c>
      <c r="Q3538" t="n">
        <v>65.44</v>
      </c>
      <c r="R3538" t="n">
        <v>150.481</v>
      </c>
      <c r="S3538" t="n">
        <v>116.303</v>
      </c>
      <c r="T3538" t="n">
        <v>269.986</v>
      </c>
    </row>
    <row r="3539">
      <c r="A3539" s="142" t="n">
        <v>41495</v>
      </c>
      <c r="B3539" t="inlineStr"/>
      <c r="C3539" t="n">
        <v>130.59</v>
      </c>
      <c r="D3539" t="inlineStr"/>
      <c r="E3539" t="inlineStr"/>
      <c r="F3539" t="inlineStr"/>
      <c r="G3539" t="inlineStr"/>
      <c r="H3539" t="inlineStr"/>
      <c r="I3539" t="inlineStr"/>
      <c r="J3539" t="n">
        <v>23.04</v>
      </c>
      <c r="K3539" t="n">
        <v>51.89</v>
      </c>
      <c r="L3539" t="n">
        <v>38990.19</v>
      </c>
      <c r="M3539" t="n">
        <v>202.02</v>
      </c>
      <c r="N3539" t="inlineStr"/>
      <c r="O3539" t="n">
        <v>54.93</v>
      </c>
      <c r="P3539" t="n">
        <v>4.75</v>
      </c>
      <c r="Q3539" t="n">
        <v>67.41</v>
      </c>
      <c r="R3539" t="n">
        <v>150.481</v>
      </c>
      <c r="S3539" t="n">
        <v>116.612</v>
      </c>
      <c r="T3539" t="n">
        <v>272.102</v>
      </c>
    </row>
    <row r="3540">
      <c r="A3540" s="142" t="n">
        <v>41498</v>
      </c>
      <c r="B3540" t="inlineStr"/>
      <c r="C3540" t="n">
        <v>136.67</v>
      </c>
      <c r="D3540" t="inlineStr"/>
      <c r="E3540" t="inlineStr"/>
      <c r="F3540" t="inlineStr"/>
      <c r="G3540" t="inlineStr"/>
      <c r="H3540" t="inlineStr"/>
      <c r="I3540" t="inlineStr"/>
      <c r="J3540" t="n">
        <v>24.61</v>
      </c>
      <c r="K3540" t="n">
        <v>55.13</v>
      </c>
      <c r="L3540" t="n">
        <v>39556.4</v>
      </c>
      <c r="M3540" t="n">
        <v>202.02</v>
      </c>
      <c r="N3540" t="inlineStr"/>
      <c r="O3540" t="n">
        <v>58.16</v>
      </c>
      <c r="P3540" t="n">
        <v>5.01</v>
      </c>
      <c r="Q3540" t="n">
        <v>72.54000000000001</v>
      </c>
      <c r="R3540" t="n">
        <v>150.481</v>
      </c>
      <c r="S3540" t="n">
        <v>117.016</v>
      </c>
      <c r="T3540" t="n">
        <v>275.164</v>
      </c>
    </row>
    <row r="3541">
      <c r="A3541" s="142" t="n">
        <v>41499</v>
      </c>
      <c r="B3541" t="inlineStr"/>
      <c r="C3541" t="n">
        <v>138.26</v>
      </c>
      <c r="D3541" t="inlineStr"/>
      <c r="E3541" t="inlineStr"/>
      <c r="F3541" t="inlineStr"/>
      <c r="G3541" t="inlineStr"/>
      <c r="H3541" t="inlineStr"/>
      <c r="I3541" t="inlineStr"/>
      <c r="J3541" t="n">
        <v>24.81</v>
      </c>
      <c r="K3541" t="n">
        <v>54.68</v>
      </c>
      <c r="L3541" t="n">
        <v>39426.58</v>
      </c>
      <c r="M3541" t="n">
        <v>211.81</v>
      </c>
      <c r="N3541" t="inlineStr"/>
      <c r="O3541" t="n">
        <v>57.55</v>
      </c>
      <c r="P3541" t="n">
        <v>5.03</v>
      </c>
      <c r="Q3541" t="n">
        <v>72.68000000000001</v>
      </c>
      <c r="R3541" t="n">
        <v>150.481</v>
      </c>
      <c r="S3541" t="n">
        <v>117.855</v>
      </c>
      <c r="T3541" t="n">
        <v>278.726</v>
      </c>
    </row>
    <row r="3542">
      <c r="A3542" s="142" t="n">
        <v>41500</v>
      </c>
      <c r="B3542" t="inlineStr"/>
      <c r="C3542" t="n">
        <v>142.25</v>
      </c>
      <c r="D3542" t="inlineStr"/>
      <c r="E3542" t="inlineStr"/>
      <c r="F3542" t="inlineStr"/>
      <c r="G3542" t="inlineStr"/>
      <c r="H3542" t="inlineStr"/>
      <c r="I3542" t="inlineStr"/>
      <c r="J3542" t="n">
        <v>24.94</v>
      </c>
      <c r="K3542" t="n">
        <v>56.9</v>
      </c>
      <c r="L3542" t="n">
        <v>39782.75</v>
      </c>
      <c r="M3542" t="n">
        <v>219.83</v>
      </c>
      <c r="N3542" t="inlineStr"/>
      <c r="O3542" t="n">
        <v>59.63</v>
      </c>
      <c r="P3542" t="n">
        <v>5.15</v>
      </c>
      <c r="Q3542" t="n">
        <v>73.5</v>
      </c>
      <c r="R3542" t="n">
        <v>150.481</v>
      </c>
      <c r="S3542" t="n">
        <v>117.643</v>
      </c>
      <c r="T3542" t="n">
        <v>278.676</v>
      </c>
    </row>
    <row r="3543">
      <c r="A3543" s="142" t="n">
        <v>41501</v>
      </c>
      <c r="B3543" t="inlineStr"/>
      <c r="C3543" t="n">
        <v>142.25</v>
      </c>
      <c r="D3543" t="inlineStr"/>
      <c r="E3543" t="inlineStr"/>
      <c r="F3543" t="inlineStr"/>
      <c r="G3543" t="inlineStr"/>
      <c r="H3543" t="inlineStr"/>
      <c r="I3543" t="inlineStr"/>
      <c r="J3543" t="n">
        <v>24.94</v>
      </c>
      <c r="K3543" t="n">
        <v>56.9</v>
      </c>
      <c r="L3543" t="n">
        <v>39782.75</v>
      </c>
      <c r="M3543" t="n">
        <v>219.83</v>
      </c>
      <c r="N3543" t="inlineStr"/>
      <c r="O3543" t="n">
        <v>59.63</v>
      </c>
      <c r="P3543" t="n">
        <v>5.29</v>
      </c>
      <c r="Q3543" t="n">
        <v>73.5</v>
      </c>
      <c r="R3543" t="n">
        <v>150.481</v>
      </c>
      <c r="S3543" t="n">
        <v>117.643</v>
      </c>
      <c r="T3543" t="n">
        <v>278.676</v>
      </c>
    </row>
    <row r="3544">
      <c r="A3544" s="142" t="n">
        <v>41502</v>
      </c>
      <c r="B3544" t="inlineStr"/>
      <c r="C3544" t="n">
        <v>148.31</v>
      </c>
      <c r="D3544" t="inlineStr"/>
      <c r="E3544" t="inlineStr"/>
      <c r="F3544" t="inlineStr"/>
      <c r="G3544" t="inlineStr"/>
      <c r="H3544" t="inlineStr"/>
      <c r="I3544" t="inlineStr"/>
      <c r="J3544" t="n">
        <v>26.2</v>
      </c>
      <c r="K3544" t="n">
        <v>58.25</v>
      </c>
      <c r="L3544" t="n">
        <v>41156.59</v>
      </c>
      <c r="M3544" t="n">
        <v>228.15</v>
      </c>
      <c r="N3544" t="inlineStr"/>
      <c r="O3544" t="n">
        <v>62.06</v>
      </c>
      <c r="P3544" t="n">
        <v>5.35</v>
      </c>
      <c r="Q3544" t="n">
        <v>77.86</v>
      </c>
      <c r="R3544" t="n">
        <v>150.481</v>
      </c>
      <c r="S3544" t="n">
        <v>115.698</v>
      </c>
      <c r="T3544" t="n">
        <v>274.564</v>
      </c>
    </row>
    <row r="3545">
      <c r="A3545" s="142" t="n">
        <v>41505</v>
      </c>
      <c r="B3545" t="inlineStr"/>
      <c r="C3545" t="n">
        <v>147.9</v>
      </c>
      <c r="D3545" t="inlineStr"/>
      <c r="E3545" t="inlineStr"/>
      <c r="F3545" t="inlineStr"/>
      <c r="G3545" t="inlineStr"/>
      <c r="H3545" t="inlineStr"/>
      <c r="I3545" t="inlineStr"/>
      <c r="J3545" t="n">
        <v>25.86</v>
      </c>
      <c r="K3545" t="n">
        <v>57.47</v>
      </c>
      <c r="L3545" t="n">
        <v>40814.75</v>
      </c>
      <c r="M3545" t="n">
        <v>225.85</v>
      </c>
      <c r="N3545" t="inlineStr"/>
      <c r="O3545" t="n">
        <v>61.15</v>
      </c>
      <c r="P3545" t="n">
        <v>5.25</v>
      </c>
      <c r="Q3545" t="n">
        <v>76.26000000000001</v>
      </c>
      <c r="R3545" t="n">
        <v>150.481</v>
      </c>
      <c r="S3545" t="n">
        <v>114.881</v>
      </c>
      <c r="T3545" t="n">
        <v>270.427</v>
      </c>
    </row>
    <row r="3546">
      <c r="A3546" s="142" t="n">
        <v>41506</v>
      </c>
      <c r="B3546" t="inlineStr"/>
      <c r="C3546" t="n">
        <v>148.57</v>
      </c>
      <c r="D3546" t="inlineStr"/>
      <c r="E3546" t="inlineStr"/>
      <c r="F3546" t="inlineStr"/>
      <c r="G3546" t="inlineStr"/>
      <c r="H3546" t="inlineStr"/>
      <c r="I3546" t="inlineStr"/>
      <c r="J3546" t="n">
        <v>25.81</v>
      </c>
      <c r="K3546" t="n">
        <v>58.73</v>
      </c>
      <c r="L3546" t="n">
        <v>40909.11</v>
      </c>
      <c r="M3546" t="n">
        <v>230.06</v>
      </c>
      <c r="N3546" t="inlineStr"/>
      <c r="O3546" t="n">
        <v>62.28</v>
      </c>
      <c r="P3546" t="n">
        <v>5.32</v>
      </c>
      <c r="Q3546" t="n">
        <v>76.43000000000001</v>
      </c>
      <c r="R3546" t="n">
        <v>150.481</v>
      </c>
      <c r="S3546" t="n">
        <v>114.016</v>
      </c>
      <c r="T3546" t="n">
        <v>265.284</v>
      </c>
    </row>
    <row r="3547">
      <c r="A3547" s="142" t="n">
        <v>41507</v>
      </c>
      <c r="B3547" t="inlineStr"/>
      <c r="C3547" t="n">
        <v>146.65</v>
      </c>
      <c r="D3547" t="inlineStr"/>
      <c r="E3547" t="inlineStr"/>
      <c r="F3547" t="inlineStr"/>
      <c r="G3547" t="inlineStr"/>
      <c r="H3547" t="inlineStr"/>
      <c r="I3547" t="inlineStr"/>
      <c r="J3547" t="n">
        <v>25.82</v>
      </c>
      <c r="K3547" t="n">
        <v>56.87</v>
      </c>
      <c r="L3547" t="n">
        <v>40771.81</v>
      </c>
      <c r="M3547" t="n">
        <v>223.77</v>
      </c>
      <c r="N3547" t="inlineStr"/>
      <c r="O3547" t="n">
        <v>60.48</v>
      </c>
      <c r="P3547" t="n">
        <v>5.24</v>
      </c>
      <c r="Q3547" t="n">
        <v>75.95</v>
      </c>
      <c r="R3547" t="n">
        <v>150.481</v>
      </c>
      <c r="S3547" t="n">
        <v>113.609</v>
      </c>
      <c r="T3547" t="n">
        <v>264.027</v>
      </c>
    </row>
    <row r="3548">
      <c r="A3548" s="142" t="n">
        <v>41508</v>
      </c>
      <c r="B3548" t="inlineStr"/>
      <c r="C3548" t="n">
        <v>147.11</v>
      </c>
      <c r="D3548" t="inlineStr"/>
      <c r="E3548" t="inlineStr"/>
      <c r="F3548" t="inlineStr"/>
      <c r="G3548" t="inlineStr"/>
      <c r="H3548" t="inlineStr"/>
      <c r="I3548" t="inlineStr"/>
      <c r="J3548" t="n">
        <v>25.76</v>
      </c>
      <c r="K3548" t="n">
        <v>58.03</v>
      </c>
      <c r="L3548" t="n">
        <v>41017.31</v>
      </c>
      <c r="M3548" t="n">
        <v>228.62</v>
      </c>
      <c r="N3548" t="inlineStr"/>
      <c r="O3548" t="n">
        <v>61.17</v>
      </c>
      <c r="P3548" t="n">
        <v>5.29</v>
      </c>
      <c r="Q3548" t="n">
        <v>76.22</v>
      </c>
      <c r="R3548" t="n">
        <v>150.481</v>
      </c>
      <c r="S3548" t="n">
        <v>114.413</v>
      </c>
      <c r="T3548" t="n">
        <v>264.124</v>
      </c>
    </row>
    <row r="3549">
      <c r="A3549" s="142" t="n">
        <v>41509</v>
      </c>
      <c r="B3549" t="inlineStr"/>
      <c r="C3549" t="n">
        <v>149.89</v>
      </c>
      <c r="D3549" t="inlineStr"/>
      <c r="E3549" t="inlineStr"/>
      <c r="F3549" t="inlineStr"/>
      <c r="G3549" t="inlineStr"/>
      <c r="H3549" t="inlineStr"/>
      <c r="I3549" t="inlineStr"/>
      <c r="J3549" t="n">
        <v>25.83</v>
      </c>
      <c r="K3549" t="n">
        <v>59</v>
      </c>
      <c r="L3549" t="n">
        <v>41511.15</v>
      </c>
      <c r="M3549" t="n">
        <v>233.78</v>
      </c>
      <c r="N3549" t="inlineStr"/>
      <c r="O3549" t="n">
        <v>62.6</v>
      </c>
      <c r="P3549" t="n">
        <v>5.43</v>
      </c>
      <c r="Q3549" t="n">
        <v>76.43000000000001</v>
      </c>
      <c r="R3549" t="n">
        <v>150.481</v>
      </c>
      <c r="S3549" t="n">
        <v>114.787</v>
      </c>
      <c r="T3549" t="n">
        <v>265.98</v>
      </c>
    </row>
    <row r="3550">
      <c r="A3550" s="142" t="n">
        <v>41512</v>
      </c>
      <c r="B3550" t="inlineStr"/>
      <c r="C3550" t="n">
        <v>153.24</v>
      </c>
      <c r="D3550" t="inlineStr"/>
      <c r="E3550" t="inlineStr"/>
      <c r="F3550" t="inlineStr"/>
      <c r="G3550" t="inlineStr"/>
      <c r="H3550" t="inlineStr"/>
      <c r="I3550" t="inlineStr"/>
      <c r="J3550" t="n">
        <v>26.5</v>
      </c>
      <c r="K3550" t="n">
        <v>59.94</v>
      </c>
      <c r="L3550" t="n">
        <v>41511.15</v>
      </c>
      <c r="M3550" t="n">
        <v>239</v>
      </c>
      <c r="N3550" t="inlineStr"/>
      <c r="O3550" t="n">
        <v>63.73</v>
      </c>
      <c r="P3550" t="n">
        <v>5.51</v>
      </c>
      <c r="Q3550" t="n">
        <v>79.06</v>
      </c>
      <c r="R3550" t="n">
        <v>150.481</v>
      </c>
      <c r="S3550" t="n">
        <v>114.765</v>
      </c>
      <c r="T3550" t="n">
        <v>266.573</v>
      </c>
    </row>
    <row r="3551">
      <c r="A3551" s="142" t="n">
        <v>41513</v>
      </c>
      <c r="B3551" t="inlineStr"/>
      <c r="C3551" t="n">
        <v>150.96</v>
      </c>
      <c r="D3551" t="inlineStr"/>
      <c r="E3551" t="inlineStr"/>
      <c r="F3551" t="inlineStr"/>
      <c r="G3551" t="inlineStr"/>
      <c r="H3551" t="inlineStr"/>
      <c r="I3551" t="inlineStr"/>
      <c r="J3551" t="n">
        <v>26.85</v>
      </c>
      <c r="K3551" t="n">
        <v>57.92</v>
      </c>
      <c r="L3551" t="n">
        <v>42036.03</v>
      </c>
      <c r="M3551" t="n">
        <v>232.33</v>
      </c>
      <c r="N3551" t="inlineStr"/>
      <c r="O3551" t="n">
        <v>61.44</v>
      </c>
      <c r="P3551" t="n">
        <v>5.4</v>
      </c>
      <c r="Q3551" t="n">
        <v>80.14</v>
      </c>
      <c r="R3551" t="n">
        <v>150.481</v>
      </c>
      <c r="S3551" t="n">
        <v>113.017</v>
      </c>
      <c r="T3551" t="n">
        <v>261.265</v>
      </c>
    </row>
    <row r="3552">
      <c r="A3552" s="142" t="n">
        <v>41514</v>
      </c>
      <c r="B3552" t="inlineStr"/>
      <c r="C3552" t="n">
        <v>151.62</v>
      </c>
      <c r="D3552" t="inlineStr"/>
      <c r="E3552" t="inlineStr"/>
      <c r="F3552" t="inlineStr"/>
      <c r="G3552" t="inlineStr"/>
      <c r="H3552" t="inlineStr"/>
      <c r="I3552" t="inlineStr"/>
      <c r="J3552" t="n">
        <v>26.15</v>
      </c>
      <c r="K3552" t="n">
        <v>56.91</v>
      </c>
      <c r="L3552" t="n">
        <v>41936.55</v>
      </c>
      <c r="M3552" t="n">
        <v>228.53</v>
      </c>
      <c r="N3552" t="inlineStr"/>
      <c r="O3552" t="n">
        <v>60.43</v>
      </c>
      <c r="P3552" t="n">
        <v>5.32</v>
      </c>
      <c r="Q3552" t="n">
        <v>78.03</v>
      </c>
      <c r="R3552" t="n">
        <v>150.481</v>
      </c>
      <c r="S3552" t="n">
        <v>113.108</v>
      </c>
      <c r="T3552" t="n">
        <v>260.696</v>
      </c>
    </row>
    <row r="3553">
      <c r="A3553" s="142" t="n">
        <v>41515</v>
      </c>
      <c r="B3553" t="inlineStr"/>
      <c r="C3553" t="n">
        <v>150.62</v>
      </c>
      <c r="D3553" t="inlineStr"/>
      <c r="E3553" t="inlineStr"/>
      <c r="F3553" t="inlineStr"/>
      <c r="G3553" t="inlineStr"/>
      <c r="H3553" t="inlineStr"/>
      <c r="I3553" t="inlineStr"/>
      <c r="J3553" t="n">
        <v>25.53</v>
      </c>
      <c r="K3553" t="n">
        <v>57.1</v>
      </c>
      <c r="L3553" t="n">
        <v>41562.93</v>
      </c>
      <c r="M3553" t="n">
        <v>231.08</v>
      </c>
      <c r="N3553" t="inlineStr"/>
      <c r="O3553" t="n">
        <v>61.07</v>
      </c>
      <c r="P3553" t="n">
        <v>5.35</v>
      </c>
      <c r="Q3553" t="n">
        <v>75.34999999999999</v>
      </c>
      <c r="R3553" t="n">
        <v>150.481</v>
      </c>
      <c r="S3553" t="n">
        <v>114.33</v>
      </c>
      <c r="T3553" t="n">
        <v>266.194</v>
      </c>
    </row>
    <row r="3554">
      <c r="A3554" s="142" t="n">
        <v>41516</v>
      </c>
      <c r="B3554" t="inlineStr"/>
      <c r="C3554" t="n">
        <v>151.04</v>
      </c>
      <c r="D3554" t="inlineStr"/>
      <c r="E3554" t="inlineStr"/>
      <c r="F3554" t="inlineStr"/>
      <c r="G3554" t="inlineStr"/>
      <c r="H3554" t="inlineStr"/>
      <c r="I3554" t="inlineStr"/>
      <c r="J3554" t="n">
        <v>25.47</v>
      </c>
      <c r="K3554" t="n">
        <v>56.65</v>
      </c>
      <c r="L3554" t="n">
        <v>40987.66</v>
      </c>
      <c r="M3554" t="n">
        <v>229.53</v>
      </c>
      <c r="N3554" t="inlineStr"/>
      <c r="O3554" t="n">
        <v>60.65</v>
      </c>
      <c r="P3554" t="n">
        <v>5.31</v>
      </c>
      <c r="Q3554" t="n">
        <v>75.17</v>
      </c>
      <c r="R3554" t="n">
        <v>149.604</v>
      </c>
      <c r="S3554" t="n">
        <v>114.208</v>
      </c>
      <c r="T3554" t="n">
        <v>269.497</v>
      </c>
    </row>
    <row r="3555">
      <c r="A3555" s="142" t="n">
        <v>41519</v>
      </c>
      <c r="B3555" t="inlineStr"/>
      <c r="C3555" t="n">
        <v>151.04</v>
      </c>
      <c r="D3555" t="inlineStr"/>
      <c r="E3555" t="inlineStr"/>
      <c r="F3555" t="inlineStr"/>
      <c r="G3555" t="inlineStr"/>
      <c r="H3555" t="inlineStr"/>
      <c r="I3555" t="inlineStr"/>
      <c r="J3555" t="n">
        <v>25.54</v>
      </c>
      <c r="K3555" t="n">
        <v>56.71</v>
      </c>
      <c r="L3555" t="n">
        <v>40987.66</v>
      </c>
      <c r="M3555" t="n">
        <v>230.05</v>
      </c>
      <c r="N3555" t="inlineStr"/>
      <c r="O3555" t="n">
        <v>60.65</v>
      </c>
      <c r="P3555" t="n">
        <v>5.32</v>
      </c>
      <c r="Q3555" t="n">
        <v>75.17</v>
      </c>
      <c r="R3555" t="n">
        <v>152.361</v>
      </c>
      <c r="S3555" t="n">
        <v>114.901</v>
      </c>
      <c r="T3555" t="n">
        <v>272.042</v>
      </c>
    </row>
    <row r="3556">
      <c r="A3556" s="142" t="n">
        <v>41520</v>
      </c>
      <c r="B3556" t="inlineStr"/>
      <c r="C3556" t="n">
        <v>152.1</v>
      </c>
      <c r="D3556" t="inlineStr"/>
      <c r="E3556" t="inlineStr"/>
      <c r="F3556" t="inlineStr"/>
      <c r="G3556" t="inlineStr"/>
      <c r="H3556" t="inlineStr"/>
      <c r="I3556" t="inlineStr"/>
      <c r="J3556" t="n">
        <v>25.95</v>
      </c>
      <c r="K3556" t="n">
        <v>57.4</v>
      </c>
      <c r="L3556" t="n">
        <v>41481.95</v>
      </c>
      <c r="M3556" t="n">
        <v>233.24</v>
      </c>
      <c r="N3556" t="inlineStr"/>
      <c r="O3556" t="n">
        <v>61.28</v>
      </c>
      <c r="P3556" t="n">
        <v>5.38</v>
      </c>
      <c r="Q3556" t="n">
        <v>76.73999999999999</v>
      </c>
      <c r="R3556" t="n">
        <v>151.732</v>
      </c>
      <c r="S3556" t="n">
        <v>115.461</v>
      </c>
      <c r="T3556" t="n">
        <v>271.454</v>
      </c>
    </row>
    <row r="3557">
      <c r="A3557" s="142" t="n">
        <v>41521</v>
      </c>
      <c r="B3557" t="inlineStr"/>
      <c r="C3557" t="n">
        <v>152.55</v>
      </c>
      <c r="D3557" t="inlineStr"/>
      <c r="E3557" t="inlineStr"/>
      <c r="F3557" t="inlineStr"/>
      <c r="G3557" t="inlineStr"/>
      <c r="H3557" t="inlineStr"/>
      <c r="I3557" t="inlineStr"/>
      <c r="J3557" t="n">
        <v>25.6</v>
      </c>
      <c r="K3557" t="n">
        <v>57.29</v>
      </c>
      <c r="L3557" t="n">
        <v>40400.63</v>
      </c>
      <c r="M3557" t="n">
        <v>232.58</v>
      </c>
      <c r="N3557" t="inlineStr"/>
      <c r="O3557" t="n">
        <v>61.33</v>
      </c>
      <c r="P3557" t="n">
        <v>5.38</v>
      </c>
      <c r="Q3557" t="n">
        <v>75.68000000000001</v>
      </c>
      <c r="R3557" t="n">
        <v>152.081</v>
      </c>
      <c r="S3557" t="n">
        <v>115.882</v>
      </c>
      <c r="T3557" t="n">
        <v>271.782</v>
      </c>
    </row>
    <row r="3558">
      <c r="A3558" s="142" t="n">
        <v>41522</v>
      </c>
      <c r="B3558" t="inlineStr"/>
      <c r="C3558" t="n">
        <v>150.25</v>
      </c>
      <c r="D3558" t="inlineStr"/>
      <c r="E3558" t="inlineStr"/>
      <c r="F3558" t="inlineStr"/>
      <c r="G3558" t="inlineStr"/>
      <c r="H3558" t="inlineStr"/>
      <c r="I3558" t="inlineStr"/>
      <c r="J3558" t="n">
        <v>25.66</v>
      </c>
      <c r="K3558" t="n">
        <v>55.72</v>
      </c>
      <c r="L3558" t="n">
        <v>39950.77</v>
      </c>
      <c r="M3558" t="n">
        <v>226.75</v>
      </c>
      <c r="N3558" t="inlineStr"/>
      <c r="O3558" t="n">
        <v>59.62</v>
      </c>
      <c r="P3558" t="n">
        <v>5.3</v>
      </c>
      <c r="Q3558" t="n">
        <v>75.89</v>
      </c>
      <c r="R3558" t="n">
        <v>153.195</v>
      </c>
      <c r="S3558" t="n">
        <v>116.812</v>
      </c>
      <c r="T3558" t="n">
        <v>276.463</v>
      </c>
    </row>
    <row r="3559">
      <c r="A3559" s="142" t="n">
        <v>41523</v>
      </c>
      <c r="B3559" t="inlineStr"/>
      <c r="C3559" t="n">
        <v>151.65</v>
      </c>
      <c r="D3559" t="inlineStr"/>
      <c r="E3559" t="inlineStr"/>
      <c r="F3559" t="inlineStr"/>
      <c r="G3559" t="inlineStr"/>
      <c r="H3559" t="inlineStr"/>
      <c r="I3559" t="inlineStr"/>
      <c r="J3559" t="n">
        <v>25.53</v>
      </c>
      <c r="K3559" t="n">
        <v>56.96</v>
      </c>
      <c r="L3559" t="n">
        <v>40515.66</v>
      </c>
      <c r="M3559" t="n">
        <v>229.66</v>
      </c>
      <c r="N3559" t="inlineStr"/>
      <c r="O3559" t="n">
        <v>60.45</v>
      </c>
      <c r="P3559" t="n">
        <v>5.34</v>
      </c>
      <c r="Q3559" t="n">
        <v>75.88</v>
      </c>
      <c r="R3559" t="n">
        <v>153.954</v>
      </c>
      <c r="S3559" t="n">
        <v>116.915</v>
      </c>
      <c r="T3559" t="n">
        <v>278.01</v>
      </c>
    </row>
    <row r="3560">
      <c r="A3560" s="142" t="n">
        <v>41526</v>
      </c>
      <c r="B3560" t="inlineStr"/>
      <c r="C3560" t="n">
        <v>150</v>
      </c>
      <c r="D3560" t="inlineStr"/>
      <c r="E3560" t="inlineStr"/>
      <c r="F3560" t="inlineStr"/>
      <c r="G3560" t="inlineStr"/>
      <c r="H3560" t="inlineStr"/>
      <c r="I3560" t="inlineStr"/>
      <c r="J3560" t="n">
        <v>25.49</v>
      </c>
      <c r="K3560" t="n">
        <v>56.17</v>
      </c>
      <c r="L3560" t="n">
        <v>40215.77</v>
      </c>
      <c r="M3560" t="n">
        <v>227.18</v>
      </c>
      <c r="N3560" t="inlineStr"/>
      <c r="O3560" t="n">
        <v>59.52</v>
      </c>
      <c r="P3560" t="n">
        <v>5.31</v>
      </c>
      <c r="Q3560" t="n">
        <v>75.62</v>
      </c>
      <c r="R3560" t="n">
        <v>153.759</v>
      </c>
      <c r="S3560" t="n">
        <v>117.258</v>
      </c>
      <c r="T3560" t="n">
        <v>281.321</v>
      </c>
    </row>
    <row r="3561">
      <c r="A3561" s="142" t="n">
        <v>41527</v>
      </c>
      <c r="B3561" t="inlineStr"/>
      <c r="C3561" t="n">
        <v>144.92</v>
      </c>
      <c r="D3561" t="inlineStr"/>
      <c r="E3561" t="inlineStr"/>
      <c r="F3561" t="inlineStr"/>
      <c r="G3561" t="inlineStr"/>
      <c r="H3561" t="inlineStr"/>
      <c r="I3561" t="inlineStr"/>
      <c r="J3561" t="n">
        <v>24.68</v>
      </c>
      <c r="K3561" t="n">
        <v>53.82</v>
      </c>
      <c r="L3561" t="n">
        <v>39795.31</v>
      </c>
      <c r="M3561" t="n">
        <v>218.34</v>
      </c>
      <c r="N3561" t="inlineStr"/>
      <c r="O3561" t="n">
        <v>57.13</v>
      </c>
      <c r="P3561" t="n">
        <v>5.16</v>
      </c>
      <c r="Q3561" t="n">
        <v>72.81999999999999</v>
      </c>
      <c r="R3561" t="n">
        <v>155.712</v>
      </c>
      <c r="S3561" t="n">
        <v>118.284</v>
      </c>
      <c r="T3561" t="n">
        <v>286.127</v>
      </c>
    </row>
    <row r="3562">
      <c r="A3562" s="142" t="n">
        <v>41528</v>
      </c>
      <c r="B3562" t="inlineStr"/>
      <c r="C3562" t="n">
        <v>143.59</v>
      </c>
      <c r="D3562" t="inlineStr"/>
      <c r="E3562" t="inlineStr"/>
      <c r="F3562" t="inlineStr"/>
      <c r="G3562" t="inlineStr"/>
      <c r="H3562" t="inlineStr"/>
      <c r="I3562" t="inlineStr"/>
      <c r="J3562" t="n">
        <v>24.36</v>
      </c>
      <c r="K3562" t="n">
        <v>54.1</v>
      </c>
      <c r="L3562" t="n">
        <v>39828.54</v>
      </c>
      <c r="M3562" t="n">
        <v>216.95</v>
      </c>
      <c r="N3562" t="inlineStr"/>
      <c r="O3562" t="n">
        <v>57.06</v>
      </c>
      <c r="P3562" t="n">
        <v>5.16</v>
      </c>
      <c r="Q3562" t="n">
        <v>71.84999999999999</v>
      </c>
      <c r="R3562" t="n">
        <v>156.304</v>
      </c>
      <c r="S3562" t="n">
        <v>118.443</v>
      </c>
      <c r="T3562" t="n">
        <v>285.547</v>
      </c>
    </row>
    <row r="3563">
      <c r="A3563" s="142" t="n">
        <v>41529</v>
      </c>
      <c r="B3563" t="inlineStr"/>
      <c r="C3563" t="n">
        <v>140.46</v>
      </c>
      <c r="D3563" t="inlineStr"/>
      <c r="E3563" t="inlineStr"/>
      <c r="F3563" t="inlineStr"/>
      <c r="G3563" t="inlineStr"/>
      <c r="H3563" t="inlineStr"/>
      <c r="I3563" t="inlineStr"/>
      <c r="J3563" t="n">
        <v>23.74</v>
      </c>
      <c r="K3563" t="n">
        <v>51.72</v>
      </c>
      <c r="L3563" t="n">
        <v>38945.54</v>
      </c>
      <c r="M3563" t="n">
        <v>207.36</v>
      </c>
      <c r="N3563" t="inlineStr"/>
      <c r="O3563" t="n">
        <v>54.62</v>
      </c>
      <c r="P3563" t="n">
        <v>4.98</v>
      </c>
      <c r="Q3563" t="n">
        <v>69.73</v>
      </c>
      <c r="R3563" t="n">
        <v>156.255</v>
      </c>
      <c r="S3563" t="n">
        <v>118.182</v>
      </c>
      <c r="T3563" t="n">
        <v>284.974</v>
      </c>
    </row>
    <row r="3564">
      <c r="A3564" s="142" t="n">
        <v>41530</v>
      </c>
      <c r="B3564" t="inlineStr"/>
      <c r="C3564" t="n">
        <v>140.57</v>
      </c>
      <c r="D3564" t="inlineStr"/>
      <c r="E3564" t="inlineStr"/>
      <c r="F3564" t="inlineStr"/>
      <c r="G3564" t="inlineStr"/>
      <c r="H3564" t="inlineStr"/>
      <c r="I3564" t="inlineStr"/>
      <c r="J3564" t="n">
        <v>23.63</v>
      </c>
      <c r="K3564" t="n">
        <v>52.28</v>
      </c>
      <c r="L3564" t="n">
        <v>38631.84</v>
      </c>
      <c r="M3564" t="n">
        <v>209.08</v>
      </c>
      <c r="N3564" t="inlineStr"/>
      <c r="O3564" t="n">
        <v>55.5</v>
      </c>
      <c r="P3564" t="n">
        <v>5.02</v>
      </c>
      <c r="Q3564" t="n">
        <v>69.62</v>
      </c>
      <c r="R3564" t="n">
        <v>156.617</v>
      </c>
      <c r="S3564" t="n">
        <v>118.626</v>
      </c>
      <c r="T3564" t="n">
        <v>285</v>
      </c>
    </row>
    <row r="3565">
      <c r="A3565" s="142" t="n">
        <v>41533</v>
      </c>
      <c r="B3565" t="inlineStr"/>
      <c r="C3565" t="n">
        <v>138.78</v>
      </c>
      <c r="D3565" t="inlineStr"/>
      <c r="E3565" t="inlineStr"/>
      <c r="F3565" t="inlineStr"/>
      <c r="G3565" t="inlineStr"/>
      <c r="H3565" t="inlineStr"/>
      <c r="I3565" t="inlineStr"/>
      <c r="J3565" t="n">
        <v>23.55</v>
      </c>
      <c r="K3565" t="n">
        <v>51.16</v>
      </c>
      <c r="L3565" t="n">
        <v>38895.98</v>
      </c>
      <c r="M3565" t="n">
        <v>207.14</v>
      </c>
      <c r="N3565" t="inlineStr"/>
      <c r="O3565" t="n">
        <v>55.2</v>
      </c>
      <c r="P3565" t="n">
        <v>4.97</v>
      </c>
      <c r="Q3565" t="n">
        <v>70.34</v>
      </c>
      <c r="R3565" t="n">
        <v>157.607</v>
      </c>
      <c r="S3565" t="n">
        <v>118.877</v>
      </c>
      <c r="T3565" t="n">
        <v>287.366</v>
      </c>
    </row>
    <row r="3566">
      <c r="A3566" s="142" t="n">
        <v>41534</v>
      </c>
      <c r="B3566" t="inlineStr"/>
      <c r="C3566" t="n">
        <v>139.08</v>
      </c>
      <c r="D3566" t="inlineStr"/>
      <c r="E3566" t="inlineStr"/>
      <c r="F3566" t="inlineStr"/>
      <c r="G3566" t="inlineStr"/>
      <c r="H3566" t="inlineStr"/>
      <c r="I3566" t="inlineStr"/>
      <c r="J3566" t="n">
        <v>23.4</v>
      </c>
      <c r="K3566" t="n">
        <v>51.42</v>
      </c>
      <c r="L3566" t="n">
        <v>38624.71</v>
      </c>
      <c r="M3566" t="n">
        <v>208.1</v>
      </c>
      <c r="N3566" t="inlineStr"/>
      <c r="O3566" t="n">
        <v>55.62</v>
      </c>
      <c r="P3566" t="n">
        <v>4.98</v>
      </c>
      <c r="Q3566" t="n">
        <v>69.39</v>
      </c>
      <c r="R3566" t="n">
        <v>156.859</v>
      </c>
      <c r="S3566" t="n">
        <v>118.969</v>
      </c>
      <c r="T3566" t="n">
        <v>287.668</v>
      </c>
    </row>
    <row r="3567">
      <c r="A3567" s="142" t="n">
        <v>41535</v>
      </c>
      <c r="B3567" t="inlineStr"/>
      <c r="C3567" t="n">
        <v>144.46</v>
      </c>
      <c r="D3567" t="inlineStr"/>
      <c r="E3567" t="inlineStr"/>
      <c r="F3567" t="inlineStr"/>
      <c r="G3567" t="inlineStr"/>
      <c r="H3567" t="inlineStr"/>
      <c r="I3567" t="inlineStr"/>
      <c r="J3567" t="n">
        <v>23.23</v>
      </c>
      <c r="K3567" t="n">
        <v>55.24</v>
      </c>
      <c r="L3567" t="n">
        <v>38492.63</v>
      </c>
      <c r="M3567" t="n">
        <v>222.8</v>
      </c>
      <c r="N3567" t="inlineStr"/>
      <c r="O3567" t="n">
        <v>59.21</v>
      </c>
      <c r="P3567" t="n">
        <v>5.26</v>
      </c>
      <c r="Q3567" t="n">
        <v>69.40000000000001</v>
      </c>
      <c r="R3567" t="n">
        <v>157.571</v>
      </c>
      <c r="S3567" t="n">
        <v>119.937</v>
      </c>
      <c r="T3567" t="n">
        <v>287.285</v>
      </c>
    </row>
    <row r="3568">
      <c r="A3568" s="142" t="n">
        <v>41536</v>
      </c>
      <c r="B3568" t="inlineStr"/>
      <c r="C3568" t="n">
        <v>146.05</v>
      </c>
      <c r="D3568" t="inlineStr"/>
      <c r="E3568" t="inlineStr"/>
      <c r="F3568" t="inlineStr"/>
      <c r="G3568" t="inlineStr"/>
      <c r="H3568" t="inlineStr"/>
      <c r="I3568" t="inlineStr"/>
      <c r="J3568" t="n">
        <v>24.71</v>
      </c>
      <c r="K3568" t="n">
        <v>54.17</v>
      </c>
      <c r="L3568" t="n">
        <v>40452.31</v>
      </c>
      <c r="M3568" t="n">
        <v>217.55</v>
      </c>
      <c r="N3568" t="inlineStr"/>
      <c r="O3568" t="n">
        <v>58.29</v>
      </c>
      <c r="P3568" t="n">
        <v>5.19</v>
      </c>
      <c r="Q3568" t="n">
        <v>74.01000000000001</v>
      </c>
      <c r="R3568" t="n">
        <v>158.485</v>
      </c>
      <c r="S3568" t="n">
        <v>119.284</v>
      </c>
      <c r="T3568" t="n">
        <v>289.264</v>
      </c>
    </row>
    <row r="3569">
      <c r="A3569" s="142" t="n">
        <v>41537</v>
      </c>
      <c r="B3569" t="inlineStr"/>
      <c r="C3569" t="n">
        <v>139.26</v>
      </c>
      <c r="D3569" t="inlineStr"/>
      <c r="E3569" t="inlineStr"/>
      <c r="F3569" t="inlineStr"/>
      <c r="G3569" t="inlineStr"/>
      <c r="H3569" t="inlineStr"/>
      <c r="I3569" t="inlineStr"/>
      <c r="J3569" t="n">
        <v>23.76</v>
      </c>
      <c r="K3569" t="n">
        <v>50.95</v>
      </c>
      <c r="L3569" t="n">
        <v>39130.12</v>
      </c>
      <c r="M3569" t="n">
        <v>207.02</v>
      </c>
      <c r="N3569" t="inlineStr"/>
      <c r="O3569" t="n">
        <v>55.24</v>
      </c>
      <c r="P3569" t="n">
        <v>4.97</v>
      </c>
      <c r="Q3569" t="n">
        <v>71.31</v>
      </c>
      <c r="R3569" t="n">
        <v>158.041</v>
      </c>
      <c r="S3569" t="n">
        <v>118.788</v>
      </c>
      <c r="T3569" t="n">
        <v>287.322</v>
      </c>
    </row>
    <row r="3570">
      <c r="A3570" s="142" t="n">
        <v>41540</v>
      </c>
      <c r="B3570" t="inlineStr"/>
      <c r="C3570" t="n">
        <v>135.97</v>
      </c>
      <c r="D3570" t="inlineStr"/>
      <c r="E3570" t="inlineStr"/>
      <c r="F3570" t="inlineStr"/>
      <c r="G3570" t="inlineStr"/>
      <c r="H3570" t="inlineStr"/>
      <c r="I3570" t="inlineStr"/>
      <c r="J3570" t="n">
        <v>23.18</v>
      </c>
      <c r="K3570" t="n">
        <v>50.01</v>
      </c>
      <c r="L3570" t="n">
        <v>38957</v>
      </c>
      <c r="M3570" t="n">
        <v>202.26</v>
      </c>
      <c r="N3570" t="inlineStr"/>
      <c r="O3570" t="n">
        <v>53.95</v>
      </c>
      <c r="P3570" t="n">
        <v>4.85</v>
      </c>
      <c r="Q3570" t="n">
        <v>69.69</v>
      </c>
      <c r="R3570" t="n">
        <v>157.286</v>
      </c>
      <c r="S3570" t="n">
        <v>118.62</v>
      </c>
      <c r="T3570" t="n">
        <v>288.58</v>
      </c>
    </row>
    <row r="3571">
      <c r="A3571" s="142" t="n">
        <v>41541</v>
      </c>
      <c r="B3571" t="inlineStr"/>
      <c r="C3571" t="n">
        <v>135.81</v>
      </c>
      <c r="D3571" t="inlineStr"/>
      <c r="E3571" t="inlineStr"/>
      <c r="F3571" t="inlineStr"/>
      <c r="G3571" t="inlineStr"/>
      <c r="H3571" t="inlineStr"/>
      <c r="I3571" t="inlineStr"/>
      <c r="J3571" t="n">
        <v>22.76</v>
      </c>
      <c r="K3571" t="n">
        <v>50.28</v>
      </c>
      <c r="L3571" t="n">
        <v>38721.44</v>
      </c>
      <c r="M3571" t="n">
        <v>203.41</v>
      </c>
      <c r="N3571" t="inlineStr"/>
      <c r="O3571" t="n">
        <v>54.01</v>
      </c>
      <c r="P3571" t="n">
        <v>4.86</v>
      </c>
      <c r="Q3571" t="n">
        <v>68.41</v>
      </c>
      <c r="R3571" t="n">
        <v>157.552</v>
      </c>
      <c r="S3571" t="n">
        <v>118.399</v>
      </c>
      <c r="T3571" t="n">
        <v>286.983</v>
      </c>
    </row>
    <row r="3572">
      <c r="A3572" s="142" t="n">
        <v>41542</v>
      </c>
      <c r="B3572" t="inlineStr"/>
      <c r="C3572" t="n">
        <v>138.68</v>
      </c>
      <c r="D3572" t="inlineStr"/>
      <c r="E3572" t="inlineStr"/>
      <c r="F3572" t="inlineStr"/>
      <c r="G3572" t="inlineStr"/>
      <c r="H3572" t="inlineStr"/>
      <c r="I3572" t="inlineStr"/>
      <c r="J3572" t="n">
        <v>22.91</v>
      </c>
      <c r="K3572" t="n">
        <v>51.12</v>
      </c>
      <c r="L3572" t="n">
        <v>39170.85</v>
      </c>
      <c r="M3572" t="n">
        <v>205.96</v>
      </c>
      <c r="N3572" t="inlineStr"/>
      <c r="O3572" t="n">
        <v>54.95</v>
      </c>
      <c r="P3572" t="n">
        <v>4.92</v>
      </c>
      <c r="Q3572" t="n">
        <v>68.78</v>
      </c>
      <c r="R3572" t="n">
        <v>157.472</v>
      </c>
      <c r="S3572" t="n">
        <v>118.111</v>
      </c>
      <c r="T3572" t="n">
        <v>285.821</v>
      </c>
    </row>
    <row r="3573">
      <c r="A3573" s="142" t="n">
        <v>41543</v>
      </c>
      <c r="B3573" t="inlineStr"/>
      <c r="C3573" t="n">
        <v>136.97</v>
      </c>
      <c r="D3573" t="inlineStr"/>
      <c r="E3573" t="inlineStr"/>
      <c r="F3573" t="inlineStr"/>
      <c r="G3573" t="inlineStr"/>
      <c r="H3573" t="inlineStr"/>
      <c r="I3573" t="inlineStr"/>
      <c r="J3573" t="n">
        <v>23.13</v>
      </c>
      <c r="K3573" t="n">
        <v>50.33</v>
      </c>
      <c r="L3573" t="n">
        <v>38865.51</v>
      </c>
      <c r="M3573" t="n">
        <v>203.32</v>
      </c>
      <c r="N3573" t="inlineStr"/>
      <c r="O3573" t="n">
        <v>54.01</v>
      </c>
      <c r="P3573" t="n">
        <v>4.86</v>
      </c>
      <c r="Q3573" t="n">
        <v>69.48999999999999</v>
      </c>
      <c r="R3573" t="n">
        <v>157.512</v>
      </c>
      <c r="S3573" t="n">
        <v>118.557</v>
      </c>
      <c r="T3573" t="n">
        <v>285.097</v>
      </c>
    </row>
    <row r="3574">
      <c r="A3574" s="142" t="n">
        <v>41544</v>
      </c>
      <c r="B3574" t="inlineStr"/>
      <c r="C3574" t="n">
        <v>136.44</v>
      </c>
      <c r="D3574" t="inlineStr"/>
      <c r="E3574" t="inlineStr"/>
      <c r="F3574" t="inlineStr"/>
      <c r="G3574" t="inlineStr"/>
      <c r="H3574" t="inlineStr"/>
      <c r="I3574" t="inlineStr"/>
      <c r="J3574" t="n">
        <v>22.9</v>
      </c>
      <c r="K3574" t="n">
        <v>50.25</v>
      </c>
      <c r="L3574" t="n">
        <v>39168.69</v>
      </c>
      <c r="M3574" t="n">
        <v>205.63</v>
      </c>
      <c r="N3574" t="inlineStr"/>
      <c r="O3574" t="n">
        <v>53.86</v>
      </c>
      <c r="P3574" t="n">
        <v>4.84</v>
      </c>
      <c r="Q3574" t="n">
        <v>68.91</v>
      </c>
      <c r="R3574" t="n">
        <v>157.081</v>
      </c>
      <c r="S3574" t="n">
        <v>117.876</v>
      </c>
      <c r="T3574" t="n">
        <v>282.975</v>
      </c>
    </row>
    <row r="3575">
      <c r="A3575" s="142" t="n">
        <v>41547</v>
      </c>
      <c r="B3575" t="inlineStr"/>
      <c r="C3575" t="n">
        <v>136.07</v>
      </c>
      <c r="D3575" t="inlineStr"/>
      <c r="E3575" t="inlineStr"/>
      <c r="F3575" t="inlineStr"/>
      <c r="G3575" t="inlineStr"/>
      <c r="H3575" t="inlineStr"/>
      <c r="I3575" t="inlineStr"/>
      <c r="J3575" t="n">
        <v>22.57</v>
      </c>
      <c r="K3575" t="n">
        <v>50.18</v>
      </c>
      <c r="L3575" t="n">
        <v>38896.96</v>
      </c>
      <c r="M3575" t="n">
        <v>206.96</v>
      </c>
      <c r="N3575" t="inlineStr"/>
      <c r="O3575" t="n">
        <v>54</v>
      </c>
      <c r="P3575" t="n">
        <v>4.81</v>
      </c>
      <c r="Q3575" t="n">
        <v>67.83</v>
      </c>
      <c r="R3575" t="n">
        <v>156.207</v>
      </c>
      <c r="S3575" t="n">
        <v>116.997</v>
      </c>
      <c r="T3575" t="n">
        <v>279.591</v>
      </c>
    </row>
    <row r="3576">
      <c r="A3576" s="142" t="n">
        <v>41548</v>
      </c>
      <c r="B3576" t="inlineStr"/>
      <c r="C3576" t="n">
        <v>132.58</v>
      </c>
      <c r="D3576" t="inlineStr"/>
      <c r="E3576" t="inlineStr"/>
      <c r="F3576" t="inlineStr"/>
      <c r="G3576" t="inlineStr"/>
      <c r="H3576" t="inlineStr"/>
      <c r="I3576" t="inlineStr"/>
      <c r="J3576" t="n">
        <v>22.19</v>
      </c>
      <c r="K3576" t="n">
        <v>49.08</v>
      </c>
      <c r="L3576" t="n">
        <v>38009.1</v>
      </c>
      <c r="M3576" t="n">
        <v>200.04</v>
      </c>
      <c r="N3576" t="inlineStr"/>
      <c r="O3576" t="n">
        <v>52.43</v>
      </c>
      <c r="P3576" t="n">
        <v>4.68</v>
      </c>
      <c r="Q3576" t="n">
        <v>66.44</v>
      </c>
      <c r="R3576" t="n">
        <v>157.343</v>
      </c>
      <c r="S3576" t="n">
        <v>117.878</v>
      </c>
      <c r="T3576" t="n">
        <v>282.348</v>
      </c>
    </row>
    <row r="3577">
      <c r="A3577" s="142" t="n">
        <v>41549</v>
      </c>
      <c r="B3577" t="inlineStr"/>
      <c r="C3577" t="n">
        <v>132.3</v>
      </c>
      <c r="D3577" t="inlineStr"/>
      <c r="E3577" t="inlineStr"/>
      <c r="F3577" t="inlineStr"/>
      <c r="G3577" t="inlineStr"/>
      <c r="H3577" t="inlineStr"/>
      <c r="I3577" t="inlineStr"/>
      <c r="J3577" t="n">
        <v>22.21</v>
      </c>
      <c r="K3577" t="n">
        <v>49.34</v>
      </c>
      <c r="L3577" t="n">
        <v>38725.07</v>
      </c>
      <c r="M3577" t="n">
        <v>201.17</v>
      </c>
      <c r="N3577" t="inlineStr"/>
      <c r="O3577" t="n">
        <v>52.29</v>
      </c>
      <c r="P3577" t="n">
        <v>4.68</v>
      </c>
      <c r="Q3577" t="n">
        <v>66.68000000000001</v>
      </c>
      <c r="R3577" t="n">
        <v>156.285</v>
      </c>
      <c r="S3577" t="n">
        <v>117.175</v>
      </c>
      <c r="T3577" t="n">
        <v>281.427</v>
      </c>
    </row>
    <row r="3578">
      <c r="A3578" s="142" t="n">
        <v>41550</v>
      </c>
      <c r="B3578" t="inlineStr"/>
      <c r="C3578" t="n">
        <v>131.23</v>
      </c>
      <c r="D3578" t="inlineStr"/>
      <c r="E3578" t="inlineStr"/>
      <c r="F3578" t="inlineStr"/>
      <c r="G3578" t="inlineStr"/>
      <c r="H3578" t="inlineStr"/>
      <c r="I3578" t="inlineStr"/>
      <c r="J3578" t="n">
        <v>22.09</v>
      </c>
      <c r="K3578" t="n">
        <v>48.47</v>
      </c>
      <c r="L3578" t="n">
        <v>38296.42</v>
      </c>
      <c r="M3578" t="n">
        <v>197.89</v>
      </c>
      <c r="N3578" t="inlineStr"/>
      <c r="O3578" t="n">
        <v>51.76</v>
      </c>
      <c r="P3578" t="n">
        <v>4.64</v>
      </c>
      <c r="Q3578" t="n">
        <v>66.76000000000001</v>
      </c>
      <c r="R3578" t="n">
        <v>155.66</v>
      </c>
      <c r="S3578" t="n">
        <v>116.437</v>
      </c>
      <c r="T3578" t="n">
        <v>282.829</v>
      </c>
    </row>
    <row r="3579">
      <c r="A3579" s="142" t="n">
        <v>41551</v>
      </c>
      <c r="B3579" t="inlineStr"/>
      <c r="C3579" t="n">
        <v>131.29</v>
      </c>
      <c r="D3579" t="inlineStr"/>
      <c r="E3579" t="inlineStr"/>
      <c r="F3579" t="inlineStr"/>
      <c r="G3579" t="inlineStr"/>
      <c r="H3579" t="inlineStr"/>
      <c r="I3579" t="inlineStr"/>
      <c r="J3579" t="n">
        <v>21.81</v>
      </c>
      <c r="K3579" t="n">
        <v>48.11</v>
      </c>
      <c r="L3579" t="n">
        <v>38306.53</v>
      </c>
      <c r="M3579" t="n">
        <v>196.33</v>
      </c>
      <c r="N3579" t="inlineStr"/>
      <c r="O3579" t="n">
        <v>51.6</v>
      </c>
      <c r="P3579" t="n">
        <v>4.68</v>
      </c>
      <c r="Q3579" t="n">
        <v>65.38</v>
      </c>
      <c r="R3579" t="n">
        <v>155.822</v>
      </c>
      <c r="S3579" t="n">
        <v>117.029</v>
      </c>
      <c r="T3579" t="n">
        <v>284.165</v>
      </c>
    </row>
    <row r="3580">
      <c r="A3580" s="142" t="n">
        <v>41554</v>
      </c>
      <c r="B3580" t="inlineStr"/>
      <c r="C3580" t="n">
        <v>133.01</v>
      </c>
      <c r="D3580" t="inlineStr"/>
      <c r="E3580" t="inlineStr"/>
      <c r="F3580" t="inlineStr"/>
      <c r="G3580" t="inlineStr"/>
      <c r="H3580" t="inlineStr"/>
      <c r="I3580" t="inlineStr"/>
      <c r="J3580" t="n">
        <v>21.93</v>
      </c>
      <c r="K3580" t="n">
        <v>49.01</v>
      </c>
      <c r="L3580" t="n">
        <v>38817.84</v>
      </c>
      <c r="M3580" t="n">
        <v>200.36</v>
      </c>
      <c r="N3580" t="inlineStr"/>
      <c r="O3580" t="n">
        <v>52.63</v>
      </c>
      <c r="P3580" t="n">
        <v>4.72</v>
      </c>
      <c r="Q3580" t="n">
        <v>66.09999999999999</v>
      </c>
      <c r="R3580" t="n">
        <v>155.462</v>
      </c>
      <c r="S3580" t="n">
        <v>116.451</v>
      </c>
      <c r="T3580" t="n">
        <v>283.823</v>
      </c>
    </row>
    <row r="3581">
      <c r="A3581" s="142" t="n">
        <v>41555</v>
      </c>
      <c r="B3581" t="inlineStr"/>
      <c r="C3581" t="n">
        <v>131.02</v>
      </c>
      <c r="D3581" t="inlineStr"/>
      <c r="E3581" t="inlineStr"/>
      <c r="F3581" t="inlineStr"/>
      <c r="G3581" t="inlineStr"/>
      <c r="H3581" t="inlineStr"/>
      <c r="I3581" t="inlineStr"/>
      <c r="J3581" t="n">
        <v>21.98</v>
      </c>
      <c r="K3581" t="n">
        <v>47.9</v>
      </c>
      <c r="L3581" t="n">
        <v>38951.21</v>
      </c>
      <c r="M3581" t="n">
        <v>193.58</v>
      </c>
      <c r="N3581" t="inlineStr"/>
      <c r="O3581" t="n">
        <v>51.14</v>
      </c>
      <c r="P3581" t="n">
        <v>4.64</v>
      </c>
      <c r="Q3581" t="n">
        <v>66.41</v>
      </c>
      <c r="R3581" t="n">
        <v>154.27</v>
      </c>
      <c r="S3581" t="n">
        <v>115.413</v>
      </c>
      <c r="T3581" t="n">
        <v>284.492</v>
      </c>
    </row>
    <row r="3582">
      <c r="A3582" s="142" t="n">
        <v>41556</v>
      </c>
      <c r="B3582" t="inlineStr"/>
      <c r="C3582" t="n">
        <v>129.74</v>
      </c>
      <c r="D3582" t="inlineStr"/>
      <c r="E3582" t="inlineStr"/>
      <c r="F3582" t="inlineStr"/>
      <c r="G3582" t="inlineStr"/>
      <c r="H3582" t="inlineStr"/>
      <c r="I3582" t="inlineStr"/>
      <c r="J3582" t="n">
        <v>21.39</v>
      </c>
      <c r="K3582" t="n">
        <v>47.74</v>
      </c>
      <c r="L3582" t="n">
        <v>38314.17</v>
      </c>
      <c r="M3582" t="n">
        <v>192.38</v>
      </c>
      <c r="N3582" t="inlineStr"/>
      <c r="O3582" t="n">
        <v>51</v>
      </c>
      <c r="P3582" t="n">
        <v>4.62</v>
      </c>
      <c r="Q3582" t="n">
        <v>64.15000000000001</v>
      </c>
      <c r="R3582" t="n">
        <v>153.435</v>
      </c>
      <c r="S3582" t="n">
        <v>115.837</v>
      </c>
      <c r="T3582" t="n">
        <v>285.274</v>
      </c>
    </row>
    <row r="3583">
      <c r="A3583" s="142" t="n">
        <v>41557</v>
      </c>
      <c r="B3583" t="inlineStr"/>
      <c r="C3583" t="n">
        <v>127.81</v>
      </c>
      <c r="D3583" t="inlineStr"/>
      <c r="E3583" t="inlineStr"/>
      <c r="F3583" t="inlineStr"/>
      <c r="G3583" t="inlineStr"/>
      <c r="H3583" t="inlineStr"/>
      <c r="I3583" t="inlineStr"/>
      <c r="J3583" t="n">
        <v>21.55</v>
      </c>
      <c r="K3583" t="n">
        <v>47.5</v>
      </c>
      <c r="L3583" t="n">
        <v>38376.34</v>
      </c>
      <c r="M3583" t="n">
        <v>190.55</v>
      </c>
      <c r="N3583" t="inlineStr"/>
      <c r="O3583" t="n">
        <v>50.41</v>
      </c>
      <c r="P3583" t="n">
        <v>4.62</v>
      </c>
      <c r="Q3583" t="n">
        <v>64.45</v>
      </c>
      <c r="R3583" t="n">
        <v>156.004</v>
      </c>
      <c r="S3583" t="n">
        <v>117.667</v>
      </c>
      <c r="T3583" t="n">
        <v>287.529</v>
      </c>
    </row>
    <row r="3584">
      <c r="A3584" s="142" t="n">
        <v>41558</v>
      </c>
      <c r="B3584" t="inlineStr"/>
      <c r="C3584" t="n">
        <v>125</v>
      </c>
      <c r="D3584" t="inlineStr"/>
      <c r="E3584" t="inlineStr"/>
      <c r="F3584" t="inlineStr"/>
      <c r="G3584" t="inlineStr"/>
      <c r="H3584" t="inlineStr"/>
      <c r="I3584" t="inlineStr"/>
      <c r="J3584" t="n">
        <v>21.08</v>
      </c>
      <c r="K3584" t="n">
        <v>46.29</v>
      </c>
      <c r="L3584" t="n">
        <v>37721.86</v>
      </c>
      <c r="M3584" t="n">
        <v>184.34</v>
      </c>
      <c r="N3584" t="inlineStr"/>
      <c r="O3584" t="n">
        <v>48.9</v>
      </c>
      <c r="P3584" t="n">
        <v>4.51</v>
      </c>
      <c r="Q3584" t="n">
        <v>62.97</v>
      </c>
      <c r="R3584" t="n">
        <v>156.695</v>
      </c>
      <c r="S3584" t="n">
        <v>118.21</v>
      </c>
      <c r="T3584" t="n">
        <v>289.282</v>
      </c>
    </row>
    <row r="3585">
      <c r="A3585" s="142" t="n">
        <v>41561</v>
      </c>
      <c r="B3585" t="inlineStr"/>
      <c r="C3585" t="n">
        <v>125</v>
      </c>
      <c r="D3585" t="inlineStr"/>
      <c r="E3585" t="inlineStr"/>
      <c r="F3585" t="inlineStr"/>
      <c r="G3585" t="inlineStr"/>
      <c r="H3585" t="inlineStr"/>
      <c r="I3585" t="inlineStr"/>
      <c r="J3585" t="n">
        <v>21.02</v>
      </c>
      <c r="K3585" t="n">
        <v>46.58</v>
      </c>
      <c r="L3585" t="n">
        <v>37912.02</v>
      </c>
      <c r="M3585" t="n">
        <v>184.84</v>
      </c>
      <c r="N3585" t="inlineStr"/>
      <c r="O3585" t="n">
        <v>48.9</v>
      </c>
      <c r="P3585" t="n">
        <v>4.51</v>
      </c>
      <c r="Q3585" t="n">
        <v>62.65</v>
      </c>
      <c r="R3585" t="n">
        <v>156.987</v>
      </c>
      <c r="S3585" t="n">
        <v>118.363</v>
      </c>
      <c r="T3585" t="n">
        <v>288.625</v>
      </c>
    </row>
    <row r="3586">
      <c r="A3586" s="142" t="n">
        <v>41562</v>
      </c>
      <c r="B3586" t="inlineStr"/>
      <c r="C3586" t="n">
        <v>127.4</v>
      </c>
      <c r="D3586" t="inlineStr"/>
      <c r="E3586" t="inlineStr"/>
      <c r="F3586" t="inlineStr"/>
      <c r="G3586" t="inlineStr"/>
      <c r="H3586" t="inlineStr"/>
      <c r="I3586" t="inlineStr"/>
      <c r="J3586" t="n">
        <v>21.16</v>
      </c>
      <c r="K3586" t="n">
        <v>47.85</v>
      </c>
      <c r="L3586" t="n">
        <v>37711.59</v>
      </c>
      <c r="M3586" t="n">
        <v>190.2</v>
      </c>
      <c r="N3586" t="inlineStr"/>
      <c r="O3586" t="n">
        <v>50.34</v>
      </c>
      <c r="P3586" t="n">
        <v>4.59</v>
      </c>
      <c r="Q3586" t="n">
        <v>62.98</v>
      </c>
      <c r="R3586" t="n">
        <v>158.292</v>
      </c>
      <c r="S3586" t="n">
        <v>118.871</v>
      </c>
      <c r="T3586" t="n">
        <v>292.433</v>
      </c>
    </row>
    <row r="3587">
      <c r="A3587" s="142" t="n">
        <v>41563</v>
      </c>
      <c r="B3587" t="inlineStr"/>
      <c r="C3587" t="n">
        <v>124.85</v>
      </c>
      <c r="D3587" t="inlineStr"/>
      <c r="E3587" t="inlineStr"/>
      <c r="F3587" t="inlineStr"/>
      <c r="G3587" t="inlineStr"/>
      <c r="H3587" t="inlineStr"/>
      <c r="I3587" t="inlineStr"/>
      <c r="J3587" t="n">
        <v>21.24</v>
      </c>
      <c r="K3587" t="n">
        <v>46.75</v>
      </c>
      <c r="L3587" t="n">
        <v>38039.32</v>
      </c>
      <c r="M3587" t="n">
        <v>186.05</v>
      </c>
      <c r="N3587" t="inlineStr"/>
      <c r="O3587" t="n">
        <v>49.5</v>
      </c>
      <c r="P3587" t="n">
        <v>4.58</v>
      </c>
      <c r="Q3587" t="n">
        <v>63.64</v>
      </c>
      <c r="R3587" t="n">
        <v>158.7</v>
      </c>
      <c r="S3587" t="n">
        <v>119.822</v>
      </c>
      <c r="T3587" t="n">
        <v>293.096</v>
      </c>
    </row>
    <row r="3588">
      <c r="A3588" s="142" t="n">
        <v>41564</v>
      </c>
      <c r="B3588" t="inlineStr"/>
      <c r="C3588" t="n">
        <v>127.98</v>
      </c>
      <c r="D3588" t="inlineStr"/>
      <c r="E3588" t="inlineStr"/>
      <c r="F3588" t="inlineStr"/>
      <c r="G3588" t="inlineStr"/>
      <c r="H3588" t="inlineStr"/>
      <c r="I3588" t="inlineStr"/>
      <c r="J3588" t="n">
        <v>21.71</v>
      </c>
      <c r="K3588" t="n">
        <v>48.29</v>
      </c>
      <c r="L3588" t="n">
        <v>39160.13</v>
      </c>
      <c r="M3588" t="n">
        <v>193.19</v>
      </c>
      <c r="N3588" t="inlineStr"/>
      <c r="O3588" t="n">
        <v>51.16</v>
      </c>
      <c r="P3588" t="n">
        <v>4.7</v>
      </c>
      <c r="Q3588" t="n">
        <v>65.2</v>
      </c>
      <c r="R3588" t="n">
        <v>158.906</v>
      </c>
      <c r="S3588" t="n">
        <v>119.436</v>
      </c>
      <c r="T3588" t="n">
        <v>290.164</v>
      </c>
    </row>
    <row r="3589">
      <c r="A3589" s="142" t="n">
        <v>41565</v>
      </c>
      <c r="B3589" t="inlineStr"/>
      <c r="C3589" t="n">
        <v>127.79</v>
      </c>
      <c r="D3589" t="inlineStr"/>
      <c r="E3589" t="inlineStr"/>
      <c r="F3589" t="inlineStr"/>
      <c r="G3589" t="inlineStr"/>
      <c r="H3589" t="inlineStr"/>
      <c r="I3589" t="inlineStr"/>
      <c r="J3589" t="n">
        <v>22.01</v>
      </c>
      <c r="K3589" t="n">
        <v>47.8</v>
      </c>
      <c r="L3589" t="n">
        <v>39103.18</v>
      </c>
      <c r="M3589" t="n">
        <v>192.11</v>
      </c>
      <c r="N3589" t="inlineStr"/>
      <c r="O3589" t="n">
        <v>50.82</v>
      </c>
      <c r="P3589" t="n">
        <v>4.68</v>
      </c>
      <c r="Q3589" t="n">
        <v>65.76000000000001</v>
      </c>
      <c r="R3589" t="n">
        <v>160.147</v>
      </c>
      <c r="S3589" t="n">
        <v>120.038</v>
      </c>
      <c r="T3589" t="n">
        <v>291.856</v>
      </c>
    </row>
    <row r="3590">
      <c r="A3590" s="142" t="n">
        <v>41568</v>
      </c>
      <c r="B3590" t="inlineStr"/>
      <c r="C3590" t="n">
        <v>130.11</v>
      </c>
      <c r="D3590" t="inlineStr"/>
      <c r="E3590" t="inlineStr"/>
      <c r="F3590" t="inlineStr"/>
      <c r="G3590" t="inlineStr"/>
      <c r="H3590" t="inlineStr"/>
      <c r="I3590" t="inlineStr"/>
      <c r="J3590" t="n">
        <v>22.05</v>
      </c>
      <c r="K3590" t="n">
        <v>48.73</v>
      </c>
      <c r="L3590" t="n">
        <v>39362.05</v>
      </c>
      <c r="M3590" t="n">
        <v>194.78</v>
      </c>
      <c r="N3590" t="inlineStr"/>
      <c r="O3590" t="n">
        <v>52.09</v>
      </c>
      <c r="P3590" t="n">
        <v>4.8</v>
      </c>
      <c r="Q3590" t="n">
        <v>65.86</v>
      </c>
      <c r="R3590" t="n">
        <v>160.675</v>
      </c>
      <c r="S3590" t="n">
        <v>120.329</v>
      </c>
      <c r="T3590" t="n">
        <v>292.454</v>
      </c>
    </row>
    <row r="3591">
      <c r="A3591" s="142" t="n">
        <v>41569</v>
      </c>
      <c r="B3591" t="inlineStr"/>
      <c r="C3591" t="n">
        <v>135.27</v>
      </c>
      <c r="D3591" t="inlineStr"/>
      <c r="E3591" t="inlineStr"/>
      <c r="F3591" t="inlineStr"/>
      <c r="G3591" t="inlineStr"/>
      <c r="H3591" t="inlineStr"/>
      <c r="I3591" t="inlineStr"/>
      <c r="J3591" t="n">
        <v>22.53</v>
      </c>
      <c r="K3591" t="n">
        <v>50.74</v>
      </c>
      <c r="L3591" t="n">
        <v>39942.99</v>
      </c>
      <c r="M3591" t="n">
        <v>200.76</v>
      </c>
      <c r="N3591" t="inlineStr"/>
      <c r="O3591" t="n">
        <v>53.72</v>
      </c>
      <c r="P3591" t="n">
        <v>4.98</v>
      </c>
      <c r="Q3591" t="n">
        <v>68.08</v>
      </c>
      <c r="R3591" t="n">
        <v>161.469</v>
      </c>
      <c r="S3591" t="n">
        <v>120.235</v>
      </c>
      <c r="T3591" t="n">
        <v>290.933</v>
      </c>
    </row>
    <row r="3592">
      <c r="A3592" s="142" t="n">
        <v>41570</v>
      </c>
      <c r="B3592" t="inlineStr"/>
      <c r="C3592" t="n">
        <v>132.52</v>
      </c>
      <c r="D3592" t="inlineStr"/>
      <c r="E3592" t="inlineStr"/>
      <c r="F3592" t="inlineStr"/>
      <c r="G3592" t="inlineStr"/>
      <c r="H3592" t="inlineStr"/>
      <c r="I3592" t="inlineStr"/>
      <c r="J3592" t="n">
        <v>22.63</v>
      </c>
      <c r="K3592" t="n">
        <v>49.46</v>
      </c>
      <c r="L3592" t="n">
        <v>39644.42</v>
      </c>
      <c r="M3592" t="n">
        <v>196.08</v>
      </c>
      <c r="N3592" t="inlineStr"/>
      <c r="O3592" t="n">
        <v>52.32</v>
      </c>
      <c r="P3592" t="n">
        <v>4.83</v>
      </c>
      <c r="Q3592" t="n">
        <v>68.3</v>
      </c>
      <c r="R3592" t="n">
        <v>160.518</v>
      </c>
      <c r="S3592" t="n">
        <v>119.418</v>
      </c>
      <c r="T3592" t="n">
        <v>287.64</v>
      </c>
    </row>
    <row r="3593">
      <c r="A3593" s="142" t="n">
        <v>41571</v>
      </c>
      <c r="B3593" t="inlineStr"/>
      <c r="C3593" t="n">
        <v>134.7</v>
      </c>
      <c r="D3593" t="inlineStr"/>
      <c r="E3593" t="inlineStr"/>
      <c r="F3593" t="inlineStr"/>
      <c r="G3593" t="inlineStr"/>
      <c r="H3593" t="inlineStr"/>
      <c r="I3593" t="inlineStr"/>
      <c r="J3593" t="n">
        <v>22.64</v>
      </c>
      <c r="K3593" t="n">
        <v>50.99</v>
      </c>
      <c r="L3593" t="n">
        <v>40010.96</v>
      </c>
      <c r="M3593" t="n">
        <v>200.74</v>
      </c>
      <c r="N3593" t="inlineStr"/>
      <c r="O3593" t="n">
        <v>54.04</v>
      </c>
      <c r="P3593" t="n">
        <v>4.92</v>
      </c>
      <c r="Q3593" t="n">
        <v>68.23999999999999</v>
      </c>
      <c r="R3593" t="n">
        <v>161.238</v>
      </c>
      <c r="S3593" t="n">
        <v>119.618</v>
      </c>
      <c r="T3593" t="n">
        <v>286.468</v>
      </c>
    </row>
    <row r="3594">
      <c r="A3594" s="142" t="n">
        <v>41572</v>
      </c>
      <c r="B3594" t="inlineStr"/>
      <c r="C3594" t="n">
        <v>136.7</v>
      </c>
      <c r="D3594" t="inlineStr"/>
      <c r="E3594" t="inlineStr"/>
      <c r="F3594" t="inlineStr"/>
      <c r="G3594" t="inlineStr"/>
      <c r="H3594" t="inlineStr"/>
      <c r="I3594" t="inlineStr"/>
      <c r="J3594" t="n">
        <v>22.79</v>
      </c>
      <c r="K3594" t="n">
        <v>51.3</v>
      </c>
      <c r="L3594" t="n">
        <v>39963.27</v>
      </c>
      <c r="M3594" t="n">
        <v>203.02</v>
      </c>
      <c r="N3594" t="inlineStr"/>
      <c r="O3594" t="n">
        <v>54.57</v>
      </c>
      <c r="P3594" t="n">
        <v>4.95</v>
      </c>
      <c r="Q3594" t="n">
        <v>68.56999999999999</v>
      </c>
      <c r="R3594" t="n">
        <v>161.136</v>
      </c>
      <c r="S3594" t="n">
        <v>119.659</v>
      </c>
      <c r="T3594" t="n">
        <v>285.687</v>
      </c>
    </row>
    <row r="3595">
      <c r="A3595" s="142" t="n">
        <v>41575</v>
      </c>
      <c r="B3595" t="inlineStr"/>
      <c r="C3595" t="n">
        <v>136.95</v>
      </c>
      <c r="D3595" t="inlineStr"/>
      <c r="E3595" t="inlineStr"/>
      <c r="F3595" t="inlineStr"/>
      <c r="G3595" t="inlineStr"/>
      <c r="H3595" t="inlineStr"/>
      <c r="I3595" t="inlineStr"/>
      <c r="J3595" t="n">
        <v>23.25</v>
      </c>
      <c r="K3595" t="n">
        <v>51.44</v>
      </c>
      <c r="L3595" t="n">
        <v>40047.7</v>
      </c>
      <c r="M3595" t="n">
        <v>204.32</v>
      </c>
      <c r="N3595" t="inlineStr"/>
      <c r="O3595" t="n">
        <v>54.9</v>
      </c>
      <c r="P3595" t="n">
        <v>4.99</v>
      </c>
      <c r="Q3595" t="n">
        <v>70.11</v>
      </c>
      <c r="R3595" t="n">
        <v>160.897</v>
      </c>
      <c r="S3595" t="n">
        <v>119.974</v>
      </c>
      <c r="T3595" t="n">
        <v>287.843</v>
      </c>
    </row>
    <row r="3596">
      <c r="A3596" s="142" t="n">
        <v>41576</v>
      </c>
      <c r="B3596" t="inlineStr"/>
      <c r="C3596" t="n">
        <v>134.25</v>
      </c>
      <c r="D3596" t="inlineStr"/>
      <c r="E3596" t="inlineStr"/>
      <c r="F3596" t="inlineStr"/>
      <c r="G3596" t="inlineStr"/>
      <c r="H3596" t="inlineStr"/>
      <c r="I3596" t="inlineStr"/>
      <c r="J3596" t="n">
        <v>22.94</v>
      </c>
      <c r="K3596" t="n">
        <v>50.4</v>
      </c>
      <c r="L3596" t="n">
        <v>39855.16</v>
      </c>
      <c r="M3596" t="n">
        <v>200.08</v>
      </c>
      <c r="N3596" t="inlineStr"/>
      <c r="O3596" t="n">
        <v>53.48</v>
      </c>
      <c r="P3596" t="n">
        <v>4.9</v>
      </c>
      <c r="Q3596" t="n">
        <v>69.13</v>
      </c>
      <c r="R3596" t="n">
        <v>161.484</v>
      </c>
      <c r="S3596" t="n">
        <v>120.42</v>
      </c>
      <c r="T3596" t="n">
        <v>288.844</v>
      </c>
    </row>
    <row r="3597">
      <c r="A3597" s="142" t="n">
        <v>41577</v>
      </c>
      <c r="B3597" t="inlineStr"/>
      <c r="C3597" t="n">
        <v>133.68</v>
      </c>
      <c r="D3597" t="inlineStr"/>
      <c r="E3597" t="inlineStr"/>
      <c r="F3597" t="inlineStr"/>
      <c r="G3597" t="inlineStr"/>
      <c r="H3597" t="inlineStr"/>
      <c r="I3597" t="inlineStr"/>
      <c r="J3597" t="n">
        <v>22.99</v>
      </c>
      <c r="K3597" t="n">
        <v>51.17</v>
      </c>
      <c r="L3597" t="n">
        <v>40208.51</v>
      </c>
      <c r="M3597" t="n">
        <v>202.09</v>
      </c>
      <c r="N3597" t="inlineStr"/>
      <c r="O3597" t="n">
        <v>54.35</v>
      </c>
      <c r="P3597" t="n">
        <v>4.92</v>
      </c>
      <c r="Q3597" t="n">
        <v>69.22</v>
      </c>
      <c r="R3597" t="n">
        <v>161.508</v>
      </c>
      <c r="S3597" t="n">
        <v>120.326</v>
      </c>
      <c r="T3597" t="n">
        <v>290.497</v>
      </c>
    </row>
    <row r="3598">
      <c r="A3598" s="142" t="n">
        <v>41578</v>
      </c>
      <c r="B3598" t="inlineStr"/>
      <c r="C3598" t="n">
        <v>132.73</v>
      </c>
      <c r="D3598" t="inlineStr"/>
      <c r="E3598" t="inlineStr"/>
      <c r="F3598" t="inlineStr"/>
      <c r="G3598" t="inlineStr"/>
      <c r="H3598" t="inlineStr"/>
      <c r="I3598" t="inlineStr"/>
      <c r="J3598" t="n">
        <v>22.55</v>
      </c>
      <c r="K3598" t="n">
        <v>49.43</v>
      </c>
      <c r="L3598" t="n">
        <v>39181.29</v>
      </c>
      <c r="M3598" t="n">
        <v>197.4</v>
      </c>
      <c r="N3598" t="inlineStr"/>
      <c r="O3598" t="n">
        <v>53.22</v>
      </c>
      <c r="P3598" t="n">
        <v>4.84</v>
      </c>
      <c r="Q3598" t="n">
        <v>67.59</v>
      </c>
      <c r="R3598" t="n">
        <v>162.198</v>
      </c>
      <c r="S3598" t="n">
        <v>121.175</v>
      </c>
      <c r="T3598" t="n">
        <v>291.913</v>
      </c>
    </row>
    <row r="3599">
      <c r="A3599" s="142" t="n">
        <v>41579</v>
      </c>
      <c r="B3599" t="inlineStr"/>
      <c r="C3599" t="n">
        <v>132.73</v>
      </c>
      <c r="D3599" t="inlineStr"/>
      <c r="E3599" t="inlineStr"/>
      <c r="F3599" t="inlineStr"/>
      <c r="G3599" t="inlineStr"/>
      <c r="H3599" t="inlineStr"/>
      <c r="I3599" t="inlineStr"/>
      <c r="J3599" t="n">
        <v>22.55</v>
      </c>
      <c r="K3599" t="n">
        <v>49.43</v>
      </c>
      <c r="L3599" t="n">
        <v>39181.29</v>
      </c>
      <c r="M3599" t="n">
        <v>197.4</v>
      </c>
      <c r="N3599" t="inlineStr"/>
      <c r="O3599" t="n">
        <v>53.22</v>
      </c>
      <c r="P3599" t="n">
        <v>4.72</v>
      </c>
      <c r="Q3599" t="n">
        <v>67.59</v>
      </c>
      <c r="R3599" t="n">
        <v>161.775</v>
      </c>
      <c r="S3599" t="n">
        <v>121.175</v>
      </c>
      <c r="T3599" t="n">
        <v>292.419</v>
      </c>
    </row>
    <row r="3600">
      <c r="A3600" s="142" t="n">
        <v>41582</v>
      </c>
      <c r="B3600" t="inlineStr"/>
      <c r="C3600" t="n">
        <v>129.63</v>
      </c>
      <c r="D3600" t="inlineStr"/>
      <c r="E3600" t="inlineStr"/>
      <c r="F3600" t="inlineStr"/>
      <c r="G3600" t="inlineStr"/>
      <c r="H3600" t="inlineStr"/>
      <c r="I3600" t="inlineStr"/>
      <c r="J3600" t="n">
        <v>22.38</v>
      </c>
      <c r="K3600" t="n">
        <v>49.39</v>
      </c>
      <c r="L3600" t="n">
        <v>39201.34</v>
      </c>
      <c r="M3600" t="n">
        <v>197.52</v>
      </c>
      <c r="N3600" t="inlineStr"/>
      <c r="O3600" t="n">
        <v>52.72</v>
      </c>
      <c r="P3600" t="n">
        <v>4.8</v>
      </c>
      <c r="Q3600" t="n">
        <v>66.26000000000001</v>
      </c>
      <c r="R3600" t="n">
        <v>162.332</v>
      </c>
      <c r="S3600" t="n">
        <v>121.905</v>
      </c>
      <c r="T3600" t="n">
        <v>291.705</v>
      </c>
    </row>
    <row r="3601">
      <c r="A3601" s="142" t="n">
        <v>41583</v>
      </c>
      <c r="B3601" t="inlineStr"/>
      <c r="C3601" t="n">
        <v>128.4</v>
      </c>
      <c r="D3601" t="inlineStr"/>
      <c r="E3601" t="inlineStr"/>
      <c r="F3601" t="inlineStr"/>
      <c r="G3601" t="inlineStr"/>
      <c r="H3601" t="inlineStr"/>
      <c r="I3601" t="inlineStr"/>
      <c r="J3601" t="n">
        <v>22.5</v>
      </c>
      <c r="K3601" t="n">
        <v>48.86</v>
      </c>
      <c r="L3601" t="n">
        <v>39078.87</v>
      </c>
      <c r="M3601" t="n">
        <v>196.01</v>
      </c>
      <c r="N3601" t="inlineStr"/>
      <c r="O3601" t="n">
        <v>52.29</v>
      </c>
      <c r="P3601" t="n">
        <v>4.76</v>
      </c>
      <c r="Q3601" t="n">
        <v>66.52</v>
      </c>
      <c r="R3601" t="n">
        <v>162.043</v>
      </c>
      <c r="S3601" t="n">
        <v>121.798</v>
      </c>
      <c r="T3601" t="n">
        <v>289.443</v>
      </c>
    </row>
    <row r="3602">
      <c r="A3602" s="142" t="n">
        <v>41584</v>
      </c>
      <c r="B3602" t="inlineStr"/>
      <c r="C3602" t="n">
        <v>129.19</v>
      </c>
      <c r="D3602" t="inlineStr"/>
      <c r="E3602" t="inlineStr"/>
      <c r="F3602" t="inlineStr"/>
      <c r="G3602" t="inlineStr"/>
      <c r="H3602" t="inlineStr"/>
      <c r="I3602" t="inlineStr"/>
      <c r="J3602" t="n">
        <v>22.46</v>
      </c>
      <c r="K3602" t="n">
        <v>49.2</v>
      </c>
      <c r="L3602" t="n">
        <v>39485.34</v>
      </c>
      <c r="M3602" t="n">
        <v>196.8</v>
      </c>
      <c r="N3602" t="inlineStr"/>
      <c r="O3602" t="n">
        <v>52.65</v>
      </c>
      <c r="P3602" t="n">
        <v>4.79</v>
      </c>
      <c r="Q3602" t="n">
        <v>66.81999999999999</v>
      </c>
      <c r="R3602" t="n">
        <v>162.758</v>
      </c>
      <c r="S3602" t="n">
        <v>121.918</v>
      </c>
      <c r="T3602" t="n">
        <v>288.282</v>
      </c>
    </row>
    <row r="3603">
      <c r="A3603" s="142" t="n">
        <v>41585</v>
      </c>
      <c r="B3603" t="inlineStr"/>
      <c r="C3603" t="n">
        <v>127.03</v>
      </c>
      <c r="D3603" t="inlineStr"/>
      <c r="E3603" t="inlineStr"/>
      <c r="F3603" t="inlineStr"/>
      <c r="G3603" t="inlineStr"/>
      <c r="H3603" t="inlineStr"/>
      <c r="I3603" t="inlineStr"/>
      <c r="J3603" t="n">
        <v>22.74</v>
      </c>
      <c r="K3603" t="n">
        <v>48.68</v>
      </c>
      <c r="L3603" t="n">
        <v>39223.19</v>
      </c>
      <c r="M3603" t="n">
        <v>193.38</v>
      </c>
      <c r="N3603" t="inlineStr"/>
      <c r="O3603" t="n">
        <v>51.73</v>
      </c>
      <c r="P3603" t="n">
        <v>4.74</v>
      </c>
      <c r="Q3603" t="n">
        <v>67.45999999999999</v>
      </c>
      <c r="R3603" t="n">
        <v>162.781</v>
      </c>
      <c r="S3603" t="n">
        <v>121.871</v>
      </c>
      <c r="T3603" t="n">
        <v>289.711</v>
      </c>
    </row>
    <row r="3604">
      <c r="A3604" s="142" t="n">
        <v>41586</v>
      </c>
      <c r="B3604" t="inlineStr"/>
      <c r="C3604" t="n">
        <v>127.57</v>
      </c>
      <c r="D3604" t="inlineStr"/>
      <c r="E3604" t="inlineStr"/>
      <c r="F3604" t="inlineStr"/>
      <c r="G3604" t="inlineStr"/>
      <c r="H3604" t="inlineStr"/>
      <c r="I3604" t="inlineStr"/>
      <c r="J3604" t="n">
        <v>22.03</v>
      </c>
      <c r="K3604" t="n">
        <v>48.43</v>
      </c>
      <c r="L3604" t="n">
        <v>38738.87</v>
      </c>
      <c r="M3604" t="n">
        <v>193.02</v>
      </c>
      <c r="N3604" t="inlineStr"/>
      <c r="O3604" t="n">
        <v>51.6</v>
      </c>
      <c r="P3604" t="n">
        <v>4.71</v>
      </c>
      <c r="Q3604" t="n">
        <v>65.11</v>
      </c>
      <c r="R3604" t="n">
        <v>162.56</v>
      </c>
      <c r="S3604" t="n">
        <v>122.523</v>
      </c>
      <c r="T3604" t="n">
        <v>286.148</v>
      </c>
    </row>
    <row r="3605">
      <c r="A3605" s="142" t="n">
        <v>41589</v>
      </c>
      <c r="B3605" t="inlineStr"/>
      <c r="C3605" t="n">
        <v>127.57</v>
      </c>
      <c r="D3605" t="inlineStr"/>
      <c r="E3605" t="inlineStr"/>
      <c r="F3605" t="inlineStr"/>
      <c r="G3605" t="inlineStr"/>
      <c r="H3605" t="inlineStr"/>
      <c r="I3605" t="inlineStr"/>
      <c r="J3605" t="n">
        <v>21.96</v>
      </c>
      <c r="K3605" t="n">
        <v>48.43</v>
      </c>
      <c r="L3605" t="n">
        <v>38738.87</v>
      </c>
      <c r="M3605" t="n">
        <v>193.02</v>
      </c>
      <c r="N3605" t="inlineStr"/>
      <c r="O3605" t="n">
        <v>51.6</v>
      </c>
      <c r="P3605" t="n">
        <v>4.69</v>
      </c>
      <c r="Q3605" t="n">
        <v>64.94</v>
      </c>
      <c r="R3605" t="n">
        <v>162.979</v>
      </c>
      <c r="S3605" t="n">
        <v>122.523</v>
      </c>
      <c r="T3605" t="n">
        <v>286.148</v>
      </c>
    </row>
    <row r="3606">
      <c r="A3606" s="142" t="n">
        <v>41590</v>
      </c>
      <c r="B3606" t="inlineStr"/>
      <c r="C3606" t="n">
        <v>122.55</v>
      </c>
      <c r="D3606" t="inlineStr"/>
      <c r="E3606" t="inlineStr"/>
      <c r="F3606" t="inlineStr"/>
      <c r="G3606" t="inlineStr"/>
      <c r="H3606" t="inlineStr"/>
      <c r="I3606" t="inlineStr"/>
      <c r="J3606" t="n">
        <v>22.05</v>
      </c>
      <c r="K3606" t="n">
        <v>47.48</v>
      </c>
      <c r="L3606" t="n">
        <v>38196.27</v>
      </c>
      <c r="M3606" t="n">
        <v>189.91</v>
      </c>
      <c r="N3606" t="inlineStr"/>
      <c r="O3606" t="n">
        <v>50.55</v>
      </c>
      <c r="P3606" t="n">
        <v>4.59</v>
      </c>
      <c r="Q3606" t="n">
        <v>65.88</v>
      </c>
      <c r="R3606" t="n">
        <v>162.042</v>
      </c>
      <c r="S3606" t="n">
        <v>121.832</v>
      </c>
      <c r="T3606" t="n">
        <v>283.236</v>
      </c>
    </row>
    <row r="3607">
      <c r="A3607" s="142" t="n">
        <v>41591</v>
      </c>
      <c r="B3607" t="inlineStr"/>
      <c r="C3607" t="n">
        <v>121.18</v>
      </c>
      <c r="D3607" t="inlineStr"/>
      <c r="E3607" t="inlineStr"/>
      <c r="F3607" t="inlineStr"/>
      <c r="G3607" t="inlineStr"/>
      <c r="H3607" t="inlineStr"/>
      <c r="I3607" t="inlineStr"/>
      <c r="J3607" t="n">
        <v>21.63</v>
      </c>
      <c r="K3607" t="n">
        <v>47.32</v>
      </c>
      <c r="L3607" t="n">
        <v>37916.43</v>
      </c>
      <c r="M3607" t="n">
        <v>190.63</v>
      </c>
      <c r="N3607" t="inlineStr"/>
      <c r="O3607" t="n">
        <v>50.56</v>
      </c>
      <c r="P3607" t="n">
        <v>4.56</v>
      </c>
      <c r="Q3607" t="n">
        <v>64.78</v>
      </c>
      <c r="R3607" t="n">
        <v>161.222</v>
      </c>
      <c r="S3607" t="n">
        <v>122.214</v>
      </c>
      <c r="T3607" t="n">
        <v>280.619</v>
      </c>
    </row>
    <row r="3608">
      <c r="A3608" s="142" t="n">
        <v>41592</v>
      </c>
      <c r="B3608" t="inlineStr"/>
      <c r="C3608" t="n">
        <v>124.78</v>
      </c>
      <c r="D3608" t="inlineStr"/>
      <c r="E3608" t="inlineStr"/>
      <c r="F3608" t="inlineStr"/>
      <c r="G3608" t="inlineStr"/>
      <c r="H3608" t="inlineStr"/>
      <c r="I3608" t="inlineStr"/>
      <c r="J3608" t="n">
        <v>21.83</v>
      </c>
      <c r="K3608" t="n">
        <v>48.32</v>
      </c>
      <c r="L3608" t="n">
        <v>38329.64</v>
      </c>
      <c r="M3608" t="n">
        <v>194.45</v>
      </c>
      <c r="N3608" t="inlineStr"/>
      <c r="O3608" t="n">
        <v>51.41</v>
      </c>
      <c r="P3608" t="n">
        <v>4.67</v>
      </c>
      <c r="Q3608" t="n">
        <v>65.45999999999999</v>
      </c>
      <c r="R3608" t="n">
        <v>162.551</v>
      </c>
      <c r="S3608" t="n">
        <v>122.657</v>
      </c>
      <c r="T3608" t="n">
        <v>282.895</v>
      </c>
    </row>
    <row r="3609">
      <c r="A3609" s="142" t="n">
        <v>41593</v>
      </c>
      <c r="B3609" t="inlineStr"/>
      <c r="C3609" t="n">
        <v>125.39</v>
      </c>
      <c r="D3609" t="inlineStr"/>
      <c r="E3609" t="inlineStr"/>
      <c r="F3609" t="inlineStr"/>
      <c r="G3609" t="inlineStr"/>
      <c r="H3609" t="inlineStr"/>
      <c r="I3609" t="inlineStr"/>
      <c r="J3609" t="n">
        <v>22.12</v>
      </c>
      <c r="K3609" t="n">
        <v>47.87</v>
      </c>
      <c r="L3609" t="n">
        <v>38235.25</v>
      </c>
      <c r="M3609" t="n">
        <v>191.97</v>
      </c>
      <c r="N3609" t="inlineStr"/>
      <c r="O3609" t="n">
        <v>50.99</v>
      </c>
      <c r="P3609" t="n">
        <v>4.64</v>
      </c>
      <c r="Q3609" t="n">
        <v>66.16</v>
      </c>
      <c r="R3609" t="n">
        <v>162.904</v>
      </c>
      <c r="S3609" t="n">
        <v>123.279</v>
      </c>
      <c r="T3609" t="n">
        <v>286.378</v>
      </c>
    </row>
    <row r="3610">
      <c r="A3610" s="142" t="n">
        <v>41596</v>
      </c>
      <c r="B3610" t="inlineStr"/>
      <c r="C3610" t="n">
        <v>122.42</v>
      </c>
      <c r="D3610" t="inlineStr"/>
      <c r="E3610" t="inlineStr"/>
      <c r="F3610" t="inlineStr"/>
      <c r="G3610" t="inlineStr"/>
      <c r="H3610" t="inlineStr"/>
      <c r="I3610" t="inlineStr"/>
      <c r="J3610" t="n">
        <v>21.68</v>
      </c>
      <c r="K3610" t="n">
        <v>46.96</v>
      </c>
      <c r="L3610" t="n">
        <v>37598.24</v>
      </c>
      <c r="M3610" t="n">
        <v>187.99</v>
      </c>
      <c r="N3610" t="inlineStr"/>
      <c r="O3610" t="n">
        <v>49.77</v>
      </c>
      <c r="P3610" t="n">
        <v>4.55</v>
      </c>
      <c r="Q3610" t="n">
        <v>64.8</v>
      </c>
      <c r="R3610" t="n">
        <v>163.781</v>
      </c>
      <c r="S3610" t="n">
        <v>123.181</v>
      </c>
      <c r="T3610" t="n">
        <v>291.045</v>
      </c>
    </row>
    <row r="3611">
      <c r="A3611" s="142" t="n">
        <v>41597</v>
      </c>
      <c r="B3611" t="inlineStr"/>
      <c r="C3611" t="n">
        <v>121.57</v>
      </c>
      <c r="D3611" t="inlineStr"/>
      <c r="E3611" t="inlineStr"/>
      <c r="F3611" t="inlineStr"/>
      <c r="G3611" t="inlineStr"/>
      <c r="H3611" t="inlineStr"/>
      <c r="I3611" t="inlineStr"/>
      <c r="J3611" t="n">
        <v>21.69</v>
      </c>
      <c r="K3611" t="n">
        <v>47.09</v>
      </c>
      <c r="L3611" t="n">
        <v>37705.6</v>
      </c>
      <c r="M3611" t="n">
        <v>189.11</v>
      </c>
      <c r="N3611" t="inlineStr"/>
      <c r="O3611" t="n">
        <v>49.85</v>
      </c>
      <c r="P3611" t="n">
        <v>4.52</v>
      </c>
      <c r="Q3611" t="n">
        <v>64.37</v>
      </c>
      <c r="R3611" t="n">
        <v>162.698</v>
      </c>
      <c r="S3611" t="n">
        <v>122.748</v>
      </c>
      <c r="T3611" t="n">
        <v>290.83</v>
      </c>
    </row>
    <row r="3612">
      <c r="A3612" s="142" t="n">
        <v>41598</v>
      </c>
      <c r="B3612" t="inlineStr"/>
      <c r="C3612" t="n">
        <v>116.67</v>
      </c>
      <c r="D3612" t="inlineStr"/>
      <c r="E3612" t="inlineStr"/>
      <c r="F3612" t="inlineStr"/>
      <c r="G3612" t="inlineStr"/>
      <c r="H3612" t="inlineStr"/>
      <c r="I3612" t="inlineStr"/>
      <c r="J3612" t="n">
        <v>21.26</v>
      </c>
      <c r="K3612" t="n">
        <v>45.14</v>
      </c>
      <c r="L3612" t="n">
        <v>37231.02</v>
      </c>
      <c r="M3612" t="n">
        <v>182.28</v>
      </c>
      <c r="N3612" t="inlineStr"/>
      <c r="O3612" t="n">
        <v>48.42</v>
      </c>
      <c r="P3612" t="n">
        <v>4.43</v>
      </c>
      <c r="Q3612" t="n">
        <v>63.25</v>
      </c>
      <c r="R3612" t="n">
        <v>162.987</v>
      </c>
      <c r="S3612" t="n">
        <v>122.912</v>
      </c>
      <c r="T3612" t="n">
        <v>290.77</v>
      </c>
    </row>
    <row r="3613">
      <c r="A3613" s="142" t="n">
        <v>41599</v>
      </c>
      <c r="B3613" t="inlineStr"/>
      <c r="C3613" t="n">
        <v>113.24</v>
      </c>
      <c r="D3613" t="inlineStr"/>
      <c r="E3613" t="inlineStr"/>
      <c r="F3613" t="inlineStr"/>
      <c r="G3613" t="inlineStr"/>
      <c r="H3613" t="inlineStr"/>
      <c r="I3613" t="inlineStr"/>
      <c r="J3613" t="n">
        <v>20.62</v>
      </c>
      <c r="K3613" t="n">
        <v>44.68</v>
      </c>
      <c r="L3613" t="n">
        <v>36968.79</v>
      </c>
      <c r="M3613" t="n">
        <v>180.37</v>
      </c>
      <c r="N3613" t="inlineStr"/>
      <c r="O3613" t="n">
        <v>47.49</v>
      </c>
      <c r="P3613" t="n">
        <v>4.31</v>
      </c>
      <c r="Q3613" t="n">
        <v>61.08</v>
      </c>
      <c r="R3613" t="n">
        <v>162.718</v>
      </c>
      <c r="S3613" t="n">
        <v>123.072</v>
      </c>
      <c r="T3613" t="n">
        <v>286.447</v>
      </c>
    </row>
    <row r="3614">
      <c r="A3614" s="142" t="n">
        <v>41600</v>
      </c>
      <c r="B3614" t="inlineStr"/>
      <c r="C3614" t="n">
        <v>111.85</v>
      </c>
      <c r="D3614" t="inlineStr"/>
      <c r="E3614" t="inlineStr"/>
      <c r="F3614" t="inlineStr"/>
      <c r="G3614" t="inlineStr"/>
      <c r="H3614" t="inlineStr"/>
      <c r="I3614" t="inlineStr"/>
      <c r="J3614" t="n">
        <v>20.71</v>
      </c>
      <c r="K3614" t="n">
        <v>44.01</v>
      </c>
      <c r="L3614" t="n">
        <v>36899.09</v>
      </c>
      <c r="M3614" t="n">
        <v>177.92</v>
      </c>
      <c r="N3614" t="inlineStr"/>
      <c r="O3614" t="n">
        <v>46.94</v>
      </c>
      <c r="P3614" t="n">
        <v>4.3</v>
      </c>
      <c r="Q3614" t="n">
        <v>61.36</v>
      </c>
      <c r="R3614" t="n">
        <v>162.86</v>
      </c>
      <c r="S3614" t="n">
        <v>123.029</v>
      </c>
      <c r="T3614" t="n">
        <v>286.515</v>
      </c>
    </row>
    <row r="3615">
      <c r="A3615" s="142" t="n">
        <v>41603</v>
      </c>
      <c r="B3615" t="inlineStr"/>
      <c r="C3615" t="n">
        <v>110.02</v>
      </c>
      <c r="D3615" t="inlineStr"/>
      <c r="E3615" t="inlineStr"/>
      <c r="F3615" t="inlineStr"/>
      <c r="G3615" t="inlineStr"/>
      <c r="H3615" t="inlineStr"/>
      <c r="I3615" t="inlineStr"/>
      <c r="J3615" t="n">
        <v>20.25</v>
      </c>
      <c r="K3615" t="n">
        <v>43.87</v>
      </c>
      <c r="L3615" t="n">
        <v>36907.72</v>
      </c>
      <c r="M3615" t="n">
        <v>176.8</v>
      </c>
      <c r="N3615" t="inlineStr"/>
      <c r="O3615" t="n">
        <v>46.87</v>
      </c>
      <c r="P3615" t="n">
        <v>4.28</v>
      </c>
      <c r="Q3615" t="n">
        <v>59.55</v>
      </c>
      <c r="R3615" t="n">
        <v>163.528</v>
      </c>
      <c r="S3615" t="n">
        <v>123.251</v>
      </c>
      <c r="T3615" t="n">
        <v>287.328</v>
      </c>
    </row>
    <row r="3616">
      <c r="A3616" s="142" t="n">
        <v>41604</v>
      </c>
      <c r="B3616" t="inlineStr"/>
      <c r="C3616" t="n">
        <v>107.01</v>
      </c>
      <c r="D3616" t="inlineStr"/>
      <c r="E3616" t="inlineStr"/>
      <c r="F3616" t="inlineStr"/>
      <c r="G3616" t="inlineStr"/>
      <c r="H3616" t="inlineStr"/>
      <c r="I3616" t="inlineStr"/>
      <c r="J3616" t="n">
        <v>20.03</v>
      </c>
      <c r="K3616" t="n">
        <v>42.88</v>
      </c>
      <c r="L3616" t="n">
        <v>36819.9</v>
      </c>
      <c r="M3616" t="n">
        <v>173.47</v>
      </c>
      <c r="N3616" t="inlineStr"/>
      <c r="O3616" t="n">
        <v>45.83</v>
      </c>
      <c r="P3616" t="n">
        <v>4.18</v>
      </c>
      <c r="Q3616" t="n">
        <v>59.37</v>
      </c>
      <c r="R3616" t="n">
        <v>162.456</v>
      </c>
      <c r="S3616" t="n">
        <v>122.577</v>
      </c>
      <c r="T3616" t="n">
        <v>284.708</v>
      </c>
    </row>
    <row r="3617">
      <c r="A3617" s="142" t="n">
        <v>41605</v>
      </c>
      <c r="B3617" t="inlineStr"/>
      <c r="C3617" t="n">
        <v>108.56</v>
      </c>
      <c r="D3617" t="inlineStr"/>
      <c r="E3617" t="inlineStr"/>
      <c r="F3617" t="inlineStr"/>
      <c r="G3617" t="inlineStr"/>
      <c r="H3617" t="inlineStr"/>
      <c r="I3617" t="inlineStr"/>
      <c r="J3617" t="n">
        <v>19.87</v>
      </c>
      <c r="K3617" t="n">
        <v>43</v>
      </c>
      <c r="L3617" t="n">
        <v>36561.9</v>
      </c>
      <c r="M3617" t="n">
        <v>172.96</v>
      </c>
      <c r="N3617" t="inlineStr"/>
      <c r="O3617" t="n">
        <v>46</v>
      </c>
      <c r="P3617" t="n">
        <v>4.17</v>
      </c>
      <c r="Q3617" t="n">
        <v>58.47</v>
      </c>
      <c r="R3617" t="n">
        <v>163.327</v>
      </c>
      <c r="S3617" t="n">
        <v>122.704</v>
      </c>
      <c r="T3617" t="n">
        <v>285.391</v>
      </c>
    </row>
    <row r="3618">
      <c r="A3618" s="142" t="n">
        <v>41606</v>
      </c>
      <c r="B3618" t="inlineStr"/>
      <c r="C3618" t="n">
        <v>109.44</v>
      </c>
      <c r="D3618" t="inlineStr"/>
      <c r="E3618" t="inlineStr"/>
      <c r="F3618" t="inlineStr"/>
      <c r="G3618" t="inlineStr"/>
      <c r="H3618" t="inlineStr"/>
      <c r="I3618" t="inlineStr"/>
      <c r="J3618" t="n">
        <v>20.03</v>
      </c>
      <c r="K3618" t="n">
        <v>43.39</v>
      </c>
      <c r="L3618" t="n">
        <v>36561.9</v>
      </c>
      <c r="M3618" t="n">
        <v>173.1</v>
      </c>
      <c r="N3618" t="inlineStr"/>
      <c r="O3618" t="n">
        <v>46</v>
      </c>
      <c r="P3618" t="n">
        <v>4.2</v>
      </c>
      <c r="Q3618" t="n">
        <v>58.47</v>
      </c>
      <c r="R3618" t="n">
        <v>163.893</v>
      </c>
      <c r="S3618" t="n">
        <v>122.795</v>
      </c>
      <c r="T3618" t="n">
        <v>285.779</v>
      </c>
    </row>
    <row r="3619">
      <c r="A3619" s="142" t="n">
        <v>41607</v>
      </c>
      <c r="B3619" t="inlineStr"/>
      <c r="C3619" t="n">
        <v>110.92</v>
      </c>
      <c r="D3619" t="inlineStr"/>
      <c r="E3619" t="inlineStr"/>
      <c r="F3619" t="inlineStr"/>
      <c r="G3619" t="inlineStr"/>
      <c r="H3619" t="inlineStr"/>
      <c r="I3619" t="inlineStr"/>
      <c r="J3619" t="n">
        <v>20.26</v>
      </c>
      <c r="K3619" t="n">
        <v>43.91</v>
      </c>
      <c r="L3619" t="n">
        <v>36963.04</v>
      </c>
      <c r="M3619" t="n">
        <v>176.85</v>
      </c>
      <c r="N3619" t="inlineStr"/>
      <c r="O3619" t="n">
        <v>46.73</v>
      </c>
      <c r="P3619" t="n">
        <v>4.25</v>
      </c>
      <c r="Q3619" t="n">
        <v>59.68</v>
      </c>
      <c r="R3619" t="n">
        <v>163.868</v>
      </c>
      <c r="S3619" t="n">
        <v>122.707</v>
      </c>
      <c r="T3619" t="n">
        <v>287.211</v>
      </c>
    </row>
    <row r="3620">
      <c r="A3620" s="142" t="n">
        <v>41610</v>
      </c>
      <c r="B3620" t="inlineStr"/>
      <c r="C3620" t="n">
        <v>106.57</v>
      </c>
      <c r="D3620" t="inlineStr"/>
      <c r="E3620" t="inlineStr"/>
      <c r="F3620" t="inlineStr"/>
      <c r="G3620" t="inlineStr"/>
      <c r="H3620" t="inlineStr"/>
      <c r="I3620" t="inlineStr"/>
      <c r="J3620" t="n">
        <v>19.91</v>
      </c>
      <c r="K3620" t="n">
        <v>41.92</v>
      </c>
      <c r="L3620" t="n">
        <v>36166.11</v>
      </c>
      <c r="M3620" t="n">
        <v>168.34</v>
      </c>
      <c r="N3620" t="inlineStr"/>
      <c r="O3620" t="n">
        <v>44.59</v>
      </c>
      <c r="P3620" t="n">
        <v>4.12</v>
      </c>
      <c r="Q3620" t="n">
        <v>58.5</v>
      </c>
      <c r="R3620" t="n">
        <v>163.333</v>
      </c>
      <c r="S3620" t="n">
        <v>122.704</v>
      </c>
      <c r="T3620" t="n">
        <v>287.105</v>
      </c>
    </row>
    <row r="3621">
      <c r="A3621" s="142" t="n">
        <v>41611</v>
      </c>
      <c r="B3621" t="inlineStr"/>
      <c r="C3621" t="n">
        <v>102.66</v>
      </c>
      <c r="D3621" t="inlineStr"/>
      <c r="E3621" t="inlineStr"/>
      <c r="F3621" t="inlineStr"/>
      <c r="G3621" t="inlineStr"/>
      <c r="H3621" t="inlineStr"/>
      <c r="I3621" t="inlineStr"/>
      <c r="J3621" t="n">
        <v>19.14</v>
      </c>
      <c r="K3621" t="n">
        <v>40.97</v>
      </c>
      <c r="L3621" t="n">
        <v>36131.34</v>
      </c>
      <c r="M3621" t="n">
        <v>165.76</v>
      </c>
      <c r="N3621" t="inlineStr"/>
      <c r="O3621" t="n">
        <v>43.51</v>
      </c>
      <c r="P3621" t="n">
        <v>4.02</v>
      </c>
      <c r="Q3621" t="n">
        <v>56.28</v>
      </c>
      <c r="R3621" t="n">
        <v>160.871</v>
      </c>
      <c r="S3621" t="n">
        <v>121.747</v>
      </c>
      <c r="T3621" t="n">
        <v>283.423</v>
      </c>
    </row>
    <row r="3622">
      <c r="A3622" s="142" t="n">
        <v>41612</v>
      </c>
      <c r="B3622" t="inlineStr"/>
      <c r="C3622" t="n">
        <v>104.84</v>
      </c>
      <c r="D3622" t="inlineStr"/>
      <c r="E3622" t="inlineStr"/>
      <c r="F3622" t="inlineStr"/>
      <c r="G3622" t="inlineStr"/>
      <c r="H3622" t="inlineStr"/>
      <c r="I3622" t="inlineStr"/>
      <c r="J3622" t="n">
        <v>19.2</v>
      </c>
      <c r="K3622" t="n">
        <v>41.86</v>
      </c>
      <c r="L3622" t="n">
        <v>36991.7</v>
      </c>
      <c r="M3622" t="n">
        <v>168.69</v>
      </c>
      <c r="N3622" t="inlineStr"/>
      <c r="O3622" t="n">
        <v>44.72</v>
      </c>
      <c r="P3622" t="n">
        <v>4.06</v>
      </c>
      <c r="Q3622" t="n">
        <v>56.42</v>
      </c>
      <c r="R3622" t="n">
        <v>159.931</v>
      </c>
      <c r="S3622" t="n">
        <v>121.372</v>
      </c>
      <c r="T3622" t="n">
        <v>282.104</v>
      </c>
    </row>
    <row r="3623">
      <c r="A3623" s="142" t="n">
        <v>41613</v>
      </c>
      <c r="B3623" t="inlineStr"/>
      <c r="C3623" t="n">
        <v>102.12</v>
      </c>
      <c r="D3623" t="inlineStr"/>
      <c r="E3623" t="inlineStr"/>
      <c r="F3623" t="inlineStr"/>
      <c r="G3623" t="inlineStr"/>
      <c r="H3623" t="inlineStr"/>
      <c r="I3623" t="inlineStr"/>
      <c r="J3623" t="n">
        <v>19.04</v>
      </c>
      <c r="K3623" t="n">
        <v>40.68</v>
      </c>
      <c r="L3623" t="n">
        <v>36735.77</v>
      </c>
      <c r="M3623" t="n">
        <v>164.38</v>
      </c>
      <c r="N3623" t="inlineStr"/>
      <c r="O3623" t="n">
        <v>43.52</v>
      </c>
      <c r="P3623" t="n">
        <v>3.99</v>
      </c>
      <c r="Q3623" t="n">
        <v>55.87</v>
      </c>
      <c r="R3623" t="n">
        <v>158.485</v>
      </c>
      <c r="S3623" t="n">
        <v>120.129</v>
      </c>
      <c r="T3623" t="n">
        <v>280.8</v>
      </c>
    </row>
    <row r="3624">
      <c r="A3624" s="142" t="n">
        <v>41614</v>
      </c>
      <c r="B3624" t="inlineStr"/>
      <c r="C3624" t="n">
        <v>101.55</v>
      </c>
      <c r="D3624" t="inlineStr"/>
      <c r="E3624" t="inlineStr"/>
      <c r="F3624" t="inlineStr"/>
      <c r="G3624" t="inlineStr"/>
      <c r="H3624" t="inlineStr"/>
      <c r="I3624" t="inlineStr"/>
      <c r="J3624" t="n">
        <v>19.15</v>
      </c>
      <c r="K3624" t="n">
        <v>40.46</v>
      </c>
      <c r="L3624" t="n">
        <v>36637.27</v>
      </c>
      <c r="M3624" t="n">
        <v>163.77</v>
      </c>
      <c r="N3624" t="inlineStr"/>
      <c r="O3624" t="n">
        <v>43.45</v>
      </c>
      <c r="P3624" t="n">
        <v>3.98</v>
      </c>
      <c r="Q3624" t="n">
        <v>56.09</v>
      </c>
      <c r="R3624" t="n">
        <v>159.566</v>
      </c>
      <c r="S3624" t="n">
        <v>120.861</v>
      </c>
      <c r="T3624" t="n">
        <v>281.294</v>
      </c>
    </row>
    <row r="3625">
      <c r="A3625" s="142" t="n">
        <v>41617</v>
      </c>
      <c r="B3625" t="inlineStr"/>
      <c r="C3625" t="n">
        <v>103.34</v>
      </c>
      <c r="D3625" t="inlineStr"/>
      <c r="E3625" t="inlineStr"/>
      <c r="F3625" t="inlineStr"/>
      <c r="G3625" t="inlineStr"/>
      <c r="H3625" t="inlineStr"/>
      <c r="I3625" t="inlineStr"/>
      <c r="J3625" t="n">
        <v>19.08</v>
      </c>
      <c r="K3625" t="n">
        <v>41.02</v>
      </c>
      <c r="L3625" t="n">
        <v>36815.74</v>
      </c>
      <c r="M3625" t="n">
        <v>166.43</v>
      </c>
      <c r="N3625" t="inlineStr"/>
      <c r="O3625" t="n">
        <v>44</v>
      </c>
      <c r="P3625" t="n">
        <v>4</v>
      </c>
      <c r="Q3625" t="n">
        <v>56.09</v>
      </c>
      <c r="R3625" t="n">
        <v>159.871</v>
      </c>
      <c r="S3625" t="n">
        <v>121.022</v>
      </c>
      <c r="T3625" t="n">
        <v>283.537</v>
      </c>
    </row>
    <row r="3626">
      <c r="A3626" s="142" t="n">
        <v>41618</v>
      </c>
      <c r="B3626" t="inlineStr"/>
      <c r="C3626" t="n">
        <v>105.91</v>
      </c>
      <c r="D3626" t="inlineStr"/>
      <c r="E3626" t="inlineStr"/>
      <c r="F3626" t="inlineStr"/>
      <c r="G3626" t="inlineStr"/>
      <c r="H3626" t="inlineStr"/>
      <c r="I3626" t="inlineStr"/>
      <c r="J3626" t="n">
        <v>19.81</v>
      </c>
      <c r="K3626" t="n">
        <v>42.64</v>
      </c>
      <c r="L3626" t="n">
        <v>37494.46</v>
      </c>
      <c r="M3626" t="n">
        <v>172.03</v>
      </c>
      <c r="N3626" t="inlineStr"/>
      <c r="O3626" t="n">
        <v>45.46</v>
      </c>
      <c r="P3626" t="n">
        <v>4.11</v>
      </c>
      <c r="Q3626" t="n">
        <v>58.01</v>
      </c>
      <c r="R3626" t="n">
        <v>158.693</v>
      </c>
      <c r="S3626" t="n">
        <v>120.337</v>
      </c>
      <c r="T3626" t="n">
        <v>282.35</v>
      </c>
    </row>
    <row r="3627">
      <c r="A3627" s="142" t="n">
        <v>41619</v>
      </c>
      <c r="B3627" t="inlineStr"/>
      <c r="C3627" t="n">
        <v>103.91</v>
      </c>
      <c r="D3627" t="inlineStr"/>
      <c r="E3627" t="inlineStr"/>
      <c r="F3627" t="inlineStr"/>
      <c r="G3627" t="inlineStr"/>
      <c r="H3627" t="inlineStr"/>
      <c r="I3627" t="inlineStr"/>
      <c r="J3627" t="n">
        <v>19.55</v>
      </c>
      <c r="K3627" t="n">
        <v>41.42</v>
      </c>
      <c r="L3627" t="n">
        <v>37448.14</v>
      </c>
      <c r="M3627" t="n">
        <v>167.28</v>
      </c>
      <c r="N3627" t="inlineStr"/>
      <c r="O3627" t="n">
        <v>44.11</v>
      </c>
      <c r="P3627" t="n">
        <v>4.02</v>
      </c>
      <c r="Q3627" t="n">
        <v>57.79</v>
      </c>
      <c r="R3627" t="n">
        <v>157.888</v>
      </c>
      <c r="S3627" t="n">
        <v>119.116</v>
      </c>
      <c r="T3627" t="n">
        <v>279.241</v>
      </c>
    </row>
    <row r="3628">
      <c r="A3628" s="142" t="n">
        <v>41620</v>
      </c>
      <c r="B3628" t="inlineStr"/>
      <c r="C3628" t="n">
        <v>104.14</v>
      </c>
      <c r="D3628" t="inlineStr"/>
      <c r="E3628" t="inlineStr"/>
      <c r="F3628" t="inlineStr"/>
      <c r="G3628" t="inlineStr"/>
      <c r="H3628" t="inlineStr"/>
      <c r="I3628" t="inlineStr"/>
      <c r="J3628" t="n">
        <v>18.72</v>
      </c>
      <c r="K3628" t="n">
        <v>41.06</v>
      </c>
      <c r="L3628" t="n">
        <v>36436.06</v>
      </c>
      <c r="M3628" t="n">
        <v>165.81</v>
      </c>
      <c r="N3628" t="inlineStr"/>
      <c r="O3628" t="n">
        <v>44.02</v>
      </c>
      <c r="P3628" t="n">
        <v>3.97</v>
      </c>
      <c r="Q3628" t="n">
        <v>55.09</v>
      </c>
      <c r="R3628" t="n">
        <v>156.407</v>
      </c>
      <c r="S3628" t="n">
        <v>118.546</v>
      </c>
      <c r="T3628" t="n">
        <v>276.921</v>
      </c>
    </row>
    <row r="3629">
      <c r="A3629" s="142" t="n">
        <v>41621</v>
      </c>
      <c r="B3629" t="inlineStr"/>
      <c r="C3629" t="n">
        <v>105.22</v>
      </c>
      <c r="D3629" t="inlineStr"/>
      <c r="E3629" t="inlineStr"/>
      <c r="F3629" t="inlineStr"/>
      <c r="G3629" t="inlineStr"/>
      <c r="H3629" t="inlineStr"/>
      <c r="I3629" t="inlineStr"/>
      <c r="J3629" t="n">
        <v>19.1</v>
      </c>
      <c r="K3629" t="n">
        <v>41.32</v>
      </c>
      <c r="L3629" t="n">
        <v>36548.89</v>
      </c>
      <c r="M3629" t="n">
        <v>166.99</v>
      </c>
      <c r="N3629" t="inlineStr"/>
      <c r="O3629" t="n">
        <v>44.39</v>
      </c>
      <c r="P3629" t="n">
        <v>4.02</v>
      </c>
      <c r="Q3629" t="n">
        <v>56.62</v>
      </c>
      <c r="R3629" t="n">
        <v>156.146</v>
      </c>
      <c r="S3629" t="n">
        <v>118.666</v>
      </c>
      <c r="T3629" t="n">
        <v>277.12</v>
      </c>
    </row>
    <row r="3630">
      <c r="A3630" s="142" t="n">
        <v>41624</v>
      </c>
      <c r="B3630" t="inlineStr"/>
      <c r="C3630" t="n">
        <v>105.51</v>
      </c>
      <c r="D3630" t="inlineStr"/>
      <c r="E3630" t="inlineStr"/>
      <c r="F3630" t="inlineStr"/>
      <c r="G3630" t="inlineStr"/>
      <c r="H3630" t="inlineStr"/>
      <c r="I3630" t="inlineStr"/>
      <c r="J3630" t="n">
        <v>19.08</v>
      </c>
      <c r="K3630" t="n">
        <v>41.83</v>
      </c>
      <c r="L3630" t="n">
        <v>36829.75</v>
      </c>
      <c r="M3630" t="n">
        <v>169.09</v>
      </c>
      <c r="N3630" t="inlineStr"/>
      <c r="O3630" t="n">
        <v>44.72</v>
      </c>
      <c r="P3630" t="n">
        <v>4.02</v>
      </c>
      <c r="Q3630" t="n">
        <v>56.34</v>
      </c>
      <c r="R3630" t="n">
        <v>158.164</v>
      </c>
      <c r="S3630" t="n">
        <v>119.167</v>
      </c>
      <c r="T3630" t="n">
        <v>276.625</v>
      </c>
    </row>
    <row r="3631">
      <c r="A3631" s="142" t="n">
        <v>41625</v>
      </c>
      <c r="B3631" t="inlineStr"/>
      <c r="C3631" t="n">
        <v>104.8</v>
      </c>
      <c r="D3631" t="inlineStr"/>
      <c r="E3631" t="inlineStr"/>
      <c r="F3631" t="inlineStr"/>
      <c r="G3631" t="inlineStr"/>
      <c r="H3631" t="inlineStr"/>
      <c r="I3631" t="inlineStr"/>
      <c r="J3631" t="n">
        <v>19.11</v>
      </c>
      <c r="K3631" t="n">
        <v>41.59</v>
      </c>
      <c r="L3631" t="n">
        <v>36323.97</v>
      </c>
      <c r="M3631" t="n">
        <v>168.59</v>
      </c>
      <c r="N3631" t="inlineStr"/>
      <c r="O3631" t="n">
        <v>44.49</v>
      </c>
      <c r="P3631" t="n">
        <v>4</v>
      </c>
      <c r="Q3631" t="n">
        <v>56.53</v>
      </c>
      <c r="R3631" t="n">
        <v>156.979</v>
      </c>
      <c r="S3631" t="n">
        <v>119.011</v>
      </c>
      <c r="T3631" t="n">
        <v>277.129</v>
      </c>
    </row>
    <row r="3632">
      <c r="A3632" s="142" t="n">
        <v>41626</v>
      </c>
      <c r="B3632" t="inlineStr"/>
      <c r="C3632" t="n">
        <v>105.42</v>
      </c>
      <c r="D3632" t="inlineStr"/>
      <c r="E3632" t="inlineStr"/>
      <c r="F3632" t="inlineStr"/>
      <c r="G3632" t="inlineStr"/>
      <c r="H3632" t="inlineStr"/>
      <c r="I3632" t="inlineStr"/>
      <c r="J3632" t="n">
        <v>19.08</v>
      </c>
      <c r="K3632" t="n">
        <v>41.25</v>
      </c>
      <c r="L3632" t="n">
        <v>36430.62</v>
      </c>
      <c r="M3632" t="n">
        <v>167.02</v>
      </c>
      <c r="N3632" t="inlineStr"/>
      <c r="O3632" t="n">
        <v>43.99</v>
      </c>
      <c r="P3632" t="n">
        <v>3.98</v>
      </c>
      <c r="Q3632" t="n">
        <v>56.37</v>
      </c>
      <c r="R3632" t="n">
        <v>158.322</v>
      </c>
      <c r="S3632" t="n">
        <v>120.159</v>
      </c>
      <c r="T3632" t="n">
        <v>277.122</v>
      </c>
    </row>
    <row r="3633">
      <c r="A3633" s="142" t="n">
        <v>41627</v>
      </c>
      <c r="B3633" t="inlineStr"/>
      <c r="C3633" t="n">
        <v>104.84</v>
      </c>
      <c r="D3633" t="inlineStr"/>
      <c r="E3633" t="inlineStr"/>
      <c r="F3633" t="inlineStr"/>
      <c r="G3633" t="inlineStr"/>
      <c r="H3633" t="inlineStr"/>
      <c r="I3633" t="inlineStr"/>
      <c r="J3633" t="n">
        <v>18.7</v>
      </c>
      <c r="K3633" t="n">
        <v>40.54</v>
      </c>
      <c r="L3633" t="n">
        <v>35458.36</v>
      </c>
      <c r="M3633" t="n">
        <v>165.01</v>
      </c>
      <c r="N3633" t="inlineStr"/>
      <c r="O3633" t="n">
        <v>43.49</v>
      </c>
      <c r="P3633" t="n">
        <v>3.94</v>
      </c>
      <c r="Q3633" t="n">
        <v>55.19</v>
      </c>
      <c r="R3633" t="n">
        <v>161.056</v>
      </c>
      <c r="S3633" t="n">
        <v>121.276</v>
      </c>
      <c r="T3633" t="n">
        <v>278.455</v>
      </c>
    </row>
    <row r="3634">
      <c r="A3634" s="142" t="n">
        <v>41628</v>
      </c>
      <c r="B3634" t="inlineStr"/>
      <c r="C3634" t="n">
        <v>101.92</v>
      </c>
      <c r="D3634" t="inlineStr"/>
      <c r="E3634" t="inlineStr"/>
      <c r="F3634" t="inlineStr"/>
      <c r="G3634" t="inlineStr"/>
      <c r="H3634" t="inlineStr"/>
      <c r="I3634" t="inlineStr"/>
      <c r="J3634" t="n">
        <v>18.77</v>
      </c>
      <c r="K3634" t="n">
        <v>40.8</v>
      </c>
      <c r="L3634" t="n">
        <v>35772.01</v>
      </c>
      <c r="M3634" t="n">
        <v>165.01</v>
      </c>
      <c r="N3634" t="inlineStr"/>
      <c r="O3634" t="n">
        <v>43.52</v>
      </c>
      <c r="P3634" t="n">
        <v>3.94</v>
      </c>
      <c r="Q3634" t="n">
        <v>55.6</v>
      </c>
      <c r="R3634" t="n">
        <v>161.922</v>
      </c>
      <c r="S3634" t="n">
        <v>121.78</v>
      </c>
      <c r="T3634" t="n">
        <v>277.746</v>
      </c>
    </row>
    <row r="3635">
      <c r="A3635" s="142" t="n">
        <v>41631</v>
      </c>
      <c r="B3635" t="inlineStr"/>
      <c r="C3635" t="n">
        <v>101.78</v>
      </c>
      <c r="D3635" t="inlineStr"/>
      <c r="E3635" t="inlineStr"/>
      <c r="F3635" t="inlineStr"/>
      <c r="G3635" t="inlineStr"/>
      <c r="H3635" t="inlineStr"/>
      <c r="I3635" t="inlineStr"/>
      <c r="J3635" t="n">
        <v>18.83</v>
      </c>
      <c r="K3635" t="n">
        <v>40.43</v>
      </c>
      <c r="L3635" t="n">
        <v>35615.81</v>
      </c>
      <c r="M3635" t="n">
        <v>165.79</v>
      </c>
      <c r="N3635" t="inlineStr"/>
      <c r="O3635" t="n">
        <v>43.38</v>
      </c>
      <c r="P3635" t="n">
        <v>3.94</v>
      </c>
      <c r="Q3635" t="n">
        <v>55.65</v>
      </c>
      <c r="R3635" t="n">
        <v>163.092</v>
      </c>
      <c r="S3635" t="n">
        <v>122.243</v>
      </c>
      <c r="T3635" t="n">
        <v>278.327</v>
      </c>
    </row>
    <row r="3636">
      <c r="A3636" s="142" t="n">
        <v>41632</v>
      </c>
      <c r="B3636" t="inlineStr"/>
      <c r="C3636" t="n">
        <v>101.78</v>
      </c>
      <c r="D3636" t="inlineStr"/>
      <c r="E3636" t="inlineStr"/>
      <c r="F3636" t="inlineStr"/>
      <c r="G3636" t="inlineStr"/>
      <c r="H3636" t="inlineStr"/>
      <c r="I3636" t="inlineStr"/>
      <c r="J3636" t="n">
        <v>18.83</v>
      </c>
      <c r="K3636" t="n">
        <v>41.54</v>
      </c>
      <c r="L3636" t="n">
        <v>35756.26</v>
      </c>
      <c r="M3636" t="n">
        <v>170.05</v>
      </c>
      <c r="N3636" t="inlineStr"/>
      <c r="O3636" t="n">
        <v>44.7</v>
      </c>
      <c r="P3636" t="n">
        <v>4.04</v>
      </c>
      <c r="Q3636" t="n">
        <v>55.65</v>
      </c>
      <c r="R3636" t="n">
        <v>163.517</v>
      </c>
      <c r="S3636" t="n">
        <v>122.795</v>
      </c>
      <c r="T3636" t="n">
        <v>279.882</v>
      </c>
    </row>
    <row r="3637">
      <c r="A3637" s="142" t="n">
        <v>41633</v>
      </c>
      <c r="B3637" t="inlineStr"/>
      <c r="C3637" t="n">
        <v>101.78</v>
      </c>
      <c r="D3637" t="inlineStr"/>
      <c r="E3637" t="inlineStr"/>
      <c r="F3637" t="inlineStr"/>
      <c r="G3637" t="inlineStr"/>
      <c r="H3637" t="inlineStr"/>
      <c r="I3637" t="inlineStr"/>
      <c r="J3637" t="n">
        <v>18.83</v>
      </c>
      <c r="K3637" t="n">
        <v>41.54</v>
      </c>
      <c r="L3637" t="n">
        <v>35756.26</v>
      </c>
      <c r="M3637" t="n">
        <v>170.05</v>
      </c>
      <c r="N3637" t="inlineStr"/>
      <c r="O3637" t="n">
        <v>44.7</v>
      </c>
      <c r="P3637" t="n">
        <v>4.04</v>
      </c>
      <c r="Q3637" t="n">
        <v>55.65</v>
      </c>
      <c r="R3637" t="n">
        <v>163.517</v>
      </c>
      <c r="S3637" t="n">
        <v>122.795</v>
      </c>
      <c r="T3637" t="n">
        <v>279.882</v>
      </c>
    </row>
    <row r="3638">
      <c r="A3638" s="142" t="n">
        <v>41634</v>
      </c>
      <c r="B3638" t="inlineStr"/>
      <c r="C3638" t="n">
        <v>101.78</v>
      </c>
      <c r="D3638" t="inlineStr"/>
      <c r="E3638" t="inlineStr"/>
      <c r="F3638" t="inlineStr"/>
      <c r="G3638" t="inlineStr"/>
      <c r="H3638" t="inlineStr"/>
      <c r="I3638" t="inlineStr"/>
      <c r="J3638" t="n">
        <v>18.83</v>
      </c>
      <c r="K3638" t="n">
        <v>41.54</v>
      </c>
      <c r="L3638" t="n">
        <v>35756.26</v>
      </c>
      <c r="M3638" t="n">
        <v>170.05</v>
      </c>
      <c r="N3638" t="inlineStr"/>
      <c r="O3638" t="n">
        <v>44.7</v>
      </c>
      <c r="P3638" t="n">
        <v>4.03</v>
      </c>
      <c r="Q3638" t="n">
        <v>55.65</v>
      </c>
      <c r="R3638" t="n">
        <v>163.578</v>
      </c>
      <c r="S3638" t="n">
        <v>122.795</v>
      </c>
      <c r="T3638" t="n">
        <v>279.882</v>
      </c>
    </row>
    <row r="3639">
      <c r="A3639" s="142" t="n">
        <v>41635</v>
      </c>
      <c r="B3639" t="inlineStr"/>
      <c r="C3639" t="n">
        <v>104.84</v>
      </c>
      <c r="D3639" t="inlineStr"/>
      <c r="E3639" t="inlineStr"/>
      <c r="F3639" t="inlineStr"/>
      <c r="G3639" t="inlineStr"/>
      <c r="H3639" t="inlineStr"/>
      <c r="I3639" t="inlineStr"/>
      <c r="J3639" t="n">
        <v>19.34</v>
      </c>
      <c r="K3639" t="n">
        <v>41.7</v>
      </c>
      <c r="L3639" t="n">
        <v>36494.48</v>
      </c>
      <c r="M3639" t="n">
        <v>170.08</v>
      </c>
      <c r="N3639" t="inlineStr"/>
      <c r="O3639" t="n">
        <v>44.82</v>
      </c>
      <c r="P3639" t="n">
        <v>4.08</v>
      </c>
      <c r="Q3639" t="n">
        <v>56.99</v>
      </c>
      <c r="R3639" t="n">
        <v>165.268</v>
      </c>
      <c r="S3639" t="n">
        <v>122.824</v>
      </c>
      <c r="T3639" t="n">
        <v>278.299</v>
      </c>
    </row>
    <row r="3640">
      <c r="A3640" s="142" t="n">
        <v>41638</v>
      </c>
      <c r="B3640" t="inlineStr"/>
      <c r="C3640" t="n">
        <v>103.83</v>
      </c>
      <c r="D3640" t="inlineStr"/>
      <c r="E3640" t="inlineStr"/>
      <c r="F3640" t="inlineStr"/>
      <c r="G3640" t="inlineStr"/>
      <c r="H3640" t="inlineStr"/>
      <c r="I3640" t="inlineStr"/>
      <c r="J3640" t="n">
        <v>19.34</v>
      </c>
      <c r="K3640" t="n">
        <v>40.7</v>
      </c>
      <c r="L3640" t="n">
        <v>36134.72</v>
      </c>
      <c r="M3640" t="n">
        <v>166.18</v>
      </c>
      <c r="N3640" t="inlineStr"/>
      <c r="O3640" t="n">
        <v>43.68</v>
      </c>
      <c r="P3640" t="n">
        <v>4.06</v>
      </c>
      <c r="Q3640" t="n">
        <v>56.87</v>
      </c>
      <c r="R3640" t="n">
        <v>164.952</v>
      </c>
      <c r="S3640" t="n">
        <v>122.688</v>
      </c>
      <c r="T3640" t="n">
        <v>278.761</v>
      </c>
    </row>
    <row r="3641">
      <c r="A3641" s="142" t="n">
        <v>41639</v>
      </c>
      <c r="B3641" t="inlineStr"/>
      <c r="C3641" t="n">
        <v>105.26</v>
      </c>
      <c r="D3641" t="inlineStr"/>
      <c r="E3641" t="inlineStr"/>
      <c r="F3641" t="inlineStr"/>
      <c r="G3641" t="inlineStr"/>
      <c r="H3641" t="inlineStr"/>
      <c r="I3641" t="inlineStr"/>
      <c r="J3641" t="n">
        <v>19.31</v>
      </c>
      <c r="K3641" t="n">
        <v>41.57</v>
      </c>
      <c r="L3641" t="n">
        <v>36138.94</v>
      </c>
      <c r="M3641" t="n">
        <v>170.13</v>
      </c>
      <c r="N3641" t="inlineStr"/>
      <c r="O3641" t="n">
        <v>44.68</v>
      </c>
      <c r="P3641" t="n">
        <v>4.13</v>
      </c>
      <c r="Q3641" t="n">
        <v>56.87</v>
      </c>
      <c r="R3641" t="n">
        <v>165.542</v>
      </c>
      <c r="S3641" t="n">
        <v>123.338</v>
      </c>
      <c r="T3641" t="n">
        <v>279.69</v>
      </c>
    </row>
    <row r="3642">
      <c r="A3642" s="142" t="n">
        <v>41640</v>
      </c>
      <c r="B3642" t="inlineStr"/>
      <c r="C3642" t="n">
        <v>105.26</v>
      </c>
      <c r="D3642" t="inlineStr"/>
      <c r="E3642" t="inlineStr"/>
      <c r="F3642" t="inlineStr"/>
      <c r="G3642" t="inlineStr"/>
      <c r="H3642" t="inlineStr"/>
      <c r="I3642" t="inlineStr"/>
      <c r="J3642" t="n">
        <v>19.31</v>
      </c>
      <c r="K3642" t="n">
        <v>41.57</v>
      </c>
      <c r="L3642" t="n">
        <v>36138.94</v>
      </c>
      <c r="M3642" t="n">
        <v>170.13</v>
      </c>
      <c r="N3642" t="inlineStr"/>
      <c r="O3642" t="n">
        <v>44.68</v>
      </c>
      <c r="P3642" t="n">
        <v>4.13</v>
      </c>
      <c r="Q3642" t="n">
        <v>56.87</v>
      </c>
      <c r="R3642" t="n">
        <v>165.542</v>
      </c>
      <c r="S3642" t="n">
        <v>123.338</v>
      </c>
      <c r="T3642" t="n">
        <v>279.69</v>
      </c>
    </row>
    <row r="3643">
      <c r="A3643" s="142" t="n">
        <v>41641</v>
      </c>
      <c r="B3643" t="inlineStr"/>
      <c r="C3643" t="n">
        <v>110.09</v>
      </c>
      <c r="D3643" t="inlineStr"/>
      <c r="E3643" t="inlineStr"/>
      <c r="F3643" t="inlineStr"/>
      <c r="G3643" t="inlineStr"/>
      <c r="H3643" t="inlineStr"/>
      <c r="I3643" t="inlineStr"/>
      <c r="J3643" t="n">
        <v>20.33</v>
      </c>
      <c r="K3643" t="n">
        <v>43.62</v>
      </c>
      <c r="L3643" t="n">
        <v>36998.69</v>
      </c>
      <c r="M3643" t="n">
        <v>179.02</v>
      </c>
      <c r="N3643" t="inlineStr"/>
      <c r="O3643" t="n">
        <v>46.98</v>
      </c>
      <c r="P3643" t="n">
        <v>4.29</v>
      </c>
      <c r="Q3643" t="n">
        <v>59.48</v>
      </c>
      <c r="R3643" t="n">
        <v>164.223</v>
      </c>
      <c r="S3643" t="n">
        <v>123.222</v>
      </c>
      <c r="T3643" t="n">
        <v>278.841</v>
      </c>
    </row>
    <row r="3644">
      <c r="A3644" s="142" t="n">
        <v>41642</v>
      </c>
      <c r="B3644" t="inlineStr"/>
      <c r="C3644" t="n">
        <v>112</v>
      </c>
      <c r="D3644" t="inlineStr"/>
      <c r="E3644" t="inlineStr"/>
      <c r="F3644" t="inlineStr"/>
      <c r="G3644" t="inlineStr"/>
      <c r="H3644" t="inlineStr"/>
      <c r="I3644" t="inlineStr"/>
      <c r="J3644" t="n">
        <v>20.31</v>
      </c>
      <c r="K3644" t="n">
        <v>43.66</v>
      </c>
      <c r="L3644" t="n">
        <v>37245.5</v>
      </c>
      <c r="M3644" t="n">
        <v>179.41</v>
      </c>
      <c r="N3644" t="inlineStr"/>
      <c r="O3644" t="n">
        <v>46.88</v>
      </c>
      <c r="P3644" t="n">
        <v>4.33</v>
      </c>
      <c r="Q3644" t="n">
        <v>59.99</v>
      </c>
      <c r="R3644" t="n">
        <v>165.112</v>
      </c>
      <c r="S3644" t="n">
        <v>123.539</v>
      </c>
      <c r="T3644" t="n">
        <v>276.577</v>
      </c>
    </row>
    <row r="3645">
      <c r="A3645" s="142" t="n">
        <v>41645</v>
      </c>
      <c r="B3645" t="inlineStr"/>
      <c r="C3645" t="n">
        <v>111.26</v>
      </c>
      <c r="D3645" t="inlineStr"/>
      <c r="E3645" t="inlineStr"/>
      <c r="F3645" t="inlineStr"/>
      <c r="G3645" t="inlineStr"/>
      <c r="H3645" t="inlineStr"/>
      <c r="I3645" t="inlineStr"/>
      <c r="J3645" t="n">
        <v>20.16</v>
      </c>
      <c r="K3645" t="n">
        <v>43.9</v>
      </c>
      <c r="L3645" t="n">
        <v>37282.75</v>
      </c>
      <c r="M3645" t="n">
        <v>180.18</v>
      </c>
      <c r="N3645" t="inlineStr"/>
      <c r="O3645" t="n">
        <v>46.75</v>
      </c>
      <c r="P3645" t="n">
        <v>4.33</v>
      </c>
      <c r="Q3645" t="n">
        <v>59.89</v>
      </c>
      <c r="R3645" t="n">
        <v>164.743</v>
      </c>
      <c r="S3645" t="n">
        <v>122.856</v>
      </c>
      <c r="T3645" t="n">
        <v>274.008</v>
      </c>
    </row>
    <row r="3646">
      <c r="A3646" s="142" t="n">
        <v>41646</v>
      </c>
      <c r="B3646" t="inlineStr"/>
      <c r="C3646" t="n">
        <v>110.54</v>
      </c>
      <c r="D3646" t="inlineStr"/>
      <c r="E3646" t="inlineStr"/>
      <c r="F3646" t="inlineStr"/>
      <c r="G3646" t="inlineStr"/>
      <c r="H3646" t="inlineStr"/>
      <c r="I3646" t="inlineStr"/>
      <c r="J3646" t="n">
        <v>19.8</v>
      </c>
      <c r="K3646" t="n">
        <v>43.75</v>
      </c>
      <c r="L3646" t="n">
        <v>37090.92</v>
      </c>
      <c r="M3646" t="n">
        <v>178.82</v>
      </c>
      <c r="N3646" t="inlineStr"/>
      <c r="O3646" t="n">
        <v>46.81</v>
      </c>
      <c r="P3646" t="n">
        <v>4.29</v>
      </c>
      <c r="Q3646" t="n">
        <v>58.57</v>
      </c>
      <c r="R3646" t="n">
        <v>165.963</v>
      </c>
      <c r="S3646" t="n">
        <v>123.606</v>
      </c>
      <c r="T3646" t="n">
        <v>274.468</v>
      </c>
    </row>
    <row r="3647">
      <c r="A3647" s="142" t="n">
        <v>41647</v>
      </c>
      <c r="B3647" t="inlineStr"/>
      <c r="C3647" t="n">
        <v>108.95</v>
      </c>
      <c r="D3647" t="inlineStr"/>
      <c r="E3647" t="inlineStr"/>
      <c r="F3647" t="inlineStr"/>
      <c r="G3647" t="inlineStr"/>
      <c r="H3647" t="inlineStr"/>
      <c r="I3647" t="inlineStr"/>
      <c r="J3647" t="n">
        <v>19.74</v>
      </c>
      <c r="K3647" t="n">
        <v>43.22</v>
      </c>
      <c r="L3647" t="n">
        <v>36902.82</v>
      </c>
      <c r="M3647" t="n">
        <v>176.77</v>
      </c>
      <c r="N3647" t="inlineStr"/>
      <c r="O3647" t="n">
        <v>46.23</v>
      </c>
      <c r="P3647" t="n">
        <v>4.26</v>
      </c>
      <c r="Q3647" t="n">
        <v>58.34</v>
      </c>
      <c r="R3647" t="n">
        <v>166.134</v>
      </c>
      <c r="S3647" t="n">
        <v>123.865</v>
      </c>
      <c r="T3647" t="n">
        <v>275.067</v>
      </c>
    </row>
    <row r="3648">
      <c r="A3648" s="142" t="n">
        <v>41648</v>
      </c>
      <c r="B3648" t="inlineStr"/>
      <c r="C3648" t="n">
        <v>107.52</v>
      </c>
      <c r="D3648" t="inlineStr"/>
      <c r="E3648" t="inlineStr"/>
      <c r="F3648" t="inlineStr"/>
      <c r="G3648" t="inlineStr"/>
      <c r="H3648" t="inlineStr"/>
      <c r="I3648" t="inlineStr"/>
      <c r="J3648" t="n">
        <v>19.61</v>
      </c>
      <c r="K3648" t="n">
        <v>42.3</v>
      </c>
      <c r="L3648" t="n">
        <v>37014.18</v>
      </c>
      <c r="M3648" t="n">
        <v>173.55</v>
      </c>
      <c r="N3648" t="inlineStr"/>
      <c r="O3648" t="n">
        <v>45.45</v>
      </c>
      <c r="P3648" t="n">
        <v>4.17</v>
      </c>
      <c r="Q3648" t="n">
        <v>57.88</v>
      </c>
      <c r="R3648" t="n">
        <v>165.434</v>
      </c>
      <c r="S3648" t="n">
        <v>123.613</v>
      </c>
      <c r="T3648" t="n">
        <v>272.528</v>
      </c>
    </row>
    <row r="3649">
      <c r="A3649" s="142" t="n">
        <v>41649</v>
      </c>
      <c r="B3649" t="inlineStr"/>
      <c r="C3649" t="n">
        <v>109.82</v>
      </c>
      <c r="D3649" t="inlineStr"/>
      <c r="E3649" t="inlineStr"/>
      <c r="F3649" t="inlineStr"/>
      <c r="G3649" t="inlineStr"/>
      <c r="H3649" t="inlineStr"/>
      <c r="I3649" t="inlineStr"/>
      <c r="J3649" t="n">
        <v>19.73</v>
      </c>
      <c r="K3649" t="n">
        <v>43.76</v>
      </c>
      <c r="L3649" t="n">
        <v>37615.98</v>
      </c>
      <c r="M3649" t="n">
        <v>178.53</v>
      </c>
      <c r="N3649" t="inlineStr"/>
      <c r="O3649" t="n">
        <v>46.41</v>
      </c>
      <c r="P3649" t="n">
        <v>4.27</v>
      </c>
      <c r="Q3649" t="n">
        <v>58.34</v>
      </c>
      <c r="R3649" t="n">
        <v>166.192</v>
      </c>
      <c r="S3649" t="n">
        <v>123.508</v>
      </c>
      <c r="T3649" t="n">
        <v>272.783</v>
      </c>
    </row>
    <row r="3650">
      <c r="A3650" s="142" t="n">
        <v>41652</v>
      </c>
      <c r="B3650" t="inlineStr"/>
      <c r="C3650" t="n">
        <v>116.44</v>
      </c>
      <c r="D3650" t="inlineStr"/>
      <c r="E3650" t="inlineStr"/>
      <c r="F3650" t="inlineStr"/>
      <c r="G3650" t="inlineStr"/>
      <c r="H3650" t="inlineStr"/>
      <c r="I3650" t="inlineStr"/>
      <c r="J3650" t="n">
        <v>19.99</v>
      </c>
      <c r="K3650" t="n">
        <v>44.78</v>
      </c>
      <c r="L3650" t="n">
        <v>37698.66</v>
      </c>
      <c r="M3650" t="n">
        <v>182.58</v>
      </c>
      <c r="N3650" t="inlineStr"/>
      <c r="O3650" t="n">
        <v>48.17</v>
      </c>
      <c r="P3650" t="n">
        <v>4.44</v>
      </c>
      <c r="Q3650" t="n">
        <v>59.36</v>
      </c>
      <c r="R3650" t="n">
        <v>166.581</v>
      </c>
      <c r="S3650" t="n">
        <v>123.127</v>
      </c>
      <c r="T3650" t="n">
        <v>275.21</v>
      </c>
    </row>
    <row r="3651">
      <c r="A3651" s="142" t="n">
        <v>41653</v>
      </c>
      <c r="B3651" t="inlineStr"/>
      <c r="C3651" t="n">
        <v>114.77</v>
      </c>
      <c r="D3651" t="inlineStr"/>
      <c r="E3651" t="inlineStr"/>
      <c r="F3651" t="inlineStr"/>
      <c r="G3651" t="inlineStr"/>
      <c r="H3651" t="inlineStr"/>
      <c r="I3651" t="inlineStr"/>
      <c r="J3651" t="n">
        <v>20.28</v>
      </c>
      <c r="K3651" t="n">
        <v>44.24</v>
      </c>
      <c r="L3651" t="n">
        <v>37525.53</v>
      </c>
      <c r="M3651" t="n">
        <v>181.95</v>
      </c>
      <c r="N3651" t="inlineStr"/>
      <c r="O3651" t="n">
        <v>47.4</v>
      </c>
      <c r="P3651" t="n">
        <v>4.38</v>
      </c>
      <c r="Q3651" t="n">
        <v>60.34</v>
      </c>
      <c r="R3651" t="n">
        <v>166.854</v>
      </c>
      <c r="S3651" t="n">
        <v>123.216</v>
      </c>
      <c r="T3651" t="n">
        <v>273.925</v>
      </c>
    </row>
    <row r="3652">
      <c r="A3652" s="142" t="n">
        <v>41654</v>
      </c>
      <c r="B3652" t="inlineStr"/>
      <c r="C3652" t="n">
        <v>114.91</v>
      </c>
      <c r="D3652" t="inlineStr"/>
      <c r="E3652" t="inlineStr"/>
      <c r="F3652" t="inlineStr"/>
      <c r="G3652" t="inlineStr"/>
      <c r="H3652" t="inlineStr"/>
      <c r="I3652" t="inlineStr"/>
      <c r="J3652" t="n">
        <v>20.03</v>
      </c>
      <c r="K3652" t="n">
        <v>44.67</v>
      </c>
      <c r="L3652" t="n">
        <v>37411.45</v>
      </c>
      <c r="M3652" t="n">
        <v>183.19</v>
      </c>
      <c r="N3652" t="inlineStr"/>
      <c r="O3652" t="n">
        <v>47.76</v>
      </c>
      <c r="P3652" t="n">
        <v>4.42</v>
      </c>
      <c r="Q3652" t="n">
        <v>59.48</v>
      </c>
      <c r="R3652" t="n">
        <v>168.586</v>
      </c>
      <c r="S3652" t="n">
        <v>124.658</v>
      </c>
      <c r="T3652" t="n">
        <v>276.546</v>
      </c>
    </row>
    <row r="3653">
      <c r="A3653" s="142" t="n">
        <v>41655</v>
      </c>
      <c r="B3653" t="inlineStr"/>
      <c r="C3653" t="n">
        <v>114.57</v>
      </c>
      <c r="D3653" t="inlineStr"/>
      <c r="E3653" t="inlineStr"/>
      <c r="F3653" t="inlineStr"/>
      <c r="G3653" t="inlineStr"/>
      <c r="H3653" t="inlineStr"/>
      <c r="I3653" t="inlineStr"/>
      <c r="J3653" t="n">
        <v>20.38</v>
      </c>
      <c r="K3653" t="n">
        <v>45.57</v>
      </c>
      <c r="L3653" t="n">
        <v>37413.78</v>
      </c>
      <c r="M3653" t="n">
        <v>187.18</v>
      </c>
      <c r="N3653" t="inlineStr"/>
      <c r="O3653" t="n">
        <v>48.04</v>
      </c>
      <c r="P3653" t="n">
        <v>4.46</v>
      </c>
      <c r="Q3653" t="n">
        <v>60.34</v>
      </c>
      <c r="R3653" t="n">
        <v>168.404</v>
      </c>
      <c r="S3653" t="n">
        <v>124.507</v>
      </c>
      <c r="T3653" t="n">
        <v>275.492</v>
      </c>
    </row>
    <row r="3654">
      <c r="A3654" s="142" t="n">
        <v>41656</v>
      </c>
      <c r="B3654" t="inlineStr"/>
      <c r="C3654" t="n">
        <v>118.45</v>
      </c>
      <c r="D3654" t="inlineStr"/>
      <c r="E3654" t="inlineStr"/>
      <c r="F3654" t="inlineStr"/>
      <c r="G3654" t="inlineStr"/>
      <c r="H3654" t="inlineStr"/>
      <c r="I3654" t="inlineStr"/>
      <c r="J3654" t="n">
        <v>20.82</v>
      </c>
      <c r="K3654" t="n">
        <v>47.22</v>
      </c>
      <c r="L3654" t="n">
        <v>37817.53</v>
      </c>
      <c r="M3654" t="n">
        <v>193.52</v>
      </c>
      <c r="N3654" t="inlineStr"/>
      <c r="O3654" t="n">
        <v>49.8</v>
      </c>
      <c r="P3654" t="n">
        <v>4.64</v>
      </c>
      <c r="Q3654" t="n">
        <v>62.09</v>
      </c>
      <c r="R3654" t="n">
        <v>169.311</v>
      </c>
      <c r="S3654" t="n">
        <v>124.745</v>
      </c>
      <c r="T3654" t="n">
        <v>275.729</v>
      </c>
    </row>
    <row r="3655">
      <c r="A3655" s="142" t="n">
        <v>41659</v>
      </c>
      <c r="B3655" t="inlineStr"/>
      <c r="C3655" t="n">
        <v>119.97</v>
      </c>
      <c r="D3655" t="inlineStr"/>
      <c r="E3655" t="inlineStr"/>
      <c r="F3655" t="inlineStr"/>
      <c r="G3655" t="inlineStr"/>
      <c r="H3655" t="inlineStr"/>
      <c r="I3655" t="inlineStr"/>
      <c r="J3655" t="n">
        <v>21.36</v>
      </c>
      <c r="K3655" t="n">
        <v>47.97</v>
      </c>
      <c r="L3655" t="n">
        <v>37817.53</v>
      </c>
      <c r="M3655" t="n">
        <v>197.85</v>
      </c>
      <c r="N3655" t="inlineStr"/>
      <c r="O3655" t="n">
        <v>49.8</v>
      </c>
      <c r="P3655" t="n">
        <v>4.71</v>
      </c>
      <c r="Q3655" t="n">
        <v>62.09</v>
      </c>
      <c r="R3655" t="n">
        <v>169.157</v>
      </c>
      <c r="S3655" t="n">
        <v>124.658</v>
      </c>
      <c r="T3655" t="n">
        <v>275.218</v>
      </c>
    </row>
    <row r="3656">
      <c r="A3656" s="142" t="n">
        <v>41660</v>
      </c>
      <c r="B3656" t="inlineStr"/>
      <c r="C3656" t="n">
        <v>120.74</v>
      </c>
      <c r="D3656" t="inlineStr"/>
      <c r="E3656" t="inlineStr"/>
      <c r="F3656" t="inlineStr"/>
      <c r="G3656" t="inlineStr"/>
      <c r="H3656" t="inlineStr"/>
      <c r="I3656" t="inlineStr"/>
      <c r="J3656" t="n">
        <v>21.21</v>
      </c>
      <c r="K3656" t="n">
        <v>48.23</v>
      </c>
      <c r="L3656" t="n">
        <v>37519.06</v>
      </c>
      <c r="M3656" t="n">
        <v>198.39</v>
      </c>
      <c r="N3656" t="inlineStr"/>
      <c r="O3656" t="n">
        <v>50.51</v>
      </c>
      <c r="P3656" t="n">
        <v>4.75</v>
      </c>
      <c r="Q3656" t="n">
        <v>63.24</v>
      </c>
      <c r="R3656" t="n">
        <v>169.329</v>
      </c>
      <c r="S3656" t="n">
        <v>124.994</v>
      </c>
      <c r="T3656" t="n">
        <v>275.584</v>
      </c>
    </row>
    <row r="3657">
      <c r="A3657" s="142" t="n">
        <v>41661</v>
      </c>
      <c r="B3657" t="inlineStr"/>
      <c r="C3657" t="n">
        <v>118.28</v>
      </c>
      <c r="D3657" t="inlineStr"/>
      <c r="E3657" t="inlineStr"/>
      <c r="F3657" t="inlineStr"/>
      <c r="G3657" t="inlineStr"/>
      <c r="H3657" t="inlineStr"/>
      <c r="I3657" t="inlineStr"/>
      <c r="J3657" t="n">
        <v>21.21</v>
      </c>
      <c r="K3657" t="n">
        <v>46.84</v>
      </c>
      <c r="L3657" t="n">
        <v>37525.64</v>
      </c>
      <c r="M3657" t="n">
        <v>193.99</v>
      </c>
      <c r="N3657" t="inlineStr"/>
      <c r="O3657" t="n">
        <v>49.34</v>
      </c>
      <c r="P3657" t="n">
        <v>4.65</v>
      </c>
      <c r="Q3657" t="n">
        <v>63.13</v>
      </c>
      <c r="R3657" t="n">
        <v>169.496</v>
      </c>
      <c r="S3657" t="n">
        <v>125.047</v>
      </c>
      <c r="T3657" t="n">
        <v>276.803</v>
      </c>
    </row>
    <row r="3658">
      <c r="A3658" s="142" t="n">
        <v>41662</v>
      </c>
      <c r="B3658" t="inlineStr"/>
      <c r="C3658" t="n">
        <v>118.51</v>
      </c>
      <c r="D3658" t="inlineStr"/>
      <c r="E3658" t="inlineStr"/>
      <c r="F3658" t="inlineStr"/>
      <c r="G3658" t="inlineStr"/>
      <c r="H3658" t="inlineStr"/>
      <c r="I3658" t="inlineStr"/>
      <c r="J3658" t="n">
        <v>21.3</v>
      </c>
      <c r="K3658" t="n">
        <v>47.41</v>
      </c>
      <c r="L3658" t="n">
        <v>37827.54</v>
      </c>
      <c r="M3658" t="n">
        <v>196.14</v>
      </c>
      <c r="N3658" t="inlineStr"/>
      <c r="O3658" t="n">
        <v>49.56</v>
      </c>
      <c r="P3658" t="n">
        <v>4.65</v>
      </c>
      <c r="Q3658" t="n">
        <v>63.6</v>
      </c>
      <c r="R3658" t="n">
        <v>167.807</v>
      </c>
      <c r="S3658" t="n">
        <v>123.07</v>
      </c>
      <c r="T3658" t="n">
        <v>270.947</v>
      </c>
    </row>
    <row r="3659">
      <c r="A3659" s="142" t="n">
        <v>41663</v>
      </c>
      <c r="B3659" t="inlineStr"/>
      <c r="C3659" t="n">
        <v>117.97</v>
      </c>
      <c r="D3659" t="inlineStr"/>
      <c r="E3659" t="inlineStr"/>
      <c r="F3659" t="inlineStr"/>
      <c r="G3659" t="inlineStr"/>
      <c r="H3659" t="inlineStr"/>
      <c r="I3659" t="inlineStr"/>
      <c r="J3659" t="n">
        <v>21.32</v>
      </c>
      <c r="K3659" t="n">
        <v>47.08</v>
      </c>
      <c r="L3659" t="n">
        <v>37445.15</v>
      </c>
      <c r="M3659" t="n">
        <v>194.31</v>
      </c>
      <c r="N3659" t="inlineStr"/>
      <c r="O3659" t="n">
        <v>49.4</v>
      </c>
      <c r="P3659" t="n">
        <v>4.61</v>
      </c>
      <c r="Q3659" t="n">
        <v>63.49</v>
      </c>
      <c r="R3659" t="n">
        <v>163.835</v>
      </c>
      <c r="S3659" t="n">
        <v>120.694</v>
      </c>
      <c r="T3659" t="n">
        <v>266.892</v>
      </c>
    </row>
    <row r="3660">
      <c r="A3660" s="142" t="n">
        <v>41666</v>
      </c>
      <c r="B3660" t="inlineStr"/>
      <c r="C3660" t="n">
        <v>116.8</v>
      </c>
      <c r="D3660" t="inlineStr"/>
      <c r="E3660" t="inlineStr"/>
      <c r="F3660" t="inlineStr"/>
      <c r="G3660" t="inlineStr"/>
      <c r="H3660" t="inlineStr"/>
      <c r="I3660" t="inlineStr"/>
      <c r="J3660" t="n">
        <v>20.99</v>
      </c>
      <c r="K3660" t="n">
        <v>46.01</v>
      </c>
      <c r="L3660" t="n">
        <v>37269.1</v>
      </c>
      <c r="M3660" t="n">
        <v>190.77</v>
      </c>
      <c r="N3660" t="inlineStr"/>
      <c r="O3660" t="n">
        <v>48.38</v>
      </c>
      <c r="P3660" t="n">
        <v>4.48</v>
      </c>
      <c r="Q3660" t="n">
        <v>62.55</v>
      </c>
      <c r="R3660" t="n">
        <v>162.482</v>
      </c>
      <c r="S3660" t="n">
        <v>119.665</v>
      </c>
      <c r="T3660" t="n">
        <v>262.044</v>
      </c>
    </row>
    <row r="3661">
      <c r="A3661" s="142" t="n">
        <v>41667</v>
      </c>
      <c r="B3661" t="inlineStr"/>
      <c r="C3661" t="n">
        <v>117.89</v>
      </c>
      <c r="D3661" t="inlineStr"/>
      <c r="E3661" t="inlineStr"/>
      <c r="F3661" t="inlineStr"/>
      <c r="G3661" t="inlineStr"/>
      <c r="H3661" t="inlineStr"/>
      <c r="I3661" t="inlineStr"/>
      <c r="J3661" t="n">
        <v>20.6</v>
      </c>
      <c r="K3661" t="n">
        <v>46.47</v>
      </c>
      <c r="L3661" t="n">
        <v>36882.11</v>
      </c>
      <c r="M3661" t="n">
        <v>192.45</v>
      </c>
      <c r="N3661" t="inlineStr"/>
      <c r="O3661" t="n">
        <v>48.81</v>
      </c>
      <c r="P3661" t="n">
        <v>4.51</v>
      </c>
      <c r="Q3661" t="n">
        <v>61.22</v>
      </c>
      <c r="R3661" t="n">
        <v>163.481</v>
      </c>
      <c r="S3661" t="n">
        <v>120.217</v>
      </c>
      <c r="T3661" t="n">
        <v>263.03</v>
      </c>
    </row>
    <row r="3662">
      <c r="A3662" s="142" t="n">
        <v>41668</v>
      </c>
      <c r="B3662" t="inlineStr"/>
      <c r="C3662" t="n">
        <v>120.43</v>
      </c>
      <c r="D3662" t="inlineStr"/>
      <c r="E3662" t="inlineStr"/>
      <c r="F3662" t="inlineStr"/>
      <c r="G3662" t="inlineStr"/>
      <c r="H3662" t="inlineStr"/>
      <c r="I3662" t="inlineStr"/>
      <c r="J3662" t="n">
        <v>21.12</v>
      </c>
      <c r="K3662" t="n">
        <v>48.05</v>
      </c>
      <c r="L3662" t="n">
        <v>36962.44</v>
      </c>
      <c r="M3662" t="n">
        <v>196.74</v>
      </c>
      <c r="N3662" t="inlineStr"/>
      <c r="O3662" t="n">
        <v>50.19</v>
      </c>
      <c r="P3662" t="n">
        <v>4.61</v>
      </c>
      <c r="Q3662" t="n">
        <v>63.08</v>
      </c>
      <c r="R3662" t="n">
        <v>162.602</v>
      </c>
      <c r="S3662" t="n">
        <v>119.922</v>
      </c>
      <c r="T3662" t="n">
        <v>264.15</v>
      </c>
    </row>
    <row r="3663">
      <c r="A3663" s="142" t="n">
        <v>41669</v>
      </c>
      <c r="B3663" t="inlineStr"/>
      <c r="C3663" t="n">
        <v>118.98</v>
      </c>
      <c r="D3663" t="inlineStr"/>
      <c r="E3663" t="inlineStr"/>
      <c r="F3663" t="inlineStr"/>
      <c r="G3663" t="inlineStr"/>
      <c r="H3663" t="inlineStr"/>
      <c r="I3663" t="inlineStr"/>
      <c r="J3663" t="n">
        <v>21.03</v>
      </c>
      <c r="K3663" t="n">
        <v>47.14</v>
      </c>
      <c r="L3663" t="n">
        <v>36386.62</v>
      </c>
      <c r="M3663" t="n">
        <v>191.93</v>
      </c>
      <c r="N3663" t="inlineStr"/>
      <c r="O3663" t="n">
        <v>49.53</v>
      </c>
      <c r="P3663" t="n">
        <v>4.58</v>
      </c>
      <c r="Q3663" t="n">
        <v>62.76</v>
      </c>
      <c r="R3663" t="n">
        <v>163.038</v>
      </c>
      <c r="S3663" t="n">
        <v>120.895</v>
      </c>
      <c r="T3663" t="n">
        <v>265.644</v>
      </c>
    </row>
    <row r="3664">
      <c r="A3664" s="142" t="n">
        <v>41670</v>
      </c>
      <c r="B3664" t="inlineStr"/>
      <c r="C3664" t="n">
        <v>119.73</v>
      </c>
      <c r="D3664" t="inlineStr"/>
      <c r="E3664" t="inlineStr"/>
      <c r="F3664" t="inlineStr"/>
      <c r="G3664" t="inlineStr"/>
      <c r="H3664" t="inlineStr"/>
      <c r="I3664" t="inlineStr"/>
      <c r="J3664" t="n">
        <v>21.33</v>
      </c>
      <c r="K3664" t="n">
        <v>47.23</v>
      </c>
      <c r="L3664" t="n">
        <v>36277.22</v>
      </c>
      <c r="M3664" t="n">
        <v>191.7</v>
      </c>
      <c r="N3664" t="inlineStr"/>
      <c r="O3664" t="n">
        <v>49.56</v>
      </c>
      <c r="P3664" t="n">
        <v>4.6</v>
      </c>
      <c r="Q3664" t="n">
        <v>63.39</v>
      </c>
      <c r="R3664" t="n">
        <v>162.614</v>
      </c>
      <c r="S3664" t="n">
        <v>120.986</v>
      </c>
      <c r="T3664" t="n">
        <v>267.23</v>
      </c>
    </row>
    <row r="3665">
      <c r="A3665" s="142" t="n">
        <v>41673</v>
      </c>
      <c r="B3665" t="inlineStr"/>
      <c r="C3665" t="n">
        <v>120.65</v>
      </c>
      <c r="D3665" t="inlineStr"/>
      <c r="E3665" t="inlineStr"/>
      <c r="F3665" t="inlineStr"/>
      <c r="G3665" t="inlineStr"/>
      <c r="H3665" t="inlineStr"/>
      <c r="I3665" t="inlineStr"/>
      <c r="J3665" t="n">
        <v>21.44</v>
      </c>
      <c r="K3665" t="n">
        <v>47.39</v>
      </c>
      <c r="L3665" t="n">
        <v>36658.7</v>
      </c>
      <c r="M3665" t="n">
        <v>192.06</v>
      </c>
      <c r="N3665" t="inlineStr"/>
      <c r="O3665" t="n">
        <v>49.75</v>
      </c>
      <c r="P3665" t="n">
        <v>4.59</v>
      </c>
      <c r="Q3665" t="n">
        <v>63.99</v>
      </c>
      <c r="R3665" t="n">
        <v>160.427</v>
      </c>
      <c r="S3665" t="n">
        <v>118.766</v>
      </c>
      <c r="T3665" t="n">
        <v>263.839</v>
      </c>
    </row>
    <row r="3666">
      <c r="A3666" s="142" t="n">
        <v>41674</v>
      </c>
      <c r="B3666" t="inlineStr"/>
      <c r="C3666" t="n">
        <v>121.42</v>
      </c>
      <c r="D3666" t="inlineStr"/>
      <c r="E3666" t="inlineStr"/>
      <c r="F3666" t="inlineStr"/>
      <c r="G3666" t="inlineStr"/>
      <c r="H3666" t="inlineStr"/>
      <c r="I3666" t="inlineStr"/>
      <c r="J3666" t="n">
        <v>21.19</v>
      </c>
      <c r="K3666" t="n">
        <v>47.57</v>
      </c>
      <c r="L3666" t="n">
        <v>36467.54</v>
      </c>
      <c r="M3666" t="n">
        <v>192.65</v>
      </c>
      <c r="N3666" t="inlineStr"/>
      <c r="O3666" t="n">
        <v>50.19</v>
      </c>
      <c r="P3666" t="n">
        <v>4.66</v>
      </c>
      <c r="Q3666" t="n">
        <v>62.91</v>
      </c>
      <c r="R3666" t="n">
        <v>160.061</v>
      </c>
      <c r="S3666" t="n">
        <v>118.584</v>
      </c>
      <c r="T3666" t="n">
        <v>261.432</v>
      </c>
    </row>
    <row r="3667">
      <c r="A3667" s="142" t="n">
        <v>41675</v>
      </c>
      <c r="B3667" t="inlineStr"/>
      <c r="C3667" t="n">
        <v>121.12</v>
      </c>
      <c r="D3667" t="inlineStr"/>
      <c r="E3667" t="inlineStr"/>
      <c r="F3667" t="inlineStr"/>
      <c r="G3667" t="inlineStr"/>
      <c r="H3667" t="inlineStr"/>
      <c r="I3667" t="inlineStr"/>
      <c r="J3667" t="n">
        <v>21.56</v>
      </c>
      <c r="K3667" t="n">
        <v>46.97</v>
      </c>
      <c r="L3667" t="n">
        <v>36786.9</v>
      </c>
      <c r="M3667" t="n">
        <v>190.68</v>
      </c>
      <c r="N3667" t="inlineStr"/>
      <c r="O3667" t="n">
        <v>49.55</v>
      </c>
      <c r="P3667" t="n">
        <v>4.63</v>
      </c>
      <c r="Q3667" t="n">
        <v>63.54</v>
      </c>
      <c r="R3667" t="n">
        <v>160.302</v>
      </c>
      <c r="S3667" t="n">
        <v>118.556</v>
      </c>
      <c r="T3667" t="n">
        <v>260.674</v>
      </c>
    </row>
    <row r="3668">
      <c r="A3668" s="142" t="n">
        <v>41676</v>
      </c>
      <c r="B3668" t="inlineStr"/>
      <c r="C3668" t="n">
        <v>121.53</v>
      </c>
      <c r="D3668" t="inlineStr"/>
      <c r="E3668" t="inlineStr"/>
      <c r="F3668" t="inlineStr"/>
      <c r="G3668" t="inlineStr"/>
      <c r="H3668" t="inlineStr"/>
      <c r="I3668" t="inlineStr"/>
      <c r="J3668" t="n">
        <v>21.18</v>
      </c>
      <c r="K3668" t="n">
        <v>46.89</v>
      </c>
      <c r="L3668" t="n">
        <v>36848.47</v>
      </c>
      <c r="M3668" t="n">
        <v>191.59</v>
      </c>
      <c r="N3668" t="inlineStr"/>
      <c r="O3668" t="n">
        <v>49.14</v>
      </c>
      <c r="P3668" t="n">
        <v>4.62</v>
      </c>
      <c r="Q3668" t="n">
        <v>62.47</v>
      </c>
      <c r="R3668" t="n">
        <v>162.644</v>
      </c>
      <c r="S3668" t="n">
        <v>119.535</v>
      </c>
      <c r="T3668" t="n">
        <v>263.147</v>
      </c>
    </row>
    <row r="3669">
      <c r="A3669" s="142" t="n">
        <v>41677</v>
      </c>
      <c r="B3669" t="inlineStr"/>
      <c r="C3669" t="n">
        <v>126.81</v>
      </c>
      <c r="D3669" t="inlineStr"/>
      <c r="E3669" t="inlineStr"/>
      <c r="F3669" t="inlineStr"/>
      <c r="G3669" t="inlineStr"/>
      <c r="H3669" t="inlineStr"/>
      <c r="I3669" t="inlineStr"/>
      <c r="J3669" t="n">
        <v>21.42</v>
      </c>
      <c r="K3669" t="n">
        <v>48.06</v>
      </c>
      <c r="L3669" t="n">
        <v>36918.93</v>
      </c>
      <c r="M3669" t="n">
        <v>196.33</v>
      </c>
      <c r="N3669" t="inlineStr"/>
      <c r="O3669" t="n">
        <v>50.71</v>
      </c>
      <c r="P3669" t="n">
        <v>4.72</v>
      </c>
      <c r="Q3669" t="n">
        <v>63.46</v>
      </c>
      <c r="R3669" t="n">
        <v>163.815</v>
      </c>
      <c r="S3669" t="n">
        <v>120.753</v>
      </c>
      <c r="T3669" t="n">
        <v>264.907</v>
      </c>
    </row>
    <row r="3670">
      <c r="A3670" s="142" t="n">
        <v>41680</v>
      </c>
      <c r="B3670" t="inlineStr"/>
      <c r="C3670" t="n">
        <v>130.42</v>
      </c>
      <c r="D3670" t="inlineStr"/>
      <c r="E3670" t="inlineStr"/>
      <c r="F3670" t="inlineStr"/>
      <c r="G3670" t="inlineStr"/>
      <c r="H3670" t="inlineStr"/>
      <c r="I3670" t="inlineStr"/>
      <c r="J3670" t="n">
        <v>22.19</v>
      </c>
      <c r="K3670" t="n">
        <v>49.51</v>
      </c>
      <c r="L3670" t="n">
        <v>37234.36</v>
      </c>
      <c r="M3670" t="n">
        <v>202.12</v>
      </c>
      <c r="N3670" t="inlineStr"/>
      <c r="O3670" t="n">
        <v>52.21</v>
      </c>
      <c r="P3670" t="n">
        <v>4.86</v>
      </c>
      <c r="Q3670" t="n">
        <v>65.98</v>
      </c>
      <c r="R3670" t="n">
        <v>163.923</v>
      </c>
      <c r="S3670" t="n">
        <v>120.811</v>
      </c>
      <c r="T3670" t="n">
        <v>263.867</v>
      </c>
    </row>
    <row r="3671">
      <c r="A3671" s="142" t="n">
        <v>41681</v>
      </c>
      <c r="B3671" t="inlineStr"/>
      <c r="C3671" t="n">
        <v>135.56</v>
      </c>
      <c r="D3671" t="inlineStr"/>
      <c r="E3671" t="inlineStr"/>
      <c r="F3671" t="inlineStr"/>
      <c r="G3671" t="inlineStr"/>
      <c r="H3671" t="inlineStr"/>
      <c r="I3671" t="inlineStr"/>
      <c r="J3671" t="n">
        <v>22.71</v>
      </c>
      <c r="K3671" t="n">
        <v>51.14</v>
      </c>
      <c r="L3671" t="n">
        <v>37415.82</v>
      </c>
      <c r="M3671" t="n">
        <v>208.3</v>
      </c>
      <c r="N3671" t="inlineStr"/>
      <c r="O3671" t="n">
        <v>53.87</v>
      </c>
      <c r="P3671" t="n">
        <v>5.04</v>
      </c>
      <c r="Q3671" t="n">
        <v>67.17</v>
      </c>
      <c r="R3671" t="n">
        <v>166.078</v>
      </c>
      <c r="S3671" t="n">
        <v>121.867</v>
      </c>
      <c r="T3671" t="n">
        <v>265.954</v>
      </c>
    </row>
    <row r="3672">
      <c r="A3672" s="142" t="n">
        <v>41682</v>
      </c>
      <c r="B3672" t="inlineStr"/>
      <c r="C3672" t="n">
        <v>133.64</v>
      </c>
      <c r="D3672" t="inlineStr"/>
      <c r="E3672" t="inlineStr"/>
      <c r="F3672" t="inlineStr"/>
      <c r="G3672" t="inlineStr"/>
      <c r="H3672" t="inlineStr"/>
      <c r="I3672" t="inlineStr"/>
      <c r="J3672" t="n">
        <v>23.15</v>
      </c>
      <c r="K3672" t="n">
        <v>50.34</v>
      </c>
      <c r="L3672" t="n">
        <v>37790.5</v>
      </c>
      <c r="M3672" t="n">
        <v>204.61</v>
      </c>
      <c r="N3672" t="inlineStr"/>
      <c r="O3672" t="n">
        <v>52.85</v>
      </c>
      <c r="P3672" t="n">
        <v>4.99</v>
      </c>
      <c r="Q3672" t="n">
        <v>68.27</v>
      </c>
      <c r="R3672" t="n">
        <v>167.361</v>
      </c>
      <c r="S3672" t="n">
        <v>123.024</v>
      </c>
      <c r="T3672" t="n">
        <v>270.1</v>
      </c>
    </row>
    <row r="3673">
      <c r="A3673" s="142" t="n">
        <v>41683</v>
      </c>
      <c r="B3673" t="inlineStr"/>
      <c r="C3673" t="n">
        <v>137.13</v>
      </c>
      <c r="D3673" t="inlineStr"/>
      <c r="E3673" t="inlineStr"/>
      <c r="F3673" t="inlineStr"/>
      <c r="G3673" t="inlineStr"/>
      <c r="H3673" t="inlineStr"/>
      <c r="I3673" t="inlineStr"/>
      <c r="J3673" t="n">
        <v>22.83</v>
      </c>
      <c r="K3673" t="n">
        <v>51.64</v>
      </c>
      <c r="L3673" t="n">
        <v>37938.91</v>
      </c>
      <c r="M3673" t="n">
        <v>211.04</v>
      </c>
      <c r="N3673" t="inlineStr"/>
      <c r="O3673" t="n">
        <v>54.18</v>
      </c>
      <c r="P3673" t="n">
        <v>5.09</v>
      </c>
      <c r="Q3673" t="n">
        <v>67.45999999999999</v>
      </c>
      <c r="R3673" t="n">
        <v>167.131</v>
      </c>
      <c r="S3673" t="n">
        <v>122.602</v>
      </c>
      <c r="T3673" t="n">
        <v>266.492</v>
      </c>
    </row>
    <row r="3674">
      <c r="A3674" s="142" t="n">
        <v>41684</v>
      </c>
      <c r="B3674" t="inlineStr"/>
      <c r="C3674" t="n">
        <v>139.94</v>
      </c>
      <c r="D3674" t="inlineStr"/>
      <c r="E3674" t="inlineStr"/>
      <c r="F3674" t="inlineStr"/>
      <c r="G3674" t="inlineStr"/>
      <c r="H3674" t="inlineStr"/>
      <c r="I3674" t="inlineStr"/>
      <c r="J3674" t="n">
        <v>23.77</v>
      </c>
      <c r="K3674" t="n">
        <v>52.73</v>
      </c>
      <c r="L3674" t="n">
        <v>38679.63</v>
      </c>
      <c r="M3674" t="n">
        <v>215.33</v>
      </c>
      <c r="N3674" t="inlineStr"/>
      <c r="O3674" t="n">
        <v>55.23</v>
      </c>
      <c r="P3674" t="n">
        <v>5.19</v>
      </c>
      <c r="Q3674" t="n">
        <v>70.55</v>
      </c>
      <c r="R3674" t="n">
        <v>168.029</v>
      </c>
      <c r="S3674" t="n">
        <v>123.042</v>
      </c>
      <c r="T3674" t="n">
        <v>269.334</v>
      </c>
    </row>
    <row r="3675">
      <c r="A3675" s="142" t="n">
        <v>41687</v>
      </c>
      <c r="B3675" t="inlineStr"/>
      <c r="C3675" t="n">
        <v>139.94</v>
      </c>
      <c r="D3675" t="inlineStr"/>
      <c r="E3675" t="inlineStr"/>
      <c r="F3675" t="inlineStr"/>
      <c r="G3675" t="inlineStr"/>
      <c r="H3675" t="inlineStr"/>
      <c r="I3675" t="inlineStr"/>
      <c r="J3675" t="n">
        <v>23.73</v>
      </c>
      <c r="K3675" t="n">
        <v>52.9</v>
      </c>
      <c r="L3675" t="n">
        <v>38679.63</v>
      </c>
      <c r="M3675" t="n">
        <v>215.67</v>
      </c>
      <c r="N3675" t="inlineStr"/>
      <c r="O3675" t="n">
        <v>55.23</v>
      </c>
      <c r="P3675" t="n">
        <v>5.21</v>
      </c>
      <c r="Q3675" t="n">
        <v>70.55</v>
      </c>
      <c r="R3675" t="n">
        <v>168.638</v>
      </c>
      <c r="S3675" t="n">
        <v>123.226</v>
      </c>
      <c r="T3675" t="n">
        <v>270.985</v>
      </c>
    </row>
    <row r="3676">
      <c r="A3676" s="142" t="n">
        <v>41688</v>
      </c>
      <c r="B3676" t="inlineStr"/>
      <c r="C3676" t="n">
        <v>139.2</v>
      </c>
      <c r="D3676" t="inlineStr"/>
      <c r="E3676" t="inlineStr"/>
      <c r="F3676" t="inlineStr"/>
      <c r="G3676" t="inlineStr"/>
      <c r="H3676" t="inlineStr"/>
      <c r="I3676" t="inlineStr"/>
      <c r="J3676" t="n">
        <v>23.49</v>
      </c>
      <c r="K3676" t="n">
        <v>52.88</v>
      </c>
      <c r="L3676" t="n">
        <v>38878.34</v>
      </c>
      <c r="M3676" t="n">
        <v>214.51</v>
      </c>
      <c r="N3676" t="inlineStr"/>
      <c r="O3676" t="n">
        <v>55.29</v>
      </c>
      <c r="P3676" t="n">
        <v>5.2</v>
      </c>
      <c r="Q3676" t="n">
        <v>69.31999999999999</v>
      </c>
      <c r="R3676" t="n">
        <v>168.679</v>
      </c>
      <c r="S3676" t="n">
        <v>123.194</v>
      </c>
      <c r="T3676" t="n">
        <v>268.525</v>
      </c>
    </row>
    <row r="3677">
      <c r="A3677" s="142" t="n">
        <v>41689</v>
      </c>
      <c r="B3677" t="inlineStr"/>
      <c r="C3677" t="n">
        <v>134.22</v>
      </c>
      <c r="D3677" t="inlineStr"/>
      <c r="E3677" t="inlineStr"/>
      <c r="F3677" t="inlineStr"/>
      <c r="G3677" t="inlineStr"/>
      <c r="H3677" t="inlineStr"/>
      <c r="I3677" t="inlineStr"/>
      <c r="J3677" t="n">
        <v>23.67</v>
      </c>
      <c r="K3677" t="n">
        <v>51.3</v>
      </c>
      <c r="L3677" t="n">
        <v>38797.14</v>
      </c>
      <c r="M3677" t="n">
        <v>210.1</v>
      </c>
      <c r="N3677" t="inlineStr"/>
      <c r="O3677" t="n">
        <v>53.92</v>
      </c>
      <c r="P3677" t="n">
        <v>5.05</v>
      </c>
      <c r="Q3677" t="n">
        <v>69.90000000000001</v>
      </c>
      <c r="R3677" t="n">
        <v>168.975</v>
      </c>
      <c r="S3677" t="n">
        <v>122.834</v>
      </c>
      <c r="T3677" t="n">
        <v>268.591</v>
      </c>
    </row>
    <row r="3678">
      <c r="A3678" s="142" t="n">
        <v>41690</v>
      </c>
      <c r="B3678" t="inlineStr"/>
      <c r="C3678" t="n">
        <v>136.61</v>
      </c>
      <c r="D3678" t="inlineStr"/>
      <c r="E3678" t="inlineStr"/>
      <c r="F3678" t="inlineStr"/>
      <c r="G3678" t="inlineStr"/>
      <c r="H3678" t="inlineStr"/>
      <c r="I3678" t="inlineStr"/>
      <c r="J3678" t="n">
        <v>23.3</v>
      </c>
      <c r="K3678" t="n">
        <v>52.83</v>
      </c>
      <c r="L3678" t="n">
        <v>38637.67</v>
      </c>
      <c r="M3678" t="n">
        <v>215.27</v>
      </c>
      <c r="N3678" t="inlineStr"/>
      <c r="O3678" t="n">
        <v>55.63</v>
      </c>
      <c r="P3678" t="n">
        <v>5.17</v>
      </c>
      <c r="Q3678" t="n">
        <v>69</v>
      </c>
      <c r="R3678" t="n">
        <v>168.904</v>
      </c>
      <c r="S3678" t="n">
        <v>123.163</v>
      </c>
      <c r="T3678" t="n">
        <v>267.028</v>
      </c>
    </row>
    <row r="3679">
      <c r="A3679" s="142" t="n">
        <v>41691</v>
      </c>
      <c r="B3679" t="inlineStr"/>
      <c r="C3679" t="n">
        <v>135.56</v>
      </c>
      <c r="D3679" t="inlineStr"/>
      <c r="E3679" t="inlineStr"/>
      <c r="F3679" t="inlineStr"/>
      <c r="G3679" t="inlineStr"/>
      <c r="H3679" t="inlineStr"/>
      <c r="I3679" t="inlineStr"/>
      <c r="J3679" t="n">
        <v>23.85</v>
      </c>
      <c r="K3679" t="n">
        <v>52.53</v>
      </c>
      <c r="L3679" t="n">
        <v>38874.68</v>
      </c>
      <c r="M3679" t="n">
        <v>214.43</v>
      </c>
      <c r="N3679" t="inlineStr"/>
      <c r="O3679" t="n">
        <v>54.92</v>
      </c>
      <c r="P3679" t="n">
        <v>5.18</v>
      </c>
      <c r="Q3679" t="n">
        <v>70.31</v>
      </c>
      <c r="R3679" t="n">
        <v>169.549</v>
      </c>
      <c r="S3679" t="n">
        <v>123.249</v>
      </c>
      <c r="T3679" t="n">
        <v>268.832</v>
      </c>
    </row>
    <row r="3680">
      <c r="A3680" s="142" t="n">
        <v>41694</v>
      </c>
      <c r="B3680" t="inlineStr"/>
      <c r="C3680" t="n">
        <v>137.5</v>
      </c>
      <c r="D3680" t="inlineStr"/>
      <c r="E3680" t="inlineStr"/>
      <c r="F3680" t="inlineStr"/>
      <c r="G3680" t="inlineStr"/>
      <c r="H3680" t="inlineStr"/>
      <c r="I3680" t="inlineStr"/>
      <c r="J3680" t="n">
        <v>23.82</v>
      </c>
      <c r="K3680" t="n">
        <v>52.79</v>
      </c>
      <c r="L3680" t="n">
        <v>39240.74</v>
      </c>
      <c r="M3680" t="n">
        <v>214.3</v>
      </c>
      <c r="N3680" t="inlineStr"/>
      <c r="O3680" t="n">
        <v>55.39</v>
      </c>
      <c r="P3680" t="n">
        <v>5.22</v>
      </c>
      <c r="Q3680" t="n">
        <v>70.45</v>
      </c>
      <c r="R3680" t="n">
        <v>170.593</v>
      </c>
      <c r="S3680" t="n">
        <v>123.979</v>
      </c>
      <c r="T3680" t="n">
        <v>268.962</v>
      </c>
    </row>
    <row r="3681">
      <c r="A3681" s="142" t="n">
        <v>41695</v>
      </c>
      <c r="B3681" t="inlineStr"/>
      <c r="C3681" t="n">
        <v>136.21</v>
      </c>
      <c r="D3681" t="inlineStr"/>
      <c r="E3681" t="inlineStr"/>
      <c r="F3681" t="inlineStr"/>
      <c r="G3681" t="inlineStr"/>
      <c r="H3681" t="inlineStr"/>
      <c r="I3681" t="inlineStr"/>
      <c r="J3681" t="n">
        <v>23.28</v>
      </c>
      <c r="K3681" t="n">
        <v>52.27</v>
      </c>
      <c r="L3681" t="n">
        <v>39189.08</v>
      </c>
      <c r="M3681" t="n">
        <v>211.48</v>
      </c>
      <c r="N3681" t="inlineStr"/>
      <c r="O3681" t="n">
        <v>55.03</v>
      </c>
      <c r="P3681" t="n">
        <v>5.17</v>
      </c>
      <c r="Q3681" t="n">
        <v>70.04000000000001</v>
      </c>
      <c r="R3681" t="n">
        <v>170.624</v>
      </c>
      <c r="S3681" t="n">
        <v>123.955</v>
      </c>
      <c r="T3681" t="n">
        <v>268.026</v>
      </c>
    </row>
    <row r="3682">
      <c r="A3682" s="142" t="n">
        <v>41696</v>
      </c>
      <c r="B3682" t="inlineStr"/>
      <c r="C3682" t="n">
        <v>135.53</v>
      </c>
      <c r="D3682" t="inlineStr"/>
      <c r="E3682" t="inlineStr"/>
      <c r="F3682" t="inlineStr"/>
      <c r="G3682" t="inlineStr"/>
      <c r="H3682" t="inlineStr"/>
      <c r="I3682" t="inlineStr"/>
      <c r="J3682" t="n">
        <v>23.29</v>
      </c>
      <c r="K3682" t="n">
        <v>51.73</v>
      </c>
      <c r="L3682" t="n">
        <v>38625.79</v>
      </c>
      <c r="M3682" t="n">
        <v>210.02</v>
      </c>
      <c r="N3682" t="inlineStr"/>
      <c r="O3682" t="n">
        <v>54.69</v>
      </c>
      <c r="P3682" t="n">
        <v>5.12</v>
      </c>
      <c r="Q3682" t="n">
        <v>69.22</v>
      </c>
      <c r="R3682" t="n">
        <v>170.3</v>
      </c>
      <c r="S3682" t="n">
        <v>124.277</v>
      </c>
      <c r="T3682" t="n">
        <v>269.539</v>
      </c>
    </row>
    <row r="3683">
      <c r="A3683" s="142" t="n">
        <v>41697</v>
      </c>
      <c r="B3683" t="inlineStr"/>
      <c r="C3683" t="n">
        <v>133.97</v>
      </c>
      <c r="D3683" t="inlineStr"/>
      <c r="E3683" t="inlineStr"/>
      <c r="F3683" t="inlineStr"/>
      <c r="G3683" t="inlineStr"/>
      <c r="H3683" t="inlineStr"/>
      <c r="I3683" t="inlineStr"/>
      <c r="J3683" t="n">
        <v>23.21</v>
      </c>
      <c r="K3683" t="n">
        <v>51.78</v>
      </c>
      <c r="L3683" t="n">
        <v>38943.56</v>
      </c>
      <c r="M3683" t="n">
        <v>210.5</v>
      </c>
      <c r="N3683" t="inlineStr"/>
      <c r="O3683" t="n">
        <v>54.14</v>
      </c>
      <c r="P3683" t="n">
        <v>5.11</v>
      </c>
      <c r="Q3683" t="n">
        <v>69.33</v>
      </c>
      <c r="R3683" t="n">
        <v>170.085</v>
      </c>
      <c r="S3683" t="n">
        <v>124.5</v>
      </c>
      <c r="T3683" t="n">
        <v>271.224</v>
      </c>
    </row>
    <row r="3684">
      <c r="A3684" s="142" t="n">
        <v>41698</v>
      </c>
      <c r="B3684" t="inlineStr"/>
      <c r="C3684" t="n">
        <v>133.61</v>
      </c>
      <c r="D3684" t="inlineStr"/>
      <c r="E3684" t="inlineStr"/>
      <c r="F3684" t="inlineStr"/>
      <c r="G3684" t="inlineStr"/>
      <c r="H3684" t="inlineStr"/>
      <c r="I3684" t="inlineStr"/>
      <c r="J3684" t="n">
        <v>22.89</v>
      </c>
      <c r="K3684" t="n">
        <v>50.53</v>
      </c>
      <c r="L3684" t="n">
        <v>38761.35</v>
      </c>
      <c r="M3684" t="n">
        <v>207.09</v>
      </c>
      <c r="N3684" t="inlineStr"/>
      <c r="O3684" t="n">
        <v>53.53</v>
      </c>
      <c r="P3684" t="n">
        <v>5.07</v>
      </c>
      <c r="Q3684" t="n">
        <v>68.3</v>
      </c>
      <c r="R3684" t="n">
        <v>170.37</v>
      </c>
      <c r="S3684" t="n">
        <v>123.837</v>
      </c>
      <c r="T3684" t="n">
        <v>269.566</v>
      </c>
    </row>
    <row r="3685">
      <c r="A3685" s="142" t="n">
        <v>41701</v>
      </c>
      <c r="B3685" t="inlineStr"/>
      <c r="C3685" t="n">
        <v>136.75</v>
      </c>
      <c r="D3685" t="inlineStr"/>
      <c r="E3685" t="inlineStr"/>
      <c r="F3685" t="inlineStr"/>
      <c r="G3685" t="inlineStr"/>
      <c r="H3685" t="inlineStr"/>
      <c r="I3685" t="inlineStr"/>
      <c r="J3685" t="n">
        <v>23.61</v>
      </c>
      <c r="K3685" t="n">
        <v>51.5</v>
      </c>
      <c r="L3685" t="n">
        <v>39301.02</v>
      </c>
      <c r="M3685" t="n">
        <v>211.75</v>
      </c>
      <c r="N3685" t="inlineStr"/>
      <c r="O3685" t="n">
        <v>54.63</v>
      </c>
      <c r="P3685" t="n">
        <v>5.18</v>
      </c>
      <c r="Q3685" t="n">
        <v>69.83</v>
      </c>
      <c r="R3685" t="n">
        <v>166.551</v>
      </c>
      <c r="S3685" t="n">
        <v>122.654</v>
      </c>
      <c r="T3685" t="n">
        <v>265.923</v>
      </c>
    </row>
    <row r="3686">
      <c r="A3686" s="142" t="n">
        <v>41702</v>
      </c>
      <c r="B3686" t="inlineStr"/>
      <c r="C3686" t="n">
        <v>134.5</v>
      </c>
      <c r="D3686" t="inlineStr"/>
      <c r="E3686" t="inlineStr"/>
      <c r="F3686" t="inlineStr"/>
      <c r="G3686" t="inlineStr"/>
      <c r="H3686" t="inlineStr"/>
      <c r="I3686" t="inlineStr"/>
      <c r="J3686" t="n">
        <v>23.24</v>
      </c>
      <c r="K3686" t="n">
        <v>51.33</v>
      </c>
      <c r="L3686" t="n">
        <v>39237.36</v>
      </c>
      <c r="M3686" t="n">
        <v>210.83</v>
      </c>
      <c r="N3686" t="inlineStr"/>
      <c r="O3686" t="n">
        <v>54.39</v>
      </c>
      <c r="P3686" t="n">
        <v>5.15</v>
      </c>
      <c r="Q3686" t="n">
        <v>68.56999999999999</v>
      </c>
      <c r="R3686" t="n">
        <v>169.943</v>
      </c>
      <c r="S3686" t="n">
        <v>124.501</v>
      </c>
      <c r="T3686" t="n">
        <v>268.074</v>
      </c>
    </row>
    <row r="3687">
      <c r="A3687" s="142" t="n">
        <v>41703</v>
      </c>
      <c r="B3687" t="inlineStr"/>
      <c r="C3687" t="n">
        <v>136.89</v>
      </c>
      <c r="D3687" t="inlineStr"/>
      <c r="E3687" t="inlineStr"/>
      <c r="F3687" t="inlineStr"/>
      <c r="G3687" t="inlineStr"/>
      <c r="H3687" t="inlineStr"/>
      <c r="I3687" t="inlineStr"/>
      <c r="J3687" t="n">
        <v>23.3</v>
      </c>
      <c r="K3687" t="n">
        <v>52.07</v>
      </c>
      <c r="L3687" t="n">
        <v>39447.68</v>
      </c>
      <c r="M3687" t="n">
        <v>213.36</v>
      </c>
      <c r="N3687" t="inlineStr"/>
      <c r="O3687" t="n">
        <v>55.14</v>
      </c>
      <c r="P3687" t="n">
        <v>5.26</v>
      </c>
      <c r="Q3687" t="n">
        <v>68.95</v>
      </c>
      <c r="R3687" t="n">
        <v>169.935</v>
      </c>
      <c r="S3687" t="n">
        <v>124.672</v>
      </c>
      <c r="T3687" t="n">
        <v>268.983</v>
      </c>
    </row>
    <row r="3688">
      <c r="A3688" s="142" t="n">
        <v>41704</v>
      </c>
      <c r="B3688" t="inlineStr"/>
      <c r="C3688" t="n">
        <v>138.46</v>
      </c>
      <c r="D3688" t="inlineStr"/>
      <c r="E3688" t="inlineStr"/>
      <c r="F3688" t="inlineStr"/>
      <c r="G3688" t="inlineStr"/>
      <c r="H3688" t="inlineStr"/>
      <c r="I3688" t="inlineStr"/>
      <c r="J3688" t="n">
        <v>23.61</v>
      </c>
      <c r="K3688" t="n">
        <v>52.62</v>
      </c>
      <c r="L3688" t="n">
        <v>39831.69</v>
      </c>
      <c r="M3688" t="n">
        <v>216.09</v>
      </c>
      <c r="N3688" t="inlineStr"/>
      <c r="O3688" t="n">
        <v>55.37</v>
      </c>
      <c r="P3688" t="n">
        <v>5.29</v>
      </c>
      <c r="Q3688" t="n">
        <v>69.7</v>
      </c>
      <c r="R3688" t="n">
        <v>170.075</v>
      </c>
      <c r="S3688" t="n">
        <v>124.403</v>
      </c>
      <c r="T3688" t="n">
        <v>270.139</v>
      </c>
    </row>
    <row r="3689">
      <c r="A3689" s="142" t="n">
        <v>41705</v>
      </c>
      <c r="B3689" t="inlineStr"/>
      <c r="C3689" t="n">
        <v>135.35</v>
      </c>
      <c r="D3689" t="inlineStr"/>
      <c r="E3689" t="inlineStr"/>
      <c r="F3689" t="inlineStr"/>
      <c r="G3689" t="inlineStr"/>
      <c r="H3689" t="inlineStr"/>
      <c r="I3689" t="inlineStr"/>
      <c r="J3689" t="n">
        <v>23.09</v>
      </c>
      <c r="K3689" t="n">
        <v>51.27</v>
      </c>
      <c r="L3689" t="n">
        <v>39422.67</v>
      </c>
      <c r="M3689" t="n">
        <v>209.65</v>
      </c>
      <c r="N3689" t="inlineStr"/>
      <c r="O3689" t="n">
        <v>54.13</v>
      </c>
      <c r="P3689" t="n">
        <v>5.18</v>
      </c>
      <c r="Q3689" t="n">
        <v>68.31</v>
      </c>
      <c r="R3689" t="n">
        <v>167.932</v>
      </c>
      <c r="S3689" t="n">
        <v>123.839</v>
      </c>
      <c r="T3689" t="n">
        <v>268.735</v>
      </c>
    </row>
    <row r="3690">
      <c r="A3690" s="142" t="n">
        <v>41708</v>
      </c>
      <c r="B3690" t="inlineStr"/>
      <c r="C3690" t="n">
        <v>133.66</v>
      </c>
      <c r="D3690" t="inlineStr"/>
      <c r="E3690" t="inlineStr"/>
      <c r="F3690" t="inlineStr"/>
      <c r="G3690" t="inlineStr"/>
      <c r="H3690" t="inlineStr"/>
      <c r="I3690" t="inlineStr"/>
      <c r="J3690" t="n">
        <v>22.88</v>
      </c>
      <c r="K3690" t="n">
        <v>50.89</v>
      </c>
      <c r="L3690" t="n">
        <v>39359.96</v>
      </c>
      <c r="M3690" t="n">
        <v>208.07</v>
      </c>
      <c r="N3690" t="inlineStr"/>
      <c r="O3690" t="n">
        <v>53.38</v>
      </c>
      <c r="P3690" t="n">
        <v>5.1</v>
      </c>
      <c r="Q3690" t="n">
        <v>68.06999999999999</v>
      </c>
      <c r="R3690" t="n">
        <v>167.132</v>
      </c>
      <c r="S3690" t="n">
        <v>123.228</v>
      </c>
      <c r="T3690" t="n">
        <v>265.185</v>
      </c>
    </row>
    <row r="3691">
      <c r="A3691" s="142" t="n">
        <v>41709</v>
      </c>
      <c r="B3691" t="inlineStr"/>
      <c r="C3691" t="n">
        <v>134.46</v>
      </c>
      <c r="D3691" t="inlineStr"/>
      <c r="E3691" t="inlineStr"/>
      <c r="F3691" t="inlineStr"/>
      <c r="G3691" t="inlineStr"/>
      <c r="H3691" t="inlineStr"/>
      <c r="I3691" t="inlineStr"/>
      <c r="J3691" t="n">
        <v>22.92</v>
      </c>
      <c r="K3691" t="n">
        <v>50.9</v>
      </c>
      <c r="L3691" t="n">
        <v>39239.68</v>
      </c>
      <c r="M3691" t="n">
        <v>208.42</v>
      </c>
      <c r="N3691" t="inlineStr"/>
      <c r="O3691" t="n">
        <v>53.58</v>
      </c>
      <c r="P3691" t="n">
        <v>5.07</v>
      </c>
      <c r="Q3691" t="n">
        <v>68.08</v>
      </c>
      <c r="R3691" t="n">
        <v>167.143</v>
      </c>
      <c r="S3691" t="n">
        <v>123.071</v>
      </c>
      <c r="T3691" t="n">
        <v>265.686</v>
      </c>
    </row>
    <row r="3692">
      <c r="A3692" s="142" t="n">
        <v>41710</v>
      </c>
      <c r="B3692" t="inlineStr"/>
      <c r="C3692" t="n">
        <v>135.69</v>
      </c>
      <c r="D3692" t="inlineStr"/>
      <c r="E3692" t="inlineStr"/>
      <c r="F3692" t="inlineStr"/>
      <c r="G3692" t="inlineStr"/>
      <c r="H3692" t="inlineStr"/>
      <c r="I3692" t="inlineStr"/>
      <c r="J3692" t="n">
        <v>23.07</v>
      </c>
      <c r="K3692" t="n">
        <v>52</v>
      </c>
      <c r="L3692" t="n">
        <v>39845.97</v>
      </c>
      <c r="M3692" t="n">
        <v>213.52</v>
      </c>
      <c r="N3692" t="inlineStr"/>
      <c r="O3692" t="n">
        <v>54.78</v>
      </c>
      <c r="P3692" t="n">
        <v>5.15</v>
      </c>
      <c r="Q3692" t="n">
        <v>68.76000000000001</v>
      </c>
      <c r="R3692" t="n">
        <v>165.496</v>
      </c>
      <c r="S3692" t="n">
        <v>122.191</v>
      </c>
      <c r="T3692" t="n">
        <v>261.839</v>
      </c>
    </row>
    <row r="3693">
      <c r="A3693" s="142" t="n">
        <v>41711</v>
      </c>
      <c r="B3693" t="inlineStr"/>
      <c r="C3693" t="n">
        <v>139.47</v>
      </c>
      <c r="D3693" t="inlineStr"/>
      <c r="E3693" t="inlineStr"/>
      <c r="F3693" t="inlineStr"/>
      <c r="G3693" t="inlineStr"/>
      <c r="H3693" t="inlineStr"/>
      <c r="I3693" t="inlineStr"/>
      <c r="J3693" t="n">
        <v>23.35</v>
      </c>
      <c r="K3693" t="n">
        <v>53.06</v>
      </c>
      <c r="L3693" t="n">
        <v>39840.39</v>
      </c>
      <c r="M3693" t="n">
        <v>218.39</v>
      </c>
      <c r="N3693" t="inlineStr"/>
      <c r="O3693" t="n">
        <v>56.44</v>
      </c>
      <c r="P3693" t="n">
        <v>5.29</v>
      </c>
      <c r="Q3693" t="n">
        <v>70.06999999999999</v>
      </c>
      <c r="R3693" t="n">
        <v>163.735</v>
      </c>
      <c r="S3693" t="n">
        <v>121.067</v>
      </c>
      <c r="T3693" t="n">
        <v>261.023</v>
      </c>
    </row>
    <row r="3694">
      <c r="A3694" s="142" t="n">
        <v>41712</v>
      </c>
      <c r="B3694" t="inlineStr"/>
      <c r="C3694" t="n">
        <v>139.31</v>
      </c>
      <c r="D3694" t="inlineStr"/>
      <c r="E3694" t="inlineStr"/>
      <c r="F3694" t="inlineStr"/>
      <c r="G3694" t="inlineStr"/>
      <c r="H3694" t="inlineStr"/>
      <c r="I3694" t="inlineStr"/>
      <c r="J3694" t="n">
        <v>23.83</v>
      </c>
      <c r="K3694" t="n">
        <v>53.41</v>
      </c>
      <c r="L3694" t="n">
        <v>39876.89</v>
      </c>
      <c r="M3694" t="n">
        <v>220.68</v>
      </c>
      <c r="N3694" t="inlineStr"/>
      <c r="O3694" t="n">
        <v>56.53</v>
      </c>
      <c r="P3694" t="n">
        <v>5.26</v>
      </c>
      <c r="Q3694" t="n">
        <v>71.43000000000001</v>
      </c>
      <c r="R3694" t="n">
        <v>162.601</v>
      </c>
      <c r="S3694" t="n">
        <v>120.325</v>
      </c>
      <c r="T3694" t="n">
        <v>259.557</v>
      </c>
    </row>
    <row r="3695">
      <c r="A3695" s="142" t="n">
        <v>41715</v>
      </c>
      <c r="B3695" t="inlineStr"/>
      <c r="C3695" t="n">
        <v>137.62</v>
      </c>
      <c r="D3695" t="inlineStr"/>
      <c r="E3695" t="inlineStr"/>
      <c r="F3695" t="inlineStr"/>
      <c r="G3695" t="inlineStr"/>
      <c r="H3695" t="inlineStr"/>
      <c r="I3695" t="inlineStr"/>
      <c r="J3695" t="n">
        <v>23.72</v>
      </c>
      <c r="K3695" t="n">
        <v>51.89</v>
      </c>
      <c r="L3695" t="n">
        <v>39780.97</v>
      </c>
      <c r="M3695" t="n">
        <v>214.51</v>
      </c>
      <c r="N3695" t="inlineStr"/>
      <c r="O3695" t="n">
        <v>55.16</v>
      </c>
      <c r="P3695" t="n">
        <v>5.13</v>
      </c>
      <c r="Q3695" t="n">
        <v>70.76000000000001</v>
      </c>
      <c r="R3695" t="n">
        <v>164.336</v>
      </c>
      <c r="S3695" t="n">
        <v>121.228</v>
      </c>
      <c r="T3695" t="n">
        <v>261.066</v>
      </c>
    </row>
    <row r="3696">
      <c r="A3696" s="142" t="n">
        <v>41716</v>
      </c>
      <c r="B3696" t="inlineStr"/>
      <c r="C3696" t="n">
        <v>134.71</v>
      </c>
      <c r="D3696" t="inlineStr"/>
      <c r="E3696" t="inlineStr"/>
      <c r="F3696" t="inlineStr"/>
      <c r="G3696" t="inlineStr"/>
      <c r="H3696" t="inlineStr"/>
      <c r="I3696" t="inlineStr"/>
      <c r="J3696" t="n">
        <v>23.01</v>
      </c>
      <c r="K3696" t="n">
        <v>51.5</v>
      </c>
      <c r="L3696" t="n">
        <v>39374.35</v>
      </c>
      <c r="M3696" t="n">
        <v>211.21</v>
      </c>
      <c r="N3696" t="inlineStr"/>
      <c r="O3696" t="n">
        <v>54.27</v>
      </c>
      <c r="P3696" t="n">
        <v>5.03</v>
      </c>
      <c r="Q3696" t="n">
        <v>68.29000000000001</v>
      </c>
      <c r="R3696" t="n">
        <v>165.405</v>
      </c>
      <c r="S3696" t="n">
        <v>122.235</v>
      </c>
      <c r="T3696" t="n">
        <v>263.902</v>
      </c>
    </row>
    <row r="3697">
      <c r="A3697" s="142" t="n">
        <v>41717</v>
      </c>
      <c r="B3697" t="inlineStr"/>
      <c r="C3697" t="n">
        <v>132.29</v>
      </c>
      <c r="D3697" t="inlineStr"/>
      <c r="E3697" t="inlineStr"/>
      <c r="F3697" t="inlineStr"/>
      <c r="G3697" t="inlineStr"/>
      <c r="H3697" t="inlineStr"/>
      <c r="I3697" t="inlineStr"/>
      <c r="J3697" t="n">
        <v>22.74</v>
      </c>
      <c r="K3697" t="n">
        <v>49.51</v>
      </c>
      <c r="L3697" t="n">
        <v>39079.19</v>
      </c>
      <c r="M3697" t="n">
        <v>202.68</v>
      </c>
      <c r="N3697" t="inlineStr"/>
      <c r="O3697" t="n">
        <v>52.4</v>
      </c>
      <c r="P3697" t="n">
        <v>4.88</v>
      </c>
      <c r="Q3697" t="n">
        <v>67.45999999999999</v>
      </c>
      <c r="R3697" t="n">
        <v>165.274</v>
      </c>
      <c r="S3697" t="n">
        <v>121.756</v>
      </c>
      <c r="T3697" t="n">
        <v>263.449</v>
      </c>
    </row>
    <row r="3698">
      <c r="A3698" s="142" t="n">
        <v>41718</v>
      </c>
      <c r="B3698" t="inlineStr"/>
      <c r="C3698" t="n">
        <v>131.4</v>
      </c>
      <c r="D3698" t="inlineStr"/>
      <c r="E3698" t="inlineStr"/>
      <c r="F3698" t="inlineStr"/>
      <c r="G3698" t="inlineStr"/>
      <c r="H3698" t="inlineStr"/>
      <c r="I3698" t="inlineStr"/>
      <c r="J3698" t="n">
        <v>22.35</v>
      </c>
      <c r="K3698" t="n">
        <v>49.87</v>
      </c>
      <c r="L3698" t="n">
        <v>38744.64</v>
      </c>
      <c r="M3698" t="n">
        <v>203.25</v>
      </c>
      <c r="N3698" t="inlineStr"/>
      <c r="O3698" t="n">
        <v>52.22</v>
      </c>
      <c r="P3698" t="n">
        <v>4.91</v>
      </c>
      <c r="Q3698" t="n">
        <v>66.23</v>
      </c>
      <c r="R3698" t="n">
        <v>165.357</v>
      </c>
      <c r="S3698" t="n">
        <v>122.496</v>
      </c>
      <c r="T3698" t="n">
        <v>263.108</v>
      </c>
    </row>
    <row r="3699">
      <c r="A3699" s="142" t="n">
        <v>41719</v>
      </c>
      <c r="B3699" t="inlineStr"/>
      <c r="C3699" t="n">
        <v>132.07</v>
      </c>
      <c r="D3699" t="inlineStr"/>
      <c r="E3699" t="inlineStr"/>
      <c r="F3699" t="inlineStr"/>
      <c r="G3699" t="inlineStr"/>
      <c r="H3699" t="inlineStr"/>
      <c r="I3699" t="inlineStr"/>
      <c r="J3699" t="n">
        <v>22.62</v>
      </c>
      <c r="K3699" t="n">
        <v>49.88</v>
      </c>
      <c r="L3699" t="n">
        <v>38944.07</v>
      </c>
      <c r="M3699" t="n">
        <v>202.7</v>
      </c>
      <c r="N3699" t="inlineStr"/>
      <c r="O3699" t="n">
        <v>52.23</v>
      </c>
      <c r="P3699" t="n">
        <v>4.9</v>
      </c>
      <c r="Q3699" t="n">
        <v>66.72</v>
      </c>
      <c r="R3699" t="n">
        <v>165.605</v>
      </c>
      <c r="S3699" t="n">
        <v>122.508</v>
      </c>
      <c r="T3699" t="n">
        <v>264.321</v>
      </c>
    </row>
    <row r="3700">
      <c r="A3700" s="142" t="n">
        <v>41722</v>
      </c>
      <c r="B3700" t="inlineStr"/>
      <c r="C3700" t="n">
        <v>128.49</v>
      </c>
      <c r="D3700" t="inlineStr"/>
      <c r="E3700" t="inlineStr"/>
      <c r="F3700" t="inlineStr"/>
      <c r="G3700" t="inlineStr"/>
      <c r="H3700" t="inlineStr"/>
      <c r="I3700" t="inlineStr"/>
      <c r="J3700" t="n">
        <v>21.97</v>
      </c>
      <c r="K3700" t="n">
        <v>47.87</v>
      </c>
      <c r="L3700" t="n">
        <v>38604.95</v>
      </c>
      <c r="M3700" t="n">
        <v>194.4</v>
      </c>
      <c r="N3700" t="inlineStr"/>
      <c r="O3700" t="n">
        <v>50.19</v>
      </c>
      <c r="P3700" t="n">
        <v>4.75</v>
      </c>
      <c r="Q3700" t="n">
        <v>64.42</v>
      </c>
      <c r="R3700" t="n">
        <v>163.916</v>
      </c>
      <c r="S3700" t="n">
        <v>122.136</v>
      </c>
      <c r="T3700" t="n">
        <v>266.926</v>
      </c>
    </row>
    <row r="3701">
      <c r="A3701" s="142" t="n">
        <v>41723</v>
      </c>
      <c r="B3701" t="inlineStr"/>
      <c r="C3701" t="n">
        <v>128.67</v>
      </c>
      <c r="D3701" t="inlineStr"/>
      <c r="E3701" t="inlineStr"/>
      <c r="F3701" t="inlineStr"/>
      <c r="G3701" t="inlineStr"/>
      <c r="H3701" t="inlineStr"/>
      <c r="I3701" t="inlineStr"/>
      <c r="J3701" t="n">
        <v>22.02</v>
      </c>
      <c r="K3701" t="n">
        <v>48.15</v>
      </c>
      <c r="L3701" t="n">
        <v>38462.17</v>
      </c>
      <c r="M3701" t="n">
        <v>196.15</v>
      </c>
      <c r="N3701" t="inlineStr"/>
      <c r="O3701" t="n">
        <v>50.16</v>
      </c>
      <c r="P3701" t="n">
        <v>4.78</v>
      </c>
      <c r="Q3701" t="n">
        <v>64.65000000000001</v>
      </c>
      <c r="R3701" t="n">
        <v>166.035</v>
      </c>
      <c r="S3701" t="n">
        <v>122.902</v>
      </c>
      <c r="T3701" t="n">
        <v>268.328</v>
      </c>
    </row>
    <row r="3702">
      <c r="A3702" s="142" t="n">
        <v>41724</v>
      </c>
      <c r="B3702" t="inlineStr"/>
      <c r="C3702" t="n">
        <v>126.29</v>
      </c>
      <c r="D3702" t="inlineStr"/>
      <c r="E3702" t="inlineStr"/>
      <c r="F3702" t="inlineStr"/>
      <c r="G3702" t="inlineStr"/>
      <c r="H3702" t="inlineStr"/>
      <c r="I3702" t="inlineStr"/>
      <c r="J3702" t="n">
        <v>21.71</v>
      </c>
      <c r="K3702" t="n">
        <v>46.47</v>
      </c>
      <c r="L3702" t="n">
        <v>38123.97</v>
      </c>
      <c r="M3702" t="n">
        <v>188.44</v>
      </c>
      <c r="N3702" t="inlineStr"/>
      <c r="O3702" t="n">
        <v>48.36</v>
      </c>
      <c r="P3702" t="n">
        <v>4.67</v>
      </c>
      <c r="Q3702" t="n">
        <v>63.14</v>
      </c>
      <c r="R3702" t="n">
        <v>167.207</v>
      </c>
      <c r="S3702" t="n">
        <v>122.88</v>
      </c>
      <c r="T3702" t="n">
        <v>270.908</v>
      </c>
    </row>
    <row r="3703">
      <c r="A3703" s="142" t="n">
        <v>41725</v>
      </c>
      <c r="B3703" t="inlineStr"/>
      <c r="C3703" t="n">
        <v>126.45</v>
      </c>
      <c r="D3703" t="inlineStr"/>
      <c r="E3703" t="inlineStr"/>
      <c r="F3703" t="inlineStr"/>
      <c r="G3703" t="inlineStr"/>
      <c r="H3703" t="inlineStr"/>
      <c r="I3703" t="inlineStr"/>
      <c r="J3703" t="n">
        <v>21.46</v>
      </c>
      <c r="K3703" t="n">
        <v>46.8</v>
      </c>
      <c r="L3703" t="n">
        <v>37735.97</v>
      </c>
      <c r="M3703" t="n">
        <v>189.66</v>
      </c>
      <c r="N3703" t="inlineStr"/>
      <c r="O3703" t="n">
        <v>48.8</v>
      </c>
      <c r="P3703" t="n">
        <v>4.69</v>
      </c>
      <c r="Q3703" t="n">
        <v>62.53</v>
      </c>
      <c r="R3703" t="n">
        <v>167.501</v>
      </c>
      <c r="S3703" t="n">
        <v>123.387</v>
      </c>
      <c r="T3703" t="n">
        <v>273.814</v>
      </c>
    </row>
    <row r="3704">
      <c r="A3704" s="142" t="n">
        <v>41726</v>
      </c>
      <c r="B3704" t="inlineStr"/>
      <c r="C3704" t="n">
        <v>127.17</v>
      </c>
      <c r="D3704" t="inlineStr"/>
      <c r="E3704" t="inlineStr"/>
      <c r="F3704" t="inlineStr"/>
      <c r="G3704" t="inlineStr"/>
      <c r="H3704" t="inlineStr"/>
      <c r="I3704" t="inlineStr"/>
      <c r="J3704" t="n">
        <v>21.85</v>
      </c>
      <c r="K3704" t="n">
        <v>47.79</v>
      </c>
      <c r="L3704" t="n">
        <v>37949.97</v>
      </c>
      <c r="M3704" t="n">
        <v>193.6</v>
      </c>
      <c r="N3704" t="inlineStr"/>
      <c r="O3704" t="n">
        <v>49.44</v>
      </c>
      <c r="P3704" t="n">
        <v>4.76</v>
      </c>
      <c r="Q3704" t="n">
        <v>63.86</v>
      </c>
      <c r="R3704" t="n">
        <v>168.757</v>
      </c>
      <c r="S3704" t="n">
        <v>123.984</v>
      </c>
      <c r="T3704" t="n">
        <v>276.266</v>
      </c>
    </row>
    <row r="3705">
      <c r="A3705" s="142" t="n">
        <v>41729</v>
      </c>
      <c r="B3705" t="inlineStr"/>
      <c r="C3705" t="n">
        <v>127.38</v>
      </c>
      <c r="D3705" t="inlineStr"/>
      <c r="E3705" t="inlineStr"/>
      <c r="F3705" t="inlineStr"/>
      <c r="G3705" t="inlineStr"/>
      <c r="H3705" t="inlineStr"/>
      <c r="I3705" t="inlineStr"/>
      <c r="J3705" t="n">
        <v>21.99</v>
      </c>
      <c r="K3705" t="n">
        <v>46.97</v>
      </c>
      <c r="L3705" t="n">
        <v>37929.98</v>
      </c>
      <c r="M3705" t="n">
        <v>189.93</v>
      </c>
      <c r="N3705" t="inlineStr"/>
      <c r="O3705" t="n">
        <v>48.6</v>
      </c>
      <c r="P3705" t="n">
        <v>4.69</v>
      </c>
      <c r="Q3705" t="n">
        <v>63.17</v>
      </c>
      <c r="R3705" t="n">
        <v>168.986</v>
      </c>
      <c r="S3705" t="n">
        <v>124.649</v>
      </c>
      <c r="T3705" t="n">
        <v>278.425</v>
      </c>
    </row>
    <row r="3706">
      <c r="A3706" s="142" t="n">
        <v>41730</v>
      </c>
      <c r="B3706" t="inlineStr"/>
      <c r="C3706" t="n">
        <v>125.29</v>
      </c>
      <c r="D3706" t="inlineStr"/>
      <c r="E3706" t="inlineStr"/>
      <c r="F3706" t="inlineStr"/>
      <c r="G3706" t="inlineStr"/>
      <c r="H3706" t="inlineStr"/>
      <c r="I3706" t="inlineStr"/>
      <c r="J3706" t="n">
        <v>21.53</v>
      </c>
      <c r="K3706" t="n">
        <v>46.67</v>
      </c>
      <c r="L3706" t="n">
        <v>37960.83</v>
      </c>
      <c r="M3706" t="n">
        <v>190.32</v>
      </c>
      <c r="N3706" t="inlineStr"/>
      <c r="O3706" t="n">
        <v>48.28</v>
      </c>
      <c r="P3706" t="n">
        <v>4.67</v>
      </c>
      <c r="Q3706" t="n">
        <v>62.58</v>
      </c>
      <c r="R3706" t="n">
        <v>169.968</v>
      </c>
      <c r="S3706" t="n">
        <v>125.282</v>
      </c>
      <c r="T3706" t="n">
        <v>279.917</v>
      </c>
    </row>
    <row r="3707">
      <c r="A3707" s="142" t="n">
        <v>41731</v>
      </c>
      <c r="B3707" t="inlineStr"/>
      <c r="C3707" t="n">
        <v>128.44</v>
      </c>
      <c r="D3707" t="inlineStr"/>
      <c r="E3707" t="inlineStr"/>
      <c r="F3707" t="inlineStr"/>
      <c r="G3707" t="inlineStr"/>
      <c r="H3707" t="inlineStr"/>
      <c r="I3707" t="inlineStr"/>
      <c r="J3707" t="n">
        <v>21.94</v>
      </c>
      <c r="K3707" t="n">
        <v>47.94</v>
      </c>
      <c r="L3707" t="n">
        <v>38333.87</v>
      </c>
      <c r="M3707" t="n">
        <v>194.57</v>
      </c>
      <c r="N3707" t="inlineStr"/>
      <c r="O3707" t="n">
        <v>49.68</v>
      </c>
      <c r="P3707" t="n">
        <v>4.81</v>
      </c>
      <c r="Q3707" t="n">
        <v>64.01000000000001</v>
      </c>
      <c r="R3707" t="n">
        <v>170.265</v>
      </c>
      <c r="S3707" t="n">
        <v>125.844</v>
      </c>
      <c r="T3707" t="n">
        <v>281.642</v>
      </c>
    </row>
    <row r="3708">
      <c r="A3708" s="142" t="n">
        <v>41732</v>
      </c>
      <c r="B3708" t="inlineStr"/>
      <c r="C3708" t="n">
        <v>128.6</v>
      </c>
      <c r="D3708" t="inlineStr"/>
      <c r="E3708" t="inlineStr"/>
      <c r="F3708" t="inlineStr"/>
      <c r="G3708" t="inlineStr"/>
      <c r="H3708" t="inlineStr"/>
      <c r="I3708" t="inlineStr"/>
      <c r="J3708" t="n">
        <v>21.7</v>
      </c>
      <c r="K3708" t="n">
        <v>47.53</v>
      </c>
      <c r="L3708" t="n">
        <v>38216.01</v>
      </c>
      <c r="M3708" t="n">
        <v>193.02</v>
      </c>
      <c r="N3708" t="inlineStr"/>
      <c r="O3708" t="n">
        <v>49.57</v>
      </c>
      <c r="P3708" t="n">
        <v>4.78</v>
      </c>
      <c r="Q3708" t="n">
        <v>63.18</v>
      </c>
      <c r="R3708" t="n">
        <v>170.49</v>
      </c>
      <c r="S3708" t="n">
        <v>126.112</v>
      </c>
      <c r="T3708" t="n">
        <v>281.53</v>
      </c>
    </row>
    <row r="3709">
      <c r="A3709" s="142" t="n">
        <v>41733</v>
      </c>
      <c r="B3709" t="inlineStr"/>
      <c r="C3709" t="n">
        <v>130.51</v>
      </c>
      <c r="D3709" t="inlineStr"/>
      <c r="E3709" t="inlineStr"/>
      <c r="F3709" t="inlineStr"/>
      <c r="G3709" t="inlineStr"/>
      <c r="H3709" t="inlineStr"/>
      <c r="I3709" t="inlineStr"/>
      <c r="J3709" t="n">
        <v>22.16</v>
      </c>
      <c r="K3709" t="n">
        <v>48.08</v>
      </c>
      <c r="L3709" t="n">
        <v>38527.68</v>
      </c>
      <c r="M3709" t="n">
        <v>196.54</v>
      </c>
      <c r="N3709" t="inlineStr"/>
      <c r="O3709" t="n">
        <v>50.25</v>
      </c>
      <c r="P3709" t="n">
        <v>4.84</v>
      </c>
      <c r="Q3709" t="n">
        <v>64.69</v>
      </c>
      <c r="R3709" t="n">
        <v>171.524</v>
      </c>
      <c r="S3709" t="n">
        <v>125.765</v>
      </c>
      <c r="T3709" t="n">
        <v>282.535</v>
      </c>
    </row>
    <row r="3710">
      <c r="A3710" s="142" t="n">
        <v>41736</v>
      </c>
      <c r="B3710" t="inlineStr"/>
      <c r="C3710" t="n">
        <v>129.17</v>
      </c>
      <c r="D3710" t="inlineStr"/>
      <c r="E3710" t="inlineStr"/>
      <c r="F3710" t="inlineStr"/>
      <c r="G3710" t="inlineStr"/>
      <c r="H3710" t="inlineStr"/>
      <c r="I3710" t="inlineStr"/>
      <c r="J3710" t="n">
        <v>22.06</v>
      </c>
      <c r="K3710" t="n">
        <v>47.69</v>
      </c>
      <c r="L3710" t="n">
        <v>38089.4</v>
      </c>
      <c r="M3710" t="n">
        <v>195.59</v>
      </c>
      <c r="N3710" t="inlineStr"/>
      <c r="O3710" t="n">
        <v>49.99</v>
      </c>
      <c r="P3710" t="n">
        <v>4.8</v>
      </c>
      <c r="Q3710" t="n">
        <v>64.42</v>
      </c>
      <c r="R3710" t="n">
        <v>169.442</v>
      </c>
      <c r="S3710" t="n">
        <v>124.223</v>
      </c>
      <c r="T3710" t="n">
        <v>282.213</v>
      </c>
    </row>
    <row r="3711">
      <c r="A3711" s="142" t="n">
        <v>41737</v>
      </c>
      <c r="B3711" t="inlineStr"/>
      <c r="C3711" t="n">
        <v>130.86</v>
      </c>
      <c r="D3711" t="inlineStr"/>
      <c r="E3711" t="inlineStr"/>
      <c r="F3711" t="inlineStr"/>
      <c r="G3711" t="inlineStr"/>
      <c r="H3711" t="inlineStr"/>
      <c r="I3711" t="inlineStr"/>
      <c r="J3711" t="n">
        <v>22.52</v>
      </c>
      <c r="K3711" t="n">
        <v>48.38</v>
      </c>
      <c r="L3711" t="n">
        <v>38422.5</v>
      </c>
      <c r="M3711" t="n">
        <v>199.41</v>
      </c>
      <c r="N3711" t="inlineStr"/>
      <c r="O3711" t="n">
        <v>51.03</v>
      </c>
      <c r="P3711" t="n">
        <v>4.88</v>
      </c>
      <c r="Q3711" t="n">
        <v>64.81999999999999</v>
      </c>
      <c r="R3711" t="n">
        <v>169.093</v>
      </c>
      <c r="S3711" t="n">
        <v>124.16</v>
      </c>
      <c r="T3711" t="n">
        <v>283.2</v>
      </c>
    </row>
    <row r="3712">
      <c r="A3712" s="142" t="n">
        <v>41738</v>
      </c>
      <c r="B3712" t="inlineStr"/>
      <c r="C3712" t="n">
        <v>131.75</v>
      </c>
      <c r="D3712" t="inlineStr"/>
      <c r="E3712" t="inlineStr"/>
      <c r="F3712" t="inlineStr"/>
      <c r="G3712" t="inlineStr"/>
      <c r="H3712" t="inlineStr"/>
      <c r="I3712" t="inlineStr"/>
      <c r="J3712" t="n">
        <v>22.12</v>
      </c>
      <c r="K3712" t="n">
        <v>48.4</v>
      </c>
      <c r="L3712" t="n">
        <v>38325.42</v>
      </c>
      <c r="M3712" t="n">
        <v>200.46</v>
      </c>
      <c r="N3712" t="inlineStr"/>
      <c r="O3712" t="n">
        <v>51.15</v>
      </c>
      <c r="P3712" t="n">
        <v>4.91</v>
      </c>
      <c r="Q3712" t="n">
        <v>64.5</v>
      </c>
      <c r="R3712" t="n">
        <v>169.713</v>
      </c>
      <c r="S3712" t="n">
        <v>124.714</v>
      </c>
      <c r="T3712" t="n">
        <v>283.524</v>
      </c>
    </row>
    <row r="3713">
      <c r="A3713" s="142" t="n">
        <v>41739</v>
      </c>
      <c r="B3713" t="inlineStr"/>
      <c r="C3713" t="n">
        <v>131.34</v>
      </c>
      <c r="D3713" t="inlineStr"/>
      <c r="E3713" t="inlineStr"/>
      <c r="F3713" t="inlineStr"/>
      <c r="G3713" t="inlineStr"/>
      <c r="H3713" t="inlineStr"/>
      <c r="I3713" t="inlineStr"/>
      <c r="J3713" t="n">
        <v>22.4</v>
      </c>
      <c r="K3713" t="n">
        <v>47.47</v>
      </c>
      <c r="L3713" t="n">
        <v>38829.45</v>
      </c>
      <c r="M3713" t="n">
        <v>198.18</v>
      </c>
      <c r="N3713" t="inlineStr"/>
      <c r="O3713" t="n">
        <v>50.42</v>
      </c>
      <c r="P3713" t="n">
        <v>4.83</v>
      </c>
      <c r="Q3713" t="n">
        <v>65.69</v>
      </c>
      <c r="R3713" t="n">
        <v>168.859</v>
      </c>
      <c r="S3713" t="n">
        <v>123.032</v>
      </c>
      <c r="T3713" t="n">
        <v>284.297</v>
      </c>
    </row>
    <row r="3714">
      <c r="A3714" s="142" t="n">
        <v>41740</v>
      </c>
      <c r="B3714" t="inlineStr"/>
      <c r="C3714" t="n">
        <v>129.55</v>
      </c>
      <c r="D3714" t="inlineStr"/>
      <c r="E3714" t="inlineStr"/>
      <c r="F3714" t="inlineStr"/>
      <c r="G3714" t="inlineStr"/>
      <c r="H3714" t="inlineStr"/>
      <c r="I3714" t="inlineStr"/>
      <c r="J3714" t="n">
        <v>22.09</v>
      </c>
      <c r="K3714" t="n">
        <v>46.69</v>
      </c>
      <c r="L3714" t="n">
        <v>38916.04</v>
      </c>
      <c r="M3714" t="n">
        <v>194.39</v>
      </c>
      <c r="N3714" t="inlineStr"/>
      <c r="O3714" t="n">
        <v>49.56</v>
      </c>
      <c r="P3714" t="n">
        <v>4.76</v>
      </c>
      <c r="Q3714" t="n">
        <v>64.29000000000001</v>
      </c>
      <c r="R3714" t="n">
        <v>166.605</v>
      </c>
      <c r="S3714" t="n">
        <v>121.732</v>
      </c>
      <c r="T3714" t="n">
        <v>282.443</v>
      </c>
    </row>
    <row r="3715">
      <c r="A3715" s="142" t="n">
        <v>41743</v>
      </c>
      <c r="B3715" t="inlineStr"/>
      <c r="C3715" t="n">
        <v>130.05</v>
      </c>
      <c r="D3715" t="inlineStr"/>
      <c r="E3715" t="inlineStr"/>
      <c r="F3715" t="inlineStr"/>
      <c r="G3715" t="inlineStr"/>
      <c r="H3715" t="inlineStr"/>
      <c r="I3715" t="inlineStr"/>
      <c r="J3715" t="n">
        <v>22.21</v>
      </c>
      <c r="K3715" t="n">
        <v>47.24</v>
      </c>
      <c r="L3715" t="n">
        <v>39105.96</v>
      </c>
      <c r="M3715" t="n">
        <v>195.41</v>
      </c>
      <c r="N3715" t="inlineStr"/>
      <c r="O3715" t="n">
        <v>50.33</v>
      </c>
      <c r="P3715" t="n">
        <v>4.84</v>
      </c>
      <c r="Q3715" t="n">
        <v>64.37</v>
      </c>
      <c r="R3715" t="n">
        <v>167.505</v>
      </c>
      <c r="S3715" t="n">
        <v>122.736</v>
      </c>
      <c r="T3715" t="n">
        <v>282.878</v>
      </c>
    </row>
    <row r="3716">
      <c r="A3716" s="142" t="n">
        <v>41744</v>
      </c>
      <c r="B3716" t="inlineStr"/>
      <c r="C3716" t="n">
        <v>127.59</v>
      </c>
      <c r="D3716" t="inlineStr"/>
      <c r="E3716" t="inlineStr"/>
      <c r="F3716" t="inlineStr"/>
      <c r="G3716" t="inlineStr"/>
      <c r="H3716" t="inlineStr"/>
      <c r="I3716" t="inlineStr"/>
      <c r="J3716" t="n">
        <v>21.76</v>
      </c>
      <c r="K3716" t="n">
        <v>46.02</v>
      </c>
      <c r="L3716" t="n">
        <v>38311.97</v>
      </c>
      <c r="M3716" t="n">
        <v>191.81</v>
      </c>
      <c r="N3716" t="inlineStr"/>
      <c r="O3716" t="n">
        <v>49.05</v>
      </c>
      <c r="P3716" t="n">
        <v>4.72</v>
      </c>
      <c r="Q3716" t="n">
        <v>62.83</v>
      </c>
      <c r="R3716" t="n">
        <v>165.959</v>
      </c>
      <c r="S3716" t="n">
        <v>122.668</v>
      </c>
      <c r="T3716" t="n">
        <v>279.48</v>
      </c>
    </row>
    <row r="3717">
      <c r="A3717" s="142" t="n">
        <v>41745</v>
      </c>
      <c r="B3717" t="inlineStr"/>
      <c r="C3717" t="n">
        <v>127.6</v>
      </c>
      <c r="D3717" t="inlineStr"/>
      <c r="E3717" t="inlineStr"/>
      <c r="F3717" t="inlineStr"/>
      <c r="G3717" t="inlineStr"/>
      <c r="H3717" t="inlineStr"/>
      <c r="I3717" t="inlineStr"/>
      <c r="J3717" t="n">
        <v>21.7</v>
      </c>
      <c r="K3717" t="n">
        <v>45.97</v>
      </c>
      <c r="L3717" t="n">
        <v>38432.16</v>
      </c>
      <c r="M3717" t="n">
        <v>189.86</v>
      </c>
      <c r="N3717" t="inlineStr"/>
      <c r="O3717" t="n">
        <v>48.76</v>
      </c>
      <c r="P3717" t="n">
        <v>4.72</v>
      </c>
      <c r="Q3717" t="n">
        <v>62.73</v>
      </c>
      <c r="R3717" t="n">
        <v>168.036</v>
      </c>
      <c r="S3717" t="n">
        <v>124.074</v>
      </c>
      <c r="T3717" t="n">
        <v>280.573</v>
      </c>
    </row>
    <row r="3718">
      <c r="A3718" s="142" t="n">
        <v>41746</v>
      </c>
      <c r="B3718" t="inlineStr"/>
      <c r="C3718" t="n">
        <v>126.78</v>
      </c>
      <c r="D3718" t="inlineStr"/>
      <c r="E3718" t="inlineStr"/>
      <c r="F3718" t="inlineStr"/>
      <c r="G3718" t="inlineStr"/>
      <c r="H3718" t="inlineStr"/>
      <c r="I3718" t="inlineStr"/>
      <c r="J3718" t="n">
        <v>21.63</v>
      </c>
      <c r="K3718" t="n">
        <v>45.7</v>
      </c>
      <c r="L3718" t="n">
        <v>38309.67</v>
      </c>
      <c r="M3718" t="n">
        <v>187.42</v>
      </c>
      <c r="N3718" t="inlineStr"/>
      <c r="O3718" t="n">
        <v>48.3</v>
      </c>
      <c r="P3718" t="n">
        <v>4.71</v>
      </c>
      <c r="Q3718" t="n">
        <v>62.47</v>
      </c>
      <c r="R3718" t="n">
        <v>168.821</v>
      </c>
      <c r="S3718" t="n">
        <v>124.239</v>
      </c>
      <c r="T3718" t="n">
        <v>281.875</v>
      </c>
    </row>
    <row r="3719">
      <c r="A3719" s="142" t="n">
        <v>41747</v>
      </c>
      <c r="B3719" t="inlineStr"/>
      <c r="C3719" t="n">
        <v>126.78</v>
      </c>
      <c r="D3719" t="inlineStr"/>
      <c r="E3719" t="inlineStr"/>
      <c r="F3719" t="inlineStr"/>
      <c r="G3719" t="inlineStr"/>
      <c r="H3719" t="inlineStr"/>
      <c r="I3719" t="inlineStr"/>
      <c r="J3719" t="n">
        <v>21.63</v>
      </c>
      <c r="K3719" t="n">
        <v>45.7</v>
      </c>
      <c r="L3719" t="n">
        <v>38309.67</v>
      </c>
      <c r="M3719" t="n">
        <v>187.42</v>
      </c>
      <c r="N3719" t="inlineStr"/>
      <c r="O3719" t="n">
        <v>48.3</v>
      </c>
      <c r="P3719" t="n">
        <v>4.71</v>
      </c>
      <c r="Q3719" t="n">
        <v>62.47</v>
      </c>
      <c r="R3719" t="n">
        <v>168.821</v>
      </c>
      <c r="S3719" t="n">
        <v>124.239</v>
      </c>
      <c r="T3719" t="n">
        <v>281.875</v>
      </c>
    </row>
    <row r="3720">
      <c r="A3720" s="142" t="n">
        <v>41750</v>
      </c>
      <c r="B3720" t="inlineStr"/>
      <c r="C3720" t="n">
        <v>126.78</v>
      </c>
      <c r="D3720" t="inlineStr"/>
      <c r="E3720" t="inlineStr"/>
      <c r="F3720" t="inlineStr"/>
      <c r="G3720" t="inlineStr"/>
      <c r="H3720" t="inlineStr"/>
      <c r="I3720" t="inlineStr"/>
      <c r="J3720" t="n">
        <v>21.63</v>
      </c>
      <c r="K3720" t="n">
        <v>45.7</v>
      </c>
      <c r="L3720" t="n">
        <v>38309.67</v>
      </c>
      <c r="M3720" t="n">
        <v>187.42</v>
      </c>
      <c r="N3720" t="inlineStr"/>
      <c r="O3720" t="n">
        <v>48.3</v>
      </c>
      <c r="P3720" t="n">
        <v>4.69</v>
      </c>
      <c r="Q3720" t="n">
        <v>62.47</v>
      </c>
      <c r="R3720" t="n">
        <v>168.891</v>
      </c>
      <c r="S3720" t="n">
        <v>124.239</v>
      </c>
      <c r="T3720" t="n">
        <v>281.875</v>
      </c>
    </row>
    <row r="3721">
      <c r="A3721" s="142" t="n">
        <v>41751</v>
      </c>
      <c r="B3721" t="inlineStr"/>
      <c r="C3721" t="n">
        <v>126.16</v>
      </c>
      <c r="D3721" t="inlineStr"/>
      <c r="E3721" t="inlineStr"/>
      <c r="F3721" t="inlineStr"/>
      <c r="G3721" t="inlineStr"/>
      <c r="H3721" t="inlineStr"/>
      <c r="I3721" t="inlineStr"/>
      <c r="J3721" t="n">
        <v>21.36</v>
      </c>
      <c r="K3721" t="n">
        <v>46.09</v>
      </c>
      <c r="L3721" t="n">
        <v>37671</v>
      </c>
      <c r="M3721" t="n">
        <v>188.32</v>
      </c>
      <c r="N3721" t="inlineStr"/>
      <c r="O3721" t="n">
        <v>48.47</v>
      </c>
      <c r="P3721" t="n">
        <v>4.73</v>
      </c>
      <c r="Q3721" t="n">
        <v>61.73</v>
      </c>
      <c r="R3721" t="n">
        <v>171.112</v>
      </c>
      <c r="S3721" t="n">
        <v>125.409</v>
      </c>
      <c r="T3721" t="n">
        <v>282.624</v>
      </c>
    </row>
    <row r="3722">
      <c r="A3722" s="142" t="n">
        <v>41752</v>
      </c>
      <c r="B3722" t="inlineStr"/>
      <c r="C3722" t="n">
        <v>128.76</v>
      </c>
      <c r="D3722" t="inlineStr"/>
      <c r="E3722" t="inlineStr"/>
      <c r="F3722" t="inlineStr"/>
      <c r="G3722" t="inlineStr"/>
      <c r="H3722" t="inlineStr"/>
      <c r="I3722" t="inlineStr"/>
      <c r="J3722" t="n">
        <v>21.57</v>
      </c>
      <c r="K3722" t="n">
        <v>46.89</v>
      </c>
      <c r="L3722" t="n">
        <v>37784.08</v>
      </c>
      <c r="M3722" t="n">
        <v>190.94</v>
      </c>
      <c r="N3722" t="inlineStr"/>
      <c r="O3722" t="n">
        <v>49.28</v>
      </c>
      <c r="P3722" t="n">
        <v>4.81</v>
      </c>
      <c r="Q3722" t="n">
        <v>62.82</v>
      </c>
      <c r="R3722" t="n">
        <v>170.24</v>
      </c>
      <c r="S3722" t="n">
        <v>124.884</v>
      </c>
      <c r="T3722" t="n">
        <v>280.588</v>
      </c>
    </row>
    <row r="3723">
      <c r="A3723" s="142" t="n">
        <v>41753</v>
      </c>
      <c r="B3723" t="inlineStr"/>
      <c r="C3723" t="n">
        <v>128.29</v>
      </c>
      <c r="D3723" t="inlineStr"/>
      <c r="E3723" t="inlineStr"/>
      <c r="F3723" t="inlineStr"/>
      <c r="G3723" t="inlineStr"/>
      <c r="H3723" t="inlineStr"/>
      <c r="I3723" t="inlineStr"/>
      <c r="J3723" t="n">
        <v>21.84</v>
      </c>
      <c r="K3723" t="n">
        <v>46.25</v>
      </c>
      <c r="L3723" t="n">
        <v>38145.45</v>
      </c>
      <c r="M3723" t="n">
        <v>189.78</v>
      </c>
      <c r="N3723" t="inlineStr"/>
      <c r="O3723" t="n">
        <v>48.75</v>
      </c>
      <c r="P3723" t="n">
        <v>4.8</v>
      </c>
      <c r="Q3723" t="n">
        <v>63.6</v>
      </c>
      <c r="R3723" t="n">
        <v>170.86</v>
      </c>
      <c r="S3723" t="n">
        <v>125.115</v>
      </c>
      <c r="T3723" t="n">
        <v>280.993</v>
      </c>
    </row>
    <row r="3724">
      <c r="A3724" s="142" t="n">
        <v>41754</v>
      </c>
      <c r="B3724" t="inlineStr"/>
      <c r="C3724" t="n">
        <v>129.25</v>
      </c>
      <c r="D3724" t="inlineStr"/>
      <c r="E3724" t="inlineStr"/>
      <c r="F3724" t="inlineStr"/>
      <c r="G3724" t="inlineStr"/>
      <c r="H3724" t="inlineStr"/>
      <c r="I3724" t="inlineStr"/>
      <c r="J3724" t="n">
        <v>21.78</v>
      </c>
      <c r="K3724" t="n">
        <v>46.96</v>
      </c>
      <c r="L3724" t="n">
        <v>38428.6</v>
      </c>
      <c r="M3724" t="n">
        <v>192.2</v>
      </c>
      <c r="N3724" t="inlineStr"/>
      <c r="O3724" t="n">
        <v>49.59</v>
      </c>
      <c r="P3724" t="n">
        <v>4.91</v>
      </c>
      <c r="Q3724" t="n">
        <v>63.46</v>
      </c>
      <c r="R3724" t="n">
        <v>169.608</v>
      </c>
      <c r="S3724" t="n">
        <v>124.126</v>
      </c>
      <c r="T3724" t="n">
        <v>277.536</v>
      </c>
    </row>
    <row r="3725">
      <c r="A3725" s="142" t="n">
        <v>41757</v>
      </c>
      <c r="B3725" t="inlineStr"/>
      <c r="C3725" t="n">
        <v>128.79</v>
      </c>
      <c r="D3725" t="inlineStr"/>
      <c r="E3725" t="inlineStr"/>
      <c r="F3725" t="inlineStr"/>
      <c r="G3725" t="inlineStr"/>
      <c r="H3725" t="inlineStr"/>
      <c r="I3725" t="inlineStr"/>
      <c r="J3725" t="n">
        <v>21.84</v>
      </c>
      <c r="K3725" t="n">
        <v>46.14</v>
      </c>
      <c r="L3725" t="n">
        <v>38234.64</v>
      </c>
      <c r="M3725" t="n">
        <v>189.04</v>
      </c>
      <c r="N3725" t="inlineStr"/>
      <c r="O3725" t="n">
        <v>48.98</v>
      </c>
      <c r="P3725" t="n">
        <v>4.86</v>
      </c>
      <c r="Q3725" t="n">
        <v>63.33</v>
      </c>
      <c r="R3725" t="n">
        <v>170.014</v>
      </c>
      <c r="S3725" t="n">
        <v>124.195</v>
      </c>
      <c r="T3725" t="n">
        <v>277.34</v>
      </c>
    </row>
    <row r="3726">
      <c r="A3726" s="142" t="n">
        <v>41758</v>
      </c>
      <c r="B3726" t="inlineStr"/>
      <c r="C3726" t="n">
        <v>129.52</v>
      </c>
      <c r="D3726" t="inlineStr"/>
      <c r="E3726" t="inlineStr"/>
      <c r="F3726" t="inlineStr"/>
      <c r="G3726" t="inlineStr"/>
      <c r="H3726" t="inlineStr"/>
      <c r="I3726" t="inlineStr"/>
      <c r="J3726" t="n">
        <v>21.73</v>
      </c>
      <c r="K3726" t="n">
        <v>46.86</v>
      </c>
      <c r="L3726" t="n">
        <v>38309.96</v>
      </c>
      <c r="M3726" t="n">
        <v>191.81</v>
      </c>
      <c r="N3726" t="inlineStr"/>
      <c r="O3726" t="n">
        <v>49.75</v>
      </c>
      <c r="P3726" t="n">
        <v>4.92</v>
      </c>
      <c r="Q3726" t="n">
        <v>63.04</v>
      </c>
      <c r="R3726" t="n">
        <v>172.081</v>
      </c>
      <c r="S3726" t="n">
        <v>125.189</v>
      </c>
      <c r="T3726" t="n">
        <v>279.899</v>
      </c>
    </row>
    <row r="3727">
      <c r="A3727" s="142" t="n">
        <v>41759</v>
      </c>
      <c r="B3727" t="inlineStr"/>
      <c r="C3727" t="n">
        <v>128.2</v>
      </c>
      <c r="D3727" t="inlineStr"/>
      <c r="E3727" t="inlineStr"/>
      <c r="F3727" t="inlineStr"/>
      <c r="G3727" t="inlineStr"/>
      <c r="H3727" t="inlineStr"/>
      <c r="I3727" t="inlineStr"/>
      <c r="J3727" t="n">
        <v>21.65</v>
      </c>
      <c r="K3727" t="n">
        <v>46.44</v>
      </c>
      <c r="L3727" t="n">
        <v>38180.59</v>
      </c>
      <c r="M3727" t="n">
        <v>190.4</v>
      </c>
      <c r="N3727" t="inlineStr"/>
      <c r="O3727" t="n">
        <v>49.23</v>
      </c>
      <c r="P3727" t="n">
        <v>4.88</v>
      </c>
      <c r="Q3727" t="n">
        <v>62.8</v>
      </c>
      <c r="R3727" t="n">
        <v>172.164</v>
      </c>
      <c r="S3727" t="n">
        <v>125.082</v>
      </c>
      <c r="T3727" t="n">
        <v>277.683</v>
      </c>
    </row>
    <row r="3728">
      <c r="A3728" s="142" t="n">
        <v>41760</v>
      </c>
      <c r="B3728" t="inlineStr"/>
      <c r="C3728" t="n">
        <v>128.2</v>
      </c>
      <c r="D3728" t="inlineStr"/>
      <c r="E3728" t="inlineStr"/>
      <c r="F3728" t="inlineStr"/>
      <c r="G3728" t="inlineStr"/>
      <c r="H3728" t="inlineStr"/>
      <c r="I3728" t="inlineStr"/>
      <c r="J3728" t="n">
        <v>21.65</v>
      </c>
      <c r="K3728" t="n">
        <v>46.44</v>
      </c>
      <c r="L3728" t="n">
        <v>38180.59</v>
      </c>
      <c r="M3728" t="n">
        <v>190.4</v>
      </c>
      <c r="N3728" t="inlineStr"/>
      <c r="O3728" t="n">
        <v>49.23</v>
      </c>
      <c r="P3728" t="n">
        <v>4.83</v>
      </c>
      <c r="Q3728" t="n">
        <v>62.8</v>
      </c>
      <c r="R3728" t="n">
        <v>172.44</v>
      </c>
      <c r="S3728" t="n">
        <v>125.082</v>
      </c>
      <c r="T3728" t="n">
        <v>277.683</v>
      </c>
    </row>
    <row r="3729">
      <c r="A3729" s="142" t="n">
        <v>41761</v>
      </c>
      <c r="B3729" t="inlineStr"/>
      <c r="C3729" t="n">
        <v>127.3</v>
      </c>
      <c r="D3729" t="inlineStr"/>
      <c r="E3729" t="inlineStr"/>
      <c r="F3729" t="inlineStr"/>
      <c r="G3729" t="inlineStr"/>
      <c r="H3729" t="inlineStr"/>
      <c r="I3729" t="inlineStr"/>
      <c r="J3729" t="n">
        <v>21.61</v>
      </c>
      <c r="K3729" t="n">
        <v>46.97</v>
      </c>
      <c r="L3729" t="n">
        <v>38484.03</v>
      </c>
      <c r="M3729" t="n">
        <v>191.18</v>
      </c>
      <c r="N3729" t="inlineStr"/>
      <c r="O3729" t="n">
        <v>49.68</v>
      </c>
      <c r="P3729" t="n">
        <v>4.88</v>
      </c>
      <c r="Q3729" t="n">
        <v>62.7</v>
      </c>
      <c r="R3729" t="n">
        <v>172.12</v>
      </c>
      <c r="S3729" t="n">
        <v>125.3</v>
      </c>
      <c r="T3729" t="n">
        <v>280.009</v>
      </c>
    </row>
    <row r="3730">
      <c r="A3730" s="142" t="n">
        <v>41764</v>
      </c>
      <c r="B3730" t="inlineStr"/>
      <c r="C3730" t="n">
        <v>128.41</v>
      </c>
      <c r="D3730" t="inlineStr"/>
      <c r="E3730" t="inlineStr"/>
      <c r="F3730" t="inlineStr"/>
      <c r="G3730" t="inlineStr"/>
      <c r="H3730" t="inlineStr"/>
      <c r="I3730" t="inlineStr"/>
      <c r="J3730" t="n">
        <v>22</v>
      </c>
      <c r="K3730" t="n">
        <v>46.8</v>
      </c>
      <c r="L3730" t="n">
        <v>38484.03</v>
      </c>
      <c r="M3730" t="n">
        <v>190.09</v>
      </c>
      <c r="N3730" t="inlineStr"/>
      <c r="O3730" t="n">
        <v>49.83</v>
      </c>
      <c r="P3730" t="n">
        <v>4.89</v>
      </c>
      <c r="Q3730" t="n">
        <v>64.16</v>
      </c>
      <c r="R3730" t="n">
        <v>171.811</v>
      </c>
      <c r="S3730" t="n">
        <v>125.229</v>
      </c>
      <c r="T3730" t="n">
        <v>279.1</v>
      </c>
    </row>
    <row r="3731">
      <c r="A3731" s="142" t="n">
        <v>41765</v>
      </c>
      <c r="B3731" t="inlineStr"/>
      <c r="C3731" t="n">
        <v>129.41</v>
      </c>
      <c r="D3731" t="inlineStr"/>
      <c r="E3731" t="inlineStr"/>
      <c r="F3731" t="inlineStr"/>
      <c r="G3731" t="inlineStr"/>
      <c r="H3731" t="inlineStr"/>
      <c r="I3731" t="inlineStr"/>
      <c r="J3731" t="n">
        <v>21.82</v>
      </c>
      <c r="K3731" t="n">
        <v>46.6</v>
      </c>
      <c r="L3731" t="n">
        <v>38738.56</v>
      </c>
      <c r="M3731" t="n">
        <v>189.44</v>
      </c>
      <c r="N3731" t="inlineStr"/>
      <c r="O3731" t="n">
        <v>49.72</v>
      </c>
      <c r="P3731" t="n">
        <v>4.87</v>
      </c>
      <c r="Q3731" t="n">
        <v>63.53</v>
      </c>
      <c r="R3731" t="n">
        <v>171.348</v>
      </c>
      <c r="S3731" t="n">
        <v>124.368</v>
      </c>
      <c r="T3731" t="n">
        <v>278.832</v>
      </c>
    </row>
    <row r="3732">
      <c r="A3732" s="142" t="n">
        <v>41766</v>
      </c>
      <c r="B3732" t="inlineStr"/>
      <c r="C3732" t="n">
        <v>127.86</v>
      </c>
      <c r="D3732" t="inlineStr"/>
      <c r="E3732" t="inlineStr"/>
      <c r="F3732" t="inlineStr"/>
      <c r="G3732" t="inlineStr"/>
      <c r="H3732" t="inlineStr"/>
      <c r="I3732" t="inlineStr"/>
      <c r="J3732" t="n">
        <v>21.62</v>
      </c>
      <c r="K3732" t="n">
        <v>45.85</v>
      </c>
      <c r="L3732" t="n">
        <v>38056.48</v>
      </c>
      <c r="M3732" t="n">
        <v>186.19</v>
      </c>
      <c r="N3732" t="inlineStr"/>
      <c r="O3732" t="n">
        <v>48.83</v>
      </c>
      <c r="P3732" t="n">
        <v>4.78</v>
      </c>
      <c r="Q3732" t="n">
        <v>62.61</v>
      </c>
      <c r="R3732" t="n">
        <v>171.538</v>
      </c>
      <c r="S3732" t="n">
        <v>124.544</v>
      </c>
      <c r="T3732" t="n">
        <v>279.203</v>
      </c>
    </row>
    <row r="3733">
      <c r="A3733" s="142" t="n">
        <v>41767</v>
      </c>
      <c r="B3733" t="inlineStr"/>
      <c r="C3733" t="n">
        <v>126.83</v>
      </c>
      <c r="D3733" t="inlineStr"/>
      <c r="E3733" t="inlineStr"/>
      <c r="F3733" t="inlineStr"/>
      <c r="G3733" t="inlineStr"/>
      <c r="H3733" t="inlineStr"/>
      <c r="I3733" t="inlineStr"/>
      <c r="J3733" t="n">
        <v>21.55</v>
      </c>
      <c r="K3733" t="n">
        <v>45.85</v>
      </c>
      <c r="L3733" t="n">
        <v>38056.48</v>
      </c>
      <c r="M3733" t="n">
        <v>186.19</v>
      </c>
      <c r="N3733" t="inlineStr"/>
      <c r="O3733" t="n">
        <v>48.83</v>
      </c>
      <c r="P3733" t="n">
        <v>4.8</v>
      </c>
      <c r="Q3733" t="n">
        <v>62.54</v>
      </c>
      <c r="R3733" t="n">
        <v>173.404</v>
      </c>
      <c r="S3733" t="n">
        <v>124.544</v>
      </c>
      <c r="T3733" t="n">
        <v>279.203</v>
      </c>
    </row>
    <row r="3734">
      <c r="A3734" s="142" t="n">
        <v>41768</v>
      </c>
      <c r="B3734" t="inlineStr"/>
      <c r="C3734" t="n">
        <v>127.49</v>
      </c>
      <c r="D3734" t="inlineStr"/>
      <c r="E3734" t="inlineStr"/>
      <c r="F3734" t="inlineStr"/>
      <c r="G3734" t="inlineStr"/>
      <c r="H3734" t="inlineStr"/>
      <c r="I3734" t="inlineStr"/>
      <c r="J3734" t="n">
        <v>21.62</v>
      </c>
      <c r="K3734" t="n">
        <v>45.8</v>
      </c>
      <c r="L3734" t="n">
        <v>37951.4</v>
      </c>
      <c r="M3734" t="n">
        <v>187.86</v>
      </c>
      <c r="N3734" t="inlineStr"/>
      <c r="O3734" t="n">
        <v>49.05</v>
      </c>
      <c r="P3734" t="n">
        <v>4.79</v>
      </c>
      <c r="Q3734" t="n">
        <v>62.78</v>
      </c>
      <c r="R3734" t="n">
        <v>172.948</v>
      </c>
      <c r="S3734" t="n">
        <v>126.079</v>
      </c>
      <c r="T3734" t="n">
        <v>283.291</v>
      </c>
    </row>
    <row r="3735">
      <c r="A3735" s="142" t="n">
        <v>41771</v>
      </c>
      <c r="B3735" t="inlineStr"/>
      <c r="C3735" t="n">
        <v>128.04</v>
      </c>
      <c r="D3735" t="inlineStr"/>
      <c r="E3735" t="inlineStr"/>
      <c r="F3735" t="inlineStr"/>
      <c r="G3735" t="inlineStr"/>
      <c r="H3735" t="inlineStr"/>
      <c r="I3735" t="inlineStr"/>
      <c r="J3735" t="n">
        <v>21.9</v>
      </c>
      <c r="K3735" t="n">
        <v>46.05</v>
      </c>
      <c r="L3735" t="n">
        <v>38365</v>
      </c>
      <c r="M3735" t="n">
        <v>190.14</v>
      </c>
      <c r="N3735" t="inlineStr"/>
      <c r="O3735" t="n">
        <v>49.38</v>
      </c>
      <c r="P3735" t="n">
        <v>4.83</v>
      </c>
      <c r="Q3735" t="n">
        <v>63.45</v>
      </c>
      <c r="R3735" t="n">
        <v>174.259</v>
      </c>
      <c r="S3735" t="n">
        <v>127.007</v>
      </c>
      <c r="T3735" t="n">
        <v>285.82</v>
      </c>
    </row>
    <row r="3736">
      <c r="A3736" s="142" t="n">
        <v>41772</v>
      </c>
      <c r="B3736" t="inlineStr"/>
      <c r="C3736" t="n">
        <v>129</v>
      </c>
      <c r="D3736" t="inlineStr"/>
      <c r="E3736" t="inlineStr"/>
      <c r="F3736" t="inlineStr"/>
      <c r="G3736" t="inlineStr"/>
      <c r="H3736" t="inlineStr"/>
      <c r="I3736" t="inlineStr"/>
      <c r="J3736" t="n">
        <v>21.9</v>
      </c>
      <c r="K3736" t="n">
        <v>46.26</v>
      </c>
      <c r="L3736" t="n">
        <v>38519.18</v>
      </c>
      <c r="M3736" t="n">
        <v>189.71</v>
      </c>
      <c r="N3736" t="inlineStr"/>
      <c r="O3736" t="n">
        <v>49.34</v>
      </c>
      <c r="P3736" t="n">
        <v>4.84</v>
      </c>
      <c r="Q3736" t="n">
        <v>63.62</v>
      </c>
      <c r="R3736" t="n">
        <v>174.808</v>
      </c>
      <c r="S3736" t="n">
        <v>127.779</v>
      </c>
      <c r="T3736" t="n">
        <v>288.74</v>
      </c>
    </row>
    <row r="3737">
      <c r="A3737" s="142" t="n">
        <v>41773</v>
      </c>
      <c r="B3737" t="inlineStr"/>
      <c r="C3737" t="n">
        <v>130.79</v>
      </c>
      <c r="D3737" t="inlineStr"/>
      <c r="E3737" t="inlineStr"/>
      <c r="F3737" t="inlineStr"/>
      <c r="G3737" t="inlineStr"/>
      <c r="H3737" t="inlineStr"/>
      <c r="I3737" t="inlineStr"/>
      <c r="J3737" t="n">
        <v>21.95</v>
      </c>
      <c r="K3737" t="n">
        <v>46.68</v>
      </c>
      <c r="L3737" t="n">
        <v>39006.43</v>
      </c>
      <c r="M3737" t="n">
        <v>191.91</v>
      </c>
      <c r="N3737" t="inlineStr"/>
      <c r="O3737" t="n">
        <v>49.94</v>
      </c>
      <c r="P3737" t="n">
        <v>4.9</v>
      </c>
      <c r="Q3737" t="n">
        <v>63.9</v>
      </c>
      <c r="R3737" t="n">
        <v>174.891</v>
      </c>
      <c r="S3737" t="n">
        <v>127.717</v>
      </c>
      <c r="T3737" t="n">
        <v>291.431</v>
      </c>
    </row>
    <row r="3738">
      <c r="A3738" s="142" t="n">
        <v>41774</v>
      </c>
      <c r="B3738" t="inlineStr"/>
      <c r="C3738" t="n">
        <v>129.38</v>
      </c>
      <c r="D3738" t="inlineStr"/>
      <c r="E3738" t="inlineStr"/>
      <c r="F3738" t="inlineStr"/>
      <c r="G3738" t="inlineStr"/>
      <c r="H3738" t="inlineStr"/>
      <c r="I3738" t="inlineStr"/>
      <c r="J3738" t="n">
        <v>22</v>
      </c>
      <c r="K3738" t="n">
        <v>46.12</v>
      </c>
      <c r="L3738" t="n">
        <v>38501.57</v>
      </c>
      <c r="M3738" t="n">
        <v>189.64</v>
      </c>
      <c r="N3738" t="inlineStr"/>
      <c r="O3738" t="n">
        <v>49.29</v>
      </c>
      <c r="P3738" t="n">
        <v>4.82</v>
      </c>
      <c r="Q3738" t="n">
        <v>63.71</v>
      </c>
      <c r="R3738" t="n">
        <v>173.539</v>
      </c>
      <c r="S3738" t="n">
        <v>126.797</v>
      </c>
      <c r="T3738" t="n">
        <v>290.434</v>
      </c>
    </row>
    <row r="3739">
      <c r="A3739" s="142" t="n">
        <v>41775</v>
      </c>
      <c r="B3739" t="inlineStr"/>
      <c r="C3739" t="n">
        <v>129.07</v>
      </c>
      <c r="D3739" t="inlineStr"/>
      <c r="E3739" t="inlineStr"/>
      <c r="F3739" t="inlineStr"/>
      <c r="G3739" t="inlineStr"/>
      <c r="H3739" t="inlineStr"/>
      <c r="I3739" t="inlineStr"/>
      <c r="J3739" t="n">
        <v>21.61</v>
      </c>
      <c r="K3739" t="n">
        <v>45.91</v>
      </c>
      <c r="L3739" t="n">
        <v>38442.14</v>
      </c>
      <c r="M3739" t="n">
        <v>188</v>
      </c>
      <c r="N3739" t="inlineStr"/>
      <c r="O3739" t="n">
        <v>48.76</v>
      </c>
      <c r="P3739" t="n">
        <v>4.78</v>
      </c>
      <c r="Q3739" t="n">
        <v>62.37</v>
      </c>
      <c r="R3739" t="n">
        <v>174.022</v>
      </c>
      <c r="S3739" t="n">
        <v>127.057</v>
      </c>
      <c r="T3739" t="n">
        <v>291.533</v>
      </c>
    </row>
    <row r="3740">
      <c r="A3740" s="142" t="n">
        <v>41778</v>
      </c>
      <c r="B3740" t="inlineStr"/>
      <c r="C3740" t="n">
        <v>129.07</v>
      </c>
      <c r="D3740" t="inlineStr"/>
      <c r="E3740" t="inlineStr"/>
      <c r="F3740" t="inlineStr"/>
      <c r="G3740" t="inlineStr"/>
      <c r="H3740" t="inlineStr"/>
      <c r="I3740" t="inlineStr"/>
      <c r="J3740" t="n">
        <v>21.65</v>
      </c>
      <c r="K3740" t="n">
        <v>45.8</v>
      </c>
      <c r="L3740" t="n">
        <v>38481.09</v>
      </c>
      <c r="M3740" t="n">
        <v>187.5</v>
      </c>
      <c r="N3740" t="inlineStr"/>
      <c r="O3740" t="n">
        <v>48.76</v>
      </c>
      <c r="P3740" t="n">
        <v>4.76</v>
      </c>
      <c r="Q3740" t="n">
        <v>62.29</v>
      </c>
      <c r="R3740" t="n">
        <v>173.834</v>
      </c>
      <c r="S3740" t="n">
        <v>127.131</v>
      </c>
      <c r="T3740" t="n">
        <v>292.214</v>
      </c>
    </row>
    <row r="3741">
      <c r="A3741" s="142" t="n">
        <v>41779</v>
      </c>
      <c r="B3741" t="inlineStr"/>
      <c r="C3741" t="n">
        <v>128.9</v>
      </c>
      <c r="D3741" t="inlineStr"/>
      <c r="E3741" t="inlineStr"/>
      <c r="F3741" t="inlineStr"/>
      <c r="G3741" t="inlineStr"/>
      <c r="H3741" t="inlineStr"/>
      <c r="I3741" t="inlineStr"/>
      <c r="J3741" t="n">
        <v>21.57</v>
      </c>
      <c r="K3741" t="n">
        <v>45.87</v>
      </c>
      <c r="L3741" t="n">
        <v>38598.83</v>
      </c>
      <c r="M3741" t="n">
        <v>187.07</v>
      </c>
      <c r="N3741" t="inlineStr"/>
      <c r="O3741" t="n">
        <v>48.62</v>
      </c>
      <c r="P3741" t="n">
        <v>4.75</v>
      </c>
      <c r="Q3741" t="n">
        <v>62.15</v>
      </c>
      <c r="R3741" t="n">
        <v>173.667</v>
      </c>
      <c r="S3741" t="n">
        <v>126.763</v>
      </c>
      <c r="T3741" t="n">
        <v>291.18</v>
      </c>
    </row>
    <row r="3742">
      <c r="A3742" s="142" t="n">
        <v>41780</v>
      </c>
      <c r="B3742" t="inlineStr"/>
      <c r="C3742" t="n">
        <v>129.66</v>
      </c>
      <c r="D3742" t="inlineStr"/>
      <c r="E3742" t="inlineStr"/>
      <c r="F3742" t="inlineStr"/>
      <c r="G3742" t="inlineStr"/>
      <c r="H3742" t="inlineStr"/>
      <c r="I3742" t="inlineStr"/>
      <c r="J3742" t="n">
        <v>21.58</v>
      </c>
      <c r="K3742" t="n">
        <v>46.21</v>
      </c>
      <c r="L3742" t="n">
        <v>38580.73</v>
      </c>
      <c r="M3742" t="n">
        <v>188.08</v>
      </c>
      <c r="N3742" t="inlineStr"/>
      <c r="O3742" t="n">
        <v>48.99</v>
      </c>
      <c r="P3742" t="n">
        <v>4.78</v>
      </c>
      <c r="Q3742" t="n">
        <v>62.03</v>
      </c>
      <c r="R3742" t="n">
        <v>174.684</v>
      </c>
      <c r="S3742" t="n">
        <v>127.669</v>
      </c>
      <c r="T3742" t="n">
        <v>292.342</v>
      </c>
    </row>
    <row r="3743">
      <c r="A3743" s="142" t="n">
        <v>41781</v>
      </c>
      <c r="B3743" t="inlineStr"/>
      <c r="C3743" t="n">
        <v>130.19</v>
      </c>
      <c r="D3743" t="inlineStr"/>
      <c r="E3743" t="inlineStr"/>
      <c r="F3743" t="inlineStr"/>
      <c r="G3743" t="inlineStr"/>
      <c r="H3743" t="inlineStr"/>
      <c r="I3743" t="inlineStr"/>
      <c r="J3743" t="n">
        <v>21.78</v>
      </c>
      <c r="K3743" t="n">
        <v>46.38</v>
      </c>
      <c r="L3743" t="n">
        <v>38888.01</v>
      </c>
      <c r="M3743" t="n">
        <v>188.34</v>
      </c>
      <c r="N3743" t="inlineStr"/>
      <c r="O3743" t="n">
        <v>49.25</v>
      </c>
      <c r="P3743" t="n">
        <v>4.81</v>
      </c>
      <c r="Q3743" t="n">
        <v>62.89</v>
      </c>
      <c r="R3743" t="n">
        <v>174.944</v>
      </c>
      <c r="S3743" t="n">
        <v>128.28</v>
      </c>
      <c r="T3743" t="n">
        <v>295.282</v>
      </c>
    </row>
    <row r="3744">
      <c r="A3744" s="142" t="n">
        <v>41782</v>
      </c>
      <c r="B3744" t="inlineStr"/>
      <c r="C3744" t="n">
        <v>130.22</v>
      </c>
      <c r="D3744" t="inlineStr"/>
      <c r="E3744" t="inlineStr"/>
      <c r="F3744" t="inlineStr"/>
      <c r="G3744" t="inlineStr"/>
      <c r="H3744" t="inlineStr"/>
      <c r="I3744" t="inlineStr"/>
      <c r="J3744" t="n">
        <v>21.78</v>
      </c>
      <c r="K3744" t="n">
        <v>46.37</v>
      </c>
      <c r="L3744" t="n">
        <v>38649.99</v>
      </c>
      <c r="M3744" t="n">
        <v>187.68</v>
      </c>
      <c r="N3744" t="inlineStr"/>
      <c r="O3744" t="n">
        <v>48.9</v>
      </c>
      <c r="P3744" t="n">
        <v>4.83</v>
      </c>
      <c r="Q3744" t="n">
        <v>62.44</v>
      </c>
      <c r="R3744" t="n">
        <v>175.311</v>
      </c>
      <c r="S3744" t="n">
        <v>128.925</v>
      </c>
      <c r="T3744" t="n">
        <v>296.365</v>
      </c>
    </row>
    <row r="3745">
      <c r="A3745" s="142" t="n">
        <v>41785</v>
      </c>
      <c r="B3745" t="inlineStr"/>
      <c r="C3745" t="n">
        <v>130.24</v>
      </c>
      <c r="D3745" t="inlineStr"/>
      <c r="E3745" t="inlineStr"/>
      <c r="F3745" t="inlineStr"/>
      <c r="G3745" t="inlineStr"/>
      <c r="H3745" t="inlineStr"/>
      <c r="I3745" t="inlineStr"/>
      <c r="J3745" t="n">
        <v>21.72</v>
      </c>
      <c r="K3745" t="n">
        <v>46.35</v>
      </c>
      <c r="L3745" t="n">
        <v>38649.99</v>
      </c>
      <c r="M3745" t="n">
        <v>187.41</v>
      </c>
      <c r="N3745" t="inlineStr"/>
      <c r="O3745" t="n">
        <v>48.9</v>
      </c>
      <c r="P3745" t="n">
        <v>4.83</v>
      </c>
      <c r="Q3745" t="n">
        <v>62.44</v>
      </c>
      <c r="R3745" t="n">
        <v>176.296</v>
      </c>
      <c r="S3745" t="n">
        <v>129.081</v>
      </c>
      <c r="T3745" t="n">
        <v>295.655</v>
      </c>
    </row>
    <row r="3746">
      <c r="A3746" s="142" t="n">
        <v>41786</v>
      </c>
      <c r="B3746" t="inlineStr"/>
      <c r="C3746" t="n">
        <v>128.87</v>
      </c>
      <c r="D3746" t="inlineStr"/>
      <c r="E3746" t="inlineStr"/>
      <c r="F3746" t="inlineStr"/>
      <c r="G3746" t="inlineStr"/>
      <c r="H3746" t="inlineStr"/>
      <c r="I3746" t="inlineStr"/>
      <c r="J3746" t="n">
        <v>21.41</v>
      </c>
      <c r="K3746" t="n">
        <v>44.99</v>
      </c>
      <c r="L3746" t="n">
        <v>38149.2</v>
      </c>
      <c r="M3746" t="n">
        <v>181.56</v>
      </c>
      <c r="N3746" t="inlineStr"/>
      <c r="O3746" t="n">
        <v>47.26</v>
      </c>
      <c r="P3746" t="n">
        <v>4.69</v>
      </c>
      <c r="Q3746" t="n">
        <v>60.87</v>
      </c>
      <c r="R3746" t="n">
        <v>176.639</v>
      </c>
      <c r="S3746" t="n">
        <v>129.624</v>
      </c>
      <c r="T3746" t="n">
        <v>294.029</v>
      </c>
    </row>
    <row r="3747">
      <c r="A3747" s="142" t="n">
        <v>41787</v>
      </c>
      <c r="B3747" t="inlineStr"/>
      <c r="C3747" t="n">
        <v>128.78</v>
      </c>
      <c r="D3747" t="inlineStr"/>
      <c r="E3747" t="inlineStr"/>
      <c r="F3747" t="inlineStr"/>
      <c r="G3747" t="inlineStr"/>
      <c r="H3747" t="inlineStr"/>
      <c r="I3747" t="inlineStr"/>
      <c r="J3747" t="n">
        <v>20.84</v>
      </c>
      <c r="K3747" t="n">
        <v>44.45</v>
      </c>
      <c r="L3747" t="n">
        <v>38169.15</v>
      </c>
      <c r="M3747" t="n">
        <v>178.89</v>
      </c>
      <c r="N3747" t="inlineStr"/>
      <c r="O3747" t="n">
        <v>46.54</v>
      </c>
      <c r="P3747" t="n">
        <v>4.63</v>
      </c>
      <c r="Q3747" t="n">
        <v>59.62</v>
      </c>
      <c r="R3747" t="n">
        <v>176.518</v>
      </c>
      <c r="S3747" t="n">
        <v>129.774</v>
      </c>
      <c r="T3747" t="n">
        <v>295.99</v>
      </c>
    </row>
    <row r="3748">
      <c r="A3748" s="142" t="n">
        <v>41788</v>
      </c>
      <c r="B3748" t="inlineStr"/>
      <c r="C3748" t="n">
        <v>128.78</v>
      </c>
      <c r="D3748" t="inlineStr"/>
      <c r="E3748" t="inlineStr"/>
      <c r="F3748" t="inlineStr"/>
      <c r="G3748" t="inlineStr"/>
      <c r="H3748" t="inlineStr"/>
      <c r="I3748" t="inlineStr"/>
      <c r="J3748" t="n">
        <v>20.84</v>
      </c>
      <c r="K3748" t="n">
        <v>44.45</v>
      </c>
      <c r="L3748" t="n">
        <v>38169.15</v>
      </c>
      <c r="M3748" t="n">
        <v>178.89</v>
      </c>
      <c r="N3748" t="inlineStr"/>
      <c r="O3748" t="n">
        <v>46.54</v>
      </c>
      <c r="P3748" t="n">
        <v>4.65</v>
      </c>
      <c r="Q3748" t="n">
        <v>59.62</v>
      </c>
      <c r="R3748" t="n">
        <v>176.685</v>
      </c>
      <c r="S3748" t="n">
        <v>129.774</v>
      </c>
      <c r="T3748" t="n">
        <v>295.99</v>
      </c>
    </row>
    <row r="3749">
      <c r="A3749" s="142" t="n">
        <v>41789</v>
      </c>
      <c r="B3749" t="inlineStr"/>
      <c r="C3749" t="n">
        <v>128.56</v>
      </c>
      <c r="D3749" t="inlineStr"/>
      <c r="E3749" t="inlineStr"/>
      <c r="F3749" t="inlineStr"/>
      <c r="G3749" t="inlineStr"/>
      <c r="H3749" t="inlineStr"/>
      <c r="I3749" t="inlineStr"/>
      <c r="J3749" t="n">
        <v>20.96</v>
      </c>
      <c r="K3749" t="n">
        <v>44.89</v>
      </c>
      <c r="L3749" t="n">
        <v>37758.98</v>
      </c>
      <c r="M3749" t="n">
        <v>181.22</v>
      </c>
      <c r="N3749" t="inlineStr"/>
      <c r="O3749" t="n">
        <v>46.97</v>
      </c>
      <c r="P3749" t="n">
        <v>4.64</v>
      </c>
      <c r="Q3749" t="n">
        <v>59.18</v>
      </c>
      <c r="R3749" t="n">
        <v>176.505</v>
      </c>
      <c r="S3749" t="n">
        <v>129.802</v>
      </c>
      <c r="T3749" t="n">
        <v>292.009</v>
      </c>
    </row>
    <row r="3750">
      <c r="A3750" s="142" t="n">
        <v>41792</v>
      </c>
      <c r="B3750" t="inlineStr"/>
      <c r="C3750" t="n">
        <v>128.12</v>
      </c>
      <c r="D3750" t="inlineStr"/>
      <c r="E3750" t="inlineStr"/>
      <c r="F3750" t="inlineStr"/>
      <c r="G3750" t="inlineStr"/>
      <c r="H3750" t="inlineStr"/>
      <c r="I3750" t="inlineStr"/>
      <c r="J3750" t="n">
        <v>21.01</v>
      </c>
      <c r="K3750" t="n">
        <v>44.78</v>
      </c>
      <c r="L3750" t="n">
        <v>37634.76</v>
      </c>
      <c r="M3750" t="n">
        <v>181.54</v>
      </c>
      <c r="N3750" t="inlineStr"/>
      <c r="O3750" t="n">
        <v>46.8</v>
      </c>
      <c r="P3750" t="n">
        <v>4.63</v>
      </c>
      <c r="Q3750" t="n">
        <v>59.51</v>
      </c>
      <c r="R3750" t="n">
        <v>176.961</v>
      </c>
      <c r="S3750" t="n">
        <v>130.346</v>
      </c>
      <c r="T3750" t="n">
        <v>293.357</v>
      </c>
    </row>
    <row r="3751">
      <c r="A3751" s="142" t="n">
        <v>41793</v>
      </c>
      <c r="B3751" t="inlineStr"/>
      <c r="C3751" t="n">
        <v>128.06</v>
      </c>
      <c r="D3751" t="inlineStr"/>
      <c r="E3751" t="inlineStr"/>
      <c r="F3751" t="inlineStr"/>
      <c r="G3751" t="inlineStr"/>
      <c r="H3751" t="inlineStr"/>
      <c r="I3751" t="inlineStr"/>
      <c r="J3751" t="n">
        <v>20.81</v>
      </c>
      <c r="K3751" t="n">
        <v>44.61</v>
      </c>
      <c r="L3751" t="n">
        <v>37670.55</v>
      </c>
      <c r="M3751" t="n">
        <v>181.1</v>
      </c>
      <c r="N3751" t="inlineStr"/>
      <c r="O3751" t="n">
        <v>46.65</v>
      </c>
      <c r="P3751" t="n">
        <v>4.61</v>
      </c>
      <c r="Q3751" t="n">
        <v>58.91</v>
      </c>
      <c r="R3751" t="n">
        <v>176.21</v>
      </c>
      <c r="S3751" t="n">
        <v>130.218</v>
      </c>
      <c r="T3751" t="n">
        <v>294.966</v>
      </c>
    </row>
    <row r="3752">
      <c r="A3752" s="142" t="n">
        <v>41794</v>
      </c>
      <c r="B3752" t="inlineStr"/>
      <c r="C3752" t="n">
        <v>128.1</v>
      </c>
      <c r="D3752" t="inlineStr"/>
      <c r="E3752" t="inlineStr"/>
      <c r="F3752" t="inlineStr"/>
      <c r="G3752" t="inlineStr"/>
      <c r="H3752" t="inlineStr"/>
      <c r="I3752" t="inlineStr"/>
      <c r="J3752" t="n">
        <v>20.92</v>
      </c>
      <c r="K3752" t="n">
        <v>44.82</v>
      </c>
      <c r="L3752" t="n">
        <v>37685.71</v>
      </c>
      <c r="M3752" t="n">
        <v>182.77</v>
      </c>
      <c r="N3752" t="inlineStr"/>
      <c r="O3752" t="n">
        <v>46.72</v>
      </c>
      <c r="P3752" t="n">
        <v>4.62</v>
      </c>
      <c r="Q3752" t="n">
        <v>59.27</v>
      </c>
      <c r="R3752" t="n">
        <v>176.25</v>
      </c>
      <c r="S3752" t="n">
        <v>130.293</v>
      </c>
      <c r="T3752" t="n">
        <v>293.619</v>
      </c>
    </row>
    <row r="3753">
      <c r="A3753" s="142" t="n">
        <v>41795</v>
      </c>
      <c r="B3753" t="inlineStr"/>
      <c r="C3753" t="n">
        <v>129.42</v>
      </c>
      <c r="D3753" t="inlineStr"/>
      <c r="E3753" t="inlineStr"/>
      <c r="F3753" t="inlineStr"/>
      <c r="G3753" t="inlineStr"/>
      <c r="H3753" t="inlineStr"/>
      <c r="I3753" t="inlineStr"/>
      <c r="J3753" t="n">
        <v>21.1</v>
      </c>
      <c r="K3753" t="n">
        <v>45.78</v>
      </c>
      <c r="L3753" t="n">
        <v>37991.98</v>
      </c>
      <c r="M3753" t="n">
        <v>185.29</v>
      </c>
      <c r="N3753" t="inlineStr"/>
      <c r="O3753" t="n">
        <v>47.37</v>
      </c>
      <c r="P3753" t="n">
        <v>4.65</v>
      </c>
      <c r="Q3753" t="n">
        <v>59.87</v>
      </c>
      <c r="R3753" t="n">
        <v>176.928</v>
      </c>
      <c r="S3753" t="n">
        <v>130.947</v>
      </c>
      <c r="T3753" t="n">
        <v>294.92</v>
      </c>
    </row>
    <row r="3754">
      <c r="A3754" s="142" t="n">
        <v>41796</v>
      </c>
      <c r="B3754" t="inlineStr"/>
      <c r="C3754" t="n">
        <v>129.13</v>
      </c>
      <c r="D3754" t="inlineStr"/>
      <c r="E3754" t="inlineStr"/>
      <c r="F3754" t="inlineStr"/>
      <c r="G3754" t="inlineStr"/>
      <c r="H3754" t="inlineStr"/>
      <c r="I3754" t="inlineStr"/>
      <c r="J3754" t="n">
        <v>20.99</v>
      </c>
      <c r="K3754" t="n">
        <v>45.56</v>
      </c>
      <c r="L3754" t="n">
        <v>38034.23</v>
      </c>
      <c r="M3754" t="n">
        <v>183.93</v>
      </c>
      <c r="N3754" t="inlineStr"/>
      <c r="O3754" t="n">
        <v>47.43</v>
      </c>
      <c r="P3754" t="n">
        <v>4.67</v>
      </c>
      <c r="Q3754" t="n">
        <v>59.44</v>
      </c>
      <c r="R3754" t="n">
        <v>178.038</v>
      </c>
      <c r="S3754" t="n">
        <v>131.463</v>
      </c>
      <c r="T3754" t="n">
        <v>297.245</v>
      </c>
    </row>
    <row r="3755">
      <c r="A3755" s="142" t="n">
        <v>41799</v>
      </c>
      <c r="B3755" t="inlineStr"/>
      <c r="C3755" t="n">
        <v>129.13</v>
      </c>
      <c r="D3755" t="inlineStr"/>
      <c r="E3755" t="inlineStr"/>
      <c r="F3755" t="inlineStr"/>
      <c r="G3755" t="inlineStr"/>
      <c r="H3755" t="inlineStr"/>
      <c r="I3755" t="inlineStr"/>
      <c r="J3755" t="n">
        <v>20.99</v>
      </c>
      <c r="K3755" t="n">
        <v>45.56</v>
      </c>
      <c r="L3755" t="n">
        <v>38034.23</v>
      </c>
      <c r="M3755" t="n">
        <v>183.93</v>
      </c>
      <c r="N3755" t="inlineStr"/>
      <c r="O3755" t="n">
        <v>47.43</v>
      </c>
      <c r="P3755" t="n">
        <v>4.67</v>
      </c>
      <c r="Q3755" t="n">
        <v>59.44</v>
      </c>
      <c r="R3755" t="n">
        <v>178.702</v>
      </c>
      <c r="S3755" t="n">
        <v>131.463</v>
      </c>
      <c r="T3755" t="n">
        <v>297.245</v>
      </c>
    </row>
    <row r="3756">
      <c r="A3756" s="142" t="n">
        <v>41800</v>
      </c>
      <c r="B3756" t="inlineStr"/>
      <c r="C3756" t="n">
        <v>131.29</v>
      </c>
      <c r="D3756" t="inlineStr"/>
      <c r="E3756" t="inlineStr"/>
      <c r="F3756" t="inlineStr"/>
      <c r="G3756" t="inlineStr"/>
      <c r="H3756" t="inlineStr"/>
      <c r="I3756" t="inlineStr"/>
      <c r="J3756" t="n">
        <v>21.35</v>
      </c>
      <c r="K3756" t="n">
        <v>46.64</v>
      </c>
      <c r="L3756" t="n">
        <v>38452.32</v>
      </c>
      <c r="M3756" t="n">
        <v>188.02</v>
      </c>
      <c r="N3756" t="inlineStr"/>
      <c r="O3756" t="n">
        <v>48.67</v>
      </c>
      <c r="P3756" t="n">
        <v>4.77</v>
      </c>
      <c r="Q3756" t="n">
        <v>60.72</v>
      </c>
      <c r="R3756" t="n">
        <v>179.307</v>
      </c>
      <c r="S3756" t="n">
        <v>132.61</v>
      </c>
      <c r="T3756" t="n">
        <v>302.965</v>
      </c>
    </row>
    <row r="3757">
      <c r="A3757" s="142" t="n">
        <v>41801</v>
      </c>
      <c r="B3757" t="inlineStr"/>
      <c r="C3757" t="n">
        <v>133.77</v>
      </c>
      <c r="D3757" t="inlineStr"/>
      <c r="E3757" t="inlineStr"/>
      <c r="F3757" t="inlineStr"/>
      <c r="G3757" t="inlineStr"/>
      <c r="H3757" t="inlineStr"/>
      <c r="I3757" t="inlineStr"/>
      <c r="J3757" t="n">
        <v>21.68</v>
      </c>
      <c r="K3757" t="n">
        <v>47.71</v>
      </c>
      <c r="L3757" t="n">
        <v>38510.85</v>
      </c>
      <c r="M3757" t="n">
        <v>190.71</v>
      </c>
      <c r="N3757" t="inlineStr"/>
      <c r="O3757" t="n">
        <v>49.95</v>
      </c>
      <c r="P3757" t="n">
        <v>4.89</v>
      </c>
      <c r="Q3757" t="n">
        <v>62.04</v>
      </c>
      <c r="R3757" t="n">
        <v>178.44</v>
      </c>
      <c r="S3757" t="n">
        <v>132.455</v>
      </c>
      <c r="T3757" t="n">
        <v>302.828</v>
      </c>
    </row>
    <row r="3758">
      <c r="A3758" s="142" t="n">
        <v>41802</v>
      </c>
      <c r="B3758" t="inlineStr"/>
      <c r="C3758" t="n">
        <v>136.91</v>
      </c>
      <c r="D3758" t="inlineStr"/>
      <c r="E3758" t="inlineStr"/>
      <c r="F3758" t="inlineStr"/>
      <c r="G3758" t="inlineStr"/>
      <c r="H3758" t="inlineStr"/>
      <c r="I3758" t="inlineStr"/>
      <c r="J3758" t="n">
        <v>22.01</v>
      </c>
      <c r="K3758" t="n">
        <v>49.22</v>
      </c>
      <c r="L3758" t="n">
        <v>38203.53</v>
      </c>
      <c r="M3758" t="n">
        <v>196.2</v>
      </c>
      <c r="N3758" t="inlineStr"/>
      <c r="O3758" t="n">
        <v>51.39</v>
      </c>
      <c r="P3758" t="n">
        <v>5.02</v>
      </c>
      <c r="Q3758" t="n">
        <v>63.36</v>
      </c>
      <c r="R3758" t="n">
        <v>178.501</v>
      </c>
      <c r="S3758" t="n">
        <v>131.892</v>
      </c>
      <c r="T3758" t="n">
        <v>302.276</v>
      </c>
    </row>
    <row r="3759">
      <c r="A3759" s="142" t="n">
        <v>41803</v>
      </c>
      <c r="B3759" t="inlineStr"/>
      <c r="C3759" t="n">
        <v>138.86</v>
      </c>
      <c r="D3759" t="inlineStr"/>
      <c r="E3759" t="inlineStr"/>
      <c r="F3759" t="inlineStr"/>
      <c r="G3759" t="inlineStr"/>
      <c r="H3759" t="inlineStr"/>
      <c r="I3759" t="inlineStr"/>
      <c r="J3759" t="n">
        <v>22.26</v>
      </c>
      <c r="K3759" t="n">
        <v>49.83</v>
      </c>
      <c r="L3759" t="n">
        <v>38153.62</v>
      </c>
      <c r="M3759" t="n">
        <v>196.67</v>
      </c>
      <c r="N3759" t="inlineStr"/>
      <c r="O3759" t="n">
        <v>52.03</v>
      </c>
      <c r="P3759" t="n">
        <v>5.03</v>
      </c>
      <c r="Q3759" t="n">
        <v>63.77</v>
      </c>
      <c r="R3759" t="n">
        <v>178.233</v>
      </c>
      <c r="S3759" t="n">
        <v>132.159</v>
      </c>
      <c r="T3759" t="n">
        <v>301.205</v>
      </c>
    </row>
    <row r="3760">
      <c r="A3760" s="142" t="n">
        <v>41806</v>
      </c>
      <c r="B3760" t="inlineStr"/>
      <c r="C3760" t="n">
        <v>137.27</v>
      </c>
      <c r="D3760" t="inlineStr"/>
      <c r="E3760" t="inlineStr"/>
      <c r="F3760" t="inlineStr"/>
      <c r="G3760" t="inlineStr"/>
      <c r="H3760" t="inlineStr"/>
      <c r="I3760" t="inlineStr"/>
      <c r="J3760" t="n">
        <v>22.46</v>
      </c>
      <c r="K3760" t="n">
        <v>49.27</v>
      </c>
      <c r="L3760" t="n">
        <v>38179.47</v>
      </c>
      <c r="M3760" t="n">
        <v>195.64</v>
      </c>
      <c r="N3760" t="inlineStr"/>
      <c r="O3760" t="n">
        <v>51.57</v>
      </c>
      <c r="P3760" t="n">
        <v>5.01</v>
      </c>
      <c r="Q3760" t="n">
        <v>64.61</v>
      </c>
      <c r="R3760" t="n">
        <v>177.481</v>
      </c>
      <c r="S3760" t="n">
        <v>131.705</v>
      </c>
      <c r="T3760" t="n">
        <v>299.636</v>
      </c>
    </row>
    <row r="3761">
      <c r="A3761" s="142" t="n">
        <v>41807</v>
      </c>
      <c r="B3761" t="inlineStr"/>
      <c r="C3761" t="n">
        <v>137.04</v>
      </c>
      <c r="D3761" t="inlineStr"/>
      <c r="E3761" t="inlineStr"/>
      <c r="F3761" t="inlineStr"/>
      <c r="G3761" t="inlineStr"/>
      <c r="H3761" t="inlineStr"/>
      <c r="I3761" t="inlineStr"/>
      <c r="J3761" t="n">
        <v>22.28</v>
      </c>
      <c r="K3761" t="n">
        <v>49.24</v>
      </c>
      <c r="L3761" t="n">
        <v>38244.16</v>
      </c>
      <c r="M3761" t="n">
        <v>195.77</v>
      </c>
      <c r="N3761" t="inlineStr"/>
      <c r="O3761" t="n">
        <v>51.57</v>
      </c>
      <c r="P3761" t="n">
        <v>5.01</v>
      </c>
      <c r="Q3761" t="n">
        <v>63.97</v>
      </c>
      <c r="R3761" t="n">
        <v>178.007</v>
      </c>
      <c r="S3761" t="n">
        <v>132.046</v>
      </c>
      <c r="T3761" t="n">
        <v>299.442</v>
      </c>
    </row>
    <row r="3762">
      <c r="A3762" s="142" t="n">
        <v>41808</v>
      </c>
      <c r="B3762" t="inlineStr"/>
      <c r="C3762" t="n">
        <v>138.92</v>
      </c>
      <c r="D3762" t="inlineStr"/>
      <c r="E3762" t="inlineStr"/>
      <c r="F3762" t="inlineStr"/>
      <c r="G3762" t="inlineStr"/>
      <c r="H3762" t="inlineStr"/>
      <c r="I3762" t="inlineStr"/>
      <c r="J3762" t="n">
        <v>22.45</v>
      </c>
      <c r="K3762" t="n">
        <v>50.35</v>
      </c>
      <c r="L3762" t="n">
        <v>38369.66</v>
      </c>
      <c r="M3762" t="n">
        <v>200.02</v>
      </c>
      <c r="N3762" t="inlineStr"/>
      <c r="O3762" t="n">
        <v>52.6</v>
      </c>
      <c r="P3762" t="n">
        <v>5.08</v>
      </c>
      <c r="Q3762" t="n">
        <v>64.63</v>
      </c>
      <c r="R3762" t="n">
        <v>177.88</v>
      </c>
      <c r="S3762" t="n">
        <v>132.412</v>
      </c>
      <c r="T3762" t="n">
        <v>299.157</v>
      </c>
    </row>
    <row r="3763">
      <c r="A3763" s="142" t="n">
        <v>41809</v>
      </c>
      <c r="B3763" t="inlineStr"/>
      <c r="C3763" t="n">
        <v>144.68</v>
      </c>
      <c r="D3763" t="inlineStr"/>
      <c r="E3763" t="inlineStr"/>
      <c r="F3763" t="inlineStr"/>
      <c r="G3763" t="inlineStr"/>
      <c r="H3763" t="inlineStr"/>
      <c r="I3763" t="inlineStr"/>
      <c r="J3763" t="n">
        <v>23.27</v>
      </c>
      <c r="K3763" t="n">
        <v>52.4</v>
      </c>
      <c r="L3763" t="n">
        <v>39465.24</v>
      </c>
      <c r="M3763" t="n">
        <v>209.81</v>
      </c>
      <c r="N3763" t="inlineStr"/>
      <c r="O3763" t="n">
        <v>55.02</v>
      </c>
      <c r="P3763" t="n">
        <v>5.26</v>
      </c>
      <c r="Q3763" t="n">
        <v>67.34999999999999</v>
      </c>
      <c r="R3763" t="n">
        <v>178.893</v>
      </c>
      <c r="S3763" t="n">
        <v>132.637</v>
      </c>
      <c r="T3763" t="n">
        <v>299.542</v>
      </c>
    </row>
    <row r="3764">
      <c r="A3764" s="142" t="n">
        <v>41810</v>
      </c>
      <c r="B3764" t="inlineStr"/>
      <c r="C3764" t="n">
        <v>145.56</v>
      </c>
      <c r="D3764" t="inlineStr"/>
      <c r="E3764" t="inlineStr"/>
      <c r="F3764" t="inlineStr"/>
      <c r="G3764" t="inlineStr"/>
      <c r="H3764" t="inlineStr"/>
      <c r="I3764" t="inlineStr"/>
      <c r="J3764" t="n">
        <v>23.8</v>
      </c>
      <c r="K3764" t="n">
        <v>52.17</v>
      </c>
      <c r="L3764" t="n">
        <v>39353.88</v>
      </c>
      <c r="M3764" t="n">
        <v>208.2</v>
      </c>
      <c r="N3764" t="inlineStr"/>
      <c r="O3764" t="n">
        <v>55.17</v>
      </c>
      <c r="P3764" t="n">
        <v>5.28</v>
      </c>
      <c r="Q3764" t="n">
        <v>68.98999999999999</v>
      </c>
      <c r="R3764" t="n">
        <v>178.88</v>
      </c>
      <c r="S3764" t="n">
        <v>133.04</v>
      </c>
      <c r="T3764" t="n">
        <v>299.06</v>
      </c>
    </row>
    <row r="3765">
      <c r="A3765" s="142" t="n">
        <v>41813</v>
      </c>
      <c r="B3765" t="inlineStr"/>
      <c r="C3765" t="n">
        <v>145.56</v>
      </c>
      <c r="D3765" t="inlineStr"/>
      <c r="E3765" t="inlineStr"/>
      <c r="F3765" t="inlineStr"/>
      <c r="G3765" t="inlineStr"/>
      <c r="H3765" t="inlineStr"/>
      <c r="I3765" t="inlineStr"/>
      <c r="J3765" t="n">
        <v>23.8</v>
      </c>
      <c r="K3765" t="n">
        <v>52.95</v>
      </c>
      <c r="L3765" t="n">
        <v>39358.67</v>
      </c>
      <c r="M3765" t="n">
        <v>213.13</v>
      </c>
      <c r="N3765" t="inlineStr"/>
      <c r="O3765" t="n">
        <v>55.79</v>
      </c>
      <c r="P3765" t="n">
        <v>5.28</v>
      </c>
      <c r="Q3765" t="n">
        <v>68.98999999999999</v>
      </c>
      <c r="R3765" t="n">
        <v>178.029</v>
      </c>
      <c r="S3765" t="n">
        <v>132.782</v>
      </c>
      <c r="T3765" t="n">
        <v>298.29</v>
      </c>
    </row>
    <row r="3766">
      <c r="A3766" s="142" t="n">
        <v>41814</v>
      </c>
      <c r="B3766" t="inlineStr"/>
      <c r="C3766" t="n">
        <v>145.54</v>
      </c>
      <c r="D3766" t="inlineStr"/>
      <c r="E3766" t="inlineStr"/>
      <c r="F3766" t="inlineStr"/>
      <c r="G3766" t="inlineStr"/>
      <c r="H3766" t="inlineStr"/>
      <c r="I3766" t="inlineStr"/>
      <c r="J3766" t="n">
        <v>24.05</v>
      </c>
      <c r="K3766" t="n">
        <v>51.44</v>
      </c>
      <c r="L3766" t="n">
        <v>39607.89</v>
      </c>
      <c r="M3766" t="n">
        <v>208.23</v>
      </c>
      <c r="N3766" t="inlineStr"/>
      <c r="O3766" t="n">
        <v>54.55</v>
      </c>
      <c r="P3766" t="n">
        <v>5.21</v>
      </c>
      <c r="Q3766" t="n">
        <v>69.63</v>
      </c>
      <c r="R3766" t="n">
        <v>177.713</v>
      </c>
      <c r="S3766" t="n">
        <v>132.255</v>
      </c>
      <c r="T3766" t="n">
        <v>299.91</v>
      </c>
    </row>
    <row r="3767">
      <c r="A3767" s="142" t="n">
        <v>41815</v>
      </c>
      <c r="B3767" t="inlineStr"/>
      <c r="C3767" t="n">
        <v>145.25</v>
      </c>
      <c r="D3767" t="inlineStr"/>
      <c r="E3767" t="inlineStr"/>
      <c r="F3767" t="inlineStr"/>
      <c r="G3767" t="inlineStr"/>
      <c r="H3767" t="inlineStr"/>
      <c r="I3767" t="inlineStr"/>
      <c r="J3767" t="n">
        <v>23.6</v>
      </c>
      <c r="K3767" t="n">
        <v>51.76</v>
      </c>
      <c r="L3767" t="n">
        <v>39684.86</v>
      </c>
      <c r="M3767" t="n">
        <v>208.57</v>
      </c>
      <c r="N3767" t="inlineStr"/>
      <c r="O3767" t="n">
        <v>54.5</v>
      </c>
      <c r="P3767" t="n">
        <v>5.21</v>
      </c>
      <c r="Q3767" t="n">
        <v>68.3</v>
      </c>
      <c r="R3767" t="n">
        <v>175.853</v>
      </c>
      <c r="S3767" t="n">
        <v>131.847</v>
      </c>
      <c r="T3767" t="n">
        <v>297.354</v>
      </c>
    </row>
    <row r="3768">
      <c r="A3768" s="142" t="n">
        <v>41816</v>
      </c>
      <c r="B3768" t="inlineStr"/>
      <c r="C3768" t="n">
        <v>146.39</v>
      </c>
      <c r="D3768" t="inlineStr"/>
      <c r="E3768" t="inlineStr"/>
      <c r="F3768" t="inlineStr"/>
      <c r="G3768" t="inlineStr"/>
      <c r="H3768" t="inlineStr"/>
      <c r="I3768" t="inlineStr"/>
      <c r="J3768" t="n">
        <v>23.6</v>
      </c>
      <c r="K3768" t="n">
        <v>52.15</v>
      </c>
      <c r="L3768" t="n">
        <v>39627</v>
      </c>
      <c r="M3768" t="n">
        <v>210.11</v>
      </c>
      <c r="N3768" t="inlineStr"/>
      <c r="O3768" t="n">
        <v>54.87</v>
      </c>
      <c r="P3768" t="n">
        <v>5.25</v>
      </c>
      <c r="Q3768" t="n">
        <v>68.16</v>
      </c>
      <c r="R3768" t="n">
        <v>175.731</v>
      </c>
      <c r="S3768" t="n">
        <v>132.306</v>
      </c>
      <c r="T3768" t="n">
        <v>299.782</v>
      </c>
    </row>
    <row r="3769">
      <c r="A3769" s="142" t="n">
        <v>41817</v>
      </c>
      <c r="B3769" t="inlineStr"/>
      <c r="C3769" t="n">
        <v>146.85</v>
      </c>
      <c r="D3769" t="inlineStr"/>
      <c r="E3769" t="inlineStr"/>
      <c r="F3769" t="inlineStr"/>
      <c r="G3769" t="inlineStr"/>
      <c r="H3769" t="inlineStr"/>
      <c r="I3769" t="inlineStr"/>
      <c r="J3769" t="n">
        <v>23.79</v>
      </c>
      <c r="K3769" t="n">
        <v>52.12</v>
      </c>
      <c r="L3769" t="n">
        <v>39767.79</v>
      </c>
      <c r="M3769" t="n">
        <v>209.74</v>
      </c>
      <c r="N3769" t="inlineStr"/>
      <c r="O3769" t="n">
        <v>54.74</v>
      </c>
      <c r="P3769" t="n">
        <v>5.26</v>
      </c>
      <c r="Q3769" t="n">
        <v>68.86</v>
      </c>
      <c r="R3769" t="n">
        <v>175.801</v>
      </c>
      <c r="S3769" t="n">
        <v>132.054</v>
      </c>
      <c r="T3769" t="n">
        <v>298.511</v>
      </c>
    </row>
    <row r="3770">
      <c r="A3770" s="142" t="n">
        <v>41820</v>
      </c>
      <c r="B3770" t="inlineStr"/>
      <c r="C3770" t="n">
        <v>147.67</v>
      </c>
      <c r="D3770" t="inlineStr"/>
      <c r="E3770" t="inlineStr"/>
      <c r="F3770" t="inlineStr"/>
      <c r="G3770" t="inlineStr"/>
      <c r="H3770" t="inlineStr"/>
      <c r="I3770" t="inlineStr"/>
      <c r="J3770" t="n">
        <v>23.61</v>
      </c>
      <c r="K3770" t="n">
        <v>52.76</v>
      </c>
      <c r="L3770" t="n">
        <v>39772.93</v>
      </c>
      <c r="M3770" t="n">
        <v>212.87</v>
      </c>
      <c r="N3770" t="inlineStr"/>
      <c r="O3770" t="n">
        <v>55.51</v>
      </c>
      <c r="P3770" t="n">
        <v>5.34</v>
      </c>
      <c r="Q3770" t="n">
        <v>68.02</v>
      </c>
      <c r="R3770" t="n">
        <v>175.731</v>
      </c>
      <c r="S3770" t="n">
        <v>131.802</v>
      </c>
      <c r="T3770" t="n">
        <v>298.76</v>
      </c>
    </row>
    <row r="3771">
      <c r="A3771" s="142" t="n">
        <v>41821</v>
      </c>
      <c r="B3771" t="inlineStr"/>
      <c r="C3771" t="n">
        <v>147.67</v>
      </c>
      <c r="D3771" t="inlineStr"/>
      <c r="E3771" t="inlineStr"/>
      <c r="F3771" t="inlineStr"/>
      <c r="G3771" t="inlineStr"/>
      <c r="H3771" t="inlineStr"/>
      <c r="I3771" t="inlineStr"/>
      <c r="J3771" t="n">
        <v>24.27</v>
      </c>
      <c r="K3771" t="n">
        <v>52.83</v>
      </c>
      <c r="L3771" t="n">
        <v>40139.46</v>
      </c>
      <c r="M3771" t="n">
        <v>212.96</v>
      </c>
      <c r="N3771" t="inlineStr"/>
      <c r="O3771" t="n">
        <v>55.51</v>
      </c>
      <c r="P3771" t="n">
        <v>5.38</v>
      </c>
      <c r="Q3771" t="n">
        <v>69.91</v>
      </c>
      <c r="R3771" t="n">
        <v>177.285</v>
      </c>
      <c r="S3771" t="n">
        <v>132.702</v>
      </c>
      <c r="T3771" t="n">
        <v>299.231</v>
      </c>
    </row>
    <row r="3772">
      <c r="A3772" s="142" t="n">
        <v>41822</v>
      </c>
      <c r="B3772" t="inlineStr"/>
      <c r="C3772" t="n">
        <v>149.37</v>
      </c>
      <c r="D3772" t="inlineStr"/>
      <c r="E3772" t="inlineStr"/>
      <c r="F3772" t="inlineStr"/>
      <c r="G3772" t="inlineStr"/>
      <c r="H3772" t="inlineStr"/>
      <c r="I3772" t="inlineStr"/>
      <c r="J3772" t="n">
        <v>24.17</v>
      </c>
      <c r="K3772" t="n">
        <v>53.16</v>
      </c>
      <c r="L3772" t="n">
        <v>40269.3</v>
      </c>
      <c r="M3772" t="n">
        <v>213.72</v>
      </c>
      <c r="N3772" t="inlineStr"/>
      <c r="O3772" t="n">
        <v>55.87</v>
      </c>
      <c r="P3772" t="n">
        <v>5.38</v>
      </c>
      <c r="Q3772" t="n">
        <v>69.59</v>
      </c>
      <c r="R3772" t="n">
        <v>177.678</v>
      </c>
      <c r="S3772" t="n">
        <v>133.238</v>
      </c>
      <c r="T3772" t="n">
        <v>302.68</v>
      </c>
    </row>
    <row r="3773">
      <c r="A3773" s="142" t="n">
        <v>41823</v>
      </c>
      <c r="B3773" t="inlineStr"/>
      <c r="C3773" t="n">
        <v>150.3</v>
      </c>
      <c r="D3773" t="inlineStr"/>
      <c r="E3773" t="inlineStr"/>
      <c r="F3773" t="inlineStr"/>
      <c r="G3773" t="inlineStr"/>
      <c r="H3773" t="inlineStr"/>
      <c r="I3773" t="inlineStr"/>
      <c r="J3773" t="n">
        <v>24.3</v>
      </c>
      <c r="K3773" t="n">
        <v>53.05</v>
      </c>
      <c r="L3773" t="n">
        <v>40111.87</v>
      </c>
      <c r="M3773" t="n">
        <v>213.24</v>
      </c>
      <c r="N3773" t="inlineStr"/>
      <c r="O3773" t="n">
        <v>55.58</v>
      </c>
      <c r="P3773" t="n">
        <v>5.41</v>
      </c>
      <c r="Q3773" t="n">
        <v>69.59</v>
      </c>
      <c r="R3773" t="n">
        <v>179.328</v>
      </c>
      <c r="S3773" t="n">
        <v>134.19</v>
      </c>
      <c r="T3773" t="n">
        <v>304.273</v>
      </c>
    </row>
    <row r="3774">
      <c r="A3774" s="142" t="n">
        <v>41824</v>
      </c>
      <c r="B3774" t="inlineStr"/>
      <c r="C3774" t="n">
        <v>150.93</v>
      </c>
      <c r="D3774" t="inlineStr"/>
      <c r="E3774" t="inlineStr"/>
      <c r="F3774" t="inlineStr"/>
      <c r="G3774" t="inlineStr"/>
      <c r="H3774" t="inlineStr"/>
      <c r="I3774" t="inlineStr"/>
      <c r="J3774" t="n">
        <v>24.51</v>
      </c>
      <c r="K3774" t="n">
        <v>53.25</v>
      </c>
      <c r="L3774" t="n">
        <v>40111.87</v>
      </c>
      <c r="M3774" t="n">
        <v>214.64</v>
      </c>
      <c r="N3774" t="inlineStr"/>
      <c r="O3774" t="n">
        <v>55.58</v>
      </c>
      <c r="P3774" t="n">
        <v>5.43</v>
      </c>
      <c r="Q3774" t="n">
        <v>69.59</v>
      </c>
      <c r="R3774" t="n">
        <v>178.84</v>
      </c>
      <c r="S3774" t="n">
        <v>134.361</v>
      </c>
      <c r="T3774" t="n">
        <v>304.942</v>
      </c>
    </row>
    <row r="3775">
      <c r="A3775" s="142" t="n">
        <v>41827</v>
      </c>
      <c r="B3775" t="inlineStr"/>
      <c r="C3775" t="n">
        <v>149.78</v>
      </c>
      <c r="D3775" t="inlineStr"/>
      <c r="E3775" t="inlineStr"/>
      <c r="F3775" t="inlineStr"/>
      <c r="G3775" t="inlineStr"/>
      <c r="H3775" t="inlineStr"/>
      <c r="I3775" t="inlineStr"/>
      <c r="J3775" t="n">
        <v>24.26</v>
      </c>
      <c r="K3775" t="n">
        <v>52.78</v>
      </c>
      <c r="L3775" t="n">
        <v>40018.55</v>
      </c>
      <c r="M3775" t="n">
        <v>212.67</v>
      </c>
      <c r="N3775" t="inlineStr"/>
      <c r="O3775" t="n">
        <v>55.32</v>
      </c>
      <c r="P3775" t="n">
        <v>5.38</v>
      </c>
      <c r="Q3775" t="n">
        <v>69.36</v>
      </c>
      <c r="R3775" t="n">
        <v>177.26</v>
      </c>
      <c r="S3775" t="n">
        <v>133.739</v>
      </c>
      <c r="T3775" t="n">
        <v>305.385</v>
      </c>
    </row>
    <row r="3776">
      <c r="A3776" s="142" t="n">
        <v>41828</v>
      </c>
      <c r="B3776" t="inlineStr"/>
      <c r="C3776" t="n">
        <v>149.84</v>
      </c>
      <c r="D3776" t="inlineStr"/>
      <c r="E3776" t="inlineStr"/>
      <c r="F3776" t="inlineStr"/>
      <c r="G3776" t="inlineStr"/>
      <c r="H3776" t="inlineStr"/>
      <c r="I3776" t="inlineStr"/>
      <c r="J3776" t="n">
        <v>24.42</v>
      </c>
      <c r="K3776" t="n">
        <v>53.01</v>
      </c>
      <c r="L3776" t="n">
        <v>40056.74</v>
      </c>
      <c r="M3776" t="n">
        <v>214.73</v>
      </c>
      <c r="N3776" t="inlineStr"/>
      <c r="O3776" t="n">
        <v>55.64</v>
      </c>
      <c r="P3776" t="n">
        <v>5.41</v>
      </c>
      <c r="Q3776" t="n">
        <v>70.06</v>
      </c>
      <c r="R3776" t="n">
        <v>174.859</v>
      </c>
      <c r="S3776" t="n">
        <v>132.688</v>
      </c>
      <c r="T3776" t="n">
        <v>305.107</v>
      </c>
    </row>
    <row r="3777">
      <c r="A3777" s="142" t="n">
        <v>41829</v>
      </c>
      <c r="B3777" t="inlineStr"/>
      <c r="C3777" t="n">
        <v>153.66</v>
      </c>
      <c r="D3777" t="inlineStr"/>
      <c r="E3777" t="inlineStr"/>
      <c r="F3777" t="inlineStr"/>
      <c r="G3777" t="inlineStr"/>
      <c r="H3777" t="inlineStr"/>
      <c r="I3777" t="inlineStr"/>
      <c r="J3777" t="n">
        <v>24.67</v>
      </c>
      <c r="K3777" t="n">
        <v>54.27</v>
      </c>
      <c r="L3777" t="n">
        <v>40223.98</v>
      </c>
      <c r="M3777" t="n">
        <v>219.83</v>
      </c>
      <c r="N3777" t="inlineStr"/>
      <c r="O3777" t="n">
        <v>57.1</v>
      </c>
      <c r="P3777" t="n">
        <v>5.52</v>
      </c>
      <c r="Q3777" t="n">
        <v>70.73999999999999</v>
      </c>
      <c r="R3777" t="n">
        <v>174.894</v>
      </c>
      <c r="S3777" t="n">
        <v>132.685</v>
      </c>
      <c r="T3777" t="n">
        <v>303.481</v>
      </c>
    </row>
    <row r="3778">
      <c r="A3778" s="142" t="n">
        <v>41830</v>
      </c>
      <c r="B3778" t="inlineStr"/>
      <c r="C3778" t="n">
        <v>152.4</v>
      </c>
      <c r="D3778" t="inlineStr"/>
      <c r="E3778" t="inlineStr"/>
      <c r="F3778" t="inlineStr"/>
      <c r="G3778" t="inlineStr"/>
      <c r="H3778" t="inlineStr"/>
      <c r="I3778" t="inlineStr"/>
      <c r="J3778" t="n">
        <v>25.28</v>
      </c>
      <c r="K3778" t="n">
        <v>53.46</v>
      </c>
      <c r="L3778" t="n">
        <v>40630.17</v>
      </c>
      <c r="M3778" t="n">
        <v>215.91</v>
      </c>
      <c r="N3778" t="inlineStr"/>
      <c r="O3778" t="n">
        <v>56.45</v>
      </c>
      <c r="P3778" t="n">
        <v>5.47</v>
      </c>
      <c r="Q3778" t="n">
        <v>73.01000000000001</v>
      </c>
      <c r="R3778" t="n">
        <v>173.091</v>
      </c>
      <c r="S3778" t="n">
        <v>132.308</v>
      </c>
      <c r="T3778" t="n">
        <v>304.816</v>
      </c>
    </row>
    <row r="3779">
      <c r="A3779" s="142" t="n">
        <v>41831</v>
      </c>
      <c r="B3779" t="inlineStr"/>
      <c r="C3779" t="n">
        <v>153.49</v>
      </c>
      <c r="D3779" t="inlineStr"/>
      <c r="E3779" t="inlineStr"/>
      <c r="F3779" t="inlineStr"/>
      <c r="G3779" t="inlineStr"/>
      <c r="H3779" t="inlineStr"/>
      <c r="I3779" t="inlineStr"/>
      <c r="J3779" t="n">
        <v>24.89</v>
      </c>
      <c r="K3779" t="n">
        <v>54.68</v>
      </c>
      <c r="L3779" t="n">
        <v>40589.73</v>
      </c>
      <c r="M3779" t="n">
        <v>221.27</v>
      </c>
      <c r="N3779" t="inlineStr"/>
      <c r="O3779" t="n">
        <v>57.54</v>
      </c>
      <c r="P3779" t="n">
        <v>5.54</v>
      </c>
      <c r="Q3779" t="n">
        <v>71.73999999999999</v>
      </c>
      <c r="R3779" t="n">
        <v>173.366</v>
      </c>
      <c r="S3779" t="n">
        <v>132.385</v>
      </c>
      <c r="T3779" t="n">
        <v>303.808</v>
      </c>
    </row>
    <row r="3780">
      <c r="A3780" s="142" t="n">
        <v>41834</v>
      </c>
      <c r="B3780" t="inlineStr"/>
      <c r="C3780" t="n">
        <v>151.78</v>
      </c>
      <c r="D3780" t="inlineStr"/>
      <c r="E3780" t="inlineStr"/>
      <c r="F3780" t="inlineStr"/>
      <c r="G3780" t="inlineStr"/>
      <c r="H3780" t="inlineStr"/>
      <c r="I3780" t="inlineStr"/>
      <c r="J3780" t="n">
        <v>24.58</v>
      </c>
      <c r="K3780" t="n">
        <v>54.68</v>
      </c>
      <c r="L3780" t="n">
        <v>40589.73</v>
      </c>
      <c r="M3780" t="n">
        <v>221.27</v>
      </c>
      <c r="N3780" t="inlineStr"/>
      <c r="O3780" t="n">
        <v>57.54</v>
      </c>
      <c r="P3780" t="n">
        <v>5.44</v>
      </c>
      <c r="Q3780" t="n">
        <v>70.56999999999999</v>
      </c>
      <c r="R3780" t="n">
        <v>174.836</v>
      </c>
      <c r="S3780" t="n">
        <v>132.385</v>
      </c>
      <c r="T3780" t="n">
        <v>303.808</v>
      </c>
    </row>
    <row r="3781">
      <c r="A3781" s="142" t="n">
        <v>41835</v>
      </c>
      <c r="B3781" t="inlineStr"/>
      <c r="C3781" t="n">
        <v>148.73</v>
      </c>
      <c r="D3781" t="inlineStr"/>
      <c r="E3781" t="inlineStr"/>
      <c r="F3781" t="inlineStr"/>
      <c r="G3781" t="inlineStr"/>
      <c r="H3781" t="inlineStr"/>
      <c r="I3781" t="inlineStr"/>
      <c r="J3781" t="n">
        <v>24.68</v>
      </c>
      <c r="K3781" t="n">
        <v>52.05</v>
      </c>
      <c r="L3781" t="n">
        <v>39682.87</v>
      </c>
      <c r="M3781" t="n">
        <v>221.27</v>
      </c>
      <c r="N3781" t="inlineStr"/>
      <c r="O3781" t="n">
        <v>54.9</v>
      </c>
      <c r="P3781" t="n">
        <v>5.35</v>
      </c>
      <c r="Q3781" t="n">
        <v>71.06999999999999</v>
      </c>
      <c r="R3781" t="n">
        <v>174.223</v>
      </c>
      <c r="S3781" t="n">
        <v>133.164</v>
      </c>
      <c r="T3781" t="n">
        <v>307.005</v>
      </c>
    </row>
    <row r="3782">
      <c r="A3782" s="142" t="n">
        <v>41836</v>
      </c>
      <c r="B3782" t="inlineStr"/>
      <c r="C3782" t="n">
        <v>149.74</v>
      </c>
      <c r="D3782" t="inlineStr"/>
      <c r="E3782" t="inlineStr"/>
      <c r="F3782" t="inlineStr"/>
      <c r="G3782" t="inlineStr"/>
      <c r="H3782" t="inlineStr"/>
      <c r="I3782" t="inlineStr"/>
      <c r="J3782" t="n">
        <v>24.36</v>
      </c>
      <c r="K3782" t="n">
        <v>52.85</v>
      </c>
      <c r="L3782" t="n">
        <v>39750.18</v>
      </c>
      <c r="M3782" t="n">
        <v>211.97</v>
      </c>
      <c r="N3782" t="inlineStr"/>
      <c r="O3782" t="n">
        <v>55.65</v>
      </c>
      <c r="P3782" t="n">
        <v>5.4</v>
      </c>
      <c r="Q3782" t="n">
        <v>69.95</v>
      </c>
      <c r="R3782" t="n">
        <v>176.575</v>
      </c>
      <c r="S3782" t="n">
        <v>134.208</v>
      </c>
      <c r="T3782" t="n">
        <v>308.112</v>
      </c>
    </row>
    <row r="3783">
      <c r="A3783" s="142" t="n">
        <v>41837</v>
      </c>
      <c r="B3783" t="inlineStr"/>
      <c r="C3783" t="n">
        <v>152.11</v>
      </c>
      <c r="D3783" t="inlineStr"/>
      <c r="E3783" t="inlineStr"/>
      <c r="F3783" t="inlineStr"/>
      <c r="G3783" t="inlineStr"/>
      <c r="H3783" t="inlineStr"/>
      <c r="I3783" t="inlineStr"/>
      <c r="J3783" t="n">
        <v>24.59</v>
      </c>
      <c r="K3783" t="n">
        <v>53.89</v>
      </c>
      <c r="L3783" t="n">
        <v>40267.3</v>
      </c>
      <c r="M3783" t="n">
        <v>217.85</v>
      </c>
      <c r="N3783" t="inlineStr"/>
      <c r="O3783" t="n">
        <v>56.99</v>
      </c>
      <c r="P3783" t="n">
        <v>5.48</v>
      </c>
      <c r="Q3783" t="n">
        <v>70.65000000000001</v>
      </c>
      <c r="R3783" t="n">
        <v>174.886</v>
      </c>
      <c r="S3783" t="n">
        <v>133.211</v>
      </c>
      <c r="T3783" t="n">
        <v>307.365</v>
      </c>
    </row>
    <row r="3784">
      <c r="A3784" s="142" t="n">
        <v>41838</v>
      </c>
      <c r="B3784" t="inlineStr"/>
      <c r="C3784" t="n">
        <v>152.33</v>
      </c>
      <c r="D3784" t="inlineStr"/>
      <c r="E3784" t="inlineStr"/>
      <c r="F3784" t="inlineStr"/>
      <c r="G3784" t="inlineStr"/>
      <c r="H3784" t="inlineStr"/>
      <c r="I3784" t="inlineStr"/>
      <c r="J3784" t="n">
        <v>24.64</v>
      </c>
      <c r="K3784" t="n">
        <v>53.73</v>
      </c>
      <c r="L3784" t="n">
        <v>39970.86</v>
      </c>
      <c r="M3784" t="n">
        <v>217.28</v>
      </c>
      <c r="N3784" t="inlineStr"/>
      <c r="O3784" t="n">
        <v>56.95</v>
      </c>
      <c r="P3784" t="n">
        <v>5.48</v>
      </c>
      <c r="Q3784" t="n">
        <v>71.08</v>
      </c>
      <c r="R3784" t="n">
        <v>174.876</v>
      </c>
      <c r="S3784" t="n">
        <v>133.934</v>
      </c>
      <c r="T3784" t="n">
        <v>307.763</v>
      </c>
    </row>
    <row r="3785">
      <c r="A3785" s="142" t="n">
        <v>41841</v>
      </c>
      <c r="B3785" t="inlineStr"/>
      <c r="C3785" t="n">
        <v>152.16</v>
      </c>
      <c r="D3785" t="inlineStr"/>
      <c r="E3785" t="inlineStr"/>
      <c r="F3785" t="inlineStr"/>
      <c r="G3785" t="inlineStr"/>
      <c r="H3785" t="inlineStr"/>
      <c r="I3785" t="inlineStr"/>
      <c r="J3785" t="n">
        <v>24.75</v>
      </c>
      <c r="K3785" t="n">
        <v>53.86</v>
      </c>
      <c r="L3785" t="n">
        <v>40046.25</v>
      </c>
      <c r="M3785" t="n">
        <v>217.59</v>
      </c>
      <c r="N3785" t="inlineStr"/>
      <c r="O3785" t="n">
        <v>56.92</v>
      </c>
      <c r="P3785" t="n">
        <v>5.5</v>
      </c>
      <c r="Q3785" t="n">
        <v>71.36</v>
      </c>
      <c r="R3785" t="n">
        <v>173.988</v>
      </c>
      <c r="S3785" t="n">
        <v>133.541</v>
      </c>
      <c r="T3785" t="n">
        <v>307.519</v>
      </c>
    </row>
    <row r="3786">
      <c r="A3786" s="142" t="n">
        <v>41842</v>
      </c>
      <c r="B3786" t="inlineStr"/>
      <c r="C3786" t="n">
        <v>152.29</v>
      </c>
      <c r="D3786" t="inlineStr"/>
      <c r="E3786" t="inlineStr"/>
      <c r="F3786" t="inlineStr"/>
      <c r="G3786" t="inlineStr"/>
      <c r="H3786" t="inlineStr"/>
      <c r="I3786" t="inlineStr"/>
      <c r="J3786" t="n">
        <v>25.02</v>
      </c>
      <c r="K3786" t="n">
        <v>53.42</v>
      </c>
      <c r="L3786" t="n">
        <v>39907.97</v>
      </c>
      <c r="M3786" t="n">
        <v>215.99</v>
      </c>
      <c r="N3786" t="inlineStr"/>
      <c r="O3786" t="n">
        <v>56.67</v>
      </c>
      <c r="P3786" t="n">
        <v>5.49</v>
      </c>
      <c r="Q3786" t="n">
        <v>71.86</v>
      </c>
      <c r="R3786" t="n">
        <v>176.274</v>
      </c>
      <c r="S3786" t="n">
        <v>134.956</v>
      </c>
      <c r="T3786" t="n">
        <v>311.99</v>
      </c>
    </row>
    <row r="3787">
      <c r="A3787" s="142" t="n">
        <v>41843</v>
      </c>
      <c r="B3787" t="inlineStr"/>
      <c r="C3787" t="n">
        <v>152.45</v>
      </c>
      <c r="D3787" t="inlineStr"/>
      <c r="E3787" t="inlineStr"/>
      <c r="F3787" t="inlineStr"/>
      <c r="G3787" t="inlineStr"/>
      <c r="H3787" t="inlineStr"/>
      <c r="I3787" t="inlineStr"/>
      <c r="J3787" t="n">
        <v>24.96</v>
      </c>
      <c r="K3787" t="n">
        <v>53.35</v>
      </c>
      <c r="L3787" t="n">
        <v>39870.37</v>
      </c>
      <c r="M3787" t="n">
        <v>215.55</v>
      </c>
      <c r="N3787" t="inlineStr"/>
      <c r="O3787" t="n">
        <v>56.5</v>
      </c>
      <c r="P3787" t="n">
        <v>5.49</v>
      </c>
      <c r="Q3787" t="n">
        <v>71.83</v>
      </c>
      <c r="R3787" t="n">
        <v>176.494</v>
      </c>
      <c r="S3787" t="n">
        <v>135.275</v>
      </c>
      <c r="T3787" t="n">
        <v>313.021</v>
      </c>
    </row>
    <row r="3788">
      <c r="A3788" s="142" t="n">
        <v>41844</v>
      </c>
      <c r="B3788" t="inlineStr"/>
      <c r="C3788" t="n">
        <v>150.26</v>
      </c>
      <c r="D3788" t="inlineStr"/>
      <c r="E3788" t="inlineStr"/>
      <c r="F3788" t="inlineStr"/>
      <c r="G3788" t="inlineStr"/>
      <c r="H3788" t="inlineStr"/>
      <c r="I3788" t="inlineStr"/>
      <c r="J3788" t="n">
        <v>24.53</v>
      </c>
      <c r="K3788" t="n">
        <v>52.64</v>
      </c>
      <c r="L3788" t="n">
        <v>39378.02</v>
      </c>
      <c r="M3788" t="n">
        <v>211.74</v>
      </c>
      <c r="N3788" t="inlineStr"/>
      <c r="O3788" t="n">
        <v>55.39</v>
      </c>
      <c r="P3788" t="n">
        <v>5.4</v>
      </c>
      <c r="Q3788" t="n">
        <v>70.36</v>
      </c>
      <c r="R3788" t="n">
        <v>177.214</v>
      </c>
      <c r="S3788" t="n">
        <v>135.413</v>
      </c>
      <c r="T3788" t="n">
        <v>313.823</v>
      </c>
    </row>
    <row r="3789">
      <c r="A3789" s="142" t="n">
        <v>41845</v>
      </c>
      <c r="B3789" t="inlineStr"/>
      <c r="C3789" t="n">
        <v>153.31</v>
      </c>
      <c r="D3789" t="inlineStr"/>
      <c r="E3789" t="inlineStr"/>
      <c r="F3789" t="inlineStr"/>
      <c r="G3789" t="inlineStr"/>
      <c r="H3789" t="inlineStr"/>
      <c r="I3789" t="inlineStr"/>
      <c r="J3789" t="n">
        <v>24.66</v>
      </c>
      <c r="K3789" t="n">
        <v>53.96</v>
      </c>
      <c r="L3789" t="n">
        <v>39719.89</v>
      </c>
      <c r="M3789" t="n">
        <v>218.1</v>
      </c>
      <c r="N3789" t="inlineStr"/>
      <c r="O3789" t="n">
        <v>56.81</v>
      </c>
      <c r="P3789" t="n">
        <v>5.5</v>
      </c>
      <c r="Q3789" t="n">
        <v>70.7</v>
      </c>
      <c r="R3789" t="n">
        <v>175.992</v>
      </c>
      <c r="S3789" t="n">
        <v>135.196</v>
      </c>
      <c r="T3789" t="n">
        <v>314.051</v>
      </c>
    </row>
    <row r="3790">
      <c r="A3790" s="142" t="n">
        <v>41848</v>
      </c>
      <c r="B3790" t="inlineStr"/>
      <c r="C3790" t="n">
        <v>154.85</v>
      </c>
      <c r="D3790" t="inlineStr"/>
      <c r="E3790" t="inlineStr"/>
      <c r="F3790" t="inlineStr"/>
      <c r="G3790" t="inlineStr"/>
      <c r="H3790" t="inlineStr"/>
      <c r="I3790" t="inlineStr"/>
      <c r="J3790" t="n">
        <v>25.03</v>
      </c>
      <c r="K3790" t="n">
        <v>54.33</v>
      </c>
      <c r="L3790" t="n">
        <v>39770.42</v>
      </c>
      <c r="M3790" t="n">
        <v>218.51</v>
      </c>
      <c r="N3790" t="inlineStr"/>
      <c r="O3790" t="n">
        <v>57.23</v>
      </c>
      <c r="P3790" t="n">
        <v>5.53</v>
      </c>
      <c r="Q3790" t="n">
        <v>71.81</v>
      </c>
      <c r="R3790" t="n">
        <v>175.68</v>
      </c>
      <c r="S3790" t="n">
        <v>135.14</v>
      </c>
      <c r="T3790" t="n">
        <v>314.096</v>
      </c>
    </row>
    <row r="3791">
      <c r="A3791" s="142" t="n">
        <v>41849</v>
      </c>
      <c r="B3791" t="inlineStr"/>
      <c r="C3791" t="n">
        <v>153.63</v>
      </c>
      <c r="D3791" t="inlineStr"/>
      <c r="E3791" t="inlineStr"/>
      <c r="F3791" t="inlineStr"/>
      <c r="G3791" t="inlineStr"/>
      <c r="H3791" t="inlineStr"/>
      <c r="I3791" t="inlineStr"/>
      <c r="J3791" t="n">
        <v>25.19</v>
      </c>
      <c r="K3791" t="n">
        <v>54.05</v>
      </c>
      <c r="L3791" t="n">
        <v>39658.62</v>
      </c>
      <c r="M3791" t="n">
        <v>217.66</v>
      </c>
      <c r="N3791" t="inlineStr"/>
      <c r="O3791" t="n">
        <v>57.01</v>
      </c>
      <c r="P3791" t="n">
        <v>5.49</v>
      </c>
      <c r="Q3791" t="n">
        <v>72.36</v>
      </c>
      <c r="R3791" t="n">
        <v>176.163</v>
      </c>
      <c r="S3791" t="n">
        <v>135.173</v>
      </c>
      <c r="T3791" t="n">
        <v>315.174</v>
      </c>
    </row>
    <row r="3792">
      <c r="A3792" s="142" t="n">
        <v>41850</v>
      </c>
      <c r="B3792" t="inlineStr"/>
      <c r="C3792" t="n">
        <v>152.92</v>
      </c>
      <c r="D3792" t="inlineStr"/>
      <c r="E3792" t="inlineStr"/>
      <c r="F3792" t="inlineStr"/>
      <c r="G3792" t="inlineStr"/>
      <c r="H3792" t="inlineStr"/>
      <c r="I3792" t="inlineStr"/>
      <c r="J3792" t="n">
        <v>24.96</v>
      </c>
      <c r="K3792" t="n">
        <v>53.55</v>
      </c>
      <c r="L3792" t="n">
        <v>39625.41</v>
      </c>
      <c r="M3792" t="n">
        <v>216.52</v>
      </c>
      <c r="N3792" t="inlineStr"/>
      <c r="O3792" t="n">
        <v>56.44</v>
      </c>
      <c r="P3792" t="n">
        <v>5.43</v>
      </c>
      <c r="Q3792" t="n">
        <v>71.40000000000001</v>
      </c>
      <c r="R3792" t="n">
        <v>175.218</v>
      </c>
      <c r="S3792" t="n">
        <v>135.21</v>
      </c>
      <c r="T3792" t="n">
        <v>315.425</v>
      </c>
    </row>
    <row r="3793">
      <c r="A3793" s="142" t="n">
        <v>41851</v>
      </c>
      <c r="B3793" t="inlineStr"/>
      <c r="C3793" t="n">
        <v>150.39</v>
      </c>
      <c r="D3793" t="inlineStr"/>
      <c r="E3793" t="inlineStr"/>
      <c r="F3793" t="inlineStr"/>
      <c r="G3793" t="inlineStr"/>
      <c r="H3793" t="inlineStr"/>
      <c r="I3793" t="inlineStr"/>
      <c r="J3793" t="n">
        <v>24.67</v>
      </c>
      <c r="K3793" t="n">
        <v>52.75</v>
      </c>
      <c r="L3793" t="n">
        <v>39236.28</v>
      </c>
      <c r="M3793" t="n">
        <v>212.91</v>
      </c>
      <c r="N3793" t="inlineStr"/>
      <c r="O3793" t="n">
        <v>55.41</v>
      </c>
      <c r="P3793" t="n">
        <v>5.34</v>
      </c>
      <c r="Q3793" t="n">
        <v>70.53</v>
      </c>
      <c r="R3793" t="n">
        <v>173.024</v>
      </c>
      <c r="S3793" t="n">
        <v>133.233</v>
      </c>
      <c r="T3793" t="n">
        <v>311.627</v>
      </c>
    </row>
    <row r="3794">
      <c r="A3794" s="142" t="n">
        <v>41852</v>
      </c>
      <c r="B3794" t="inlineStr"/>
      <c r="C3794" t="n">
        <v>150.6</v>
      </c>
      <c r="D3794" t="inlineStr"/>
      <c r="E3794" t="inlineStr"/>
      <c r="F3794" t="inlineStr"/>
      <c r="G3794" t="inlineStr"/>
      <c r="H3794" t="inlineStr"/>
      <c r="I3794" t="inlineStr"/>
      <c r="J3794" t="n">
        <v>24.66</v>
      </c>
      <c r="K3794" t="n">
        <v>53.06</v>
      </c>
      <c r="L3794" t="n">
        <v>39256.25</v>
      </c>
      <c r="M3794" t="n">
        <v>213.83</v>
      </c>
      <c r="N3794" t="inlineStr"/>
      <c r="O3794" t="n">
        <v>55.77</v>
      </c>
      <c r="P3794" t="n">
        <v>5.36</v>
      </c>
      <c r="Q3794" t="n">
        <v>70.53</v>
      </c>
      <c r="R3794" t="n">
        <v>170.917</v>
      </c>
      <c r="S3794" t="n">
        <v>132.08</v>
      </c>
      <c r="T3794" t="n">
        <v>308.873</v>
      </c>
    </row>
    <row r="3795">
      <c r="A3795" s="142" t="n">
        <v>41855</v>
      </c>
      <c r="B3795" t="inlineStr"/>
      <c r="C3795" t="n">
        <v>150.6</v>
      </c>
      <c r="D3795" t="inlineStr"/>
      <c r="E3795" t="inlineStr"/>
      <c r="F3795" t="inlineStr"/>
      <c r="G3795" t="inlineStr"/>
      <c r="H3795" t="inlineStr"/>
      <c r="I3795" t="inlineStr"/>
      <c r="J3795" t="n">
        <v>24.58</v>
      </c>
      <c r="K3795" t="n">
        <v>52.97</v>
      </c>
      <c r="L3795" t="n">
        <v>39061.55</v>
      </c>
      <c r="M3795" t="n">
        <v>213.67</v>
      </c>
      <c r="N3795" t="inlineStr"/>
      <c r="O3795" t="n">
        <v>55.77</v>
      </c>
      <c r="P3795" t="n">
        <v>5.32</v>
      </c>
      <c r="Q3795" t="n">
        <v>70.41</v>
      </c>
      <c r="R3795" t="n">
        <v>170.536</v>
      </c>
      <c r="S3795" t="n">
        <v>132.607</v>
      </c>
      <c r="T3795" t="n">
        <v>311.773</v>
      </c>
    </row>
    <row r="3796">
      <c r="A3796" s="142" t="n">
        <v>41856</v>
      </c>
      <c r="B3796" t="inlineStr"/>
      <c r="C3796" t="n">
        <v>150.9</v>
      </c>
      <c r="D3796" t="inlineStr"/>
      <c r="E3796" t="inlineStr"/>
      <c r="F3796" t="inlineStr"/>
      <c r="G3796" t="inlineStr"/>
      <c r="H3796" t="inlineStr"/>
      <c r="I3796" t="inlineStr"/>
      <c r="J3796" t="n">
        <v>24.43</v>
      </c>
      <c r="K3796" t="n">
        <v>52.78</v>
      </c>
      <c r="L3796" t="n">
        <v>38733.76</v>
      </c>
      <c r="M3796" t="n">
        <v>212.75</v>
      </c>
      <c r="N3796" t="inlineStr"/>
      <c r="O3796" t="n">
        <v>55.57</v>
      </c>
      <c r="P3796" t="n">
        <v>5.3</v>
      </c>
      <c r="Q3796" t="n">
        <v>69.56999999999999</v>
      </c>
      <c r="R3796" t="n">
        <v>171.083</v>
      </c>
      <c r="S3796" t="n">
        <v>132.198</v>
      </c>
      <c r="T3796" t="n">
        <v>311.146</v>
      </c>
    </row>
    <row r="3797">
      <c r="A3797" s="142" t="n">
        <v>41857</v>
      </c>
      <c r="B3797" t="inlineStr"/>
      <c r="C3797" t="n">
        <v>153.15</v>
      </c>
      <c r="D3797" t="inlineStr"/>
      <c r="E3797" t="inlineStr"/>
      <c r="F3797" t="inlineStr"/>
      <c r="G3797" t="inlineStr"/>
      <c r="H3797" t="inlineStr"/>
      <c r="I3797" t="inlineStr"/>
      <c r="J3797" t="n">
        <v>24.97</v>
      </c>
      <c r="K3797" t="n">
        <v>53.84</v>
      </c>
      <c r="L3797" t="n">
        <v>39125.5</v>
      </c>
      <c r="M3797" t="n">
        <v>215.72</v>
      </c>
      <c r="N3797" t="inlineStr"/>
      <c r="O3797" t="n">
        <v>56.56</v>
      </c>
      <c r="P3797" t="n">
        <v>5.37</v>
      </c>
      <c r="Q3797" t="n">
        <v>71.62</v>
      </c>
      <c r="R3797" t="n">
        <v>169.778</v>
      </c>
      <c r="S3797" t="n">
        <v>131.925</v>
      </c>
      <c r="T3797" t="n">
        <v>309.613</v>
      </c>
    </row>
    <row r="3798">
      <c r="A3798" s="142" t="n">
        <v>41858</v>
      </c>
      <c r="B3798" t="inlineStr"/>
      <c r="C3798" t="n">
        <v>153.63</v>
      </c>
      <c r="D3798" t="inlineStr"/>
      <c r="E3798" t="inlineStr"/>
      <c r="F3798" t="inlineStr"/>
      <c r="G3798" t="inlineStr"/>
      <c r="H3798" t="inlineStr"/>
      <c r="I3798" t="inlineStr"/>
      <c r="J3798" t="n">
        <v>25.03</v>
      </c>
      <c r="K3798" t="n">
        <v>53.89</v>
      </c>
      <c r="L3798" t="n">
        <v>39320.01</v>
      </c>
      <c r="M3798" t="n">
        <v>216.97</v>
      </c>
      <c r="N3798" t="inlineStr"/>
      <c r="O3798" t="n">
        <v>57</v>
      </c>
      <c r="P3798" t="n">
        <v>5.37</v>
      </c>
      <c r="Q3798" t="n">
        <v>71.56</v>
      </c>
      <c r="R3798" t="n">
        <v>168.611</v>
      </c>
      <c r="S3798" t="n">
        <v>131.326</v>
      </c>
      <c r="T3798" t="n">
        <v>308.145</v>
      </c>
    </row>
    <row r="3799">
      <c r="A3799" s="142" t="n">
        <v>41859</v>
      </c>
      <c r="B3799" t="inlineStr"/>
      <c r="C3799" t="n">
        <v>152.89</v>
      </c>
      <c r="D3799" t="inlineStr"/>
      <c r="E3799" t="inlineStr"/>
      <c r="F3799" t="inlineStr"/>
      <c r="G3799" t="inlineStr"/>
      <c r="H3799" t="inlineStr"/>
      <c r="I3799" t="inlineStr"/>
      <c r="J3799" t="n">
        <v>25.6</v>
      </c>
      <c r="K3799" t="n">
        <v>53.95</v>
      </c>
      <c r="L3799" t="n">
        <v>39306.33</v>
      </c>
      <c r="M3799" t="n">
        <v>217.26</v>
      </c>
      <c r="N3799" t="inlineStr"/>
      <c r="O3799" t="n">
        <v>56.69</v>
      </c>
      <c r="P3799" t="n">
        <v>5.36</v>
      </c>
      <c r="Q3799" t="n">
        <v>72.47</v>
      </c>
      <c r="R3799" t="n">
        <v>167.563</v>
      </c>
      <c r="S3799" t="n">
        <v>131.037</v>
      </c>
      <c r="T3799" t="n">
        <v>305.058</v>
      </c>
    </row>
    <row r="3800">
      <c r="A3800" s="142" t="n">
        <v>41862</v>
      </c>
      <c r="B3800" t="inlineStr"/>
      <c r="C3800" t="n">
        <v>153.33</v>
      </c>
      <c r="D3800" t="inlineStr"/>
      <c r="E3800" t="inlineStr"/>
      <c r="F3800" t="inlineStr"/>
      <c r="G3800" t="inlineStr"/>
      <c r="H3800" t="inlineStr"/>
      <c r="I3800" t="inlineStr"/>
      <c r="J3800" t="n">
        <v>25.29</v>
      </c>
      <c r="K3800" t="n">
        <v>53.99</v>
      </c>
      <c r="L3800" t="n">
        <v>39459.92</v>
      </c>
      <c r="M3800" t="n">
        <v>217.5</v>
      </c>
      <c r="N3800" t="inlineStr"/>
      <c r="O3800" t="n">
        <v>56.93</v>
      </c>
      <c r="P3800" t="n">
        <v>5.4</v>
      </c>
      <c r="Q3800" t="n">
        <v>72.22</v>
      </c>
      <c r="R3800" t="n">
        <v>169.779</v>
      </c>
      <c r="S3800" t="n">
        <v>132.295</v>
      </c>
      <c r="T3800" t="n">
        <v>310.359</v>
      </c>
    </row>
    <row r="3801">
      <c r="A3801" s="142" t="n">
        <v>41863</v>
      </c>
      <c r="B3801" t="inlineStr"/>
      <c r="C3801" t="n">
        <v>155.27</v>
      </c>
      <c r="D3801" t="inlineStr"/>
      <c r="E3801" t="inlineStr"/>
      <c r="F3801" t="inlineStr"/>
      <c r="G3801" t="inlineStr"/>
      <c r="H3801" t="inlineStr"/>
      <c r="I3801" t="inlineStr"/>
      <c r="J3801" t="n">
        <v>25.68</v>
      </c>
      <c r="K3801" t="n">
        <v>55.13</v>
      </c>
      <c r="L3801" t="n">
        <v>39415.92</v>
      </c>
      <c r="M3801" t="n">
        <v>221.56</v>
      </c>
      <c r="N3801" t="inlineStr"/>
      <c r="O3801" t="n">
        <v>58.11</v>
      </c>
      <c r="P3801" t="n">
        <v>5.48</v>
      </c>
      <c r="Q3801" t="n">
        <v>73.75</v>
      </c>
      <c r="R3801" t="n">
        <v>169.424</v>
      </c>
      <c r="S3801" t="n">
        <v>132.483</v>
      </c>
      <c r="T3801" t="n">
        <v>311.966</v>
      </c>
    </row>
    <row r="3802">
      <c r="A3802" s="142" t="n">
        <v>41864</v>
      </c>
      <c r="B3802" t="inlineStr"/>
      <c r="C3802" t="n">
        <v>155.27</v>
      </c>
      <c r="D3802" t="inlineStr"/>
      <c r="E3802" t="inlineStr"/>
      <c r="F3802" t="inlineStr"/>
      <c r="G3802" t="inlineStr"/>
      <c r="H3802" t="inlineStr"/>
      <c r="I3802" t="inlineStr"/>
      <c r="J3802" t="n">
        <v>25.66</v>
      </c>
      <c r="K3802" t="n">
        <v>55.16</v>
      </c>
      <c r="L3802" t="n">
        <v>39451.42</v>
      </c>
      <c r="M3802" t="n">
        <v>220.93</v>
      </c>
      <c r="N3802" t="inlineStr"/>
      <c r="O3802" t="n">
        <v>58.09</v>
      </c>
      <c r="P3802" t="n">
        <v>5.48</v>
      </c>
      <c r="Q3802" t="n">
        <v>73.93000000000001</v>
      </c>
      <c r="R3802" t="n">
        <v>170.244</v>
      </c>
      <c r="S3802" t="n">
        <v>133.046</v>
      </c>
      <c r="T3802" t="n">
        <v>313.382</v>
      </c>
    </row>
    <row r="3803">
      <c r="A3803" s="142" t="n">
        <v>41865</v>
      </c>
      <c r="B3803" t="inlineStr"/>
      <c r="C3803" t="n">
        <v>154.13</v>
      </c>
      <c r="D3803" t="inlineStr"/>
      <c r="E3803" t="inlineStr"/>
      <c r="F3803" t="inlineStr"/>
      <c r="G3803" t="inlineStr"/>
      <c r="H3803" t="inlineStr"/>
      <c r="I3803" t="inlineStr"/>
      <c r="J3803" t="n">
        <v>25.59</v>
      </c>
      <c r="K3803" t="n">
        <v>54.89</v>
      </c>
      <c r="L3803" t="n">
        <v>39526.95</v>
      </c>
      <c r="M3803" t="n">
        <v>218.4</v>
      </c>
      <c r="N3803" t="inlineStr"/>
      <c r="O3803" t="n">
        <v>57.59</v>
      </c>
      <c r="P3803" t="n">
        <v>5.44</v>
      </c>
      <c r="Q3803" t="n">
        <v>73.59999999999999</v>
      </c>
      <c r="R3803" t="n">
        <v>170.733</v>
      </c>
      <c r="S3803" t="n">
        <v>133.555</v>
      </c>
      <c r="T3803" t="n">
        <v>313.896</v>
      </c>
    </row>
    <row r="3804">
      <c r="A3804" s="142" t="n">
        <v>41866</v>
      </c>
      <c r="B3804" t="inlineStr"/>
      <c r="C3804" t="n">
        <v>154.13</v>
      </c>
      <c r="D3804" t="inlineStr"/>
      <c r="E3804" t="inlineStr"/>
      <c r="F3804" t="inlineStr"/>
      <c r="G3804" t="inlineStr"/>
      <c r="H3804" t="inlineStr"/>
      <c r="I3804" t="inlineStr"/>
      <c r="J3804" t="n">
        <v>25.59</v>
      </c>
      <c r="K3804" t="n">
        <v>54.89</v>
      </c>
      <c r="L3804" t="n">
        <v>39526.95</v>
      </c>
      <c r="M3804" t="n">
        <v>218.4</v>
      </c>
      <c r="N3804" t="inlineStr"/>
      <c r="O3804" t="n">
        <v>57.59</v>
      </c>
      <c r="P3804" t="n">
        <v>5.39</v>
      </c>
      <c r="Q3804" t="n">
        <v>73.59999999999999</v>
      </c>
      <c r="R3804" t="n">
        <v>170.037</v>
      </c>
      <c r="S3804" t="n">
        <v>133.555</v>
      </c>
      <c r="T3804" t="n">
        <v>313.896</v>
      </c>
    </row>
    <row r="3805">
      <c r="A3805" s="142" t="n">
        <v>41869</v>
      </c>
      <c r="B3805" t="inlineStr"/>
      <c r="C3805" t="n">
        <v>152.31</v>
      </c>
      <c r="D3805" t="inlineStr"/>
      <c r="E3805" t="inlineStr"/>
      <c r="F3805" t="inlineStr"/>
      <c r="G3805" t="inlineStr"/>
      <c r="H3805" t="inlineStr"/>
      <c r="I3805" t="inlineStr"/>
      <c r="J3805" t="n">
        <v>25.09</v>
      </c>
      <c r="K3805" t="n">
        <v>54.6</v>
      </c>
      <c r="L3805" t="n">
        <v>39180.16</v>
      </c>
      <c r="M3805" t="n">
        <v>217.24</v>
      </c>
      <c r="N3805" t="inlineStr"/>
      <c r="O3805" t="n">
        <v>57.33</v>
      </c>
      <c r="P3805" t="n">
        <v>5.42</v>
      </c>
      <c r="Q3805" t="n">
        <v>71.90000000000001</v>
      </c>
      <c r="R3805" t="n">
        <v>172.063</v>
      </c>
      <c r="S3805" t="n">
        <v>134.61</v>
      </c>
      <c r="T3805" t="n">
        <v>315.673</v>
      </c>
    </row>
    <row r="3806">
      <c r="A3806" s="142" t="n">
        <v>41870</v>
      </c>
      <c r="B3806" t="inlineStr"/>
      <c r="C3806" t="n">
        <v>151.3</v>
      </c>
      <c r="D3806" t="inlineStr"/>
      <c r="E3806" t="inlineStr"/>
      <c r="F3806" t="inlineStr"/>
      <c r="G3806" t="inlineStr"/>
      <c r="H3806" t="inlineStr"/>
      <c r="I3806" t="inlineStr"/>
      <c r="J3806" t="n">
        <v>25.18</v>
      </c>
      <c r="K3806" t="n">
        <v>54.4</v>
      </c>
      <c r="L3806" t="n">
        <v>38888.79</v>
      </c>
      <c r="M3806" t="n">
        <v>216.69</v>
      </c>
      <c r="N3806" t="inlineStr"/>
      <c r="O3806" t="n">
        <v>57.08</v>
      </c>
      <c r="P3806" t="n">
        <v>5.39</v>
      </c>
      <c r="Q3806" t="n">
        <v>72.51000000000001</v>
      </c>
      <c r="R3806" t="n">
        <v>173.02</v>
      </c>
      <c r="S3806" t="n">
        <v>135.709</v>
      </c>
      <c r="T3806" t="n">
        <v>318.932</v>
      </c>
    </row>
    <row r="3807">
      <c r="A3807" s="142" t="n">
        <v>41871</v>
      </c>
      <c r="B3807" t="inlineStr"/>
      <c r="C3807" t="n">
        <v>151.13</v>
      </c>
      <c r="D3807" t="inlineStr"/>
      <c r="E3807" t="inlineStr"/>
      <c r="F3807" t="inlineStr"/>
      <c r="G3807" t="inlineStr"/>
      <c r="H3807" t="inlineStr"/>
      <c r="I3807" t="inlineStr"/>
      <c r="J3807" t="n">
        <v>25.09</v>
      </c>
      <c r="K3807" t="n">
        <v>54.39</v>
      </c>
      <c r="L3807" t="n">
        <v>38736.59</v>
      </c>
      <c r="M3807" t="n">
        <v>217.38</v>
      </c>
      <c r="N3807" t="inlineStr"/>
      <c r="O3807" t="n">
        <v>56.97</v>
      </c>
      <c r="P3807" t="n">
        <v>5.38</v>
      </c>
      <c r="Q3807" t="n">
        <v>72.01000000000001</v>
      </c>
      <c r="R3807" t="n">
        <v>173.03</v>
      </c>
      <c r="S3807" t="n">
        <v>136.125</v>
      </c>
      <c r="T3807" t="n">
        <v>319.877</v>
      </c>
    </row>
    <row r="3808">
      <c r="A3808" s="142" t="n">
        <v>41872</v>
      </c>
      <c r="B3808" t="inlineStr"/>
      <c r="C3808" t="n">
        <v>147.93</v>
      </c>
      <c r="D3808" t="inlineStr"/>
      <c r="E3808" t="inlineStr"/>
      <c r="F3808" t="inlineStr"/>
      <c r="G3808" t="inlineStr"/>
      <c r="H3808" t="inlineStr"/>
      <c r="I3808" t="inlineStr"/>
      <c r="J3808" t="n">
        <v>24.77</v>
      </c>
      <c r="K3808" t="n">
        <v>53.24</v>
      </c>
      <c r="L3808" t="n">
        <v>38534.87</v>
      </c>
      <c r="M3808" t="n">
        <v>212.36</v>
      </c>
      <c r="N3808" t="inlineStr"/>
      <c r="O3808" t="n">
        <v>55.65</v>
      </c>
      <c r="P3808" t="n">
        <v>5.28</v>
      </c>
      <c r="Q3808" t="n">
        <v>70.69</v>
      </c>
      <c r="R3808" t="n">
        <v>174.125</v>
      </c>
      <c r="S3808" t="n">
        <v>136.535</v>
      </c>
      <c r="T3808" t="n">
        <v>319.02</v>
      </c>
    </row>
    <row r="3809">
      <c r="A3809" s="142" t="n">
        <v>41873</v>
      </c>
      <c r="B3809" t="inlineStr"/>
      <c r="C3809" t="n">
        <v>148.35</v>
      </c>
      <c r="D3809" t="inlineStr"/>
      <c r="E3809" t="inlineStr"/>
      <c r="F3809" t="inlineStr"/>
      <c r="G3809" t="inlineStr"/>
      <c r="H3809" t="inlineStr"/>
      <c r="I3809" t="inlineStr"/>
      <c r="J3809" t="n">
        <v>24.55</v>
      </c>
      <c r="K3809" t="n">
        <v>53.29</v>
      </c>
      <c r="L3809" t="n">
        <v>38643.77</v>
      </c>
      <c r="M3809" t="n">
        <v>212.92</v>
      </c>
      <c r="N3809" t="inlineStr"/>
      <c r="O3809" t="n">
        <v>55.75</v>
      </c>
      <c r="P3809" t="n">
        <v>5.29</v>
      </c>
      <c r="Q3809" t="n">
        <v>70.51000000000001</v>
      </c>
      <c r="R3809" t="n">
        <v>173.697</v>
      </c>
      <c r="S3809" t="n">
        <v>136.695</v>
      </c>
      <c r="T3809" t="n">
        <v>320.662</v>
      </c>
    </row>
    <row r="3810">
      <c r="A3810" s="142" t="n">
        <v>41876</v>
      </c>
      <c r="B3810" t="inlineStr"/>
      <c r="C3810" t="n">
        <v>146.92</v>
      </c>
      <c r="D3810" t="inlineStr"/>
      <c r="E3810" t="inlineStr"/>
      <c r="F3810" t="inlineStr"/>
      <c r="G3810" t="inlineStr"/>
      <c r="H3810" t="inlineStr"/>
      <c r="I3810" t="inlineStr"/>
      <c r="J3810" t="n">
        <v>24.48</v>
      </c>
      <c r="K3810" t="n">
        <v>52.84</v>
      </c>
      <c r="L3810" t="n">
        <v>38643.77</v>
      </c>
      <c r="M3810" t="n">
        <v>211.83</v>
      </c>
      <c r="N3810" t="inlineStr"/>
      <c r="O3810" t="n">
        <v>54.97</v>
      </c>
      <c r="P3810" t="n">
        <v>5.22</v>
      </c>
      <c r="Q3810" t="n">
        <v>70.25</v>
      </c>
      <c r="R3810" t="n">
        <v>175.618</v>
      </c>
      <c r="S3810" t="n">
        <v>137.726</v>
      </c>
      <c r="T3810" t="n">
        <v>322.169</v>
      </c>
    </row>
    <row r="3811">
      <c r="A3811" s="142" t="n">
        <v>41877</v>
      </c>
      <c r="B3811" t="inlineStr"/>
      <c r="C3811" t="n">
        <v>147.81</v>
      </c>
      <c r="D3811" t="inlineStr"/>
      <c r="E3811" t="inlineStr"/>
      <c r="F3811" t="inlineStr"/>
      <c r="G3811" t="inlineStr"/>
      <c r="H3811" t="inlineStr"/>
      <c r="I3811" t="inlineStr"/>
      <c r="J3811" t="n">
        <v>24.34</v>
      </c>
      <c r="K3811" t="n">
        <v>53.48</v>
      </c>
      <c r="L3811" t="n">
        <v>38709.23</v>
      </c>
      <c r="M3811" t="n">
        <v>214.35</v>
      </c>
      <c r="N3811" t="inlineStr"/>
      <c r="O3811" t="n">
        <v>55.85</v>
      </c>
      <c r="P3811" t="n">
        <v>5.31</v>
      </c>
      <c r="Q3811" t="n">
        <v>70.72</v>
      </c>
      <c r="R3811" t="n">
        <v>176.895</v>
      </c>
      <c r="S3811" t="n">
        <v>137.985</v>
      </c>
      <c r="T3811" t="n">
        <v>322.791</v>
      </c>
    </row>
    <row r="3812">
      <c r="A3812" s="142" t="n">
        <v>41878</v>
      </c>
      <c r="B3812" t="inlineStr"/>
      <c r="C3812" t="n">
        <v>149.28</v>
      </c>
      <c r="D3812" t="inlineStr"/>
      <c r="E3812" t="inlineStr"/>
      <c r="F3812" t="inlineStr"/>
      <c r="G3812" t="inlineStr"/>
      <c r="H3812" t="inlineStr"/>
      <c r="I3812" t="inlineStr"/>
      <c r="J3812" t="n">
        <v>24.89</v>
      </c>
      <c r="K3812" t="n">
        <v>53.66</v>
      </c>
      <c r="L3812" t="n">
        <v>38737.88</v>
      </c>
      <c r="M3812" t="n">
        <v>213.83</v>
      </c>
      <c r="N3812" t="inlineStr"/>
      <c r="O3812" t="n">
        <v>55.87</v>
      </c>
      <c r="P3812" t="n">
        <v>5.34</v>
      </c>
      <c r="Q3812" t="n">
        <v>71.44</v>
      </c>
      <c r="R3812" t="n">
        <v>177.088</v>
      </c>
      <c r="S3812" t="n">
        <v>138.206</v>
      </c>
      <c r="T3812" t="n">
        <v>324.605</v>
      </c>
    </row>
    <row r="3813">
      <c r="A3813" s="142" t="n">
        <v>41879</v>
      </c>
      <c r="B3813" t="inlineStr"/>
      <c r="C3813" t="n">
        <v>149.91</v>
      </c>
      <c r="D3813" t="inlineStr"/>
      <c r="E3813" t="inlineStr"/>
      <c r="F3813" t="inlineStr"/>
      <c r="G3813" t="inlineStr"/>
      <c r="H3813" t="inlineStr"/>
      <c r="I3813" t="inlineStr"/>
      <c r="J3813" t="n">
        <v>24.97</v>
      </c>
      <c r="K3813" t="n">
        <v>54.21</v>
      </c>
      <c r="L3813" t="n">
        <v>38932.08</v>
      </c>
      <c r="M3813" t="n">
        <v>216.45</v>
      </c>
      <c r="N3813" t="inlineStr"/>
      <c r="O3813" t="n">
        <v>56.48</v>
      </c>
      <c r="P3813" t="n">
        <v>5.37</v>
      </c>
      <c r="Q3813" t="n">
        <v>71.81</v>
      </c>
      <c r="R3813" t="n">
        <v>175.968</v>
      </c>
      <c r="S3813" t="n">
        <v>137.964</v>
      </c>
      <c r="T3813" t="n">
        <v>323.325</v>
      </c>
    </row>
    <row r="3814">
      <c r="A3814" s="142" t="n">
        <v>41880</v>
      </c>
      <c r="B3814" t="inlineStr"/>
      <c r="C3814" t="n">
        <v>152.16</v>
      </c>
      <c r="D3814" t="inlineStr"/>
      <c r="E3814" t="inlineStr"/>
      <c r="F3814" t="inlineStr"/>
      <c r="G3814" t="inlineStr"/>
      <c r="H3814" t="inlineStr"/>
      <c r="I3814" t="inlineStr"/>
      <c r="J3814" t="n">
        <v>24.95</v>
      </c>
      <c r="K3814" t="n">
        <v>54.83</v>
      </c>
      <c r="L3814" t="n">
        <v>38950.23</v>
      </c>
      <c r="M3814" t="n">
        <v>217.96</v>
      </c>
      <c r="N3814" t="inlineStr"/>
      <c r="O3814" t="n">
        <v>57.19</v>
      </c>
      <c r="P3814" t="n">
        <v>5.42</v>
      </c>
      <c r="Q3814" t="n">
        <v>71.70999999999999</v>
      </c>
      <c r="R3814" t="n">
        <v>176.494</v>
      </c>
      <c r="S3814" t="n">
        <v>138.327</v>
      </c>
      <c r="T3814" t="n">
        <v>323.681</v>
      </c>
    </row>
    <row r="3815">
      <c r="A3815" s="142" t="n">
        <v>41883</v>
      </c>
      <c r="B3815" t="inlineStr"/>
      <c r="C3815" t="n">
        <v>152.16</v>
      </c>
      <c r="D3815" t="inlineStr"/>
      <c r="E3815" t="inlineStr"/>
      <c r="F3815" t="inlineStr"/>
      <c r="G3815" t="inlineStr"/>
      <c r="H3815" t="inlineStr"/>
      <c r="I3815" t="inlineStr"/>
      <c r="J3815" t="n">
        <v>25.28</v>
      </c>
      <c r="K3815" t="n">
        <v>55.02</v>
      </c>
      <c r="L3815" t="n">
        <v>38950.23</v>
      </c>
      <c r="M3815" t="n">
        <v>218.69</v>
      </c>
      <c r="N3815" t="inlineStr"/>
      <c r="O3815" t="n">
        <v>57.19</v>
      </c>
      <c r="P3815" t="n">
        <v>5.43</v>
      </c>
      <c r="Q3815" t="n">
        <v>71.70999999999999</v>
      </c>
      <c r="R3815" t="n">
        <v>176.898</v>
      </c>
      <c r="S3815" t="n">
        <v>138.713</v>
      </c>
      <c r="T3815" t="n">
        <v>325.357</v>
      </c>
    </row>
    <row r="3816">
      <c r="A3816" s="142" t="n">
        <v>41884</v>
      </c>
      <c r="B3816" t="inlineStr"/>
      <c r="C3816" t="n">
        <v>148.6</v>
      </c>
      <c r="D3816" t="inlineStr"/>
      <c r="E3816" t="inlineStr"/>
      <c r="F3816" t="inlineStr"/>
      <c r="G3816" t="inlineStr"/>
      <c r="H3816" t="inlineStr"/>
      <c r="I3816" t="inlineStr"/>
      <c r="J3816" t="n">
        <v>24.92</v>
      </c>
      <c r="K3816" t="n">
        <v>53.59</v>
      </c>
      <c r="L3816" t="n">
        <v>38222.74</v>
      </c>
      <c r="M3816" t="n">
        <v>212.25</v>
      </c>
      <c r="N3816" t="inlineStr"/>
      <c r="O3816" t="n">
        <v>55.79</v>
      </c>
      <c r="P3816" t="n">
        <v>5.31</v>
      </c>
      <c r="Q3816" t="n">
        <v>71.38</v>
      </c>
      <c r="R3816" t="n">
        <v>176.857</v>
      </c>
      <c r="S3816" t="n">
        <v>138.739</v>
      </c>
      <c r="T3816" t="n">
        <v>324.574</v>
      </c>
    </row>
    <row r="3817">
      <c r="A3817" s="142" t="n">
        <v>41885</v>
      </c>
      <c r="B3817" t="inlineStr"/>
      <c r="C3817" t="n">
        <v>148.61</v>
      </c>
      <c r="D3817" t="inlineStr"/>
      <c r="E3817" t="inlineStr"/>
      <c r="F3817" t="inlineStr"/>
      <c r="G3817" t="inlineStr"/>
      <c r="H3817" t="inlineStr"/>
      <c r="I3817" t="inlineStr"/>
      <c r="J3817" t="n">
        <v>24.63</v>
      </c>
      <c r="K3817" t="n">
        <v>53.31</v>
      </c>
      <c r="L3817" t="n">
        <v>38249.27</v>
      </c>
      <c r="M3817" t="n">
        <v>210.72</v>
      </c>
      <c r="N3817" t="inlineStr"/>
      <c r="O3817" t="n">
        <v>55.44</v>
      </c>
      <c r="P3817" t="n">
        <v>5.29</v>
      </c>
      <c r="Q3817" t="n">
        <v>70.45</v>
      </c>
      <c r="R3817" t="n">
        <v>178.04</v>
      </c>
      <c r="S3817" t="n">
        <v>139.148</v>
      </c>
      <c r="T3817" t="n">
        <v>328.477</v>
      </c>
    </row>
    <row r="3818">
      <c r="A3818" s="142" t="n">
        <v>41886</v>
      </c>
      <c r="B3818" t="inlineStr"/>
      <c r="C3818" t="n">
        <v>147.78</v>
      </c>
      <c r="D3818" t="inlineStr"/>
      <c r="E3818" t="inlineStr"/>
      <c r="F3818" t="inlineStr"/>
      <c r="G3818" t="inlineStr"/>
      <c r="H3818" t="inlineStr"/>
      <c r="I3818" t="inlineStr"/>
      <c r="J3818" t="n">
        <v>24.84</v>
      </c>
      <c r="K3818" t="n">
        <v>52.39</v>
      </c>
      <c r="L3818" t="n">
        <v>38298.93</v>
      </c>
      <c r="M3818" t="n">
        <v>206.41</v>
      </c>
      <c r="N3818" t="inlineStr"/>
      <c r="O3818" t="n">
        <v>54.6</v>
      </c>
      <c r="P3818" t="n">
        <v>5.25</v>
      </c>
      <c r="Q3818" t="n">
        <v>71.09999999999999</v>
      </c>
      <c r="R3818" t="n">
        <v>180.063</v>
      </c>
      <c r="S3818" t="n">
        <v>140.738</v>
      </c>
      <c r="T3818" t="n">
        <v>332.669</v>
      </c>
    </row>
    <row r="3819">
      <c r="A3819" s="142" t="n">
        <v>41887</v>
      </c>
      <c r="B3819" t="inlineStr"/>
      <c r="C3819" t="n">
        <v>145.61</v>
      </c>
      <c r="D3819" t="inlineStr"/>
      <c r="E3819" t="inlineStr"/>
      <c r="F3819" t="inlineStr"/>
      <c r="G3819" t="inlineStr"/>
      <c r="H3819" t="inlineStr"/>
      <c r="I3819" t="inlineStr"/>
      <c r="J3819" t="n">
        <v>24.16</v>
      </c>
      <c r="K3819" t="n">
        <v>52.52</v>
      </c>
      <c r="L3819" t="n">
        <v>38334.26</v>
      </c>
      <c r="M3819" t="n">
        <v>208.47</v>
      </c>
      <c r="N3819" t="inlineStr"/>
      <c r="O3819" t="n">
        <v>54.23</v>
      </c>
      <c r="P3819" t="n">
        <v>5.23</v>
      </c>
      <c r="Q3819" t="n">
        <v>68.84999999999999</v>
      </c>
      <c r="R3819" t="n">
        <v>179.367</v>
      </c>
      <c r="S3819" t="n">
        <v>140.924</v>
      </c>
      <c r="T3819" t="n">
        <v>331.867</v>
      </c>
    </row>
    <row r="3820">
      <c r="A3820" s="142" t="n">
        <v>41890</v>
      </c>
      <c r="B3820" t="inlineStr"/>
      <c r="C3820" t="n">
        <v>142.75</v>
      </c>
      <c r="D3820" t="inlineStr"/>
      <c r="E3820" t="inlineStr"/>
      <c r="F3820" t="inlineStr"/>
      <c r="G3820" t="inlineStr"/>
      <c r="H3820" t="inlineStr"/>
      <c r="I3820" t="inlineStr"/>
      <c r="J3820" t="n">
        <v>23.86</v>
      </c>
      <c r="K3820" t="n">
        <v>51.18</v>
      </c>
      <c r="L3820" t="n">
        <v>37978.16</v>
      </c>
      <c r="M3820" t="n">
        <v>203.31</v>
      </c>
      <c r="N3820" t="inlineStr"/>
      <c r="O3820" t="n">
        <v>52.98</v>
      </c>
      <c r="P3820" t="n">
        <v>5.12</v>
      </c>
      <c r="Q3820" t="n">
        <v>67.84999999999999</v>
      </c>
      <c r="R3820" t="n">
        <v>178.644</v>
      </c>
      <c r="S3820" t="n">
        <v>140.571</v>
      </c>
      <c r="T3820" t="n">
        <v>331.632</v>
      </c>
    </row>
    <row r="3821">
      <c r="A3821" s="142" t="n">
        <v>41891</v>
      </c>
      <c r="B3821" t="inlineStr"/>
      <c r="C3821" t="n">
        <v>142</v>
      </c>
      <c r="D3821" t="inlineStr"/>
      <c r="E3821" t="inlineStr"/>
      <c r="F3821" t="inlineStr"/>
      <c r="G3821" t="inlineStr"/>
      <c r="H3821" t="inlineStr"/>
      <c r="I3821" t="inlineStr"/>
      <c r="J3821" t="n">
        <v>23.79</v>
      </c>
      <c r="K3821" t="n">
        <v>51.59</v>
      </c>
      <c r="L3821" t="n">
        <v>37594.65</v>
      </c>
      <c r="M3821" t="n">
        <v>204.82</v>
      </c>
      <c r="N3821" t="inlineStr"/>
      <c r="O3821" t="n">
        <v>53.2</v>
      </c>
      <c r="P3821" t="n">
        <v>5.12</v>
      </c>
      <c r="Q3821" t="n">
        <v>67.97</v>
      </c>
      <c r="R3821" t="n">
        <v>177.988</v>
      </c>
      <c r="S3821" t="n">
        <v>140.038</v>
      </c>
      <c r="T3821" t="n">
        <v>330.251</v>
      </c>
    </row>
    <row r="3822">
      <c r="A3822" s="142" t="n">
        <v>41892</v>
      </c>
      <c r="B3822" t="inlineStr"/>
      <c r="C3822" t="n">
        <v>141.47</v>
      </c>
      <c r="D3822" t="inlineStr"/>
      <c r="E3822" t="inlineStr"/>
      <c r="F3822" t="inlineStr"/>
      <c r="G3822" t="inlineStr"/>
      <c r="H3822" t="inlineStr"/>
      <c r="I3822" t="inlineStr"/>
      <c r="J3822" t="n">
        <v>23.68</v>
      </c>
      <c r="K3822" t="n">
        <v>50.84</v>
      </c>
      <c r="L3822" t="n">
        <v>37427.73</v>
      </c>
      <c r="M3822" t="n">
        <v>202.23</v>
      </c>
      <c r="N3822" t="inlineStr"/>
      <c r="O3822" t="n">
        <v>52.68</v>
      </c>
      <c r="P3822" t="n">
        <v>5.06</v>
      </c>
      <c r="Q3822" t="n">
        <v>67.41</v>
      </c>
      <c r="R3822" t="n">
        <v>177.969</v>
      </c>
      <c r="S3822" t="n">
        <v>140.035</v>
      </c>
      <c r="T3822" t="n">
        <v>326.472</v>
      </c>
    </row>
    <row r="3823">
      <c r="A3823" s="142" t="n">
        <v>41893</v>
      </c>
      <c r="B3823" t="inlineStr"/>
      <c r="C3823" t="n">
        <v>141.36</v>
      </c>
      <c r="D3823" t="inlineStr"/>
      <c r="E3823" t="inlineStr"/>
      <c r="F3823" t="inlineStr"/>
      <c r="G3823" t="inlineStr"/>
      <c r="H3823" t="inlineStr"/>
      <c r="I3823" t="inlineStr"/>
      <c r="J3823" t="n">
        <v>23.36</v>
      </c>
      <c r="K3823" t="n">
        <v>51.32</v>
      </c>
      <c r="L3823" t="n">
        <v>37014.88</v>
      </c>
      <c r="M3823" t="n">
        <v>203.24</v>
      </c>
      <c r="N3823" t="inlineStr"/>
      <c r="O3823" t="n">
        <v>53.1</v>
      </c>
      <c r="P3823" t="n">
        <v>5.06</v>
      </c>
      <c r="Q3823" t="n">
        <v>66.31</v>
      </c>
      <c r="R3823" t="n">
        <v>177.739</v>
      </c>
      <c r="S3823" t="n">
        <v>139.792</v>
      </c>
      <c r="T3823" t="n">
        <v>324.192</v>
      </c>
    </row>
    <row r="3824">
      <c r="A3824" s="142" t="n">
        <v>41894</v>
      </c>
      <c r="B3824" t="inlineStr"/>
      <c r="C3824" t="n">
        <v>140.14</v>
      </c>
      <c r="D3824" t="inlineStr"/>
      <c r="E3824" t="inlineStr"/>
      <c r="F3824" t="inlineStr"/>
      <c r="G3824" t="inlineStr"/>
      <c r="H3824" t="inlineStr"/>
      <c r="I3824" t="inlineStr"/>
      <c r="J3824" t="n">
        <v>23.45</v>
      </c>
      <c r="K3824" t="n">
        <v>50.83</v>
      </c>
      <c r="L3824" t="n">
        <v>36960.15</v>
      </c>
      <c r="M3824" t="n">
        <v>200.84</v>
      </c>
      <c r="N3824" t="inlineStr"/>
      <c r="O3824" t="n">
        <v>52.51</v>
      </c>
      <c r="P3824" t="n">
        <v>5.01</v>
      </c>
      <c r="Q3824" t="n">
        <v>66.59</v>
      </c>
      <c r="R3824" t="n">
        <v>177.689</v>
      </c>
      <c r="S3824" t="n">
        <v>139.175</v>
      </c>
      <c r="T3824" t="n">
        <v>321.887</v>
      </c>
    </row>
    <row r="3825">
      <c r="A3825" s="142" t="n">
        <v>41897</v>
      </c>
      <c r="B3825" t="inlineStr"/>
      <c r="C3825" t="n">
        <v>140.5</v>
      </c>
      <c r="D3825" t="inlineStr"/>
      <c r="E3825" t="inlineStr"/>
      <c r="F3825" t="inlineStr"/>
      <c r="G3825" t="inlineStr"/>
      <c r="H3825" t="inlineStr"/>
      <c r="I3825" t="inlineStr"/>
      <c r="J3825" t="n">
        <v>23.3</v>
      </c>
      <c r="K3825" t="n">
        <v>50.79</v>
      </c>
      <c r="L3825" t="n">
        <v>36971.15</v>
      </c>
      <c r="M3825" t="n">
        <v>200.99</v>
      </c>
      <c r="N3825" t="inlineStr"/>
      <c r="O3825" t="n">
        <v>52.3</v>
      </c>
      <c r="P3825" t="n">
        <v>5</v>
      </c>
      <c r="Q3825" t="n">
        <v>66</v>
      </c>
      <c r="R3825" t="n">
        <v>177.549</v>
      </c>
      <c r="S3825" t="n">
        <v>138.905</v>
      </c>
      <c r="T3825" t="n">
        <v>320.245</v>
      </c>
    </row>
    <row r="3826">
      <c r="A3826" s="142" t="n">
        <v>41898</v>
      </c>
      <c r="B3826" t="inlineStr"/>
      <c r="C3826" t="n">
        <v>139.73</v>
      </c>
      <c r="D3826" t="inlineStr"/>
      <c r="E3826" t="inlineStr"/>
      <c r="F3826" t="inlineStr"/>
      <c r="G3826" t="inlineStr"/>
      <c r="H3826" t="inlineStr"/>
      <c r="I3826" t="inlineStr"/>
      <c r="J3826" t="n">
        <v>23.14</v>
      </c>
      <c r="K3826" t="n">
        <v>50.73</v>
      </c>
      <c r="L3826" t="n">
        <v>37120.28</v>
      </c>
      <c r="M3826" t="n">
        <v>200.78</v>
      </c>
      <c r="N3826" t="inlineStr"/>
      <c r="O3826" t="n">
        <v>52.41</v>
      </c>
      <c r="P3826" t="n">
        <v>5.01</v>
      </c>
      <c r="Q3826" t="n">
        <v>65.67</v>
      </c>
      <c r="R3826" t="n">
        <v>177.058</v>
      </c>
      <c r="S3826" t="n">
        <v>139.245</v>
      </c>
      <c r="T3826" t="n">
        <v>319.642</v>
      </c>
    </row>
    <row r="3827">
      <c r="A3827" s="142" t="n">
        <v>41899</v>
      </c>
      <c r="B3827" t="inlineStr"/>
      <c r="C3827" t="n">
        <v>139.3</v>
      </c>
      <c r="D3827" t="inlineStr"/>
      <c r="E3827" t="inlineStr"/>
      <c r="F3827" t="inlineStr"/>
      <c r="G3827" t="inlineStr"/>
      <c r="H3827" t="inlineStr"/>
      <c r="I3827" t="inlineStr"/>
      <c r="J3827" t="n">
        <v>23.14</v>
      </c>
      <c r="K3827" t="n">
        <v>50.04</v>
      </c>
      <c r="L3827" t="n">
        <v>37038.9</v>
      </c>
      <c r="M3827" t="n">
        <v>198.36</v>
      </c>
      <c r="N3827" t="inlineStr"/>
      <c r="O3827" t="n">
        <v>51.73</v>
      </c>
      <c r="P3827" t="n">
        <v>4.96</v>
      </c>
      <c r="Q3827" t="n">
        <v>66.34999999999999</v>
      </c>
      <c r="R3827" t="n">
        <v>177.818</v>
      </c>
      <c r="S3827" t="n">
        <v>139.387</v>
      </c>
      <c r="T3827" t="n">
        <v>321.748</v>
      </c>
    </row>
    <row r="3828">
      <c r="A3828" s="142" t="n">
        <v>41900</v>
      </c>
      <c r="B3828" t="inlineStr"/>
      <c r="C3828" t="n">
        <v>137.02</v>
      </c>
      <c r="D3828" t="inlineStr"/>
      <c r="E3828" t="inlineStr"/>
      <c r="F3828" t="inlineStr"/>
      <c r="G3828" t="inlineStr"/>
      <c r="H3828" t="inlineStr"/>
      <c r="I3828" t="inlineStr"/>
      <c r="J3828" t="n">
        <v>22.84</v>
      </c>
      <c r="K3828" t="n">
        <v>49.36</v>
      </c>
      <c r="L3828" t="n">
        <v>36708.14</v>
      </c>
      <c r="M3828" t="n">
        <v>195.77</v>
      </c>
      <c r="N3828" t="inlineStr"/>
      <c r="O3828" t="n">
        <v>50.8</v>
      </c>
      <c r="P3828" t="n">
        <v>4.89</v>
      </c>
      <c r="Q3828" t="n">
        <v>64.58</v>
      </c>
      <c r="R3828" t="n">
        <v>179.578</v>
      </c>
      <c r="S3828" t="n">
        <v>140.241</v>
      </c>
      <c r="T3828" t="n">
        <v>320.862</v>
      </c>
    </row>
    <row r="3829">
      <c r="A3829" s="142" t="n">
        <v>41901</v>
      </c>
      <c r="B3829" t="inlineStr"/>
      <c r="C3829" t="n">
        <v>134.52</v>
      </c>
      <c r="D3829" t="inlineStr"/>
      <c r="E3829" t="inlineStr"/>
      <c r="F3829" t="inlineStr"/>
      <c r="G3829" t="inlineStr"/>
      <c r="H3829" t="inlineStr"/>
      <c r="I3829" t="inlineStr"/>
      <c r="J3829" t="n">
        <v>22.7</v>
      </c>
      <c r="K3829" t="n">
        <v>48.58</v>
      </c>
      <c r="L3829" t="n">
        <v>36062.07</v>
      </c>
      <c r="M3829" t="n">
        <v>192.25</v>
      </c>
      <c r="N3829" t="inlineStr"/>
      <c r="O3829" t="n">
        <v>50.06</v>
      </c>
      <c r="P3829" t="n">
        <v>4.8</v>
      </c>
      <c r="Q3829" t="n">
        <v>63.99</v>
      </c>
      <c r="R3829" t="n">
        <v>179.932</v>
      </c>
      <c r="S3829" t="n">
        <v>140.924</v>
      </c>
      <c r="T3829" t="n">
        <v>322.165</v>
      </c>
    </row>
    <row r="3830">
      <c r="A3830" s="142" t="n">
        <v>41904</v>
      </c>
      <c r="B3830" t="inlineStr"/>
      <c r="C3830" t="n">
        <v>131.65</v>
      </c>
      <c r="D3830" t="inlineStr"/>
      <c r="E3830" t="inlineStr"/>
      <c r="F3830" t="inlineStr"/>
      <c r="G3830" t="inlineStr"/>
      <c r="H3830" t="inlineStr"/>
      <c r="I3830" t="inlineStr"/>
      <c r="J3830" t="n">
        <v>22.06</v>
      </c>
      <c r="K3830" t="n">
        <v>47.46</v>
      </c>
      <c r="L3830" t="n">
        <v>35913.37</v>
      </c>
      <c r="M3830" t="n">
        <v>187.77</v>
      </c>
      <c r="N3830" t="inlineStr"/>
      <c r="O3830" t="n">
        <v>48.58</v>
      </c>
      <c r="P3830" t="n">
        <v>4.63</v>
      </c>
      <c r="Q3830" t="n">
        <v>61.82</v>
      </c>
      <c r="R3830" t="n">
        <v>179.009</v>
      </c>
      <c r="S3830" t="n">
        <v>139.922</v>
      </c>
      <c r="T3830" t="n">
        <v>318.44</v>
      </c>
    </row>
    <row r="3831">
      <c r="A3831" s="142" t="n">
        <v>41905</v>
      </c>
      <c r="B3831" t="inlineStr"/>
      <c r="C3831" t="n">
        <v>132.29</v>
      </c>
      <c r="D3831" t="inlineStr"/>
      <c r="E3831" t="inlineStr"/>
      <c r="F3831" t="inlineStr"/>
      <c r="G3831" t="inlineStr"/>
      <c r="H3831" t="inlineStr"/>
      <c r="I3831" t="inlineStr"/>
      <c r="J3831" t="n">
        <v>22.04</v>
      </c>
      <c r="K3831" t="n">
        <v>48.14</v>
      </c>
      <c r="L3831" t="n">
        <v>36085.89</v>
      </c>
      <c r="M3831" t="n">
        <v>190.9</v>
      </c>
      <c r="N3831" t="inlineStr"/>
      <c r="O3831" t="n">
        <v>49.43</v>
      </c>
      <c r="P3831" t="n">
        <v>4.69</v>
      </c>
      <c r="Q3831" t="n">
        <v>61.84</v>
      </c>
      <c r="R3831" t="n">
        <v>176.572</v>
      </c>
      <c r="S3831" t="n">
        <v>138.645</v>
      </c>
      <c r="T3831" t="n">
        <v>315.155</v>
      </c>
    </row>
    <row r="3832">
      <c r="A3832" s="142" t="n">
        <v>41906</v>
      </c>
      <c r="B3832" t="inlineStr"/>
      <c r="C3832" t="n">
        <v>132.91</v>
      </c>
      <c r="D3832" t="inlineStr"/>
      <c r="E3832" t="inlineStr"/>
      <c r="F3832" t="inlineStr"/>
      <c r="G3832" t="inlineStr"/>
      <c r="H3832" t="inlineStr"/>
      <c r="I3832" t="inlineStr"/>
      <c r="J3832" t="n">
        <v>22.22</v>
      </c>
      <c r="K3832" t="n">
        <v>47.66</v>
      </c>
      <c r="L3832" t="n">
        <v>35988.14</v>
      </c>
      <c r="M3832" t="n">
        <v>187.89</v>
      </c>
      <c r="N3832" t="inlineStr"/>
      <c r="O3832" t="n">
        <v>49.03</v>
      </c>
      <c r="P3832" t="n">
        <v>4.7</v>
      </c>
      <c r="Q3832" t="n">
        <v>62.15</v>
      </c>
      <c r="R3832" t="n">
        <v>177.866</v>
      </c>
      <c r="S3832" t="n">
        <v>139.923</v>
      </c>
      <c r="T3832" t="n">
        <v>317.521</v>
      </c>
    </row>
    <row r="3833">
      <c r="A3833" s="142" t="n">
        <v>41907</v>
      </c>
      <c r="B3833" t="inlineStr"/>
      <c r="C3833" t="n">
        <v>133.94</v>
      </c>
      <c r="D3833" t="inlineStr"/>
      <c r="E3833" t="inlineStr"/>
      <c r="F3833" t="inlineStr"/>
      <c r="G3833" t="inlineStr"/>
      <c r="H3833" t="inlineStr"/>
      <c r="I3833" t="inlineStr"/>
      <c r="J3833" t="n">
        <v>21.96</v>
      </c>
      <c r="K3833" t="n">
        <v>48.45</v>
      </c>
      <c r="L3833" t="n">
        <v>35711.71</v>
      </c>
      <c r="M3833" t="n">
        <v>189.61</v>
      </c>
      <c r="N3833" t="inlineStr"/>
      <c r="O3833" t="n">
        <v>49.56</v>
      </c>
      <c r="P3833" t="n">
        <v>4.72</v>
      </c>
      <c r="Q3833" t="n">
        <v>61.58</v>
      </c>
      <c r="R3833" t="n">
        <v>176.31</v>
      </c>
      <c r="S3833" t="n">
        <v>138.854</v>
      </c>
      <c r="T3833" t="n">
        <v>315.857</v>
      </c>
    </row>
    <row r="3834">
      <c r="A3834" s="142" t="n">
        <v>41908</v>
      </c>
      <c r="B3834" t="inlineStr"/>
      <c r="C3834" t="n">
        <v>133.21</v>
      </c>
      <c r="D3834" t="inlineStr"/>
      <c r="E3834" t="inlineStr"/>
      <c r="F3834" t="inlineStr"/>
      <c r="G3834" t="inlineStr"/>
      <c r="H3834" t="inlineStr"/>
      <c r="I3834" t="inlineStr"/>
      <c r="J3834" t="n">
        <v>22.14</v>
      </c>
      <c r="K3834" t="n">
        <v>47.79</v>
      </c>
      <c r="L3834" t="n">
        <v>35423.61</v>
      </c>
      <c r="M3834" t="n">
        <v>187.89</v>
      </c>
      <c r="N3834" t="inlineStr"/>
      <c r="O3834" t="n">
        <v>49.02</v>
      </c>
      <c r="P3834" t="n">
        <v>4.68</v>
      </c>
      <c r="Q3834" t="n">
        <v>62.02</v>
      </c>
      <c r="R3834" t="n">
        <v>176.774</v>
      </c>
      <c r="S3834" t="n">
        <v>139.817</v>
      </c>
      <c r="T3834" t="n">
        <v>316.626</v>
      </c>
    </row>
    <row r="3835">
      <c r="A3835" s="142" t="n">
        <v>41911</v>
      </c>
      <c r="B3835" t="inlineStr"/>
      <c r="C3835" t="n">
        <v>133.52</v>
      </c>
      <c r="D3835" t="inlineStr"/>
      <c r="E3835" t="inlineStr"/>
      <c r="F3835" t="inlineStr"/>
      <c r="G3835" t="inlineStr"/>
      <c r="H3835" t="inlineStr"/>
      <c r="I3835" t="inlineStr"/>
      <c r="J3835" t="n">
        <v>22.03</v>
      </c>
      <c r="K3835" t="n">
        <v>47.51</v>
      </c>
      <c r="L3835" t="n">
        <v>35571.27</v>
      </c>
      <c r="M3835" t="n">
        <v>186.29</v>
      </c>
      <c r="N3835" t="inlineStr"/>
      <c r="O3835" t="n">
        <v>48.59</v>
      </c>
      <c r="P3835" t="n">
        <v>4.67</v>
      </c>
      <c r="Q3835" t="n">
        <v>61.72</v>
      </c>
      <c r="R3835" t="n">
        <v>176.107</v>
      </c>
      <c r="S3835" t="n">
        <v>139.298</v>
      </c>
      <c r="T3835" t="n">
        <v>312.425</v>
      </c>
    </row>
    <row r="3836">
      <c r="A3836" s="142" t="n">
        <v>41912</v>
      </c>
      <c r="B3836" t="inlineStr"/>
      <c r="C3836" t="n">
        <v>131.06</v>
      </c>
      <c r="D3836" t="inlineStr"/>
      <c r="E3836" t="inlineStr"/>
      <c r="F3836" t="inlineStr"/>
      <c r="G3836" t="inlineStr"/>
      <c r="H3836" t="inlineStr"/>
      <c r="I3836" t="inlineStr"/>
      <c r="J3836" t="n">
        <v>22.09</v>
      </c>
      <c r="K3836" t="n">
        <v>47.12</v>
      </c>
      <c r="L3836" t="n">
        <v>35086.52</v>
      </c>
      <c r="M3836" t="n">
        <v>184.34</v>
      </c>
      <c r="N3836" t="inlineStr"/>
      <c r="O3836" t="n">
        <v>48.17</v>
      </c>
      <c r="P3836" t="n">
        <v>4.63</v>
      </c>
      <c r="Q3836" t="n">
        <v>61.83</v>
      </c>
      <c r="R3836" t="n">
        <v>177.122</v>
      </c>
      <c r="S3836" t="n">
        <v>139.558</v>
      </c>
      <c r="T3836" t="n">
        <v>312.488</v>
      </c>
    </row>
    <row r="3837">
      <c r="A3837" s="142" t="n">
        <v>41913</v>
      </c>
      <c r="B3837" t="inlineStr"/>
      <c r="C3837" t="n">
        <v>131.22</v>
      </c>
      <c r="D3837" t="inlineStr"/>
      <c r="E3837" t="inlineStr"/>
      <c r="F3837" t="inlineStr"/>
      <c r="G3837" t="inlineStr"/>
      <c r="H3837" t="inlineStr"/>
      <c r="I3837" t="inlineStr"/>
      <c r="J3837" t="n">
        <v>21.85</v>
      </c>
      <c r="K3837" t="n">
        <v>46.74</v>
      </c>
      <c r="L3837" t="n">
        <v>35242.9</v>
      </c>
      <c r="M3837" t="n">
        <v>182.91</v>
      </c>
      <c r="N3837" t="inlineStr"/>
      <c r="O3837" t="n">
        <v>48.01</v>
      </c>
      <c r="P3837" t="n">
        <v>4.61</v>
      </c>
      <c r="Q3837" t="n">
        <v>61.05</v>
      </c>
      <c r="R3837" t="n">
        <v>175.652</v>
      </c>
      <c r="S3837" t="n">
        <v>138.436</v>
      </c>
      <c r="T3837" t="n">
        <v>310.771</v>
      </c>
    </row>
    <row r="3838">
      <c r="A3838" s="142" t="n">
        <v>41914</v>
      </c>
      <c r="B3838" t="inlineStr"/>
      <c r="C3838" t="n">
        <v>130.53</v>
      </c>
      <c r="D3838" t="inlineStr"/>
      <c r="E3838" t="inlineStr"/>
      <c r="F3838" t="inlineStr"/>
      <c r="G3838" t="inlineStr"/>
      <c r="H3838" t="inlineStr"/>
      <c r="I3838" t="inlineStr"/>
      <c r="J3838" t="n">
        <v>22.04</v>
      </c>
      <c r="K3838" t="n">
        <v>47.21</v>
      </c>
      <c r="L3838" t="n">
        <v>34886.12</v>
      </c>
      <c r="M3838" t="n">
        <v>183.44</v>
      </c>
      <c r="N3838" t="inlineStr"/>
      <c r="O3838" t="n">
        <v>48.64</v>
      </c>
      <c r="P3838" t="n">
        <v>4.6</v>
      </c>
      <c r="Q3838" t="n">
        <v>60.88</v>
      </c>
      <c r="R3838" t="n">
        <v>171.412</v>
      </c>
      <c r="S3838" t="n">
        <v>136.921</v>
      </c>
      <c r="T3838" t="n">
        <v>308.007</v>
      </c>
    </row>
    <row r="3839">
      <c r="A3839" s="142" t="n">
        <v>41915</v>
      </c>
      <c r="B3839" t="inlineStr"/>
      <c r="C3839" t="n">
        <v>127.42</v>
      </c>
      <c r="D3839" t="inlineStr"/>
      <c r="E3839" t="inlineStr"/>
      <c r="F3839" t="inlineStr"/>
      <c r="G3839" t="inlineStr"/>
      <c r="H3839" t="inlineStr"/>
      <c r="I3839" t="inlineStr"/>
      <c r="J3839" t="n">
        <v>21.57</v>
      </c>
      <c r="K3839" t="n">
        <v>45.28</v>
      </c>
      <c r="L3839" t="n">
        <v>34166.06</v>
      </c>
      <c r="M3839" t="n">
        <v>177.98</v>
      </c>
      <c r="N3839" t="inlineStr"/>
      <c r="O3839" t="n">
        <v>47.04</v>
      </c>
      <c r="P3839" t="n">
        <v>4.48</v>
      </c>
      <c r="Q3839" t="n">
        <v>59.91</v>
      </c>
      <c r="R3839" t="n">
        <v>173.003</v>
      </c>
      <c r="S3839" t="n">
        <v>139.091</v>
      </c>
      <c r="T3839" t="n">
        <v>312.994</v>
      </c>
    </row>
    <row r="3840">
      <c r="A3840" s="142" t="n">
        <v>41918</v>
      </c>
      <c r="B3840" t="inlineStr"/>
      <c r="C3840" t="n">
        <v>127.5</v>
      </c>
      <c r="D3840" t="inlineStr"/>
      <c r="E3840" t="inlineStr"/>
      <c r="F3840" t="inlineStr"/>
      <c r="G3840" t="inlineStr"/>
      <c r="H3840" t="inlineStr"/>
      <c r="I3840" t="inlineStr"/>
      <c r="J3840" t="n">
        <v>21.46</v>
      </c>
      <c r="K3840" t="n">
        <v>45.85</v>
      </c>
      <c r="L3840" t="n">
        <v>34717.03</v>
      </c>
      <c r="M3840" t="n">
        <v>179.29</v>
      </c>
      <c r="N3840" t="inlineStr"/>
      <c r="O3840" t="n">
        <v>47.38</v>
      </c>
      <c r="P3840" t="n">
        <v>4.51</v>
      </c>
      <c r="Q3840" t="n">
        <v>59.38</v>
      </c>
      <c r="R3840" t="n">
        <v>173.41</v>
      </c>
      <c r="S3840" t="n">
        <v>138.989</v>
      </c>
      <c r="T3840" t="n">
        <v>315.715</v>
      </c>
    </row>
    <row r="3841">
      <c r="A3841" s="142" t="n">
        <v>41919</v>
      </c>
      <c r="B3841" t="inlineStr"/>
      <c r="C3841" t="n">
        <v>125.93</v>
      </c>
      <c r="D3841" t="inlineStr"/>
      <c r="E3841" t="inlineStr"/>
      <c r="F3841" t="inlineStr"/>
      <c r="G3841" t="inlineStr"/>
      <c r="H3841" t="inlineStr"/>
      <c r="I3841" t="inlineStr"/>
      <c r="J3841" t="n">
        <v>21.59</v>
      </c>
      <c r="K3841" t="n">
        <v>44.83</v>
      </c>
      <c r="L3841" t="n">
        <v>35046.93</v>
      </c>
      <c r="M3841" t="n">
        <v>175.53</v>
      </c>
      <c r="N3841" t="inlineStr"/>
      <c r="O3841" t="n">
        <v>46.29</v>
      </c>
      <c r="P3841" t="n">
        <v>4.42</v>
      </c>
      <c r="Q3841" t="n">
        <v>59.85</v>
      </c>
      <c r="R3841" t="n">
        <v>170.832</v>
      </c>
      <c r="S3841" t="n">
        <v>136.984</v>
      </c>
      <c r="T3841" t="n">
        <v>314.388</v>
      </c>
    </row>
    <row r="3842">
      <c r="A3842" s="142" t="n">
        <v>41920</v>
      </c>
      <c r="B3842" t="inlineStr"/>
      <c r="C3842" t="n">
        <v>132.54</v>
      </c>
      <c r="D3842" t="inlineStr"/>
      <c r="E3842" t="inlineStr"/>
      <c r="F3842" t="inlineStr"/>
      <c r="G3842" t="inlineStr"/>
      <c r="H3842" t="inlineStr"/>
      <c r="I3842" t="inlineStr"/>
      <c r="J3842" t="n">
        <v>21.24</v>
      </c>
      <c r="K3842" t="n">
        <v>47.42</v>
      </c>
      <c r="L3842" t="n">
        <v>35020.28</v>
      </c>
      <c r="M3842" t="n">
        <v>184.23</v>
      </c>
      <c r="N3842" t="inlineStr"/>
      <c r="O3842" t="n">
        <v>48.87</v>
      </c>
      <c r="P3842" t="n">
        <v>4.63</v>
      </c>
      <c r="Q3842" t="n">
        <v>59.12</v>
      </c>
      <c r="R3842" t="n">
        <v>169.43</v>
      </c>
      <c r="S3842" t="n">
        <v>137.084</v>
      </c>
      <c r="T3842" t="n">
        <v>309.218</v>
      </c>
    </row>
    <row r="3843">
      <c r="A3843" s="142" t="n">
        <v>41921</v>
      </c>
      <c r="B3843" t="inlineStr"/>
      <c r="C3843" t="n">
        <v>131.5</v>
      </c>
      <c r="D3843" t="inlineStr"/>
      <c r="E3843" t="inlineStr"/>
      <c r="F3843" t="inlineStr"/>
      <c r="G3843" t="inlineStr"/>
      <c r="H3843" t="inlineStr"/>
      <c r="I3843" t="inlineStr"/>
      <c r="J3843" t="n">
        <v>22.02</v>
      </c>
      <c r="K3843" t="n">
        <v>46.18</v>
      </c>
      <c r="L3843" t="n">
        <v>35480.21</v>
      </c>
      <c r="M3843" t="n">
        <v>179.35</v>
      </c>
      <c r="N3843" t="inlineStr"/>
      <c r="O3843" t="n">
        <v>48.27</v>
      </c>
      <c r="P3843" t="n">
        <v>4.57</v>
      </c>
      <c r="Q3843" t="n">
        <v>61.36</v>
      </c>
      <c r="R3843" t="n">
        <v>168.77</v>
      </c>
      <c r="S3843" t="n">
        <v>135.455</v>
      </c>
      <c r="T3843" t="n">
        <v>311.561</v>
      </c>
    </row>
    <row r="3844">
      <c r="A3844" s="142" t="n">
        <v>41922</v>
      </c>
      <c r="B3844" t="inlineStr"/>
      <c r="C3844" t="n">
        <v>131.26</v>
      </c>
      <c r="D3844" t="inlineStr"/>
      <c r="E3844" t="inlineStr"/>
      <c r="F3844" t="inlineStr"/>
      <c r="G3844" t="inlineStr"/>
      <c r="H3844" t="inlineStr"/>
      <c r="I3844" t="inlineStr"/>
      <c r="J3844" t="n">
        <v>21.64</v>
      </c>
      <c r="K3844" t="n">
        <v>45.48</v>
      </c>
      <c r="L3844" t="n">
        <v>35148.14</v>
      </c>
      <c r="M3844" t="n">
        <v>176.96</v>
      </c>
      <c r="N3844" t="inlineStr"/>
      <c r="O3844" t="n">
        <v>47.32</v>
      </c>
      <c r="P3844" t="n">
        <v>4.51</v>
      </c>
      <c r="Q3844" t="n">
        <v>59.9</v>
      </c>
      <c r="R3844" t="n">
        <v>166.104</v>
      </c>
      <c r="S3844" t="n">
        <v>134.186</v>
      </c>
      <c r="T3844" t="n">
        <v>307.959</v>
      </c>
    </row>
    <row r="3845">
      <c r="A3845" s="142" t="n">
        <v>41925</v>
      </c>
      <c r="B3845" t="inlineStr"/>
      <c r="C3845" t="n">
        <v>131.26</v>
      </c>
      <c r="D3845" t="inlineStr"/>
      <c r="E3845" t="inlineStr"/>
      <c r="F3845" t="inlineStr"/>
      <c r="G3845" t="inlineStr"/>
      <c r="H3845" t="inlineStr"/>
      <c r="I3845" t="inlineStr"/>
      <c r="J3845" t="n">
        <v>21.7</v>
      </c>
      <c r="K3845" t="n">
        <v>45.44</v>
      </c>
      <c r="L3845" t="n">
        <v>35255.75</v>
      </c>
      <c r="M3845" t="n">
        <v>176.9</v>
      </c>
      <c r="N3845" t="inlineStr"/>
      <c r="O3845" t="n">
        <v>47.32</v>
      </c>
      <c r="P3845" t="n">
        <v>4.55</v>
      </c>
      <c r="Q3845" t="n">
        <v>59.79</v>
      </c>
      <c r="R3845" t="n">
        <v>166.148</v>
      </c>
      <c r="S3845" t="n">
        <v>132.681</v>
      </c>
      <c r="T3845" t="n">
        <v>307.142</v>
      </c>
    </row>
    <row r="3846">
      <c r="A3846" s="142" t="n">
        <v>41926</v>
      </c>
      <c r="B3846" t="inlineStr"/>
      <c r="C3846" t="n">
        <v>137.06</v>
      </c>
      <c r="D3846" t="inlineStr"/>
      <c r="E3846" t="inlineStr"/>
      <c r="F3846" t="inlineStr"/>
      <c r="G3846" t="inlineStr"/>
      <c r="H3846" t="inlineStr"/>
      <c r="I3846" t="inlineStr"/>
      <c r="J3846" t="n">
        <v>22.07</v>
      </c>
      <c r="K3846" t="n">
        <v>46.59</v>
      </c>
      <c r="L3846" t="n">
        <v>35475.42</v>
      </c>
      <c r="M3846" t="n">
        <v>181.82</v>
      </c>
      <c r="N3846" t="inlineStr"/>
      <c r="O3846" t="n">
        <v>48.64</v>
      </c>
      <c r="P3846" t="n">
        <v>4.6</v>
      </c>
      <c r="Q3846" t="n">
        <v>61.42</v>
      </c>
      <c r="R3846" t="n">
        <v>166.099</v>
      </c>
      <c r="S3846" t="n">
        <v>132.616</v>
      </c>
      <c r="T3846" t="n">
        <v>307.638</v>
      </c>
    </row>
    <row r="3847">
      <c r="A3847" s="142" t="n">
        <v>41927</v>
      </c>
      <c r="B3847" t="inlineStr"/>
      <c r="C3847" t="n">
        <v>136.2</v>
      </c>
      <c r="D3847" t="inlineStr"/>
      <c r="E3847" t="inlineStr"/>
      <c r="F3847" t="inlineStr"/>
      <c r="G3847" t="inlineStr"/>
      <c r="H3847" t="inlineStr"/>
      <c r="I3847" t="inlineStr"/>
      <c r="J3847" t="n">
        <v>21.8</v>
      </c>
      <c r="K3847" t="n">
        <v>46.39</v>
      </c>
      <c r="L3847" t="n">
        <v>35257</v>
      </c>
      <c r="M3847" t="n">
        <v>180.52</v>
      </c>
      <c r="N3847" t="inlineStr"/>
      <c r="O3847" t="n">
        <v>48.26</v>
      </c>
      <c r="P3847" t="n">
        <v>4.55</v>
      </c>
      <c r="Q3847" t="n">
        <v>60.74</v>
      </c>
      <c r="R3847" t="n">
        <v>160.833</v>
      </c>
      <c r="S3847" t="n">
        <v>130.397</v>
      </c>
      <c r="T3847" t="n">
        <v>302.514</v>
      </c>
    </row>
    <row r="3848">
      <c r="A3848" s="142" t="n">
        <v>41928</v>
      </c>
      <c r="B3848" t="inlineStr"/>
      <c r="C3848" t="n">
        <v>138.35</v>
      </c>
      <c r="D3848" t="inlineStr"/>
      <c r="E3848" t="inlineStr"/>
      <c r="F3848" t="inlineStr"/>
      <c r="G3848" t="inlineStr"/>
      <c r="H3848" t="inlineStr"/>
      <c r="I3848" t="inlineStr"/>
      <c r="J3848" t="n">
        <v>21.93</v>
      </c>
      <c r="K3848" t="n">
        <v>46.18</v>
      </c>
      <c r="L3848" t="n">
        <v>34977.68</v>
      </c>
      <c r="M3848" t="n">
        <v>180.45</v>
      </c>
      <c r="N3848" t="inlineStr"/>
      <c r="O3848" t="n">
        <v>48.17</v>
      </c>
      <c r="P3848" t="n">
        <v>4.56</v>
      </c>
      <c r="Q3848" t="n">
        <v>61.12</v>
      </c>
      <c r="R3848" t="n">
        <v>160.115</v>
      </c>
      <c r="S3848" t="n">
        <v>129.82</v>
      </c>
      <c r="T3848" t="n">
        <v>298.361</v>
      </c>
    </row>
    <row r="3849">
      <c r="A3849" s="142" t="n">
        <v>41929</v>
      </c>
      <c r="B3849" t="inlineStr"/>
      <c r="C3849" t="n">
        <v>137.42</v>
      </c>
      <c r="D3849" t="inlineStr"/>
      <c r="E3849" t="inlineStr"/>
      <c r="F3849" t="inlineStr"/>
      <c r="G3849" t="inlineStr"/>
      <c r="H3849" t="inlineStr"/>
      <c r="I3849" t="inlineStr"/>
      <c r="J3849" t="n">
        <v>21.69</v>
      </c>
      <c r="K3849" t="n">
        <v>44.97</v>
      </c>
      <c r="L3849" t="n">
        <v>35070.75</v>
      </c>
      <c r="M3849" t="n">
        <v>176.06</v>
      </c>
      <c r="N3849" t="inlineStr"/>
      <c r="O3849" t="n">
        <v>46.86</v>
      </c>
      <c r="P3849" t="n">
        <v>4.46</v>
      </c>
      <c r="Q3849" t="n">
        <v>60.06</v>
      </c>
      <c r="R3849" t="n">
        <v>164.552</v>
      </c>
      <c r="S3849" t="n">
        <v>131.568</v>
      </c>
      <c r="T3849" t="n">
        <v>300.639</v>
      </c>
    </row>
    <row r="3850">
      <c r="A3850" s="142" t="n">
        <v>41932</v>
      </c>
      <c r="B3850" t="inlineStr"/>
      <c r="C3850" t="n">
        <v>139.14</v>
      </c>
      <c r="D3850" t="inlineStr"/>
      <c r="E3850" t="inlineStr"/>
      <c r="F3850" t="inlineStr"/>
      <c r="G3850" t="inlineStr"/>
      <c r="H3850" t="inlineStr"/>
      <c r="I3850" t="inlineStr"/>
      <c r="J3850" t="n">
        <v>21.51</v>
      </c>
      <c r="K3850" t="n">
        <v>45.97</v>
      </c>
      <c r="L3850" t="n">
        <v>35225.35</v>
      </c>
      <c r="M3850" t="n">
        <v>178.97</v>
      </c>
      <c r="N3850" t="inlineStr"/>
      <c r="O3850" t="n">
        <v>47.72</v>
      </c>
      <c r="P3850" t="n">
        <v>4.5</v>
      </c>
      <c r="Q3850" t="n">
        <v>59.43</v>
      </c>
      <c r="R3850" t="n">
        <v>163.653</v>
      </c>
      <c r="S3850" t="n">
        <v>132.412</v>
      </c>
      <c r="T3850" t="n">
        <v>301.79</v>
      </c>
    </row>
    <row r="3851">
      <c r="A3851" s="142" t="n">
        <v>41933</v>
      </c>
      <c r="B3851" t="inlineStr"/>
      <c r="C3851" t="n">
        <v>140.45</v>
      </c>
      <c r="D3851" t="inlineStr"/>
      <c r="E3851" t="inlineStr"/>
      <c r="F3851" t="inlineStr"/>
      <c r="G3851" t="inlineStr"/>
      <c r="H3851" t="inlineStr"/>
      <c r="I3851" t="inlineStr"/>
      <c r="J3851" t="n">
        <v>21.98</v>
      </c>
      <c r="K3851" t="n">
        <v>45.93</v>
      </c>
      <c r="L3851" t="n">
        <v>35604.54</v>
      </c>
      <c r="M3851" t="n">
        <v>179.34</v>
      </c>
      <c r="N3851" t="inlineStr"/>
      <c r="O3851" t="n">
        <v>47.73</v>
      </c>
      <c r="P3851" t="n">
        <v>4.55</v>
      </c>
      <c r="Q3851" t="n">
        <v>60.9</v>
      </c>
      <c r="R3851" t="n">
        <v>167.072</v>
      </c>
      <c r="S3851" t="n">
        <v>134.774</v>
      </c>
      <c r="T3851" t="n">
        <v>303.09</v>
      </c>
    </row>
    <row r="3852">
      <c r="A3852" s="142" t="n">
        <v>41934</v>
      </c>
      <c r="B3852" t="inlineStr"/>
      <c r="C3852" t="n">
        <v>138.23</v>
      </c>
      <c r="D3852" t="inlineStr"/>
      <c r="E3852" t="inlineStr"/>
      <c r="F3852" t="inlineStr"/>
      <c r="G3852" t="inlineStr"/>
      <c r="H3852" t="inlineStr"/>
      <c r="I3852" t="inlineStr"/>
      <c r="J3852" t="n">
        <v>21.59</v>
      </c>
      <c r="K3852" t="n">
        <v>44.77</v>
      </c>
      <c r="L3852" t="n">
        <v>35339.49</v>
      </c>
      <c r="M3852" t="n">
        <v>175.01</v>
      </c>
      <c r="N3852" t="inlineStr"/>
      <c r="O3852" t="n">
        <v>46.62</v>
      </c>
      <c r="P3852" t="n">
        <v>4.45</v>
      </c>
      <c r="Q3852" t="n">
        <v>59.74</v>
      </c>
      <c r="R3852" t="n">
        <v>168.254</v>
      </c>
      <c r="S3852" t="n">
        <v>135.242</v>
      </c>
      <c r="T3852" t="n">
        <v>306.246</v>
      </c>
    </row>
    <row r="3853">
      <c r="A3853" s="142" t="n">
        <v>41935</v>
      </c>
      <c r="B3853" t="inlineStr"/>
      <c r="C3853" t="n">
        <v>137.84</v>
      </c>
      <c r="D3853" t="inlineStr"/>
      <c r="E3853" t="inlineStr"/>
      <c r="F3853" t="inlineStr"/>
      <c r="G3853" t="inlineStr"/>
      <c r="H3853" t="inlineStr"/>
      <c r="I3853" t="inlineStr"/>
      <c r="J3853" t="n">
        <v>21.08</v>
      </c>
      <c r="K3853" t="n">
        <v>45.08</v>
      </c>
      <c r="L3853" t="n">
        <v>35066.97</v>
      </c>
      <c r="M3853" t="n">
        <v>175.74</v>
      </c>
      <c r="N3853" t="inlineStr"/>
      <c r="O3853" t="n">
        <v>46.56</v>
      </c>
      <c r="P3853" t="n">
        <v>4.47</v>
      </c>
      <c r="Q3853" t="n">
        <v>58.91</v>
      </c>
      <c r="R3853" t="n">
        <v>169.466</v>
      </c>
      <c r="S3853" t="n">
        <v>136.305</v>
      </c>
      <c r="T3853" t="n">
        <v>305.023</v>
      </c>
    </row>
    <row r="3854">
      <c r="A3854" s="142" t="n">
        <v>41936</v>
      </c>
      <c r="B3854" t="inlineStr"/>
      <c r="C3854" t="n">
        <v>137.71</v>
      </c>
      <c r="D3854" t="inlineStr"/>
      <c r="E3854" t="inlineStr"/>
      <c r="F3854" t="inlineStr"/>
      <c r="G3854" t="inlineStr"/>
      <c r="H3854" t="inlineStr"/>
      <c r="I3854" t="inlineStr"/>
      <c r="J3854" t="n">
        <v>21.35</v>
      </c>
      <c r="K3854" t="n">
        <v>44.97</v>
      </c>
      <c r="L3854" t="n">
        <v>35095.31</v>
      </c>
      <c r="M3854" t="n">
        <v>175.07</v>
      </c>
      <c r="N3854" t="inlineStr"/>
      <c r="O3854" t="n">
        <v>46.31</v>
      </c>
      <c r="P3854" t="n">
        <v>4.44</v>
      </c>
      <c r="Q3854" t="n">
        <v>58.83</v>
      </c>
      <c r="R3854" t="n">
        <v>168.903</v>
      </c>
      <c r="S3854" t="n">
        <v>136.708</v>
      </c>
      <c r="T3854" t="n">
        <v>305.367</v>
      </c>
    </row>
    <row r="3855">
      <c r="A3855" s="142" t="n">
        <v>41939</v>
      </c>
      <c r="B3855" t="inlineStr"/>
      <c r="C3855" t="n">
        <v>134.94</v>
      </c>
      <c r="D3855" t="inlineStr"/>
      <c r="E3855" t="inlineStr"/>
      <c r="F3855" t="inlineStr"/>
      <c r="G3855" t="inlineStr"/>
      <c r="H3855" t="inlineStr"/>
      <c r="I3855" t="inlineStr"/>
      <c r="J3855" t="n">
        <v>21.08</v>
      </c>
      <c r="K3855" t="n">
        <v>44.15</v>
      </c>
      <c r="L3855" t="n">
        <v>35136.55</v>
      </c>
      <c r="M3855" t="n">
        <v>170.58</v>
      </c>
      <c r="N3855" t="inlineStr"/>
      <c r="O3855" t="n">
        <v>45.41</v>
      </c>
      <c r="P3855" t="n">
        <v>4.36</v>
      </c>
      <c r="Q3855" t="n">
        <v>58.3</v>
      </c>
      <c r="R3855" t="n">
        <v>167.863</v>
      </c>
      <c r="S3855" t="n">
        <v>136.072</v>
      </c>
      <c r="T3855" t="n">
        <v>302.299</v>
      </c>
    </row>
    <row r="3856">
      <c r="A3856" s="142" t="n">
        <v>41940</v>
      </c>
      <c r="B3856" t="inlineStr"/>
      <c r="C3856" t="n">
        <v>134.36</v>
      </c>
      <c r="D3856" t="inlineStr"/>
      <c r="E3856" t="inlineStr"/>
      <c r="F3856" t="inlineStr"/>
      <c r="G3856" t="inlineStr"/>
      <c r="H3856" t="inlineStr"/>
      <c r="I3856" t="inlineStr"/>
      <c r="J3856" t="n">
        <v>20.74</v>
      </c>
      <c r="K3856" t="n">
        <v>44.69</v>
      </c>
      <c r="L3856" t="n">
        <v>35291.57</v>
      </c>
      <c r="M3856" t="n">
        <v>172.51</v>
      </c>
      <c r="N3856" t="inlineStr"/>
      <c r="O3856" t="n">
        <v>45.86</v>
      </c>
      <c r="P3856" t="n">
        <v>4.39</v>
      </c>
      <c r="Q3856" t="n">
        <v>57.92</v>
      </c>
      <c r="R3856" t="n">
        <v>169.441</v>
      </c>
      <c r="S3856" t="n">
        <v>137.203</v>
      </c>
      <c r="T3856" t="n">
        <v>306.038</v>
      </c>
    </row>
    <row r="3857">
      <c r="A3857" s="142" t="n">
        <v>41941</v>
      </c>
      <c r="B3857" t="inlineStr"/>
      <c r="C3857" t="n">
        <v>132.73</v>
      </c>
      <c r="D3857" t="inlineStr"/>
      <c r="E3857" t="inlineStr"/>
      <c r="F3857" t="inlineStr"/>
      <c r="G3857" t="inlineStr"/>
      <c r="H3857" t="inlineStr"/>
      <c r="I3857" t="inlineStr"/>
      <c r="J3857" t="n">
        <v>20.88</v>
      </c>
      <c r="K3857" t="n">
        <v>43.33</v>
      </c>
      <c r="L3857" t="n">
        <v>35343.77</v>
      </c>
      <c r="M3857" t="n">
        <v>168.79</v>
      </c>
      <c r="N3857" t="inlineStr"/>
      <c r="O3857" t="n">
        <v>44.47</v>
      </c>
      <c r="P3857" t="n">
        <v>4.34</v>
      </c>
      <c r="Q3857" t="n">
        <v>57.47</v>
      </c>
      <c r="R3857" t="n">
        <v>169.785</v>
      </c>
      <c r="S3857" t="n">
        <v>137.373</v>
      </c>
      <c r="T3857" t="n">
        <v>309.524</v>
      </c>
    </row>
    <row r="3858">
      <c r="A3858" s="142" t="n">
        <v>41942</v>
      </c>
      <c r="B3858" t="inlineStr"/>
      <c r="C3858" t="n">
        <v>124.51</v>
      </c>
      <c r="D3858" t="inlineStr"/>
      <c r="E3858" t="inlineStr"/>
      <c r="F3858" t="inlineStr"/>
      <c r="G3858" t="inlineStr"/>
      <c r="H3858" t="inlineStr"/>
      <c r="I3858" t="inlineStr"/>
      <c r="J3858" t="n">
        <v>20.07</v>
      </c>
      <c r="K3858" t="n">
        <v>40.73</v>
      </c>
      <c r="L3858" t="n">
        <v>34367.51</v>
      </c>
      <c r="M3858" t="n">
        <v>157.62</v>
      </c>
      <c r="N3858" t="inlineStr"/>
      <c r="O3858" t="n">
        <v>41.09</v>
      </c>
      <c r="P3858" t="n">
        <v>4.06</v>
      </c>
      <c r="Q3858" t="n">
        <v>54.41</v>
      </c>
      <c r="R3858" t="n">
        <v>170.77</v>
      </c>
      <c r="S3858" t="n">
        <v>139.149</v>
      </c>
      <c r="T3858" t="n">
        <v>313.783</v>
      </c>
    </row>
    <row r="3859">
      <c r="A3859" s="142" t="n">
        <v>41943</v>
      </c>
      <c r="B3859" t="inlineStr"/>
      <c r="C3859" t="n">
        <v>118.48</v>
      </c>
      <c r="D3859" t="inlineStr"/>
      <c r="E3859" t="inlineStr"/>
      <c r="F3859" t="inlineStr"/>
      <c r="G3859" t="inlineStr"/>
      <c r="H3859" t="inlineStr"/>
      <c r="I3859" t="inlineStr"/>
      <c r="J3859" t="n">
        <v>19.15</v>
      </c>
      <c r="K3859" t="n">
        <v>39.09</v>
      </c>
      <c r="L3859" t="n">
        <v>33980.64</v>
      </c>
      <c r="M3859" t="n">
        <v>151.04</v>
      </c>
      <c r="N3859" t="inlineStr"/>
      <c r="O3859" t="n">
        <v>39.33</v>
      </c>
      <c r="P3859" t="n">
        <v>3.95</v>
      </c>
      <c r="Q3859" t="n">
        <v>50.89</v>
      </c>
      <c r="R3859" t="n">
        <v>173.877</v>
      </c>
      <c r="S3859" t="n">
        <v>141.702</v>
      </c>
      <c r="T3859" t="n">
        <v>318.784</v>
      </c>
    </row>
    <row r="3860">
      <c r="A3860" s="142" t="n">
        <v>41946</v>
      </c>
      <c r="B3860" t="inlineStr"/>
      <c r="C3860" t="n">
        <v>119.26</v>
      </c>
      <c r="D3860" t="inlineStr"/>
      <c r="E3860" t="inlineStr"/>
      <c r="F3860" t="inlineStr"/>
      <c r="G3860" t="inlineStr"/>
      <c r="H3860" t="inlineStr"/>
      <c r="I3860" t="inlineStr"/>
      <c r="J3860" t="n">
        <v>19.22</v>
      </c>
      <c r="K3860" t="n">
        <v>40.45</v>
      </c>
      <c r="L3860" t="n">
        <v>34158.7</v>
      </c>
      <c r="M3860" t="n">
        <v>155.46</v>
      </c>
      <c r="N3860" t="inlineStr"/>
      <c r="O3860" t="n">
        <v>40.03</v>
      </c>
      <c r="P3860" t="n">
        <v>4.03</v>
      </c>
      <c r="Q3860" t="n">
        <v>51.15</v>
      </c>
      <c r="R3860" t="n">
        <v>172.475</v>
      </c>
      <c r="S3860" t="n">
        <v>141.455</v>
      </c>
      <c r="T3860" t="n">
        <v>318.142</v>
      </c>
    </row>
    <row r="3861">
      <c r="A3861" s="142" t="n">
        <v>41947</v>
      </c>
      <c r="B3861" t="inlineStr"/>
      <c r="C3861" t="n">
        <v>115.26</v>
      </c>
      <c r="D3861" t="inlineStr"/>
      <c r="E3861" t="inlineStr"/>
      <c r="F3861" t="inlineStr"/>
      <c r="G3861" t="inlineStr"/>
      <c r="H3861" t="inlineStr"/>
      <c r="I3861" t="inlineStr"/>
      <c r="J3861" t="n">
        <v>19.18</v>
      </c>
      <c r="K3861" t="n">
        <v>38.89</v>
      </c>
      <c r="L3861" t="n">
        <v>33801.2</v>
      </c>
      <c r="M3861" t="n">
        <v>148.23</v>
      </c>
      <c r="N3861" t="n">
        <v>835898.46</v>
      </c>
      <c r="O3861" t="n">
        <v>38.42</v>
      </c>
      <c r="P3861" t="n">
        <v>3.92</v>
      </c>
      <c r="Q3861" t="n">
        <v>51.22</v>
      </c>
      <c r="R3861" t="n">
        <v>170.658</v>
      </c>
      <c r="S3861" t="n">
        <v>140.364</v>
      </c>
      <c r="T3861" t="n">
        <v>314.929</v>
      </c>
    </row>
    <row r="3862">
      <c r="A3862" s="142" t="n">
        <v>41948</v>
      </c>
      <c r="B3862" t="inlineStr"/>
      <c r="C3862" t="n">
        <v>112.38</v>
      </c>
      <c r="D3862" t="inlineStr"/>
      <c r="E3862" t="inlineStr"/>
      <c r="F3862" t="inlineStr"/>
      <c r="G3862" t="inlineStr"/>
      <c r="H3862" t="inlineStr"/>
      <c r="I3862" t="inlineStr"/>
      <c r="J3862" t="n">
        <v>18.75</v>
      </c>
      <c r="K3862" t="n">
        <v>37.14</v>
      </c>
      <c r="L3862" t="n">
        <v>32958.57</v>
      </c>
      <c r="M3862" t="n">
        <v>143.03</v>
      </c>
      <c r="N3862" t="n">
        <v>801866.0600000001</v>
      </c>
      <c r="O3862" t="n">
        <v>37.13</v>
      </c>
      <c r="P3862" t="n">
        <v>3.79</v>
      </c>
      <c r="Q3862" t="n">
        <v>49.38</v>
      </c>
      <c r="R3862" t="n">
        <v>173.515</v>
      </c>
      <c r="S3862" t="n">
        <v>141.8</v>
      </c>
      <c r="T3862" t="n">
        <v>314.298</v>
      </c>
    </row>
    <row r="3863">
      <c r="A3863" s="142" t="n">
        <v>41949</v>
      </c>
      <c r="B3863" t="inlineStr"/>
      <c r="C3863" t="n">
        <v>115.13</v>
      </c>
      <c r="D3863" t="inlineStr"/>
      <c r="E3863" t="inlineStr"/>
      <c r="F3863" t="inlineStr"/>
      <c r="G3863" t="inlineStr"/>
      <c r="H3863" t="inlineStr"/>
      <c r="I3863" t="inlineStr"/>
      <c r="J3863" t="n">
        <v>19.06</v>
      </c>
      <c r="K3863" t="n">
        <v>38.37</v>
      </c>
      <c r="L3863" t="n">
        <v>32785.28</v>
      </c>
      <c r="M3863" t="n">
        <v>147.65</v>
      </c>
      <c r="N3863" t="n">
        <v>827595.6</v>
      </c>
      <c r="O3863" t="n">
        <v>38.57</v>
      </c>
      <c r="P3863" t="n">
        <v>3.9</v>
      </c>
      <c r="Q3863" t="n">
        <v>50.31</v>
      </c>
      <c r="R3863" t="n">
        <v>174.034</v>
      </c>
      <c r="S3863" t="n">
        <v>142.394</v>
      </c>
      <c r="T3863" t="n">
        <v>313.365</v>
      </c>
    </row>
    <row r="3864">
      <c r="A3864" s="142" t="n">
        <v>41950</v>
      </c>
      <c r="B3864" t="inlineStr"/>
      <c r="C3864" t="n">
        <v>123.81</v>
      </c>
      <c r="D3864" t="inlineStr"/>
      <c r="E3864" t="inlineStr"/>
      <c r="F3864" t="inlineStr"/>
      <c r="G3864" t="inlineStr"/>
      <c r="H3864" t="inlineStr"/>
      <c r="I3864" t="inlineStr"/>
      <c r="J3864" t="n">
        <v>19.74</v>
      </c>
      <c r="K3864" t="n">
        <v>41.54</v>
      </c>
      <c r="L3864" t="n">
        <v>33480.2</v>
      </c>
      <c r="M3864" t="n">
        <v>158.07</v>
      </c>
      <c r="N3864" t="n">
        <v>827595.6</v>
      </c>
      <c r="O3864" t="n">
        <v>41.48</v>
      </c>
      <c r="P3864" t="n">
        <v>4.15</v>
      </c>
      <c r="Q3864" t="n">
        <v>52.31</v>
      </c>
      <c r="R3864" t="n">
        <v>173.185</v>
      </c>
      <c r="S3864" t="n">
        <v>142.584</v>
      </c>
      <c r="T3864" t="n">
        <v>312.773</v>
      </c>
    </row>
    <row r="3865">
      <c r="A3865" s="142" t="n">
        <v>41953</v>
      </c>
      <c r="B3865" t="inlineStr"/>
      <c r="C3865" t="n">
        <v>122.44</v>
      </c>
      <c r="D3865" t="inlineStr"/>
      <c r="E3865" t="inlineStr"/>
      <c r="F3865" t="inlineStr"/>
      <c r="G3865" t="inlineStr"/>
      <c r="H3865" t="inlineStr"/>
      <c r="I3865" t="inlineStr"/>
      <c r="J3865" t="n">
        <v>20.18</v>
      </c>
      <c r="K3865" t="n">
        <v>39.93</v>
      </c>
      <c r="L3865" t="n">
        <v>33264.12</v>
      </c>
      <c r="M3865" t="n">
        <v>151.56</v>
      </c>
      <c r="N3865" t="n">
        <v>854019.5600000001</v>
      </c>
      <c r="O3865" t="n">
        <v>39.77</v>
      </c>
      <c r="P3865" t="n">
        <v>4.03</v>
      </c>
      <c r="Q3865" t="n">
        <v>52.75</v>
      </c>
      <c r="R3865" t="n">
        <v>174.415</v>
      </c>
      <c r="S3865" t="n">
        <v>142.977</v>
      </c>
      <c r="T3865" t="n">
        <v>315.22</v>
      </c>
    </row>
    <row r="3866">
      <c r="A3866" s="142" t="n">
        <v>41954</v>
      </c>
      <c r="B3866" t="inlineStr"/>
      <c r="C3866" t="n">
        <v>122.44</v>
      </c>
      <c r="D3866" t="inlineStr"/>
      <c r="E3866" t="inlineStr"/>
      <c r="F3866" t="inlineStr"/>
      <c r="G3866" t="inlineStr"/>
      <c r="H3866" t="inlineStr"/>
      <c r="I3866" t="inlineStr"/>
      <c r="J3866" t="n">
        <v>19.92</v>
      </c>
      <c r="K3866" t="n">
        <v>39.93</v>
      </c>
      <c r="L3866" t="n">
        <v>33264.12</v>
      </c>
      <c r="M3866" t="n">
        <v>151.56</v>
      </c>
      <c r="N3866" t="n">
        <v>854019.5600000001</v>
      </c>
      <c r="O3866" t="n">
        <v>39.77</v>
      </c>
      <c r="P3866" t="n">
        <v>4.12</v>
      </c>
      <c r="Q3866" t="n">
        <v>52.84</v>
      </c>
      <c r="R3866" t="n">
        <v>175.058</v>
      </c>
      <c r="S3866" t="n">
        <v>142.977</v>
      </c>
      <c r="T3866" t="n">
        <v>315.22</v>
      </c>
    </row>
    <row r="3867">
      <c r="A3867" s="142" t="n">
        <v>41955</v>
      </c>
      <c r="B3867" t="inlineStr"/>
      <c r="C3867" t="n">
        <v>126</v>
      </c>
      <c r="D3867" t="inlineStr"/>
      <c r="E3867" t="inlineStr"/>
      <c r="F3867" t="inlineStr"/>
      <c r="G3867" t="inlineStr"/>
      <c r="H3867" t="inlineStr"/>
      <c r="I3867" t="inlineStr"/>
      <c r="J3867" t="n">
        <v>20.25</v>
      </c>
      <c r="K3867" t="n">
        <v>41.75</v>
      </c>
      <c r="L3867" t="n">
        <v>33288.88</v>
      </c>
      <c r="M3867" t="n">
        <v>157.21</v>
      </c>
      <c r="N3867" t="n">
        <v>887351.0600000001</v>
      </c>
      <c r="O3867" t="n">
        <v>41.1</v>
      </c>
      <c r="P3867" t="n">
        <v>4.14</v>
      </c>
      <c r="Q3867" t="n">
        <v>53.92</v>
      </c>
      <c r="R3867" t="n">
        <v>173.094</v>
      </c>
      <c r="S3867" t="n">
        <v>142.624</v>
      </c>
      <c r="T3867" t="n">
        <v>313.901</v>
      </c>
    </row>
    <row r="3868">
      <c r="A3868" s="142" t="n">
        <v>41956</v>
      </c>
      <c r="B3868" t="inlineStr"/>
      <c r="C3868" t="n">
        <v>124.06</v>
      </c>
      <c r="D3868" t="inlineStr"/>
      <c r="E3868" t="inlineStr"/>
      <c r="F3868" t="inlineStr"/>
      <c r="G3868" t="inlineStr"/>
      <c r="H3868" t="inlineStr"/>
      <c r="I3868" t="inlineStr"/>
      <c r="J3868" t="n">
        <v>19.98</v>
      </c>
      <c r="K3868" t="n">
        <v>41.15</v>
      </c>
      <c r="L3868" t="n">
        <v>33252.71</v>
      </c>
      <c r="M3868" t="n">
        <v>155.59</v>
      </c>
      <c r="N3868" t="n">
        <v>876366.9399999999</v>
      </c>
      <c r="O3868" t="n">
        <v>40.5</v>
      </c>
      <c r="P3868" t="n">
        <v>4.04</v>
      </c>
      <c r="Q3868" t="n">
        <v>52.97</v>
      </c>
      <c r="R3868" t="n">
        <v>173.524</v>
      </c>
      <c r="S3868" t="n">
        <v>142.709</v>
      </c>
      <c r="T3868" t="n">
        <v>312.911</v>
      </c>
    </row>
    <row r="3869">
      <c r="A3869" s="142" t="n">
        <v>41957</v>
      </c>
      <c r="B3869" t="inlineStr"/>
      <c r="C3869" t="n">
        <v>129.18</v>
      </c>
      <c r="D3869" t="inlineStr"/>
      <c r="E3869" t="inlineStr"/>
      <c r="F3869" t="inlineStr"/>
      <c r="G3869" t="inlineStr"/>
      <c r="H3869" t="inlineStr"/>
      <c r="I3869" t="inlineStr"/>
      <c r="J3869" t="n">
        <v>19.73</v>
      </c>
      <c r="K3869" t="n">
        <v>42.97</v>
      </c>
      <c r="L3869" t="n">
        <v>33897.35</v>
      </c>
      <c r="M3869" t="n">
        <v>162.3</v>
      </c>
      <c r="N3869" t="n">
        <v>918808.58</v>
      </c>
      <c r="O3869" t="n">
        <v>42.57</v>
      </c>
      <c r="P3869" t="n">
        <v>4.21</v>
      </c>
      <c r="Q3869" t="n">
        <v>52.21</v>
      </c>
      <c r="R3869" t="n">
        <v>173.404</v>
      </c>
      <c r="S3869" t="n">
        <v>142.702</v>
      </c>
      <c r="T3869" t="n">
        <v>312.183</v>
      </c>
    </row>
    <row r="3870">
      <c r="A3870" s="142" t="n">
        <v>41960</v>
      </c>
      <c r="B3870" t="inlineStr"/>
      <c r="C3870" t="n">
        <v>132.06</v>
      </c>
      <c r="D3870" t="inlineStr"/>
      <c r="E3870" t="inlineStr"/>
      <c r="F3870" t="inlineStr"/>
      <c r="G3870" t="inlineStr"/>
      <c r="H3870" t="inlineStr"/>
      <c r="I3870" t="inlineStr"/>
      <c r="J3870" t="n">
        <v>20.54</v>
      </c>
      <c r="K3870" t="n">
        <v>44.03</v>
      </c>
      <c r="L3870" t="n">
        <v>33669.37</v>
      </c>
      <c r="M3870" t="n">
        <v>165.32</v>
      </c>
      <c r="N3870" t="n">
        <v>938492.5699999999</v>
      </c>
      <c r="O3870" t="n">
        <v>43.5</v>
      </c>
      <c r="P3870" t="n">
        <v>4.28</v>
      </c>
      <c r="Q3870" t="n">
        <v>54.79</v>
      </c>
      <c r="R3870" t="n">
        <v>174.239</v>
      </c>
      <c r="S3870" t="n">
        <v>142.728</v>
      </c>
      <c r="T3870" t="n">
        <v>311.206</v>
      </c>
    </row>
    <row r="3871">
      <c r="A3871" s="142" t="n">
        <v>41961</v>
      </c>
      <c r="B3871" t="inlineStr"/>
      <c r="C3871" t="n">
        <v>134.76</v>
      </c>
      <c r="D3871" t="inlineStr"/>
      <c r="E3871" t="inlineStr"/>
      <c r="F3871" t="inlineStr"/>
      <c r="G3871" t="inlineStr"/>
      <c r="H3871" t="inlineStr"/>
      <c r="I3871" t="inlineStr"/>
      <c r="J3871" t="n">
        <v>21.05</v>
      </c>
      <c r="K3871" t="n">
        <v>45.7</v>
      </c>
      <c r="L3871" t="n">
        <v>33950.2</v>
      </c>
      <c r="M3871" t="n">
        <v>171.5</v>
      </c>
      <c r="N3871" t="n">
        <v>981687.5699999999</v>
      </c>
      <c r="O3871" t="n">
        <v>45.28</v>
      </c>
      <c r="P3871" t="n">
        <v>4.43</v>
      </c>
      <c r="Q3871" t="n">
        <v>56.9</v>
      </c>
      <c r="R3871" t="n">
        <v>175.29</v>
      </c>
      <c r="S3871" t="n">
        <v>142.912</v>
      </c>
      <c r="T3871" t="n">
        <v>310.227</v>
      </c>
    </row>
    <row r="3872">
      <c r="A3872" s="142" t="n">
        <v>41962</v>
      </c>
      <c r="B3872" t="inlineStr"/>
      <c r="C3872" t="n">
        <v>129.85</v>
      </c>
      <c r="D3872" t="inlineStr"/>
      <c r="E3872" t="inlineStr"/>
      <c r="F3872" t="inlineStr"/>
      <c r="G3872" t="inlineStr"/>
      <c r="H3872" t="inlineStr"/>
      <c r="I3872" t="inlineStr"/>
      <c r="J3872" t="n">
        <v>21.22</v>
      </c>
      <c r="K3872" t="n">
        <v>43.47</v>
      </c>
      <c r="L3872" t="n">
        <v>33877.24</v>
      </c>
      <c r="M3872" t="n">
        <v>162.85</v>
      </c>
      <c r="N3872" t="n">
        <v>981687.5699999999</v>
      </c>
      <c r="O3872" t="n">
        <v>43.21</v>
      </c>
      <c r="P3872" t="n">
        <v>4.26</v>
      </c>
      <c r="Q3872" t="n">
        <v>57.44</v>
      </c>
      <c r="R3872" t="n">
        <v>175.261</v>
      </c>
      <c r="S3872" t="n">
        <v>142.573</v>
      </c>
      <c r="T3872" t="n">
        <v>310.4</v>
      </c>
    </row>
    <row r="3873">
      <c r="A3873" s="142" t="n">
        <v>41963</v>
      </c>
      <c r="B3873" t="inlineStr"/>
      <c r="C3873" t="n">
        <v>131.46</v>
      </c>
      <c r="D3873" t="inlineStr"/>
      <c r="E3873" t="inlineStr"/>
      <c r="F3873" t="inlineStr"/>
      <c r="G3873" t="inlineStr"/>
      <c r="H3873" t="inlineStr"/>
      <c r="I3873" t="inlineStr"/>
      <c r="J3873" t="n">
        <v>20.9</v>
      </c>
      <c r="K3873" t="n">
        <v>44.11</v>
      </c>
      <c r="L3873" t="n">
        <v>33787.39</v>
      </c>
      <c r="M3873" t="n">
        <v>167.1</v>
      </c>
      <c r="N3873" t="n">
        <v>952159.39</v>
      </c>
      <c r="O3873" t="n">
        <v>44.22</v>
      </c>
      <c r="P3873" t="n">
        <v>4.34</v>
      </c>
      <c r="Q3873" t="n">
        <v>56.27</v>
      </c>
      <c r="R3873" t="n">
        <v>174.865</v>
      </c>
      <c r="S3873" t="n">
        <v>142.643</v>
      </c>
      <c r="T3873" t="n">
        <v>310.469</v>
      </c>
    </row>
    <row r="3874">
      <c r="A3874" s="142" t="n">
        <v>41964</v>
      </c>
      <c r="B3874" t="inlineStr"/>
      <c r="C3874" t="n">
        <v>134.14</v>
      </c>
      <c r="D3874" t="inlineStr"/>
      <c r="E3874" t="inlineStr"/>
      <c r="F3874" t="inlineStr"/>
      <c r="G3874" t="inlineStr"/>
      <c r="H3874" t="inlineStr"/>
      <c r="I3874" t="inlineStr"/>
      <c r="J3874" t="n">
        <v>21.58</v>
      </c>
      <c r="K3874" t="n">
        <v>44.69</v>
      </c>
      <c r="L3874" t="n">
        <v>34368.31</v>
      </c>
      <c r="M3874" t="n">
        <v>168.14</v>
      </c>
      <c r="N3874" t="n">
        <v>969069.23</v>
      </c>
      <c r="O3874" t="n">
        <v>44.88</v>
      </c>
      <c r="P3874" t="n">
        <v>4.46</v>
      </c>
      <c r="Q3874" t="n">
        <v>58.46</v>
      </c>
      <c r="R3874" t="n">
        <v>178.503</v>
      </c>
      <c r="S3874" t="n">
        <v>145.215</v>
      </c>
      <c r="T3874" t="n">
        <v>318.173</v>
      </c>
    </row>
    <row r="3875">
      <c r="A3875" s="142" t="n">
        <v>41967</v>
      </c>
      <c r="B3875" t="inlineStr"/>
      <c r="C3875" t="n">
        <v>132.53</v>
      </c>
      <c r="D3875" t="inlineStr"/>
      <c r="E3875" t="inlineStr"/>
      <c r="F3875" t="inlineStr"/>
      <c r="G3875" t="inlineStr"/>
      <c r="H3875" t="inlineStr"/>
      <c r="I3875" t="inlineStr"/>
      <c r="J3875" t="n">
        <v>21.37</v>
      </c>
      <c r="K3875" t="n">
        <v>44.36</v>
      </c>
      <c r="L3875" t="n">
        <v>34176.32</v>
      </c>
      <c r="M3875" t="n">
        <v>167.87</v>
      </c>
      <c r="N3875" t="n">
        <v>963118.53</v>
      </c>
      <c r="O3875" t="n">
        <v>44.41</v>
      </c>
      <c r="P3875" t="n">
        <v>4.4</v>
      </c>
      <c r="Q3875" t="n">
        <v>57.61</v>
      </c>
      <c r="R3875" t="n">
        <v>178.718</v>
      </c>
      <c r="S3875" t="n">
        <v>145.263</v>
      </c>
      <c r="T3875" t="n">
        <v>319.782</v>
      </c>
    </row>
    <row r="3876">
      <c r="A3876" s="142" t="n">
        <v>41968</v>
      </c>
      <c r="B3876" t="inlineStr"/>
      <c r="C3876" t="n">
        <v>134.05</v>
      </c>
      <c r="D3876" t="inlineStr"/>
      <c r="E3876" t="inlineStr"/>
      <c r="F3876" t="inlineStr"/>
      <c r="G3876" t="inlineStr"/>
      <c r="H3876" t="inlineStr"/>
      <c r="I3876" t="inlineStr"/>
      <c r="J3876" t="n">
        <v>21.45</v>
      </c>
      <c r="K3876" t="n">
        <v>45.72</v>
      </c>
      <c r="L3876" t="n">
        <v>34411.83</v>
      </c>
      <c r="M3876" t="n">
        <v>173.12</v>
      </c>
      <c r="N3876" t="n">
        <v>993122.6899999999</v>
      </c>
      <c r="O3876" t="n">
        <v>45.91</v>
      </c>
      <c r="P3876" t="n">
        <v>4.48</v>
      </c>
      <c r="Q3876" t="n">
        <v>57.74</v>
      </c>
      <c r="R3876" t="n">
        <v>179.001</v>
      </c>
      <c r="S3876" t="n">
        <v>144.871</v>
      </c>
      <c r="T3876" t="n">
        <v>317.859</v>
      </c>
    </row>
    <row r="3877">
      <c r="A3877" s="142" t="n">
        <v>41969</v>
      </c>
      <c r="B3877" t="inlineStr"/>
      <c r="C3877" t="n">
        <v>132.5</v>
      </c>
      <c r="D3877" t="inlineStr"/>
      <c r="E3877" t="inlineStr"/>
      <c r="F3877" t="inlineStr"/>
      <c r="G3877" t="inlineStr"/>
      <c r="H3877" t="inlineStr"/>
      <c r="I3877" t="inlineStr"/>
      <c r="J3877" t="n">
        <v>21.7</v>
      </c>
      <c r="K3877" t="n">
        <v>44.8</v>
      </c>
      <c r="L3877" t="n">
        <v>34479.65</v>
      </c>
      <c r="M3877" t="n">
        <v>169.46</v>
      </c>
      <c r="N3877" t="n">
        <v>975880.4300000001</v>
      </c>
      <c r="O3877" t="n">
        <v>45.09</v>
      </c>
      <c r="P3877" t="n">
        <v>4.4</v>
      </c>
      <c r="Q3877" t="n">
        <v>58.17</v>
      </c>
      <c r="R3877" t="n">
        <v>179.018</v>
      </c>
      <c r="S3877" t="n">
        <v>144.814</v>
      </c>
      <c r="T3877" t="n">
        <v>317.702</v>
      </c>
    </row>
    <row r="3878">
      <c r="A3878" s="142" t="n">
        <v>41970</v>
      </c>
      <c r="B3878" t="inlineStr"/>
      <c r="C3878" t="n">
        <v>128.86</v>
      </c>
      <c r="D3878" t="inlineStr"/>
      <c r="E3878" t="inlineStr"/>
      <c r="F3878" t="inlineStr"/>
      <c r="G3878" t="inlineStr"/>
      <c r="H3878" t="inlineStr"/>
      <c r="I3878" t="inlineStr"/>
      <c r="J3878" t="n">
        <v>21.53</v>
      </c>
      <c r="K3878" t="n">
        <v>44.08</v>
      </c>
      <c r="L3878" t="n">
        <v>34479.65</v>
      </c>
      <c r="M3878" t="n">
        <v>166.19</v>
      </c>
      <c r="N3878" t="n">
        <v>955340.89</v>
      </c>
      <c r="O3878" t="n">
        <v>45.09</v>
      </c>
      <c r="P3878" t="n">
        <v>4.31</v>
      </c>
      <c r="Q3878" t="n">
        <v>58.17</v>
      </c>
      <c r="R3878" t="n">
        <v>179.534</v>
      </c>
      <c r="S3878" t="n">
        <v>145.126</v>
      </c>
      <c r="T3878" t="n">
        <v>319.104</v>
      </c>
    </row>
    <row r="3879">
      <c r="A3879" s="142" t="n">
        <v>41971</v>
      </c>
      <c r="B3879" t="inlineStr"/>
      <c r="C3879" t="n">
        <v>123.6</v>
      </c>
      <c r="D3879" t="inlineStr"/>
      <c r="E3879" t="inlineStr"/>
      <c r="F3879" t="inlineStr"/>
      <c r="G3879" t="inlineStr"/>
      <c r="H3879" t="inlineStr"/>
      <c r="I3879" t="inlineStr"/>
      <c r="J3879" t="n">
        <v>20.75</v>
      </c>
      <c r="K3879" t="n">
        <v>41.86</v>
      </c>
      <c r="L3879" t="n">
        <v>33776.39</v>
      </c>
      <c r="M3879" t="n">
        <v>156.29</v>
      </c>
      <c r="N3879" t="n">
        <v>892664.42</v>
      </c>
      <c r="O3879" t="n">
        <v>41.54</v>
      </c>
      <c r="P3879" t="n">
        <v>4.31</v>
      </c>
      <c r="Q3879" t="n">
        <v>55.3</v>
      </c>
      <c r="R3879" t="n">
        <v>179.394</v>
      </c>
      <c r="S3879" t="n">
        <v>144.795</v>
      </c>
      <c r="T3879" t="n">
        <v>316.994</v>
      </c>
    </row>
    <row r="3880">
      <c r="A3880" s="142" t="n">
        <v>41974</v>
      </c>
      <c r="B3880" t="inlineStr"/>
      <c r="C3880" t="n">
        <v>124.95</v>
      </c>
      <c r="D3880" t="inlineStr"/>
      <c r="E3880" t="inlineStr"/>
      <c r="F3880" t="inlineStr"/>
      <c r="G3880" t="inlineStr"/>
      <c r="H3880" t="inlineStr"/>
      <c r="I3880" t="inlineStr"/>
      <c r="J3880" t="n">
        <v>20.48</v>
      </c>
      <c r="K3880" t="n">
        <v>44.31</v>
      </c>
      <c r="L3880" t="n">
        <v>34876.45</v>
      </c>
      <c r="M3880" t="n">
        <v>164.32</v>
      </c>
      <c r="N3880" t="n">
        <v>940038.85</v>
      </c>
      <c r="O3880" t="n">
        <v>43.43</v>
      </c>
      <c r="P3880" t="n">
        <v>4.23</v>
      </c>
      <c r="Q3880" t="n">
        <v>54.76</v>
      </c>
      <c r="R3880" t="n">
        <v>178.559</v>
      </c>
      <c r="S3880" t="n">
        <v>143.671</v>
      </c>
      <c r="T3880" t="n">
        <v>310.571</v>
      </c>
    </row>
    <row r="3881">
      <c r="A3881" s="142" t="n">
        <v>41975</v>
      </c>
      <c r="B3881" t="inlineStr"/>
      <c r="C3881" t="n">
        <v>126.44</v>
      </c>
      <c r="D3881" t="inlineStr"/>
      <c r="E3881" t="inlineStr"/>
      <c r="F3881" t="inlineStr"/>
      <c r="G3881" t="inlineStr"/>
      <c r="H3881" t="inlineStr"/>
      <c r="I3881" t="inlineStr"/>
      <c r="J3881" t="n">
        <v>20.65</v>
      </c>
      <c r="K3881" t="n">
        <v>43.61</v>
      </c>
      <c r="L3881" t="n">
        <v>34389.16</v>
      </c>
      <c r="M3881" t="n">
        <v>161.42</v>
      </c>
      <c r="N3881" t="n">
        <v>924900.88</v>
      </c>
      <c r="O3881" t="n">
        <v>42.97</v>
      </c>
      <c r="P3881" t="n">
        <v>4.2</v>
      </c>
      <c r="Q3881" t="n">
        <v>55.03</v>
      </c>
      <c r="R3881" t="n">
        <v>179.516</v>
      </c>
      <c r="S3881" t="n">
        <v>144.98</v>
      </c>
      <c r="T3881" t="n">
        <v>312.245</v>
      </c>
    </row>
    <row r="3882">
      <c r="A3882" s="142" t="n">
        <v>41976</v>
      </c>
      <c r="B3882" t="inlineStr"/>
      <c r="C3882" t="n">
        <v>128.87</v>
      </c>
      <c r="D3882" t="inlineStr"/>
      <c r="E3882" t="inlineStr"/>
      <c r="F3882" t="inlineStr"/>
      <c r="G3882" t="inlineStr"/>
      <c r="H3882" t="inlineStr"/>
      <c r="I3882" t="inlineStr"/>
      <c r="J3882" t="n">
        <v>21.27</v>
      </c>
      <c r="K3882" t="n">
        <v>44.9</v>
      </c>
      <c r="L3882" t="n">
        <v>34470.28</v>
      </c>
      <c r="M3882" t="n">
        <v>167.04</v>
      </c>
      <c r="N3882" t="n">
        <v>956115.66</v>
      </c>
      <c r="O3882" t="n">
        <v>44.34</v>
      </c>
      <c r="P3882" t="n">
        <v>4.29</v>
      </c>
      <c r="Q3882" t="n">
        <v>56.67</v>
      </c>
      <c r="R3882" t="n">
        <v>180.473</v>
      </c>
      <c r="S3882" t="n">
        <v>146.25</v>
      </c>
      <c r="T3882" t="n">
        <v>314.75</v>
      </c>
    </row>
    <row r="3883">
      <c r="A3883" s="142" t="n">
        <v>41977</v>
      </c>
      <c r="B3883" t="inlineStr"/>
      <c r="C3883" t="n">
        <v>125.4</v>
      </c>
      <c r="D3883" t="inlineStr"/>
      <c r="E3883" t="inlineStr"/>
      <c r="F3883" t="inlineStr"/>
      <c r="G3883" t="inlineStr"/>
      <c r="H3883" t="inlineStr"/>
      <c r="I3883" t="inlineStr"/>
      <c r="J3883" t="n">
        <v>21.28</v>
      </c>
      <c r="K3883" t="n">
        <v>44</v>
      </c>
      <c r="L3883" t="n">
        <v>34679.71</v>
      </c>
      <c r="M3883" t="n">
        <v>163.92</v>
      </c>
      <c r="N3883" t="n">
        <v>941660.63</v>
      </c>
      <c r="O3883" t="n">
        <v>43.24</v>
      </c>
      <c r="P3883" t="n">
        <v>4.19</v>
      </c>
      <c r="Q3883" t="n">
        <v>56.86</v>
      </c>
      <c r="R3883" t="n">
        <v>178.093</v>
      </c>
      <c r="S3883" t="n">
        <v>144.68</v>
      </c>
      <c r="T3883" t="n">
        <v>312.154</v>
      </c>
    </row>
    <row r="3884">
      <c r="A3884" s="142" t="n">
        <v>41978</v>
      </c>
      <c r="B3884" t="inlineStr"/>
      <c r="C3884" t="n">
        <v>124.76</v>
      </c>
      <c r="D3884" t="inlineStr"/>
      <c r="E3884" t="inlineStr"/>
      <c r="F3884" t="inlineStr"/>
      <c r="G3884" t="inlineStr"/>
      <c r="H3884" t="inlineStr"/>
      <c r="I3884" t="inlineStr"/>
      <c r="J3884" t="n">
        <v>20.68</v>
      </c>
      <c r="K3884" t="n">
        <v>43.05</v>
      </c>
      <c r="L3884" t="n">
        <v>34201.16</v>
      </c>
      <c r="M3884" t="n">
        <v>160.76</v>
      </c>
      <c r="N3884" t="n">
        <v>918079.66</v>
      </c>
      <c r="O3884" t="n">
        <v>42.73</v>
      </c>
      <c r="P3884" t="n">
        <v>4.14</v>
      </c>
      <c r="Q3884" t="n">
        <v>54.78</v>
      </c>
      <c r="R3884" t="n">
        <v>181.23</v>
      </c>
      <c r="S3884" t="n">
        <v>146.453</v>
      </c>
      <c r="T3884" t="n">
        <v>315.321</v>
      </c>
    </row>
    <row r="3885">
      <c r="A3885" s="142" t="n">
        <v>41981</v>
      </c>
      <c r="B3885" t="inlineStr"/>
      <c r="C3885" t="n">
        <v>125.2</v>
      </c>
      <c r="D3885" t="inlineStr"/>
      <c r="E3885" t="inlineStr"/>
      <c r="F3885" t="inlineStr"/>
      <c r="G3885" t="inlineStr"/>
      <c r="H3885" t="inlineStr"/>
      <c r="I3885" t="inlineStr"/>
      <c r="J3885" t="n">
        <v>20.75</v>
      </c>
      <c r="K3885" t="n">
        <v>43.76</v>
      </c>
      <c r="L3885" t="n">
        <v>34268.09</v>
      </c>
      <c r="M3885" t="n">
        <v>161.58</v>
      </c>
      <c r="N3885" t="n">
        <v>929810.71</v>
      </c>
      <c r="O3885" t="n">
        <v>43.04</v>
      </c>
      <c r="P3885" t="n">
        <v>4.17</v>
      </c>
      <c r="Q3885" t="n">
        <v>54.8</v>
      </c>
      <c r="R3885" t="n">
        <v>179.933</v>
      </c>
      <c r="S3885" t="n">
        <v>145.483</v>
      </c>
      <c r="T3885" t="n">
        <v>312.66</v>
      </c>
    </row>
    <row r="3886">
      <c r="A3886" s="142" t="n">
        <v>41982</v>
      </c>
      <c r="B3886" t="inlineStr"/>
      <c r="C3886" t="n">
        <v>127.79</v>
      </c>
      <c r="D3886" t="inlineStr"/>
      <c r="E3886" t="inlineStr"/>
      <c r="F3886" t="inlineStr"/>
      <c r="G3886" t="inlineStr"/>
      <c r="H3886" t="inlineStr"/>
      <c r="I3886" t="inlineStr"/>
      <c r="J3886" t="n">
        <v>21.29</v>
      </c>
      <c r="K3886" t="n">
        <v>44.88</v>
      </c>
      <c r="L3886" t="n">
        <v>35246.47</v>
      </c>
      <c r="M3886" t="n">
        <v>167.77</v>
      </c>
      <c r="N3886" t="n">
        <v>959679.8100000001</v>
      </c>
      <c r="O3886" t="n">
        <v>44.31</v>
      </c>
      <c r="P3886" t="n">
        <v>4.27</v>
      </c>
      <c r="Q3886" t="n">
        <v>56.85</v>
      </c>
      <c r="R3886" t="n">
        <v>175.811</v>
      </c>
      <c r="S3886" t="n">
        <v>143.427</v>
      </c>
      <c r="T3886" t="n">
        <v>305.723</v>
      </c>
    </row>
    <row r="3887">
      <c r="A3887" s="142" t="n">
        <v>41983</v>
      </c>
      <c r="B3887" t="inlineStr"/>
      <c r="C3887" t="n">
        <v>125.53</v>
      </c>
      <c r="D3887" t="inlineStr"/>
      <c r="E3887" t="inlineStr"/>
      <c r="F3887" t="inlineStr"/>
      <c r="G3887" t="inlineStr"/>
      <c r="H3887" t="inlineStr"/>
      <c r="I3887" t="inlineStr"/>
      <c r="J3887" t="n">
        <v>21.55</v>
      </c>
      <c r="K3887" t="n">
        <v>43.75</v>
      </c>
      <c r="L3887" t="n">
        <v>35304.38</v>
      </c>
      <c r="M3887" t="n">
        <v>164.45</v>
      </c>
      <c r="N3887" t="n">
        <v>936672.3</v>
      </c>
      <c r="O3887" t="n">
        <v>43.42</v>
      </c>
      <c r="P3887" t="n">
        <v>4.14</v>
      </c>
      <c r="Q3887" t="n">
        <v>57.52</v>
      </c>
      <c r="R3887" t="n">
        <v>175.132</v>
      </c>
      <c r="S3887" t="n">
        <v>141.65</v>
      </c>
      <c r="T3887" t="n">
        <v>303.761</v>
      </c>
    </row>
    <row r="3888">
      <c r="A3888" s="142" t="n">
        <v>41984</v>
      </c>
      <c r="B3888" t="inlineStr"/>
      <c r="C3888" t="n">
        <v>123.96</v>
      </c>
      <c r="D3888" t="inlineStr"/>
      <c r="E3888" t="inlineStr"/>
      <c r="F3888" t="inlineStr"/>
      <c r="G3888" t="inlineStr"/>
      <c r="H3888" t="inlineStr"/>
      <c r="I3888" t="inlineStr"/>
      <c r="J3888" t="n">
        <v>20.73</v>
      </c>
      <c r="K3888" t="n">
        <v>42.25</v>
      </c>
      <c r="L3888" t="n">
        <v>35211.45</v>
      </c>
      <c r="M3888" t="n">
        <v>160.77</v>
      </c>
      <c r="N3888" t="n">
        <v>913892.33</v>
      </c>
      <c r="O3888" t="n">
        <v>42.72</v>
      </c>
      <c r="P3888" t="n">
        <v>4.08</v>
      </c>
      <c r="Q3888" t="n">
        <v>54.85</v>
      </c>
      <c r="R3888" t="n">
        <v>175.192</v>
      </c>
      <c r="S3888" t="n">
        <v>141.911</v>
      </c>
      <c r="T3888" t="n">
        <v>300.584</v>
      </c>
    </row>
    <row r="3889">
      <c r="A3889" s="142" t="n">
        <v>41985</v>
      </c>
      <c r="B3889" t="inlineStr"/>
      <c r="C3889" t="n">
        <v>121.17</v>
      </c>
      <c r="D3889" t="inlineStr"/>
      <c r="E3889" t="inlineStr"/>
      <c r="F3889" t="inlineStr"/>
      <c r="G3889" t="inlineStr"/>
      <c r="H3889" t="inlineStr"/>
      <c r="I3889" t="inlineStr"/>
      <c r="J3889" t="n">
        <v>20.38</v>
      </c>
      <c r="K3889" t="n">
        <v>41.77</v>
      </c>
      <c r="L3889" t="n">
        <v>35065.25</v>
      </c>
      <c r="M3889" t="n">
        <v>157.36</v>
      </c>
      <c r="N3889" t="n">
        <v>894353.76</v>
      </c>
      <c r="O3889" t="n">
        <v>41.65</v>
      </c>
      <c r="P3889" t="n">
        <v>3.98</v>
      </c>
      <c r="Q3889" t="n">
        <v>53.79</v>
      </c>
      <c r="R3889" t="n">
        <v>170.577</v>
      </c>
      <c r="S3889" t="n">
        <v>139.103</v>
      </c>
      <c r="T3889" t="n">
        <v>296.267</v>
      </c>
    </row>
    <row r="3890">
      <c r="A3890" s="142" t="n">
        <v>41988</v>
      </c>
      <c r="B3890" t="inlineStr"/>
      <c r="C3890" t="n">
        <v>116</v>
      </c>
      <c r="D3890" t="inlineStr"/>
      <c r="E3890" t="inlineStr"/>
      <c r="F3890" t="inlineStr"/>
      <c r="G3890" t="inlineStr"/>
      <c r="H3890" t="inlineStr"/>
      <c r="I3890" t="inlineStr"/>
      <c r="J3890" t="n">
        <v>20.14</v>
      </c>
      <c r="K3890" t="n">
        <v>39.14</v>
      </c>
      <c r="L3890" t="n">
        <v>34466.73</v>
      </c>
      <c r="M3890" t="n">
        <v>148.85</v>
      </c>
      <c r="N3890" t="n">
        <v>843790.79</v>
      </c>
      <c r="O3890" t="n">
        <v>39.24</v>
      </c>
      <c r="P3890" t="n">
        <v>3.75</v>
      </c>
      <c r="Q3890" t="n">
        <v>53.29</v>
      </c>
      <c r="R3890" t="n">
        <v>166.792</v>
      </c>
      <c r="S3890" t="n">
        <v>137.802</v>
      </c>
      <c r="T3890" t="n">
        <v>292.663</v>
      </c>
    </row>
    <row r="3891">
      <c r="A3891" s="142" t="n">
        <v>41989</v>
      </c>
      <c r="B3891" t="inlineStr"/>
      <c r="C3891" t="n">
        <v>114.46</v>
      </c>
      <c r="D3891" t="inlineStr"/>
      <c r="E3891" t="inlineStr"/>
      <c r="F3891" t="inlineStr"/>
      <c r="G3891" t="inlineStr"/>
      <c r="H3891" t="inlineStr"/>
      <c r="I3891" t="inlineStr"/>
      <c r="J3891" t="n">
        <v>19.31</v>
      </c>
      <c r="K3891" t="n">
        <v>38.22</v>
      </c>
      <c r="L3891" t="n">
        <v>33700.89</v>
      </c>
      <c r="M3891" t="n">
        <v>145.03</v>
      </c>
      <c r="N3891" t="n">
        <v>815707.02</v>
      </c>
      <c r="O3891" t="n">
        <v>38.13</v>
      </c>
      <c r="P3891" t="n">
        <v>3.69</v>
      </c>
      <c r="Q3891" t="n">
        <v>50.87</v>
      </c>
      <c r="R3891" t="n">
        <v>169.776</v>
      </c>
      <c r="S3891" t="n">
        <v>136.702</v>
      </c>
      <c r="T3891" t="n">
        <v>286.211</v>
      </c>
    </row>
    <row r="3892">
      <c r="A3892" s="142" t="n">
        <v>41990</v>
      </c>
      <c r="B3892" t="inlineStr"/>
      <c r="C3892" t="n">
        <v>119.51</v>
      </c>
      <c r="D3892" t="inlineStr"/>
      <c r="E3892" t="inlineStr"/>
      <c r="F3892" t="inlineStr"/>
      <c r="G3892" t="inlineStr"/>
      <c r="H3892" t="inlineStr"/>
      <c r="I3892" t="inlineStr"/>
      <c r="J3892" t="n">
        <v>19.31</v>
      </c>
      <c r="K3892" t="n">
        <v>40.6</v>
      </c>
      <c r="L3892" t="n">
        <v>33755.05</v>
      </c>
      <c r="M3892" t="n">
        <v>152.28</v>
      </c>
      <c r="N3892" t="n">
        <v>861257.9300000001</v>
      </c>
      <c r="O3892" t="n">
        <v>40.2</v>
      </c>
      <c r="P3892" t="n">
        <v>3.89</v>
      </c>
      <c r="Q3892" t="n">
        <v>50.57</v>
      </c>
      <c r="R3892" t="n">
        <v>170.027</v>
      </c>
      <c r="S3892" t="n">
        <v>139.364</v>
      </c>
      <c r="T3892" t="n">
        <v>291.476</v>
      </c>
    </row>
    <row r="3893">
      <c r="A3893" s="142" t="n">
        <v>41991</v>
      </c>
      <c r="B3893" t="inlineStr"/>
      <c r="C3893" t="n">
        <v>126.33</v>
      </c>
      <c r="D3893" t="inlineStr"/>
      <c r="E3893" t="inlineStr"/>
      <c r="F3893" t="inlineStr"/>
      <c r="G3893" t="inlineStr"/>
      <c r="H3893" t="inlineStr"/>
      <c r="I3893" t="inlineStr"/>
      <c r="J3893" t="n">
        <v>20.49</v>
      </c>
      <c r="K3893" t="n">
        <v>43.17</v>
      </c>
      <c r="L3893" t="n">
        <v>33862.02</v>
      </c>
      <c r="M3893" t="n">
        <v>160.85</v>
      </c>
      <c r="N3893" t="n">
        <v>911147.42</v>
      </c>
      <c r="O3893" t="n">
        <v>42.57</v>
      </c>
      <c r="P3893" t="n">
        <v>4.06</v>
      </c>
      <c r="Q3893" t="n">
        <v>53.95</v>
      </c>
      <c r="R3893" t="n">
        <v>175.022</v>
      </c>
      <c r="S3893" t="n">
        <v>143.5</v>
      </c>
      <c r="T3893" t="n">
        <v>299.643</v>
      </c>
    </row>
    <row r="3894">
      <c r="A3894" s="142" t="n">
        <v>41992</v>
      </c>
      <c r="B3894" t="inlineStr"/>
      <c r="C3894" t="n">
        <v>125.3</v>
      </c>
      <c r="D3894" t="inlineStr"/>
      <c r="E3894" t="inlineStr"/>
      <c r="F3894" t="inlineStr"/>
      <c r="G3894" t="inlineStr"/>
      <c r="H3894" t="inlineStr"/>
      <c r="I3894" t="inlineStr"/>
      <c r="J3894" t="n">
        <v>20.81</v>
      </c>
      <c r="K3894" t="n">
        <v>42.6</v>
      </c>
      <c r="L3894" t="n">
        <v>34032.15</v>
      </c>
      <c r="M3894" t="n">
        <v>159.96</v>
      </c>
      <c r="N3894" t="n">
        <v>907398.12</v>
      </c>
      <c r="O3894" t="n">
        <v>42.33</v>
      </c>
      <c r="P3894" t="n">
        <v>4.05</v>
      </c>
      <c r="Q3894" t="n">
        <v>55.03</v>
      </c>
      <c r="R3894" t="n">
        <v>175.715</v>
      </c>
      <c r="S3894" t="n">
        <v>144.647</v>
      </c>
      <c r="T3894" t="n">
        <v>303.126</v>
      </c>
    </row>
    <row r="3895">
      <c r="A3895" s="142" t="n">
        <v>41995</v>
      </c>
      <c r="B3895" t="inlineStr"/>
      <c r="C3895" t="n">
        <v>122.54</v>
      </c>
      <c r="D3895" t="inlineStr"/>
      <c r="E3895" t="inlineStr"/>
      <c r="F3895" t="inlineStr"/>
      <c r="G3895" t="inlineStr"/>
      <c r="H3895" t="inlineStr"/>
      <c r="I3895" t="inlineStr"/>
      <c r="J3895" t="n">
        <v>20.5</v>
      </c>
      <c r="K3895" t="n">
        <v>40.66</v>
      </c>
      <c r="L3895" t="n">
        <v>33703.68</v>
      </c>
      <c r="M3895" t="n">
        <v>154.39</v>
      </c>
      <c r="N3895" t="n">
        <v>863859.95</v>
      </c>
      <c r="O3895" t="n">
        <v>40.22</v>
      </c>
      <c r="P3895" t="n">
        <v>3.9</v>
      </c>
      <c r="Q3895" t="n">
        <v>53.94</v>
      </c>
      <c r="R3895" t="n">
        <v>176.599</v>
      </c>
      <c r="S3895" t="n">
        <v>145.401</v>
      </c>
      <c r="T3895" t="n">
        <v>307.441</v>
      </c>
    </row>
    <row r="3896">
      <c r="A3896" s="142" t="n">
        <v>41996</v>
      </c>
      <c r="B3896" t="inlineStr"/>
      <c r="C3896" t="n">
        <v>123.93</v>
      </c>
      <c r="D3896" t="inlineStr"/>
      <c r="E3896" t="inlineStr"/>
      <c r="F3896" t="inlineStr"/>
      <c r="G3896" t="inlineStr"/>
      <c r="H3896" t="inlineStr"/>
      <c r="I3896" t="inlineStr"/>
      <c r="J3896" t="n">
        <v>20.14</v>
      </c>
      <c r="K3896" t="n">
        <v>40.53</v>
      </c>
      <c r="L3896" t="n">
        <v>33769.24</v>
      </c>
      <c r="M3896" t="n">
        <v>153.62</v>
      </c>
      <c r="N3896" t="n">
        <v>857021.84</v>
      </c>
      <c r="O3896" t="n">
        <v>39.91</v>
      </c>
      <c r="P3896" t="n">
        <v>3.88</v>
      </c>
      <c r="Q3896" t="n">
        <v>52.75</v>
      </c>
      <c r="R3896" t="n">
        <v>177.7</v>
      </c>
      <c r="S3896" t="n">
        <v>146.35</v>
      </c>
      <c r="T3896" t="n">
        <v>307.725</v>
      </c>
    </row>
    <row r="3897">
      <c r="A3897" s="142" t="n">
        <v>41997</v>
      </c>
      <c r="B3897" t="inlineStr"/>
      <c r="C3897" t="n">
        <v>123.93</v>
      </c>
      <c r="D3897" t="inlineStr"/>
      <c r="E3897" t="inlineStr"/>
      <c r="F3897" t="inlineStr"/>
      <c r="G3897" t="inlineStr"/>
      <c r="H3897" t="inlineStr"/>
      <c r="I3897" t="inlineStr"/>
      <c r="J3897" t="n">
        <v>20.14</v>
      </c>
      <c r="K3897" t="n">
        <v>41.75</v>
      </c>
      <c r="L3897" t="n">
        <v>33637.45</v>
      </c>
      <c r="M3897" t="n">
        <v>157.61</v>
      </c>
      <c r="N3897" t="n">
        <v>881946.9</v>
      </c>
      <c r="O3897" t="n">
        <v>40.86</v>
      </c>
      <c r="P3897" t="n">
        <v>3.96</v>
      </c>
      <c r="Q3897" t="n">
        <v>52.75</v>
      </c>
      <c r="R3897" t="n">
        <v>177.632</v>
      </c>
      <c r="S3897" t="n">
        <v>146.347</v>
      </c>
      <c r="T3897" t="n">
        <v>307.161</v>
      </c>
    </row>
    <row r="3898">
      <c r="A3898" s="142" t="n">
        <v>41998</v>
      </c>
      <c r="B3898" t="inlineStr"/>
      <c r="C3898" t="n">
        <v>123.93</v>
      </c>
      <c r="D3898" t="inlineStr"/>
      <c r="E3898" t="inlineStr"/>
      <c r="F3898" t="inlineStr"/>
      <c r="G3898" t="inlineStr"/>
      <c r="H3898" t="inlineStr"/>
      <c r="I3898" t="inlineStr"/>
      <c r="J3898" t="n">
        <v>20.14</v>
      </c>
      <c r="K3898" t="n">
        <v>41.75</v>
      </c>
      <c r="L3898" t="n">
        <v>33637.45</v>
      </c>
      <c r="M3898" t="n">
        <v>157.61</v>
      </c>
      <c r="N3898" t="n">
        <v>881946.9</v>
      </c>
      <c r="O3898" t="n">
        <v>40.86</v>
      </c>
      <c r="P3898" t="n">
        <v>3.96</v>
      </c>
      <c r="Q3898" t="n">
        <v>52.75</v>
      </c>
      <c r="R3898" t="n">
        <v>177.632</v>
      </c>
      <c r="S3898" t="n">
        <v>146.347</v>
      </c>
      <c r="T3898" t="n">
        <v>307.161</v>
      </c>
    </row>
    <row r="3899">
      <c r="A3899" s="142" t="n">
        <v>41999</v>
      </c>
      <c r="B3899" t="inlineStr"/>
      <c r="C3899" t="n">
        <v>123.93</v>
      </c>
      <c r="D3899" t="inlineStr"/>
      <c r="E3899" t="inlineStr"/>
      <c r="F3899" t="inlineStr"/>
      <c r="G3899" t="inlineStr"/>
      <c r="H3899" t="inlineStr"/>
      <c r="I3899" t="inlineStr"/>
      <c r="J3899" t="n">
        <v>20.14</v>
      </c>
      <c r="K3899" t="n">
        <v>41.75</v>
      </c>
      <c r="L3899" t="n">
        <v>33637.45</v>
      </c>
      <c r="M3899" t="n">
        <v>157.61</v>
      </c>
      <c r="N3899" t="n">
        <v>881946.9</v>
      </c>
      <c r="O3899" t="n">
        <v>40.86</v>
      </c>
      <c r="P3899" t="n">
        <v>4</v>
      </c>
      <c r="Q3899" t="n">
        <v>52.75</v>
      </c>
      <c r="R3899" t="n">
        <v>177.736</v>
      </c>
      <c r="S3899" t="n">
        <v>146.347</v>
      </c>
      <c r="T3899" t="n">
        <v>307.161</v>
      </c>
    </row>
    <row r="3900">
      <c r="A3900" s="142" t="n">
        <v>42002</v>
      </c>
      <c r="B3900" t="inlineStr"/>
      <c r="C3900" t="n">
        <v>125.03</v>
      </c>
      <c r="D3900" t="inlineStr"/>
      <c r="E3900" t="inlineStr"/>
      <c r="F3900" t="inlineStr"/>
      <c r="G3900" t="inlineStr"/>
      <c r="H3900" t="inlineStr"/>
      <c r="I3900" t="inlineStr"/>
      <c r="J3900" t="n">
        <v>20.63</v>
      </c>
      <c r="K3900" t="n">
        <v>41.94</v>
      </c>
      <c r="L3900" t="n">
        <v>33852.62</v>
      </c>
      <c r="M3900" t="n">
        <v>157.64</v>
      </c>
      <c r="N3900" t="n">
        <v>886717</v>
      </c>
      <c r="O3900" t="n">
        <v>41.27</v>
      </c>
      <c r="P3900" t="n">
        <v>4.02</v>
      </c>
      <c r="Q3900" t="n">
        <v>54.1</v>
      </c>
      <c r="R3900" t="n">
        <v>177.872</v>
      </c>
      <c r="S3900" t="n">
        <v>147.044</v>
      </c>
      <c r="T3900" t="n">
        <v>310.256</v>
      </c>
    </row>
    <row r="3901">
      <c r="A3901" s="142" t="n">
        <v>42003</v>
      </c>
      <c r="B3901" t="inlineStr"/>
      <c r="C3901" t="n">
        <v>127.84</v>
      </c>
      <c r="D3901" t="inlineStr"/>
      <c r="E3901" t="inlineStr"/>
      <c r="F3901" t="inlineStr"/>
      <c r="G3901" t="inlineStr"/>
      <c r="H3901" t="inlineStr"/>
      <c r="I3901" t="inlineStr"/>
      <c r="J3901" t="n">
        <v>20.97</v>
      </c>
      <c r="K3901" t="n">
        <v>43.45</v>
      </c>
      <c r="L3901" t="n">
        <v>34301.04</v>
      </c>
      <c r="M3901" t="n">
        <v>163.42</v>
      </c>
      <c r="N3901" t="n">
        <v>915159.54</v>
      </c>
      <c r="O3901" t="n">
        <v>42.71</v>
      </c>
      <c r="P3901" t="n">
        <v>4.13</v>
      </c>
      <c r="Q3901" t="n">
        <v>55.25</v>
      </c>
      <c r="R3901" t="n">
        <v>176.106</v>
      </c>
      <c r="S3901" t="n">
        <v>146.364</v>
      </c>
      <c r="T3901" t="n">
        <v>309.333</v>
      </c>
    </row>
    <row r="3902">
      <c r="A3902" s="142" t="n">
        <v>42004</v>
      </c>
      <c r="B3902" t="inlineStr"/>
      <c r="C3902" t="n">
        <v>129.43</v>
      </c>
      <c r="D3902" t="inlineStr"/>
      <c r="E3902" t="inlineStr"/>
      <c r="F3902" t="inlineStr"/>
      <c r="G3902" t="inlineStr"/>
      <c r="H3902" t="inlineStr"/>
      <c r="I3902" t="inlineStr"/>
      <c r="J3902" t="n">
        <v>20.95</v>
      </c>
      <c r="K3902" t="n">
        <v>43.76</v>
      </c>
      <c r="L3902" t="n">
        <v>33715.5</v>
      </c>
      <c r="M3902" t="n">
        <v>164.88</v>
      </c>
      <c r="N3902" t="n">
        <v>920978.89</v>
      </c>
      <c r="O3902" t="n">
        <v>43.08</v>
      </c>
      <c r="P3902" t="n">
        <v>4.17</v>
      </c>
      <c r="Q3902" t="n">
        <v>55.25</v>
      </c>
      <c r="R3902" t="n">
        <v>176.864</v>
      </c>
      <c r="S3902" t="n">
        <v>146.295</v>
      </c>
      <c r="T3902" t="n">
        <v>311.531</v>
      </c>
    </row>
    <row r="3903">
      <c r="A3903" s="142" t="n">
        <v>42005</v>
      </c>
      <c r="B3903" t="inlineStr"/>
      <c r="C3903" t="n">
        <v>129.43</v>
      </c>
      <c r="D3903" t="inlineStr"/>
      <c r="E3903" t="inlineStr"/>
      <c r="F3903" t="inlineStr"/>
      <c r="G3903" t="inlineStr"/>
      <c r="H3903" t="inlineStr"/>
      <c r="I3903" t="inlineStr"/>
      <c r="J3903" t="n">
        <v>20.95</v>
      </c>
      <c r="K3903" t="n">
        <v>43.76</v>
      </c>
      <c r="L3903" t="n">
        <v>33715.5</v>
      </c>
      <c r="M3903" t="n">
        <v>164.88</v>
      </c>
      <c r="N3903" t="n">
        <v>920978.89</v>
      </c>
      <c r="O3903" t="n">
        <v>43.08</v>
      </c>
      <c r="P3903" t="n">
        <v>4.17</v>
      </c>
      <c r="Q3903" t="n">
        <v>55.25</v>
      </c>
      <c r="R3903" t="n">
        <v>176.864</v>
      </c>
      <c r="S3903" t="n">
        <v>146.295</v>
      </c>
      <c r="T3903" t="n">
        <v>311.531</v>
      </c>
    </row>
    <row r="3904">
      <c r="A3904" s="142" t="n">
        <v>42006</v>
      </c>
      <c r="B3904" t="inlineStr"/>
      <c r="C3904" t="n">
        <v>132.31</v>
      </c>
      <c r="D3904" t="inlineStr"/>
      <c r="E3904" t="inlineStr"/>
      <c r="F3904" t="inlineStr"/>
      <c r="G3904" t="inlineStr"/>
      <c r="H3904" t="inlineStr"/>
      <c r="I3904" t="inlineStr"/>
      <c r="J3904" t="n">
        <v>20.84</v>
      </c>
      <c r="K3904" t="n">
        <v>45.36</v>
      </c>
      <c r="L3904" t="n">
        <v>33747.65</v>
      </c>
      <c r="M3904" t="n">
        <v>169.44</v>
      </c>
      <c r="N3904" t="n">
        <v>953163.92</v>
      </c>
      <c r="O3904" t="n">
        <v>44.42</v>
      </c>
      <c r="P3904" t="n">
        <v>4.31</v>
      </c>
      <c r="Q3904" t="n">
        <v>54.8</v>
      </c>
      <c r="R3904" t="n">
        <v>176.205</v>
      </c>
      <c r="S3904" t="n">
        <v>146.737</v>
      </c>
      <c r="T3904" t="n">
        <v>312.541</v>
      </c>
    </row>
    <row r="3905">
      <c r="A3905" s="142" t="n">
        <v>42009</v>
      </c>
      <c r="B3905" t="inlineStr"/>
      <c r="C3905" t="n">
        <v>135.9</v>
      </c>
      <c r="D3905" t="inlineStr"/>
      <c r="E3905" t="inlineStr"/>
      <c r="F3905" t="inlineStr"/>
      <c r="G3905" t="inlineStr"/>
      <c r="H3905" t="inlineStr"/>
      <c r="I3905" t="inlineStr"/>
      <c r="J3905" t="n">
        <v>21.75</v>
      </c>
      <c r="K3905" t="n">
        <v>46.44</v>
      </c>
      <c r="L3905" t="n">
        <v>34158.55</v>
      </c>
      <c r="M3905" t="n">
        <v>174.69</v>
      </c>
      <c r="N3905" t="n">
        <v>981813.0699999999</v>
      </c>
      <c r="O3905" t="n">
        <v>45.68</v>
      </c>
      <c r="P3905" t="n">
        <v>4.41</v>
      </c>
      <c r="Q3905" t="n">
        <v>57.71</v>
      </c>
      <c r="R3905" t="n">
        <v>172.276</v>
      </c>
      <c r="S3905" t="n">
        <v>145.079</v>
      </c>
      <c r="T3905" t="n">
        <v>310.701</v>
      </c>
    </row>
    <row r="3906">
      <c r="A3906" s="142" t="n">
        <v>42010</v>
      </c>
      <c r="B3906" t="inlineStr"/>
      <c r="C3906" t="n">
        <v>139.99</v>
      </c>
      <c r="D3906" t="inlineStr"/>
      <c r="E3906" t="inlineStr"/>
      <c r="F3906" t="inlineStr"/>
      <c r="G3906" t="inlineStr"/>
      <c r="H3906" t="inlineStr"/>
      <c r="I3906" t="inlineStr"/>
      <c r="J3906" t="n">
        <v>22.48</v>
      </c>
      <c r="K3906" t="n">
        <v>49.06</v>
      </c>
      <c r="L3906" t="n">
        <v>34631.95</v>
      </c>
      <c r="M3906" t="n">
        <v>182.88</v>
      </c>
      <c r="N3906" t="n">
        <v>1036608.59</v>
      </c>
      <c r="O3906" t="n">
        <v>48.3</v>
      </c>
      <c r="P3906" t="n">
        <v>4.59</v>
      </c>
      <c r="Q3906" t="n">
        <v>59.53</v>
      </c>
      <c r="R3906" t="n">
        <v>171.107</v>
      </c>
      <c r="S3906" t="n">
        <v>143.881</v>
      </c>
      <c r="T3906" t="n">
        <v>309.179</v>
      </c>
    </row>
    <row r="3907">
      <c r="A3907" s="142" t="n">
        <v>42011</v>
      </c>
      <c r="B3907" t="inlineStr"/>
      <c r="C3907" t="n">
        <v>139.33</v>
      </c>
      <c r="D3907" t="inlineStr"/>
      <c r="E3907" t="inlineStr"/>
      <c r="F3907" t="inlineStr"/>
      <c r="G3907" t="inlineStr"/>
      <c r="H3907" t="inlineStr"/>
      <c r="I3907" t="inlineStr"/>
      <c r="J3907" t="n">
        <v>22.77</v>
      </c>
      <c r="K3907" t="n">
        <v>48.49</v>
      </c>
      <c r="L3907" t="n">
        <v>34422.57</v>
      </c>
      <c r="M3907" t="n">
        <v>179.5</v>
      </c>
      <c r="N3907" t="n">
        <v>1022714.4</v>
      </c>
      <c r="O3907" t="n">
        <v>47.88</v>
      </c>
      <c r="P3907" t="n">
        <v>4.57</v>
      </c>
      <c r="Q3907" t="n">
        <v>60.71</v>
      </c>
      <c r="R3907" t="n">
        <v>171.951</v>
      </c>
      <c r="S3907" t="n">
        <v>146.033</v>
      </c>
      <c r="T3907" t="n">
        <v>314.37</v>
      </c>
    </row>
    <row r="3908">
      <c r="A3908" s="142" t="n">
        <v>42012</v>
      </c>
      <c r="B3908" t="inlineStr"/>
      <c r="C3908" t="n">
        <v>137.88</v>
      </c>
      <c r="D3908" t="inlineStr"/>
      <c r="E3908" t="inlineStr"/>
      <c r="F3908" t="inlineStr"/>
      <c r="G3908" t="inlineStr"/>
      <c r="H3908" t="inlineStr"/>
      <c r="I3908" t="inlineStr"/>
      <c r="J3908" t="n">
        <v>23.13</v>
      </c>
      <c r="K3908" t="n">
        <v>47.83</v>
      </c>
      <c r="L3908" t="n">
        <v>34347.22</v>
      </c>
      <c r="M3908" t="n">
        <v>177.97</v>
      </c>
      <c r="N3908" t="n">
        <v>1011618.27</v>
      </c>
      <c r="O3908" t="n">
        <v>47.24</v>
      </c>
      <c r="P3908" t="n">
        <v>4.53</v>
      </c>
      <c r="Q3908" t="n">
        <v>61.79</v>
      </c>
      <c r="R3908" t="n">
        <v>176.76</v>
      </c>
      <c r="S3908" t="n">
        <v>148.975</v>
      </c>
      <c r="T3908" t="n">
        <v>320.58</v>
      </c>
    </row>
    <row r="3909">
      <c r="A3909" s="142" t="n">
        <v>42013</v>
      </c>
      <c r="B3909" t="inlineStr"/>
      <c r="C3909" t="n">
        <v>142.23</v>
      </c>
      <c r="D3909" t="inlineStr"/>
      <c r="E3909" t="inlineStr"/>
      <c r="F3909" t="inlineStr"/>
      <c r="G3909" t="inlineStr"/>
      <c r="H3909" t="inlineStr"/>
      <c r="I3909" t="inlineStr"/>
      <c r="J3909" t="n">
        <v>23.2</v>
      </c>
      <c r="K3909" t="n">
        <v>49.55</v>
      </c>
      <c r="L3909" t="n">
        <v>34546.73</v>
      </c>
      <c r="M3909" t="n">
        <v>183.93</v>
      </c>
      <c r="N3909" t="n">
        <v>1046891.75</v>
      </c>
      <c r="O3909" t="n">
        <v>48.87</v>
      </c>
      <c r="P3909" t="n">
        <v>4.66</v>
      </c>
      <c r="Q3909" t="n">
        <v>61.74</v>
      </c>
      <c r="R3909" t="n">
        <v>174.373</v>
      </c>
      <c r="S3909" t="n">
        <v>147.674</v>
      </c>
      <c r="T3909" t="n">
        <v>320.288</v>
      </c>
    </row>
    <row r="3910">
      <c r="A3910" s="142" t="n">
        <v>42016</v>
      </c>
      <c r="B3910" t="inlineStr"/>
      <c r="C3910" t="n">
        <v>146.26</v>
      </c>
      <c r="D3910" t="inlineStr"/>
      <c r="E3910" t="inlineStr"/>
      <c r="F3910" t="inlineStr"/>
      <c r="G3910" t="inlineStr"/>
      <c r="H3910" t="inlineStr"/>
      <c r="I3910" t="inlineStr"/>
      <c r="J3910" t="n">
        <v>23.87</v>
      </c>
      <c r="K3910" t="n">
        <v>51.32</v>
      </c>
      <c r="L3910" t="n">
        <v>34972.74</v>
      </c>
      <c r="M3910" t="n">
        <v>190.46</v>
      </c>
      <c r="N3910" t="n">
        <v>1087841.09</v>
      </c>
      <c r="O3910" t="n">
        <v>50.66</v>
      </c>
      <c r="P3910" t="n">
        <v>4.78</v>
      </c>
      <c r="Q3910" t="n">
        <v>63.16</v>
      </c>
      <c r="R3910" t="n">
        <v>175.368</v>
      </c>
      <c r="S3910" t="n">
        <v>147.23</v>
      </c>
      <c r="T3910" t="n">
        <v>318.798</v>
      </c>
    </row>
    <row r="3911">
      <c r="A3911" s="142" t="n">
        <v>42017</v>
      </c>
      <c r="B3911" t="inlineStr"/>
      <c r="C3911" t="n">
        <v>141.01</v>
      </c>
      <c r="D3911" t="inlineStr"/>
      <c r="E3911" t="inlineStr"/>
      <c r="F3911" t="inlineStr"/>
      <c r="G3911" t="inlineStr"/>
      <c r="H3911" t="inlineStr"/>
      <c r="I3911" t="inlineStr"/>
      <c r="J3911" t="n">
        <v>23.85</v>
      </c>
      <c r="K3911" t="n">
        <v>49.1</v>
      </c>
      <c r="L3911" t="n">
        <v>35306.35</v>
      </c>
      <c r="M3911" t="n">
        <v>184.5</v>
      </c>
      <c r="N3911" t="n">
        <v>1036884.01</v>
      </c>
      <c r="O3911" t="n">
        <v>48.64</v>
      </c>
      <c r="P3911" t="n">
        <v>4.7</v>
      </c>
      <c r="Q3911" t="n">
        <v>63.79</v>
      </c>
      <c r="R3911" t="n">
        <v>177.854</v>
      </c>
      <c r="S3911" t="n">
        <v>147.88</v>
      </c>
      <c r="T3911" t="n">
        <v>321.247</v>
      </c>
    </row>
    <row r="3912">
      <c r="A3912" s="142" t="n">
        <v>42018</v>
      </c>
      <c r="B3912" t="inlineStr"/>
      <c r="C3912" t="n">
        <v>138.86</v>
      </c>
      <c r="D3912" t="inlineStr"/>
      <c r="E3912" t="inlineStr"/>
      <c r="F3912" t="inlineStr"/>
      <c r="G3912" t="inlineStr"/>
      <c r="H3912" t="inlineStr"/>
      <c r="I3912" t="inlineStr"/>
      <c r="J3912" t="n">
        <v>23.18</v>
      </c>
      <c r="K3912" t="n">
        <v>48.58</v>
      </c>
      <c r="L3912" t="n">
        <v>34862.41</v>
      </c>
      <c r="M3912" t="n">
        <v>180.32</v>
      </c>
      <c r="N3912" t="n">
        <v>1019791.73</v>
      </c>
      <c r="O3912" t="n">
        <v>47.82</v>
      </c>
      <c r="P3912" t="n">
        <v>4.6</v>
      </c>
      <c r="Q3912" t="n">
        <v>61.98</v>
      </c>
      <c r="R3912" t="n">
        <v>175.156</v>
      </c>
      <c r="S3912" t="n">
        <v>146.729</v>
      </c>
      <c r="T3912" t="n">
        <v>319.691</v>
      </c>
    </row>
    <row r="3913">
      <c r="A3913" s="142" t="n">
        <v>42019</v>
      </c>
      <c r="B3913" t="inlineStr"/>
      <c r="C3913" t="n">
        <v>148.27</v>
      </c>
      <c r="D3913" t="inlineStr"/>
      <c r="E3913" t="inlineStr"/>
      <c r="F3913" t="inlineStr"/>
      <c r="G3913" t="inlineStr"/>
      <c r="H3913" t="inlineStr"/>
      <c r="I3913" t="inlineStr"/>
      <c r="J3913" t="n">
        <v>24.14</v>
      </c>
      <c r="K3913" t="n">
        <v>51.97</v>
      </c>
      <c r="L3913" t="n">
        <v>35238.29</v>
      </c>
      <c r="M3913" t="n">
        <v>192.35</v>
      </c>
      <c r="N3913" t="n">
        <v>1079145.65</v>
      </c>
      <c r="O3913" t="n">
        <v>51.47</v>
      </c>
      <c r="P3913" t="n">
        <v>4.85</v>
      </c>
      <c r="Q3913" t="n">
        <v>64.34</v>
      </c>
      <c r="R3913" t="n">
        <v>179.886</v>
      </c>
      <c r="S3913" t="n">
        <v>149.103</v>
      </c>
      <c r="T3913" t="n">
        <v>326.654</v>
      </c>
    </row>
    <row r="3914">
      <c r="A3914" s="142" t="n">
        <v>42020</v>
      </c>
      <c r="B3914" t="inlineStr"/>
      <c r="C3914" t="n">
        <v>154.1</v>
      </c>
      <c r="D3914" t="inlineStr"/>
      <c r="E3914" t="inlineStr"/>
      <c r="F3914" t="inlineStr"/>
      <c r="G3914" t="inlineStr"/>
      <c r="H3914" t="inlineStr"/>
      <c r="I3914" t="inlineStr"/>
      <c r="J3914" t="n">
        <v>25.13</v>
      </c>
      <c r="K3914" t="n">
        <v>53.55</v>
      </c>
      <c r="L3914" t="n">
        <v>35567.77</v>
      </c>
      <c r="M3914" t="n">
        <v>197.87</v>
      </c>
      <c r="N3914" t="n">
        <v>1119442.29</v>
      </c>
      <c r="O3914" t="n">
        <v>53.41</v>
      </c>
      <c r="P3914" t="n">
        <v>5.02</v>
      </c>
      <c r="Q3914" t="n">
        <v>67.11</v>
      </c>
      <c r="R3914" t="n">
        <v>182.003</v>
      </c>
      <c r="S3914" t="n">
        <v>151.257</v>
      </c>
      <c r="T3914" t="n">
        <v>328.348</v>
      </c>
    </row>
    <row r="3915">
      <c r="A3915" s="142" t="n">
        <v>42023</v>
      </c>
      <c r="B3915" t="inlineStr"/>
      <c r="C3915" t="n">
        <v>151.6</v>
      </c>
      <c r="D3915" t="inlineStr"/>
      <c r="E3915" t="inlineStr"/>
      <c r="F3915" t="inlineStr"/>
      <c r="G3915" t="inlineStr"/>
      <c r="H3915" t="inlineStr"/>
      <c r="I3915" t="inlineStr"/>
      <c r="J3915" t="n">
        <v>25.14</v>
      </c>
      <c r="K3915" t="n">
        <v>54.03</v>
      </c>
      <c r="L3915" t="n">
        <v>35567.77</v>
      </c>
      <c r="M3915" t="n">
        <v>199.7</v>
      </c>
      <c r="N3915" t="n">
        <v>1126567.51</v>
      </c>
      <c r="O3915" t="n">
        <v>53.41</v>
      </c>
      <c r="P3915" t="n">
        <v>5.03</v>
      </c>
      <c r="Q3915" t="n">
        <v>67.11</v>
      </c>
      <c r="R3915" t="n">
        <v>182.347</v>
      </c>
      <c r="S3915" t="n">
        <v>149.972</v>
      </c>
      <c r="T3915" t="n">
        <v>322.892</v>
      </c>
    </row>
    <row r="3916">
      <c r="A3916" s="142" t="n">
        <v>42024</v>
      </c>
      <c r="B3916" t="inlineStr"/>
      <c r="C3916" t="n">
        <v>156.02</v>
      </c>
      <c r="D3916" t="inlineStr"/>
      <c r="E3916" t="inlineStr"/>
      <c r="F3916" t="inlineStr"/>
      <c r="G3916" t="inlineStr"/>
      <c r="H3916" t="inlineStr"/>
      <c r="I3916" t="inlineStr"/>
      <c r="J3916" t="n">
        <v>25.83</v>
      </c>
      <c r="K3916" t="n">
        <v>55.61</v>
      </c>
      <c r="L3916" t="n">
        <v>36166.7</v>
      </c>
      <c r="M3916" t="n">
        <v>207.13</v>
      </c>
      <c r="N3916" t="n">
        <v>1160959.18</v>
      </c>
      <c r="O3916" t="n">
        <v>54.59</v>
      </c>
      <c r="P3916" t="n">
        <v>5.12</v>
      </c>
      <c r="Q3916" t="n">
        <v>69.38</v>
      </c>
      <c r="R3916" t="n">
        <v>183.802</v>
      </c>
      <c r="S3916" t="n">
        <v>151.088</v>
      </c>
      <c r="T3916" t="n">
        <v>326.161</v>
      </c>
    </row>
    <row r="3917">
      <c r="A3917" s="142" t="n">
        <v>42025</v>
      </c>
      <c r="B3917" t="inlineStr"/>
      <c r="C3917" t="n">
        <v>154.01</v>
      </c>
      <c r="D3917" t="inlineStr"/>
      <c r="E3917" t="inlineStr"/>
      <c r="F3917" t="inlineStr"/>
      <c r="G3917" t="inlineStr"/>
      <c r="H3917" t="inlineStr"/>
      <c r="I3917" t="inlineStr"/>
      <c r="J3917" t="n">
        <v>25.12</v>
      </c>
      <c r="K3917" t="n">
        <v>54.64</v>
      </c>
      <c r="L3917" t="n">
        <v>36098.02</v>
      </c>
      <c r="M3917" t="n">
        <v>205.05</v>
      </c>
      <c r="N3917" t="n">
        <v>1149487.37</v>
      </c>
      <c r="O3917" t="n">
        <v>53.7</v>
      </c>
      <c r="P3917" t="n">
        <v>5.01</v>
      </c>
      <c r="Q3917" t="n">
        <v>67.81</v>
      </c>
      <c r="R3917" t="n">
        <v>185</v>
      </c>
      <c r="S3917" t="n">
        <v>151.949</v>
      </c>
      <c r="T3917" t="n">
        <v>332.161</v>
      </c>
    </row>
    <row r="3918">
      <c r="A3918" s="142" t="n">
        <v>42026</v>
      </c>
      <c r="B3918" t="inlineStr"/>
      <c r="C3918" t="n">
        <v>153.73</v>
      </c>
      <c r="D3918" t="inlineStr"/>
      <c r="E3918" t="inlineStr"/>
      <c r="F3918" t="inlineStr"/>
      <c r="G3918" t="inlineStr"/>
      <c r="H3918" t="inlineStr"/>
      <c r="I3918" t="inlineStr"/>
      <c r="J3918" t="n">
        <v>25.54</v>
      </c>
      <c r="K3918" t="n">
        <v>53.24</v>
      </c>
      <c r="L3918" t="n">
        <v>36330.33</v>
      </c>
      <c r="M3918" t="n">
        <v>200.14</v>
      </c>
      <c r="N3918" t="n">
        <v>1126057.99</v>
      </c>
      <c r="O3918" t="n">
        <v>54.05</v>
      </c>
      <c r="P3918" t="n">
        <v>5.05</v>
      </c>
      <c r="Q3918" t="n">
        <v>69.27</v>
      </c>
      <c r="R3918" t="n">
        <v>188.107</v>
      </c>
      <c r="S3918" t="n">
        <v>155.657</v>
      </c>
      <c r="T3918" t="n">
        <v>339.694</v>
      </c>
    </row>
    <row r="3919">
      <c r="A3919" s="142" t="n">
        <v>42027</v>
      </c>
      <c r="B3919" t="inlineStr"/>
      <c r="C3919" t="n">
        <v>153.32</v>
      </c>
      <c r="D3919" t="inlineStr"/>
      <c r="E3919" t="inlineStr"/>
      <c r="F3919" t="inlineStr"/>
      <c r="G3919" t="inlineStr"/>
      <c r="H3919" t="inlineStr"/>
      <c r="I3919" t="inlineStr"/>
      <c r="J3919" t="n">
        <v>25.58</v>
      </c>
      <c r="K3919" t="n">
        <v>53.42</v>
      </c>
      <c r="L3919" t="n">
        <v>36141.25</v>
      </c>
      <c r="M3919" t="n">
        <v>199.7</v>
      </c>
      <c r="N3919" t="n">
        <v>1127351.88</v>
      </c>
      <c r="O3919" t="n">
        <v>53.1</v>
      </c>
      <c r="P3919" t="n">
        <v>4.93</v>
      </c>
      <c r="Q3919" t="n">
        <v>69.37</v>
      </c>
      <c r="R3919" t="n">
        <v>191.443</v>
      </c>
      <c r="S3919" t="n">
        <v>157.867</v>
      </c>
      <c r="T3919" t="n">
        <v>347.318</v>
      </c>
    </row>
    <row r="3920">
      <c r="A3920" s="142" t="n">
        <v>42030</v>
      </c>
      <c r="B3920" t="inlineStr"/>
      <c r="C3920" t="n">
        <v>154.21</v>
      </c>
      <c r="D3920" t="inlineStr"/>
      <c r="E3920" t="inlineStr"/>
      <c r="F3920" t="inlineStr"/>
      <c r="G3920" t="inlineStr"/>
      <c r="H3920" t="inlineStr"/>
      <c r="I3920" t="inlineStr"/>
      <c r="J3920" t="n">
        <v>24.92</v>
      </c>
      <c r="K3920" t="n">
        <v>53.53</v>
      </c>
      <c r="L3920" t="n">
        <v>35866.01</v>
      </c>
      <c r="M3920" t="n">
        <v>202.14</v>
      </c>
      <c r="N3920" t="n">
        <v>1133994.13</v>
      </c>
      <c r="O3920" t="n">
        <v>53.66</v>
      </c>
      <c r="P3920" t="n">
        <v>4.92</v>
      </c>
      <c r="Q3920" t="n">
        <v>67.14</v>
      </c>
      <c r="R3920" t="n">
        <v>192.506</v>
      </c>
      <c r="S3920" t="n">
        <v>158.138</v>
      </c>
      <c r="T3920" t="n">
        <v>346.375</v>
      </c>
    </row>
    <row r="3921">
      <c r="A3921" s="142" t="n">
        <v>42031</v>
      </c>
      <c r="B3921" t="inlineStr"/>
      <c r="C3921" t="n">
        <v>153.76</v>
      </c>
      <c r="D3921" t="inlineStr"/>
      <c r="E3921" t="inlineStr"/>
      <c r="F3921" t="inlineStr"/>
      <c r="G3921" t="inlineStr"/>
      <c r="H3921" t="inlineStr"/>
      <c r="I3921" t="inlineStr"/>
      <c r="J3921" t="n">
        <v>25.48</v>
      </c>
      <c r="K3921" t="n">
        <v>54.91</v>
      </c>
      <c r="L3921" t="n">
        <v>36078.04</v>
      </c>
      <c r="M3921" t="n">
        <v>204.98</v>
      </c>
      <c r="N3921" t="n">
        <v>1160282.81</v>
      </c>
      <c r="O3921" t="n">
        <v>54.37</v>
      </c>
      <c r="P3921" t="n">
        <v>5</v>
      </c>
      <c r="Q3921" t="n">
        <v>69.58</v>
      </c>
      <c r="R3921" t="n">
        <v>190.607</v>
      </c>
      <c r="S3921" t="n">
        <v>155.587</v>
      </c>
      <c r="T3921" t="n">
        <v>342.386</v>
      </c>
    </row>
    <row r="3922">
      <c r="A3922" s="142" t="n">
        <v>42032</v>
      </c>
      <c r="B3922" t="inlineStr"/>
      <c r="C3922" t="n">
        <v>151.71</v>
      </c>
      <c r="D3922" t="inlineStr"/>
      <c r="E3922" t="inlineStr"/>
      <c r="F3922" t="inlineStr"/>
      <c r="G3922" t="inlineStr"/>
      <c r="H3922" t="inlineStr"/>
      <c r="I3922" t="inlineStr"/>
      <c r="J3922" t="n">
        <v>25.7</v>
      </c>
      <c r="K3922" t="n">
        <v>53.16</v>
      </c>
      <c r="L3922" t="n">
        <v>36136.45</v>
      </c>
      <c r="M3922" t="n">
        <v>197.88</v>
      </c>
      <c r="N3922" t="n">
        <v>1119899.64</v>
      </c>
      <c r="O3922" t="n">
        <v>53.05</v>
      </c>
      <c r="P3922" t="n">
        <v>4.88</v>
      </c>
      <c r="Q3922" t="n">
        <v>70.01000000000001</v>
      </c>
      <c r="R3922" t="n">
        <v>190.833</v>
      </c>
      <c r="S3922" t="n">
        <v>154.988</v>
      </c>
      <c r="T3922" t="n">
        <v>342.38</v>
      </c>
    </row>
    <row r="3923">
      <c r="A3923" s="142" t="n">
        <v>42033</v>
      </c>
      <c r="B3923" t="inlineStr"/>
      <c r="C3923" t="n">
        <v>147.52</v>
      </c>
      <c r="D3923" t="inlineStr"/>
      <c r="E3923" t="inlineStr"/>
      <c r="F3923" t="inlineStr"/>
      <c r="G3923" t="inlineStr"/>
      <c r="H3923" t="inlineStr"/>
      <c r="I3923" t="inlineStr"/>
      <c r="J3923" t="n">
        <v>24.78</v>
      </c>
      <c r="K3923" t="n">
        <v>52.25</v>
      </c>
      <c r="L3923" t="n">
        <v>34775.61</v>
      </c>
      <c r="M3923" t="n">
        <v>192.44</v>
      </c>
      <c r="N3923" t="n">
        <v>1097248.57</v>
      </c>
      <c r="O3923" t="n">
        <v>52</v>
      </c>
      <c r="P3923" t="n">
        <v>4.79</v>
      </c>
      <c r="Q3923" t="n">
        <v>67.3</v>
      </c>
      <c r="R3923" t="n">
        <v>190.587</v>
      </c>
      <c r="S3923" t="n">
        <v>155.22</v>
      </c>
      <c r="T3923" t="n">
        <v>338.485</v>
      </c>
    </row>
    <row r="3924">
      <c r="A3924" s="142" t="n">
        <v>42034</v>
      </c>
      <c r="B3924" t="inlineStr"/>
      <c r="C3924" t="n">
        <v>150.4</v>
      </c>
      <c r="D3924" t="inlineStr"/>
      <c r="E3924" t="inlineStr"/>
      <c r="F3924" t="inlineStr"/>
      <c r="G3924" t="inlineStr"/>
      <c r="H3924" t="inlineStr"/>
      <c r="I3924" t="inlineStr"/>
      <c r="J3924" t="n">
        <v>24.48</v>
      </c>
      <c r="K3924" t="n">
        <v>53.14</v>
      </c>
      <c r="L3924" t="n">
        <v>35336.21</v>
      </c>
      <c r="M3924" t="n">
        <v>198.78</v>
      </c>
      <c r="N3924" t="n">
        <v>1121260.58</v>
      </c>
      <c r="O3924" t="n">
        <v>53.22</v>
      </c>
      <c r="P3924" t="n">
        <v>4.83</v>
      </c>
      <c r="Q3924" t="n">
        <v>66.61</v>
      </c>
      <c r="R3924" t="n">
        <v>189.647</v>
      </c>
      <c r="S3924" t="n">
        <v>154.422</v>
      </c>
      <c r="T3924" t="n">
        <v>336.061</v>
      </c>
    </row>
    <row r="3925">
      <c r="A3925" s="142" t="n">
        <v>42037</v>
      </c>
      <c r="B3925" t="inlineStr"/>
      <c r="C3925" t="n">
        <v>152.37</v>
      </c>
      <c r="D3925" t="inlineStr"/>
      <c r="E3925" t="inlineStr"/>
      <c r="F3925" t="inlineStr"/>
      <c r="G3925" t="inlineStr"/>
      <c r="H3925" t="inlineStr"/>
      <c r="I3925" t="inlineStr"/>
      <c r="J3925" t="n">
        <v>25.01</v>
      </c>
      <c r="K3925" t="n">
        <v>53.21</v>
      </c>
      <c r="L3925" t="n">
        <v>35419.01</v>
      </c>
      <c r="M3925" t="n">
        <v>199.68</v>
      </c>
      <c r="N3925" t="n">
        <v>1124207.89</v>
      </c>
      <c r="O3925" t="n">
        <v>53.39</v>
      </c>
      <c r="P3925" t="n">
        <v>4.88</v>
      </c>
      <c r="Q3925" t="n">
        <v>68.45999999999999</v>
      </c>
      <c r="R3925" t="n">
        <v>189.869</v>
      </c>
      <c r="S3925" t="n">
        <v>155.039</v>
      </c>
      <c r="T3925" t="n">
        <v>335.162</v>
      </c>
    </row>
    <row r="3926">
      <c r="A3926" s="142" t="n">
        <v>42038</v>
      </c>
      <c r="B3926" t="inlineStr"/>
      <c r="C3926" t="n">
        <v>147.25</v>
      </c>
      <c r="D3926" t="inlineStr"/>
      <c r="E3926" t="inlineStr"/>
      <c r="F3926" t="inlineStr"/>
      <c r="G3926" t="inlineStr"/>
      <c r="H3926" t="inlineStr"/>
      <c r="I3926" t="inlineStr"/>
      <c r="J3926" t="n">
        <v>24.75</v>
      </c>
      <c r="K3926" t="n">
        <v>51.37</v>
      </c>
      <c r="L3926" t="n">
        <v>35302.46</v>
      </c>
      <c r="M3926" t="n">
        <v>194.01</v>
      </c>
      <c r="N3926" t="n">
        <v>1092404.13</v>
      </c>
      <c r="O3926" t="n">
        <v>51.31</v>
      </c>
      <c r="P3926" t="n">
        <v>4.77</v>
      </c>
      <c r="Q3926" t="n">
        <v>67.44</v>
      </c>
      <c r="R3926" t="n">
        <v>191.439</v>
      </c>
      <c r="S3926" t="n">
        <v>155.525</v>
      </c>
      <c r="T3926" t="n">
        <v>336.464</v>
      </c>
    </row>
    <row r="3927">
      <c r="A3927" s="142" t="n">
        <v>42039</v>
      </c>
      <c r="B3927" t="inlineStr"/>
      <c r="C3927" t="n">
        <v>148.57</v>
      </c>
      <c r="D3927" t="inlineStr"/>
      <c r="E3927" t="inlineStr"/>
      <c r="F3927" t="inlineStr"/>
      <c r="G3927" t="inlineStr"/>
      <c r="H3927" t="inlineStr"/>
      <c r="I3927" t="inlineStr"/>
      <c r="J3927" t="n">
        <v>24.84</v>
      </c>
      <c r="K3927" t="n">
        <v>52.43</v>
      </c>
      <c r="L3927" t="n">
        <v>35437.91</v>
      </c>
      <c r="M3927" t="n">
        <v>197.07</v>
      </c>
      <c r="N3927" t="n">
        <v>1112822.81</v>
      </c>
      <c r="O3927" t="n">
        <v>52.42</v>
      </c>
      <c r="P3927" t="n">
        <v>4.86</v>
      </c>
      <c r="Q3927" t="n">
        <v>67.92</v>
      </c>
      <c r="R3927" t="n">
        <v>192.346</v>
      </c>
      <c r="S3927" t="n">
        <v>155.933</v>
      </c>
      <c r="T3927" t="n">
        <v>338.667</v>
      </c>
    </row>
    <row r="3928">
      <c r="A3928" s="142" t="n">
        <v>42040</v>
      </c>
      <c r="B3928" t="inlineStr"/>
      <c r="C3928" t="n">
        <v>150.39</v>
      </c>
      <c r="D3928" t="inlineStr"/>
      <c r="E3928" t="inlineStr"/>
      <c r="F3928" t="inlineStr"/>
      <c r="G3928" t="inlineStr"/>
      <c r="H3928" t="inlineStr"/>
      <c r="I3928" t="inlineStr"/>
      <c r="J3928" t="n">
        <v>24.97</v>
      </c>
      <c r="K3928" t="n">
        <v>52.57</v>
      </c>
      <c r="L3928" t="n">
        <v>35450.97</v>
      </c>
      <c r="M3928" t="n">
        <v>197.64</v>
      </c>
      <c r="N3928" t="n">
        <v>1117140.08</v>
      </c>
      <c r="O3928" t="n">
        <v>53.26</v>
      </c>
      <c r="P3928" t="n">
        <v>4.93</v>
      </c>
      <c r="Q3928" t="n">
        <v>68.01000000000001</v>
      </c>
      <c r="R3928" t="n">
        <v>192.575</v>
      </c>
      <c r="S3928" t="n">
        <v>156.901</v>
      </c>
      <c r="T3928" t="n">
        <v>338.972</v>
      </c>
    </row>
    <row r="3929">
      <c r="A3929" s="142" t="n">
        <v>42041</v>
      </c>
      <c r="B3929" t="inlineStr"/>
      <c r="C3929" t="n">
        <v>147.43</v>
      </c>
      <c r="D3929" t="inlineStr"/>
      <c r="E3929" t="inlineStr"/>
      <c r="F3929" t="inlineStr"/>
      <c r="G3929" t="inlineStr"/>
      <c r="H3929" t="inlineStr"/>
      <c r="I3929" t="inlineStr"/>
      <c r="J3929" t="n">
        <v>24.7</v>
      </c>
      <c r="K3929" t="n">
        <v>50.66</v>
      </c>
      <c r="L3929" t="n">
        <v>34635.01</v>
      </c>
      <c r="M3929" t="n">
        <v>189.95</v>
      </c>
      <c r="N3929" t="n">
        <v>1075032.19</v>
      </c>
      <c r="O3929" t="n">
        <v>51.1</v>
      </c>
      <c r="P3929" t="n">
        <v>4.81</v>
      </c>
      <c r="Q3929" t="n">
        <v>67</v>
      </c>
      <c r="R3929" t="n">
        <v>192.994</v>
      </c>
      <c r="S3929" t="n">
        <v>157.476</v>
      </c>
      <c r="T3929" t="n">
        <v>340.286</v>
      </c>
    </row>
    <row r="3930">
      <c r="A3930" s="142" t="n">
        <v>42044</v>
      </c>
      <c r="B3930" t="inlineStr"/>
      <c r="C3930" t="n">
        <v>148.46</v>
      </c>
      <c r="D3930" t="inlineStr"/>
      <c r="E3930" t="inlineStr"/>
      <c r="F3930" t="inlineStr"/>
      <c r="G3930" t="inlineStr"/>
      <c r="H3930" t="inlineStr"/>
      <c r="I3930" t="inlineStr"/>
      <c r="J3930" t="n">
        <v>24.64</v>
      </c>
      <c r="K3930" t="n">
        <v>51.47</v>
      </c>
      <c r="L3930" t="n">
        <v>34843.92</v>
      </c>
      <c r="M3930" t="n">
        <v>193.56</v>
      </c>
      <c r="N3930" t="n">
        <v>1092589.34</v>
      </c>
      <c r="O3930" t="n">
        <v>51.62</v>
      </c>
      <c r="P3930" t="n">
        <v>4.86</v>
      </c>
      <c r="Q3930" t="n">
        <v>66.65000000000001</v>
      </c>
      <c r="R3930" t="n">
        <v>191.645</v>
      </c>
      <c r="S3930" t="n">
        <v>156.989</v>
      </c>
      <c r="T3930" t="n">
        <v>338.567</v>
      </c>
    </row>
    <row r="3931">
      <c r="A3931" s="142" t="n">
        <v>42045</v>
      </c>
      <c r="B3931" t="inlineStr"/>
      <c r="C3931" t="n">
        <v>145.75</v>
      </c>
      <c r="D3931" t="inlineStr"/>
      <c r="E3931" t="inlineStr"/>
      <c r="F3931" t="inlineStr"/>
      <c r="G3931" t="inlineStr"/>
      <c r="H3931" t="inlineStr"/>
      <c r="I3931" t="inlineStr"/>
      <c r="J3931" t="n">
        <v>24.14</v>
      </c>
      <c r="K3931" t="n">
        <v>50.54</v>
      </c>
      <c r="L3931" t="n">
        <v>34453.57</v>
      </c>
      <c r="M3931" t="n">
        <v>190.6</v>
      </c>
      <c r="N3931" t="n">
        <v>1080681.79</v>
      </c>
      <c r="O3931" t="n">
        <v>50.71</v>
      </c>
      <c r="P3931" t="n">
        <v>4.76</v>
      </c>
      <c r="Q3931" t="n">
        <v>65.22</v>
      </c>
      <c r="R3931" t="n">
        <v>192.762</v>
      </c>
      <c r="S3931" t="n">
        <v>158.005</v>
      </c>
      <c r="T3931" t="n">
        <v>336.842</v>
      </c>
    </row>
    <row r="3932">
      <c r="A3932" s="142" t="n">
        <v>42046</v>
      </c>
      <c r="B3932" t="inlineStr"/>
      <c r="C3932" t="n">
        <v>145.36</v>
      </c>
      <c r="D3932" t="inlineStr"/>
      <c r="E3932" t="inlineStr"/>
      <c r="F3932" t="inlineStr"/>
      <c r="G3932" t="inlineStr"/>
      <c r="H3932" t="inlineStr"/>
      <c r="I3932" t="inlineStr"/>
      <c r="J3932" t="n">
        <v>23.83</v>
      </c>
      <c r="K3932" t="n">
        <v>49.36</v>
      </c>
      <c r="L3932" t="n">
        <v>34213.08</v>
      </c>
      <c r="M3932" t="n">
        <v>187.13</v>
      </c>
      <c r="N3932" t="n">
        <v>1056494.1</v>
      </c>
      <c r="O3932" t="n">
        <v>49.61</v>
      </c>
      <c r="P3932" t="n">
        <v>4.68</v>
      </c>
      <c r="Q3932" t="n">
        <v>64.47</v>
      </c>
      <c r="R3932" t="n">
        <v>192.278</v>
      </c>
      <c r="S3932" t="n">
        <v>157.861</v>
      </c>
      <c r="T3932" t="n">
        <v>335.579</v>
      </c>
    </row>
    <row r="3933">
      <c r="A3933" s="142" t="n">
        <v>42047</v>
      </c>
      <c r="B3933" t="inlineStr"/>
      <c r="C3933" t="n">
        <v>148.92</v>
      </c>
      <c r="D3933" t="inlineStr"/>
      <c r="E3933" t="inlineStr"/>
      <c r="F3933" t="inlineStr"/>
      <c r="G3933" t="inlineStr"/>
      <c r="H3933" t="inlineStr"/>
      <c r="I3933" t="inlineStr"/>
      <c r="J3933" t="n">
        <v>23.93</v>
      </c>
      <c r="K3933" t="n">
        <v>50.18</v>
      </c>
      <c r="L3933" t="n">
        <v>34332.48</v>
      </c>
      <c r="M3933" t="n">
        <v>189.36</v>
      </c>
      <c r="N3933" t="n">
        <v>1064626.01</v>
      </c>
      <c r="O3933" t="n">
        <v>50.15</v>
      </c>
      <c r="P3933" t="n">
        <v>4.7</v>
      </c>
      <c r="Q3933" t="n">
        <v>64.69</v>
      </c>
      <c r="R3933" t="n">
        <v>193.697</v>
      </c>
      <c r="S3933" t="n">
        <v>158.725</v>
      </c>
      <c r="T3933" t="n">
        <v>337.037</v>
      </c>
    </row>
    <row r="3934">
      <c r="A3934" s="142" t="n">
        <v>42048</v>
      </c>
      <c r="B3934" t="inlineStr"/>
      <c r="C3934" t="n">
        <v>150.09</v>
      </c>
      <c r="D3934" t="inlineStr"/>
      <c r="E3934" t="inlineStr"/>
      <c r="F3934" t="inlineStr"/>
      <c r="G3934" t="inlineStr"/>
      <c r="H3934" t="inlineStr"/>
      <c r="I3934" t="inlineStr"/>
      <c r="J3934" t="n">
        <v>24.18</v>
      </c>
      <c r="K3934" t="n">
        <v>50.13</v>
      </c>
      <c r="L3934" t="n">
        <v>34844.97</v>
      </c>
      <c r="M3934" t="n">
        <v>190.28</v>
      </c>
      <c r="N3934" t="n">
        <v>1065409.8</v>
      </c>
      <c r="O3934" t="n">
        <v>50.38</v>
      </c>
      <c r="P3934" t="n">
        <v>4.78</v>
      </c>
      <c r="Q3934" t="n">
        <v>65.67</v>
      </c>
      <c r="R3934" t="n">
        <v>194.908</v>
      </c>
      <c r="S3934" t="n">
        <v>159.468</v>
      </c>
      <c r="T3934" t="n">
        <v>341.526</v>
      </c>
    </row>
    <row r="3935">
      <c r="A3935" s="142" t="n">
        <v>42051</v>
      </c>
      <c r="B3935" t="inlineStr"/>
      <c r="C3935" t="n">
        <v>150.09</v>
      </c>
      <c r="D3935" t="inlineStr"/>
      <c r="E3935" t="inlineStr"/>
      <c r="F3935" t="inlineStr"/>
      <c r="G3935" t="inlineStr"/>
      <c r="H3935" t="inlineStr"/>
      <c r="I3935" t="inlineStr"/>
      <c r="J3935" t="n">
        <v>23.97</v>
      </c>
      <c r="K3935" t="n">
        <v>50.15</v>
      </c>
      <c r="L3935" t="n">
        <v>34844.97</v>
      </c>
      <c r="M3935" t="n">
        <v>190.2</v>
      </c>
      <c r="N3935" t="n">
        <v>1068048.93</v>
      </c>
      <c r="O3935" t="n">
        <v>50.38</v>
      </c>
      <c r="P3935" t="n">
        <v>4.8</v>
      </c>
      <c r="Q3935" t="n">
        <v>65.67</v>
      </c>
      <c r="R3935" t="n">
        <v>194.648</v>
      </c>
      <c r="S3935" t="n">
        <v>159.457</v>
      </c>
      <c r="T3935" t="n">
        <v>340.584</v>
      </c>
    </row>
    <row r="3936">
      <c r="A3936" s="142" t="n">
        <v>42052</v>
      </c>
      <c r="B3936" t="inlineStr"/>
      <c r="C3936" t="n">
        <v>148.36</v>
      </c>
      <c r="D3936" t="inlineStr"/>
      <c r="E3936" t="inlineStr"/>
      <c r="F3936" t="inlineStr"/>
      <c r="G3936" t="inlineStr"/>
      <c r="H3936" t="inlineStr"/>
      <c r="I3936" t="inlineStr"/>
      <c r="J3936" t="n">
        <v>23.64</v>
      </c>
      <c r="K3936" t="n">
        <v>49.06</v>
      </c>
      <c r="L3936" t="n">
        <v>33974.19</v>
      </c>
      <c r="M3936" t="n">
        <v>190.2</v>
      </c>
      <c r="N3936" t="n">
        <v>1038302.45</v>
      </c>
      <c r="O3936" t="n">
        <v>49.02</v>
      </c>
      <c r="P3936" t="n">
        <v>4.7</v>
      </c>
      <c r="Q3936" t="n">
        <v>64</v>
      </c>
      <c r="R3936" t="n">
        <v>194.948</v>
      </c>
      <c r="S3936" t="n">
        <v>159.692</v>
      </c>
      <c r="T3936" t="n">
        <v>340.418</v>
      </c>
    </row>
    <row r="3937">
      <c r="A3937" s="142" t="n">
        <v>42053</v>
      </c>
      <c r="B3937" t="inlineStr"/>
      <c r="C3937" t="n">
        <v>149.96</v>
      </c>
      <c r="D3937" t="inlineStr"/>
      <c r="E3937" t="inlineStr"/>
      <c r="F3937" t="inlineStr"/>
      <c r="G3937" t="inlineStr"/>
      <c r="H3937" t="inlineStr"/>
      <c r="I3937" t="inlineStr"/>
      <c r="J3937" t="n">
        <v>23.65</v>
      </c>
      <c r="K3937" t="n">
        <v>50.18</v>
      </c>
      <c r="L3937" t="n">
        <v>33719.44</v>
      </c>
      <c r="M3937" t="n">
        <v>188.63</v>
      </c>
      <c r="N3937" t="n">
        <v>1065100.85</v>
      </c>
      <c r="O3937" t="n">
        <v>50.29</v>
      </c>
      <c r="P3937" t="n">
        <v>4.76</v>
      </c>
      <c r="Q3937" t="n">
        <v>63.93</v>
      </c>
      <c r="R3937" t="n">
        <v>196.619</v>
      </c>
      <c r="S3937" t="n">
        <v>160.605</v>
      </c>
      <c r="T3937" t="n">
        <v>342.228</v>
      </c>
    </row>
    <row r="3938">
      <c r="A3938" s="142" t="n">
        <v>42054</v>
      </c>
      <c r="B3938" t="inlineStr"/>
      <c r="C3938" t="n">
        <v>149.96</v>
      </c>
      <c r="D3938" t="inlineStr"/>
      <c r="E3938" t="inlineStr"/>
      <c r="F3938" t="inlineStr"/>
      <c r="G3938" t="inlineStr"/>
      <c r="H3938" t="inlineStr"/>
      <c r="I3938" t="inlineStr"/>
      <c r="J3938" t="n">
        <v>23.8</v>
      </c>
      <c r="K3938" t="n">
        <v>48.88</v>
      </c>
      <c r="L3938" t="n">
        <v>33970.52</v>
      </c>
      <c r="M3938" t="n">
        <v>183.1</v>
      </c>
      <c r="N3938" t="n">
        <v>1041496.78</v>
      </c>
      <c r="O3938" t="n">
        <v>49.14</v>
      </c>
      <c r="P3938" t="n">
        <v>4.7</v>
      </c>
      <c r="Q3938" t="n">
        <v>64.45999999999999</v>
      </c>
      <c r="R3938" t="n">
        <v>197.175</v>
      </c>
      <c r="S3938" t="n">
        <v>160.371</v>
      </c>
      <c r="T3938" t="n">
        <v>341.394</v>
      </c>
    </row>
    <row r="3939">
      <c r="A3939" s="142" t="n">
        <v>42055</v>
      </c>
      <c r="B3939" t="inlineStr"/>
      <c r="C3939" t="n">
        <v>149.96</v>
      </c>
      <c r="D3939" t="inlineStr"/>
      <c r="E3939" t="inlineStr"/>
      <c r="F3939" t="inlineStr"/>
      <c r="G3939" t="inlineStr"/>
      <c r="H3939" t="inlineStr"/>
      <c r="I3939" t="inlineStr"/>
      <c r="J3939" t="n">
        <v>23.88</v>
      </c>
      <c r="K3939" t="n">
        <v>49.21</v>
      </c>
      <c r="L3939" t="n">
        <v>33808.56</v>
      </c>
      <c r="M3939" t="n">
        <v>185.23</v>
      </c>
      <c r="N3939" t="n">
        <v>1044371.03</v>
      </c>
      <c r="O3939" t="n">
        <v>49.14</v>
      </c>
      <c r="P3939" t="n">
        <v>4.67</v>
      </c>
      <c r="Q3939" t="n">
        <v>64.65000000000001</v>
      </c>
      <c r="R3939" t="n">
        <v>197.626</v>
      </c>
      <c r="S3939" t="n">
        <v>161.274</v>
      </c>
      <c r="T3939" t="n">
        <v>341.831</v>
      </c>
    </row>
    <row r="3940">
      <c r="A3940" s="142" t="n">
        <v>42058</v>
      </c>
      <c r="B3940" t="inlineStr"/>
      <c r="C3940" t="n">
        <v>149.96</v>
      </c>
      <c r="D3940" t="inlineStr"/>
      <c r="E3940" t="inlineStr"/>
      <c r="F3940" t="inlineStr"/>
      <c r="G3940" t="inlineStr"/>
      <c r="H3940" t="inlineStr"/>
      <c r="I3940" t="inlineStr"/>
      <c r="J3940" t="n">
        <v>23.48</v>
      </c>
      <c r="K3940" t="n">
        <v>48.72</v>
      </c>
      <c r="L3940" t="n">
        <v>33774.76</v>
      </c>
      <c r="M3940" t="n">
        <v>183.24</v>
      </c>
      <c r="N3940" t="n">
        <v>1038594.49</v>
      </c>
      <c r="O3940" t="n">
        <v>49.16</v>
      </c>
      <c r="P3940" t="n">
        <v>4.66</v>
      </c>
      <c r="Q3940" t="n">
        <v>63.54</v>
      </c>
      <c r="R3940" t="n">
        <v>199.038</v>
      </c>
      <c r="S3940" t="n">
        <v>161.645</v>
      </c>
      <c r="T3940" t="n">
        <v>341.939</v>
      </c>
    </row>
    <row r="3941">
      <c r="A3941" s="142" t="n">
        <v>42059</v>
      </c>
      <c r="B3941" t="inlineStr"/>
      <c r="C3941" t="n">
        <v>149.96</v>
      </c>
      <c r="D3941" t="inlineStr"/>
      <c r="E3941" t="inlineStr"/>
      <c r="F3941" t="inlineStr"/>
      <c r="G3941" t="inlineStr"/>
      <c r="H3941" t="inlineStr"/>
      <c r="I3941" t="inlineStr"/>
      <c r="J3941" t="n">
        <v>23.48</v>
      </c>
      <c r="K3941" t="n">
        <v>48.12</v>
      </c>
      <c r="L3941" t="n">
        <v>33742.33</v>
      </c>
      <c r="M3941" t="n">
        <v>181.96</v>
      </c>
      <c r="N3941" t="n">
        <v>1031915.11</v>
      </c>
      <c r="O3941" t="n">
        <v>49.06</v>
      </c>
      <c r="P3941" t="n">
        <v>4.68</v>
      </c>
      <c r="Q3941" t="n">
        <v>63.09</v>
      </c>
      <c r="R3941" t="n">
        <v>200.157</v>
      </c>
      <c r="S3941" t="n">
        <v>162.354</v>
      </c>
      <c r="T3941" t="n">
        <v>344.013</v>
      </c>
    </row>
    <row r="3942">
      <c r="A3942" s="142" t="n">
        <v>42060</v>
      </c>
      <c r="B3942" t="inlineStr"/>
      <c r="C3942" t="n">
        <v>149.96</v>
      </c>
      <c r="D3942" t="inlineStr"/>
      <c r="E3942" t="inlineStr"/>
      <c r="F3942" t="inlineStr"/>
      <c r="G3942" t="inlineStr"/>
      <c r="H3942" t="inlineStr"/>
      <c r="I3942" t="inlineStr"/>
      <c r="J3942" t="n">
        <v>23.83</v>
      </c>
      <c r="K3942" t="n">
        <v>49.22</v>
      </c>
      <c r="L3942" t="n">
        <v>34086.3</v>
      </c>
      <c r="M3942" t="n">
        <v>185.69</v>
      </c>
      <c r="N3942" t="n">
        <v>1057446.28</v>
      </c>
      <c r="O3942" t="n">
        <v>50.17</v>
      </c>
      <c r="P3942" t="n">
        <v>4.74</v>
      </c>
      <c r="Q3942" t="n">
        <v>63.81</v>
      </c>
      <c r="R3942" t="n">
        <v>199.909</v>
      </c>
      <c r="S3942" t="n">
        <v>162.324</v>
      </c>
      <c r="T3942" t="n">
        <v>345.11</v>
      </c>
    </row>
    <row r="3943">
      <c r="A3943" s="142" t="n">
        <v>42061</v>
      </c>
      <c r="B3943" t="inlineStr"/>
      <c r="C3943" t="n">
        <v>149.96</v>
      </c>
      <c r="D3943" t="inlineStr"/>
      <c r="E3943" t="inlineStr"/>
      <c r="F3943" t="inlineStr"/>
      <c r="G3943" t="inlineStr"/>
      <c r="H3943" t="inlineStr"/>
      <c r="I3943" t="inlineStr"/>
      <c r="J3943" t="n">
        <v>24.3</v>
      </c>
      <c r="K3943" t="n">
        <v>49.78</v>
      </c>
      <c r="L3943" t="n">
        <v>34285.92</v>
      </c>
      <c r="M3943" t="n">
        <v>187.62</v>
      </c>
      <c r="N3943" t="n">
        <v>1066333.31</v>
      </c>
      <c r="O3943" t="n">
        <v>51.14</v>
      </c>
      <c r="P3943" t="n">
        <v>4.8</v>
      </c>
      <c r="Q3943" t="n">
        <v>65.23999999999999</v>
      </c>
      <c r="R3943" t="n">
        <v>201.957</v>
      </c>
      <c r="S3943" t="n">
        <v>164.203</v>
      </c>
      <c r="T3943" t="n">
        <v>349.901</v>
      </c>
    </row>
    <row r="3944">
      <c r="A3944" s="142" t="n">
        <v>42062</v>
      </c>
      <c r="B3944" t="inlineStr"/>
      <c r="C3944" t="n">
        <v>149.96</v>
      </c>
      <c r="D3944" t="inlineStr"/>
      <c r="E3944" t="inlineStr"/>
      <c r="F3944" t="inlineStr"/>
      <c r="G3944" t="inlineStr"/>
      <c r="H3944" t="inlineStr"/>
      <c r="I3944" t="inlineStr"/>
      <c r="J3944" t="n">
        <v>24.62</v>
      </c>
      <c r="K3944" t="n">
        <v>50.74</v>
      </c>
      <c r="L3944" t="n">
        <v>34433.24</v>
      </c>
      <c r="M3944" t="n">
        <v>189.9</v>
      </c>
      <c r="N3944" t="n">
        <v>1088235.54</v>
      </c>
      <c r="O3944" t="n">
        <v>51.69</v>
      </c>
      <c r="P3944" t="n">
        <v>4.87</v>
      </c>
      <c r="Q3944" t="n">
        <v>66.12</v>
      </c>
      <c r="R3944" t="n">
        <v>202.775</v>
      </c>
      <c r="S3944" t="n">
        <v>164.007</v>
      </c>
      <c r="T3944" t="n">
        <v>348.567</v>
      </c>
    </row>
    <row r="3945">
      <c r="A3945" s="142" t="n">
        <v>42065</v>
      </c>
      <c r="B3945" t="inlineStr"/>
      <c r="C3945" t="n">
        <v>149.96</v>
      </c>
      <c r="D3945" t="inlineStr"/>
      <c r="E3945" t="inlineStr"/>
      <c r="F3945" t="inlineStr"/>
      <c r="G3945" t="inlineStr"/>
      <c r="H3945" t="inlineStr"/>
      <c r="I3945" t="inlineStr"/>
      <c r="J3945" t="n">
        <v>24.38</v>
      </c>
      <c r="K3945" t="n">
        <v>49.6</v>
      </c>
      <c r="L3945" t="n">
        <v>34459.94</v>
      </c>
      <c r="M3945" t="n">
        <v>187.94</v>
      </c>
      <c r="N3945" t="n">
        <v>1066689.31</v>
      </c>
      <c r="O3945" t="n">
        <v>50.81</v>
      </c>
      <c r="P3945" t="n">
        <v>4.79</v>
      </c>
      <c r="Q3945" t="n">
        <v>65.31</v>
      </c>
      <c r="R3945" t="n">
        <v>202.289</v>
      </c>
      <c r="S3945" t="n">
        <v>164.604</v>
      </c>
      <c r="T3945" t="n">
        <v>348.568</v>
      </c>
    </row>
    <row r="3946">
      <c r="A3946" s="142" t="n">
        <v>42066</v>
      </c>
      <c r="B3946" t="inlineStr"/>
      <c r="C3946" t="n">
        <v>149.96</v>
      </c>
      <c r="D3946" t="inlineStr"/>
      <c r="E3946" t="inlineStr"/>
      <c r="F3946" t="inlineStr"/>
      <c r="G3946" t="inlineStr"/>
      <c r="H3946" t="inlineStr"/>
      <c r="I3946" t="inlineStr"/>
      <c r="J3946" t="n">
        <v>24.3</v>
      </c>
      <c r="K3946" t="n">
        <v>49.24</v>
      </c>
      <c r="L3946" t="n">
        <v>34353.6</v>
      </c>
      <c r="M3946" t="n">
        <v>185.13</v>
      </c>
      <c r="N3946" t="n">
        <v>1050047.04</v>
      </c>
      <c r="O3946" t="n">
        <v>50.04</v>
      </c>
      <c r="P3946" t="n">
        <v>4.76</v>
      </c>
      <c r="Q3946" t="n">
        <v>65.06999999999999</v>
      </c>
      <c r="R3946" t="n">
        <v>200.508</v>
      </c>
      <c r="S3946" t="n">
        <v>164.082</v>
      </c>
      <c r="T3946" t="n">
        <v>348.245</v>
      </c>
    </row>
    <row r="3947">
      <c r="A3947" s="142" t="n">
        <v>42067</v>
      </c>
      <c r="B3947" t="inlineStr"/>
      <c r="C3947" t="n">
        <v>149.96</v>
      </c>
      <c r="D3947" t="inlineStr"/>
      <c r="E3947" t="inlineStr"/>
      <c r="F3947" t="inlineStr"/>
      <c r="G3947" t="inlineStr"/>
      <c r="H3947" t="inlineStr"/>
      <c r="I3947" t="inlineStr"/>
      <c r="J3947" t="n">
        <v>23.63</v>
      </c>
      <c r="K3947" t="n">
        <v>48.76</v>
      </c>
      <c r="L3947" t="n">
        <v>34197.68</v>
      </c>
      <c r="M3947" t="n">
        <v>182.58</v>
      </c>
      <c r="N3947" t="n">
        <v>1037722.15</v>
      </c>
      <c r="O3947" t="n">
        <v>49.66</v>
      </c>
      <c r="P3947" t="n">
        <v>4.74</v>
      </c>
      <c r="Q3947" t="n">
        <v>63.13</v>
      </c>
      <c r="R3947" t="n">
        <v>202.066</v>
      </c>
      <c r="S3947" t="n">
        <v>165.008</v>
      </c>
      <c r="T3947" t="n">
        <v>348.369</v>
      </c>
    </row>
    <row r="3948">
      <c r="A3948" s="142" t="n">
        <v>42068</v>
      </c>
      <c r="B3948" t="inlineStr"/>
      <c r="C3948" t="n">
        <v>151.99</v>
      </c>
      <c r="D3948" t="inlineStr"/>
      <c r="E3948" t="inlineStr"/>
      <c r="F3948" t="inlineStr"/>
      <c r="G3948" t="inlineStr"/>
      <c r="H3948" t="inlineStr"/>
      <c r="I3948" t="inlineStr"/>
      <c r="J3948" t="n">
        <v>23.75</v>
      </c>
      <c r="K3948" t="n">
        <v>49.37</v>
      </c>
      <c r="L3948" t="n">
        <v>34089.58</v>
      </c>
      <c r="M3948" t="n">
        <v>186.35</v>
      </c>
      <c r="N3948" t="n">
        <v>1055074.64</v>
      </c>
      <c r="O3948" t="n">
        <v>50.17</v>
      </c>
      <c r="P3948" t="n">
        <v>4.75</v>
      </c>
      <c r="Q3948" t="n">
        <v>63.42</v>
      </c>
      <c r="R3948" t="n">
        <v>203.837</v>
      </c>
      <c r="S3948" t="n">
        <v>165.84</v>
      </c>
      <c r="T3948" t="n">
        <v>349.021</v>
      </c>
    </row>
    <row r="3949">
      <c r="A3949" s="142" t="n">
        <v>42069</v>
      </c>
      <c r="B3949" t="inlineStr"/>
      <c r="C3949" t="n">
        <v>153.01</v>
      </c>
      <c r="D3949" t="inlineStr"/>
      <c r="E3949" t="inlineStr"/>
      <c r="F3949" t="inlineStr"/>
      <c r="G3949" t="inlineStr"/>
      <c r="H3949" t="inlineStr"/>
      <c r="I3949" t="inlineStr"/>
      <c r="J3949" t="n">
        <v>23.23</v>
      </c>
      <c r="K3949" t="n">
        <v>47.34</v>
      </c>
      <c r="L3949" t="n">
        <v>33400.91</v>
      </c>
      <c r="M3949" t="n">
        <v>178.73</v>
      </c>
      <c r="N3949" t="n">
        <v>1004679.59</v>
      </c>
      <c r="O3949" t="n">
        <v>47.56</v>
      </c>
      <c r="P3949" t="n">
        <v>4.56</v>
      </c>
      <c r="Q3949" t="n">
        <v>61.64</v>
      </c>
      <c r="R3949" t="n">
        <v>204.009</v>
      </c>
      <c r="S3949" t="n">
        <v>166.493</v>
      </c>
      <c r="T3949" t="n">
        <v>353.205</v>
      </c>
    </row>
    <row r="3950">
      <c r="A3950" s="142" t="n">
        <v>42072</v>
      </c>
      <c r="B3950" t="inlineStr"/>
      <c r="C3950" t="n">
        <v>149.31</v>
      </c>
      <c r="D3950" t="inlineStr"/>
      <c r="E3950" t="inlineStr"/>
      <c r="F3950" t="inlineStr"/>
      <c r="G3950" t="inlineStr"/>
      <c r="H3950" t="inlineStr"/>
      <c r="I3950" t="inlineStr"/>
      <c r="J3950" t="n">
        <v>22.39</v>
      </c>
      <c r="K3950" t="n">
        <v>45.42</v>
      </c>
      <c r="L3950" t="n">
        <v>33386.67</v>
      </c>
      <c r="M3950" t="n">
        <v>172.47</v>
      </c>
      <c r="N3950" t="n">
        <v>967244.65</v>
      </c>
      <c r="O3950" t="n">
        <v>45.8</v>
      </c>
      <c r="P3950" t="n">
        <v>4.41</v>
      </c>
      <c r="Q3950" t="n">
        <v>58.82</v>
      </c>
      <c r="R3950" t="n">
        <v>203.526</v>
      </c>
      <c r="S3950" t="n">
        <v>166.513</v>
      </c>
      <c r="T3950" t="n">
        <v>349.363</v>
      </c>
    </row>
    <row r="3951">
      <c r="A3951" s="142" t="n">
        <v>42073</v>
      </c>
      <c r="B3951" t="inlineStr"/>
      <c r="C3951" t="n">
        <v>143.44</v>
      </c>
      <c r="D3951" t="inlineStr"/>
      <c r="E3951" t="inlineStr"/>
      <c r="F3951" t="inlineStr"/>
      <c r="G3951" t="inlineStr"/>
      <c r="H3951" t="inlineStr"/>
      <c r="I3951" t="inlineStr"/>
      <c r="J3951" t="n">
        <v>22.25</v>
      </c>
      <c r="K3951" t="n">
        <v>45.28</v>
      </c>
      <c r="L3951" t="n">
        <v>32976.63</v>
      </c>
      <c r="M3951" t="n">
        <v>170.72</v>
      </c>
      <c r="N3951" t="n">
        <v>955644.8100000001</v>
      </c>
      <c r="O3951" t="n">
        <v>45.39</v>
      </c>
      <c r="P3951" t="n">
        <v>4.35</v>
      </c>
      <c r="Q3951" t="n">
        <v>58.64</v>
      </c>
      <c r="R3951" t="n">
        <v>201.599</v>
      </c>
      <c r="S3951" t="n">
        <v>165.852</v>
      </c>
      <c r="T3951" t="n">
        <v>348.194</v>
      </c>
    </row>
    <row r="3952">
      <c r="A3952" s="142" t="n">
        <v>42074</v>
      </c>
      <c r="B3952" t="inlineStr"/>
      <c r="C3952" t="n">
        <v>140.65</v>
      </c>
      <c r="D3952" t="inlineStr"/>
      <c r="E3952" t="inlineStr"/>
      <c r="F3952" t="inlineStr"/>
      <c r="G3952" t="inlineStr"/>
      <c r="H3952" t="inlineStr"/>
      <c r="I3952" t="inlineStr"/>
      <c r="J3952" t="n">
        <v>22.05</v>
      </c>
      <c r="K3952" t="n">
        <v>47.26</v>
      </c>
      <c r="L3952" t="n">
        <v>32537.09</v>
      </c>
      <c r="M3952" t="n">
        <v>176.22</v>
      </c>
      <c r="N3952" t="n">
        <v>999288.71</v>
      </c>
      <c r="O3952" t="n">
        <v>47.08</v>
      </c>
      <c r="P3952" t="n">
        <v>4.49</v>
      </c>
      <c r="Q3952" t="n">
        <v>57.76</v>
      </c>
      <c r="R3952" t="n">
        <v>204.639</v>
      </c>
      <c r="S3952" t="n">
        <v>167.776</v>
      </c>
      <c r="T3952" t="n">
        <v>352.273</v>
      </c>
    </row>
    <row r="3953">
      <c r="A3953" s="142" t="n">
        <v>42075</v>
      </c>
      <c r="B3953" t="inlineStr"/>
      <c r="C3953" t="n">
        <v>143.71</v>
      </c>
      <c r="D3953" t="inlineStr"/>
      <c r="E3953" t="inlineStr"/>
      <c r="F3953" t="inlineStr"/>
      <c r="G3953" t="inlineStr"/>
      <c r="H3953" t="inlineStr"/>
      <c r="I3953" t="inlineStr"/>
      <c r="J3953" t="n">
        <v>22.58</v>
      </c>
      <c r="K3953" t="n">
        <v>46.77</v>
      </c>
      <c r="L3953" t="n">
        <v>32592.09</v>
      </c>
      <c r="M3953" t="n">
        <v>175.03</v>
      </c>
      <c r="N3953" t="n">
        <v>990751.52</v>
      </c>
      <c r="O3953" t="n">
        <v>46.82</v>
      </c>
      <c r="P3953" t="n">
        <v>4.43</v>
      </c>
      <c r="Q3953" t="n">
        <v>59.29</v>
      </c>
      <c r="R3953" t="n">
        <v>204.633</v>
      </c>
      <c r="S3953" t="n">
        <v>168.825</v>
      </c>
      <c r="T3953" t="n">
        <v>352.982</v>
      </c>
    </row>
    <row r="3954">
      <c r="A3954" s="142" t="n">
        <v>42076</v>
      </c>
      <c r="B3954" t="inlineStr"/>
      <c r="C3954" t="n">
        <v>143.74</v>
      </c>
      <c r="D3954" t="inlineStr"/>
      <c r="E3954" t="inlineStr"/>
      <c r="F3954" t="inlineStr"/>
      <c r="G3954" t="inlineStr"/>
      <c r="H3954" t="inlineStr"/>
      <c r="I3954" t="inlineStr"/>
      <c r="J3954" t="n">
        <v>22.36</v>
      </c>
      <c r="K3954" t="n">
        <v>46.76</v>
      </c>
      <c r="L3954" t="n">
        <v>32601.2</v>
      </c>
      <c r="M3954" t="n">
        <v>175.53</v>
      </c>
      <c r="N3954" t="n">
        <v>995991.85</v>
      </c>
      <c r="O3954" t="n">
        <v>47.47</v>
      </c>
      <c r="P3954" t="n">
        <v>4.47</v>
      </c>
      <c r="Q3954" t="n">
        <v>58.38</v>
      </c>
      <c r="R3954" t="n">
        <v>205.225</v>
      </c>
      <c r="S3954" t="n">
        <v>169.408</v>
      </c>
      <c r="T3954" t="n">
        <v>352.806</v>
      </c>
    </row>
    <row r="3955">
      <c r="A3955" s="142" t="n">
        <v>42079</v>
      </c>
      <c r="B3955" t="inlineStr"/>
      <c r="C3955" t="n">
        <v>143.67</v>
      </c>
      <c r="D3955" t="inlineStr"/>
      <c r="E3955" t="inlineStr"/>
      <c r="F3955" t="inlineStr"/>
      <c r="G3955" t="inlineStr"/>
      <c r="H3955" t="inlineStr"/>
      <c r="I3955" t="inlineStr"/>
      <c r="J3955" t="n">
        <v>22.53</v>
      </c>
      <c r="K3955" t="n">
        <v>46.86</v>
      </c>
      <c r="L3955" t="n">
        <v>32540.65</v>
      </c>
      <c r="M3955" t="n">
        <v>175.58</v>
      </c>
      <c r="N3955" t="n">
        <v>997438.1800000001</v>
      </c>
      <c r="O3955" t="n">
        <v>47.15</v>
      </c>
      <c r="P3955" t="n">
        <v>4.44</v>
      </c>
      <c r="Q3955" t="n">
        <v>58.74</v>
      </c>
      <c r="R3955" t="n">
        <v>207.143</v>
      </c>
      <c r="S3955" t="n">
        <v>170.305</v>
      </c>
      <c r="T3955" t="n">
        <v>351.304</v>
      </c>
    </row>
    <row r="3956">
      <c r="A3956" s="142" t="n">
        <v>42080</v>
      </c>
      <c r="B3956" t="inlineStr"/>
      <c r="C3956" t="n">
        <v>143.79</v>
      </c>
      <c r="D3956" t="inlineStr"/>
      <c r="E3956" t="inlineStr"/>
      <c r="F3956" t="inlineStr"/>
      <c r="G3956" t="inlineStr"/>
      <c r="H3956" t="inlineStr"/>
      <c r="I3956" t="inlineStr"/>
      <c r="J3956" t="n">
        <v>22.49</v>
      </c>
      <c r="K3956" t="n">
        <v>46.11</v>
      </c>
      <c r="L3956" t="n">
        <v>32226.8</v>
      </c>
      <c r="M3956" t="n">
        <v>173.32</v>
      </c>
      <c r="N3956" t="n">
        <v>979271.26</v>
      </c>
      <c r="O3956" t="n">
        <v>46.34</v>
      </c>
      <c r="P3956" t="n">
        <v>4.42</v>
      </c>
      <c r="Q3956" t="n">
        <v>58.59</v>
      </c>
      <c r="R3956" t="n">
        <v>205.753</v>
      </c>
      <c r="S3956" t="n">
        <v>169.739</v>
      </c>
      <c r="T3956" t="n">
        <v>353.609</v>
      </c>
    </row>
    <row r="3957">
      <c r="A3957" s="142" t="n">
        <v>42081</v>
      </c>
      <c r="B3957" t="inlineStr"/>
      <c r="C3957" t="n">
        <v>141.79</v>
      </c>
      <c r="D3957" t="inlineStr"/>
      <c r="E3957" t="inlineStr"/>
      <c r="F3957" t="inlineStr"/>
      <c r="G3957" t="inlineStr"/>
      <c r="H3957" t="inlineStr"/>
      <c r="I3957" t="inlineStr"/>
      <c r="J3957" t="n">
        <v>22.31</v>
      </c>
      <c r="K3957" t="n">
        <v>47.77</v>
      </c>
      <c r="L3957" t="n">
        <v>32255.17</v>
      </c>
      <c r="M3957" t="n">
        <v>177.81</v>
      </c>
      <c r="N3957" t="n">
        <v>1009549.59</v>
      </c>
      <c r="O3957" t="n">
        <v>47.42</v>
      </c>
      <c r="P3957" t="n">
        <v>4.43</v>
      </c>
      <c r="Q3957" t="n">
        <v>58.21</v>
      </c>
      <c r="R3957" t="n">
        <v>206.48</v>
      </c>
      <c r="S3957" t="n">
        <v>170.793</v>
      </c>
      <c r="T3957" t="n">
        <v>355.176</v>
      </c>
    </row>
    <row r="3958">
      <c r="A3958" s="142" t="n">
        <v>42082</v>
      </c>
      <c r="B3958" t="inlineStr"/>
      <c r="C3958" t="n">
        <v>145.16</v>
      </c>
      <c r="D3958" t="inlineStr"/>
      <c r="E3958" t="inlineStr"/>
      <c r="F3958" t="inlineStr"/>
      <c r="G3958" t="inlineStr"/>
      <c r="H3958" t="inlineStr"/>
      <c r="I3958" t="inlineStr"/>
      <c r="J3958" t="n">
        <v>23.44</v>
      </c>
      <c r="K3958" t="n">
        <v>47.64</v>
      </c>
      <c r="L3958" t="n">
        <v>32865.9</v>
      </c>
      <c r="M3958" t="n">
        <v>178.81</v>
      </c>
      <c r="N3958" t="n">
        <v>1020753.49</v>
      </c>
      <c r="O3958" t="n">
        <v>48.12</v>
      </c>
      <c r="P3958" t="n">
        <v>4.55</v>
      </c>
      <c r="Q3958" t="n">
        <v>60.49</v>
      </c>
      <c r="R3958" t="n">
        <v>207.709</v>
      </c>
      <c r="S3958" t="n">
        <v>171.041</v>
      </c>
      <c r="T3958" t="n">
        <v>358.927</v>
      </c>
    </row>
    <row r="3959">
      <c r="A3959" s="142" t="n">
        <v>42083</v>
      </c>
      <c r="B3959" t="inlineStr"/>
      <c r="C3959" t="n">
        <v>147.91</v>
      </c>
      <c r="D3959" t="inlineStr"/>
      <c r="E3959" t="inlineStr"/>
      <c r="F3959" t="inlineStr"/>
      <c r="G3959" t="inlineStr"/>
      <c r="H3959" t="inlineStr"/>
      <c r="I3959" t="inlineStr"/>
      <c r="J3959" t="n">
        <v>23.48</v>
      </c>
      <c r="K3959" t="n">
        <v>48.52</v>
      </c>
      <c r="L3959" t="n">
        <v>33593.3</v>
      </c>
      <c r="M3959" t="n">
        <v>181.66</v>
      </c>
      <c r="N3959" t="n">
        <v>1042586.01</v>
      </c>
      <c r="O3959" t="n">
        <v>48.85</v>
      </c>
      <c r="P3959" t="n">
        <v>4.61</v>
      </c>
      <c r="Q3959" t="n">
        <v>61.8</v>
      </c>
      <c r="R3959" t="n">
        <v>209.501</v>
      </c>
      <c r="S3959" t="n">
        <v>170.433</v>
      </c>
      <c r="T3959" t="n">
        <v>354.909</v>
      </c>
    </row>
    <row r="3960">
      <c r="A3960" s="142" t="n">
        <v>42086</v>
      </c>
      <c r="B3960" t="inlineStr"/>
      <c r="C3960" t="n">
        <v>149.07</v>
      </c>
      <c r="D3960" t="inlineStr"/>
      <c r="E3960" t="inlineStr"/>
      <c r="F3960" t="inlineStr"/>
      <c r="G3960" t="inlineStr"/>
      <c r="H3960" t="inlineStr"/>
      <c r="I3960" t="inlineStr"/>
      <c r="J3960" t="n">
        <v>23.52</v>
      </c>
      <c r="K3960" t="n">
        <v>49.06</v>
      </c>
      <c r="L3960" t="n">
        <v>33565.79</v>
      </c>
      <c r="M3960" t="n">
        <v>184.85</v>
      </c>
      <c r="N3960" t="n">
        <v>1052318.02</v>
      </c>
      <c r="O3960" t="n">
        <v>49.4</v>
      </c>
      <c r="P3960" t="n">
        <v>4.68</v>
      </c>
      <c r="Q3960" t="n">
        <v>61.74</v>
      </c>
      <c r="R3960" t="n">
        <v>208.13</v>
      </c>
      <c r="S3960" t="n">
        <v>168.784</v>
      </c>
      <c r="T3960" t="n">
        <v>352.885</v>
      </c>
    </row>
    <row r="3961">
      <c r="A3961" s="142" t="n">
        <v>42087</v>
      </c>
      <c r="B3961" t="inlineStr"/>
      <c r="C3961" t="n">
        <v>152.15</v>
      </c>
      <c r="D3961" t="inlineStr"/>
      <c r="E3961" t="inlineStr"/>
      <c r="F3961" t="inlineStr"/>
      <c r="G3961" t="inlineStr"/>
      <c r="H3961" t="inlineStr"/>
      <c r="I3961" t="inlineStr"/>
      <c r="J3961" t="n">
        <v>23.73</v>
      </c>
      <c r="K3961" t="n">
        <v>49</v>
      </c>
      <c r="L3961" t="n">
        <v>33559</v>
      </c>
      <c r="M3961" t="n">
        <v>184.04</v>
      </c>
      <c r="N3961" t="n">
        <v>1045314.76</v>
      </c>
      <c r="O3961" t="n">
        <v>49.59</v>
      </c>
      <c r="P3961" t="n">
        <v>4.7</v>
      </c>
      <c r="Q3961" t="n">
        <v>62.39</v>
      </c>
      <c r="R3961" t="n">
        <v>208.704</v>
      </c>
      <c r="S3961" t="n">
        <v>168.675</v>
      </c>
      <c r="T3961" t="n">
        <v>354.59</v>
      </c>
    </row>
    <row r="3962">
      <c r="A3962" s="142" t="n">
        <v>42088</v>
      </c>
      <c r="B3962" t="inlineStr"/>
      <c r="C3962" t="n">
        <v>152.51</v>
      </c>
      <c r="D3962" t="inlineStr"/>
      <c r="E3962" t="inlineStr"/>
      <c r="F3962" t="inlineStr"/>
      <c r="G3962" t="inlineStr"/>
      <c r="H3962" t="inlineStr"/>
      <c r="I3962" t="inlineStr"/>
      <c r="J3962" t="n">
        <v>23.57</v>
      </c>
      <c r="K3962" t="n">
        <v>48.4</v>
      </c>
      <c r="L3962" t="n">
        <v>33669.04</v>
      </c>
      <c r="M3962" t="n">
        <v>182.14</v>
      </c>
      <c r="N3962" t="n">
        <v>1034829.37</v>
      </c>
      <c r="O3962" t="n">
        <v>48.67</v>
      </c>
      <c r="P3962" t="n">
        <v>4.64</v>
      </c>
      <c r="Q3962" t="n">
        <v>62.03</v>
      </c>
      <c r="R3962" t="n">
        <v>206.378</v>
      </c>
      <c r="S3962" t="n">
        <v>166.05</v>
      </c>
      <c r="T3962" t="n">
        <v>351.233</v>
      </c>
    </row>
    <row r="3963">
      <c r="A3963" s="142" t="n">
        <v>42089</v>
      </c>
      <c r="B3963" t="inlineStr"/>
      <c r="C3963" t="n">
        <v>151.05</v>
      </c>
      <c r="D3963" t="inlineStr"/>
      <c r="E3963" t="inlineStr"/>
      <c r="F3963" t="inlineStr"/>
      <c r="G3963" t="inlineStr"/>
      <c r="H3963" t="inlineStr"/>
      <c r="I3963" t="inlineStr"/>
      <c r="J3963" t="n">
        <v>23.4</v>
      </c>
      <c r="K3963" t="n">
        <v>47.51</v>
      </c>
      <c r="L3963" t="n">
        <v>33924.94</v>
      </c>
      <c r="M3963" t="n">
        <v>177.98</v>
      </c>
      <c r="N3963" t="n">
        <v>1019376.77</v>
      </c>
      <c r="O3963" t="n">
        <v>48.12</v>
      </c>
      <c r="P3963" t="n">
        <v>4.6</v>
      </c>
      <c r="Q3963" t="n">
        <v>61.72</v>
      </c>
      <c r="R3963" t="n">
        <v>204.745</v>
      </c>
      <c r="S3963" t="n">
        <v>165.886</v>
      </c>
      <c r="T3963" t="n">
        <v>348.522</v>
      </c>
    </row>
    <row r="3964">
      <c r="A3964" s="142" t="n">
        <v>42090</v>
      </c>
      <c r="B3964" t="inlineStr"/>
      <c r="C3964" t="n">
        <v>151.43</v>
      </c>
      <c r="D3964" t="inlineStr"/>
      <c r="E3964" t="inlineStr"/>
      <c r="F3964" t="inlineStr"/>
      <c r="G3964" t="inlineStr"/>
      <c r="H3964" t="inlineStr"/>
      <c r="I3964" t="inlineStr"/>
      <c r="J3964" t="n">
        <v>22.86</v>
      </c>
      <c r="K3964" t="n">
        <v>47.84</v>
      </c>
      <c r="L3964" t="n">
        <v>33457.64</v>
      </c>
      <c r="M3964" t="n">
        <v>180.22</v>
      </c>
      <c r="N3964" t="n">
        <v>1023235.05</v>
      </c>
      <c r="O3964" t="n">
        <v>47.8</v>
      </c>
      <c r="P3964" t="n">
        <v>4.56</v>
      </c>
      <c r="Q3964" t="n">
        <v>60.02</v>
      </c>
      <c r="R3964" t="n">
        <v>205.294</v>
      </c>
      <c r="S3964" t="n">
        <v>166.336</v>
      </c>
      <c r="T3964" t="n">
        <v>347.872</v>
      </c>
    </row>
    <row r="3965">
      <c r="A3965" s="142" t="n">
        <v>42093</v>
      </c>
      <c r="B3965" t="inlineStr"/>
      <c r="C3965" t="n">
        <v>150.49</v>
      </c>
      <c r="D3965" t="inlineStr"/>
      <c r="E3965" t="inlineStr"/>
      <c r="F3965" t="inlineStr"/>
      <c r="G3965" t="inlineStr"/>
      <c r="H3965" t="inlineStr"/>
      <c r="I3965" t="inlineStr"/>
      <c r="J3965" t="n">
        <v>22.63</v>
      </c>
      <c r="K3965" t="n">
        <v>46.51</v>
      </c>
      <c r="L3965" t="n">
        <v>32874.33</v>
      </c>
      <c r="M3965" t="n">
        <v>175.49</v>
      </c>
      <c r="N3965" t="n">
        <v>999714.5699999999</v>
      </c>
      <c r="O3965" t="n">
        <v>46.96</v>
      </c>
      <c r="P3965" t="n">
        <v>4.49</v>
      </c>
      <c r="Q3965" t="n">
        <v>59.08</v>
      </c>
      <c r="R3965" t="n">
        <v>207.553</v>
      </c>
      <c r="S3965" t="n">
        <v>168.541</v>
      </c>
      <c r="T3965" t="n">
        <v>353.791</v>
      </c>
    </row>
    <row r="3966">
      <c r="A3966" s="142" t="n">
        <v>42094</v>
      </c>
      <c r="B3966" t="inlineStr"/>
      <c r="C3966" t="n">
        <v>146.88</v>
      </c>
      <c r="D3966" t="inlineStr"/>
      <c r="E3966" t="inlineStr"/>
      <c r="F3966" t="inlineStr"/>
      <c r="G3966" t="inlineStr"/>
      <c r="H3966" t="inlineStr"/>
      <c r="I3966" t="inlineStr"/>
      <c r="J3966" t="n">
        <v>22.78</v>
      </c>
      <c r="K3966" t="n">
        <v>46.32</v>
      </c>
      <c r="L3966" t="n">
        <v>33042.01</v>
      </c>
      <c r="M3966" t="n">
        <v>174.37</v>
      </c>
      <c r="N3966" t="n">
        <v>989455.13</v>
      </c>
      <c r="O3966" t="n">
        <v>46.75</v>
      </c>
      <c r="P3966" t="n">
        <v>4.49</v>
      </c>
      <c r="Q3966" t="n">
        <v>59.52</v>
      </c>
      <c r="R3966" t="n">
        <v>206.146</v>
      </c>
      <c r="S3966" t="n">
        <v>168.629</v>
      </c>
      <c r="T3966" t="n">
        <v>358.855</v>
      </c>
    </row>
    <row r="3967">
      <c r="A3967" s="142" t="n">
        <v>42095</v>
      </c>
      <c r="B3967" t="inlineStr"/>
      <c r="C3967" t="n">
        <v>148.17</v>
      </c>
      <c r="D3967" t="inlineStr"/>
      <c r="E3967" t="inlineStr"/>
      <c r="F3967" t="inlineStr"/>
      <c r="G3967" t="inlineStr"/>
      <c r="H3967" t="inlineStr"/>
      <c r="I3967" t="inlineStr"/>
      <c r="J3967" t="n">
        <v>22.91</v>
      </c>
      <c r="K3967" t="n">
        <v>48.77</v>
      </c>
      <c r="L3967" t="n">
        <v>33743.99</v>
      </c>
      <c r="M3967" t="n">
        <v>181.16</v>
      </c>
      <c r="N3967" t="n">
        <v>1032146.72</v>
      </c>
      <c r="O3967" t="n">
        <v>48.66</v>
      </c>
      <c r="P3967" t="n">
        <v>4.64</v>
      </c>
      <c r="Q3967" t="n">
        <v>60.24</v>
      </c>
      <c r="R3967" t="n">
        <v>206.825</v>
      </c>
      <c r="S3967" t="n">
        <v>168.277</v>
      </c>
      <c r="T3967" t="n">
        <v>361.343</v>
      </c>
    </row>
    <row r="3968">
      <c r="A3968" s="142" t="n">
        <v>42096</v>
      </c>
      <c r="B3968" t="inlineStr"/>
      <c r="C3968" t="n">
        <v>148.63</v>
      </c>
      <c r="D3968" t="inlineStr"/>
      <c r="E3968" t="inlineStr"/>
      <c r="F3968" t="inlineStr"/>
      <c r="G3968" t="inlineStr"/>
      <c r="H3968" t="inlineStr"/>
      <c r="I3968" t="inlineStr"/>
      <c r="J3968" t="n">
        <v>23.18</v>
      </c>
      <c r="K3968" t="n">
        <v>47.71</v>
      </c>
      <c r="L3968" t="n">
        <v>33440.31</v>
      </c>
      <c r="M3968" t="n">
        <v>180.01</v>
      </c>
      <c r="N3968" t="n">
        <v>1019721.23</v>
      </c>
      <c r="O3968" t="n">
        <v>48.05</v>
      </c>
      <c r="P3968" t="n">
        <v>4.58</v>
      </c>
      <c r="Q3968" t="n">
        <v>60.79</v>
      </c>
      <c r="R3968" t="n">
        <v>206.488</v>
      </c>
      <c r="S3968" t="n">
        <v>167.51</v>
      </c>
      <c r="T3968" t="n">
        <v>360.845</v>
      </c>
    </row>
    <row r="3969">
      <c r="A3969" s="142" t="n">
        <v>42097</v>
      </c>
      <c r="B3969" t="inlineStr"/>
      <c r="C3969" t="n">
        <v>148.63</v>
      </c>
      <c r="D3969" t="inlineStr"/>
      <c r="E3969" t="inlineStr"/>
      <c r="F3969" t="inlineStr"/>
      <c r="G3969" t="inlineStr"/>
      <c r="H3969" t="inlineStr"/>
      <c r="I3969" t="inlineStr"/>
      <c r="J3969" t="n">
        <v>23.18</v>
      </c>
      <c r="K3969" t="n">
        <v>47.71</v>
      </c>
      <c r="L3969" t="n">
        <v>33440.31</v>
      </c>
      <c r="M3969" t="n">
        <v>180.01</v>
      </c>
      <c r="N3969" t="n">
        <v>1019721.23</v>
      </c>
      <c r="O3969" t="n">
        <v>48.05</v>
      </c>
      <c r="P3969" t="n">
        <v>4.58</v>
      </c>
      <c r="Q3969" t="n">
        <v>60.79</v>
      </c>
      <c r="R3969" t="n">
        <v>206.488</v>
      </c>
      <c r="S3969" t="n">
        <v>167.51</v>
      </c>
      <c r="T3969" t="n">
        <v>360.845</v>
      </c>
    </row>
    <row r="3970">
      <c r="A3970" s="142" t="n">
        <v>42100</v>
      </c>
      <c r="B3970" t="inlineStr"/>
      <c r="C3970" t="n">
        <v>148.63</v>
      </c>
      <c r="D3970" t="inlineStr"/>
      <c r="E3970" t="inlineStr"/>
      <c r="F3970" t="inlineStr"/>
      <c r="G3970" t="inlineStr"/>
      <c r="H3970" t="inlineStr"/>
      <c r="I3970" t="inlineStr"/>
      <c r="J3970" t="n">
        <v>23.18</v>
      </c>
      <c r="K3970" t="n">
        <v>47.71</v>
      </c>
      <c r="L3970" t="n">
        <v>33440.31</v>
      </c>
      <c r="M3970" t="n">
        <v>180.01</v>
      </c>
      <c r="N3970" t="n">
        <v>1019721.23</v>
      </c>
      <c r="O3970" t="n">
        <v>48.05</v>
      </c>
      <c r="P3970" t="n">
        <v>4.67</v>
      </c>
      <c r="Q3970" t="n">
        <v>60.79</v>
      </c>
      <c r="R3970" t="n">
        <v>206.073</v>
      </c>
      <c r="S3970" t="n">
        <v>167.51</v>
      </c>
      <c r="T3970" t="n">
        <v>360.845</v>
      </c>
    </row>
    <row r="3971">
      <c r="A3971" s="142" t="n">
        <v>42101</v>
      </c>
      <c r="B3971" t="inlineStr"/>
      <c r="C3971" t="n">
        <v>148.54</v>
      </c>
      <c r="D3971" t="inlineStr"/>
      <c r="E3971" t="inlineStr"/>
      <c r="F3971" t="inlineStr"/>
      <c r="G3971" t="inlineStr"/>
      <c r="H3971" t="inlineStr"/>
      <c r="I3971" t="inlineStr"/>
      <c r="J3971" t="n">
        <v>23.43</v>
      </c>
      <c r="K3971" t="n">
        <v>48.5</v>
      </c>
      <c r="L3971" t="n">
        <v>33909.74</v>
      </c>
      <c r="M3971" t="n">
        <v>181.25</v>
      </c>
      <c r="N3971" t="n">
        <v>1038141.96</v>
      </c>
      <c r="O3971" t="n">
        <v>48.89</v>
      </c>
      <c r="P3971" t="n">
        <v>4.69</v>
      </c>
      <c r="Q3971" t="n">
        <v>61.96</v>
      </c>
      <c r="R3971" t="n">
        <v>210.015</v>
      </c>
      <c r="S3971" t="n">
        <v>169.386</v>
      </c>
      <c r="T3971" t="n">
        <v>366.52</v>
      </c>
    </row>
    <row r="3972">
      <c r="A3972" s="142" t="n">
        <v>42102</v>
      </c>
      <c r="B3972" t="inlineStr"/>
      <c r="C3972" t="n">
        <v>151.31</v>
      </c>
      <c r="D3972" t="inlineStr"/>
      <c r="E3972" t="inlineStr"/>
      <c r="F3972" t="inlineStr"/>
      <c r="G3972" t="inlineStr"/>
      <c r="H3972" t="inlineStr"/>
      <c r="I3972" t="inlineStr"/>
      <c r="J3972" t="n">
        <v>23.27</v>
      </c>
      <c r="K3972" t="n">
        <v>48.12</v>
      </c>
      <c r="L3972" t="n">
        <v>33497.18</v>
      </c>
      <c r="M3972" t="n">
        <v>180.68</v>
      </c>
      <c r="N3972" t="n">
        <v>1029755.35</v>
      </c>
      <c r="O3972" t="n">
        <v>48.71</v>
      </c>
      <c r="P3972" t="n">
        <v>4.67</v>
      </c>
      <c r="Q3972" t="n">
        <v>61.36</v>
      </c>
      <c r="R3972" t="n">
        <v>209.97</v>
      </c>
      <c r="S3972" t="n">
        <v>170.951</v>
      </c>
      <c r="T3972" t="n">
        <v>374.289</v>
      </c>
    </row>
    <row r="3973">
      <c r="A3973" s="142" t="n">
        <v>42103</v>
      </c>
      <c r="B3973" t="inlineStr"/>
      <c r="C3973" t="n">
        <v>152.87</v>
      </c>
      <c r="D3973" t="inlineStr"/>
      <c r="E3973" t="inlineStr"/>
      <c r="F3973" t="inlineStr"/>
      <c r="G3973" t="inlineStr"/>
      <c r="H3973" t="inlineStr"/>
      <c r="I3973" t="inlineStr"/>
      <c r="J3973" t="n">
        <v>23.21</v>
      </c>
      <c r="K3973" t="n">
        <v>48.06</v>
      </c>
      <c r="L3973" t="n">
        <v>33284.95</v>
      </c>
      <c r="M3973" t="n">
        <v>179.69</v>
      </c>
      <c r="N3973" t="n">
        <v>1025925.33</v>
      </c>
      <c r="O3973" t="n">
        <v>48.77</v>
      </c>
      <c r="P3973" t="n">
        <v>4.67</v>
      </c>
      <c r="Q3973" t="n">
        <v>61.27</v>
      </c>
      <c r="R3973" t="n">
        <v>212.304</v>
      </c>
      <c r="S3973" t="n">
        <v>173.388</v>
      </c>
      <c r="T3973" t="n">
        <v>381.107</v>
      </c>
    </row>
    <row r="3974">
      <c r="A3974" s="142" t="n">
        <v>42104</v>
      </c>
      <c r="B3974" t="inlineStr"/>
      <c r="C3974" t="n">
        <v>152.36</v>
      </c>
      <c r="D3974" t="inlineStr"/>
      <c r="E3974" t="inlineStr"/>
      <c r="F3974" t="inlineStr"/>
      <c r="G3974" t="inlineStr"/>
      <c r="H3974" t="inlineStr"/>
      <c r="I3974" t="inlineStr"/>
      <c r="J3974" t="n">
        <v>23.7</v>
      </c>
      <c r="K3974" t="n">
        <v>49.36</v>
      </c>
      <c r="L3974" t="n">
        <v>33694.3</v>
      </c>
      <c r="M3974" t="n">
        <v>184.4</v>
      </c>
      <c r="N3974" t="n">
        <v>1055611.8</v>
      </c>
      <c r="O3974" t="n">
        <v>49.75</v>
      </c>
      <c r="P3974" t="n">
        <v>4.76</v>
      </c>
      <c r="Q3974" t="n">
        <v>62.73</v>
      </c>
      <c r="R3974" t="n">
        <v>214.297</v>
      </c>
      <c r="S3974" t="n">
        <v>175.01</v>
      </c>
      <c r="T3974" t="n">
        <v>385.197</v>
      </c>
    </row>
    <row r="3975">
      <c r="A3975" s="142" t="n">
        <v>42107</v>
      </c>
      <c r="B3975" t="inlineStr"/>
      <c r="C3975" t="n">
        <v>156.64</v>
      </c>
      <c r="D3975" t="inlineStr"/>
      <c r="E3975" t="inlineStr"/>
      <c r="F3975" t="inlineStr"/>
      <c r="G3975" t="inlineStr"/>
      <c r="H3975" t="inlineStr"/>
      <c r="I3975" t="inlineStr"/>
      <c r="J3975" t="n">
        <v>23.87</v>
      </c>
      <c r="K3975" t="n">
        <v>48.8</v>
      </c>
      <c r="L3975" t="n">
        <v>33452.72</v>
      </c>
      <c r="M3975" t="n">
        <v>183.91</v>
      </c>
      <c r="N3975" t="n">
        <v>1051669.37</v>
      </c>
      <c r="O3975" t="n">
        <v>49.49</v>
      </c>
      <c r="P3975" t="n">
        <v>4.75</v>
      </c>
      <c r="Q3975" t="n">
        <v>63.24</v>
      </c>
      <c r="R3975" t="n">
        <v>214.647</v>
      </c>
      <c r="S3975" t="n">
        <v>175.387</v>
      </c>
      <c r="T3975" t="n">
        <v>389.786</v>
      </c>
    </row>
    <row r="3976">
      <c r="A3976" s="142" t="n">
        <v>42108</v>
      </c>
      <c r="B3976" t="inlineStr"/>
      <c r="C3976" t="n">
        <v>157.2</v>
      </c>
      <c r="D3976" t="inlineStr"/>
      <c r="E3976" t="inlineStr"/>
      <c r="F3976" t="inlineStr"/>
      <c r="G3976" t="inlineStr"/>
      <c r="H3976" t="inlineStr"/>
      <c r="I3976" t="inlineStr"/>
      <c r="J3976" t="n">
        <v>23.67</v>
      </c>
      <c r="K3976" t="n">
        <v>48.98</v>
      </c>
      <c r="L3976" t="n">
        <v>33246.59</v>
      </c>
      <c r="M3976" t="n">
        <v>183.84</v>
      </c>
      <c r="N3976" t="n">
        <v>1051859.42</v>
      </c>
      <c r="O3976" t="n">
        <v>49.29</v>
      </c>
      <c r="P3976" t="n">
        <v>4.75</v>
      </c>
      <c r="Q3976" t="n">
        <v>62.62</v>
      </c>
      <c r="R3976" t="n">
        <v>213.727</v>
      </c>
      <c r="S3976" t="n">
        <v>173.981</v>
      </c>
      <c r="T3976" t="n">
        <v>383.617</v>
      </c>
    </row>
    <row r="3977">
      <c r="A3977" s="142" t="n">
        <v>42109</v>
      </c>
      <c r="B3977" t="inlineStr"/>
      <c r="C3977" t="n">
        <v>157.18</v>
      </c>
      <c r="D3977" t="inlineStr"/>
      <c r="E3977" t="inlineStr"/>
      <c r="F3977" t="inlineStr"/>
      <c r="G3977" t="inlineStr"/>
      <c r="H3977" t="inlineStr"/>
      <c r="I3977" t="inlineStr"/>
      <c r="J3977" t="n">
        <v>23.81</v>
      </c>
      <c r="K3977" t="n">
        <v>50</v>
      </c>
      <c r="L3977" t="n">
        <v>33447.06</v>
      </c>
      <c r="M3977" t="n">
        <v>185.75</v>
      </c>
      <c r="N3977" t="n">
        <v>1070042.86</v>
      </c>
      <c r="O3977" t="n">
        <v>50.45</v>
      </c>
      <c r="P3977" t="n">
        <v>4.85</v>
      </c>
      <c r="Q3977" t="n">
        <v>62.86</v>
      </c>
      <c r="R3977" t="n">
        <v>215.065</v>
      </c>
      <c r="S3977" t="n">
        <v>175.741</v>
      </c>
      <c r="T3977" t="n">
        <v>386.813</v>
      </c>
    </row>
    <row r="3978">
      <c r="A3978" s="142" t="n">
        <v>42110</v>
      </c>
      <c r="B3978" t="inlineStr"/>
      <c r="C3978" t="n">
        <v>160.75</v>
      </c>
      <c r="D3978" t="inlineStr"/>
      <c r="E3978" t="inlineStr"/>
      <c r="F3978" t="inlineStr"/>
      <c r="G3978" t="inlineStr"/>
      <c r="H3978" t="inlineStr"/>
      <c r="I3978" t="inlineStr"/>
      <c r="J3978" t="n">
        <v>24.25</v>
      </c>
      <c r="K3978" t="n">
        <v>49.67</v>
      </c>
      <c r="L3978" t="n">
        <v>33545.4</v>
      </c>
      <c r="M3978" t="n">
        <v>184.36</v>
      </c>
      <c r="N3978" t="n">
        <v>1061659.6</v>
      </c>
      <c r="O3978" t="n">
        <v>50.22</v>
      </c>
      <c r="P3978" t="n">
        <v>4.85</v>
      </c>
      <c r="Q3978" t="n">
        <v>64.33</v>
      </c>
      <c r="R3978" t="n">
        <v>213.546</v>
      </c>
      <c r="S3978" t="n">
        <v>174.79</v>
      </c>
      <c r="T3978" t="n">
        <v>389.234</v>
      </c>
    </row>
    <row r="3979">
      <c r="A3979" s="142" t="n">
        <v>42111</v>
      </c>
      <c r="B3979" t="inlineStr"/>
      <c r="C3979" t="n">
        <v>160.36</v>
      </c>
      <c r="D3979" t="inlineStr"/>
      <c r="E3979" t="inlineStr"/>
      <c r="F3979" t="inlineStr"/>
      <c r="G3979" t="inlineStr"/>
      <c r="H3979" t="inlineStr"/>
      <c r="I3979" t="inlineStr"/>
      <c r="J3979" t="n">
        <v>23.96</v>
      </c>
      <c r="K3979" t="n">
        <v>49.68</v>
      </c>
      <c r="L3979" t="n">
        <v>33651.59</v>
      </c>
      <c r="M3979" t="n">
        <v>183.65</v>
      </c>
      <c r="N3979" t="n">
        <v>1059305.5</v>
      </c>
      <c r="O3979" t="n">
        <v>50</v>
      </c>
      <c r="P3979" t="n">
        <v>4.79</v>
      </c>
      <c r="Q3979" t="n">
        <v>63.84</v>
      </c>
      <c r="R3979" t="n">
        <v>209.83</v>
      </c>
      <c r="S3979" t="n">
        <v>171.891</v>
      </c>
      <c r="T3979" t="n">
        <v>383.042</v>
      </c>
    </row>
    <row r="3980">
      <c r="A3980" s="142" t="n">
        <v>42114</v>
      </c>
      <c r="B3980" t="inlineStr"/>
      <c r="C3980" t="n">
        <v>158.81</v>
      </c>
      <c r="D3980" t="inlineStr"/>
      <c r="E3980" t="inlineStr"/>
      <c r="F3980" t="inlineStr"/>
      <c r="G3980" t="inlineStr"/>
      <c r="H3980" t="inlineStr"/>
      <c r="I3980" t="inlineStr"/>
      <c r="J3980" t="n">
        <v>23.7</v>
      </c>
      <c r="K3980" t="n">
        <v>49.76</v>
      </c>
      <c r="L3980" t="n">
        <v>33190.72</v>
      </c>
      <c r="M3980" t="n">
        <v>184.19</v>
      </c>
      <c r="N3980" t="n">
        <v>1066583.95</v>
      </c>
      <c r="O3980" t="n">
        <v>50.17</v>
      </c>
      <c r="P3980" t="n">
        <v>4.82</v>
      </c>
      <c r="Q3980" t="n">
        <v>63.21</v>
      </c>
      <c r="R3980" t="n">
        <v>211.622</v>
      </c>
      <c r="S3980" t="n">
        <v>172.955</v>
      </c>
      <c r="T3980" t="n">
        <v>380.51</v>
      </c>
    </row>
    <row r="3981">
      <c r="A3981" s="142" t="n">
        <v>42115</v>
      </c>
      <c r="B3981" t="inlineStr"/>
      <c r="C3981" t="n">
        <v>160.03</v>
      </c>
      <c r="D3981" t="inlineStr"/>
      <c r="E3981" t="inlineStr"/>
      <c r="F3981" t="inlineStr"/>
      <c r="G3981" t="inlineStr"/>
      <c r="H3981" t="inlineStr"/>
      <c r="I3981" t="inlineStr"/>
      <c r="J3981" t="n">
        <v>23.9</v>
      </c>
      <c r="K3981" t="n">
        <v>50.22</v>
      </c>
      <c r="L3981" t="n">
        <v>33380.24</v>
      </c>
      <c r="M3981" t="n">
        <v>187.09</v>
      </c>
      <c r="N3981" t="n">
        <v>1079900.37</v>
      </c>
      <c r="O3981" t="n">
        <v>50.53</v>
      </c>
      <c r="P3981" t="n">
        <v>4.82</v>
      </c>
      <c r="Q3981" t="n">
        <v>63.64</v>
      </c>
      <c r="R3981" t="n">
        <v>212.75</v>
      </c>
      <c r="S3981" t="n">
        <v>173.575</v>
      </c>
      <c r="T3981" t="n">
        <v>384.107</v>
      </c>
    </row>
    <row r="3982">
      <c r="A3982" s="142" t="n">
        <v>42116</v>
      </c>
      <c r="B3982" t="inlineStr"/>
      <c r="C3982" t="n">
        <v>159.8</v>
      </c>
      <c r="D3982" t="inlineStr"/>
      <c r="E3982" t="inlineStr"/>
      <c r="F3982" t="inlineStr"/>
      <c r="G3982" t="inlineStr"/>
      <c r="H3982" t="inlineStr"/>
      <c r="I3982" t="inlineStr"/>
      <c r="J3982" t="n">
        <v>23.85</v>
      </c>
      <c r="K3982" t="n">
        <v>48.57</v>
      </c>
      <c r="L3982" t="n">
        <v>32812.77</v>
      </c>
      <c r="M3982" t="n">
        <v>181.77</v>
      </c>
      <c r="N3982" t="n">
        <v>1041395.44</v>
      </c>
      <c r="O3982" t="n">
        <v>49.16</v>
      </c>
      <c r="P3982" t="n">
        <v>4.75</v>
      </c>
      <c r="Q3982" t="n">
        <v>63.43</v>
      </c>
      <c r="R3982" t="n">
        <v>212.696</v>
      </c>
      <c r="S3982" t="n">
        <v>174.38</v>
      </c>
      <c r="T3982" t="n">
        <v>386.744</v>
      </c>
    </row>
    <row r="3983">
      <c r="A3983" s="142" t="n">
        <v>42117</v>
      </c>
      <c r="B3983" t="inlineStr"/>
      <c r="C3983" t="n">
        <v>160.44</v>
      </c>
      <c r="D3983" t="inlineStr"/>
      <c r="E3983" t="inlineStr"/>
      <c r="F3983" t="inlineStr"/>
      <c r="G3983" t="inlineStr"/>
      <c r="H3983" t="inlineStr"/>
      <c r="I3983" t="inlineStr"/>
      <c r="J3983" t="n">
        <v>23.5</v>
      </c>
      <c r="K3983" t="n">
        <v>49.36</v>
      </c>
      <c r="L3983" t="n">
        <v>33070.31</v>
      </c>
      <c r="M3983" t="n">
        <v>183.57</v>
      </c>
      <c r="N3983" t="n">
        <v>1060050.52</v>
      </c>
      <c r="O3983" t="n">
        <v>49.78</v>
      </c>
      <c r="P3983" t="n">
        <v>4.79</v>
      </c>
      <c r="Q3983" t="n">
        <v>62.36</v>
      </c>
      <c r="R3983" t="n">
        <v>211.914</v>
      </c>
      <c r="S3983" t="n">
        <v>173.762</v>
      </c>
      <c r="T3983" t="n">
        <v>386.357</v>
      </c>
    </row>
    <row r="3984">
      <c r="A3984" s="142" t="n">
        <v>42118</v>
      </c>
      <c r="B3984" t="inlineStr"/>
      <c r="C3984" t="n">
        <v>162.46</v>
      </c>
      <c r="D3984" t="inlineStr"/>
      <c r="E3984" t="inlineStr"/>
      <c r="F3984" t="inlineStr"/>
      <c r="G3984" t="inlineStr"/>
      <c r="H3984" t="inlineStr"/>
      <c r="I3984" t="inlineStr"/>
      <c r="J3984" t="n">
        <v>23.68</v>
      </c>
      <c r="K3984" t="n">
        <v>48.73</v>
      </c>
      <c r="L3984" t="n">
        <v>32700.99</v>
      </c>
      <c r="M3984" t="n">
        <v>182.95</v>
      </c>
      <c r="N3984" t="n">
        <v>1046934.12</v>
      </c>
      <c r="O3984" t="n">
        <v>48.98</v>
      </c>
      <c r="P3984" t="n">
        <v>4.72</v>
      </c>
      <c r="Q3984" t="n">
        <v>62.6</v>
      </c>
      <c r="R3984" t="n">
        <v>212.569</v>
      </c>
      <c r="S3984" t="n">
        <v>173.52</v>
      </c>
      <c r="T3984" t="n">
        <v>386.508</v>
      </c>
    </row>
    <row r="3985">
      <c r="A3985" s="142" t="n">
        <v>42121</v>
      </c>
      <c r="B3985" t="inlineStr"/>
      <c r="C3985" t="n">
        <v>161.69</v>
      </c>
      <c r="D3985" t="inlineStr"/>
      <c r="E3985" t="inlineStr"/>
      <c r="F3985" t="inlineStr"/>
      <c r="G3985" t="inlineStr"/>
      <c r="H3985" t="inlineStr"/>
      <c r="I3985" t="inlineStr"/>
      <c r="J3985" t="n">
        <v>23.54</v>
      </c>
      <c r="K3985" t="n">
        <v>49.45</v>
      </c>
      <c r="L3985" t="n">
        <v>33615.21</v>
      </c>
      <c r="M3985" t="n">
        <v>184.29</v>
      </c>
      <c r="N3985" t="n">
        <v>1058546.24</v>
      </c>
      <c r="O3985" t="n">
        <v>49.63</v>
      </c>
      <c r="P3985" t="n">
        <v>4.78</v>
      </c>
      <c r="Q3985" t="n">
        <v>62.63</v>
      </c>
      <c r="R3985" t="n">
        <v>214.699</v>
      </c>
      <c r="S3985" t="n">
        <v>173.479</v>
      </c>
      <c r="T3985" t="n">
        <v>387.779</v>
      </c>
    </row>
    <row r="3986">
      <c r="A3986" s="142" t="n">
        <v>42122</v>
      </c>
      <c r="B3986" t="inlineStr"/>
      <c r="C3986" t="n">
        <v>162.27</v>
      </c>
      <c r="D3986" t="inlineStr"/>
      <c r="E3986" t="inlineStr"/>
      <c r="F3986" t="inlineStr"/>
      <c r="G3986" t="inlineStr"/>
      <c r="H3986" t="inlineStr"/>
      <c r="I3986" t="inlineStr"/>
      <c r="J3986" t="n">
        <v>24</v>
      </c>
      <c r="K3986" t="n">
        <v>50.62</v>
      </c>
      <c r="L3986" t="n">
        <v>33823.9</v>
      </c>
      <c r="M3986" t="n">
        <v>189.71</v>
      </c>
      <c r="N3986" t="n">
        <v>1086968.96</v>
      </c>
      <c r="O3986" t="n">
        <v>50.96</v>
      </c>
      <c r="P3986" t="n">
        <v>4.93</v>
      </c>
      <c r="Q3986" t="n">
        <v>64.34</v>
      </c>
      <c r="R3986" t="n">
        <v>211.487</v>
      </c>
      <c r="S3986" t="n">
        <v>172.12</v>
      </c>
      <c r="T3986" t="n">
        <v>384.834</v>
      </c>
    </row>
    <row r="3987">
      <c r="A3987" s="142" t="n">
        <v>42123</v>
      </c>
      <c r="B3987" t="inlineStr"/>
      <c r="C3987" t="n">
        <v>167.98</v>
      </c>
      <c r="D3987" t="inlineStr"/>
      <c r="E3987" t="inlineStr"/>
      <c r="F3987" t="inlineStr"/>
      <c r="G3987" t="inlineStr"/>
      <c r="H3987" t="inlineStr"/>
      <c r="I3987" t="inlineStr"/>
      <c r="J3987" t="n">
        <v>24.15</v>
      </c>
      <c r="K3987" t="n">
        <v>50.71</v>
      </c>
      <c r="L3987" t="n">
        <v>33863.38</v>
      </c>
      <c r="M3987" t="n">
        <v>190.65</v>
      </c>
      <c r="N3987" t="n">
        <v>1091863.5</v>
      </c>
      <c r="O3987" t="n">
        <v>50.88</v>
      </c>
      <c r="P3987" t="n">
        <v>4.92</v>
      </c>
      <c r="Q3987" t="n">
        <v>64.88</v>
      </c>
      <c r="R3987" t="n">
        <v>206.835</v>
      </c>
      <c r="S3987" t="n">
        <v>168.775</v>
      </c>
      <c r="T3987" t="n">
        <v>376.383</v>
      </c>
    </row>
    <row r="3988">
      <c r="A3988" s="142" t="n">
        <v>42124</v>
      </c>
      <c r="B3988" t="inlineStr"/>
      <c r="C3988" t="n">
        <v>168.07</v>
      </c>
      <c r="D3988" t="inlineStr"/>
      <c r="E3988" t="inlineStr"/>
      <c r="F3988" t="inlineStr"/>
      <c r="G3988" t="inlineStr"/>
      <c r="H3988" t="inlineStr"/>
      <c r="I3988" t="inlineStr"/>
      <c r="J3988" t="n">
        <v>23.68</v>
      </c>
      <c r="K3988" t="n">
        <v>48.8</v>
      </c>
      <c r="L3988" t="n">
        <v>33142.33</v>
      </c>
      <c r="M3988" t="n">
        <v>185.01</v>
      </c>
      <c r="N3988" t="n">
        <v>1054172.84</v>
      </c>
      <c r="O3988" t="n">
        <v>49.11</v>
      </c>
      <c r="P3988" t="n">
        <v>4.74</v>
      </c>
      <c r="Q3988" t="n">
        <v>62.36</v>
      </c>
      <c r="R3988" t="n">
        <v>206.16</v>
      </c>
      <c r="S3988" t="n">
        <v>166.314</v>
      </c>
      <c r="T3988" t="n">
        <v>370.402</v>
      </c>
    </row>
    <row r="3989">
      <c r="A3989" s="142" t="n">
        <v>42125</v>
      </c>
      <c r="B3989" t="inlineStr"/>
      <c r="C3989" t="n">
        <v>168.07</v>
      </c>
      <c r="D3989" t="inlineStr"/>
      <c r="E3989" t="inlineStr"/>
      <c r="F3989" t="inlineStr"/>
      <c r="G3989" t="inlineStr"/>
      <c r="H3989" t="inlineStr"/>
      <c r="I3989" t="inlineStr"/>
      <c r="J3989" t="n">
        <v>23.68</v>
      </c>
      <c r="K3989" t="n">
        <v>48.8</v>
      </c>
      <c r="L3989" t="n">
        <v>33142.33</v>
      </c>
      <c r="M3989" t="n">
        <v>185.01</v>
      </c>
      <c r="N3989" t="n">
        <v>1054172.84</v>
      </c>
      <c r="O3989" t="n">
        <v>49.11</v>
      </c>
      <c r="P3989" t="n">
        <v>4.75</v>
      </c>
      <c r="Q3989" t="n">
        <v>62.36</v>
      </c>
      <c r="R3989" t="n">
        <v>205.565</v>
      </c>
      <c r="S3989" t="n">
        <v>166.314</v>
      </c>
      <c r="T3989" t="n">
        <v>370.402</v>
      </c>
    </row>
    <row r="3990">
      <c r="A3990" s="142" t="n">
        <v>42128</v>
      </c>
      <c r="B3990" t="inlineStr"/>
      <c r="C3990" t="n">
        <v>162.85</v>
      </c>
      <c r="D3990" t="inlineStr"/>
      <c r="E3990" t="inlineStr"/>
      <c r="F3990" t="inlineStr"/>
      <c r="G3990" t="inlineStr"/>
      <c r="H3990" t="inlineStr"/>
      <c r="I3990" t="inlineStr"/>
      <c r="J3990" t="n">
        <v>23.82</v>
      </c>
      <c r="K3990" t="n">
        <v>49.43</v>
      </c>
      <c r="L3990" t="n">
        <v>33142.33</v>
      </c>
      <c r="M3990" t="n">
        <v>186.61</v>
      </c>
      <c r="N3990" t="n">
        <v>1066704.36</v>
      </c>
      <c r="O3990" t="n">
        <v>49.89</v>
      </c>
      <c r="P3990" t="n">
        <v>4.84</v>
      </c>
      <c r="Q3990" t="n">
        <v>63.65</v>
      </c>
      <c r="R3990" t="n">
        <v>206.801</v>
      </c>
      <c r="S3990" t="n">
        <v>168.046</v>
      </c>
      <c r="T3990" t="n">
        <v>372.062</v>
      </c>
    </row>
    <row r="3991">
      <c r="A3991" s="142" t="n">
        <v>42129</v>
      </c>
      <c r="B3991" t="n">
        <v>103.81</v>
      </c>
      <c r="C3991" t="n">
        <v>166.27</v>
      </c>
      <c r="D3991" t="inlineStr"/>
      <c r="E3991" t="inlineStr"/>
      <c r="F3991" t="inlineStr"/>
      <c r="G3991" t="inlineStr"/>
      <c r="H3991" t="inlineStr"/>
      <c r="I3991" t="inlineStr"/>
      <c r="J3991" t="n">
        <v>24</v>
      </c>
      <c r="K3991" t="n">
        <v>49.44</v>
      </c>
      <c r="L3991" t="n">
        <v>33650.16</v>
      </c>
      <c r="M3991" t="n">
        <v>187.12</v>
      </c>
      <c r="N3991" t="n">
        <v>1066095.49</v>
      </c>
      <c r="O3991" t="n">
        <v>49.91</v>
      </c>
      <c r="P3991" t="n">
        <v>4.83</v>
      </c>
      <c r="Q3991" t="n">
        <v>64.09999999999999</v>
      </c>
      <c r="R3991" t="n">
        <v>203.931</v>
      </c>
      <c r="S3991" t="n">
        <v>166.216</v>
      </c>
      <c r="T3991" t="n">
        <v>371.111</v>
      </c>
    </row>
    <row r="3992">
      <c r="A3992" s="142" t="n">
        <v>42130</v>
      </c>
      <c r="B3992" t="n">
        <v>104.46</v>
      </c>
      <c r="C3992" t="n">
        <v>167.66</v>
      </c>
      <c r="D3992" t="inlineStr"/>
      <c r="E3992" t="inlineStr"/>
      <c r="F3992" t="inlineStr"/>
      <c r="G3992" t="inlineStr"/>
      <c r="H3992" t="inlineStr"/>
      <c r="I3992" t="inlineStr"/>
      <c r="J3992" t="n">
        <v>23.17</v>
      </c>
      <c r="K3992" t="n">
        <v>48.11</v>
      </c>
      <c r="L3992" t="n">
        <v>33532.36</v>
      </c>
      <c r="M3992" t="n">
        <v>183.9</v>
      </c>
      <c r="N3992" t="n">
        <v>1042060.12</v>
      </c>
      <c r="O3992" t="n">
        <v>48.31</v>
      </c>
      <c r="P3992" t="n">
        <v>4.7</v>
      </c>
      <c r="Q3992" t="n">
        <v>61.77</v>
      </c>
      <c r="R3992" t="n">
        <v>202.773</v>
      </c>
      <c r="S3992" t="n">
        <v>163.624</v>
      </c>
      <c r="T3992" t="n">
        <v>363.055</v>
      </c>
    </row>
    <row r="3993">
      <c r="A3993" s="142" t="n">
        <v>42131</v>
      </c>
      <c r="B3993" t="n">
        <v>103.23</v>
      </c>
      <c r="C3993" t="n">
        <v>165.79</v>
      </c>
      <c r="D3993" t="inlineStr"/>
      <c r="E3993" t="inlineStr"/>
      <c r="F3993" t="inlineStr"/>
      <c r="G3993" t="inlineStr"/>
      <c r="H3993" t="inlineStr"/>
      <c r="I3993" t="inlineStr"/>
      <c r="J3993" t="n">
        <v>22.77</v>
      </c>
      <c r="K3993" t="n">
        <v>48.36</v>
      </c>
      <c r="L3993" t="n">
        <v>33225.18</v>
      </c>
      <c r="M3993" t="n">
        <v>182.71</v>
      </c>
      <c r="N3993" t="n">
        <v>1034621.18</v>
      </c>
      <c r="O3993" t="n">
        <v>48.59</v>
      </c>
      <c r="P3993" t="n">
        <v>4.72</v>
      </c>
      <c r="Q3993" t="n">
        <v>60.45</v>
      </c>
      <c r="R3993" t="n">
        <v>202.893</v>
      </c>
      <c r="S3993" t="n">
        <v>164.457</v>
      </c>
      <c r="T3993" t="n">
        <v>360.61</v>
      </c>
    </row>
    <row r="3994">
      <c r="A3994" s="142" t="n">
        <v>42132</v>
      </c>
      <c r="B3994" t="n">
        <v>102.61</v>
      </c>
      <c r="C3994" t="n">
        <v>164.6</v>
      </c>
      <c r="D3994" t="inlineStr"/>
      <c r="E3994" t="inlineStr"/>
      <c r="F3994" t="inlineStr"/>
      <c r="G3994" t="inlineStr"/>
      <c r="H3994" t="inlineStr"/>
      <c r="I3994" t="inlineStr"/>
      <c r="J3994" t="n">
        <v>23.12</v>
      </c>
      <c r="K3994" t="n">
        <v>48.36</v>
      </c>
      <c r="L3994" t="n">
        <v>33225.18</v>
      </c>
      <c r="M3994" t="n">
        <v>182.71</v>
      </c>
      <c r="N3994" t="n">
        <v>1034621.18</v>
      </c>
      <c r="O3994" t="n">
        <v>48.59</v>
      </c>
      <c r="P3994" t="n">
        <v>4.77</v>
      </c>
      <c r="Q3994" t="n">
        <v>61.36</v>
      </c>
      <c r="R3994" t="n">
        <v>208.703</v>
      </c>
      <c r="S3994" t="n">
        <v>164.457</v>
      </c>
      <c r="T3994" t="n">
        <v>360.61</v>
      </c>
    </row>
    <row r="3995">
      <c r="A3995" s="142" t="n">
        <v>42135</v>
      </c>
      <c r="B3995" t="n">
        <v>103.68</v>
      </c>
      <c r="C3995" t="n">
        <v>166.23</v>
      </c>
      <c r="D3995" t="inlineStr"/>
      <c r="E3995" t="inlineStr"/>
      <c r="F3995" t="inlineStr"/>
      <c r="G3995" t="inlineStr"/>
      <c r="H3995" t="inlineStr"/>
      <c r="I3995" t="inlineStr"/>
      <c r="J3995" t="n">
        <v>23.52</v>
      </c>
      <c r="K3995" t="n">
        <v>49.22</v>
      </c>
      <c r="L3995" t="n">
        <v>33163.03</v>
      </c>
      <c r="M3995" t="n">
        <v>187.33</v>
      </c>
      <c r="N3995" t="n">
        <v>1058827.67</v>
      </c>
      <c r="O3995" t="n">
        <v>49.8</v>
      </c>
      <c r="P3995" t="n">
        <v>4.81</v>
      </c>
      <c r="Q3995" t="n">
        <v>62.55</v>
      </c>
      <c r="R3995" t="n">
        <v>209.492</v>
      </c>
      <c r="S3995" t="n">
        <v>168.002</v>
      </c>
      <c r="T3995" t="n">
        <v>368.163</v>
      </c>
    </row>
    <row r="3996">
      <c r="A3996" s="142" t="n">
        <v>42136</v>
      </c>
      <c r="B3996" t="n">
        <v>106.19</v>
      </c>
      <c r="C3996" t="n">
        <v>170.41</v>
      </c>
      <c r="D3996" t="inlineStr"/>
      <c r="E3996" t="inlineStr"/>
      <c r="F3996" t="inlineStr"/>
      <c r="G3996" t="inlineStr"/>
      <c r="H3996" t="inlineStr"/>
      <c r="I3996" t="inlineStr"/>
      <c r="J3996" t="n">
        <v>23.38</v>
      </c>
      <c r="K3996" t="n">
        <v>49.4</v>
      </c>
      <c r="L3996" t="n">
        <v>33422.87</v>
      </c>
      <c r="M3996" t="n">
        <v>188.11</v>
      </c>
      <c r="N3996" t="n">
        <v>1065650.55</v>
      </c>
      <c r="O3996" t="n">
        <v>50.26</v>
      </c>
      <c r="P3996" t="n">
        <v>4.86</v>
      </c>
      <c r="Q3996" t="n">
        <v>62.12</v>
      </c>
      <c r="R3996" t="n">
        <v>206.823</v>
      </c>
      <c r="S3996" t="n">
        <v>166.134</v>
      </c>
      <c r="T3996" t="n">
        <v>362.605</v>
      </c>
    </row>
    <row r="3997">
      <c r="A3997" s="142" t="n">
        <v>42137</v>
      </c>
      <c r="B3997" t="n">
        <v>106.3</v>
      </c>
      <c r="C3997" t="n">
        <v>170.96</v>
      </c>
      <c r="D3997" t="inlineStr"/>
      <c r="E3997" t="inlineStr"/>
      <c r="F3997" t="inlineStr"/>
      <c r="G3997" t="inlineStr"/>
      <c r="H3997" t="inlineStr"/>
      <c r="I3997" t="inlineStr"/>
      <c r="J3997" t="n">
        <v>23.94</v>
      </c>
      <c r="K3997" t="n">
        <v>50.51</v>
      </c>
      <c r="L3997" t="n">
        <v>34124.64</v>
      </c>
      <c r="M3997" t="n">
        <v>193.91</v>
      </c>
      <c r="N3997" t="n">
        <v>1093219.04</v>
      </c>
      <c r="O3997" t="n">
        <v>50.92</v>
      </c>
      <c r="P3997" t="n">
        <v>4.91</v>
      </c>
      <c r="Q3997" t="n">
        <v>63.79</v>
      </c>
      <c r="R3997" t="n">
        <v>206.43</v>
      </c>
      <c r="S3997" t="n">
        <v>165.116</v>
      </c>
      <c r="T3997" t="n">
        <v>360.937</v>
      </c>
    </row>
    <row r="3998">
      <c r="A3998" s="142" t="n">
        <v>42138</v>
      </c>
      <c r="B3998" t="n">
        <v>106.3</v>
      </c>
      <c r="C3998" t="n">
        <v>170.96</v>
      </c>
      <c r="D3998" t="inlineStr"/>
      <c r="E3998" t="inlineStr"/>
      <c r="F3998" t="inlineStr"/>
      <c r="G3998" t="inlineStr"/>
      <c r="H3998" t="inlineStr"/>
      <c r="I3998" t="inlineStr"/>
      <c r="J3998" t="n">
        <v>23.94</v>
      </c>
      <c r="K3998" t="n">
        <v>50.51</v>
      </c>
      <c r="L3998" t="n">
        <v>34124.64</v>
      </c>
      <c r="M3998" t="n">
        <v>193.91</v>
      </c>
      <c r="N3998" t="n">
        <v>1093219.04</v>
      </c>
      <c r="O3998" t="n">
        <v>50.92</v>
      </c>
      <c r="P3998" t="n">
        <v>4.89</v>
      </c>
      <c r="Q3998" t="n">
        <v>63.79</v>
      </c>
      <c r="R3998" t="n">
        <v>207.869</v>
      </c>
      <c r="S3998" t="n">
        <v>165.116</v>
      </c>
      <c r="T3998" t="n">
        <v>360.937</v>
      </c>
    </row>
    <row r="3999">
      <c r="A3999" s="142" t="n">
        <v>42139</v>
      </c>
      <c r="B3999" t="n">
        <v>108.1</v>
      </c>
      <c r="C3999" t="n">
        <v>173.87</v>
      </c>
      <c r="D3999" t="inlineStr"/>
      <c r="E3999" t="inlineStr"/>
      <c r="F3999" t="inlineStr"/>
      <c r="G3999" t="inlineStr"/>
      <c r="H3999" t="inlineStr"/>
      <c r="I3999" t="inlineStr"/>
      <c r="J3999" t="n">
        <v>23.87</v>
      </c>
      <c r="K3999" t="n">
        <v>49.95</v>
      </c>
      <c r="L3999" t="n">
        <v>34502.13</v>
      </c>
      <c r="M3999" t="n">
        <v>193.91</v>
      </c>
      <c r="N3999" t="n">
        <v>1082907.21</v>
      </c>
      <c r="O3999" t="n">
        <v>50.72</v>
      </c>
      <c r="P3999" t="n">
        <v>4.84</v>
      </c>
      <c r="Q3999" t="n">
        <v>63.42</v>
      </c>
      <c r="R3999" t="n">
        <v>206.93</v>
      </c>
      <c r="S3999" t="n">
        <v>165.454</v>
      </c>
      <c r="T3999" t="n">
        <v>361.494</v>
      </c>
    </row>
    <row r="4000">
      <c r="A4000" s="142" t="n">
        <v>42142</v>
      </c>
      <c r="B4000" t="n">
        <v>105.29</v>
      </c>
      <c r="C4000" t="n">
        <v>169.62</v>
      </c>
      <c r="D4000" t="inlineStr"/>
      <c r="E4000" t="inlineStr"/>
      <c r="F4000" t="inlineStr"/>
      <c r="G4000" t="inlineStr"/>
      <c r="H4000" t="inlineStr"/>
      <c r="I4000" t="inlineStr"/>
      <c r="J4000" t="n">
        <v>23.96</v>
      </c>
      <c r="K4000" t="n">
        <v>49.73</v>
      </c>
      <c r="L4000" t="n">
        <v>34632.65</v>
      </c>
      <c r="M4000" t="n">
        <v>192.21</v>
      </c>
      <c r="N4000" t="n">
        <v>1077460.56</v>
      </c>
      <c r="O4000" t="n">
        <v>50.72</v>
      </c>
      <c r="P4000" t="n">
        <v>4.88</v>
      </c>
      <c r="Q4000" t="n">
        <v>63.36</v>
      </c>
      <c r="R4000" t="n">
        <v>207.933</v>
      </c>
      <c r="S4000" t="n">
        <v>166.698</v>
      </c>
      <c r="T4000" t="n">
        <v>363.099</v>
      </c>
    </row>
    <row r="4001">
      <c r="A4001" s="142" t="n">
        <v>42143</v>
      </c>
      <c r="B4001" t="n">
        <v>107.17</v>
      </c>
      <c r="C4001" t="n">
        <v>172.23</v>
      </c>
      <c r="D4001" t="inlineStr"/>
      <c r="E4001" t="inlineStr"/>
      <c r="F4001" t="inlineStr"/>
      <c r="G4001" t="inlineStr"/>
      <c r="H4001" t="inlineStr"/>
      <c r="I4001" t="inlineStr"/>
      <c r="J4001" t="n">
        <v>23.96</v>
      </c>
      <c r="K4001" t="n">
        <v>49.2</v>
      </c>
      <c r="L4001" t="n">
        <v>33793.45</v>
      </c>
      <c r="M4001" t="n">
        <v>191.29</v>
      </c>
      <c r="N4001" t="n">
        <v>1063357.97</v>
      </c>
      <c r="O4001" t="n">
        <v>50.35</v>
      </c>
      <c r="P4001" t="n">
        <v>4.83</v>
      </c>
      <c r="Q4001" t="n">
        <v>63.26</v>
      </c>
      <c r="R4001" t="n">
        <v>211.363</v>
      </c>
      <c r="S4001" t="n">
        <v>169.838</v>
      </c>
      <c r="T4001" t="n">
        <v>370.826</v>
      </c>
    </row>
    <row r="4002">
      <c r="A4002" s="142" t="n">
        <v>42144</v>
      </c>
      <c r="B4002" t="n">
        <v>105.84</v>
      </c>
      <c r="C4002" t="n">
        <v>170.38</v>
      </c>
      <c r="D4002" t="inlineStr"/>
      <c r="E4002" t="inlineStr"/>
      <c r="F4002" t="inlineStr"/>
      <c r="G4002" t="inlineStr"/>
      <c r="H4002" t="inlineStr"/>
      <c r="I4002" t="inlineStr"/>
      <c r="J4002" t="n">
        <v>23.92</v>
      </c>
      <c r="K4002" t="n">
        <v>49.46</v>
      </c>
      <c r="L4002" t="n">
        <v>33884.43</v>
      </c>
      <c r="M4002" t="n">
        <v>192.97</v>
      </c>
      <c r="N4002" t="n">
        <v>1075863.71</v>
      </c>
      <c r="O4002" t="n">
        <v>50.77</v>
      </c>
      <c r="P4002" t="n">
        <v>4.87</v>
      </c>
      <c r="Q4002" t="n">
        <v>63.14</v>
      </c>
      <c r="R4002" t="n">
        <v>212.303</v>
      </c>
      <c r="S4002" t="n">
        <v>170.172</v>
      </c>
      <c r="T4002" t="n">
        <v>370.002</v>
      </c>
    </row>
    <row r="4003">
      <c r="A4003" s="142" t="n">
        <v>42145</v>
      </c>
      <c r="B4003" t="n">
        <v>106.34</v>
      </c>
      <c r="C4003" t="n">
        <v>170.98</v>
      </c>
      <c r="D4003" t="inlineStr"/>
      <c r="E4003" t="inlineStr"/>
      <c r="F4003" t="inlineStr"/>
      <c r="G4003" t="inlineStr"/>
      <c r="H4003" t="inlineStr"/>
      <c r="I4003" t="inlineStr"/>
      <c r="J4003" t="n">
        <v>23.67</v>
      </c>
      <c r="K4003" t="n">
        <v>49.32</v>
      </c>
      <c r="L4003" t="n">
        <v>33808.12</v>
      </c>
      <c r="M4003" t="n">
        <v>191.54</v>
      </c>
      <c r="N4003" t="n">
        <v>1066586.59</v>
      </c>
      <c r="O4003" t="n">
        <v>50.47</v>
      </c>
      <c r="P4003" t="n">
        <v>4.85</v>
      </c>
      <c r="Q4003" t="n">
        <v>62.58</v>
      </c>
      <c r="R4003" t="n">
        <v>213.19</v>
      </c>
      <c r="S4003" t="n">
        <v>170.426</v>
      </c>
      <c r="T4003" t="n">
        <v>368.171</v>
      </c>
    </row>
    <row r="4004">
      <c r="A4004" s="142" t="n">
        <v>42146</v>
      </c>
      <c r="B4004" t="n">
        <v>105.26</v>
      </c>
      <c r="C4004" t="n">
        <v>169.33</v>
      </c>
      <c r="D4004" t="inlineStr"/>
      <c r="E4004" t="inlineStr"/>
      <c r="F4004" t="inlineStr"/>
      <c r="G4004" t="inlineStr"/>
      <c r="H4004" t="inlineStr"/>
      <c r="I4004" t="inlineStr"/>
      <c r="J4004" t="n">
        <v>23.88</v>
      </c>
      <c r="K4004" t="n">
        <v>49.26</v>
      </c>
      <c r="L4004" t="n">
        <v>33820.28</v>
      </c>
      <c r="M4004" t="n">
        <v>191.77</v>
      </c>
      <c r="N4004" t="n">
        <v>1064557.83</v>
      </c>
      <c r="O4004" t="n">
        <v>50.71</v>
      </c>
      <c r="P4004" t="n">
        <v>4.89</v>
      </c>
      <c r="Q4004" t="n">
        <v>62.88</v>
      </c>
      <c r="R4004" t="n">
        <v>213.174</v>
      </c>
      <c r="S4004" t="n">
        <v>171.426</v>
      </c>
      <c r="T4004" t="n">
        <v>373.312</v>
      </c>
    </row>
    <row r="4005">
      <c r="A4005" s="142" t="n">
        <v>42149</v>
      </c>
      <c r="B4005" t="n">
        <v>105.26</v>
      </c>
      <c r="C4005" t="n">
        <v>169.33</v>
      </c>
      <c r="D4005" t="inlineStr"/>
      <c r="E4005" t="inlineStr"/>
      <c r="F4005" t="inlineStr"/>
      <c r="G4005" t="inlineStr"/>
      <c r="H4005" t="inlineStr"/>
      <c r="I4005" t="inlineStr"/>
      <c r="J4005" t="n">
        <v>23.88</v>
      </c>
      <c r="K4005" t="n">
        <v>49.26</v>
      </c>
      <c r="L4005" t="n">
        <v>33820.28</v>
      </c>
      <c r="M4005" t="n">
        <v>191.77</v>
      </c>
      <c r="N4005" t="n">
        <v>1064557.83</v>
      </c>
      <c r="O4005" t="n">
        <v>50.71</v>
      </c>
      <c r="P4005" t="n">
        <v>4.89</v>
      </c>
      <c r="Q4005" t="n">
        <v>62.88</v>
      </c>
      <c r="R4005" t="n">
        <v>212.588</v>
      </c>
      <c r="S4005" t="n">
        <v>171.426</v>
      </c>
      <c r="T4005" t="n">
        <v>373.312</v>
      </c>
    </row>
    <row r="4006">
      <c r="A4006" s="142" t="n">
        <v>42150</v>
      </c>
      <c r="B4006" t="n">
        <v>106.44</v>
      </c>
      <c r="C4006" t="n">
        <v>171.06</v>
      </c>
      <c r="D4006" t="inlineStr"/>
      <c r="E4006" t="inlineStr"/>
      <c r="F4006" t="inlineStr"/>
      <c r="G4006" t="inlineStr"/>
      <c r="H4006" t="inlineStr"/>
      <c r="I4006" t="inlineStr"/>
      <c r="J4006" t="n">
        <v>23.55</v>
      </c>
      <c r="K4006" t="n">
        <v>48.48</v>
      </c>
      <c r="L4006" t="n">
        <v>33315.78</v>
      </c>
      <c r="M4006" t="n">
        <v>189.88</v>
      </c>
      <c r="N4006" t="n">
        <v>1052714.21</v>
      </c>
      <c r="O4006" t="n">
        <v>49.61</v>
      </c>
      <c r="P4006" t="n">
        <v>4.83</v>
      </c>
      <c r="Q4006" t="n">
        <v>61.47</v>
      </c>
      <c r="R4006" t="n">
        <v>210.951</v>
      </c>
      <c r="S4006" t="n">
        <v>171.3</v>
      </c>
      <c r="T4006" t="n">
        <v>373.64</v>
      </c>
    </row>
    <row r="4007">
      <c r="A4007" s="142" t="n">
        <v>42151</v>
      </c>
      <c r="B4007" t="n">
        <v>105.71</v>
      </c>
      <c r="C4007" t="n">
        <v>170.05</v>
      </c>
      <c r="D4007" t="inlineStr"/>
      <c r="E4007" t="inlineStr"/>
      <c r="F4007" t="inlineStr"/>
      <c r="G4007" t="inlineStr"/>
      <c r="H4007" t="inlineStr"/>
      <c r="I4007" t="inlineStr"/>
      <c r="J4007" t="n">
        <v>23.58</v>
      </c>
      <c r="K4007" t="n">
        <v>48.63</v>
      </c>
      <c r="L4007" t="n">
        <v>33267.33</v>
      </c>
      <c r="M4007" t="n">
        <v>191.77</v>
      </c>
      <c r="N4007" t="n">
        <v>1053649.25</v>
      </c>
      <c r="O4007" t="n">
        <v>49.76</v>
      </c>
      <c r="P4007" t="n">
        <v>4.82</v>
      </c>
      <c r="Q4007" t="n">
        <v>61.2</v>
      </c>
      <c r="R4007" t="n">
        <v>213.758</v>
      </c>
      <c r="S4007" t="n">
        <v>172.603</v>
      </c>
      <c r="T4007" t="n">
        <v>371.747</v>
      </c>
    </row>
    <row r="4008">
      <c r="A4008" s="142" t="n">
        <v>42152</v>
      </c>
      <c r="B4008" t="n">
        <v>105.71</v>
      </c>
      <c r="C4008" t="n">
        <v>169.95</v>
      </c>
      <c r="D4008" t="inlineStr"/>
      <c r="E4008" t="inlineStr"/>
      <c r="F4008" t="inlineStr"/>
      <c r="G4008" t="inlineStr"/>
      <c r="H4008" t="inlineStr"/>
      <c r="I4008" t="inlineStr"/>
      <c r="J4008" t="n">
        <v>23.36</v>
      </c>
      <c r="K4008" t="n">
        <v>49.08</v>
      </c>
      <c r="L4008" t="n">
        <v>33282.07</v>
      </c>
      <c r="M4008" t="n">
        <v>192.24</v>
      </c>
      <c r="N4008" t="n">
        <v>1054235.11</v>
      </c>
      <c r="O4008" t="n">
        <v>49.91</v>
      </c>
      <c r="P4008" t="n">
        <v>4.81</v>
      </c>
      <c r="Q4008" t="n">
        <v>60.57</v>
      </c>
      <c r="R4008" t="n">
        <v>212.757</v>
      </c>
      <c r="S4008" t="n">
        <v>171.587</v>
      </c>
      <c r="T4008" t="n">
        <v>366.837</v>
      </c>
    </row>
    <row r="4009">
      <c r="A4009" s="142" t="n">
        <v>42153</v>
      </c>
      <c r="B4009" t="n">
        <v>104.92</v>
      </c>
      <c r="C4009" t="n">
        <v>168.69</v>
      </c>
      <c r="D4009" t="inlineStr"/>
      <c r="E4009" t="inlineStr"/>
      <c r="F4009" t="inlineStr"/>
      <c r="G4009" t="inlineStr"/>
      <c r="H4009" t="inlineStr"/>
      <c r="I4009" t="inlineStr"/>
      <c r="J4009" t="n">
        <v>23.6</v>
      </c>
      <c r="K4009" t="n">
        <v>49.05</v>
      </c>
      <c r="L4009" t="n">
        <v>33199.39</v>
      </c>
      <c r="M4009" t="n">
        <v>192.48</v>
      </c>
      <c r="N4009" t="n">
        <v>1057733.96</v>
      </c>
      <c r="O4009" t="n">
        <v>49.94</v>
      </c>
      <c r="P4009" t="n">
        <v>4.82</v>
      </c>
      <c r="Q4009" t="n">
        <v>61.54</v>
      </c>
      <c r="R4009" t="n">
        <v>209.087</v>
      </c>
      <c r="S4009" t="n">
        <v>169.763</v>
      </c>
      <c r="T4009" t="n">
        <v>363.417</v>
      </c>
    </row>
    <row r="4010">
      <c r="A4010" s="142" t="n">
        <v>42156</v>
      </c>
      <c r="B4010" t="n">
        <v>105.3</v>
      </c>
      <c r="C4010" t="n">
        <v>169.18</v>
      </c>
      <c r="D4010" t="inlineStr"/>
      <c r="E4010" t="inlineStr"/>
      <c r="F4010" t="inlineStr"/>
      <c r="G4010" t="inlineStr"/>
      <c r="H4010" t="inlineStr"/>
      <c r="I4010" t="inlineStr"/>
      <c r="J4010" t="n">
        <v>23.83</v>
      </c>
      <c r="K4010" t="n">
        <v>49.15</v>
      </c>
      <c r="L4010" t="n">
        <v>33087.52</v>
      </c>
      <c r="M4010" t="n">
        <v>191.67</v>
      </c>
      <c r="N4010" t="n">
        <v>1059020.12</v>
      </c>
      <c r="O4010" t="n">
        <v>50.22</v>
      </c>
      <c r="P4010" t="n">
        <v>4.83</v>
      </c>
      <c r="Q4010" t="n">
        <v>62.1</v>
      </c>
      <c r="R4010" t="n">
        <v>209.373</v>
      </c>
      <c r="S4010" t="n">
        <v>170.693</v>
      </c>
      <c r="T4010" t="n">
        <v>365.195</v>
      </c>
    </row>
    <row r="4011">
      <c r="A4011" s="142" t="n">
        <v>42157</v>
      </c>
      <c r="B4011" t="n">
        <v>104.32</v>
      </c>
      <c r="C4011" t="n">
        <v>167.66</v>
      </c>
      <c r="D4011" t="inlineStr"/>
      <c r="E4011" t="inlineStr"/>
      <c r="F4011" t="inlineStr"/>
      <c r="G4011" t="inlineStr"/>
      <c r="H4011" t="inlineStr"/>
      <c r="I4011" t="inlineStr"/>
      <c r="J4011" t="n">
        <v>23.4</v>
      </c>
      <c r="K4011" t="n">
        <v>49.23</v>
      </c>
      <c r="L4011" t="n">
        <v>33208.41</v>
      </c>
      <c r="M4011" t="n">
        <v>192.07</v>
      </c>
      <c r="N4011" t="n">
        <v>1056508.4</v>
      </c>
      <c r="O4011" t="n">
        <v>49.92</v>
      </c>
      <c r="P4011" t="n">
        <v>4.8</v>
      </c>
      <c r="Q4011" t="n">
        <v>61.02</v>
      </c>
      <c r="R4011" t="n">
        <v>207.241</v>
      </c>
      <c r="S4011" t="n">
        <v>167.45</v>
      </c>
      <c r="T4011" t="n">
        <v>356.561</v>
      </c>
    </row>
    <row r="4012">
      <c r="A4012" s="142" t="n">
        <v>42158</v>
      </c>
      <c r="B4012" t="n">
        <v>103.55</v>
      </c>
      <c r="C4012" t="n">
        <v>166.28</v>
      </c>
      <c r="D4012" t="inlineStr"/>
      <c r="E4012" t="inlineStr"/>
      <c r="F4012" t="inlineStr"/>
      <c r="G4012" t="inlineStr"/>
      <c r="H4012" t="inlineStr"/>
      <c r="I4012" t="inlineStr"/>
      <c r="J4012" t="n">
        <v>23.24</v>
      </c>
      <c r="K4012" t="n">
        <v>48.45</v>
      </c>
      <c r="L4012" t="n">
        <v>32832.92</v>
      </c>
      <c r="M4012" t="n">
        <v>190.16</v>
      </c>
      <c r="N4012" t="n">
        <v>1040110.58</v>
      </c>
      <c r="O4012" t="n">
        <v>48.85</v>
      </c>
      <c r="P4012" t="n">
        <v>4.7</v>
      </c>
      <c r="Q4012" t="n">
        <v>60.54</v>
      </c>
      <c r="R4012" t="n">
        <v>206.982</v>
      </c>
      <c r="S4012" t="n">
        <v>165.984</v>
      </c>
      <c r="T4012" t="n">
        <v>350.871</v>
      </c>
    </row>
    <row r="4013">
      <c r="A4013" s="142" t="n">
        <v>42159</v>
      </c>
      <c r="B4013" t="n">
        <v>101.49</v>
      </c>
      <c r="C4013" t="n">
        <v>162.85</v>
      </c>
      <c r="D4013" t="inlineStr"/>
      <c r="E4013" t="inlineStr"/>
      <c r="F4013" t="inlineStr"/>
      <c r="G4013" t="inlineStr"/>
      <c r="H4013" t="inlineStr"/>
      <c r="I4013" t="inlineStr"/>
      <c r="J4013" t="n">
        <v>22.57</v>
      </c>
      <c r="K4013" t="n">
        <v>47.34</v>
      </c>
      <c r="L4013" t="n">
        <v>32521.26</v>
      </c>
      <c r="M4013" t="n">
        <v>184.48</v>
      </c>
      <c r="N4013" t="n">
        <v>1007842.82</v>
      </c>
      <c r="O4013" t="n">
        <v>48.14</v>
      </c>
      <c r="P4013" t="n">
        <v>4.61</v>
      </c>
      <c r="Q4013" t="n">
        <v>58.65</v>
      </c>
      <c r="R4013" t="n">
        <v>205.295</v>
      </c>
      <c r="S4013" t="n">
        <v>164.428</v>
      </c>
      <c r="T4013" t="n">
        <v>347.825</v>
      </c>
    </row>
    <row r="4014">
      <c r="A4014" s="142" t="n">
        <v>42160</v>
      </c>
      <c r="B4014" t="n">
        <v>99.67</v>
      </c>
      <c r="C4014" t="n">
        <v>159.61</v>
      </c>
      <c r="D4014" t="inlineStr"/>
      <c r="E4014" t="inlineStr"/>
      <c r="F4014" t="inlineStr"/>
      <c r="G4014" t="inlineStr"/>
      <c r="H4014" t="inlineStr"/>
      <c r="I4014" t="inlineStr"/>
      <c r="J4014" t="n">
        <v>22.49</v>
      </c>
      <c r="K4014" t="n">
        <v>46.79</v>
      </c>
      <c r="L4014" t="n">
        <v>32310.32</v>
      </c>
      <c r="M4014" t="n">
        <v>182.3</v>
      </c>
      <c r="N4014" t="n">
        <v>997975.79</v>
      </c>
      <c r="O4014" t="n">
        <v>47.92</v>
      </c>
      <c r="P4014" t="n">
        <v>4.61</v>
      </c>
      <c r="Q4014" t="n">
        <v>58.25</v>
      </c>
      <c r="R4014" t="n">
        <v>203.449</v>
      </c>
      <c r="S4014" t="n">
        <v>165.619</v>
      </c>
      <c r="T4014" t="n">
        <v>351.15</v>
      </c>
    </row>
    <row r="4015">
      <c r="A4015" s="142" t="n">
        <v>42163</v>
      </c>
      <c r="B4015" t="n">
        <v>99.64</v>
      </c>
      <c r="C4015" t="n">
        <v>159.34</v>
      </c>
      <c r="D4015" t="inlineStr"/>
      <c r="E4015" t="inlineStr"/>
      <c r="F4015" t="inlineStr"/>
      <c r="G4015" t="inlineStr"/>
      <c r="H4015" t="inlineStr"/>
      <c r="I4015" t="inlineStr"/>
      <c r="J4015" t="n">
        <v>22.44</v>
      </c>
      <c r="K4015" t="n">
        <v>47.51</v>
      </c>
      <c r="L4015" t="n">
        <v>32343.65</v>
      </c>
      <c r="M4015" t="n">
        <v>182.3</v>
      </c>
      <c r="N4015" t="n">
        <v>1018522.6</v>
      </c>
      <c r="O4015" t="n">
        <v>47.88</v>
      </c>
      <c r="P4015" t="n">
        <v>4.59</v>
      </c>
      <c r="Q4015" t="n">
        <v>58.14</v>
      </c>
      <c r="R4015" t="n">
        <v>201.601</v>
      </c>
      <c r="S4015" t="n">
        <v>163.457</v>
      </c>
      <c r="T4015" t="n">
        <v>346.403</v>
      </c>
    </row>
    <row r="4016">
      <c r="A4016" s="142" t="n">
        <v>42164</v>
      </c>
      <c r="B4016" t="n">
        <v>99.31999999999999</v>
      </c>
      <c r="C4016" t="n">
        <v>158.82</v>
      </c>
      <c r="D4016" t="inlineStr"/>
      <c r="E4016" t="inlineStr"/>
      <c r="F4016" t="inlineStr"/>
      <c r="G4016" t="inlineStr"/>
      <c r="H4016" t="inlineStr"/>
      <c r="I4016" t="inlineStr"/>
      <c r="J4016" t="n">
        <v>22.5</v>
      </c>
      <c r="K4016" t="n">
        <v>46.88</v>
      </c>
      <c r="L4016" t="n">
        <v>32392.26</v>
      </c>
      <c r="M4016" t="n">
        <v>181.48</v>
      </c>
      <c r="N4016" t="n">
        <v>1001865.44</v>
      </c>
      <c r="O4016" t="n">
        <v>47.49</v>
      </c>
      <c r="P4016" t="n">
        <v>4.58</v>
      </c>
      <c r="Q4016" t="n">
        <v>58.56</v>
      </c>
      <c r="R4016" t="n">
        <v>200.768</v>
      </c>
      <c r="S4016" t="n">
        <v>162.728</v>
      </c>
      <c r="T4016" t="n">
        <v>343.074</v>
      </c>
    </row>
    <row r="4017">
      <c r="A4017" s="142" t="n">
        <v>42165</v>
      </c>
      <c r="B4017" t="n">
        <v>99.73999999999999</v>
      </c>
      <c r="C4017" t="n">
        <v>159.49</v>
      </c>
      <c r="D4017" t="inlineStr"/>
      <c r="E4017" t="inlineStr"/>
      <c r="F4017" t="inlineStr"/>
      <c r="G4017" t="inlineStr"/>
      <c r="H4017" t="inlineStr"/>
      <c r="I4017" t="inlineStr"/>
      <c r="J4017" t="n">
        <v>22.58</v>
      </c>
      <c r="K4017" t="n">
        <v>47.53</v>
      </c>
      <c r="L4017" t="n">
        <v>32556.7</v>
      </c>
      <c r="M4017" t="n">
        <v>183.41</v>
      </c>
      <c r="N4017" t="n">
        <v>1016416.3</v>
      </c>
      <c r="O4017" t="n">
        <v>47.71</v>
      </c>
      <c r="P4017" t="n">
        <v>4.62</v>
      </c>
      <c r="Q4017" t="n">
        <v>58.38</v>
      </c>
      <c r="R4017" t="n">
        <v>204.445</v>
      </c>
      <c r="S4017" t="n">
        <v>164.094</v>
      </c>
      <c r="T4017" t="n">
        <v>343.729</v>
      </c>
    </row>
    <row r="4018">
      <c r="A4018" s="142" t="n">
        <v>42166</v>
      </c>
      <c r="B4018" t="n">
        <v>100.67</v>
      </c>
      <c r="C4018" t="n">
        <v>160.97</v>
      </c>
      <c r="D4018" t="inlineStr"/>
      <c r="E4018" t="inlineStr"/>
      <c r="F4018" t="inlineStr"/>
      <c r="G4018" t="inlineStr"/>
      <c r="H4018" t="inlineStr"/>
      <c r="I4018" t="inlineStr"/>
      <c r="J4018" t="n">
        <v>22.49</v>
      </c>
      <c r="K4018" t="n">
        <v>46.84</v>
      </c>
      <c r="L4018" t="n">
        <v>32424.11</v>
      </c>
      <c r="M4018" t="n">
        <v>181.25</v>
      </c>
      <c r="N4018" t="n">
        <v>1002934.11</v>
      </c>
      <c r="O4018" t="n">
        <v>47.21</v>
      </c>
      <c r="P4018" t="n">
        <v>4.6</v>
      </c>
      <c r="Q4018" t="n">
        <v>58.01</v>
      </c>
      <c r="R4018" t="n">
        <v>205.634</v>
      </c>
      <c r="S4018" t="n">
        <v>165.331</v>
      </c>
      <c r="T4018" t="n">
        <v>345.47</v>
      </c>
    </row>
    <row r="4019">
      <c r="A4019" s="142" t="n">
        <v>42167</v>
      </c>
      <c r="B4019" t="n">
        <v>100.52</v>
      </c>
      <c r="C4019" t="n">
        <v>160.83</v>
      </c>
      <c r="D4019" t="inlineStr"/>
      <c r="E4019" t="inlineStr"/>
      <c r="F4019" t="inlineStr"/>
      <c r="G4019" t="inlineStr"/>
      <c r="H4019" t="inlineStr"/>
      <c r="I4019" t="inlineStr"/>
      <c r="J4019" t="n">
        <v>22.37</v>
      </c>
      <c r="K4019" t="n">
        <v>46.6</v>
      </c>
      <c r="L4019" t="n">
        <v>32257.38</v>
      </c>
      <c r="M4019" t="n">
        <v>180.66</v>
      </c>
      <c r="N4019" t="n">
        <v>1005479</v>
      </c>
      <c r="O4019" t="n">
        <v>46.8</v>
      </c>
      <c r="P4019" t="n">
        <v>4.57</v>
      </c>
      <c r="Q4019" t="n">
        <v>57.68</v>
      </c>
      <c r="R4019" t="n">
        <v>203.73</v>
      </c>
      <c r="S4019" t="n">
        <v>164.116</v>
      </c>
      <c r="T4019" t="n">
        <v>345.404</v>
      </c>
    </row>
    <row r="4020">
      <c r="A4020" s="142" t="n">
        <v>42170</v>
      </c>
      <c r="B4020" t="n">
        <v>99.78</v>
      </c>
      <c r="C4020" t="n">
        <v>159.6</v>
      </c>
      <c r="D4020" t="inlineStr"/>
      <c r="E4020" t="inlineStr"/>
      <c r="F4020" t="inlineStr"/>
      <c r="G4020" t="inlineStr"/>
      <c r="H4020" t="inlineStr"/>
      <c r="I4020" t="inlineStr"/>
      <c r="J4020" t="n">
        <v>22.17</v>
      </c>
      <c r="K4020" t="n">
        <v>46.57</v>
      </c>
      <c r="L4020" t="n">
        <v>32339.74</v>
      </c>
      <c r="M4020" t="n">
        <v>180.96</v>
      </c>
      <c r="N4020" t="n">
        <v>1000758.87</v>
      </c>
      <c r="O4020" t="n">
        <v>46.8</v>
      </c>
      <c r="P4020" t="n">
        <v>4.53</v>
      </c>
      <c r="Q4020" t="n">
        <v>57.2</v>
      </c>
      <c r="R4020" t="n">
        <v>200.444</v>
      </c>
      <c r="S4020" t="n">
        <v>163.095</v>
      </c>
      <c r="T4020" t="n">
        <v>342.76</v>
      </c>
    </row>
    <row r="4021">
      <c r="A4021" s="142" t="n">
        <v>42171</v>
      </c>
      <c r="B4021" t="n">
        <v>99.90000000000001</v>
      </c>
      <c r="C4021" t="n">
        <v>159.71</v>
      </c>
      <c r="D4021" t="inlineStr"/>
      <c r="E4021" t="inlineStr"/>
      <c r="F4021" t="inlineStr"/>
      <c r="G4021" t="inlineStr"/>
      <c r="H4021" t="inlineStr"/>
      <c r="I4021" t="inlineStr"/>
      <c r="J4021" t="n">
        <v>22.05</v>
      </c>
      <c r="K4021" t="n">
        <v>46.2</v>
      </c>
      <c r="L4021" t="n">
        <v>32171</v>
      </c>
      <c r="M4021" t="n">
        <v>178.5</v>
      </c>
      <c r="N4021" t="n">
        <v>987437.63</v>
      </c>
      <c r="O4021" t="n">
        <v>46.27</v>
      </c>
      <c r="P4021" t="n">
        <v>4.51</v>
      </c>
      <c r="Q4021" t="n">
        <v>56.81</v>
      </c>
      <c r="R4021" t="n">
        <v>201.72</v>
      </c>
      <c r="S4021" t="n">
        <v>163.833</v>
      </c>
      <c r="T4021" t="n">
        <v>341.585</v>
      </c>
    </row>
    <row r="4022">
      <c r="A4022" s="142" t="n">
        <v>42172</v>
      </c>
      <c r="B4022" t="n">
        <v>100.28</v>
      </c>
      <c r="C4022" t="n">
        <v>160.32</v>
      </c>
      <c r="D4022" t="inlineStr"/>
      <c r="E4022" t="inlineStr"/>
      <c r="F4022" t="inlineStr"/>
      <c r="G4022" t="inlineStr"/>
      <c r="H4022" t="inlineStr"/>
      <c r="I4022" t="inlineStr"/>
      <c r="J4022" t="n">
        <v>21.94</v>
      </c>
      <c r="K4022" t="n">
        <v>46.2</v>
      </c>
      <c r="L4022" t="n">
        <v>31963.63</v>
      </c>
      <c r="M4022" t="n">
        <v>178.5</v>
      </c>
      <c r="N4022" t="n">
        <v>987437.63</v>
      </c>
      <c r="O4022" t="n">
        <v>47.09</v>
      </c>
      <c r="P4022" t="n">
        <v>4.55</v>
      </c>
      <c r="Q4022" t="n">
        <v>56.39</v>
      </c>
      <c r="R4022" t="n">
        <v>200.817</v>
      </c>
      <c r="S4022" t="n">
        <v>163.792</v>
      </c>
      <c r="T4022" t="n">
        <v>343.072</v>
      </c>
    </row>
    <row r="4023">
      <c r="A4023" s="142" t="n">
        <v>42173</v>
      </c>
      <c r="B4023" t="n">
        <v>100.28</v>
      </c>
      <c r="C4023" t="n">
        <v>161.61</v>
      </c>
      <c r="D4023" t="inlineStr"/>
      <c r="E4023" t="inlineStr"/>
      <c r="F4023" t="inlineStr"/>
      <c r="G4023" t="inlineStr"/>
      <c r="H4023" t="inlineStr"/>
      <c r="I4023" t="inlineStr"/>
      <c r="J4023" t="n">
        <v>22.36</v>
      </c>
      <c r="K4023" t="n">
        <v>47.51</v>
      </c>
      <c r="L4023" t="n">
        <v>32343.68</v>
      </c>
      <c r="M4023" t="n">
        <v>182.28</v>
      </c>
      <c r="N4023" t="n">
        <v>1018304.54</v>
      </c>
      <c r="O4023" t="n">
        <v>47.44</v>
      </c>
      <c r="P4023" t="n">
        <v>4.55</v>
      </c>
      <c r="Q4023" t="n">
        <v>56.39</v>
      </c>
      <c r="R4023" t="n">
        <v>201.126</v>
      </c>
      <c r="S4023" t="n">
        <v>163.032</v>
      </c>
      <c r="T4023" t="n">
        <v>340.861</v>
      </c>
    </row>
    <row r="4024">
      <c r="A4024" s="142" t="n">
        <v>42174</v>
      </c>
      <c r="B4024" t="n">
        <v>102.32</v>
      </c>
      <c r="C4024" t="n">
        <v>163.74</v>
      </c>
      <c r="D4024" t="inlineStr"/>
      <c r="E4024" t="inlineStr"/>
      <c r="F4024" t="inlineStr"/>
      <c r="G4024" t="inlineStr"/>
      <c r="H4024" t="inlineStr"/>
      <c r="I4024" t="inlineStr"/>
      <c r="J4024" t="n">
        <v>22.36</v>
      </c>
      <c r="K4024" t="n">
        <v>46.84</v>
      </c>
      <c r="L4024" t="n">
        <v>32241.25</v>
      </c>
      <c r="M4024" t="n">
        <v>181.11</v>
      </c>
      <c r="N4024" t="n">
        <v>1004466.28</v>
      </c>
      <c r="O4024" t="n">
        <v>46.65</v>
      </c>
      <c r="P4024" t="n">
        <v>4.61</v>
      </c>
      <c r="Q4024" t="n">
        <v>57.67</v>
      </c>
      <c r="R4024" t="n">
        <v>201.813</v>
      </c>
      <c r="S4024" t="n">
        <v>163.572</v>
      </c>
      <c r="T4024" t="n">
        <v>342.053</v>
      </c>
    </row>
    <row r="4025">
      <c r="A4025" s="142" t="n">
        <v>42177</v>
      </c>
      <c r="B4025" t="n">
        <v>101.94</v>
      </c>
      <c r="C4025" t="n">
        <v>163.31</v>
      </c>
      <c r="D4025" t="inlineStr"/>
      <c r="E4025" t="inlineStr"/>
      <c r="F4025" t="inlineStr"/>
      <c r="G4025" t="inlineStr"/>
      <c r="H4025" t="inlineStr"/>
      <c r="I4025" t="inlineStr"/>
      <c r="J4025" t="n">
        <v>21.9</v>
      </c>
      <c r="K4025" t="n">
        <v>46.17</v>
      </c>
      <c r="L4025" t="n">
        <v>31799.16</v>
      </c>
      <c r="M4025" t="n">
        <v>177.31</v>
      </c>
      <c r="N4025" t="n">
        <v>991413.46</v>
      </c>
      <c r="O4025" t="n">
        <v>45.84</v>
      </c>
      <c r="P4025" t="n">
        <v>4.54</v>
      </c>
      <c r="Q4025" t="n">
        <v>56.37</v>
      </c>
      <c r="R4025" t="n">
        <v>206.441</v>
      </c>
      <c r="S4025" t="n">
        <v>164.577</v>
      </c>
      <c r="T4025" t="n">
        <v>344.509</v>
      </c>
    </row>
    <row r="4026">
      <c r="A4026" s="142" t="n">
        <v>42178</v>
      </c>
      <c r="B4026" t="n">
        <v>101.94</v>
      </c>
      <c r="C4026" t="n">
        <v>163.31</v>
      </c>
      <c r="D4026" t="inlineStr"/>
      <c r="E4026" t="inlineStr"/>
      <c r="F4026" t="inlineStr"/>
      <c r="G4026" t="inlineStr"/>
      <c r="H4026" t="inlineStr"/>
      <c r="I4026" t="inlineStr"/>
      <c r="J4026" t="n">
        <v>21.9</v>
      </c>
      <c r="K4026" t="n">
        <v>46.5</v>
      </c>
      <c r="L4026" t="n">
        <v>31596.41</v>
      </c>
      <c r="M4026" t="n">
        <v>179.12</v>
      </c>
      <c r="N4026" t="n">
        <v>996814.16</v>
      </c>
      <c r="O4026" t="n">
        <v>46.67</v>
      </c>
      <c r="P4026" t="n">
        <v>4.61</v>
      </c>
      <c r="Q4026" t="n">
        <v>56.37</v>
      </c>
      <c r="R4026" t="n">
        <v>208.791</v>
      </c>
      <c r="S4026" t="n">
        <v>167.783</v>
      </c>
      <c r="T4026" t="n">
        <v>352.626</v>
      </c>
    </row>
    <row r="4027">
      <c r="A4027" s="142" t="n">
        <v>42179</v>
      </c>
      <c r="B4027" t="n">
        <v>102.77</v>
      </c>
      <c r="C4027" t="n">
        <v>164.57</v>
      </c>
      <c r="D4027" t="inlineStr"/>
      <c r="E4027" t="inlineStr"/>
      <c r="F4027" t="inlineStr"/>
      <c r="G4027" t="inlineStr"/>
      <c r="H4027" t="inlineStr"/>
      <c r="I4027" t="inlineStr"/>
      <c r="J4027" t="n">
        <v>22.2</v>
      </c>
      <c r="K4027" t="n">
        <v>46.78</v>
      </c>
      <c r="L4027" t="n">
        <v>31645.88</v>
      </c>
      <c r="M4027" t="n">
        <v>179.75</v>
      </c>
      <c r="N4027" t="n">
        <v>1008833.61</v>
      </c>
      <c r="O4027" t="n">
        <v>46.7</v>
      </c>
      <c r="P4027" t="n">
        <v>4.6</v>
      </c>
      <c r="Q4027" t="n">
        <v>57.14</v>
      </c>
      <c r="R4027" t="n">
        <v>208.058</v>
      </c>
      <c r="S4027" t="n">
        <v>166.96</v>
      </c>
      <c r="T4027" t="n">
        <v>353.589</v>
      </c>
    </row>
    <row r="4028">
      <c r="A4028" s="142" t="n">
        <v>42180</v>
      </c>
      <c r="B4028" t="n">
        <v>102.03</v>
      </c>
      <c r="C4028" t="n">
        <v>163.51</v>
      </c>
      <c r="D4028" t="inlineStr"/>
      <c r="E4028" t="inlineStr"/>
      <c r="F4028" t="inlineStr"/>
      <c r="G4028" t="inlineStr"/>
      <c r="H4028" t="inlineStr"/>
      <c r="I4028" t="inlineStr"/>
      <c r="J4028" t="n">
        <v>22</v>
      </c>
      <c r="K4028" t="n">
        <v>46.04</v>
      </c>
      <c r="L4028" t="n">
        <v>31511.39</v>
      </c>
      <c r="M4028" t="n">
        <v>177.32</v>
      </c>
      <c r="N4028" t="n">
        <v>993024.6899999999</v>
      </c>
      <c r="O4028" t="n">
        <v>46.2</v>
      </c>
      <c r="P4028" t="n">
        <v>4.57</v>
      </c>
      <c r="Q4028" t="n">
        <v>56.7</v>
      </c>
      <c r="R4028" t="n">
        <v>207.49</v>
      </c>
      <c r="S4028" t="n">
        <v>166.419</v>
      </c>
      <c r="T4028" t="n">
        <v>351.725</v>
      </c>
    </row>
    <row r="4029">
      <c r="A4029" s="142" t="n">
        <v>42181</v>
      </c>
      <c r="B4029" t="n">
        <v>102.15</v>
      </c>
      <c r="C4029" t="n">
        <v>163.58</v>
      </c>
      <c r="D4029" t="inlineStr"/>
      <c r="E4029" t="inlineStr"/>
      <c r="F4029" t="inlineStr"/>
      <c r="G4029" t="inlineStr"/>
      <c r="H4029" t="inlineStr"/>
      <c r="I4029" t="inlineStr"/>
      <c r="J4029" t="n">
        <v>21.82</v>
      </c>
      <c r="K4029" t="n">
        <v>45.83</v>
      </c>
      <c r="L4029" t="n">
        <v>31467.65</v>
      </c>
      <c r="M4029" t="n">
        <v>175.97</v>
      </c>
      <c r="N4029" t="n">
        <v>988465.34</v>
      </c>
      <c r="O4029" t="n">
        <v>45.99</v>
      </c>
      <c r="P4029" t="n">
        <v>4.56</v>
      </c>
      <c r="Q4029" t="n">
        <v>56.18</v>
      </c>
      <c r="R4029" t="n">
        <v>207.73</v>
      </c>
      <c r="S4029" t="n">
        <v>166.651</v>
      </c>
      <c r="T4029" t="n">
        <v>350.711</v>
      </c>
    </row>
    <row r="4030">
      <c r="A4030" s="142" t="n">
        <v>42184</v>
      </c>
      <c r="B4030" t="n">
        <v>102.35</v>
      </c>
      <c r="C4030" t="n">
        <v>163.91</v>
      </c>
      <c r="D4030" t="inlineStr"/>
      <c r="E4030" t="inlineStr"/>
      <c r="F4030" t="inlineStr"/>
      <c r="G4030" t="inlineStr"/>
      <c r="H4030" t="inlineStr"/>
      <c r="I4030" t="inlineStr"/>
      <c r="J4030" t="n">
        <v>21.92</v>
      </c>
      <c r="K4030" t="n">
        <v>45.66</v>
      </c>
      <c r="L4030" t="n">
        <v>31381.98</v>
      </c>
      <c r="M4030" t="n">
        <v>176.22</v>
      </c>
      <c r="N4030" t="n">
        <v>990811.46</v>
      </c>
      <c r="O4030" t="n">
        <v>45.84</v>
      </c>
      <c r="P4030" t="n">
        <v>4.5</v>
      </c>
      <c r="Q4030" t="n">
        <v>56.41</v>
      </c>
      <c r="R4030" t="n">
        <v>202.114</v>
      </c>
      <c r="S4030" t="n">
        <v>162.916</v>
      </c>
      <c r="T4030" t="n">
        <v>343.339</v>
      </c>
    </row>
    <row r="4031">
      <c r="A4031" s="142" t="n">
        <v>42185</v>
      </c>
      <c r="B4031" t="n">
        <v>102.44</v>
      </c>
      <c r="C4031" t="n">
        <v>164.08</v>
      </c>
      <c r="D4031" t="inlineStr"/>
      <c r="E4031" t="inlineStr"/>
      <c r="F4031" t="inlineStr"/>
      <c r="G4031" t="inlineStr"/>
      <c r="H4031" t="inlineStr"/>
      <c r="I4031" t="inlineStr"/>
      <c r="J4031" t="n">
        <v>21.42</v>
      </c>
      <c r="K4031" t="n">
        <v>45.34</v>
      </c>
      <c r="L4031" t="n">
        <v>31306.46</v>
      </c>
      <c r="M4031" t="n">
        <v>174.6</v>
      </c>
      <c r="N4031" t="n">
        <v>976541.34</v>
      </c>
      <c r="O4031" t="n">
        <v>45.39</v>
      </c>
      <c r="P4031" t="n">
        <v>4.49</v>
      </c>
      <c r="Q4031" t="n">
        <v>55.03</v>
      </c>
      <c r="R4031" t="n">
        <v>199.416</v>
      </c>
      <c r="S4031" t="n">
        <v>163.111</v>
      </c>
      <c r="T4031" t="n">
        <v>348.308</v>
      </c>
    </row>
    <row r="4032">
      <c r="A4032" s="142" t="n">
        <v>42186</v>
      </c>
      <c r="B4032" t="n">
        <v>101.88</v>
      </c>
      <c r="C4032" t="n">
        <v>163.19</v>
      </c>
      <c r="D4032" t="inlineStr"/>
      <c r="E4032" t="inlineStr"/>
      <c r="F4032" t="inlineStr"/>
      <c r="G4032" t="inlineStr"/>
      <c r="H4032" t="inlineStr"/>
      <c r="I4032" t="inlineStr"/>
      <c r="J4032" t="n">
        <v>21.43</v>
      </c>
      <c r="K4032" t="n">
        <v>44.96</v>
      </c>
      <c r="L4032" t="n">
        <v>31610.45</v>
      </c>
      <c r="M4032" t="n">
        <v>173.51</v>
      </c>
      <c r="N4032" t="n">
        <v>968828.76</v>
      </c>
      <c r="O4032" t="n">
        <v>45.39</v>
      </c>
      <c r="P4032" t="n">
        <v>4.45</v>
      </c>
      <c r="Q4032" t="n">
        <v>55.18</v>
      </c>
      <c r="R4032" t="n">
        <v>202.396</v>
      </c>
      <c r="S4032" t="n">
        <v>164.686</v>
      </c>
      <c r="T4032" t="n">
        <v>349.492</v>
      </c>
    </row>
    <row r="4033">
      <c r="A4033" s="142" t="n">
        <v>42187</v>
      </c>
      <c r="B4033" t="n">
        <v>101.49</v>
      </c>
      <c r="C4033" t="n">
        <v>162.49</v>
      </c>
      <c r="D4033" t="inlineStr"/>
      <c r="E4033" t="inlineStr"/>
      <c r="F4033" t="inlineStr"/>
      <c r="G4033" t="inlineStr"/>
      <c r="H4033" t="inlineStr"/>
      <c r="I4033" t="inlineStr"/>
      <c r="J4033" t="n">
        <v>21.32</v>
      </c>
      <c r="K4033" t="n">
        <v>44.86</v>
      </c>
      <c r="L4033" t="n">
        <v>31455.78</v>
      </c>
      <c r="M4033" t="n">
        <v>173.21</v>
      </c>
      <c r="N4033" t="n">
        <v>963553.48</v>
      </c>
      <c r="O4033" t="n">
        <v>44.97</v>
      </c>
      <c r="P4033" t="n">
        <v>4.46</v>
      </c>
      <c r="Q4033" t="n">
        <v>54.81</v>
      </c>
      <c r="R4033" t="n">
        <v>201.638</v>
      </c>
      <c r="S4033" t="n">
        <v>164.661</v>
      </c>
      <c r="T4033" t="n">
        <v>349.407</v>
      </c>
    </row>
    <row r="4034">
      <c r="A4034" s="142" t="n">
        <v>42188</v>
      </c>
      <c r="B4034" t="n">
        <v>100.94</v>
      </c>
      <c r="C4034" t="n">
        <v>161.55</v>
      </c>
      <c r="D4034" t="inlineStr"/>
      <c r="E4034" t="inlineStr"/>
      <c r="F4034" t="inlineStr"/>
      <c r="G4034" t="inlineStr"/>
      <c r="H4034" t="inlineStr"/>
      <c r="I4034" t="inlineStr"/>
      <c r="J4034" t="n">
        <v>21.35</v>
      </c>
      <c r="K4034" t="n">
        <v>45.13</v>
      </c>
      <c r="L4034" t="n">
        <v>31455.78</v>
      </c>
      <c r="M4034" t="n">
        <v>173.46</v>
      </c>
      <c r="N4034" t="n">
        <v>967150.26</v>
      </c>
      <c r="O4034" t="n">
        <v>44.97</v>
      </c>
      <c r="P4034" t="n">
        <v>4.45</v>
      </c>
      <c r="Q4034" t="n">
        <v>54.81</v>
      </c>
      <c r="R4034" t="n">
        <v>200.569</v>
      </c>
      <c r="S4034" t="n">
        <v>164.364</v>
      </c>
      <c r="T4034" t="n">
        <v>346.983</v>
      </c>
    </row>
    <row r="4035">
      <c r="A4035" s="142" t="n">
        <v>42191</v>
      </c>
      <c r="B4035" t="n">
        <v>99.89</v>
      </c>
      <c r="C4035" t="n">
        <v>159.78</v>
      </c>
      <c r="D4035" t="inlineStr"/>
      <c r="E4035" t="inlineStr"/>
      <c r="F4035" t="inlineStr"/>
      <c r="G4035" t="inlineStr"/>
      <c r="H4035" t="inlineStr"/>
      <c r="I4035" t="inlineStr"/>
      <c r="J4035" t="n">
        <v>21.45</v>
      </c>
      <c r="K4035" t="n">
        <v>46.1</v>
      </c>
      <c r="L4035" t="n">
        <v>31349.13</v>
      </c>
      <c r="M4035" t="n">
        <v>176.37</v>
      </c>
      <c r="N4035" t="n">
        <v>984138.71</v>
      </c>
      <c r="O4035" t="n">
        <v>45.88</v>
      </c>
      <c r="P4035" t="n">
        <v>4.49</v>
      </c>
      <c r="Q4035" t="n">
        <v>55.42</v>
      </c>
      <c r="R4035" t="n">
        <v>198.079</v>
      </c>
      <c r="S4035" t="n">
        <v>163.101</v>
      </c>
      <c r="T4035" t="n">
        <v>340.312</v>
      </c>
    </row>
    <row r="4036">
      <c r="A4036" s="142" t="n">
        <v>42192</v>
      </c>
      <c r="B4036" t="n">
        <v>101.13</v>
      </c>
      <c r="C4036" t="n">
        <v>161.63</v>
      </c>
      <c r="D4036" t="inlineStr"/>
      <c r="E4036" t="inlineStr"/>
      <c r="F4036" t="inlineStr"/>
      <c r="G4036" t="inlineStr"/>
      <c r="H4036" t="inlineStr"/>
      <c r="I4036" t="inlineStr"/>
      <c r="J4036" t="n">
        <v>21.22</v>
      </c>
      <c r="K4036" t="n">
        <v>44.27</v>
      </c>
      <c r="L4036" t="n">
        <v>30422.61</v>
      </c>
      <c r="M4036" t="n">
        <v>170.08</v>
      </c>
      <c r="N4036" t="n">
        <v>949186.73</v>
      </c>
      <c r="O4036" t="n">
        <v>44.47</v>
      </c>
      <c r="P4036" t="n">
        <v>4.35</v>
      </c>
      <c r="Q4036" t="n">
        <v>54.62</v>
      </c>
      <c r="R4036" t="n">
        <v>194.944</v>
      </c>
      <c r="S4036" t="n">
        <v>164.548</v>
      </c>
      <c r="T4036" t="n">
        <v>339.833</v>
      </c>
    </row>
    <row r="4037">
      <c r="A4037" s="142" t="n">
        <v>42193</v>
      </c>
      <c r="B4037" t="n">
        <v>98.79000000000001</v>
      </c>
      <c r="C4037" t="n">
        <v>158.04</v>
      </c>
      <c r="D4037" t="inlineStr"/>
      <c r="E4037" t="inlineStr"/>
      <c r="F4037" t="inlineStr"/>
      <c r="G4037" t="inlineStr"/>
      <c r="H4037" t="inlineStr"/>
      <c r="I4037" t="inlineStr"/>
      <c r="J4037" t="n">
        <v>20.97</v>
      </c>
      <c r="K4037" t="n">
        <v>43.73</v>
      </c>
      <c r="L4037" t="n">
        <v>30584.03</v>
      </c>
      <c r="M4037" t="n">
        <v>167.06</v>
      </c>
      <c r="N4037" t="n">
        <v>942275.24</v>
      </c>
      <c r="O4037" t="n">
        <v>44.01</v>
      </c>
      <c r="P4037" t="n">
        <v>4.29</v>
      </c>
      <c r="Q4037" t="n">
        <v>53.99</v>
      </c>
      <c r="R4037" t="n">
        <v>195.187</v>
      </c>
      <c r="S4037" t="n">
        <v>160.65</v>
      </c>
      <c r="T4037" t="n">
        <v>326.586</v>
      </c>
    </row>
    <row r="4038">
      <c r="A4038" s="142" t="n">
        <v>42194</v>
      </c>
      <c r="B4038" t="n">
        <v>97.08</v>
      </c>
      <c r="C4038" t="n">
        <v>155.14</v>
      </c>
      <c r="D4038" t="inlineStr"/>
      <c r="E4038" t="inlineStr"/>
      <c r="F4038" t="inlineStr"/>
      <c r="G4038" t="inlineStr"/>
      <c r="H4038" t="inlineStr"/>
      <c r="I4038" t="inlineStr"/>
      <c r="J4038" t="n">
        <v>20.84</v>
      </c>
      <c r="K4038" t="n">
        <v>43.67</v>
      </c>
      <c r="L4038" t="n">
        <v>30389.04</v>
      </c>
      <c r="M4038" t="n">
        <v>165.59</v>
      </c>
      <c r="N4038" t="n">
        <v>935201.85</v>
      </c>
      <c r="O4038" t="n">
        <v>43.82</v>
      </c>
      <c r="P4038" t="n">
        <v>4.3</v>
      </c>
      <c r="Q4038" t="n">
        <v>53.48</v>
      </c>
      <c r="R4038" t="n">
        <v>199.476</v>
      </c>
      <c r="S4038" t="n">
        <v>162.11</v>
      </c>
      <c r="T4038" t="n">
        <v>332.715</v>
      </c>
    </row>
    <row r="4039">
      <c r="A4039" s="142" t="n">
        <v>42195</v>
      </c>
      <c r="B4039" t="n">
        <v>97.13</v>
      </c>
      <c r="C4039" t="n">
        <v>155.22</v>
      </c>
      <c r="D4039" t="inlineStr"/>
      <c r="E4039" t="inlineStr"/>
      <c r="F4039" t="inlineStr"/>
      <c r="G4039" t="inlineStr"/>
      <c r="H4039" t="inlineStr"/>
      <c r="I4039" t="inlineStr"/>
      <c r="J4039" t="n">
        <v>20.47</v>
      </c>
      <c r="K4039" t="n">
        <v>42.49</v>
      </c>
      <c r="L4039" t="n">
        <v>30608</v>
      </c>
      <c r="M4039" t="n">
        <v>162.66</v>
      </c>
      <c r="N4039" t="n">
        <v>916111.6</v>
      </c>
      <c r="O4039" t="n">
        <v>42.98</v>
      </c>
      <c r="P4039" t="n">
        <v>4.24</v>
      </c>
      <c r="Q4039" t="n">
        <v>52.32</v>
      </c>
      <c r="R4039" t="n">
        <v>203.539</v>
      </c>
      <c r="S4039" t="n">
        <v>162.659</v>
      </c>
      <c r="T4039" t="n">
        <v>333.598</v>
      </c>
    </row>
    <row r="4040">
      <c r="A4040" s="142" t="n">
        <v>42198</v>
      </c>
      <c r="B4040" t="n">
        <v>95.26000000000001</v>
      </c>
      <c r="C4040" t="n">
        <v>152.22</v>
      </c>
      <c r="D4040" t="inlineStr"/>
      <c r="E4040" t="inlineStr"/>
      <c r="F4040" t="inlineStr"/>
      <c r="G4040" t="inlineStr"/>
      <c r="H4040" t="inlineStr"/>
      <c r="I4040" t="inlineStr"/>
      <c r="J4040" t="n">
        <v>20.51</v>
      </c>
      <c r="K4040" t="n">
        <v>43.12</v>
      </c>
      <c r="L4040" t="n">
        <v>30679.4</v>
      </c>
      <c r="M4040" t="n">
        <v>165.26</v>
      </c>
      <c r="N4040" t="n">
        <v>931084.0699999999</v>
      </c>
      <c r="O4040" t="n">
        <v>43.41</v>
      </c>
      <c r="P4040" t="n">
        <v>4.29</v>
      </c>
      <c r="Q4040" t="n">
        <v>52.16</v>
      </c>
      <c r="R4040" t="n">
        <v>207.488</v>
      </c>
      <c r="S4040" t="n">
        <v>166.559</v>
      </c>
      <c r="T4040" t="n">
        <v>342.292</v>
      </c>
    </row>
    <row r="4041">
      <c r="A4041" s="142" t="n">
        <v>42199</v>
      </c>
      <c r="B4041" t="n">
        <v>97.01000000000001</v>
      </c>
      <c r="C4041" t="n">
        <v>155.02</v>
      </c>
      <c r="D4041" t="inlineStr"/>
      <c r="E4041" t="inlineStr"/>
      <c r="F4041" t="inlineStr"/>
      <c r="G4041" t="inlineStr"/>
      <c r="H4041" t="inlineStr"/>
      <c r="I4041" t="inlineStr"/>
      <c r="J4041" t="n">
        <v>20.85</v>
      </c>
      <c r="K4041" t="n">
        <v>43.12</v>
      </c>
      <c r="L4041" t="n">
        <v>30679.4</v>
      </c>
      <c r="M4041" t="n">
        <v>165.26</v>
      </c>
      <c r="N4041" t="n">
        <v>931084.0699999999</v>
      </c>
      <c r="O4041" t="n">
        <v>43.41</v>
      </c>
      <c r="P4041" t="n">
        <v>4.31</v>
      </c>
      <c r="Q4041" t="n">
        <v>53.26</v>
      </c>
      <c r="R4041" t="n">
        <v>208.532</v>
      </c>
      <c r="S4041" t="n">
        <v>166.559</v>
      </c>
      <c r="T4041" t="n">
        <v>342.292</v>
      </c>
    </row>
    <row r="4042">
      <c r="A4042" s="142" t="n">
        <v>42200</v>
      </c>
      <c r="B4042" t="n">
        <v>96.73999999999999</v>
      </c>
      <c r="C4042" t="n">
        <v>154.57</v>
      </c>
      <c r="D4042" t="inlineStr"/>
      <c r="E4042" t="inlineStr"/>
      <c r="F4042" t="inlineStr"/>
      <c r="G4042" t="inlineStr"/>
      <c r="H4042" t="inlineStr"/>
      <c r="I4042" t="inlineStr"/>
      <c r="J4042" t="n">
        <v>20.7</v>
      </c>
      <c r="K4042" t="n">
        <v>42.72</v>
      </c>
      <c r="L4042" t="n">
        <v>30179.86</v>
      </c>
      <c r="M4042" t="n">
        <v>163.26</v>
      </c>
      <c r="N4042" t="n">
        <v>923323.09</v>
      </c>
      <c r="O4042" t="n">
        <v>42.97</v>
      </c>
      <c r="P4042" t="n">
        <v>4.26</v>
      </c>
      <c r="Q4042" t="n">
        <v>53.26</v>
      </c>
      <c r="R4042" t="n">
        <v>209.355</v>
      </c>
      <c r="S4042" t="n">
        <v>168.118</v>
      </c>
      <c r="T4042" t="n">
        <v>342.565</v>
      </c>
    </row>
    <row r="4043">
      <c r="A4043" s="142" t="n">
        <v>42201</v>
      </c>
      <c r="B4043" t="n">
        <v>95.95999999999999</v>
      </c>
      <c r="C4043" t="n">
        <v>153.32</v>
      </c>
      <c r="D4043" t="inlineStr"/>
      <c r="E4043" t="inlineStr"/>
      <c r="F4043" t="inlineStr"/>
      <c r="G4043" t="inlineStr"/>
      <c r="H4043" t="inlineStr"/>
      <c r="I4043" t="inlineStr"/>
      <c r="J4043" t="n">
        <v>20.52</v>
      </c>
      <c r="K4043" t="n">
        <v>42.43</v>
      </c>
      <c r="L4043" t="n">
        <v>29946.46</v>
      </c>
      <c r="M4043" t="n">
        <v>163</v>
      </c>
      <c r="N4043" t="n">
        <v>920468.83</v>
      </c>
      <c r="O4043" t="n">
        <v>42.87</v>
      </c>
      <c r="P4043" t="n">
        <v>4.24</v>
      </c>
      <c r="Q4043" t="n">
        <v>51.96</v>
      </c>
      <c r="R4043" t="n">
        <v>212.209</v>
      </c>
      <c r="S4043" t="n">
        <v>170.195</v>
      </c>
      <c r="T4043" t="n">
        <v>345.67</v>
      </c>
    </row>
    <row r="4044">
      <c r="A4044" s="142" t="n">
        <v>42202</v>
      </c>
      <c r="B4044" t="n">
        <v>96.19</v>
      </c>
      <c r="C4044" t="n">
        <v>153.69</v>
      </c>
      <c r="D4044" t="inlineStr"/>
      <c r="E4044" t="inlineStr"/>
      <c r="F4044" t="inlineStr"/>
      <c r="G4044" t="inlineStr"/>
      <c r="H4044" t="inlineStr"/>
      <c r="I4044" t="inlineStr"/>
      <c r="J4044" t="n">
        <v>20.23</v>
      </c>
      <c r="K4044" t="n">
        <v>40.12</v>
      </c>
      <c r="L4044" t="n">
        <v>29569.51</v>
      </c>
      <c r="M4044" t="n">
        <v>155.75</v>
      </c>
      <c r="N4044" t="n">
        <v>878671</v>
      </c>
      <c r="O4044" t="n">
        <v>41.02</v>
      </c>
      <c r="P4044" t="n">
        <v>4.1</v>
      </c>
      <c r="Q4044" t="n">
        <v>51.11</v>
      </c>
      <c r="R4044" t="n">
        <v>212.272</v>
      </c>
      <c r="S4044" t="n">
        <v>170.886</v>
      </c>
      <c r="T4044" t="n">
        <v>347.263</v>
      </c>
    </row>
    <row r="4045">
      <c r="A4045" s="142" t="n">
        <v>42205</v>
      </c>
      <c r="B4045" t="n">
        <v>94.33</v>
      </c>
      <c r="C4045" t="n">
        <v>150.71</v>
      </c>
      <c r="D4045" t="inlineStr"/>
      <c r="E4045" t="inlineStr"/>
      <c r="F4045" t="inlineStr"/>
      <c r="G4045" t="inlineStr"/>
      <c r="H4045" t="inlineStr"/>
      <c r="I4045" t="inlineStr"/>
      <c r="J4045" t="n">
        <v>18.88</v>
      </c>
      <c r="K4045" t="n">
        <v>36.03</v>
      </c>
      <c r="L4045" t="n">
        <v>29144.97</v>
      </c>
      <c r="M4045" t="n">
        <v>140.81</v>
      </c>
      <c r="N4045" t="n">
        <v>797538.6899999999</v>
      </c>
      <c r="O4045" t="n">
        <v>36.89</v>
      </c>
      <c r="P4045" t="n">
        <v>4.1</v>
      </c>
      <c r="Q4045" t="n">
        <v>47.07</v>
      </c>
      <c r="R4045" t="n">
        <v>212.854</v>
      </c>
      <c r="S4045" t="n">
        <v>170.734</v>
      </c>
      <c r="T4045" t="n">
        <v>344.658</v>
      </c>
    </row>
    <row r="4046">
      <c r="A4046" s="142" t="n">
        <v>42206</v>
      </c>
      <c r="B4046" t="n">
        <v>86.5</v>
      </c>
      <c r="C4046" t="n">
        <v>138.19</v>
      </c>
      <c r="D4046" t="inlineStr"/>
      <c r="E4046" t="inlineStr"/>
      <c r="F4046" t="inlineStr"/>
      <c r="G4046" t="inlineStr"/>
      <c r="H4046" t="inlineStr"/>
      <c r="I4046" t="inlineStr"/>
      <c r="J4046" t="n">
        <v>18.88</v>
      </c>
      <c r="K4046" t="n">
        <v>37.07</v>
      </c>
      <c r="L4046" t="n">
        <v>29266.32</v>
      </c>
      <c r="M4046" t="n">
        <v>143.63</v>
      </c>
      <c r="N4046" t="n">
        <v>807222.24</v>
      </c>
      <c r="O4046" t="n">
        <v>37.41</v>
      </c>
      <c r="P4046" t="n">
        <v>3.77</v>
      </c>
      <c r="Q4046" t="n">
        <v>46.94</v>
      </c>
      <c r="R4046" t="n">
        <v>210.715</v>
      </c>
      <c r="S4046" t="n">
        <v>169.353</v>
      </c>
      <c r="T4046" t="n">
        <v>344.064</v>
      </c>
    </row>
    <row r="4047">
      <c r="A4047" s="142" t="n">
        <v>42207</v>
      </c>
      <c r="B4047" t="n">
        <v>86.19</v>
      </c>
      <c r="C4047" t="n">
        <v>137.7</v>
      </c>
      <c r="D4047" t="inlineStr"/>
      <c r="E4047" t="inlineStr"/>
      <c r="F4047" t="inlineStr"/>
      <c r="G4047" t="inlineStr"/>
      <c r="H4047" t="inlineStr"/>
      <c r="I4047" t="inlineStr"/>
      <c r="J4047" t="n">
        <v>18.4</v>
      </c>
      <c r="K4047" t="n">
        <v>37.05</v>
      </c>
      <c r="L4047" t="n">
        <v>29071.68</v>
      </c>
      <c r="M4047" t="n">
        <v>142.01</v>
      </c>
      <c r="N4047" t="n">
        <v>799583.03</v>
      </c>
      <c r="O4047" t="n">
        <v>37.3</v>
      </c>
      <c r="P4047" t="n">
        <v>3.73</v>
      </c>
      <c r="Q4047" t="n">
        <v>45.41</v>
      </c>
      <c r="R4047" t="n">
        <v>209.379</v>
      </c>
      <c r="S4047" t="n">
        <v>168.889</v>
      </c>
      <c r="T4047" t="n">
        <v>342.214</v>
      </c>
    </row>
    <row r="4048">
      <c r="A4048" s="142" t="n">
        <v>42208</v>
      </c>
      <c r="B4048" t="n">
        <v>85.62</v>
      </c>
      <c r="C4048" t="n">
        <v>136.8</v>
      </c>
      <c r="D4048" t="inlineStr"/>
      <c r="E4048" t="inlineStr"/>
      <c r="F4048" t="inlineStr"/>
      <c r="G4048" t="inlineStr"/>
      <c r="H4048" t="inlineStr"/>
      <c r="I4048" t="inlineStr"/>
      <c r="J4048" t="n">
        <v>18.42</v>
      </c>
      <c r="K4048" t="n">
        <v>35.48</v>
      </c>
      <c r="L4048" t="n">
        <v>29004.5</v>
      </c>
      <c r="M4048" t="n">
        <v>136.99</v>
      </c>
      <c r="N4048" t="n">
        <v>772168.42</v>
      </c>
      <c r="O4048" t="n">
        <v>36.15</v>
      </c>
      <c r="P4048" t="n">
        <v>3.64</v>
      </c>
      <c r="Q4048" t="n">
        <v>45.52</v>
      </c>
      <c r="R4048" t="n">
        <v>208.279</v>
      </c>
      <c r="S4048" t="n">
        <v>167.099</v>
      </c>
      <c r="T4048" t="n">
        <v>336.795</v>
      </c>
    </row>
    <row r="4049">
      <c r="A4049" s="142" t="n">
        <v>42209</v>
      </c>
      <c r="B4049" t="n">
        <v>83.81999999999999</v>
      </c>
      <c r="C4049" t="n">
        <v>133.91</v>
      </c>
      <c r="D4049" t="inlineStr"/>
      <c r="E4049" t="inlineStr"/>
      <c r="F4049" t="inlineStr"/>
      <c r="G4049" t="inlineStr"/>
      <c r="H4049" t="inlineStr"/>
      <c r="I4049" t="inlineStr"/>
      <c r="J4049" t="n">
        <v>17.62</v>
      </c>
      <c r="K4049" t="n">
        <v>36.74</v>
      </c>
      <c r="L4049" t="n">
        <v>28871.17</v>
      </c>
      <c r="M4049" t="n">
        <v>139.87</v>
      </c>
      <c r="N4049" t="n">
        <v>791661.46</v>
      </c>
      <c r="O4049" t="n">
        <v>36.95</v>
      </c>
      <c r="P4049" t="n">
        <v>3.7</v>
      </c>
      <c r="Q4049" t="n">
        <v>43.23</v>
      </c>
      <c r="R4049" t="n">
        <v>206.413</v>
      </c>
      <c r="S4049" t="n">
        <v>165.583</v>
      </c>
      <c r="T4049" t="n">
        <v>332.416</v>
      </c>
    </row>
    <row r="4050">
      <c r="A4050" s="142" t="n">
        <v>42212</v>
      </c>
      <c r="B4050" t="n">
        <v>83.39</v>
      </c>
      <c r="C4050" t="n">
        <v>133.22</v>
      </c>
      <c r="D4050" t="inlineStr"/>
      <c r="E4050" t="inlineStr"/>
      <c r="F4050" t="inlineStr"/>
      <c r="G4050" t="inlineStr"/>
      <c r="H4050" t="inlineStr"/>
      <c r="I4050" t="inlineStr"/>
      <c r="J4050" t="n">
        <v>18.25</v>
      </c>
      <c r="K4050" t="n">
        <v>35.54</v>
      </c>
      <c r="L4050" t="n">
        <v>28979.8</v>
      </c>
      <c r="M4050" t="n">
        <v>135.89</v>
      </c>
      <c r="N4050" t="n">
        <v>765469.89</v>
      </c>
      <c r="O4050" t="n">
        <v>35.67</v>
      </c>
      <c r="P4050" t="n">
        <v>3.59</v>
      </c>
      <c r="Q4050" t="n">
        <v>45.37</v>
      </c>
      <c r="R4050" t="n">
        <v>201.895</v>
      </c>
      <c r="S4050" t="n">
        <v>162.234</v>
      </c>
      <c r="T4050" t="n">
        <v>321.956</v>
      </c>
    </row>
    <row r="4051">
      <c r="A4051" s="142" t="n">
        <v>42213</v>
      </c>
      <c r="B4051" t="n">
        <v>82.06</v>
      </c>
      <c r="C4051" t="n">
        <v>131.09</v>
      </c>
      <c r="D4051" t="inlineStr"/>
      <c r="E4051" t="inlineStr"/>
      <c r="F4051" t="inlineStr"/>
      <c r="G4051" t="inlineStr"/>
      <c r="H4051" t="inlineStr"/>
      <c r="I4051" t="inlineStr"/>
      <c r="J4051" t="n">
        <v>17.97</v>
      </c>
      <c r="K4051" t="n">
        <v>36.06</v>
      </c>
      <c r="L4051" t="n">
        <v>29061.31</v>
      </c>
      <c r="M4051" t="n">
        <v>137.89</v>
      </c>
      <c r="N4051" t="n">
        <v>774958.5</v>
      </c>
      <c r="O4051" t="n">
        <v>36.11</v>
      </c>
      <c r="P4051" t="n">
        <v>3.66</v>
      </c>
      <c r="Q4051" t="n">
        <v>44.22</v>
      </c>
      <c r="R4051" t="n">
        <v>204.01</v>
      </c>
      <c r="S4051" t="n">
        <v>164.296</v>
      </c>
      <c r="T4051" t="n">
        <v>323.356</v>
      </c>
    </row>
    <row r="4052">
      <c r="A4052" s="142" t="n">
        <v>42214</v>
      </c>
      <c r="B4052" t="n">
        <v>81.77</v>
      </c>
      <c r="C4052" t="n">
        <v>130.64</v>
      </c>
      <c r="D4052" t="inlineStr"/>
      <c r="E4052" t="inlineStr"/>
      <c r="F4052" t="inlineStr"/>
      <c r="G4052" t="inlineStr"/>
      <c r="H4052" t="inlineStr"/>
      <c r="I4052" t="inlineStr"/>
      <c r="J4052" t="n">
        <v>17.93</v>
      </c>
      <c r="K4052" t="n">
        <v>36.84</v>
      </c>
      <c r="L4052" t="n">
        <v>29001.11</v>
      </c>
      <c r="M4052" t="n">
        <v>140.09</v>
      </c>
      <c r="N4052" t="n">
        <v>790888.54</v>
      </c>
      <c r="O4052" t="n">
        <v>36.94</v>
      </c>
      <c r="P4052" t="n">
        <v>3.72</v>
      </c>
      <c r="Q4052" t="n">
        <v>43.94</v>
      </c>
      <c r="R4052" t="n">
        <v>206.09</v>
      </c>
      <c r="S4052" t="n">
        <v>165.708</v>
      </c>
      <c r="T4052" t="n">
        <v>326.772</v>
      </c>
    </row>
    <row r="4053">
      <c r="A4053" s="142" t="n">
        <v>42215</v>
      </c>
      <c r="B4053" t="n">
        <v>82.48999999999999</v>
      </c>
      <c r="C4053" t="n">
        <v>131.78</v>
      </c>
      <c r="D4053" t="inlineStr"/>
      <c r="E4053" t="inlineStr"/>
      <c r="F4053" t="inlineStr"/>
      <c r="G4053" t="inlineStr"/>
      <c r="H4053" t="inlineStr"/>
      <c r="I4053" t="inlineStr"/>
      <c r="J4053" t="n">
        <v>18.16</v>
      </c>
      <c r="K4053" t="n">
        <v>36.7</v>
      </c>
      <c r="L4053" t="n">
        <v>29015.5</v>
      </c>
      <c r="M4053" t="n">
        <v>137.32</v>
      </c>
      <c r="N4053" t="n">
        <v>790888.54</v>
      </c>
      <c r="O4053" t="n">
        <v>36.15</v>
      </c>
      <c r="P4053" t="n">
        <v>3.72</v>
      </c>
      <c r="Q4053" t="n">
        <v>44.03</v>
      </c>
      <c r="R4053" t="n">
        <v>207.375</v>
      </c>
      <c r="S4053" t="n">
        <v>167.159</v>
      </c>
      <c r="T4053" t="n">
        <v>327.797</v>
      </c>
    </row>
    <row r="4054">
      <c r="A4054" s="142" t="n">
        <v>42216</v>
      </c>
      <c r="B4054" t="n">
        <v>80.70999999999999</v>
      </c>
      <c r="C4054" t="n">
        <v>128.94</v>
      </c>
      <c r="D4054" t="inlineStr"/>
      <c r="E4054" t="inlineStr"/>
      <c r="F4054" t="inlineStr"/>
      <c r="G4054" t="inlineStr"/>
      <c r="H4054" t="inlineStr"/>
      <c r="I4054" t="inlineStr"/>
      <c r="J4054" t="n">
        <v>18.19</v>
      </c>
      <c r="K4054" t="n">
        <v>37.36</v>
      </c>
      <c r="L4054" t="n">
        <v>28973.05</v>
      </c>
      <c r="M4054" t="n">
        <v>137.32</v>
      </c>
      <c r="N4054" t="n">
        <v>788428.26</v>
      </c>
      <c r="O4054" t="n">
        <v>36.65</v>
      </c>
      <c r="P4054" t="n">
        <v>3.72</v>
      </c>
      <c r="Q4054" t="n">
        <v>44.2</v>
      </c>
      <c r="R4054" t="n">
        <v>207.385</v>
      </c>
      <c r="S4054" t="n">
        <v>165.92</v>
      </c>
      <c r="T4054" t="n">
        <v>326.907</v>
      </c>
    </row>
    <row r="4055">
      <c r="A4055" s="142" t="n">
        <v>42219</v>
      </c>
      <c r="B4055" t="n">
        <v>80.31999999999999</v>
      </c>
      <c r="C4055" t="n">
        <v>128.32</v>
      </c>
      <c r="D4055" t="inlineStr"/>
      <c r="E4055" t="inlineStr"/>
      <c r="F4055" t="inlineStr"/>
      <c r="G4055" t="inlineStr"/>
      <c r="H4055" t="inlineStr"/>
      <c r="I4055" t="inlineStr"/>
      <c r="J4055" t="n">
        <v>18.19</v>
      </c>
      <c r="K4055" t="n">
        <v>36.86</v>
      </c>
      <c r="L4055" t="n">
        <v>28631.8</v>
      </c>
      <c r="M4055" t="n">
        <v>136.84</v>
      </c>
      <c r="N4055" t="n">
        <v>776650.76</v>
      </c>
      <c r="O4055" t="n">
        <v>36.65</v>
      </c>
      <c r="P4055" t="n">
        <v>3.72</v>
      </c>
      <c r="Q4055" t="n">
        <v>44.12</v>
      </c>
      <c r="R4055" t="n">
        <v>209.018</v>
      </c>
      <c r="S4055" t="n">
        <v>166.499</v>
      </c>
      <c r="T4055" t="n">
        <v>325.234</v>
      </c>
    </row>
    <row r="4056">
      <c r="A4056" s="142" t="n">
        <v>42220</v>
      </c>
      <c r="B4056" t="n">
        <v>79.58</v>
      </c>
      <c r="C4056" t="n">
        <v>127.12</v>
      </c>
      <c r="D4056" t="inlineStr"/>
      <c r="E4056" t="inlineStr"/>
      <c r="F4056" t="inlineStr"/>
      <c r="G4056" t="inlineStr"/>
      <c r="H4056" t="inlineStr"/>
      <c r="I4056" t="inlineStr"/>
      <c r="J4056" t="n">
        <v>18.13</v>
      </c>
      <c r="K4056" t="n">
        <v>36.46</v>
      </c>
      <c r="L4056" t="n">
        <v>28559.39</v>
      </c>
      <c r="M4056" t="n">
        <v>135.03</v>
      </c>
      <c r="N4056" t="n">
        <v>766882.52</v>
      </c>
      <c r="O4056" t="n">
        <v>35.88</v>
      </c>
      <c r="P4056" t="n">
        <v>3.7</v>
      </c>
      <c r="Q4056" t="n">
        <v>43.75</v>
      </c>
      <c r="R4056" t="n">
        <v>208.626</v>
      </c>
      <c r="S4056" t="n">
        <v>166.529</v>
      </c>
      <c r="T4056" t="n">
        <v>326.449</v>
      </c>
    </row>
    <row r="4057">
      <c r="A4057" s="142" t="n">
        <v>42221</v>
      </c>
      <c r="B4057" t="n">
        <v>79.48999999999999</v>
      </c>
      <c r="C4057" t="n">
        <v>126.98</v>
      </c>
      <c r="D4057" t="inlineStr"/>
      <c r="E4057" t="inlineStr"/>
      <c r="F4057" t="inlineStr"/>
      <c r="G4057" t="inlineStr"/>
      <c r="H4057" t="inlineStr"/>
      <c r="I4057" t="inlineStr"/>
      <c r="J4057" t="n">
        <v>18.28</v>
      </c>
      <c r="K4057" t="n">
        <v>36.15</v>
      </c>
      <c r="L4057" t="n">
        <v>28403.97</v>
      </c>
      <c r="M4057" t="n">
        <v>133.47</v>
      </c>
      <c r="N4057" t="n">
        <v>760814.04</v>
      </c>
      <c r="O4057" t="n">
        <v>35.62</v>
      </c>
      <c r="P4057" t="n">
        <v>3.66</v>
      </c>
      <c r="Q4057" t="n">
        <v>44.04</v>
      </c>
      <c r="R4057" t="n">
        <v>211.418</v>
      </c>
      <c r="S4057" t="n">
        <v>168.306</v>
      </c>
      <c r="T4057" t="n">
        <v>328.853</v>
      </c>
    </row>
    <row r="4058">
      <c r="A4058" s="142" t="n">
        <v>42222</v>
      </c>
      <c r="B4058" t="n">
        <v>78.38</v>
      </c>
      <c r="C4058" t="n">
        <v>125.2</v>
      </c>
      <c r="D4058" t="inlineStr"/>
      <c r="E4058" t="inlineStr"/>
      <c r="F4058" t="inlineStr"/>
      <c r="G4058" t="inlineStr"/>
      <c r="H4058" t="inlineStr"/>
      <c r="I4058" t="inlineStr"/>
      <c r="J4058" t="n">
        <v>18</v>
      </c>
      <c r="K4058" t="n">
        <v>36.79</v>
      </c>
      <c r="L4058" t="n">
        <v>28597.02</v>
      </c>
      <c r="M4058" t="n">
        <v>135.49</v>
      </c>
      <c r="N4058" t="n">
        <v>773693.49</v>
      </c>
      <c r="O4058" t="n">
        <v>36.1</v>
      </c>
      <c r="P4058" t="n">
        <v>3.7</v>
      </c>
      <c r="Q4058" t="n">
        <v>43.56</v>
      </c>
      <c r="R4058" t="n">
        <v>209.867</v>
      </c>
      <c r="S4058" t="n">
        <v>166.635</v>
      </c>
      <c r="T4058" t="n">
        <v>324.939</v>
      </c>
    </row>
    <row r="4059">
      <c r="A4059" s="142" t="n">
        <v>42223</v>
      </c>
      <c r="B4059" t="n">
        <v>77.72</v>
      </c>
      <c r="C4059" t="n">
        <v>124.14</v>
      </c>
      <c r="D4059" t="inlineStr"/>
      <c r="E4059" t="inlineStr"/>
      <c r="F4059" t="inlineStr"/>
      <c r="G4059" t="inlineStr"/>
      <c r="H4059" t="inlineStr"/>
      <c r="I4059" t="inlineStr"/>
      <c r="J4059" t="n">
        <v>18.37</v>
      </c>
      <c r="K4059" t="n">
        <v>36.79</v>
      </c>
      <c r="L4059" t="n">
        <v>28703.53</v>
      </c>
      <c r="M4059" t="n">
        <v>134.69</v>
      </c>
      <c r="N4059" t="n">
        <v>776910.63</v>
      </c>
      <c r="O4059" t="n">
        <v>36.29</v>
      </c>
      <c r="P4059" t="n">
        <v>3.69</v>
      </c>
      <c r="Q4059" t="n">
        <v>44.68</v>
      </c>
      <c r="R4059" t="n">
        <v>208.052</v>
      </c>
      <c r="S4059" t="n">
        <v>165.784</v>
      </c>
      <c r="T4059" t="n">
        <v>324.209</v>
      </c>
    </row>
    <row r="4060">
      <c r="A4060" s="142" t="n">
        <v>42226</v>
      </c>
      <c r="B4060" t="n">
        <v>77.62</v>
      </c>
      <c r="C4060" t="n">
        <v>123.97</v>
      </c>
      <c r="D4060" t="inlineStr"/>
      <c r="E4060" t="inlineStr"/>
      <c r="F4060" t="inlineStr"/>
      <c r="G4060" t="inlineStr"/>
      <c r="H4060" t="inlineStr"/>
      <c r="I4060" t="inlineStr"/>
      <c r="J4060" t="n">
        <v>18.25</v>
      </c>
      <c r="K4060" t="n">
        <v>38.39</v>
      </c>
      <c r="L4060" t="n">
        <v>29249.85</v>
      </c>
      <c r="M4060" t="n">
        <v>139.82</v>
      </c>
      <c r="N4060" t="n">
        <v>810840.91</v>
      </c>
      <c r="O4060" t="n">
        <v>37.74</v>
      </c>
      <c r="P4060" t="n">
        <v>3.81</v>
      </c>
      <c r="Q4060" t="n">
        <v>44.45</v>
      </c>
      <c r="R4060" t="n">
        <v>209.471</v>
      </c>
      <c r="S4060" t="n">
        <v>166.863</v>
      </c>
      <c r="T4060" t="n">
        <v>324.029</v>
      </c>
    </row>
    <row r="4061">
      <c r="A4061" s="142" t="n">
        <v>42227</v>
      </c>
      <c r="B4061" t="n">
        <v>79.84999999999999</v>
      </c>
      <c r="C4061" t="n">
        <v>127.53</v>
      </c>
      <c r="D4061" t="inlineStr"/>
      <c r="E4061" t="inlineStr"/>
      <c r="F4061" t="inlineStr"/>
      <c r="G4061" t="inlineStr"/>
      <c r="H4061" t="inlineStr"/>
      <c r="I4061" t="inlineStr"/>
      <c r="J4061" t="n">
        <v>18.54</v>
      </c>
      <c r="K4061" t="n">
        <v>39.2</v>
      </c>
      <c r="L4061" t="n">
        <v>29226.05</v>
      </c>
      <c r="M4061" t="n">
        <v>141.68</v>
      </c>
      <c r="N4061" t="n">
        <v>825761.3199999999</v>
      </c>
      <c r="O4061" t="n">
        <v>38.31</v>
      </c>
      <c r="P4061" t="n">
        <v>3.88</v>
      </c>
      <c r="Q4061" t="n">
        <v>45.19</v>
      </c>
      <c r="R4061" t="n">
        <v>206.105</v>
      </c>
      <c r="S4061" t="n">
        <v>164.256</v>
      </c>
      <c r="T4061" t="n">
        <v>318.674</v>
      </c>
    </row>
    <row r="4062">
      <c r="A4062" s="142" t="n">
        <v>42228</v>
      </c>
      <c r="B4062" t="n">
        <v>80.66</v>
      </c>
      <c r="C4062" t="n">
        <v>128.82</v>
      </c>
      <c r="D4062" t="inlineStr"/>
      <c r="E4062" t="inlineStr"/>
      <c r="F4062" t="inlineStr"/>
      <c r="G4062" t="inlineStr"/>
      <c r="H4062" t="inlineStr"/>
      <c r="I4062" t="inlineStr"/>
      <c r="J4062" t="n">
        <v>19.23</v>
      </c>
      <c r="K4062" t="n">
        <v>41.11</v>
      </c>
      <c r="L4062" t="n">
        <v>29739.15</v>
      </c>
      <c r="M4062" t="n">
        <v>148.91</v>
      </c>
      <c r="N4062" t="n">
        <v>862028.9300000001</v>
      </c>
      <c r="O4062" t="n">
        <v>40.08</v>
      </c>
      <c r="P4062" t="n">
        <v>4.03</v>
      </c>
      <c r="Q4062" t="n">
        <v>47.56</v>
      </c>
      <c r="R4062" t="n">
        <v>200.55</v>
      </c>
      <c r="S4062" t="n">
        <v>161.292</v>
      </c>
      <c r="T4062" t="n">
        <v>308.711</v>
      </c>
    </row>
    <row r="4063">
      <c r="A4063" s="142" t="n">
        <v>42229</v>
      </c>
      <c r="B4063" t="n">
        <v>84.26000000000001</v>
      </c>
      <c r="C4063" t="n">
        <v>134.58</v>
      </c>
      <c r="D4063" t="inlineStr"/>
      <c r="E4063" t="inlineStr"/>
      <c r="F4063" t="inlineStr"/>
      <c r="G4063" t="inlineStr"/>
      <c r="H4063" t="inlineStr"/>
      <c r="I4063" t="inlineStr"/>
      <c r="J4063" t="n">
        <v>19.49</v>
      </c>
      <c r="K4063" t="n">
        <v>39.58</v>
      </c>
      <c r="L4063" t="n">
        <v>29523.05</v>
      </c>
      <c r="M4063" t="n">
        <v>144.61</v>
      </c>
      <c r="N4063" t="n">
        <v>834900.78</v>
      </c>
      <c r="O4063" t="n">
        <v>38.75</v>
      </c>
      <c r="P4063" t="n">
        <v>3.91</v>
      </c>
      <c r="Q4063" t="n">
        <v>48.01</v>
      </c>
      <c r="R4063" t="n">
        <v>202.696</v>
      </c>
      <c r="S4063" t="n">
        <v>162.24</v>
      </c>
      <c r="T4063" t="n">
        <v>311.659</v>
      </c>
    </row>
    <row r="4064">
      <c r="A4064" s="142" t="n">
        <v>42230</v>
      </c>
      <c r="B4064" t="n">
        <v>82.97</v>
      </c>
      <c r="C4064" t="n">
        <v>132.5</v>
      </c>
      <c r="D4064" t="inlineStr"/>
      <c r="E4064" t="inlineStr"/>
      <c r="F4064" t="inlineStr"/>
      <c r="G4064" t="inlineStr"/>
      <c r="H4064" t="inlineStr"/>
      <c r="I4064" t="inlineStr"/>
      <c r="J4064" t="n">
        <v>19.09</v>
      </c>
      <c r="K4064" t="n">
        <v>38.84</v>
      </c>
      <c r="L4064" t="n">
        <v>29430.09</v>
      </c>
      <c r="M4064" t="n">
        <v>141.95</v>
      </c>
      <c r="N4064" t="n">
        <v>815096.65</v>
      </c>
      <c r="O4064" t="n">
        <v>38.3</v>
      </c>
      <c r="P4064" t="n">
        <v>3.88</v>
      </c>
      <c r="Q4064" t="n">
        <v>46.8</v>
      </c>
      <c r="R4064" t="n">
        <v>202.364</v>
      </c>
      <c r="S4064" t="n">
        <v>162.673</v>
      </c>
      <c r="T4064" t="n">
        <v>311.77</v>
      </c>
    </row>
    <row r="4065">
      <c r="A4065" s="142" t="n">
        <v>42233</v>
      </c>
      <c r="B4065" t="n">
        <v>81.84</v>
      </c>
      <c r="C4065" t="n">
        <v>130.7</v>
      </c>
      <c r="D4065" t="inlineStr"/>
      <c r="E4065" t="inlineStr"/>
      <c r="F4065" t="inlineStr"/>
      <c r="G4065" t="inlineStr"/>
      <c r="H4065" t="inlineStr"/>
      <c r="I4065" t="inlineStr"/>
      <c r="J4065" t="n">
        <v>19.37</v>
      </c>
      <c r="K4065" t="n">
        <v>39.88</v>
      </c>
      <c r="L4065" t="n">
        <v>29520.91</v>
      </c>
      <c r="M4065" t="n">
        <v>145.81</v>
      </c>
      <c r="N4065" t="n">
        <v>844318.91</v>
      </c>
      <c r="O4065" t="n">
        <v>39.43</v>
      </c>
      <c r="P4065" t="n">
        <v>3.98</v>
      </c>
      <c r="Q4065" t="n">
        <v>47.44</v>
      </c>
      <c r="R4065" t="n">
        <v>202.883</v>
      </c>
      <c r="S4065" t="n">
        <v>163.499</v>
      </c>
      <c r="T4065" t="n">
        <v>309.514</v>
      </c>
    </row>
    <row r="4066">
      <c r="A4066" s="142" t="n">
        <v>42234</v>
      </c>
      <c r="B4066" t="n">
        <v>83.52</v>
      </c>
      <c r="C4066" t="n">
        <v>133.38</v>
      </c>
      <c r="D4066" t="inlineStr"/>
      <c r="E4066" t="inlineStr"/>
      <c r="F4066" t="inlineStr"/>
      <c r="G4066" t="inlineStr"/>
      <c r="H4066" t="inlineStr"/>
      <c r="I4066" t="inlineStr"/>
      <c r="J4066" t="n">
        <v>19.13</v>
      </c>
      <c r="K4066" t="n">
        <v>39.56</v>
      </c>
      <c r="L4066" t="n">
        <v>29085.48</v>
      </c>
      <c r="M4066" t="n">
        <v>143.49</v>
      </c>
      <c r="N4066" t="n">
        <v>833095.1</v>
      </c>
      <c r="O4066" t="n">
        <v>39.08</v>
      </c>
      <c r="P4066" t="n">
        <v>3.96</v>
      </c>
      <c r="Q4066" t="n">
        <v>46.67</v>
      </c>
      <c r="R4066" t="n">
        <v>203.241</v>
      </c>
      <c r="S4066" t="n">
        <v>163.583</v>
      </c>
      <c r="T4066" t="n">
        <v>308.247</v>
      </c>
    </row>
    <row r="4067">
      <c r="A4067" s="142" t="n">
        <v>42235</v>
      </c>
      <c r="B4067" t="n">
        <v>82.89</v>
      </c>
      <c r="C4067" t="n">
        <v>132.37</v>
      </c>
      <c r="D4067" t="inlineStr"/>
      <c r="E4067" t="inlineStr"/>
      <c r="F4067" t="inlineStr"/>
      <c r="G4067" t="inlineStr"/>
      <c r="H4067" t="inlineStr"/>
      <c r="I4067" t="inlineStr"/>
      <c r="J4067" t="n">
        <v>19.37</v>
      </c>
      <c r="K4067" t="n">
        <v>40.92</v>
      </c>
      <c r="L4067" t="n">
        <v>29591.02</v>
      </c>
      <c r="M4067" t="n">
        <v>149.35</v>
      </c>
      <c r="N4067" t="n">
        <v>857841.05</v>
      </c>
      <c r="O4067" t="n">
        <v>39.92</v>
      </c>
      <c r="P4067" t="n">
        <v>4</v>
      </c>
      <c r="Q4067" t="n">
        <v>47.95</v>
      </c>
      <c r="R4067" t="n">
        <v>199.593</v>
      </c>
      <c r="S4067" t="n">
        <v>161.596</v>
      </c>
      <c r="T4067" t="n">
        <v>304.909</v>
      </c>
    </row>
    <row r="4068">
      <c r="A4068" s="142" t="n">
        <v>42236</v>
      </c>
      <c r="B4068" t="n">
        <v>84.09</v>
      </c>
      <c r="C4068" t="n">
        <v>134.29</v>
      </c>
      <c r="D4068" t="inlineStr"/>
      <c r="E4068" t="inlineStr"/>
      <c r="F4068" t="inlineStr"/>
      <c r="G4068" t="inlineStr"/>
      <c r="H4068" t="inlineStr"/>
      <c r="I4068" t="inlineStr"/>
      <c r="J4068" t="n">
        <v>19.92</v>
      </c>
      <c r="K4068" t="n">
        <v>41.56</v>
      </c>
      <c r="L4068" t="n">
        <v>30237.91</v>
      </c>
      <c r="M4068" t="n">
        <v>152.1</v>
      </c>
      <c r="N4068" t="n">
        <v>873136.58</v>
      </c>
      <c r="O4068" t="n">
        <v>40.89</v>
      </c>
      <c r="P4068" t="n">
        <v>4.12</v>
      </c>
      <c r="Q4068" t="n">
        <v>49.78</v>
      </c>
      <c r="R4068" t="n">
        <v>195.624</v>
      </c>
      <c r="S4068" t="n">
        <v>156.954</v>
      </c>
      <c r="T4068" t="n">
        <v>297.376</v>
      </c>
    </row>
    <row r="4069">
      <c r="A4069" s="142" t="n">
        <v>42237</v>
      </c>
      <c r="B4069" t="n">
        <v>86.56</v>
      </c>
      <c r="C4069" t="n">
        <v>138.23</v>
      </c>
      <c r="D4069" t="inlineStr"/>
      <c r="E4069" t="inlineStr"/>
      <c r="F4069" t="inlineStr"/>
      <c r="G4069" t="inlineStr"/>
      <c r="H4069" t="inlineStr"/>
      <c r="I4069" t="inlineStr"/>
      <c r="J4069" t="n">
        <v>19.76</v>
      </c>
      <c r="K4069" t="n">
        <v>40.29</v>
      </c>
      <c r="L4069" t="n">
        <v>29975.3</v>
      </c>
      <c r="M4069" t="n">
        <v>147.74</v>
      </c>
      <c r="N4069" t="n">
        <v>849786.26</v>
      </c>
      <c r="O4069" t="n">
        <v>39.61</v>
      </c>
      <c r="P4069" t="n">
        <v>3.96</v>
      </c>
      <c r="Q4069" t="n">
        <v>49.47</v>
      </c>
      <c r="R4069" t="n">
        <v>189.237</v>
      </c>
      <c r="S4069" t="n">
        <v>151.21</v>
      </c>
      <c r="T4069" t="n">
        <v>288.002</v>
      </c>
    </row>
    <row r="4070">
      <c r="A4070" s="142" t="n">
        <v>42240</v>
      </c>
      <c r="B4070" t="n">
        <v>85.65000000000001</v>
      </c>
      <c r="C4070" t="n">
        <v>136.77</v>
      </c>
      <c r="D4070" t="inlineStr"/>
      <c r="E4070" t="inlineStr"/>
      <c r="F4070" t="inlineStr"/>
      <c r="G4070" t="inlineStr"/>
      <c r="H4070" t="inlineStr"/>
      <c r="I4070" t="inlineStr"/>
      <c r="J4070" t="n">
        <v>18.29</v>
      </c>
      <c r="K4070" t="n">
        <v>37.01</v>
      </c>
      <c r="L4070" t="n">
        <v>29185.34</v>
      </c>
      <c r="M4070" t="n">
        <v>136.44</v>
      </c>
      <c r="N4070" t="n">
        <v>777172.0600000001</v>
      </c>
      <c r="O4070" t="n">
        <v>36.26</v>
      </c>
      <c r="P4070" t="n">
        <v>3.69</v>
      </c>
      <c r="Q4070" t="n">
        <v>45.82</v>
      </c>
      <c r="R4070" t="n">
        <v>179.081</v>
      </c>
      <c r="S4070" t="n">
        <v>142.119</v>
      </c>
      <c r="T4070" t="n">
        <v>267.484</v>
      </c>
    </row>
    <row r="4071">
      <c r="A4071" s="142" t="n">
        <v>42241</v>
      </c>
      <c r="B4071" t="n">
        <v>78.86</v>
      </c>
      <c r="C4071" t="n">
        <v>125.92</v>
      </c>
      <c r="D4071" t="inlineStr"/>
      <c r="E4071" t="inlineStr"/>
      <c r="F4071" t="inlineStr"/>
      <c r="G4071" t="inlineStr"/>
      <c r="H4071" t="inlineStr"/>
      <c r="I4071" t="inlineStr"/>
      <c r="J4071" t="n">
        <v>17.66</v>
      </c>
      <c r="K4071" t="n">
        <v>36.09</v>
      </c>
      <c r="L4071" t="n">
        <v>28496.6</v>
      </c>
      <c r="M4071" t="n">
        <v>133.03</v>
      </c>
      <c r="N4071" t="n">
        <v>755308.45</v>
      </c>
      <c r="O4071" t="n">
        <v>35.62</v>
      </c>
      <c r="P4071" t="n">
        <v>3.57</v>
      </c>
      <c r="Q4071" t="n">
        <v>43.72</v>
      </c>
      <c r="R4071" t="n">
        <v>186.53</v>
      </c>
      <c r="S4071" t="n">
        <v>144.008</v>
      </c>
      <c r="T4071" t="n">
        <v>277.241</v>
      </c>
    </row>
    <row r="4072">
      <c r="A4072" s="142" t="n">
        <v>42242</v>
      </c>
      <c r="B4072" t="n">
        <v>77.58</v>
      </c>
      <c r="C4072" t="n">
        <v>123.87</v>
      </c>
      <c r="D4072" t="inlineStr"/>
      <c r="E4072" t="inlineStr"/>
      <c r="F4072" t="inlineStr"/>
      <c r="G4072" t="inlineStr"/>
      <c r="H4072" t="inlineStr"/>
      <c r="I4072" t="inlineStr"/>
      <c r="J4072" t="n">
        <v>17.02</v>
      </c>
      <c r="K4072" t="n">
        <v>34.95</v>
      </c>
      <c r="L4072" t="n">
        <v>28043.5</v>
      </c>
      <c r="M4072" t="n">
        <v>127.83</v>
      </c>
      <c r="N4072" t="n">
        <v>721778.03</v>
      </c>
      <c r="O4072" t="n">
        <v>34.05</v>
      </c>
      <c r="P4072" t="n">
        <v>3.52</v>
      </c>
      <c r="Q4072" t="n">
        <v>41.8</v>
      </c>
      <c r="R4072" t="n">
        <v>183.157</v>
      </c>
      <c r="S4072" t="n">
        <v>146.761</v>
      </c>
      <c r="T4072" t="n">
        <v>276.973</v>
      </c>
    </row>
    <row r="4073">
      <c r="A4073" s="142" t="n">
        <v>42243</v>
      </c>
      <c r="B4073" t="n">
        <v>75.55</v>
      </c>
      <c r="C4073" t="n">
        <v>120.62</v>
      </c>
      <c r="D4073" t="inlineStr"/>
      <c r="E4073" t="inlineStr"/>
      <c r="F4073" t="inlineStr"/>
      <c r="G4073" t="inlineStr"/>
      <c r="H4073" t="inlineStr"/>
      <c r="I4073" t="inlineStr"/>
      <c r="J4073" t="n">
        <v>17.21</v>
      </c>
      <c r="K4073" t="n">
        <v>36.53</v>
      </c>
      <c r="L4073" t="n">
        <v>28776.34</v>
      </c>
      <c r="M4073" t="n">
        <v>133.67</v>
      </c>
      <c r="N4073" t="n">
        <v>763575.21</v>
      </c>
      <c r="O4073" t="n">
        <v>35.9</v>
      </c>
      <c r="P4073" t="n">
        <v>3.67</v>
      </c>
      <c r="Q4073" t="n">
        <v>42.22</v>
      </c>
      <c r="R4073" t="n">
        <v>189.616</v>
      </c>
      <c r="S4073" t="n">
        <v>152.554</v>
      </c>
      <c r="T4073" t="n">
        <v>290.879</v>
      </c>
    </row>
    <row r="4074">
      <c r="A4074" s="142" t="n">
        <v>42244</v>
      </c>
      <c r="B4074" t="n">
        <v>77.95999999999999</v>
      </c>
      <c r="C4074" t="n">
        <v>124.47</v>
      </c>
      <c r="D4074" t="inlineStr"/>
      <c r="E4074" t="inlineStr"/>
      <c r="F4074" t="inlineStr"/>
      <c r="G4074" t="inlineStr"/>
      <c r="H4074" t="inlineStr"/>
      <c r="I4074" t="inlineStr"/>
      <c r="J4074" t="n">
        <v>18.1</v>
      </c>
      <c r="K4074" t="n">
        <v>37.86</v>
      </c>
      <c r="L4074" t="n">
        <v>29260.72</v>
      </c>
      <c r="M4074" t="n">
        <v>139.51</v>
      </c>
      <c r="N4074" t="n">
        <v>791899.38</v>
      </c>
      <c r="O4074" t="n">
        <v>37.18</v>
      </c>
      <c r="P4074" t="n">
        <v>3.84</v>
      </c>
      <c r="Q4074" t="n">
        <v>45.18</v>
      </c>
      <c r="R4074" t="n">
        <v>190.2</v>
      </c>
      <c r="S4074" t="n">
        <v>153.239</v>
      </c>
      <c r="T4074" t="n">
        <v>293.291</v>
      </c>
    </row>
    <row r="4075">
      <c r="A4075" s="142" t="n">
        <v>42247</v>
      </c>
      <c r="B4075" t="n">
        <v>80.65000000000001</v>
      </c>
      <c r="C4075" t="n">
        <v>128.76</v>
      </c>
      <c r="D4075" t="inlineStr"/>
      <c r="E4075" t="inlineStr"/>
      <c r="F4075" t="inlineStr"/>
      <c r="G4075" t="inlineStr"/>
      <c r="H4075" t="inlineStr"/>
      <c r="I4075" t="inlineStr"/>
      <c r="J4075" t="n">
        <v>17.73</v>
      </c>
      <c r="K4075" t="n">
        <v>37.58</v>
      </c>
      <c r="L4075" t="n">
        <v>29260.72</v>
      </c>
      <c r="M4075" t="n">
        <v>138.71</v>
      </c>
      <c r="N4075" t="n">
        <v>785909.91</v>
      </c>
      <c r="O4075" t="n">
        <v>36.56</v>
      </c>
      <c r="P4075" t="n">
        <v>3.8</v>
      </c>
      <c r="Q4075" t="n">
        <v>43.98</v>
      </c>
      <c r="R4075" t="n">
        <v>189.927</v>
      </c>
      <c r="S4075" t="n">
        <v>152.387</v>
      </c>
      <c r="T4075" t="n">
        <v>293.186</v>
      </c>
    </row>
    <row r="4076">
      <c r="A4076" s="142" t="n">
        <v>42248</v>
      </c>
      <c r="B4076" t="n">
        <v>80.45</v>
      </c>
      <c r="C4076" t="n">
        <v>128.43</v>
      </c>
      <c r="D4076" t="inlineStr"/>
      <c r="E4076" t="inlineStr"/>
      <c r="F4076" t="inlineStr"/>
      <c r="G4076" t="inlineStr"/>
      <c r="H4076" t="inlineStr"/>
      <c r="I4076" t="inlineStr"/>
      <c r="J4076" t="n">
        <v>17.92</v>
      </c>
      <c r="K4076" t="n">
        <v>36.96</v>
      </c>
      <c r="L4076" t="n">
        <v>29152.05</v>
      </c>
      <c r="M4076" t="n">
        <v>136.8</v>
      </c>
      <c r="N4076" t="n">
        <v>768881.3100000001</v>
      </c>
      <c r="O4076" t="n">
        <v>36.19</v>
      </c>
      <c r="P4076" t="n">
        <v>3.7</v>
      </c>
      <c r="Q4076" t="n">
        <v>45.17</v>
      </c>
      <c r="R4076" t="n">
        <v>184.639</v>
      </c>
      <c r="S4076" t="n">
        <v>147.63</v>
      </c>
      <c r="T4076" t="n">
        <v>285.536</v>
      </c>
    </row>
    <row r="4077">
      <c r="A4077" s="142" t="n">
        <v>42249</v>
      </c>
      <c r="B4077" t="n">
        <v>78.87</v>
      </c>
      <c r="C4077" t="n">
        <v>125.91</v>
      </c>
      <c r="D4077" t="inlineStr"/>
      <c r="E4077" t="inlineStr"/>
      <c r="F4077" t="inlineStr"/>
      <c r="G4077" t="inlineStr"/>
      <c r="H4077" t="inlineStr"/>
      <c r="I4077" t="inlineStr"/>
      <c r="J4077" t="n">
        <v>17.72</v>
      </c>
      <c r="K4077" t="n">
        <v>36.45</v>
      </c>
      <c r="L4077" t="n">
        <v>29188.26</v>
      </c>
      <c r="M4077" t="n">
        <v>134.35</v>
      </c>
      <c r="N4077" t="n">
        <v>760474.24</v>
      </c>
      <c r="O4077" t="n">
        <v>35.77</v>
      </c>
      <c r="P4077" t="n">
        <v>3.69</v>
      </c>
      <c r="Q4077" t="n">
        <v>44.37</v>
      </c>
      <c r="R4077" t="n">
        <v>185.092</v>
      </c>
      <c r="S4077" t="n">
        <v>149.181</v>
      </c>
      <c r="T4077" t="n">
        <v>284.675</v>
      </c>
    </row>
    <row r="4078">
      <c r="A4078" s="142" t="n">
        <v>42250</v>
      </c>
      <c r="B4078" t="n">
        <v>78.93000000000001</v>
      </c>
      <c r="C4078" t="n">
        <v>126</v>
      </c>
      <c r="D4078" t="inlineStr"/>
      <c r="E4078" t="inlineStr"/>
      <c r="F4078" t="inlineStr"/>
      <c r="G4078" t="inlineStr"/>
      <c r="H4078" t="inlineStr"/>
      <c r="I4078" t="inlineStr"/>
      <c r="J4078" t="n">
        <v>17.97</v>
      </c>
      <c r="K4078" t="n">
        <v>35.95</v>
      </c>
      <c r="L4078" t="n">
        <v>29075.12</v>
      </c>
      <c r="M4078" t="n">
        <v>132.92</v>
      </c>
      <c r="N4078" t="n">
        <v>757608.65</v>
      </c>
      <c r="O4078" t="n">
        <v>35.79</v>
      </c>
      <c r="P4078" t="n">
        <v>3.71</v>
      </c>
      <c r="Q4078" t="n">
        <v>44.8</v>
      </c>
      <c r="R4078" t="n">
        <v>189.487</v>
      </c>
      <c r="S4078" t="n">
        <v>151.694</v>
      </c>
      <c r="T4078" t="n">
        <v>289.959</v>
      </c>
    </row>
    <row r="4079">
      <c r="A4079" s="142" t="n">
        <v>42251</v>
      </c>
      <c r="B4079" t="n">
        <v>79.45</v>
      </c>
      <c r="C4079" t="n">
        <v>126.82</v>
      </c>
      <c r="D4079" t="inlineStr"/>
      <c r="E4079" t="inlineStr"/>
      <c r="F4079" t="inlineStr"/>
      <c r="G4079" t="inlineStr"/>
      <c r="H4079" t="inlineStr"/>
      <c r="I4079" t="inlineStr"/>
      <c r="J4079" t="n">
        <v>17.28</v>
      </c>
      <c r="K4079" t="n">
        <v>36.44</v>
      </c>
      <c r="L4079" t="n">
        <v>28827.67</v>
      </c>
      <c r="M4079" t="n">
        <v>133.85</v>
      </c>
      <c r="N4079" t="n">
        <v>753881.24</v>
      </c>
      <c r="O4079" t="n">
        <v>35.49</v>
      </c>
      <c r="P4079" t="n">
        <v>3.67</v>
      </c>
      <c r="Q4079" t="n">
        <v>42.89</v>
      </c>
      <c r="R4079" t="n">
        <v>184.625</v>
      </c>
      <c r="S4079" t="n">
        <v>148.91</v>
      </c>
      <c r="T4079" t="n">
        <v>284.818</v>
      </c>
    </row>
    <row r="4080">
      <c r="A4080" s="142" t="n">
        <v>42254</v>
      </c>
      <c r="B4080" t="n">
        <v>78.77</v>
      </c>
      <c r="C4080" t="n">
        <v>125.73</v>
      </c>
      <c r="D4080" t="inlineStr"/>
      <c r="E4080" t="inlineStr"/>
      <c r="F4080" t="inlineStr"/>
      <c r="G4080" t="inlineStr"/>
      <c r="H4080" t="inlineStr"/>
      <c r="I4080" t="inlineStr"/>
      <c r="J4080" t="n">
        <v>17.51</v>
      </c>
      <c r="K4080" t="n">
        <v>36.32</v>
      </c>
      <c r="L4080" t="n">
        <v>28827.67</v>
      </c>
      <c r="M4080" t="n">
        <v>133.49</v>
      </c>
      <c r="N4080" t="n">
        <v>754364.08</v>
      </c>
      <c r="O4080" t="n">
        <v>35.49</v>
      </c>
      <c r="P4080" t="n">
        <v>3.68</v>
      </c>
      <c r="Q4080" t="n">
        <v>42.89</v>
      </c>
      <c r="R4080" t="n">
        <v>185.51</v>
      </c>
      <c r="S4080" t="n">
        <v>148.4</v>
      </c>
      <c r="T4080" t="n">
        <v>280.117</v>
      </c>
    </row>
    <row r="4081">
      <c r="A4081" s="142" t="n">
        <v>42255</v>
      </c>
      <c r="B4081" t="n">
        <v>79.54000000000001</v>
      </c>
      <c r="C4081" t="n">
        <v>126.95</v>
      </c>
      <c r="D4081" t="inlineStr"/>
      <c r="E4081" t="inlineStr"/>
      <c r="F4081" t="inlineStr"/>
      <c r="G4081" t="inlineStr"/>
      <c r="H4081" t="inlineStr"/>
      <c r="I4081" t="inlineStr"/>
      <c r="J4081" t="n">
        <v>17.47</v>
      </c>
      <c r="K4081" t="n">
        <v>36.48</v>
      </c>
      <c r="L4081" t="n">
        <v>29066.17</v>
      </c>
      <c r="M4081" t="n">
        <v>134.98</v>
      </c>
      <c r="N4081" t="n">
        <v>759483.67</v>
      </c>
      <c r="O4081" t="n">
        <v>35.6</v>
      </c>
      <c r="P4081" t="n">
        <v>3.74</v>
      </c>
      <c r="Q4081" t="n">
        <v>43.24</v>
      </c>
      <c r="R4081" t="n">
        <v>187.708</v>
      </c>
      <c r="S4081" t="n">
        <v>150.665</v>
      </c>
      <c r="T4081" t="n">
        <v>283.914</v>
      </c>
    </row>
    <row r="4082">
      <c r="A4082" s="142" t="n">
        <v>42256</v>
      </c>
      <c r="B4082" t="n">
        <v>80.5</v>
      </c>
      <c r="C4082" t="n">
        <v>128.48</v>
      </c>
      <c r="D4082" t="inlineStr"/>
      <c r="E4082" t="inlineStr"/>
      <c r="F4082" t="inlineStr"/>
      <c r="G4082" t="inlineStr"/>
      <c r="H4082" t="inlineStr"/>
      <c r="I4082" t="inlineStr"/>
      <c r="J4082" t="n">
        <v>17.71</v>
      </c>
      <c r="K4082" t="n">
        <v>35.39</v>
      </c>
      <c r="L4082" t="n">
        <v>28588.21</v>
      </c>
      <c r="M4082" t="n">
        <v>130.72</v>
      </c>
      <c r="N4082" t="n">
        <v>740344.96</v>
      </c>
      <c r="O4082" t="n">
        <v>34.87</v>
      </c>
      <c r="P4082" t="n">
        <v>3.65</v>
      </c>
      <c r="Q4082" t="n">
        <v>43.8</v>
      </c>
      <c r="R4082" t="n">
        <v>190.239</v>
      </c>
      <c r="S4082" t="n">
        <v>151.36</v>
      </c>
      <c r="T4082" t="n">
        <v>291.213</v>
      </c>
    </row>
    <row r="4083">
      <c r="A4083" s="142" t="n">
        <v>42257</v>
      </c>
      <c r="B4083" t="n">
        <v>79.87</v>
      </c>
      <c r="C4083" t="n">
        <v>127.47</v>
      </c>
      <c r="D4083" t="inlineStr"/>
      <c r="E4083" t="inlineStr"/>
      <c r="F4083" t="inlineStr"/>
      <c r="G4083" t="inlineStr"/>
      <c r="H4083" t="inlineStr"/>
      <c r="I4083" t="inlineStr"/>
      <c r="J4083" t="n">
        <v>17.33</v>
      </c>
      <c r="K4083" t="n">
        <v>35.16</v>
      </c>
      <c r="L4083" t="n">
        <v>28835.41</v>
      </c>
      <c r="M4083" t="n">
        <v>129.6</v>
      </c>
      <c r="N4083" t="n">
        <v>730807.71</v>
      </c>
      <c r="O4083" t="n">
        <v>34.33</v>
      </c>
      <c r="P4083" t="n">
        <v>3.61</v>
      </c>
      <c r="Q4083" t="n">
        <v>42.68</v>
      </c>
      <c r="R4083" t="n">
        <v>187.896</v>
      </c>
      <c r="S4083" t="n">
        <v>150.31</v>
      </c>
      <c r="T4083" t="n">
        <v>287.954</v>
      </c>
    </row>
    <row r="4084">
      <c r="A4084" s="142" t="n">
        <v>42258</v>
      </c>
      <c r="B4084" t="n">
        <v>78.90000000000001</v>
      </c>
      <c r="C4084" t="n">
        <v>125.92</v>
      </c>
      <c r="D4084" t="inlineStr"/>
      <c r="E4084" t="inlineStr"/>
      <c r="F4084" t="inlineStr"/>
      <c r="G4084" t="inlineStr"/>
      <c r="H4084" t="inlineStr"/>
      <c r="I4084" t="inlineStr"/>
      <c r="J4084" t="n">
        <v>16.76</v>
      </c>
      <c r="K4084" t="n">
        <v>35.23</v>
      </c>
      <c r="L4084" t="n">
        <v>28603.91</v>
      </c>
      <c r="M4084" t="n">
        <v>129.22</v>
      </c>
      <c r="N4084" t="n">
        <v>732581.58</v>
      </c>
      <c r="O4084" t="n">
        <v>34.37</v>
      </c>
      <c r="P4084" t="n">
        <v>3.58</v>
      </c>
      <c r="Q4084" t="n">
        <v>41.22</v>
      </c>
      <c r="R4084" t="n">
        <v>185.992</v>
      </c>
      <c r="S4084" t="n">
        <v>149.573</v>
      </c>
      <c r="T4084" t="n">
        <v>285.724</v>
      </c>
    </row>
    <row r="4085">
      <c r="A4085" s="142" t="n">
        <v>42261</v>
      </c>
      <c r="B4085" t="n">
        <v>79.02</v>
      </c>
      <c r="C4085" t="n">
        <v>126.1</v>
      </c>
      <c r="D4085" t="inlineStr"/>
      <c r="E4085" t="inlineStr"/>
      <c r="F4085" t="inlineStr"/>
      <c r="G4085" t="inlineStr"/>
      <c r="H4085" t="inlineStr"/>
      <c r="I4085" t="inlineStr"/>
      <c r="J4085" t="n">
        <v>16.88</v>
      </c>
      <c r="K4085" t="n">
        <v>34.91</v>
      </c>
      <c r="L4085" t="n">
        <v>28490.57</v>
      </c>
      <c r="M4085" t="n">
        <v>128.74</v>
      </c>
      <c r="N4085" t="n">
        <v>729759.21</v>
      </c>
      <c r="O4085" t="n">
        <v>34.3</v>
      </c>
      <c r="P4085" t="n">
        <v>3.58</v>
      </c>
      <c r="Q4085" t="n">
        <v>41.38</v>
      </c>
      <c r="R4085" t="n">
        <v>184.878</v>
      </c>
      <c r="S4085" t="n">
        <v>149.035</v>
      </c>
      <c r="T4085" t="n">
        <v>287.48</v>
      </c>
    </row>
    <row r="4086">
      <c r="A4086" s="142" t="n">
        <v>42262</v>
      </c>
      <c r="B4086" t="n">
        <v>79.29000000000001</v>
      </c>
      <c r="C4086" t="n">
        <v>126.54</v>
      </c>
      <c r="D4086" t="inlineStr"/>
      <c r="E4086" t="inlineStr"/>
      <c r="F4086" t="inlineStr"/>
      <c r="G4086" t="inlineStr"/>
      <c r="H4086" t="inlineStr"/>
      <c r="I4086" t="inlineStr"/>
      <c r="J4086" t="n">
        <v>17.14</v>
      </c>
      <c r="K4086" t="n">
        <v>34.92</v>
      </c>
      <c r="L4086" t="n">
        <v>28570.07</v>
      </c>
      <c r="M4086" t="n">
        <v>128.19</v>
      </c>
      <c r="N4086" t="n">
        <v>729050.5699999999</v>
      </c>
      <c r="O4086" t="n">
        <v>34.08</v>
      </c>
      <c r="P4086" t="n">
        <v>3.62</v>
      </c>
      <c r="Q4086" t="n">
        <v>42.05</v>
      </c>
      <c r="R4086" t="n">
        <v>186.407</v>
      </c>
      <c r="S4086" t="n">
        <v>150.403</v>
      </c>
      <c r="T4086" t="n">
        <v>287.635</v>
      </c>
    </row>
    <row r="4087">
      <c r="A4087" s="142" t="n">
        <v>42263</v>
      </c>
      <c r="B4087" t="n">
        <v>80.29000000000001</v>
      </c>
      <c r="C4087" t="n">
        <v>128.14</v>
      </c>
      <c r="D4087" t="inlineStr"/>
      <c r="E4087" t="inlineStr"/>
      <c r="F4087" t="inlineStr"/>
      <c r="G4087" t="inlineStr"/>
      <c r="H4087" t="inlineStr"/>
      <c r="I4087" t="inlineStr"/>
      <c r="J4087" t="n">
        <v>17.55</v>
      </c>
      <c r="K4087" t="n">
        <v>36.94</v>
      </c>
      <c r="L4087" t="n">
        <v>29177.71</v>
      </c>
      <c r="M4087" t="n">
        <v>133.66</v>
      </c>
      <c r="N4087" t="n">
        <v>763015.0699999999</v>
      </c>
      <c r="O4087" t="n">
        <v>35.71</v>
      </c>
      <c r="P4087" t="n">
        <v>3.75</v>
      </c>
      <c r="Q4087" t="n">
        <v>43.19</v>
      </c>
      <c r="R4087" t="n">
        <v>189.336</v>
      </c>
      <c r="S4087" t="n">
        <v>152.062</v>
      </c>
      <c r="T4087" t="n">
        <v>292.789</v>
      </c>
    </row>
    <row r="4088">
      <c r="A4088" s="142" t="n">
        <v>42264</v>
      </c>
      <c r="B4088" t="n">
        <v>82.88</v>
      </c>
      <c r="C4088" t="n">
        <v>132.26</v>
      </c>
      <c r="D4088" t="inlineStr"/>
      <c r="E4088" t="inlineStr"/>
      <c r="F4088" t="inlineStr"/>
      <c r="G4088" t="inlineStr"/>
      <c r="H4088" t="inlineStr"/>
      <c r="I4088" t="inlineStr"/>
      <c r="J4088" t="n">
        <v>17.69</v>
      </c>
      <c r="K4088" t="n">
        <v>37.58</v>
      </c>
      <c r="L4088" t="n">
        <v>29028.14</v>
      </c>
      <c r="M4088" t="n">
        <v>136.06</v>
      </c>
      <c r="N4088" t="n">
        <v>774185.87</v>
      </c>
      <c r="O4088" t="n">
        <v>36.53</v>
      </c>
      <c r="P4088" t="n">
        <v>3.79</v>
      </c>
      <c r="Q4088" t="n">
        <v>43.49</v>
      </c>
      <c r="R4088" t="n">
        <v>188.949</v>
      </c>
      <c r="S4088" t="n">
        <v>151.798</v>
      </c>
      <c r="T4088" t="n">
        <v>293.949</v>
      </c>
    </row>
    <row r="4089">
      <c r="A4089" s="142" t="n">
        <v>42265</v>
      </c>
      <c r="B4089" t="n">
        <v>84.67</v>
      </c>
      <c r="C4089" t="n">
        <v>135.12</v>
      </c>
      <c r="D4089" t="inlineStr"/>
      <c r="E4089" t="inlineStr"/>
      <c r="F4089" t="inlineStr"/>
      <c r="G4089" t="inlineStr"/>
      <c r="H4089" t="inlineStr"/>
      <c r="I4089" t="inlineStr"/>
      <c r="J4089" t="n">
        <v>18.39</v>
      </c>
      <c r="K4089" t="n">
        <v>37.87</v>
      </c>
      <c r="L4089" t="n">
        <v>29515.46</v>
      </c>
      <c r="M4089" t="n">
        <v>137.05</v>
      </c>
      <c r="N4089" t="n">
        <v>788464.4</v>
      </c>
      <c r="O4089" t="n">
        <v>37.03</v>
      </c>
      <c r="P4089" t="n">
        <v>3.89</v>
      </c>
      <c r="Q4089" t="n">
        <v>45.41</v>
      </c>
      <c r="R4089" t="n">
        <v>185.44</v>
      </c>
      <c r="S4089" t="n">
        <v>149.208</v>
      </c>
      <c r="T4089" t="n">
        <v>293.256</v>
      </c>
    </row>
    <row r="4090">
      <c r="A4090" s="142" t="n">
        <v>42268</v>
      </c>
      <c r="B4090" t="n">
        <v>85.51000000000001</v>
      </c>
      <c r="C4090" t="n">
        <v>136.44</v>
      </c>
      <c r="D4090" t="inlineStr"/>
      <c r="E4090" t="inlineStr"/>
      <c r="F4090" t="inlineStr"/>
      <c r="G4090" t="inlineStr"/>
      <c r="H4090" t="inlineStr"/>
      <c r="I4090" t="inlineStr"/>
      <c r="J4090" t="n">
        <v>18.26</v>
      </c>
      <c r="K4090" t="n">
        <v>37.87</v>
      </c>
      <c r="L4090" t="n">
        <v>29472.56</v>
      </c>
      <c r="M4090" t="n">
        <v>136.77</v>
      </c>
      <c r="N4090" t="n">
        <v>777485.71</v>
      </c>
      <c r="O4090" t="n">
        <v>36.58</v>
      </c>
      <c r="P4090" t="n">
        <v>3.85</v>
      </c>
      <c r="Q4090" t="n">
        <v>44.89</v>
      </c>
      <c r="R4090" t="n">
        <v>187.023</v>
      </c>
      <c r="S4090" t="n">
        <v>151.235</v>
      </c>
      <c r="T4090" t="n">
        <v>292.922</v>
      </c>
    </row>
    <row r="4091">
      <c r="A4091" s="142" t="n">
        <v>42269</v>
      </c>
      <c r="B4091" t="n">
        <v>85.51000000000001</v>
      </c>
      <c r="C4091" t="n">
        <v>134.27</v>
      </c>
      <c r="D4091" t="inlineStr"/>
      <c r="E4091" t="inlineStr"/>
      <c r="F4091" t="inlineStr"/>
      <c r="G4091" t="inlineStr"/>
      <c r="H4091" t="inlineStr"/>
      <c r="I4091" t="inlineStr"/>
      <c r="J4091" t="n">
        <v>17.82</v>
      </c>
      <c r="K4091" t="n">
        <v>36.09</v>
      </c>
      <c r="L4091" t="n">
        <v>28920.14</v>
      </c>
      <c r="M4091" t="n">
        <v>132.67</v>
      </c>
      <c r="N4091" t="n">
        <v>749259.85</v>
      </c>
      <c r="O4091" t="n">
        <v>35.11</v>
      </c>
      <c r="P4091" t="n">
        <v>3.75</v>
      </c>
      <c r="Q4091" t="n">
        <v>44.89</v>
      </c>
      <c r="R4091" t="n">
        <v>181.104</v>
      </c>
      <c r="S4091" t="n">
        <v>149.568</v>
      </c>
      <c r="T4091" t="n">
        <v>291.919</v>
      </c>
    </row>
    <row r="4092">
      <c r="A4092" s="142" t="n">
        <v>42270</v>
      </c>
      <c r="B4092" t="n">
        <v>81.93000000000001</v>
      </c>
      <c r="C4092" t="n">
        <v>130.72</v>
      </c>
      <c r="D4092" t="inlineStr"/>
      <c r="E4092" t="inlineStr"/>
      <c r="F4092" t="inlineStr"/>
      <c r="G4092" t="inlineStr"/>
      <c r="H4092" t="inlineStr"/>
      <c r="I4092" t="inlineStr"/>
      <c r="J4092" t="n">
        <v>17.67</v>
      </c>
      <c r="K4092" t="n">
        <v>35.93</v>
      </c>
      <c r="L4092" t="n">
        <v>29306.8</v>
      </c>
      <c r="M4092" t="n">
        <v>132.54</v>
      </c>
      <c r="N4092" t="n">
        <v>741128.65</v>
      </c>
      <c r="O4092" t="n">
        <v>35</v>
      </c>
      <c r="P4092" t="n">
        <v>3.66</v>
      </c>
      <c r="Q4092" t="n">
        <v>42.95</v>
      </c>
      <c r="R4092" t="n">
        <v>181.256</v>
      </c>
      <c r="S4092" t="n">
        <v>148.777</v>
      </c>
      <c r="T4092" t="n">
        <v>285.708</v>
      </c>
    </row>
    <row r="4093">
      <c r="A4093" s="142" t="n">
        <v>42271</v>
      </c>
      <c r="B4093" t="n">
        <v>80.56</v>
      </c>
      <c r="C4093" t="n">
        <v>128.54</v>
      </c>
      <c r="D4093" t="inlineStr"/>
      <c r="E4093" t="inlineStr"/>
      <c r="F4093" t="inlineStr"/>
      <c r="G4093" t="inlineStr"/>
      <c r="H4093" t="inlineStr"/>
      <c r="I4093" t="inlineStr"/>
      <c r="J4093" t="n">
        <v>17.87</v>
      </c>
      <c r="K4093" t="n">
        <v>37.43</v>
      </c>
      <c r="L4093" t="n">
        <v>29907.08</v>
      </c>
      <c r="M4093" t="n">
        <v>137.03</v>
      </c>
      <c r="N4093" t="n">
        <v>778336.22</v>
      </c>
      <c r="O4093" t="n">
        <v>36.52</v>
      </c>
      <c r="P4093" t="n">
        <v>3.81</v>
      </c>
      <c r="Q4093" t="n">
        <v>43.47</v>
      </c>
      <c r="R4093" t="n">
        <v>177.363</v>
      </c>
      <c r="S4093" t="n">
        <v>146.009</v>
      </c>
      <c r="T4093" t="n">
        <v>279.923</v>
      </c>
    </row>
    <row r="4094">
      <c r="A4094" s="142" t="n">
        <v>42272</v>
      </c>
      <c r="B4094" t="n">
        <v>82.63</v>
      </c>
      <c r="C4094" t="n">
        <v>131.84</v>
      </c>
      <c r="D4094" t="inlineStr"/>
      <c r="E4094" t="inlineStr"/>
      <c r="F4094" t="inlineStr"/>
      <c r="G4094" t="inlineStr"/>
      <c r="H4094" t="inlineStr"/>
      <c r="I4094" t="inlineStr"/>
      <c r="J4094" t="n">
        <v>18.27</v>
      </c>
      <c r="K4094" t="n">
        <v>37.71</v>
      </c>
      <c r="L4094" t="n">
        <v>29900.43</v>
      </c>
      <c r="M4094" t="n">
        <v>137.86</v>
      </c>
      <c r="N4094" t="n">
        <v>771393.59</v>
      </c>
      <c r="O4094" t="n">
        <v>36.67</v>
      </c>
      <c r="P4094" t="n">
        <v>3.77</v>
      </c>
      <c r="Q4094" t="n">
        <v>44.68</v>
      </c>
      <c r="R4094" t="n">
        <v>182.442</v>
      </c>
      <c r="S4094" t="n">
        <v>148.19</v>
      </c>
      <c r="T4094" t="n">
        <v>284.06</v>
      </c>
    </row>
    <row r="4095">
      <c r="A4095" s="142" t="n">
        <v>42275</v>
      </c>
      <c r="B4095" t="n">
        <v>83.33</v>
      </c>
      <c r="C4095" t="n">
        <v>132.96</v>
      </c>
      <c r="D4095" t="inlineStr"/>
      <c r="E4095" t="inlineStr"/>
      <c r="F4095" t="inlineStr"/>
      <c r="G4095" t="inlineStr"/>
      <c r="H4095" t="inlineStr"/>
      <c r="I4095" t="inlineStr"/>
      <c r="J4095" t="n">
        <v>17.81</v>
      </c>
      <c r="K4095" t="n">
        <v>35.81</v>
      </c>
      <c r="L4095" t="n">
        <v>29189.67</v>
      </c>
      <c r="M4095" t="n">
        <v>132.14</v>
      </c>
      <c r="N4095" t="n">
        <v>732366.26</v>
      </c>
      <c r="O4095" t="n">
        <v>35.11</v>
      </c>
      <c r="P4095" t="n">
        <v>3.64</v>
      </c>
      <c r="Q4095" t="n">
        <v>43.38</v>
      </c>
      <c r="R4095" t="n">
        <v>178.323</v>
      </c>
      <c r="S4095" t="n">
        <v>144.79</v>
      </c>
      <c r="T4095" t="n">
        <v>280.477</v>
      </c>
    </row>
    <row r="4096">
      <c r="A4096" s="142" t="n">
        <v>42276</v>
      </c>
      <c r="B4096" t="n">
        <v>81.15000000000001</v>
      </c>
      <c r="C4096" t="n">
        <v>129.49</v>
      </c>
      <c r="D4096" t="inlineStr"/>
      <c r="E4096" t="inlineStr"/>
      <c r="F4096" t="inlineStr"/>
      <c r="G4096" t="inlineStr"/>
      <c r="H4096" t="inlineStr"/>
      <c r="I4096" t="inlineStr"/>
      <c r="J4096" t="n">
        <v>17.72</v>
      </c>
      <c r="K4096" t="n">
        <v>35.66</v>
      </c>
      <c r="L4096" t="n">
        <v>29182.58</v>
      </c>
      <c r="M4096" t="n">
        <v>131.29</v>
      </c>
      <c r="N4096" t="n">
        <v>731447.45</v>
      </c>
      <c r="O4096" t="n">
        <v>34.87</v>
      </c>
      <c r="P4096" t="n">
        <v>3.63</v>
      </c>
      <c r="Q4096" t="n">
        <v>43.05</v>
      </c>
      <c r="R4096" t="n">
        <v>177.207</v>
      </c>
      <c r="S4096" t="n">
        <v>143.754</v>
      </c>
      <c r="T4096" t="n">
        <v>278.365</v>
      </c>
    </row>
    <row r="4097">
      <c r="A4097" s="142" t="n">
        <v>42277</v>
      </c>
      <c r="B4097" t="n">
        <v>81.19</v>
      </c>
      <c r="C4097" t="n">
        <v>129.55</v>
      </c>
      <c r="D4097" t="inlineStr"/>
      <c r="E4097" t="inlineStr"/>
      <c r="F4097" t="inlineStr"/>
      <c r="G4097" t="inlineStr"/>
      <c r="H4097" t="inlineStr"/>
      <c r="I4097" t="inlineStr"/>
      <c r="J4097" t="n">
        <v>17.56</v>
      </c>
      <c r="K4097" t="n">
        <v>36.01</v>
      </c>
      <c r="L4097" t="n">
        <v>28923.19</v>
      </c>
      <c r="M4097" t="n">
        <v>132.45</v>
      </c>
      <c r="N4097" t="n">
        <v>749789.4399999999</v>
      </c>
      <c r="O4097" t="n">
        <v>35.57</v>
      </c>
      <c r="P4097" t="n">
        <v>3.72</v>
      </c>
      <c r="Q4097" t="n">
        <v>42.4</v>
      </c>
      <c r="R4097" t="n">
        <v>181.75</v>
      </c>
      <c r="S4097" t="n">
        <v>147.426</v>
      </c>
      <c r="T4097" t="n">
        <v>285.449</v>
      </c>
    </row>
    <row r="4098">
      <c r="A4098" s="142" t="n">
        <v>42278</v>
      </c>
      <c r="B4098" t="n">
        <v>82.81999999999999</v>
      </c>
      <c r="C4098" t="n">
        <v>132.14</v>
      </c>
      <c r="D4098" t="inlineStr"/>
      <c r="E4098" t="inlineStr"/>
      <c r="F4098" t="inlineStr"/>
      <c r="G4098" t="inlineStr"/>
      <c r="H4098" t="inlineStr"/>
      <c r="I4098" t="inlineStr"/>
      <c r="J4098" t="n">
        <v>18.1</v>
      </c>
      <c r="K4098" t="n">
        <v>35.7</v>
      </c>
      <c r="L4098" t="n">
        <v>29143.53</v>
      </c>
      <c r="M4098" t="n">
        <v>133</v>
      </c>
      <c r="N4098" t="n">
        <v>737750.7</v>
      </c>
      <c r="O4098" t="n">
        <v>34.94</v>
      </c>
      <c r="P4098" t="n">
        <v>3.68</v>
      </c>
      <c r="Q4098" t="n">
        <v>43.7</v>
      </c>
      <c r="R4098" t="n">
        <v>180.949</v>
      </c>
      <c r="S4098" t="n">
        <v>147.494</v>
      </c>
      <c r="T4098" t="n">
        <v>286.391</v>
      </c>
    </row>
    <row r="4099">
      <c r="A4099" s="142" t="n">
        <v>42279</v>
      </c>
      <c r="B4099" t="n">
        <v>82.34999999999999</v>
      </c>
      <c r="C4099" t="n">
        <v>131.39</v>
      </c>
      <c r="D4099" t="inlineStr"/>
      <c r="E4099" t="inlineStr"/>
      <c r="F4099" t="inlineStr"/>
      <c r="G4099" t="inlineStr"/>
      <c r="H4099" t="inlineStr"/>
      <c r="I4099" t="inlineStr"/>
      <c r="J4099" t="n">
        <v>18.22</v>
      </c>
      <c r="K4099" t="n">
        <v>38.02</v>
      </c>
      <c r="L4099" t="n">
        <v>29867.83</v>
      </c>
      <c r="M4099" t="n">
        <v>140.09</v>
      </c>
      <c r="N4099" t="n">
        <v>737750.7</v>
      </c>
      <c r="O4099" t="n">
        <v>36.9</v>
      </c>
      <c r="P4099" t="n">
        <v>3.86</v>
      </c>
      <c r="Q4099" t="n">
        <v>44.13</v>
      </c>
      <c r="R4099" t="n">
        <v>181.842</v>
      </c>
      <c r="S4099" t="n">
        <v>148.28</v>
      </c>
      <c r="T4099" t="n">
        <v>286.896</v>
      </c>
    </row>
    <row r="4100">
      <c r="A4100" s="142" t="n">
        <v>42282</v>
      </c>
      <c r="B4100" t="n">
        <v>84.84</v>
      </c>
      <c r="C4100" t="n">
        <v>135.36</v>
      </c>
      <c r="D4100" t="inlineStr"/>
      <c r="E4100" t="inlineStr"/>
      <c r="F4100" t="inlineStr"/>
      <c r="G4100" t="inlineStr"/>
      <c r="H4100" t="inlineStr"/>
      <c r="I4100" t="inlineStr"/>
      <c r="J4100" t="n">
        <v>19.19</v>
      </c>
      <c r="K4100" t="n">
        <v>39.15</v>
      </c>
      <c r="L4100" t="n">
        <v>30005.02</v>
      </c>
      <c r="M4100" t="n">
        <v>144.79</v>
      </c>
      <c r="N4100" t="n">
        <v>816703.13</v>
      </c>
      <c r="O4100" t="n">
        <v>38.47</v>
      </c>
      <c r="P4100" t="n">
        <v>3.98</v>
      </c>
      <c r="Q4100" t="n">
        <v>46.28</v>
      </c>
      <c r="R4100" t="n">
        <v>187.461</v>
      </c>
      <c r="S4100" t="n">
        <v>151.987</v>
      </c>
      <c r="T4100" t="n">
        <v>294.79</v>
      </c>
    </row>
    <row r="4101">
      <c r="A4101" s="142" t="n">
        <v>42283</v>
      </c>
      <c r="B4101" t="n">
        <v>88.59</v>
      </c>
      <c r="C4101" t="n">
        <v>141.34</v>
      </c>
      <c r="D4101" t="inlineStr"/>
      <c r="E4101" t="inlineStr"/>
      <c r="F4101" t="inlineStr"/>
      <c r="G4101" t="inlineStr"/>
      <c r="H4101" t="inlineStr"/>
      <c r="I4101" t="inlineStr"/>
      <c r="J4101" t="n">
        <v>19.71</v>
      </c>
      <c r="K4101" t="n">
        <v>40.45</v>
      </c>
      <c r="L4101" t="n">
        <v>30516.05</v>
      </c>
      <c r="M4101" t="n">
        <v>149.97</v>
      </c>
      <c r="N4101" t="n">
        <v>832954.12</v>
      </c>
      <c r="O4101" t="n">
        <v>39.3</v>
      </c>
      <c r="P4101" t="n">
        <v>4.06</v>
      </c>
      <c r="Q4101" t="n">
        <v>48.17</v>
      </c>
      <c r="R4101" t="n">
        <v>188.656</v>
      </c>
      <c r="S4101" t="n">
        <v>151.718</v>
      </c>
      <c r="T4101" t="n">
        <v>296.092</v>
      </c>
    </row>
    <row r="4102">
      <c r="A4102" s="142" t="n">
        <v>42284</v>
      </c>
      <c r="B4102" t="n">
        <v>88.59</v>
      </c>
      <c r="C4102" t="n">
        <v>142.12</v>
      </c>
      <c r="D4102" t="inlineStr"/>
      <c r="E4102" t="inlineStr"/>
      <c r="F4102" t="inlineStr"/>
      <c r="G4102" t="inlineStr"/>
      <c r="H4102" t="inlineStr"/>
      <c r="I4102" t="inlineStr"/>
      <c r="J4102" t="n">
        <v>19.78</v>
      </c>
      <c r="K4102" t="n">
        <v>40.58</v>
      </c>
      <c r="L4102" t="n">
        <v>30587.27</v>
      </c>
      <c r="M4102" t="n">
        <v>151.37</v>
      </c>
      <c r="N4102" t="n">
        <v>841059.0600000001</v>
      </c>
      <c r="O4102" t="n">
        <v>39.87</v>
      </c>
      <c r="P4102" t="n">
        <v>4.1</v>
      </c>
      <c r="Q4102" t="n">
        <v>48.14</v>
      </c>
      <c r="R4102" t="n">
        <v>189.141</v>
      </c>
      <c r="S4102" t="n">
        <v>153.529</v>
      </c>
      <c r="T4102" t="n">
        <v>304.693</v>
      </c>
    </row>
    <row r="4103">
      <c r="A4103" s="142" t="n">
        <v>42285</v>
      </c>
      <c r="B4103" t="n">
        <v>91.37</v>
      </c>
      <c r="C4103" t="n">
        <v>145.76</v>
      </c>
      <c r="D4103" t="inlineStr"/>
      <c r="E4103" t="inlineStr"/>
      <c r="F4103" t="inlineStr"/>
      <c r="G4103" t="inlineStr"/>
      <c r="H4103" t="inlineStr"/>
      <c r="I4103" t="inlineStr"/>
      <c r="J4103" t="n">
        <v>19.61</v>
      </c>
      <c r="K4103" t="n">
        <v>40.26</v>
      </c>
      <c r="L4103" t="n">
        <v>30508.82</v>
      </c>
      <c r="M4103" t="n">
        <v>150.42</v>
      </c>
      <c r="N4103" t="n">
        <v>832948.34</v>
      </c>
      <c r="O4103" t="n">
        <v>39.15</v>
      </c>
      <c r="P4103" t="n">
        <v>4.11</v>
      </c>
      <c r="Q4103" t="n">
        <v>47.85</v>
      </c>
      <c r="R4103" t="n">
        <v>189.54</v>
      </c>
      <c r="S4103" t="n">
        <v>153.785</v>
      </c>
      <c r="T4103" t="n">
        <v>302.766</v>
      </c>
    </row>
    <row r="4104">
      <c r="A4104" s="142" t="n">
        <v>42286</v>
      </c>
      <c r="B4104" t="n">
        <v>90.65000000000001</v>
      </c>
      <c r="C4104" t="n">
        <v>144.62</v>
      </c>
      <c r="D4104" t="inlineStr"/>
      <c r="E4104" t="inlineStr"/>
      <c r="F4104" t="inlineStr"/>
      <c r="G4104" t="inlineStr"/>
      <c r="H4104" t="inlineStr"/>
      <c r="I4104" t="inlineStr"/>
      <c r="J4104" t="n">
        <v>19.67</v>
      </c>
      <c r="K4104" t="n">
        <v>41.44</v>
      </c>
      <c r="L4104" t="n">
        <v>30857.27</v>
      </c>
      <c r="M4104" t="n">
        <v>154.48</v>
      </c>
      <c r="N4104" t="n">
        <v>862456.28</v>
      </c>
      <c r="O4104" t="n">
        <v>40.51</v>
      </c>
      <c r="P4104" t="n">
        <v>4.11</v>
      </c>
      <c r="Q4104" t="n">
        <v>48.93</v>
      </c>
      <c r="R4104" t="n">
        <v>190.301</v>
      </c>
      <c r="S4104" t="n">
        <v>153.783</v>
      </c>
      <c r="T4104" t="n">
        <v>304.603</v>
      </c>
    </row>
    <row r="4105">
      <c r="A4105" s="142" t="n">
        <v>42289</v>
      </c>
      <c r="B4105" t="n">
        <v>94.11</v>
      </c>
      <c r="C4105" t="n">
        <v>150.13</v>
      </c>
      <c r="D4105" t="inlineStr"/>
      <c r="E4105" t="inlineStr"/>
      <c r="F4105" t="inlineStr"/>
      <c r="G4105" t="inlineStr"/>
      <c r="H4105" t="inlineStr"/>
      <c r="I4105" t="inlineStr"/>
      <c r="J4105" t="n">
        <v>20.27</v>
      </c>
      <c r="K4105" t="n">
        <v>41.28</v>
      </c>
      <c r="L4105" t="n">
        <v>30928.78</v>
      </c>
      <c r="M4105" t="n">
        <v>153.35</v>
      </c>
      <c r="N4105" t="n">
        <v>856582.6899999999</v>
      </c>
      <c r="O4105" t="n">
        <v>40.51</v>
      </c>
      <c r="P4105" t="n">
        <v>4.23</v>
      </c>
      <c r="Q4105" t="n">
        <v>49.92</v>
      </c>
      <c r="R4105" t="n">
        <v>189.773</v>
      </c>
      <c r="S4105" t="n">
        <v>153.695</v>
      </c>
      <c r="T4105" t="n">
        <v>306.216</v>
      </c>
    </row>
    <row r="4106">
      <c r="A4106" s="142" t="n">
        <v>42290</v>
      </c>
      <c r="B4106" t="n">
        <v>95.41</v>
      </c>
      <c r="C4106" t="n">
        <v>152.2</v>
      </c>
      <c r="D4106" t="inlineStr"/>
      <c r="E4106" t="inlineStr"/>
      <c r="F4106" t="inlineStr"/>
      <c r="G4106" t="inlineStr"/>
      <c r="H4106" t="inlineStr"/>
      <c r="I4106" t="inlineStr"/>
      <c r="J4106" t="n">
        <v>19.92</v>
      </c>
      <c r="K4106" t="n">
        <v>40.25</v>
      </c>
      <c r="L4106" t="n">
        <v>30846.35</v>
      </c>
      <c r="M4106" t="n">
        <v>151.62</v>
      </c>
      <c r="N4106" t="n">
        <v>837066.4300000001</v>
      </c>
      <c r="O4106" t="n">
        <v>39.52</v>
      </c>
      <c r="P4106" t="n">
        <v>4.15</v>
      </c>
      <c r="Q4106" t="n">
        <v>49.13</v>
      </c>
      <c r="R4106" t="n">
        <v>188.016</v>
      </c>
      <c r="S4106" t="n">
        <v>152.395</v>
      </c>
      <c r="T4106" t="n">
        <v>302.319</v>
      </c>
    </row>
    <row r="4107">
      <c r="A4107" s="142" t="n">
        <v>42291</v>
      </c>
      <c r="B4107" t="n">
        <v>93.83</v>
      </c>
      <c r="C4107" t="n">
        <v>149.66</v>
      </c>
      <c r="D4107" t="inlineStr"/>
      <c r="E4107" t="inlineStr"/>
      <c r="F4107" t="inlineStr"/>
      <c r="G4107" t="inlineStr"/>
      <c r="H4107" t="inlineStr"/>
      <c r="I4107" t="inlineStr"/>
      <c r="J4107" t="n">
        <v>20.14</v>
      </c>
      <c r="K4107" t="n">
        <v>42.55</v>
      </c>
      <c r="L4107" t="n">
        <v>31233.15</v>
      </c>
      <c r="M4107" t="n">
        <v>159.73</v>
      </c>
      <c r="N4107" t="n">
        <v>879598.96</v>
      </c>
      <c r="O4107" t="n">
        <v>41.4</v>
      </c>
      <c r="P4107" t="n">
        <v>4.33</v>
      </c>
      <c r="Q4107" t="n">
        <v>49.56</v>
      </c>
      <c r="R4107" t="n">
        <v>186.597</v>
      </c>
      <c r="S4107" t="n">
        <v>150.818</v>
      </c>
      <c r="T4107" t="n">
        <v>298.945</v>
      </c>
    </row>
    <row r="4108">
      <c r="A4108" s="142" t="n">
        <v>42292</v>
      </c>
      <c r="B4108" t="n">
        <v>97.2</v>
      </c>
      <c r="C4108" t="n">
        <v>155.04</v>
      </c>
      <c r="D4108" t="inlineStr"/>
      <c r="E4108" t="inlineStr"/>
      <c r="F4108" t="inlineStr"/>
      <c r="G4108" t="inlineStr"/>
      <c r="H4108" t="inlineStr"/>
      <c r="I4108" t="inlineStr"/>
      <c r="J4108" t="n">
        <v>20.68</v>
      </c>
      <c r="K4108" t="n">
        <v>42.42</v>
      </c>
      <c r="L4108" t="n">
        <v>31441.18</v>
      </c>
      <c r="M4108" t="n">
        <v>159.73</v>
      </c>
      <c r="N4108" t="n">
        <v>889965.49</v>
      </c>
      <c r="O4108" t="n">
        <v>41.79</v>
      </c>
      <c r="P4108" t="n">
        <v>4.41</v>
      </c>
      <c r="Q4108" t="n">
        <v>51.08</v>
      </c>
      <c r="R4108" t="n">
        <v>189.286</v>
      </c>
      <c r="S4108" t="n">
        <v>153.626</v>
      </c>
      <c r="T4108" t="n">
        <v>305.667</v>
      </c>
    </row>
    <row r="4109">
      <c r="A4109" s="142" t="n">
        <v>42293</v>
      </c>
      <c r="B4109" t="n">
        <v>100.4</v>
      </c>
      <c r="C4109" t="n">
        <v>160.13</v>
      </c>
      <c r="D4109" t="inlineStr"/>
      <c r="E4109" t="inlineStr"/>
      <c r="F4109" t="inlineStr"/>
      <c r="G4109" t="inlineStr"/>
      <c r="H4109" t="inlineStr"/>
      <c r="I4109" t="inlineStr"/>
      <c r="J4109" t="n">
        <v>20.91</v>
      </c>
      <c r="K4109" t="n">
        <v>41.68</v>
      </c>
      <c r="L4109" t="n">
        <v>31433.72</v>
      </c>
      <c r="M4109" t="n">
        <v>161.8</v>
      </c>
      <c r="N4109" t="n">
        <v>870267.49</v>
      </c>
      <c r="O4109" t="n">
        <v>40.97</v>
      </c>
      <c r="P4109" t="n">
        <v>4.3</v>
      </c>
      <c r="Q4109" t="n">
        <v>51.53</v>
      </c>
      <c r="R4109" t="n">
        <v>190.43</v>
      </c>
      <c r="S4109" t="n">
        <v>154.409</v>
      </c>
      <c r="T4109" t="n">
        <v>306.167</v>
      </c>
    </row>
    <row r="4110">
      <c r="A4110" s="142" t="n">
        <v>42296</v>
      </c>
      <c r="B4110" t="n">
        <v>97.86</v>
      </c>
      <c r="C4110" t="n">
        <v>156.13</v>
      </c>
      <c r="D4110" t="inlineStr"/>
      <c r="E4110" t="inlineStr"/>
      <c r="F4110" t="inlineStr"/>
      <c r="G4110" t="inlineStr"/>
      <c r="H4110" t="inlineStr"/>
      <c r="I4110" t="inlineStr"/>
      <c r="J4110" t="n">
        <v>20.45</v>
      </c>
      <c r="K4110" t="n">
        <v>40.29</v>
      </c>
      <c r="L4110" t="n">
        <v>31050.85</v>
      </c>
      <c r="M4110" t="n">
        <v>156.81</v>
      </c>
      <c r="N4110" t="n">
        <v>836259.39</v>
      </c>
      <c r="O4110" t="n">
        <v>39.77</v>
      </c>
      <c r="P4110" t="n">
        <v>4.13</v>
      </c>
      <c r="Q4110" t="n">
        <v>50.3</v>
      </c>
      <c r="R4110" t="n">
        <v>190.925</v>
      </c>
      <c r="S4110" t="n">
        <v>155.059</v>
      </c>
      <c r="T4110" t="n">
        <v>308.689</v>
      </c>
    </row>
    <row r="4111">
      <c r="A4111" s="142" t="n">
        <v>42297</v>
      </c>
      <c r="B4111" t="n">
        <v>95.63</v>
      </c>
      <c r="C4111" t="n">
        <v>152.52</v>
      </c>
      <c r="D4111" t="inlineStr"/>
      <c r="E4111" t="inlineStr"/>
      <c r="F4111" t="inlineStr"/>
      <c r="G4111" t="inlineStr"/>
      <c r="H4111" t="inlineStr"/>
      <c r="I4111" t="inlineStr"/>
      <c r="J4111" t="n">
        <v>20.17</v>
      </c>
      <c r="K4111" t="n">
        <v>41.32</v>
      </c>
      <c r="L4111" t="n">
        <v>31224.79</v>
      </c>
      <c r="M4111" t="n">
        <v>159.3</v>
      </c>
      <c r="N4111" t="n">
        <v>860594.55</v>
      </c>
      <c r="O4111" t="n">
        <v>40.99</v>
      </c>
      <c r="P4111" t="n">
        <v>4.2</v>
      </c>
      <c r="Q4111" t="n">
        <v>49.59</v>
      </c>
      <c r="R4111" t="n">
        <v>190.033</v>
      </c>
      <c r="S4111" t="n">
        <v>154.369</v>
      </c>
      <c r="T4111" t="n">
        <v>306.822</v>
      </c>
    </row>
    <row r="4112">
      <c r="A4112" s="142" t="n">
        <v>42298</v>
      </c>
      <c r="B4112" t="n">
        <v>96.26000000000001</v>
      </c>
      <c r="C4112" t="n">
        <v>153.53</v>
      </c>
      <c r="D4112" t="inlineStr"/>
      <c r="E4112" t="inlineStr"/>
      <c r="F4112" t="inlineStr"/>
      <c r="G4112" t="inlineStr"/>
      <c r="H4112" t="inlineStr"/>
      <c r="I4112" t="inlineStr"/>
      <c r="J4112" t="n">
        <v>19.95</v>
      </c>
      <c r="K4112" t="n">
        <v>40.39</v>
      </c>
      <c r="L4112" t="n">
        <v>30771.67</v>
      </c>
      <c r="M4112" t="n">
        <v>156.65</v>
      </c>
      <c r="N4112" t="n">
        <v>836330.05</v>
      </c>
      <c r="O4112" t="n">
        <v>39.99</v>
      </c>
      <c r="P4112" t="n">
        <v>4.11</v>
      </c>
      <c r="Q4112" t="n">
        <v>48.69</v>
      </c>
      <c r="R4112" t="n">
        <v>190.001</v>
      </c>
      <c r="S4112" t="n">
        <v>153.732</v>
      </c>
      <c r="T4112" t="n">
        <v>304.599</v>
      </c>
    </row>
    <row r="4113">
      <c r="A4113" s="142" t="n">
        <v>42299</v>
      </c>
      <c r="B4113" t="n">
        <v>96.16</v>
      </c>
      <c r="C4113" t="n">
        <v>153.37</v>
      </c>
      <c r="D4113" t="inlineStr"/>
      <c r="E4113" t="inlineStr"/>
      <c r="F4113" t="inlineStr"/>
      <c r="G4113" t="inlineStr"/>
      <c r="H4113" t="inlineStr"/>
      <c r="I4113" t="inlineStr"/>
      <c r="J4113" t="n">
        <v>20.4</v>
      </c>
      <c r="K4113" t="n">
        <v>40.92</v>
      </c>
      <c r="L4113" t="n">
        <v>30933.65</v>
      </c>
      <c r="M4113" t="n">
        <v>157.38</v>
      </c>
      <c r="N4113" t="n">
        <v>862898.9399999999</v>
      </c>
      <c r="O4113" t="n">
        <v>41.01</v>
      </c>
      <c r="P4113" t="n">
        <v>4.23</v>
      </c>
      <c r="Q4113" t="n">
        <v>49.86</v>
      </c>
      <c r="R4113" t="n">
        <v>194.035</v>
      </c>
      <c r="S4113" t="n">
        <v>157.794</v>
      </c>
      <c r="T4113" t="n">
        <v>309.558</v>
      </c>
    </row>
    <row r="4114">
      <c r="A4114" s="142" t="n">
        <v>42300</v>
      </c>
      <c r="B4114" t="n">
        <v>97.08</v>
      </c>
      <c r="C4114" t="n">
        <v>154.83</v>
      </c>
      <c r="D4114" t="inlineStr"/>
      <c r="E4114" t="inlineStr"/>
      <c r="F4114" t="inlineStr"/>
      <c r="G4114" t="inlineStr"/>
      <c r="H4114" t="inlineStr"/>
      <c r="I4114" t="inlineStr"/>
      <c r="J4114" t="n">
        <v>20.61</v>
      </c>
      <c r="K4114" t="n">
        <v>42.69</v>
      </c>
      <c r="L4114" t="n">
        <v>30902.25</v>
      </c>
      <c r="M4114" t="n">
        <v>163.99</v>
      </c>
      <c r="N4114" t="n">
        <v>890649.85</v>
      </c>
      <c r="O4114" t="n">
        <v>42.39</v>
      </c>
      <c r="P4114" t="n">
        <v>4.32</v>
      </c>
      <c r="Q4114" t="n">
        <v>50.08</v>
      </c>
      <c r="R4114" t="n">
        <v>197.844</v>
      </c>
      <c r="S4114" t="n">
        <v>161.288</v>
      </c>
      <c r="T4114" t="n">
        <v>316.947</v>
      </c>
    </row>
    <row r="4115">
      <c r="A4115" s="142" t="n">
        <v>42303</v>
      </c>
      <c r="B4115" t="n">
        <v>100.46</v>
      </c>
      <c r="C4115" t="n">
        <v>160.21</v>
      </c>
      <c r="D4115" t="inlineStr"/>
      <c r="E4115" t="inlineStr"/>
      <c r="F4115" t="inlineStr"/>
      <c r="G4115" t="inlineStr"/>
      <c r="H4115" t="inlineStr"/>
      <c r="I4115" t="inlineStr"/>
      <c r="J4115" t="n">
        <v>20.89</v>
      </c>
      <c r="K4115" t="n">
        <v>41.24</v>
      </c>
      <c r="L4115" t="n">
        <v>30843.76</v>
      </c>
      <c r="M4115" t="n">
        <v>161.29</v>
      </c>
      <c r="N4115" t="n">
        <v>862950.46</v>
      </c>
      <c r="O4115" t="n">
        <v>41.14</v>
      </c>
      <c r="P4115" t="n">
        <v>4.2</v>
      </c>
      <c r="Q4115" t="n">
        <v>50.68</v>
      </c>
      <c r="R4115" t="n">
        <v>197.077</v>
      </c>
      <c r="S4115" t="n">
        <v>160.9</v>
      </c>
      <c r="T4115" t="n">
        <v>316.16</v>
      </c>
    </row>
    <row r="4116">
      <c r="A4116" s="142" t="n">
        <v>42304</v>
      </c>
      <c r="B4116" t="n">
        <v>99.13</v>
      </c>
      <c r="C4116" t="n">
        <v>158.14</v>
      </c>
      <c r="D4116" t="inlineStr"/>
      <c r="E4116" t="inlineStr"/>
      <c r="F4116" t="inlineStr"/>
      <c r="G4116" t="inlineStr"/>
      <c r="H4116" t="inlineStr"/>
      <c r="I4116" t="inlineStr"/>
      <c r="J4116" t="n">
        <v>20.56</v>
      </c>
      <c r="K4116" t="n">
        <v>41.4</v>
      </c>
      <c r="L4116" t="n">
        <v>30719.83</v>
      </c>
      <c r="M4116" t="n">
        <v>159.57</v>
      </c>
      <c r="N4116" t="n">
        <v>862652.01</v>
      </c>
      <c r="O4116" t="n">
        <v>41.19</v>
      </c>
      <c r="P4116" t="n">
        <v>4.17</v>
      </c>
      <c r="Q4116" t="n">
        <v>50.14</v>
      </c>
      <c r="R4116" t="n">
        <v>194.965</v>
      </c>
      <c r="S4116" t="n">
        <v>160.045</v>
      </c>
      <c r="T4116" t="n">
        <v>314.317</v>
      </c>
    </row>
    <row r="4117">
      <c r="A4117" s="142" t="n">
        <v>42305</v>
      </c>
      <c r="B4117" t="n">
        <v>97.89</v>
      </c>
      <c r="C4117" t="n">
        <v>156.11</v>
      </c>
      <c r="D4117" t="inlineStr"/>
      <c r="E4117" t="inlineStr"/>
      <c r="F4117" t="inlineStr"/>
      <c r="G4117" t="inlineStr"/>
      <c r="H4117" t="inlineStr"/>
      <c r="I4117" t="inlineStr"/>
      <c r="J4117" t="n">
        <v>21.12</v>
      </c>
      <c r="K4117" t="n">
        <v>41.09</v>
      </c>
      <c r="L4117" t="n">
        <v>31214.87</v>
      </c>
      <c r="M4117" t="n">
        <v>158.72</v>
      </c>
      <c r="N4117" t="n">
        <v>865671.8199999999</v>
      </c>
      <c r="O4117" t="n">
        <v>40.86</v>
      </c>
      <c r="P4117" t="n">
        <v>4.21</v>
      </c>
      <c r="Q4117" t="n">
        <v>51.83</v>
      </c>
      <c r="R4117" t="n">
        <v>197.067</v>
      </c>
      <c r="S4117" t="n">
        <v>161.305</v>
      </c>
      <c r="T4117" t="n">
        <v>313.005</v>
      </c>
    </row>
    <row r="4118">
      <c r="A4118" s="142" t="n">
        <v>42306</v>
      </c>
      <c r="B4118" t="n">
        <v>99.08</v>
      </c>
      <c r="C4118" t="n">
        <v>158.21</v>
      </c>
      <c r="D4118" t="inlineStr"/>
      <c r="E4118" t="inlineStr"/>
      <c r="F4118" t="inlineStr"/>
      <c r="G4118" t="inlineStr"/>
      <c r="H4118" t="inlineStr"/>
      <c r="I4118" t="inlineStr"/>
      <c r="J4118" t="n">
        <v>20.15</v>
      </c>
      <c r="K4118" t="n">
        <v>40.22</v>
      </c>
      <c r="L4118" t="n">
        <v>30356.06</v>
      </c>
      <c r="M4118" t="n">
        <v>155.86</v>
      </c>
      <c r="N4118" t="n">
        <v>828430.74</v>
      </c>
      <c r="O4118" t="n">
        <v>39.61</v>
      </c>
      <c r="P4118" t="n">
        <v>4.02</v>
      </c>
      <c r="Q4118" t="n">
        <v>49.49</v>
      </c>
      <c r="R4118" t="n">
        <v>196.979</v>
      </c>
      <c r="S4118" t="n">
        <v>161.963</v>
      </c>
      <c r="T4118" t="n">
        <v>310.808</v>
      </c>
    </row>
    <row r="4119">
      <c r="A4119" s="142" t="n">
        <v>42307</v>
      </c>
      <c r="B4119" t="n">
        <v>95.98999999999999</v>
      </c>
      <c r="C4119" t="n">
        <v>153.26</v>
      </c>
      <c r="D4119" t="inlineStr"/>
      <c r="E4119" t="inlineStr"/>
      <c r="F4119" t="inlineStr"/>
      <c r="G4119" t="inlineStr"/>
      <c r="H4119" t="inlineStr"/>
      <c r="I4119" t="inlineStr"/>
      <c r="J4119" t="n">
        <v>19.45</v>
      </c>
      <c r="K4119" t="n">
        <v>39.41</v>
      </c>
      <c r="L4119" t="n">
        <v>30338.99</v>
      </c>
      <c r="M4119" t="n">
        <v>152.98</v>
      </c>
      <c r="N4119" t="n">
        <v>816895.8</v>
      </c>
      <c r="O4119" t="n">
        <v>38.91</v>
      </c>
      <c r="P4119" t="n">
        <v>3.98</v>
      </c>
      <c r="Q4119" t="n">
        <v>47.68</v>
      </c>
      <c r="R4119" t="n">
        <v>196.809</v>
      </c>
      <c r="S4119" t="n">
        <v>160.665</v>
      </c>
      <c r="T4119" t="n">
        <v>309.022</v>
      </c>
    </row>
    <row r="4120">
      <c r="A4120" s="142" t="n">
        <v>42310</v>
      </c>
      <c r="B4120" t="n">
        <v>94.58</v>
      </c>
      <c r="C4120" t="n">
        <v>151</v>
      </c>
      <c r="D4120" t="inlineStr"/>
      <c r="E4120" t="inlineStr"/>
      <c r="F4120" t="inlineStr"/>
      <c r="G4120" t="inlineStr"/>
      <c r="H4120" t="inlineStr"/>
      <c r="I4120" t="inlineStr"/>
      <c r="J4120" t="n">
        <v>19.28</v>
      </c>
      <c r="K4120" t="n">
        <v>39.63</v>
      </c>
      <c r="L4120" t="n">
        <v>29894.33</v>
      </c>
      <c r="M4120" t="n">
        <v>152.8</v>
      </c>
      <c r="N4120" t="n">
        <v>817580.0699999999</v>
      </c>
      <c r="O4120" t="n">
        <v>39.05</v>
      </c>
      <c r="P4120" t="n">
        <v>3.97</v>
      </c>
      <c r="Q4120" t="n">
        <v>47.13</v>
      </c>
      <c r="R4120" t="n">
        <v>197.475</v>
      </c>
      <c r="S4120" t="n">
        <v>161.684</v>
      </c>
      <c r="T4120" t="n">
        <v>310.234</v>
      </c>
    </row>
    <row r="4121">
      <c r="A4121" s="142" t="n">
        <v>42311</v>
      </c>
      <c r="B4121" t="n">
        <v>93.66</v>
      </c>
      <c r="C4121" t="n">
        <v>149.54</v>
      </c>
      <c r="D4121" t="inlineStr"/>
      <c r="E4121" t="inlineStr"/>
      <c r="F4121" t="inlineStr"/>
      <c r="G4121" t="inlineStr"/>
      <c r="H4121" t="inlineStr"/>
      <c r="I4121" t="inlineStr"/>
      <c r="J4121" t="n">
        <v>19.31</v>
      </c>
      <c r="K4121" t="n">
        <v>39.25</v>
      </c>
      <c r="L4121" t="n">
        <v>29445.64</v>
      </c>
      <c r="M4121" t="n">
        <v>153</v>
      </c>
      <c r="N4121" t="n">
        <v>816467.74</v>
      </c>
      <c r="O4121" t="n">
        <v>38.91</v>
      </c>
      <c r="P4121" t="n">
        <v>3.98</v>
      </c>
      <c r="Q4121" t="n">
        <v>47.07</v>
      </c>
      <c r="R4121" t="n">
        <v>198.399</v>
      </c>
      <c r="S4121" t="n">
        <v>163.29</v>
      </c>
      <c r="T4121" t="n">
        <v>316.456</v>
      </c>
    </row>
    <row r="4122">
      <c r="A4122" s="142" t="n">
        <v>42312</v>
      </c>
      <c r="B4122" t="n">
        <v>93.7</v>
      </c>
      <c r="C4122" t="n">
        <v>149.6</v>
      </c>
      <c r="D4122" t="inlineStr"/>
      <c r="E4122" t="inlineStr"/>
      <c r="F4122" t="inlineStr"/>
      <c r="G4122" t="inlineStr"/>
      <c r="H4122" t="inlineStr"/>
      <c r="I4122" t="inlineStr"/>
      <c r="J4122" t="n">
        <v>19.76</v>
      </c>
      <c r="K4122" t="n">
        <v>38.89</v>
      </c>
      <c r="L4122" t="n">
        <v>29045.81</v>
      </c>
      <c r="M4122" t="n">
        <v>151.58</v>
      </c>
      <c r="N4122" t="n">
        <v>806718.85</v>
      </c>
      <c r="O4122" t="n">
        <v>38.62</v>
      </c>
      <c r="P4122" t="n">
        <v>3.95</v>
      </c>
      <c r="Q4122" t="n">
        <v>48.24</v>
      </c>
      <c r="R4122" t="n">
        <v>199.446</v>
      </c>
      <c r="S4122" t="n">
        <v>164.504</v>
      </c>
      <c r="T4122" t="n">
        <v>321.84</v>
      </c>
    </row>
    <row r="4123">
      <c r="A4123" s="142" t="n">
        <v>42313</v>
      </c>
      <c r="B4123" t="n">
        <v>94.05</v>
      </c>
      <c r="C4123" t="n">
        <v>150.15</v>
      </c>
      <c r="D4123" t="inlineStr"/>
      <c r="E4123" t="inlineStr"/>
      <c r="F4123" t="inlineStr"/>
      <c r="G4123" t="inlineStr"/>
      <c r="H4123" t="inlineStr"/>
      <c r="I4123" t="inlineStr"/>
      <c r="J4123" t="n">
        <v>18.92</v>
      </c>
      <c r="K4123" t="n">
        <v>37.73</v>
      </c>
      <c r="L4123" t="n">
        <v>28818.61</v>
      </c>
      <c r="M4123" t="n">
        <v>147.52</v>
      </c>
      <c r="N4123" t="n">
        <v>778019.21</v>
      </c>
      <c r="O4123" t="n">
        <v>37.29</v>
      </c>
      <c r="P4123" t="n">
        <v>3.84</v>
      </c>
      <c r="Q4123" t="n">
        <v>46.11</v>
      </c>
      <c r="R4123" t="n">
        <v>198.61</v>
      </c>
      <c r="S4123" t="n">
        <v>164.161</v>
      </c>
      <c r="T4123" t="n">
        <v>320.296</v>
      </c>
    </row>
    <row r="4124">
      <c r="A4124" s="142" t="n">
        <v>42314</v>
      </c>
      <c r="B4124" t="n">
        <v>91.67</v>
      </c>
      <c r="C4124" t="n">
        <v>146.36</v>
      </c>
      <c r="D4124" t="inlineStr"/>
      <c r="E4124" t="inlineStr"/>
      <c r="F4124" t="inlineStr"/>
      <c r="G4124" t="inlineStr"/>
      <c r="H4124" t="inlineStr"/>
      <c r="I4124" t="inlineStr"/>
      <c r="J4124" t="n">
        <v>18.4</v>
      </c>
      <c r="K4124" t="n">
        <v>36.55</v>
      </c>
      <c r="L4124" t="n">
        <v>28522.5</v>
      </c>
      <c r="M4124" t="n">
        <v>143.04</v>
      </c>
      <c r="N4124" t="n">
        <v>759123.85</v>
      </c>
      <c r="O4124" t="n">
        <v>36.46</v>
      </c>
      <c r="P4124" t="n">
        <v>3.77</v>
      </c>
      <c r="Q4124" t="n">
        <v>44.55</v>
      </c>
      <c r="R4124" t="n">
        <v>199.134</v>
      </c>
      <c r="S4124" t="n">
        <v>165.264</v>
      </c>
      <c r="T4124" t="n">
        <v>319.575</v>
      </c>
    </row>
    <row r="4125">
      <c r="A4125" s="142" t="n">
        <v>42317</v>
      </c>
      <c r="B4125" t="n">
        <v>90.90000000000001</v>
      </c>
      <c r="C4125" t="n">
        <v>145.11</v>
      </c>
      <c r="D4125" t="n">
        <v>100</v>
      </c>
      <c r="E4125" t="inlineStr"/>
      <c r="F4125" t="inlineStr"/>
      <c r="G4125" t="inlineStr"/>
      <c r="H4125" t="inlineStr"/>
      <c r="I4125" t="inlineStr"/>
      <c r="J4125" t="n">
        <v>18.27</v>
      </c>
      <c r="K4125" t="n">
        <v>37.65</v>
      </c>
      <c r="L4125" t="n">
        <v>28089.71</v>
      </c>
      <c r="M4125" t="n">
        <v>145.65</v>
      </c>
      <c r="N4125" t="n">
        <v>770748.64</v>
      </c>
      <c r="O4125" t="n">
        <v>37.09</v>
      </c>
      <c r="P4125" t="n">
        <v>3.78</v>
      </c>
      <c r="Q4125" t="n">
        <v>44.32</v>
      </c>
      <c r="R4125" t="n">
        <v>196.952</v>
      </c>
      <c r="S4125" t="n">
        <v>163.943</v>
      </c>
      <c r="T4125" t="n">
        <v>316.163</v>
      </c>
    </row>
    <row r="4126">
      <c r="A4126" s="142" t="n">
        <v>42318</v>
      </c>
      <c r="B4126" t="n">
        <v>89.89</v>
      </c>
      <c r="C4126" t="n">
        <v>143.5</v>
      </c>
      <c r="D4126" t="n">
        <v>98.90000000000001</v>
      </c>
      <c r="E4126" t="inlineStr"/>
      <c r="F4126" t="inlineStr"/>
      <c r="G4126" t="inlineStr"/>
      <c r="H4126" t="inlineStr"/>
      <c r="I4126" t="inlineStr"/>
      <c r="J4126" t="n">
        <v>18.39</v>
      </c>
      <c r="K4126" t="n">
        <v>37.36</v>
      </c>
      <c r="L4126" t="n">
        <v>27979.17</v>
      </c>
      <c r="M4126" t="n">
        <v>143.52</v>
      </c>
      <c r="N4126" t="n">
        <v>761973.76</v>
      </c>
      <c r="O4126" t="n">
        <v>36.73</v>
      </c>
      <c r="P4126" t="n">
        <v>3.75</v>
      </c>
      <c r="Q4126" t="n">
        <v>44.82</v>
      </c>
      <c r="R4126" t="n">
        <v>197.117</v>
      </c>
      <c r="S4126" t="n">
        <v>164.463</v>
      </c>
      <c r="T4126" t="n">
        <v>313.878</v>
      </c>
    </row>
    <row r="4127">
      <c r="A4127" s="142" t="n">
        <v>42319</v>
      </c>
      <c r="B4127" t="n">
        <v>89.73999999999999</v>
      </c>
      <c r="C4127" t="n">
        <v>143.25</v>
      </c>
      <c r="D4127" t="n">
        <v>98.73</v>
      </c>
      <c r="E4127" t="inlineStr"/>
      <c r="F4127" t="inlineStr"/>
      <c r="G4127" t="inlineStr"/>
      <c r="H4127" t="inlineStr"/>
      <c r="I4127" t="inlineStr"/>
      <c r="J4127" t="n">
        <v>18.24</v>
      </c>
      <c r="K4127" t="n">
        <v>37.36</v>
      </c>
      <c r="L4127" t="n">
        <v>27979.17</v>
      </c>
      <c r="M4127" t="n">
        <v>143.52</v>
      </c>
      <c r="N4127" t="n">
        <v>761973.76</v>
      </c>
      <c r="O4127" t="n">
        <v>36.73</v>
      </c>
      <c r="P4127" t="n">
        <v>3.77</v>
      </c>
      <c r="Q4127" t="n">
        <v>44.58</v>
      </c>
      <c r="R4127" t="n">
        <v>198.359</v>
      </c>
      <c r="S4127" t="n">
        <v>164.463</v>
      </c>
      <c r="T4127" t="n">
        <v>313.878</v>
      </c>
    </row>
    <row r="4128">
      <c r="A4128" s="142" t="n">
        <v>42320</v>
      </c>
      <c r="B4128" t="n">
        <v>90.41</v>
      </c>
      <c r="C4128" t="n">
        <v>144.32</v>
      </c>
      <c r="D4128" t="n">
        <v>99.48</v>
      </c>
      <c r="E4128" t="inlineStr"/>
      <c r="F4128" t="inlineStr"/>
      <c r="G4128" t="inlineStr"/>
      <c r="H4128" t="inlineStr"/>
      <c r="I4128" t="inlineStr"/>
      <c r="J4128" t="n">
        <v>18.41</v>
      </c>
      <c r="K4128" t="n">
        <v>37.08</v>
      </c>
      <c r="L4128" t="n">
        <v>27309.15</v>
      </c>
      <c r="M4128" t="n">
        <v>143.18</v>
      </c>
      <c r="N4128" t="n">
        <v>757198.77</v>
      </c>
      <c r="O4128" t="n">
        <v>36.81</v>
      </c>
      <c r="P4128" t="n">
        <v>3.71</v>
      </c>
      <c r="Q4128" t="n">
        <v>45.07</v>
      </c>
      <c r="R4128" t="n">
        <v>195.218</v>
      </c>
      <c r="S4128" t="n">
        <v>161.919</v>
      </c>
      <c r="T4128" t="n">
        <v>312.229</v>
      </c>
    </row>
    <row r="4129">
      <c r="A4129" s="142" t="n">
        <v>42321</v>
      </c>
      <c r="B4129" t="n">
        <v>89.86</v>
      </c>
      <c r="C4129" t="n">
        <v>143.45</v>
      </c>
      <c r="D4129" t="n">
        <v>98.88</v>
      </c>
      <c r="E4129" t="inlineStr"/>
      <c r="F4129" t="inlineStr"/>
      <c r="G4129" t="inlineStr"/>
      <c r="H4129" t="inlineStr"/>
      <c r="I4129" t="inlineStr"/>
      <c r="J4129" t="n">
        <v>18.18</v>
      </c>
      <c r="K4129" t="n">
        <v>37.36</v>
      </c>
      <c r="L4129" t="n">
        <v>27004.32</v>
      </c>
      <c r="M4129" t="n">
        <v>143.56</v>
      </c>
      <c r="N4129" t="n">
        <v>764672.65</v>
      </c>
      <c r="O4129" t="n">
        <v>37.08</v>
      </c>
      <c r="P4129" t="n">
        <v>3.74</v>
      </c>
      <c r="Q4129" t="n">
        <v>44.51</v>
      </c>
      <c r="R4129" t="n">
        <v>193.587</v>
      </c>
      <c r="S4129" t="n">
        <v>160.522</v>
      </c>
      <c r="T4129" t="n">
        <v>308.171</v>
      </c>
    </row>
    <row r="4130">
      <c r="A4130" s="142" t="n">
        <v>42324</v>
      </c>
      <c r="B4130" t="n">
        <v>90.28</v>
      </c>
      <c r="C4130" t="n">
        <v>144.11</v>
      </c>
      <c r="D4130" t="n">
        <v>99.34</v>
      </c>
      <c r="E4130" t="inlineStr"/>
      <c r="F4130" t="inlineStr"/>
      <c r="G4130" t="inlineStr"/>
      <c r="H4130" t="inlineStr"/>
      <c r="I4130" t="inlineStr"/>
      <c r="J4130" t="n">
        <v>18.47</v>
      </c>
      <c r="K4130" t="n">
        <v>37.75</v>
      </c>
      <c r="L4130" t="n">
        <v>27174.65</v>
      </c>
      <c r="M4130" t="n">
        <v>144.22</v>
      </c>
      <c r="N4130" t="n">
        <v>775622.24</v>
      </c>
      <c r="O4130" t="n">
        <v>37.49</v>
      </c>
      <c r="P4130" t="n">
        <v>3.8</v>
      </c>
      <c r="Q4130" t="n">
        <v>45.3</v>
      </c>
      <c r="R4130" t="n">
        <v>194.144</v>
      </c>
      <c r="S4130" t="n">
        <v>161.764</v>
      </c>
      <c r="T4130" t="n">
        <v>305.681</v>
      </c>
    </row>
    <row r="4131">
      <c r="A4131" s="142" t="n">
        <v>42325</v>
      </c>
      <c r="B4131" t="n">
        <v>91.29000000000001</v>
      </c>
      <c r="C4131" t="n">
        <v>145.72</v>
      </c>
      <c r="D4131" t="n">
        <v>100.46</v>
      </c>
      <c r="E4131" t="inlineStr"/>
      <c r="F4131" t="inlineStr"/>
      <c r="G4131" t="inlineStr"/>
      <c r="H4131" t="inlineStr"/>
      <c r="I4131" t="inlineStr"/>
      <c r="J4131" t="n">
        <v>18.3</v>
      </c>
      <c r="K4131" t="n">
        <v>36.55</v>
      </c>
      <c r="L4131" t="n">
        <v>26891.54</v>
      </c>
      <c r="M4131" t="n">
        <v>139.49</v>
      </c>
      <c r="N4131" t="n">
        <v>751143.99</v>
      </c>
      <c r="O4131" t="n">
        <v>36.4</v>
      </c>
      <c r="P4131" t="n">
        <v>3.67</v>
      </c>
      <c r="Q4131" t="n">
        <v>44.83</v>
      </c>
      <c r="R4131" t="n">
        <v>199.043</v>
      </c>
      <c r="S4131" t="n">
        <v>163.756</v>
      </c>
      <c r="T4131" t="n">
        <v>311.642</v>
      </c>
    </row>
    <row r="4132">
      <c r="A4132" s="142" t="n">
        <v>42326</v>
      </c>
      <c r="B4132" t="n">
        <v>90.15000000000001</v>
      </c>
      <c r="C4132" t="n">
        <v>143.9</v>
      </c>
      <c r="D4132" t="n">
        <v>99.2</v>
      </c>
      <c r="E4132" t="inlineStr"/>
      <c r="F4132" t="inlineStr"/>
      <c r="G4132" t="inlineStr"/>
      <c r="H4132" t="inlineStr"/>
      <c r="I4132" t="inlineStr"/>
      <c r="J4132" t="n">
        <v>18.1</v>
      </c>
      <c r="K4132" t="n">
        <v>37.42</v>
      </c>
      <c r="L4132" t="n">
        <v>26659.88</v>
      </c>
      <c r="M4132" t="n">
        <v>141.84</v>
      </c>
      <c r="N4132" t="n">
        <v>770257.12</v>
      </c>
      <c r="O4132" t="n">
        <v>37.26</v>
      </c>
      <c r="P4132" t="n">
        <v>3.75</v>
      </c>
      <c r="Q4132" t="n">
        <v>43.98</v>
      </c>
      <c r="R4132" t="n">
        <v>198.826</v>
      </c>
      <c r="S4132" t="n">
        <v>165.157</v>
      </c>
      <c r="T4132" t="n">
        <v>311.274</v>
      </c>
    </row>
    <row r="4133">
      <c r="A4133" s="142" t="n">
        <v>42327</v>
      </c>
      <c r="B4133" t="n">
        <v>89.01000000000001</v>
      </c>
      <c r="C4133" t="n">
        <v>142.08</v>
      </c>
      <c r="D4133" t="n">
        <v>97.94</v>
      </c>
      <c r="E4133" t="inlineStr"/>
      <c r="F4133" t="inlineStr"/>
      <c r="G4133" t="inlineStr"/>
      <c r="H4133" t="inlineStr"/>
      <c r="I4133" t="inlineStr"/>
      <c r="J4133" t="n">
        <v>18.67</v>
      </c>
      <c r="K4133" t="n">
        <v>38.02</v>
      </c>
      <c r="L4133" t="n">
        <v>26958.41</v>
      </c>
      <c r="M4133" t="n">
        <v>144.34</v>
      </c>
      <c r="N4133" t="n">
        <v>782095.64</v>
      </c>
      <c r="O4133" t="n">
        <v>37.94</v>
      </c>
      <c r="P4133" t="n">
        <v>3.8</v>
      </c>
      <c r="Q4133" t="n">
        <v>45.66</v>
      </c>
      <c r="R4133" t="n">
        <v>199.758</v>
      </c>
      <c r="S4133" t="n">
        <v>164.855</v>
      </c>
      <c r="T4133" t="n">
        <v>314.055</v>
      </c>
    </row>
    <row r="4134">
      <c r="A4134" s="142" t="n">
        <v>42328</v>
      </c>
      <c r="B4134" t="n">
        <v>90.62</v>
      </c>
      <c r="C4134" t="n">
        <v>144.64</v>
      </c>
      <c r="D4134" t="n">
        <v>99.70999999999999</v>
      </c>
      <c r="E4134" t="inlineStr"/>
      <c r="F4134" t="inlineStr"/>
      <c r="G4134" t="inlineStr"/>
      <c r="H4134" t="inlineStr"/>
      <c r="I4134" t="inlineStr"/>
      <c r="J4134" t="n">
        <v>18.73</v>
      </c>
      <c r="K4134" t="n">
        <v>36.8</v>
      </c>
      <c r="L4134" t="n">
        <v>27063.07</v>
      </c>
      <c r="M4134" t="n">
        <v>140.91</v>
      </c>
      <c r="N4134" t="n">
        <v>762582.39</v>
      </c>
      <c r="O4134" t="n">
        <v>36.93</v>
      </c>
      <c r="P4134" t="n">
        <v>3.74</v>
      </c>
      <c r="Q4134" t="n">
        <v>45.94</v>
      </c>
      <c r="R4134" t="n">
        <v>200.192</v>
      </c>
      <c r="S4134" t="n">
        <v>166.215</v>
      </c>
      <c r="T4134" t="n">
        <v>318.407</v>
      </c>
    </row>
    <row r="4135">
      <c r="A4135" s="142" t="n">
        <v>42331</v>
      </c>
      <c r="B4135" t="n">
        <v>90.44</v>
      </c>
      <c r="C4135" t="n">
        <v>144.34</v>
      </c>
      <c r="D4135" t="n">
        <v>99.53</v>
      </c>
      <c r="E4135" t="inlineStr"/>
      <c r="F4135" t="inlineStr"/>
      <c r="G4135" t="inlineStr"/>
      <c r="H4135" t="inlineStr"/>
      <c r="I4135" t="inlineStr"/>
      <c r="J4135" t="n">
        <v>18.26</v>
      </c>
      <c r="K4135" t="n">
        <v>36.83</v>
      </c>
      <c r="L4135" t="n">
        <v>26709.78</v>
      </c>
      <c r="M4135" t="n">
        <v>139.88</v>
      </c>
      <c r="N4135" t="n">
        <v>757883.27</v>
      </c>
      <c r="O4135" t="n">
        <v>36.82</v>
      </c>
      <c r="P4135" t="n">
        <v>3.71</v>
      </c>
      <c r="Q4135" t="n">
        <v>44.58</v>
      </c>
      <c r="R4135" t="n">
        <v>199.449</v>
      </c>
      <c r="S4135" t="n">
        <v>166.491</v>
      </c>
      <c r="T4135" t="n">
        <v>319.064</v>
      </c>
    </row>
    <row r="4136">
      <c r="A4136" s="142" t="n">
        <v>42332</v>
      </c>
      <c r="B4136" t="n">
        <v>89.06</v>
      </c>
      <c r="C4136" t="n">
        <v>142.14</v>
      </c>
      <c r="D4136" t="n">
        <v>98.02</v>
      </c>
      <c r="E4136" t="inlineStr"/>
      <c r="F4136" t="inlineStr"/>
      <c r="G4136" t="inlineStr"/>
      <c r="H4136" t="inlineStr"/>
      <c r="I4136" t="inlineStr"/>
      <c r="J4136" t="n">
        <v>18.53</v>
      </c>
      <c r="K4136" t="n">
        <v>37.76</v>
      </c>
      <c r="L4136" t="n">
        <v>26787.63</v>
      </c>
      <c r="M4136" t="n">
        <v>141.93</v>
      </c>
      <c r="N4136" t="n">
        <v>777358.34</v>
      </c>
      <c r="O4136" t="n">
        <v>37.67</v>
      </c>
      <c r="P4136" t="n">
        <v>3.77</v>
      </c>
      <c r="Q4136" t="n">
        <v>45.34</v>
      </c>
      <c r="R4136" t="n">
        <v>197.06</v>
      </c>
      <c r="S4136" t="n">
        <v>165.953</v>
      </c>
      <c r="T4136" t="n">
        <v>317.733</v>
      </c>
    </row>
    <row r="4137">
      <c r="A4137" s="142" t="n">
        <v>42333</v>
      </c>
      <c r="B4137" t="n">
        <v>89.65000000000001</v>
      </c>
      <c r="C4137" t="n">
        <v>143.08</v>
      </c>
      <c r="D4137" t="n">
        <v>98.67</v>
      </c>
      <c r="E4137" t="inlineStr"/>
      <c r="F4137" t="inlineStr"/>
      <c r="G4137" t="inlineStr"/>
      <c r="H4137" t="inlineStr"/>
      <c r="I4137" t="inlineStr"/>
      <c r="J4137" t="n">
        <v>18.71</v>
      </c>
      <c r="K4137" t="n">
        <v>38.03</v>
      </c>
      <c r="L4137" t="n">
        <v>26864.15</v>
      </c>
      <c r="M4137" t="n">
        <v>142.78</v>
      </c>
      <c r="N4137" t="n">
        <v>780543.5</v>
      </c>
      <c r="O4137" t="n">
        <v>37.89</v>
      </c>
      <c r="P4137" t="n">
        <v>3.8</v>
      </c>
      <c r="Q4137" t="n">
        <v>45.66</v>
      </c>
      <c r="R4137" t="n">
        <v>199.77</v>
      </c>
      <c r="S4137" t="n">
        <v>166.715</v>
      </c>
      <c r="T4137" t="n">
        <v>317.699</v>
      </c>
    </row>
    <row r="4138">
      <c r="A4138" s="142" t="n">
        <v>42334</v>
      </c>
      <c r="B4138" t="n">
        <v>90.39</v>
      </c>
      <c r="C4138" t="n">
        <v>144.26</v>
      </c>
      <c r="D4138" t="n">
        <v>99.47</v>
      </c>
      <c r="E4138" t="inlineStr"/>
      <c r="F4138" t="inlineStr"/>
      <c r="G4138" t="inlineStr"/>
      <c r="H4138" t="inlineStr"/>
      <c r="I4138" t="inlineStr"/>
      <c r="J4138" t="n">
        <v>18.76</v>
      </c>
      <c r="K4138" t="n">
        <v>38.22</v>
      </c>
      <c r="L4138" t="n">
        <v>26864.15</v>
      </c>
      <c r="M4138" t="n">
        <v>142.92</v>
      </c>
      <c r="N4138" t="n">
        <v>787555.98</v>
      </c>
      <c r="O4138" t="n">
        <v>37.89</v>
      </c>
      <c r="P4138" t="n">
        <v>3.82</v>
      </c>
      <c r="Q4138" t="n">
        <v>45.66</v>
      </c>
      <c r="R4138" t="n">
        <v>201.684</v>
      </c>
      <c r="S4138" t="n">
        <v>167.025</v>
      </c>
      <c r="T4138" t="n">
        <v>317.928</v>
      </c>
    </row>
    <row r="4139">
      <c r="A4139" s="142" t="n">
        <v>42335</v>
      </c>
      <c r="B4139" t="n">
        <v>90.23</v>
      </c>
      <c r="C4139" t="n">
        <v>144.01</v>
      </c>
      <c r="D4139" t="n">
        <v>99.31999999999999</v>
      </c>
      <c r="E4139" t="inlineStr"/>
      <c r="F4139" t="inlineStr"/>
      <c r="G4139" t="inlineStr"/>
      <c r="H4139" t="inlineStr"/>
      <c r="I4139" t="inlineStr"/>
      <c r="J4139" t="n">
        <v>18.57</v>
      </c>
      <c r="K4139" t="n">
        <v>37.43</v>
      </c>
      <c r="L4139" t="n">
        <v>26619.23</v>
      </c>
      <c r="M4139" t="n">
        <v>140.54</v>
      </c>
      <c r="N4139" t="n">
        <v>770662.1</v>
      </c>
      <c r="O4139" t="n">
        <v>37.34</v>
      </c>
      <c r="P4139" t="n">
        <v>3.76</v>
      </c>
      <c r="Q4139" t="n">
        <v>45.32</v>
      </c>
      <c r="R4139" t="n">
        <v>201.246</v>
      </c>
      <c r="S4139" t="n">
        <v>166.887</v>
      </c>
      <c r="T4139" t="n">
        <v>314.204</v>
      </c>
    </row>
    <row r="4140">
      <c r="A4140" s="142" t="n">
        <v>42338</v>
      </c>
      <c r="B4140" t="n">
        <v>89.01000000000001</v>
      </c>
      <c r="C4140" t="n">
        <v>142.04</v>
      </c>
      <c r="D4140" t="n">
        <v>97.98999999999999</v>
      </c>
      <c r="E4140" t="inlineStr"/>
      <c r="F4140" t="inlineStr"/>
      <c r="G4140" t="inlineStr"/>
      <c r="H4140" t="inlineStr"/>
      <c r="I4140" t="inlineStr"/>
      <c r="J4140" t="n">
        <v>18.57</v>
      </c>
      <c r="K4140" t="n">
        <v>37.65</v>
      </c>
      <c r="L4140" t="n">
        <v>26620.12</v>
      </c>
      <c r="M4140" t="n">
        <v>141.44</v>
      </c>
      <c r="N4140" t="n">
        <v>783186.77</v>
      </c>
      <c r="O4140" t="n">
        <v>38.12</v>
      </c>
      <c r="P4140" t="n">
        <v>3.77</v>
      </c>
      <c r="Q4140" t="n">
        <v>45.36</v>
      </c>
      <c r="R4140" t="n">
        <v>202.074</v>
      </c>
      <c r="S4140" t="n">
        <v>166.656</v>
      </c>
      <c r="T4140" t="n">
        <v>310.605</v>
      </c>
    </row>
    <row r="4141">
      <c r="A4141" s="142" t="n">
        <v>42339</v>
      </c>
      <c r="B4141" t="n">
        <v>88.08</v>
      </c>
      <c r="C4141" t="n">
        <v>140.56</v>
      </c>
      <c r="D4141" t="n">
        <v>96.95999999999999</v>
      </c>
      <c r="E4141" t="inlineStr"/>
      <c r="F4141" t="inlineStr"/>
      <c r="G4141" t="inlineStr"/>
      <c r="H4141" t="inlineStr"/>
      <c r="I4141" t="inlineStr"/>
      <c r="J4141" t="n">
        <v>18.71</v>
      </c>
      <c r="K4141" t="n">
        <v>38.45</v>
      </c>
      <c r="L4141" t="n">
        <v>26577.41</v>
      </c>
      <c r="M4141" t="n">
        <v>144.87</v>
      </c>
      <c r="N4141" t="n">
        <v>797996.22</v>
      </c>
      <c r="O4141" t="n">
        <v>38.89</v>
      </c>
      <c r="P4141" t="n">
        <v>3.82</v>
      </c>
      <c r="Q4141" t="n">
        <v>45.79</v>
      </c>
      <c r="R4141" t="n">
        <v>201.39</v>
      </c>
      <c r="S4141" t="n">
        <v>167.552</v>
      </c>
      <c r="T4141" t="n">
        <v>313.529</v>
      </c>
    </row>
    <row r="4142">
      <c r="A4142" s="142" t="n">
        <v>42340</v>
      </c>
      <c r="B4142" t="n">
        <v>89.47</v>
      </c>
      <c r="C4142" t="n">
        <v>142.78</v>
      </c>
      <c r="D4142" t="n">
        <v>98.48</v>
      </c>
      <c r="E4142" t="inlineStr"/>
      <c r="F4142" t="inlineStr"/>
      <c r="G4142" t="inlineStr"/>
      <c r="H4142" t="inlineStr"/>
      <c r="I4142" t="inlineStr"/>
      <c r="J4142" t="n">
        <v>18.9</v>
      </c>
      <c r="K4142" t="n">
        <v>37.74</v>
      </c>
      <c r="L4142" t="n">
        <v>26298.14</v>
      </c>
      <c r="M4142" t="n">
        <v>142.91</v>
      </c>
      <c r="N4142" t="n">
        <v>790025.8100000001</v>
      </c>
      <c r="O4142" t="n">
        <v>38.55</v>
      </c>
      <c r="P4142" t="n">
        <v>3.79</v>
      </c>
      <c r="Q4142" t="n">
        <v>46.16</v>
      </c>
      <c r="R4142" t="n">
        <v>201.344</v>
      </c>
      <c r="S4142" t="n">
        <v>166.809</v>
      </c>
      <c r="T4142" t="n">
        <v>313.149</v>
      </c>
    </row>
    <row r="4143">
      <c r="A4143" s="142" t="n">
        <v>42341</v>
      </c>
      <c r="B4143" t="n">
        <v>88.23</v>
      </c>
      <c r="C4143" t="n">
        <v>140.79</v>
      </c>
      <c r="D4143" t="n">
        <v>97.12</v>
      </c>
      <c r="E4143" t="inlineStr"/>
      <c r="F4143" t="inlineStr"/>
      <c r="G4143" t="inlineStr"/>
      <c r="H4143" t="inlineStr"/>
      <c r="I4143" t="inlineStr"/>
      <c r="J4143" t="n">
        <v>18.59</v>
      </c>
      <c r="K4143" t="n">
        <v>38.1</v>
      </c>
      <c r="L4143" t="n">
        <v>26598.89</v>
      </c>
      <c r="M4143" t="n">
        <v>146.43</v>
      </c>
      <c r="N4143" t="n">
        <v>779179.71</v>
      </c>
      <c r="O4143" t="n">
        <v>37.89</v>
      </c>
      <c r="P4143" t="n">
        <v>3.69</v>
      </c>
      <c r="Q4143" t="n">
        <v>45.55</v>
      </c>
      <c r="R4143" t="n">
        <v>194.902</v>
      </c>
      <c r="S4143" t="n">
        <v>160.926</v>
      </c>
      <c r="T4143" t="n">
        <v>304.172</v>
      </c>
    </row>
    <row r="4144">
      <c r="A4144" s="142" t="n">
        <v>42342</v>
      </c>
      <c r="B4144" t="n">
        <v>86.45</v>
      </c>
      <c r="C4144" t="n">
        <v>137.95</v>
      </c>
      <c r="D4144" t="n">
        <v>95.16</v>
      </c>
      <c r="E4144" t="inlineStr"/>
      <c r="F4144" t="inlineStr"/>
      <c r="G4144" t="inlineStr"/>
      <c r="H4144" t="inlineStr"/>
      <c r="I4144" t="inlineStr"/>
      <c r="J4144" t="n">
        <v>18.69</v>
      </c>
      <c r="K4144" t="n">
        <v>39.14</v>
      </c>
      <c r="L4144" t="n">
        <v>27507.64</v>
      </c>
      <c r="M4144" t="n">
        <v>147.7</v>
      </c>
      <c r="N4144" t="n">
        <v>815779.41</v>
      </c>
      <c r="O4144" t="n">
        <v>39.86</v>
      </c>
      <c r="P4144" t="n">
        <v>3.82</v>
      </c>
      <c r="Q4144" t="n">
        <v>46.14</v>
      </c>
      <c r="R4144" t="n">
        <v>194.043</v>
      </c>
      <c r="S4144" t="n">
        <v>161.672</v>
      </c>
      <c r="T4144" t="n">
        <v>300.559</v>
      </c>
    </row>
    <row r="4145">
      <c r="A4145" s="142" t="n">
        <v>42345</v>
      </c>
      <c r="B4145" t="n">
        <v>89.04000000000001</v>
      </c>
      <c r="C4145" t="n">
        <v>142.07</v>
      </c>
      <c r="D4145" t="n">
        <v>98.02</v>
      </c>
      <c r="E4145" t="inlineStr"/>
      <c r="F4145" t="inlineStr"/>
      <c r="G4145" t="inlineStr"/>
      <c r="H4145" t="inlineStr"/>
      <c r="I4145" t="inlineStr"/>
      <c r="J4145" t="n">
        <v>18.93</v>
      </c>
      <c r="K4145" t="n">
        <v>37.65</v>
      </c>
      <c r="L4145" t="n">
        <v>27114.85</v>
      </c>
      <c r="M4145" t="n">
        <v>142.51</v>
      </c>
      <c r="N4145" t="n">
        <v>786996.01</v>
      </c>
      <c r="O4145" t="n">
        <v>38.46</v>
      </c>
      <c r="P4145" t="n">
        <v>3.72</v>
      </c>
      <c r="Q4145" t="n">
        <v>46.75</v>
      </c>
      <c r="R4145" t="n">
        <v>194.959</v>
      </c>
      <c r="S4145" t="n">
        <v>161.419</v>
      </c>
      <c r="T4145" t="n">
        <v>299.903</v>
      </c>
    </row>
    <row r="4146">
      <c r="A4146" s="142" t="n">
        <v>42346</v>
      </c>
      <c r="B4146" t="n">
        <v>87.68000000000001</v>
      </c>
      <c r="C4146" t="n">
        <v>139.91</v>
      </c>
      <c r="D4146" t="n">
        <v>96.53</v>
      </c>
      <c r="E4146" t="inlineStr"/>
      <c r="F4146" t="inlineStr"/>
      <c r="G4146" t="inlineStr"/>
      <c r="H4146" t="inlineStr"/>
      <c r="I4146" t="inlineStr"/>
      <c r="J4146" t="n">
        <v>18.21</v>
      </c>
      <c r="K4146" t="n">
        <v>36.83</v>
      </c>
      <c r="L4146" t="n">
        <v>26843.98</v>
      </c>
      <c r="M4146" t="n">
        <v>138.41</v>
      </c>
      <c r="N4146" t="n">
        <v>775728.67</v>
      </c>
      <c r="O4146" t="n">
        <v>38.06</v>
      </c>
      <c r="P4146" t="n">
        <v>3.63</v>
      </c>
      <c r="Q4146" t="n">
        <v>44.93</v>
      </c>
      <c r="R4146" t="n">
        <v>191.445</v>
      </c>
      <c r="S4146" t="n">
        <v>159.542</v>
      </c>
      <c r="T4146" t="n">
        <v>294.822</v>
      </c>
    </row>
    <row r="4147">
      <c r="A4147" s="142" t="n">
        <v>42347</v>
      </c>
      <c r="B4147" t="n">
        <v>86.88</v>
      </c>
      <c r="C4147" t="n">
        <v>138.63</v>
      </c>
      <c r="D4147" t="n">
        <v>95.66</v>
      </c>
      <c r="E4147" t="inlineStr"/>
      <c r="F4147" t="inlineStr"/>
      <c r="G4147" t="inlineStr"/>
      <c r="H4147" t="inlineStr"/>
      <c r="I4147" t="inlineStr"/>
      <c r="J4147" t="n">
        <v>18.48</v>
      </c>
      <c r="K4147" t="n">
        <v>36.84</v>
      </c>
      <c r="L4147" t="n">
        <v>27052.83</v>
      </c>
      <c r="M4147" t="n">
        <v>140.22</v>
      </c>
      <c r="N4147" t="n">
        <v>774115.14</v>
      </c>
      <c r="O4147" t="n">
        <v>38.03</v>
      </c>
      <c r="P4147" t="n">
        <v>3.63</v>
      </c>
      <c r="Q4147" t="n">
        <v>45.6</v>
      </c>
      <c r="R4147" t="n">
        <v>190.653</v>
      </c>
      <c r="S4147" t="n">
        <v>157.672</v>
      </c>
      <c r="T4147" t="n">
        <v>292.288</v>
      </c>
    </row>
    <row r="4148">
      <c r="A4148" s="142" t="n">
        <v>42348</v>
      </c>
      <c r="B4148" t="n">
        <v>86.98999999999999</v>
      </c>
      <c r="C4148" t="n">
        <v>138.8</v>
      </c>
      <c r="D4148" t="n">
        <v>95.78</v>
      </c>
      <c r="E4148" t="inlineStr"/>
      <c r="F4148" t="inlineStr"/>
      <c r="G4148" t="inlineStr"/>
      <c r="H4148" t="inlineStr"/>
      <c r="I4148" t="inlineStr"/>
      <c r="J4148" t="n">
        <v>18.43</v>
      </c>
      <c r="K4148" t="n">
        <v>37.02</v>
      </c>
      <c r="L4148" t="n">
        <v>26808.71</v>
      </c>
      <c r="M4148" t="n">
        <v>140.83</v>
      </c>
      <c r="N4148" t="n">
        <v>776979.23</v>
      </c>
      <c r="O4148" t="n">
        <v>37.93</v>
      </c>
      <c r="P4148" t="n">
        <v>3.66</v>
      </c>
      <c r="Q4148" t="n">
        <v>45.34</v>
      </c>
      <c r="R4148" t="n">
        <v>190.12</v>
      </c>
      <c r="S4148" t="n">
        <v>157.888</v>
      </c>
      <c r="T4148" t="n">
        <v>290.704</v>
      </c>
    </row>
    <row r="4149">
      <c r="A4149" s="142" t="n">
        <v>42349</v>
      </c>
      <c r="B4149" t="n">
        <v>87.2</v>
      </c>
      <c r="C4149" t="n">
        <v>139.14</v>
      </c>
      <c r="D4149" t="n">
        <v>96.03</v>
      </c>
      <c r="E4149" t="inlineStr"/>
      <c r="F4149" t="inlineStr"/>
      <c r="G4149" t="inlineStr"/>
      <c r="H4149" t="inlineStr"/>
      <c r="I4149" t="inlineStr"/>
      <c r="J4149" t="n">
        <v>18.3</v>
      </c>
      <c r="K4149" t="n">
        <v>37.48</v>
      </c>
      <c r="L4149" t="n">
        <v>26698.9</v>
      </c>
      <c r="M4149" t="n">
        <v>140.38</v>
      </c>
      <c r="N4149" t="n">
        <v>777913.89</v>
      </c>
      <c r="O4149" t="n">
        <v>37.87</v>
      </c>
      <c r="P4149" t="n">
        <v>3.64</v>
      </c>
      <c r="Q4149" t="n">
        <v>44.89</v>
      </c>
      <c r="R4149" t="n">
        <v>186.101</v>
      </c>
      <c r="S4149" t="n">
        <v>154.52</v>
      </c>
      <c r="T4149" t="n">
        <v>283.455</v>
      </c>
    </row>
    <row r="4150">
      <c r="A4150" s="142" t="n">
        <v>42352</v>
      </c>
      <c r="B4150" t="n">
        <v>86.33</v>
      </c>
      <c r="C4150" t="n">
        <v>137.74</v>
      </c>
      <c r="D4150" t="n">
        <v>95.08</v>
      </c>
      <c r="E4150" t="inlineStr"/>
      <c r="F4150" t="inlineStr"/>
      <c r="G4150" t="inlineStr"/>
      <c r="H4150" t="inlineStr"/>
      <c r="I4150" t="inlineStr"/>
      <c r="J4150" t="n">
        <v>18.11</v>
      </c>
      <c r="K4150" t="n">
        <v>35.16</v>
      </c>
      <c r="L4150" t="n">
        <v>26589.58</v>
      </c>
      <c r="M4150" t="n">
        <v>134.17</v>
      </c>
      <c r="N4150" t="n">
        <v>742403.01</v>
      </c>
      <c r="O4150" t="n">
        <v>36.14</v>
      </c>
      <c r="P4150" t="n">
        <v>3.5</v>
      </c>
      <c r="Q4150" t="n">
        <v>44.46</v>
      </c>
      <c r="R4150" t="n">
        <v>182.736</v>
      </c>
      <c r="S4150" t="n">
        <v>153.581</v>
      </c>
      <c r="T4150" t="n">
        <v>281.842</v>
      </c>
    </row>
    <row r="4151">
      <c r="A4151" s="142" t="n">
        <v>42353</v>
      </c>
      <c r="B4151" t="n">
        <v>84.26000000000001</v>
      </c>
      <c r="C4151" t="n">
        <v>134.43</v>
      </c>
      <c r="D4151" t="n">
        <v>92.79000000000001</v>
      </c>
      <c r="E4151" t="inlineStr"/>
      <c r="F4151" t="inlineStr"/>
      <c r="G4151" t="inlineStr"/>
      <c r="H4151" t="inlineStr"/>
      <c r="I4151" t="inlineStr"/>
      <c r="J4151" t="n">
        <v>17.78</v>
      </c>
      <c r="K4151" t="n">
        <v>35.18</v>
      </c>
      <c r="L4151" t="n">
        <v>26828.21</v>
      </c>
      <c r="M4151" t="n">
        <v>135.29</v>
      </c>
      <c r="N4151" t="n">
        <v>744371.22</v>
      </c>
      <c r="O4151" t="n">
        <v>36.43</v>
      </c>
      <c r="P4151" t="n">
        <v>3.52</v>
      </c>
      <c r="Q4151" t="n">
        <v>43.53</v>
      </c>
      <c r="R4151" t="n">
        <v>188.039</v>
      </c>
      <c r="S4151" t="n">
        <v>156.477</v>
      </c>
      <c r="T4151" t="n">
        <v>287.627</v>
      </c>
    </row>
    <row r="4152">
      <c r="A4152" s="142" t="n">
        <v>42354</v>
      </c>
      <c r="B4152" t="n">
        <v>84.01000000000001</v>
      </c>
      <c r="C4152" t="n">
        <v>134.03</v>
      </c>
      <c r="D4152" t="n">
        <v>92.51000000000001</v>
      </c>
      <c r="E4152" t="inlineStr"/>
      <c r="F4152" t="inlineStr"/>
      <c r="G4152" t="inlineStr"/>
      <c r="H4152" t="inlineStr"/>
      <c r="I4152" t="inlineStr"/>
      <c r="J4152" t="n">
        <v>18.25</v>
      </c>
      <c r="K4152" t="n">
        <v>36.62</v>
      </c>
      <c r="L4152" t="n">
        <v>27344.59</v>
      </c>
      <c r="M4152" t="n">
        <v>140.1</v>
      </c>
      <c r="N4152" t="n">
        <v>770640.89</v>
      </c>
      <c r="O4152" t="n">
        <v>37.46</v>
      </c>
      <c r="P4152" t="n">
        <v>3.63</v>
      </c>
      <c r="Q4152" t="n">
        <v>44.57</v>
      </c>
      <c r="R4152" t="n">
        <v>188.512</v>
      </c>
      <c r="S4152" t="n">
        <v>158.26</v>
      </c>
      <c r="T4152" t="n">
        <v>291.061</v>
      </c>
    </row>
    <row r="4153">
      <c r="A4153" s="142" t="n">
        <v>42355</v>
      </c>
      <c r="B4153" t="n">
        <v>85.84999999999999</v>
      </c>
      <c r="C4153" t="n">
        <v>136.96</v>
      </c>
      <c r="D4153" t="n">
        <v>94.54000000000001</v>
      </c>
      <c r="E4153" t="inlineStr"/>
      <c r="F4153" t="inlineStr"/>
      <c r="G4153" t="inlineStr"/>
      <c r="H4153" t="inlineStr"/>
      <c r="I4153" t="inlineStr"/>
      <c r="J4153" t="n">
        <v>17.79</v>
      </c>
      <c r="K4153" t="n">
        <v>35.05</v>
      </c>
      <c r="L4153" t="n">
        <v>26511.53</v>
      </c>
      <c r="M4153" t="n">
        <v>134.64</v>
      </c>
      <c r="N4153" t="n">
        <v>739611.9300000001</v>
      </c>
      <c r="O4153" t="n">
        <v>36.14</v>
      </c>
      <c r="P4153" t="n">
        <v>3.51</v>
      </c>
      <c r="Q4153" t="n">
        <v>43.55</v>
      </c>
      <c r="R4153" t="n">
        <v>190.871</v>
      </c>
      <c r="S4153" t="n">
        <v>158.862</v>
      </c>
      <c r="T4153" t="n">
        <v>297.125</v>
      </c>
    </row>
    <row r="4154">
      <c r="A4154" s="142" t="n">
        <v>42356</v>
      </c>
      <c r="B4154" t="n">
        <v>84.33</v>
      </c>
      <c r="C4154" t="n">
        <v>134.55</v>
      </c>
      <c r="D4154" t="n">
        <v>92.89</v>
      </c>
      <c r="E4154" t="inlineStr"/>
      <c r="F4154" t="inlineStr"/>
      <c r="G4154" t="inlineStr"/>
      <c r="H4154" t="inlineStr"/>
      <c r="I4154" t="inlineStr"/>
      <c r="J4154" t="n">
        <v>17.89</v>
      </c>
      <c r="K4154" t="n">
        <v>35.87</v>
      </c>
      <c r="L4154" t="n">
        <v>26932.03</v>
      </c>
      <c r="M4154" t="n">
        <v>136.15</v>
      </c>
      <c r="N4154" t="n">
        <v>755640.65</v>
      </c>
      <c r="O4154" t="n">
        <v>37.07</v>
      </c>
      <c r="P4154" t="n">
        <v>3.56</v>
      </c>
      <c r="Q4154" t="n">
        <v>43.91</v>
      </c>
      <c r="R4154" t="n">
        <v>188.914</v>
      </c>
      <c r="S4154" t="n">
        <v>156.679</v>
      </c>
      <c r="T4154" t="n">
        <v>293.545</v>
      </c>
    </row>
    <row r="4155">
      <c r="A4155" s="142" t="n">
        <v>42359</v>
      </c>
      <c r="B4155" t="n">
        <v>85.38</v>
      </c>
      <c r="C4155" t="n">
        <v>136.21</v>
      </c>
      <c r="D4155" t="n">
        <v>94.05</v>
      </c>
      <c r="E4155" t="inlineStr"/>
      <c r="F4155" t="inlineStr"/>
      <c r="G4155" t="inlineStr"/>
      <c r="H4155" t="inlineStr"/>
      <c r="I4155" t="inlineStr"/>
      <c r="J4155" t="n">
        <v>18.15</v>
      </c>
      <c r="K4155" t="n">
        <v>36.45</v>
      </c>
      <c r="L4155" t="n">
        <v>27237.79</v>
      </c>
      <c r="M4155" t="n">
        <v>137.34</v>
      </c>
      <c r="N4155" t="n">
        <v>761909.38</v>
      </c>
      <c r="O4155" t="n">
        <v>37.12</v>
      </c>
      <c r="P4155" t="n">
        <v>3.62</v>
      </c>
      <c r="Q4155" t="n">
        <v>44.66</v>
      </c>
      <c r="R4155" t="n">
        <v>186.801</v>
      </c>
      <c r="S4155" t="n">
        <v>156.122</v>
      </c>
      <c r="T4155" t="n">
        <v>292.226</v>
      </c>
    </row>
    <row r="4156">
      <c r="A4156" s="142" t="n">
        <v>42360</v>
      </c>
      <c r="B4156" t="n">
        <v>85.55</v>
      </c>
      <c r="C4156" t="n">
        <v>136.52</v>
      </c>
      <c r="D4156" t="n">
        <v>94.26000000000001</v>
      </c>
      <c r="E4156" t="inlineStr"/>
      <c r="F4156" t="inlineStr"/>
      <c r="G4156" t="inlineStr"/>
      <c r="H4156" t="inlineStr"/>
      <c r="I4156" t="inlineStr"/>
      <c r="J4156" t="n">
        <v>18.26</v>
      </c>
      <c r="K4156" t="n">
        <v>35.9</v>
      </c>
      <c r="L4156" t="n">
        <v>27136.4</v>
      </c>
      <c r="M4156" t="n">
        <v>136.81</v>
      </c>
      <c r="N4156" t="n">
        <v>757290.52</v>
      </c>
      <c r="O4156" t="n">
        <v>36.8</v>
      </c>
      <c r="P4156" t="n">
        <v>3.6</v>
      </c>
      <c r="Q4156" t="n">
        <v>44.76</v>
      </c>
      <c r="R4156" t="n">
        <v>186.719</v>
      </c>
      <c r="S4156" t="n">
        <v>156.456</v>
      </c>
      <c r="T4156" t="n">
        <v>292.105</v>
      </c>
    </row>
    <row r="4157">
      <c r="A4157" s="142" t="n">
        <v>42361</v>
      </c>
      <c r="B4157" t="n">
        <v>85.41</v>
      </c>
      <c r="C4157" t="n">
        <v>136.33</v>
      </c>
      <c r="D4157" t="n">
        <v>94.15000000000001</v>
      </c>
      <c r="E4157" t="inlineStr"/>
      <c r="F4157" t="inlineStr"/>
      <c r="G4157" t="inlineStr"/>
      <c r="H4157" t="inlineStr"/>
      <c r="I4157" t="inlineStr"/>
      <c r="J4157" t="n">
        <v>18.52</v>
      </c>
      <c r="K4157" t="n">
        <v>36.7</v>
      </c>
      <c r="L4157" t="n">
        <v>27024.17</v>
      </c>
      <c r="M4157" t="n">
        <v>140.32</v>
      </c>
      <c r="N4157" t="n">
        <v>776265.8100000001</v>
      </c>
      <c r="O4157" t="n">
        <v>37.65</v>
      </c>
      <c r="P4157" t="n">
        <v>3.7</v>
      </c>
      <c r="Q4157" t="n">
        <v>45.09</v>
      </c>
      <c r="R4157" t="n">
        <v>191.822</v>
      </c>
      <c r="S4157" t="n">
        <v>159.72</v>
      </c>
      <c r="T4157" t="n">
        <v>297.635</v>
      </c>
    </row>
    <row r="4158">
      <c r="A4158" s="142" t="n">
        <v>42362</v>
      </c>
      <c r="B4158" t="n">
        <v>85.41</v>
      </c>
      <c r="C4158" t="n">
        <v>136.33</v>
      </c>
      <c r="D4158" t="n">
        <v>94.15000000000001</v>
      </c>
      <c r="E4158" t="inlineStr"/>
      <c r="F4158" t="inlineStr"/>
      <c r="G4158" t="inlineStr"/>
      <c r="H4158" t="inlineStr"/>
      <c r="I4158" t="inlineStr"/>
      <c r="J4158" t="n">
        <v>18.52</v>
      </c>
      <c r="K4158" t="n">
        <v>37.37</v>
      </c>
      <c r="L4158" t="n">
        <v>27295.93</v>
      </c>
      <c r="M4158" t="n">
        <v>143.68</v>
      </c>
      <c r="N4158" t="n">
        <v>791526.1899999999</v>
      </c>
      <c r="O4158" t="n">
        <v>38.16</v>
      </c>
      <c r="P4158" t="n">
        <v>3.75</v>
      </c>
      <c r="Q4158" t="n">
        <v>45.09</v>
      </c>
      <c r="R4158" t="n">
        <v>191.791</v>
      </c>
      <c r="S4158" t="n">
        <v>158.803</v>
      </c>
      <c r="T4158" t="n">
        <v>295.835</v>
      </c>
    </row>
    <row r="4159">
      <c r="A4159" s="142" t="n">
        <v>42363</v>
      </c>
      <c r="B4159" t="n">
        <v>85.41</v>
      </c>
      <c r="C4159" t="n">
        <v>136.33</v>
      </c>
      <c r="D4159" t="n">
        <v>94.15000000000001</v>
      </c>
      <c r="E4159" t="inlineStr"/>
      <c r="F4159" t="inlineStr"/>
      <c r="G4159" t="inlineStr"/>
      <c r="H4159" t="inlineStr"/>
      <c r="I4159" t="inlineStr"/>
      <c r="J4159" t="n">
        <v>18.52</v>
      </c>
      <c r="K4159" t="n">
        <v>37.37</v>
      </c>
      <c r="L4159" t="n">
        <v>27295.93</v>
      </c>
      <c r="M4159" t="n">
        <v>143.68</v>
      </c>
      <c r="N4159" t="n">
        <v>791526.1899999999</v>
      </c>
      <c r="O4159" t="n">
        <v>38.16</v>
      </c>
      <c r="P4159" t="n">
        <v>3.75</v>
      </c>
      <c r="Q4159" t="n">
        <v>45.09</v>
      </c>
      <c r="R4159" t="n">
        <v>191.791</v>
      </c>
      <c r="S4159" t="n">
        <v>158.803</v>
      </c>
      <c r="T4159" t="n">
        <v>295.835</v>
      </c>
    </row>
    <row r="4160">
      <c r="A4160" s="142" t="n">
        <v>42366</v>
      </c>
      <c r="B4160" t="n">
        <v>88.93000000000001</v>
      </c>
      <c r="C4160" t="n">
        <v>141.94</v>
      </c>
      <c r="D4160" t="n">
        <v>97.97</v>
      </c>
      <c r="E4160" t="inlineStr"/>
      <c r="F4160" t="inlineStr"/>
      <c r="G4160" t="inlineStr"/>
      <c r="H4160" t="inlineStr"/>
      <c r="I4160" t="inlineStr"/>
      <c r="J4160" t="n">
        <v>18.65</v>
      </c>
      <c r="K4160" t="n">
        <v>36.99</v>
      </c>
      <c r="L4160" t="n">
        <v>26935.88</v>
      </c>
      <c r="M4160" t="n">
        <v>141.08</v>
      </c>
      <c r="N4160" t="n">
        <v>783370.0600000001</v>
      </c>
      <c r="O4160" t="n">
        <v>38.16</v>
      </c>
      <c r="P4160" t="n">
        <v>3.71</v>
      </c>
      <c r="Q4160" t="n">
        <v>45.66</v>
      </c>
      <c r="R4160" t="n">
        <v>190.872</v>
      </c>
      <c r="S4160" t="n">
        <v>158.249</v>
      </c>
      <c r="T4160" t="n">
        <v>294.112</v>
      </c>
    </row>
    <row r="4161">
      <c r="A4161" s="142" t="n">
        <v>42367</v>
      </c>
      <c r="B4161" t="n">
        <v>87.84</v>
      </c>
      <c r="C4161" t="n">
        <v>140.19</v>
      </c>
      <c r="D4161" t="n">
        <v>96.77</v>
      </c>
      <c r="E4161" t="inlineStr"/>
      <c r="F4161" t="inlineStr"/>
      <c r="G4161" t="inlineStr"/>
      <c r="H4161" t="inlineStr"/>
      <c r="I4161" t="inlineStr"/>
      <c r="J4161" t="n">
        <v>18.57</v>
      </c>
      <c r="K4161" t="n">
        <v>36.05</v>
      </c>
      <c r="L4161" t="n">
        <v>27056.77</v>
      </c>
      <c r="M4161" t="n">
        <v>139.79</v>
      </c>
      <c r="N4161" t="n">
        <v>769980.42</v>
      </c>
      <c r="O4161" t="n">
        <v>37.35</v>
      </c>
      <c r="P4161" t="n">
        <v>3.69</v>
      </c>
      <c r="Q4161" t="n">
        <v>45.23</v>
      </c>
      <c r="R4161" t="n">
        <v>193.558</v>
      </c>
      <c r="S4161" t="n">
        <v>160.545</v>
      </c>
      <c r="T4161" t="n">
        <v>296.146</v>
      </c>
    </row>
    <row r="4162">
      <c r="A4162" s="142" t="n">
        <v>42368</v>
      </c>
      <c r="B4162" t="n">
        <v>88.69</v>
      </c>
      <c r="C4162" t="n">
        <v>141.54</v>
      </c>
      <c r="D4162" t="n">
        <v>97.7</v>
      </c>
      <c r="E4162" t="inlineStr"/>
      <c r="F4162" t="inlineStr"/>
      <c r="G4162" t="inlineStr"/>
      <c r="H4162" t="inlineStr"/>
      <c r="I4162" t="inlineStr"/>
      <c r="J4162" t="n">
        <v>18.21</v>
      </c>
      <c r="K4162" t="n">
        <v>35.78</v>
      </c>
      <c r="L4162" t="n">
        <v>26744.42</v>
      </c>
      <c r="M4162" t="n">
        <v>137.94</v>
      </c>
      <c r="N4162" t="n">
        <v>758282.4300000001</v>
      </c>
      <c r="O4162" t="n">
        <v>36.8</v>
      </c>
      <c r="P4162" t="n">
        <v>3.64</v>
      </c>
      <c r="Q4162" t="n">
        <v>44.26</v>
      </c>
      <c r="R4162" t="n">
        <v>192.439</v>
      </c>
      <c r="S4162" t="n">
        <v>159.492</v>
      </c>
      <c r="T4162" t="n">
        <v>292.899</v>
      </c>
    </row>
    <row r="4163">
      <c r="A4163" s="142" t="n">
        <v>42369</v>
      </c>
      <c r="B4163" t="n">
        <v>88.69</v>
      </c>
      <c r="C4163" t="n">
        <v>141.54</v>
      </c>
      <c r="D4163" t="n">
        <v>97.7</v>
      </c>
      <c r="E4163" t="inlineStr"/>
      <c r="F4163" t="inlineStr"/>
      <c r="G4163" t="inlineStr"/>
      <c r="H4163" t="inlineStr"/>
      <c r="I4163" t="inlineStr"/>
      <c r="J4163" t="n">
        <v>18.37</v>
      </c>
      <c r="K4163" t="n">
        <v>35.95</v>
      </c>
      <c r="L4163" t="n">
        <v>26998.32</v>
      </c>
      <c r="M4163" t="n">
        <v>138.25</v>
      </c>
      <c r="N4163" t="n">
        <v>763955.58</v>
      </c>
      <c r="O4163" t="n">
        <v>36.9</v>
      </c>
      <c r="P4163" t="n">
        <v>3.66</v>
      </c>
      <c r="Q4163" t="n">
        <v>44.26</v>
      </c>
      <c r="R4163" t="n">
        <v>191.41</v>
      </c>
      <c r="S4163" t="n">
        <v>159.109</v>
      </c>
      <c r="T4163" t="n">
        <v>295.253</v>
      </c>
    </row>
    <row r="4164">
      <c r="A4164" s="142" t="n">
        <v>42370</v>
      </c>
      <c r="B4164" t="n">
        <v>88.69</v>
      </c>
      <c r="C4164" t="n">
        <v>141.54</v>
      </c>
      <c r="D4164" t="n">
        <v>97.7</v>
      </c>
      <c r="E4164" t="inlineStr"/>
      <c r="F4164" t="inlineStr"/>
      <c r="G4164" t="inlineStr"/>
      <c r="H4164" t="inlineStr"/>
      <c r="I4164" t="inlineStr"/>
      <c r="J4164" t="n">
        <v>18.37</v>
      </c>
      <c r="K4164" t="n">
        <v>35.95</v>
      </c>
      <c r="L4164" t="n">
        <v>26998.32</v>
      </c>
      <c r="M4164" t="n">
        <v>138.25</v>
      </c>
      <c r="N4164" t="n">
        <v>763955.58</v>
      </c>
      <c r="O4164" t="n">
        <v>36.9</v>
      </c>
      <c r="P4164" t="n">
        <v>3.66</v>
      </c>
      <c r="Q4164" t="n">
        <v>44.26</v>
      </c>
      <c r="R4164" t="n">
        <v>191.41</v>
      </c>
      <c r="S4164" t="n">
        <v>159.109</v>
      </c>
      <c r="T4164" t="n">
        <v>295.253</v>
      </c>
    </row>
    <row r="4165">
      <c r="A4165" s="142" t="n">
        <v>42373</v>
      </c>
      <c r="B4165" t="n">
        <v>87.43000000000001</v>
      </c>
      <c r="C4165" t="n">
        <v>139.52</v>
      </c>
      <c r="D4165" t="n">
        <v>96.31999999999999</v>
      </c>
      <c r="E4165" t="inlineStr"/>
      <c r="F4165" t="inlineStr"/>
      <c r="G4165" t="inlineStr"/>
      <c r="H4165" t="inlineStr"/>
      <c r="I4165" t="inlineStr"/>
      <c r="J4165" t="n">
        <v>18.82</v>
      </c>
      <c r="K4165" t="n">
        <v>36.98</v>
      </c>
      <c r="L4165" t="n">
        <v>26914.9</v>
      </c>
      <c r="M4165" t="n">
        <v>140.95</v>
      </c>
      <c r="N4165" t="n">
        <v>782905.3199999999</v>
      </c>
      <c r="O4165" t="n">
        <v>38.01</v>
      </c>
      <c r="P4165" t="n">
        <v>3.74</v>
      </c>
      <c r="Q4165" t="n">
        <v>45.98</v>
      </c>
      <c r="R4165" t="n">
        <v>186.58</v>
      </c>
      <c r="S4165" t="n">
        <v>156.699</v>
      </c>
      <c r="T4165" t="n">
        <v>287.016</v>
      </c>
    </row>
    <row r="4166">
      <c r="A4166" s="142" t="n">
        <v>42374</v>
      </c>
      <c r="B4166" t="n">
        <v>89.45</v>
      </c>
      <c r="C4166" t="n">
        <v>142.74</v>
      </c>
      <c r="D4166" t="n">
        <v>98.55</v>
      </c>
      <c r="E4166" t="inlineStr"/>
      <c r="F4166" t="inlineStr"/>
      <c r="G4166" t="inlineStr"/>
      <c r="H4166" t="inlineStr"/>
      <c r="I4166" t="inlineStr"/>
      <c r="J4166" t="n">
        <v>18.96</v>
      </c>
      <c r="K4166" t="n">
        <v>37.54</v>
      </c>
      <c r="L4166" t="n">
        <v>26944.01</v>
      </c>
      <c r="M4166" t="n">
        <v>142.61</v>
      </c>
      <c r="N4166" t="n">
        <v>788485.73</v>
      </c>
      <c r="O4166" t="n">
        <v>38.31</v>
      </c>
      <c r="P4166" t="n">
        <v>3.78</v>
      </c>
      <c r="Q4166" t="n">
        <v>46.11</v>
      </c>
      <c r="R4166" t="n">
        <v>187.746</v>
      </c>
      <c r="S4166" t="n">
        <v>157.912</v>
      </c>
      <c r="T4166" t="n">
        <v>289.514</v>
      </c>
    </row>
    <row r="4167">
      <c r="A4167" s="142" t="n">
        <v>42375</v>
      </c>
      <c r="B4167" t="n">
        <v>90.67</v>
      </c>
      <c r="C4167" t="n">
        <v>144.68</v>
      </c>
      <c r="D4167" t="n">
        <v>99.89</v>
      </c>
      <c r="E4167" t="inlineStr"/>
      <c r="F4167" t="inlineStr"/>
      <c r="G4167" t="inlineStr"/>
      <c r="H4167" t="inlineStr"/>
      <c r="I4167" t="inlineStr"/>
      <c r="J4167" t="n">
        <v>19.1</v>
      </c>
      <c r="K4167" t="n">
        <v>38.22</v>
      </c>
      <c r="L4167" t="n">
        <v>26652.07</v>
      </c>
      <c r="M4167" t="n">
        <v>143.54</v>
      </c>
      <c r="N4167" t="n">
        <v>801778.8</v>
      </c>
      <c r="O4167" t="n">
        <v>38.86</v>
      </c>
      <c r="P4167" t="n">
        <v>3.79</v>
      </c>
      <c r="Q4167" t="n">
        <v>46.82</v>
      </c>
      <c r="R4167" t="n">
        <v>185.36</v>
      </c>
      <c r="S4167" t="n">
        <v>155.55</v>
      </c>
      <c r="T4167" t="n">
        <v>285.483</v>
      </c>
    </row>
    <row r="4168">
      <c r="A4168" s="142" t="n">
        <v>42376</v>
      </c>
      <c r="B4168" t="n">
        <v>90.56999999999999</v>
      </c>
      <c r="C4168" t="n">
        <v>144.62</v>
      </c>
      <c r="D4168" t="n">
        <v>99.78</v>
      </c>
      <c r="E4168" t="inlineStr"/>
      <c r="F4168" t="inlineStr"/>
      <c r="G4168" t="inlineStr"/>
      <c r="H4168" t="inlineStr"/>
      <c r="I4168" t="inlineStr"/>
      <c r="J4168" t="n">
        <v>19.11</v>
      </c>
      <c r="K4168" t="n">
        <v>39.27</v>
      </c>
      <c r="L4168" t="n">
        <v>26821.27</v>
      </c>
      <c r="M4168" t="n">
        <v>146.56</v>
      </c>
      <c r="N4168" t="n">
        <v>819493.1</v>
      </c>
      <c r="O4168" t="n">
        <v>40.25</v>
      </c>
      <c r="P4168" t="n">
        <v>3.83</v>
      </c>
      <c r="Q4168" t="n">
        <v>46.89</v>
      </c>
      <c r="R4168" t="n">
        <v>181.252</v>
      </c>
      <c r="S4168" t="n">
        <v>151.021</v>
      </c>
      <c r="T4168" t="n">
        <v>275.495</v>
      </c>
    </row>
    <row r="4169">
      <c r="A4169" s="142" t="n">
        <v>42377</v>
      </c>
      <c r="B4169" t="n">
        <v>92.42</v>
      </c>
      <c r="C4169" t="n">
        <v>147.48</v>
      </c>
      <c r="D4169" t="n">
        <v>101.83</v>
      </c>
      <c r="E4169" t="inlineStr"/>
      <c r="F4169" t="inlineStr"/>
      <c r="G4169" t="inlineStr"/>
      <c r="H4169" t="inlineStr"/>
      <c r="I4169" t="inlineStr"/>
      <c r="J4169" t="n">
        <v>19.11</v>
      </c>
      <c r="K4169" t="n">
        <v>38.44</v>
      </c>
      <c r="L4169" t="n">
        <v>26582.59</v>
      </c>
      <c r="M4169" t="n">
        <v>143.39</v>
      </c>
      <c r="N4169" t="n">
        <v>799313.1</v>
      </c>
      <c r="O4169" t="n">
        <v>38.94</v>
      </c>
      <c r="P4169" t="n">
        <v>3.79</v>
      </c>
      <c r="Q4169" t="n">
        <v>46.9</v>
      </c>
      <c r="R4169" t="n">
        <v>178.441</v>
      </c>
      <c r="S4169" t="n">
        <v>148.762</v>
      </c>
      <c r="T4169" t="n">
        <v>274.113</v>
      </c>
    </row>
    <row r="4170">
      <c r="A4170" s="142" t="n">
        <v>42380</v>
      </c>
      <c r="B4170" t="n">
        <v>90.2</v>
      </c>
      <c r="C4170" t="n">
        <v>143.93</v>
      </c>
      <c r="D4170" t="n">
        <v>99.38</v>
      </c>
      <c r="E4170" t="inlineStr"/>
      <c r="F4170" t="inlineStr"/>
      <c r="G4170" t="inlineStr"/>
      <c r="H4170" t="inlineStr"/>
      <c r="I4170" t="inlineStr"/>
      <c r="J4170" t="n">
        <v>18.99</v>
      </c>
      <c r="K4170" t="n">
        <v>37.28</v>
      </c>
      <c r="L4170" t="n">
        <v>26115.9</v>
      </c>
      <c r="M4170" t="n">
        <v>139.52</v>
      </c>
      <c r="N4170" t="n">
        <v>772710.6899999999</v>
      </c>
      <c r="O4170" t="n">
        <v>37.86</v>
      </c>
      <c r="P4170" t="n">
        <v>3.74</v>
      </c>
      <c r="Q4170" t="n">
        <v>46.52</v>
      </c>
      <c r="R4170" t="n">
        <v>177.856</v>
      </c>
      <c r="S4170" t="n">
        <v>148.809</v>
      </c>
      <c r="T4170" t="n">
        <v>269.201</v>
      </c>
    </row>
    <row r="4171">
      <c r="A4171" s="142" t="n">
        <v>42381</v>
      </c>
      <c r="B4171" t="n">
        <v>89.02</v>
      </c>
      <c r="C4171" t="n">
        <v>142.04</v>
      </c>
      <c r="D4171" t="n">
        <v>98.08</v>
      </c>
      <c r="E4171" t="inlineStr"/>
      <c r="F4171" t="inlineStr"/>
      <c r="G4171" t="inlineStr"/>
      <c r="H4171" t="inlineStr"/>
      <c r="I4171" t="inlineStr"/>
      <c r="J4171" t="n">
        <v>18.14</v>
      </c>
      <c r="K4171" t="n">
        <v>36.61</v>
      </c>
      <c r="L4171" t="n">
        <v>25869.13</v>
      </c>
      <c r="M4171" t="n">
        <v>135.31</v>
      </c>
      <c r="N4171" t="n">
        <v>754289.6800000001</v>
      </c>
      <c r="O4171" t="n">
        <v>37.01</v>
      </c>
      <c r="P4171" t="n">
        <v>3.65</v>
      </c>
      <c r="Q4171" t="n">
        <v>44.3</v>
      </c>
      <c r="R4171" t="n">
        <v>179.494</v>
      </c>
      <c r="S4171" t="n">
        <v>149.55</v>
      </c>
      <c r="T4171" t="n">
        <v>269.845</v>
      </c>
    </row>
    <row r="4172">
      <c r="A4172" s="142" t="n">
        <v>42382</v>
      </c>
      <c r="B4172" t="n">
        <v>87.62</v>
      </c>
      <c r="C4172" t="n">
        <v>139.8</v>
      </c>
      <c r="D4172" t="n">
        <v>96.52</v>
      </c>
      <c r="E4172" t="inlineStr"/>
      <c r="F4172" t="inlineStr"/>
      <c r="G4172" t="inlineStr"/>
      <c r="H4172" t="inlineStr"/>
      <c r="I4172" t="inlineStr"/>
      <c r="J4172" t="n">
        <v>18.21</v>
      </c>
      <c r="K4172" t="n">
        <v>36.71</v>
      </c>
      <c r="L4172" t="n">
        <v>26320.91</v>
      </c>
      <c r="M4172" t="n">
        <v>135.84</v>
      </c>
      <c r="N4172" t="n">
        <v>754756.46</v>
      </c>
      <c r="O4172" t="n">
        <v>37.04</v>
      </c>
      <c r="P4172" t="n">
        <v>3.61</v>
      </c>
      <c r="Q4172" t="n">
        <v>44.61</v>
      </c>
      <c r="R4172" t="n">
        <v>180.26</v>
      </c>
      <c r="S4172" t="n">
        <v>147.848</v>
      </c>
      <c r="T4172" t="n">
        <v>271.623</v>
      </c>
    </row>
    <row r="4173">
      <c r="A4173" s="142" t="n">
        <v>42383</v>
      </c>
      <c r="B4173" t="n">
        <v>87.08</v>
      </c>
      <c r="C4173" t="n">
        <v>138.93</v>
      </c>
      <c r="D4173" t="n">
        <v>95.92</v>
      </c>
      <c r="E4173" t="inlineStr"/>
      <c r="F4173" t="inlineStr"/>
      <c r="G4173" t="inlineStr"/>
      <c r="H4173" t="inlineStr"/>
      <c r="I4173" t="inlineStr"/>
      <c r="J4173" t="n">
        <v>17.99</v>
      </c>
      <c r="K4173" t="n">
        <v>34.87</v>
      </c>
      <c r="L4173" t="n">
        <v>25984.36</v>
      </c>
      <c r="M4173" t="n">
        <v>130.02</v>
      </c>
      <c r="N4173" t="n">
        <v>729563.88</v>
      </c>
      <c r="O4173" t="n">
        <v>35.77</v>
      </c>
      <c r="P4173" t="n">
        <v>3.53</v>
      </c>
      <c r="Q4173" t="n">
        <v>43.93</v>
      </c>
      <c r="R4173" t="n">
        <v>177.69</v>
      </c>
      <c r="S4173" t="n">
        <v>148.276</v>
      </c>
      <c r="T4173" t="n">
        <v>269.485</v>
      </c>
    </row>
    <row r="4174">
      <c r="A4174" s="142" t="n">
        <v>42384</v>
      </c>
      <c r="B4174" t="n">
        <v>86.26000000000001</v>
      </c>
      <c r="C4174" t="n">
        <v>137.63</v>
      </c>
      <c r="D4174" t="n">
        <v>95.03</v>
      </c>
      <c r="E4174" t="inlineStr"/>
      <c r="F4174" t="inlineStr"/>
      <c r="G4174" t="inlineStr"/>
      <c r="H4174" t="inlineStr"/>
      <c r="I4174" t="inlineStr"/>
      <c r="J4174" t="n">
        <v>17.68</v>
      </c>
      <c r="K4174" t="n">
        <v>34.46</v>
      </c>
      <c r="L4174" t="n">
        <v>26098.5</v>
      </c>
      <c r="M4174" t="n">
        <v>128.44</v>
      </c>
      <c r="N4174" t="n">
        <v>715528.8199999999</v>
      </c>
      <c r="O4174" t="n">
        <v>35.08</v>
      </c>
      <c r="P4174" t="n">
        <v>3.43</v>
      </c>
      <c r="Q4174" t="n">
        <v>43.14</v>
      </c>
      <c r="R4174" t="n">
        <v>172.648</v>
      </c>
      <c r="S4174" t="n">
        <v>144.081</v>
      </c>
      <c r="T4174" t="n">
        <v>261.569</v>
      </c>
    </row>
    <row r="4175">
      <c r="A4175" s="142" t="n">
        <v>42387</v>
      </c>
      <c r="B4175" t="n">
        <v>84.93000000000001</v>
      </c>
      <c r="C4175" t="n">
        <v>135.5</v>
      </c>
      <c r="D4175" t="n">
        <v>93.56</v>
      </c>
      <c r="E4175" t="inlineStr"/>
      <c r="F4175" t="inlineStr"/>
      <c r="G4175" t="inlineStr"/>
      <c r="H4175" t="inlineStr"/>
      <c r="I4175" t="inlineStr"/>
      <c r="J4175" t="n">
        <v>17.43</v>
      </c>
      <c r="K4175" t="n">
        <v>34.4</v>
      </c>
      <c r="L4175" t="n">
        <v>26098.5</v>
      </c>
      <c r="M4175" t="n">
        <v>128.17</v>
      </c>
      <c r="N4175" t="n">
        <v>711712.5699999999</v>
      </c>
      <c r="O4175" t="n">
        <v>35.08</v>
      </c>
      <c r="P4175" t="n">
        <v>3.4</v>
      </c>
      <c r="Q4175" t="n">
        <v>43.14</v>
      </c>
      <c r="R4175" t="n">
        <v>172.106</v>
      </c>
      <c r="S4175" t="n">
        <v>144.383</v>
      </c>
      <c r="T4175" t="n">
        <v>261.263</v>
      </c>
    </row>
    <row r="4176">
      <c r="A4176" s="142" t="n">
        <v>42388</v>
      </c>
      <c r="B4176" t="n">
        <v>84.91</v>
      </c>
      <c r="C4176" t="n">
        <v>135.46</v>
      </c>
      <c r="D4176" t="n">
        <v>93.54000000000001</v>
      </c>
      <c r="E4176" t="inlineStr"/>
      <c r="F4176" t="inlineStr"/>
      <c r="G4176" t="inlineStr"/>
      <c r="H4176" t="inlineStr"/>
      <c r="I4176" t="inlineStr"/>
      <c r="J4176" t="n">
        <v>17.21</v>
      </c>
      <c r="K4176" t="n">
        <v>33.28</v>
      </c>
      <c r="L4176" t="n">
        <v>26297.37</v>
      </c>
      <c r="M4176" t="n">
        <v>124.11</v>
      </c>
      <c r="N4176" t="n">
        <v>684613.7</v>
      </c>
      <c r="O4176" t="n">
        <v>33.83</v>
      </c>
      <c r="P4176" t="n">
        <v>3.35</v>
      </c>
      <c r="Q4176" t="n">
        <v>41.96</v>
      </c>
      <c r="R4176" t="n">
        <v>174.329</v>
      </c>
      <c r="S4176" t="n">
        <v>144.845</v>
      </c>
      <c r="T4176" t="n">
        <v>264.776</v>
      </c>
    </row>
    <row r="4177">
      <c r="A4177" s="142" t="n">
        <v>42389</v>
      </c>
      <c r="B4177" t="n">
        <v>84.23999999999999</v>
      </c>
      <c r="C4177" t="n">
        <v>134.4</v>
      </c>
      <c r="D4177" t="n">
        <v>92.81</v>
      </c>
      <c r="E4177" t="inlineStr"/>
      <c r="F4177" t="inlineStr"/>
      <c r="G4177" t="inlineStr"/>
      <c r="H4177" t="inlineStr"/>
      <c r="I4177" t="inlineStr"/>
      <c r="J4177" t="n">
        <v>16.98</v>
      </c>
      <c r="K4177" t="n">
        <v>33.48</v>
      </c>
      <c r="L4177" t="n">
        <v>26300.97</v>
      </c>
      <c r="M4177" t="n">
        <v>125.66</v>
      </c>
      <c r="N4177" t="n">
        <v>692805.61</v>
      </c>
      <c r="O4177" t="n">
        <v>33.71</v>
      </c>
      <c r="P4177" t="n">
        <v>3.36</v>
      </c>
      <c r="Q4177" t="n">
        <v>41.27</v>
      </c>
      <c r="R4177" t="n">
        <v>168.719</v>
      </c>
      <c r="S4177" t="n">
        <v>141.977</v>
      </c>
      <c r="T4177" t="n">
        <v>256.798</v>
      </c>
    </row>
    <row r="4178">
      <c r="A4178" s="142" t="n">
        <v>42390</v>
      </c>
      <c r="B4178" t="n">
        <v>84.97</v>
      </c>
      <c r="C4178" t="n">
        <v>135.56</v>
      </c>
      <c r="D4178" t="n">
        <v>93.61</v>
      </c>
      <c r="E4178" t="inlineStr"/>
      <c r="F4178" t="inlineStr"/>
      <c r="G4178" t="inlineStr"/>
      <c r="H4178" t="inlineStr"/>
      <c r="I4178" t="inlineStr"/>
      <c r="J4178" t="n">
        <v>16.99</v>
      </c>
      <c r="K4178" t="n">
        <v>33.83</v>
      </c>
      <c r="L4178" t="n">
        <v>26317.75</v>
      </c>
      <c r="M4178" t="n">
        <v>126.58</v>
      </c>
      <c r="N4178" t="n">
        <v>701954.17</v>
      </c>
      <c r="O4178" t="n">
        <v>34.34</v>
      </c>
      <c r="P4178" t="n">
        <v>3.41</v>
      </c>
      <c r="Q4178" t="n">
        <v>41.3</v>
      </c>
      <c r="R4178" t="n">
        <v>172.084</v>
      </c>
      <c r="S4178" t="n">
        <v>143.398</v>
      </c>
      <c r="T4178" t="n">
        <v>256.968</v>
      </c>
    </row>
    <row r="4179">
      <c r="A4179" s="142" t="n">
        <v>42391</v>
      </c>
      <c r="B4179" t="n">
        <v>86.95999999999999</v>
      </c>
      <c r="C4179" t="n">
        <v>138.72</v>
      </c>
      <c r="D4179" t="n">
        <v>95.8</v>
      </c>
      <c r="E4179" t="inlineStr"/>
      <c r="F4179" t="inlineStr"/>
      <c r="G4179" t="inlineStr"/>
      <c r="H4179" t="inlineStr"/>
      <c r="I4179" t="inlineStr"/>
      <c r="J4179" t="n">
        <v>17.41</v>
      </c>
      <c r="K4179" t="n">
        <v>34.67</v>
      </c>
      <c r="L4179" t="n">
        <v>26378.88</v>
      </c>
      <c r="M4179" t="n">
        <v>130.25</v>
      </c>
      <c r="N4179" t="n">
        <v>716647.5699999999</v>
      </c>
      <c r="O4179" t="n">
        <v>34.89</v>
      </c>
      <c r="P4179" t="n">
        <v>3.47</v>
      </c>
      <c r="Q4179" t="n">
        <v>42.37</v>
      </c>
      <c r="R4179" t="n">
        <v>177.279</v>
      </c>
      <c r="S4179" t="n">
        <v>147.196</v>
      </c>
      <c r="T4179" t="n">
        <v>265.207</v>
      </c>
    </row>
    <row r="4180">
      <c r="A4180" s="142" t="n">
        <v>42394</v>
      </c>
      <c r="B4180" t="n">
        <v>87.43000000000001</v>
      </c>
      <c r="C4180" t="n">
        <v>139.47</v>
      </c>
      <c r="D4180" t="n">
        <v>96.31999999999999</v>
      </c>
      <c r="E4180" t="inlineStr"/>
      <c r="F4180" t="inlineStr"/>
      <c r="G4180" t="inlineStr"/>
      <c r="H4180" t="inlineStr"/>
      <c r="I4180" t="inlineStr"/>
      <c r="J4180" t="n">
        <v>17.76</v>
      </c>
      <c r="K4180" t="n">
        <v>35.3</v>
      </c>
      <c r="L4180" t="n">
        <v>26638.4</v>
      </c>
      <c r="M4180" t="n">
        <v>132.07</v>
      </c>
      <c r="N4180" t="n">
        <v>725225.46</v>
      </c>
      <c r="O4180" t="n">
        <v>35.33</v>
      </c>
      <c r="P4180" t="n">
        <v>3.45</v>
      </c>
      <c r="Q4180" t="n">
        <v>43.6</v>
      </c>
      <c r="R4180" t="n">
        <v>176.135</v>
      </c>
      <c r="S4180" t="n">
        <v>145.836</v>
      </c>
      <c r="T4180" t="n">
        <v>267.045</v>
      </c>
    </row>
    <row r="4181">
      <c r="A4181" s="142" t="n">
        <v>42395</v>
      </c>
      <c r="B4181" t="n">
        <v>87.56</v>
      </c>
      <c r="C4181" t="n">
        <v>139.68</v>
      </c>
      <c r="D4181" t="n">
        <v>96.47</v>
      </c>
      <c r="E4181" t="inlineStr"/>
      <c r="F4181" t="inlineStr"/>
      <c r="G4181" t="inlineStr"/>
      <c r="H4181" t="inlineStr"/>
      <c r="I4181" t="inlineStr"/>
      <c r="J4181" t="n">
        <v>18.18</v>
      </c>
      <c r="K4181" t="n">
        <v>36.47</v>
      </c>
      <c r="L4181" t="n">
        <v>27009.88</v>
      </c>
      <c r="M4181" t="n">
        <v>137.33</v>
      </c>
      <c r="N4181" t="n">
        <v>759848.24</v>
      </c>
      <c r="O4181" t="n">
        <v>36.63</v>
      </c>
      <c r="P4181" t="n">
        <v>3.62</v>
      </c>
      <c r="Q4181" t="n">
        <v>44.76</v>
      </c>
      <c r="R4181" t="n">
        <v>177.681</v>
      </c>
      <c r="S4181" t="n">
        <v>146.737</v>
      </c>
      <c r="T4181" t="n">
        <v>263.763</v>
      </c>
    </row>
    <row r="4182">
      <c r="A4182" s="142" t="n">
        <v>42396</v>
      </c>
      <c r="B4182" t="n">
        <v>91.27</v>
      </c>
      <c r="C4182" t="n">
        <v>145.59</v>
      </c>
      <c r="D4182" t="n">
        <v>100.56</v>
      </c>
      <c r="E4182" t="inlineStr"/>
      <c r="F4182" t="inlineStr"/>
      <c r="G4182" t="inlineStr"/>
      <c r="H4182" t="inlineStr"/>
      <c r="I4182" t="inlineStr"/>
      <c r="J4182" t="n">
        <v>18.3</v>
      </c>
      <c r="K4182" t="n">
        <v>37.24</v>
      </c>
      <c r="L4182" t="n">
        <v>27072.76</v>
      </c>
      <c r="M4182" t="n">
        <v>140.15</v>
      </c>
      <c r="N4182" t="n">
        <v>771045.34</v>
      </c>
      <c r="O4182" t="n">
        <v>37.3</v>
      </c>
      <c r="P4182" t="n">
        <v>3.64</v>
      </c>
      <c r="Q4182" t="n">
        <v>45.25</v>
      </c>
      <c r="R4182" t="n">
        <v>178.364</v>
      </c>
      <c r="S4182" t="n">
        <v>146.221</v>
      </c>
      <c r="T4182" t="n">
        <v>266.071</v>
      </c>
    </row>
    <row r="4183">
      <c r="A4183" s="142" t="n">
        <v>42397</v>
      </c>
      <c r="B4183" t="n">
        <v>93.51000000000001</v>
      </c>
      <c r="C4183" t="n">
        <v>149.32</v>
      </c>
      <c r="D4183" t="n">
        <v>103.05</v>
      </c>
      <c r="E4183" t="inlineStr"/>
      <c r="F4183" t="inlineStr"/>
      <c r="G4183" t="inlineStr"/>
      <c r="H4183" t="inlineStr"/>
      <c r="I4183" t="inlineStr"/>
      <c r="J4183" t="n">
        <v>18.33</v>
      </c>
      <c r="K4183" t="n">
        <v>36.41</v>
      </c>
      <c r="L4183" t="n">
        <v>26774.93</v>
      </c>
      <c r="M4183" t="n">
        <v>138.64</v>
      </c>
      <c r="N4183" t="n">
        <v>756629.3100000001</v>
      </c>
      <c r="O4183" t="n">
        <v>36.72</v>
      </c>
      <c r="P4183" t="n">
        <v>3.6</v>
      </c>
      <c r="Q4183" t="n">
        <v>45.15</v>
      </c>
      <c r="R4183" t="n">
        <v>175.602</v>
      </c>
      <c r="S4183" t="n">
        <v>145.545</v>
      </c>
      <c r="T4183" t="n">
        <v>266.729</v>
      </c>
    </row>
    <row r="4184">
      <c r="A4184" s="142" t="n">
        <v>42398</v>
      </c>
      <c r="B4184" t="n">
        <v>91.84999999999999</v>
      </c>
      <c r="C4184" t="n">
        <v>146.86</v>
      </c>
      <c r="D4184" t="n">
        <v>101.25</v>
      </c>
      <c r="E4184" t="inlineStr"/>
      <c r="F4184" t="inlineStr"/>
      <c r="G4184" t="inlineStr"/>
      <c r="H4184" t="inlineStr"/>
      <c r="I4184" t="inlineStr"/>
      <c r="J4184" t="n">
        <v>18.47</v>
      </c>
      <c r="K4184" t="n">
        <v>37.45</v>
      </c>
      <c r="L4184" t="n">
        <v>26897.81</v>
      </c>
      <c r="M4184" t="n">
        <v>141.1</v>
      </c>
      <c r="N4184" t="n">
        <v>781699.47</v>
      </c>
      <c r="O4184" t="n">
        <v>37.81</v>
      </c>
      <c r="P4184" t="n">
        <v>3.71</v>
      </c>
      <c r="Q4184" t="n">
        <v>45.84</v>
      </c>
      <c r="R4184" t="n">
        <v>179.495</v>
      </c>
      <c r="S4184" t="n">
        <v>150.1</v>
      </c>
      <c r="T4184" t="n">
        <v>277.183</v>
      </c>
    </row>
    <row r="4185">
      <c r="A4185" s="142" t="n">
        <v>42401</v>
      </c>
      <c r="B4185" t="n">
        <v>93.16</v>
      </c>
      <c r="C4185" t="n">
        <v>148.59</v>
      </c>
      <c r="D4185" t="n">
        <v>102.65</v>
      </c>
      <c r="E4185" t="inlineStr"/>
      <c r="F4185" t="inlineStr"/>
      <c r="G4185" t="inlineStr"/>
      <c r="H4185" t="inlineStr"/>
      <c r="I4185" t="inlineStr"/>
      <c r="J4185" t="n">
        <v>19.14</v>
      </c>
      <c r="K4185" t="n">
        <v>38.36</v>
      </c>
      <c r="L4185" t="n">
        <v>27050.76</v>
      </c>
      <c r="M4185" t="n">
        <v>144.4</v>
      </c>
      <c r="N4185" t="n">
        <v>798702.41</v>
      </c>
      <c r="O4185" t="n">
        <v>38.49</v>
      </c>
      <c r="P4185" t="n">
        <v>3.8</v>
      </c>
      <c r="Q4185" t="n">
        <v>47.53</v>
      </c>
      <c r="R4185" t="n">
        <v>179.102</v>
      </c>
      <c r="S4185" t="n">
        <v>149.49</v>
      </c>
      <c r="T4185" t="n">
        <v>275.485</v>
      </c>
    </row>
    <row r="4186">
      <c r="A4186" s="142" t="n">
        <v>42402</v>
      </c>
      <c r="B4186" t="n">
        <v>95.19</v>
      </c>
      <c r="C4186" t="n">
        <v>151.95</v>
      </c>
      <c r="D4186" t="n">
        <v>104.9</v>
      </c>
      <c r="E4186" t="inlineStr"/>
      <c r="F4186" t="inlineStr"/>
      <c r="G4186" t="inlineStr"/>
      <c r="H4186" t="inlineStr"/>
      <c r="I4186" t="inlineStr"/>
      <c r="J4186" t="n">
        <v>18.89</v>
      </c>
      <c r="K4186" t="n">
        <v>37.78</v>
      </c>
      <c r="L4186" t="n">
        <v>26801.93</v>
      </c>
      <c r="M4186" t="n">
        <v>141.91</v>
      </c>
      <c r="N4186" t="n">
        <v>783907.96</v>
      </c>
      <c r="O4186" t="n">
        <v>38.05</v>
      </c>
      <c r="P4186" t="n">
        <v>3.73</v>
      </c>
      <c r="Q4186" t="n">
        <v>46.87</v>
      </c>
      <c r="R4186" t="n">
        <v>175.311</v>
      </c>
      <c r="S4186" t="n">
        <v>146.744</v>
      </c>
      <c r="T4186" t="n">
        <v>270.129</v>
      </c>
    </row>
    <row r="4187">
      <c r="A4187" s="142" t="n">
        <v>42403</v>
      </c>
      <c r="B4187" t="n">
        <v>94.62</v>
      </c>
      <c r="C4187" t="n">
        <v>151.01</v>
      </c>
      <c r="D4187" t="n">
        <v>104.27</v>
      </c>
      <c r="E4187" t="inlineStr"/>
      <c r="F4187" t="inlineStr"/>
      <c r="G4187" t="inlineStr"/>
      <c r="H4187" t="inlineStr"/>
      <c r="I4187" t="inlineStr"/>
      <c r="J4187" t="n">
        <v>19.08</v>
      </c>
      <c r="K4187" t="n">
        <v>39.88</v>
      </c>
      <c r="L4187" t="n">
        <v>27529.88</v>
      </c>
      <c r="M4187" t="n">
        <v>149.35</v>
      </c>
      <c r="N4187" t="n">
        <v>816660.11</v>
      </c>
      <c r="O4187" t="n">
        <v>39.55</v>
      </c>
      <c r="P4187" t="n">
        <v>3.85</v>
      </c>
      <c r="Q4187" t="n">
        <v>47.42</v>
      </c>
      <c r="R4187" t="n">
        <v>172.633</v>
      </c>
      <c r="S4187" t="n">
        <v>144.813</v>
      </c>
      <c r="T4187" t="n">
        <v>263.903</v>
      </c>
    </row>
    <row r="4188">
      <c r="A4188" s="142" t="n">
        <v>42404</v>
      </c>
      <c r="B4188" t="n">
        <v>96.81999999999999</v>
      </c>
      <c r="C4188" t="n">
        <v>155.01</v>
      </c>
      <c r="D4188" t="n">
        <v>106.73</v>
      </c>
      <c r="E4188" t="inlineStr"/>
      <c r="F4188" t="inlineStr"/>
      <c r="G4188" t="inlineStr"/>
      <c r="H4188" t="inlineStr"/>
      <c r="I4188" t="inlineStr"/>
      <c r="J4188" t="n">
        <v>20.2</v>
      </c>
      <c r="K4188" t="n">
        <v>40.87</v>
      </c>
      <c r="L4188" t="n">
        <v>27886.95</v>
      </c>
      <c r="M4188" t="n">
        <v>153.82</v>
      </c>
      <c r="N4188" t="n">
        <v>844229.39</v>
      </c>
      <c r="O4188" t="n">
        <v>41.11</v>
      </c>
      <c r="P4188" t="n">
        <v>3.93</v>
      </c>
      <c r="Q4188" t="n">
        <v>50.6</v>
      </c>
      <c r="R4188" t="n">
        <v>172.454</v>
      </c>
      <c r="S4188" t="n">
        <v>144.28</v>
      </c>
      <c r="T4188" t="n">
        <v>267.537</v>
      </c>
    </row>
    <row r="4189">
      <c r="A4189" s="142" t="n">
        <v>42405</v>
      </c>
      <c r="B4189" t="n">
        <v>100.38</v>
      </c>
      <c r="C4189" t="n">
        <v>160.25</v>
      </c>
      <c r="D4189" t="n">
        <v>110.62</v>
      </c>
      <c r="E4189" t="inlineStr"/>
      <c r="F4189" t="inlineStr"/>
      <c r="G4189" t="inlineStr"/>
      <c r="H4189" t="inlineStr"/>
      <c r="I4189" t="inlineStr"/>
      <c r="J4189" t="n">
        <v>20.54</v>
      </c>
      <c r="K4189" t="n">
        <v>42.63</v>
      </c>
      <c r="L4189" t="n">
        <v>27651.57</v>
      </c>
      <c r="M4189" t="n">
        <v>153.82</v>
      </c>
      <c r="N4189" t="n">
        <v>877149.3100000001</v>
      </c>
      <c r="O4189" t="n">
        <v>42.54</v>
      </c>
      <c r="P4189" t="n">
        <v>4.02</v>
      </c>
      <c r="Q4189" t="n">
        <v>50.28</v>
      </c>
      <c r="R4189" t="n">
        <v>171.053</v>
      </c>
      <c r="S4189" t="n">
        <v>142.52</v>
      </c>
      <c r="T4189" t="n">
        <v>268.221</v>
      </c>
    </row>
    <row r="4190">
      <c r="A4190" s="142" t="n">
        <v>42408</v>
      </c>
      <c r="B4190" t="n">
        <v>103.59</v>
      </c>
      <c r="C4190" t="n">
        <v>165.23</v>
      </c>
      <c r="D4190" t="n">
        <v>114.16</v>
      </c>
      <c r="E4190" t="inlineStr"/>
      <c r="F4190" t="inlineStr"/>
      <c r="G4190" t="inlineStr"/>
      <c r="H4190" t="inlineStr"/>
      <c r="I4190" t="inlineStr"/>
      <c r="J4190" t="n">
        <v>21.77</v>
      </c>
      <c r="K4190" t="n">
        <v>43.73</v>
      </c>
      <c r="L4190" t="n">
        <v>28639.54</v>
      </c>
      <c r="M4190" t="n">
        <v>167.65</v>
      </c>
      <c r="N4190" t="n">
        <v>907499.25</v>
      </c>
      <c r="O4190" t="n">
        <v>44.01</v>
      </c>
      <c r="P4190" t="n">
        <v>4.13</v>
      </c>
      <c r="Q4190" t="n">
        <v>54.61</v>
      </c>
      <c r="R4190" t="n">
        <v>165.178</v>
      </c>
      <c r="S4190" t="n">
        <v>140.235</v>
      </c>
      <c r="T4190" t="n">
        <v>266.141</v>
      </c>
    </row>
    <row r="4191">
      <c r="A4191" s="142" t="n">
        <v>42409</v>
      </c>
      <c r="B4191" t="n">
        <v>108.34</v>
      </c>
      <c r="C4191" t="n">
        <v>172.82</v>
      </c>
      <c r="D4191" t="n">
        <v>119.4</v>
      </c>
      <c r="E4191" t="inlineStr"/>
      <c r="F4191" t="inlineStr"/>
      <c r="G4191" t="inlineStr"/>
      <c r="H4191" t="inlineStr"/>
      <c r="I4191" t="inlineStr"/>
      <c r="J4191" t="n">
        <v>21.3</v>
      </c>
      <c r="K4191" t="n">
        <v>41.97</v>
      </c>
      <c r="L4191" t="n">
        <v>28707.39</v>
      </c>
      <c r="M4191" t="n">
        <v>161.35</v>
      </c>
      <c r="N4191" t="n">
        <v>880707.37</v>
      </c>
      <c r="O4191" t="n">
        <v>42.88</v>
      </c>
      <c r="P4191" t="n">
        <v>4.05</v>
      </c>
      <c r="Q4191" t="n">
        <v>53.4</v>
      </c>
      <c r="R4191" t="n">
        <v>162.501</v>
      </c>
      <c r="S4191" t="n">
        <v>137.327</v>
      </c>
      <c r="T4191" t="n">
        <v>260.819</v>
      </c>
    </row>
    <row r="4192">
      <c r="A4192" s="142" t="n">
        <v>42410</v>
      </c>
      <c r="B4192" t="n">
        <v>107.55</v>
      </c>
      <c r="C4192" t="n">
        <v>171.55</v>
      </c>
      <c r="D4192" t="n">
        <v>118.53</v>
      </c>
      <c r="E4192" t="inlineStr"/>
      <c r="F4192" t="inlineStr"/>
      <c r="G4192" t="inlineStr"/>
      <c r="H4192" t="inlineStr"/>
      <c r="I4192" t="inlineStr"/>
      <c r="J4192" t="n">
        <v>20.67</v>
      </c>
      <c r="K4192" t="n">
        <v>42.8</v>
      </c>
      <c r="L4192" t="n">
        <v>28662.83</v>
      </c>
      <c r="M4192" t="n">
        <v>162.22</v>
      </c>
      <c r="N4192" t="n">
        <v>878128.6</v>
      </c>
      <c r="O4192" t="n">
        <v>43.02</v>
      </c>
      <c r="P4192" t="n">
        <v>4.03</v>
      </c>
      <c r="Q4192" t="n">
        <v>51.32</v>
      </c>
      <c r="R4192" t="n">
        <v>165.443</v>
      </c>
      <c r="S4192" t="n">
        <v>138.619</v>
      </c>
      <c r="T4192" t="n">
        <v>263.753</v>
      </c>
    </row>
    <row r="4193">
      <c r="A4193" s="142" t="n">
        <v>42411</v>
      </c>
      <c r="B4193" t="n">
        <v>107.86</v>
      </c>
      <c r="C4193" t="n">
        <v>172.04</v>
      </c>
      <c r="D4193" t="n">
        <v>118.88</v>
      </c>
      <c r="E4193" t="inlineStr"/>
      <c r="F4193" t="inlineStr"/>
      <c r="G4193" t="inlineStr"/>
      <c r="H4193" t="inlineStr"/>
      <c r="I4193" t="inlineStr"/>
      <c r="J4193" t="n">
        <v>21.57</v>
      </c>
      <c r="K4193" t="n">
        <v>44.27</v>
      </c>
      <c r="L4193" t="n">
        <v>29501.81</v>
      </c>
      <c r="M4193" t="n">
        <v>169.97</v>
      </c>
      <c r="N4193" t="n">
        <v>924826.8199999999</v>
      </c>
      <c r="O4193" t="n">
        <v>44.49</v>
      </c>
      <c r="P4193" t="n">
        <v>4.21</v>
      </c>
      <c r="Q4193" t="n">
        <v>54.22</v>
      </c>
      <c r="R4193" t="n">
        <v>159.324</v>
      </c>
      <c r="S4193" t="n">
        <v>135.015</v>
      </c>
      <c r="T4193" t="n">
        <v>254.054</v>
      </c>
    </row>
    <row r="4194">
      <c r="A4194" s="142" t="n">
        <v>42412</v>
      </c>
      <c r="B4194" t="n">
        <v>112.59</v>
      </c>
      <c r="C4194" t="n">
        <v>179.77</v>
      </c>
      <c r="D4194" t="n">
        <v>124.09</v>
      </c>
      <c r="E4194" t="inlineStr"/>
      <c r="F4194" t="inlineStr"/>
      <c r="G4194" t="inlineStr"/>
      <c r="H4194" t="inlineStr"/>
      <c r="I4194" t="inlineStr"/>
      <c r="J4194" t="n">
        <v>21.97</v>
      </c>
      <c r="K4194" t="n">
        <v>45.64</v>
      </c>
      <c r="L4194" t="n">
        <v>29423.65</v>
      </c>
      <c r="M4194" t="n">
        <v>174.3</v>
      </c>
      <c r="N4194" t="n">
        <v>951414.1899999999</v>
      </c>
      <c r="O4194" t="n">
        <v>45.82</v>
      </c>
      <c r="P4194" t="n">
        <v>4.35</v>
      </c>
      <c r="Q4194" t="n">
        <v>55.72</v>
      </c>
      <c r="R4194" t="n">
        <v>164.081</v>
      </c>
      <c r="S4194" t="n">
        <v>137.651</v>
      </c>
      <c r="T4194" t="n">
        <v>255.656</v>
      </c>
    </row>
    <row r="4195">
      <c r="A4195" s="142" t="n">
        <v>42415</v>
      </c>
      <c r="B4195" t="n">
        <v>117.5</v>
      </c>
      <c r="C4195" t="n">
        <v>187.41</v>
      </c>
      <c r="D4195" t="n">
        <v>129.5</v>
      </c>
      <c r="E4195" t="inlineStr"/>
      <c r="F4195" t="inlineStr"/>
      <c r="G4195" t="inlineStr"/>
      <c r="H4195" t="inlineStr"/>
      <c r="I4195" t="inlineStr"/>
      <c r="J4195" t="n">
        <v>22.83</v>
      </c>
      <c r="K4195" t="n">
        <v>46.35</v>
      </c>
      <c r="L4195" t="n">
        <v>29423.65</v>
      </c>
      <c r="M4195" t="n">
        <v>176.2</v>
      </c>
      <c r="N4195" t="n">
        <v>959649.1</v>
      </c>
      <c r="O4195" t="n">
        <v>45.82</v>
      </c>
      <c r="P4195" t="n">
        <v>4.36</v>
      </c>
      <c r="Q4195" t="n">
        <v>55.72</v>
      </c>
      <c r="R4195" t="n">
        <v>168.945</v>
      </c>
      <c r="S4195" t="n">
        <v>140.653</v>
      </c>
      <c r="T4195" t="n">
        <v>263.602</v>
      </c>
    </row>
    <row r="4196">
      <c r="A4196" s="142" t="n">
        <v>42416</v>
      </c>
      <c r="B4196" t="n">
        <v>117.55</v>
      </c>
      <c r="C4196" t="n">
        <v>187.6</v>
      </c>
      <c r="D4196" t="n">
        <v>129.56</v>
      </c>
      <c r="E4196" t="inlineStr"/>
      <c r="F4196" t="inlineStr"/>
      <c r="G4196" t="inlineStr"/>
      <c r="H4196" t="inlineStr"/>
      <c r="I4196" t="inlineStr"/>
      <c r="J4196" t="n">
        <v>22</v>
      </c>
      <c r="K4196" t="n">
        <v>44.07</v>
      </c>
      <c r="L4196" t="n">
        <v>28628.89</v>
      </c>
      <c r="M4196" t="n">
        <v>168.88</v>
      </c>
      <c r="N4196" t="n">
        <v>909176.29</v>
      </c>
      <c r="O4196" t="n">
        <v>43.97</v>
      </c>
      <c r="P4196" t="n">
        <v>4.21</v>
      </c>
      <c r="Q4196" t="n">
        <v>54.93</v>
      </c>
      <c r="R4196" t="n">
        <v>168.222</v>
      </c>
      <c r="S4196" t="n">
        <v>142.115</v>
      </c>
      <c r="T4196" t="n">
        <v>265.253</v>
      </c>
    </row>
    <row r="4197">
      <c r="A4197" s="142" t="n">
        <v>42417</v>
      </c>
      <c r="B4197" t="n">
        <v>112.21</v>
      </c>
      <c r="C4197" t="n">
        <v>179.11</v>
      </c>
      <c r="D4197" t="n">
        <v>123.68</v>
      </c>
      <c r="E4197" t="inlineStr"/>
      <c r="F4197" t="inlineStr"/>
      <c r="G4197" t="inlineStr"/>
      <c r="H4197" t="inlineStr"/>
      <c r="I4197" t="inlineStr"/>
      <c r="J4197" t="n">
        <v>21.9</v>
      </c>
      <c r="K4197" t="n">
        <v>44.74</v>
      </c>
      <c r="L4197" t="n">
        <v>28824.21</v>
      </c>
      <c r="M4197" t="n">
        <v>169.32</v>
      </c>
      <c r="N4197" t="n">
        <v>928583.76</v>
      </c>
      <c r="O4197" t="n">
        <v>44.77</v>
      </c>
      <c r="P4197" t="n">
        <v>4.33</v>
      </c>
      <c r="Q4197" t="n">
        <v>54.63</v>
      </c>
      <c r="R4197" t="n">
        <v>172.683</v>
      </c>
      <c r="S4197" t="n">
        <v>144.407</v>
      </c>
      <c r="T4197" t="n">
        <v>267.113</v>
      </c>
    </row>
    <row r="4198">
      <c r="A4198" s="142" t="n">
        <v>42418</v>
      </c>
      <c r="B4198" t="n">
        <v>116.78</v>
      </c>
      <c r="C4198" t="n">
        <v>186.44</v>
      </c>
      <c r="D4198" t="n">
        <v>128.71</v>
      </c>
      <c r="E4198" t="inlineStr"/>
      <c r="F4198" t="inlineStr"/>
      <c r="G4198" t="inlineStr"/>
      <c r="H4198" t="inlineStr"/>
      <c r="I4198" t="inlineStr"/>
      <c r="J4198" t="n">
        <v>22.26</v>
      </c>
      <c r="K4198" t="n">
        <v>47.9</v>
      </c>
      <c r="L4198" t="n">
        <v>28820.79</v>
      </c>
      <c r="M4198" t="n">
        <v>179.61</v>
      </c>
      <c r="N4198" t="n">
        <v>976399.87</v>
      </c>
      <c r="O4198" t="n">
        <v>47.16</v>
      </c>
      <c r="P4198" t="n">
        <v>4.48</v>
      </c>
      <c r="Q4198" t="n">
        <v>55.31</v>
      </c>
      <c r="R4198" t="n">
        <v>172.743</v>
      </c>
      <c r="S4198" t="n">
        <v>145.023</v>
      </c>
      <c r="T4198" t="n">
        <v>271.762</v>
      </c>
    </row>
    <row r="4199">
      <c r="A4199" s="142" t="n">
        <v>42419</v>
      </c>
      <c r="B4199" t="n">
        <v>120.21</v>
      </c>
      <c r="C4199" t="n">
        <v>192.44</v>
      </c>
      <c r="D4199" t="n">
        <v>132.47</v>
      </c>
      <c r="E4199" t="inlineStr"/>
      <c r="F4199" t="inlineStr"/>
      <c r="G4199" t="inlineStr"/>
      <c r="H4199" t="inlineStr"/>
      <c r="I4199" t="inlineStr"/>
      <c r="J4199" t="n">
        <v>23.11</v>
      </c>
      <c r="K4199" t="n">
        <v>47.1</v>
      </c>
      <c r="L4199" t="n">
        <v>28767.93</v>
      </c>
      <c r="M4199" t="n">
        <v>177.45</v>
      </c>
      <c r="N4199" t="n">
        <v>966695.79</v>
      </c>
      <c r="O4199" t="n">
        <v>46.37</v>
      </c>
      <c r="P4199" t="n">
        <v>4.44</v>
      </c>
      <c r="Q4199" t="n">
        <v>57.79</v>
      </c>
      <c r="R4199" t="n">
        <v>171.364</v>
      </c>
      <c r="S4199" t="n">
        <v>144.392</v>
      </c>
      <c r="T4199" t="n">
        <v>269.732</v>
      </c>
    </row>
    <row r="4200">
      <c r="A4200" s="142" t="n">
        <v>42422</v>
      </c>
      <c r="B4200" t="n">
        <v>119.2</v>
      </c>
      <c r="C4200" t="n">
        <v>190.75</v>
      </c>
      <c r="D4200" t="n">
        <v>131.38</v>
      </c>
      <c r="E4200" t="inlineStr"/>
      <c r="F4200" t="inlineStr"/>
      <c r="G4200" t="inlineStr"/>
      <c r="H4200" t="inlineStr"/>
      <c r="I4200" t="inlineStr"/>
      <c r="J4200" t="n">
        <v>23.13</v>
      </c>
      <c r="K4200" t="n">
        <v>47.61</v>
      </c>
      <c r="L4200" t="n">
        <v>28393.77</v>
      </c>
      <c r="M4200" t="n">
        <v>178.47</v>
      </c>
      <c r="N4200" t="n">
        <v>972557.74</v>
      </c>
      <c r="O4200" t="n">
        <v>46.68</v>
      </c>
      <c r="P4200" t="n">
        <v>4.48</v>
      </c>
      <c r="Q4200" t="n">
        <v>57.44</v>
      </c>
      <c r="R4200" t="n">
        <v>174.375</v>
      </c>
      <c r="S4200" t="n">
        <v>147.286</v>
      </c>
      <c r="T4200" t="n">
        <v>274.77</v>
      </c>
    </row>
    <row r="4201">
      <c r="A4201" s="142" t="n">
        <v>42423</v>
      </c>
      <c r="B4201" t="n">
        <v>120.54</v>
      </c>
      <c r="C4201" t="n">
        <v>192.59</v>
      </c>
      <c r="D4201" t="n">
        <v>132.9</v>
      </c>
      <c r="E4201" t="inlineStr"/>
      <c r="F4201" t="inlineStr"/>
      <c r="G4201" t="inlineStr"/>
      <c r="H4201" t="inlineStr"/>
      <c r="I4201" t="inlineStr"/>
      <c r="J4201" t="n">
        <v>23.87</v>
      </c>
      <c r="K4201" t="n">
        <v>48.38</v>
      </c>
      <c r="L4201" t="n">
        <v>28636.86</v>
      </c>
      <c r="M4201" t="n">
        <v>181.87</v>
      </c>
      <c r="N4201" t="n">
        <v>990368.5</v>
      </c>
      <c r="O4201" t="n">
        <v>47.27</v>
      </c>
      <c r="P4201" t="n">
        <v>4.53</v>
      </c>
      <c r="Q4201" t="n">
        <v>58.93</v>
      </c>
      <c r="R4201" t="n">
        <v>172.138</v>
      </c>
      <c r="S4201" t="n">
        <v>145.771</v>
      </c>
      <c r="T4201" t="n">
        <v>273.158</v>
      </c>
    </row>
    <row r="4202">
      <c r="A4202" s="142" t="n">
        <v>42424</v>
      </c>
      <c r="B4202" t="n">
        <v>122.27</v>
      </c>
      <c r="C4202" t="n">
        <v>195.5</v>
      </c>
      <c r="D4202" t="n">
        <v>134.78</v>
      </c>
      <c r="E4202" t="inlineStr"/>
      <c r="F4202" t="inlineStr"/>
      <c r="G4202" t="inlineStr"/>
      <c r="H4202" t="inlineStr"/>
      <c r="I4202" t="inlineStr"/>
      <c r="J4202" t="n">
        <v>24.17</v>
      </c>
      <c r="K4202" t="n">
        <v>48.09</v>
      </c>
      <c r="L4202" t="n">
        <v>28645.5</v>
      </c>
      <c r="M4202" t="n">
        <v>182.71</v>
      </c>
      <c r="N4202" t="n">
        <v>1005078</v>
      </c>
      <c r="O4202" t="n">
        <v>47.65</v>
      </c>
      <c r="P4202" t="n">
        <v>4.6</v>
      </c>
      <c r="Q4202" t="n">
        <v>60.84</v>
      </c>
      <c r="R4202" t="n">
        <v>168.123</v>
      </c>
      <c r="S4202" t="n">
        <v>145.135</v>
      </c>
      <c r="T4202" t="n">
        <v>270.231</v>
      </c>
    </row>
    <row r="4203">
      <c r="A4203" s="142" t="n">
        <v>42425</v>
      </c>
      <c r="B4203" t="n">
        <v>123.64</v>
      </c>
      <c r="C4203" t="n">
        <v>197.57</v>
      </c>
      <c r="D4203" t="n">
        <v>136.32</v>
      </c>
      <c r="E4203" t="inlineStr"/>
      <c r="F4203" t="inlineStr"/>
      <c r="G4203" t="inlineStr"/>
      <c r="H4203" t="inlineStr"/>
      <c r="I4203" t="inlineStr"/>
      <c r="J4203" t="n">
        <v>23.85</v>
      </c>
      <c r="K4203" t="n">
        <v>48.89</v>
      </c>
      <c r="L4203" t="n">
        <v>28434.68</v>
      </c>
      <c r="M4203" t="n">
        <v>184.06</v>
      </c>
      <c r="N4203" t="n">
        <v>1015719.4</v>
      </c>
      <c r="O4203" t="n">
        <v>48.43</v>
      </c>
      <c r="P4203" t="n">
        <v>4.66</v>
      </c>
      <c r="Q4203" t="n">
        <v>59.76</v>
      </c>
      <c r="R4203" t="n">
        <v>171.579</v>
      </c>
      <c r="S4203" t="n">
        <v>146.654</v>
      </c>
      <c r="T4203" t="n">
        <v>269.566</v>
      </c>
    </row>
    <row r="4204">
      <c r="A4204" s="142" t="n">
        <v>42426</v>
      </c>
      <c r="B4204" t="n">
        <v>126.08</v>
      </c>
      <c r="C4204" t="n">
        <v>201.39</v>
      </c>
      <c r="D4204" t="n">
        <v>139.01</v>
      </c>
      <c r="E4204" t="inlineStr"/>
      <c r="F4204" t="inlineStr"/>
      <c r="G4204" t="inlineStr"/>
      <c r="H4204" t="inlineStr"/>
      <c r="I4204" t="inlineStr"/>
      <c r="J4204" t="n">
        <v>23.96</v>
      </c>
      <c r="K4204" t="n">
        <v>47.97</v>
      </c>
      <c r="L4204" t="n">
        <v>27993.3</v>
      </c>
      <c r="M4204" t="n">
        <v>181.24</v>
      </c>
      <c r="N4204" t="n">
        <v>1001876.72</v>
      </c>
      <c r="O4204" t="n">
        <v>47.67</v>
      </c>
      <c r="P4204" t="n">
        <v>4.62</v>
      </c>
      <c r="Q4204" t="n">
        <v>59.65</v>
      </c>
      <c r="R4204" t="n">
        <v>174.289</v>
      </c>
      <c r="S4204" t="n">
        <v>148.231</v>
      </c>
      <c r="T4204" t="n">
        <v>273.921</v>
      </c>
    </row>
    <row r="4205">
      <c r="A4205" s="142" t="n">
        <v>42429</v>
      </c>
      <c r="B4205" t="n">
        <v>125.65</v>
      </c>
      <c r="C4205" t="n">
        <v>200.69</v>
      </c>
      <c r="D4205" t="n">
        <v>138.56</v>
      </c>
      <c r="E4205" t="inlineStr"/>
      <c r="F4205" t="inlineStr"/>
      <c r="G4205" t="inlineStr"/>
      <c r="H4205" t="inlineStr"/>
      <c r="I4205" t="inlineStr"/>
      <c r="J4205" t="n">
        <v>24.01</v>
      </c>
      <c r="K4205" t="n">
        <v>49.76</v>
      </c>
      <c r="L4205" t="n">
        <v>28475.97</v>
      </c>
      <c r="M4205" t="n">
        <v>187.19</v>
      </c>
      <c r="N4205" t="n">
        <v>1029890.94</v>
      </c>
      <c r="O4205" t="n">
        <v>48.92</v>
      </c>
      <c r="P4205" t="n">
        <v>4.75</v>
      </c>
      <c r="Q4205" t="n">
        <v>60.24</v>
      </c>
      <c r="R4205" t="n">
        <v>175.549</v>
      </c>
      <c r="S4205" t="n">
        <v>148.449</v>
      </c>
      <c r="T4205" t="n">
        <v>275.583</v>
      </c>
    </row>
    <row r="4206">
      <c r="A4206" s="142" t="n">
        <v>42430</v>
      </c>
      <c r="B4206" t="n">
        <v>128.34</v>
      </c>
      <c r="C4206" t="n">
        <v>205.33</v>
      </c>
      <c r="D4206" t="n">
        <v>141.48</v>
      </c>
      <c r="E4206" t="inlineStr"/>
      <c r="F4206" t="inlineStr"/>
      <c r="G4206" t="inlineStr"/>
      <c r="H4206" t="inlineStr"/>
      <c r="I4206" t="inlineStr"/>
      <c r="J4206" t="n">
        <v>24.2</v>
      </c>
      <c r="K4206" t="n">
        <v>48.21</v>
      </c>
      <c r="L4206" t="n">
        <v>28656.01</v>
      </c>
      <c r="M4206" t="n">
        <v>182.21</v>
      </c>
      <c r="N4206" t="n">
        <v>1003589.23</v>
      </c>
      <c r="O4206" t="n">
        <v>47.72</v>
      </c>
      <c r="P4206" t="n">
        <v>4.69</v>
      </c>
      <c r="Q4206" t="n">
        <v>60.49</v>
      </c>
      <c r="R4206" t="n">
        <v>178.037</v>
      </c>
      <c r="S4206" t="n">
        <v>151.218</v>
      </c>
      <c r="T4206" t="n">
        <v>280.433</v>
      </c>
    </row>
    <row r="4207">
      <c r="A4207" s="142" t="n">
        <v>42431</v>
      </c>
      <c r="B4207" t="n">
        <v>128.13</v>
      </c>
      <c r="C4207" t="n">
        <v>205.02</v>
      </c>
      <c r="D4207" t="n">
        <v>141.24</v>
      </c>
      <c r="E4207" t="inlineStr"/>
      <c r="F4207" t="inlineStr"/>
      <c r="G4207" t="inlineStr"/>
      <c r="H4207" t="inlineStr"/>
      <c r="I4207" t="inlineStr"/>
      <c r="J4207" t="n">
        <v>23.66</v>
      </c>
      <c r="K4207" t="n">
        <v>49.55</v>
      </c>
      <c r="L4207" t="n">
        <v>28832.37</v>
      </c>
      <c r="M4207" t="n">
        <v>186.76</v>
      </c>
      <c r="N4207" t="n">
        <v>1017462.65</v>
      </c>
      <c r="O4207" t="n">
        <v>48.34</v>
      </c>
      <c r="P4207" t="n">
        <v>4.75</v>
      </c>
      <c r="Q4207" t="n">
        <v>59.6</v>
      </c>
      <c r="R4207" t="n">
        <v>179.339</v>
      </c>
      <c r="S4207" t="n">
        <v>153.101</v>
      </c>
      <c r="T4207" t="n">
        <v>287.343</v>
      </c>
    </row>
    <row r="4208">
      <c r="A4208" s="142" t="n">
        <v>42432</v>
      </c>
      <c r="B4208" t="n">
        <v>129.3</v>
      </c>
      <c r="C4208" t="n">
        <v>207.2</v>
      </c>
      <c r="D4208" t="n">
        <v>142.47</v>
      </c>
      <c r="E4208" t="inlineStr"/>
      <c r="F4208" t="inlineStr"/>
      <c r="G4208" t="inlineStr"/>
      <c r="H4208" t="inlineStr"/>
      <c r="I4208" t="inlineStr"/>
      <c r="J4208" t="n">
        <v>24.06</v>
      </c>
      <c r="K4208" t="n">
        <v>50.83</v>
      </c>
      <c r="L4208" t="n">
        <v>29375.64</v>
      </c>
      <c r="M4208" t="n">
        <v>192.92</v>
      </c>
      <c r="N4208" t="n">
        <v>1047725.01</v>
      </c>
      <c r="O4208" t="n">
        <v>49.76</v>
      </c>
      <c r="P4208" t="n">
        <v>4.91</v>
      </c>
      <c r="Q4208" t="n">
        <v>60.51</v>
      </c>
      <c r="R4208" t="n">
        <v>178.745</v>
      </c>
      <c r="S4208" t="n">
        <v>152.779</v>
      </c>
      <c r="T4208" t="n">
        <v>288.725</v>
      </c>
    </row>
    <row r="4209">
      <c r="A4209" s="142" t="n">
        <v>42433</v>
      </c>
      <c r="B4209" t="n">
        <v>133.37</v>
      </c>
      <c r="C4209" t="n">
        <v>214</v>
      </c>
      <c r="D4209" t="n">
        <v>146.9</v>
      </c>
      <c r="E4209" t="inlineStr"/>
      <c r="F4209" t="inlineStr"/>
      <c r="G4209" t="inlineStr"/>
      <c r="H4209" t="inlineStr"/>
      <c r="I4209" t="inlineStr"/>
      <c r="J4209" t="n">
        <v>25.32</v>
      </c>
      <c r="K4209" t="n">
        <v>50.87</v>
      </c>
      <c r="L4209" t="n">
        <v>30220.47</v>
      </c>
      <c r="M4209" t="n">
        <v>191.83</v>
      </c>
      <c r="N4209" t="n">
        <v>1053321.04</v>
      </c>
      <c r="O4209" t="n">
        <v>49.74</v>
      </c>
      <c r="P4209" t="n">
        <v>5.02</v>
      </c>
      <c r="Q4209" t="n">
        <v>63.84</v>
      </c>
      <c r="R4209" t="n">
        <v>180.016</v>
      </c>
      <c r="S4209" t="n">
        <v>152.781</v>
      </c>
      <c r="T4209" t="n">
        <v>290.724</v>
      </c>
    </row>
    <row r="4210">
      <c r="A4210" s="142" t="n">
        <v>42436</v>
      </c>
      <c r="B4210" t="n">
        <v>132.03</v>
      </c>
      <c r="C4210" t="n">
        <v>211.97</v>
      </c>
      <c r="D4210" t="n">
        <v>145.42</v>
      </c>
      <c r="E4210" t="inlineStr"/>
      <c r="F4210" t="inlineStr"/>
      <c r="G4210" t="inlineStr"/>
      <c r="H4210" t="inlineStr"/>
      <c r="I4210" t="inlineStr"/>
      <c r="J4210" t="n">
        <v>25.34</v>
      </c>
      <c r="K4210" t="n">
        <v>52.42</v>
      </c>
      <c r="L4210" t="n">
        <v>30399.54</v>
      </c>
      <c r="M4210" t="n">
        <v>197.16</v>
      </c>
      <c r="N4210" t="n">
        <v>1082674.62</v>
      </c>
      <c r="O4210" t="n">
        <v>51.03</v>
      </c>
      <c r="P4210" t="n">
        <v>5.19</v>
      </c>
      <c r="Q4210" t="n">
        <v>63.69</v>
      </c>
      <c r="R4210" t="n">
        <v>179.574</v>
      </c>
      <c r="S4210" t="n">
        <v>153.162</v>
      </c>
      <c r="T4210" t="n">
        <v>292.921</v>
      </c>
    </row>
    <row r="4211">
      <c r="A4211" s="142" t="n">
        <v>42437</v>
      </c>
      <c r="B4211" t="n">
        <v>135.49</v>
      </c>
      <c r="C4211" t="n">
        <v>217.13</v>
      </c>
      <c r="D4211" t="n">
        <v>149.32</v>
      </c>
      <c r="E4211" t="inlineStr"/>
      <c r="F4211" t="inlineStr"/>
      <c r="G4211" t="inlineStr"/>
      <c r="H4211" t="inlineStr"/>
      <c r="I4211" t="inlineStr"/>
      <c r="J4211" t="n">
        <v>24.58</v>
      </c>
      <c r="K4211" t="n">
        <v>50.62</v>
      </c>
      <c r="L4211" t="n">
        <v>30095.65</v>
      </c>
      <c r="M4211" t="n">
        <v>191.94</v>
      </c>
      <c r="N4211" t="n">
        <v>1046997.98</v>
      </c>
      <c r="O4211" t="n">
        <v>49.44</v>
      </c>
      <c r="P4211" t="n">
        <v>5.04</v>
      </c>
      <c r="Q4211" t="n">
        <v>61.58</v>
      </c>
      <c r="R4211" t="n">
        <v>177.795</v>
      </c>
      <c r="S4211" t="n">
        <v>150.881</v>
      </c>
      <c r="T4211" t="n">
        <v>288.489</v>
      </c>
    </row>
    <row r="4212">
      <c r="A4212" s="142" t="n">
        <v>42438</v>
      </c>
      <c r="B4212" t="n">
        <v>131.96</v>
      </c>
      <c r="C4212" t="n">
        <v>211.81</v>
      </c>
      <c r="D4212" t="n">
        <v>145.35</v>
      </c>
      <c r="E4212" t="inlineStr"/>
      <c r="F4212" t="inlineStr"/>
      <c r="G4212" t="inlineStr"/>
      <c r="H4212" t="inlineStr"/>
      <c r="I4212" t="inlineStr"/>
      <c r="J4212" t="n">
        <v>23.98</v>
      </c>
      <c r="K4212" t="n">
        <v>50.48</v>
      </c>
      <c r="L4212" t="n">
        <v>29985.84</v>
      </c>
      <c r="M4212" t="n">
        <v>191.02</v>
      </c>
      <c r="N4212" t="n">
        <v>1051371.9</v>
      </c>
      <c r="O4212" t="n">
        <v>49.63</v>
      </c>
      <c r="P4212" t="n">
        <v>5.02</v>
      </c>
      <c r="Q4212" t="n">
        <v>60.04</v>
      </c>
      <c r="R4212" t="n">
        <v>178.717</v>
      </c>
      <c r="S4212" t="n">
        <v>151.886</v>
      </c>
      <c r="T4212" t="n">
        <v>289.481</v>
      </c>
    </row>
    <row r="4213">
      <c r="A4213" s="142" t="n">
        <v>42439</v>
      </c>
      <c r="B4213" t="n">
        <v>131.6</v>
      </c>
      <c r="C4213" t="n">
        <v>211.18</v>
      </c>
      <c r="D4213" t="n">
        <v>144.99</v>
      </c>
      <c r="E4213" t="inlineStr"/>
      <c r="F4213" t="inlineStr"/>
      <c r="G4213" t="inlineStr"/>
      <c r="H4213" t="inlineStr"/>
      <c r="I4213" t="inlineStr"/>
      <c r="J4213" t="n">
        <v>24.91</v>
      </c>
      <c r="K4213" t="n">
        <v>53.14</v>
      </c>
      <c r="L4213" t="n">
        <v>30245.42</v>
      </c>
      <c r="M4213" t="n">
        <v>204.31</v>
      </c>
      <c r="N4213" t="n">
        <v>1073640.89</v>
      </c>
      <c r="O4213" t="n">
        <v>50.88</v>
      </c>
      <c r="P4213" t="n">
        <v>5.07</v>
      </c>
      <c r="Q4213" t="n">
        <v>62.87</v>
      </c>
      <c r="R4213" t="n">
        <v>175.685</v>
      </c>
      <c r="S4213" t="n">
        <v>149.994</v>
      </c>
      <c r="T4213" t="n">
        <v>287.091</v>
      </c>
    </row>
    <row r="4214">
      <c r="A4214" s="142" t="n">
        <v>42440</v>
      </c>
      <c r="B4214" t="n">
        <v>132.58</v>
      </c>
      <c r="C4214" t="n">
        <v>213.09</v>
      </c>
      <c r="D4214" t="n">
        <v>146.01</v>
      </c>
      <c r="E4214" t="inlineStr"/>
      <c r="F4214" t="inlineStr"/>
      <c r="G4214" t="inlineStr"/>
      <c r="H4214" t="inlineStr"/>
      <c r="I4214" t="inlineStr"/>
      <c r="J4214" t="n">
        <v>25.16</v>
      </c>
      <c r="K4214" t="n">
        <v>51.4</v>
      </c>
      <c r="L4214" t="n">
        <v>30165.43</v>
      </c>
      <c r="M4214" t="n">
        <v>197.07</v>
      </c>
      <c r="N4214" t="n">
        <v>1061267.17</v>
      </c>
      <c r="O4214" t="n">
        <v>50.08</v>
      </c>
      <c r="P4214" t="n">
        <v>5.06</v>
      </c>
      <c r="Q4214" t="n">
        <v>63.26</v>
      </c>
      <c r="R4214" t="n">
        <v>180.297</v>
      </c>
      <c r="S4214" t="n">
        <v>152.492</v>
      </c>
      <c r="T4214" t="n">
        <v>290.457</v>
      </c>
    </row>
    <row r="4215">
      <c r="A4215" s="142" t="n">
        <v>42443</v>
      </c>
      <c r="B4215" t="n">
        <v>133.71</v>
      </c>
      <c r="C4215" t="n">
        <v>214.23</v>
      </c>
      <c r="D4215" t="n">
        <v>147.42</v>
      </c>
      <c r="E4215" t="inlineStr"/>
      <c r="F4215" t="inlineStr"/>
      <c r="G4215" t="inlineStr"/>
      <c r="H4215" t="inlineStr"/>
      <c r="I4215" t="inlineStr"/>
      <c r="J4215" t="n">
        <v>24.34</v>
      </c>
      <c r="K4215" t="n">
        <v>50.35</v>
      </c>
      <c r="L4215" t="n">
        <v>29894.77</v>
      </c>
      <c r="M4215" t="n">
        <v>193.24</v>
      </c>
      <c r="N4215" t="n">
        <v>1034526.69</v>
      </c>
      <c r="O4215" t="n">
        <v>48.52</v>
      </c>
      <c r="P4215" t="n">
        <v>4.94</v>
      </c>
      <c r="Q4215" t="n">
        <v>61.36</v>
      </c>
      <c r="R4215" t="n">
        <v>181.555</v>
      </c>
      <c r="S4215" t="n">
        <v>153.373</v>
      </c>
      <c r="T4215" t="n">
        <v>292.783</v>
      </c>
    </row>
    <row r="4216">
      <c r="A4216" s="142" t="n">
        <v>42444</v>
      </c>
      <c r="B4216" t="n">
        <v>129.92</v>
      </c>
      <c r="C4216" t="n">
        <v>208.29</v>
      </c>
      <c r="D4216" t="n">
        <v>143.19</v>
      </c>
      <c r="E4216" t="inlineStr"/>
      <c r="F4216" t="inlineStr"/>
      <c r="G4216" t="inlineStr"/>
      <c r="H4216" t="inlineStr"/>
      <c r="I4216" t="inlineStr"/>
      <c r="J4216" t="n">
        <v>23.81</v>
      </c>
      <c r="K4216" t="n">
        <v>50.43</v>
      </c>
      <c r="L4216" t="n">
        <v>29603.21</v>
      </c>
      <c r="M4216" t="n">
        <v>193.32</v>
      </c>
      <c r="N4216" t="n">
        <v>1044306.57</v>
      </c>
      <c r="O4216" t="n">
        <v>49.16</v>
      </c>
      <c r="P4216" t="n">
        <v>4.91</v>
      </c>
      <c r="Q4216" t="n">
        <v>60.06</v>
      </c>
      <c r="R4216" t="n">
        <v>179.496</v>
      </c>
      <c r="S4216" t="n">
        <v>152.357</v>
      </c>
      <c r="T4216" t="n">
        <v>288.031</v>
      </c>
    </row>
    <row r="4217">
      <c r="A4217" s="142" t="n">
        <v>42445</v>
      </c>
      <c r="B4217" t="n">
        <v>128.91</v>
      </c>
      <c r="C4217" t="n">
        <v>206.83</v>
      </c>
      <c r="D4217" t="n">
        <v>142.06</v>
      </c>
      <c r="E4217" t="inlineStr"/>
      <c r="F4217" t="inlineStr"/>
      <c r="G4217" t="inlineStr"/>
      <c r="H4217" t="inlineStr"/>
      <c r="I4217" t="inlineStr"/>
      <c r="J4217" t="n">
        <v>24</v>
      </c>
      <c r="K4217" t="n">
        <v>52.7</v>
      </c>
      <c r="L4217" t="n">
        <v>29641.82</v>
      </c>
      <c r="M4217" t="n">
        <v>200.29</v>
      </c>
      <c r="N4217" t="n">
        <v>1095091.55</v>
      </c>
      <c r="O4217" t="n">
        <v>51.41</v>
      </c>
      <c r="P4217" t="n">
        <v>5.13</v>
      </c>
      <c r="Q4217" t="n">
        <v>60.65</v>
      </c>
      <c r="R4217" t="n">
        <v>179.596</v>
      </c>
      <c r="S4217" t="n">
        <v>153.088</v>
      </c>
      <c r="T4217" t="n">
        <v>289.204</v>
      </c>
    </row>
    <row r="4218">
      <c r="A4218" s="142" t="n">
        <v>42446</v>
      </c>
      <c r="B4218" t="n">
        <v>133.87</v>
      </c>
      <c r="C4218" t="n">
        <v>214.39</v>
      </c>
      <c r="D4218" t="n">
        <v>147.64</v>
      </c>
      <c r="E4218" t="inlineStr"/>
      <c r="F4218" t="inlineStr"/>
      <c r="G4218" t="inlineStr"/>
      <c r="H4218" t="inlineStr"/>
      <c r="I4218" t="inlineStr"/>
      <c r="J4218" t="n">
        <v>25.79</v>
      </c>
      <c r="K4218" t="n">
        <v>52.47</v>
      </c>
      <c r="L4218" t="n">
        <v>30675.99</v>
      </c>
      <c r="M4218" t="n">
        <v>199.41</v>
      </c>
      <c r="N4218" t="n">
        <v>1093268.29</v>
      </c>
      <c r="O4218" t="n">
        <v>51.19</v>
      </c>
      <c r="P4218" t="n">
        <v>5.15</v>
      </c>
      <c r="Q4218" t="n">
        <v>65.45999999999999</v>
      </c>
      <c r="R4218" t="n">
        <v>179.548</v>
      </c>
      <c r="S4218" t="n">
        <v>152.109</v>
      </c>
      <c r="T4218" t="n">
        <v>292.256</v>
      </c>
    </row>
    <row r="4219">
      <c r="A4219" s="142" t="n">
        <v>42447</v>
      </c>
      <c r="B4219" t="n">
        <v>134.88</v>
      </c>
      <c r="C4219" t="n">
        <v>216.58</v>
      </c>
      <c r="D4219" t="n">
        <v>148.59</v>
      </c>
      <c r="E4219" t="inlineStr"/>
      <c r="F4219" t="inlineStr"/>
      <c r="G4219" t="inlineStr"/>
      <c r="H4219" t="inlineStr"/>
      <c r="I4219" t="inlineStr"/>
      <c r="J4219" t="n">
        <v>25.04</v>
      </c>
      <c r="K4219" t="n">
        <v>52.57</v>
      </c>
      <c r="L4219" t="n">
        <v>30286.42</v>
      </c>
      <c r="M4219" t="n">
        <v>202.19</v>
      </c>
      <c r="N4219" t="n">
        <v>1095900.31</v>
      </c>
      <c r="O4219" t="n">
        <v>51.51</v>
      </c>
      <c r="P4219" t="n">
        <v>5.15</v>
      </c>
      <c r="Q4219" t="n">
        <v>63.36</v>
      </c>
      <c r="R4219" t="n">
        <v>180.081</v>
      </c>
      <c r="S4219" t="n">
        <v>152.856</v>
      </c>
      <c r="T4219" t="n">
        <v>296.448</v>
      </c>
    </row>
    <row r="4220">
      <c r="A4220" s="142" t="n">
        <v>42450</v>
      </c>
      <c r="B4220" t="n">
        <v>137.23</v>
      </c>
      <c r="C4220" t="n">
        <v>219.83</v>
      </c>
      <c r="D4220" t="n">
        <v>151.41</v>
      </c>
      <c r="E4220" t="inlineStr"/>
      <c r="F4220" t="inlineStr"/>
      <c r="G4220" t="inlineStr"/>
      <c r="H4220" t="inlineStr"/>
      <c r="I4220" t="inlineStr"/>
      <c r="J4220" t="n">
        <v>24.9</v>
      </c>
      <c r="K4220" t="n">
        <v>52.33</v>
      </c>
      <c r="L4220" t="n">
        <v>30421.96</v>
      </c>
      <c r="M4220" t="n">
        <v>202.2</v>
      </c>
      <c r="N4220" t="n">
        <v>1094570.96</v>
      </c>
      <c r="O4220" t="n">
        <v>51.29</v>
      </c>
      <c r="P4220" t="n">
        <v>5.12</v>
      </c>
      <c r="Q4220" t="n">
        <v>63.07</v>
      </c>
      <c r="R4220" t="n">
        <v>179.688</v>
      </c>
      <c r="S4220" t="n">
        <v>153.189</v>
      </c>
      <c r="T4220" t="n">
        <v>298.127</v>
      </c>
    </row>
    <row r="4221">
      <c r="A4221" s="142" t="n">
        <v>42451</v>
      </c>
      <c r="B4221" t="n">
        <v>137.3</v>
      </c>
      <c r="C4221" t="n">
        <v>220.36</v>
      </c>
      <c r="D4221" t="n">
        <v>151.31</v>
      </c>
      <c r="E4221" t="inlineStr"/>
      <c r="F4221" t="inlineStr"/>
      <c r="G4221" t="inlineStr"/>
      <c r="H4221" t="inlineStr"/>
      <c r="I4221" t="inlineStr"/>
      <c r="J4221" t="n">
        <v>25.38</v>
      </c>
      <c r="K4221" t="n">
        <v>52.35</v>
      </c>
      <c r="L4221" t="n">
        <v>30603.6</v>
      </c>
      <c r="M4221" t="n">
        <v>201.09</v>
      </c>
      <c r="N4221" t="n">
        <v>1098848.35</v>
      </c>
      <c r="O4221" t="n">
        <v>51.28</v>
      </c>
      <c r="P4221" t="n">
        <v>5.19</v>
      </c>
      <c r="Q4221" t="n">
        <v>64.38</v>
      </c>
      <c r="R4221" t="n">
        <v>179.393</v>
      </c>
      <c r="S4221" t="n">
        <v>153.669</v>
      </c>
      <c r="T4221" t="n">
        <v>299.54</v>
      </c>
    </row>
    <row r="4222">
      <c r="A4222" s="142" t="n">
        <v>42452</v>
      </c>
      <c r="B4222" t="n">
        <v>138.8</v>
      </c>
      <c r="C4222" t="n">
        <v>222.88</v>
      </c>
      <c r="D4222" t="n">
        <v>152.98</v>
      </c>
      <c r="E4222" t="inlineStr"/>
      <c r="F4222" t="inlineStr"/>
      <c r="G4222" t="inlineStr"/>
      <c r="H4222" t="inlineStr"/>
      <c r="I4222" t="inlineStr"/>
      <c r="J4222" t="n">
        <v>24.1</v>
      </c>
      <c r="K4222" t="n">
        <v>49.92</v>
      </c>
      <c r="L4222" t="n">
        <v>29658.2</v>
      </c>
      <c r="M4222" t="n">
        <v>193.2</v>
      </c>
      <c r="N4222" t="n">
        <v>1040010.78</v>
      </c>
      <c r="O4222" t="n">
        <v>48.47</v>
      </c>
      <c r="P4222" t="n">
        <v>4.93</v>
      </c>
      <c r="Q4222" t="n">
        <v>60.51</v>
      </c>
      <c r="R4222" t="n">
        <v>179.274</v>
      </c>
      <c r="S4222" t="n">
        <v>153.182</v>
      </c>
      <c r="T4222" t="n">
        <v>297.736</v>
      </c>
    </row>
    <row r="4223">
      <c r="A4223" s="142" t="n">
        <v>42453</v>
      </c>
      <c r="B4223" t="n">
        <v>130.92</v>
      </c>
      <c r="C4223" t="n">
        <v>210.46</v>
      </c>
      <c r="D4223" t="n">
        <v>144.21</v>
      </c>
      <c r="E4223" t="inlineStr"/>
      <c r="F4223" t="inlineStr"/>
      <c r="G4223" t="inlineStr"/>
      <c r="H4223" t="inlineStr"/>
      <c r="I4223" t="inlineStr"/>
      <c r="J4223" t="n">
        <v>24.01</v>
      </c>
      <c r="K4223" t="n">
        <v>50.1</v>
      </c>
      <c r="L4223" t="n">
        <v>29443.42</v>
      </c>
      <c r="M4223" t="n">
        <v>194.74</v>
      </c>
      <c r="N4223" t="n">
        <v>1046567.25</v>
      </c>
      <c r="O4223" t="n">
        <v>48.77</v>
      </c>
      <c r="P4223" t="n">
        <v>4.93</v>
      </c>
      <c r="Q4223" t="n">
        <v>60.59</v>
      </c>
      <c r="R4223" t="n">
        <v>176.634</v>
      </c>
      <c r="S4223" t="n">
        <v>152.437</v>
      </c>
      <c r="T4223" t="n">
        <v>295.244</v>
      </c>
    </row>
    <row r="4224">
      <c r="A4224" s="142" t="n">
        <v>42454</v>
      </c>
      <c r="B4224" t="n">
        <v>130.92</v>
      </c>
      <c r="C4224" t="n">
        <v>210.46</v>
      </c>
      <c r="D4224" t="n">
        <v>144.21</v>
      </c>
      <c r="E4224" t="inlineStr"/>
      <c r="F4224" t="inlineStr"/>
      <c r="G4224" t="inlineStr"/>
      <c r="H4224" t="inlineStr"/>
      <c r="I4224" t="inlineStr"/>
      <c r="J4224" t="n">
        <v>24.01</v>
      </c>
      <c r="K4224" t="n">
        <v>50.1</v>
      </c>
      <c r="L4224" t="n">
        <v>29443.42</v>
      </c>
      <c r="M4224" t="n">
        <v>194.74</v>
      </c>
      <c r="N4224" t="n">
        <v>1046567.25</v>
      </c>
      <c r="O4224" t="n">
        <v>48.77</v>
      </c>
      <c r="P4224" t="n">
        <v>4.93</v>
      </c>
      <c r="Q4224" t="n">
        <v>60.59</v>
      </c>
      <c r="R4224" t="n">
        <v>176.634</v>
      </c>
      <c r="S4224" t="n">
        <v>152.437</v>
      </c>
      <c r="T4224" t="n">
        <v>295.244</v>
      </c>
    </row>
    <row r="4225">
      <c r="A4225" s="142" t="n">
        <v>42457</v>
      </c>
      <c r="B4225" t="n">
        <v>130.92</v>
      </c>
      <c r="C4225" t="n">
        <v>210.46</v>
      </c>
      <c r="D4225" t="n">
        <v>144.21</v>
      </c>
      <c r="E4225" t="inlineStr"/>
      <c r="F4225" t="inlineStr"/>
      <c r="G4225" t="inlineStr"/>
      <c r="H4225" t="inlineStr"/>
      <c r="I4225" t="inlineStr"/>
      <c r="J4225" t="n">
        <v>24.01</v>
      </c>
      <c r="K4225" t="n">
        <v>50.1</v>
      </c>
      <c r="L4225" t="n">
        <v>29443.42</v>
      </c>
      <c r="M4225" t="n">
        <v>194.74</v>
      </c>
      <c r="N4225" t="n">
        <v>1046567.25</v>
      </c>
      <c r="O4225" t="n">
        <v>48.77</v>
      </c>
      <c r="P4225" t="n">
        <v>4.91</v>
      </c>
      <c r="Q4225" t="n">
        <v>60.59</v>
      </c>
      <c r="R4225" t="n">
        <v>176.777</v>
      </c>
      <c r="S4225" t="n">
        <v>152.437</v>
      </c>
      <c r="T4225" t="n">
        <v>295.244</v>
      </c>
    </row>
    <row r="4226">
      <c r="A4226" s="142" t="n">
        <v>42458</v>
      </c>
      <c r="B4226" t="n">
        <v>129.36</v>
      </c>
      <c r="C4226" t="n">
        <v>207.92</v>
      </c>
      <c r="D4226" t="n">
        <v>142.53</v>
      </c>
      <c r="E4226" t="inlineStr"/>
      <c r="F4226" t="inlineStr"/>
      <c r="G4226" t="inlineStr"/>
      <c r="H4226" t="inlineStr"/>
      <c r="I4226" t="inlineStr"/>
      <c r="J4226" t="n">
        <v>23.82</v>
      </c>
      <c r="K4226" t="n">
        <v>51.7</v>
      </c>
      <c r="L4226" t="n">
        <v>29670.01</v>
      </c>
      <c r="M4226" t="n">
        <v>199.87</v>
      </c>
      <c r="N4226" t="n">
        <v>1082462.04</v>
      </c>
      <c r="O4226" t="n">
        <v>50.36</v>
      </c>
      <c r="P4226" t="n">
        <v>5.03</v>
      </c>
      <c r="Q4226" t="n">
        <v>60.28</v>
      </c>
      <c r="R4226" t="n">
        <v>177.479</v>
      </c>
      <c r="S4226" t="n">
        <v>153.426</v>
      </c>
      <c r="T4226" t="n">
        <v>295.124</v>
      </c>
    </row>
    <row r="4227">
      <c r="A4227" s="142" t="n">
        <v>42459</v>
      </c>
      <c r="B4227" t="n">
        <v>132.22</v>
      </c>
      <c r="C4227" t="n">
        <v>212.33</v>
      </c>
      <c r="D4227" t="n">
        <v>145.8</v>
      </c>
      <c r="E4227" t="inlineStr"/>
      <c r="F4227" t="inlineStr"/>
      <c r="G4227" t="inlineStr"/>
      <c r="H4227" t="inlineStr"/>
      <c r="I4227" t="inlineStr"/>
      <c r="J4227" t="n">
        <v>24.55</v>
      </c>
      <c r="K4227" t="n">
        <v>51.17</v>
      </c>
      <c r="L4227" t="n">
        <v>29505.24</v>
      </c>
      <c r="M4227" t="n">
        <v>196.98</v>
      </c>
      <c r="N4227" t="n">
        <v>1075034.27</v>
      </c>
      <c r="O4227" t="n">
        <v>49.77</v>
      </c>
      <c r="P4227" t="n">
        <v>5.03</v>
      </c>
      <c r="Q4227" t="n">
        <v>62.21</v>
      </c>
      <c r="R4227" t="n">
        <v>179.851</v>
      </c>
      <c r="S4227" t="n">
        <v>152.914</v>
      </c>
      <c r="T4227" t="n">
        <v>297.576</v>
      </c>
    </row>
    <row r="4228">
      <c r="A4228" s="142" t="n">
        <v>42460</v>
      </c>
      <c r="B4228" t="n">
        <v>132.48</v>
      </c>
      <c r="C4228" t="n">
        <v>212.81</v>
      </c>
      <c r="D4228" t="n">
        <v>146.05</v>
      </c>
      <c r="E4228" t="inlineStr"/>
      <c r="F4228" t="inlineStr"/>
      <c r="G4228" t="inlineStr"/>
      <c r="H4228" t="inlineStr"/>
      <c r="I4228" t="inlineStr"/>
      <c r="J4228" t="n">
        <v>24.52</v>
      </c>
      <c r="K4228" t="n">
        <v>50.8</v>
      </c>
      <c r="L4228" t="n">
        <v>29714.32</v>
      </c>
      <c r="M4228" t="n">
        <v>195.49</v>
      </c>
      <c r="N4228" t="n">
        <v>1060159.9</v>
      </c>
      <c r="O4228" t="n">
        <v>49.21</v>
      </c>
      <c r="P4228" t="n">
        <v>5.01</v>
      </c>
      <c r="Q4228" t="n">
        <v>62.11</v>
      </c>
      <c r="R4228" t="n">
        <v>177.891</v>
      </c>
      <c r="S4228" t="n">
        <v>152.035</v>
      </c>
      <c r="T4228" t="n">
        <v>297.537</v>
      </c>
    </row>
    <row r="4229">
      <c r="A4229" s="142" t="n">
        <v>42461</v>
      </c>
      <c r="B4229" t="n">
        <v>130.64</v>
      </c>
      <c r="C4229" t="n">
        <v>209.79</v>
      </c>
      <c r="D4229" t="n">
        <v>144.08</v>
      </c>
      <c r="E4229" t="inlineStr"/>
      <c r="F4229" t="inlineStr"/>
      <c r="G4229" t="inlineStr"/>
      <c r="H4229" t="inlineStr"/>
      <c r="I4229" t="inlineStr"/>
      <c r="J4229" t="n">
        <v>23.64</v>
      </c>
      <c r="K4229" t="n">
        <v>50.47</v>
      </c>
      <c r="L4229" t="n">
        <v>29259.55</v>
      </c>
      <c r="M4229" t="n">
        <v>195.11</v>
      </c>
      <c r="N4229" t="n">
        <v>1064206.6</v>
      </c>
      <c r="O4229" t="n">
        <v>49.34</v>
      </c>
      <c r="P4229" t="n">
        <v>4.99</v>
      </c>
      <c r="Q4229" t="n">
        <v>59.72</v>
      </c>
      <c r="R4229" t="n">
        <v>175.599</v>
      </c>
      <c r="S4229" t="n">
        <v>151.869</v>
      </c>
      <c r="T4229" t="n">
        <v>295.098</v>
      </c>
    </row>
    <row r="4230">
      <c r="A4230" s="142" t="n">
        <v>42464</v>
      </c>
      <c r="B4230" t="n">
        <v>131.3</v>
      </c>
      <c r="C4230" t="n">
        <v>210.74</v>
      </c>
      <c r="D4230" t="n">
        <v>144.86</v>
      </c>
      <c r="E4230" t="inlineStr"/>
      <c r="F4230" t="inlineStr"/>
      <c r="G4230" t="inlineStr"/>
      <c r="H4230" t="inlineStr"/>
      <c r="I4230" t="inlineStr"/>
      <c r="J4230" t="n">
        <v>23.9</v>
      </c>
      <c r="K4230" t="n">
        <v>49.88</v>
      </c>
      <c r="L4230" t="n">
        <v>29010.87</v>
      </c>
      <c r="M4230" t="n">
        <v>193.83</v>
      </c>
      <c r="N4230" t="n">
        <v>1041863.12</v>
      </c>
      <c r="O4230" t="n">
        <v>48.5</v>
      </c>
      <c r="P4230" t="n">
        <v>4.9</v>
      </c>
      <c r="Q4230" t="n">
        <v>60.42</v>
      </c>
      <c r="R4230" t="n">
        <v>176.325</v>
      </c>
      <c r="S4230" t="n">
        <v>151.46</v>
      </c>
      <c r="T4230" t="n">
        <v>294.432</v>
      </c>
    </row>
    <row r="4231">
      <c r="A4231" s="142" t="n">
        <v>42465</v>
      </c>
      <c r="B4231" t="n">
        <v>130.13</v>
      </c>
      <c r="C4231" t="n">
        <v>209.1</v>
      </c>
      <c r="D4231" t="n">
        <v>143.46</v>
      </c>
      <c r="E4231" t="inlineStr"/>
      <c r="F4231" t="inlineStr"/>
      <c r="G4231" t="inlineStr"/>
      <c r="H4231" t="inlineStr"/>
      <c r="I4231" t="inlineStr"/>
      <c r="J4231" t="n">
        <v>23.78</v>
      </c>
      <c r="K4231" t="n">
        <v>51</v>
      </c>
      <c r="L4231" t="n">
        <v>29124.49</v>
      </c>
      <c r="M4231" t="n">
        <v>197.43</v>
      </c>
      <c r="N4231" t="n">
        <v>1064575.85</v>
      </c>
      <c r="O4231" t="n">
        <v>49.27</v>
      </c>
      <c r="P4231" t="n">
        <v>4.96</v>
      </c>
      <c r="Q4231" t="n">
        <v>60.31</v>
      </c>
      <c r="R4231" t="n">
        <v>172.963</v>
      </c>
      <c r="S4231" t="n">
        <v>149.441</v>
      </c>
      <c r="T4231" t="n">
        <v>289.695</v>
      </c>
    </row>
    <row r="4232">
      <c r="A4232" s="142" t="n">
        <v>42466</v>
      </c>
      <c r="B4232" t="n">
        <v>132.3</v>
      </c>
      <c r="C4232" t="n">
        <v>212.58</v>
      </c>
      <c r="D4232" t="n">
        <v>145.89</v>
      </c>
      <c r="E4232" t="inlineStr"/>
      <c r="F4232" t="inlineStr"/>
      <c r="G4232" t="inlineStr"/>
      <c r="H4232" t="inlineStr"/>
      <c r="I4232" t="inlineStr"/>
      <c r="J4232" t="n">
        <v>23.94</v>
      </c>
      <c r="K4232" t="n">
        <v>51.13</v>
      </c>
      <c r="L4232" t="n">
        <v>28939.55</v>
      </c>
      <c r="M4232" t="n">
        <v>198.57</v>
      </c>
      <c r="N4232" t="n">
        <v>1066898.72</v>
      </c>
      <c r="O4232" t="n">
        <v>49.33</v>
      </c>
      <c r="P4232" t="n">
        <v>4.99</v>
      </c>
      <c r="Q4232" t="n">
        <v>60.84</v>
      </c>
      <c r="R4232" t="n">
        <v>174.308</v>
      </c>
      <c r="S4232" t="n">
        <v>150.643</v>
      </c>
      <c r="T4232" t="n">
        <v>288.341</v>
      </c>
    </row>
    <row r="4233">
      <c r="A4233" s="142" t="n">
        <v>42467</v>
      </c>
      <c r="B4233" t="n">
        <v>132.66</v>
      </c>
      <c r="C4233" t="n">
        <v>213.2</v>
      </c>
      <c r="D4233" t="n">
        <v>146.27</v>
      </c>
      <c r="E4233" t="inlineStr"/>
      <c r="F4233" t="inlineStr"/>
      <c r="G4233" t="inlineStr"/>
      <c r="H4233" t="inlineStr"/>
      <c r="I4233" t="inlineStr"/>
      <c r="J4233" t="n">
        <v>24.78</v>
      </c>
      <c r="K4233" t="n">
        <v>51.99</v>
      </c>
      <c r="L4233" t="n">
        <v>29116.23</v>
      </c>
      <c r="M4233" t="n">
        <v>203.57</v>
      </c>
      <c r="N4233" t="n">
        <v>1097763.25</v>
      </c>
      <c r="O4233" t="n">
        <v>50.53</v>
      </c>
      <c r="P4233" t="n">
        <v>5.13</v>
      </c>
      <c r="Q4233" t="n">
        <v>63.22</v>
      </c>
      <c r="R4233" t="n">
        <v>173.176</v>
      </c>
      <c r="S4233" t="n">
        <v>149.607</v>
      </c>
      <c r="T4233" t="n">
        <v>288.25</v>
      </c>
    </row>
    <row r="4234">
      <c r="A4234" s="142" t="n">
        <v>42468</v>
      </c>
      <c r="B4234" t="n">
        <v>136.21</v>
      </c>
      <c r="C4234" t="n">
        <v>218.9</v>
      </c>
      <c r="D4234" t="n">
        <v>150.2</v>
      </c>
      <c r="E4234" t="inlineStr"/>
      <c r="F4234" t="inlineStr"/>
      <c r="G4234" t="inlineStr"/>
      <c r="H4234" t="inlineStr"/>
      <c r="I4234" t="inlineStr"/>
      <c r="J4234" t="n">
        <v>25.14</v>
      </c>
      <c r="K4234" t="n">
        <v>53.21</v>
      </c>
      <c r="L4234" t="n">
        <v>29401.57</v>
      </c>
      <c r="M4234" t="n">
        <v>206.58</v>
      </c>
      <c r="N4234" t="n">
        <v>1130359.72</v>
      </c>
      <c r="O4234" t="n">
        <v>52.13</v>
      </c>
      <c r="P4234" t="n">
        <v>5.25</v>
      </c>
      <c r="Q4234" t="n">
        <v>63.89</v>
      </c>
      <c r="R4234" t="n">
        <v>175.236</v>
      </c>
      <c r="S4234" t="n">
        <v>150.292</v>
      </c>
      <c r="T4234" t="n">
        <v>290.282</v>
      </c>
    </row>
    <row r="4235">
      <c r="A4235" s="142" t="n">
        <v>42471</v>
      </c>
      <c r="B4235" t="n">
        <v>140.98</v>
      </c>
      <c r="C4235" t="n">
        <v>226.61</v>
      </c>
      <c r="D4235" t="n">
        <v>155.47</v>
      </c>
      <c r="E4235" t="inlineStr"/>
      <c r="F4235" t="inlineStr"/>
      <c r="G4235" t="inlineStr"/>
      <c r="H4235" t="inlineStr"/>
      <c r="I4235" t="inlineStr"/>
      <c r="J4235" t="n">
        <v>26.29</v>
      </c>
      <c r="K4235" t="n">
        <v>55.75</v>
      </c>
      <c r="L4235" t="n">
        <v>29975</v>
      </c>
      <c r="M4235" t="n">
        <v>219.33</v>
      </c>
      <c r="N4235" t="n">
        <v>1192297.36</v>
      </c>
      <c r="O4235" t="n">
        <v>54.65</v>
      </c>
      <c r="P4235" t="n">
        <v>5.51</v>
      </c>
      <c r="Q4235" t="n">
        <v>67.09999999999999</v>
      </c>
      <c r="R4235" t="n">
        <v>175.907</v>
      </c>
      <c r="S4235" t="n">
        <v>149.975</v>
      </c>
      <c r="T4235" t="n">
        <v>291.949</v>
      </c>
    </row>
    <row r="4236">
      <c r="A4236" s="142" t="n">
        <v>42472</v>
      </c>
      <c r="B4236" t="n">
        <v>148</v>
      </c>
      <c r="C4236" t="n">
        <v>237.97</v>
      </c>
      <c r="D4236" t="n">
        <v>163.19</v>
      </c>
      <c r="E4236" t="inlineStr"/>
      <c r="F4236" t="inlineStr"/>
      <c r="G4236" t="inlineStr"/>
      <c r="H4236" t="inlineStr"/>
      <c r="I4236" t="inlineStr"/>
      <c r="J4236" t="n">
        <v>26.63</v>
      </c>
      <c r="K4236" t="n">
        <v>56.91</v>
      </c>
      <c r="L4236" t="n">
        <v>30137.65</v>
      </c>
      <c r="M4236" t="n">
        <v>219.95</v>
      </c>
      <c r="N4236" t="n">
        <v>1213145.4</v>
      </c>
      <c r="O4236" t="n">
        <v>55.29</v>
      </c>
      <c r="P4236" t="n">
        <v>5.62</v>
      </c>
      <c r="Q4236" t="n">
        <v>68.04000000000001</v>
      </c>
      <c r="R4236" t="n">
        <v>176.92</v>
      </c>
      <c r="S4236" t="n">
        <v>152</v>
      </c>
      <c r="T4236" t="n">
        <v>296.144</v>
      </c>
    </row>
    <row r="4237">
      <c r="A4237" s="142" t="n">
        <v>42473</v>
      </c>
      <c r="B4237" t="n">
        <v>151.07</v>
      </c>
      <c r="C4237" t="n">
        <v>242.82</v>
      </c>
      <c r="D4237" t="n">
        <v>166.62</v>
      </c>
      <c r="E4237" t="inlineStr"/>
      <c r="F4237" t="inlineStr"/>
      <c r="G4237" t="inlineStr"/>
      <c r="H4237" t="inlineStr"/>
      <c r="I4237" t="inlineStr"/>
      <c r="J4237" t="n">
        <v>27.11</v>
      </c>
      <c r="K4237" t="n">
        <v>56.8</v>
      </c>
      <c r="L4237" t="n">
        <v>30067.51</v>
      </c>
      <c r="M4237" t="n">
        <v>219.91</v>
      </c>
      <c r="N4237" t="n">
        <v>1203775.64</v>
      </c>
      <c r="O4237" t="n">
        <v>54.88</v>
      </c>
      <c r="P4237" t="n">
        <v>5.57</v>
      </c>
      <c r="Q4237" t="n">
        <v>68.75</v>
      </c>
      <c r="R4237" t="n">
        <v>181.483</v>
      </c>
      <c r="S4237" t="n">
        <v>155.34</v>
      </c>
      <c r="T4237" t="n">
        <v>303.332</v>
      </c>
    </row>
    <row r="4238">
      <c r="A4238" s="142" t="n">
        <v>42474</v>
      </c>
      <c r="B4238" t="n">
        <v>149.84</v>
      </c>
      <c r="C4238" t="n">
        <v>241.03</v>
      </c>
      <c r="D4238" t="n">
        <v>165.19</v>
      </c>
      <c r="E4238" t="inlineStr"/>
      <c r="F4238" t="inlineStr"/>
      <c r="G4238" t="inlineStr"/>
      <c r="H4238" t="inlineStr"/>
      <c r="I4238" t="inlineStr"/>
      <c r="J4238" t="n">
        <v>26.75</v>
      </c>
      <c r="K4238" t="n">
        <v>56</v>
      </c>
      <c r="L4238" t="n">
        <v>29964.92</v>
      </c>
      <c r="M4238" t="n">
        <v>219.91</v>
      </c>
      <c r="N4238" t="n">
        <v>1176581.84</v>
      </c>
      <c r="O4238" t="n">
        <v>53.73</v>
      </c>
      <c r="P4238" t="n">
        <v>5.46</v>
      </c>
      <c r="Q4238" t="n">
        <v>67.97</v>
      </c>
      <c r="R4238" t="n">
        <v>182.135</v>
      </c>
      <c r="S4238" t="n">
        <v>156.151</v>
      </c>
      <c r="T4238" t="n">
        <v>304.379</v>
      </c>
    </row>
    <row r="4239">
      <c r="A4239" s="142" t="n">
        <v>42475</v>
      </c>
      <c r="B4239" t="n">
        <v>148.11</v>
      </c>
      <c r="C4239" t="n">
        <v>238.35</v>
      </c>
      <c r="D4239" t="n">
        <v>163.27</v>
      </c>
      <c r="E4239" t="inlineStr"/>
      <c r="F4239" t="inlineStr"/>
      <c r="G4239" t="inlineStr"/>
      <c r="H4239" t="inlineStr"/>
      <c r="I4239" t="inlineStr"/>
      <c r="J4239" t="n">
        <v>26.04</v>
      </c>
      <c r="K4239" t="n">
        <v>56.71</v>
      </c>
      <c r="L4239" t="n">
        <v>30153.15</v>
      </c>
      <c r="M4239" t="n">
        <v>220.78</v>
      </c>
      <c r="N4239" t="n">
        <v>1204029.17</v>
      </c>
      <c r="O4239" t="n">
        <v>54.61</v>
      </c>
      <c r="P4239" t="n">
        <v>5.54</v>
      </c>
      <c r="Q4239" t="n">
        <v>66.04000000000001</v>
      </c>
      <c r="R4239" t="n">
        <v>181.542</v>
      </c>
      <c r="S4239" t="n">
        <v>155.577</v>
      </c>
      <c r="T4239" t="n">
        <v>303.904</v>
      </c>
    </row>
    <row r="4240">
      <c r="A4240" s="142" t="n">
        <v>42478</v>
      </c>
      <c r="B4240" t="n">
        <v>150.37</v>
      </c>
      <c r="C4240" t="n">
        <v>242.29</v>
      </c>
      <c r="D4240" t="n">
        <v>165.7</v>
      </c>
      <c r="E4240" t="inlineStr"/>
      <c r="F4240" t="inlineStr"/>
      <c r="G4240" t="inlineStr"/>
      <c r="H4240" t="inlineStr"/>
      <c r="I4240" t="inlineStr"/>
      <c r="J4240" t="n">
        <v>26.52</v>
      </c>
      <c r="K4240" t="n">
        <v>56.99</v>
      </c>
      <c r="L4240" t="n">
        <v>30050.82</v>
      </c>
      <c r="M4240" t="n">
        <v>220.78</v>
      </c>
      <c r="N4240" t="n">
        <v>1206068.7</v>
      </c>
      <c r="O4240" t="n">
        <v>54.71</v>
      </c>
      <c r="P4240" t="n">
        <v>5.56</v>
      </c>
      <c r="Q4240" t="n">
        <v>67.14</v>
      </c>
      <c r="R4240" t="n">
        <v>182.298</v>
      </c>
      <c r="S4240" t="n">
        <v>155.507</v>
      </c>
      <c r="T4240" t="n">
        <v>302.046</v>
      </c>
    </row>
    <row r="4241">
      <c r="A4241" s="142" t="n">
        <v>42479</v>
      </c>
      <c r="B4241" t="n">
        <v>152.65</v>
      </c>
      <c r="C4241" t="n">
        <v>246.1</v>
      </c>
      <c r="D4241" t="n">
        <v>168.2</v>
      </c>
      <c r="E4241" t="inlineStr"/>
      <c r="F4241" t="inlineStr"/>
      <c r="G4241" t="inlineStr"/>
      <c r="H4241" t="inlineStr"/>
      <c r="I4241" t="inlineStr"/>
      <c r="J4241" t="n">
        <v>27.52</v>
      </c>
      <c r="K4241" t="n">
        <v>59.43</v>
      </c>
      <c r="L4241" t="n">
        <v>30895.56</v>
      </c>
      <c r="M4241" t="n">
        <v>220.78</v>
      </c>
      <c r="N4241" t="n">
        <v>1253974.51</v>
      </c>
      <c r="O4241" t="n">
        <v>56.7</v>
      </c>
      <c r="P4241" t="n">
        <v>5.74</v>
      </c>
      <c r="Q4241" t="n">
        <v>69.98999999999999</v>
      </c>
      <c r="R4241" t="n">
        <v>185.054</v>
      </c>
      <c r="S4241" t="n">
        <v>156.498</v>
      </c>
      <c r="T4241" t="n">
        <v>304.033</v>
      </c>
    </row>
    <row r="4242">
      <c r="A4242" s="142" t="n">
        <v>42480</v>
      </c>
      <c r="B4242" t="n">
        <v>157.88</v>
      </c>
      <c r="C4242" t="n">
        <v>254.82</v>
      </c>
      <c r="D4242" t="n">
        <v>173.91</v>
      </c>
      <c r="E4242" t="inlineStr"/>
      <c r="F4242" t="inlineStr"/>
      <c r="G4242" t="inlineStr"/>
      <c r="H4242" t="inlineStr"/>
      <c r="I4242" t="inlineStr"/>
      <c r="J4242" t="n">
        <v>28.16</v>
      </c>
      <c r="K4242" t="n">
        <v>58.5</v>
      </c>
      <c r="L4242" t="n">
        <v>31204.03</v>
      </c>
      <c r="M4242" t="n">
        <v>220.78</v>
      </c>
      <c r="N4242" t="n">
        <v>1241185.08</v>
      </c>
      <c r="O4242" t="n">
        <v>55.92</v>
      </c>
      <c r="P4242" t="n">
        <v>5.75</v>
      </c>
      <c r="Q4242" t="n">
        <v>71.36</v>
      </c>
      <c r="R4242" t="n">
        <v>185.962</v>
      </c>
      <c r="S4242" t="n">
        <v>157.198</v>
      </c>
      <c r="T4242" t="n">
        <v>303.986</v>
      </c>
    </row>
    <row r="4243">
      <c r="A4243" s="142" t="n">
        <v>42481</v>
      </c>
      <c r="B4243" t="n">
        <v>158.22</v>
      </c>
      <c r="C4243" t="n">
        <v>255.38</v>
      </c>
      <c r="D4243" t="n">
        <v>174.32</v>
      </c>
      <c r="E4243" t="inlineStr"/>
      <c r="F4243" t="inlineStr"/>
      <c r="G4243" t="inlineStr"/>
      <c r="H4243" t="inlineStr"/>
      <c r="I4243" t="inlineStr"/>
      <c r="J4243" t="n">
        <v>27.8</v>
      </c>
      <c r="K4243" t="n">
        <v>59.75</v>
      </c>
      <c r="L4243" t="n">
        <v>31315.9</v>
      </c>
      <c r="M4243" t="n">
        <v>234.85</v>
      </c>
      <c r="N4243" t="n">
        <v>1256563.78</v>
      </c>
      <c r="O4243" t="n">
        <v>57.15</v>
      </c>
      <c r="P4243" t="n">
        <v>5.79</v>
      </c>
      <c r="Q4243" t="n">
        <v>70.22</v>
      </c>
      <c r="R4243" t="n">
        <v>185.447</v>
      </c>
      <c r="S4243" t="n">
        <v>157.521</v>
      </c>
      <c r="T4243" t="n">
        <v>306.717</v>
      </c>
    </row>
    <row r="4244">
      <c r="A4244" s="142" t="n">
        <v>42482</v>
      </c>
      <c r="B4244" t="n">
        <v>160.91</v>
      </c>
      <c r="C4244" t="n">
        <v>259.95</v>
      </c>
      <c r="D4244" t="n">
        <v>177.23</v>
      </c>
      <c r="E4244" t="inlineStr"/>
      <c r="F4244" t="inlineStr"/>
      <c r="G4244" t="inlineStr"/>
      <c r="H4244" t="inlineStr"/>
      <c r="I4244" t="inlineStr"/>
      <c r="J4244" t="n">
        <v>28.05</v>
      </c>
      <c r="K4244" t="n">
        <v>58.86</v>
      </c>
      <c r="L4244" t="n">
        <v>30881.62</v>
      </c>
      <c r="M4244" t="n">
        <v>231.13</v>
      </c>
      <c r="N4244" t="n">
        <v>1243156.14</v>
      </c>
      <c r="O4244" t="n">
        <v>56.66</v>
      </c>
      <c r="P4244" t="n">
        <v>5.78</v>
      </c>
      <c r="Q4244" t="n">
        <v>71.01000000000001</v>
      </c>
      <c r="R4244" t="n">
        <v>184.851</v>
      </c>
      <c r="S4244" t="n">
        <v>157.696</v>
      </c>
      <c r="T4244" t="n">
        <v>305.008</v>
      </c>
    </row>
    <row r="4245">
      <c r="A4245" s="142" t="n">
        <v>42485</v>
      </c>
      <c r="B4245" t="n">
        <v>159.85</v>
      </c>
      <c r="C4245" t="n">
        <v>258.23</v>
      </c>
      <c r="D4245" t="n">
        <v>176.09</v>
      </c>
      <c r="E4245" t="inlineStr"/>
      <c r="F4245" t="inlineStr"/>
      <c r="G4245" t="inlineStr"/>
      <c r="H4245" t="inlineStr"/>
      <c r="I4245" t="inlineStr"/>
      <c r="J4245" t="n">
        <v>27.5</v>
      </c>
      <c r="K4245" t="n">
        <v>58.37</v>
      </c>
      <c r="L4245" t="n">
        <v>31052.98</v>
      </c>
      <c r="M4245" t="n">
        <v>230</v>
      </c>
      <c r="N4245" t="n">
        <v>1229363.09</v>
      </c>
      <c r="O4245" t="n">
        <v>56.01</v>
      </c>
      <c r="P4245" t="n">
        <v>5.69</v>
      </c>
      <c r="Q4245" t="n">
        <v>69.65000000000001</v>
      </c>
      <c r="R4245" t="n">
        <v>183.772</v>
      </c>
      <c r="S4245" t="n">
        <v>156.905</v>
      </c>
      <c r="T4245" t="n">
        <v>302.096</v>
      </c>
    </row>
    <row r="4246">
      <c r="A4246" s="142" t="n">
        <v>42486</v>
      </c>
      <c r="B4246" t="n">
        <v>159.42</v>
      </c>
      <c r="C4246" t="n">
        <v>257.73</v>
      </c>
      <c r="D4246" t="n">
        <v>175.58</v>
      </c>
      <c r="E4246" t="inlineStr"/>
      <c r="F4246" t="inlineStr"/>
      <c r="G4246" t="inlineStr"/>
      <c r="H4246" t="inlineStr"/>
      <c r="I4246" t="inlineStr"/>
      <c r="J4246" t="n">
        <v>27.07</v>
      </c>
      <c r="K4246" t="n">
        <v>59.31</v>
      </c>
      <c r="L4246" t="n">
        <v>31117.46</v>
      </c>
      <c r="M4246" t="n">
        <v>233.88</v>
      </c>
      <c r="N4246" t="n">
        <v>1249470.02</v>
      </c>
      <c r="O4246" t="n">
        <v>56.71</v>
      </c>
      <c r="P4246" t="n">
        <v>5.71</v>
      </c>
      <c r="Q4246" t="n">
        <v>68.63</v>
      </c>
      <c r="R4246" t="n">
        <v>184.177</v>
      </c>
      <c r="S4246" t="n">
        <v>156.693</v>
      </c>
      <c r="T4246" t="n">
        <v>302.294</v>
      </c>
    </row>
    <row r="4247">
      <c r="A4247" s="142" t="n">
        <v>42487</v>
      </c>
      <c r="B4247" t="n">
        <v>159.96</v>
      </c>
      <c r="C4247" t="n">
        <v>258.82</v>
      </c>
      <c r="D4247" t="n">
        <v>176.13</v>
      </c>
      <c r="E4247" t="inlineStr"/>
      <c r="F4247" t="inlineStr"/>
      <c r="G4247" t="inlineStr"/>
      <c r="H4247" t="inlineStr"/>
      <c r="I4247" t="inlineStr"/>
      <c r="J4247" t="n">
        <v>27.53</v>
      </c>
      <c r="K4247" t="n">
        <v>60.04</v>
      </c>
      <c r="L4247" t="n">
        <v>31336.63</v>
      </c>
      <c r="M4247" t="n">
        <v>236.17</v>
      </c>
      <c r="N4247" t="n">
        <v>1259827.91</v>
      </c>
      <c r="O4247" t="n">
        <v>57.13</v>
      </c>
      <c r="P4247" t="n">
        <v>5.8</v>
      </c>
      <c r="Q4247" t="n">
        <v>70.08</v>
      </c>
      <c r="R4247" t="n">
        <v>184.792</v>
      </c>
      <c r="S4247" t="n">
        <v>156.711</v>
      </c>
      <c r="T4247" t="n">
        <v>302.435</v>
      </c>
    </row>
    <row r="4248">
      <c r="A4248" s="142" t="n">
        <v>42488</v>
      </c>
      <c r="B4248" t="n">
        <v>161.63</v>
      </c>
      <c r="C4248" t="n">
        <v>261.49</v>
      </c>
      <c r="D4248" t="n">
        <v>178.01</v>
      </c>
      <c r="E4248" t="inlineStr"/>
      <c r="F4248" t="inlineStr"/>
      <c r="G4248" t="inlineStr"/>
      <c r="H4248" t="inlineStr"/>
      <c r="I4248" t="inlineStr"/>
      <c r="J4248" t="n">
        <v>28.22</v>
      </c>
      <c r="K4248" t="n">
        <v>62.01</v>
      </c>
      <c r="L4248" t="n">
        <v>31896.27</v>
      </c>
      <c r="M4248" t="n">
        <v>243.44</v>
      </c>
      <c r="N4248" t="n">
        <v>1313164.63</v>
      </c>
      <c r="O4248" t="n">
        <v>59.62</v>
      </c>
      <c r="P4248" t="n">
        <v>5.99</v>
      </c>
      <c r="Q4248" t="n">
        <v>71.79000000000001</v>
      </c>
      <c r="R4248" t="n">
        <v>185.268</v>
      </c>
      <c r="S4248" t="n">
        <v>155.98</v>
      </c>
      <c r="T4248" t="n">
        <v>302.652</v>
      </c>
    </row>
    <row r="4249">
      <c r="A4249" s="142" t="n">
        <v>42489</v>
      </c>
      <c r="B4249" t="n">
        <v>167.28</v>
      </c>
      <c r="C4249" t="n">
        <v>270.75</v>
      </c>
      <c r="D4249" t="n">
        <v>184.21</v>
      </c>
      <c r="E4249" t="inlineStr"/>
      <c r="F4249" t="inlineStr"/>
      <c r="G4249" t="inlineStr"/>
      <c r="H4249" t="inlineStr"/>
      <c r="I4249" t="inlineStr"/>
      <c r="J4249" t="n">
        <v>29.27</v>
      </c>
      <c r="K4249" t="n">
        <v>65.2</v>
      </c>
      <c r="L4249" t="n">
        <v>32409.67</v>
      </c>
      <c r="M4249" t="n">
        <v>254.93</v>
      </c>
      <c r="N4249" t="n">
        <v>1378147.79</v>
      </c>
      <c r="O4249" t="n">
        <v>62.69</v>
      </c>
      <c r="P4249" t="n">
        <v>6.21</v>
      </c>
      <c r="Q4249" t="n">
        <v>74.88</v>
      </c>
      <c r="R4249" t="n">
        <v>181.314</v>
      </c>
      <c r="S4249" t="n">
        <v>153.498</v>
      </c>
      <c r="T4249" t="n">
        <v>297.639</v>
      </c>
    </row>
    <row r="4250">
      <c r="A4250" s="142" t="n">
        <v>42492</v>
      </c>
      <c r="B4250" t="n">
        <v>174.85</v>
      </c>
      <c r="C4250" t="n">
        <v>283.11</v>
      </c>
      <c r="D4250" t="n">
        <v>192.61</v>
      </c>
      <c r="E4250" t="inlineStr"/>
      <c r="F4250" t="inlineStr"/>
      <c r="G4250" t="inlineStr"/>
      <c r="H4250" t="inlineStr"/>
      <c r="I4250" t="inlineStr"/>
      <c r="J4250" t="n">
        <v>29.9</v>
      </c>
      <c r="K4250" t="n">
        <v>64.08</v>
      </c>
      <c r="L4250" t="n">
        <v>32409.67</v>
      </c>
      <c r="M4250" t="n">
        <v>249.96</v>
      </c>
      <c r="N4250" t="n">
        <v>1354537.19</v>
      </c>
      <c r="O4250" t="n">
        <v>61.91</v>
      </c>
      <c r="P4250" t="n">
        <v>6.21</v>
      </c>
      <c r="Q4250" t="n">
        <v>76.29000000000001</v>
      </c>
      <c r="R4250" t="n">
        <v>181.315</v>
      </c>
      <c r="S4250" t="n">
        <v>153.034</v>
      </c>
      <c r="T4250" t="n">
        <v>294.519</v>
      </c>
    </row>
    <row r="4251">
      <c r="A4251" s="142" t="n">
        <v>42493</v>
      </c>
      <c r="B4251" t="n">
        <v>173.97</v>
      </c>
      <c r="C4251" t="n">
        <v>281.65</v>
      </c>
      <c r="D4251" t="n">
        <v>191.61</v>
      </c>
      <c r="E4251" t="inlineStr"/>
      <c r="F4251" t="inlineStr"/>
      <c r="G4251" t="inlineStr"/>
      <c r="H4251" t="inlineStr"/>
      <c r="I4251" t="inlineStr"/>
      <c r="J4251" t="n">
        <v>28.96</v>
      </c>
      <c r="K4251" t="n">
        <v>62.23</v>
      </c>
      <c r="L4251" t="n">
        <v>32049.17</v>
      </c>
      <c r="M4251" t="n">
        <v>243.19</v>
      </c>
      <c r="N4251" t="n">
        <v>1319551.01</v>
      </c>
      <c r="O4251" t="n">
        <v>60.49</v>
      </c>
      <c r="P4251" t="n">
        <v>6.04</v>
      </c>
      <c r="Q4251" t="n">
        <v>73.87</v>
      </c>
      <c r="R4251" t="n">
        <v>178.242</v>
      </c>
      <c r="S4251" t="n">
        <v>151.329</v>
      </c>
      <c r="T4251" t="n">
        <v>289.331</v>
      </c>
    </row>
    <row r="4252">
      <c r="A4252" s="142" t="n">
        <v>42494</v>
      </c>
      <c r="B4252" t="n">
        <v>168.68</v>
      </c>
      <c r="C4252" t="n">
        <v>273.16</v>
      </c>
      <c r="D4252" t="n">
        <v>185.8</v>
      </c>
      <c r="E4252" t="inlineStr"/>
      <c r="F4252" t="inlineStr"/>
      <c r="G4252" t="inlineStr"/>
      <c r="H4252" t="inlineStr"/>
      <c r="I4252" t="inlineStr"/>
      <c r="J4252" t="n">
        <v>28.21</v>
      </c>
      <c r="K4252" t="n">
        <v>59.93</v>
      </c>
      <c r="L4252" t="n">
        <v>31577.48</v>
      </c>
      <c r="M4252" t="n">
        <v>233.58</v>
      </c>
      <c r="N4252" t="n">
        <v>1319551.01</v>
      </c>
      <c r="O4252" t="n">
        <v>57.51</v>
      </c>
      <c r="P4252" t="n">
        <v>5.76</v>
      </c>
      <c r="Q4252" t="n">
        <v>71.63</v>
      </c>
      <c r="R4252" t="n">
        <v>176.181</v>
      </c>
      <c r="S4252" t="n">
        <v>150.337</v>
      </c>
      <c r="T4252" t="n">
        <v>287.326</v>
      </c>
    </row>
    <row r="4253">
      <c r="A4253" s="142" t="n">
        <v>42495</v>
      </c>
      <c r="B4253" t="n">
        <v>168.68</v>
      </c>
      <c r="C4253" t="n">
        <v>273.16</v>
      </c>
      <c r="D4253" t="n">
        <v>185.8</v>
      </c>
      <c r="E4253" t="inlineStr"/>
      <c r="F4253" t="inlineStr"/>
      <c r="G4253" t="inlineStr"/>
      <c r="H4253" t="inlineStr"/>
      <c r="I4253" t="inlineStr"/>
      <c r="J4253" t="n">
        <v>28.21</v>
      </c>
      <c r="K4253" t="n">
        <v>59.93</v>
      </c>
      <c r="L4253" t="n">
        <v>31577.48</v>
      </c>
      <c r="M4253" t="n">
        <v>233.58</v>
      </c>
      <c r="N4253" t="n">
        <v>1319551.01</v>
      </c>
      <c r="O4253" t="n">
        <v>57.51</v>
      </c>
      <c r="P4253" t="n">
        <v>5.89</v>
      </c>
      <c r="Q4253" t="n">
        <v>71.63</v>
      </c>
      <c r="R4253" t="n">
        <v>176.948</v>
      </c>
      <c r="S4253" t="n">
        <v>150.337</v>
      </c>
      <c r="T4253" t="n">
        <v>287.326</v>
      </c>
    </row>
    <row r="4254">
      <c r="A4254" s="142" t="n">
        <v>42496</v>
      </c>
      <c r="B4254" t="n">
        <v>165.41</v>
      </c>
      <c r="C4254" t="n">
        <v>267.6</v>
      </c>
      <c r="D4254" t="n">
        <v>182.04</v>
      </c>
      <c r="E4254" t="inlineStr"/>
      <c r="F4254" t="inlineStr"/>
      <c r="G4254" t="inlineStr"/>
      <c r="H4254" t="inlineStr"/>
      <c r="I4254" t="inlineStr"/>
      <c r="J4254" t="n">
        <v>29.03</v>
      </c>
      <c r="K4254" t="n">
        <v>63.1</v>
      </c>
      <c r="L4254" t="n">
        <v>32143.38</v>
      </c>
      <c r="M4254" t="n">
        <v>247.53</v>
      </c>
      <c r="N4254" t="n">
        <v>1348446.18</v>
      </c>
      <c r="O4254" t="n">
        <v>61.26</v>
      </c>
      <c r="P4254" t="n">
        <v>6.07</v>
      </c>
      <c r="Q4254" t="n">
        <v>73.90000000000001</v>
      </c>
      <c r="R4254" t="n">
        <v>176.397</v>
      </c>
      <c r="S4254" t="n">
        <v>151.097</v>
      </c>
      <c r="T4254" t="n">
        <v>286.181</v>
      </c>
    </row>
    <row r="4255">
      <c r="A4255" s="142" t="n">
        <v>42499</v>
      </c>
      <c r="B4255" t="n">
        <v>170.21</v>
      </c>
      <c r="C4255" t="n">
        <v>275.92</v>
      </c>
      <c r="D4255" t="n">
        <v>187.6</v>
      </c>
      <c r="E4255" t="inlineStr"/>
      <c r="F4255" t="inlineStr"/>
      <c r="G4255" t="inlineStr"/>
      <c r="H4255" t="inlineStr"/>
      <c r="I4255" t="inlineStr"/>
      <c r="J4255" t="n">
        <v>28.08</v>
      </c>
      <c r="K4255" t="n">
        <v>60.27</v>
      </c>
      <c r="L4255" t="n">
        <v>31231.59</v>
      </c>
      <c r="M4255" t="n">
        <v>236.75</v>
      </c>
      <c r="N4255" t="n">
        <v>1348446.18</v>
      </c>
      <c r="O4255" t="n">
        <v>58.98</v>
      </c>
      <c r="P4255" t="n">
        <v>5.79</v>
      </c>
      <c r="Q4255" t="n">
        <v>70.64</v>
      </c>
      <c r="R4255" t="n">
        <v>177.176</v>
      </c>
      <c r="S4255" t="n">
        <v>151.334</v>
      </c>
      <c r="T4255" t="n">
        <v>285.252</v>
      </c>
    </row>
    <row r="4256">
      <c r="A4256" s="142" t="n">
        <v>42500</v>
      </c>
      <c r="B4256" t="n">
        <v>165.36</v>
      </c>
      <c r="C4256" t="n">
        <v>267.37</v>
      </c>
      <c r="D4256" t="n">
        <v>181.87</v>
      </c>
      <c r="E4256" t="inlineStr"/>
      <c r="F4256" t="inlineStr"/>
      <c r="G4256" t="inlineStr"/>
      <c r="H4256" t="inlineStr"/>
      <c r="I4256" t="inlineStr"/>
      <c r="J4256" t="n">
        <v>27.83</v>
      </c>
      <c r="K4256" t="n">
        <v>60.94</v>
      </c>
      <c r="L4256" t="n">
        <v>31321.96</v>
      </c>
      <c r="M4256" t="n">
        <v>241.14</v>
      </c>
      <c r="N4256" t="n">
        <v>1316608.05</v>
      </c>
      <c r="O4256" t="n">
        <v>60.44</v>
      </c>
      <c r="P4256" t="n">
        <v>5.87</v>
      </c>
      <c r="Q4256" t="n">
        <v>69.90000000000001</v>
      </c>
      <c r="R4256" t="n">
        <v>178.866</v>
      </c>
      <c r="S4256" t="n">
        <v>153.111</v>
      </c>
      <c r="T4256" t="n">
        <v>287.493</v>
      </c>
    </row>
    <row r="4257">
      <c r="A4257" s="142" t="n">
        <v>42501</v>
      </c>
      <c r="B4257" t="n">
        <v>167.46</v>
      </c>
      <c r="C4257" t="n">
        <v>271.09</v>
      </c>
      <c r="D4257" t="n">
        <v>184.33</v>
      </c>
      <c r="E4257" t="inlineStr"/>
      <c r="F4257" t="inlineStr"/>
      <c r="G4257" t="inlineStr"/>
      <c r="H4257" t="inlineStr"/>
      <c r="I4257" t="inlineStr"/>
      <c r="J4257" t="n">
        <v>29.31</v>
      </c>
      <c r="K4257" t="n">
        <v>61.75</v>
      </c>
      <c r="L4257" t="n">
        <v>31784.01</v>
      </c>
      <c r="M4257" t="n">
        <v>246.31</v>
      </c>
      <c r="N4257" t="n">
        <v>1346027.02</v>
      </c>
      <c r="O4257" t="n">
        <v>61.84</v>
      </c>
      <c r="P4257" t="n">
        <v>6.03</v>
      </c>
      <c r="Q4257" t="n">
        <v>73.87</v>
      </c>
      <c r="R4257" t="n">
        <v>178.098</v>
      </c>
      <c r="S4257" t="n">
        <v>151.923</v>
      </c>
      <c r="T4257" t="n">
        <v>286.927</v>
      </c>
    </row>
    <row r="4258">
      <c r="A4258" s="142" t="n">
        <v>42502</v>
      </c>
      <c r="B4258" t="n">
        <v>171.97</v>
      </c>
      <c r="C4258" t="n">
        <v>278.42</v>
      </c>
      <c r="D4258" t="n">
        <v>189.29</v>
      </c>
      <c r="E4258" t="inlineStr"/>
      <c r="F4258" t="inlineStr"/>
      <c r="G4258" t="inlineStr"/>
      <c r="H4258" t="inlineStr"/>
      <c r="I4258" t="inlineStr"/>
      <c r="J4258" t="n">
        <v>29.75</v>
      </c>
      <c r="K4258" t="n">
        <v>61.11</v>
      </c>
      <c r="L4258" t="n">
        <v>31456.99</v>
      </c>
      <c r="M4258" t="n">
        <v>246.1</v>
      </c>
      <c r="N4258" t="n">
        <v>1336526.55</v>
      </c>
      <c r="O4258" t="n">
        <v>61.31</v>
      </c>
      <c r="P4258" t="n">
        <v>6.03</v>
      </c>
      <c r="Q4258" t="n">
        <v>74.5</v>
      </c>
      <c r="R4258" t="n">
        <v>177.333</v>
      </c>
      <c r="S4258" t="n">
        <v>152.047</v>
      </c>
      <c r="T4258" t="n">
        <v>287.209</v>
      </c>
    </row>
    <row r="4259">
      <c r="A4259" s="142" t="n">
        <v>42503</v>
      </c>
      <c r="B4259" t="n">
        <v>173.41</v>
      </c>
      <c r="C4259" t="n">
        <v>280.73</v>
      </c>
      <c r="D4259" t="n">
        <v>190.85</v>
      </c>
      <c r="E4259" t="inlineStr"/>
      <c r="F4259" t="inlineStr"/>
      <c r="G4259" t="inlineStr"/>
      <c r="H4259" t="inlineStr"/>
      <c r="I4259" t="inlineStr"/>
      <c r="J4259" t="n">
        <v>29.4</v>
      </c>
      <c r="K4259" t="n">
        <v>61.56</v>
      </c>
      <c r="L4259" t="n">
        <v>31421.54</v>
      </c>
      <c r="M4259" t="n">
        <v>249.32</v>
      </c>
      <c r="N4259" t="n">
        <v>1354171.55</v>
      </c>
      <c r="O4259" t="n">
        <v>62.21</v>
      </c>
      <c r="P4259" t="n">
        <v>6.09</v>
      </c>
      <c r="Q4259" t="n">
        <v>73.63</v>
      </c>
      <c r="R4259" t="n">
        <v>178.266</v>
      </c>
      <c r="S4259" t="n">
        <v>152.114</v>
      </c>
      <c r="T4259" t="n">
        <v>286.09</v>
      </c>
    </row>
    <row r="4260">
      <c r="A4260" s="142" t="n">
        <v>42506</v>
      </c>
      <c r="B4260" t="n">
        <v>173.41</v>
      </c>
      <c r="C4260" t="n">
        <v>280.73</v>
      </c>
      <c r="D4260" t="n">
        <v>190.85</v>
      </c>
      <c r="E4260" t="inlineStr"/>
      <c r="F4260" t="inlineStr"/>
      <c r="G4260" t="inlineStr"/>
      <c r="H4260" t="inlineStr"/>
      <c r="I4260" t="inlineStr"/>
      <c r="J4260" t="n">
        <v>29.4</v>
      </c>
      <c r="K4260" t="n">
        <v>61.56</v>
      </c>
      <c r="L4260" t="n">
        <v>31421.54</v>
      </c>
      <c r="M4260" t="n">
        <v>249.32</v>
      </c>
      <c r="N4260" t="n">
        <v>1354171.55</v>
      </c>
      <c r="O4260" t="n">
        <v>62.21</v>
      </c>
      <c r="P4260" t="n">
        <v>6.18</v>
      </c>
      <c r="Q4260" t="n">
        <v>73.63</v>
      </c>
      <c r="R4260" t="n">
        <v>178.372</v>
      </c>
      <c r="S4260" t="n">
        <v>152.114</v>
      </c>
      <c r="T4260" t="n">
        <v>286.09</v>
      </c>
    </row>
    <row r="4261">
      <c r="A4261" s="142" t="n">
        <v>42507</v>
      </c>
      <c r="B4261" t="n">
        <v>176.56</v>
      </c>
      <c r="C4261" t="n">
        <v>286.26</v>
      </c>
      <c r="D4261" t="n">
        <v>194.51</v>
      </c>
      <c r="E4261" t="inlineStr"/>
      <c r="F4261" t="inlineStr"/>
      <c r="G4261" t="inlineStr"/>
      <c r="H4261" t="inlineStr"/>
      <c r="I4261" t="inlineStr"/>
      <c r="J4261" t="n">
        <v>29.99</v>
      </c>
      <c r="K4261" t="n">
        <v>63.09</v>
      </c>
      <c r="L4261" t="n">
        <v>31430.57</v>
      </c>
      <c r="M4261" t="n">
        <v>258.64</v>
      </c>
      <c r="N4261" t="n">
        <v>1401303.2</v>
      </c>
      <c r="O4261" t="n">
        <v>64.08</v>
      </c>
      <c r="P4261" t="n">
        <v>6.26</v>
      </c>
      <c r="Q4261" t="n">
        <v>75.37</v>
      </c>
      <c r="R4261" t="n">
        <v>178.377</v>
      </c>
      <c r="S4261" t="n">
        <v>152.251</v>
      </c>
      <c r="T4261" t="n">
        <v>287.159</v>
      </c>
    </row>
    <row r="4262">
      <c r="A4262" s="142" t="n">
        <v>42508</v>
      </c>
      <c r="B4262" t="n">
        <v>178.66</v>
      </c>
      <c r="C4262" t="n">
        <v>289.88</v>
      </c>
      <c r="D4262" t="n">
        <v>196.9</v>
      </c>
      <c r="E4262" t="inlineStr"/>
      <c r="F4262" t="inlineStr"/>
      <c r="G4262" t="inlineStr"/>
      <c r="H4262" t="inlineStr"/>
      <c r="I4262" t="inlineStr"/>
      <c r="J4262" t="n">
        <v>30.19</v>
      </c>
      <c r="K4262" t="n">
        <v>59.7</v>
      </c>
      <c r="L4262" t="n">
        <v>31229.92</v>
      </c>
      <c r="M4262" t="n">
        <v>245.63</v>
      </c>
      <c r="N4262" t="n">
        <v>1318499.14</v>
      </c>
      <c r="O4262" t="n">
        <v>60.53</v>
      </c>
      <c r="P4262" t="n">
        <v>6</v>
      </c>
      <c r="Q4262" t="n">
        <v>75.86</v>
      </c>
      <c r="R4262" t="n">
        <v>179.876</v>
      </c>
      <c r="S4262" t="n">
        <v>152.85</v>
      </c>
      <c r="T4262" t="n">
        <v>285.951</v>
      </c>
    </row>
    <row r="4263">
      <c r="A4263" s="142" t="n">
        <v>42509</v>
      </c>
      <c r="B4263" t="n">
        <v>173.32</v>
      </c>
      <c r="C4263" t="n">
        <v>280.85</v>
      </c>
      <c r="D4263" t="n">
        <v>190.84</v>
      </c>
      <c r="E4263" t="inlineStr"/>
      <c r="F4263" t="inlineStr"/>
      <c r="G4263" t="inlineStr"/>
      <c r="H4263" t="inlineStr"/>
      <c r="I4263" t="inlineStr"/>
      <c r="J4263" t="n">
        <v>28.24</v>
      </c>
      <c r="K4263" t="n">
        <v>60.88</v>
      </c>
      <c r="L4263" t="n">
        <v>30381.91</v>
      </c>
      <c r="M4263" t="n">
        <v>247.32</v>
      </c>
      <c r="N4263" t="n">
        <v>1331936.54</v>
      </c>
      <c r="O4263" t="n">
        <v>60.8</v>
      </c>
      <c r="P4263" t="n">
        <v>5.94</v>
      </c>
      <c r="Q4263" t="n">
        <v>70.90000000000001</v>
      </c>
      <c r="R4263" t="n">
        <v>177.99</v>
      </c>
      <c r="S4263" t="n">
        <v>152.525</v>
      </c>
      <c r="T4263" t="n">
        <v>283.378</v>
      </c>
    </row>
    <row r="4264">
      <c r="A4264" s="142" t="n">
        <v>42510</v>
      </c>
      <c r="B4264" t="n">
        <v>169.91</v>
      </c>
      <c r="C4264" t="n">
        <v>275.66</v>
      </c>
      <c r="D4264" t="n">
        <v>187.21</v>
      </c>
      <c r="E4264" t="inlineStr"/>
      <c r="F4264" t="inlineStr"/>
      <c r="G4264" t="inlineStr"/>
      <c r="H4264" t="inlineStr"/>
      <c r="I4264" t="inlineStr"/>
      <c r="J4264" t="n">
        <v>28.71</v>
      </c>
      <c r="K4264" t="n">
        <v>61.06</v>
      </c>
      <c r="L4264" t="n">
        <v>30449.49</v>
      </c>
      <c r="M4264" t="n">
        <v>249.2</v>
      </c>
      <c r="N4264" t="n">
        <v>1337525.22</v>
      </c>
      <c r="O4264" t="n">
        <v>61.08</v>
      </c>
      <c r="P4264" t="n">
        <v>5.99</v>
      </c>
      <c r="Q4264" t="n">
        <v>71.83</v>
      </c>
      <c r="R4264" t="n">
        <v>180.171</v>
      </c>
      <c r="S4264" t="n">
        <v>153.529</v>
      </c>
      <c r="T4264" t="n">
        <v>284.456</v>
      </c>
    </row>
    <row r="4265">
      <c r="A4265" s="142" t="n">
        <v>42513</v>
      </c>
      <c r="B4265" t="n">
        <v>170.53</v>
      </c>
      <c r="C4265" t="n">
        <v>276.48</v>
      </c>
      <c r="D4265" t="n">
        <v>187.8</v>
      </c>
      <c r="E4265" t="inlineStr"/>
      <c r="F4265" t="inlineStr"/>
      <c r="G4265" t="inlineStr"/>
      <c r="H4265" t="inlineStr"/>
      <c r="I4265" t="inlineStr"/>
      <c r="J4265" t="n">
        <v>28.88</v>
      </c>
      <c r="K4265" t="n">
        <v>60.84</v>
      </c>
      <c r="L4265" t="n">
        <v>30227.2</v>
      </c>
      <c r="M4265" t="n">
        <v>248.88</v>
      </c>
      <c r="N4265" t="n">
        <v>1335708.98</v>
      </c>
      <c r="O4265" t="n">
        <v>61.08</v>
      </c>
      <c r="P4265" t="n">
        <v>5.99</v>
      </c>
      <c r="Q4265" t="n">
        <v>72.45</v>
      </c>
      <c r="R4265" t="n">
        <v>179.453</v>
      </c>
      <c r="S4265" t="n">
        <v>153.454</v>
      </c>
      <c r="T4265" t="n">
        <v>286.148</v>
      </c>
    </row>
    <row r="4266">
      <c r="A4266" s="142" t="n">
        <v>42514</v>
      </c>
      <c r="B4266" t="n">
        <v>171.11</v>
      </c>
      <c r="C4266" t="n">
        <v>277.46</v>
      </c>
      <c r="D4266" t="n">
        <v>188.45</v>
      </c>
      <c r="E4266" t="inlineStr"/>
      <c r="F4266" t="inlineStr"/>
      <c r="G4266" t="inlineStr"/>
      <c r="H4266" t="inlineStr"/>
      <c r="I4266" t="inlineStr"/>
      <c r="J4266" t="n">
        <v>28.41</v>
      </c>
      <c r="K4266" t="n">
        <v>58.26</v>
      </c>
      <c r="L4266" t="n">
        <v>29758.17</v>
      </c>
      <c r="M4266" t="n">
        <v>238.05</v>
      </c>
      <c r="N4266" t="n">
        <v>1265306.45</v>
      </c>
      <c r="O4266" t="n">
        <v>58.08</v>
      </c>
      <c r="P4266" t="n">
        <v>5.76</v>
      </c>
      <c r="Q4266" t="n">
        <v>71.01000000000001</v>
      </c>
      <c r="R4266" t="n">
        <v>183.453</v>
      </c>
      <c r="S4266" t="n">
        <v>155.57</v>
      </c>
      <c r="T4266" t="n">
        <v>286.844</v>
      </c>
    </row>
    <row r="4267">
      <c r="A4267" s="142" t="n">
        <v>42515</v>
      </c>
      <c r="B4267" t="n">
        <v>164.83</v>
      </c>
      <c r="C4267" t="n">
        <v>267.22</v>
      </c>
      <c r="D4267" t="n">
        <v>181.49</v>
      </c>
      <c r="E4267" t="inlineStr"/>
      <c r="F4267" t="inlineStr"/>
      <c r="G4267" t="inlineStr"/>
      <c r="H4267" t="inlineStr"/>
      <c r="I4267" t="inlineStr"/>
      <c r="J4267" t="n">
        <v>27.18</v>
      </c>
      <c r="K4267" t="n">
        <v>59.05</v>
      </c>
      <c r="L4267" t="n">
        <v>29559.02</v>
      </c>
      <c r="M4267" t="n">
        <v>240.16</v>
      </c>
      <c r="N4267" t="n">
        <v>1287061.89</v>
      </c>
      <c r="O4267" t="n">
        <v>58.67</v>
      </c>
      <c r="P4267" t="n">
        <v>5.8</v>
      </c>
      <c r="Q4267" t="n">
        <v>67.95999999999999</v>
      </c>
      <c r="R4267" t="n">
        <v>185.944</v>
      </c>
      <c r="S4267" t="n">
        <v>157.263</v>
      </c>
      <c r="T4267" t="n">
        <v>291.535</v>
      </c>
    </row>
    <row r="4268">
      <c r="A4268" s="142" t="n">
        <v>42516</v>
      </c>
      <c r="B4268" t="n">
        <v>165.89</v>
      </c>
      <c r="C4268" t="n">
        <v>269.13</v>
      </c>
      <c r="D4268" t="n">
        <v>182.71</v>
      </c>
      <c r="E4268" t="inlineStr"/>
      <c r="F4268" t="inlineStr"/>
      <c r="G4268" t="inlineStr"/>
      <c r="H4268" t="inlineStr"/>
      <c r="I4268" t="inlineStr"/>
      <c r="J4268" t="n">
        <v>28.13</v>
      </c>
      <c r="K4268" t="n">
        <v>59.59</v>
      </c>
      <c r="L4268" t="n">
        <v>29710.4</v>
      </c>
      <c r="M4268" t="n">
        <v>240.59</v>
      </c>
      <c r="N4268" t="n">
        <v>1281997.62</v>
      </c>
      <c r="O4268" t="n">
        <v>58.61</v>
      </c>
      <c r="P4268" t="n">
        <v>5.81</v>
      </c>
      <c r="Q4268" t="n">
        <v>70.58</v>
      </c>
      <c r="R4268" t="n">
        <v>186.224</v>
      </c>
      <c r="S4268" t="n">
        <v>157.058</v>
      </c>
      <c r="T4268" t="n">
        <v>291.678</v>
      </c>
    </row>
    <row r="4269">
      <c r="A4269" s="142" t="n">
        <v>42517</v>
      </c>
      <c r="B4269" t="n">
        <v>167.18</v>
      </c>
      <c r="C4269" t="n">
        <v>271.41</v>
      </c>
      <c r="D4269" t="n">
        <v>184.18</v>
      </c>
      <c r="E4269" t="inlineStr"/>
      <c r="F4269" t="inlineStr"/>
      <c r="G4269" t="inlineStr"/>
      <c r="H4269" t="inlineStr"/>
      <c r="I4269" t="inlineStr"/>
      <c r="J4269" t="n">
        <v>27.76</v>
      </c>
      <c r="K4269" t="n">
        <v>58.1</v>
      </c>
      <c r="L4269" t="n">
        <v>29487.59</v>
      </c>
      <c r="M4269" t="n">
        <v>234.37</v>
      </c>
      <c r="N4269" t="n">
        <v>1248819.33</v>
      </c>
      <c r="O4269" t="n">
        <v>57.26</v>
      </c>
      <c r="P4269" t="n">
        <v>5.66</v>
      </c>
      <c r="Q4269" t="n">
        <v>69.72</v>
      </c>
      <c r="R4269" t="n">
        <v>186.626</v>
      </c>
      <c r="S4269" t="n">
        <v>158.263</v>
      </c>
      <c r="T4269" t="n">
        <v>295.038</v>
      </c>
    </row>
    <row r="4270">
      <c r="A4270" s="142" t="n">
        <v>42520</v>
      </c>
      <c r="B4270" t="n">
        <v>163.06</v>
      </c>
      <c r="C4270" t="n">
        <v>264.7</v>
      </c>
      <c r="D4270" t="n">
        <v>179.62</v>
      </c>
      <c r="E4270" t="inlineStr"/>
      <c r="F4270" t="inlineStr"/>
      <c r="G4270" t="inlineStr"/>
      <c r="H4270" t="inlineStr"/>
      <c r="I4270" t="inlineStr"/>
      <c r="J4270" t="n">
        <v>27.14</v>
      </c>
      <c r="K4270" t="n">
        <v>58.08</v>
      </c>
      <c r="L4270" t="n">
        <v>29487.59</v>
      </c>
      <c r="M4270" t="n">
        <v>233.82</v>
      </c>
      <c r="N4270" t="n">
        <v>1240212.45</v>
      </c>
      <c r="O4270" t="n">
        <v>57.26</v>
      </c>
      <c r="P4270" t="n">
        <v>5.59</v>
      </c>
      <c r="Q4270" t="n">
        <v>69.72</v>
      </c>
      <c r="R4270" t="n">
        <v>186.908</v>
      </c>
      <c r="S4270" t="n">
        <v>158.231</v>
      </c>
      <c r="T4270" t="n">
        <v>294.706</v>
      </c>
    </row>
    <row r="4271">
      <c r="A4271" s="142" t="n">
        <v>42521</v>
      </c>
      <c r="B4271" t="n">
        <v>160.24</v>
      </c>
      <c r="C4271" t="n">
        <v>260.02</v>
      </c>
      <c r="D4271" t="n">
        <v>176.47</v>
      </c>
      <c r="E4271" t="inlineStr"/>
      <c r="F4271" t="inlineStr"/>
      <c r="G4271" t="inlineStr"/>
      <c r="H4271" t="inlineStr"/>
      <c r="I4271" t="inlineStr"/>
      <c r="J4271" t="n">
        <v>27.38</v>
      </c>
      <c r="K4271" t="n">
        <v>59.01</v>
      </c>
      <c r="L4271" t="n">
        <v>29469.55</v>
      </c>
      <c r="M4271" t="n">
        <v>238.92</v>
      </c>
      <c r="N4271" t="n">
        <v>1265568.16</v>
      </c>
      <c r="O4271" t="n">
        <v>58</v>
      </c>
      <c r="P4271" t="n">
        <v>5.69</v>
      </c>
      <c r="Q4271" t="n">
        <v>68.56999999999999</v>
      </c>
      <c r="R4271" t="n">
        <v>185.446</v>
      </c>
      <c r="S4271" t="n">
        <v>158.123</v>
      </c>
      <c r="T4271" t="n">
        <v>294.799</v>
      </c>
    </row>
    <row r="4272">
      <c r="A4272" s="142" t="n">
        <v>42522</v>
      </c>
      <c r="B4272" t="n">
        <v>163.46</v>
      </c>
      <c r="C4272" t="n">
        <v>265.07</v>
      </c>
      <c r="D4272" t="n">
        <v>179.94</v>
      </c>
      <c r="E4272" t="inlineStr"/>
      <c r="F4272" t="inlineStr"/>
      <c r="G4272" t="inlineStr"/>
      <c r="H4272" t="inlineStr"/>
      <c r="I4272" t="inlineStr"/>
      <c r="J4272" t="n">
        <v>27.85</v>
      </c>
      <c r="K4272" t="n">
        <v>58.89</v>
      </c>
      <c r="L4272" t="n">
        <v>29356.11</v>
      </c>
      <c r="M4272" t="n">
        <v>239.13</v>
      </c>
      <c r="N4272" t="n">
        <v>1263096.81</v>
      </c>
      <c r="O4272" t="n">
        <v>57.92</v>
      </c>
      <c r="P4272" t="n">
        <v>5.69</v>
      </c>
      <c r="Q4272" t="n">
        <v>69.26000000000001</v>
      </c>
      <c r="R4272" t="n">
        <v>183.693</v>
      </c>
      <c r="S4272" t="n">
        <v>157.418</v>
      </c>
      <c r="T4272" t="n">
        <v>293.669</v>
      </c>
    </row>
    <row r="4273">
      <c r="A4273" s="142" t="n">
        <v>42523</v>
      </c>
      <c r="B4273" t="n">
        <v>164.62</v>
      </c>
      <c r="C4273" t="n">
        <v>267.15</v>
      </c>
      <c r="D4273" t="n">
        <v>181.27</v>
      </c>
      <c r="E4273" t="inlineStr"/>
      <c r="F4273" t="inlineStr"/>
      <c r="G4273" t="inlineStr"/>
      <c r="H4273" t="inlineStr"/>
      <c r="I4273" t="inlineStr"/>
      <c r="J4273" t="n">
        <v>27.7</v>
      </c>
      <c r="K4273" t="n">
        <v>59.09</v>
      </c>
      <c r="L4273" t="n">
        <v>29160.49</v>
      </c>
      <c r="M4273" t="n">
        <v>238.25</v>
      </c>
      <c r="N4273" t="n">
        <v>1267579.83</v>
      </c>
      <c r="O4273" t="n">
        <v>58.03</v>
      </c>
      <c r="P4273" t="n">
        <v>5.73</v>
      </c>
      <c r="Q4273" t="n">
        <v>69.19</v>
      </c>
      <c r="R4273" t="n">
        <v>183.913</v>
      </c>
      <c r="S4273" t="n">
        <v>157.744</v>
      </c>
      <c r="T4273" t="n">
        <v>294.854</v>
      </c>
    </row>
    <row r="4274">
      <c r="A4274" s="142" t="n">
        <v>42524</v>
      </c>
      <c r="B4274" t="n">
        <v>164.92</v>
      </c>
      <c r="C4274" t="n">
        <v>267.65</v>
      </c>
      <c r="D4274" t="n">
        <v>181.6</v>
      </c>
      <c r="E4274" t="inlineStr"/>
      <c r="F4274" t="inlineStr"/>
      <c r="G4274" t="inlineStr"/>
      <c r="H4274" t="inlineStr"/>
      <c r="I4274" t="inlineStr"/>
      <c r="J4274" t="n">
        <v>29.24</v>
      </c>
      <c r="K4274" t="n">
        <v>63.7</v>
      </c>
      <c r="L4274" t="n">
        <v>29856.89</v>
      </c>
      <c r="M4274" t="n">
        <v>259.12</v>
      </c>
      <c r="N4274" t="n">
        <v>1267579.83</v>
      </c>
      <c r="O4274" t="n">
        <v>62.14</v>
      </c>
      <c r="P4274" t="n">
        <v>6.09</v>
      </c>
      <c r="Q4274" t="n">
        <v>73.59999999999999</v>
      </c>
      <c r="R4274" t="n">
        <v>182.289</v>
      </c>
      <c r="S4274" t="n">
        <v>155.881</v>
      </c>
      <c r="T4274" t="n">
        <v>292.861</v>
      </c>
    </row>
    <row r="4275">
      <c r="A4275" s="142" t="n">
        <v>42527</v>
      </c>
      <c r="B4275" t="n">
        <v>173.65</v>
      </c>
      <c r="C4275" t="n">
        <v>282.13</v>
      </c>
      <c r="D4275" t="n">
        <v>191.31</v>
      </c>
      <c r="E4275" t="inlineStr"/>
      <c r="F4275" t="inlineStr"/>
      <c r="G4275" t="inlineStr"/>
      <c r="H4275" t="inlineStr"/>
      <c r="I4275" t="inlineStr"/>
      <c r="J4275" t="n">
        <v>30.05</v>
      </c>
      <c r="K4275" t="n">
        <v>63.77</v>
      </c>
      <c r="L4275" t="n">
        <v>30104.13</v>
      </c>
      <c r="M4275" t="n">
        <v>259.09</v>
      </c>
      <c r="N4275" t="n">
        <v>1389724.42</v>
      </c>
      <c r="O4275" t="n">
        <v>63.16</v>
      </c>
      <c r="P4275" t="n">
        <v>6.24</v>
      </c>
      <c r="Q4275" t="n">
        <v>75.22</v>
      </c>
      <c r="R4275" t="n">
        <v>182.958</v>
      </c>
      <c r="S4275" t="n">
        <v>156.214</v>
      </c>
      <c r="T4275" t="n">
        <v>294.572</v>
      </c>
    </row>
    <row r="4276">
      <c r="A4276" s="142" t="n">
        <v>42528</v>
      </c>
      <c r="B4276" t="n">
        <v>180.79</v>
      </c>
      <c r="C4276" t="n">
        <v>293.29</v>
      </c>
      <c r="D4276" t="n">
        <v>199.01</v>
      </c>
      <c r="E4276" t="inlineStr"/>
      <c r="F4276" t="inlineStr"/>
      <c r="G4276" t="inlineStr"/>
      <c r="H4276" t="inlineStr"/>
      <c r="I4276" t="inlineStr"/>
      <c r="J4276" t="n">
        <v>30.12</v>
      </c>
      <c r="K4276" t="n">
        <v>63.67</v>
      </c>
      <c r="L4276" t="n">
        <v>30043.25</v>
      </c>
      <c r="M4276" t="n">
        <v>258.27</v>
      </c>
      <c r="N4276" t="n">
        <v>1374546.91</v>
      </c>
      <c r="O4276" t="n">
        <v>62.56</v>
      </c>
      <c r="P4276" t="n">
        <v>6.2</v>
      </c>
      <c r="Q4276" t="n">
        <v>75.31999999999999</v>
      </c>
      <c r="R4276" t="n">
        <v>185.076</v>
      </c>
      <c r="S4276" t="n">
        <v>157.288</v>
      </c>
      <c r="T4276" t="n">
        <v>299.462</v>
      </c>
    </row>
    <row r="4277">
      <c r="A4277" s="142" t="n">
        <v>42529</v>
      </c>
      <c r="B4277" t="n">
        <v>180.38</v>
      </c>
      <c r="C4277" t="n">
        <v>293.16</v>
      </c>
      <c r="D4277" t="n">
        <v>198.73</v>
      </c>
      <c r="E4277" t="inlineStr"/>
      <c r="F4277" t="inlineStr"/>
      <c r="G4277" t="inlineStr"/>
      <c r="H4277" t="inlineStr"/>
      <c r="I4277" t="inlineStr"/>
      <c r="J4277" t="n">
        <v>31.1</v>
      </c>
      <c r="K4277" t="n">
        <v>65.38</v>
      </c>
      <c r="L4277" t="n">
        <v>30585.27</v>
      </c>
      <c r="M4277" t="n">
        <v>263.36</v>
      </c>
      <c r="N4277" t="n">
        <v>1410792.72</v>
      </c>
      <c r="O4277" t="n">
        <v>63.79</v>
      </c>
      <c r="P4277" t="n">
        <v>6.35</v>
      </c>
      <c r="Q4277" t="n">
        <v>78.02</v>
      </c>
      <c r="R4277" t="n">
        <v>184.257</v>
      </c>
      <c r="S4277" t="n">
        <v>157.309</v>
      </c>
      <c r="T4277" t="n">
        <v>300.841</v>
      </c>
    </row>
    <row r="4278">
      <c r="A4278" s="142" t="n">
        <v>42530</v>
      </c>
      <c r="B4278" t="n">
        <v>184.36</v>
      </c>
      <c r="C4278" t="n">
        <v>299.83</v>
      </c>
      <c r="D4278" t="n">
        <v>203.15</v>
      </c>
      <c r="E4278" t="inlineStr"/>
      <c r="F4278" t="inlineStr"/>
      <c r="G4278" t="inlineStr"/>
      <c r="H4278" t="inlineStr"/>
      <c r="I4278" t="inlineStr"/>
      <c r="J4278" t="n">
        <v>30.92</v>
      </c>
      <c r="K4278" t="n">
        <v>66.23</v>
      </c>
      <c r="L4278" t="n">
        <v>30725.39</v>
      </c>
      <c r="M4278" t="n">
        <v>267.44</v>
      </c>
      <c r="N4278" t="n">
        <v>1445201.4</v>
      </c>
      <c r="O4278" t="n">
        <v>65.23</v>
      </c>
      <c r="P4278" t="n">
        <v>6.48</v>
      </c>
      <c r="Q4278" t="n">
        <v>77.29000000000001</v>
      </c>
      <c r="R4278" t="n">
        <v>182.555</v>
      </c>
      <c r="S4278" t="n">
        <v>157.286</v>
      </c>
      <c r="T4278" t="n">
        <v>300.759</v>
      </c>
    </row>
    <row r="4279">
      <c r="A4279" s="142" t="n">
        <v>42531</v>
      </c>
      <c r="B4279" t="n">
        <v>188.99</v>
      </c>
      <c r="C4279" t="n">
        <v>307.23</v>
      </c>
      <c r="D4279" t="n">
        <v>208.2</v>
      </c>
      <c r="E4279" t="inlineStr"/>
      <c r="F4279" t="inlineStr"/>
      <c r="G4279" t="inlineStr"/>
      <c r="H4279" t="inlineStr"/>
      <c r="I4279" t="inlineStr"/>
      <c r="J4279" t="n">
        <v>31.73</v>
      </c>
      <c r="K4279" t="n">
        <v>65.48999999999999</v>
      </c>
      <c r="L4279" t="n">
        <v>30544.95</v>
      </c>
      <c r="M4279" t="n">
        <v>266.19</v>
      </c>
      <c r="N4279" t="n">
        <v>1432276.78</v>
      </c>
      <c r="O4279" t="n">
        <v>64.64</v>
      </c>
      <c r="P4279" t="n">
        <v>6.42</v>
      </c>
      <c r="Q4279" t="n">
        <v>79.62</v>
      </c>
      <c r="R4279" t="n">
        <v>178.163</v>
      </c>
      <c r="S4279" t="n">
        <v>155.462</v>
      </c>
      <c r="T4279" t="n">
        <v>296.813</v>
      </c>
    </row>
    <row r="4280">
      <c r="A4280" s="142" t="n">
        <v>42534</v>
      </c>
      <c r="B4280" t="n">
        <v>186.96</v>
      </c>
      <c r="C4280" t="n">
        <v>304.2</v>
      </c>
      <c r="D4280" t="n">
        <v>206.04</v>
      </c>
      <c r="E4280" t="inlineStr"/>
      <c r="F4280" t="inlineStr"/>
      <c r="G4280" t="inlineStr"/>
      <c r="H4280" t="inlineStr"/>
      <c r="I4280" t="inlineStr"/>
      <c r="J4280" t="n">
        <v>31.31</v>
      </c>
      <c r="K4280" t="n">
        <v>65.59</v>
      </c>
      <c r="L4280" t="n">
        <v>30686.77</v>
      </c>
      <c r="M4280" t="n">
        <v>268.3</v>
      </c>
      <c r="N4280" t="n">
        <v>1422155.11</v>
      </c>
      <c r="O4280" t="n">
        <v>64.63</v>
      </c>
      <c r="P4280" t="n">
        <v>6.39</v>
      </c>
      <c r="Q4280" t="n">
        <v>78.64</v>
      </c>
      <c r="R4280" t="n">
        <v>174.979</v>
      </c>
      <c r="S4280" t="n">
        <v>153.522</v>
      </c>
      <c r="T4280" t="n">
        <v>291.593</v>
      </c>
    </row>
    <row r="4281">
      <c r="A4281" s="142" t="n">
        <v>42535</v>
      </c>
      <c r="B4281" t="n">
        <v>186.2</v>
      </c>
      <c r="C4281" t="n">
        <v>302.9</v>
      </c>
      <c r="D4281" t="n">
        <v>205.17</v>
      </c>
      <c r="E4281" t="inlineStr"/>
      <c r="F4281" t="inlineStr"/>
      <c r="G4281" t="inlineStr"/>
      <c r="H4281" t="inlineStr"/>
      <c r="I4281" t="inlineStr"/>
      <c r="J4281" t="n">
        <v>30.87</v>
      </c>
      <c r="K4281" t="n">
        <v>64.13</v>
      </c>
      <c r="L4281" t="n">
        <v>30416.29</v>
      </c>
      <c r="M4281" t="n">
        <v>263.49</v>
      </c>
      <c r="N4281" t="n">
        <v>1405024.96</v>
      </c>
      <c r="O4281" t="n">
        <v>63.71</v>
      </c>
      <c r="P4281" t="n">
        <v>6.32</v>
      </c>
      <c r="Q4281" t="n">
        <v>77.40000000000001</v>
      </c>
      <c r="R4281" t="n">
        <v>171.65</v>
      </c>
      <c r="S4281" t="n">
        <v>153.358</v>
      </c>
      <c r="T4281" t="n">
        <v>291.634</v>
      </c>
    </row>
    <row r="4282">
      <c r="A4282" s="142" t="n">
        <v>42536</v>
      </c>
      <c r="B4282" t="n">
        <v>183.45</v>
      </c>
      <c r="C4282" t="n">
        <v>298.15</v>
      </c>
      <c r="D4282" t="n">
        <v>202.06</v>
      </c>
      <c r="E4282" t="inlineStr"/>
      <c r="F4282" t="inlineStr"/>
      <c r="G4282" t="inlineStr"/>
      <c r="H4282" t="inlineStr"/>
      <c r="I4282" t="inlineStr"/>
      <c r="J4282" t="n">
        <v>30.64</v>
      </c>
      <c r="K4282" t="n">
        <v>66.2</v>
      </c>
      <c r="L4282" t="n">
        <v>30427.82</v>
      </c>
      <c r="M4282" t="n">
        <v>271.6</v>
      </c>
      <c r="N4282" t="n">
        <v>1442301.31</v>
      </c>
      <c r="O4282" t="n">
        <v>65.44</v>
      </c>
      <c r="P4282" t="n">
        <v>6.43</v>
      </c>
      <c r="Q4282" t="n">
        <v>76.97</v>
      </c>
      <c r="R4282" t="n">
        <v>173.295</v>
      </c>
      <c r="S4282" t="n">
        <v>153.406</v>
      </c>
      <c r="T4282" t="n">
        <v>292.858</v>
      </c>
    </row>
    <row r="4283">
      <c r="A4283" s="142" t="n">
        <v>42537</v>
      </c>
      <c r="B4283" t="n">
        <v>187.4</v>
      </c>
      <c r="C4283" t="n">
        <v>304.74</v>
      </c>
      <c r="D4283" t="n">
        <v>206.45</v>
      </c>
      <c r="E4283" t="inlineStr"/>
      <c r="F4283" t="inlineStr"/>
      <c r="G4283" t="inlineStr"/>
      <c r="H4283" t="inlineStr"/>
      <c r="I4283" t="inlineStr"/>
      <c r="J4283" t="n">
        <v>32.04</v>
      </c>
      <c r="K4283" t="n">
        <v>65.44</v>
      </c>
      <c r="L4283" t="n">
        <v>30604.86</v>
      </c>
      <c r="M4283" t="n">
        <v>267.26</v>
      </c>
      <c r="N4283" t="n">
        <v>1416455.03</v>
      </c>
      <c r="O4283" t="n">
        <v>64.45</v>
      </c>
      <c r="P4283" t="n">
        <v>6.37</v>
      </c>
      <c r="Q4283" t="n">
        <v>80.29000000000001</v>
      </c>
      <c r="R4283" t="n">
        <v>172.199</v>
      </c>
      <c r="S4283" t="n">
        <v>153.999</v>
      </c>
      <c r="T4283" t="n">
        <v>292.286</v>
      </c>
    </row>
    <row r="4284">
      <c r="A4284" s="142" t="n">
        <v>42538</v>
      </c>
      <c r="B4284" t="n">
        <v>186.32</v>
      </c>
      <c r="C4284" t="n">
        <v>302.97</v>
      </c>
      <c r="D4284" t="n">
        <v>205.24</v>
      </c>
      <c r="E4284" t="inlineStr"/>
      <c r="F4284" t="inlineStr"/>
      <c r="G4284" t="inlineStr"/>
      <c r="H4284" t="inlineStr"/>
      <c r="I4284" t="inlineStr"/>
      <c r="J4284" t="n">
        <v>30.96</v>
      </c>
      <c r="K4284" t="n">
        <v>65.43000000000001</v>
      </c>
      <c r="L4284" t="n">
        <v>30360.06</v>
      </c>
      <c r="M4284" t="n">
        <v>267.26</v>
      </c>
      <c r="N4284" t="n">
        <v>1418071.81</v>
      </c>
      <c r="O4284" t="n">
        <v>64.18000000000001</v>
      </c>
      <c r="P4284" t="n">
        <v>6.36</v>
      </c>
      <c r="Q4284" t="n">
        <v>77.8</v>
      </c>
      <c r="R4284" t="n">
        <v>174.519</v>
      </c>
      <c r="S4284" t="n">
        <v>153.377</v>
      </c>
      <c r="T4284" t="n">
        <v>291.971</v>
      </c>
    </row>
    <row r="4285">
      <c r="A4285" s="142" t="n">
        <v>42541</v>
      </c>
      <c r="B4285" t="n">
        <v>184.46</v>
      </c>
      <c r="C4285" t="n">
        <v>300.27</v>
      </c>
      <c r="D4285" t="n">
        <v>203.28</v>
      </c>
      <c r="E4285" t="inlineStr"/>
      <c r="F4285" t="inlineStr"/>
      <c r="G4285" t="inlineStr"/>
      <c r="H4285" t="inlineStr"/>
      <c r="I4285" t="inlineStr"/>
      <c r="J4285" t="n">
        <v>30.08</v>
      </c>
      <c r="K4285" t="n">
        <v>65.65000000000001</v>
      </c>
      <c r="L4285" t="n">
        <v>30732.94</v>
      </c>
      <c r="M4285" t="n">
        <v>267.26</v>
      </c>
      <c r="N4285" t="n">
        <v>1424121.17</v>
      </c>
      <c r="O4285" t="n">
        <v>63.96</v>
      </c>
      <c r="P4285" t="n">
        <v>6.39</v>
      </c>
      <c r="Q4285" t="n">
        <v>75.28</v>
      </c>
      <c r="R4285" t="n">
        <v>180.841</v>
      </c>
      <c r="S4285" t="n">
        <v>154.849</v>
      </c>
      <c r="T4285" t="n">
        <v>295.116</v>
      </c>
    </row>
    <row r="4286">
      <c r="A4286" s="142" t="n">
        <v>42542</v>
      </c>
      <c r="B4286" t="n">
        <v>184.5</v>
      </c>
      <c r="C4286" t="n">
        <v>300.14</v>
      </c>
      <c r="D4286" t="n">
        <v>203.25</v>
      </c>
      <c r="E4286" t="inlineStr"/>
      <c r="F4286" t="inlineStr"/>
      <c r="G4286" t="inlineStr"/>
      <c r="H4286" t="inlineStr"/>
      <c r="I4286" t="inlineStr"/>
      <c r="J4286" t="n">
        <v>30.45</v>
      </c>
      <c r="K4286" t="n">
        <v>64.54000000000001</v>
      </c>
      <c r="L4286" t="n">
        <v>30486.65</v>
      </c>
      <c r="M4286" t="n">
        <v>267.26</v>
      </c>
      <c r="N4286" t="n">
        <v>1398552.74</v>
      </c>
      <c r="O4286" t="n">
        <v>62.91</v>
      </c>
      <c r="P4286" t="n">
        <v>6.3</v>
      </c>
      <c r="Q4286" t="n">
        <v>76.27</v>
      </c>
      <c r="R4286" t="n">
        <v>182.162</v>
      </c>
      <c r="S4286" t="n">
        <v>156.238</v>
      </c>
      <c r="T4286" t="n">
        <v>298.408</v>
      </c>
    </row>
    <row r="4287">
      <c r="A4287" s="142" t="n">
        <v>42543</v>
      </c>
      <c r="B4287" t="n">
        <v>183.62</v>
      </c>
      <c r="C4287" t="n">
        <v>298.64</v>
      </c>
      <c r="D4287" t="n">
        <v>202.26</v>
      </c>
      <c r="E4287" t="inlineStr"/>
      <c r="F4287" t="inlineStr"/>
      <c r="G4287" t="inlineStr"/>
      <c r="H4287" t="inlineStr"/>
      <c r="I4287" t="inlineStr"/>
      <c r="J4287" t="n">
        <v>30.11</v>
      </c>
      <c r="K4287" t="n">
        <v>65.73</v>
      </c>
      <c r="L4287" t="n">
        <v>30599.02</v>
      </c>
      <c r="M4287" t="n">
        <v>267.26</v>
      </c>
      <c r="N4287" t="n">
        <v>1408095.65</v>
      </c>
      <c r="O4287" t="n">
        <v>63.6</v>
      </c>
      <c r="P4287" t="n">
        <v>6.31</v>
      </c>
      <c r="Q4287" t="n">
        <v>75.44</v>
      </c>
      <c r="R4287" t="n">
        <v>182.848</v>
      </c>
      <c r="S4287" t="n">
        <v>156.108</v>
      </c>
      <c r="T4287" t="n">
        <v>299.849</v>
      </c>
    </row>
    <row r="4288">
      <c r="A4288" s="142" t="n">
        <v>42544</v>
      </c>
      <c r="B4288" t="n">
        <v>183.62</v>
      </c>
      <c r="C4288" t="n">
        <v>298.64</v>
      </c>
      <c r="D4288" t="n">
        <v>202.26</v>
      </c>
      <c r="E4288" t="inlineStr"/>
      <c r="F4288" t="inlineStr"/>
      <c r="G4288" t="inlineStr"/>
      <c r="H4288" t="inlineStr"/>
      <c r="I4288" t="inlineStr"/>
      <c r="J4288" t="n">
        <v>30.11</v>
      </c>
      <c r="K4288" t="n">
        <v>65.23</v>
      </c>
      <c r="L4288" t="n">
        <v>30480.75</v>
      </c>
      <c r="M4288" t="n">
        <v>261.73</v>
      </c>
      <c r="N4288" t="n">
        <v>1397524.25</v>
      </c>
      <c r="O4288" t="n">
        <v>62.95</v>
      </c>
      <c r="P4288" t="n">
        <v>6.29</v>
      </c>
      <c r="Q4288" t="n">
        <v>75.44</v>
      </c>
      <c r="R4288" t="n">
        <v>185.586</v>
      </c>
      <c r="S4288" t="n">
        <v>157.282</v>
      </c>
      <c r="T4288" t="n">
        <v>300.283</v>
      </c>
    </row>
    <row r="4289">
      <c r="A4289" s="142" t="n">
        <v>42545</v>
      </c>
      <c r="B4289" t="n">
        <v>183.41</v>
      </c>
      <c r="C4289" t="n">
        <v>298.74</v>
      </c>
      <c r="D4289" t="n">
        <v>202.14</v>
      </c>
      <c r="E4289" t="inlineStr"/>
      <c r="F4289" t="inlineStr"/>
      <c r="G4289" t="inlineStr"/>
      <c r="H4289" t="inlineStr"/>
      <c r="I4289" t="inlineStr"/>
      <c r="J4289" t="n">
        <v>32.94</v>
      </c>
      <c r="K4289" t="n">
        <v>67.97</v>
      </c>
      <c r="L4289" t="n">
        <v>31089.01</v>
      </c>
      <c r="M4289" t="n">
        <v>278.64</v>
      </c>
      <c r="N4289" t="n">
        <v>1495242.72</v>
      </c>
      <c r="O4289" t="n">
        <v>68.15000000000001</v>
      </c>
      <c r="P4289" t="n">
        <v>6.72</v>
      </c>
      <c r="Q4289" t="n">
        <v>81.84999999999999</v>
      </c>
      <c r="R4289" t="n">
        <v>172.889</v>
      </c>
      <c r="S4289" t="n">
        <v>152.958</v>
      </c>
      <c r="T4289" t="n">
        <v>295.804</v>
      </c>
    </row>
    <row r="4290">
      <c r="A4290" s="142" t="n">
        <v>42548</v>
      </c>
      <c r="B4290" t="n">
        <v>195.28</v>
      </c>
      <c r="C4290" t="n">
        <v>317.91</v>
      </c>
      <c r="D4290" t="n">
        <v>215.17</v>
      </c>
      <c r="E4290" t="inlineStr"/>
      <c r="F4290" t="inlineStr"/>
      <c r="G4290" t="inlineStr"/>
      <c r="H4290" t="inlineStr"/>
      <c r="I4290" t="inlineStr"/>
      <c r="J4290" t="n">
        <v>33.51</v>
      </c>
      <c r="K4290" t="n">
        <v>68.27</v>
      </c>
      <c r="L4290" t="n">
        <v>31168.73</v>
      </c>
      <c r="M4290" t="n">
        <v>281.89</v>
      </c>
      <c r="N4290" t="n">
        <v>1516347.51</v>
      </c>
      <c r="O4290" t="n">
        <v>69.5</v>
      </c>
      <c r="P4290" t="n">
        <v>6.87</v>
      </c>
      <c r="Q4290" t="n">
        <v>83.33</v>
      </c>
      <c r="R4290" t="n">
        <v>166.173</v>
      </c>
      <c r="S4290" t="n">
        <v>151.504</v>
      </c>
      <c r="T4290" t="n">
        <v>295.753</v>
      </c>
    </row>
    <row r="4291">
      <c r="A4291" s="142" t="n">
        <v>42549</v>
      </c>
      <c r="B4291" t="n">
        <v>198.21</v>
      </c>
      <c r="C4291" t="n">
        <v>322.34</v>
      </c>
      <c r="D4291" t="n">
        <v>218.32</v>
      </c>
      <c r="E4291" t="inlineStr"/>
      <c r="F4291" t="inlineStr"/>
      <c r="G4291" t="inlineStr"/>
      <c r="H4291" t="inlineStr"/>
      <c r="I4291" t="inlineStr"/>
      <c r="J4291" t="n">
        <v>32.77</v>
      </c>
      <c r="K4291" t="n">
        <v>67.23</v>
      </c>
      <c r="L4291" t="n">
        <v>31292.28</v>
      </c>
      <c r="M4291" t="n">
        <v>278.23</v>
      </c>
      <c r="N4291" t="n">
        <v>1493205.47</v>
      </c>
      <c r="O4291" t="n">
        <v>67.91</v>
      </c>
      <c r="P4291" t="n">
        <v>6.73</v>
      </c>
      <c r="Q4291" t="n">
        <v>81.68000000000001</v>
      </c>
      <c r="R4291" t="n">
        <v>170.34</v>
      </c>
      <c r="S4291" t="n">
        <v>153.075</v>
      </c>
      <c r="T4291" t="n">
        <v>297.739</v>
      </c>
    </row>
    <row r="4292">
      <c r="A4292" s="142" t="n">
        <v>42550</v>
      </c>
      <c r="B4292" t="n">
        <v>192.81</v>
      </c>
      <c r="C4292" t="n">
        <v>313.89</v>
      </c>
      <c r="D4292" t="n">
        <v>212.45</v>
      </c>
      <c r="E4292" t="inlineStr"/>
      <c r="F4292" t="inlineStr"/>
      <c r="G4292" t="inlineStr"/>
      <c r="H4292" t="inlineStr"/>
      <c r="I4292" t="inlineStr"/>
      <c r="J4292" t="n">
        <v>33.47</v>
      </c>
      <c r="K4292" t="n">
        <v>68.59999999999999</v>
      </c>
      <c r="L4292" t="n">
        <v>32013.06</v>
      </c>
      <c r="M4292" t="n">
        <v>284.59</v>
      </c>
      <c r="N4292" t="n">
        <v>1521680.03</v>
      </c>
      <c r="O4292" t="n">
        <v>68.97</v>
      </c>
      <c r="P4292" t="n">
        <v>6.89</v>
      </c>
      <c r="Q4292" t="n">
        <v>83.42</v>
      </c>
      <c r="R4292" t="n">
        <v>175.68</v>
      </c>
      <c r="S4292" t="n">
        <v>155.723</v>
      </c>
      <c r="T4292" t="n">
        <v>302.799</v>
      </c>
    </row>
    <row r="4293">
      <c r="A4293" s="142" t="n">
        <v>42551</v>
      </c>
      <c r="B4293" t="n">
        <v>197.86</v>
      </c>
      <c r="C4293" t="n">
        <v>321.82</v>
      </c>
      <c r="D4293" t="n">
        <v>217.93</v>
      </c>
      <c r="E4293" t="inlineStr"/>
      <c r="F4293" t="inlineStr"/>
      <c r="G4293" t="inlineStr"/>
      <c r="H4293" t="inlineStr"/>
      <c r="I4293" t="inlineStr"/>
      <c r="J4293" t="n">
        <v>33.74</v>
      </c>
      <c r="K4293" t="n">
        <v>69.51000000000001</v>
      </c>
      <c r="L4293" t="n">
        <v>32183.87</v>
      </c>
      <c r="M4293" t="n">
        <v>287.26</v>
      </c>
      <c r="N4293" t="n">
        <v>1537924.82</v>
      </c>
      <c r="O4293" t="n">
        <v>69.55</v>
      </c>
      <c r="P4293" t="n">
        <v>6.96</v>
      </c>
      <c r="Q4293" t="n">
        <v>84.09999999999999</v>
      </c>
      <c r="R4293" t="n">
        <v>177.564</v>
      </c>
      <c r="S4293" t="n">
        <v>157.491</v>
      </c>
      <c r="T4293" t="n">
        <v>307.216</v>
      </c>
    </row>
    <row r="4294">
      <c r="A4294" s="142" t="n">
        <v>42552</v>
      </c>
      <c r="B4294" t="n">
        <v>197.43</v>
      </c>
      <c r="C4294" t="n">
        <v>321.26</v>
      </c>
      <c r="D4294" t="n">
        <v>217.49</v>
      </c>
      <c r="E4294" t="inlineStr"/>
      <c r="F4294" t="inlineStr"/>
      <c r="G4294" t="inlineStr"/>
      <c r="H4294" t="inlineStr"/>
      <c r="I4294" t="inlineStr"/>
      <c r="J4294" t="n">
        <v>34.72</v>
      </c>
      <c r="K4294" t="n">
        <v>69.94</v>
      </c>
      <c r="L4294" t="n">
        <v>33003.84</v>
      </c>
      <c r="M4294" t="n">
        <v>290.1</v>
      </c>
      <c r="N4294" t="n">
        <v>1551512.25</v>
      </c>
      <c r="O4294" t="n">
        <v>69.55</v>
      </c>
      <c r="P4294" t="n">
        <v>7.12</v>
      </c>
      <c r="Q4294" t="n">
        <v>86.31</v>
      </c>
      <c r="R4294" t="n">
        <v>178.808</v>
      </c>
      <c r="S4294" t="n">
        <v>157.886</v>
      </c>
      <c r="T4294" t="n">
        <v>308.503</v>
      </c>
    </row>
    <row r="4295">
      <c r="A4295" s="142" t="n">
        <v>42555</v>
      </c>
      <c r="B4295" t="n">
        <v>204.23</v>
      </c>
      <c r="C4295" t="n">
        <v>332.21</v>
      </c>
      <c r="D4295" t="n">
        <v>224.95</v>
      </c>
      <c r="E4295" t="inlineStr"/>
      <c r="F4295" t="inlineStr"/>
      <c r="G4295" t="inlineStr"/>
      <c r="H4295" t="inlineStr"/>
      <c r="I4295" t="inlineStr"/>
      <c r="J4295" t="n">
        <v>36.25</v>
      </c>
      <c r="K4295" t="n">
        <v>72.31999999999999</v>
      </c>
      <c r="L4295" t="n">
        <v>33003.84</v>
      </c>
      <c r="M4295" t="n">
        <v>300.77</v>
      </c>
      <c r="N4295" t="n">
        <v>1622547.96</v>
      </c>
      <c r="O4295" t="n">
        <v>69.55</v>
      </c>
      <c r="P4295" t="n">
        <v>7.41</v>
      </c>
      <c r="Q4295" t="n">
        <v>86.31</v>
      </c>
      <c r="R4295" t="n">
        <v>177.592</v>
      </c>
      <c r="S4295" t="n">
        <v>157.946</v>
      </c>
      <c r="T4295" t="n">
        <v>309.905</v>
      </c>
    </row>
    <row r="4296">
      <c r="A4296" s="142" t="n">
        <v>42556</v>
      </c>
      <c r="B4296" t="n">
        <v>215.77</v>
      </c>
      <c r="C4296" t="n">
        <v>351.41</v>
      </c>
      <c r="D4296" t="n">
        <v>237.75</v>
      </c>
      <c r="E4296" t="inlineStr"/>
      <c r="F4296" t="inlineStr"/>
      <c r="G4296" t="inlineStr"/>
      <c r="H4296" t="inlineStr"/>
      <c r="I4296" t="inlineStr"/>
      <c r="J4296" t="n">
        <v>36.2</v>
      </c>
      <c r="K4296" t="n">
        <v>72.91</v>
      </c>
      <c r="L4296" t="n">
        <v>33385.01</v>
      </c>
      <c r="M4296" t="n">
        <v>303.3</v>
      </c>
      <c r="N4296" t="n">
        <v>1640804.91</v>
      </c>
      <c r="O4296" t="n">
        <v>74.77</v>
      </c>
      <c r="P4296" t="n">
        <v>7.45</v>
      </c>
      <c r="Q4296" t="n">
        <v>90.01000000000001</v>
      </c>
      <c r="R4296" t="n">
        <v>174.781</v>
      </c>
      <c r="S4296" t="n">
        <v>156.82</v>
      </c>
      <c r="T4296" t="n">
        <v>306.453</v>
      </c>
    </row>
    <row r="4297">
      <c r="A4297" s="142" t="n">
        <v>42557</v>
      </c>
      <c r="B4297" t="n">
        <v>214.06</v>
      </c>
      <c r="C4297" t="n">
        <v>349.02</v>
      </c>
      <c r="D4297" t="n">
        <v>235.94</v>
      </c>
      <c r="E4297" t="inlineStr"/>
      <c r="F4297" t="inlineStr"/>
      <c r="G4297" t="inlineStr"/>
      <c r="H4297" t="inlineStr"/>
      <c r="I4297" t="inlineStr"/>
      <c r="J4297" t="n">
        <v>37.28</v>
      </c>
      <c r="K4297" t="n">
        <v>74.08</v>
      </c>
      <c r="L4297" t="n">
        <v>33715.08</v>
      </c>
      <c r="M4297" t="n">
        <v>310.75</v>
      </c>
      <c r="N4297" t="n">
        <v>1685183.08</v>
      </c>
      <c r="O4297" t="n">
        <v>76.84999999999999</v>
      </c>
      <c r="P4297" t="n">
        <v>7.68</v>
      </c>
      <c r="Q4297" t="n">
        <v>93</v>
      </c>
      <c r="R4297" t="n">
        <v>171.846</v>
      </c>
      <c r="S4297" t="n">
        <v>156.719</v>
      </c>
      <c r="T4297" t="n">
        <v>302.895</v>
      </c>
    </row>
    <row r="4298">
      <c r="A4298" s="142" t="n">
        <v>42558</v>
      </c>
      <c r="B4298" t="n">
        <v>222.71</v>
      </c>
      <c r="C4298" t="n">
        <v>362.84</v>
      </c>
      <c r="D4298" t="n">
        <v>245.39</v>
      </c>
      <c r="E4298" t="inlineStr"/>
      <c r="F4298" t="inlineStr"/>
      <c r="G4298" t="inlineStr"/>
      <c r="H4298" t="inlineStr"/>
      <c r="I4298" t="inlineStr"/>
      <c r="J4298" t="n">
        <v>36.87</v>
      </c>
      <c r="K4298" t="n">
        <v>72.73</v>
      </c>
      <c r="L4298" t="n">
        <v>33622.09</v>
      </c>
      <c r="M4298" t="n">
        <v>303.91</v>
      </c>
      <c r="N4298" t="n">
        <v>1648091.82</v>
      </c>
      <c r="O4298" t="n">
        <v>75.23</v>
      </c>
      <c r="P4298" t="n">
        <v>7.53</v>
      </c>
      <c r="Q4298" t="n">
        <v>91.78</v>
      </c>
      <c r="R4298" t="n">
        <v>173.651</v>
      </c>
      <c r="S4298" t="n">
        <v>157.145</v>
      </c>
      <c r="T4298" t="n">
        <v>305.835</v>
      </c>
    </row>
    <row r="4299">
      <c r="A4299" s="142" t="n">
        <v>42559</v>
      </c>
      <c r="B4299" t="n">
        <v>219.08</v>
      </c>
      <c r="C4299" t="n">
        <v>357.39</v>
      </c>
      <c r="D4299" t="n">
        <v>241.49</v>
      </c>
      <c r="E4299" t="inlineStr"/>
      <c r="F4299" t="inlineStr"/>
      <c r="G4299" t="inlineStr"/>
      <c r="H4299" t="inlineStr"/>
      <c r="I4299" t="inlineStr"/>
      <c r="J4299" t="n">
        <v>36.62</v>
      </c>
      <c r="K4299" t="n">
        <v>73.63</v>
      </c>
      <c r="L4299" t="n">
        <v>33767.86</v>
      </c>
      <c r="M4299" t="n">
        <v>310.06</v>
      </c>
      <c r="N4299" t="n">
        <v>1684187.96</v>
      </c>
      <c r="O4299" t="n">
        <v>76.61</v>
      </c>
      <c r="P4299" t="n">
        <v>7.65</v>
      </c>
      <c r="Q4299" t="n">
        <v>90.69</v>
      </c>
      <c r="R4299" t="n">
        <v>176.377</v>
      </c>
      <c r="S4299" t="n">
        <v>159.303</v>
      </c>
      <c r="T4299" t="n">
        <v>307.582</v>
      </c>
    </row>
    <row r="4300">
      <c r="A4300" s="142" t="n">
        <v>42562</v>
      </c>
      <c r="B4300" t="n">
        <v>222.2</v>
      </c>
      <c r="C4300" t="n">
        <v>362.41</v>
      </c>
      <c r="D4300" t="n">
        <v>244.92</v>
      </c>
      <c r="E4300" t="inlineStr"/>
      <c r="F4300" t="inlineStr"/>
      <c r="G4300" t="inlineStr"/>
      <c r="H4300" t="inlineStr"/>
      <c r="I4300" t="inlineStr"/>
      <c r="J4300" t="n">
        <v>37.53</v>
      </c>
      <c r="K4300" t="n">
        <v>73.78</v>
      </c>
      <c r="L4300" t="n">
        <v>33969.76</v>
      </c>
      <c r="M4300" t="n">
        <v>313.5</v>
      </c>
      <c r="N4300" t="n">
        <v>1694704.87</v>
      </c>
      <c r="O4300" t="n">
        <v>76.97</v>
      </c>
      <c r="P4300" t="n">
        <v>7.74</v>
      </c>
      <c r="Q4300" t="n">
        <v>92.94</v>
      </c>
      <c r="R4300" t="n">
        <v>179.16</v>
      </c>
      <c r="S4300" t="n">
        <v>160.692</v>
      </c>
      <c r="T4300" t="n">
        <v>313.977</v>
      </c>
    </row>
    <row r="4301">
      <c r="A4301" s="142" t="n">
        <v>42563</v>
      </c>
      <c r="B4301" t="n">
        <v>226.28</v>
      </c>
      <c r="C4301" t="n">
        <v>369.25</v>
      </c>
      <c r="D4301" t="n">
        <v>249.45</v>
      </c>
      <c r="E4301" t="inlineStr"/>
      <c r="F4301" t="inlineStr"/>
      <c r="G4301" t="inlineStr"/>
      <c r="H4301" t="inlineStr"/>
      <c r="I4301" t="inlineStr"/>
      <c r="J4301" t="n">
        <v>37.12</v>
      </c>
      <c r="K4301" t="n">
        <v>71.66</v>
      </c>
      <c r="L4301" t="n">
        <v>33698.9</v>
      </c>
      <c r="M4301" t="n">
        <v>302.66</v>
      </c>
      <c r="N4301" t="n">
        <v>1641973.75</v>
      </c>
      <c r="O4301" t="n">
        <v>74.27</v>
      </c>
      <c r="P4301" t="n">
        <v>7.56</v>
      </c>
      <c r="Q4301" t="n">
        <v>92.08</v>
      </c>
      <c r="R4301" t="n">
        <v>181.049</v>
      </c>
      <c r="S4301" t="n">
        <v>161.746</v>
      </c>
      <c r="T4301" t="n">
        <v>316.111</v>
      </c>
    </row>
    <row r="4302">
      <c r="A4302" s="142" t="n">
        <v>42564</v>
      </c>
      <c r="B4302" t="n">
        <v>220.42</v>
      </c>
      <c r="C4302" t="n">
        <v>360.05</v>
      </c>
      <c r="D4302" t="n">
        <v>243.04</v>
      </c>
      <c r="E4302" t="inlineStr"/>
      <c r="F4302" t="inlineStr"/>
      <c r="G4302" t="inlineStr"/>
      <c r="H4302" t="inlineStr"/>
      <c r="I4302" t="inlineStr"/>
      <c r="J4302" t="n">
        <v>37.36</v>
      </c>
      <c r="K4302" t="n">
        <v>72.91</v>
      </c>
      <c r="L4302" t="n">
        <v>34044.71</v>
      </c>
      <c r="M4302" t="n">
        <v>307.94</v>
      </c>
      <c r="N4302" t="n">
        <v>1674829.77</v>
      </c>
      <c r="O4302" t="n">
        <v>75.59999999999999</v>
      </c>
      <c r="P4302" t="n">
        <v>7.63</v>
      </c>
      <c r="Q4302" t="n">
        <v>92.44</v>
      </c>
      <c r="R4302" t="n">
        <v>180.814</v>
      </c>
      <c r="S4302" t="n">
        <v>161.62</v>
      </c>
      <c r="T4302" t="n">
        <v>316.035</v>
      </c>
    </row>
    <row r="4303">
      <c r="A4303" s="142" t="n">
        <v>42565</v>
      </c>
      <c r="B4303" t="n">
        <v>220.42</v>
      </c>
      <c r="C4303" t="n">
        <v>363.84</v>
      </c>
      <c r="D4303" t="n">
        <v>243.04</v>
      </c>
      <c r="E4303" t="inlineStr"/>
      <c r="F4303" t="inlineStr"/>
      <c r="G4303" t="inlineStr"/>
      <c r="H4303" t="inlineStr"/>
      <c r="I4303" t="inlineStr"/>
      <c r="J4303" t="n">
        <v>36.51</v>
      </c>
      <c r="K4303" t="n">
        <v>72.91</v>
      </c>
      <c r="L4303" t="n">
        <v>34044.71</v>
      </c>
      <c r="M4303" t="n">
        <v>307.94</v>
      </c>
      <c r="N4303" t="n">
        <v>1674829.77</v>
      </c>
      <c r="O4303" t="n">
        <v>75.59999999999999</v>
      </c>
      <c r="P4303" t="n">
        <v>7.57</v>
      </c>
      <c r="Q4303" t="n">
        <v>90.34999999999999</v>
      </c>
      <c r="R4303" t="n">
        <v>182.219</v>
      </c>
      <c r="S4303" t="n">
        <v>161.62</v>
      </c>
      <c r="T4303" t="n">
        <v>316.035</v>
      </c>
    </row>
    <row r="4304">
      <c r="A4304" s="142" t="n">
        <v>42566</v>
      </c>
      <c r="B4304" t="n">
        <v>223.22</v>
      </c>
      <c r="C4304" t="n">
        <v>364.69</v>
      </c>
      <c r="D4304" t="n">
        <v>246.13</v>
      </c>
      <c r="E4304" t="inlineStr"/>
      <c r="F4304" t="inlineStr"/>
      <c r="G4304" t="inlineStr"/>
      <c r="H4304" t="inlineStr"/>
      <c r="I4304" t="inlineStr"/>
      <c r="J4304" t="n">
        <v>36.81</v>
      </c>
      <c r="K4304" t="n">
        <v>72.58</v>
      </c>
      <c r="L4304" t="n">
        <v>33800.95</v>
      </c>
      <c r="M4304" t="n">
        <v>305.27</v>
      </c>
      <c r="N4304" t="n">
        <v>1648647.16</v>
      </c>
      <c r="O4304" t="n">
        <v>74.39</v>
      </c>
      <c r="P4304" t="n">
        <v>7.5</v>
      </c>
      <c r="Q4304" t="n">
        <v>91.52</v>
      </c>
      <c r="R4304" t="n">
        <v>181.943</v>
      </c>
      <c r="S4304" t="n">
        <v>162.871</v>
      </c>
      <c r="T4304" t="n">
        <v>321.398</v>
      </c>
    </row>
    <row r="4305">
      <c r="A4305" s="142" t="n">
        <v>42569</v>
      </c>
      <c r="B4305" t="n">
        <v>218.76</v>
      </c>
      <c r="C4305" t="n">
        <v>357.4</v>
      </c>
      <c r="D4305" t="n">
        <v>241.33</v>
      </c>
      <c r="E4305" t="inlineStr"/>
      <c r="F4305" t="inlineStr"/>
      <c r="G4305" t="inlineStr"/>
      <c r="H4305" t="inlineStr"/>
      <c r="I4305" t="inlineStr"/>
      <c r="J4305" t="n">
        <v>36.53</v>
      </c>
      <c r="K4305" t="n">
        <v>73.5</v>
      </c>
      <c r="L4305" t="n">
        <v>33814.2</v>
      </c>
      <c r="M4305" t="n">
        <v>305.74</v>
      </c>
      <c r="N4305" t="n">
        <v>1649732.91</v>
      </c>
      <c r="O4305" t="n">
        <v>74.3</v>
      </c>
      <c r="P4305" t="n">
        <v>7.49</v>
      </c>
      <c r="Q4305" t="n">
        <v>90.88</v>
      </c>
      <c r="R4305" t="n">
        <v>182.307</v>
      </c>
      <c r="S4305" t="n">
        <v>163.281</v>
      </c>
      <c r="T4305" t="n">
        <v>322.408</v>
      </c>
    </row>
    <row r="4306">
      <c r="A4306" s="142" t="n">
        <v>42570</v>
      </c>
      <c r="B4306" t="n">
        <v>218.44</v>
      </c>
      <c r="C4306" t="n">
        <v>356.61</v>
      </c>
      <c r="D4306" t="n">
        <v>240.94</v>
      </c>
      <c r="E4306" t="inlineStr"/>
      <c r="F4306" t="inlineStr"/>
      <c r="G4306" t="inlineStr"/>
      <c r="H4306" t="inlineStr"/>
      <c r="I4306" t="inlineStr"/>
      <c r="J4306" t="n">
        <v>36.61</v>
      </c>
      <c r="K4306" t="n">
        <v>72.83</v>
      </c>
      <c r="L4306" t="n">
        <v>33911.8</v>
      </c>
      <c r="M4306" t="n">
        <v>301.75</v>
      </c>
      <c r="N4306" t="n">
        <v>1637536.85</v>
      </c>
      <c r="O4306" t="n">
        <v>73.81999999999999</v>
      </c>
      <c r="P4306" t="n">
        <v>7.44</v>
      </c>
      <c r="Q4306" t="n">
        <v>90.95</v>
      </c>
      <c r="R4306" t="n">
        <v>181.542</v>
      </c>
      <c r="S4306" t="n">
        <v>163.603</v>
      </c>
      <c r="T4306" t="n">
        <v>323.381</v>
      </c>
    </row>
    <row r="4307">
      <c r="A4307" s="142" t="n">
        <v>42571</v>
      </c>
      <c r="B4307" t="n">
        <v>217.4</v>
      </c>
      <c r="C4307" t="n">
        <v>354.75</v>
      </c>
      <c r="D4307" t="n">
        <v>239.81</v>
      </c>
      <c r="E4307" t="inlineStr"/>
      <c r="F4307" t="inlineStr"/>
      <c r="G4307" t="inlineStr"/>
      <c r="H4307" t="inlineStr"/>
      <c r="I4307" t="inlineStr"/>
      <c r="J4307" t="n">
        <v>35.25</v>
      </c>
      <c r="K4307" t="n">
        <v>70</v>
      </c>
      <c r="L4307" t="n">
        <v>33815.54</v>
      </c>
      <c r="M4307" t="n">
        <v>287.92</v>
      </c>
      <c r="N4307" t="n">
        <v>1552376.68</v>
      </c>
      <c r="O4307" t="n">
        <v>70.09999999999999</v>
      </c>
      <c r="P4307" t="n">
        <v>7.11</v>
      </c>
      <c r="Q4307" t="n">
        <v>87.16</v>
      </c>
      <c r="R4307" t="n">
        <v>183.385</v>
      </c>
      <c r="S4307" t="n">
        <v>164.433</v>
      </c>
      <c r="T4307" t="n">
        <v>324.428</v>
      </c>
    </row>
    <row r="4308">
      <c r="A4308" s="142" t="n">
        <v>42572</v>
      </c>
      <c r="B4308" t="n">
        <v>208.84</v>
      </c>
      <c r="C4308" t="n">
        <v>340.81</v>
      </c>
      <c r="D4308" t="n">
        <v>230.37</v>
      </c>
      <c r="E4308" t="inlineStr"/>
      <c r="F4308" t="inlineStr"/>
      <c r="G4308" t="inlineStr"/>
      <c r="H4308" t="inlineStr"/>
      <c r="I4308" t="inlineStr"/>
      <c r="J4308" t="n">
        <v>35.16</v>
      </c>
      <c r="K4308" t="n">
        <v>72.11</v>
      </c>
      <c r="L4308" t="n">
        <v>34204.53</v>
      </c>
      <c r="M4308" t="n">
        <v>295.27</v>
      </c>
      <c r="N4308" t="n">
        <v>1592097.41</v>
      </c>
      <c r="O4308" t="n">
        <v>71.76000000000001</v>
      </c>
      <c r="P4308" t="n">
        <v>7.24</v>
      </c>
      <c r="Q4308" t="n">
        <v>87.22</v>
      </c>
      <c r="R4308" t="n">
        <v>183.264</v>
      </c>
      <c r="S4308" t="n">
        <v>164.453</v>
      </c>
      <c r="T4308" t="n">
        <v>324.989</v>
      </c>
    </row>
    <row r="4309">
      <c r="A4309" s="142" t="n">
        <v>42573</v>
      </c>
      <c r="B4309" t="n">
        <v>210.33</v>
      </c>
      <c r="C4309" t="n">
        <v>343.29</v>
      </c>
      <c r="D4309" t="n">
        <v>232</v>
      </c>
      <c r="E4309" t="inlineStr"/>
      <c r="F4309" t="inlineStr"/>
      <c r="G4309" t="inlineStr"/>
      <c r="H4309" t="inlineStr"/>
      <c r="I4309" t="inlineStr"/>
      <c r="J4309" t="n">
        <v>35.31</v>
      </c>
      <c r="K4309" t="n">
        <v>72.01000000000001</v>
      </c>
      <c r="L4309" t="n">
        <v>33967.06</v>
      </c>
      <c r="M4309" t="n">
        <v>294.36</v>
      </c>
      <c r="N4309" t="n">
        <v>1595199.56</v>
      </c>
      <c r="O4309" t="n">
        <v>71.64</v>
      </c>
      <c r="P4309" t="n">
        <v>7.29</v>
      </c>
      <c r="Q4309" t="n">
        <v>87.34999999999999</v>
      </c>
      <c r="R4309" t="n">
        <v>183.189</v>
      </c>
      <c r="S4309" t="n">
        <v>164.861</v>
      </c>
      <c r="T4309" t="n">
        <v>324.898</v>
      </c>
    </row>
    <row r="4310">
      <c r="A4310" s="142" t="n">
        <v>42576</v>
      </c>
      <c r="B4310" t="n">
        <v>211.41</v>
      </c>
      <c r="C4310" t="n">
        <v>344.78</v>
      </c>
      <c r="D4310" t="n">
        <v>233.17</v>
      </c>
      <c r="E4310" t="inlineStr"/>
      <c r="F4310" t="inlineStr"/>
      <c r="G4310" t="inlineStr"/>
      <c r="H4310" t="inlineStr"/>
      <c r="I4310" t="inlineStr"/>
      <c r="J4310" t="n">
        <v>34.75</v>
      </c>
      <c r="K4310" t="n">
        <v>70.03</v>
      </c>
      <c r="L4310" t="n">
        <v>33934.71</v>
      </c>
      <c r="M4310" t="n">
        <v>290.23</v>
      </c>
      <c r="N4310" t="n">
        <v>1541389.5</v>
      </c>
      <c r="O4310" t="n">
        <v>69.37</v>
      </c>
      <c r="P4310" t="n">
        <v>7.06</v>
      </c>
      <c r="Q4310" t="n">
        <v>86.11</v>
      </c>
      <c r="R4310" t="n">
        <v>183.387</v>
      </c>
      <c r="S4310" t="n">
        <v>164.65</v>
      </c>
      <c r="T4310" t="n">
        <v>324.944</v>
      </c>
    </row>
    <row r="4311">
      <c r="A4311" s="142" t="n">
        <v>42577</v>
      </c>
      <c r="B4311" t="n">
        <v>206.48</v>
      </c>
      <c r="C4311" t="n">
        <v>336.92</v>
      </c>
      <c r="D4311" t="n">
        <v>227.74</v>
      </c>
      <c r="E4311" t="inlineStr"/>
      <c r="F4311" t="inlineStr"/>
      <c r="G4311" t="inlineStr"/>
      <c r="H4311" t="inlineStr"/>
      <c r="I4311" t="inlineStr"/>
      <c r="J4311" t="n">
        <v>34.87</v>
      </c>
      <c r="K4311" t="n">
        <v>70.8</v>
      </c>
      <c r="L4311" t="n">
        <v>34067.48</v>
      </c>
      <c r="M4311" t="n">
        <v>295.18</v>
      </c>
      <c r="N4311" t="n">
        <v>1579871.47</v>
      </c>
      <c r="O4311" t="n">
        <v>70.73</v>
      </c>
      <c r="P4311" t="n">
        <v>7.21</v>
      </c>
      <c r="Q4311" t="n">
        <v>86.40000000000001</v>
      </c>
      <c r="R4311" t="n">
        <v>183.616</v>
      </c>
      <c r="S4311" t="n">
        <v>164.707</v>
      </c>
      <c r="T4311" t="n">
        <v>325.269</v>
      </c>
    </row>
    <row r="4312">
      <c r="A4312" s="142" t="n">
        <v>42578</v>
      </c>
      <c r="B4312" t="n">
        <v>210.12</v>
      </c>
      <c r="C4312" t="n">
        <v>343.01</v>
      </c>
      <c r="D4312" t="n">
        <v>231.77</v>
      </c>
      <c r="E4312" t="inlineStr"/>
      <c r="F4312" t="inlineStr"/>
      <c r="G4312" t="inlineStr"/>
      <c r="H4312" t="inlineStr"/>
      <c r="I4312" t="inlineStr"/>
      <c r="J4312" t="n">
        <v>35.73</v>
      </c>
      <c r="K4312" t="n">
        <v>73.40000000000001</v>
      </c>
      <c r="L4312" t="n">
        <v>34541.12</v>
      </c>
      <c r="M4312" t="n">
        <v>305.71</v>
      </c>
      <c r="N4312" t="n">
        <v>1634997.25</v>
      </c>
      <c r="O4312" t="n">
        <v>73.38</v>
      </c>
      <c r="P4312" t="n">
        <v>7.42</v>
      </c>
      <c r="Q4312" t="n">
        <v>88.87</v>
      </c>
      <c r="R4312" t="n">
        <v>184.364</v>
      </c>
      <c r="S4312" t="n">
        <v>164.738</v>
      </c>
      <c r="T4312" t="n">
        <v>326.366</v>
      </c>
    </row>
    <row r="4313">
      <c r="A4313" s="142" t="n">
        <v>42579</v>
      </c>
      <c r="B4313" t="n">
        <v>214.74</v>
      </c>
      <c r="C4313" t="n">
        <v>350.54</v>
      </c>
      <c r="D4313" t="n">
        <v>236.86</v>
      </c>
      <c r="E4313" t="inlineStr"/>
      <c r="F4313" t="inlineStr"/>
      <c r="G4313" t="inlineStr"/>
      <c r="H4313" t="inlineStr"/>
      <c r="I4313" t="inlineStr"/>
      <c r="J4313" t="n">
        <v>36.76</v>
      </c>
      <c r="K4313" t="n">
        <v>72.73999999999999</v>
      </c>
      <c r="L4313" t="n">
        <v>34688.1</v>
      </c>
      <c r="M4313" t="n">
        <v>305.48</v>
      </c>
      <c r="N4313" t="n">
        <v>1641090.14</v>
      </c>
      <c r="O4313" t="n">
        <v>73.25</v>
      </c>
      <c r="P4313" t="n">
        <v>7.49</v>
      </c>
      <c r="Q4313" t="n">
        <v>90.86</v>
      </c>
      <c r="R4313" t="n">
        <v>182.514</v>
      </c>
      <c r="S4313" t="n">
        <v>163.487</v>
      </c>
      <c r="T4313" t="n">
        <v>324.16</v>
      </c>
    </row>
    <row r="4314">
      <c r="A4314" s="142" t="n">
        <v>42580</v>
      </c>
      <c r="B4314" t="n">
        <v>217.95</v>
      </c>
      <c r="C4314" t="n">
        <v>355.83</v>
      </c>
      <c r="D4314" t="n">
        <v>240.4</v>
      </c>
      <c r="E4314" t="inlineStr"/>
      <c r="F4314" t="inlineStr"/>
      <c r="G4314" t="inlineStr"/>
      <c r="H4314" t="inlineStr"/>
      <c r="I4314" t="inlineStr"/>
      <c r="J4314" t="n">
        <v>36.43</v>
      </c>
      <c r="K4314" t="n">
        <v>73.98</v>
      </c>
      <c r="L4314" t="n">
        <v>35081.67</v>
      </c>
      <c r="M4314" t="n">
        <v>310.76</v>
      </c>
      <c r="N4314" t="n">
        <v>1669628.15</v>
      </c>
      <c r="O4314" t="n">
        <v>74.7</v>
      </c>
      <c r="P4314" t="n">
        <v>7.59</v>
      </c>
      <c r="Q4314" t="n">
        <v>90.68000000000001</v>
      </c>
      <c r="R4314" t="n">
        <v>183.79</v>
      </c>
      <c r="S4314" t="n">
        <v>163.206</v>
      </c>
      <c r="T4314" t="n">
        <v>320.569</v>
      </c>
    </row>
    <row r="4315">
      <c r="A4315" s="142" t="n">
        <v>42583</v>
      </c>
      <c r="B4315" t="n">
        <v>220.79</v>
      </c>
      <c r="C4315" t="n">
        <v>360.93</v>
      </c>
      <c r="D4315" t="n">
        <v>243.59</v>
      </c>
      <c r="E4315" t="inlineStr"/>
      <c r="F4315" t="inlineStr"/>
      <c r="G4315" t="inlineStr"/>
      <c r="H4315" t="inlineStr"/>
      <c r="I4315" t="inlineStr"/>
      <c r="J4315" t="n">
        <v>36.9</v>
      </c>
      <c r="K4315" t="n">
        <v>74.28</v>
      </c>
      <c r="L4315" t="n">
        <v>35300.62</v>
      </c>
      <c r="M4315" t="n">
        <v>311.73</v>
      </c>
      <c r="N4315" t="n">
        <v>1671748.23</v>
      </c>
      <c r="O4315" t="n">
        <v>74.7</v>
      </c>
      <c r="P4315" t="n">
        <v>7.63</v>
      </c>
      <c r="Q4315" t="n">
        <v>91.73</v>
      </c>
      <c r="R4315" t="n">
        <v>182.683</v>
      </c>
      <c r="S4315" t="n">
        <v>163.198</v>
      </c>
      <c r="T4315" t="n">
        <v>324.25</v>
      </c>
    </row>
    <row r="4316">
      <c r="A4316" s="142" t="n">
        <v>42584</v>
      </c>
      <c r="B4316" t="n">
        <v>224.93</v>
      </c>
      <c r="C4316" t="n">
        <v>367.48</v>
      </c>
      <c r="D4316" t="n">
        <v>248.12</v>
      </c>
      <c r="E4316" t="inlineStr"/>
      <c r="F4316" t="inlineStr"/>
      <c r="G4316" t="inlineStr"/>
      <c r="H4316" t="inlineStr"/>
      <c r="I4316" t="inlineStr"/>
      <c r="J4316" t="n">
        <v>37.63</v>
      </c>
      <c r="K4316" t="n">
        <v>75.09</v>
      </c>
      <c r="L4316" t="n">
        <v>35567.38</v>
      </c>
      <c r="M4316" t="n">
        <v>318.53</v>
      </c>
      <c r="N4316" t="n">
        <v>1696673.41</v>
      </c>
      <c r="O4316" t="n">
        <v>75.93000000000001</v>
      </c>
      <c r="P4316" t="n">
        <v>7.68</v>
      </c>
      <c r="Q4316" t="n">
        <v>93.76000000000001</v>
      </c>
      <c r="R4316" t="n">
        <v>180.223</v>
      </c>
      <c r="S4316" t="n">
        <v>161.386</v>
      </c>
      <c r="T4316" t="n">
        <v>320.652</v>
      </c>
    </row>
    <row r="4317">
      <c r="A4317" s="142" t="n">
        <v>42585</v>
      </c>
      <c r="B4317" t="n">
        <v>225.12</v>
      </c>
      <c r="C4317" t="n">
        <v>368.51</v>
      </c>
      <c r="D4317" t="n">
        <v>248.57</v>
      </c>
      <c r="E4317" t="inlineStr"/>
      <c r="F4317" t="inlineStr"/>
      <c r="G4317" t="inlineStr"/>
      <c r="H4317" t="inlineStr"/>
      <c r="I4317" t="inlineStr"/>
      <c r="J4317" t="n">
        <v>37.27</v>
      </c>
      <c r="K4317" t="n">
        <v>74.29000000000001</v>
      </c>
      <c r="L4317" t="n">
        <v>35351.88</v>
      </c>
      <c r="M4317" t="n">
        <v>314.57</v>
      </c>
      <c r="N4317" t="n">
        <v>1693568.32</v>
      </c>
      <c r="O4317" t="n">
        <v>75.63</v>
      </c>
      <c r="P4317" t="n">
        <v>7.72</v>
      </c>
      <c r="Q4317" t="n">
        <v>93.12</v>
      </c>
      <c r="R4317" t="n">
        <v>180.33</v>
      </c>
      <c r="S4317" t="n">
        <v>161.714</v>
      </c>
      <c r="T4317" t="n">
        <v>318.974</v>
      </c>
    </row>
    <row r="4318">
      <c r="A4318" s="142" t="n">
        <v>42586</v>
      </c>
      <c r="B4318" t="n">
        <v>226.16</v>
      </c>
      <c r="C4318" t="n">
        <v>369.4</v>
      </c>
      <c r="D4318" t="n">
        <v>249.31</v>
      </c>
      <c r="E4318" t="inlineStr"/>
      <c r="F4318" t="inlineStr"/>
      <c r="G4318" t="inlineStr"/>
      <c r="H4318" t="inlineStr"/>
      <c r="I4318" t="inlineStr"/>
      <c r="J4318" t="n">
        <v>37.66</v>
      </c>
      <c r="K4318" t="n">
        <v>75.06</v>
      </c>
      <c r="L4318" t="n">
        <v>35255</v>
      </c>
      <c r="M4318" t="n">
        <v>316.44</v>
      </c>
      <c r="N4318" t="n">
        <v>1707220.94</v>
      </c>
      <c r="O4318" t="n">
        <v>76</v>
      </c>
      <c r="P4318" t="n">
        <v>7.76</v>
      </c>
      <c r="Q4318" t="n">
        <v>94.06</v>
      </c>
      <c r="R4318" t="n">
        <v>181.671</v>
      </c>
      <c r="S4318" t="n">
        <v>162.767</v>
      </c>
      <c r="T4318" t="n">
        <v>322.9</v>
      </c>
    </row>
    <row r="4319">
      <c r="A4319" s="142" t="n">
        <v>42587</v>
      </c>
      <c r="B4319" t="n">
        <v>226.67</v>
      </c>
      <c r="C4319" t="n">
        <v>370.47</v>
      </c>
      <c r="D4319" t="n">
        <v>249.97</v>
      </c>
      <c r="E4319" t="inlineStr"/>
      <c r="F4319" t="inlineStr"/>
      <c r="G4319" t="inlineStr"/>
      <c r="H4319" t="inlineStr"/>
      <c r="I4319" t="inlineStr"/>
      <c r="J4319" t="n">
        <v>37.03</v>
      </c>
      <c r="K4319" t="n">
        <v>73.87</v>
      </c>
      <c r="L4319" t="n">
        <v>34622.18</v>
      </c>
      <c r="M4319" t="n">
        <v>312.22</v>
      </c>
      <c r="N4319" t="n">
        <v>1664451.54</v>
      </c>
      <c r="O4319" t="n">
        <v>74.42</v>
      </c>
      <c r="P4319" t="n">
        <v>7.57</v>
      </c>
      <c r="Q4319" t="n">
        <v>92.31999999999999</v>
      </c>
      <c r="R4319" t="n">
        <v>183.572</v>
      </c>
      <c r="S4319" t="n">
        <v>164.731</v>
      </c>
      <c r="T4319" t="n">
        <v>328.441</v>
      </c>
    </row>
    <row r="4320">
      <c r="A4320" s="142" t="n">
        <v>42590</v>
      </c>
      <c r="B4320" t="n">
        <v>222.9</v>
      </c>
      <c r="C4320" t="n">
        <v>364.27</v>
      </c>
      <c r="D4320" t="n">
        <v>245.79</v>
      </c>
      <c r="E4320" t="inlineStr"/>
      <c r="F4320" t="inlineStr"/>
      <c r="G4320" t="inlineStr"/>
      <c r="H4320" t="inlineStr"/>
      <c r="I4320" t="inlineStr"/>
      <c r="J4320" t="n">
        <v>37.02</v>
      </c>
      <c r="K4320" t="n">
        <v>74.11</v>
      </c>
      <c r="L4320" t="n">
        <v>34577.58</v>
      </c>
      <c r="M4320" t="n">
        <v>313.02</v>
      </c>
      <c r="N4320" t="n">
        <v>1673623.57</v>
      </c>
      <c r="O4320" t="n">
        <v>74.51000000000001</v>
      </c>
      <c r="P4320" t="n">
        <v>7.59</v>
      </c>
      <c r="Q4320" t="n">
        <v>92.31999999999999</v>
      </c>
      <c r="R4320" t="n">
        <v>183.661</v>
      </c>
      <c r="S4320" t="n">
        <v>165.156</v>
      </c>
      <c r="T4320" t="n">
        <v>332.04</v>
      </c>
    </row>
    <row r="4321">
      <c r="A4321" s="142" t="n">
        <v>42591</v>
      </c>
      <c r="B4321" t="n">
        <v>222.17</v>
      </c>
      <c r="C4321" t="n">
        <v>363.22</v>
      </c>
      <c r="D4321" t="n">
        <v>245.02</v>
      </c>
      <c r="E4321" t="inlineStr"/>
      <c r="F4321" t="inlineStr"/>
      <c r="G4321" t="inlineStr"/>
      <c r="H4321" t="inlineStr"/>
      <c r="I4321" t="inlineStr"/>
      <c r="J4321" t="n">
        <v>37.15</v>
      </c>
      <c r="K4321" t="n">
        <v>75.06</v>
      </c>
      <c r="L4321" t="n">
        <v>34683.92</v>
      </c>
      <c r="M4321" t="n">
        <v>314.29</v>
      </c>
      <c r="N4321" t="n">
        <v>1687195.32</v>
      </c>
      <c r="O4321" t="n">
        <v>75</v>
      </c>
      <c r="P4321" t="n">
        <v>7.64</v>
      </c>
      <c r="Q4321" t="n">
        <v>92.98999999999999</v>
      </c>
      <c r="R4321" t="n">
        <v>185.342</v>
      </c>
      <c r="S4321" t="n">
        <v>165.422</v>
      </c>
      <c r="T4321" t="n">
        <v>332.517</v>
      </c>
    </row>
    <row r="4322">
      <c r="A4322" s="142" t="n">
        <v>42592</v>
      </c>
      <c r="B4322" t="n">
        <v>222.32</v>
      </c>
      <c r="C4322" t="n">
        <v>363.42</v>
      </c>
      <c r="D4322" t="n">
        <v>245.15</v>
      </c>
      <c r="E4322" t="inlineStr"/>
      <c r="F4322" t="inlineStr"/>
      <c r="G4322" t="inlineStr"/>
      <c r="H4322" t="inlineStr"/>
      <c r="I4322" t="inlineStr"/>
      <c r="J4322" t="n">
        <v>37.91</v>
      </c>
      <c r="K4322" t="n">
        <v>76.14</v>
      </c>
      <c r="L4322" t="n">
        <v>35327.7</v>
      </c>
      <c r="M4322" t="n">
        <v>317.98</v>
      </c>
      <c r="N4322" t="n">
        <v>1705746.91</v>
      </c>
      <c r="O4322" t="n">
        <v>76.23</v>
      </c>
      <c r="P4322" t="n">
        <v>7.77</v>
      </c>
      <c r="Q4322" t="n">
        <v>94.76000000000001</v>
      </c>
      <c r="R4322" t="n">
        <v>184.973</v>
      </c>
      <c r="S4322" t="n">
        <v>164.666</v>
      </c>
      <c r="T4322" t="n">
        <v>332.203</v>
      </c>
    </row>
    <row r="4323">
      <c r="A4323" s="142" t="n">
        <v>42593</v>
      </c>
      <c r="B4323" t="n">
        <v>226.56</v>
      </c>
      <c r="C4323" t="n">
        <v>370.36</v>
      </c>
      <c r="D4323" t="n">
        <v>249.82</v>
      </c>
      <c r="E4323" t="inlineStr"/>
      <c r="F4323" t="inlineStr"/>
      <c r="G4323" t="inlineStr"/>
      <c r="H4323" t="inlineStr"/>
      <c r="I4323" t="inlineStr"/>
      <c r="J4323" t="n">
        <v>37.88</v>
      </c>
      <c r="K4323" t="n">
        <v>76.28</v>
      </c>
      <c r="L4323" t="n">
        <v>34736.91</v>
      </c>
      <c r="M4323" t="n">
        <v>316.17</v>
      </c>
      <c r="N4323" t="n">
        <v>1702814.02</v>
      </c>
      <c r="O4323" t="n">
        <v>75.38</v>
      </c>
      <c r="P4323" t="n">
        <v>7.81</v>
      </c>
      <c r="Q4323" t="n">
        <v>94.72</v>
      </c>
      <c r="R4323" t="n">
        <v>186.71</v>
      </c>
      <c r="S4323" t="n">
        <v>165.3</v>
      </c>
      <c r="T4323" t="n">
        <v>333.453</v>
      </c>
    </row>
    <row r="4324">
      <c r="A4324" s="142" t="n">
        <v>42594</v>
      </c>
      <c r="B4324" t="n">
        <v>222.46</v>
      </c>
      <c r="C4324" t="n">
        <v>363.75</v>
      </c>
      <c r="D4324" t="n">
        <v>245.32</v>
      </c>
      <c r="E4324" t="inlineStr"/>
      <c r="F4324" t="inlineStr"/>
      <c r="G4324" t="inlineStr"/>
      <c r="H4324" t="inlineStr"/>
      <c r="I4324" t="inlineStr"/>
      <c r="J4324" t="n">
        <v>38.04</v>
      </c>
      <c r="K4324" t="n">
        <v>76.97</v>
      </c>
      <c r="L4324" t="n">
        <v>34372.61</v>
      </c>
      <c r="M4324" t="n">
        <v>316.91</v>
      </c>
      <c r="N4324" t="n">
        <v>1702222.87</v>
      </c>
      <c r="O4324" t="n">
        <v>75.65000000000001</v>
      </c>
      <c r="P4324" t="n">
        <v>7.8</v>
      </c>
      <c r="Q4324" t="n">
        <v>95.15000000000001</v>
      </c>
      <c r="R4324" t="n">
        <v>186.367</v>
      </c>
      <c r="S4324" t="n">
        <v>165.379</v>
      </c>
      <c r="T4324" t="n">
        <v>334.367</v>
      </c>
    </row>
    <row r="4325">
      <c r="A4325" s="142" t="n">
        <v>42597</v>
      </c>
      <c r="B4325" t="n">
        <v>222.46</v>
      </c>
      <c r="C4325" t="n">
        <v>363.75</v>
      </c>
      <c r="D4325" t="n">
        <v>245.32</v>
      </c>
      <c r="E4325" t="inlineStr"/>
      <c r="F4325" t="inlineStr"/>
      <c r="G4325" t="inlineStr"/>
      <c r="H4325" t="inlineStr"/>
      <c r="I4325" t="inlineStr"/>
      <c r="J4325" t="n">
        <v>38.04</v>
      </c>
      <c r="K4325" t="n">
        <v>76.97</v>
      </c>
      <c r="L4325" t="n">
        <v>34372.61</v>
      </c>
      <c r="M4325" t="n">
        <v>316.91</v>
      </c>
      <c r="N4325" t="n">
        <v>1702222.87</v>
      </c>
      <c r="O4325" t="n">
        <v>75.65000000000001</v>
      </c>
      <c r="P4325" t="n">
        <v>7.7</v>
      </c>
      <c r="Q4325" t="n">
        <v>95.15000000000001</v>
      </c>
      <c r="R4325" t="n">
        <v>186.4</v>
      </c>
      <c r="S4325" t="n">
        <v>165.379</v>
      </c>
      <c r="T4325" t="n">
        <v>334.367</v>
      </c>
    </row>
    <row r="4326">
      <c r="A4326" s="142" t="n">
        <v>42598</v>
      </c>
      <c r="B4326" t="n">
        <v>221.21</v>
      </c>
      <c r="C4326" t="n">
        <v>361.38</v>
      </c>
      <c r="D4326" t="n">
        <v>243.81</v>
      </c>
      <c r="E4326" t="inlineStr"/>
      <c r="F4326" t="inlineStr"/>
      <c r="G4326" t="inlineStr"/>
      <c r="H4326" t="inlineStr"/>
      <c r="I4326" t="inlineStr"/>
      <c r="J4326" t="n">
        <v>37.09</v>
      </c>
      <c r="K4326" t="n">
        <v>76.58</v>
      </c>
      <c r="L4326" t="n">
        <v>34669.86</v>
      </c>
      <c r="M4326" t="n">
        <v>314.18</v>
      </c>
      <c r="N4326" t="n">
        <v>1681958.42</v>
      </c>
      <c r="O4326" t="n">
        <v>74.69</v>
      </c>
      <c r="P4326" t="n">
        <v>7.68</v>
      </c>
      <c r="Q4326" t="n">
        <v>92.39</v>
      </c>
      <c r="R4326" t="n">
        <v>184.934</v>
      </c>
      <c r="S4326" t="n">
        <v>163.89</v>
      </c>
      <c r="T4326" t="n">
        <v>334.076</v>
      </c>
    </row>
    <row r="4327">
      <c r="A4327" s="142" t="n">
        <v>42599</v>
      </c>
      <c r="B4327" t="n">
        <v>222.03</v>
      </c>
      <c r="C4327" t="n">
        <v>362.62</v>
      </c>
      <c r="D4327" t="n">
        <v>244.67</v>
      </c>
      <c r="E4327" t="inlineStr"/>
      <c r="F4327" t="inlineStr"/>
      <c r="G4327" t="inlineStr"/>
      <c r="H4327" t="inlineStr"/>
      <c r="I4327" t="inlineStr"/>
      <c r="J4327" t="n">
        <v>36.35</v>
      </c>
      <c r="K4327" t="n">
        <v>75.56</v>
      </c>
      <c r="L4327" t="n">
        <v>34310.53</v>
      </c>
      <c r="M4327" t="n">
        <v>309.59</v>
      </c>
      <c r="N4327" t="n">
        <v>1661349.89</v>
      </c>
      <c r="O4327" t="n">
        <v>73.63</v>
      </c>
      <c r="P4327" t="n">
        <v>7.57</v>
      </c>
      <c r="Q4327" t="n">
        <v>90.56</v>
      </c>
      <c r="R4327" t="n">
        <v>183.432</v>
      </c>
      <c r="S4327" t="n">
        <v>163.637</v>
      </c>
      <c r="T4327" t="n">
        <v>331.46</v>
      </c>
    </row>
    <row r="4328">
      <c r="A4328" s="142" t="n">
        <v>42600</v>
      </c>
      <c r="B4328" t="n">
        <v>215.7</v>
      </c>
      <c r="C4328" t="n">
        <v>352.98</v>
      </c>
      <c r="D4328" t="n">
        <v>237.95</v>
      </c>
      <c r="E4328" t="inlineStr"/>
      <c r="F4328" t="inlineStr"/>
      <c r="G4328" t="inlineStr"/>
      <c r="H4328" t="inlineStr"/>
      <c r="I4328" t="inlineStr"/>
      <c r="J4328" t="n">
        <v>36.7</v>
      </c>
      <c r="K4328" t="n">
        <v>75.92</v>
      </c>
      <c r="L4328" t="n">
        <v>34768.91</v>
      </c>
      <c r="M4328" t="n">
        <v>310.32</v>
      </c>
      <c r="N4328" t="n">
        <v>1668051.27</v>
      </c>
      <c r="O4328" t="n">
        <v>74.09999999999999</v>
      </c>
      <c r="P4328" t="n">
        <v>7.62</v>
      </c>
      <c r="Q4328" t="n">
        <v>91.44</v>
      </c>
      <c r="R4328" t="n">
        <v>184.748</v>
      </c>
      <c r="S4328" t="n">
        <v>163.461</v>
      </c>
      <c r="T4328" t="n">
        <v>332.415</v>
      </c>
    </row>
    <row r="4329">
      <c r="A4329" s="142" t="n">
        <v>42601</v>
      </c>
      <c r="B4329" t="n">
        <v>219.53</v>
      </c>
      <c r="C4329" t="n">
        <v>358.97</v>
      </c>
      <c r="D4329" t="n">
        <v>242.05</v>
      </c>
      <c r="E4329" t="inlineStr"/>
      <c r="F4329" t="inlineStr"/>
      <c r="G4329" t="inlineStr"/>
      <c r="H4329" t="inlineStr"/>
      <c r="I4329" t="inlineStr"/>
      <c r="J4329" t="n">
        <v>36.45</v>
      </c>
      <c r="K4329" t="n">
        <v>74.66</v>
      </c>
      <c r="L4329" t="n">
        <v>34375.32</v>
      </c>
      <c r="M4329" t="n">
        <v>305.93</v>
      </c>
      <c r="N4329" t="n">
        <v>1633807.48</v>
      </c>
      <c r="O4329" t="n">
        <v>72.56999999999999</v>
      </c>
      <c r="P4329" t="n">
        <v>7.5</v>
      </c>
      <c r="Q4329" t="n">
        <v>90.36</v>
      </c>
      <c r="R4329" t="n">
        <v>183.277</v>
      </c>
      <c r="S4329" t="n">
        <v>162.986</v>
      </c>
      <c r="T4329" t="n">
        <v>330.318</v>
      </c>
    </row>
    <row r="4330">
      <c r="A4330" s="142" t="n">
        <v>42604</v>
      </c>
      <c r="B4330" t="n">
        <v>217.04</v>
      </c>
      <c r="C4330" t="n">
        <v>355.06</v>
      </c>
      <c r="D4330" t="n">
        <v>239.36</v>
      </c>
      <c r="E4330" t="inlineStr"/>
      <c r="F4330" t="inlineStr"/>
      <c r="G4330" t="inlineStr"/>
      <c r="H4330" t="inlineStr"/>
      <c r="I4330" t="inlineStr"/>
      <c r="J4330" t="n">
        <v>35.29</v>
      </c>
      <c r="K4330" t="n">
        <v>73.89</v>
      </c>
      <c r="L4330" t="n">
        <v>33938.01</v>
      </c>
      <c r="M4330" t="n">
        <v>302.12</v>
      </c>
      <c r="N4330" t="n">
        <v>1606238.83</v>
      </c>
      <c r="O4330" t="n">
        <v>71.5</v>
      </c>
      <c r="P4330" t="n">
        <v>7.34</v>
      </c>
      <c r="Q4330" t="n">
        <v>87.84</v>
      </c>
      <c r="R4330" t="n">
        <v>183.345</v>
      </c>
      <c r="S4330" t="n">
        <v>162.862</v>
      </c>
      <c r="T4330" t="n">
        <v>327.961</v>
      </c>
    </row>
    <row r="4331">
      <c r="A4331" s="142" t="n">
        <v>42605</v>
      </c>
      <c r="B4331" t="n">
        <v>213.07</v>
      </c>
      <c r="C4331" t="n">
        <v>348.67</v>
      </c>
      <c r="D4331" t="n">
        <v>235.01</v>
      </c>
      <c r="E4331" t="inlineStr"/>
      <c r="F4331" t="inlineStr"/>
      <c r="G4331" t="inlineStr"/>
      <c r="H4331" t="inlineStr"/>
      <c r="I4331" t="inlineStr"/>
      <c r="J4331" t="n">
        <v>35.38</v>
      </c>
      <c r="K4331" t="n">
        <v>72.39</v>
      </c>
      <c r="L4331" t="n">
        <v>34085.68</v>
      </c>
      <c r="M4331" t="n">
        <v>298.74</v>
      </c>
      <c r="N4331" t="n">
        <v>1586328.19</v>
      </c>
      <c r="O4331" t="n">
        <v>70.61</v>
      </c>
      <c r="P4331" t="n">
        <v>7.23</v>
      </c>
      <c r="Q4331" t="n">
        <v>88.2</v>
      </c>
      <c r="R4331" t="n">
        <v>185.028</v>
      </c>
      <c r="S4331" t="n">
        <v>163.525</v>
      </c>
      <c r="T4331" t="n">
        <v>329.036</v>
      </c>
    </row>
    <row r="4332">
      <c r="A4332" s="142" t="n">
        <v>42606</v>
      </c>
      <c r="B4332" t="n">
        <v>210.95</v>
      </c>
      <c r="C4332" t="n">
        <v>345.06</v>
      </c>
      <c r="D4332" t="n">
        <v>232.6</v>
      </c>
      <c r="E4332" t="inlineStr"/>
      <c r="F4332" t="inlineStr"/>
      <c r="G4332" t="inlineStr"/>
      <c r="H4332" t="inlineStr"/>
      <c r="I4332" t="inlineStr"/>
      <c r="J4332" t="n">
        <v>34.19</v>
      </c>
      <c r="K4332" t="n">
        <v>68.67</v>
      </c>
      <c r="L4332" t="n">
        <v>33423.09</v>
      </c>
      <c r="M4332" t="n">
        <v>282.39</v>
      </c>
      <c r="N4332" t="n">
        <v>1491654.19</v>
      </c>
      <c r="O4332" t="n">
        <v>66.44</v>
      </c>
      <c r="P4332" t="n">
        <v>6.92</v>
      </c>
      <c r="Q4332" t="n">
        <v>84.98999999999999</v>
      </c>
      <c r="R4332" t="n">
        <v>185.712</v>
      </c>
      <c r="S4332" t="n">
        <v>163.774</v>
      </c>
      <c r="T4332" t="n">
        <v>327.641</v>
      </c>
    </row>
    <row r="4333">
      <c r="A4333" s="142" t="n">
        <v>42607</v>
      </c>
      <c r="B4333" t="n">
        <v>202.13</v>
      </c>
      <c r="C4333" t="n">
        <v>330.5</v>
      </c>
      <c r="D4333" t="n">
        <v>222.82</v>
      </c>
      <c r="E4333" t="inlineStr"/>
      <c r="F4333" t="inlineStr"/>
      <c r="G4333" t="inlineStr"/>
      <c r="H4333" t="inlineStr"/>
      <c r="I4333" t="inlineStr"/>
      <c r="J4333" t="n">
        <v>33.11</v>
      </c>
      <c r="K4333" t="n">
        <v>69.42</v>
      </c>
      <c r="L4333" t="n">
        <v>33344.03</v>
      </c>
      <c r="M4333" t="n">
        <v>285.36</v>
      </c>
      <c r="N4333" t="n">
        <v>1506105.67</v>
      </c>
      <c r="O4333" t="n">
        <v>66.95999999999999</v>
      </c>
      <c r="P4333" t="n">
        <v>6.94</v>
      </c>
      <c r="Q4333" t="n">
        <v>82.34999999999999</v>
      </c>
      <c r="R4333" t="n">
        <v>184.187</v>
      </c>
      <c r="S4333" t="n">
        <v>163.001</v>
      </c>
      <c r="T4333" t="n">
        <v>327.174</v>
      </c>
    </row>
    <row r="4334">
      <c r="A4334" s="142" t="n">
        <v>42608</v>
      </c>
      <c r="B4334" t="n">
        <v>201.22</v>
      </c>
      <c r="C4334" t="n">
        <v>329.4</v>
      </c>
      <c r="D4334" t="n">
        <v>221.93</v>
      </c>
      <c r="E4334" t="inlineStr"/>
      <c r="F4334" t="inlineStr"/>
      <c r="G4334" t="inlineStr"/>
      <c r="H4334" t="inlineStr"/>
      <c r="I4334" t="inlineStr"/>
      <c r="J4334" t="n">
        <v>33.64</v>
      </c>
      <c r="K4334" t="n">
        <v>69.59999999999999</v>
      </c>
      <c r="L4334" t="n">
        <v>33471.89</v>
      </c>
      <c r="M4334" t="n">
        <v>287.72</v>
      </c>
      <c r="N4334" t="n">
        <v>1512269.56</v>
      </c>
      <c r="O4334" t="n">
        <v>67.20999999999999</v>
      </c>
      <c r="P4334" t="n">
        <v>6.98</v>
      </c>
      <c r="Q4334" t="n">
        <v>82.63</v>
      </c>
      <c r="R4334" t="n">
        <v>185.143</v>
      </c>
      <c r="S4334" t="n">
        <v>162.989</v>
      </c>
      <c r="T4334" t="n">
        <v>328.439</v>
      </c>
    </row>
    <row r="4335">
      <c r="A4335" s="142" t="n">
        <v>42611</v>
      </c>
      <c r="B4335" t="n">
        <v>203.41</v>
      </c>
      <c r="C4335" t="n">
        <v>332.72</v>
      </c>
      <c r="D4335" t="n">
        <v>224.23</v>
      </c>
      <c r="E4335" t="inlineStr"/>
      <c r="F4335" t="inlineStr"/>
      <c r="G4335" t="inlineStr"/>
      <c r="H4335" t="inlineStr"/>
      <c r="I4335" t="inlineStr"/>
      <c r="J4335" t="n">
        <v>33.14</v>
      </c>
      <c r="K4335" t="n">
        <v>70.51000000000001</v>
      </c>
      <c r="L4335" t="n">
        <v>33471.89</v>
      </c>
      <c r="M4335" t="n">
        <v>288.16</v>
      </c>
      <c r="N4335" t="n">
        <v>1518919</v>
      </c>
      <c r="O4335" t="n">
        <v>67.52</v>
      </c>
      <c r="P4335" t="n">
        <v>6.97</v>
      </c>
      <c r="Q4335" t="n">
        <v>82.72</v>
      </c>
      <c r="R4335" t="n">
        <v>184.874</v>
      </c>
      <c r="S4335" t="n">
        <v>164.515</v>
      </c>
      <c r="T4335" t="n">
        <v>329.789</v>
      </c>
    </row>
    <row r="4336">
      <c r="A4336" s="142" t="n">
        <v>42612</v>
      </c>
      <c r="B4336" t="n">
        <v>201.27</v>
      </c>
      <c r="C4336" t="n">
        <v>329.28</v>
      </c>
      <c r="D4336" t="n">
        <v>221.88</v>
      </c>
      <c r="E4336" t="inlineStr"/>
      <c r="F4336" t="inlineStr"/>
      <c r="G4336" t="inlineStr"/>
      <c r="H4336" t="inlineStr"/>
      <c r="I4336" t="inlineStr"/>
      <c r="J4336" t="n">
        <v>32.93</v>
      </c>
      <c r="K4336" t="n">
        <v>67.27</v>
      </c>
      <c r="L4336" t="n">
        <v>33058.53</v>
      </c>
      <c r="M4336" t="n">
        <v>278.83</v>
      </c>
      <c r="N4336" t="n">
        <v>1448562.02</v>
      </c>
      <c r="O4336" t="n">
        <v>64.68000000000001</v>
      </c>
      <c r="P4336" t="n">
        <v>6.71</v>
      </c>
      <c r="Q4336" t="n">
        <v>82.05</v>
      </c>
      <c r="R4336" t="n">
        <v>185.73</v>
      </c>
      <c r="S4336" t="n">
        <v>164.649</v>
      </c>
      <c r="T4336" t="n">
        <v>331.344</v>
      </c>
    </row>
    <row r="4337">
      <c r="A4337" s="142" t="n">
        <v>42613</v>
      </c>
      <c r="B4337" t="n">
        <v>195.57</v>
      </c>
      <c r="C4337" t="n">
        <v>319.83</v>
      </c>
      <c r="D4337" t="n">
        <v>215.53</v>
      </c>
      <c r="E4337" t="inlineStr"/>
      <c r="F4337" t="inlineStr"/>
      <c r="G4337" t="inlineStr"/>
      <c r="H4337" t="inlineStr"/>
      <c r="I4337" t="inlineStr"/>
      <c r="J4337" t="n">
        <v>31.56</v>
      </c>
      <c r="K4337" t="n">
        <v>67.28</v>
      </c>
      <c r="L4337" t="n">
        <v>32917.54</v>
      </c>
      <c r="M4337" t="n">
        <v>275.81</v>
      </c>
      <c r="N4337" t="n">
        <v>1423773.8</v>
      </c>
      <c r="O4337" t="n">
        <v>63.66</v>
      </c>
      <c r="P4337" t="n">
        <v>6.53</v>
      </c>
      <c r="Q4337" t="n">
        <v>78.52</v>
      </c>
      <c r="R4337" t="n">
        <v>185.077</v>
      </c>
      <c r="S4337" t="n">
        <v>164.416</v>
      </c>
      <c r="T4337" t="n">
        <v>329.863</v>
      </c>
    </row>
    <row r="4338">
      <c r="A4338" s="142" t="n">
        <v>42614</v>
      </c>
      <c r="B4338" t="n">
        <v>190.5</v>
      </c>
      <c r="C4338" t="n">
        <v>311.74</v>
      </c>
      <c r="D4338" t="n">
        <v>210</v>
      </c>
      <c r="E4338" t="inlineStr"/>
      <c r="F4338" t="inlineStr"/>
      <c r="G4338" t="inlineStr"/>
      <c r="H4338" t="inlineStr"/>
      <c r="I4338" t="inlineStr"/>
      <c r="J4338" t="n">
        <v>31.19</v>
      </c>
      <c r="K4338" t="n">
        <v>69.33</v>
      </c>
      <c r="L4338" t="n">
        <v>32938.46</v>
      </c>
      <c r="M4338" t="n">
        <v>282.18</v>
      </c>
      <c r="N4338" t="n">
        <v>1467829.08</v>
      </c>
      <c r="O4338" t="n">
        <v>65.14</v>
      </c>
      <c r="P4338" t="n">
        <v>6.68</v>
      </c>
      <c r="Q4338" t="n">
        <v>78.06</v>
      </c>
      <c r="R4338" t="n">
        <v>185.042</v>
      </c>
      <c r="S4338" t="n">
        <v>163.904</v>
      </c>
      <c r="T4338" t="n">
        <v>327.373</v>
      </c>
    </row>
    <row r="4339">
      <c r="A4339" s="142" t="n">
        <v>42615</v>
      </c>
      <c r="B4339" t="n">
        <v>194.79</v>
      </c>
      <c r="C4339" t="n">
        <v>318.63</v>
      </c>
      <c r="D4339" t="n">
        <v>214.67</v>
      </c>
      <c r="E4339" t="inlineStr"/>
      <c r="F4339" t="inlineStr"/>
      <c r="G4339" t="inlineStr"/>
      <c r="H4339" t="inlineStr"/>
      <c r="I4339" t="inlineStr"/>
      <c r="J4339" t="n">
        <v>33.16</v>
      </c>
      <c r="K4339" t="n">
        <v>71.08</v>
      </c>
      <c r="L4339" t="n">
        <v>33392.62</v>
      </c>
      <c r="M4339" t="n">
        <v>287.71</v>
      </c>
      <c r="N4339" t="n">
        <v>1537817.09</v>
      </c>
      <c r="O4339" t="n">
        <v>67.75</v>
      </c>
      <c r="P4339" t="n">
        <v>6.99</v>
      </c>
      <c r="Q4339" t="n">
        <v>82.79000000000001</v>
      </c>
      <c r="R4339" t="n">
        <v>188.765</v>
      </c>
      <c r="S4339" t="n">
        <v>165.474</v>
      </c>
      <c r="T4339" t="n">
        <v>331.535</v>
      </c>
    </row>
    <row r="4340">
      <c r="A4340" s="142" t="n">
        <v>42618</v>
      </c>
      <c r="B4340" t="n">
        <v>203.81</v>
      </c>
      <c r="C4340" t="n">
        <v>333.33</v>
      </c>
      <c r="D4340" t="n">
        <v>224.6</v>
      </c>
      <c r="E4340" t="inlineStr"/>
      <c r="F4340" t="inlineStr"/>
      <c r="G4340" t="inlineStr"/>
      <c r="H4340" t="inlineStr"/>
      <c r="I4340" t="inlineStr"/>
      <c r="J4340" t="n">
        <v>33.61</v>
      </c>
      <c r="K4340" t="n">
        <v>71.93000000000001</v>
      </c>
      <c r="L4340" t="n">
        <v>33392.62</v>
      </c>
      <c r="M4340" t="n">
        <v>290.44</v>
      </c>
      <c r="N4340" t="n">
        <v>1549407.69</v>
      </c>
      <c r="O4340" t="n">
        <v>67.75</v>
      </c>
      <c r="P4340" t="n">
        <v>7.04</v>
      </c>
      <c r="Q4340" t="n">
        <v>82.79000000000001</v>
      </c>
      <c r="R4340" t="n">
        <v>188.855</v>
      </c>
      <c r="S4340" t="n">
        <v>166.165</v>
      </c>
      <c r="T4340" t="n">
        <v>335.74</v>
      </c>
    </row>
    <row r="4341">
      <c r="A4341" s="142" t="n">
        <v>42619</v>
      </c>
      <c r="B4341" t="n">
        <v>207.12</v>
      </c>
      <c r="C4341" t="n">
        <v>339.28</v>
      </c>
      <c r="D4341" t="n">
        <v>228.42</v>
      </c>
      <c r="E4341" t="inlineStr"/>
      <c r="F4341" t="inlineStr"/>
      <c r="G4341" t="inlineStr"/>
      <c r="H4341" t="inlineStr"/>
      <c r="I4341" t="inlineStr"/>
      <c r="J4341" t="n">
        <v>33.75</v>
      </c>
      <c r="K4341" t="n">
        <v>74.25</v>
      </c>
      <c r="L4341" t="n">
        <v>34459.06</v>
      </c>
      <c r="M4341" t="n">
        <v>299.9</v>
      </c>
      <c r="N4341" t="n">
        <v>1598592.73</v>
      </c>
      <c r="O4341" t="n">
        <v>70.55</v>
      </c>
      <c r="P4341" t="n">
        <v>7.27</v>
      </c>
      <c r="Q4341" t="n">
        <v>84.44</v>
      </c>
      <c r="R4341" t="n">
        <v>188.133</v>
      </c>
      <c r="S4341" t="n">
        <v>165.781</v>
      </c>
      <c r="T4341" t="n">
        <v>338.019</v>
      </c>
    </row>
    <row r="4342">
      <c r="A4342" s="142" t="n">
        <v>42620</v>
      </c>
      <c r="B4342" t="n">
        <v>211.89</v>
      </c>
      <c r="C4342" t="n">
        <v>347.47</v>
      </c>
      <c r="D4342" t="n">
        <v>233.78</v>
      </c>
      <c r="E4342" t="inlineStr"/>
      <c r="F4342" t="inlineStr"/>
      <c r="G4342" t="inlineStr"/>
      <c r="H4342" t="inlineStr"/>
      <c r="I4342" t="inlineStr"/>
      <c r="J4342" t="n">
        <v>34.46</v>
      </c>
      <c r="K4342" t="n">
        <v>73.44</v>
      </c>
      <c r="L4342" t="n">
        <v>34118.85</v>
      </c>
      <c r="M4342" t="n">
        <v>298.82</v>
      </c>
      <c r="N4342" t="n">
        <v>1594969.83</v>
      </c>
      <c r="O4342" t="n">
        <v>70.67</v>
      </c>
      <c r="P4342" t="n">
        <v>7.27</v>
      </c>
      <c r="Q4342" t="n">
        <v>85.91</v>
      </c>
      <c r="R4342" t="n">
        <v>188.747</v>
      </c>
      <c r="S4342" t="n">
        <v>165.935</v>
      </c>
      <c r="T4342" t="n">
        <v>338.902</v>
      </c>
    </row>
    <row r="4343">
      <c r="A4343" s="142" t="n">
        <v>42621</v>
      </c>
      <c r="B4343" t="n">
        <v>214.09</v>
      </c>
      <c r="C4343" t="n">
        <v>350.97</v>
      </c>
      <c r="D4343" t="n">
        <v>236.15</v>
      </c>
      <c r="E4343" t="inlineStr"/>
      <c r="F4343" t="inlineStr"/>
      <c r="G4343" t="inlineStr"/>
      <c r="H4343" t="inlineStr"/>
      <c r="I4343" t="inlineStr"/>
      <c r="J4343" t="n">
        <v>34.13</v>
      </c>
      <c r="K4343" t="n">
        <v>72.05</v>
      </c>
      <c r="L4343" t="n">
        <v>33929.33</v>
      </c>
      <c r="M4343" t="n">
        <v>294.22</v>
      </c>
      <c r="N4343" t="n">
        <v>1565234.91</v>
      </c>
      <c r="O4343" t="n">
        <v>69.18000000000001</v>
      </c>
      <c r="P4343" t="n">
        <v>7.16</v>
      </c>
      <c r="Q4343" t="n">
        <v>85.18000000000001</v>
      </c>
      <c r="R4343" t="n">
        <v>188.123</v>
      </c>
      <c r="S4343" t="n">
        <v>165.244</v>
      </c>
      <c r="T4343" t="n">
        <v>338.443</v>
      </c>
    </row>
    <row r="4344">
      <c r="A4344" s="142" t="n">
        <v>42622</v>
      </c>
      <c r="B4344" t="n">
        <v>209.71</v>
      </c>
      <c r="C4344" t="n">
        <v>344.14</v>
      </c>
      <c r="D4344" t="n">
        <v>231.43</v>
      </c>
      <c r="E4344" t="inlineStr"/>
      <c r="F4344" t="inlineStr"/>
      <c r="G4344" t="inlineStr"/>
      <c r="H4344" t="inlineStr"/>
      <c r="I4344" t="inlineStr"/>
      <c r="J4344" t="n">
        <v>32.9</v>
      </c>
      <c r="K4344" t="n">
        <v>69.13</v>
      </c>
      <c r="L4344" t="n">
        <v>33548.89</v>
      </c>
      <c r="M4344" t="n">
        <v>282.11</v>
      </c>
      <c r="N4344" t="n">
        <v>1488826.47</v>
      </c>
      <c r="O4344" t="n">
        <v>66.09999999999999</v>
      </c>
      <c r="P4344" t="n">
        <v>6.85</v>
      </c>
      <c r="Q4344" t="n">
        <v>82.16</v>
      </c>
      <c r="R4344" t="n">
        <v>186.075</v>
      </c>
      <c r="S4344" t="n">
        <v>162.728</v>
      </c>
      <c r="T4344" t="n">
        <v>333.778</v>
      </c>
    </row>
    <row r="4345">
      <c r="A4345" s="142" t="n">
        <v>42625</v>
      </c>
      <c r="B4345" t="n">
        <v>201.8</v>
      </c>
      <c r="C4345" t="n">
        <v>330.85</v>
      </c>
      <c r="D4345" t="n">
        <v>222.59</v>
      </c>
      <c r="E4345" t="inlineStr"/>
      <c r="F4345" t="inlineStr"/>
      <c r="G4345" t="inlineStr"/>
      <c r="H4345" t="inlineStr"/>
      <c r="I4345" t="inlineStr"/>
      <c r="J4345" t="n">
        <v>32.25</v>
      </c>
      <c r="K4345" t="n">
        <v>69.84999999999999</v>
      </c>
      <c r="L4345" t="n">
        <v>32934.13</v>
      </c>
      <c r="M4345" t="n">
        <v>286.58</v>
      </c>
      <c r="N4345" t="n">
        <v>1522808.93</v>
      </c>
      <c r="O4345" t="n">
        <v>67.37</v>
      </c>
      <c r="P4345" t="n">
        <v>7.01</v>
      </c>
      <c r="Q4345" t="n">
        <v>80.47</v>
      </c>
      <c r="R4345" t="n">
        <v>184.327</v>
      </c>
      <c r="S4345" t="n">
        <v>162.876</v>
      </c>
      <c r="T4345" t="n">
        <v>326.241</v>
      </c>
    </row>
    <row r="4346">
      <c r="A4346" s="142" t="n">
        <v>42626</v>
      </c>
      <c r="B4346" t="n">
        <v>202.92</v>
      </c>
      <c r="C4346" t="n">
        <v>332.81</v>
      </c>
      <c r="D4346" t="n">
        <v>223.86</v>
      </c>
      <c r="E4346" t="inlineStr"/>
      <c r="F4346" t="inlineStr"/>
      <c r="G4346" t="inlineStr"/>
      <c r="H4346" t="inlineStr"/>
      <c r="I4346" t="inlineStr"/>
      <c r="J4346" t="n">
        <v>32.13</v>
      </c>
      <c r="K4346" t="n">
        <v>68.06</v>
      </c>
      <c r="L4346" t="n">
        <v>32855.3</v>
      </c>
      <c r="M4346" t="n">
        <v>278.69</v>
      </c>
      <c r="N4346" t="n">
        <v>1476645.41</v>
      </c>
      <c r="O4346" t="n">
        <v>65.59999999999999</v>
      </c>
      <c r="P4346" t="n">
        <v>6.77</v>
      </c>
      <c r="Q4346" t="n">
        <v>80.2</v>
      </c>
      <c r="R4346" t="n">
        <v>182.428</v>
      </c>
      <c r="S4346" t="n">
        <v>160.744</v>
      </c>
      <c r="T4346" t="n">
        <v>324.364</v>
      </c>
    </row>
    <row r="4347">
      <c r="A4347" s="142" t="n">
        <v>42627</v>
      </c>
      <c r="B4347" t="n">
        <v>197.4</v>
      </c>
      <c r="C4347" t="n">
        <v>323.72</v>
      </c>
      <c r="D4347" t="n">
        <v>217.76</v>
      </c>
      <c r="E4347" t="inlineStr"/>
      <c r="F4347" t="inlineStr"/>
      <c r="G4347" t="inlineStr"/>
      <c r="H4347" t="inlineStr"/>
      <c r="I4347" t="inlineStr"/>
      <c r="J4347" t="n">
        <v>32.16</v>
      </c>
      <c r="K4347" t="n">
        <v>67.95</v>
      </c>
      <c r="L4347" t="n">
        <v>32943.66</v>
      </c>
      <c r="M4347" t="n">
        <v>278.52</v>
      </c>
      <c r="N4347" t="n">
        <v>1471821.74</v>
      </c>
      <c r="O4347" t="n">
        <v>65.43000000000001</v>
      </c>
      <c r="P4347" t="n">
        <v>6.75</v>
      </c>
      <c r="Q4347" t="n">
        <v>80.15000000000001</v>
      </c>
      <c r="R4347" t="n">
        <v>182.228</v>
      </c>
      <c r="S4347" t="n">
        <v>160.454</v>
      </c>
      <c r="T4347" t="n">
        <v>323.924</v>
      </c>
    </row>
    <row r="4348">
      <c r="A4348" s="142" t="n">
        <v>42628</v>
      </c>
      <c r="B4348" t="n">
        <v>198.97</v>
      </c>
      <c r="C4348" t="n">
        <v>326.13</v>
      </c>
      <c r="D4348" t="n">
        <v>219.45</v>
      </c>
      <c r="E4348" t="inlineStr"/>
      <c r="F4348" t="inlineStr"/>
      <c r="G4348" t="inlineStr"/>
      <c r="H4348" t="inlineStr"/>
      <c r="I4348" t="inlineStr"/>
      <c r="J4348" t="n">
        <v>31.39</v>
      </c>
      <c r="K4348" t="n">
        <v>68.54000000000001</v>
      </c>
      <c r="L4348" t="n">
        <v>32813.04</v>
      </c>
      <c r="M4348" t="n">
        <v>277.31</v>
      </c>
      <c r="N4348" t="n">
        <v>1476585.62</v>
      </c>
      <c r="O4348" t="n">
        <v>65.84</v>
      </c>
      <c r="P4348" t="n">
        <v>6.77</v>
      </c>
      <c r="Q4348" t="n">
        <v>78.09999999999999</v>
      </c>
      <c r="R4348" t="n">
        <v>183.246</v>
      </c>
      <c r="S4348" t="n">
        <v>161.64</v>
      </c>
      <c r="T4348" t="n">
        <v>325.474</v>
      </c>
    </row>
    <row r="4349">
      <c r="A4349" s="142" t="n">
        <v>42629</v>
      </c>
      <c r="B4349" t="n">
        <v>198.11</v>
      </c>
      <c r="C4349" t="n">
        <v>325</v>
      </c>
      <c r="D4349" t="n">
        <v>218.56</v>
      </c>
      <c r="E4349" t="inlineStr"/>
      <c r="F4349" t="inlineStr"/>
      <c r="G4349" t="inlineStr"/>
      <c r="H4349" t="inlineStr"/>
      <c r="I4349" t="inlineStr"/>
      <c r="J4349" t="n">
        <v>31.7</v>
      </c>
      <c r="K4349" t="n">
        <v>67.7</v>
      </c>
      <c r="L4349" t="n">
        <v>32732.11</v>
      </c>
      <c r="M4349" t="n">
        <v>274.31</v>
      </c>
      <c r="N4349" t="n">
        <v>1461993.08</v>
      </c>
      <c r="O4349" t="n">
        <v>65.16</v>
      </c>
      <c r="P4349" t="n">
        <v>6.71</v>
      </c>
      <c r="Q4349" t="n">
        <v>79.09</v>
      </c>
      <c r="R4349" t="n">
        <v>181.845</v>
      </c>
      <c r="S4349" t="n">
        <v>162.018</v>
      </c>
      <c r="T4349" t="n">
        <v>326.537</v>
      </c>
    </row>
    <row r="4350">
      <c r="A4350" s="142" t="n">
        <v>42632</v>
      </c>
      <c r="B4350" t="n">
        <v>196.85</v>
      </c>
      <c r="C4350" t="n">
        <v>322.48</v>
      </c>
      <c r="D4350" t="n">
        <v>217.08</v>
      </c>
      <c r="E4350" t="inlineStr"/>
      <c r="F4350" t="inlineStr"/>
      <c r="G4350" t="inlineStr"/>
      <c r="H4350" t="inlineStr"/>
      <c r="I4350" t="inlineStr"/>
      <c r="J4350" t="n">
        <v>32.12</v>
      </c>
      <c r="K4350" t="n">
        <v>68.93000000000001</v>
      </c>
      <c r="L4350" t="n">
        <v>33135.3</v>
      </c>
      <c r="M4350" t="n">
        <v>278.2</v>
      </c>
      <c r="N4350" t="n">
        <v>1475129.88</v>
      </c>
      <c r="O4350" t="n">
        <v>65.87</v>
      </c>
      <c r="P4350" t="n">
        <v>6.78</v>
      </c>
      <c r="Q4350" t="n">
        <v>79.7</v>
      </c>
      <c r="R4350" t="n">
        <v>183.761</v>
      </c>
      <c r="S4350" t="n">
        <v>162.555</v>
      </c>
      <c r="T4350" t="n">
        <v>330.475</v>
      </c>
    </row>
    <row r="4351">
      <c r="A4351" s="142" t="n">
        <v>42633</v>
      </c>
      <c r="B4351" t="n">
        <v>199.5</v>
      </c>
      <c r="C4351" t="n">
        <v>327.09</v>
      </c>
      <c r="D4351" t="n">
        <v>220.05</v>
      </c>
      <c r="E4351" t="inlineStr"/>
      <c r="F4351" t="inlineStr"/>
      <c r="G4351" t="inlineStr"/>
      <c r="H4351" t="inlineStr"/>
      <c r="I4351" t="inlineStr"/>
      <c r="J4351" t="n">
        <v>31.92</v>
      </c>
      <c r="K4351" t="n">
        <v>68.75</v>
      </c>
      <c r="L4351" t="n">
        <v>33154.74</v>
      </c>
      <c r="M4351" t="n">
        <v>277.24</v>
      </c>
      <c r="N4351" t="n">
        <v>1482156.07</v>
      </c>
      <c r="O4351" t="n">
        <v>66.06999999999999</v>
      </c>
      <c r="P4351" t="n">
        <v>6.79</v>
      </c>
      <c r="Q4351" t="n">
        <v>79.18000000000001</v>
      </c>
      <c r="R4351" t="n">
        <v>183.618</v>
      </c>
      <c r="S4351" t="n">
        <v>162.775</v>
      </c>
      <c r="T4351" t="n">
        <v>331.267</v>
      </c>
    </row>
    <row r="4352">
      <c r="A4352" s="142" t="n">
        <v>42634</v>
      </c>
      <c r="B4352" t="n">
        <v>199.7</v>
      </c>
      <c r="C4352" t="n">
        <v>327.51</v>
      </c>
      <c r="D4352" t="n">
        <v>220.27</v>
      </c>
      <c r="E4352" t="inlineStr"/>
      <c r="F4352" t="inlineStr"/>
      <c r="G4352" t="inlineStr"/>
      <c r="H4352" t="inlineStr"/>
      <c r="I4352" t="inlineStr"/>
      <c r="J4352" t="n">
        <v>32.76</v>
      </c>
      <c r="K4352" t="n">
        <v>72.45</v>
      </c>
      <c r="L4352" t="n">
        <v>33572.52</v>
      </c>
      <c r="M4352" t="n">
        <v>294.02</v>
      </c>
      <c r="N4352" t="n">
        <v>1575434.52</v>
      </c>
      <c r="O4352" t="n">
        <v>69.84</v>
      </c>
      <c r="P4352" t="n">
        <v>7.14</v>
      </c>
      <c r="Q4352" t="n">
        <v>81.63</v>
      </c>
      <c r="R4352" t="n">
        <v>184.44</v>
      </c>
      <c r="S4352" t="n">
        <v>164.938</v>
      </c>
      <c r="T4352" t="n">
        <v>334.729</v>
      </c>
    </row>
    <row r="4353">
      <c r="A4353" s="142" t="n">
        <v>42635</v>
      </c>
      <c r="B4353" t="n">
        <v>208.45</v>
      </c>
      <c r="C4353" t="n">
        <v>341.95</v>
      </c>
      <c r="D4353" t="n">
        <v>229.94</v>
      </c>
      <c r="E4353" t="inlineStr"/>
      <c r="F4353" t="inlineStr"/>
      <c r="G4353" t="inlineStr"/>
      <c r="H4353" t="inlineStr"/>
      <c r="I4353" t="inlineStr"/>
      <c r="J4353" t="n">
        <v>34.49</v>
      </c>
      <c r="K4353" t="n">
        <v>72.19</v>
      </c>
      <c r="L4353" t="n">
        <v>34078.28</v>
      </c>
      <c r="M4353" t="n">
        <v>295.12</v>
      </c>
      <c r="N4353" t="n">
        <v>1572759.57</v>
      </c>
      <c r="O4353" t="n">
        <v>70.23999999999999</v>
      </c>
      <c r="P4353" t="n">
        <v>7.23</v>
      </c>
      <c r="Q4353" t="n">
        <v>85.89</v>
      </c>
      <c r="R4353" t="n">
        <v>187.413</v>
      </c>
      <c r="S4353" t="n">
        <v>165.362</v>
      </c>
      <c r="T4353" t="n">
        <v>337.324</v>
      </c>
    </row>
    <row r="4354">
      <c r="A4354" s="142" t="n">
        <v>42636</v>
      </c>
      <c r="B4354" t="n">
        <v>211.57</v>
      </c>
      <c r="C4354" t="n">
        <v>347.25</v>
      </c>
      <c r="D4354" t="n">
        <v>233.41</v>
      </c>
      <c r="E4354" t="inlineStr"/>
      <c r="F4354" t="inlineStr"/>
      <c r="G4354" t="inlineStr"/>
      <c r="H4354" t="inlineStr"/>
      <c r="I4354" t="inlineStr"/>
      <c r="J4354" t="n">
        <v>33.79</v>
      </c>
      <c r="K4354" t="n">
        <v>71.34999999999999</v>
      </c>
      <c r="L4354" t="n">
        <v>33968.65</v>
      </c>
      <c r="M4354" t="n">
        <v>289.25</v>
      </c>
      <c r="N4354" t="n">
        <v>1526065.95</v>
      </c>
      <c r="O4354" t="n">
        <v>68.3</v>
      </c>
      <c r="P4354" t="n">
        <v>7.03</v>
      </c>
      <c r="Q4354" t="n">
        <v>83.95</v>
      </c>
      <c r="R4354" t="n">
        <v>186.101</v>
      </c>
      <c r="S4354" t="n">
        <v>164.693</v>
      </c>
      <c r="T4354" t="n">
        <v>336.734</v>
      </c>
    </row>
    <row r="4355">
      <c r="A4355" s="142" t="n">
        <v>42639</v>
      </c>
      <c r="B4355" t="n">
        <v>205.77</v>
      </c>
      <c r="C4355" t="n">
        <v>337.73</v>
      </c>
      <c r="D4355" t="n">
        <v>227.02</v>
      </c>
      <c r="E4355" t="inlineStr"/>
      <c r="F4355" t="inlineStr"/>
      <c r="G4355" t="inlineStr"/>
      <c r="H4355" t="inlineStr"/>
      <c r="I4355" t="inlineStr"/>
      <c r="J4355" t="n">
        <v>33.13</v>
      </c>
      <c r="K4355" t="n">
        <v>70.12</v>
      </c>
      <c r="L4355" t="n">
        <v>33712.51</v>
      </c>
      <c r="M4355" t="n">
        <v>283.79</v>
      </c>
      <c r="N4355" t="n">
        <v>1501818.04</v>
      </c>
      <c r="O4355" t="n">
        <v>67.5</v>
      </c>
      <c r="P4355" t="n">
        <v>6.96</v>
      </c>
      <c r="Q4355" t="n">
        <v>82.12</v>
      </c>
      <c r="R4355" t="n">
        <v>183.185</v>
      </c>
      <c r="S4355" t="n">
        <v>162.509</v>
      </c>
      <c r="T4355" t="n">
        <v>330.914</v>
      </c>
    </row>
    <row r="4356">
      <c r="A4356" s="142" t="n">
        <v>42640</v>
      </c>
      <c r="B4356" t="n">
        <v>204.3</v>
      </c>
      <c r="C4356" t="n">
        <v>335.22</v>
      </c>
      <c r="D4356" t="n">
        <v>225.36</v>
      </c>
      <c r="E4356" t="inlineStr"/>
      <c r="F4356" t="inlineStr"/>
      <c r="G4356" t="inlineStr"/>
      <c r="H4356" t="inlineStr"/>
      <c r="I4356" t="inlineStr"/>
      <c r="J4356" t="n">
        <v>32.53</v>
      </c>
      <c r="K4356" t="n">
        <v>69.55</v>
      </c>
      <c r="L4356" t="n">
        <v>33360.21</v>
      </c>
      <c r="M4356" t="n">
        <v>278.77</v>
      </c>
      <c r="N4356" t="n">
        <v>1473150.97</v>
      </c>
      <c r="O4356" t="n">
        <v>66.41</v>
      </c>
      <c r="P4356" t="n">
        <v>6.84</v>
      </c>
      <c r="Q4356" t="n">
        <v>80.39</v>
      </c>
      <c r="R4356" t="n">
        <v>183.301</v>
      </c>
      <c r="S4356" t="n">
        <v>164.08</v>
      </c>
      <c r="T4356" t="n">
        <v>335.088</v>
      </c>
    </row>
    <row r="4357">
      <c r="A4357" s="142" t="n">
        <v>42641</v>
      </c>
      <c r="B4357" t="n">
        <v>202.74</v>
      </c>
      <c r="C4357" t="n">
        <v>332.55</v>
      </c>
      <c r="D4357" t="n">
        <v>223.61</v>
      </c>
      <c r="E4357" t="inlineStr"/>
      <c r="F4357" t="inlineStr"/>
      <c r="G4357" t="inlineStr"/>
      <c r="H4357" t="inlineStr"/>
      <c r="I4357" t="inlineStr"/>
      <c r="J4357" t="n">
        <v>32.44</v>
      </c>
      <c r="K4357" t="n">
        <v>70.84</v>
      </c>
      <c r="L4357" t="n">
        <v>33398.65</v>
      </c>
      <c r="M4357" t="n">
        <v>281.28</v>
      </c>
      <c r="N4357" t="n">
        <v>1498913.46</v>
      </c>
      <c r="O4357" t="n">
        <v>66.95999999999999</v>
      </c>
      <c r="P4357" t="n">
        <v>6.94</v>
      </c>
      <c r="Q4357" t="n">
        <v>80.31999999999999</v>
      </c>
      <c r="R4357" t="n">
        <v>184.551</v>
      </c>
      <c r="S4357" t="n">
        <v>164.797</v>
      </c>
      <c r="T4357" t="n">
        <v>335.696</v>
      </c>
    </row>
    <row r="4358">
      <c r="A4358" s="142" t="n">
        <v>42642</v>
      </c>
      <c r="B4358" t="n">
        <v>203.02</v>
      </c>
      <c r="C4358" t="n">
        <v>333.24</v>
      </c>
      <c r="D4358" t="n">
        <v>223.97</v>
      </c>
      <c r="E4358" t="inlineStr"/>
      <c r="F4358" t="inlineStr"/>
      <c r="G4358" t="inlineStr"/>
      <c r="H4358" t="inlineStr"/>
      <c r="I4358" t="inlineStr"/>
      <c r="J4358" t="n">
        <v>32.85</v>
      </c>
      <c r="K4358" t="n">
        <v>70.98</v>
      </c>
      <c r="L4358" t="n">
        <v>33562.09</v>
      </c>
      <c r="M4358" t="n">
        <v>282.34</v>
      </c>
      <c r="N4358" t="n">
        <v>1489308.05</v>
      </c>
      <c r="O4358" t="n">
        <v>67.18000000000001</v>
      </c>
      <c r="P4358" t="n">
        <v>6.93</v>
      </c>
      <c r="Q4358" t="n">
        <v>81.43000000000001</v>
      </c>
      <c r="R4358" t="n">
        <v>184.901</v>
      </c>
      <c r="S4358" t="n">
        <v>163.764</v>
      </c>
      <c r="T4358" t="n">
        <v>335.007</v>
      </c>
    </row>
    <row r="4359">
      <c r="A4359" s="142" t="n">
        <v>42643</v>
      </c>
      <c r="B4359" t="n">
        <v>204.95</v>
      </c>
      <c r="C4359" t="n">
        <v>336.37</v>
      </c>
      <c r="D4359" t="n">
        <v>226.07</v>
      </c>
      <c r="E4359" t="inlineStr"/>
      <c r="F4359" t="inlineStr"/>
      <c r="G4359" t="inlineStr"/>
      <c r="H4359" t="inlineStr"/>
      <c r="I4359" t="inlineStr"/>
      <c r="J4359" t="n">
        <v>32.97</v>
      </c>
      <c r="K4359" t="n">
        <v>70.26000000000001</v>
      </c>
      <c r="L4359" t="n">
        <v>33488.59</v>
      </c>
      <c r="M4359" t="n">
        <v>279.3</v>
      </c>
      <c r="N4359" t="n">
        <v>1473345.7</v>
      </c>
      <c r="O4359" t="n">
        <v>66.09</v>
      </c>
      <c r="P4359" t="n">
        <v>6.85</v>
      </c>
      <c r="Q4359" t="n">
        <v>81.52</v>
      </c>
      <c r="R4359" t="n">
        <v>185.02</v>
      </c>
      <c r="S4359" t="n">
        <v>163.945</v>
      </c>
      <c r="T4359" t="n">
        <v>331.117</v>
      </c>
    </row>
    <row r="4360">
      <c r="A4360" s="142" t="n">
        <v>42646</v>
      </c>
      <c r="B4360" t="n">
        <v>202.29</v>
      </c>
      <c r="C4360" t="n">
        <v>332.1</v>
      </c>
      <c r="D4360" t="n">
        <v>223.16</v>
      </c>
      <c r="E4360" t="inlineStr"/>
      <c r="F4360" t="inlineStr"/>
      <c r="G4360" t="inlineStr"/>
      <c r="H4360" t="inlineStr"/>
      <c r="I4360" t="inlineStr"/>
      <c r="J4360" t="n">
        <v>32.34</v>
      </c>
      <c r="K4360" t="n">
        <v>68.79000000000001</v>
      </c>
      <c r="L4360" t="n">
        <v>33047.35</v>
      </c>
      <c r="M4360" t="n">
        <v>272.17</v>
      </c>
      <c r="N4360" t="n">
        <v>1448634.48</v>
      </c>
      <c r="O4360" t="n">
        <v>64.95999999999999</v>
      </c>
      <c r="P4360" t="n">
        <v>6.78</v>
      </c>
      <c r="Q4360" t="n">
        <v>79.91</v>
      </c>
      <c r="R4360" t="n">
        <v>185.169</v>
      </c>
      <c r="S4360" t="n">
        <v>164.169</v>
      </c>
      <c r="T4360" t="n">
        <v>334.753</v>
      </c>
    </row>
    <row r="4361">
      <c r="A4361" s="142" t="n">
        <v>42647</v>
      </c>
      <c r="B4361" t="n">
        <v>199.88</v>
      </c>
      <c r="C4361" t="n">
        <v>328.03</v>
      </c>
      <c r="D4361" t="n">
        <v>220.46</v>
      </c>
      <c r="E4361" t="inlineStr"/>
      <c r="F4361" t="inlineStr"/>
      <c r="G4361" t="inlineStr"/>
      <c r="H4361" t="inlineStr"/>
      <c r="I4361" t="inlineStr"/>
      <c r="J4361" t="n">
        <v>30.56</v>
      </c>
      <c r="K4361" t="n">
        <v>63.62</v>
      </c>
      <c r="L4361" t="n">
        <v>31993.54</v>
      </c>
      <c r="M4361" t="n">
        <v>251.48</v>
      </c>
      <c r="N4361" t="n">
        <v>1327759.79</v>
      </c>
      <c r="O4361" t="n">
        <v>60.06</v>
      </c>
      <c r="P4361" t="n">
        <v>6.27</v>
      </c>
      <c r="Q4361" t="n">
        <v>75.17</v>
      </c>
      <c r="R4361" t="n">
        <v>186.819</v>
      </c>
      <c r="S4361" t="n">
        <v>164.711</v>
      </c>
      <c r="T4361" t="n">
        <v>338.04</v>
      </c>
    </row>
    <row r="4362">
      <c r="A4362" s="142" t="n">
        <v>42648</v>
      </c>
      <c r="B4362" t="n">
        <v>188.92</v>
      </c>
      <c r="C4362" t="n">
        <v>310.11</v>
      </c>
      <c r="D4362" t="n">
        <v>208.38</v>
      </c>
      <c r="E4362" t="inlineStr"/>
      <c r="F4362" t="inlineStr"/>
      <c r="G4362" t="inlineStr"/>
      <c r="H4362" t="inlineStr"/>
      <c r="I4362" t="inlineStr"/>
      <c r="J4362" t="n">
        <v>29.62</v>
      </c>
      <c r="K4362" t="n">
        <v>62.98</v>
      </c>
      <c r="L4362" t="n">
        <v>31629.21</v>
      </c>
      <c r="M4362" t="n">
        <v>249.72</v>
      </c>
      <c r="N4362" t="n">
        <v>1320960.96</v>
      </c>
      <c r="O4362" t="n">
        <v>59.11</v>
      </c>
      <c r="P4362" t="n">
        <v>6.22</v>
      </c>
      <c r="Q4362" t="n">
        <v>72.56999999999999</v>
      </c>
      <c r="R4362" t="n">
        <v>185.857</v>
      </c>
      <c r="S4362" t="n">
        <v>164.396</v>
      </c>
      <c r="T4362" t="n">
        <v>336.676</v>
      </c>
    </row>
    <row r="4363">
      <c r="A4363" s="142" t="n">
        <v>42649</v>
      </c>
      <c r="B4363" t="n">
        <v>183.17</v>
      </c>
      <c r="C4363" t="n">
        <v>300.88</v>
      </c>
      <c r="D4363" t="n">
        <v>202.1</v>
      </c>
      <c r="E4363" t="inlineStr"/>
      <c r="F4363" t="inlineStr"/>
      <c r="G4363" t="inlineStr"/>
      <c r="H4363" t="inlineStr"/>
      <c r="I4363" t="inlineStr"/>
      <c r="J4363" t="n">
        <v>28.79</v>
      </c>
      <c r="K4363" t="n">
        <v>61.75</v>
      </c>
      <c r="L4363" t="n">
        <v>31189.73</v>
      </c>
      <c r="M4363" t="n">
        <v>244.03</v>
      </c>
      <c r="N4363" t="n">
        <v>1294212.7</v>
      </c>
      <c r="O4363" t="n">
        <v>57.73</v>
      </c>
      <c r="P4363" t="n">
        <v>6.06</v>
      </c>
      <c r="Q4363" t="n">
        <v>70.73999999999999</v>
      </c>
      <c r="R4363" t="n">
        <v>185.16</v>
      </c>
      <c r="S4363" t="n">
        <v>164.671</v>
      </c>
      <c r="T4363" t="n">
        <v>338.291</v>
      </c>
    </row>
    <row r="4364">
      <c r="A4364" s="142" t="n">
        <v>42650</v>
      </c>
      <c r="B4364" t="n">
        <v>178.71</v>
      </c>
      <c r="C4364" t="n">
        <v>292.94</v>
      </c>
      <c r="D4364" t="n">
        <v>196.93</v>
      </c>
      <c r="E4364" t="inlineStr"/>
      <c r="F4364" t="inlineStr"/>
      <c r="G4364" t="inlineStr"/>
      <c r="H4364" t="inlineStr"/>
      <c r="I4364" t="inlineStr"/>
      <c r="J4364" t="n">
        <v>29.07</v>
      </c>
      <c r="K4364" t="n">
        <v>62.08</v>
      </c>
      <c r="L4364" t="n">
        <v>31178.55</v>
      </c>
      <c r="M4364" t="n">
        <v>246.34</v>
      </c>
      <c r="N4364" t="n">
        <v>1292656.78</v>
      </c>
      <c r="O4364" t="n">
        <v>57.8</v>
      </c>
      <c r="P4364" t="n">
        <v>6.06</v>
      </c>
      <c r="Q4364" t="n">
        <v>71.40000000000001</v>
      </c>
      <c r="R4364" t="n">
        <v>183.54</v>
      </c>
      <c r="S4364" t="n">
        <v>164</v>
      </c>
      <c r="T4364" t="n">
        <v>337.229</v>
      </c>
    </row>
    <row r="4365">
      <c r="A4365" s="142" t="n">
        <v>42653</v>
      </c>
      <c r="B4365" t="n">
        <v>179.03</v>
      </c>
      <c r="C4365" t="n">
        <v>293.38</v>
      </c>
      <c r="D4365" t="n">
        <v>197.27</v>
      </c>
      <c r="E4365" t="inlineStr"/>
      <c r="F4365" t="inlineStr"/>
      <c r="G4365" t="inlineStr"/>
      <c r="H4365" t="inlineStr"/>
      <c r="I4365" t="inlineStr"/>
      <c r="J4365" t="n">
        <v>28.87</v>
      </c>
      <c r="K4365" t="n">
        <v>62.38</v>
      </c>
      <c r="L4365" t="n">
        <v>31178.55</v>
      </c>
      <c r="M4365" t="n">
        <v>246.34</v>
      </c>
      <c r="N4365" t="n">
        <v>1308291.98</v>
      </c>
      <c r="O4365" t="n">
        <v>57.8</v>
      </c>
      <c r="P4365" t="n">
        <v>6.15</v>
      </c>
      <c r="Q4365" t="n">
        <v>70.93000000000001</v>
      </c>
      <c r="R4365" t="n">
        <v>184.874</v>
      </c>
      <c r="S4365" t="n">
        <v>164.952</v>
      </c>
      <c r="T4365" t="n">
        <v>339.256</v>
      </c>
    </row>
    <row r="4366">
      <c r="A4366" s="142" t="n">
        <v>42654</v>
      </c>
      <c r="B4366" t="n">
        <v>180.75</v>
      </c>
      <c r="C4366" t="n">
        <v>296.14</v>
      </c>
      <c r="D4366" t="n">
        <v>199.12</v>
      </c>
      <c r="E4366" t="inlineStr"/>
      <c r="F4366" t="inlineStr"/>
      <c r="G4366" t="inlineStr"/>
      <c r="H4366" t="inlineStr"/>
      <c r="I4366" t="inlineStr"/>
      <c r="J4366" t="n">
        <v>28.52</v>
      </c>
      <c r="K4366" t="n">
        <v>62.01</v>
      </c>
      <c r="L4366" t="n">
        <v>30977.71</v>
      </c>
      <c r="M4366" t="n">
        <v>244.26</v>
      </c>
      <c r="N4366" t="n">
        <v>1291720.92</v>
      </c>
      <c r="O4366" t="n">
        <v>57.66</v>
      </c>
      <c r="P4366" t="n">
        <v>6.04</v>
      </c>
      <c r="Q4366" t="n">
        <v>69.81</v>
      </c>
      <c r="R4366" t="n">
        <v>183.906</v>
      </c>
      <c r="S4366" t="n">
        <v>164.526</v>
      </c>
      <c r="T4366" t="n">
        <v>337.397</v>
      </c>
    </row>
    <row r="4367">
      <c r="A4367" s="142" t="n">
        <v>42655</v>
      </c>
      <c r="B4367" t="n">
        <v>178.18</v>
      </c>
      <c r="C4367" t="n">
        <v>291.89</v>
      </c>
      <c r="D4367" t="n">
        <v>196.27</v>
      </c>
      <c r="E4367" t="inlineStr"/>
      <c r="F4367" t="inlineStr"/>
      <c r="G4367" t="inlineStr"/>
      <c r="H4367" t="inlineStr"/>
      <c r="I4367" t="inlineStr"/>
      <c r="J4367" t="n">
        <v>28.89</v>
      </c>
      <c r="K4367" t="n">
        <v>63.86</v>
      </c>
      <c r="L4367" t="n">
        <v>30911.03</v>
      </c>
      <c r="M4367" t="n">
        <v>248.75</v>
      </c>
      <c r="N4367" t="n">
        <v>1323649.8</v>
      </c>
      <c r="O4367" t="n">
        <v>58.94</v>
      </c>
      <c r="P4367" t="n">
        <v>6.18</v>
      </c>
      <c r="Q4367" t="n">
        <v>71.13</v>
      </c>
      <c r="R4367" t="n">
        <v>183.039</v>
      </c>
      <c r="S4367" t="n">
        <v>164.751</v>
      </c>
      <c r="T4367" t="n">
        <v>337.756</v>
      </c>
    </row>
    <row r="4368">
      <c r="A4368" s="142" t="n">
        <v>42656</v>
      </c>
      <c r="B4368" t="n">
        <v>180.78</v>
      </c>
      <c r="C4368" t="n">
        <v>296.14</v>
      </c>
      <c r="D4368" t="n">
        <v>199.11</v>
      </c>
      <c r="E4368" t="inlineStr"/>
      <c r="F4368" t="inlineStr"/>
      <c r="G4368" t="inlineStr"/>
      <c r="H4368" t="inlineStr"/>
      <c r="I4368" t="inlineStr"/>
      <c r="J4368" t="n">
        <v>29.31</v>
      </c>
      <c r="K4368" t="n">
        <v>64.43000000000001</v>
      </c>
      <c r="L4368" t="n">
        <v>30742.91</v>
      </c>
      <c r="M4368" t="n">
        <v>252.43</v>
      </c>
      <c r="N4368" t="n">
        <v>1344035.43</v>
      </c>
      <c r="O4368" t="n">
        <v>59.89</v>
      </c>
      <c r="P4368" t="n">
        <v>6.28</v>
      </c>
      <c r="Q4368" t="n">
        <v>72.17</v>
      </c>
      <c r="R4368" t="n">
        <v>181.404</v>
      </c>
      <c r="S4368" t="n">
        <v>163.73</v>
      </c>
      <c r="T4368" t="n">
        <v>332.691</v>
      </c>
    </row>
    <row r="4369">
      <c r="A4369" s="142" t="n">
        <v>42657</v>
      </c>
      <c r="B4369" t="n">
        <v>183.88</v>
      </c>
      <c r="C4369" t="n">
        <v>301.3</v>
      </c>
      <c r="D4369" t="n">
        <v>202.56</v>
      </c>
      <c r="E4369" t="inlineStr"/>
      <c r="F4369" t="inlineStr"/>
      <c r="G4369" t="inlineStr"/>
      <c r="H4369" t="inlineStr"/>
      <c r="I4369" t="inlineStr"/>
      <c r="J4369" t="n">
        <v>29.39</v>
      </c>
      <c r="K4369" t="n">
        <v>63.65</v>
      </c>
      <c r="L4369" t="n">
        <v>30878.12</v>
      </c>
      <c r="M4369" t="n">
        <v>248.45</v>
      </c>
      <c r="N4369" t="n">
        <v>1325670.42</v>
      </c>
      <c r="O4369" t="n">
        <v>58.88</v>
      </c>
      <c r="P4369" t="n">
        <v>6.21</v>
      </c>
      <c r="Q4369" t="n">
        <v>72.59999999999999</v>
      </c>
      <c r="R4369" t="n">
        <v>183.75</v>
      </c>
      <c r="S4369" t="n">
        <v>164.615</v>
      </c>
      <c r="T4369" t="n">
        <v>335.898</v>
      </c>
    </row>
    <row r="4370">
      <c r="A4370" s="142" t="n">
        <v>42660</v>
      </c>
      <c r="B4370" t="n">
        <v>180.78</v>
      </c>
      <c r="C4370" t="n">
        <v>296.2</v>
      </c>
      <c r="D4370" t="n">
        <v>199.14</v>
      </c>
      <c r="E4370" t="inlineStr"/>
      <c r="F4370" t="inlineStr"/>
      <c r="G4370" t="inlineStr"/>
      <c r="H4370" t="inlineStr"/>
      <c r="I4370" t="inlineStr"/>
      <c r="J4370" t="n">
        <v>29.26</v>
      </c>
      <c r="K4370" t="n">
        <v>64.23999999999999</v>
      </c>
      <c r="L4370" t="n">
        <v>30768.41</v>
      </c>
      <c r="M4370" t="n">
        <v>251.59</v>
      </c>
      <c r="N4370" t="n">
        <v>1337414.74</v>
      </c>
      <c r="O4370" t="n">
        <v>59.42</v>
      </c>
      <c r="P4370" t="n">
        <v>6.22</v>
      </c>
      <c r="Q4370" t="n">
        <v>72.26000000000001</v>
      </c>
      <c r="R4370" t="n">
        <v>182.355</v>
      </c>
      <c r="S4370" t="n">
        <v>164.234</v>
      </c>
      <c r="T4370" t="n">
        <v>335.379</v>
      </c>
    </row>
    <row r="4371">
      <c r="A4371" s="142" t="n">
        <v>42661</v>
      </c>
      <c r="B4371" t="n">
        <v>179.74</v>
      </c>
      <c r="C4371" t="n">
        <v>294.49</v>
      </c>
      <c r="D4371" t="n">
        <v>197.98</v>
      </c>
      <c r="E4371" t="inlineStr"/>
      <c r="F4371" t="inlineStr"/>
      <c r="G4371" t="inlineStr"/>
      <c r="H4371" t="inlineStr"/>
      <c r="I4371" t="inlineStr"/>
      <c r="J4371" t="n">
        <v>29.93</v>
      </c>
      <c r="K4371" t="n">
        <v>66.34</v>
      </c>
      <c r="L4371" t="n">
        <v>30971.25</v>
      </c>
      <c r="M4371" t="n">
        <v>260</v>
      </c>
      <c r="N4371" t="n">
        <v>1387105.15</v>
      </c>
      <c r="O4371" t="n">
        <v>61.62</v>
      </c>
      <c r="P4371" t="n">
        <v>6.47</v>
      </c>
      <c r="Q4371" t="n">
        <v>73.67</v>
      </c>
      <c r="R4371" t="n">
        <v>185.067</v>
      </c>
      <c r="S4371" t="n">
        <v>165.935</v>
      </c>
      <c r="T4371" t="n">
        <v>341.124</v>
      </c>
    </row>
    <row r="4372">
      <c r="A4372" s="142" t="n">
        <v>42662</v>
      </c>
      <c r="B4372" t="n">
        <v>186.46</v>
      </c>
      <c r="C4372" t="n">
        <v>305.21</v>
      </c>
      <c r="D4372" t="n">
        <v>205.28</v>
      </c>
      <c r="E4372" t="inlineStr"/>
      <c r="F4372" t="inlineStr"/>
      <c r="G4372" t="inlineStr"/>
      <c r="H4372" t="inlineStr"/>
      <c r="I4372" t="inlineStr"/>
      <c r="J4372" t="n">
        <v>31.01</v>
      </c>
      <c r="K4372" t="n">
        <v>68.23999999999999</v>
      </c>
      <c r="L4372" t="n">
        <v>30982.28</v>
      </c>
      <c r="M4372" t="n">
        <v>266.46</v>
      </c>
      <c r="N4372" t="n">
        <v>1422346.8</v>
      </c>
      <c r="O4372" t="n">
        <v>63.73</v>
      </c>
      <c r="P4372" t="n">
        <v>6.65</v>
      </c>
      <c r="Q4372" t="n">
        <v>76.36</v>
      </c>
      <c r="R4372" t="n">
        <v>185.701</v>
      </c>
      <c r="S4372" t="n">
        <v>166.629</v>
      </c>
      <c r="T4372" t="n">
        <v>343.131</v>
      </c>
    </row>
    <row r="4373">
      <c r="A4373" s="142" t="n">
        <v>42663</v>
      </c>
      <c r="B4373" t="n">
        <v>192.09</v>
      </c>
      <c r="C4373" t="n">
        <v>314.66</v>
      </c>
      <c r="D4373" t="n">
        <v>211.55</v>
      </c>
      <c r="E4373" t="inlineStr"/>
      <c r="F4373" t="inlineStr"/>
      <c r="G4373" t="inlineStr"/>
      <c r="H4373" t="inlineStr"/>
      <c r="I4373" t="inlineStr"/>
      <c r="J4373" t="n">
        <v>31.31</v>
      </c>
      <c r="K4373" t="n">
        <v>67.72</v>
      </c>
      <c r="L4373" t="n">
        <v>30833.57</v>
      </c>
      <c r="M4373" t="n">
        <v>264.95</v>
      </c>
      <c r="N4373" t="n">
        <v>1427551.67</v>
      </c>
      <c r="O4373" t="n">
        <v>63.77</v>
      </c>
      <c r="P4373" t="n">
        <v>6.68</v>
      </c>
      <c r="Q4373" t="n">
        <v>77.09999999999999</v>
      </c>
      <c r="R4373" t="n">
        <v>186.221</v>
      </c>
      <c r="S4373" t="n">
        <v>167.043</v>
      </c>
      <c r="T4373" t="n">
        <v>344.445</v>
      </c>
    </row>
    <row r="4374">
      <c r="A4374" s="142" t="n">
        <v>42664</v>
      </c>
      <c r="B4374" t="n">
        <v>193.3</v>
      </c>
      <c r="C4374" t="n">
        <v>316.62</v>
      </c>
      <c r="D4374" t="n">
        <v>212.86</v>
      </c>
      <c r="E4374" t="inlineStr"/>
      <c r="F4374" t="inlineStr"/>
      <c r="G4374" t="inlineStr"/>
      <c r="H4374" t="inlineStr"/>
      <c r="I4374" t="inlineStr"/>
      <c r="J4374" t="n">
        <v>31.31</v>
      </c>
      <c r="K4374" t="n">
        <v>67.90000000000001</v>
      </c>
      <c r="L4374" t="n">
        <v>30667.35</v>
      </c>
      <c r="M4374" t="n">
        <v>266.84</v>
      </c>
      <c r="N4374" t="n">
        <v>1430085.58</v>
      </c>
      <c r="O4374" t="n">
        <v>63.7</v>
      </c>
      <c r="P4374" t="n">
        <v>6.71</v>
      </c>
      <c r="Q4374" t="n">
        <v>76.84999999999999</v>
      </c>
      <c r="R4374" t="n">
        <v>186.201</v>
      </c>
      <c r="S4374" t="n">
        <v>167.594</v>
      </c>
      <c r="T4374" t="n">
        <v>345.401</v>
      </c>
    </row>
    <row r="4375">
      <c r="A4375" s="142" t="n">
        <v>42667</v>
      </c>
      <c r="B4375" t="n">
        <v>193.28</v>
      </c>
      <c r="C4375" t="n">
        <v>316.69</v>
      </c>
      <c r="D4375" t="n">
        <v>212.88</v>
      </c>
      <c r="E4375" t="inlineStr"/>
      <c r="F4375" t="inlineStr"/>
      <c r="G4375" t="inlineStr"/>
      <c r="H4375" t="inlineStr"/>
      <c r="I4375" t="inlineStr"/>
      <c r="J4375" t="n">
        <v>31.34</v>
      </c>
      <c r="K4375" t="n">
        <v>66.39</v>
      </c>
      <c r="L4375" t="n">
        <v>30818.58</v>
      </c>
      <c r="M4375" t="n">
        <v>262.18</v>
      </c>
      <c r="N4375" t="n">
        <v>1402813.01</v>
      </c>
      <c r="O4375" t="n">
        <v>62.56</v>
      </c>
      <c r="P4375" t="n">
        <v>6.63</v>
      </c>
      <c r="Q4375" t="n">
        <v>76.75</v>
      </c>
      <c r="R4375" t="n">
        <v>186.196</v>
      </c>
      <c r="S4375" t="n">
        <v>167.982</v>
      </c>
      <c r="T4375" t="n">
        <v>347.689</v>
      </c>
    </row>
    <row r="4376">
      <c r="A4376" s="142" t="n">
        <v>42668</v>
      </c>
      <c r="B4376" t="n">
        <v>189.91</v>
      </c>
      <c r="C4376" t="n">
        <v>311.31</v>
      </c>
      <c r="D4376" t="n">
        <v>209.2</v>
      </c>
      <c r="E4376" t="inlineStr"/>
      <c r="F4376" t="inlineStr"/>
      <c r="G4376" t="inlineStr"/>
      <c r="H4376" t="inlineStr"/>
      <c r="I4376" t="inlineStr"/>
      <c r="J4376" t="n">
        <v>31.18</v>
      </c>
      <c r="K4376" t="n">
        <v>67.95999999999999</v>
      </c>
      <c r="L4376" t="n">
        <v>31190.79</v>
      </c>
      <c r="M4376" t="n">
        <v>267.99</v>
      </c>
      <c r="N4376" t="n">
        <v>1435965.4</v>
      </c>
      <c r="O4376" t="n">
        <v>63.99</v>
      </c>
      <c r="P4376" t="n">
        <v>6.73</v>
      </c>
      <c r="Q4376" t="n">
        <v>76.31</v>
      </c>
      <c r="R4376" t="n">
        <v>185.651</v>
      </c>
      <c r="S4376" t="n">
        <v>167.926</v>
      </c>
      <c r="T4376" t="n">
        <v>348.432</v>
      </c>
    </row>
    <row r="4377">
      <c r="A4377" s="142" t="n">
        <v>42669</v>
      </c>
      <c r="B4377" t="n">
        <v>193.51</v>
      </c>
      <c r="C4377" t="n">
        <v>317.21</v>
      </c>
      <c r="D4377" t="n">
        <v>213.15</v>
      </c>
      <c r="E4377" t="inlineStr"/>
      <c r="F4377" t="inlineStr"/>
      <c r="G4377" t="inlineStr"/>
      <c r="H4377" t="inlineStr"/>
      <c r="I4377" t="inlineStr"/>
      <c r="J4377" t="n">
        <v>31.1</v>
      </c>
      <c r="K4377" t="n">
        <v>66.20999999999999</v>
      </c>
      <c r="L4377" t="n">
        <v>30921.83</v>
      </c>
      <c r="M4377" t="n">
        <v>261.25</v>
      </c>
      <c r="N4377" t="n">
        <v>1399851.43</v>
      </c>
      <c r="O4377" t="n">
        <v>62.47</v>
      </c>
      <c r="P4377" t="n">
        <v>6.57</v>
      </c>
      <c r="Q4377" t="n">
        <v>76.09999999999999</v>
      </c>
      <c r="R4377" t="n">
        <v>184.906</v>
      </c>
      <c r="S4377" t="n">
        <v>166.766</v>
      </c>
      <c r="T4377" t="n">
        <v>343.686</v>
      </c>
    </row>
    <row r="4378">
      <c r="A4378" s="142" t="n">
        <v>42670</v>
      </c>
      <c r="B4378" t="n">
        <v>191.22</v>
      </c>
      <c r="C4378" t="n">
        <v>313.61</v>
      </c>
      <c r="D4378" t="n">
        <v>210.67</v>
      </c>
      <c r="E4378" t="inlineStr"/>
      <c r="F4378" t="inlineStr"/>
      <c r="G4378" t="inlineStr"/>
      <c r="H4378" t="inlineStr"/>
      <c r="I4378" t="inlineStr"/>
      <c r="J4378" t="n">
        <v>30.53</v>
      </c>
      <c r="K4378" t="n">
        <v>65.44</v>
      </c>
      <c r="L4378" t="n">
        <v>30876.32</v>
      </c>
      <c r="M4378" t="n">
        <v>257.37</v>
      </c>
      <c r="N4378" t="n">
        <v>1378406.02</v>
      </c>
      <c r="O4378" t="n">
        <v>61.17</v>
      </c>
      <c r="P4378" t="n">
        <v>6.43</v>
      </c>
      <c r="Q4378" t="n">
        <v>74.78</v>
      </c>
      <c r="R4378" t="n">
        <v>185.052</v>
      </c>
      <c r="S4378" t="n">
        <v>166.198</v>
      </c>
      <c r="T4378" t="n">
        <v>341.686</v>
      </c>
    </row>
    <row r="4379">
      <c r="A4379" s="142" t="n">
        <v>42671</v>
      </c>
      <c r="B4379" t="n">
        <v>186.45</v>
      </c>
      <c r="C4379" t="n">
        <v>305.72</v>
      </c>
      <c r="D4379" t="n">
        <v>205.38</v>
      </c>
      <c r="E4379" t="inlineStr"/>
      <c r="F4379" t="inlineStr"/>
      <c r="G4379" t="inlineStr"/>
      <c r="H4379" t="inlineStr"/>
      <c r="I4379" t="inlineStr"/>
      <c r="J4379" t="n">
        <v>30.44</v>
      </c>
      <c r="K4379" t="n">
        <v>65.43000000000001</v>
      </c>
      <c r="L4379" t="n">
        <v>31141.92</v>
      </c>
      <c r="M4379" t="n">
        <v>259.66</v>
      </c>
      <c r="N4379" t="n">
        <v>1369124.83</v>
      </c>
      <c r="O4379" t="n">
        <v>61.41</v>
      </c>
      <c r="P4379" t="n">
        <v>6.39</v>
      </c>
      <c r="Q4379" t="n">
        <v>74.73</v>
      </c>
      <c r="R4379" t="n">
        <v>184.517</v>
      </c>
      <c r="S4379" t="n">
        <v>165.687</v>
      </c>
      <c r="T4379" t="n">
        <v>340.688</v>
      </c>
    </row>
    <row r="4380">
      <c r="A4380" s="142" t="n">
        <v>42674</v>
      </c>
      <c r="B4380" t="n">
        <v>186.39</v>
      </c>
      <c r="C4380" t="n">
        <v>305.55</v>
      </c>
      <c r="D4380" t="n">
        <v>205.28</v>
      </c>
      <c r="E4380" t="inlineStr"/>
      <c r="F4380" t="inlineStr"/>
      <c r="G4380" t="inlineStr"/>
      <c r="H4380" t="inlineStr"/>
      <c r="I4380" t="inlineStr"/>
      <c r="J4380" t="n">
        <v>30.48</v>
      </c>
      <c r="K4380" t="n">
        <v>66.5</v>
      </c>
      <c r="L4380" t="n">
        <v>31103.47</v>
      </c>
      <c r="M4380" t="n">
        <v>264.31</v>
      </c>
      <c r="N4380" t="n">
        <v>1397276.11</v>
      </c>
      <c r="O4380" t="n">
        <v>62.82</v>
      </c>
      <c r="P4380" t="n">
        <v>6.5</v>
      </c>
      <c r="Q4380" t="n">
        <v>75.12</v>
      </c>
      <c r="R4380" t="n">
        <v>183.501</v>
      </c>
      <c r="S4380" t="n">
        <v>165.22</v>
      </c>
      <c r="T4380" t="n">
        <v>340.263</v>
      </c>
    </row>
    <row r="4381">
      <c r="A4381" s="142" t="n">
        <v>42675</v>
      </c>
      <c r="B4381" t="n">
        <v>186.39</v>
      </c>
      <c r="C4381" t="n">
        <v>305.55</v>
      </c>
      <c r="D4381" t="n">
        <v>205.28</v>
      </c>
      <c r="E4381" t="inlineStr"/>
      <c r="F4381" t="inlineStr"/>
      <c r="G4381" t="inlineStr"/>
      <c r="H4381" t="inlineStr"/>
      <c r="I4381" t="inlineStr"/>
      <c r="J4381" t="n">
        <v>30.48</v>
      </c>
      <c r="K4381" t="n">
        <v>66.5</v>
      </c>
      <c r="L4381" t="n">
        <v>31103.47</v>
      </c>
      <c r="M4381" t="n">
        <v>264.31</v>
      </c>
      <c r="N4381" t="n">
        <v>1397276.11</v>
      </c>
      <c r="O4381" t="n">
        <v>62.82</v>
      </c>
      <c r="P4381" t="n">
        <v>6.62</v>
      </c>
      <c r="Q4381" t="n">
        <v>75.12</v>
      </c>
      <c r="R4381" t="n">
        <v>181.602</v>
      </c>
      <c r="S4381" t="n">
        <v>165.22</v>
      </c>
      <c r="T4381" t="n">
        <v>340.263</v>
      </c>
    </row>
    <row r="4382">
      <c r="A4382" s="142" t="n">
        <v>42676</v>
      </c>
      <c r="B4382" t="n">
        <v>191.64</v>
      </c>
      <c r="C4382" t="n">
        <v>314.06</v>
      </c>
      <c r="D4382" t="n">
        <v>211.03</v>
      </c>
      <c r="E4382" t="inlineStr"/>
      <c r="F4382" t="inlineStr"/>
      <c r="G4382" t="inlineStr"/>
      <c r="H4382" t="inlineStr"/>
      <c r="I4382" t="inlineStr"/>
      <c r="J4382" t="n">
        <v>31.89</v>
      </c>
      <c r="K4382" t="n">
        <v>65.53</v>
      </c>
      <c r="L4382" t="n">
        <v>32065.34</v>
      </c>
      <c r="M4382" t="n">
        <v>265.4</v>
      </c>
      <c r="N4382" t="n">
        <v>1394109.93</v>
      </c>
      <c r="O4382" t="n">
        <v>62.52</v>
      </c>
      <c r="P4382" t="n">
        <v>6.53</v>
      </c>
      <c r="Q4382" t="n">
        <v>78.59999999999999</v>
      </c>
      <c r="R4382" t="n">
        <v>179.476</v>
      </c>
      <c r="S4382" t="n">
        <v>161.064</v>
      </c>
      <c r="T4382" t="n">
        <v>330.004</v>
      </c>
    </row>
    <row r="4383">
      <c r="A4383" s="142" t="n">
        <v>42677</v>
      </c>
      <c r="B4383" t="n">
        <v>191.18</v>
      </c>
      <c r="C4383" t="n">
        <v>313.66</v>
      </c>
      <c r="D4383" t="n">
        <v>210.63</v>
      </c>
      <c r="E4383" t="inlineStr"/>
      <c r="F4383" t="inlineStr"/>
      <c r="G4383" t="inlineStr"/>
      <c r="H4383" t="inlineStr"/>
      <c r="I4383" t="inlineStr"/>
      <c r="J4383" t="n">
        <v>31.5</v>
      </c>
      <c r="K4383" t="n">
        <v>66.47</v>
      </c>
      <c r="L4383" t="n">
        <v>31691.77</v>
      </c>
      <c r="M4383" t="n">
        <v>267.8</v>
      </c>
      <c r="N4383" t="n">
        <v>1411855.97</v>
      </c>
      <c r="O4383" t="n">
        <v>63.46</v>
      </c>
      <c r="P4383" t="n">
        <v>6.59</v>
      </c>
      <c r="Q4383" t="n">
        <v>77.58</v>
      </c>
      <c r="R4383" t="n">
        <v>179.414</v>
      </c>
      <c r="S4383" t="n">
        <v>160.828</v>
      </c>
      <c r="T4383" t="n">
        <v>328.751</v>
      </c>
    </row>
    <row r="4384">
      <c r="A4384" s="142" t="n">
        <v>42678</v>
      </c>
      <c r="B4384" t="n">
        <v>194.58</v>
      </c>
      <c r="C4384" t="n">
        <v>318.85</v>
      </c>
      <c r="D4384" t="n">
        <v>214.23</v>
      </c>
      <c r="E4384" t="inlineStr"/>
      <c r="F4384" t="inlineStr"/>
      <c r="G4384" t="inlineStr"/>
      <c r="H4384" t="inlineStr"/>
      <c r="I4384" t="inlineStr"/>
      <c r="J4384" t="n">
        <v>30.8</v>
      </c>
      <c r="K4384" t="n">
        <v>65.2</v>
      </c>
      <c r="L4384" t="n">
        <v>31830.93</v>
      </c>
      <c r="M4384" t="n">
        <v>263.53</v>
      </c>
      <c r="N4384" t="n">
        <v>1387922.61</v>
      </c>
      <c r="O4384" t="n">
        <v>62.23</v>
      </c>
      <c r="P4384" t="n">
        <v>6.45</v>
      </c>
      <c r="Q4384" t="n">
        <v>76.06</v>
      </c>
      <c r="R4384" t="n">
        <v>177.998</v>
      </c>
      <c r="S4384" t="n">
        <v>159.74</v>
      </c>
      <c r="T4384" t="n">
        <v>326.148</v>
      </c>
    </row>
    <row r="4385">
      <c r="A4385" s="142" t="n">
        <v>42681</v>
      </c>
      <c r="B4385" t="n">
        <v>190.43</v>
      </c>
      <c r="C4385" t="n">
        <v>312.21</v>
      </c>
      <c r="D4385" t="n">
        <v>209.72</v>
      </c>
      <c r="E4385" t="inlineStr"/>
      <c r="F4385" t="inlineStr"/>
      <c r="G4385" t="inlineStr"/>
      <c r="H4385" t="inlineStr"/>
      <c r="I4385" t="inlineStr"/>
      <c r="J4385" t="n">
        <v>30.22</v>
      </c>
      <c r="K4385" t="n">
        <v>63.8</v>
      </c>
      <c r="L4385" t="n">
        <v>31836.69</v>
      </c>
      <c r="M4385" t="n">
        <v>254.73</v>
      </c>
      <c r="N4385" t="n">
        <v>1356740.99</v>
      </c>
      <c r="O4385" t="n">
        <v>60.47</v>
      </c>
      <c r="P4385" t="n">
        <v>6.31</v>
      </c>
      <c r="Q4385" t="n">
        <v>74.65000000000001</v>
      </c>
      <c r="R4385" t="n">
        <v>180.753</v>
      </c>
      <c r="S4385" t="n">
        <v>163.518</v>
      </c>
      <c r="T4385" t="n">
        <v>334.24</v>
      </c>
    </row>
    <row r="4386">
      <c r="A4386" s="142" t="n">
        <v>42682</v>
      </c>
      <c r="B4386" t="n">
        <v>186.1</v>
      </c>
      <c r="C4386" t="n">
        <v>304.65</v>
      </c>
      <c r="D4386" t="n">
        <v>204.81</v>
      </c>
      <c r="E4386" t="inlineStr"/>
      <c r="F4386" t="inlineStr"/>
      <c r="G4386" t="inlineStr"/>
      <c r="H4386" t="inlineStr"/>
      <c r="I4386" t="inlineStr"/>
      <c r="J4386" t="n">
        <v>30.14</v>
      </c>
      <c r="K4386" t="n">
        <v>64.2</v>
      </c>
      <c r="L4386" t="n">
        <v>32003.25</v>
      </c>
      <c r="M4386" t="n">
        <v>253.76</v>
      </c>
      <c r="N4386" t="n">
        <v>1351296.63</v>
      </c>
      <c r="O4386" t="n">
        <v>59.96</v>
      </c>
      <c r="P4386" t="n">
        <v>6.31</v>
      </c>
      <c r="Q4386" t="n">
        <v>74.34</v>
      </c>
      <c r="R4386" t="n">
        <v>181.411</v>
      </c>
      <c r="S4386" t="n">
        <v>164.056</v>
      </c>
      <c r="T4386" t="n">
        <v>336.742</v>
      </c>
    </row>
    <row r="4387">
      <c r="A4387" s="142" t="n">
        <v>42683</v>
      </c>
      <c r="B4387" t="n">
        <v>184.38</v>
      </c>
      <c r="C4387" t="n">
        <v>301.97</v>
      </c>
      <c r="D4387" t="n">
        <v>202.96</v>
      </c>
      <c r="E4387" t="inlineStr"/>
      <c r="F4387" t="inlineStr"/>
      <c r="G4387" t="inlineStr"/>
      <c r="H4387" t="inlineStr"/>
      <c r="I4387" t="inlineStr"/>
      <c r="J4387" t="n">
        <v>31.34</v>
      </c>
      <c r="K4387" t="n">
        <v>65.48</v>
      </c>
      <c r="L4387" t="n">
        <v>32126.08</v>
      </c>
      <c r="M4387" t="n">
        <v>259.64</v>
      </c>
      <c r="N4387" t="n">
        <v>1399505.71</v>
      </c>
      <c r="O4387" t="n">
        <v>62</v>
      </c>
      <c r="P4387" t="n">
        <v>6.54</v>
      </c>
      <c r="Q4387" t="n">
        <v>76.81</v>
      </c>
      <c r="R4387" t="n">
        <v>184.023</v>
      </c>
      <c r="S4387" t="n">
        <v>165.506</v>
      </c>
      <c r="T4387" t="n">
        <v>331.428</v>
      </c>
    </row>
    <row r="4388">
      <c r="A4388" s="142" t="n">
        <v>42684</v>
      </c>
      <c r="B4388" t="n">
        <v>193.08</v>
      </c>
      <c r="C4388" t="n">
        <v>315.93</v>
      </c>
      <c r="D4388" t="n">
        <v>212.44</v>
      </c>
      <c r="E4388" t="inlineStr"/>
      <c r="F4388" t="inlineStr"/>
      <c r="G4388" t="inlineStr"/>
      <c r="H4388" t="inlineStr"/>
      <c r="I4388" t="inlineStr"/>
      <c r="J4388" t="n">
        <v>30.08</v>
      </c>
      <c r="K4388" t="n">
        <v>62.32</v>
      </c>
      <c r="L4388" t="n">
        <v>32186.83</v>
      </c>
      <c r="M4388" t="n">
        <v>245.01</v>
      </c>
      <c r="N4388" t="n">
        <v>1304215.19</v>
      </c>
      <c r="O4388" t="n">
        <v>57.72</v>
      </c>
      <c r="P4388" t="n">
        <v>6.17</v>
      </c>
      <c r="Q4388" t="n">
        <v>73.53</v>
      </c>
      <c r="R4388" t="n">
        <v>183.594</v>
      </c>
      <c r="S4388" t="n">
        <v>166.902</v>
      </c>
      <c r="T4388" t="n">
        <v>331.797</v>
      </c>
    </row>
    <row r="4389">
      <c r="A4389" s="142" t="n">
        <v>42685</v>
      </c>
      <c r="B4389" t="n">
        <v>183.3</v>
      </c>
      <c r="C4389" t="n">
        <v>300.42</v>
      </c>
      <c r="D4389" t="n">
        <v>201.82</v>
      </c>
      <c r="E4389" t="inlineStr"/>
      <c r="F4389" t="inlineStr"/>
      <c r="G4389" t="inlineStr"/>
      <c r="H4389" t="inlineStr"/>
      <c r="I4389" t="inlineStr"/>
      <c r="J4389" t="n">
        <v>27.79</v>
      </c>
      <c r="K4389" t="n">
        <v>62.32</v>
      </c>
      <c r="L4389" t="n">
        <v>32186.83</v>
      </c>
      <c r="M4389" t="n">
        <v>245.01</v>
      </c>
      <c r="N4389" t="n">
        <v>1304215.19</v>
      </c>
      <c r="O4389" t="n">
        <v>57.72</v>
      </c>
      <c r="P4389" t="n">
        <v>5.77</v>
      </c>
      <c r="Q4389" t="n">
        <v>68.43000000000001</v>
      </c>
      <c r="R4389" t="n">
        <v>182.801</v>
      </c>
      <c r="S4389" t="n">
        <v>166.902</v>
      </c>
      <c r="T4389" t="n">
        <v>331.797</v>
      </c>
    </row>
    <row r="4390">
      <c r="A4390" s="142" t="n">
        <v>42688</v>
      </c>
      <c r="B4390" t="n">
        <v>171.51</v>
      </c>
      <c r="C4390" t="n">
        <v>281.24</v>
      </c>
      <c r="D4390" t="n">
        <v>188.87</v>
      </c>
      <c r="E4390" t="inlineStr"/>
      <c r="F4390" t="inlineStr"/>
      <c r="G4390" t="inlineStr"/>
      <c r="H4390" t="inlineStr"/>
      <c r="I4390" t="inlineStr"/>
      <c r="J4390" t="n">
        <v>26.32</v>
      </c>
      <c r="K4390" t="n">
        <v>59.91</v>
      </c>
      <c r="L4390" t="n">
        <v>30743.02</v>
      </c>
      <c r="M4390" t="n">
        <v>229.95</v>
      </c>
      <c r="N4390" t="n">
        <v>1232604.56</v>
      </c>
      <c r="O4390" t="n">
        <v>54.31</v>
      </c>
      <c r="P4390" t="n">
        <v>5.77</v>
      </c>
      <c r="Q4390" t="n">
        <v>64.84999999999999</v>
      </c>
      <c r="R4390" t="n">
        <v>183.213</v>
      </c>
      <c r="S4390" t="n">
        <v>167.797</v>
      </c>
      <c r="T4390" t="n">
        <v>322.543</v>
      </c>
    </row>
    <row r="4391">
      <c r="A4391" s="142" t="n">
        <v>42689</v>
      </c>
      <c r="B4391" t="n">
        <v>169.95</v>
      </c>
      <c r="C4391" t="n">
        <v>278.29</v>
      </c>
      <c r="D4391" t="n">
        <v>187.02</v>
      </c>
      <c r="E4391" t="inlineStr"/>
      <c r="F4391" t="inlineStr"/>
      <c r="G4391" t="inlineStr"/>
      <c r="H4391" t="inlineStr"/>
      <c r="I4391" t="inlineStr"/>
      <c r="J4391" t="n">
        <v>27.6</v>
      </c>
      <c r="K4391" t="n">
        <v>61.92</v>
      </c>
      <c r="L4391" t="n">
        <v>30907.42</v>
      </c>
      <c r="M4391" t="n">
        <v>238.77</v>
      </c>
      <c r="N4391" t="n">
        <v>1281520.94</v>
      </c>
      <c r="O4391" t="n">
        <v>56.37</v>
      </c>
      <c r="P4391" t="n">
        <v>5.98</v>
      </c>
      <c r="Q4391" t="n">
        <v>68.23</v>
      </c>
      <c r="R4391" t="n">
        <v>183.787</v>
      </c>
      <c r="S4391" t="n">
        <v>168.628</v>
      </c>
      <c r="T4391" t="n">
        <v>323.355</v>
      </c>
    </row>
    <row r="4392">
      <c r="A4392" s="142" t="n">
        <v>42690</v>
      </c>
      <c r="B4392" t="n">
        <v>173.8</v>
      </c>
      <c r="C4392" t="n">
        <v>284.65</v>
      </c>
      <c r="D4392" t="n">
        <v>191.27</v>
      </c>
      <c r="E4392" t="inlineStr"/>
      <c r="F4392" t="inlineStr"/>
      <c r="G4392" t="inlineStr"/>
      <c r="H4392" t="inlineStr"/>
      <c r="I4392" t="inlineStr"/>
      <c r="J4392" t="n">
        <v>27.98</v>
      </c>
      <c r="K4392" t="n">
        <v>62.23</v>
      </c>
      <c r="L4392" t="n">
        <v>31062.52</v>
      </c>
      <c r="M4392" t="n">
        <v>238.37</v>
      </c>
      <c r="N4392" t="n">
        <v>1277548.83</v>
      </c>
      <c r="O4392" t="n">
        <v>56.6</v>
      </c>
      <c r="P4392" t="n">
        <v>5.94</v>
      </c>
      <c r="Q4392" t="n">
        <v>69.17</v>
      </c>
      <c r="R4392" t="n">
        <v>183.403</v>
      </c>
      <c r="S4392" t="n">
        <v>169.317</v>
      </c>
      <c r="T4392" t="n">
        <v>327.203</v>
      </c>
    </row>
    <row r="4393">
      <c r="A4393" s="142" t="n">
        <v>42691</v>
      </c>
      <c r="B4393" t="n">
        <v>174.65</v>
      </c>
      <c r="C4393" t="n">
        <v>285.58</v>
      </c>
      <c r="D4393" t="n">
        <v>192</v>
      </c>
      <c r="E4393" t="inlineStr"/>
      <c r="F4393" t="inlineStr"/>
      <c r="G4393" t="inlineStr"/>
      <c r="H4393" t="inlineStr"/>
      <c r="I4393" t="inlineStr"/>
      <c r="J4393" t="n">
        <v>28.21</v>
      </c>
      <c r="K4393" t="n">
        <v>61.52</v>
      </c>
      <c r="L4393" t="n">
        <v>31021</v>
      </c>
      <c r="M4393" t="n">
        <v>233.55</v>
      </c>
      <c r="N4393" t="n">
        <v>1257301.01</v>
      </c>
      <c r="O4393" t="n">
        <v>55.67</v>
      </c>
      <c r="P4393" t="n">
        <v>5.86</v>
      </c>
      <c r="Q4393" t="n">
        <v>69.73999999999999</v>
      </c>
      <c r="R4393" t="n">
        <v>184.567</v>
      </c>
      <c r="S4393" t="n">
        <v>170.097</v>
      </c>
      <c r="T4393" t="n">
        <v>327.237</v>
      </c>
    </row>
    <row r="4394">
      <c r="A4394" s="142" t="n">
        <v>42692</v>
      </c>
      <c r="B4394" t="n">
        <v>171.41</v>
      </c>
      <c r="C4394" t="n">
        <v>280.32</v>
      </c>
      <c r="D4394" t="n">
        <v>188.46</v>
      </c>
      <c r="E4394" t="inlineStr"/>
      <c r="F4394" t="inlineStr"/>
      <c r="G4394" t="inlineStr"/>
      <c r="H4394" t="inlineStr"/>
      <c r="I4394" t="inlineStr"/>
      <c r="J4394" t="n">
        <v>27.27</v>
      </c>
      <c r="K4394" t="n">
        <v>61.05</v>
      </c>
      <c r="L4394" t="n">
        <v>30711.42</v>
      </c>
      <c r="M4394" t="n">
        <v>231.55</v>
      </c>
      <c r="N4394" t="n">
        <v>1245631.2</v>
      </c>
      <c r="O4394" t="n">
        <v>55.03</v>
      </c>
      <c r="P4394" t="n">
        <v>5.77</v>
      </c>
      <c r="Q4394" t="n">
        <v>67.56999999999999</v>
      </c>
      <c r="R4394" t="n">
        <v>183.852</v>
      </c>
      <c r="S4394" t="n">
        <v>170.785</v>
      </c>
      <c r="T4394" t="n">
        <v>329.281</v>
      </c>
    </row>
    <row r="4395">
      <c r="A4395" s="142" t="n">
        <v>42695</v>
      </c>
      <c r="B4395" t="n">
        <v>168.92</v>
      </c>
      <c r="C4395" t="n">
        <v>275.88</v>
      </c>
      <c r="D4395" t="n">
        <v>185.65</v>
      </c>
      <c r="E4395" t="inlineStr"/>
      <c r="F4395" t="inlineStr"/>
      <c r="G4395" t="inlineStr"/>
      <c r="H4395" t="inlineStr"/>
      <c r="I4395" t="inlineStr"/>
      <c r="J4395" t="n">
        <v>27.69</v>
      </c>
      <c r="K4395" t="n">
        <v>61.9</v>
      </c>
      <c r="L4395" t="n">
        <v>30766.41</v>
      </c>
      <c r="M4395" t="n">
        <v>234.87</v>
      </c>
      <c r="N4395" t="n">
        <v>1267548.19</v>
      </c>
      <c r="O4395" t="n">
        <v>56.13</v>
      </c>
      <c r="P4395" t="n">
        <v>5.89</v>
      </c>
      <c r="Q4395" t="n">
        <v>68.45</v>
      </c>
      <c r="R4395" t="n">
        <v>184.419</v>
      </c>
      <c r="S4395" t="n">
        <v>171.255</v>
      </c>
      <c r="T4395" t="n">
        <v>328.904</v>
      </c>
    </row>
    <row r="4396">
      <c r="A4396" s="142" t="n">
        <v>42696</v>
      </c>
      <c r="B4396" t="n">
        <v>172.75</v>
      </c>
      <c r="C4396" t="n">
        <v>282.32</v>
      </c>
      <c r="D4396" t="n">
        <v>189.91</v>
      </c>
      <c r="E4396" t="inlineStr"/>
      <c r="F4396" t="inlineStr"/>
      <c r="G4396" t="inlineStr"/>
      <c r="H4396" t="inlineStr"/>
      <c r="I4396" t="inlineStr"/>
      <c r="J4396" t="n">
        <v>27.47</v>
      </c>
      <c r="K4396" t="n">
        <v>62.29</v>
      </c>
      <c r="L4396" t="n">
        <v>31026.18</v>
      </c>
      <c r="M4396" t="n">
        <v>236.24</v>
      </c>
      <c r="N4396" t="n">
        <v>1272318.69</v>
      </c>
      <c r="O4396" t="n">
        <v>56.24</v>
      </c>
      <c r="P4396" t="n">
        <v>5.87</v>
      </c>
      <c r="Q4396" t="n">
        <v>68.01000000000001</v>
      </c>
      <c r="R4396" t="n">
        <v>184.85</v>
      </c>
      <c r="S4396" t="n">
        <v>172.232</v>
      </c>
      <c r="T4396" t="n">
        <v>333.841</v>
      </c>
    </row>
    <row r="4397">
      <c r="A4397" s="142" t="n">
        <v>42697</v>
      </c>
      <c r="B4397" t="n">
        <v>173.11</v>
      </c>
      <c r="C4397" t="n">
        <v>283.13</v>
      </c>
      <c r="D4397" t="n">
        <v>190.36</v>
      </c>
      <c r="E4397" t="inlineStr"/>
      <c r="F4397" t="inlineStr"/>
      <c r="G4397" t="inlineStr"/>
      <c r="H4397" t="inlineStr"/>
      <c r="I4397" t="inlineStr"/>
      <c r="J4397" t="n">
        <v>26.79</v>
      </c>
      <c r="K4397" t="n">
        <v>60.12</v>
      </c>
      <c r="L4397" t="n">
        <v>30585.15</v>
      </c>
      <c r="M4397" t="n">
        <v>226.86</v>
      </c>
      <c r="N4397" t="n">
        <v>1225289.37</v>
      </c>
      <c r="O4397" t="n">
        <v>54.02</v>
      </c>
      <c r="P4397" t="n">
        <v>5.73</v>
      </c>
      <c r="Q4397" t="n">
        <v>66.45</v>
      </c>
      <c r="R4397" t="n">
        <v>184.743</v>
      </c>
      <c r="S4397" t="n">
        <v>172.849</v>
      </c>
      <c r="T4397" t="n">
        <v>335.094</v>
      </c>
    </row>
    <row r="4398">
      <c r="A4398" s="142" t="n">
        <v>42698</v>
      </c>
      <c r="B4398" t="n">
        <v>168.46</v>
      </c>
      <c r="C4398" t="n">
        <v>275.53</v>
      </c>
      <c r="D4398" t="n">
        <v>185.24</v>
      </c>
      <c r="E4398" t="inlineStr"/>
      <c r="F4398" t="inlineStr"/>
      <c r="G4398" t="inlineStr"/>
      <c r="H4398" t="inlineStr"/>
      <c r="I4398" t="inlineStr"/>
      <c r="J4398" t="n">
        <v>26.53</v>
      </c>
      <c r="K4398" t="n">
        <v>60.64</v>
      </c>
      <c r="L4398" t="n">
        <v>30585.15</v>
      </c>
      <c r="M4398" t="n">
        <v>228.41</v>
      </c>
      <c r="N4398" t="n">
        <v>1221813.25</v>
      </c>
      <c r="O4398" t="n">
        <v>54.02</v>
      </c>
      <c r="P4398" t="n">
        <v>5.7</v>
      </c>
      <c r="Q4398" t="n">
        <v>66.45</v>
      </c>
      <c r="R4398" t="n">
        <v>185.391</v>
      </c>
      <c r="S4398" t="n">
        <v>172.583</v>
      </c>
      <c r="T4398" t="n">
        <v>332.575</v>
      </c>
    </row>
    <row r="4399">
      <c r="A4399" s="142" t="n">
        <v>42699</v>
      </c>
      <c r="B4399" t="n">
        <v>166.48</v>
      </c>
      <c r="C4399" t="n">
        <v>272.48</v>
      </c>
      <c r="D4399" t="n">
        <v>183.13</v>
      </c>
      <c r="E4399" t="inlineStr"/>
      <c r="F4399" t="inlineStr"/>
      <c r="G4399" t="inlineStr"/>
      <c r="H4399" t="inlineStr"/>
      <c r="I4399" t="inlineStr"/>
      <c r="J4399" t="n">
        <v>26.58</v>
      </c>
      <c r="K4399" t="n">
        <v>60.54</v>
      </c>
      <c r="L4399" t="n">
        <v>30383.5</v>
      </c>
      <c r="M4399" t="n">
        <v>227.72</v>
      </c>
      <c r="N4399" t="n">
        <v>1214866.88</v>
      </c>
      <c r="O4399" t="n">
        <v>53.45</v>
      </c>
      <c r="P4399" t="n">
        <v>5.67</v>
      </c>
      <c r="Q4399" t="n">
        <v>65.86</v>
      </c>
      <c r="R4399" t="n">
        <v>185.739</v>
      </c>
      <c r="S4399" t="n">
        <v>172.677</v>
      </c>
      <c r="T4399" t="n">
        <v>332.755</v>
      </c>
    </row>
    <row r="4400">
      <c r="A4400" s="142" t="n">
        <v>42702</v>
      </c>
      <c r="B4400" t="n">
        <v>165.48</v>
      </c>
      <c r="C4400" t="n">
        <v>270.69</v>
      </c>
      <c r="D4400" t="n">
        <v>182.01</v>
      </c>
      <c r="E4400" t="inlineStr"/>
      <c r="F4400" t="inlineStr"/>
      <c r="G4400" t="inlineStr"/>
      <c r="H4400" t="inlineStr"/>
      <c r="I4400" t="inlineStr"/>
      <c r="J4400" t="n">
        <v>26.9</v>
      </c>
      <c r="K4400" t="n">
        <v>62.32</v>
      </c>
      <c r="L4400" t="n">
        <v>30782.15</v>
      </c>
      <c r="M4400" t="n">
        <v>234.64</v>
      </c>
      <c r="N4400" t="n">
        <v>1261678.77</v>
      </c>
      <c r="O4400" t="n">
        <v>55.77</v>
      </c>
      <c r="P4400" t="n">
        <v>5.87</v>
      </c>
      <c r="Q4400" t="n">
        <v>66.45</v>
      </c>
      <c r="R4400" t="n">
        <v>184.268</v>
      </c>
      <c r="S4400" t="n">
        <v>172.465</v>
      </c>
      <c r="T4400" t="n">
        <v>336.265</v>
      </c>
    </row>
    <row r="4401">
      <c r="A4401" s="142" t="n">
        <v>42703</v>
      </c>
      <c r="B4401" t="n">
        <v>171.81</v>
      </c>
      <c r="C4401" t="n">
        <v>280.74</v>
      </c>
      <c r="D4401" t="n">
        <v>188.89</v>
      </c>
      <c r="E4401" t="inlineStr"/>
      <c r="F4401" t="inlineStr"/>
      <c r="G4401" t="inlineStr"/>
      <c r="H4401" t="inlineStr"/>
      <c r="I4401" t="inlineStr"/>
      <c r="J4401" t="n">
        <v>27.09</v>
      </c>
      <c r="K4401" t="n">
        <v>62.2</v>
      </c>
      <c r="L4401" t="n">
        <v>30825.2</v>
      </c>
      <c r="M4401" t="n">
        <v>234.7</v>
      </c>
      <c r="N4401" t="n">
        <v>1255495.13</v>
      </c>
      <c r="O4401" t="n">
        <v>55.39</v>
      </c>
      <c r="P4401" t="n">
        <v>5.81</v>
      </c>
      <c r="Q4401" t="n">
        <v>67.04000000000001</v>
      </c>
      <c r="R4401" t="n">
        <v>184.793</v>
      </c>
      <c r="S4401" t="n">
        <v>172.034</v>
      </c>
      <c r="T4401" t="n">
        <v>333.338</v>
      </c>
    </row>
    <row r="4402">
      <c r="A4402" s="142" t="n">
        <v>42704</v>
      </c>
      <c r="B4402" t="n">
        <v>170</v>
      </c>
      <c r="C4402" t="n">
        <v>278.12</v>
      </c>
      <c r="D4402" t="n">
        <v>186.97</v>
      </c>
      <c r="E4402" t="inlineStr"/>
      <c r="F4402" t="inlineStr"/>
      <c r="G4402" t="inlineStr"/>
      <c r="H4402" t="inlineStr"/>
      <c r="I4402" t="inlineStr"/>
      <c r="J4402" t="n">
        <v>26.82</v>
      </c>
      <c r="K4402" t="n">
        <v>61.01</v>
      </c>
      <c r="L4402" t="n">
        <v>30544.14</v>
      </c>
      <c r="M4402" t="n">
        <v>229.77</v>
      </c>
      <c r="N4402" t="n">
        <v>1236497.75</v>
      </c>
      <c r="O4402" t="n">
        <v>54.49</v>
      </c>
      <c r="P4402" t="n">
        <v>5.73</v>
      </c>
      <c r="Q4402" t="n">
        <v>66.76000000000001</v>
      </c>
      <c r="R4402" t="n">
        <v>185.5</v>
      </c>
      <c r="S4402" t="n">
        <v>172.031</v>
      </c>
      <c r="T4402" t="n">
        <v>335.433</v>
      </c>
    </row>
    <row r="4403">
      <c r="A4403" s="142" t="n">
        <v>42705</v>
      </c>
      <c r="B4403" t="n">
        <v>168.05</v>
      </c>
      <c r="C4403" t="n">
        <v>274.67</v>
      </c>
      <c r="D4403" t="n">
        <v>184.76</v>
      </c>
      <c r="E4403" t="inlineStr"/>
      <c r="F4403" t="inlineStr"/>
      <c r="G4403" t="inlineStr"/>
      <c r="H4403" t="inlineStr"/>
      <c r="I4403" t="inlineStr"/>
      <c r="J4403" t="n">
        <v>26.29</v>
      </c>
      <c r="K4403" t="n">
        <v>60.54</v>
      </c>
      <c r="L4403" t="n">
        <v>30345.31</v>
      </c>
      <c r="M4403" t="n">
        <v>227.1</v>
      </c>
      <c r="N4403" t="n">
        <v>1224163.97</v>
      </c>
      <c r="O4403" t="n">
        <v>54.21</v>
      </c>
      <c r="P4403" t="n">
        <v>5.68</v>
      </c>
      <c r="Q4403" t="n">
        <v>65.37</v>
      </c>
      <c r="R4403" t="n">
        <v>184.993</v>
      </c>
      <c r="S4403" t="n">
        <v>171.576</v>
      </c>
      <c r="T4403" t="n">
        <v>333.611</v>
      </c>
    </row>
    <row r="4404">
      <c r="A4404" s="142" t="n">
        <v>42706</v>
      </c>
      <c r="B4404" t="n">
        <v>166.35</v>
      </c>
      <c r="C4404" t="n">
        <v>272.07</v>
      </c>
      <c r="D4404" t="n">
        <v>182.93</v>
      </c>
      <c r="E4404" t="inlineStr"/>
      <c r="F4404" t="inlineStr"/>
      <c r="G4404" t="inlineStr"/>
      <c r="H4404" t="inlineStr"/>
      <c r="I4404" t="inlineStr"/>
      <c r="J4404" t="n">
        <v>26.86</v>
      </c>
      <c r="K4404" t="n">
        <v>62.16</v>
      </c>
      <c r="L4404" t="n">
        <v>30644.49</v>
      </c>
      <c r="M4404" t="n">
        <v>234.8</v>
      </c>
      <c r="N4404" t="n">
        <v>1262196.6</v>
      </c>
      <c r="O4404" t="n">
        <v>55.68</v>
      </c>
      <c r="P4404" t="n">
        <v>5.85</v>
      </c>
      <c r="Q4404" t="n">
        <v>67.06</v>
      </c>
      <c r="R4404" t="n">
        <v>184.176</v>
      </c>
      <c r="S4404" t="n">
        <v>170.702</v>
      </c>
      <c r="T4404" t="n">
        <v>330.026</v>
      </c>
    </row>
    <row r="4405">
      <c r="A4405" s="142" t="n">
        <v>42709</v>
      </c>
      <c r="B4405" t="n">
        <v>170.51</v>
      </c>
      <c r="C4405" t="n">
        <v>278.93</v>
      </c>
      <c r="D4405" t="n">
        <v>187.52</v>
      </c>
      <c r="E4405" t="inlineStr"/>
      <c r="F4405" t="inlineStr"/>
      <c r="G4405" t="inlineStr"/>
      <c r="H4405" t="inlineStr"/>
      <c r="I4405" t="inlineStr"/>
      <c r="J4405" t="n">
        <v>26.47</v>
      </c>
      <c r="K4405" t="n">
        <v>61.85</v>
      </c>
      <c r="L4405" t="n">
        <v>30697.51</v>
      </c>
      <c r="M4405" t="n">
        <v>236.04</v>
      </c>
      <c r="N4405" t="n">
        <v>1252407.28</v>
      </c>
      <c r="O4405" t="n">
        <v>55.28</v>
      </c>
      <c r="P4405" t="n">
        <v>5.79</v>
      </c>
      <c r="Q4405" t="n">
        <v>66.09</v>
      </c>
      <c r="R4405" t="n">
        <v>185.238</v>
      </c>
      <c r="S4405" t="n">
        <v>170.517</v>
      </c>
      <c r="T4405" t="n">
        <v>328.392</v>
      </c>
    </row>
    <row r="4406">
      <c r="A4406" s="142" t="n">
        <v>42710</v>
      </c>
      <c r="B4406" t="n">
        <v>168.51</v>
      </c>
      <c r="C4406" t="n">
        <v>275.9</v>
      </c>
      <c r="D4406" t="n">
        <v>185.37</v>
      </c>
      <c r="E4406" t="inlineStr"/>
      <c r="F4406" t="inlineStr"/>
      <c r="G4406" t="inlineStr"/>
      <c r="H4406" t="inlineStr"/>
      <c r="I4406" t="inlineStr"/>
      <c r="J4406" t="n">
        <v>27.06</v>
      </c>
      <c r="K4406" t="n">
        <v>61.37</v>
      </c>
      <c r="L4406" t="n">
        <v>30479.84</v>
      </c>
      <c r="M4406" t="n">
        <v>233.72</v>
      </c>
      <c r="N4406" t="n">
        <v>1253954.35</v>
      </c>
      <c r="O4406" t="n">
        <v>54.97</v>
      </c>
      <c r="P4406" t="n">
        <v>5.81</v>
      </c>
      <c r="Q4406" t="n">
        <v>67.45</v>
      </c>
      <c r="R4406" t="n">
        <v>187.065</v>
      </c>
      <c r="S4406" t="n">
        <v>171.405</v>
      </c>
      <c r="T4406" t="n">
        <v>331.028</v>
      </c>
    </row>
    <row r="4407">
      <c r="A4407" s="142" t="n">
        <v>42711</v>
      </c>
      <c r="B4407" t="n">
        <v>168.39</v>
      </c>
      <c r="C4407" t="n">
        <v>275.33</v>
      </c>
      <c r="D4407" t="n">
        <v>185.16</v>
      </c>
      <c r="E4407" t="inlineStr"/>
      <c r="F4407" t="inlineStr"/>
      <c r="G4407" t="inlineStr"/>
      <c r="H4407" t="inlineStr"/>
      <c r="I4407" t="inlineStr"/>
      <c r="J4407" t="n">
        <v>27.32</v>
      </c>
      <c r="K4407" t="n">
        <v>62.02</v>
      </c>
      <c r="L4407" t="n">
        <v>30761.6</v>
      </c>
      <c r="M4407" t="n">
        <v>235.97</v>
      </c>
      <c r="N4407" t="n">
        <v>1265410.29</v>
      </c>
      <c r="O4407" t="n">
        <v>55.41</v>
      </c>
      <c r="P4407" t="n">
        <v>5.87</v>
      </c>
      <c r="Q4407" t="n">
        <v>68.04000000000001</v>
      </c>
      <c r="R4407" t="n">
        <v>188.814</v>
      </c>
      <c r="S4407" t="n">
        <v>172.941</v>
      </c>
      <c r="T4407" t="n">
        <v>332.399</v>
      </c>
    </row>
    <row r="4408">
      <c r="A4408" s="142" t="n">
        <v>42712</v>
      </c>
      <c r="B4408" t="n">
        <v>169.21</v>
      </c>
      <c r="C4408" t="n">
        <v>276.86</v>
      </c>
      <c r="D4408" t="n">
        <v>186.1</v>
      </c>
      <c r="E4408" t="inlineStr"/>
      <c r="F4408" t="inlineStr"/>
      <c r="G4408" t="inlineStr"/>
      <c r="H4408" t="inlineStr"/>
      <c r="I4408" t="inlineStr"/>
      <c r="J4408" t="n">
        <v>27.44</v>
      </c>
      <c r="K4408" t="n">
        <v>61.98</v>
      </c>
      <c r="L4408" t="n">
        <v>30704.6</v>
      </c>
      <c r="M4408" t="n">
        <v>237.5</v>
      </c>
      <c r="N4408" t="n">
        <v>1287308.21</v>
      </c>
      <c r="O4408" t="n">
        <v>56.29</v>
      </c>
      <c r="P4408" t="n">
        <v>5.97</v>
      </c>
      <c r="Q4408" t="n">
        <v>68.3</v>
      </c>
      <c r="R4408" t="n">
        <v>191.16</v>
      </c>
      <c r="S4408" t="n">
        <v>176.036</v>
      </c>
      <c r="T4408" t="n">
        <v>341.782</v>
      </c>
    </row>
    <row r="4409">
      <c r="A4409" s="142" t="n">
        <v>42713</v>
      </c>
      <c r="B4409" t="n">
        <v>172.06</v>
      </c>
      <c r="C4409" t="n">
        <v>281.05</v>
      </c>
      <c r="D4409" t="n">
        <v>189.13</v>
      </c>
      <c r="E4409" t="inlineStr"/>
      <c r="F4409" t="inlineStr"/>
      <c r="G4409" t="inlineStr"/>
      <c r="H4409" t="inlineStr"/>
      <c r="I4409" t="inlineStr"/>
      <c r="J4409" t="n">
        <v>27.5</v>
      </c>
      <c r="K4409" t="n">
        <v>61.63</v>
      </c>
      <c r="L4409" t="n">
        <v>30319.26</v>
      </c>
      <c r="M4409" t="n">
        <v>233.78</v>
      </c>
      <c r="N4409" t="n">
        <v>1250939.65</v>
      </c>
      <c r="O4409" t="n">
        <v>55.01</v>
      </c>
      <c r="P4409" t="n">
        <v>5.85</v>
      </c>
      <c r="Q4409" t="n">
        <v>68.59</v>
      </c>
      <c r="R4409" t="n">
        <v>192.946</v>
      </c>
      <c r="S4409" t="n">
        <v>177.898</v>
      </c>
      <c r="T4409" t="n">
        <v>343.623</v>
      </c>
    </row>
    <row r="4410">
      <c r="A4410" s="142" t="n">
        <v>42716</v>
      </c>
      <c r="B4410" t="n">
        <v>168.69</v>
      </c>
      <c r="C4410" t="n">
        <v>275.85</v>
      </c>
      <c r="D4410" t="n">
        <v>185.5</v>
      </c>
      <c r="E4410" t="inlineStr"/>
      <c r="F4410" t="inlineStr"/>
      <c r="G4410" t="inlineStr"/>
      <c r="H4410" t="inlineStr"/>
      <c r="I4410" t="inlineStr"/>
      <c r="J4410" t="n">
        <v>26.75</v>
      </c>
      <c r="K4410" t="n">
        <v>62.02</v>
      </c>
      <c r="L4410" t="n">
        <v>30497.11</v>
      </c>
      <c r="M4410" t="n">
        <v>234.26</v>
      </c>
      <c r="N4410" t="n">
        <v>1246513.26</v>
      </c>
      <c r="O4410" t="n">
        <v>54.72</v>
      </c>
      <c r="P4410" t="n">
        <v>5.82</v>
      </c>
      <c r="Q4410" t="n">
        <v>66.81</v>
      </c>
      <c r="R4410" t="n">
        <v>192.135</v>
      </c>
      <c r="S4410" t="n">
        <v>176.596</v>
      </c>
      <c r="T4410" t="n">
        <v>339.137</v>
      </c>
    </row>
    <row r="4411">
      <c r="A4411" s="142" t="n">
        <v>42717</v>
      </c>
      <c r="B4411" t="n">
        <v>167.47</v>
      </c>
      <c r="C4411" t="n">
        <v>274.15</v>
      </c>
      <c r="D4411" t="n">
        <v>184.2</v>
      </c>
      <c r="E4411" t="inlineStr"/>
      <c r="F4411" t="inlineStr"/>
      <c r="G4411" t="inlineStr"/>
      <c r="H4411" t="inlineStr"/>
      <c r="I4411" t="inlineStr"/>
      <c r="J4411" t="n">
        <v>26.75</v>
      </c>
      <c r="K4411" t="n">
        <v>62.37</v>
      </c>
      <c r="L4411" t="n">
        <v>30399.05</v>
      </c>
      <c r="M4411" t="n">
        <v>235.37</v>
      </c>
      <c r="N4411" t="n">
        <v>1256699.22</v>
      </c>
      <c r="O4411" t="n">
        <v>55.16</v>
      </c>
      <c r="P4411" t="n">
        <v>5.82</v>
      </c>
      <c r="Q4411" t="n">
        <v>66.65000000000001</v>
      </c>
      <c r="R4411" t="n">
        <v>194.181</v>
      </c>
      <c r="S4411" t="n">
        <v>177.406</v>
      </c>
      <c r="T4411" t="n">
        <v>340.029</v>
      </c>
    </row>
    <row r="4412">
      <c r="A4412" s="142" t="n">
        <v>42718</v>
      </c>
      <c r="B4412" t="n">
        <v>166.69</v>
      </c>
      <c r="C4412" t="n">
        <v>272.68</v>
      </c>
      <c r="D4412" t="n">
        <v>183.3</v>
      </c>
      <c r="E4412" t="inlineStr"/>
      <c r="F4412" t="inlineStr"/>
      <c r="G4412" t="inlineStr"/>
      <c r="H4412" t="inlineStr"/>
      <c r="I4412" t="inlineStr"/>
      <c r="J4412" t="n">
        <v>27.39</v>
      </c>
      <c r="K4412" t="n">
        <v>59.58</v>
      </c>
      <c r="L4412" t="n">
        <v>30578.07</v>
      </c>
      <c r="M4412" t="n">
        <v>226.5</v>
      </c>
      <c r="N4412" t="n">
        <v>1212826.86</v>
      </c>
      <c r="O4412" t="n">
        <v>53.49</v>
      </c>
      <c r="P4412" t="n">
        <v>5.67</v>
      </c>
      <c r="Q4412" t="n">
        <v>68.23</v>
      </c>
      <c r="R4412" t="n">
        <v>193.233</v>
      </c>
      <c r="S4412" t="n">
        <v>176.198</v>
      </c>
      <c r="T4412" t="n">
        <v>337.932</v>
      </c>
    </row>
    <row r="4413">
      <c r="A4413" s="142" t="n">
        <v>42719</v>
      </c>
      <c r="B4413" t="n">
        <v>165.21</v>
      </c>
      <c r="C4413" t="n">
        <v>269.96</v>
      </c>
      <c r="D4413" t="n">
        <v>181.62</v>
      </c>
      <c r="E4413" t="inlineStr"/>
      <c r="F4413" t="inlineStr"/>
      <c r="G4413" t="inlineStr"/>
      <c r="H4413" t="inlineStr"/>
      <c r="I4413" t="inlineStr"/>
      <c r="J4413" t="n">
        <v>25.05</v>
      </c>
      <c r="K4413" t="n">
        <v>57.79</v>
      </c>
      <c r="L4413" t="n">
        <v>29191.28</v>
      </c>
      <c r="M4413" t="n">
        <v>216.69</v>
      </c>
      <c r="N4413" t="n">
        <v>1161149.48</v>
      </c>
      <c r="O4413" t="n">
        <v>51.16</v>
      </c>
      <c r="P4413" t="n">
        <v>5.38</v>
      </c>
      <c r="Q4413" t="n">
        <v>63.11</v>
      </c>
      <c r="R4413" t="n">
        <v>194.913</v>
      </c>
      <c r="S4413" t="n">
        <v>179.08</v>
      </c>
      <c r="T4413" t="n">
        <v>340.074</v>
      </c>
    </row>
    <row r="4414">
      <c r="A4414" s="142" t="n">
        <v>42720</v>
      </c>
      <c r="B4414" t="n">
        <v>158.14</v>
      </c>
      <c r="C4414" t="n">
        <v>258.28</v>
      </c>
      <c r="D4414" t="n">
        <v>173.85</v>
      </c>
      <c r="E4414" t="inlineStr"/>
      <c r="F4414" t="inlineStr"/>
      <c r="G4414" t="inlineStr"/>
      <c r="H4414" t="inlineStr"/>
      <c r="I4414" t="inlineStr"/>
      <c r="J4414" t="n">
        <v>25.1</v>
      </c>
      <c r="K4414" t="n">
        <v>57.76</v>
      </c>
      <c r="L4414" t="n">
        <v>29563.7</v>
      </c>
      <c r="M4414" t="n">
        <v>216.66</v>
      </c>
      <c r="N4414" t="n">
        <v>1153574.91</v>
      </c>
      <c r="O4414" t="n">
        <v>51.14</v>
      </c>
      <c r="P4414" t="n">
        <v>5.28</v>
      </c>
      <c r="Q4414" t="n">
        <v>62.52</v>
      </c>
      <c r="R4414" t="n">
        <v>195.594</v>
      </c>
      <c r="S4414" t="n">
        <v>179.15</v>
      </c>
      <c r="T4414" t="n">
        <v>339.382</v>
      </c>
    </row>
    <row r="4415">
      <c r="A4415" s="142" t="n">
        <v>42723</v>
      </c>
      <c r="B4415" t="n">
        <v>152.9</v>
      </c>
      <c r="C4415" t="n">
        <v>249.99</v>
      </c>
      <c r="D4415" t="n">
        <v>168.12</v>
      </c>
      <c r="E4415" t="inlineStr"/>
      <c r="F4415" t="inlineStr"/>
      <c r="G4415" t="inlineStr"/>
      <c r="H4415" t="inlineStr"/>
      <c r="I4415" t="inlineStr"/>
      <c r="J4415" t="n">
        <v>25.12</v>
      </c>
      <c r="K4415" t="n">
        <v>57.99</v>
      </c>
      <c r="L4415" t="n">
        <v>29284.95</v>
      </c>
      <c r="M4415" t="n">
        <v>218.9</v>
      </c>
      <c r="N4415" t="n">
        <v>1156207.05</v>
      </c>
      <c r="O4415" t="n">
        <v>51.31</v>
      </c>
      <c r="P4415" t="n">
        <v>5.25</v>
      </c>
      <c r="Q4415" t="n">
        <v>62.39</v>
      </c>
      <c r="R4415" t="n">
        <v>195.367</v>
      </c>
      <c r="S4415" t="n">
        <v>178.941</v>
      </c>
      <c r="T4415" t="n">
        <v>336.403</v>
      </c>
    </row>
    <row r="4416">
      <c r="A4416" s="142" t="n">
        <v>42724</v>
      </c>
      <c r="B4416" t="n">
        <v>152.79</v>
      </c>
      <c r="C4416" t="n">
        <v>248.92</v>
      </c>
      <c r="D4416" t="n">
        <v>167.91</v>
      </c>
      <c r="E4416" t="inlineStr"/>
      <c r="F4416" t="inlineStr"/>
      <c r="G4416" t="inlineStr"/>
      <c r="H4416" t="inlineStr"/>
      <c r="I4416" t="inlineStr"/>
      <c r="J4416" t="n">
        <v>25.11</v>
      </c>
      <c r="K4416" t="n">
        <v>58.28</v>
      </c>
      <c r="L4416" t="n">
        <v>29182.97</v>
      </c>
      <c r="M4416" t="n">
        <v>219.05</v>
      </c>
      <c r="N4416" t="n">
        <v>1160181.98</v>
      </c>
      <c r="O4416" t="n">
        <v>51.55</v>
      </c>
      <c r="P4416" t="n">
        <v>5.3</v>
      </c>
      <c r="Q4416" t="n">
        <v>62.02</v>
      </c>
      <c r="R4416" t="n">
        <v>196.34</v>
      </c>
      <c r="S4416" t="n">
        <v>180.213</v>
      </c>
      <c r="T4416" t="n">
        <v>338.391</v>
      </c>
    </row>
    <row r="4417">
      <c r="A4417" s="142" t="n">
        <v>42725</v>
      </c>
      <c r="B4417" t="n">
        <v>154.7</v>
      </c>
      <c r="C4417" t="n">
        <v>251.79</v>
      </c>
      <c r="D4417" t="n">
        <v>169.99</v>
      </c>
      <c r="E4417" t="inlineStr"/>
      <c r="F4417" t="inlineStr"/>
      <c r="G4417" t="inlineStr"/>
      <c r="H4417" t="inlineStr"/>
      <c r="I4417" t="inlineStr"/>
      <c r="J4417" t="n">
        <v>25.34</v>
      </c>
      <c r="K4417" t="n">
        <v>57.56</v>
      </c>
      <c r="L4417" t="n">
        <v>28959.31</v>
      </c>
      <c r="M4417" t="n">
        <v>219.34</v>
      </c>
      <c r="N4417" t="n">
        <v>1151459.54</v>
      </c>
      <c r="O4417" t="n">
        <v>51.32</v>
      </c>
      <c r="P4417" t="n">
        <v>5.26</v>
      </c>
      <c r="Q4417" t="n">
        <v>62.51</v>
      </c>
      <c r="R4417" t="n">
        <v>195.92</v>
      </c>
      <c r="S4417" t="n">
        <v>179.146</v>
      </c>
      <c r="T4417" t="n">
        <v>336.557</v>
      </c>
    </row>
    <row r="4418">
      <c r="A4418" s="142" t="n">
        <v>42726</v>
      </c>
      <c r="B4418" t="n">
        <v>154.27</v>
      </c>
      <c r="C4418" t="n">
        <v>251.45</v>
      </c>
      <c r="D4418" t="n">
        <v>169.55</v>
      </c>
      <c r="E4418" t="inlineStr"/>
      <c r="F4418" t="inlineStr"/>
      <c r="G4418" t="inlineStr"/>
      <c r="H4418" t="inlineStr"/>
      <c r="I4418" t="inlineStr"/>
      <c r="J4418" t="n">
        <v>25.36</v>
      </c>
      <c r="K4418" t="n">
        <v>57.86</v>
      </c>
      <c r="L4418" t="n">
        <v>28812.49</v>
      </c>
      <c r="M4418" t="n">
        <v>219.56</v>
      </c>
      <c r="N4418" t="n">
        <v>1146426.08</v>
      </c>
      <c r="O4418" t="n">
        <v>51.03</v>
      </c>
      <c r="P4418" t="n">
        <v>5.26</v>
      </c>
      <c r="Q4418" t="n">
        <v>62.62</v>
      </c>
      <c r="R4418" t="n">
        <v>195.484</v>
      </c>
      <c r="S4418" t="n">
        <v>178.367</v>
      </c>
      <c r="T4418" t="n">
        <v>332.486</v>
      </c>
    </row>
    <row r="4419">
      <c r="A4419" s="142" t="n">
        <v>42727</v>
      </c>
      <c r="B4419" t="n">
        <v>153.09</v>
      </c>
      <c r="C4419" t="n">
        <v>249.42</v>
      </c>
      <c r="D4419" t="n">
        <v>168.25</v>
      </c>
      <c r="E4419" t="inlineStr"/>
      <c r="F4419" t="inlineStr"/>
      <c r="G4419" t="inlineStr"/>
      <c r="H4419" t="inlineStr"/>
      <c r="I4419" t="inlineStr"/>
      <c r="J4419" t="n">
        <v>25.51</v>
      </c>
      <c r="K4419" t="n">
        <v>58.21</v>
      </c>
      <c r="L4419" t="n">
        <v>28687.11</v>
      </c>
      <c r="M4419" t="n">
        <v>222.77</v>
      </c>
      <c r="N4419" t="n">
        <v>1157767.08</v>
      </c>
      <c r="O4419" t="n">
        <v>51.76</v>
      </c>
      <c r="P4419" t="n">
        <v>5.29</v>
      </c>
      <c r="Q4419" t="n">
        <v>62.98</v>
      </c>
      <c r="R4419" t="n">
        <v>195.544</v>
      </c>
      <c r="S4419" t="n">
        <v>178.391</v>
      </c>
      <c r="T4419" t="n">
        <v>332.025</v>
      </c>
    </row>
    <row r="4420">
      <c r="A4420" s="142" t="n">
        <v>42730</v>
      </c>
      <c r="B4420" t="n">
        <v>153.09</v>
      </c>
      <c r="C4420" t="n">
        <v>249.42</v>
      </c>
      <c r="D4420" t="n">
        <v>168.25</v>
      </c>
      <c r="E4420" t="inlineStr"/>
      <c r="F4420" t="inlineStr"/>
      <c r="G4420" t="inlineStr"/>
      <c r="H4420" t="inlineStr"/>
      <c r="I4420" t="inlineStr"/>
      <c r="J4420" t="n">
        <v>25.51</v>
      </c>
      <c r="K4420" t="n">
        <v>58.21</v>
      </c>
      <c r="L4420" t="n">
        <v>28687.11</v>
      </c>
      <c r="M4420" t="n">
        <v>222.77</v>
      </c>
      <c r="N4420" t="n">
        <v>1157767.08</v>
      </c>
      <c r="O4420" t="n">
        <v>51.76</v>
      </c>
      <c r="P4420" t="n">
        <v>5.29</v>
      </c>
      <c r="Q4420" t="n">
        <v>62.98</v>
      </c>
      <c r="R4420" t="n">
        <v>195.544</v>
      </c>
      <c r="S4420" t="n">
        <v>178.391</v>
      </c>
      <c r="T4420" t="n">
        <v>332.025</v>
      </c>
    </row>
    <row r="4421">
      <c r="A4421" s="142" t="n">
        <v>42731</v>
      </c>
      <c r="B4421" t="n">
        <v>153.88</v>
      </c>
      <c r="C4421" t="n">
        <v>250.39</v>
      </c>
      <c r="D4421" t="n">
        <v>169.11</v>
      </c>
      <c r="E4421" t="inlineStr"/>
      <c r="F4421" t="n">
        <v>92.44</v>
      </c>
      <c r="G4421" t="n">
        <v>89.34999999999999</v>
      </c>
      <c r="H4421" t="inlineStr"/>
      <c r="I4421" t="inlineStr"/>
      <c r="J4421" t="n">
        <v>25.68</v>
      </c>
      <c r="K4421" t="n">
        <v>58.35</v>
      </c>
      <c r="L4421" t="n">
        <v>28687.11</v>
      </c>
      <c r="M4421" t="n">
        <v>223.49</v>
      </c>
      <c r="N4421" t="n">
        <v>1157258.09</v>
      </c>
      <c r="O4421" t="n">
        <v>51.76</v>
      </c>
      <c r="P4421" t="n">
        <v>5.3</v>
      </c>
      <c r="Q4421" t="n">
        <v>63.37</v>
      </c>
      <c r="R4421" t="n">
        <v>195.789</v>
      </c>
      <c r="S4421" t="n">
        <v>178.65</v>
      </c>
      <c r="T4421" t="n">
        <v>333.401</v>
      </c>
    </row>
    <row r="4422">
      <c r="A4422" s="142" t="n">
        <v>42732</v>
      </c>
      <c r="B4422" t="n">
        <v>154.36</v>
      </c>
      <c r="C4422" t="n">
        <v>251.19</v>
      </c>
      <c r="D4422" t="n">
        <v>169.64</v>
      </c>
      <c r="E4422" t="inlineStr"/>
      <c r="F4422" t="n">
        <v>92.73999999999999</v>
      </c>
      <c r="G4422" t="n">
        <v>89.62</v>
      </c>
      <c r="H4422" t="inlineStr"/>
      <c r="I4422" t="inlineStr"/>
      <c r="J4422" t="n">
        <v>26.4</v>
      </c>
      <c r="K4422" t="n">
        <v>60.76</v>
      </c>
      <c r="L4422" t="n">
        <v>29013.87</v>
      </c>
      <c r="M4422" t="n">
        <v>233.77</v>
      </c>
      <c r="N4422" t="n">
        <v>1216487.92</v>
      </c>
      <c r="O4422" t="n">
        <v>54.52</v>
      </c>
      <c r="P4422" t="n">
        <v>5.55</v>
      </c>
      <c r="Q4422" t="n">
        <v>65.16</v>
      </c>
      <c r="R4422" t="n">
        <v>196.384</v>
      </c>
      <c r="S4422" t="n">
        <v>179.036</v>
      </c>
      <c r="T4422" t="n">
        <v>338.673</v>
      </c>
    </row>
    <row r="4423">
      <c r="A4423" s="142" t="n">
        <v>42733</v>
      </c>
      <c r="B4423" t="n">
        <v>161.57</v>
      </c>
      <c r="C4423" t="n">
        <v>262.81</v>
      </c>
      <c r="D4423" t="n">
        <v>177.55</v>
      </c>
      <c r="E4423" t="inlineStr"/>
      <c r="F4423" t="n">
        <v>97.05</v>
      </c>
      <c r="G4423" t="n">
        <v>93.2</v>
      </c>
      <c r="H4423" t="inlineStr"/>
      <c r="I4423" t="inlineStr"/>
      <c r="J4423" t="n">
        <v>27.77</v>
      </c>
      <c r="K4423" t="n">
        <v>63.97</v>
      </c>
      <c r="L4423" t="n">
        <v>29320.47</v>
      </c>
      <c r="M4423" t="n">
        <v>247.6</v>
      </c>
      <c r="N4423" t="n">
        <v>1287983.05</v>
      </c>
      <c r="O4423" t="n">
        <v>57.81</v>
      </c>
      <c r="P4423" t="n">
        <v>5.85</v>
      </c>
      <c r="Q4423" t="n">
        <v>68.34</v>
      </c>
      <c r="R4423" t="n">
        <v>195.693</v>
      </c>
      <c r="S4423" t="n">
        <v>177.805</v>
      </c>
      <c r="T4423" t="n">
        <v>338.459</v>
      </c>
    </row>
    <row r="4424">
      <c r="A4424" s="142" t="n">
        <v>42734</v>
      </c>
      <c r="B4424" t="n">
        <v>168.91</v>
      </c>
      <c r="C4424" t="n">
        <v>275.07</v>
      </c>
      <c r="D4424" t="n">
        <v>185.65</v>
      </c>
      <c r="E4424" t="inlineStr"/>
      <c r="F4424" t="n">
        <v>101.43</v>
      </c>
      <c r="G4424" t="n">
        <v>98.45</v>
      </c>
      <c r="H4424" t="inlineStr"/>
      <c r="I4424" t="inlineStr"/>
      <c r="J4424" t="n">
        <v>28.82</v>
      </c>
      <c r="K4424" t="n">
        <v>62.07</v>
      </c>
      <c r="L4424" t="n">
        <v>29264.79</v>
      </c>
      <c r="M4424" t="n">
        <v>240.3</v>
      </c>
      <c r="N4424" t="n">
        <v>1247881.65</v>
      </c>
      <c r="O4424" t="n">
        <v>56.42</v>
      </c>
      <c r="P4424" t="n">
        <v>5.75</v>
      </c>
      <c r="Q4424" t="n">
        <v>71.28</v>
      </c>
      <c r="R4424" t="n">
        <v>196.341</v>
      </c>
      <c r="S4424" t="n">
        <v>176.755</v>
      </c>
      <c r="T4424" t="n">
        <v>338.102</v>
      </c>
    </row>
    <row r="4425">
      <c r="A4425" s="142" t="n">
        <v>42737</v>
      </c>
      <c r="B4425" t="n">
        <v>168.91</v>
      </c>
      <c r="C4425" t="n">
        <v>273.79</v>
      </c>
      <c r="D4425" t="n">
        <v>184.82</v>
      </c>
      <c r="E4425" t="inlineStr"/>
      <c r="F4425" t="n">
        <v>101.43</v>
      </c>
      <c r="G4425" t="n">
        <v>98.45</v>
      </c>
      <c r="H4425" t="inlineStr"/>
      <c r="I4425" t="inlineStr"/>
      <c r="J4425" t="n">
        <v>27.61</v>
      </c>
      <c r="K4425" t="n">
        <v>62.53</v>
      </c>
      <c r="L4425" t="n">
        <v>29264.79</v>
      </c>
      <c r="M4425" t="n">
        <v>242.01</v>
      </c>
      <c r="N4425" t="n">
        <v>1247617.51</v>
      </c>
      <c r="O4425" t="n">
        <v>56.42</v>
      </c>
      <c r="P4425" t="n">
        <v>5.78</v>
      </c>
      <c r="Q4425" t="n">
        <v>71.28</v>
      </c>
      <c r="R4425" t="n">
        <v>197.255</v>
      </c>
      <c r="S4425" t="n">
        <v>176.916</v>
      </c>
      <c r="T4425" t="n">
        <v>337.953</v>
      </c>
    </row>
    <row r="4426">
      <c r="A4426" s="142" t="n">
        <v>42738</v>
      </c>
      <c r="B4426" t="n">
        <v>168.77</v>
      </c>
      <c r="C4426" t="n">
        <v>274.81</v>
      </c>
      <c r="D4426" t="n">
        <v>185.51</v>
      </c>
      <c r="E4426" t="inlineStr"/>
      <c r="F4426" t="n">
        <v>101.21</v>
      </c>
      <c r="G4426" t="n">
        <v>98.20999999999999</v>
      </c>
      <c r="H4426" t="inlineStr"/>
      <c r="I4426" t="inlineStr"/>
      <c r="J4426" t="n">
        <v>28.45</v>
      </c>
      <c r="K4426" t="n">
        <v>64.91</v>
      </c>
      <c r="L4426" t="n">
        <v>30026.19</v>
      </c>
      <c r="M4426" t="n">
        <v>249.77</v>
      </c>
      <c r="N4426" t="n">
        <v>1301735.33</v>
      </c>
      <c r="O4426" t="n">
        <v>58.85</v>
      </c>
      <c r="P4426" t="n">
        <v>6.01</v>
      </c>
      <c r="Q4426" t="n">
        <v>70.14</v>
      </c>
      <c r="R4426" t="n">
        <v>198.632</v>
      </c>
      <c r="S4426" t="n">
        <v>180.297</v>
      </c>
      <c r="T4426" t="n">
        <v>345.891</v>
      </c>
    </row>
    <row r="4427">
      <c r="A4427" s="142" t="n">
        <v>42739</v>
      </c>
      <c r="B4427" t="n">
        <v>175.07</v>
      </c>
      <c r="C4427" t="n">
        <v>285.06</v>
      </c>
      <c r="D4427" t="n">
        <v>192.44</v>
      </c>
      <c r="E4427" t="inlineStr"/>
      <c r="F4427" t="n">
        <v>104.96</v>
      </c>
      <c r="G4427" t="n">
        <v>101.03</v>
      </c>
      <c r="H4427" t="inlineStr"/>
      <c r="I4427" t="inlineStr"/>
      <c r="J4427" t="n">
        <v>28.86</v>
      </c>
      <c r="K4427" t="n">
        <v>65.36</v>
      </c>
      <c r="L4427" t="n">
        <v>30383.1</v>
      </c>
      <c r="M4427" t="n">
        <v>253.45</v>
      </c>
      <c r="N4427" t="n">
        <v>1311808.94</v>
      </c>
      <c r="O4427" t="n">
        <v>58.89</v>
      </c>
      <c r="P4427" t="n">
        <v>6.07</v>
      </c>
      <c r="Q4427" t="n">
        <v>71.15000000000001</v>
      </c>
      <c r="R4427" t="n">
        <v>198.406</v>
      </c>
      <c r="S4427" t="n">
        <v>180.255</v>
      </c>
      <c r="T4427" t="n">
        <v>344.067</v>
      </c>
    </row>
    <row r="4428">
      <c r="A4428" s="142" t="n">
        <v>42740</v>
      </c>
      <c r="B4428" t="n">
        <v>175.95</v>
      </c>
      <c r="C4428" t="n">
        <v>287.21</v>
      </c>
      <c r="D4428" t="n">
        <v>193.4</v>
      </c>
      <c r="E4428" t="inlineStr"/>
      <c r="F4428" t="n">
        <v>105.69</v>
      </c>
      <c r="G4428" t="n">
        <v>102.41</v>
      </c>
      <c r="H4428" t="inlineStr"/>
      <c r="I4428" t="inlineStr"/>
      <c r="J4428" t="n">
        <v>29.73</v>
      </c>
      <c r="K4428" t="n">
        <v>68.95999999999999</v>
      </c>
      <c r="L4428" t="n">
        <v>30750.96</v>
      </c>
      <c r="M4428" t="n">
        <v>266.79</v>
      </c>
      <c r="N4428" t="n">
        <v>1311808.94</v>
      </c>
      <c r="O4428" t="n">
        <v>61.83</v>
      </c>
      <c r="P4428" t="n">
        <v>6.4</v>
      </c>
      <c r="Q4428" t="n">
        <v>73.44</v>
      </c>
      <c r="R4428" t="n">
        <v>198.555</v>
      </c>
      <c r="S4428" t="n">
        <v>179.115</v>
      </c>
      <c r="T4428" t="n">
        <v>344.029</v>
      </c>
    </row>
    <row r="4429">
      <c r="A4429" s="142" t="n">
        <v>42741</v>
      </c>
      <c r="B4429" t="n">
        <v>185.12</v>
      </c>
      <c r="C4429" t="n">
        <v>302.12</v>
      </c>
      <c r="D4429" t="n">
        <v>203.48</v>
      </c>
      <c r="E4429" t="inlineStr"/>
      <c r="F4429" t="n">
        <v>111.17</v>
      </c>
      <c r="G4429" t="n">
        <v>109.04</v>
      </c>
      <c r="H4429" t="inlineStr"/>
      <c r="I4429" t="inlineStr"/>
      <c r="J4429" t="n">
        <v>30.1</v>
      </c>
      <c r="K4429" t="n">
        <v>66.48999999999999</v>
      </c>
      <c r="L4429" t="n">
        <v>30769.59</v>
      </c>
      <c r="M4429" t="n">
        <v>255.02</v>
      </c>
      <c r="N4429" t="n">
        <v>1343241.7</v>
      </c>
      <c r="O4429" t="n">
        <v>59.95</v>
      </c>
      <c r="P4429" t="n">
        <v>6.23</v>
      </c>
      <c r="Q4429" t="n">
        <v>74.18000000000001</v>
      </c>
      <c r="R4429" t="n">
        <v>198.465</v>
      </c>
      <c r="S4429" t="n">
        <v>179.572</v>
      </c>
      <c r="T4429" t="n">
        <v>344.54</v>
      </c>
    </row>
    <row r="4430">
      <c r="A4430" s="142" t="n">
        <v>42744</v>
      </c>
      <c r="B4430" t="n">
        <v>179.74</v>
      </c>
      <c r="C4430" t="n">
        <v>293.76</v>
      </c>
      <c r="D4430" t="n">
        <v>197.57</v>
      </c>
      <c r="E4430" t="inlineStr"/>
      <c r="F4430" t="n">
        <v>107.95</v>
      </c>
      <c r="G4430" t="n">
        <v>105.64</v>
      </c>
      <c r="H4430" t="inlineStr"/>
      <c r="I4430" t="inlineStr"/>
      <c r="J4430" t="n">
        <v>29.54</v>
      </c>
      <c r="K4430" t="n">
        <v>66.95</v>
      </c>
      <c r="L4430" t="n">
        <v>31010.5</v>
      </c>
      <c r="M4430" t="n">
        <v>257.92</v>
      </c>
      <c r="N4430" t="n">
        <v>1344285.36</v>
      </c>
      <c r="O4430" t="n">
        <v>60.2</v>
      </c>
      <c r="P4430" t="n">
        <v>6.21</v>
      </c>
      <c r="Q4430" t="n">
        <v>72.84</v>
      </c>
      <c r="R4430" t="n">
        <v>197.5</v>
      </c>
      <c r="S4430" t="n">
        <v>179.333</v>
      </c>
      <c r="T4430" t="n">
        <v>344.211</v>
      </c>
    </row>
    <row r="4431">
      <c r="A4431" s="142" t="n">
        <v>42745</v>
      </c>
      <c r="B4431" t="n">
        <v>181.53</v>
      </c>
      <c r="C4431" t="n">
        <v>296.31</v>
      </c>
      <c r="D4431" t="n">
        <v>199.56</v>
      </c>
      <c r="E4431" t="inlineStr"/>
      <c r="F4431" t="n">
        <v>109.04</v>
      </c>
      <c r="G4431" t="n">
        <v>106.49</v>
      </c>
      <c r="H4431" t="inlineStr"/>
      <c r="I4431" t="inlineStr"/>
      <c r="J4431" t="n">
        <v>29.81</v>
      </c>
      <c r="K4431" t="n">
        <v>67.08</v>
      </c>
      <c r="L4431" t="n">
        <v>31149.32</v>
      </c>
      <c r="M4431" t="n">
        <v>258.8</v>
      </c>
      <c r="N4431" t="n">
        <v>1359122.13</v>
      </c>
      <c r="O4431" t="n">
        <v>60.31</v>
      </c>
      <c r="P4431" t="n">
        <v>6.27</v>
      </c>
      <c r="Q4431" t="n">
        <v>73.38</v>
      </c>
      <c r="R4431" t="n">
        <v>197.736</v>
      </c>
      <c r="S4431" t="n">
        <v>179.115</v>
      </c>
      <c r="T4431" t="n">
        <v>345.86</v>
      </c>
    </row>
    <row r="4432">
      <c r="A4432" s="142" t="n">
        <v>42746</v>
      </c>
      <c r="B4432" t="n">
        <v>182.94</v>
      </c>
      <c r="C4432" t="n">
        <v>299.46</v>
      </c>
      <c r="D4432" t="n">
        <v>201.09</v>
      </c>
      <c r="E4432" t="inlineStr"/>
      <c r="F4432" t="n">
        <v>109.87</v>
      </c>
      <c r="G4432" t="n">
        <v>107.68</v>
      </c>
      <c r="H4432" t="inlineStr"/>
      <c r="I4432" t="inlineStr"/>
      <c r="J4432" t="n">
        <v>29.3</v>
      </c>
      <c r="K4432" t="n">
        <v>67.22</v>
      </c>
      <c r="L4432" t="n">
        <v>31107.96</v>
      </c>
      <c r="M4432" t="n">
        <v>259.46</v>
      </c>
      <c r="N4432" t="n">
        <v>1359475.75</v>
      </c>
      <c r="O4432" t="n">
        <v>60.51</v>
      </c>
      <c r="P4432" t="n">
        <v>6.3</v>
      </c>
      <c r="Q4432" t="n">
        <v>71.89</v>
      </c>
      <c r="R4432" t="n">
        <v>198.231</v>
      </c>
      <c r="S4432" t="n">
        <v>181.124</v>
      </c>
      <c r="T4432" t="n">
        <v>350.358</v>
      </c>
    </row>
    <row r="4433">
      <c r="A4433" s="142" t="n">
        <v>42747</v>
      </c>
      <c r="B4433" t="n">
        <v>184.14</v>
      </c>
      <c r="C4433" t="n">
        <v>301.42</v>
      </c>
      <c r="D4433" t="n">
        <v>202.42</v>
      </c>
      <c r="E4433" t="inlineStr"/>
      <c r="F4433" t="n">
        <v>110.6</v>
      </c>
      <c r="G4433" t="n">
        <v>107.13</v>
      </c>
      <c r="H4433" t="inlineStr"/>
      <c r="I4433" t="inlineStr"/>
      <c r="J4433" t="n">
        <v>30.13</v>
      </c>
      <c r="K4433" t="n">
        <v>66.87</v>
      </c>
      <c r="L4433" t="n">
        <v>31286.28</v>
      </c>
      <c r="M4433" t="n">
        <v>258.18</v>
      </c>
      <c r="N4433" t="n">
        <v>1352439.85</v>
      </c>
      <c r="O4433" t="n">
        <v>60.08</v>
      </c>
      <c r="P4433" t="n">
        <v>6.31</v>
      </c>
      <c r="Q4433" t="n">
        <v>74.14</v>
      </c>
      <c r="R4433" t="n">
        <v>196.945</v>
      </c>
      <c r="S4433" t="n">
        <v>178.663</v>
      </c>
      <c r="T4433" t="n">
        <v>348.121</v>
      </c>
    </row>
    <row r="4434">
      <c r="A4434" s="142" t="n">
        <v>42748</v>
      </c>
      <c r="B4434" t="n">
        <v>182.77</v>
      </c>
      <c r="C4434" t="n">
        <v>299.69</v>
      </c>
      <c r="D4434" t="n">
        <v>200.85</v>
      </c>
      <c r="E4434" t="inlineStr"/>
      <c r="F4434" t="n">
        <v>109.74</v>
      </c>
      <c r="G4434" t="n">
        <v>108.17</v>
      </c>
      <c r="H4434" t="inlineStr"/>
      <c r="I4434" t="inlineStr"/>
      <c r="J4434" t="n">
        <v>29.45</v>
      </c>
      <c r="K4434" t="n">
        <v>66.90000000000001</v>
      </c>
      <c r="L4434" t="n">
        <v>31097.78</v>
      </c>
      <c r="M4434" t="n">
        <v>259.4</v>
      </c>
      <c r="N4434" t="n">
        <v>1360268.06</v>
      </c>
      <c r="O4434" t="n">
        <v>60.39</v>
      </c>
      <c r="P4434" t="n">
        <v>6.31</v>
      </c>
      <c r="Q4434" t="n">
        <v>72.41</v>
      </c>
      <c r="R4434" t="n">
        <v>198.812</v>
      </c>
      <c r="S4434" t="n">
        <v>179.559</v>
      </c>
      <c r="T4434" t="n">
        <v>348.8</v>
      </c>
    </row>
    <row r="4435">
      <c r="A4435" s="142" t="n">
        <v>42751</v>
      </c>
      <c r="B4435" t="n">
        <v>183.31</v>
      </c>
      <c r="C4435" t="n">
        <v>300.18</v>
      </c>
      <c r="D4435" t="n">
        <v>201.58</v>
      </c>
      <c r="E4435" t="inlineStr"/>
      <c r="F4435" t="n">
        <v>110.15</v>
      </c>
      <c r="G4435" t="n">
        <v>108.28</v>
      </c>
      <c r="H4435" t="inlineStr"/>
      <c r="I4435" t="inlineStr"/>
      <c r="J4435" t="n">
        <v>30.05</v>
      </c>
      <c r="K4435" t="n">
        <v>67.53</v>
      </c>
      <c r="L4435" t="n">
        <v>31097.78</v>
      </c>
      <c r="M4435" t="n">
        <v>262.77</v>
      </c>
      <c r="N4435" t="n">
        <v>1370023.27</v>
      </c>
      <c r="O4435" t="n">
        <v>60.39</v>
      </c>
      <c r="P4435" t="n">
        <v>6.36</v>
      </c>
      <c r="Q4435" t="n">
        <v>72.41</v>
      </c>
      <c r="R4435" t="n">
        <v>197.22</v>
      </c>
      <c r="S4435" t="n">
        <v>179.349</v>
      </c>
      <c r="T4435" t="n">
        <v>346.778</v>
      </c>
    </row>
    <row r="4436">
      <c r="A4436" s="142" t="n">
        <v>42752</v>
      </c>
      <c r="B4436" t="n">
        <v>184.68</v>
      </c>
      <c r="C4436" t="n">
        <v>302.52</v>
      </c>
      <c r="D4436" t="n">
        <v>203.08</v>
      </c>
      <c r="E4436" t="inlineStr"/>
      <c r="F4436" t="n">
        <v>110.97</v>
      </c>
      <c r="G4436" t="n">
        <v>108.88</v>
      </c>
      <c r="H4436" t="inlineStr"/>
      <c r="I4436" t="inlineStr"/>
      <c r="J4436" t="n">
        <v>30.44</v>
      </c>
      <c r="K4436" t="n">
        <v>68.16</v>
      </c>
      <c r="L4436" t="n">
        <v>31410.17</v>
      </c>
      <c r="M4436" t="n">
        <v>265.87</v>
      </c>
      <c r="N4436" t="n">
        <v>1383016.45</v>
      </c>
      <c r="O4436" t="n">
        <v>61.6</v>
      </c>
      <c r="P4436" t="n">
        <v>6.38</v>
      </c>
      <c r="Q4436" t="n">
        <v>74.78</v>
      </c>
      <c r="R4436" t="n">
        <v>196.873</v>
      </c>
      <c r="S4436" t="n">
        <v>177.907</v>
      </c>
      <c r="T4436" t="n">
        <v>346.138</v>
      </c>
    </row>
    <row r="4437">
      <c r="A4437" s="142" t="n">
        <v>42753</v>
      </c>
      <c r="B4437" t="n">
        <v>187.03</v>
      </c>
      <c r="C4437" t="n">
        <v>306.26</v>
      </c>
      <c r="D4437" t="n">
        <v>205.71</v>
      </c>
      <c r="E4437" t="inlineStr"/>
      <c r="F4437" t="n">
        <v>112.41</v>
      </c>
      <c r="G4437" t="n">
        <v>111.21</v>
      </c>
      <c r="H4437" t="inlineStr"/>
      <c r="I4437" t="inlineStr"/>
      <c r="J4437" t="n">
        <v>30.38</v>
      </c>
      <c r="K4437" t="n">
        <v>67.51000000000001</v>
      </c>
      <c r="L4437" t="n">
        <v>31355.46</v>
      </c>
      <c r="M4437" t="n">
        <v>265.35</v>
      </c>
      <c r="N4437" t="n">
        <v>1364067.19</v>
      </c>
      <c r="O4437" t="n">
        <v>61.31</v>
      </c>
      <c r="P4437" t="n">
        <v>6.33</v>
      </c>
      <c r="Q4437" t="n">
        <v>74.72</v>
      </c>
      <c r="R4437" t="n">
        <v>197.217</v>
      </c>
      <c r="S4437" t="n">
        <v>178.235</v>
      </c>
      <c r="T4437" t="n">
        <v>347.304</v>
      </c>
    </row>
    <row r="4438">
      <c r="A4438" s="142" t="n">
        <v>42754</v>
      </c>
      <c r="B4438" t="n">
        <v>186.48</v>
      </c>
      <c r="C4438" t="n">
        <v>305.49</v>
      </c>
      <c r="D4438" t="n">
        <v>205.1</v>
      </c>
      <c r="E4438" t="inlineStr"/>
      <c r="F4438" t="n">
        <v>112.07</v>
      </c>
      <c r="G4438" t="n">
        <v>110.88</v>
      </c>
      <c r="H4438" t="inlineStr"/>
      <c r="I4438" t="inlineStr"/>
      <c r="J4438" t="n">
        <v>29.66</v>
      </c>
      <c r="K4438" t="n">
        <v>66.8</v>
      </c>
      <c r="L4438" t="n">
        <v>31042.52</v>
      </c>
      <c r="M4438" t="n">
        <v>262.68</v>
      </c>
      <c r="N4438" t="n">
        <v>1356356.62</v>
      </c>
      <c r="O4438" t="n">
        <v>60.72</v>
      </c>
      <c r="P4438" t="n">
        <v>6.25</v>
      </c>
      <c r="Q4438" t="n">
        <v>72.84999999999999</v>
      </c>
      <c r="R4438" t="n">
        <v>197.093</v>
      </c>
      <c r="S4438" t="n">
        <v>178.676</v>
      </c>
      <c r="T4438" t="n">
        <v>348.677</v>
      </c>
    </row>
    <row r="4439">
      <c r="A4439" s="142" t="n">
        <v>42755</v>
      </c>
      <c r="B4439" t="n">
        <v>184.82</v>
      </c>
      <c r="C4439" t="n">
        <v>302.7</v>
      </c>
      <c r="D4439" t="n">
        <v>203.22</v>
      </c>
      <c r="E4439" t="inlineStr"/>
      <c r="F4439" t="n">
        <v>111.1</v>
      </c>
      <c r="G4439" t="n">
        <v>109.06</v>
      </c>
      <c r="H4439" t="inlineStr"/>
      <c r="I4439" t="inlineStr"/>
      <c r="J4439" t="n">
        <v>29.72</v>
      </c>
      <c r="K4439" t="n">
        <v>67.41</v>
      </c>
      <c r="L4439" t="n">
        <v>31537.46</v>
      </c>
      <c r="M4439" t="n">
        <v>265.49</v>
      </c>
      <c r="N4439" t="n">
        <v>1365150.25</v>
      </c>
      <c r="O4439" t="n">
        <v>61.07</v>
      </c>
      <c r="P4439" t="n">
        <v>6.3</v>
      </c>
      <c r="Q4439" t="n">
        <v>73.16</v>
      </c>
      <c r="R4439" t="n">
        <v>196.988</v>
      </c>
      <c r="S4439" t="n">
        <v>178.129</v>
      </c>
      <c r="T4439" t="n">
        <v>346.012</v>
      </c>
    </row>
    <row r="4440">
      <c r="A4440" s="142" t="n">
        <v>42758</v>
      </c>
      <c r="B4440" t="n">
        <v>185.29</v>
      </c>
      <c r="C4440" t="n">
        <v>303.61</v>
      </c>
      <c r="D4440" t="n">
        <v>203.75</v>
      </c>
      <c r="E4440" t="inlineStr"/>
      <c r="F4440" t="n">
        <v>111.38</v>
      </c>
      <c r="G4440" t="n">
        <v>110.03</v>
      </c>
      <c r="H4440" t="inlineStr"/>
      <c r="I4440" t="inlineStr"/>
      <c r="J4440" t="n">
        <v>30.23</v>
      </c>
      <c r="K4440" t="n">
        <v>68.54000000000001</v>
      </c>
      <c r="L4440" t="n">
        <v>31580.7</v>
      </c>
      <c r="M4440" t="n">
        <v>270.94</v>
      </c>
      <c r="N4440" t="n">
        <v>1394139.61</v>
      </c>
      <c r="O4440" t="n">
        <v>62.2</v>
      </c>
      <c r="P4440" t="n">
        <v>6.44</v>
      </c>
      <c r="Q4440" t="n">
        <v>74.44</v>
      </c>
      <c r="R4440" t="n">
        <v>196.116</v>
      </c>
      <c r="S4440" t="n">
        <v>177.08</v>
      </c>
      <c r="T4440" t="n">
        <v>347.242</v>
      </c>
    </row>
    <row r="4441">
      <c r="A4441" s="142" t="n">
        <v>42759</v>
      </c>
      <c r="B4441" t="n">
        <v>188.38</v>
      </c>
      <c r="C4441" t="n">
        <v>308.62</v>
      </c>
      <c r="D4441" t="n">
        <v>207.1</v>
      </c>
      <c r="E4441" t="inlineStr"/>
      <c r="F4441" t="n">
        <v>113.25</v>
      </c>
      <c r="G4441" t="n">
        <v>112.6</v>
      </c>
      <c r="H4441" t="inlineStr"/>
      <c r="I4441" t="inlineStr"/>
      <c r="J4441" t="n">
        <v>30.95</v>
      </c>
      <c r="K4441" t="n">
        <v>68.25</v>
      </c>
      <c r="L4441" t="n">
        <v>31929.44</v>
      </c>
      <c r="M4441" t="n">
        <v>270.14</v>
      </c>
      <c r="N4441" t="n">
        <v>1392916.09</v>
      </c>
      <c r="O4441" t="n">
        <v>62.56</v>
      </c>
      <c r="P4441" t="n">
        <v>6.49</v>
      </c>
      <c r="Q4441" t="n">
        <v>76.17</v>
      </c>
      <c r="R4441" t="n">
        <v>196.671</v>
      </c>
      <c r="S4441" t="n">
        <v>177.891</v>
      </c>
      <c r="T4441" t="n">
        <v>349.473</v>
      </c>
    </row>
    <row r="4442">
      <c r="A4442" s="142" t="n">
        <v>42760</v>
      </c>
      <c r="B4442" t="n">
        <v>190.06</v>
      </c>
      <c r="C4442" t="n">
        <v>311.22</v>
      </c>
      <c r="D4442" t="n">
        <v>208.9</v>
      </c>
      <c r="E4442" t="inlineStr"/>
      <c r="F4442" t="n">
        <v>114.28</v>
      </c>
      <c r="G4442" t="n">
        <v>113.7</v>
      </c>
      <c r="H4442" t="inlineStr"/>
      <c r="I4442" t="inlineStr"/>
      <c r="J4442" t="n">
        <v>30.25</v>
      </c>
      <c r="K4442" t="n">
        <v>68.06999999999999</v>
      </c>
      <c r="L4442" t="n">
        <v>31044.03</v>
      </c>
      <c r="M4442" t="n">
        <v>267.22</v>
      </c>
      <c r="N4442" t="n">
        <v>1376151.65</v>
      </c>
      <c r="O4442" t="n">
        <v>61.65</v>
      </c>
      <c r="P4442" t="n">
        <v>6.41</v>
      </c>
      <c r="Q4442" t="n">
        <v>74.34</v>
      </c>
      <c r="R4442" t="n">
        <v>199.228</v>
      </c>
      <c r="S4442" t="n">
        <v>179.534</v>
      </c>
      <c r="T4442" t="n">
        <v>351.26</v>
      </c>
    </row>
    <row r="4443">
      <c r="A4443" s="142" t="n">
        <v>42761</v>
      </c>
      <c r="B4443" t="n">
        <v>187.56</v>
      </c>
      <c r="C4443" t="n">
        <v>307.19</v>
      </c>
      <c r="D4443" t="n">
        <v>206.15</v>
      </c>
      <c r="E4443" t="inlineStr"/>
      <c r="F4443" t="n">
        <v>112.78</v>
      </c>
      <c r="G4443" t="n">
        <v>112.08</v>
      </c>
      <c r="H4443" t="inlineStr"/>
      <c r="I4443" t="inlineStr"/>
      <c r="J4443" t="n">
        <v>29.78</v>
      </c>
      <c r="K4443" t="n">
        <v>67.06999999999999</v>
      </c>
      <c r="L4443" t="n">
        <v>30812.19</v>
      </c>
      <c r="M4443" t="n">
        <v>261.66</v>
      </c>
      <c r="N4443" t="n">
        <v>1356143.01</v>
      </c>
      <c r="O4443" t="n">
        <v>60.95</v>
      </c>
      <c r="P4443" t="n">
        <v>6.34</v>
      </c>
      <c r="Q4443" t="n">
        <v>73.7</v>
      </c>
      <c r="R4443" t="n">
        <v>199.688</v>
      </c>
      <c r="S4443" t="n">
        <v>180.686</v>
      </c>
      <c r="T4443" t="n">
        <v>355.462</v>
      </c>
    </row>
    <row r="4444">
      <c r="A4444" s="142" t="n">
        <v>42762</v>
      </c>
      <c r="B4444" t="n">
        <v>185.5</v>
      </c>
      <c r="C4444" t="n">
        <v>303.93</v>
      </c>
      <c r="D4444" t="n">
        <v>203.9</v>
      </c>
      <c r="E4444" t="inlineStr"/>
      <c r="F4444" t="n">
        <v>111.54</v>
      </c>
      <c r="G4444" t="n">
        <v>110.08</v>
      </c>
      <c r="H4444" t="inlineStr"/>
      <c r="I4444" t="inlineStr"/>
      <c r="J4444" t="n">
        <v>29.66</v>
      </c>
      <c r="K4444" t="n">
        <v>67.77</v>
      </c>
      <c r="L4444" t="n">
        <v>31042.99</v>
      </c>
      <c r="M4444" t="n">
        <v>264.41</v>
      </c>
      <c r="N4444" t="n">
        <v>1368419.68</v>
      </c>
      <c r="O4444" t="n">
        <v>61.19</v>
      </c>
      <c r="P4444" t="n">
        <v>6.35</v>
      </c>
      <c r="Q4444" t="n">
        <v>73.06999999999999</v>
      </c>
      <c r="R4444" t="n">
        <v>199.02</v>
      </c>
      <c r="S4444" t="n">
        <v>180.018</v>
      </c>
      <c r="T4444" t="n">
        <v>353.922</v>
      </c>
    </row>
    <row r="4445">
      <c r="A4445" s="142" t="n">
        <v>42765</v>
      </c>
      <c r="B4445" t="n">
        <v>185.64</v>
      </c>
      <c r="C4445" t="n">
        <v>304.32</v>
      </c>
      <c r="D4445" t="n">
        <v>204.07</v>
      </c>
      <c r="E4445" t="inlineStr"/>
      <c r="F4445" t="n">
        <v>111.62</v>
      </c>
      <c r="G4445" t="n">
        <v>110.54</v>
      </c>
      <c r="H4445" t="inlineStr"/>
      <c r="I4445" t="inlineStr"/>
      <c r="J4445" t="n">
        <v>30.07</v>
      </c>
      <c r="K4445" t="n">
        <v>67.72</v>
      </c>
      <c r="L4445" t="n">
        <v>31157.96</v>
      </c>
      <c r="M4445" t="n">
        <v>265.55</v>
      </c>
      <c r="N4445" t="n">
        <v>1361066.01</v>
      </c>
      <c r="O4445" t="n">
        <v>61.46</v>
      </c>
      <c r="P4445" t="n">
        <v>6.33</v>
      </c>
      <c r="Q4445" t="n">
        <v>74.25</v>
      </c>
      <c r="R4445" t="n">
        <v>196.958</v>
      </c>
      <c r="S4445" t="n">
        <v>179.201</v>
      </c>
      <c r="T4445" t="n">
        <v>353.306</v>
      </c>
    </row>
    <row r="4446">
      <c r="A4446" s="142" t="n">
        <v>42766</v>
      </c>
      <c r="B4446" t="n">
        <v>187.01</v>
      </c>
      <c r="C4446" t="n">
        <v>306.45</v>
      </c>
      <c r="D4446" t="n">
        <v>205.54</v>
      </c>
      <c r="E4446" t="inlineStr"/>
      <c r="F4446" t="n">
        <v>112.46</v>
      </c>
      <c r="G4446" t="n">
        <v>111.23</v>
      </c>
      <c r="H4446" t="inlineStr"/>
      <c r="I4446" t="inlineStr"/>
      <c r="J4446" t="n">
        <v>30.5</v>
      </c>
      <c r="K4446" t="n">
        <v>68.84999999999999</v>
      </c>
      <c r="L4446" t="n">
        <v>31607.55</v>
      </c>
      <c r="M4446" t="n">
        <v>269.66</v>
      </c>
      <c r="N4446" t="n">
        <v>1389316.17</v>
      </c>
      <c r="O4446" t="n">
        <v>62.32</v>
      </c>
      <c r="P4446" t="n">
        <v>6.43</v>
      </c>
      <c r="Q4446" t="n">
        <v>74.98999999999999</v>
      </c>
      <c r="R4446" t="n">
        <v>195.607</v>
      </c>
      <c r="S4446" t="n">
        <v>177.228</v>
      </c>
      <c r="T4446" t="n">
        <v>348.041</v>
      </c>
    </row>
    <row r="4447">
      <c r="A4447" s="142" t="n">
        <v>42767</v>
      </c>
      <c r="B4447" t="n">
        <v>188.71</v>
      </c>
      <c r="C4447" t="n">
        <v>309.4</v>
      </c>
      <c r="D4447" t="n">
        <v>207.43</v>
      </c>
      <c r="E4447" t="inlineStr"/>
      <c r="F4447" t="n">
        <v>113.48</v>
      </c>
      <c r="G4447" t="n">
        <v>113.45</v>
      </c>
      <c r="H4447" t="inlineStr"/>
      <c r="I4447" t="inlineStr"/>
      <c r="J4447" t="n">
        <v>30.53</v>
      </c>
      <c r="K4447" t="n">
        <v>68.52</v>
      </c>
      <c r="L4447" t="n">
        <v>31637.54</v>
      </c>
      <c r="M4447" t="n">
        <v>270.02</v>
      </c>
      <c r="N4447" t="n">
        <v>1401932.6</v>
      </c>
      <c r="O4447" t="n">
        <v>62.76</v>
      </c>
      <c r="P4447" t="n">
        <v>6.5</v>
      </c>
      <c r="Q4447" t="n">
        <v>74.90000000000001</v>
      </c>
      <c r="R4447" t="n">
        <v>197.19</v>
      </c>
      <c r="S4447" t="n">
        <v>178.2</v>
      </c>
      <c r="T4447" t="n">
        <v>351.051</v>
      </c>
    </row>
    <row r="4448">
      <c r="A4448" s="142" t="n">
        <v>42768</v>
      </c>
      <c r="B4448" t="n">
        <v>190.08</v>
      </c>
      <c r="C4448" t="n">
        <v>311.42</v>
      </c>
      <c r="D4448" t="n">
        <v>208.88</v>
      </c>
      <c r="E4448" t="inlineStr"/>
      <c r="F4448" t="n">
        <v>114.32</v>
      </c>
      <c r="G4448" t="n">
        <v>113.78</v>
      </c>
      <c r="H4448" t="inlineStr"/>
      <c r="I4448" t="inlineStr"/>
      <c r="J4448" t="n">
        <v>31.18</v>
      </c>
      <c r="K4448" t="n">
        <v>69.92</v>
      </c>
      <c r="L4448" t="n">
        <v>31701.48</v>
      </c>
      <c r="M4448" t="n">
        <v>274.33</v>
      </c>
      <c r="N4448" t="n">
        <v>1417239.5</v>
      </c>
      <c r="O4448" t="n">
        <v>63.78</v>
      </c>
      <c r="P4448" t="n">
        <v>6.64</v>
      </c>
      <c r="Q4448" t="n">
        <v>76.52</v>
      </c>
      <c r="R4448" t="n">
        <v>196.593</v>
      </c>
      <c r="S4448" t="n">
        <v>177.63</v>
      </c>
      <c r="T4448" t="n">
        <v>350.36</v>
      </c>
    </row>
    <row r="4449">
      <c r="A4449" s="142" t="n">
        <v>42769</v>
      </c>
      <c r="B4449" t="n">
        <v>192.64</v>
      </c>
      <c r="C4449" t="n">
        <v>315.75</v>
      </c>
      <c r="D4449" t="n">
        <v>211.71</v>
      </c>
      <c r="E4449" t="inlineStr"/>
      <c r="F4449" t="n">
        <v>115.85</v>
      </c>
      <c r="G4449" t="n">
        <v>115.81</v>
      </c>
      <c r="H4449" t="inlineStr"/>
      <c r="I4449" t="inlineStr"/>
      <c r="J4449" t="n">
        <v>31.28</v>
      </c>
      <c r="K4449" t="n">
        <v>70.52</v>
      </c>
      <c r="L4449" t="n">
        <v>31691.98</v>
      </c>
      <c r="M4449" t="n">
        <v>276.28</v>
      </c>
      <c r="N4449" t="n">
        <v>1425582.2</v>
      </c>
      <c r="O4449" t="n">
        <v>64.26000000000001</v>
      </c>
      <c r="P4449" t="n">
        <v>6.66</v>
      </c>
      <c r="Q4449" t="n">
        <v>76.81</v>
      </c>
      <c r="R4449" t="n">
        <v>197.725</v>
      </c>
      <c r="S4449" t="n">
        <v>178.921</v>
      </c>
      <c r="T4449" t="n">
        <v>352.339</v>
      </c>
    </row>
    <row r="4450">
      <c r="A4450" s="142" t="n">
        <v>42772</v>
      </c>
      <c r="B4450" t="n">
        <v>193.83</v>
      </c>
      <c r="C4450" t="n">
        <v>317.48</v>
      </c>
      <c r="D4450" t="n">
        <v>212.98</v>
      </c>
      <c r="E4450" t="inlineStr"/>
      <c r="F4450" t="n">
        <v>116.59</v>
      </c>
      <c r="G4450" t="n">
        <v>116.37</v>
      </c>
      <c r="H4450" t="inlineStr"/>
      <c r="I4450" t="inlineStr"/>
      <c r="J4450" t="n">
        <v>31.83</v>
      </c>
      <c r="K4450" t="n">
        <v>73.12</v>
      </c>
      <c r="L4450" t="n">
        <v>32151.3</v>
      </c>
      <c r="M4450" t="n">
        <v>288.46</v>
      </c>
      <c r="N4450" t="n">
        <v>1485807.83</v>
      </c>
      <c r="O4450" t="n">
        <v>66.7</v>
      </c>
      <c r="P4450" t="n">
        <v>6.93</v>
      </c>
      <c r="Q4450" t="n">
        <v>78.15000000000001</v>
      </c>
      <c r="R4450" t="n">
        <v>196.409</v>
      </c>
      <c r="S4450" t="n">
        <v>179.178</v>
      </c>
      <c r="T4450" t="n">
        <v>355.536</v>
      </c>
    </row>
    <row r="4451">
      <c r="A4451" s="142" t="n">
        <v>42773</v>
      </c>
      <c r="B4451" t="n">
        <v>201.4</v>
      </c>
      <c r="C4451" t="n">
        <v>329.87</v>
      </c>
      <c r="D4451" t="n">
        <v>221.3</v>
      </c>
      <c r="E4451" t="inlineStr"/>
      <c r="F4451" t="n">
        <v>121.15</v>
      </c>
      <c r="G4451" t="n">
        <v>120.35</v>
      </c>
      <c r="H4451" t="inlineStr"/>
      <c r="I4451" t="inlineStr"/>
      <c r="J4451" t="n">
        <v>32.83</v>
      </c>
      <c r="K4451" t="n">
        <v>73.09</v>
      </c>
      <c r="L4451" t="n">
        <v>32118.74</v>
      </c>
      <c r="M4451" t="n">
        <v>287.55</v>
      </c>
      <c r="N4451" t="n">
        <v>1489168.54</v>
      </c>
      <c r="O4451" t="n">
        <v>67.39</v>
      </c>
      <c r="P4451" t="n">
        <v>7.05</v>
      </c>
      <c r="Q4451" t="n">
        <v>80.37</v>
      </c>
      <c r="R4451" t="n">
        <v>196.944</v>
      </c>
      <c r="S4451" t="n">
        <v>179.916</v>
      </c>
      <c r="T4451" t="n">
        <v>356.088</v>
      </c>
    </row>
    <row r="4452">
      <c r="A4452" s="142" t="n">
        <v>42774</v>
      </c>
      <c r="B4452" t="n">
        <v>204.34</v>
      </c>
      <c r="C4452" t="n">
        <v>335.05</v>
      </c>
      <c r="D4452" t="n">
        <v>224.56</v>
      </c>
      <c r="E4452" t="inlineStr"/>
      <c r="F4452" t="n">
        <v>122.9</v>
      </c>
      <c r="G4452" t="n">
        <v>121.54</v>
      </c>
      <c r="H4452" t="inlineStr"/>
      <c r="I4452" t="inlineStr"/>
      <c r="J4452" t="n">
        <v>33.24</v>
      </c>
      <c r="K4452" t="n">
        <v>74.14</v>
      </c>
      <c r="L4452" t="n">
        <v>32221.17</v>
      </c>
      <c r="M4452" t="n">
        <v>290.83</v>
      </c>
      <c r="N4452" t="n">
        <v>1502633.67</v>
      </c>
      <c r="O4452" t="n">
        <v>67.76000000000001</v>
      </c>
      <c r="P4452" t="n">
        <v>7.11</v>
      </c>
      <c r="Q4452" t="n">
        <v>81.37</v>
      </c>
      <c r="R4452" t="n">
        <v>197.523</v>
      </c>
      <c r="S4452" t="n">
        <v>180.091</v>
      </c>
      <c r="T4452" t="n">
        <v>356.163</v>
      </c>
    </row>
    <row r="4453">
      <c r="A4453" s="142" t="n">
        <v>42775</v>
      </c>
      <c r="B4453" t="n">
        <v>205.02</v>
      </c>
      <c r="C4453" t="n">
        <v>336.42</v>
      </c>
      <c r="D4453" t="n">
        <v>225.33</v>
      </c>
      <c r="E4453" t="inlineStr"/>
      <c r="F4453" t="n">
        <v>123.31</v>
      </c>
      <c r="G4453" t="n">
        <v>122.2</v>
      </c>
      <c r="H4453" t="inlineStr"/>
      <c r="I4453" t="inlineStr"/>
      <c r="J4453" t="n">
        <v>33.04</v>
      </c>
      <c r="K4453" t="n">
        <v>72.88</v>
      </c>
      <c r="L4453" t="n">
        <v>32250.08</v>
      </c>
      <c r="M4453" t="n">
        <v>283.74</v>
      </c>
      <c r="N4453" t="n">
        <v>1472992.55</v>
      </c>
      <c r="O4453" t="n">
        <v>66.98</v>
      </c>
      <c r="P4453" t="n">
        <v>7.02</v>
      </c>
      <c r="Q4453" t="n">
        <v>80.76000000000001</v>
      </c>
      <c r="R4453" t="n">
        <v>199.173</v>
      </c>
      <c r="S4453" t="n">
        <v>181.382</v>
      </c>
      <c r="T4453" t="n">
        <v>359.099</v>
      </c>
    </row>
    <row r="4454">
      <c r="A4454" s="142" t="n">
        <v>42776</v>
      </c>
      <c r="B4454" t="n">
        <v>203.92</v>
      </c>
      <c r="C4454" t="n">
        <v>334.31</v>
      </c>
      <c r="D4454" t="n">
        <v>224.08</v>
      </c>
      <c r="E4454" t="inlineStr"/>
      <c r="F4454" t="n">
        <v>122.66</v>
      </c>
      <c r="G4454" t="n">
        <v>121</v>
      </c>
      <c r="H4454" t="inlineStr"/>
      <c r="I4454" t="inlineStr"/>
      <c r="J4454" t="n">
        <v>32.76</v>
      </c>
      <c r="K4454" t="n">
        <v>74.06999999999999</v>
      </c>
      <c r="L4454" t="n">
        <v>32335.38</v>
      </c>
      <c r="M4454" t="n">
        <v>287.52</v>
      </c>
      <c r="N4454" t="n">
        <v>1493448.47</v>
      </c>
      <c r="O4454" t="n">
        <v>67.86</v>
      </c>
      <c r="P4454" t="n">
        <v>7.12</v>
      </c>
      <c r="Q4454" t="n">
        <v>80.31</v>
      </c>
      <c r="R4454" t="n">
        <v>199.53</v>
      </c>
      <c r="S4454" t="n">
        <v>182.827</v>
      </c>
      <c r="T4454" t="n">
        <v>362.278</v>
      </c>
    </row>
    <row r="4455">
      <c r="A4455" s="142" t="n">
        <v>42779</v>
      </c>
      <c r="B4455" t="n">
        <v>205.71</v>
      </c>
      <c r="C4455" t="n">
        <v>337.5</v>
      </c>
      <c r="D4455" t="n">
        <v>226.08</v>
      </c>
      <c r="E4455" t="inlineStr"/>
      <c r="F4455" t="n">
        <v>123.74</v>
      </c>
      <c r="G4455" t="n">
        <v>121.63</v>
      </c>
      <c r="H4455" t="inlineStr"/>
      <c r="I4455" t="inlineStr"/>
      <c r="J4455" t="n">
        <v>32.86</v>
      </c>
      <c r="K4455" t="n">
        <v>73.7</v>
      </c>
      <c r="L4455" t="n">
        <v>32044.47</v>
      </c>
      <c r="M4455" t="n">
        <v>285.52</v>
      </c>
      <c r="N4455" t="n">
        <v>1489977.57</v>
      </c>
      <c r="O4455" t="n">
        <v>67.23999999999999</v>
      </c>
      <c r="P4455" t="n">
        <v>7.11</v>
      </c>
      <c r="Q4455" t="n">
        <v>80.62</v>
      </c>
      <c r="R4455" t="n">
        <v>201.022</v>
      </c>
      <c r="S4455" t="n">
        <v>184.05</v>
      </c>
      <c r="T4455" t="n">
        <v>364.965</v>
      </c>
    </row>
    <row r="4456">
      <c r="A4456" s="142" t="n">
        <v>42780</v>
      </c>
      <c r="B4456" t="n">
        <v>205.03</v>
      </c>
      <c r="C4456" t="n">
        <v>336.48</v>
      </c>
      <c r="D4456" t="n">
        <v>225.33</v>
      </c>
      <c r="E4456" t="inlineStr"/>
      <c r="F4456" t="n">
        <v>123.33</v>
      </c>
      <c r="G4456" t="n">
        <v>121.03</v>
      </c>
      <c r="H4456" t="inlineStr"/>
      <c r="I4456" t="inlineStr"/>
      <c r="J4456" t="n">
        <v>33.04</v>
      </c>
      <c r="K4456" t="n">
        <v>73.72</v>
      </c>
      <c r="L4456" t="n">
        <v>32128.95</v>
      </c>
      <c r="M4456" t="n">
        <v>284.2</v>
      </c>
      <c r="N4456" t="n">
        <v>1491947.84</v>
      </c>
      <c r="O4456" t="n">
        <v>67.06999999999999</v>
      </c>
      <c r="P4456" t="n">
        <v>7.11</v>
      </c>
      <c r="Q4456" t="n">
        <v>80.72</v>
      </c>
      <c r="R4456" t="n">
        <v>201.037</v>
      </c>
      <c r="S4456" t="n">
        <v>184.789</v>
      </c>
      <c r="T4456" t="n">
        <v>365.864</v>
      </c>
    </row>
    <row r="4457">
      <c r="A4457" s="142" t="n">
        <v>42781</v>
      </c>
      <c r="B4457" t="n">
        <v>206.46</v>
      </c>
      <c r="C4457" t="n">
        <v>338.8</v>
      </c>
      <c r="D4457" t="n">
        <v>226.9</v>
      </c>
      <c r="E4457" t="inlineStr"/>
      <c r="F4457" t="n">
        <v>124.2</v>
      </c>
      <c r="G4457" t="n">
        <v>121.39</v>
      </c>
      <c r="H4457" t="inlineStr"/>
      <c r="I4457" t="inlineStr"/>
      <c r="J4457" t="n">
        <v>32.63</v>
      </c>
      <c r="K4457" t="n">
        <v>73.69</v>
      </c>
      <c r="L4457" t="n">
        <v>32325.84</v>
      </c>
      <c r="M4457" t="n">
        <v>285.45</v>
      </c>
      <c r="N4457" t="n">
        <v>1478237.18</v>
      </c>
      <c r="O4457" t="n">
        <v>66.86</v>
      </c>
      <c r="P4457" t="n">
        <v>7.1</v>
      </c>
      <c r="Q4457" t="n">
        <v>79.94</v>
      </c>
      <c r="R4457" t="n">
        <v>201.744</v>
      </c>
      <c r="S4457" t="n">
        <v>185.695</v>
      </c>
      <c r="T4457" t="n">
        <v>368.555</v>
      </c>
    </row>
    <row r="4458">
      <c r="A4458" s="142" t="n">
        <v>42782</v>
      </c>
      <c r="B4458" t="n">
        <v>206.34</v>
      </c>
      <c r="C4458" t="n">
        <v>339.05</v>
      </c>
      <c r="D4458" t="n">
        <v>226.79</v>
      </c>
      <c r="E4458" t="inlineStr"/>
      <c r="F4458" t="n">
        <v>124.11</v>
      </c>
      <c r="G4458" t="n">
        <v>121.48</v>
      </c>
      <c r="H4458" t="inlineStr"/>
      <c r="I4458" t="inlineStr"/>
      <c r="J4458" t="n">
        <v>32.94</v>
      </c>
      <c r="K4458" t="n">
        <v>74.22</v>
      </c>
      <c r="L4458" t="n">
        <v>32547.33</v>
      </c>
      <c r="M4458" t="n">
        <v>286.97</v>
      </c>
      <c r="N4458" t="n">
        <v>1484138.02</v>
      </c>
      <c r="O4458" t="n">
        <v>67.04000000000001</v>
      </c>
      <c r="P4458" t="n">
        <v>7.1</v>
      </c>
      <c r="Q4458" t="n">
        <v>80.81999999999999</v>
      </c>
      <c r="R4458" t="n">
        <v>201.164</v>
      </c>
      <c r="S4458" t="n">
        <v>184.397</v>
      </c>
      <c r="T4458" t="n">
        <v>366.703</v>
      </c>
    </row>
    <row r="4459">
      <c r="A4459" s="142" t="n">
        <v>42783</v>
      </c>
      <c r="B4459" t="n">
        <v>206.51</v>
      </c>
      <c r="C4459" t="n">
        <v>339.36</v>
      </c>
      <c r="D4459" t="n">
        <v>226.97</v>
      </c>
      <c r="E4459" t="inlineStr"/>
      <c r="F4459" t="n">
        <v>124.22</v>
      </c>
      <c r="G4459" t="n">
        <v>122.69</v>
      </c>
      <c r="H4459" t="inlineStr"/>
      <c r="I4459" t="inlineStr"/>
      <c r="J4459" t="n">
        <v>32.9</v>
      </c>
      <c r="K4459" t="n">
        <v>73</v>
      </c>
      <c r="L4459" t="n">
        <v>32319.43</v>
      </c>
      <c r="M4459" t="n">
        <v>280.5</v>
      </c>
      <c r="N4459" t="n">
        <v>1463707.66</v>
      </c>
      <c r="O4459" t="n">
        <v>66.20999999999999</v>
      </c>
      <c r="P4459" t="n">
        <v>7.04</v>
      </c>
      <c r="Q4459" t="n">
        <v>80.83</v>
      </c>
      <c r="R4459" t="n">
        <v>201.229</v>
      </c>
      <c r="S4459" t="n">
        <v>184.975</v>
      </c>
      <c r="T4459" t="n">
        <v>365.587</v>
      </c>
    </row>
    <row r="4460">
      <c r="A4460" s="142" t="n">
        <v>42786</v>
      </c>
      <c r="B4460" t="n">
        <v>205.58</v>
      </c>
      <c r="C4460" t="n">
        <v>337.4</v>
      </c>
      <c r="D4460" t="n">
        <v>225.92</v>
      </c>
      <c r="E4460" t="inlineStr"/>
      <c r="F4460" t="n">
        <v>123.69</v>
      </c>
      <c r="G4460" t="n">
        <v>121.74</v>
      </c>
      <c r="H4460" t="inlineStr"/>
      <c r="I4460" t="inlineStr"/>
      <c r="J4460" t="n">
        <v>32.52</v>
      </c>
      <c r="K4460" t="n">
        <v>73.09</v>
      </c>
      <c r="L4460" t="n">
        <v>32319.43</v>
      </c>
      <c r="M4460" t="n">
        <v>280.93</v>
      </c>
      <c r="N4460" t="n">
        <v>1462264.98</v>
      </c>
      <c r="O4460" t="n">
        <v>66.20999999999999</v>
      </c>
      <c r="P4460" t="n">
        <v>7.03</v>
      </c>
      <c r="Q4460" t="n">
        <v>80.83</v>
      </c>
      <c r="R4460" t="n">
        <v>201.595</v>
      </c>
      <c r="S4460" t="n">
        <v>185.251</v>
      </c>
      <c r="T4460" t="n">
        <v>367.655</v>
      </c>
    </row>
    <row r="4461">
      <c r="A4461" s="142" t="n">
        <v>42787</v>
      </c>
      <c r="B4461" t="n">
        <v>206.23</v>
      </c>
      <c r="C4461" t="n">
        <v>338.75</v>
      </c>
      <c r="D4461" t="n">
        <v>226.66</v>
      </c>
      <c r="E4461" t="inlineStr"/>
      <c r="F4461" t="n">
        <v>124.07</v>
      </c>
      <c r="G4461" t="n">
        <v>122.06</v>
      </c>
      <c r="H4461" t="inlineStr"/>
      <c r="I4461" t="inlineStr"/>
      <c r="J4461" t="n">
        <v>32.18</v>
      </c>
      <c r="K4461" t="n">
        <v>73.06999999999999</v>
      </c>
      <c r="L4461" t="n">
        <v>32296.83</v>
      </c>
      <c r="M4461" t="n">
        <v>281.39</v>
      </c>
      <c r="N4461" t="n">
        <v>1457892.02</v>
      </c>
      <c r="O4461" t="n">
        <v>66.17</v>
      </c>
      <c r="P4461" t="n">
        <v>7</v>
      </c>
      <c r="Q4461" t="n">
        <v>78.94</v>
      </c>
      <c r="R4461" t="n">
        <v>202.873</v>
      </c>
      <c r="S4461" t="n">
        <v>187.356</v>
      </c>
      <c r="T4461" t="n">
        <v>371.492</v>
      </c>
    </row>
    <row r="4462">
      <c r="A4462" s="142" t="n">
        <v>42788</v>
      </c>
      <c r="B4462" t="n">
        <v>206.38</v>
      </c>
      <c r="C4462" t="n">
        <v>339.14</v>
      </c>
      <c r="D4462" t="n">
        <v>226.83</v>
      </c>
      <c r="E4462" t="inlineStr"/>
      <c r="F4462" t="n">
        <v>124.17</v>
      </c>
      <c r="G4462" t="n">
        <v>121.18</v>
      </c>
      <c r="H4462" t="inlineStr"/>
      <c r="I4462" t="inlineStr"/>
      <c r="J4462" t="n">
        <v>32.47</v>
      </c>
      <c r="K4462" t="n">
        <v>72.40000000000001</v>
      </c>
      <c r="L4462" t="n">
        <v>32114.15</v>
      </c>
      <c r="M4462" t="n">
        <v>277.62</v>
      </c>
      <c r="N4462" t="n">
        <v>1440081</v>
      </c>
      <c r="O4462" t="n">
        <v>65.31999999999999</v>
      </c>
      <c r="P4462" t="n">
        <v>6.92</v>
      </c>
      <c r="Q4462" t="n">
        <v>79.28</v>
      </c>
      <c r="R4462" t="n">
        <v>202.876</v>
      </c>
      <c r="S4462" t="n">
        <v>187.306</v>
      </c>
      <c r="T4462" t="n">
        <v>373.341</v>
      </c>
    </row>
    <row r="4463">
      <c r="A4463" s="142" t="n">
        <v>42789</v>
      </c>
      <c r="B4463" t="n">
        <v>203.46</v>
      </c>
      <c r="C4463" t="n">
        <v>334.4</v>
      </c>
      <c r="D4463" t="n">
        <v>223.63</v>
      </c>
      <c r="E4463" t="inlineStr"/>
      <c r="F4463" t="n">
        <v>122.41</v>
      </c>
      <c r="G4463" t="n">
        <v>119.55</v>
      </c>
      <c r="H4463" t="inlineStr"/>
      <c r="I4463" t="inlineStr"/>
      <c r="J4463" t="n">
        <v>32.74</v>
      </c>
      <c r="K4463" t="n">
        <v>71.89</v>
      </c>
      <c r="L4463" t="n">
        <v>32445.66</v>
      </c>
      <c r="M4463" t="n">
        <v>277.54</v>
      </c>
      <c r="N4463" t="n">
        <v>1443286.4</v>
      </c>
      <c r="O4463" t="n">
        <v>65.45999999999999</v>
      </c>
      <c r="P4463" t="n">
        <v>6.92</v>
      </c>
      <c r="Q4463" t="n">
        <v>79.73</v>
      </c>
      <c r="R4463" t="n">
        <v>202.785</v>
      </c>
      <c r="S4463" t="n">
        <v>186.784</v>
      </c>
      <c r="T4463" t="n">
        <v>372.071</v>
      </c>
    </row>
    <row r="4464">
      <c r="A4464" s="142" t="n">
        <v>42790</v>
      </c>
      <c r="B4464" t="n">
        <v>204.41</v>
      </c>
      <c r="C4464" t="n">
        <v>335.96</v>
      </c>
      <c r="D4464" t="n">
        <v>224.66</v>
      </c>
      <c r="E4464" t="inlineStr"/>
      <c r="F4464" t="n">
        <v>122.99</v>
      </c>
      <c r="G4464" t="n">
        <v>120.65</v>
      </c>
      <c r="H4464" t="inlineStr"/>
      <c r="I4464" t="inlineStr"/>
      <c r="J4464" t="n">
        <v>32.67</v>
      </c>
      <c r="K4464" t="n">
        <v>70.40000000000001</v>
      </c>
      <c r="L4464" t="n">
        <v>32691.8</v>
      </c>
      <c r="M4464" t="n">
        <v>271.97</v>
      </c>
      <c r="N4464" t="n">
        <v>1421236.2</v>
      </c>
      <c r="O4464" t="n">
        <v>64.7</v>
      </c>
      <c r="P4464" t="n">
        <v>6.8</v>
      </c>
      <c r="Q4464" t="n">
        <v>79.34999999999999</v>
      </c>
      <c r="R4464" t="n">
        <v>201.262</v>
      </c>
      <c r="S4464" t="n">
        <v>186.627</v>
      </c>
      <c r="T4464" t="n">
        <v>369.546</v>
      </c>
    </row>
    <row r="4465">
      <c r="A4465" s="142" t="n">
        <v>42793</v>
      </c>
      <c r="B4465" t="n">
        <v>202.92</v>
      </c>
      <c r="C4465" t="n">
        <v>333.57</v>
      </c>
      <c r="D4465" t="n">
        <v>223.04</v>
      </c>
      <c r="E4465" t="inlineStr"/>
      <c r="F4465" t="n">
        <v>122.1</v>
      </c>
      <c r="G4465" t="n">
        <v>119.52</v>
      </c>
      <c r="H4465" t="inlineStr"/>
      <c r="I4465" t="inlineStr"/>
      <c r="J4465" t="n">
        <v>31.83</v>
      </c>
      <c r="K4465" t="n">
        <v>67.53</v>
      </c>
      <c r="L4465" t="n">
        <v>32869.96</v>
      </c>
      <c r="M4465" t="n">
        <v>259.99</v>
      </c>
      <c r="N4465" t="n">
        <v>1341302.1</v>
      </c>
      <c r="O4465" t="n">
        <v>61.36</v>
      </c>
      <c r="P4465" t="n">
        <v>6.46</v>
      </c>
      <c r="Q4465" t="n">
        <v>77.90000000000001</v>
      </c>
      <c r="R4465" t="n">
        <v>200.958</v>
      </c>
      <c r="S4465" t="n">
        <v>185.875</v>
      </c>
      <c r="T4465" t="n">
        <v>366.795</v>
      </c>
    </row>
    <row r="4466">
      <c r="A4466" s="142" t="n">
        <v>42794</v>
      </c>
      <c r="B4466" t="n">
        <v>195.11</v>
      </c>
      <c r="C4466" t="n">
        <v>320.76</v>
      </c>
      <c r="D4466" t="n">
        <v>214.45</v>
      </c>
      <c r="E4466" t="inlineStr"/>
      <c r="F4466" t="n">
        <v>117.4</v>
      </c>
      <c r="G4466" t="n">
        <v>115.38</v>
      </c>
      <c r="H4466" t="inlineStr"/>
      <c r="I4466" t="inlineStr"/>
      <c r="J4466" t="n">
        <v>30.64</v>
      </c>
      <c r="K4466" t="n">
        <v>67.52</v>
      </c>
      <c r="L4466" t="n">
        <v>32671.54</v>
      </c>
      <c r="M4466" t="n">
        <v>259.42</v>
      </c>
      <c r="N4466" t="n">
        <v>1336154.51</v>
      </c>
      <c r="O4466" t="n">
        <v>60.83</v>
      </c>
      <c r="P4466" t="n">
        <v>6.37</v>
      </c>
      <c r="Q4466" t="n">
        <v>74.48</v>
      </c>
      <c r="R4466" t="n">
        <v>201.316</v>
      </c>
      <c r="S4466" t="n">
        <v>185.303</v>
      </c>
      <c r="T4466" t="n">
        <v>364.805</v>
      </c>
    </row>
    <row r="4467">
      <c r="A4467" s="142" t="n">
        <v>42795</v>
      </c>
      <c r="B4467" t="n">
        <v>189.57</v>
      </c>
      <c r="C4467" t="n">
        <v>311.65</v>
      </c>
      <c r="D4467" t="n">
        <v>208.37</v>
      </c>
      <c r="E4467" t="inlineStr"/>
      <c r="F4467" t="n">
        <v>114.08</v>
      </c>
      <c r="G4467" t="n">
        <v>112.25</v>
      </c>
      <c r="H4467" t="inlineStr"/>
      <c r="I4467" t="inlineStr"/>
      <c r="J4467" t="n">
        <v>29.95</v>
      </c>
      <c r="K4467" t="n">
        <v>68.08</v>
      </c>
      <c r="L4467" t="n">
        <v>32622.21</v>
      </c>
      <c r="M4467" t="n">
        <v>262.4</v>
      </c>
      <c r="N4467" t="n">
        <v>1352869.41</v>
      </c>
      <c r="O4467" t="n">
        <v>61.31</v>
      </c>
      <c r="P4467" t="n">
        <v>6.46</v>
      </c>
      <c r="Q4467" t="n">
        <v>72.78</v>
      </c>
      <c r="R4467" t="n">
        <v>204.37</v>
      </c>
      <c r="S4467" t="n">
        <v>188.197</v>
      </c>
      <c r="T4467" t="n">
        <v>368.11</v>
      </c>
    </row>
    <row r="4468">
      <c r="A4468" s="142" t="n">
        <v>42796</v>
      </c>
      <c r="B4468" t="n">
        <v>190.76</v>
      </c>
      <c r="C4468" t="n">
        <v>313.01</v>
      </c>
      <c r="D4468" t="n">
        <v>209.66</v>
      </c>
      <c r="E4468" t="inlineStr"/>
      <c r="F4468" t="n">
        <v>114.84</v>
      </c>
      <c r="G4468" t="n">
        <v>112.14</v>
      </c>
      <c r="H4468" t="inlineStr"/>
      <c r="I4468" t="inlineStr"/>
      <c r="J4468" t="n">
        <v>30.1</v>
      </c>
      <c r="K4468" t="n">
        <v>65.38</v>
      </c>
      <c r="L4468" t="n">
        <v>31904.62</v>
      </c>
      <c r="M4468" t="n">
        <v>249.46</v>
      </c>
      <c r="N4468" t="n">
        <v>1295348.44</v>
      </c>
      <c r="O4468" t="n">
        <v>59.06</v>
      </c>
      <c r="P4468" t="n">
        <v>6.2</v>
      </c>
      <c r="Q4468" t="n">
        <v>73.29000000000001</v>
      </c>
      <c r="R4468" t="n">
        <v>204.482</v>
      </c>
      <c r="S4468" t="n">
        <v>188.034</v>
      </c>
      <c r="T4468" t="n">
        <v>368.364</v>
      </c>
    </row>
    <row r="4469">
      <c r="A4469" s="142" t="n">
        <v>42797</v>
      </c>
      <c r="B4469" t="n">
        <v>185.07</v>
      </c>
      <c r="C4469" t="n">
        <v>303.87</v>
      </c>
      <c r="D4469" t="n">
        <v>203.42</v>
      </c>
      <c r="E4469" t="inlineStr"/>
      <c r="F4469" t="n">
        <v>111.4</v>
      </c>
      <c r="G4469" t="n">
        <v>108.5</v>
      </c>
      <c r="H4469" t="inlineStr"/>
      <c r="I4469" t="inlineStr"/>
      <c r="J4469" t="n">
        <v>28.98</v>
      </c>
      <c r="K4469" t="n">
        <v>65.97</v>
      </c>
      <c r="L4469" t="n">
        <v>31851.25</v>
      </c>
      <c r="M4469" t="n">
        <v>250.5</v>
      </c>
      <c r="N4469" t="n">
        <v>1298451.62</v>
      </c>
      <c r="O4469" t="n">
        <v>59.38</v>
      </c>
      <c r="P4469" t="n">
        <v>6.16</v>
      </c>
      <c r="Q4469" t="n">
        <v>70.16</v>
      </c>
      <c r="R4469" t="n">
        <v>204.323</v>
      </c>
      <c r="S4469" t="n">
        <v>187.295</v>
      </c>
      <c r="T4469" t="n">
        <v>365.02</v>
      </c>
    </row>
    <row r="4470">
      <c r="A4470" s="142" t="n">
        <v>42800</v>
      </c>
      <c r="B4470" t="n">
        <v>181.16</v>
      </c>
      <c r="C4470" t="n">
        <v>297.32</v>
      </c>
      <c r="D4470" t="n">
        <v>199.12</v>
      </c>
      <c r="E4470" t="inlineStr"/>
      <c r="F4470" t="n">
        <v>109.07</v>
      </c>
      <c r="G4470" t="n">
        <v>106.56</v>
      </c>
      <c r="H4470" t="inlineStr"/>
      <c r="I4470" t="inlineStr"/>
      <c r="J4470" t="n">
        <v>29.07</v>
      </c>
      <c r="K4470" t="n">
        <v>65.97</v>
      </c>
      <c r="L4470" t="n">
        <v>31790.15</v>
      </c>
      <c r="M4470" t="n">
        <v>250.5</v>
      </c>
      <c r="N4470" t="n">
        <v>1260983.51</v>
      </c>
      <c r="O4470" t="n">
        <v>57.81</v>
      </c>
      <c r="P4470" t="n">
        <v>5.97</v>
      </c>
      <c r="Q4470" t="n">
        <v>70.53</v>
      </c>
      <c r="R4470" t="n">
        <v>203.248</v>
      </c>
      <c r="S4470" t="n">
        <v>186.449</v>
      </c>
      <c r="T4470" t="n">
        <v>365.13</v>
      </c>
    </row>
    <row r="4471">
      <c r="A4471" s="142" t="n">
        <v>42801</v>
      </c>
      <c r="B4471" t="n">
        <v>175.96</v>
      </c>
      <c r="C4471" t="n">
        <v>288.15</v>
      </c>
      <c r="D4471" t="n">
        <v>193.39</v>
      </c>
      <c r="E4471" t="inlineStr"/>
      <c r="F4471" t="n">
        <v>105.98</v>
      </c>
      <c r="G4471" t="n">
        <v>103.78</v>
      </c>
      <c r="H4471" t="inlineStr"/>
      <c r="I4471" t="inlineStr"/>
      <c r="J4471" t="n">
        <v>28.53</v>
      </c>
      <c r="K4471" t="n">
        <v>63.57</v>
      </c>
      <c r="L4471" t="n">
        <v>31510.72</v>
      </c>
      <c r="M4471" t="n">
        <v>241.68</v>
      </c>
      <c r="N4471" t="n">
        <v>1257052.19</v>
      </c>
      <c r="O4471" t="n">
        <v>57.71</v>
      </c>
      <c r="P4471" t="n">
        <v>5.95</v>
      </c>
      <c r="Q4471" t="n">
        <v>69.06</v>
      </c>
      <c r="R4471" t="n">
        <v>202.741</v>
      </c>
      <c r="S4471" t="n">
        <v>186.346</v>
      </c>
      <c r="T4471" t="n">
        <v>366.547</v>
      </c>
    </row>
    <row r="4472">
      <c r="A4472" s="142" t="n">
        <v>42802</v>
      </c>
      <c r="B4472" t="n">
        <v>174.93</v>
      </c>
      <c r="C4472" t="n">
        <v>286.05</v>
      </c>
      <c r="D4472" t="n">
        <v>192.25</v>
      </c>
      <c r="E4472" t="inlineStr"/>
      <c r="F4472" t="n">
        <v>105.38</v>
      </c>
      <c r="G4472" t="n">
        <v>102.95</v>
      </c>
      <c r="H4472" t="inlineStr"/>
      <c r="I4472" t="inlineStr"/>
      <c r="J4472" t="n">
        <v>28.4</v>
      </c>
      <c r="K4472" t="n">
        <v>63.7</v>
      </c>
      <c r="L4472" t="n">
        <v>31235.68</v>
      </c>
      <c r="M4472" t="n">
        <v>242.72</v>
      </c>
      <c r="N4472" t="n">
        <v>1254249.81</v>
      </c>
      <c r="O4472" t="n">
        <v>57.54</v>
      </c>
      <c r="P4472" t="n">
        <v>5.97</v>
      </c>
      <c r="Q4472" t="n">
        <v>68.81999999999999</v>
      </c>
      <c r="R4472" t="n">
        <v>202.865</v>
      </c>
      <c r="S4472" t="n">
        <v>186.241</v>
      </c>
      <c r="T4472" t="n">
        <v>366.8</v>
      </c>
    </row>
    <row r="4473">
      <c r="A4473" s="142" t="n">
        <v>42803</v>
      </c>
      <c r="B4473" t="n">
        <v>174.99</v>
      </c>
      <c r="C4473" t="n">
        <v>286.28</v>
      </c>
      <c r="D4473" t="n">
        <v>192.31</v>
      </c>
      <c r="E4473" t="inlineStr"/>
      <c r="F4473" t="n">
        <v>105.41</v>
      </c>
      <c r="G4473" t="n">
        <v>102.76</v>
      </c>
      <c r="H4473" t="inlineStr"/>
      <c r="I4473" t="inlineStr"/>
      <c r="J4473" t="n">
        <v>28.35</v>
      </c>
      <c r="K4473" t="n">
        <v>62.72</v>
      </c>
      <c r="L4473" t="n">
        <v>30802.74</v>
      </c>
      <c r="M4473" t="n">
        <v>238.72</v>
      </c>
      <c r="N4473" t="n">
        <v>1237888.54</v>
      </c>
      <c r="O4473" t="n">
        <v>56.73</v>
      </c>
      <c r="P4473" t="n">
        <v>5.86</v>
      </c>
      <c r="Q4473" t="n">
        <v>68.73999999999999</v>
      </c>
      <c r="R4473" t="n">
        <v>203.018</v>
      </c>
      <c r="S4473" t="n">
        <v>185.669</v>
      </c>
      <c r="T4473" t="n">
        <v>361.289</v>
      </c>
    </row>
    <row r="4474">
      <c r="A4474" s="142" t="n">
        <v>42804</v>
      </c>
      <c r="B4474" t="n">
        <v>171.78</v>
      </c>
      <c r="C4474" t="n">
        <v>281.04</v>
      </c>
      <c r="D4474" t="n">
        <v>188.79</v>
      </c>
      <c r="E4474" t="inlineStr"/>
      <c r="F4474" t="n">
        <v>103.48</v>
      </c>
      <c r="G4474" t="n">
        <v>101.12</v>
      </c>
      <c r="H4474" t="inlineStr"/>
      <c r="I4474" t="inlineStr"/>
      <c r="J4474" t="n">
        <v>28.36</v>
      </c>
      <c r="K4474" t="n">
        <v>63.98</v>
      </c>
      <c r="L4474" t="n">
        <v>30722.85</v>
      </c>
      <c r="M4474" t="n">
        <v>242.99</v>
      </c>
      <c r="N4474" t="n">
        <v>1262211.69</v>
      </c>
      <c r="O4474" t="n">
        <v>57.87</v>
      </c>
      <c r="P4474" t="n">
        <v>5.98</v>
      </c>
      <c r="Q4474" t="n">
        <v>68.70999999999999</v>
      </c>
      <c r="R4474" t="n">
        <v>203.205</v>
      </c>
      <c r="S4474" t="n">
        <v>185.32</v>
      </c>
      <c r="T4474" t="n">
        <v>359.98</v>
      </c>
    </row>
    <row r="4475">
      <c r="A4475" s="142" t="n">
        <v>42807</v>
      </c>
      <c r="B4475" t="n">
        <v>174.19</v>
      </c>
      <c r="C4475" t="n">
        <v>284.48</v>
      </c>
      <c r="D4475" t="n">
        <v>191.42</v>
      </c>
      <c r="E4475" t="inlineStr"/>
      <c r="F4475" t="n">
        <v>104.96</v>
      </c>
      <c r="G4475" t="n">
        <v>103.13</v>
      </c>
      <c r="H4475" t="inlineStr"/>
      <c r="I4475" t="inlineStr"/>
      <c r="J4475" t="n">
        <v>29.14</v>
      </c>
      <c r="K4475" t="n">
        <v>64.62</v>
      </c>
      <c r="L4475" t="n">
        <v>30855.55</v>
      </c>
      <c r="M4475" t="n">
        <v>247.63</v>
      </c>
      <c r="N4475" t="n">
        <v>1290187.6</v>
      </c>
      <c r="O4475" t="n">
        <v>58.72</v>
      </c>
      <c r="P4475" t="n">
        <v>6.15</v>
      </c>
      <c r="Q4475" t="n">
        <v>70.47</v>
      </c>
      <c r="R4475" t="n">
        <v>203.967</v>
      </c>
      <c r="S4475" t="n">
        <v>185.762</v>
      </c>
      <c r="T4475" t="n">
        <v>364.365</v>
      </c>
    </row>
    <row r="4476">
      <c r="A4476" s="142" t="n">
        <v>42808</v>
      </c>
      <c r="B4476" t="n">
        <v>180.22</v>
      </c>
      <c r="C4476" t="n">
        <v>294.76</v>
      </c>
      <c r="D4476" t="n">
        <v>198.07</v>
      </c>
      <c r="E4476" t="inlineStr"/>
      <c r="F4476" t="n">
        <v>108.58</v>
      </c>
      <c r="G4476" t="n">
        <v>106.99</v>
      </c>
      <c r="H4476" t="inlineStr"/>
      <c r="I4476" t="inlineStr"/>
      <c r="J4476" t="n">
        <v>29.22</v>
      </c>
      <c r="K4476" t="n">
        <v>63.08</v>
      </c>
      <c r="L4476" t="n">
        <v>30702.22</v>
      </c>
      <c r="M4476" t="n">
        <v>240.89</v>
      </c>
      <c r="N4476" t="n">
        <v>1255461.44</v>
      </c>
      <c r="O4476" t="n">
        <v>57.38</v>
      </c>
      <c r="P4476" t="n">
        <v>6.03</v>
      </c>
      <c r="Q4476" t="n">
        <v>70.93000000000001</v>
      </c>
      <c r="R4476" t="n">
        <v>203.297</v>
      </c>
      <c r="S4476" t="n">
        <v>185.586</v>
      </c>
      <c r="T4476" t="n">
        <v>365.785</v>
      </c>
    </row>
    <row r="4477">
      <c r="A4477" s="142" t="n">
        <v>42809</v>
      </c>
      <c r="B4477" t="n">
        <v>178.03</v>
      </c>
      <c r="C4477" t="n">
        <v>291.8</v>
      </c>
      <c r="D4477" t="n">
        <v>195.69</v>
      </c>
      <c r="E4477" t="inlineStr"/>
      <c r="F4477" t="n">
        <v>107.23</v>
      </c>
      <c r="G4477" t="n">
        <v>105.51</v>
      </c>
      <c r="H4477" t="inlineStr"/>
      <c r="I4477" t="inlineStr"/>
      <c r="J4477" t="n">
        <v>28.74</v>
      </c>
      <c r="K4477" t="n">
        <v>66.27</v>
      </c>
      <c r="L4477" t="n">
        <v>30701.49</v>
      </c>
      <c r="M4477" t="n">
        <v>254.17</v>
      </c>
      <c r="N4477" t="n">
        <v>1323793.23</v>
      </c>
      <c r="O4477" t="n">
        <v>60.39</v>
      </c>
      <c r="P4477" t="n">
        <v>6.33</v>
      </c>
      <c r="Q4477" t="n">
        <v>69.39</v>
      </c>
      <c r="R4477" t="n">
        <v>204.194</v>
      </c>
      <c r="S4477" t="n">
        <v>186.929</v>
      </c>
      <c r="T4477" t="n">
        <v>367.698</v>
      </c>
    </row>
    <row r="4478">
      <c r="A4478" s="142" t="n">
        <v>42810</v>
      </c>
      <c r="B4478" t="n">
        <v>184.46</v>
      </c>
      <c r="C4478" t="n">
        <v>302.41</v>
      </c>
      <c r="D4478" t="n">
        <v>202.76</v>
      </c>
      <c r="E4478" t="inlineStr"/>
      <c r="F4478" t="n">
        <v>111.11</v>
      </c>
      <c r="G4478" t="n">
        <v>109.17</v>
      </c>
      <c r="H4478" t="inlineStr"/>
      <c r="I4478" t="inlineStr"/>
      <c r="J4478" t="n">
        <v>30.15</v>
      </c>
      <c r="K4478" t="n">
        <v>66.03</v>
      </c>
      <c r="L4478" t="n">
        <v>31426.58</v>
      </c>
      <c r="M4478" t="n">
        <v>252.43</v>
      </c>
      <c r="N4478" t="n">
        <v>1317713.16</v>
      </c>
      <c r="O4478" t="n">
        <v>60.28</v>
      </c>
      <c r="P4478" t="n">
        <v>6.34</v>
      </c>
      <c r="Q4478" t="n">
        <v>72.81999999999999</v>
      </c>
      <c r="R4478" t="n">
        <v>205.827</v>
      </c>
      <c r="S4478" t="n">
        <v>186.426</v>
      </c>
      <c r="T4478" t="n">
        <v>371.702</v>
      </c>
    </row>
    <row r="4479">
      <c r="A4479" s="142" t="n">
        <v>42811</v>
      </c>
      <c r="B4479" t="n">
        <v>188.09</v>
      </c>
      <c r="C4479" t="n">
        <v>308.29</v>
      </c>
      <c r="D4479" t="n">
        <v>206.76</v>
      </c>
      <c r="E4479" t="inlineStr"/>
      <c r="F4479" t="n">
        <v>113.31</v>
      </c>
      <c r="G4479" t="n">
        <v>112.43</v>
      </c>
      <c r="H4479" t="inlineStr"/>
      <c r="I4479" t="inlineStr"/>
      <c r="J4479" t="n">
        <v>29.86</v>
      </c>
      <c r="K4479" t="n">
        <v>65.38</v>
      </c>
      <c r="L4479" t="n">
        <v>31595.04</v>
      </c>
      <c r="M4479" t="n">
        <v>250.04</v>
      </c>
      <c r="N4479" t="n">
        <v>1301874.06</v>
      </c>
      <c r="O4479" t="n">
        <v>59.39</v>
      </c>
      <c r="P4479" t="n">
        <v>6.3</v>
      </c>
      <c r="Q4479" t="n">
        <v>72.22</v>
      </c>
      <c r="R4479" t="n">
        <v>206.208</v>
      </c>
      <c r="S4479" t="n">
        <v>186.308</v>
      </c>
      <c r="T4479" t="n">
        <v>372.441</v>
      </c>
    </row>
    <row r="4480">
      <c r="A4480" s="142" t="n">
        <v>42814</v>
      </c>
      <c r="B4480" t="n">
        <v>184.45</v>
      </c>
      <c r="C4480" t="n">
        <v>302.81</v>
      </c>
      <c r="D4480" t="n">
        <v>202.76</v>
      </c>
      <c r="E4480" t="inlineStr"/>
      <c r="F4480" t="n">
        <v>111.09</v>
      </c>
      <c r="G4480" t="n">
        <v>110.35</v>
      </c>
      <c r="H4480" t="inlineStr"/>
      <c r="I4480" t="inlineStr"/>
      <c r="J4480" t="n">
        <v>30.01</v>
      </c>
      <c r="K4480" t="n">
        <v>66.03</v>
      </c>
      <c r="L4480" t="n">
        <v>31752.25</v>
      </c>
      <c r="M4480" t="n">
        <v>252.12</v>
      </c>
      <c r="N4480" t="n">
        <v>1318702.04</v>
      </c>
      <c r="O4480" t="n">
        <v>60.12</v>
      </c>
      <c r="P4480" t="n">
        <v>6.37</v>
      </c>
      <c r="Q4480" t="n">
        <v>72.40000000000001</v>
      </c>
      <c r="R4480" t="n">
        <v>205.852</v>
      </c>
      <c r="S4480" t="n">
        <v>186.026</v>
      </c>
      <c r="T4480" t="n">
        <v>374.646</v>
      </c>
    </row>
    <row r="4481">
      <c r="A4481" s="142" t="n">
        <v>42815</v>
      </c>
      <c r="B4481" t="n">
        <v>185.83</v>
      </c>
      <c r="C4481" t="n">
        <v>304.67</v>
      </c>
      <c r="D4481" t="n">
        <v>204.28</v>
      </c>
      <c r="E4481" t="inlineStr"/>
      <c r="F4481" t="n">
        <v>111.96</v>
      </c>
      <c r="G4481" t="n">
        <v>111.26</v>
      </c>
      <c r="H4481" t="inlineStr"/>
      <c r="I4481" t="inlineStr"/>
      <c r="J4481" t="n">
        <v>30.43</v>
      </c>
      <c r="K4481" t="n">
        <v>66.64</v>
      </c>
      <c r="L4481" t="n">
        <v>31966.44</v>
      </c>
      <c r="M4481" t="n">
        <v>257.22</v>
      </c>
      <c r="N4481" t="n">
        <v>1329140.14</v>
      </c>
      <c r="O4481" t="n">
        <v>61.04</v>
      </c>
      <c r="P4481" t="n">
        <v>6.43</v>
      </c>
      <c r="Q4481" t="n">
        <v>73.52</v>
      </c>
      <c r="R4481" t="n">
        <v>204.803</v>
      </c>
      <c r="S4481" t="n">
        <v>183.828</v>
      </c>
      <c r="T4481" t="n">
        <v>372.969</v>
      </c>
    </row>
    <row r="4482">
      <c r="A4482" s="142" t="n">
        <v>42816</v>
      </c>
      <c r="B4482" t="n">
        <v>187.99</v>
      </c>
      <c r="C4482" t="n">
        <v>308</v>
      </c>
      <c r="D4482" t="n">
        <v>206.66</v>
      </c>
      <c r="E4482" t="inlineStr"/>
      <c r="F4482" t="n">
        <v>113.27</v>
      </c>
      <c r="G4482" t="n">
        <v>113.14</v>
      </c>
      <c r="H4482" t="inlineStr"/>
      <c r="I4482" t="inlineStr"/>
      <c r="J4482" t="n">
        <v>30.57</v>
      </c>
      <c r="K4482" t="n">
        <v>66.31</v>
      </c>
      <c r="L4482" t="n">
        <v>31946.21</v>
      </c>
      <c r="M4482" t="n">
        <v>255.13</v>
      </c>
      <c r="N4482" t="n">
        <v>1330738.07</v>
      </c>
      <c r="O4482" t="n">
        <v>60.9</v>
      </c>
      <c r="P4482" t="n">
        <v>6.41</v>
      </c>
      <c r="Q4482" t="n">
        <v>73.72</v>
      </c>
      <c r="R4482" t="n">
        <v>203.96</v>
      </c>
      <c r="S4482" t="n">
        <v>183.518</v>
      </c>
      <c r="T4482" t="n">
        <v>370.997</v>
      </c>
    </row>
    <row r="4483">
      <c r="A4483" s="142" t="n">
        <v>42817</v>
      </c>
      <c r="B4483" t="n">
        <v>188.17</v>
      </c>
      <c r="C4483" t="n">
        <v>308.45</v>
      </c>
      <c r="D4483" t="n">
        <v>206.86</v>
      </c>
      <c r="E4483" t="inlineStr"/>
      <c r="F4483" t="n">
        <v>113.37</v>
      </c>
      <c r="G4483" t="n">
        <v>113.16</v>
      </c>
      <c r="H4483" t="inlineStr"/>
      <c r="I4483" t="inlineStr"/>
      <c r="J4483" t="n">
        <v>30.24</v>
      </c>
      <c r="K4483" t="n">
        <v>66.13</v>
      </c>
      <c r="L4483" t="n">
        <v>32029.6</v>
      </c>
      <c r="M4483" t="n">
        <v>254.5</v>
      </c>
      <c r="N4483" t="n">
        <v>1313276.48</v>
      </c>
      <c r="O4483" t="n">
        <v>60.25</v>
      </c>
      <c r="P4483" t="n">
        <v>6.34</v>
      </c>
      <c r="Q4483" t="n">
        <v>72.53</v>
      </c>
      <c r="R4483" t="n">
        <v>205.623</v>
      </c>
      <c r="S4483" t="n">
        <v>183.999</v>
      </c>
      <c r="T4483" t="n">
        <v>371.896</v>
      </c>
    </row>
    <row r="4484">
      <c r="A4484" s="142" t="n">
        <v>42818</v>
      </c>
      <c r="B4484" t="n">
        <v>185.16</v>
      </c>
      <c r="C4484" t="n">
        <v>303.52</v>
      </c>
      <c r="D4484" t="n">
        <v>203.55</v>
      </c>
      <c r="E4484" t="inlineStr"/>
      <c r="F4484" t="n">
        <v>111.56</v>
      </c>
      <c r="G4484" t="n">
        <v>111.2</v>
      </c>
      <c r="H4484" t="inlineStr"/>
      <c r="I4484" t="inlineStr"/>
      <c r="J4484" t="n">
        <v>30.29</v>
      </c>
      <c r="K4484" t="n">
        <v>66.03</v>
      </c>
      <c r="L4484" t="n">
        <v>32238.19</v>
      </c>
      <c r="M4484" t="n">
        <v>255.07</v>
      </c>
      <c r="N4484" t="n">
        <v>1311722.27</v>
      </c>
      <c r="O4484" t="n">
        <v>60.04</v>
      </c>
      <c r="P4484" t="n">
        <v>6.33</v>
      </c>
      <c r="Q4484" t="n">
        <v>72.65000000000001</v>
      </c>
      <c r="R4484" t="n">
        <v>205.256</v>
      </c>
      <c r="S4484" t="n">
        <v>183.791</v>
      </c>
      <c r="T4484" t="n">
        <v>371.74</v>
      </c>
    </row>
    <row r="4485">
      <c r="A4485" s="142" t="n">
        <v>42821</v>
      </c>
      <c r="B4485" t="n">
        <v>183.74</v>
      </c>
      <c r="C4485" t="n">
        <v>300.76</v>
      </c>
      <c r="D4485" t="n">
        <v>202</v>
      </c>
      <c r="E4485" t="inlineStr"/>
      <c r="F4485" t="n">
        <v>110.74</v>
      </c>
      <c r="G4485" t="n">
        <v>110.51</v>
      </c>
      <c r="H4485" t="inlineStr"/>
      <c r="I4485" t="inlineStr"/>
      <c r="J4485" t="n">
        <v>30.43</v>
      </c>
      <c r="K4485" t="n">
        <v>66.34999999999999</v>
      </c>
      <c r="L4485" t="n">
        <v>32289.11</v>
      </c>
      <c r="M4485" t="n">
        <v>257.62</v>
      </c>
      <c r="N4485" t="n">
        <v>1325789.67</v>
      </c>
      <c r="O4485" t="n">
        <v>60.48</v>
      </c>
      <c r="P4485" t="n">
        <v>6.37</v>
      </c>
      <c r="Q4485" t="n">
        <v>73.18000000000001</v>
      </c>
      <c r="R4485" t="n">
        <v>204.468</v>
      </c>
      <c r="S4485" t="n">
        <v>182.332</v>
      </c>
      <c r="T4485" t="n">
        <v>367.75</v>
      </c>
    </row>
    <row r="4486">
      <c r="A4486" s="142" t="n">
        <v>42822</v>
      </c>
      <c r="B4486" t="n">
        <v>185.48</v>
      </c>
      <c r="C4486" t="n">
        <v>303.52</v>
      </c>
      <c r="D4486" t="n">
        <v>203.91</v>
      </c>
      <c r="E4486" t="inlineStr"/>
      <c r="F4486" t="n">
        <v>111.79</v>
      </c>
      <c r="G4486" t="n">
        <v>112.37</v>
      </c>
      <c r="H4486" t="inlineStr"/>
      <c r="I4486" t="inlineStr"/>
      <c r="J4486" t="n">
        <v>30.43</v>
      </c>
      <c r="K4486" t="n">
        <v>64.98999999999999</v>
      </c>
      <c r="L4486" t="n">
        <v>32244.03</v>
      </c>
      <c r="M4486" t="n">
        <v>252.09</v>
      </c>
      <c r="N4486" t="n">
        <v>1300258.67</v>
      </c>
      <c r="O4486" t="n">
        <v>59.08</v>
      </c>
      <c r="P4486" t="n">
        <v>6.25</v>
      </c>
      <c r="Q4486" t="n">
        <v>73.15000000000001</v>
      </c>
      <c r="R4486" t="n">
        <v>205.759</v>
      </c>
      <c r="S4486" t="n">
        <v>183.924</v>
      </c>
      <c r="T4486" t="n">
        <v>370.095</v>
      </c>
    </row>
    <row r="4487">
      <c r="A4487" s="142" t="n">
        <v>42823</v>
      </c>
      <c r="B4487" t="n">
        <v>182.97</v>
      </c>
      <c r="C4487" t="n">
        <v>299.35</v>
      </c>
      <c r="D4487" t="n">
        <v>201.16</v>
      </c>
      <c r="E4487" t="inlineStr"/>
      <c r="F4487" t="n">
        <v>110.29</v>
      </c>
      <c r="G4487" t="n">
        <v>110.67</v>
      </c>
      <c r="H4487" t="inlineStr"/>
      <c r="I4487" t="inlineStr"/>
      <c r="J4487" t="n">
        <v>30.14</v>
      </c>
      <c r="K4487" t="n">
        <v>66.23999999999999</v>
      </c>
      <c r="L4487" t="n">
        <v>32171.82</v>
      </c>
      <c r="M4487" t="n">
        <v>256.29</v>
      </c>
      <c r="N4487" t="n">
        <v>1316577.95</v>
      </c>
      <c r="O4487" t="n">
        <v>60.02</v>
      </c>
      <c r="P4487" t="n">
        <v>6.32</v>
      </c>
      <c r="Q4487" t="n">
        <v>72.42</v>
      </c>
      <c r="R4487" t="n">
        <v>206.497</v>
      </c>
      <c r="S4487" t="n">
        <v>185.917</v>
      </c>
      <c r="T4487" t="n">
        <v>374.839</v>
      </c>
    </row>
    <row r="4488">
      <c r="A4488" s="142" t="n">
        <v>42824</v>
      </c>
      <c r="B4488" t="n">
        <v>184.52</v>
      </c>
      <c r="C4488" t="n">
        <v>302.14</v>
      </c>
      <c r="D4488" t="n">
        <v>202.86</v>
      </c>
      <c r="E4488" t="inlineStr"/>
      <c r="F4488" t="n">
        <v>111.21</v>
      </c>
      <c r="G4488" t="n">
        <v>110.42</v>
      </c>
      <c r="H4488" t="inlineStr"/>
      <c r="I4488" t="inlineStr"/>
      <c r="J4488" t="n">
        <v>30.11</v>
      </c>
      <c r="K4488" t="n">
        <v>65.75</v>
      </c>
      <c r="L4488" t="n">
        <v>32128.8</v>
      </c>
      <c r="M4488" t="n">
        <v>254.89</v>
      </c>
      <c r="N4488" t="n">
        <v>1311992.21</v>
      </c>
      <c r="O4488" t="n">
        <v>59.71</v>
      </c>
      <c r="P4488" t="n">
        <v>6.29</v>
      </c>
      <c r="Q4488" t="n">
        <v>72.5</v>
      </c>
      <c r="R4488" t="n">
        <v>207.663</v>
      </c>
      <c r="S4488" t="n">
        <v>186.441</v>
      </c>
      <c r="T4488" t="n">
        <v>374.494</v>
      </c>
    </row>
    <row r="4489">
      <c r="A4489" s="142" t="n">
        <v>42825</v>
      </c>
      <c r="B4489" t="n">
        <v>183.89</v>
      </c>
      <c r="C4489" t="n">
        <v>301.17</v>
      </c>
      <c r="D4489" t="n">
        <v>202.17</v>
      </c>
      <c r="E4489" t="inlineStr"/>
      <c r="F4489" t="n">
        <v>110.83</v>
      </c>
      <c r="G4489" t="n">
        <v>109.89</v>
      </c>
      <c r="H4489" t="inlineStr"/>
      <c r="I4489" t="inlineStr"/>
      <c r="J4489" t="n">
        <v>29.96</v>
      </c>
      <c r="K4489" t="n">
        <v>66.51000000000001</v>
      </c>
      <c r="L4489" t="n">
        <v>32158.36</v>
      </c>
      <c r="M4489" t="n">
        <v>259.25</v>
      </c>
      <c r="N4489" t="n">
        <v>1325872.32</v>
      </c>
      <c r="O4489" t="n">
        <v>60.02</v>
      </c>
      <c r="P4489" t="n">
        <v>6.35</v>
      </c>
      <c r="Q4489" t="n">
        <v>72.25</v>
      </c>
      <c r="R4489" t="n">
        <v>208.039</v>
      </c>
      <c r="S4489" t="n">
        <v>186.351</v>
      </c>
      <c r="T4489" t="n">
        <v>371.584</v>
      </c>
    </row>
    <row r="4490">
      <c r="A4490" s="142" t="n">
        <v>42828</v>
      </c>
      <c r="B4490" t="n">
        <v>184.68</v>
      </c>
      <c r="C4490" t="n">
        <v>302.43</v>
      </c>
      <c r="D4490" t="n">
        <v>203.04</v>
      </c>
      <c r="E4490" t="inlineStr"/>
      <c r="F4490" t="n">
        <v>111.32</v>
      </c>
      <c r="G4490" t="n">
        <v>109.96</v>
      </c>
      <c r="H4490" t="inlineStr"/>
      <c r="I4490" t="inlineStr"/>
      <c r="J4490" t="n">
        <v>30.35</v>
      </c>
      <c r="K4490" t="n">
        <v>67.53</v>
      </c>
      <c r="L4490" t="n">
        <v>32241.32</v>
      </c>
      <c r="M4490" t="n">
        <v>263.77</v>
      </c>
      <c r="N4490" t="n">
        <v>1338200.31</v>
      </c>
      <c r="O4490" t="n">
        <v>60.93</v>
      </c>
      <c r="P4490" t="n">
        <v>6.41</v>
      </c>
      <c r="Q4490" t="n">
        <v>73.08</v>
      </c>
      <c r="R4490" t="n">
        <v>207.037</v>
      </c>
      <c r="S4490" t="n">
        <v>186.831</v>
      </c>
      <c r="T4490" t="n">
        <v>375.756</v>
      </c>
    </row>
    <row r="4491">
      <c r="A4491" s="142" t="n">
        <v>42829</v>
      </c>
      <c r="B4491" t="n">
        <v>186.4</v>
      </c>
      <c r="C4491" t="n">
        <v>305.48</v>
      </c>
      <c r="D4491" t="n">
        <v>204.93</v>
      </c>
      <c r="E4491" t="inlineStr"/>
      <c r="F4491" t="n">
        <v>112.34</v>
      </c>
      <c r="G4491" t="n">
        <v>110.56</v>
      </c>
      <c r="H4491" t="inlineStr"/>
      <c r="I4491" t="inlineStr"/>
      <c r="J4491" t="n">
        <v>30.98</v>
      </c>
      <c r="K4491" t="n">
        <v>67.69</v>
      </c>
      <c r="L4491" t="n">
        <v>32403.68</v>
      </c>
      <c r="M4491" t="n">
        <v>265.52</v>
      </c>
      <c r="N4491" t="n">
        <v>1351626.32</v>
      </c>
      <c r="O4491" t="n">
        <v>61.44</v>
      </c>
      <c r="P4491" t="n">
        <v>6.47</v>
      </c>
      <c r="Q4491" t="n">
        <v>74.79000000000001</v>
      </c>
      <c r="R4491" t="n">
        <v>207.457</v>
      </c>
      <c r="S4491" t="n">
        <v>186.754</v>
      </c>
      <c r="T4491" t="n">
        <v>375.433</v>
      </c>
    </row>
    <row r="4492">
      <c r="A4492" s="142" t="n">
        <v>42830</v>
      </c>
      <c r="B4492" t="n">
        <v>189.36</v>
      </c>
      <c r="C4492" t="n">
        <v>309.92</v>
      </c>
      <c r="D4492" t="n">
        <v>208.19</v>
      </c>
      <c r="E4492" t="inlineStr"/>
      <c r="F4492" t="n">
        <v>114.15</v>
      </c>
      <c r="G4492" t="n">
        <v>112.4</v>
      </c>
      <c r="H4492" t="inlineStr"/>
      <c r="I4492" t="inlineStr"/>
      <c r="J4492" t="n">
        <v>30.84</v>
      </c>
      <c r="K4492" t="n">
        <v>67.7</v>
      </c>
      <c r="L4492" t="n">
        <v>32230.2</v>
      </c>
      <c r="M4492" t="n">
        <v>265.48</v>
      </c>
      <c r="N4492" t="n">
        <v>1352247.75</v>
      </c>
      <c r="O4492" t="n">
        <v>61.56</v>
      </c>
      <c r="P4492" t="n">
        <v>6.48</v>
      </c>
      <c r="Q4492" t="n">
        <v>74.28</v>
      </c>
      <c r="R4492" t="n">
        <v>207.472</v>
      </c>
      <c r="S4492" t="n">
        <v>186.493</v>
      </c>
      <c r="T4492" t="n">
        <v>377.064</v>
      </c>
    </row>
    <row r="4493">
      <c r="A4493" s="142" t="n">
        <v>42831</v>
      </c>
      <c r="B4493" t="n">
        <v>190.24</v>
      </c>
      <c r="C4493" t="n">
        <v>311.52</v>
      </c>
      <c r="D4493" t="n">
        <v>209.17</v>
      </c>
      <c r="E4493" t="inlineStr"/>
      <c r="F4493" t="n">
        <v>114.68</v>
      </c>
      <c r="G4493" t="n">
        <v>112.94</v>
      </c>
      <c r="H4493" t="inlineStr"/>
      <c r="I4493" t="inlineStr"/>
      <c r="J4493" t="n">
        <v>31.15</v>
      </c>
      <c r="K4493" t="n">
        <v>67.78</v>
      </c>
      <c r="L4493" t="n">
        <v>32260.36</v>
      </c>
      <c r="M4493" t="n">
        <v>265.01</v>
      </c>
      <c r="N4493" t="n">
        <v>1356559.82</v>
      </c>
      <c r="O4493" t="n">
        <v>61.71</v>
      </c>
      <c r="P4493" t="n">
        <v>6.52</v>
      </c>
      <c r="Q4493" t="n">
        <v>75.09</v>
      </c>
      <c r="R4493" t="n">
        <v>207.905</v>
      </c>
      <c r="S4493" t="n">
        <v>186.565</v>
      </c>
      <c r="T4493" t="n">
        <v>374.956</v>
      </c>
    </row>
    <row r="4494">
      <c r="A4494" s="142" t="n">
        <v>42832</v>
      </c>
      <c r="B4494" t="n">
        <v>191.47</v>
      </c>
      <c r="C4494" t="n">
        <v>313.55</v>
      </c>
      <c r="D4494" t="n">
        <v>210.52</v>
      </c>
      <c r="E4494" t="inlineStr"/>
      <c r="F4494" t="n">
        <v>115.42</v>
      </c>
      <c r="G4494" t="n">
        <v>113.6</v>
      </c>
      <c r="H4494" t="inlineStr"/>
      <c r="I4494" t="inlineStr"/>
      <c r="J4494" t="n">
        <v>31.83</v>
      </c>
      <c r="K4494" t="n">
        <v>68.09999999999999</v>
      </c>
      <c r="L4494" t="n">
        <v>32284.81</v>
      </c>
      <c r="M4494" t="n">
        <v>265.09</v>
      </c>
      <c r="N4494" t="n">
        <v>1366565.58</v>
      </c>
      <c r="O4494" t="n">
        <v>62.19</v>
      </c>
      <c r="P4494" t="n">
        <v>6.56</v>
      </c>
      <c r="Q4494" t="n">
        <v>76.79000000000001</v>
      </c>
      <c r="R4494" t="n">
        <v>208.235</v>
      </c>
      <c r="S4494" t="n">
        <v>187.145</v>
      </c>
      <c r="T4494" t="n">
        <v>375.745</v>
      </c>
    </row>
    <row r="4495">
      <c r="A4495" s="142" t="n">
        <v>42835</v>
      </c>
      <c r="B4495" t="n">
        <v>193.82</v>
      </c>
      <c r="C4495" t="n">
        <v>317.64</v>
      </c>
      <c r="D4495" t="n">
        <v>213.12</v>
      </c>
      <c r="E4495" t="inlineStr"/>
      <c r="F4495" t="n">
        <v>116.83</v>
      </c>
      <c r="G4495" t="n">
        <v>114.6</v>
      </c>
      <c r="H4495" t="inlineStr"/>
      <c r="I4495" t="inlineStr"/>
      <c r="J4495" t="n">
        <v>31.29</v>
      </c>
      <c r="K4495" t="n">
        <v>68.56999999999999</v>
      </c>
      <c r="L4495" t="n">
        <v>31885.42</v>
      </c>
      <c r="M4495" t="n">
        <v>266.73</v>
      </c>
      <c r="N4495" t="n">
        <v>1371129.19</v>
      </c>
      <c r="O4495" t="n">
        <v>62.34</v>
      </c>
      <c r="P4495" t="n">
        <v>6.58</v>
      </c>
      <c r="Q4495" t="n">
        <v>75.37</v>
      </c>
      <c r="R4495" t="n">
        <v>208.303</v>
      </c>
      <c r="S4495" t="n">
        <v>187.531</v>
      </c>
      <c r="T4495" t="n">
        <v>374.978</v>
      </c>
    </row>
    <row r="4496">
      <c r="A4496" s="142" t="n">
        <v>42836</v>
      </c>
      <c r="B4496" t="n">
        <v>193.65</v>
      </c>
      <c r="C4496" t="n">
        <v>317.32</v>
      </c>
      <c r="D4496" t="n">
        <v>212.93</v>
      </c>
      <c r="E4496" t="inlineStr"/>
      <c r="F4496" t="n">
        <v>116.74</v>
      </c>
      <c r="G4496" t="n">
        <v>114.3</v>
      </c>
      <c r="H4496" t="inlineStr"/>
      <c r="I4496" t="inlineStr"/>
      <c r="J4496" t="n">
        <v>31.89</v>
      </c>
      <c r="K4496" t="n">
        <v>68.56999999999999</v>
      </c>
      <c r="L4496" t="n">
        <v>32518.53</v>
      </c>
      <c r="M4496" t="n">
        <v>274.56</v>
      </c>
      <c r="N4496" t="n">
        <v>1408167.4</v>
      </c>
      <c r="O4496" t="n">
        <v>63.85</v>
      </c>
      <c r="P4496" t="n">
        <v>6.73</v>
      </c>
      <c r="Q4496" t="n">
        <v>76.84</v>
      </c>
      <c r="R4496" t="n">
        <v>208.269</v>
      </c>
      <c r="S4496" t="n">
        <v>187.047</v>
      </c>
      <c r="T4496" t="n">
        <v>372.592</v>
      </c>
    </row>
    <row r="4497">
      <c r="A4497" s="142" t="n">
        <v>42837</v>
      </c>
      <c r="B4497" t="n">
        <v>196.78</v>
      </c>
      <c r="C4497" t="n">
        <v>322.4</v>
      </c>
      <c r="D4497" t="n">
        <v>216.37</v>
      </c>
      <c r="E4497" t="inlineStr"/>
      <c r="F4497" t="n">
        <v>118.63</v>
      </c>
      <c r="G4497" t="n">
        <v>116.46</v>
      </c>
      <c r="H4497" t="inlineStr"/>
      <c r="I4497" t="inlineStr"/>
      <c r="J4497" t="n">
        <v>32.37</v>
      </c>
      <c r="K4497" t="n">
        <v>71.41</v>
      </c>
      <c r="L4497" t="n">
        <v>32501.59</v>
      </c>
      <c r="M4497" t="n">
        <v>276.43</v>
      </c>
      <c r="N4497" t="n">
        <v>1415687.42</v>
      </c>
      <c r="O4497" t="n">
        <v>64.45999999999999</v>
      </c>
      <c r="P4497" t="n">
        <v>6.75</v>
      </c>
      <c r="Q4497" t="n">
        <v>78.08</v>
      </c>
      <c r="R4497" t="n">
        <v>208.587</v>
      </c>
      <c r="S4497" t="n">
        <v>186.839</v>
      </c>
      <c r="T4497" t="n">
        <v>374.38</v>
      </c>
    </row>
    <row r="4498">
      <c r="A4498" s="142" t="n">
        <v>42838</v>
      </c>
      <c r="B4498" t="n">
        <v>198.55</v>
      </c>
      <c r="C4498" t="n">
        <v>324.98</v>
      </c>
      <c r="D4498" t="n">
        <v>218.32</v>
      </c>
      <c r="E4498" t="inlineStr"/>
      <c r="F4498" t="n">
        <v>119.71</v>
      </c>
      <c r="G4498" t="n">
        <v>117.4</v>
      </c>
      <c r="H4498" t="inlineStr"/>
      <c r="I4498" t="inlineStr"/>
      <c r="J4498" t="n">
        <v>32.66</v>
      </c>
      <c r="K4498" t="n">
        <v>71</v>
      </c>
      <c r="L4498" t="n">
        <v>32738.6</v>
      </c>
      <c r="M4498" t="n">
        <v>276.27</v>
      </c>
      <c r="N4498" t="n">
        <v>1416689.18</v>
      </c>
      <c r="O4498" t="n">
        <v>64.45</v>
      </c>
      <c r="P4498" t="n">
        <v>6.75</v>
      </c>
      <c r="Q4498" t="n">
        <v>78.93000000000001</v>
      </c>
      <c r="R4498" t="n">
        <v>207.841</v>
      </c>
      <c r="S4498" t="n">
        <v>185.961</v>
      </c>
      <c r="T4498" t="n">
        <v>376.032</v>
      </c>
    </row>
    <row r="4499">
      <c r="A4499" s="142" t="n">
        <v>42839</v>
      </c>
      <c r="B4499" t="n">
        <v>198.55</v>
      </c>
      <c r="C4499" t="n">
        <v>324.98</v>
      </c>
      <c r="D4499" t="n">
        <v>218.32</v>
      </c>
      <c r="E4499" t="inlineStr"/>
      <c r="F4499" t="n">
        <v>119.71</v>
      </c>
      <c r="G4499" t="n">
        <v>117.4</v>
      </c>
      <c r="H4499" t="inlineStr"/>
      <c r="I4499" t="inlineStr"/>
      <c r="J4499" t="n">
        <v>32.66</v>
      </c>
      <c r="K4499" t="n">
        <v>71</v>
      </c>
      <c r="L4499" t="n">
        <v>32738.6</v>
      </c>
      <c r="M4499" t="n">
        <v>276.27</v>
      </c>
      <c r="N4499" t="n">
        <v>1416689.18</v>
      </c>
      <c r="O4499" t="n">
        <v>64.45</v>
      </c>
      <c r="P4499" t="n">
        <v>6.75</v>
      </c>
      <c r="Q4499" t="n">
        <v>78.93000000000001</v>
      </c>
      <c r="R4499" t="n">
        <v>207.841</v>
      </c>
      <c r="S4499" t="n">
        <v>185.961</v>
      </c>
      <c r="T4499" t="n">
        <v>376.032</v>
      </c>
    </row>
    <row r="4500">
      <c r="A4500" s="142" t="n">
        <v>42842</v>
      </c>
      <c r="B4500" t="n">
        <v>198.55</v>
      </c>
      <c r="C4500" t="n">
        <v>324.98</v>
      </c>
      <c r="D4500" t="n">
        <v>218.32</v>
      </c>
      <c r="E4500" t="inlineStr"/>
      <c r="F4500" t="n">
        <v>119.71</v>
      </c>
      <c r="G4500" t="n">
        <v>117.4</v>
      </c>
      <c r="H4500" t="inlineStr"/>
      <c r="I4500" t="inlineStr"/>
      <c r="J4500" t="n">
        <v>32.66</v>
      </c>
      <c r="K4500" t="n">
        <v>71</v>
      </c>
      <c r="L4500" t="n">
        <v>32738.6</v>
      </c>
      <c r="M4500" t="n">
        <v>276.27</v>
      </c>
      <c r="N4500" t="n">
        <v>1416689.18</v>
      </c>
      <c r="O4500" t="n">
        <v>64.45</v>
      </c>
      <c r="P4500" t="n">
        <v>6.7</v>
      </c>
      <c r="Q4500" t="n">
        <v>78.93000000000001</v>
      </c>
      <c r="R4500" t="n">
        <v>207.981</v>
      </c>
      <c r="S4500" t="n">
        <v>185.961</v>
      </c>
      <c r="T4500" t="n">
        <v>376.032</v>
      </c>
    </row>
    <row r="4501">
      <c r="A4501" s="142" t="n">
        <v>42843</v>
      </c>
      <c r="B4501" t="n">
        <v>198.5</v>
      </c>
      <c r="C4501" t="n">
        <v>324.88</v>
      </c>
      <c r="D4501" t="n">
        <v>218.27</v>
      </c>
      <c r="E4501" t="inlineStr"/>
      <c r="F4501" t="n">
        <v>119.69</v>
      </c>
      <c r="G4501" t="n">
        <v>117.87</v>
      </c>
      <c r="H4501" t="inlineStr"/>
      <c r="I4501" t="inlineStr"/>
      <c r="J4501" t="n">
        <v>31.78</v>
      </c>
      <c r="K4501" t="n">
        <v>69.93000000000001</v>
      </c>
      <c r="L4501" t="n">
        <v>32491.1</v>
      </c>
      <c r="M4501" t="n">
        <v>269.81</v>
      </c>
      <c r="N4501" t="n">
        <v>1383570.12</v>
      </c>
      <c r="O4501" t="n">
        <v>63.06</v>
      </c>
      <c r="P4501" t="n">
        <v>6.55</v>
      </c>
      <c r="Q4501" t="n">
        <v>76.7</v>
      </c>
      <c r="R4501" t="n">
        <v>205.503</v>
      </c>
      <c r="S4501" t="n">
        <v>184.975</v>
      </c>
      <c r="T4501" t="n">
        <v>371.511</v>
      </c>
    </row>
    <row r="4502">
      <c r="A4502" s="142" t="n">
        <v>42844</v>
      </c>
      <c r="B4502" t="n">
        <v>194.9</v>
      </c>
      <c r="C4502" t="n">
        <v>318.91</v>
      </c>
      <c r="D4502" t="n">
        <v>214.32</v>
      </c>
      <c r="E4502" t="inlineStr"/>
      <c r="F4502" t="n">
        <v>117.53</v>
      </c>
      <c r="G4502" t="n">
        <v>116.09</v>
      </c>
      <c r="H4502" t="inlineStr"/>
      <c r="I4502" t="inlineStr"/>
      <c r="J4502" t="n">
        <v>31.36</v>
      </c>
      <c r="K4502" t="n">
        <v>68.23999999999999</v>
      </c>
      <c r="L4502" t="n">
        <v>32332.9</v>
      </c>
      <c r="M4502" t="n">
        <v>260.44</v>
      </c>
      <c r="N4502" t="n">
        <v>1344037.87</v>
      </c>
      <c r="O4502" t="n">
        <v>61.31</v>
      </c>
      <c r="P4502" t="n">
        <v>6.39</v>
      </c>
      <c r="Q4502" t="n">
        <v>75.55</v>
      </c>
      <c r="R4502" t="n">
        <v>205.936</v>
      </c>
      <c r="S4502" t="n">
        <v>184.408</v>
      </c>
      <c r="T4502" t="n">
        <v>369.125</v>
      </c>
    </row>
    <row r="4503">
      <c r="A4503" s="142" t="n">
        <v>42845</v>
      </c>
      <c r="B4503" t="n">
        <v>190.85</v>
      </c>
      <c r="C4503" t="n">
        <v>312.47</v>
      </c>
      <c r="D4503" t="n">
        <v>209.88</v>
      </c>
      <c r="E4503" t="inlineStr"/>
      <c r="F4503" t="n">
        <v>115.09</v>
      </c>
      <c r="G4503" t="n">
        <v>113.86</v>
      </c>
      <c r="H4503" t="inlineStr"/>
      <c r="I4503" t="inlineStr"/>
      <c r="J4503" t="n">
        <v>30.76</v>
      </c>
      <c r="K4503" t="n">
        <v>68.19</v>
      </c>
      <c r="L4503" t="n">
        <v>32595.62</v>
      </c>
      <c r="M4503" t="n">
        <v>260.47</v>
      </c>
      <c r="N4503" t="n">
        <v>1342697</v>
      </c>
      <c r="O4503" t="n">
        <v>60.87</v>
      </c>
      <c r="P4503" t="n">
        <v>6.37</v>
      </c>
      <c r="Q4503" t="n">
        <v>73.92</v>
      </c>
      <c r="R4503" t="n">
        <v>206.395</v>
      </c>
      <c r="S4503" t="n">
        <v>184.676</v>
      </c>
      <c r="T4503" t="n">
        <v>369.478</v>
      </c>
    </row>
    <row r="4504">
      <c r="A4504" s="142" t="n">
        <v>42846</v>
      </c>
      <c r="B4504" t="n">
        <v>187.71</v>
      </c>
      <c r="C4504" t="n">
        <v>307.47</v>
      </c>
      <c r="D4504" t="n">
        <v>206.42</v>
      </c>
      <c r="E4504" t="inlineStr"/>
      <c r="F4504" t="n">
        <v>113.19</v>
      </c>
      <c r="G4504" t="n">
        <v>112.54</v>
      </c>
      <c r="H4504" t="inlineStr"/>
      <c r="I4504" t="inlineStr"/>
      <c r="J4504" t="n">
        <v>31.01</v>
      </c>
      <c r="K4504" t="n">
        <v>68.53</v>
      </c>
      <c r="L4504" t="n">
        <v>32453.12</v>
      </c>
      <c r="M4504" t="n">
        <v>261.95</v>
      </c>
      <c r="N4504" t="n">
        <v>1343546.91</v>
      </c>
      <c r="O4504" t="n">
        <v>61.24</v>
      </c>
      <c r="P4504" t="n">
        <v>6.34</v>
      </c>
      <c r="Q4504" t="n">
        <v>74.67</v>
      </c>
      <c r="R4504" t="n">
        <v>206.463</v>
      </c>
      <c r="S4504" t="n">
        <v>185.702</v>
      </c>
      <c r="T4504" t="n">
        <v>373.522</v>
      </c>
    </row>
    <row r="4505">
      <c r="A4505" s="142" t="n">
        <v>42849</v>
      </c>
      <c r="B4505" t="n">
        <v>189.41</v>
      </c>
      <c r="C4505" t="n">
        <v>309.81</v>
      </c>
      <c r="D4505" t="n">
        <v>208.33</v>
      </c>
      <c r="E4505" t="inlineStr"/>
      <c r="F4505" t="n">
        <v>114.25</v>
      </c>
      <c r="G4505" t="n">
        <v>112.68</v>
      </c>
      <c r="H4505" t="inlineStr"/>
      <c r="I4505" t="inlineStr"/>
      <c r="J4505" t="n">
        <v>30.06</v>
      </c>
      <c r="K4505" t="n">
        <v>66.61</v>
      </c>
      <c r="L4505" t="n">
        <v>32261.5</v>
      </c>
      <c r="M4505" t="n">
        <v>255.45</v>
      </c>
      <c r="N4505" t="n">
        <v>1296289.75</v>
      </c>
      <c r="O4505" t="n">
        <v>59.14</v>
      </c>
      <c r="P4505" t="n">
        <v>6.15</v>
      </c>
      <c r="Q4505" t="n">
        <v>72.38</v>
      </c>
      <c r="R4505" t="n">
        <v>210.884</v>
      </c>
      <c r="S4505" t="n">
        <v>185.557</v>
      </c>
      <c r="T4505" t="n">
        <v>371.31</v>
      </c>
    </row>
    <row r="4506">
      <c r="A4506" s="142" t="n">
        <v>42850</v>
      </c>
      <c r="B4506" t="n">
        <v>183.27</v>
      </c>
      <c r="C4506" t="n">
        <v>299.87</v>
      </c>
      <c r="D4506" t="n">
        <v>201.57</v>
      </c>
      <c r="E4506" t="inlineStr"/>
      <c r="F4506" t="n">
        <v>110.54</v>
      </c>
      <c r="G4506" t="n">
        <v>110.83</v>
      </c>
      <c r="H4506" t="inlineStr"/>
      <c r="I4506" t="inlineStr"/>
      <c r="J4506" t="n">
        <v>29.32</v>
      </c>
      <c r="K4506" t="n">
        <v>63.63</v>
      </c>
      <c r="L4506" t="n">
        <v>32054.48</v>
      </c>
      <c r="M4506" t="n">
        <v>244.01</v>
      </c>
      <c r="N4506" t="n">
        <v>1239267.08</v>
      </c>
      <c r="O4506" t="n">
        <v>56.21</v>
      </c>
      <c r="P4506" t="n">
        <v>5.93</v>
      </c>
      <c r="Q4506" t="n">
        <v>70.20999999999999</v>
      </c>
      <c r="R4506" t="n">
        <v>211.372</v>
      </c>
      <c r="S4506" t="n">
        <v>185.627</v>
      </c>
      <c r="T4506" t="n">
        <v>373.431</v>
      </c>
    </row>
    <row r="4507">
      <c r="A4507" s="142" t="n">
        <v>42851</v>
      </c>
      <c r="B4507" t="n">
        <v>177.97</v>
      </c>
      <c r="C4507" t="n">
        <v>290.94</v>
      </c>
      <c r="D4507" t="n">
        <v>195.75</v>
      </c>
      <c r="E4507" t="inlineStr"/>
      <c r="F4507" t="n">
        <v>107.36</v>
      </c>
      <c r="G4507" t="n">
        <v>108.22</v>
      </c>
      <c r="H4507" t="inlineStr"/>
      <c r="I4507" t="inlineStr"/>
      <c r="J4507" t="n">
        <v>28.81</v>
      </c>
      <c r="K4507" t="n">
        <v>64.18000000000001</v>
      </c>
      <c r="L4507" t="n">
        <v>31945.8</v>
      </c>
      <c r="M4507" t="n">
        <v>245.93</v>
      </c>
      <c r="N4507" t="n">
        <v>1248135.01</v>
      </c>
      <c r="O4507" t="n">
        <v>56.71</v>
      </c>
      <c r="P4507" t="n">
        <v>5.91</v>
      </c>
      <c r="Q4507" t="n">
        <v>69.15000000000001</v>
      </c>
      <c r="R4507" t="n">
        <v>212.348</v>
      </c>
      <c r="S4507" t="n">
        <v>186.514</v>
      </c>
      <c r="T4507" t="n">
        <v>375.101</v>
      </c>
    </row>
    <row r="4508">
      <c r="A4508" s="142" t="n">
        <v>42852</v>
      </c>
      <c r="B4508" t="n">
        <v>175.78</v>
      </c>
      <c r="C4508" t="n">
        <v>288.17</v>
      </c>
      <c r="D4508" t="n">
        <v>193.31</v>
      </c>
      <c r="E4508" t="inlineStr"/>
      <c r="F4508" t="n">
        <v>102.87</v>
      </c>
      <c r="G4508" t="n">
        <v>106.49</v>
      </c>
      <c r="H4508" t="inlineStr"/>
      <c r="I4508" t="inlineStr"/>
      <c r="J4508" t="n">
        <v>28.66</v>
      </c>
      <c r="K4508" t="n">
        <v>62.95</v>
      </c>
      <c r="L4508" t="n">
        <v>31990.66</v>
      </c>
      <c r="M4508" t="n">
        <v>241.22</v>
      </c>
      <c r="N4508" t="n">
        <v>1227589.26</v>
      </c>
      <c r="O4508" t="n">
        <v>55.78</v>
      </c>
      <c r="P4508" t="n">
        <v>5.83</v>
      </c>
      <c r="Q4508" t="n">
        <v>68.84999999999999</v>
      </c>
      <c r="R4508" t="n">
        <v>211.904</v>
      </c>
      <c r="S4508" t="n">
        <v>186.551</v>
      </c>
      <c r="T4508" t="n">
        <v>374.382</v>
      </c>
    </row>
    <row r="4509">
      <c r="A4509" s="142" t="n">
        <v>42853</v>
      </c>
      <c r="B4509" t="n">
        <v>176.1</v>
      </c>
      <c r="C4509" t="n">
        <v>288.11</v>
      </c>
      <c r="D4509" t="n">
        <v>193.69</v>
      </c>
      <c r="E4509" t="inlineStr"/>
      <c r="F4509" t="n">
        <v>111.89</v>
      </c>
      <c r="G4509" t="n">
        <v>106.51</v>
      </c>
      <c r="H4509" t="inlineStr"/>
      <c r="I4509" t="inlineStr"/>
      <c r="J4509" t="n">
        <v>28.72</v>
      </c>
      <c r="K4509" t="n">
        <v>64.03</v>
      </c>
      <c r="L4509" t="n">
        <v>32095.71</v>
      </c>
      <c r="M4509" t="n">
        <v>243.31</v>
      </c>
      <c r="N4509" t="n">
        <v>1252717.33</v>
      </c>
      <c r="O4509" t="n">
        <v>57.07</v>
      </c>
      <c r="P4509" t="n">
        <v>5.91</v>
      </c>
      <c r="Q4509" t="n">
        <v>69.09999999999999</v>
      </c>
      <c r="R4509" t="n">
        <v>211.548</v>
      </c>
      <c r="S4509" t="n">
        <v>185.883</v>
      </c>
      <c r="T4509" t="n">
        <v>372.954</v>
      </c>
    </row>
    <row r="4510">
      <c r="A4510" s="142" t="n">
        <v>42856</v>
      </c>
      <c r="B4510" t="n">
        <v>176.1</v>
      </c>
      <c r="C4510" t="n">
        <v>288.11</v>
      </c>
      <c r="D4510" t="n">
        <v>193.69</v>
      </c>
      <c r="E4510" t="inlineStr"/>
      <c r="F4510" t="n">
        <v>111.89</v>
      </c>
      <c r="G4510" t="n">
        <v>106.51</v>
      </c>
      <c r="H4510" t="inlineStr"/>
      <c r="I4510" t="inlineStr"/>
      <c r="J4510" t="n">
        <v>28.72</v>
      </c>
      <c r="K4510" t="n">
        <v>64.03</v>
      </c>
      <c r="L4510" t="n">
        <v>32095.71</v>
      </c>
      <c r="M4510" t="n">
        <v>243.31</v>
      </c>
      <c r="N4510" t="n">
        <v>1252717.33</v>
      </c>
      <c r="O4510" t="n">
        <v>57.07</v>
      </c>
      <c r="P4510" t="n">
        <v>5.79</v>
      </c>
      <c r="Q4510" t="n">
        <v>69.09999999999999</v>
      </c>
      <c r="R4510" t="n">
        <v>211.289</v>
      </c>
      <c r="S4510" t="n">
        <v>185.883</v>
      </c>
      <c r="T4510" t="n">
        <v>372.954</v>
      </c>
    </row>
    <row r="4511">
      <c r="A4511" s="142" t="n">
        <v>42857</v>
      </c>
      <c r="B4511" t="n">
        <v>174.53</v>
      </c>
      <c r="C4511" t="n">
        <v>285.96</v>
      </c>
      <c r="D4511" t="n">
        <v>191.95</v>
      </c>
      <c r="E4511" t="inlineStr"/>
      <c r="F4511" t="n">
        <v>111.07</v>
      </c>
      <c r="G4511" t="n">
        <v>106.06</v>
      </c>
      <c r="H4511" t="inlineStr"/>
      <c r="I4511" t="inlineStr"/>
      <c r="J4511" t="n">
        <v>28.35</v>
      </c>
      <c r="K4511" t="n">
        <v>62.47</v>
      </c>
      <c r="L4511" t="n">
        <v>31549.97</v>
      </c>
      <c r="M4511" t="n">
        <v>238.12</v>
      </c>
      <c r="N4511" t="n">
        <v>1215696.66</v>
      </c>
      <c r="O4511" t="n">
        <v>55.61</v>
      </c>
      <c r="P4511" t="n">
        <v>5.75</v>
      </c>
      <c r="Q4511" t="n">
        <v>68.08</v>
      </c>
      <c r="R4511" t="n">
        <v>212.929</v>
      </c>
      <c r="S4511" t="n">
        <v>186.62</v>
      </c>
      <c r="T4511" t="n">
        <v>376.514</v>
      </c>
    </row>
    <row r="4512">
      <c r="A4512" s="142" t="n">
        <v>42858</v>
      </c>
      <c r="B4512" t="n">
        <v>173.36</v>
      </c>
      <c r="C4512" t="n">
        <v>283.46</v>
      </c>
      <c r="D4512" t="n">
        <v>190.7</v>
      </c>
      <c r="E4512" t="inlineStr"/>
      <c r="F4512" t="n">
        <v>110.88</v>
      </c>
      <c r="G4512" t="n">
        <v>105.19</v>
      </c>
      <c r="H4512" t="inlineStr"/>
      <c r="I4512" t="inlineStr"/>
      <c r="J4512" t="n">
        <v>28.33</v>
      </c>
      <c r="K4512" t="n">
        <v>62.13</v>
      </c>
      <c r="L4512" t="n">
        <v>31086.4</v>
      </c>
      <c r="M4512" t="n">
        <v>237.26</v>
      </c>
      <c r="N4512" t="n">
        <v>1215787.66</v>
      </c>
      <c r="O4512" t="n">
        <v>55.45</v>
      </c>
      <c r="P4512" t="n">
        <v>5.7</v>
      </c>
      <c r="Q4512" t="n">
        <v>67.93000000000001</v>
      </c>
      <c r="R4512" t="n">
        <v>212.948</v>
      </c>
      <c r="S4512" t="n">
        <v>186.211</v>
      </c>
      <c r="T4512" t="n">
        <v>375.39</v>
      </c>
    </row>
    <row r="4513">
      <c r="A4513" s="142" t="n">
        <v>42859</v>
      </c>
      <c r="B4513" t="n">
        <v>173.09</v>
      </c>
      <c r="C4513" t="n">
        <v>283.01</v>
      </c>
      <c r="D4513" t="n">
        <v>190.4</v>
      </c>
      <c r="E4513" t="inlineStr"/>
      <c r="F4513" t="n">
        <v>110.71</v>
      </c>
      <c r="G4513" t="n">
        <v>104.97</v>
      </c>
      <c r="H4513" t="inlineStr"/>
      <c r="I4513" t="inlineStr"/>
      <c r="J4513" t="n">
        <v>27.45</v>
      </c>
      <c r="K4513" t="n">
        <v>60.16</v>
      </c>
      <c r="L4513" t="n">
        <v>30842.04</v>
      </c>
      <c r="M4513" t="n">
        <v>230.08</v>
      </c>
      <c r="N4513" t="n">
        <v>1164103.92</v>
      </c>
      <c r="O4513" t="n">
        <v>53.89</v>
      </c>
      <c r="P4513" t="n">
        <v>5.46</v>
      </c>
      <c r="Q4513" t="n">
        <v>65.97</v>
      </c>
      <c r="R4513" t="n">
        <v>214.522</v>
      </c>
      <c r="S4513" t="n">
        <v>185.771</v>
      </c>
      <c r="T4513" t="n">
        <v>371.972</v>
      </c>
    </row>
    <row r="4514">
      <c r="A4514" s="142" t="n">
        <v>42860</v>
      </c>
      <c r="B4514" t="n">
        <v>167.64</v>
      </c>
      <c r="C4514" t="n">
        <v>274.04</v>
      </c>
      <c r="D4514" t="n">
        <v>184.41</v>
      </c>
      <c r="E4514" t="inlineStr"/>
      <c r="F4514" t="n">
        <v>105.81</v>
      </c>
      <c r="G4514" t="n">
        <v>101.96</v>
      </c>
      <c r="H4514" t="inlineStr"/>
      <c r="I4514" t="inlineStr"/>
      <c r="J4514" t="n">
        <v>27.49</v>
      </c>
      <c r="K4514" t="n">
        <v>61.04</v>
      </c>
      <c r="L4514" t="n">
        <v>30930.26</v>
      </c>
      <c r="M4514" t="n">
        <v>233.34</v>
      </c>
      <c r="N4514" t="n">
        <v>1189547.29</v>
      </c>
      <c r="O4514" t="n">
        <v>54.62</v>
      </c>
      <c r="P4514" t="n">
        <v>5.56</v>
      </c>
      <c r="Q4514" t="n">
        <v>65.93000000000001</v>
      </c>
      <c r="R4514" t="n">
        <v>216.058</v>
      </c>
      <c r="S4514" t="n">
        <v>185.944</v>
      </c>
      <c r="T4514" t="n">
        <v>369.906</v>
      </c>
    </row>
    <row r="4515">
      <c r="A4515" s="142" t="n">
        <v>42863</v>
      </c>
      <c r="B4515" t="n">
        <v>170.4</v>
      </c>
      <c r="C4515" t="n">
        <v>277.65</v>
      </c>
      <c r="D4515" t="n">
        <v>187.53</v>
      </c>
      <c r="E4515" t="inlineStr"/>
      <c r="F4515" t="n">
        <v>107.95</v>
      </c>
      <c r="G4515" t="n">
        <v>103.8</v>
      </c>
      <c r="H4515" t="inlineStr"/>
      <c r="I4515" t="inlineStr"/>
      <c r="J4515" t="n">
        <v>27.7</v>
      </c>
      <c r="K4515" t="n">
        <v>61.04</v>
      </c>
      <c r="L4515" t="n">
        <v>30930.26</v>
      </c>
      <c r="M4515" t="n">
        <v>233.34</v>
      </c>
      <c r="N4515" t="n">
        <v>1189547.29</v>
      </c>
      <c r="O4515" t="n">
        <v>54.62</v>
      </c>
      <c r="P4515" t="n">
        <v>5.57</v>
      </c>
      <c r="Q4515" t="n">
        <v>66.47</v>
      </c>
      <c r="R4515" t="n">
        <v>215.921</v>
      </c>
      <c r="S4515" t="n">
        <v>185.944</v>
      </c>
      <c r="T4515" t="n">
        <v>369.906</v>
      </c>
    </row>
    <row r="4516">
      <c r="A4516" s="142" t="n">
        <v>42864</v>
      </c>
      <c r="B4516" t="n">
        <v>170.59</v>
      </c>
      <c r="C4516" t="n">
        <v>278.27</v>
      </c>
      <c r="D4516" t="n">
        <v>187.68</v>
      </c>
      <c r="E4516" t="inlineStr"/>
      <c r="F4516" t="n">
        <v>107.88</v>
      </c>
      <c r="G4516" t="n">
        <v>103.45</v>
      </c>
      <c r="H4516" t="inlineStr"/>
      <c r="I4516" t="inlineStr"/>
      <c r="J4516" t="n">
        <v>27.75</v>
      </c>
      <c r="K4516" t="n">
        <v>61.66</v>
      </c>
      <c r="L4516" t="n">
        <v>30517.97</v>
      </c>
      <c r="M4516" t="n">
        <v>234.73</v>
      </c>
      <c r="N4516" t="n">
        <v>1200352.43</v>
      </c>
      <c r="O4516" t="n">
        <v>55.16</v>
      </c>
      <c r="P4516" t="n">
        <v>5.6</v>
      </c>
      <c r="Q4516" t="n">
        <v>66.36</v>
      </c>
      <c r="R4516" t="n">
        <v>216.943</v>
      </c>
      <c r="S4516" t="n">
        <v>187.618</v>
      </c>
      <c r="T4516" t="n">
        <v>377.934</v>
      </c>
    </row>
    <row r="4517">
      <c r="A4517" s="142" t="n">
        <v>42865</v>
      </c>
      <c r="B4517" t="n">
        <v>172</v>
      </c>
      <c r="C4517" t="n">
        <v>280.61</v>
      </c>
      <c r="D4517" t="n">
        <v>189.25</v>
      </c>
      <c r="E4517" t="inlineStr"/>
      <c r="F4517" t="n">
        <v>108.8</v>
      </c>
      <c r="G4517" t="n">
        <v>103.95</v>
      </c>
      <c r="H4517" t="inlineStr"/>
      <c r="I4517" t="inlineStr"/>
      <c r="J4517" t="n">
        <v>28.29</v>
      </c>
      <c r="K4517" t="n">
        <v>62.17</v>
      </c>
      <c r="L4517" t="n">
        <v>30708.79</v>
      </c>
      <c r="M4517" t="n">
        <v>237.93</v>
      </c>
      <c r="N4517" t="n">
        <v>1220658.25</v>
      </c>
      <c r="O4517" t="n">
        <v>56</v>
      </c>
      <c r="P4517" t="n">
        <v>5.7</v>
      </c>
      <c r="Q4517" t="n">
        <v>67.97</v>
      </c>
      <c r="R4517" t="n">
        <v>217.365</v>
      </c>
      <c r="S4517" t="n">
        <v>188.35</v>
      </c>
      <c r="T4517" t="n">
        <v>380.422</v>
      </c>
    </row>
    <row r="4518">
      <c r="A4518" s="142" t="n">
        <v>42866</v>
      </c>
      <c r="B4518" t="n">
        <v>175.14</v>
      </c>
      <c r="C4518" t="n">
        <v>286.03</v>
      </c>
      <c r="D4518" t="n">
        <v>192.69</v>
      </c>
      <c r="E4518" t="inlineStr"/>
      <c r="F4518" t="n">
        <v>110.77</v>
      </c>
      <c r="G4518" t="n">
        <v>105.71</v>
      </c>
      <c r="H4518" t="inlineStr"/>
      <c r="I4518" t="inlineStr"/>
      <c r="J4518" t="n">
        <v>28.65</v>
      </c>
      <c r="K4518" t="n">
        <v>63.36</v>
      </c>
      <c r="L4518" t="n">
        <v>30829.76</v>
      </c>
      <c r="M4518" t="n">
        <v>244.74</v>
      </c>
      <c r="N4518" t="n">
        <v>1256191.05</v>
      </c>
      <c r="O4518" t="n">
        <v>57.48</v>
      </c>
      <c r="P4518" t="n">
        <v>5.83</v>
      </c>
      <c r="Q4518" t="n">
        <v>68.98</v>
      </c>
      <c r="R4518" t="n">
        <v>216.487</v>
      </c>
      <c r="S4518" t="n">
        <v>188.126</v>
      </c>
      <c r="T4518" t="n">
        <v>382.469</v>
      </c>
    </row>
    <row r="4519">
      <c r="A4519" s="142" t="n">
        <v>42867</v>
      </c>
      <c r="B4519" t="n">
        <v>177.65</v>
      </c>
      <c r="C4519" t="n">
        <v>290.78</v>
      </c>
      <c r="D4519" t="n">
        <v>195.41</v>
      </c>
      <c r="E4519" t="inlineStr"/>
      <c r="F4519" t="n">
        <v>112.32</v>
      </c>
      <c r="G4519" t="n">
        <v>107.45</v>
      </c>
      <c r="H4519" t="inlineStr"/>
      <c r="I4519" t="inlineStr"/>
      <c r="J4519" t="n">
        <v>29.3</v>
      </c>
      <c r="K4519" t="n">
        <v>64.08</v>
      </c>
      <c r="L4519" t="n">
        <v>30949.75</v>
      </c>
      <c r="M4519" t="n">
        <v>248.38</v>
      </c>
      <c r="N4519" t="n">
        <v>1267853.26</v>
      </c>
      <c r="O4519" t="n">
        <v>57.9</v>
      </c>
      <c r="P4519" t="n">
        <v>5.86</v>
      </c>
      <c r="Q4519" t="n">
        <v>70.56999999999999</v>
      </c>
      <c r="R4519" t="n">
        <v>217.241</v>
      </c>
      <c r="S4519" t="n">
        <v>187.391</v>
      </c>
      <c r="T4519" t="n">
        <v>381.328</v>
      </c>
    </row>
    <row r="4520">
      <c r="A4520" s="142" t="n">
        <v>42870</v>
      </c>
      <c r="B4520" t="n">
        <v>179.15</v>
      </c>
      <c r="C4520" t="n">
        <v>293.23</v>
      </c>
      <c r="D4520" t="n">
        <v>197.07</v>
      </c>
      <c r="E4520" t="inlineStr"/>
      <c r="F4520" t="n">
        <v>113.27</v>
      </c>
      <c r="G4520" t="n">
        <v>108.96</v>
      </c>
      <c r="H4520" t="inlineStr"/>
      <c r="I4520" t="inlineStr"/>
      <c r="J4520" t="n">
        <v>29.2</v>
      </c>
      <c r="K4520" t="n">
        <v>64.34999999999999</v>
      </c>
      <c r="L4520" t="n">
        <v>31072.77</v>
      </c>
      <c r="M4520" t="n">
        <v>249.24</v>
      </c>
      <c r="N4520" t="n">
        <v>1269727.81</v>
      </c>
      <c r="O4520" t="n">
        <v>57.67</v>
      </c>
      <c r="P4520" t="n">
        <v>5.86</v>
      </c>
      <c r="Q4520" t="n">
        <v>70.43000000000001</v>
      </c>
      <c r="R4520" t="n">
        <v>217.558</v>
      </c>
      <c r="S4520" t="n">
        <v>187.403</v>
      </c>
      <c r="T4520" t="n">
        <v>382.4</v>
      </c>
    </row>
    <row r="4521">
      <c r="A4521" s="142" t="n">
        <v>42871</v>
      </c>
      <c r="B4521" t="n">
        <v>177.74</v>
      </c>
      <c r="C4521" t="n">
        <v>290.94</v>
      </c>
      <c r="D4521" t="n">
        <v>195.53</v>
      </c>
      <c r="E4521" t="inlineStr"/>
      <c r="F4521" t="n">
        <v>112.37</v>
      </c>
      <c r="G4521" t="n">
        <v>108.65</v>
      </c>
      <c r="H4521" t="inlineStr"/>
      <c r="I4521" t="inlineStr"/>
      <c r="J4521" t="n">
        <v>29</v>
      </c>
      <c r="K4521" t="n">
        <v>64.33</v>
      </c>
      <c r="L4521" t="n">
        <v>31206.25</v>
      </c>
      <c r="M4521" t="n">
        <v>249.51</v>
      </c>
      <c r="N4521" t="n">
        <v>1271714.94</v>
      </c>
      <c r="O4521" t="n">
        <v>57.45</v>
      </c>
      <c r="P4521" t="n">
        <v>5.85</v>
      </c>
      <c r="Q4521" t="n">
        <v>70.01000000000001</v>
      </c>
      <c r="R4521" t="n">
        <v>217.673</v>
      </c>
      <c r="S4521" t="n">
        <v>186.178</v>
      </c>
      <c r="T4521" t="n">
        <v>380.615</v>
      </c>
    </row>
    <row r="4522">
      <c r="A4522" s="142" t="n">
        <v>42872</v>
      </c>
      <c r="B4522" t="n">
        <v>177.3</v>
      </c>
      <c r="C4522" t="n">
        <v>290.01</v>
      </c>
      <c r="D4522" t="n">
        <v>195.05</v>
      </c>
      <c r="E4522" t="inlineStr"/>
      <c r="F4522" t="n">
        <v>112.11</v>
      </c>
      <c r="G4522" t="n">
        <v>109.39</v>
      </c>
      <c r="H4522" t="inlineStr"/>
      <c r="I4522" t="inlineStr"/>
      <c r="J4522" t="n">
        <v>29.57</v>
      </c>
      <c r="K4522" t="n">
        <v>64.45999999999999</v>
      </c>
      <c r="L4522" t="n">
        <v>31409.48</v>
      </c>
      <c r="M4522" t="n">
        <v>252.21</v>
      </c>
      <c r="N4522" t="n">
        <v>1280588.32</v>
      </c>
      <c r="O4522" t="n">
        <v>57.99</v>
      </c>
      <c r="P4522" t="n">
        <v>5.9</v>
      </c>
      <c r="Q4522" t="n">
        <v>71.14</v>
      </c>
      <c r="R4522" t="n">
        <v>215.173</v>
      </c>
      <c r="S4522" t="n">
        <v>182.985</v>
      </c>
      <c r="T4522" t="n">
        <v>376.085</v>
      </c>
    </row>
    <row r="4523">
      <c r="A4523" s="142" t="n">
        <v>42873</v>
      </c>
      <c r="B4523" t="n">
        <v>179.67</v>
      </c>
      <c r="C4523" t="n">
        <v>293.93</v>
      </c>
      <c r="D4523" t="n">
        <v>197.64</v>
      </c>
      <c r="E4523" t="inlineStr"/>
      <c r="F4523" t="n">
        <v>113.62</v>
      </c>
      <c r="G4523" t="n">
        <v>111.49</v>
      </c>
      <c r="H4523" t="inlineStr"/>
      <c r="I4523" t="inlineStr"/>
      <c r="J4523" t="n">
        <v>28.96</v>
      </c>
      <c r="K4523" t="n">
        <v>63.45</v>
      </c>
      <c r="L4523" t="n">
        <v>31096.32</v>
      </c>
      <c r="M4523" t="n">
        <v>246.11</v>
      </c>
      <c r="N4523" t="n">
        <v>1259567.13</v>
      </c>
      <c r="O4523" t="n">
        <v>57.05</v>
      </c>
      <c r="P4523" t="n">
        <v>5.82</v>
      </c>
      <c r="Q4523" t="n">
        <v>69.38</v>
      </c>
      <c r="R4523" t="n">
        <v>214.136</v>
      </c>
      <c r="S4523" t="n">
        <v>182.799</v>
      </c>
      <c r="T4523" t="n">
        <v>369.207</v>
      </c>
    </row>
    <row r="4524">
      <c r="A4524" s="142" t="n">
        <v>42874</v>
      </c>
      <c r="B4524" t="n">
        <v>177.21</v>
      </c>
      <c r="C4524" t="n">
        <v>290</v>
      </c>
      <c r="D4524" t="n">
        <v>194.95</v>
      </c>
      <c r="E4524" t="inlineStr"/>
      <c r="F4524" t="n">
        <v>112.04</v>
      </c>
      <c r="G4524" t="n">
        <v>109.78</v>
      </c>
      <c r="H4524" t="inlineStr"/>
      <c r="I4524" t="inlineStr"/>
      <c r="J4524" t="n">
        <v>28.96</v>
      </c>
      <c r="K4524" t="n">
        <v>63.71</v>
      </c>
      <c r="L4524" t="n">
        <v>31134.16</v>
      </c>
      <c r="M4524" t="n">
        <v>246.46</v>
      </c>
      <c r="N4524" t="n">
        <v>1261028.4</v>
      </c>
      <c r="O4524" t="n">
        <v>57.02</v>
      </c>
      <c r="P4524" t="n">
        <v>5.84</v>
      </c>
      <c r="Q4524" t="n">
        <v>69.39</v>
      </c>
      <c r="R4524" t="n">
        <v>215.358</v>
      </c>
      <c r="S4524" t="n">
        <v>183.024</v>
      </c>
      <c r="T4524" t="n">
        <v>369.713</v>
      </c>
    </row>
    <row r="4525">
      <c r="A4525" s="142" t="n">
        <v>42877</v>
      </c>
      <c r="B4525" t="n">
        <v>175.89</v>
      </c>
      <c r="C4525" t="n">
        <v>287.93</v>
      </c>
      <c r="D4525" t="n">
        <v>193.51</v>
      </c>
      <c r="E4525" t="inlineStr"/>
      <c r="F4525" t="n">
        <v>111.23</v>
      </c>
      <c r="G4525" t="n">
        <v>109.65</v>
      </c>
      <c r="H4525" t="inlineStr"/>
      <c r="I4525" t="inlineStr"/>
      <c r="J4525" t="n">
        <v>28.96</v>
      </c>
      <c r="K4525" t="n">
        <v>63.81</v>
      </c>
      <c r="L4525" t="n">
        <v>31411.28</v>
      </c>
      <c r="M4525" t="n">
        <v>246.91</v>
      </c>
      <c r="N4525" t="n">
        <v>1262095.83</v>
      </c>
      <c r="O4525" t="n">
        <v>57.02</v>
      </c>
      <c r="P4525" t="n">
        <v>5.85</v>
      </c>
      <c r="Q4525" t="n">
        <v>69.33</v>
      </c>
      <c r="R4525" t="n">
        <v>215.241</v>
      </c>
      <c r="S4525" t="n">
        <v>183.206</v>
      </c>
      <c r="T4525" t="n">
        <v>370.932</v>
      </c>
    </row>
    <row r="4526">
      <c r="A4526" s="142" t="n">
        <v>42878</v>
      </c>
      <c r="B4526" t="n">
        <v>177.58</v>
      </c>
      <c r="C4526" t="n">
        <v>290.5</v>
      </c>
      <c r="D4526" t="n">
        <v>195.34</v>
      </c>
      <c r="E4526" t="inlineStr"/>
      <c r="F4526" t="n">
        <v>112.31</v>
      </c>
      <c r="G4526" t="n">
        <v>111.2</v>
      </c>
      <c r="H4526" t="inlineStr"/>
      <c r="I4526" t="inlineStr"/>
      <c r="J4526" t="n">
        <v>29.21</v>
      </c>
      <c r="K4526" t="n">
        <v>62.8</v>
      </c>
      <c r="L4526" t="n">
        <v>31448.14</v>
      </c>
      <c r="M4526" t="n">
        <v>242.2</v>
      </c>
      <c r="N4526" t="n">
        <v>1239534.13</v>
      </c>
      <c r="O4526" t="n">
        <v>56.11</v>
      </c>
      <c r="P4526" t="n">
        <v>5.79</v>
      </c>
      <c r="Q4526" t="n">
        <v>70.23999999999999</v>
      </c>
      <c r="R4526" t="n">
        <v>215.723</v>
      </c>
      <c r="S4526" t="n">
        <v>183.691</v>
      </c>
      <c r="T4526" t="n">
        <v>371.886</v>
      </c>
    </row>
    <row r="4527">
      <c r="A4527" s="142" t="n">
        <v>42879</v>
      </c>
      <c r="B4527" t="n">
        <v>176.95</v>
      </c>
      <c r="C4527" t="n">
        <v>289.71</v>
      </c>
      <c r="D4527" t="n">
        <v>194.7</v>
      </c>
      <c r="E4527" t="inlineStr"/>
      <c r="F4527" t="n">
        <v>111.9</v>
      </c>
      <c r="G4527" t="n">
        <v>110.65</v>
      </c>
      <c r="H4527" t="inlineStr"/>
      <c r="I4527" t="inlineStr"/>
      <c r="J4527" t="n">
        <v>28.33</v>
      </c>
      <c r="K4527" t="n">
        <v>62.87</v>
      </c>
      <c r="L4527" t="n">
        <v>31310.61</v>
      </c>
      <c r="M4527" t="n">
        <v>243.6</v>
      </c>
      <c r="N4527" t="n">
        <v>1240372.04</v>
      </c>
      <c r="O4527" t="n">
        <v>56.43</v>
      </c>
      <c r="P4527" t="n">
        <v>5.69</v>
      </c>
      <c r="Q4527" t="n">
        <v>67.86</v>
      </c>
      <c r="R4527" t="n">
        <v>215.941</v>
      </c>
      <c r="S4527" t="n">
        <v>184.558</v>
      </c>
      <c r="T4527" t="n">
        <v>373.622</v>
      </c>
    </row>
    <row r="4528">
      <c r="A4528" s="142" t="n">
        <v>42880</v>
      </c>
      <c r="B4528" t="n">
        <v>176.95</v>
      </c>
      <c r="C4528" t="n">
        <v>289.71</v>
      </c>
      <c r="D4528" t="n">
        <v>194.7</v>
      </c>
      <c r="E4528" t="inlineStr"/>
      <c r="F4528" t="n">
        <v>111.9</v>
      </c>
      <c r="G4528" t="n">
        <v>110.65</v>
      </c>
      <c r="H4528" t="inlineStr"/>
      <c r="I4528" t="inlineStr"/>
      <c r="J4528" t="n">
        <v>28.33</v>
      </c>
      <c r="K4528" t="n">
        <v>62.87</v>
      </c>
      <c r="L4528" t="n">
        <v>31310.61</v>
      </c>
      <c r="M4528" t="n">
        <v>243.6</v>
      </c>
      <c r="N4528" t="n">
        <v>1240372.04</v>
      </c>
      <c r="O4528" t="n">
        <v>56.43</v>
      </c>
      <c r="P4528" t="n">
        <v>5.62</v>
      </c>
      <c r="Q4528" t="n">
        <v>67.86</v>
      </c>
      <c r="R4528" t="n">
        <v>215.815</v>
      </c>
      <c r="S4528" t="n">
        <v>184.558</v>
      </c>
      <c r="T4528" t="n">
        <v>373.622</v>
      </c>
    </row>
    <row r="4529">
      <c r="A4529" s="142" t="n">
        <v>42881</v>
      </c>
      <c r="B4529" t="n">
        <v>173.32</v>
      </c>
      <c r="C4529" t="n">
        <v>283.91</v>
      </c>
      <c r="D4529" t="n">
        <v>190.72</v>
      </c>
      <c r="E4529" t="inlineStr"/>
      <c r="F4529" t="n">
        <v>109.61</v>
      </c>
      <c r="G4529" t="n">
        <v>108.24</v>
      </c>
      <c r="H4529" t="inlineStr"/>
      <c r="I4529" t="inlineStr"/>
      <c r="J4529" t="n">
        <v>28.67</v>
      </c>
      <c r="K4529" t="n">
        <v>63.25</v>
      </c>
      <c r="L4529" t="n">
        <v>31851.62</v>
      </c>
      <c r="M4529" t="n">
        <v>245.85</v>
      </c>
      <c r="N4529" t="n">
        <v>1244761.27</v>
      </c>
      <c r="O4529" t="n">
        <v>56.74</v>
      </c>
      <c r="P4529" t="n">
        <v>5.66</v>
      </c>
      <c r="Q4529" t="n">
        <v>68.64</v>
      </c>
      <c r="R4529" t="n">
        <v>215.355</v>
      </c>
      <c r="S4529" t="n">
        <v>185.211</v>
      </c>
      <c r="T4529" t="n">
        <v>378.124</v>
      </c>
    </row>
    <row r="4530">
      <c r="A4530" s="142" t="n">
        <v>42884</v>
      </c>
      <c r="B4530" t="n">
        <v>173.91</v>
      </c>
      <c r="C4530" t="n">
        <v>284.18</v>
      </c>
      <c r="D4530" t="n">
        <v>191.28</v>
      </c>
      <c r="E4530" t="inlineStr"/>
      <c r="F4530" t="n">
        <v>110.04</v>
      </c>
      <c r="G4530" t="n">
        <v>108.26</v>
      </c>
      <c r="H4530" t="inlineStr"/>
      <c r="I4530" t="inlineStr"/>
      <c r="J4530" t="n">
        <v>28.61</v>
      </c>
      <c r="K4530" t="n">
        <v>63.22</v>
      </c>
      <c r="L4530" t="n">
        <v>31851.62</v>
      </c>
      <c r="M4530" t="n">
        <v>245.37</v>
      </c>
      <c r="N4530" t="n">
        <v>1242139.78</v>
      </c>
      <c r="O4530" t="n">
        <v>56.74</v>
      </c>
      <c r="P4530" t="n">
        <v>5.65</v>
      </c>
      <c r="Q4530" t="n">
        <v>68.64</v>
      </c>
      <c r="R4530" t="n">
        <v>215.366</v>
      </c>
      <c r="S4530" t="n">
        <v>185.253</v>
      </c>
      <c r="T4530" t="n">
        <v>377.708</v>
      </c>
    </row>
    <row r="4531">
      <c r="A4531" s="142" t="n">
        <v>42885</v>
      </c>
      <c r="B4531" t="n">
        <v>173.11</v>
      </c>
      <c r="C4531" t="n">
        <v>282.98</v>
      </c>
      <c r="D4531" t="n">
        <v>190.43</v>
      </c>
      <c r="E4531" t="inlineStr"/>
      <c r="F4531" t="n">
        <v>109.52</v>
      </c>
      <c r="G4531" t="n">
        <v>107.71</v>
      </c>
      <c r="H4531" t="inlineStr"/>
      <c r="I4531" t="inlineStr"/>
      <c r="J4531" t="n">
        <v>28.5</v>
      </c>
      <c r="K4531" t="n">
        <v>62.92</v>
      </c>
      <c r="L4531" t="n">
        <v>31818.28</v>
      </c>
      <c r="M4531" t="n">
        <v>242.94</v>
      </c>
      <c r="N4531" t="n">
        <v>1242139.78</v>
      </c>
      <c r="O4531" t="n">
        <v>56.26</v>
      </c>
      <c r="P4531" t="n">
        <v>5.6</v>
      </c>
      <c r="Q4531" t="n">
        <v>68.19</v>
      </c>
      <c r="R4531" t="n">
        <v>214.981</v>
      </c>
      <c r="S4531" t="n">
        <v>185.045</v>
      </c>
      <c r="T4531" t="n">
        <v>376.427</v>
      </c>
    </row>
    <row r="4532">
      <c r="A4532" s="142" t="n">
        <v>42886</v>
      </c>
      <c r="B4532" t="n">
        <v>172.77</v>
      </c>
      <c r="C4532" t="n">
        <v>282.31</v>
      </c>
      <c r="D4532" t="n">
        <v>190.03</v>
      </c>
      <c r="E4532" t="inlineStr"/>
      <c r="F4532" t="n">
        <v>109.32</v>
      </c>
      <c r="G4532" t="n">
        <v>107.47</v>
      </c>
      <c r="H4532" t="inlineStr"/>
      <c r="I4532" t="inlineStr"/>
      <c r="J4532" t="n">
        <v>28.37</v>
      </c>
      <c r="K4532" t="n">
        <v>62.92</v>
      </c>
      <c r="L4532" t="n">
        <v>32072.8</v>
      </c>
      <c r="M4532" t="n">
        <v>242.59</v>
      </c>
      <c r="N4532" t="n">
        <v>1226498.72</v>
      </c>
      <c r="O4532" t="n">
        <v>56.18</v>
      </c>
      <c r="P4532" t="n">
        <v>5.6</v>
      </c>
      <c r="Q4532" t="n">
        <v>67.81</v>
      </c>
      <c r="R4532" t="n">
        <v>214.794</v>
      </c>
      <c r="S4532" t="n">
        <v>183.982</v>
      </c>
      <c r="T4532" t="n">
        <v>371.841</v>
      </c>
    </row>
    <row r="4533">
      <c r="A4533" s="142" t="n">
        <v>42887</v>
      </c>
      <c r="B4533" t="n">
        <v>171.42</v>
      </c>
      <c r="C4533" t="n">
        <v>280.02</v>
      </c>
      <c r="D4533" t="n">
        <v>188.54</v>
      </c>
      <c r="E4533" t="inlineStr"/>
      <c r="F4533" t="n">
        <v>108.46</v>
      </c>
      <c r="G4533" t="n">
        <v>107.22</v>
      </c>
      <c r="H4533" t="inlineStr"/>
      <c r="I4533" t="inlineStr"/>
      <c r="J4533" t="n">
        <v>28.46</v>
      </c>
      <c r="K4533" t="n">
        <v>62.96</v>
      </c>
      <c r="L4533" t="n">
        <v>31880.67</v>
      </c>
      <c r="M4533" t="n">
        <v>241.87</v>
      </c>
      <c r="N4533" t="n">
        <v>1222143.78</v>
      </c>
      <c r="O4533" t="n">
        <v>56.24</v>
      </c>
      <c r="P4533" t="n">
        <v>5.55</v>
      </c>
      <c r="Q4533" t="n">
        <v>67.65000000000001</v>
      </c>
      <c r="R4533" t="n">
        <v>215.769</v>
      </c>
      <c r="S4533" t="n">
        <v>185.373</v>
      </c>
      <c r="T4533" t="n">
        <v>373.707</v>
      </c>
    </row>
    <row r="4534">
      <c r="A4534" s="142" t="n">
        <v>42888</v>
      </c>
      <c r="B4534" t="n">
        <v>172.28</v>
      </c>
      <c r="C4534" t="n">
        <v>281.15</v>
      </c>
      <c r="D4534" t="n">
        <v>189.46</v>
      </c>
      <c r="E4534" t="inlineStr"/>
      <c r="F4534" t="n">
        <v>109.04</v>
      </c>
      <c r="G4534" t="n">
        <v>107.54</v>
      </c>
      <c r="H4534" t="inlineStr"/>
      <c r="I4534" t="inlineStr"/>
      <c r="J4534" t="n">
        <v>28.61</v>
      </c>
      <c r="K4534" t="n">
        <v>63.18</v>
      </c>
      <c r="L4534" t="n">
        <v>32328.09</v>
      </c>
      <c r="M4534" t="n">
        <v>243.08</v>
      </c>
      <c r="N4534" t="n">
        <v>1226411.88</v>
      </c>
      <c r="O4534" t="n">
        <v>56.52</v>
      </c>
      <c r="P4534" t="n">
        <v>5.57</v>
      </c>
      <c r="Q4534" t="n">
        <v>68.09</v>
      </c>
      <c r="R4534" t="n">
        <v>216.276</v>
      </c>
      <c r="S4534" t="n">
        <v>185.735</v>
      </c>
      <c r="T4534" t="n">
        <v>374.597</v>
      </c>
    </row>
    <row r="4535">
      <c r="A4535" s="142" t="n">
        <v>42891</v>
      </c>
      <c r="B4535" t="n">
        <v>172.28</v>
      </c>
      <c r="C4535" t="n">
        <v>281.15</v>
      </c>
      <c r="D4535" t="n">
        <v>189.46</v>
      </c>
      <c r="E4535" t="inlineStr"/>
      <c r="F4535" t="n">
        <v>109.04</v>
      </c>
      <c r="G4535" t="n">
        <v>107.54</v>
      </c>
      <c r="H4535" t="inlineStr"/>
      <c r="I4535" t="inlineStr"/>
      <c r="J4535" t="n">
        <v>28.61</v>
      </c>
      <c r="K4535" t="n">
        <v>63.18</v>
      </c>
      <c r="L4535" t="n">
        <v>32328.09</v>
      </c>
      <c r="M4535" t="n">
        <v>243.08</v>
      </c>
      <c r="N4535" t="n">
        <v>1226411.88</v>
      </c>
      <c r="O4535" t="n">
        <v>56.52</v>
      </c>
      <c r="P4535" t="n">
        <v>5.6</v>
      </c>
      <c r="Q4535" t="n">
        <v>68.09</v>
      </c>
      <c r="R4535" t="n">
        <v>216.083</v>
      </c>
      <c r="S4535" t="n">
        <v>185.735</v>
      </c>
      <c r="T4535" t="n">
        <v>374.597</v>
      </c>
    </row>
    <row r="4536">
      <c r="A4536" s="142" t="n">
        <v>42892</v>
      </c>
      <c r="B4536" t="n">
        <v>173.65</v>
      </c>
      <c r="C4536" t="n">
        <v>283.54</v>
      </c>
      <c r="D4536" t="n">
        <v>190.99</v>
      </c>
      <c r="E4536" t="inlineStr"/>
      <c r="F4536" t="n">
        <v>109.89</v>
      </c>
      <c r="G4536" t="n">
        <v>108.7</v>
      </c>
      <c r="H4536" t="inlineStr"/>
      <c r="I4536" t="inlineStr"/>
      <c r="J4536" t="n">
        <v>29.25</v>
      </c>
      <c r="K4536" t="n">
        <v>65.34999999999999</v>
      </c>
      <c r="L4536" t="n">
        <v>32741.86</v>
      </c>
      <c r="M4536" t="n">
        <v>250.52</v>
      </c>
      <c r="N4536" t="n">
        <v>1286321.28</v>
      </c>
      <c r="O4536" t="n">
        <v>59.01</v>
      </c>
      <c r="P4536" t="n">
        <v>5.88</v>
      </c>
      <c r="Q4536" t="n">
        <v>69.75</v>
      </c>
      <c r="R4536" t="n">
        <v>214.693</v>
      </c>
      <c r="S4536" t="n">
        <v>185.144</v>
      </c>
      <c r="T4536" t="n">
        <v>375.274</v>
      </c>
    </row>
    <row r="4537">
      <c r="A4537" s="142" t="n">
        <v>42893</v>
      </c>
      <c r="B4537" t="n">
        <v>180.09</v>
      </c>
      <c r="C4537" t="n">
        <v>294.34</v>
      </c>
      <c r="D4537" t="n">
        <v>198.11</v>
      </c>
      <c r="E4537" t="inlineStr"/>
      <c r="F4537" t="n">
        <v>113.95</v>
      </c>
      <c r="G4537" t="n">
        <v>112.85</v>
      </c>
      <c r="H4537" t="inlineStr"/>
      <c r="I4537" t="inlineStr"/>
      <c r="J4537" t="n">
        <v>29.79</v>
      </c>
      <c r="K4537" t="n">
        <v>65.20999999999999</v>
      </c>
      <c r="L4537" t="n">
        <v>32392.19</v>
      </c>
      <c r="M4537" t="n">
        <v>250.86</v>
      </c>
      <c r="N4537" t="n">
        <v>1282140.78</v>
      </c>
      <c r="O4537" t="n">
        <v>58.76</v>
      </c>
      <c r="P4537" t="n">
        <v>5.84</v>
      </c>
      <c r="Q4537" t="n">
        <v>71.12</v>
      </c>
      <c r="R4537" t="n">
        <v>214.539</v>
      </c>
      <c r="S4537" t="n">
        <v>185.294</v>
      </c>
      <c r="T4537" t="n">
        <v>375.353</v>
      </c>
    </row>
    <row r="4538">
      <c r="A4538" s="142" t="n">
        <v>42894</v>
      </c>
      <c r="B4538" t="n">
        <v>180.37</v>
      </c>
      <c r="C4538" t="n">
        <v>294.98</v>
      </c>
      <c r="D4538" t="n">
        <v>198.45</v>
      </c>
      <c r="E4538" t="inlineStr"/>
      <c r="F4538" t="n">
        <v>114.1</v>
      </c>
      <c r="G4538" t="n">
        <v>113.13</v>
      </c>
      <c r="H4538" t="inlineStr"/>
      <c r="I4538" t="inlineStr"/>
      <c r="J4538" t="n">
        <v>29.21</v>
      </c>
      <c r="K4538" t="n">
        <v>64.44</v>
      </c>
      <c r="L4538" t="n">
        <v>32267.06</v>
      </c>
      <c r="M4538" t="n">
        <v>246.52</v>
      </c>
      <c r="N4538" t="n">
        <v>1269700.77</v>
      </c>
      <c r="O4538" t="n">
        <v>57.62</v>
      </c>
      <c r="P4538" t="n">
        <v>5.77</v>
      </c>
      <c r="Q4538" t="n">
        <v>69.73</v>
      </c>
      <c r="R4538" t="n">
        <v>214.604</v>
      </c>
      <c r="S4538" t="n">
        <v>185.811</v>
      </c>
      <c r="T4538" t="n">
        <v>378.034</v>
      </c>
    </row>
    <row r="4539">
      <c r="A4539" s="142" t="n">
        <v>42895</v>
      </c>
      <c r="B4539" t="n">
        <v>176.2</v>
      </c>
      <c r="C4539" t="n">
        <v>288.22</v>
      </c>
      <c r="D4539" t="n">
        <v>193.86</v>
      </c>
      <c r="E4539" t="inlineStr"/>
      <c r="F4539" t="n">
        <v>111.47</v>
      </c>
      <c r="G4539" t="n">
        <v>110.11</v>
      </c>
      <c r="H4539" t="inlineStr"/>
      <c r="I4539" t="inlineStr"/>
      <c r="J4539" t="n">
        <v>29.18</v>
      </c>
      <c r="K4539" t="n">
        <v>63.85</v>
      </c>
      <c r="L4539" t="n">
        <v>32209.67</v>
      </c>
      <c r="M4539" t="n">
        <v>242.6</v>
      </c>
      <c r="N4539" t="n">
        <v>1254501.24</v>
      </c>
      <c r="O4539" t="n">
        <v>57.05</v>
      </c>
      <c r="P4539" t="n">
        <v>5.73</v>
      </c>
      <c r="Q4539" t="n">
        <v>69.81999999999999</v>
      </c>
      <c r="R4539" t="n">
        <v>215.39</v>
      </c>
      <c r="S4539" t="n">
        <v>186.306</v>
      </c>
      <c r="T4539" t="n">
        <v>379</v>
      </c>
    </row>
    <row r="4540">
      <c r="A4540" s="142" t="n">
        <v>42898</v>
      </c>
      <c r="B4540" t="n">
        <v>176.08</v>
      </c>
      <c r="C4540" t="n">
        <v>287.6</v>
      </c>
      <c r="D4540" t="n">
        <v>193.68</v>
      </c>
      <c r="E4540" t="inlineStr"/>
      <c r="F4540" t="n">
        <v>111.43</v>
      </c>
      <c r="G4540" t="n">
        <v>109.63</v>
      </c>
      <c r="H4540" t="inlineStr"/>
      <c r="I4540" t="inlineStr"/>
      <c r="J4540" t="n">
        <v>28.79</v>
      </c>
      <c r="K4540" t="n">
        <v>63.15</v>
      </c>
      <c r="L4540" t="n">
        <v>32165.71</v>
      </c>
      <c r="M4540" t="n">
        <v>240.46</v>
      </c>
      <c r="N4540" t="n">
        <v>1251591.62</v>
      </c>
      <c r="O4540" t="n">
        <v>56.61</v>
      </c>
      <c r="P4540" t="n">
        <v>5.72</v>
      </c>
      <c r="Q4540" t="n">
        <v>69.04000000000001</v>
      </c>
      <c r="R4540" t="n">
        <v>213.411</v>
      </c>
      <c r="S4540" t="n">
        <v>185.476</v>
      </c>
      <c r="T4540" t="n">
        <v>374.976</v>
      </c>
    </row>
    <row r="4541">
      <c r="A4541" s="142" t="n">
        <v>42899</v>
      </c>
      <c r="B4541" t="n">
        <v>174.86</v>
      </c>
      <c r="C4541" t="n">
        <v>285.94</v>
      </c>
      <c r="D4541" t="n">
        <v>192.39</v>
      </c>
      <c r="E4541" t="inlineStr"/>
      <c r="F4541" t="n">
        <v>110.64</v>
      </c>
      <c r="G4541" t="n">
        <v>109.08</v>
      </c>
      <c r="H4541" t="inlineStr"/>
      <c r="I4541" t="inlineStr"/>
      <c r="J4541" t="n">
        <v>28.75</v>
      </c>
      <c r="K4541" t="n">
        <v>63.9</v>
      </c>
      <c r="L4541" t="n">
        <v>31894.51</v>
      </c>
      <c r="M4541" t="n">
        <v>243</v>
      </c>
      <c r="N4541" t="n">
        <v>1264503.25</v>
      </c>
      <c r="O4541" t="n">
        <v>57.5</v>
      </c>
      <c r="P4541" t="n">
        <v>5.77</v>
      </c>
      <c r="Q4541" t="n">
        <v>69.19</v>
      </c>
      <c r="R4541" t="n">
        <v>214.494</v>
      </c>
      <c r="S4541" t="n">
        <v>186.309</v>
      </c>
      <c r="T4541" t="n">
        <v>375.293</v>
      </c>
    </row>
    <row r="4542">
      <c r="A4542" s="142" t="n">
        <v>42900</v>
      </c>
      <c r="B4542" t="n">
        <v>177.73</v>
      </c>
      <c r="C4542" t="n">
        <v>290.64</v>
      </c>
      <c r="D4542" t="n">
        <v>195.54</v>
      </c>
      <c r="E4542" t="inlineStr"/>
      <c r="F4542" t="n">
        <v>112.47</v>
      </c>
      <c r="G4542" t="n">
        <v>110.91</v>
      </c>
      <c r="H4542" t="inlineStr"/>
      <c r="I4542" t="inlineStr"/>
      <c r="J4542" t="n">
        <v>29.13</v>
      </c>
      <c r="K4542" t="n">
        <v>62.19</v>
      </c>
      <c r="L4542" t="n">
        <v>32275.55</v>
      </c>
      <c r="M4542" t="n">
        <v>236.11</v>
      </c>
      <c r="N4542" t="n">
        <v>1220087.95</v>
      </c>
      <c r="O4542" t="n">
        <v>55.69</v>
      </c>
      <c r="P4542" t="n">
        <v>5.61</v>
      </c>
      <c r="Q4542" t="n">
        <v>70.15000000000001</v>
      </c>
      <c r="R4542" t="n">
        <v>213.793</v>
      </c>
      <c r="S4542" t="n">
        <v>185.362</v>
      </c>
      <c r="T4542" t="n">
        <v>374.356</v>
      </c>
    </row>
    <row r="4543">
      <c r="A4543" s="142" t="n">
        <v>42901</v>
      </c>
      <c r="B4543" t="n">
        <v>172.62</v>
      </c>
      <c r="C4543" t="n">
        <v>282.57</v>
      </c>
      <c r="D4543" t="n">
        <v>189.96</v>
      </c>
      <c r="E4543" t="inlineStr"/>
      <c r="F4543" t="n">
        <v>109.21</v>
      </c>
      <c r="G4543" t="n">
        <v>108.44</v>
      </c>
      <c r="H4543" t="inlineStr"/>
      <c r="I4543" t="inlineStr"/>
      <c r="J4543" t="n">
        <v>28.03</v>
      </c>
      <c r="K4543" t="n">
        <v>61.84</v>
      </c>
      <c r="L4543" t="n">
        <v>31716.8</v>
      </c>
      <c r="M4543" t="n">
        <v>234.19</v>
      </c>
      <c r="N4543" t="n">
        <v>1216546.6</v>
      </c>
      <c r="O4543" t="n">
        <v>55.49</v>
      </c>
      <c r="P4543" t="n">
        <v>5.58</v>
      </c>
      <c r="Q4543" t="n">
        <v>67.83</v>
      </c>
      <c r="R4543" t="n">
        <v>213.129</v>
      </c>
      <c r="S4543" t="n">
        <v>186.1</v>
      </c>
      <c r="T4543" t="n">
        <v>374.945</v>
      </c>
    </row>
    <row r="4544">
      <c r="A4544" s="142" t="n">
        <v>42902</v>
      </c>
      <c r="B4544" t="n">
        <v>171.75</v>
      </c>
      <c r="C4544" t="n">
        <v>280.45</v>
      </c>
      <c r="D4544" t="n">
        <v>188.92</v>
      </c>
      <c r="E4544" t="inlineStr"/>
      <c r="F4544" t="n">
        <v>108.73</v>
      </c>
      <c r="G4544" t="n">
        <v>106.46</v>
      </c>
      <c r="H4544" t="inlineStr"/>
      <c r="I4544" t="inlineStr"/>
      <c r="J4544" t="n">
        <v>27.95</v>
      </c>
      <c r="K4544" t="n">
        <v>61.71</v>
      </c>
      <c r="L4544" t="n">
        <v>31805.47</v>
      </c>
      <c r="M4544" t="n">
        <v>234.24</v>
      </c>
      <c r="N4544" t="n">
        <v>1212732.51</v>
      </c>
      <c r="O4544" t="n">
        <v>55.43</v>
      </c>
      <c r="P4544" t="n">
        <v>5.54</v>
      </c>
      <c r="Q4544" t="n">
        <v>67.47</v>
      </c>
      <c r="R4544" t="n">
        <v>214.518</v>
      </c>
      <c r="S4544" t="n">
        <v>185.862</v>
      </c>
      <c r="T4544" t="n">
        <v>373.143</v>
      </c>
    </row>
    <row r="4545">
      <c r="A4545" s="142" t="n">
        <v>42905</v>
      </c>
      <c r="B4545" t="n">
        <v>170.09</v>
      </c>
      <c r="C4545" t="n">
        <v>277.55</v>
      </c>
      <c r="D4545" t="n">
        <v>187.09</v>
      </c>
      <c r="E4545" t="inlineStr"/>
      <c r="F4545" t="n">
        <v>107.69</v>
      </c>
      <c r="G4545" t="n">
        <v>105.81</v>
      </c>
      <c r="H4545" t="inlineStr"/>
      <c r="I4545" t="inlineStr"/>
      <c r="J4545" t="n">
        <v>27.81</v>
      </c>
      <c r="K4545" t="n">
        <v>61.29</v>
      </c>
      <c r="L4545" t="n">
        <v>31571.08</v>
      </c>
      <c r="M4545" t="n">
        <v>232.51</v>
      </c>
      <c r="N4545" t="n">
        <v>1213131.5</v>
      </c>
      <c r="O4545" t="n">
        <v>55.54</v>
      </c>
      <c r="P4545" t="n">
        <v>5.54</v>
      </c>
      <c r="Q4545" t="n">
        <v>67.25</v>
      </c>
      <c r="R4545" t="n">
        <v>216.405</v>
      </c>
      <c r="S4545" t="n">
        <v>187.723</v>
      </c>
      <c r="T4545" t="n">
        <v>377.853</v>
      </c>
    </row>
    <row r="4546">
      <c r="A4546" s="142" t="n">
        <v>42906</v>
      </c>
      <c r="B4546" t="n">
        <v>169.85</v>
      </c>
      <c r="C4546" t="n">
        <v>276.8</v>
      </c>
      <c r="D4546" t="n">
        <v>186.79</v>
      </c>
      <c r="E4546" t="inlineStr"/>
      <c r="F4546" t="n">
        <v>107.56</v>
      </c>
      <c r="G4546" t="n">
        <v>105.32</v>
      </c>
      <c r="H4546" t="inlineStr"/>
      <c r="I4546" t="inlineStr"/>
      <c r="J4546" t="n">
        <v>27.72</v>
      </c>
      <c r="K4546" t="n">
        <v>61.03</v>
      </c>
      <c r="L4546" t="n">
        <v>31554.71</v>
      </c>
      <c r="M4546" t="n">
        <v>231.67</v>
      </c>
      <c r="N4546" t="n">
        <v>1209584.4</v>
      </c>
      <c r="O4546" t="n">
        <v>55.26</v>
      </c>
      <c r="P4546" t="n">
        <v>5.51</v>
      </c>
      <c r="Q4546" t="n">
        <v>67.08</v>
      </c>
      <c r="R4546" t="n">
        <v>214.846</v>
      </c>
      <c r="S4546" t="n">
        <v>187.132</v>
      </c>
      <c r="T4546" t="n">
        <v>377.719</v>
      </c>
    </row>
    <row r="4547">
      <c r="A4547" s="142" t="n">
        <v>42907</v>
      </c>
      <c r="B4547" t="n">
        <v>167.96</v>
      </c>
      <c r="C4547" t="n">
        <v>273.68</v>
      </c>
      <c r="D4547" t="n">
        <v>184.71</v>
      </c>
      <c r="E4547" t="inlineStr"/>
      <c r="F4547" t="n">
        <v>106.37</v>
      </c>
      <c r="G4547" t="n">
        <v>103.75</v>
      </c>
      <c r="H4547" t="inlineStr"/>
      <c r="I4547" t="inlineStr"/>
      <c r="J4547" t="n">
        <v>27.75</v>
      </c>
      <c r="K4547" t="n">
        <v>62.12</v>
      </c>
      <c r="L4547" t="n">
        <v>31667.36</v>
      </c>
      <c r="M4547" t="n">
        <v>235.13</v>
      </c>
      <c r="N4547" t="n">
        <v>1222170.25</v>
      </c>
      <c r="O4547" t="n">
        <v>55.85</v>
      </c>
      <c r="P4547" t="n">
        <v>5.54</v>
      </c>
      <c r="Q4547" t="n">
        <v>67.44</v>
      </c>
      <c r="R4547" t="n">
        <v>214.421</v>
      </c>
      <c r="S4547" t="n">
        <v>186.6</v>
      </c>
      <c r="T4547" t="n">
        <v>376.357</v>
      </c>
    </row>
    <row r="4548">
      <c r="A4548" s="142" t="n">
        <v>42908</v>
      </c>
      <c r="B4548" t="n">
        <v>169.62</v>
      </c>
      <c r="C4548" t="n">
        <v>276.18</v>
      </c>
      <c r="D4548" t="n">
        <v>186.53</v>
      </c>
      <c r="E4548" t="inlineStr"/>
      <c r="F4548" t="n">
        <v>107.52</v>
      </c>
      <c r="G4548" t="n">
        <v>104.91</v>
      </c>
      <c r="H4548" t="inlineStr"/>
      <c r="I4548" t="inlineStr"/>
      <c r="J4548" t="n">
        <v>28.18</v>
      </c>
      <c r="K4548" t="n">
        <v>62.85</v>
      </c>
      <c r="L4548" t="n">
        <v>31776.85</v>
      </c>
      <c r="M4548" t="n">
        <v>235.87</v>
      </c>
      <c r="N4548" t="n">
        <v>1242697.56</v>
      </c>
      <c r="O4548" t="n">
        <v>56.54</v>
      </c>
      <c r="P4548" t="n">
        <v>5.65</v>
      </c>
      <c r="Q4548" t="n">
        <v>68.7</v>
      </c>
      <c r="R4548" t="n">
        <v>214.438</v>
      </c>
      <c r="S4548" t="n">
        <v>186.563</v>
      </c>
      <c r="T4548" t="n">
        <v>377.083</v>
      </c>
    </row>
    <row r="4549">
      <c r="A4549" s="142" t="n">
        <v>42909</v>
      </c>
      <c r="B4549" t="n">
        <v>169.62</v>
      </c>
      <c r="C4549" t="n">
        <v>276.18</v>
      </c>
      <c r="D4549" t="n">
        <v>186.53</v>
      </c>
      <c r="E4549" t="inlineStr"/>
      <c r="F4549" t="n">
        <v>107.52</v>
      </c>
      <c r="G4549" t="n">
        <v>104.91</v>
      </c>
      <c r="H4549" t="inlineStr"/>
      <c r="I4549" t="inlineStr"/>
      <c r="J4549" t="n">
        <v>28.18</v>
      </c>
      <c r="K4549" t="n">
        <v>63.96</v>
      </c>
      <c r="L4549" t="n">
        <v>31736.64</v>
      </c>
      <c r="M4549" t="n">
        <v>241.4</v>
      </c>
      <c r="N4549" t="n">
        <v>1258757.75</v>
      </c>
      <c r="O4549" t="n">
        <v>57.3</v>
      </c>
      <c r="P4549" t="n">
        <v>5.72</v>
      </c>
      <c r="Q4549" t="n">
        <v>68.7</v>
      </c>
      <c r="R4549" t="n">
        <v>213.928</v>
      </c>
      <c r="S4549" t="n">
        <v>186.213</v>
      </c>
      <c r="T4549" t="n">
        <v>376.725</v>
      </c>
    </row>
    <row r="4550">
      <c r="A4550" s="142" t="n">
        <v>42912</v>
      </c>
      <c r="B4550" t="n">
        <v>173.38</v>
      </c>
      <c r="C4550" t="n">
        <v>282.42</v>
      </c>
      <c r="D4550" t="n">
        <v>190.67</v>
      </c>
      <c r="E4550" t="inlineStr"/>
      <c r="F4550" t="n">
        <v>109.8</v>
      </c>
      <c r="G4550" t="n">
        <v>107.84</v>
      </c>
      <c r="H4550" t="inlineStr"/>
      <c r="I4550" t="inlineStr"/>
      <c r="J4550" t="n">
        <v>28.26</v>
      </c>
      <c r="K4550" t="n">
        <v>62.95</v>
      </c>
      <c r="L4550" t="n">
        <v>31571.13</v>
      </c>
      <c r="M4550" t="n">
        <v>238.13</v>
      </c>
      <c r="N4550" t="n">
        <v>1250233.33</v>
      </c>
      <c r="O4550" t="n">
        <v>56.76</v>
      </c>
      <c r="P4550" t="n">
        <v>5.67</v>
      </c>
      <c r="Q4550" t="n">
        <v>69.09</v>
      </c>
      <c r="R4550" t="n">
        <v>214.779</v>
      </c>
      <c r="S4550" t="n">
        <v>186.576</v>
      </c>
      <c r="T4550" t="n">
        <v>379.906</v>
      </c>
    </row>
    <row r="4551">
      <c r="A4551" s="142" t="n">
        <v>42913</v>
      </c>
      <c r="B4551" t="n">
        <v>171.67</v>
      </c>
      <c r="C4551" t="n">
        <v>280.37</v>
      </c>
      <c r="D4551" t="n">
        <v>188.88</v>
      </c>
      <c r="E4551" t="inlineStr"/>
      <c r="F4551" t="n">
        <v>108.68</v>
      </c>
      <c r="G4551" t="n">
        <v>106.99</v>
      </c>
      <c r="H4551" t="inlineStr"/>
      <c r="I4551" t="inlineStr"/>
      <c r="J4551" t="n">
        <v>28.12</v>
      </c>
      <c r="K4551" t="n">
        <v>61.72</v>
      </c>
      <c r="L4551" t="n">
        <v>31558.97</v>
      </c>
      <c r="M4551" t="n">
        <v>234.06</v>
      </c>
      <c r="N4551" t="n">
        <v>1227383.82</v>
      </c>
      <c r="O4551" t="n">
        <v>55.78</v>
      </c>
      <c r="P4551" t="n">
        <v>5.55</v>
      </c>
      <c r="Q4551" t="n">
        <v>68.67</v>
      </c>
      <c r="R4551" t="n">
        <v>213.193</v>
      </c>
      <c r="S4551" t="n">
        <v>184.291</v>
      </c>
      <c r="T4551" t="n">
        <v>376.186</v>
      </c>
    </row>
    <row r="4552">
      <c r="A4552" s="142" t="n">
        <v>42914</v>
      </c>
      <c r="B4552" t="n">
        <v>169.9</v>
      </c>
      <c r="C4552" t="n">
        <v>277.13</v>
      </c>
      <c r="D4552" t="n">
        <v>186.89</v>
      </c>
      <c r="E4552" t="inlineStr"/>
      <c r="F4552" t="n">
        <v>107.6</v>
      </c>
      <c r="G4552" t="n">
        <v>106.69</v>
      </c>
      <c r="H4552" t="inlineStr"/>
      <c r="I4552" t="inlineStr"/>
      <c r="J4552" t="n">
        <v>27.54</v>
      </c>
      <c r="K4552" t="n">
        <v>61.82</v>
      </c>
      <c r="L4552" t="n">
        <v>31628.04</v>
      </c>
      <c r="M4552" t="n">
        <v>232.9</v>
      </c>
      <c r="N4552" t="n">
        <v>1233012.51</v>
      </c>
      <c r="O4552" t="n">
        <v>55.55</v>
      </c>
      <c r="P4552" t="n">
        <v>5.56</v>
      </c>
      <c r="Q4552" t="n">
        <v>67.65000000000001</v>
      </c>
      <c r="R4552" t="n">
        <v>213.104</v>
      </c>
      <c r="S4552" t="n">
        <v>184.193</v>
      </c>
      <c r="T4552" t="n">
        <v>372.022</v>
      </c>
    </row>
    <row r="4553">
      <c r="A4553" s="142" t="n">
        <v>42915</v>
      </c>
      <c r="B4553" t="n">
        <v>169.94</v>
      </c>
      <c r="C4553" t="n">
        <v>276.82</v>
      </c>
      <c r="D4553" t="n">
        <v>186.9</v>
      </c>
      <c r="E4553" t="inlineStr"/>
      <c r="F4553" t="n">
        <v>107.64</v>
      </c>
      <c r="G4553" t="n">
        <v>107.19</v>
      </c>
      <c r="H4553" t="inlineStr"/>
      <c r="I4553" t="inlineStr"/>
      <c r="J4553" t="n">
        <v>27.19</v>
      </c>
      <c r="K4553" t="n">
        <v>60.79</v>
      </c>
      <c r="L4553" t="n">
        <v>31468.84</v>
      </c>
      <c r="M4553" t="n">
        <v>227.86</v>
      </c>
      <c r="N4553" t="n">
        <v>1201971.69</v>
      </c>
      <c r="O4553" t="n">
        <v>54.38</v>
      </c>
      <c r="P4553" t="n">
        <v>5.44</v>
      </c>
      <c r="Q4553" t="n">
        <v>67.16</v>
      </c>
      <c r="R4553" t="n">
        <v>210.283</v>
      </c>
      <c r="S4553" t="n">
        <v>182.209</v>
      </c>
      <c r="T4553" t="n">
        <v>370.771</v>
      </c>
    </row>
    <row r="4554">
      <c r="A4554" s="142" t="n">
        <v>42916</v>
      </c>
      <c r="B4554" t="n">
        <v>167.91</v>
      </c>
      <c r="C4554" t="n">
        <v>273.53</v>
      </c>
      <c r="D4554" t="n">
        <v>184.69</v>
      </c>
      <c r="E4554" t="inlineStr"/>
      <c r="F4554" t="n">
        <v>106.36</v>
      </c>
      <c r="G4554" t="n">
        <v>106.45</v>
      </c>
      <c r="H4554" t="inlineStr"/>
      <c r="I4554" t="inlineStr"/>
      <c r="J4554" t="n">
        <v>26.98</v>
      </c>
      <c r="K4554" t="n">
        <v>61.35</v>
      </c>
      <c r="L4554" t="n">
        <v>31373.89</v>
      </c>
      <c r="M4554" t="n">
        <v>227.93</v>
      </c>
      <c r="N4554" t="n">
        <v>1208581.08</v>
      </c>
      <c r="O4554" t="n">
        <v>54.4</v>
      </c>
      <c r="P4554" t="n">
        <v>5.48</v>
      </c>
      <c r="Q4554" t="n">
        <v>66.76000000000001</v>
      </c>
      <c r="R4554" t="n">
        <v>209.458</v>
      </c>
      <c r="S4554" t="n">
        <v>182.218</v>
      </c>
      <c r="T4554" t="n">
        <v>370.299</v>
      </c>
    </row>
    <row r="4555">
      <c r="A4555" s="142" t="n">
        <v>42919</v>
      </c>
      <c r="B4555" t="n">
        <v>167.26</v>
      </c>
      <c r="C4555" t="n">
        <v>272.24</v>
      </c>
      <c r="D4555" t="n">
        <v>183.97</v>
      </c>
      <c r="E4555" t="inlineStr"/>
      <c r="F4555" t="n">
        <v>106.06</v>
      </c>
      <c r="G4555" t="n">
        <v>105.69</v>
      </c>
      <c r="H4555" t="inlineStr"/>
      <c r="I4555" t="inlineStr"/>
      <c r="J4555" t="n">
        <v>26.99</v>
      </c>
      <c r="K4555" t="n">
        <v>61.35</v>
      </c>
      <c r="L4555" t="n">
        <v>30842.06</v>
      </c>
      <c r="M4555" t="n">
        <v>226.45</v>
      </c>
      <c r="N4555" t="n">
        <v>1205640.3</v>
      </c>
      <c r="O4555" t="n">
        <v>54.4</v>
      </c>
      <c r="P4555" t="n">
        <v>5.44</v>
      </c>
      <c r="Q4555" t="n">
        <v>66.70999999999999</v>
      </c>
      <c r="R4555" t="n">
        <v>211.776</v>
      </c>
      <c r="S4555" t="n">
        <v>183.265</v>
      </c>
      <c r="T4555" t="n">
        <v>373.088</v>
      </c>
    </row>
    <row r="4556">
      <c r="A4556" s="142" t="n">
        <v>42920</v>
      </c>
      <c r="B4556" t="n">
        <v>165.89</v>
      </c>
      <c r="C4556" t="n">
        <v>270.01</v>
      </c>
      <c r="D4556" t="n">
        <v>182.46</v>
      </c>
      <c r="E4556" t="inlineStr"/>
      <c r="F4556" t="n">
        <v>105.24</v>
      </c>
      <c r="G4556" t="n">
        <v>104.54</v>
      </c>
      <c r="H4556" t="inlineStr"/>
      <c r="I4556" t="inlineStr"/>
      <c r="J4556" t="n">
        <v>26.74</v>
      </c>
      <c r="K4556" t="n">
        <v>60.65</v>
      </c>
      <c r="L4556" t="n">
        <v>30842.06</v>
      </c>
      <c r="M4556" t="n">
        <v>222.93</v>
      </c>
      <c r="N4556" t="n">
        <v>1185106.75</v>
      </c>
      <c r="O4556" t="n">
        <v>54.4</v>
      </c>
      <c r="P4556" t="n">
        <v>5.38</v>
      </c>
      <c r="Q4556" t="n">
        <v>66.70999999999999</v>
      </c>
      <c r="R4556" t="n">
        <v>211.138</v>
      </c>
      <c r="S4556" t="n">
        <v>183.239</v>
      </c>
      <c r="T4556" t="n">
        <v>370.9</v>
      </c>
    </row>
    <row r="4557">
      <c r="A4557" s="142" t="n">
        <v>42921</v>
      </c>
      <c r="B4557" t="n">
        <v>163.56</v>
      </c>
      <c r="C4557" t="n">
        <v>266.21</v>
      </c>
      <c r="D4557" t="n">
        <v>179.91</v>
      </c>
      <c r="E4557" t="inlineStr"/>
      <c r="F4557" t="n">
        <v>103.89</v>
      </c>
      <c r="G4557" t="n">
        <v>102.97</v>
      </c>
      <c r="H4557" t="inlineStr"/>
      <c r="I4557" t="inlineStr"/>
      <c r="J4557" t="n">
        <v>26.65</v>
      </c>
      <c r="K4557" t="n">
        <v>61.26</v>
      </c>
      <c r="L4557" t="n">
        <v>30746.12</v>
      </c>
      <c r="M4557" t="n">
        <v>225.46</v>
      </c>
      <c r="N4557" t="n">
        <v>1189529.18</v>
      </c>
      <c r="O4557" t="n">
        <v>53.73</v>
      </c>
      <c r="P4557" t="n">
        <v>5.38</v>
      </c>
      <c r="Q4557" t="n">
        <v>65.77</v>
      </c>
      <c r="R4557" t="n">
        <v>211.488</v>
      </c>
      <c r="S4557" t="n">
        <v>183.798</v>
      </c>
      <c r="T4557" t="n">
        <v>372.869</v>
      </c>
    </row>
    <row r="4558">
      <c r="A4558" s="142" t="n">
        <v>42922</v>
      </c>
      <c r="B4558" t="n">
        <v>163.89</v>
      </c>
      <c r="C4558" t="n">
        <v>266.74</v>
      </c>
      <c r="D4558" t="n">
        <v>180.27</v>
      </c>
      <c r="E4558" t="inlineStr"/>
      <c r="F4558" t="n">
        <v>104.3</v>
      </c>
      <c r="G4558" t="n">
        <v>102.98</v>
      </c>
      <c r="H4558" t="inlineStr"/>
      <c r="I4558" t="inlineStr"/>
      <c r="J4558" t="n">
        <v>26.58</v>
      </c>
      <c r="K4558" t="n">
        <v>60.16</v>
      </c>
      <c r="L4558" t="n">
        <v>30788.33</v>
      </c>
      <c r="M4558" t="n">
        <v>221.07</v>
      </c>
      <c r="N4558" t="n">
        <v>1166015.34</v>
      </c>
      <c r="O4558" t="n">
        <v>52.88</v>
      </c>
      <c r="P4558" t="n">
        <v>5.27</v>
      </c>
      <c r="Q4558" t="n">
        <v>65.2</v>
      </c>
      <c r="R4558" t="n">
        <v>210.088</v>
      </c>
      <c r="S4558" t="n">
        <v>181.581</v>
      </c>
      <c r="T4558" t="n">
        <v>369.324</v>
      </c>
    </row>
    <row r="4559">
      <c r="A4559" s="142" t="n">
        <v>42923</v>
      </c>
      <c r="B4559" t="n">
        <v>163.14</v>
      </c>
      <c r="C4559" t="n">
        <v>265.52</v>
      </c>
      <c r="D4559" t="n">
        <v>179.44</v>
      </c>
      <c r="E4559" t="inlineStr"/>
      <c r="F4559" t="n">
        <v>103.77</v>
      </c>
      <c r="G4559" t="n">
        <v>103.26</v>
      </c>
      <c r="H4559" t="inlineStr"/>
      <c r="I4559" t="inlineStr"/>
      <c r="J4559" t="n">
        <v>26.24</v>
      </c>
      <c r="K4559" t="n">
        <v>60.16</v>
      </c>
      <c r="L4559" t="n">
        <v>30384.72</v>
      </c>
      <c r="M4559" t="n">
        <v>221.07</v>
      </c>
      <c r="N4559" t="n">
        <v>1147511.98</v>
      </c>
      <c r="O4559" t="n">
        <v>52.05</v>
      </c>
      <c r="P4559" t="n">
        <v>5.27</v>
      </c>
      <c r="Q4559" t="n">
        <v>64.20999999999999</v>
      </c>
      <c r="R4559" t="n">
        <v>209.933</v>
      </c>
      <c r="S4559" t="n">
        <v>182.095</v>
      </c>
      <c r="T4559" t="n">
        <v>368.51</v>
      </c>
    </row>
    <row r="4560">
      <c r="A4560" s="142" t="n">
        <v>42926</v>
      </c>
      <c r="B4560" t="n">
        <v>163.14</v>
      </c>
      <c r="C4560" t="n">
        <v>261.76</v>
      </c>
      <c r="D4560" t="n">
        <v>176.92</v>
      </c>
      <c r="E4560" t="inlineStr"/>
      <c r="F4560" t="n">
        <v>103.77</v>
      </c>
      <c r="G4560" t="n">
        <v>103.26</v>
      </c>
      <c r="H4560" t="inlineStr"/>
      <c r="I4560" t="inlineStr"/>
      <c r="J4560" t="n">
        <v>26.24</v>
      </c>
      <c r="K4560" t="n">
        <v>60.23</v>
      </c>
      <c r="L4560" t="n">
        <v>30528.27</v>
      </c>
      <c r="M4560" t="n">
        <v>220.45</v>
      </c>
      <c r="N4560" t="n">
        <v>1171836.02</v>
      </c>
      <c r="O4560" t="n">
        <v>52.97</v>
      </c>
      <c r="P4560" t="n">
        <v>5.26</v>
      </c>
      <c r="Q4560" t="n">
        <v>64.20999999999999</v>
      </c>
      <c r="R4560" t="n">
        <v>210.702</v>
      </c>
      <c r="S4560" t="n">
        <v>182.609</v>
      </c>
      <c r="T4560" t="n">
        <v>371.158</v>
      </c>
    </row>
    <row r="4561">
      <c r="A4561" s="142" t="n">
        <v>42927</v>
      </c>
      <c r="B4561" t="n">
        <v>162.77</v>
      </c>
      <c r="C4561" t="n">
        <v>264.9</v>
      </c>
      <c r="D4561" t="n">
        <v>179.05</v>
      </c>
      <c r="E4561" t="inlineStr"/>
      <c r="F4561" t="n">
        <v>103.83</v>
      </c>
      <c r="G4561" t="n">
        <v>102.86</v>
      </c>
      <c r="H4561" t="inlineStr"/>
      <c r="I4561" t="inlineStr"/>
      <c r="J4561" t="n">
        <v>26.31</v>
      </c>
      <c r="K4561" t="n">
        <v>60.92</v>
      </c>
      <c r="L4561" t="n">
        <v>30638.38</v>
      </c>
      <c r="M4561" t="n">
        <v>221.43</v>
      </c>
      <c r="N4561" t="n">
        <v>1171347.41</v>
      </c>
      <c r="O4561" t="n">
        <v>53.05</v>
      </c>
      <c r="P4561" t="n">
        <v>5.26</v>
      </c>
      <c r="Q4561" t="n">
        <v>64.18000000000001</v>
      </c>
      <c r="R4561" t="n">
        <v>209.354</v>
      </c>
      <c r="S4561" t="n">
        <v>182.187</v>
      </c>
      <c r="T4561" t="n">
        <v>373.52</v>
      </c>
    </row>
    <row r="4562">
      <c r="A4562" s="142" t="n">
        <v>42928</v>
      </c>
      <c r="B4562" t="n">
        <v>162.44</v>
      </c>
      <c r="C4562" t="n">
        <v>264.36</v>
      </c>
      <c r="D4562" t="n">
        <v>178.69</v>
      </c>
      <c r="E4562" t="inlineStr"/>
      <c r="F4562" t="n">
        <v>103.4</v>
      </c>
      <c r="G4562" t="n">
        <v>102.97</v>
      </c>
      <c r="H4562" t="inlineStr"/>
      <c r="I4562" t="inlineStr"/>
      <c r="J4562" t="n">
        <v>26.82</v>
      </c>
      <c r="K4562" t="n">
        <v>60.06</v>
      </c>
      <c r="L4562" t="n">
        <v>30989.97</v>
      </c>
      <c r="M4562" t="n">
        <v>217.46</v>
      </c>
      <c r="N4562" t="n">
        <v>1177485.72</v>
      </c>
      <c r="O4562" t="n">
        <v>52.88</v>
      </c>
      <c r="P4562" t="n">
        <v>5.33</v>
      </c>
      <c r="Q4562" t="n">
        <v>65.54000000000001</v>
      </c>
      <c r="R4562" t="n">
        <v>212.623</v>
      </c>
      <c r="S4562" t="n">
        <v>183.876</v>
      </c>
      <c r="T4562" t="n">
        <v>377.877</v>
      </c>
    </row>
    <row r="4563">
      <c r="A4563" s="142" t="n">
        <v>42929</v>
      </c>
      <c r="B4563" t="n">
        <v>162.45</v>
      </c>
      <c r="C4563" t="n">
        <v>264.36</v>
      </c>
      <c r="D4563" t="n">
        <v>178.7</v>
      </c>
      <c r="E4563" t="inlineStr"/>
      <c r="F4563" t="n">
        <v>103.47</v>
      </c>
      <c r="G4563" t="n">
        <v>103</v>
      </c>
      <c r="H4563" t="inlineStr"/>
      <c r="I4563" t="inlineStr"/>
      <c r="J4563" t="n">
        <v>26.78</v>
      </c>
      <c r="K4563" t="n">
        <v>60.26</v>
      </c>
      <c r="L4563" t="n">
        <v>30754.39</v>
      </c>
      <c r="M4563" t="n">
        <v>217.46</v>
      </c>
      <c r="N4563" t="n">
        <v>1165325.47</v>
      </c>
      <c r="O4563" t="n">
        <v>52.61</v>
      </c>
      <c r="P4563" t="n">
        <v>5.28</v>
      </c>
      <c r="Q4563" t="n">
        <v>65.54000000000001</v>
      </c>
      <c r="R4563" t="n">
        <v>213.267</v>
      </c>
      <c r="S4563" t="n">
        <v>184.705</v>
      </c>
      <c r="T4563" t="n">
        <v>382.578</v>
      </c>
    </row>
    <row r="4564">
      <c r="A4564" s="142" t="n">
        <v>42930</v>
      </c>
      <c r="B4564" t="n">
        <v>161.95</v>
      </c>
      <c r="C4564" t="n">
        <v>263.55</v>
      </c>
      <c r="D4564" t="n">
        <v>178.15</v>
      </c>
      <c r="E4564" t="inlineStr"/>
      <c r="F4564" t="n">
        <v>103.15</v>
      </c>
      <c r="G4564" t="n">
        <v>102.59</v>
      </c>
      <c r="H4564" t="inlineStr"/>
      <c r="I4564" t="inlineStr"/>
      <c r="J4564" t="n">
        <v>26.72</v>
      </c>
      <c r="K4564" t="n">
        <v>60.26</v>
      </c>
      <c r="L4564" t="n">
        <v>30754.39</v>
      </c>
      <c r="M4564" t="n">
        <v>217.46</v>
      </c>
      <c r="N4564" t="n">
        <v>1165325.47</v>
      </c>
      <c r="O4564" t="n">
        <v>52.61</v>
      </c>
      <c r="P4564" t="n">
        <v>5.31</v>
      </c>
      <c r="Q4564" t="n">
        <v>65.47</v>
      </c>
      <c r="R4564" t="n">
        <v>213.621</v>
      </c>
      <c r="S4564" t="n">
        <v>184.705</v>
      </c>
      <c r="T4564" t="n">
        <v>382.578</v>
      </c>
    </row>
    <row r="4565">
      <c r="A4565" s="142" t="n">
        <v>42933</v>
      </c>
      <c r="B4565" t="n">
        <v>162.31</v>
      </c>
      <c r="C4565" t="n">
        <v>264.12</v>
      </c>
      <c r="D4565" t="n">
        <v>178.55</v>
      </c>
      <c r="E4565" t="inlineStr"/>
      <c r="F4565" t="n">
        <v>103.43</v>
      </c>
      <c r="G4565" t="n">
        <v>103.21</v>
      </c>
      <c r="H4565" t="inlineStr"/>
      <c r="I4565" t="inlineStr"/>
      <c r="J4565" t="n">
        <v>26.87</v>
      </c>
      <c r="K4565" t="n">
        <v>61.29</v>
      </c>
      <c r="L4565" t="n">
        <v>31312.72</v>
      </c>
      <c r="M4565" t="n">
        <v>223.69</v>
      </c>
      <c r="N4565" t="n">
        <v>1188292.37</v>
      </c>
      <c r="O4565" t="n">
        <v>53.53</v>
      </c>
      <c r="P4565" t="n">
        <v>5.33</v>
      </c>
      <c r="Q4565" t="n">
        <v>65.98999999999999</v>
      </c>
      <c r="R4565" t="n">
        <v>213.564</v>
      </c>
      <c r="S4565" t="n">
        <v>184.83</v>
      </c>
      <c r="T4565" t="n">
        <v>384.379</v>
      </c>
    </row>
    <row r="4566">
      <c r="A4566" s="142" t="n">
        <v>42934</v>
      </c>
      <c r="B4566" t="n">
        <v>163.2</v>
      </c>
      <c r="C4566" t="n">
        <v>265.57</v>
      </c>
      <c r="D4566" t="n">
        <v>179.53</v>
      </c>
      <c r="E4566" t="inlineStr"/>
      <c r="F4566" t="n">
        <v>103.96</v>
      </c>
      <c r="G4566" t="n">
        <v>104.03</v>
      </c>
      <c r="H4566" t="inlineStr"/>
      <c r="I4566" t="inlineStr"/>
      <c r="J4566" t="n">
        <v>26.69</v>
      </c>
      <c r="K4566" t="n">
        <v>61.13</v>
      </c>
      <c r="L4566" t="n">
        <v>31443.68</v>
      </c>
      <c r="M4566" t="n">
        <v>223.48</v>
      </c>
      <c r="N4566" t="n">
        <v>1187795.35</v>
      </c>
      <c r="O4566" t="n">
        <v>53.25</v>
      </c>
      <c r="P4566" t="n">
        <v>5.33</v>
      </c>
      <c r="Q4566" t="n">
        <v>65.72</v>
      </c>
      <c r="R4566" t="n">
        <v>211.13</v>
      </c>
      <c r="S4566" t="n">
        <v>183.195</v>
      </c>
      <c r="T4566" t="n">
        <v>381.388</v>
      </c>
    </row>
    <row r="4567">
      <c r="A4567" s="142" t="n">
        <v>42935</v>
      </c>
      <c r="B4567" t="n">
        <v>162.97</v>
      </c>
      <c r="C4567" t="n">
        <v>265.19</v>
      </c>
      <c r="D4567" t="n">
        <v>179.28</v>
      </c>
      <c r="E4567" t="inlineStr"/>
      <c r="F4567" t="n">
        <v>103.74</v>
      </c>
      <c r="G4567" t="n">
        <v>104.91</v>
      </c>
      <c r="H4567" t="inlineStr"/>
      <c r="I4567" t="inlineStr"/>
      <c r="J4567" t="n">
        <v>26.77</v>
      </c>
      <c r="K4567" t="n">
        <v>61.24</v>
      </c>
      <c r="L4567" t="n">
        <v>31371.34</v>
      </c>
      <c r="M4567" t="n">
        <v>224.31</v>
      </c>
      <c r="N4567" t="n">
        <v>1192860.71</v>
      </c>
      <c r="O4567" t="n">
        <v>53.72</v>
      </c>
      <c r="P4567" t="n">
        <v>5.33</v>
      </c>
      <c r="Q4567" t="n">
        <v>66</v>
      </c>
      <c r="R4567" t="n">
        <v>212.764</v>
      </c>
      <c r="S4567" t="n">
        <v>185.094</v>
      </c>
      <c r="T4567" t="n">
        <v>386.114</v>
      </c>
    </row>
    <row r="4568">
      <c r="A4568" s="142" t="n">
        <v>42936</v>
      </c>
      <c r="B4568" t="n">
        <v>162.52</v>
      </c>
      <c r="C4568" t="n">
        <v>264.45</v>
      </c>
      <c r="D4568" t="n">
        <v>178.79</v>
      </c>
      <c r="E4568" t="inlineStr"/>
      <c r="F4568" t="n">
        <v>103.49</v>
      </c>
      <c r="G4568" t="n">
        <v>104.06</v>
      </c>
      <c r="H4568" t="inlineStr"/>
      <c r="I4568" t="inlineStr"/>
      <c r="J4568" t="n">
        <v>26.62</v>
      </c>
      <c r="K4568" t="n">
        <v>61.76</v>
      </c>
      <c r="L4568" t="n">
        <v>31394.9</v>
      </c>
      <c r="M4568" t="n">
        <v>226.33</v>
      </c>
      <c r="N4568" t="n">
        <v>1189105.28</v>
      </c>
      <c r="O4568" t="n">
        <v>53.64</v>
      </c>
      <c r="P4568" t="n">
        <v>5.29</v>
      </c>
      <c r="Q4568" t="n">
        <v>65.53</v>
      </c>
      <c r="R4568" t="n">
        <v>211.998</v>
      </c>
      <c r="S4568" t="n">
        <v>183.641</v>
      </c>
      <c r="T4568" t="n">
        <v>382.036</v>
      </c>
    </row>
    <row r="4569">
      <c r="A4569" s="142" t="n">
        <v>42937</v>
      </c>
      <c r="B4569" t="n">
        <v>161.41</v>
      </c>
      <c r="C4569" t="n">
        <v>262.64</v>
      </c>
      <c r="D4569" t="n">
        <v>177.57</v>
      </c>
      <c r="E4569" t="inlineStr"/>
      <c r="F4569" t="n">
        <v>102.82</v>
      </c>
      <c r="G4569" t="n">
        <v>104.39</v>
      </c>
      <c r="H4569" t="inlineStr"/>
      <c r="I4569" t="inlineStr"/>
      <c r="J4569" t="n">
        <v>26.58</v>
      </c>
      <c r="K4569" t="n">
        <v>61.13</v>
      </c>
      <c r="L4569" t="n">
        <v>31524.46</v>
      </c>
      <c r="M4569" t="n">
        <v>224.15</v>
      </c>
      <c r="N4569" t="n">
        <v>1188909.92</v>
      </c>
      <c r="O4569" t="n">
        <v>53.69</v>
      </c>
      <c r="P4569" t="n">
        <v>5.27</v>
      </c>
      <c r="Q4569" t="n">
        <v>65.33</v>
      </c>
      <c r="R4569" t="n">
        <v>209.81</v>
      </c>
      <c r="S4569" t="n">
        <v>182.921</v>
      </c>
      <c r="T4569" t="n">
        <v>381.603</v>
      </c>
    </row>
    <row r="4570">
      <c r="A4570" s="142" t="n">
        <v>42940</v>
      </c>
      <c r="B4570" t="n">
        <v>161.83</v>
      </c>
      <c r="C4570" t="n">
        <v>263.31</v>
      </c>
      <c r="D4570" t="n">
        <v>178.04</v>
      </c>
      <c r="E4570" t="inlineStr"/>
      <c r="F4570" t="n">
        <v>103.2</v>
      </c>
      <c r="G4570" t="n">
        <v>104.88</v>
      </c>
      <c r="H4570" t="inlineStr"/>
      <c r="I4570" t="inlineStr"/>
      <c r="J4570" t="n">
        <v>26.61</v>
      </c>
      <c r="K4570" t="n">
        <v>60.36</v>
      </c>
      <c r="L4570" t="n">
        <v>31512.66</v>
      </c>
      <c r="M4570" t="n">
        <v>221.35</v>
      </c>
      <c r="N4570" t="n">
        <v>1170076.55</v>
      </c>
      <c r="O4570" t="n">
        <v>52.88</v>
      </c>
      <c r="P4570" t="n">
        <v>5.19</v>
      </c>
      <c r="Q4570" t="n">
        <v>65.43000000000001</v>
      </c>
      <c r="R4570" t="n">
        <v>209.296</v>
      </c>
      <c r="S4570" t="n">
        <v>182.898</v>
      </c>
      <c r="T4570" t="n">
        <v>383.539</v>
      </c>
    </row>
    <row r="4571">
      <c r="A4571" s="142" t="n">
        <v>42941</v>
      </c>
      <c r="B4571" t="n">
        <v>160.24</v>
      </c>
      <c r="C4571" t="n">
        <v>260.72</v>
      </c>
      <c r="D4571" t="n">
        <v>176.29</v>
      </c>
      <c r="E4571" t="inlineStr"/>
      <c r="F4571" t="n">
        <v>102.13</v>
      </c>
      <c r="G4571" t="n">
        <v>103.72</v>
      </c>
      <c r="H4571" t="inlineStr"/>
      <c r="I4571" t="inlineStr"/>
      <c r="J4571" t="n">
        <v>26.52</v>
      </c>
      <c r="K4571" t="n">
        <v>60.61</v>
      </c>
      <c r="L4571" t="n">
        <v>31586.08</v>
      </c>
      <c r="M4571" t="n">
        <v>222.1</v>
      </c>
      <c r="N4571" t="n">
        <v>1170337.41</v>
      </c>
      <c r="O4571" t="n">
        <v>53.19</v>
      </c>
      <c r="P4571" t="n">
        <v>5.22</v>
      </c>
      <c r="Q4571" t="n">
        <v>65.04000000000001</v>
      </c>
      <c r="R4571" t="n">
        <v>210.239</v>
      </c>
      <c r="S4571" t="n">
        <v>183.034</v>
      </c>
      <c r="T4571" t="n">
        <v>382.029</v>
      </c>
    </row>
    <row r="4572">
      <c r="A4572" s="142" t="n">
        <v>42942</v>
      </c>
      <c r="B4572" t="n">
        <v>160.51</v>
      </c>
      <c r="C4572" t="n">
        <v>261.15</v>
      </c>
      <c r="D4572" t="n">
        <v>176.59</v>
      </c>
      <c r="E4572" t="inlineStr"/>
      <c r="F4572" t="n">
        <v>102.46</v>
      </c>
      <c r="G4572" t="n">
        <v>104.06</v>
      </c>
      <c r="H4572" t="inlineStr"/>
      <c r="I4572" t="inlineStr"/>
      <c r="J4572" t="n">
        <v>26.53</v>
      </c>
      <c r="K4572" t="n">
        <v>61.75</v>
      </c>
      <c r="L4572" t="n">
        <v>31508.49</v>
      </c>
      <c r="M4572" t="n">
        <v>227.39</v>
      </c>
      <c r="N4572" t="n">
        <v>1191320.84</v>
      </c>
      <c r="O4572" t="n">
        <v>54.18</v>
      </c>
      <c r="P4572" t="n">
        <v>5.28</v>
      </c>
      <c r="Q4572" t="n">
        <v>64.95999999999999</v>
      </c>
      <c r="R4572" t="n">
        <v>211.286</v>
      </c>
      <c r="S4572" t="n">
        <v>183.652</v>
      </c>
      <c r="T4572" t="n">
        <v>383.312</v>
      </c>
    </row>
    <row r="4573">
      <c r="A4573" s="142" t="n">
        <v>42943</v>
      </c>
      <c r="B4573" t="n">
        <v>162.74</v>
      </c>
      <c r="C4573" t="n">
        <v>264.79</v>
      </c>
      <c r="D4573" t="n">
        <v>179.06</v>
      </c>
      <c r="E4573" t="inlineStr"/>
      <c r="F4573" t="n">
        <v>103.84</v>
      </c>
      <c r="G4573" t="n">
        <v>105.23</v>
      </c>
      <c r="H4573" t="inlineStr"/>
      <c r="I4573" t="inlineStr"/>
      <c r="J4573" t="n">
        <v>26.95</v>
      </c>
      <c r="K4573" t="n">
        <v>61.43</v>
      </c>
      <c r="L4573" t="n">
        <v>31786.25</v>
      </c>
      <c r="M4573" t="n">
        <v>223.62</v>
      </c>
      <c r="N4573" t="n">
        <v>1184366.67</v>
      </c>
      <c r="O4573" t="n">
        <v>54.14</v>
      </c>
      <c r="P4573" t="n">
        <v>5.27</v>
      </c>
      <c r="Q4573" t="n">
        <v>66.22</v>
      </c>
      <c r="R4573" t="n">
        <v>211.017</v>
      </c>
      <c r="S4573" t="n">
        <v>183.376</v>
      </c>
      <c r="T4573" t="n">
        <v>384.568</v>
      </c>
    </row>
    <row r="4574">
      <c r="A4574" s="142" t="n">
        <v>42944</v>
      </c>
      <c r="B4574" t="n">
        <v>162.75</v>
      </c>
      <c r="C4574" t="n">
        <v>264.8</v>
      </c>
      <c r="D4574" t="n">
        <v>179.07</v>
      </c>
      <c r="E4574" t="inlineStr"/>
      <c r="F4574" t="n">
        <v>103.65</v>
      </c>
      <c r="G4574" t="n">
        <v>105.57</v>
      </c>
      <c r="H4574" t="inlineStr"/>
      <c r="I4574" t="inlineStr"/>
      <c r="J4574" t="n">
        <v>26.6</v>
      </c>
      <c r="K4574" t="n">
        <v>61.34</v>
      </c>
      <c r="L4574" t="n">
        <v>32010.67</v>
      </c>
      <c r="M4574" t="n">
        <v>223.7</v>
      </c>
      <c r="N4574" t="n">
        <v>1193865.82</v>
      </c>
      <c r="O4574" t="n">
        <v>54.17</v>
      </c>
      <c r="P4574" t="n">
        <v>5.29</v>
      </c>
      <c r="Q4574" t="n">
        <v>65.55</v>
      </c>
      <c r="R4574" t="n">
        <v>208.911</v>
      </c>
      <c r="S4574" t="n">
        <v>181.735</v>
      </c>
      <c r="T4574" t="n">
        <v>379.778</v>
      </c>
    </row>
    <row r="4575">
      <c r="A4575" s="142" t="n">
        <v>42947</v>
      </c>
      <c r="B4575" t="n">
        <v>162.08</v>
      </c>
      <c r="C4575" t="n">
        <v>263.69</v>
      </c>
      <c r="D4575" t="n">
        <v>178.34</v>
      </c>
      <c r="E4575" t="inlineStr"/>
      <c r="F4575" t="n">
        <v>103.25</v>
      </c>
      <c r="G4575" t="n">
        <v>105.87</v>
      </c>
      <c r="H4575" t="inlineStr"/>
      <c r="I4575" t="inlineStr"/>
      <c r="J4575" t="n">
        <v>26.65</v>
      </c>
      <c r="K4575" t="n">
        <v>61.57</v>
      </c>
      <c r="L4575" t="n">
        <v>32094.23</v>
      </c>
      <c r="M4575" t="n">
        <v>224.58</v>
      </c>
      <c r="N4575" t="n">
        <v>1179133.41</v>
      </c>
      <c r="O4575" t="n">
        <v>53.53</v>
      </c>
      <c r="P4575" t="n">
        <v>5.22</v>
      </c>
      <c r="Q4575" t="n">
        <v>65.72</v>
      </c>
      <c r="R4575" t="n">
        <v>208.676</v>
      </c>
      <c r="S4575" t="n">
        <v>181.202</v>
      </c>
      <c r="T4575" t="n">
        <v>379.576</v>
      </c>
    </row>
    <row r="4576">
      <c r="A4576" s="142" t="n">
        <v>42948</v>
      </c>
      <c r="B4576" t="n">
        <v>160.61</v>
      </c>
      <c r="C4576" t="n">
        <v>261.3</v>
      </c>
      <c r="D4576" t="n">
        <v>176.72</v>
      </c>
      <c r="E4576" t="inlineStr"/>
      <c r="F4576" t="n">
        <v>102.38</v>
      </c>
      <c r="G4576" t="n">
        <v>105.29</v>
      </c>
      <c r="H4576" t="inlineStr"/>
      <c r="I4576" t="inlineStr"/>
      <c r="J4576" t="n">
        <v>26.37</v>
      </c>
      <c r="K4576" t="n">
        <v>60.76</v>
      </c>
      <c r="L4576" t="n">
        <v>32259.99</v>
      </c>
      <c r="M4576" t="n">
        <v>222.84</v>
      </c>
      <c r="N4576" t="n">
        <v>1176416.88</v>
      </c>
      <c r="O4576" t="n">
        <v>53.5</v>
      </c>
      <c r="P4576" t="n">
        <v>5.18</v>
      </c>
      <c r="Q4576" t="n">
        <v>64.93000000000001</v>
      </c>
      <c r="R4576" t="n">
        <v>209.991</v>
      </c>
      <c r="S4576" t="n">
        <v>181.712</v>
      </c>
      <c r="T4576" t="n">
        <v>379.951</v>
      </c>
    </row>
    <row r="4577">
      <c r="A4577" s="142" t="n">
        <v>42949</v>
      </c>
      <c r="B4577" t="n">
        <v>160.68</v>
      </c>
      <c r="C4577" t="n">
        <v>261.4</v>
      </c>
      <c r="D4577" t="n">
        <v>176.8</v>
      </c>
      <c r="E4577" t="inlineStr"/>
      <c r="F4577" t="n">
        <v>102.56</v>
      </c>
      <c r="G4577" t="n">
        <v>105.51</v>
      </c>
      <c r="H4577" t="inlineStr"/>
      <c r="I4577" t="inlineStr"/>
      <c r="J4577" t="n">
        <v>26.33</v>
      </c>
      <c r="K4577" t="n">
        <v>60.26</v>
      </c>
      <c r="L4577" t="n">
        <v>32254.52</v>
      </c>
      <c r="M4577" t="n">
        <v>220.45</v>
      </c>
      <c r="N4577" t="n">
        <v>1161285.65</v>
      </c>
      <c r="O4577" t="n">
        <v>52.89</v>
      </c>
      <c r="P4577" t="n">
        <v>5.13</v>
      </c>
      <c r="Q4577" t="n">
        <v>64.87</v>
      </c>
      <c r="R4577" t="n">
        <v>209.124</v>
      </c>
      <c r="S4577" t="n">
        <v>181.022</v>
      </c>
      <c r="T4577" t="n">
        <v>378.819</v>
      </c>
    </row>
    <row r="4578">
      <c r="A4578" s="142" t="n">
        <v>42950</v>
      </c>
      <c r="B4578" t="n">
        <v>158.95</v>
      </c>
      <c r="C4578" t="n">
        <v>258.59</v>
      </c>
      <c r="D4578" t="n">
        <v>174.9</v>
      </c>
      <c r="E4578" t="inlineStr"/>
      <c r="F4578" t="n">
        <v>101.43</v>
      </c>
      <c r="G4578" t="n">
        <v>104.8</v>
      </c>
      <c r="H4578" t="inlineStr"/>
      <c r="I4578" t="inlineStr"/>
      <c r="J4578" t="n">
        <v>26.38</v>
      </c>
      <c r="K4578" t="n">
        <v>59.9</v>
      </c>
      <c r="L4578" t="n">
        <v>32172.56</v>
      </c>
      <c r="M4578" t="n">
        <v>219.56</v>
      </c>
      <c r="N4578" t="n">
        <v>1157981.36</v>
      </c>
      <c r="O4578" t="n">
        <v>52.86</v>
      </c>
      <c r="P4578" t="n">
        <v>5.1</v>
      </c>
      <c r="Q4578" t="n">
        <v>64.7</v>
      </c>
      <c r="R4578" t="n">
        <v>209.42</v>
      </c>
      <c r="S4578" t="n">
        <v>180.475</v>
      </c>
      <c r="T4578" t="n">
        <v>376.074</v>
      </c>
    </row>
    <row r="4579">
      <c r="A4579" s="142" t="n">
        <v>42951</v>
      </c>
      <c r="B4579" t="n">
        <v>159.17</v>
      </c>
      <c r="C4579" t="n">
        <v>258.93</v>
      </c>
      <c r="D4579" t="n">
        <v>175.14</v>
      </c>
      <c r="E4579" t="inlineStr"/>
      <c r="F4579" t="n">
        <v>101.74</v>
      </c>
      <c r="G4579" t="n">
        <v>105.13</v>
      </c>
      <c r="H4579" t="inlineStr"/>
      <c r="I4579" t="inlineStr"/>
      <c r="J4579" t="n">
        <v>25.98</v>
      </c>
      <c r="K4579" t="n">
        <v>59.65</v>
      </c>
      <c r="L4579" t="n">
        <v>31914.8</v>
      </c>
      <c r="M4579" t="n">
        <v>216.07</v>
      </c>
      <c r="N4579" t="n">
        <v>1142532.57</v>
      </c>
      <c r="O4579" t="n">
        <v>52.21</v>
      </c>
      <c r="P4579" t="n">
        <v>5.06</v>
      </c>
      <c r="Q4579" t="n">
        <v>63.57</v>
      </c>
      <c r="R4579" t="n">
        <v>211.471</v>
      </c>
      <c r="S4579" t="n">
        <v>182.425</v>
      </c>
      <c r="T4579" t="n">
        <v>381.318</v>
      </c>
    </row>
    <row r="4580">
      <c r="A4580" s="142" t="n">
        <v>42954</v>
      </c>
      <c r="B4580" t="n">
        <v>157.55</v>
      </c>
      <c r="C4580" t="n">
        <v>256.28</v>
      </c>
      <c r="D4580" t="n">
        <v>173.37</v>
      </c>
      <c r="E4580" t="inlineStr"/>
      <c r="F4580" t="n">
        <v>100.66</v>
      </c>
      <c r="G4580" t="n">
        <v>102.95</v>
      </c>
      <c r="H4580" t="inlineStr"/>
      <c r="I4580" t="inlineStr"/>
      <c r="J4580" t="n">
        <v>25.92</v>
      </c>
      <c r="K4580" t="n">
        <v>59.62</v>
      </c>
      <c r="L4580" t="n">
        <v>32010</v>
      </c>
      <c r="M4580" t="n">
        <v>215.55</v>
      </c>
      <c r="N4580" t="n">
        <v>1138742.91</v>
      </c>
      <c r="O4580" t="n">
        <v>52.21</v>
      </c>
      <c r="P4580" t="n">
        <v>5.04</v>
      </c>
      <c r="Q4580" t="n">
        <v>63.35</v>
      </c>
      <c r="R4580" t="n">
        <v>211.189</v>
      </c>
      <c r="S4580" t="n">
        <v>182.234</v>
      </c>
      <c r="T4580" t="n">
        <v>382.812</v>
      </c>
    </row>
    <row r="4581">
      <c r="A4581" s="142" t="n">
        <v>42955</v>
      </c>
      <c r="B4581" t="n">
        <v>156.69</v>
      </c>
      <c r="C4581" t="n">
        <v>254.89</v>
      </c>
      <c r="D4581" t="n">
        <v>172.43</v>
      </c>
      <c r="E4581" t="inlineStr"/>
      <c r="F4581" t="n">
        <v>100.17</v>
      </c>
      <c r="G4581" t="n">
        <v>102.77</v>
      </c>
      <c r="H4581" t="inlineStr"/>
      <c r="I4581" t="inlineStr"/>
      <c r="J4581" t="n">
        <v>25.94</v>
      </c>
      <c r="K4581" t="n">
        <v>59.35</v>
      </c>
      <c r="L4581" t="n">
        <v>32165.92</v>
      </c>
      <c r="M4581" t="n">
        <v>213.73</v>
      </c>
      <c r="N4581" t="n">
        <v>1140746.37</v>
      </c>
      <c r="O4581" t="n">
        <v>52.06</v>
      </c>
      <c r="P4581" t="n">
        <v>5.05</v>
      </c>
      <c r="Q4581" t="n">
        <v>63.43</v>
      </c>
      <c r="R4581" t="n">
        <v>211.603</v>
      </c>
      <c r="S4581" t="n">
        <v>182.809</v>
      </c>
      <c r="T4581" t="n">
        <v>385.883</v>
      </c>
    </row>
    <row r="4582">
      <c r="A4582" s="142" t="n">
        <v>42956</v>
      </c>
      <c r="B4582" t="n">
        <v>156.67</v>
      </c>
      <c r="C4582" t="n">
        <v>254.85</v>
      </c>
      <c r="D4582" t="n">
        <v>172.41</v>
      </c>
      <c r="E4582" t="inlineStr"/>
      <c r="F4582" t="n">
        <v>100.15</v>
      </c>
      <c r="G4582" t="n">
        <v>102.26</v>
      </c>
      <c r="H4582" t="inlineStr"/>
      <c r="I4582" t="inlineStr"/>
      <c r="J4582" t="n">
        <v>26.48</v>
      </c>
      <c r="K4582" t="n">
        <v>60.13</v>
      </c>
      <c r="L4582" t="n">
        <v>32473.47</v>
      </c>
      <c r="M4582" t="n">
        <v>218.58</v>
      </c>
      <c r="N4582" t="n">
        <v>1157968.3</v>
      </c>
      <c r="O4582" t="n">
        <v>53.1</v>
      </c>
      <c r="P4582" t="n">
        <v>5.1</v>
      </c>
      <c r="Q4582" t="n">
        <v>64.69</v>
      </c>
      <c r="R4582" t="n">
        <v>210.04</v>
      </c>
      <c r="S4582" t="n">
        <v>182.146</v>
      </c>
      <c r="T4582" t="n">
        <v>382.312</v>
      </c>
    </row>
    <row r="4583">
      <c r="A4583" s="142" t="n">
        <v>42957</v>
      </c>
      <c r="B4583" t="n">
        <v>160.02</v>
      </c>
      <c r="C4583" t="n">
        <v>260.3</v>
      </c>
      <c r="D4583" t="n">
        <v>176.1</v>
      </c>
      <c r="E4583" t="inlineStr"/>
      <c r="F4583" t="n">
        <v>102.3</v>
      </c>
      <c r="G4583" t="n">
        <v>104.49</v>
      </c>
      <c r="H4583" t="inlineStr"/>
      <c r="I4583" t="inlineStr"/>
      <c r="J4583" t="n">
        <v>26.73</v>
      </c>
      <c r="K4583" t="n">
        <v>60.03</v>
      </c>
      <c r="L4583" t="n">
        <v>32764.2</v>
      </c>
      <c r="M4583" t="n">
        <v>220.47</v>
      </c>
      <c r="N4583" t="n">
        <v>1169793.06</v>
      </c>
      <c r="O4583" t="n">
        <v>53.91</v>
      </c>
      <c r="P4583" t="n">
        <v>5.11</v>
      </c>
      <c r="Q4583" t="n">
        <v>65.38</v>
      </c>
      <c r="R4583" t="n">
        <v>208.181</v>
      </c>
      <c r="S4583" t="n">
        <v>180.094</v>
      </c>
      <c r="T4583" t="n">
        <v>377.588</v>
      </c>
    </row>
    <row r="4584">
      <c r="A4584" s="142" t="n">
        <v>42958</v>
      </c>
      <c r="B4584" t="n">
        <v>161.76</v>
      </c>
      <c r="C4584" t="n">
        <v>263.1</v>
      </c>
      <c r="D4584" t="n">
        <v>178</v>
      </c>
      <c r="E4584" t="inlineStr"/>
      <c r="F4584" t="n">
        <v>103.28</v>
      </c>
      <c r="G4584" t="n">
        <v>105.69</v>
      </c>
      <c r="H4584" t="inlineStr"/>
      <c r="I4584" t="inlineStr"/>
      <c r="J4584" t="n">
        <v>26.74</v>
      </c>
      <c r="K4584" t="n">
        <v>59.62</v>
      </c>
      <c r="L4584" t="n">
        <v>32814</v>
      </c>
      <c r="M4584" t="n">
        <v>219.44</v>
      </c>
      <c r="N4584" t="n">
        <v>1171350.92</v>
      </c>
      <c r="O4584" t="n">
        <v>53.84</v>
      </c>
      <c r="P4584" t="n">
        <v>5.13</v>
      </c>
      <c r="Q4584" t="n">
        <v>65.44</v>
      </c>
      <c r="R4584" t="n">
        <v>206.033</v>
      </c>
      <c r="S4584" t="n">
        <v>178.992</v>
      </c>
      <c r="T4584" t="n">
        <v>371.494</v>
      </c>
    </row>
    <row r="4585">
      <c r="A4585" s="142" t="n">
        <v>42961</v>
      </c>
      <c r="B4585" t="n">
        <v>162.69</v>
      </c>
      <c r="C4585" t="n">
        <v>264.6</v>
      </c>
      <c r="D4585" t="n">
        <v>179.03</v>
      </c>
      <c r="E4585" t="inlineStr"/>
      <c r="F4585" t="n">
        <v>103.73</v>
      </c>
      <c r="G4585" t="n">
        <v>106.68</v>
      </c>
      <c r="H4585" t="inlineStr"/>
      <c r="I4585" t="inlineStr"/>
      <c r="J4585" t="n">
        <v>26.53</v>
      </c>
      <c r="K4585" t="n">
        <v>59.15</v>
      </c>
      <c r="L4585" t="n">
        <v>32713.43</v>
      </c>
      <c r="M4585" t="n">
        <v>217.51</v>
      </c>
      <c r="N4585" t="n">
        <v>1162984.85</v>
      </c>
      <c r="O4585" t="n">
        <v>53.27</v>
      </c>
      <c r="P4585" t="n">
        <v>5.08</v>
      </c>
      <c r="Q4585" t="n">
        <v>65.02</v>
      </c>
      <c r="R4585" t="n">
        <v>208.21</v>
      </c>
      <c r="S4585" t="n">
        <v>180.55</v>
      </c>
      <c r="T4585" t="n">
        <v>375.622</v>
      </c>
    </row>
    <row r="4586">
      <c r="A4586" s="142" t="n">
        <v>42962</v>
      </c>
      <c r="B4586" t="n">
        <v>162.69</v>
      </c>
      <c r="C4586" t="n">
        <v>264.6</v>
      </c>
      <c r="D4586" t="n">
        <v>179.03</v>
      </c>
      <c r="E4586" t="inlineStr"/>
      <c r="F4586" t="n">
        <v>103.73</v>
      </c>
      <c r="G4586" t="n">
        <v>106.68</v>
      </c>
      <c r="H4586" t="inlineStr"/>
      <c r="I4586" t="inlineStr"/>
      <c r="J4586" t="n">
        <v>26.53</v>
      </c>
      <c r="K4586" t="n">
        <v>59.15</v>
      </c>
      <c r="L4586" t="n">
        <v>32713.43</v>
      </c>
      <c r="M4586" t="n">
        <v>217.51</v>
      </c>
      <c r="N4586" t="n">
        <v>1162984.85</v>
      </c>
      <c r="O4586" t="n">
        <v>53.27</v>
      </c>
      <c r="P4586" t="n">
        <v>5.03</v>
      </c>
      <c r="Q4586" t="n">
        <v>65.02</v>
      </c>
      <c r="R4586" t="n">
        <v>208.41</v>
      </c>
      <c r="S4586" t="n">
        <v>180.55</v>
      </c>
      <c r="T4586" t="n">
        <v>375.622</v>
      </c>
    </row>
    <row r="4587">
      <c r="A4587" s="142" t="n">
        <v>42963</v>
      </c>
      <c r="B4587" t="n">
        <v>159.13</v>
      </c>
      <c r="C4587" t="n">
        <v>258.79</v>
      </c>
      <c r="D4587" t="n">
        <v>175.11</v>
      </c>
      <c r="E4587" t="inlineStr"/>
      <c r="F4587" t="n">
        <v>101.4</v>
      </c>
      <c r="G4587" t="n">
        <v>103.7</v>
      </c>
      <c r="H4587" t="inlineStr"/>
      <c r="I4587" t="inlineStr"/>
      <c r="J4587" t="n">
        <v>26.38</v>
      </c>
      <c r="K4587" t="n">
        <v>60.01</v>
      </c>
      <c r="L4587" t="n">
        <v>32645.81</v>
      </c>
      <c r="M4587" t="n">
        <v>220.91</v>
      </c>
      <c r="N4587" t="n">
        <v>1177742.68</v>
      </c>
      <c r="O4587" t="n">
        <v>53.46</v>
      </c>
      <c r="P4587" t="n">
        <v>5.1</v>
      </c>
      <c r="Q4587" t="n">
        <v>64.65000000000001</v>
      </c>
      <c r="R4587" t="n">
        <v>209.793</v>
      </c>
      <c r="S4587" t="n">
        <v>182.082</v>
      </c>
      <c r="T4587" t="n">
        <v>380.609</v>
      </c>
    </row>
    <row r="4588">
      <c r="A4588" s="142" t="n">
        <v>42964</v>
      </c>
      <c r="B4588" t="n">
        <v>160.59</v>
      </c>
      <c r="C4588" t="n">
        <v>261.17</v>
      </c>
      <c r="D4588" t="n">
        <v>176.73</v>
      </c>
      <c r="E4588" t="inlineStr"/>
      <c r="F4588" t="n">
        <v>102.68</v>
      </c>
      <c r="G4588" t="n">
        <v>104.52</v>
      </c>
      <c r="H4588" t="inlineStr"/>
      <c r="I4588" t="inlineStr"/>
      <c r="J4588" t="n">
        <v>26.78</v>
      </c>
      <c r="K4588" t="n">
        <v>60.27</v>
      </c>
      <c r="L4588" t="n">
        <v>32950.14</v>
      </c>
      <c r="M4588" t="n">
        <v>222.5</v>
      </c>
      <c r="N4588" t="n">
        <v>1182836.04</v>
      </c>
      <c r="O4588" t="n">
        <v>53.84</v>
      </c>
      <c r="P4588" t="n">
        <v>5.1</v>
      </c>
      <c r="Q4588" t="n">
        <v>65.87</v>
      </c>
      <c r="R4588" t="n">
        <v>208.627</v>
      </c>
      <c r="S4588" t="n">
        <v>180.11</v>
      </c>
      <c r="T4588" t="n">
        <v>380.486</v>
      </c>
    </row>
    <row r="4589">
      <c r="A4589" s="142" t="n">
        <v>42965</v>
      </c>
      <c r="B4589" t="n">
        <v>161.72</v>
      </c>
      <c r="C4589" t="n">
        <v>263</v>
      </c>
      <c r="D4589" t="n">
        <v>177.97</v>
      </c>
      <c r="E4589" t="inlineStr"/>
      <c r="F4589" t="n">
        <v>103.21</v>
      </c>
      <c r="G4589" t="n">
        <v>105.6</v>
      </c>
      <c r="H4589" t="inlineStr"/>
      <c r="I4589" t="inlineStr"/>
      <c r="J4589" t="n">
        <v>26.97</v>
      </c>
      <c r="K4589" t="n">
        <v>59.56</v>
      </c>
      <c r="L4589" t="n">
        <v>32930.33</v>
      </c>
      <c r="M4589" t="n">
        <v>219.68</v>
      </c>
      <c r="N4589" t="n">
        <v>1175869.16</v>
      </c>
      <c r="O4589" t="n">
        <v>53.4</v>
      </c>
      <c r="P4589" t="n">
        <v>5.08</v>
      </c>
      <c r="Q4589" t="n">
        <v>66.36</v>
      </c>
      <c r="R4589" t="n">
        <v>207.158</v>
      </c>
      <c r="S4589" t="n">
        <v>179.435</v>
      </c>
      <c r="T4589" t="n">
        <v>378.881</v>
      </c>
    </row>
    <row r="4590">
      <c r="A4590" s="142" t="n">
        <v>42968</v>
      </c>
      <c r="B4590" t="n">
        <v>160.54</v>
      </c>
      <c r="C4590" t="n">
        <v>261.06</v>
      </c>
      <c r="D4590" t="n">
        <v>176.68</v>
      </c>
      <c r="E4590" t="inlineStr"/>
      <c r="F4590" t="n">
        <v>102.39</v>
      </c>
      <c r="G4590" t="n">
        <v>104.91</v>
      </c>
      <c r="H4590" t="inlineStr"/>
      <c r="I4590" t="inlineStr"/>
      <c r="J4590" t="n">
        <v>26.61</v>
      </c>
      <c r="K4590" t="n">
        <v>60.05</v>
      </c>
      <c r="L4590" t="n">
        <v>33090.69</v>
      </c>
      <c r="M4590" t="n">
        <v>221.12</v>
      </c>
      <c r="N4590" t="n">
        <v>1182303.39</v>
      </c>
      <c r="O4590" t="n">
        <v>53.57</v>
      </c>
      <c r="P4590" t="n">
        <v>5.1</v>
      </c>
      <c r="Q4590" t="n">
        <v>65.64</v>
      </c>
      <c r="R4590" t="n">
        <v>206.317</v>
      </c>
      <c r="S4590" t="n">
        <v>178.651</v>
      </c>
      <c r="T4590" t="n">
        <v>378.208</v>
      </c>
    </row>
    <row r="4591">
      <c r="A4591" s="142" t="n">
        <v>42969</v>
      </c>
      <c r="B4591" t="n">
        <v>160.88</v>
      </c>
      <c r="C4591" t="n">
        <v>261.62</v>
      </c>
      <c r="D4591" t="n">
        <v>177.06</v>
      </c>
      <c r="E4591" t="inlineStr"/>
      <c r="F4591" t="n">
        <v>102.73</v>
      </c>
      <c r="G4591" t="n">
        <v>105.73</v>
      </c>
      <c r="H4591" t="inlineStr"/>
      <c r="I4591" t="inlineStr"/>
      <c r="J4591" t="n">
        <v>26.7</v>
      </c>
      <c r="K4591" t="n">
        <v>59.72</v>
      </c>
      <c r="L4591" t="n">
        <v>32943.58</v>
      </c>
      <c r="M4591" t="n">
        <v>219.95</v>
      </c>
      <c r="N4591" t="n">
        <v>1181791.78</v>
      </c>
      <c r="O4591" t="n">
        <v>53.79</v>
      </c>
      <c r="P4591" t="n">
        <v>5.1</v>
      </c>
      <c r="Q4591" t="n">
        <v>65.95999999999999</v>
      </c>
      <c r="R4591" t="n">
        <v>208.016</v>
      </c>
      <c r="S4591" t="n">
        <v>180.702</v>
      </c>
      <c r="T4591" t="n">
        <v>383.088</v>
      </c>
    </row>
    <row r="4592">
      <c r="A4592" s="142" t="n">
        <v>42970</v>
      </c>
      <c r="B4592" t="n">
        <v>160.7</v>
      </c>
      <c r="C4592" t="n">
        <v>261.32</v>
      </c>
      <c r="D4592" t="n">
        <v>176.86</v>
      </c>
      <c r="E4592" t="inlineStr"/>
      <c r="F4592" t="n">
        <v>102.57</v>
      </c>
      <c r="G4592" t="n">
        <v>105.14</v>
      </c>
      <c r="H4592" t="inlineStr"/>
      <c r="I4592" t="inlineStr"/>
      <c r="J4592" t="n">
        <v>26.53</v>
      </c>
      <c r="K4592" t="n">
        <v>59.72</v>
      </c>
      <c r="L4592" t="n">
        <v>33011.76</v>
      </c>
      <c r="M4592" t="n">
        <v>219.87</v>
      </c>
      <c r="N4592" t="n">
        <v>1184752.67</v>
      </c>
      <c r="O4592" t="n">
        <v>53.67</v>
      </c>
      <c r="P4592" t="n">
        <v>5.08</v>
      </c>
      <c r="Q4592" t="n">
        <v>65.68000000000001</v>
      </c>
      <c r="R4592" t="n">
        <v>207.025</v>
      </c>
      <c r="S4592" t="n">
        <v>179.755</v>
      </c>
      <c r="T4592" t="n">
        <v>382.579</v>
      </c>
    </row>
    <row r="4593">
      <c r="A4593" s="142" t="n">
        <v>42971</v>
      </c>
      <c r="B4593" t="n">
        <v>159.68</v>
      </c>
      <c r="C4593" t="n">
        <v>259.66</v>
      </c>
      <c r="D4593" t="n">
        <v>175.74</v>
      </c>
      <c r="E4593" t="inlineStr"/>
      <c r="F4593" t="n">
        <v>101.94</v>
      </c>
      <c r="G4593" t="n">
        <v>104.93</v>
      </c>
      <c r="H4593" t="inlineStr"/>
      <c r="I4593" t="inlineStr"/>
      <c r="J4593" t="n">
        <v>26.72</v>
      </c>
      <c r="K4593" t="n">
        <v>60.18</v>
      </c>
      <c r="L4593" t="n">
        <v>32993.64</v>
      </c>
      <c r="M4593" t="n">
        <v>221.97</v>
      </c>
      <c r="N4593" t="n">
        <v>1193267.92</v>
      </c>
      <c r="O4593" t="n">
        <v>54.07</v>
      </c>
      <c r="P4593" t="n">
        <v>5.13</v>
      </c>
      <c r="Q4593" t="n">
        <v>66.01000000000001</v>
      </c>
      <c r="R4593" t="n">
        <v>207.413</v>
      </c>
      <c r="S4593" t="n">
        <v>179.848</v>
      </c>
      <c r="T4593" t="n">
        <v>385.358</v>
      </c>
    </row>
    <row r="4594">
      <c r="A4594" s="142" t="n">
        <v>42972</v>
      </c>
      <c r="B4594" t="n">
        <v>161.25</v>
      </c>
      <c r="C4594" t="n">
        <v>262.21</v>
      </c>
      <c r="D4594" t="n">
        <v>177.47</v>
      </c>
      <c r="E4594" t="inlineStr"/>
      <c r="F4594" t="n">
        <v>103.04</v>
      </c>
      <c r="G4594" t="n">
        <v>105.87</v>
      </c>
      <c r="H4594" t="inlineStr"/>
      <c r="I4594" t="inlineStr"/>
      <c r="J4594" t="n">
        <v>26.73</v>
      </c>
      <c r="K4594" t="n">
        <v>60.06</v>
      </c>
      <c r="L4594" t="n">
        <v>33022.81</v>
      </c>
      <c r="M4594" t="n">
        <v>222</v>
      </c>
      <c r="N4594" t="n">
        <v>1187687.61</v>
      </c>
      <c r="O4594" t="n">
        <v>54.02</v>
      </c>
      <c r="P4594" t="n">
        <v>5.08</v>
      </c>
      <c r="Q4594" t="n">
        <v>65.91</v>
      </c>
      <c r="R4594" t="n">
        <v>207.183</v>
      </c>
      <c r="S4594" t="n">
        <v>179.298</v>
      </c>
      <c r="T4594" t="n">
        <v>384.224</v>
      </c>
    </row>
    <row r="4595">
      <c r="A4595" s="142" t="n">
        <v>42975</v>
      </c>
      <c r="B4595" t="n">
        <v>160.8</v>
      </c>
      <c r="C4595" t="n">
        <v>261.46</v>
      </c>
      <c r="D4595" t="n">
        <v>176.98</v>
      </c>
      <c r="E4595" t="inlineStr"/>
      <c r="F4595" t="n">
        <v>102.6</v>
      </c>
      <c r="G4595" t="n">
        <v>106.19</v>
      </c>
      <c r="H4595" t="inlineStr"/>
      <c r="I4595" t="inlineStr"/>
      <c r="J4595" t="n">
        <v>26.79</v>
      </c>
      <c r="K4595" t="n">
        <v>61.15</v>
      </c>
      <c r="L4595" t="n">
        <v>33022.81</v>
      </c>
      <c r="M4595" t="n">
        <v>227.08</v>
      </c>
      <c r="N4595" t="n">
        <v>1220501.78</v>
      </c>
      <c r="O4595" t="n">
        <v>55.18</v>
      </c>
      <c r="P4595" t="n">
        <v>5.19</v>
      </c>
      <c r="Q4595" t="n">
        <v>66.18000000000001</v>
      </c>
      <c r="R4595" t="n">
        <v>206.216</v>
      </c>
      <c r="S4595" t="n">
        <v>178.183</v>
      </c>
      <c r="T4595" t="n">
        <v>381.446</v>
      </c>
    </row>
    <row r="4596">
      <c r="A4596" s="142" t="n">
        <v>42976</v>
      </c>
      <c r="B4596" t="n">
        <v>163.39</v>
      </c>
      <c r="C4596" t="n">
        <v>265.67</v>
      </c>
      <c r="D4596" t="n">
        <v>179.84</v>
      </c>
      <c r="E4596" t="inlineStr"/>
      <c r="F4596" t="n">
        <v>104.32</v>
      </c>
      <c r="G4596" t="n">
        <v>108.65</v>
      </c>
      <c r="H4596" t="inlineStr"/>
      <c r="I4596" t="inlineStr"/>
      <c r="J4596" t="n">
        <v>27.61</v>
      </c>
      <c r="K4596" t="n">
        <v>61.12</v>
      </c>
      <c r="L4596" t="n">
        <v>33666.51</v>
      </c>
      <c r="M4596" t="n">
        <v>226.8</v>
      </c>
      <c r="N4596" t="n">
        <v>1231815.51</v>
      </c>
      <c r="O4596" t="n">
        <v>55.51</v>
      </c>
      <c r="P4596" t="n">
        <v>5.27</v>
      </c>
      <c r="Q4596" t="n">
        <v>68.29000000000001</v>
      </c>
      <c r="R4596" t="n">
        <v>204.105</v>
      </c>
      <c r="S4596" t="n">
        <v>176.981</v>
      </c>
      <c r="T4596" t="n">
        <v>377.873</v>
      </c>
    </row>
    <row r="4597">
      <c r="A4597" s="142" t="n">
        <v>42977</v>
      </c>
      <c r="B4597" t="n">
        <v>166.56</v>
      </c>
      <c r="C4597" t="n">
        <v>270.85</v>
      </c>
      <c r="D4597" t="n">
        <v>183.35</v>
      </c>
      <c r="E4597" t="inlineStr"/>
      <c r="F4597" t="n">
        <v>106.1</v>
      </c>
      <c r="G4597" t="n">
        <v>111.42</v>
      </c>
      <c r="H4597" t="inlineStr"/>
      <c r="I4597" t="inlineStr"/>
      <c r="J4597" t="n">
        <v>27.6</v>
      </c>
      <c r="K4597" t="n">
        <v>61.26</v>
      </c>
      <c r="L4597" t="n">
        <v>33460.13</v>
      </c>
      <c r="M4597" t="n">
        <v>227.5</v>
      </c>
      <c r="N4597" t="n">
        <v>1230124.76</v>
      </c>
      <c r="O4597" t="n">
        <v>55.46</v>
      </c>
      <c r="P4597" t="n">
        <v>5.26</v>
      </c>
      <c r="Q4597" t="n">
        <v>68.20999999999999</v>
      </c>
      <c r="R4597" t="n">
        <v>205.509</v>
      </c>
      <c r="S4597" t="n">
        <v>178.976</v>
      </c>
      <c r="T4597" t="n">
        <v>383.776</v>
      </c>
    </row>
    <row r="4598">
      <c r="A4598" s="142" t="n">
        <v>42978</v>
      </c>
      <c r="B4598" t="n">
        <v>167.72</v>
      </c>
      <c r="C4598" t="n">
        <v>272.72</v>
      </c>
      <c r="D4598" t="n">
        <v>184.51</v>
      </c>
      <c r="E4598" t="inlineStr"/>
      <c r="F4598" t="n">
        <v>106.75</v>
      </c>
      <c r="G4598" t="n">
        <v>111.17</v>
      </c>
      <c r="H4598" t="inlineStr"/>
      <c r="I4598" t="inlineStr"/>
      <c r="J4598" t="n">
        <v>27.72</v>
      </c>
      <c r="K4598" t="n">
        <v>62.05</v>
      </c>
      <c r="L4598" t="n">
        <v>33592.91</v>
      </c>
      <c r="M4598" t="n">
        <v>231.37</v>
      </c>
      <c r="N4598" t="n">
        <v>1230124.76</v>
      </c>
      <c r="O4598" t="n">
        <v>56.43</v>
      </c>
      <c r="P4598" t="n">
        <v>5.35</v>
      </c>
      <c r="Q4598" t="n">
        <v>68.59</v>
      </c>
      <c r="R4598" t="n">
        <v>207.059</v>
      </c>
      <c r="S4598" t="n">
        <v>180.381</v>
      </c>
      <c r="T4598" t="n">
        <v>384.811</v>
      </c>
    </row>
    <row r="4599">
      <c r="A4599" s="142" t="n">
        <v>42979</v>
      </c>
      <c r="B4599" t="n">
        <v>169.51</v>
      </c>
      <c r="C4599" t="n">
        <v>275.63</v>
      </c>
      <c r="D4599" t="n">
        <v>186.48</v>
      </c>
      <c r="E4599" t="inlineStr"/>
      <c r="F4599" t="n">
        <v>107.8</v>
      </c>
      <c r="G4599" t="n">
        <v>112.12</v>
      </c>
      <c r="H4599" t="inlineStr"/>
      <c r="I4599" t="inlineStr"/>
      <c r="J4599" t="n">
        <v>28.13</v>
      </c>
      <c r="K4599" t="n">
        <v>62.38</v>
      </c>
      <c r="L4599" t="n">
        <v>34177.1</v>
      </c>
      <c r="M4599" t="n">
        <v>232.22</v>
      </c>
      <c r="N4599" t="n">
        <v>1266864.96</v>
      </c>
      <c r="O4599" t="n">
        <v>57.08</v>
      </c>
      <c r="P4599" t="n">
        <v>5.44</v>
      </c>
      <c r="Q4599" t="n">
        <v>69.56</v>
      </c>
      <c r="R4599" t="n">
        <v>208.315</v>
      </c>
      <c r="S4599" t="n">
        <v>181.106</v>
      </c>
      <c r="T4599" t="n">
        <v>386.443</v>
      </c>
    </row>
    <row r="4600">
      <c r="A4600" s="142" t="n">
        <v>42982</v>
      </c>
      <c r="B4600" t="n">
        <v>171.94</v>
      </c>
      <c r="C4600" t="n">
        <v>279.56</v>
      </c>
      <c r="D4600" t="n">
        <v>189.15</v>
      </c>
      <c r="E4600" t="inlineStr"/>
      <c r="F4600" t="n">
        <v>109.37</v>
      </c>
      <c r="G4600" t="n">
        <v>113.62</v>
      </c>
      <c r="H4600" t="inlineStr"/>
      <c r="I4600" t="inlineStr"/>
      <c r="J4600" t="n">
        <v>28.14</v>
      </c>
      <c r="K4600" t="n">
        <v>62.55</v>
      </c>
      <c r="L4600" t="n">
        <v>34177.1</v>
      </c>
      <c r="M4600" t="n">
        <v>233</v>
      </c>
      <c r="N4600" t="n">
        <v>1263156.75</v>
      </c>
      <c r="O4600" t="n">
        <v>57.08</v>
      </c>
      <c r="P4600" t="n">
        <v>5.43</v>
      </c>
      <c r="Q4600" t="n">
        <v>69.56</v>
      </c>
      <c r="R4600" t="n">
        <v>207.233</v>
      </c>
      <c r="S4600" t="n">
        <v>180.253</v>
      </c>
      <c r="T4600" t="n">
        <v>382.58</v>
      </c>
    </row>
    <row r="4601">
      <c r="A4601" s="142" t="n">
        <v>42983</v>
      </c>
      <c r="B4601" t="n">
        <v>171.95</v>
      </c>
      <c r="C4601" t="n">
        <v>279.57</v>
      </c>
      <c r="D4601" t="n">
        <v>189.18</v>
      </c>
      <c r="E4601" t="inlineStr"/>
      <c r="F4601" t="n">
        <v>109.32</v>
      </c>
      <c r="G4601" t="n">
        <v>113.95</v>
      </c>
      <c r="H4601" t="inlineStr"/>
      <c r="I4601" t="inlineStr"/>
      <c r="J4601" t="n">
        <v>28.51</v>
      </c>
      <c r="K4601" t="n">
        <v>63.35</v>
      </c>
      <c r="L4601" t="n">
        <v>34207.29</v>
      </c>
      <c r="M4601" t="n">
        <v>238.04</v>
      </c>
      <c r="N4601" t="n">
        <v>1287665.97</v>
      </c>
      <c r="O4601" t="n">
        <v>58.08</v>
      </c>
      <c r="P4601" t="n">
        <v>5.5</v>
      </c>
      <c r="Q4601" t="n">
        <v>70.73</v>
      </c>
      <c r="R4601" t="n">
        <v>206.945</v>
      </c>
      <c r="S4601" t="n">
        <v>179.425</v>
      </c>
      <c r="T4601" t="n">
        <v>382.816</v>
      </c>
    </row>
    <row r="4602">
      <c r="A4602" s="142" t="n">
        <v>42984</v>
      </c>
      <c r="B4602" t="n">
        <v>175.54</v>
      </c>
      <c r="C4602" t="n">
        <v>285.4</v>
      </c>
      <c r="D4602" t="n">
        <v>193.12</v>
      </c>
      <c r="E4602" t="inlineStr"/>
      <c r="F4602" t="n">
        <v>111.63</v>
      </c>
      <c r="G4602" t="n">
        <v>116.43</v>
      </c>
      <c r="H4602" t="inlineStr"/>
      <c r="I4602" t="inlineStr"/>
      <c r="J4602" t="n">
        <v>28.72</v>
      </c>
      <c r="K4602" t="n">
        <v>62.26</v>
      </c>
      <c r="L4602" t="n">
        <v>33945.31</v>
      </c>
      <c r="M4602" t="n">
        <v>232.41</v>
      </c>
      <c r="N4602" t="n">
        <v>1276159.89</v>
      </c>
      <c r="O4602" t="n">
        <v>57.28</v>
      </c>
      <c r="P4602" t="n">
        <v>5.48</v>
      </c>
      <c r="Q4602" t="n">
        <v>70.88</v>
      </c>
      <c r="R4602" t="n">
        <v>207.101</v>
      </c>
      <c r="S4602" t="n">
        <v>179.529</v>
      </c>
      <c r="T4602" t="n">
        <v>381.761</v>
      </c>
    </row>
    <row r="4603">
      <c r="A4603" s="142" t="n">
        <v>42985</v>
      </c>
      <c r="B4603" t="n">
        <v>174.21</v>
      </c>
      <c r="C4603" t="n">
        <v>283.23</v>
      </c>
      <c r="D4603" t="n">
        <v>191.66</v>
      </c>
      <c r="E4603" t="inlineStr"/>
      <c r="F4603" t="n">
        <v>110.69</v>
      </c>
      <c r="G4603" t="n">
        <v>115.71</v>
      </c>
      <c r="H4603" t="inlineStr"/>
      <c r="I4603" t="inlineStr"/>
      <c r="J4603" t="n">
        <v>28.56</v>
      </c>
      <c r="K4603" t="n">
        <v>63.18</v>
      </c>
      <c r="L4603" t="n">
        <v>34327.03</v>
      </c>
      <c r="M4603" t="n">
        <v>236.77</v>
      </c>
      <c r="N4603" t="n">
        <v>1287739.15</v>
      </c>
      <c r="O4603" t="n">
        <v>57.8</v>
      </c>
      <c r="P4603" t="n">
        <v>5.52</v>
      </c>
      <c r="Q4603" t="n">
        <v>70.34</v>
      </c>
      <c r="R4603" t="n">
        <v>207.697</v>
      </c>
      <c r="S4603" t="n">
        <v>179.098</v>
      </c>
      <c r="T4603" t="n">
        <v>382.04</v>
      </c>
    </row>
    <row r="4604">
      <c r="A4604" s="142" t="n">
        <v>42986</v>
      </c>
      <c r="B4604" t="n">
        <v>175.97</v>
      </c>
      <c r="C4604" t="n">
        <v>286.09</v>
      </c>
      <c r="D4604" t="n">
        <v>193.6</v>
      </c>
      <c r="E4604" t="inlineStr"/>
      <c r="F4604" t="n">
        <v>111.75</v>
      </c>
      <c r="G4604" t="n">
        <v>117.55</v>
      </c>
      <c r="H4604" t="inlineStr"/>
      <c r="I4604" t="inlineStr"/>
      <c r="J4604" t="n">
        <v>28.63</v>
      </c>
      <c r="K4604" t="n">
        <v>62.4</v>
      </c>
      <c r="L4604" t="n">
        <v>34172.5</v>
      </c>
      <c r="M4604" t="n">
        <v>234.21</v>
      </c>
      <c r="N4604" t="n">
        <v>1273244.54</v>
      </c>
      <c r="O4604" t="n">
        <v>57.42</v>
      </c>
      <c r="P4604" t="n">
        <v>5.46</v>
      </c>
      <c r="Q4604" t="n">
        <v>70.26000000000001</v>
      </c>
      <c r="R4604" t="n">
        <v>207.979</v>
      </c>
      <c r="S4604" t="n">
        <v>178.925</v>
      </c>
      <c r="T4604" t="n">
        <v>382.012</v>
      </c>
    </row>
    <row r="4605">
      <c r="A4605" s="142" t="n">
        <v>42989</v>
      </c>
      <c r="B4605" t="n">
        <v>175.18</v>
      </c>
      <c r="C4605" t="n">
        <v>284.79</v>
      </c>
      <c r="D4605" t="n">
        <v>192.74</v>
      </c>
      <c r="E4605" t="inlineStr"/>
      <c r="F4605" t="n">
        <v>111.26</v>
      </c>
      <c r="G4605" t="n">
        <v>117.16</v>
      </c>
      <c r="H4605" t="inlineStr"/>
      <c r="I4605" t="inlineStr"/>
      <c r="J4605" t="n">
        <v>28.29</v>
      </c>
      <c r="K4605" t="n">
        <v>62.11</v>
      </c>
      <c r="L4605" t="n">
        <v>33842.99</v>
      </c>
      <c r="M4605" t="n">
        <v>230.54</v>
      </c>
      <c r="N4605" t="n">
        <v>1250101.01</v>
      </c>
      <c r="O4605" t="n">
        <v>56.12</v>
      </c>
      <c r="P4605" t="n">
        <v>5.46</v>
      </c>
      <c r="Q4605" t="n">
        <v>69.77</v>
      </c>
      <c r="R4605" t="n">
        <v>210.156</v>
      </c>
      <c r="S4605" t="n">
        <v>181.044</v>
      </c>
      <c r="T4605" t="n">
        <v>386.057</v>
      </c>
    </row>
    <row r="4606">
      <c r="A4606" s="142" t="n">
        <v>42990</v>
      </c>
      <c r="B4606" t="n">
        <v>171.23</v>
      </c>
      <c r="C4606" t="n">
        <v>278.36</v>
      </c>
      <c r="D4606" t="n">
        <v>188.4</v>
      </c>
      <c r="E4606" t="inlineStr"/>
      <c r="F4606" t="n">
        <v>108.71</v>
      </c>
      <c r="G4606" t="n">
        <v>114.16</v>
      </c>
      <c r="H4606" t="inlineStr"/>
      <c r="I4606" t="inlineStr"/>
      <c r="J4606" t="n">
        <v>27.9</v>
      </c>
      <c r="K4606" t="n">
        <v>62.67</v>
      </c>
      <c r="L4606" t="n">
        <v>33809.16</v>
      </c>
      <c r="M4606" t="n">
        <v>233.54</v>
      </c>
      <c r="N4606" t="n">
        <v>1255676.71</v>
      </c>
      <c r="O4606" t="n">
        <v>56.37</v>
      </c>
      <c r="P4606" t="n">
        <v>5.34</v>
      </c>
      <c r="Q4606" t="n">
        <v>68.72</v>
      </c>
      <c r="R4606" t="n">
        <v>211.266</v>
      </c>
      <c r="S4606" t="n">
        <v>182.074</v>
      </c>
      <c r="T4606" t="n">
        <v>388.122</v>
      </c>
    </row>
    <row r="4607">
      <c r="A4607" s="142" t="n">
        <v>42991</v>
      </c>
      <c r="B4607" t="n">
        <v>171.37</v>
      </c>
      <c r="C4607" t="n">
        <v>278.58</v>
      </c>
      <c r="D4607" t="n">
        <v>188.55</v>
      </c>
      <c r="E4607" t="inlineStr"/>
      <c r="F4607" t="n">
        <v>108.78</v>
      </c>
      <c r="G4607" t="n">
        <v>113.97</v>
      </c>
      <c r="H4607" t="inlineStr"/>
      <c r="I4607" t="inlineStr"/>
      <c r="J4607" t="n">
        <v>27.86</v>
      </c>
      <c r="K4607" t="n">
        <v>61.12</v>
      </c>
      <c r="L4607" t="n">
        <v>33656.09</v>
      </c>
      <c r="M4607" t="n">
        <v>228.51</v>
      </c>
      <c r="N4607" t="n">
        <v>1241251.18</v>
      </c>
      <c r="O4607" t="n">
        <v>55.55</v>
      </c>
      <c r="P4607" t="n">
        <v>5.3</v>
      </c>
      <c r="Q4607" t="n">
        <v>68.59</v>
      </c>
      <c r="R4607" t="n">
        <v>211.248</v>
      </c>
      <c r="S4607" t="n">
        <v>182.467</v>
      </c>
      <c r="T4607" t="n">
        <v>388.408</v>
      </c>
    </row>
    <row r="4608">
      <c r="A4608" s="142" t="n">
        <v>42992</v>
      </c>
      <c r="B4608" t="n">
        <v>169.42</v>
      </c>
      <c r="C4608" t="n">
        <v>275.41</v>
      </c>
      <c r="D4608" t="n">
        <v>186.41</v>
      </c>
      <c r="E4608" t="inlineStr"/>
      <c r="F4608" t="n">
        <v>107.57</v>
      </c>
      <c r="G4608" t="n">
        <v>112.32</v>
      </c>
      <c r="H4608" t="inlineStr"/>
      <c r="I4608" t="inlineStr"/>
      <c r="J4608" t="n">
        <v>27.7</v>
      </c>
      <c r="K4608" t="n">
        <v>61.56</v>
      </c>
      <c r="L4608" t="n">
        <v>33473.26</v>
      </c>
      <c r="M4608" t="n">
        <v>231.23</v>
      </c>
      <c r="N4608" t="n">
        <v>1246613.38</v>
      </c>
      <c r="O4608" t="n">
        <v>55.96</v>
      </c>
      <c r="P4608" t="n">
        <v>5.3</v>
      </c>
      <c r="Q4608" t="n">
        <v>68.01000000000001</v>
      </c>
      <c r="R4608" t="n">
        <v>211.457</v>
      </c>
      <c r="S4608" t="n">
        <v>182.91</v>
      </c>
      <c r="T4608" t="n">
        <v>390.033</v>
      </c>
    </row>
    <row r="4609">
      <c r="A4609" s="142" t="n">
        <v>42993</v>
      </c>
      <c r="B4609" t="n">
        <v>170.59</v>
      </c>
      <c r="C4609" t="n">
        <v>277.31</v>
      </c>
      <c r="D4609" t="n">
        <v>187.7</v>
      </c>
      <c r="E4609" t="inlineStr"/>
      <c r="F4609" t="n">
        <v>108.36</v>
      </c>
      <c r="G4609" t="n">
        <v>112.69</v>
      </c>
      <c r="H4609" t="inlineStr"/>
      <c r="I4609" t="inlineStr"/>
      <c r="J4609" t="n">
        <v>27.61</v>
      </c>
      <c r="K4609" t="n">
        <v>60.84</v>
      </c>
      <c r="L4609" t="n">
        <v>33391.56</v>
      </c>
      <c r="M4609" t="n">
        <v>228.97</v>
      </c>
      <c r="N4609" t="n">
        <v>1233430.89</v>
      </c>
      <c r="O4609" t="n">
        <v>55.1</v>
      </c>
      <c r="P4609" t="n">
        <v>5.23</v>
      </c>
      <c r="Q4609" t="n">
        <v>67.48999999999999</v>
      </c>
      <c r="R4609" t="n">
        <v>210.81</v>
      </c>
      <c r="S4609" t="n">
        <v>181.92</v>
      </c>
      <c r="T4609" t="n">
        <v>387.88</v>
      </c>
    </row>
    <row r="4610">
      <c r="A4610" s="142" t="n">
        <v>42996</v>
      </c>
      <c r="B4610" t="n">
        <v>169.11</v>
      </c>
      <c r="C4610" t="n">
        <v>274.91</v>
      </c>
      <c r="D4610" t="n">
        <v>186.08</v>
      </c>
      <c r="E4610" t="inlineStr"/>
      <c r="F4610" t="n">
        <v>107.33</v>
      </c>
      <c r="G4610" t="n">
        <v>112.57</v>
      </c>
      <c r="H4610" t="inlineStr"/>
      <c r="I4610" t="inlineStr"/>
      <c r="J4610" t="n">
        <v>27.18</v>
      </c>
      <c r="K4610" t="n">
        <v>60.31</v>
      </c>
      <c r="L4610" t="n">
        <v>33026.37</v>
      </c>
      <c r="M4610" t="n">
        <v>225.21</v>
      </c>
      <c r="N4610" t="n">
        <v>1209019.81</v>
      </c>
      <c r="O4610" t="n">
        <v>54.42</v>
      </c>
      <c r="P4610" t="n">
        <v>5.12</v>
      </c>
      <c r="Q4610" t="n">
        <v>66.48999999999999</v>
      </c>
      <c r="R4610" t="n">
        <v>211.53</v>
      </c>
      <c r="S4610" t="n">
        <v>182.508</v>
      </c>
      <c r="T4610" t="n">
        <v>391.992</v>
      </c>
    </row>
    <row r="4611">
      <c r="A4611" s="142" t="n">
        <v>42997</v>
      </c>
      <c r="B4611" t="n">
        <v>165.77</v>
      </c>
      <c r="C4611" t="n">
        <v>269.46</v>
      </c>
      <c r="D4611" t="n">
        <v>182.41</v>
      </c>
      <c r="E4611" t="inlineStr"/>
      <c r="F4611" t="n">
        <v>105.27</v>
      </c>
      <c r="G4611" t="n">
        <v>110.27</v>
      </c>
      <c r="H4611" t="inlineStr"/>
      <c r="I4611" t="inlineStr"/>
      <c r="J4611" t="n">
        <v>27.01</v>
      </c>
      <c r="K4611" t="n">
        <v>60.43</v>
      </c>
      <c r="L4611" t="n">
        <v>32808.76</v>
      </c>
      <c r="M4611" t="n">
        <v>224.08</v>
      </c>
      <c r="N4611" t="n">
        <v>1212482.91</v>
      </c>
      <c r="O4611" t="n">
        <v>54.22</v>
      </c>
      <c r="P4611" t="n">
        <v>5.13</v>
      </c>
      <c r="Q4611" t="n">
        <v>66.23999999999999</v>
      </c>
      <c r="R4611" t="n">
        <v>211.606</v>
      </c>
      <c r="S4611" t="n">
        <v>182.516</v>
      </c>
      <c r="T4611" t="n">
        <v>390.036</v>
      </c>
    </row>
    <row r="4612">
      <c r="A4612" s="142" t="n">
        <v>42998</v>
      </c>
      <c r="B4612" t="n">
        <v>165.14</v>
      </c>
      <c r="C4612" t="n">
        <v>268.42</v>
      </c>
      <c r="D4612" t="n">
        <v>181.71</v>
      </c>
      <c r="E4612" t="inlineStr"/>
      <c r="F4612" t="n">
        <v>104.95</v>
      </c>
      <c r="G4612" t="n">
        <v>110.08</v>
      </c>
      <c r="H4612" t="inlineStr"/>
      <c r="I4612" t="inlineStr"/>
      <c r="J4612" t="n">
        <v>27.2</v>
      </c>
      <c r="K4612" t="n">
        <v>59.98</v>
      </c>
      <c r="L4612" t="n">
        <v>32886.66</v>
      </c>
      <c r="M4612" t="n">
        <v>222.34</v>
      </c>
      <c r="N4612" t="n">
        <v>1208920.03</v>
      </c>
      <c r="O4612" t="n">
        <v>53.95</v>
      </c>
      <c r="P4612" t="n">
        <v>5.13</v>
      </c>
      <c r="Q4612" t="n">
        <v>66.75</v>
      </c>
      <c r="R4612" t="n">
        <v>211.548</v>
      </c>
      <c r="S4612" t="n">
        <v>182.519</v>
      </c>
      <c r="T4612" t="n">
        <v>390.361</v>
      </c>
    </row>
    <row r="4613">
      <c r="A4613" s="142" t="n">
        <v>42999</v>
      </c>
      <c r="B4613" t="n">
        <v>164.57</v>
      </c>
      <c r="C4613" t="n">
        <v>267.48</v>
      </c>
      <c r="D4613" t="n">
        <v>181.08</v>
      </c>
      <c r="E4613" t="inlineStr"/>
      <c r="F4613" t="n">
        <v>104.63</v>
      </c>
      <c r="G4613" t="n">
        <v>109.85</v>
      </c>
      <c r="H4613" t="inlineStr"/>
      <c r="I4613" t="inlineStr"/>
      <c r="J4613" t="n">
        <v>26.6</v>
      </c>
      <c r="K4613" t="n">
        <v>59.73</v>
      </c>
      <c r="L4613" t="n">
        <v>32526.54</v>
      </c>
      <c r="M4613" t="n">
        <v>220.82</v>
      </c>
      <c r="N4613" t="n">
        <v>1197931.5</v>
      </c>
      <c r="O4613" t="n">
        <v>53.42</v>
      </c>
      <c r="P4613" t="n">
        <v>5.04</v>
      </c>
      <c r="Q4613" t="n">
        <v>65.34</v>
      </c>
      <c r="R4613" t="n">
        <v>212.125</v>
      </c>
      <c r="S4613" t="n">
        <v>182.897</v>
      </c>
      <c r="T4613" t="n">
        <v>391.4</v>
      </c>
    </row>
    <row r="4614">
      <c r="A4614" s="142" t="n">
        <v>43000</v>
      </c>
      <c r="B4614" t="n">
        <v>162.71</v>
      </c>
      <c r="C4614" t="n">
        <v>264.46</v>
      </c>
      <c r="D4614" t="n">
        <v>179.04</v>
      </c>
      <c r="E4614" t="inlineStr"/>
      <c r="F4614" t="n">
        <v>103.5</v>
      </c>
      <c r="G4614" t="n">
        <v>107.94</v>
      </c>
      <c r="H4614" t="inlineStr"/>
      <c r="I4614" t="inlineStr"/>
      <c r="J4614" t="n">
        <v>26.64</v>
      </c>
      <c r="K4614" t="n">
        <v>60.53</v>
      </c>
      <c r="L4614" t="n">
        <v>32544.88</v>
      </c>
      <c r="M4614" t="n">
        <v>222.55</v>
      </c>
      <c r="N4614" t="n">
        <v>1208684.07</v>
      </c>
      <c r="O4614" t="n">
        <v>53.89</v>
      </c>
      <c r="P4614" t="n">
        <v>5.08</v>
      </c>
      <c r="Q4614" t="n">
        <v>65.42</v>
      </c>
      <c r="R4614" t="n">
        <v>212.304</v>
      </c>
      <c r="S4614" t="n">
        <v>182.417</v>
      </c>
      <c r="T4614" t="n">
        <v>387.803</v>
      </c>
    </row>
    <row r="4615">
      <c r="A4615" s="142" t="n">
        <v>43003</v>
      </c>
      <c r="B4615" t="n">
        <v>164.15</v>
      </c>
      <c r="C4615" t="n">
        <v>266.79</v>
      </c>
      <c r="D4615" t="n">
        <v>180.63</v>
      </c>
      <c r="E4615" t="inlineStr"/>
      <c r="F4615" t="n">
        <v>104.59</v>
      </c>
      <c r="G4615" t="n">
        <v>109.33</v>
      </c>
      <c r="H4615" t="inlineStr"/>
      <c r="I4615" t="inlineStr"/>
      <c r="J4615" t="n">
        <v>26.94</v>
      </c>
      <c r="K4615" t="n">
        <v>61.04</v>
      </c>
      <c r="L4615" t="n">
        <v>32721.53</v>
      </c>
      <c r="M4615" t="n">
        <v>226.58</v>
      </c>
      <c r="N4615" t="n">
        <v>1233937.93</v>
      </c>
      <c r="O4615" t="n">
        <v>55.09</v>
      </c>
      <c r="P4615" t="n">
        <v>5.19</v>
      </c>
      <c r="Q4615" t="n">
        <v>66</v>
      </c>
      <c r="R4615" t="n">
        <v>212.753</v>
      </c>
      <c r="S4615" t="n">
        <v>183.245</v>
      </c>
      <c r="T4615" t="n">
        <v>386.134</v>
      </c>
    </row>
    <row r="4616">
      <c r="A4616" s="142" t="n">
        <v>43004</v>
      </c>
      <c r="B4616" t="n">
        <v>167.58</v>
      </c>
      <c r="C4616" t="n">
        <v>272.35</v>
      </c>
      <c r="D4616" t="n">
        <v>184.41</v>
      </c>
      <c r="E4616" t="inlineStr"/>
      <c r="F4616" t="n">
        <v>106.62</v>
      </c>
      <c r="G4616" t="n">
        <v>110.67</v>
      </c>
      <c r="H4616" t="inlineStr"/>
      <c r="I4616" t="inlineStr"/>
      <c r="J4616" t="n">
        <v>27.39</v>
      </c>
      <c r="K4616" t="n">
        <v>60.52</v>
      </c>
      <c r="L4616" t="n">
        <v>32444.47</v>
      </c>
      <c r="M4616" t="n">
        <v>222.67</v>
      </c>
      <c r="N4616" t="n">
        <v>1222414.6</v>
      </c>
      <c r="O4616" t="n">
        <v>54.5</v>
      </c>
      <c r="P4616" t="n">
        <v>5.15</v>
      </c>
      <c r="Q4616" t="n">
        <v>67.27</v>
      </c>
      <c r="R4616" t="n">
        <v>212.91</v>
      </c>
      <c r="S4616" t="n">
        <v>184.199</v>
      </c>
      <c r="T4616" t="n">
        <v>386.568</v>
      </c>
    </row>
    <row r="4617">
      <c r="A4617" s="142" t="n">
        <v>43005</v>
      </c>
      <c r="B4617" t="n">
        <v>166.53</v>
      </c>
      <c r="C4617" t="n">
        <v>270.64</v>
      </c>
      <c r="D4617" t="n">
        <v>183.26</v>
      </c>
      <c r="E4617" t="inlineStr"/>
      <c r="F4617" t="n">
        <v>105.65</v>
      </c>
      <c r="G4617" t="n">
        <v>109.04</v>
      </c>
      <c r="H4617" t="inlineStr"/>
      <c r="I4617" t="inlineStr"/>
      <c r="J4617" t="n">
        <v>26.93</v>
      </c>
      <c r="K4617" t="n">
        <v>60.22</v>
      </c>
      <c r="L4617" t="n">
        <v>32350.65</v>
      </c>
      <c r="M4617" t="n">
        <v>222.82</v>
      </c>
      <c r="N4617" t="n">
        <v>1205060.02</v>
      </c>
      <c r="O4617" t="n">
        <v>54.02</v>
      </c>
      <c r="P4617" t="n">
        <v>5.07</v>
      </c>
      <c r="Q4617" t="n">
        <v>66.23</v>
      </c>
      <c r="R4617" t="n">
        <v>213.751</v>
      </c>
      <c r="S4617" t="n">
        <v>185.208</v>
      </c>
      <c r="T4617" t="n">
        <v>387.191</v>
      </c>
    </row>
    <row r="4618">
      <c r="A4618" s="142" t="n">
        <v>43006</v>
      </c>
      <c r="B4618" t="n">
        <v>165.36</v>
      </c>
      <c r="C4618" t="n">
        <v>268.72</v>
      </c>
      <c r="D4618" t="n">
        <v>181.96</v>
      </c>
      <c r="E4618" t="inlineStr"/>
      <c r="F4618" t="n">
        <v>105.05</v>
      </c>
      <c r="G4618" t="n">
        <v>107.94</v>
      </c>
      <c r="H4618" t="inlineStr"/>
      <c r="I4618" t="inlineStr"/>
      <c r="J4618" t="n">
        <v>26.71</v>
      </c>
      <c r="K4618" t="n">
        <v>60.16</v>
      </c>
      <c r="L4618" t="n">
        <v>32382.98</v>
      </c>
      <c r="M4618" t="n">
        <v>222.06</v>
      </c>
      <c r="N4618" t="n">
        <v>1211298.72</v>
      </c>
      <c r="O4618" t="n">
        <v>53.7</v>
      </c>
      <c r="P4618" t="n">
        <v>5.08</v>
      </c>
      <c r="Q4618" t="n">
        <v>65.55</v>
      </c>
      <c r="R4618" t="n">
        <v>214.12</v>
      </c>
      <c r="S4618" t="n">
        <v>184.62</v>
      </c>
      <c r="T4618" t="n">
        <v>383.274</v>
      </c>
    </row>
    <row r="4619">
      <c r="A4619" s="142" t="n">
        <v>43007</v>
      </c>
      <c r="B4619" t="n">
        <v>164.14</v>
      </c>
      <c r="C4619" t="n">
        <v>266.73</v>
      </c>
      <c r="D4619" t="n">
        <v>180.62</v>
      </c>
      <c r="E4619" t="inlineStr"/>
      <c r="F4619" t="n">
        <v>104.37</v>
      </c>
      <c r="G4619" t="n">
        <v>107.65</v>
      </c>
      <c r="H4619" t="inlineStr"/>
      <c r="I4619" t="inlineStr"/>
      <c r="J4619" t="n">
        <v>26.72</v>
      </c>
      <c r="K4619" t="n">
        <v>59.96</v>
      </c>
      <c r="L4619" t="n">
        <v>32267.6</v>
      </c>
      <c r="M4619" t="n">
        <v>220.21</v>
      </c>
      <c r="N4619" t="n">
        <v>1198944.08</v>
      </c>
      <c r="O4619" t="n">
        <v>53.2</v>
      </c>
      <c r="P4619" t="n">
        <v>5.02</v>
      </c>
      <c r="Q4619" t="n">
        <v>65.64</v>
      </c>
      <c r="R4619" t="n">
        <v>215.104</v>
      </c>
      <c r="S4619" t="n">
        <v>184.908</v>
      </c>
      <c r="T4619" t="n">
        <v>385.453</v>
      </c>
    </row>
    <row r="4620">
      <c r="A4620" s="142" t="n">
        <v>43010</v>
      </c>
      <c r="B4620" t="n">
        <v>163.98</v>
      </c>
      <c r="C4620" t="n">
        <v>266.47</v>
      </c>
      <c r="D4620" t="n">
        <v>180.46</v>
      </c>
      <c r="E4620" t="inlineStr"/>
      <c r="F4620" t="n">
        <v>104.38</v>
      </c>
      <c r="G4620" t="n">
        <v>107.88</v>
      </c>
      <c r="H4620" t="inlineStr"/>
      <c r="I4620" t="inlineStr"/>
      <c r="J4620" t="n">
        <v>26.76</v>
      </c>
      <c r="K4620" t="n">
        <v>60.4</v>
      </c>
      <c r="L4620" t="n">
        <v>31989.34</v>
      </c>
      <c r="M4620" t="n">
        <v>221.46</v>
      </c>
      <c r="N4620" t="n">
        <v>1209690.39</v>
      </c>
      <c r="O4620" t="n">
        <v>53.8</v>
      </c>
      <c r="P4620" t="n">
        <v>5.08</v>
      </c>
      <c r="Q4620" t="n">
        <v>65.65000000000001</v>
      </c>
      <c r="R4620" t="n">
        <v>216.217</v>
      </c>
      <c r="S4620" t="n">
        <v>186.631</v>
      </c>
      <c r="T4620" t="n">
        <v>388.734</v>
      </c>
    </row>
    <row r="4621">
      <c r="A4621" s="142" t="n">
        <v>43011</v>
      </c>
      <c r="B4621" t="n">
        <v>165.23</v>
      </c>
      <c r="C4621" t="n">
        <v>268.5</v>
      </c>
      <c r="D4621" t="n">
        <v>181.84</v>
      </c>
      <c r="E4621" t="inlineStr"/>
      <c r="F4621" t="n">
        <v>105.17</v>
      </c>
      <c r="G4621" t="n">
        <v>107.92</v>
      </c>
      <c r="H4621" t="inlineStr"/>
      <c r="I4621" t="inlineStr"/>
      <c r="J4621" t="n">
        <v>26.88</v>
      </c>
      <c r="K4621" t="n">
        <v>60.78</v>
      </c>
      <c r="L4621" t="n">
        <v>32008.95</v>
      </c>
      <c r="M4621" t="n">
        <v>223.42</v>
      </c>
      <c r="N4621" t="n">
        <v>1220293.24</v>
      </c>
      <c r="O4621" t="n">
        <v>54</v>
      </c>
      <c r="P4621" t="n">
        <v>5.12</v>
      </c>
      <c r="Q4621" t="n">
        <v>66.29000000000001</v>
      </c>
      <c r="R4621" t="n">
        <v>216.531</v>
      </c>
      <c r="S4621" t="n">
        <v>187.028</v>
      </c>
      <c r="T4621" t="n">
        <v>393.168</v>
      </c>
    </row>
    <row r="4622">
      <c r="A4622" s="142" t="n">
        <v>43012</v>
      </c>
      <c r="B4622" t="n">
        <v>165.75</v>
      </c>
      <c r="C4622" t="n">
        <v>269.32</v>
      </c>
      <c r="D4622" t="n">
        <v>182.4</v>
      </c>
      <c r="E4622" t="inlineStr"/>
      <c r="F4622" t="n">
        <v>105.39</v>
      </c>
      <c r="G4622" t="n">
        <v>108.42</v>
      </c>
      <c r="H4622" t="inlineStr"/>
      <c r="I4622" t="inlineStr"/>
      <c r="J4622" t="n">
        <v>27</v>
      </c>
      <c r="K4622" t="n">
        <v>61.3</v>
      </c>
      <c r="L4622" t="n">
        <v>32032.33</v>
      </c>
      <c r="M4622" t="n">
        <v>225.2</v>
      </c>
      <c r="N4622" t="n">
        <v>1228886.41</v>
      </c>
      <c r="O4622" t="n">
        <v>54.39</v>
      </c>
      <c r="P4622" t="n">
        <v>5.17</v>
      </c>
      <c r="Q4622" t="n">
        <v>66.51000000000001</v>
      </c>
      <c r="R4622" t="n">
        <v>216.35</v>
      </c>
      <c r="S4622" t="n">
        <v>187.126</v>
      </c>
      <c r="T4622" t="n">
        <v>394.694</v>
      </c>
    </row>
    <row r="4623">
      <c r="A4623" s="142" t="n">
        <v>43013</v>
      </c>
      <c r="B4623" t="n">
        <v>167.18</v>
      </c>
      <c r="C4623" t="n">
        <v>271.64</v>
      </c>
      <c r="D4623" t="n">
        <v>183.98</v>
      </c>
      <c r="E4623" t="inlineStr"/>
      <c r="F4623" t="n">
        <v>106.26</v>
      </c>
      <c r="G4623" t="n">
        <v>109.42</v>
      </c>
      <c r="H4623" t="inlineStr"/>
      <c r="I4623" t="inlineStr"/>
      <c r="J4623" t="n">
        <v>27.19</v>
      </c>
      <c r="K4623" t="n">
        <v>61.58</v>
      </c>
      <c r="L4623" t="n">
        <v>32151.56</v>
      </c>
      <c r="M4623" t="n">
        <v>225.29</v>
      </c>
      <c r="N4623" t="n">
        <v>1224528.82</v>
      </c>
      <c r="O4623" t="n">
        <v>54.23</v>
      </c>
      <c r="P4623" t="n">
        <v>5.17</v>
      </c>
      <c r="Q4623" t="n">
        <v>67.01000000000001</v>
      </c>
      <c r="R4623" t="n">
        <v>216.8</v>
      </c>
      <c r="S4623" t="n">
        <v>188.345</v>
      </c>
      <c r="T4623" t="n">
        <v>396.607</v>
      </c>
    </row>
    <row r="4624">
      <c r="A4624" s="142" t="n">
        <v>43014</v>
      </c>
      <c r="B4624" t="n">
        <v>166.7</v>
      </c>
      <c r="C4624" t="n">
        <v>270.86</v>
      </c>
      <c r="D4624" t="n">
        <v>183.46</v>
      </c>
      <c r="E4624" t="inlineStr"/>
      <c r="F4624" t="n">
        <v>105.83</v>
      </c>
      <c r="G4624" t="n">
        <v>108.67</v>
      </c>
      <c r="H4624" t="inlineStr"/>
      <c r="I4624" t="inlineStr"/>
      <c r="J4624" t="n">
        <v>26.88</v>
      </c>
      <c r="K4624" t="n">
        <v>61.56</v>
      </c>
      <c r="L4624" t="n">
        <v>32098.18</v>
      </c>
      <c r="M4624" t="n">
        <v>228.18</v>
      </c>
      <c r="N4624" t="n">
        <v>1237746.63</v>
      </c>
      <c r="O4624" t="n">
        <v>54.51</v>
      </c>
      <c r="P4624" t="n">
        <v>5.19</v>
      </c>
      <c r="Q4624" t="n">
        <v>66.27</v>
      </c>
      <c r="R4624" t="n">
        <v>215.928</v>
      </c>
      <c r="S4624" t="n">
        <v>187.911</v>
      </c>
      <c r="T4624" t="n">
        <v>396.13</v>
      </c>
    </row>
    <row r="4625">
      <c r="A4625" s="142" t="n">
        <v>43017</v>
      </c>
      <c r="B4625" t="n">
        <v>167.74</v>
      </c>
      <c r="C4625" t="n">
        <v>272.53</v>
      </c>
      <c r="D4625" t="n">
        <v>184.61</v>
      </c>
      <c r="E4625" t="inlineStr"/>
      <c r="F4625" t="n">
        <v>106.56</v>
      </c>
      <c r="G4625" t="n">
        <v>109.52</v>
      </c>
      <c r="H4625" t="inlineStr"/>
      <c r="I4625" t="inlineStr"/>
      <c r="J4625" t="n">
        <v>27.33</v>
      </c>
      <c r="K4625" t="n">
        <v>61.4</v>
      </c>
      <c r="L4625" t="n">
        <v>32098.18</v>
      </c>
      <c r="M4625" t="n">
        <v>228.92</v>
      </c>
      <c r="N4625" t="n">
        <v>1238204.19</v>
      </c>
      <c r="O4625" t="n">
        <v>54.51</v>
      </c>
      <c r="P4625" t="n">
        <v>5.21</v>
      </c>
      <c r="Q4625" t="n">
        <v>67.44</v>
      </c>
      <c r="R4625" t="n">
        <v>216.342</v>
      </c>
      <c r="S4625" t="n">
        <v>187.704</v>
      </c>
      <c r="T4625" t="n">
        <v>395.009</v>
      </c>
    </row>
    <row r="4626">
      <c r="A4626" s="142" t="n">
        <v>43018</v>
      </c>
      <c r="B4626" t="n">
        <v>168.76</v>
      </c>
      <c r="C4626" t="n">
        <v>274.18</v>
      </c>
      <c r="D4626" t="n">
        <v>185.73</v>
      </c>
      <c r="E4626" t="inlineStr"/>
      <c r="F4626" t="n">
        <v>107.1</v>
      </c>
      <c r="G4626" t="n">
        <v>110.24</v>
      </c>
      <c r="H4626" t="inlineStr"/>
      <c r="I4626" t="inlineStr"/>
      <c r="J4626" t="n">
        <v>27.46</v>
      </c>
      <c r="K4626" t="n">
        <v>61.46</v>
      </c>
      <c r="L4626" t="n">
        <v>32681.86</v>
      </c>
      <c r="M4626" t="n">
        <v>227.83</v>
      </c>
      <c r="N4626" t="n">
        <v>1234821.37</v>
      </c>
      <c r="O4626" t="n">
        <v>54.53</v>
      </c>
      <c r="P4626" t="n">
        <v>5.2</v>
      </c>
      <c r="Q4626" t="n">
        <v>67.83</v>
      </c>
      <c r="R4626" t="n">
        <v>216.304</v>
      </c>
      <c r="S4626" t="n">
        <v>187.381</v>
      </c>
      <c r="T4626" t="n">
        <v>396.703</v>
      </c>
    </row>
    <row r="4627">
      <c r="A4627" s="142" t="n">
        <v>43019</v>
      </c>
      <c r="B4627" t="n">
        <v>168.43</v>
      </c>
      <c r="C4627" t="n">
        <v>273.65</v>
      </c>
      <c r="D4627" t="n">
        <v>185.37</v>
      </c>
      <c r="E4627" t="inlineStr"/>
      <c r="F4627" t="n">
        <v>106.82</v>
      </c>
      <c r="G4627" t="n">
        <v>110.77</v>
      </c>
      <c r="H4627" t="inlineStr"/>
      <c r="I4627" t="inlineStr"/>
      <c r="J4627" t="n">
        <v>27.32</v>
      </c>
      <c r="K4627" t="n">
        <v>62.3</v>
      </c>
      <c r="L4627" t="n">
        <v>32766.09</v>
      </c>
      <c r="M4627" t="n">
        <v>229.16</v>
      </c>
      <c r="N4627" t="n">
        <v>1238515.93</v>
      </c>
      <c r="O4627" t="n">
        <v>54.5</v>
      </c>
      <c r="P4627" t="n">
        <v>5.22</v>
      </c>
      <c r="Q4627" t="n">
        <v>67.40000000000001</v>
      </c>
      <c r="R4627" t="n">
        <v>216.315</v>
      </c>
      <c r="S4627" t="n">
        <v>187.297</v>
      </c>
      <c r="T4627" t="n">
        <v>397.514</v>
      </c>
    </row>
    <row r="4628">
      <c r="A4628" s="142" t="n">
        <v>43020</v>
      </c>
      <c r="B4628" t="n">
        <v>169.69</v>
      </c>
      <c r="C4628" t="n">
        <v>275.69</v>
      </c>
      <c r="D4628" t="n">
        <v>186.76</v>
      </c>
      <c r="E4628" t="inlineStr"/>
      <c r="F4628" t="n">
        <v>107.66</v>
      </c>
      <c r="G4628" t="n">
        <v>111.85</v>
      </c>
      <c r="H4628" t="inlineStr"/>
      <c r="I4628" t="inlineStr"/>
      <c r="J4628" t="n">
        <v>27.31</v>
      </c>
      <c r="K4628" t="n">
        <v>62.38</v>
      </c>
      <c r="L4628" t="n">
        <v>33055.5</v>
      </c>
      <c r="M4628" t="n">
        <v>228.97</v>
      </c>
      <c r="N4628" t="n">
        <v>1235533.46</v>
      </c>
      <c r="O4628" t="n">
        <v>54.62</v>
      </c>
      <c r="P4628" t="n">
        <v>5.21</v>
      </c>
      <c r="Q4628" t="n">
        <v>67.11</v>
      </c>
      <c r="R4628" t="n">
        <v>216.424</v>
      </c>
      <c r="S4628" t="n">
        <v>187.285</v>
      </c>
      <c r="T4628" t="n">
        <v>398.966</v>
      </c>
    </row>
    <row r="4629">
      <c r="A4629" s="142" t="n">
        <v>43021</v>
      </c>
      <c r="B4629" t="n">
        <v>170.7</v>
      </c>
      <c r="C4629" t="n">
        <v>277.49</v>
      </c>
      <c r="D4629" t="n">
        <v>187.94</v>
      </c>
      <c r="E4629" t="inlineStr"/>
      <c r="F4629" t="n">
        <v>108.24</v>
      </c>
      <c r="G4629" t="n">
        <v>112.52</v>
      </c>
      <c r="H4629" t="inlineStr"/>
      <c r="I4629" t="inlineStr"/>
      <c r="J4629" t="n">
        <v>27.6</v>
      </c>
      <c r="K4629" t="n">
        <v>62.64</v>
      </c>
      <c r="L4629" t="n">
        <v>33317.38</v>
      </c>
      <c r="M4629" t="n">
        <v>228.97</v>
      </c>
      <c r="N4629" t="n">
        <v>1236888.88</v>
      </c>
      <c r="O4629" t="n">
        <v>54.81</v>
      </c>
      <c r="P4629" t="n">
        <v>5.23</v>
      </c>
      <c r="Q4629" t="n">
        <v>67.38</v>
      </c>
      <c r="R4629" t="n">
        <v>217.038</v>
      </c>
      <c r="S4629" t="n">
        <v>187.894</v>
      </c>
      <c r="T4629" t="n">
        <v>400.854</v>
      </c>
    </row>
    <row r="4630">
      <c r="A4630" s="142" t="n">
        <v>43024</v>
      </c>
      <c r="B4630" t="n">
        <v>171.15</v>
      </c>
      <c r="C4630" t="n">
        <v>278.45</v>
      </c>
      <c r="D4630" t="n">
        <v>188.55</v>
      </c>
      <c r="E4630" t="inlineStr"/>
      <c r="F4630" t="n">
        <v>108.54</v>
      </c>
      <c r="G4630" t="n">
        <v>112.77</v>
      </c>
      <c r="H4630" t="inlineStr"/>
      <c r="I4630" t="inlineStr"/>
      <c r="J4630" t="n">
        <v>27.55</v>
      </c>
      <c r="K4630" t="n">
        <v>61.75</v>
      </c>
      <c r="L4630" t="n">
        <v>33173.84</v>
      </c>
      <c r="M4630" t="n">
        <v>224.25</v>
      </c>
      <c r="N4630" t="n">
        <v>1215345.68</v>
      </c>
      <c r="O4630" t="n">
        <v>53.82</v>
      </c>
      <c r="P4630" t="n">
        <v>5.17</v>
      </c>
      <c r="Q4630" t="n">
        <v>67.28</v>
      </c>
      <c r="R4630" t="n">
        <v>217.046</v>
      </c>
      <c r="S4630" t="n">
        <v>188.772</v>
      </c>
      <c r="T4630" t="n">
        <v>404.256</v>
      </c>
    </row>
    <row r="4631">
      <c r="A4631" s="142" t="n">
        <v>43025</v>
      </c>
      <c r="B4631" t="n">
        <v>168.5</v>
      </c>
      <c r="C4631" t="n">
        <v>274.23</v>
      </c>
      <c r="D4631" t="n">
        <v>188.55</v>
      </c>
      <c r="E4631" t="inlineStr"/>
      <c r="F4631" t="n">
        <v>106.86</v>
      </c>
      <c r="G4631" t="n">
        <v>110.74</v>
      </c>
      <c r="H4631" t="inlineStr"/>
      <c r="I4631" t="inlineStr"/>
      <c r="J4631" t="n">
        <v>27.04</v>
      </c>
      <c r="K4631" t="n">
        <v>61.34</v>
      </c>
      <c r="L4631" t="n">
        <v>32824.74</v>
      </c>
      <c r="M4631" t="n">
        <v>224.62</v>
      </c>
      <c r="N4631" t="n">
        <v>1212219.92</v>
      </c>
      <c r="O4631" t="n">
        <v>53.8</v>
      </c>
      <c r="P4631" t="n">
        <v>5.14</v>
      </c>
      <c r="Q4631" t="n">
        <v>66.31</v>
      </c>
      <c r="R4631" t="n">
        <v>216.562</v>
      </c>
      <c r="S4631" t="n">
        <v>189.173</v>
      </c>
      <c r="T4631" t="n">
        <v>403.621</v>
      </c>
    </row>
    <row r="4632">
      <c r="A4632" s="142" t="n">
        <v>43026</v>
      </c>
      <c r="B4632" t="n">
        <v>168.8</v>
      </c>
      <c r="C4632" t="n">
        <v>274.21</v>
      </c>
      <c r="D4632" t="n">
        <v>188.55</v>
      </c>
      <c r="E4632" t="inlineStr"/>
      <c r="F4632" t="n">
        <v>107.11</v>
      </c>
      <c r="G4632" t="n">
        <v>110.34</v>
      </c>
      <c r="H4632" t="inlineStr"/>
      <c r="I4632" t="inlineStr"/>
      <c r="J4632" t="n">
        <v>27.03</v>
      </c>
      <c r="K4632" t="n">
        <v>60.74</v>
      </c>
      <c r="L4632" t="n">
        <v>32538.53</v>
      </c>
      <c r="M4632" t="n">
        <v>222.41</v>
      </c>
      <c r="N4632" t="n">
        <v>1200898.39</v>
      </c>
      <c r="O4632" t="n">
        <v>53.39</v>
      </c>
      <c r="P4632" t="n">
        <v>5.1</v>
      </c>
      <c r="Q4632" t="n">
        <v>66.26000000000001</v>
      </c>
      <c r="R4632" t="n">
        <v>217.187</v>
      </c>
      <c r="S4632" t="n">
        <v>189.06</v>
      </c>
      <c r="T4632" t="n">
        <v>403.24</v>
      </c>
    </row>
    <row r="4633">
      <c r="A4633" s="142" t="n">
        <v>43027</v>
      </c>
      <c r="B4633" t="n">
        <v>168.11</v>
      </c>
      <c r="C4633" t="n">
        <v>273.1</v>
      </c>
      <c r="D4633" t="n">
        <v>185.04</v>
      </c>
      <c r="E4633" t="inlineStr"/>
      <c r="F4633" t="n">
        <v>106.64</v>
      </c>
      <c r="G4633" t="n">
        <v>110.12</v>
      </c>
      <c r="H4633" t="inlineStr"/>
      <c r="I4633" t="inlineStr"/>
      <c r="J4633" t="n">
        <v>26.89</v>
      </c>
      <c r="K4633" t="n">
        <v>60.71</v>
      </c>
      <c r="L4633" t="n">
        <v>32714.59</v>
      </c>
      <c r="M4633" t="n">
        <v>221.76</v>
      </c>
      <c r="N4633" t="n">
        <v>1199058.22</v>
      </c>
      <c r="O4633" t="n">
        <v>53.29</v>
      </c>
      <c r="P4633" t="n">
        <v>5.08</v>
      </c>
      <c r="Q4633" t="n">
        <v>65.79000000000001</v>
      </c>
      <c r="R4633" t="n">
        <v>215.947</v>
      </c>
      <c r="S4633" t="n">
        <v>187.876</v>
      </c>
      <c r="T4633" t="n">
        <v>397.063</v>
      </c>
    </row>
    <row r="4634">
      <c r="A4634" s="142" t="n">
        <v>43028</v>
      </c>
      <c r="B4634" t="n">
        <v>167.57</v>
      </c>
      <c r="C4634" t="n">
        <v>272.21</v>
      </c>
      <c r="D4634" t="n">
        <v>184.45</v>
      </c>
      <c r="E4634" t="inlineStr"/>
      <c r="F4634" t="n">
        <v>106.37</v>
      </c>
      <c r="G4634" t="n">
        <v>110.46</v>
      </c>
      <c r="H4634" t="inlineStr"/>
      <c r="I4634" t="inlineStr"/>
      <c r="J4634" t="n">
        <v>26.76</v>
      </c>
      <c r="K4634" t="n">
        <v>61</v>
      </c>
      <c r="L4634" t="n">
        <v>32683.93</v>
      </c>
      <c r="M4634" t="n">
        <v>221.23</v>
      </c>
      <c r="N4634" t="n">
        <v>1192155.75</v>
      </c>
      <c r="O4634" t="n">
        <v>52.89</v>
      </c>
      <c r="P4634" t="n">
        <v>5.07</v>
      </c>
      <c r="Q4634" t="n">
        <v>65.56999999999999</v>
      </c>
      <c r="R4634" t="n">
        <v>216.517</v>
      </c>
      <c r="S4634" t="n">
        <v>189.185</v>
      </c>
      <c r="T4634" t="n">
        <v>400.308</v>
      </c>
    </row>
    <row r="4635">
      <c r="A4635" s="142" t="n">
        <v>43031</v>
      </c>
      <c r="B4635" t="n">
        <v>167.29</v>
      </c>
      <c r="C4635" t="n">
        <v>271.75</v>
      </c>
      <c r="D4635" t="n">
        <v>184.15</v>
      </c>
      <c r="E4635" t="inlineStr"/>
      <c r="F4635" t="n">
        <v>106.24</v>
      </c>
      <c r="G4635" t="n">
        <v>109.73</v>
      </c>
      <c r="H4635" t="inlineStr"/>
      <c r="I4635" t="inlineStr"/>
      <c r="J4635" t="n">
        <v>26.59</v>
      </c>
      <c r="K4635" t="n">
        <v>60.94</v>
      </c>
      <c r="L4635" t="n">
        <v>32545.42</v>
      </c>
      <c r="M4635" t="n">
        <v>219.75</v>
      </c>
      <c r="N4635" t="n">
        <v>1188119.58</v>
      </c>
      <c r="O4635" t="n">
        <v>52.7</v>
      </c>
      <c r="P4635" t="n">
        <v>5.01</v>
      </c>
      <c r="Q4635" t="n">
        <v>65.40000000000001</v>
      </c>
      <c r="R4635" t="n">
        <v>216.854</v>
      </c>
      <c r="S4635" t="n">
        <v>189.342</v>
      </c>
      <c r="T4635" t="n">
        <v>400.396</v>
      </c>
    </row>
    <row r="4636">
      <c r="A4636" s="142" t="n">
        <v>43032</v>
      </c>
      <c r="B4636" t="n">
        <v>166.01</v>
      </c>
      <c r="C4636" t="n">
        <v>269.66</v>
      </c>
      <c r="D4636" t="n">
        <v>182.74</v>
      </c>
      <c r="E4636" t="inlineStr"/>
      <c r="F4636" t="n">
        <v>105.45</v>
      </c>
      <c r="G4636" t="n">
        <v>108.42</v>
      </c>
      <c r="H4636" t="inlineStr"/>
      <c r="I4636" t="inlineStr"/>
      <c r="J4636" t="n">
        <v>26.5</v>
      </c>
      <c r="K4636" t="n">
        <v>60.73</v>
      </c>
      <c r="L4636" t="n">
        <v>32542.73</v>
      </c>
      <c r="M4636" t="n">
        <v>217.84</v>
      </c>
      <c r="N4636" t="n">
        <v>1170842.39</v>
      </c>
      <c r="O4636" t="n">
        <v>51.99</v>
      </c>
      <c r="P4636" t="n">
        <v>4.93</v>
      </c>
      <c r="Q4636" t="n">
        <v>65.45999999999999</v>
      </c>
      <c r="R4636" t="n">
        <v>216.107</v>
      </c>
      <c r="S4636" t="n">
        <v>189.136</v>
      </c>
      <c r="T4636" t="n">
        <v>398.917</v>
      </c>
    </row>
    <row r="4637">
      <c r="A4637" s="142" t="n">
        <v>43033</v>
      </c>
      <c r="B4637" t="n">
        <v>164.55</v>
      </c>
      <c r="C4637" t="n">
        <v>267.28</v>
      </c>
      <c r="D4637" t="n">
        <v>181.14</v>
      </c>
      <c r="E4637" t="inlineStr"/>
      <c r="F4637" t="n">
        <v>104.64</v>
      </c>
      <c r="G4637" t="n">
        <v>107.7</v>
      </c>
      <c r="H4637" t="inlineStr"/>
      <c r="I4637" t="inlineStr"/>
      <c r="J4637" t="n">
        <v>26.1</v>
      </c>
      <c r="K4637" t="n">
        <v>60.44</v>
      </c>
      <c r="L4637" t="n">
        <v>32516.26</v>
      </c>
      <c r="M4637" t="n">
        <v>215.96</v>
      </c>
      <c r="N4637" t="n">
        <v>1155327.09</v>
      </c>
      <c r="O4637" t="n">
        <v>51.3</v>
      </c>
      <c r="P4637" t="n">
        <v>4.84</v>
      </c>
      <c r="Q4637" t="n">
        <v>64.59999999999999</v>
      </c>
      <c r="R4637" t="n">
        <v>214.821</v>
      </c>
      <c r="S4637" t="n">
        <v>187.716</v>
      </c>
      <c r="T4637" t="n">
        <v>397.526</v>
      </c>
    </row>
    <row r="4638">
      <c r="A4638" s="142" t="n">
        <v>43034</v>
      </c>
      <c r="B4638" t="n">
        <v>162.1</v>
      </c>
      <c r="C4638" t="n">
        <v>263.28</v>
      </c>
      <c r="D4638" t="n">
        <v>178.43</v>
      </c>
      <c r="E4638" t="inlineStr"/>
      <c r="F4638" t="n">
        <v>103.2</v>
      </c>
      <c r="G4638" t="n">
        <v>106.52</v>
      </c>
      <c r="H4638" t="inlineStr"/>
      <c r="I4638" t="inlineStr"/>
      <c r="J4638" t="n">
        <v>26.12</v>
      </c>
      <c r="K4638" t="n">
        <v>59.39</v>
      </c>
      <c r="L4638" t="n">
        <v>32418.16</v>
      </c>
      <c r="M4638" t="n">
        <v>210.99</v>
      </c>
      <c r="N4638" t="n">
        <v>1151926.17</v>
      </c>
      <c r="O4638" t="n">
        <v>51.2</v>
      </c>
      <c r="P4638" t="n">
        <v>4.85</v>
      </c>
      <c r="Q4638" t="n">
        <v>64.67</v>
      </c>
      <c r="R4638" t="n">
        <v>217.093</v>
      </c>
      <c r="S4638" t="n">
        <v>189.5</v>
      </c>
      <c r="T4638" t="n">
        <v>399.026</v>
      </c>
    </row>
    <row r="4639">
      <c r="A4639" s="142" t="n">
        <v>43035</v>
      </c>
      <c r="B4639" t="n">
        <v>161.73</v>
      </c>
      <c r="C4639" t="n">
        <v>262.67</v>
      </c>
      <c r="D4639" t="n">
        <v>178.02</v>
      </c>
      <c r="E4639" t="inlineStr"/>
      <c r="F4639" t="n">
        <v>103.18</v>
      </c>
      <c r="G4639" t="n">
        <v>105.34</v>
      </c>
      <c r="H4639" t="inlineStr"/>
      <c r="I4639" t="inlineStr"/>
      <c r="J4639" t="n">
        <v>26.14</v>
      </c>
      <c r="K4639" t="n">
        <v>60.34</v>
      </c>
      <c r="L4639" t="n">
        <v>32289.53</v>
      </c>
      <c r="M4639" t="n">
        <v>214.09</v>
      </c>
      <c r="N4639" t="n">
        <v>1167576.97</v>
      </c>
      <c r="O4639" t="n">
        <v>51.74</v>
      </c>
      <c r="P4639" t="n">
        <v>4.89</v>
      </c>
      <c r="Q4639" t="n">
        <v>64.55</v>
      </c>
      <c r="R4639" t="n">
        <v>218.34</v>
      </c>
      <c r="S4639" t="n">
        <v>192.269</v>
      </c>
      <c r="T4639" t="n">
        <v>403.946</v>
      </c>
    </row>
    <row r="4640">
      <c r="A4640" s="142" t="n">
        <v>43038</v>
      </c>
      <c r="B4640" t="n">
        <v>162.5</v>
      </c>
      <c r="C4640" t="n">
        <v>263.88</v>
      </c>
      <c r="D4640" t="n">
        <v>178.88</v>
      </c>
      <c r="E4640" t="inlineStr"/>
      <c r="F4640" t="n">
        <v>103.68</v>
      </c>
      <c r="G4640" t="n">
        <v>104.76</v>
      </c>
      <c r="H4640" t="inlineStr"/>
      <c r="I4640" t="inlineStr"/>
      <c r="J4640" t="n">
        <v>26.49</v>
      </c>
      <c r="K4640" t="n">
        <v>61.62</v>
      </c>
      <c r="L4640" t="n">
        <v>32466.98</v>
      </c>
      <c r="M4640" t="n">
        <v>215.41</v>
      </c>
      <c r="N4640" t="n">
        <v>1175310.63</v>
      </c>
      <c r="O4640" t="n">
        <v>52.26</v>
      </c>
      <c r="P4640" t="n">
        <v>4.96</v>
      </c>
      <c r="Q4640" t="n">
        <v>65.25</v>
      </c>
      <c r="R4640" t="n">
        <v>218.594</v>
      </c>
      <c r="S4640" t="n">
        <v>191.638</v>
      </c>
      <c r="T4640" t="n">
        <v>404.312</v>
      </c>
    </row>
    <row r="4641">
      <c r="A4641" s="142" t="n">
        <v>43039</v>
      </c>
      <c r="B4641" t="n">
        <v>164.5</v>
      </c>
      <c r="C4641" t="n">
        <v>267.13</v>
      </c>
      <c r="D4641" t="n">
        <v>181.09</v>
      </c>
      <c r="E4641" t="inlineStr"/>
      <c r="F4641" t="n">
        <v>104.88</v>
      </c>
      <c r="G4641" t="n">
        <v>106.48</v>
      </c>
      <c r="H4641" t="inlineStr"/>
      <c r="I4641" t="inlineStr"/>
      <c r="J4641" t="n">
        <v>26.18</v>
      </c>
      <c r="K4641" t="n">
        <v>61.33</v>
      </c>
      <c r="L4641" t="n">
        <v>32433.58</v>
      </c>
      <c r="M4641" t="n">
        <v>213.14</v>
      </c>
      <c r="N4641" t="n">
        <v>1161589.22</v>
      </c>
      <c r="O4641" t="n">
        <v>51.61</v>
      </c>
      <c r="P4641" t="n">
        <v>4.9</v>
      </c>
      <c r="Q4641" t="n">
        <v>64.8</v>
      </c>
      <c r="R4641" t="n">
        <v>219.315</v>
      </c>
      <c r="S4641" t="n">
        <v>191.543</v>
      </c>
      <c r="T4641" t="n">
        <v>404.873</v>
      </c>
    </row>
    <row r="4642">
      <c r="A4642" s="142" t="n">
        <v>43040</v>
      </c>
      <c r="B4642" t="n">
        <v>164.5</v>
      </c>
      <c r="C4642" t="n">
        <v>267.13</v>
      </c>
      <c r="D4642" t="n">
        <v>181.09</v>
      </c>
      <c r="E4642" t="inlineStr"/>
      <c r="F4642" t="n">
        <v>104.88</v>
      </c>
      <c r="G4642" t="n">
        <v>106.48</v>
      </c>
      <c r="H4642" t="inlineStr"/>
      <c r="I4642" t="inlineStr"/>
      <c r="J4642" t="n">
        <v>26.18</v>
      </c>
      <c r="K4642" t="n">
        <v>61.33</v>
      </c>
      <c r="L4642" t="n">
        <v>32433.58</v>
      </c>
      <c r="M4642" t="n">
        <v>213.14</v>
      </c>
      <c r="N4642" t="n">
        <v>1161589.22</v>
      </c>
      <c r="O4642" t="n">
        <v>51.61</v>
      </c>
      <c r="P4642" t="n">
        <v>4.92</v>
      </c>
      <c r="Q4642" t="n">
        <v>64.8</v>
      </c>
      <c r="R4642" t="n">
        <v>220.136</v>
      </c>
      <c r="S4642" t="n">
        <v>192.651</v>
      </c>
      <c r="T4642" t="n">
        <v>409.614</v>
      </c>
    </row>
    <row r="4643">
      <c r="A4643" s="142" t="n">
        <v>43041</v>
      </c>
      <c r="B4643" t="n">
        <v>163.17</v>
      </c>
      <c r="C4643" t="n">
        <v>264.94</v>
      </c>
      <c r="D4643" t="n">
        <v>179.62</v>
      </c>
      <c r="E4643" t="inlineStr"/>
      <c r="F4643" t="n">
        <v>103.86</v>
      </c>
      <c r="G4643" t="n">
        <v>105.49</v>
      </c>
      <c r="H4643" t="inlineStr"/>
      <c r="I4643" t="inlineStr"/>
      <c r="J4643" t="n">
        <v>26.23</v>
      </c>
      <c r="K4643" t="n">
        <v>61.19</v>
      </c>
      <c r="L4643" t="n">
        <v>32847.82</v>
      </c>
      <c r="M4643" t="n">
        <v>211.44</v>
      </c>
      <c r="N4643" t="n">
        <v>1166451.44</v>
      </c>
      <c r="O4643" t="n">
        <v>51.32</v>
      </c>
      <c r="P4643" t="n">
        <v>4.89</v>
      </c>
      <c r="Q4643" t="n">
        <v>65.18000000000001</v>
      </c>
      <c r="R4643" t="n">
        <v>219.248</v>
      </c>
      <c r="S4643" t="n">
        <v>191.863</v>
      </c>
      <c r="T4643" t="n">
        <v>407.026</v>
      </c>
    </row>
    <row r="4644">
      <c r="A4644" s="142" t="n">
        <v>43042</v>
      </c>
      <c r="B4644" t="n">
        <v>162.93</v>
      </c>
      <c r="C4644" t="n">
        <v>264.55</v>
      </c>
      <c r="D4644" t="n">
        <v>179.36</v>
      </c>
      <c r="E4644" t="inlineStr"/>
      <c r="F4644" t="n">
        <v>103.86</v>
      </c>
      <c r="G4644" t="n">
        <v>105.82</v>
      </c>
      <c r="H4644" t="inlineStr"/>
      <c r="I4644" t="inlineStr"/>
      <c r="J4644" t="n">
        <v>25.82</v>
      </c>
      <c r="K4644" t="n">
        <v>61.29</v>
      </c>
      <c r="L4644" t="n">
        <v>32577.4</v>
      </c>
      <c r="M4644" t="n">
        <v>210.65</v>
      </c>
      <c r="N4644" t="n">
        <v>1165134.86</v>
      </c>
      <c r="O4644" t="n">
        <v>51.47</v>
      </c>
      <c r="P4644" t="n">
        <v>4.9</v>
      </c>
      <c r="Q4644" t="n">
        <v>64.54000000000001</v>
      </c>
      <c r="R4644" t="n">
        <v>219.78</v>
      </c>
      <c r="S4644" t="n">
        <v>192.958</v>
      </c>
      <c r="T4644" t="n">
        <v>408.588</v>
      </c>
    </row>
    <row r="4645">
      <c r="A4645" s="142" t="n">
        <v>43045</v>
      </c>
      <c r="B4645" t="n">
        <v>163.07</v>
      </c>
      <c r="C4645" t="n">
        <v>264.77</v>
      </c>
      <c r="D4645" t="n">
        <v>179.53</v>
      </c>
      <c r="E4645" t="inlineStr"/>
      <c r="F4645" t="n">
        <v>103.96</v>
      </c>
      <c r="G4645" t="n">
        <v>105.43</v>
      </c>
      <c r="H4645" t="inlineStr"/>
      <c r="I4645" t="inlineStr"/>
      <c r="J4645" t="n">
        <v>26.18</v>
      </c>
      <c r="K4645" t="n">
        <v>62.03</v>
      </c>
      <c r="L4645" t="n">
        <v>32968.28</v>
      </c>
      <c r="M4645" t="n">
        <v>214.42</v>
      </c>
      <c r="N4645" t="n">
        <v>1188633.16</v>
      </c>
      <c r="O4645" t="n">
        <v>52.26</v>
      </c>
      <c r="P4645" t="n">
        <v>4.97</v>
      </c>
      <c r="Q4645" t="n">
        <v>65.56</v>
      </c>
      <c r="R4645" t="n">
        <v>220.141</v>
      </c>
      <c r="S4645" t="n">
        <v>193.697</v>
      </c>
      <c r="T4645" t="n">
        <v>411.464</v>
      </c>
    </row>
    <row r="4646">
      <c r="A4646" s="142" t="n">
        <v>43046</v>
      </c>
      <c r="B4646" t="n">
        <v>166.09</v>
      </c>
      <c r="C4646" t="n">
        <v>269.67</v>
      </c>
      <c r="D4646" t="n">
        <v>182.86</v>
      </c>
      <c r="E4646" t="inlineStr"/>
      <c r="F4646" t="n">
        <v>105.87</v>
      </c>
      <c r="G4646" t="n">
        <v>107.08</v>
      </c>
      <c r="H4646" t="inlineStr"/>
      <c r="I4646" t="inlineStr"/>
      <c r="J4646" t="n">
        <v>26.37</v>
      </c>
      <c r="K4646" t="n">
        <v>61.04</v>
      </c>
      <c r="L4646" t="n">
        <v>32719.09</v>
      </c>
      <c r="M4646" t="n">
        <v>213.82</v>
      </c>
      <c r="N4646" t="n">
        <v>1185650.39</v>
      </c>
      <c r="O4646" t="n">
        <v>52.04</v>
      </c>
      <c r="P4646" t="n">
        <v>4.92</v>
      </c>
      <c r="Q4646" t="n">
        <v>66.20999999999999</v>
      </c>
      <c r="R4646" t="n">
        <v>219.052</v>
      </c>
      <c r="S4646" t="n">
        <v>193.931</v>
      </c>
      <c r="T4646" t="n">
        <v>413.089</v>
      </c>
    </row>
    <row r="4647">
      <c r="A4647" s="142" t="n">
        <v>43047</v>
      </c>
      <c r="B4647" t="n">
        <v>166.19</v>
      </c>
      <c r="C4647" t="n">
        <v>269.82</v>
      </c>
      <c r="D4647" t="n">
        <v>182.96</v>
      </c>
      <c r="E4647" t="inlineStr"/>
      <c r="F4647" t="n">
        <v>105.65</v>
      </c>
      <c r="G4647" t="n">
        <v>107</v>
      </c>
      <c r="H4647" t="inlineStr"/>
      <c r="I4647" t="inlineStr"/>
      <c r="J4647" t="n">
        <v>26.43</v>
      </c>
      <c r="K4647" t="n">
        <v>61.37</v>
      </c>
      <c r="L4647" t="n">
        <v>33115.08</v>
      </c>
      <c r="M4647" t="n">
        <v>214.58</v>
      </c>
      <c r="N4647" t="n">
        <v>1196163.25</v>
      </c>
      <c r="O4647" t="n">
        <v>52.39</v>
      </c>
      <c r="P4647" t="n">
        <v>4.98</v>
      </c>
      <c r="Q4647" t="n">
        <v>66.39</v>
      </c>
      <c r="R4647" t="n">
        <v>219.033</v>
      </c>
      <c r="S4647" t="n">
        <v>194.113</v>
      </c>
      <c r="T4647" t="n">
        <v>412.82</v>
      </c>
    </row>
    <row r="4648">
      <c r="A4648" s="142" t="n">
        <v>43048</v>
      </c>
      <c r="B4648" t="n">
        <v>166.78</v>
      </c>
      <c r="C4648" t="n">
        <v>270.78</v>
      </c>
      <c r="D4648" t="n">
        <v>183.61</v>
      </c>
      <c r="E4648" t="inlineStr"/>
      <c r="F4648" t="n">
        <v>106.06</v>
      </c>
      <c r="G4648" t="n">
        <v>107.48</v>
      </c>
      <c r="H4648" t="inlineStr"/>
      <c r="I4648" t="inlineStr"/>
      <c r="J4648" t="n">
        <v>26.36</v>
      </c>
      <c r="K4648" t="n">
        <v>61.06</v>
      </c>
      <c r="L4648" t="n">
        <v>33030.32</v>
      </c>
      <c r="M4648" t="n">
        <v>212.42</v>
      </c>
      <c r="N4648" t="n">
        <v>1186914.06</v>
      </c>
      <c r="O4648" t="n">
        <v>52.16</v>
      </c>
      <c r="P4648" t="n">
        <v>4.95</v>
      </c>
      <c r="Q4648" t="n">
        <v>65.98999999999999</v>
      </c>
      <c r="R4648" t="n">
        <v>216.736</v>
      </c>
      <c r="S4648" t="n">
        <v>192.782</v>
      </c>
      <c r="T4648" t="n">
        <v>411.113</v>
      </c>
    </row>
    <row r="4649">
      <c r="A4649" s="142" t="n">
        <v>43049</v>
      </c>
      <c r="B4649" t="n">
        <v>165.97</v>
      </c>
      <c r="C4649" t="n">
        <v>269.45</v>
      </c>
      <c r="D4649" t="n">
        <v>182.72</v>
      </c>
      <c r="E4649" t="inlineStr"/>
      <c r="F4649" t="n">
        <v>105.49</v>
      </c>
      <c r="G4649" t="n">
        <v>107.37</v>
      </c>
      <c r="H4649" t="inlineStr"/>
      <c r="I4649" t="inlineStr"/>
      <c r="J4649" t="n">
        <v>26.26</v>
      </c>
      <c r="K4649" t="n">
        <v>60.32</v>
      </c>
      <c r="L4649" t="n">
        <v>32725.45</v>
      </c>
      <c r="M4649" t="n">
        <v>210.27</v>
      </c>
      <c r="N4649" t="n">
        <v>1170705.31</v>
      </c>
      <c r="O4649" t="n">
        <v>51.59</v>
      </c>
      <c r="P4649" t="n">
        <v>4.88</v>
      </c>
      <c r="Q4649" t="n">
        <v>65.59999999999999</v>
      </c>
      <c r="R4649" t="n">
        <v>215.932</v>
      </c>
      <c r="S4649" t="n">
        <v>191.907</v>
      </c>
      <c r="T4649" t="n">
        <v>407.887</v>
      </c>
    </row>
    <row r="4650">
      <c r="A4650" s="142" t="n">
        <v>43052</v>
      </c>
      <c r="B4650" t="n">
        <v>164</v>
      </c>
      <c r="C4650" t="n">
        <v>266.25</v>
      </c>
      <c r="D4650" t="n">
        <v>180.57</v>
      </c>
      <c r="E4650" t="inlineStr"/>
      <c r="F4650" t="n">
        <v>104.33</v>
      </c>
      <c r="G4650" t="n">
        <v>106.44</v>
      </c>
      <c r="H4650" t="inlineStr"/>
      <c r="I4650" t="inlineStr"/>
      <c r="J4650" t="n">
        <v>26</v>
      </c>
      <c r="K4650" t="n">
        <v>59.68</v>
      </c>
      <c r="L4650" t="n">
        <v>32843.91</v>
      </c>
      <c r="M4650" t="n">
        <v>210.75</v>
      </c>
      <c r="N4650" t="n">
        <v>1165346.71</v>
      </c>
      <c r="O4650" t="n">
        <v>51.52</v>
      </c>
      <c r="P4650" t="n">
        <v>4.86</v>
      </c>
      <c r="Q4650" t="n">
        <v>64.98</v>
      </c>
      <c r="R4650" t="n">
        <v>214.603</v>
      </c>
      <c r="S4650" t="n">
        <v>191.418</v>
      </c>
      <c r="T4650" t="n">
        <v>405.953</v>
      </c>
    </row>
    <row r="4651">
      <c r="A4651" s="142" t="n">
        <v>43053</v>
      </c>
      <c r="B4651" t="n">
        <v>163.47</v>
      </c>
      <c r="C4651" t="n">
        <v>265.38</v>
      </c>
      <c r="D4651" t="n">
        <v>179.98</v>
      </c>
      <c r="E4651" t="inlineStr"/>
      <c r="F4651" t="n">
        <v>104.17</v>
      </c>
      <c r="G4651" t="n">
        <v>106.17</v>
      </c>
      <c r="H4651" t="inlineStr"/>
      <c r="I4651" t="inlineStr"/>
      <c r="J4651" t="n">
        <v>25.67</v>
      </c>
      <c r="K4651" t="n">
        <v>58.46</v>
      </c>
      <c r="L4651" t="n">
        <v>32799.45</v>
      </c>
      <c r="M4651" t="n">
        <v>207.63</v>
      </c>
      <c r="N4651" t="n">
        <v>1147405.39</v>
      </c>
      <c r="O4651" t="n">
        <v>50.88</v>
      </c>
      <c r="P4651" t="n">
        <v>4.76</v>
      </c>
      <c r="Q4651" t="n">
        <v>64.27</v>
      </c>
      <c r="R4651" t="n">
        <v>213.251</v>
      </c>
      <c r="S4651" t="n">
        <v>189.557</v>
      </c>
      <c r="T4651" t="n">
        <v>401.074</v>
      </c>
    </row>
    <row r="4652">
      <c r="A4652" s="142" t="n">
        <v>43054</v>
      </c>
      <c r="B4652" t="n">
        <v>160.82</v>
      </c>
      <c r="C4652" t="n">
        <v>261.07</v>
      </c>
      <c r="D4652" t="n">
        <v>177.07</v>
      </c>
      <c r="E4652" t="inlineStr"/>
      <c r="F4652" t="n">
        <v>102.51</v>
      </c>
      <c r="G4652" t="n">
        <v>105.26</v>
      </c>
      <c r="H4652" t="inlineStr"/>
      <c r="I4652" t="inlineStr"/>
      <c r="J4652" t="n">
        <v>25.67</v>
      </c>
      <c r="K4652" t="n">
        <v>58.14</v>
      </c>
      <c r="L4652" t="n">
        <v>32752.07</v>
      </c>
      <c r="M4652" t="n">
        <v>205.37</v>
      </c>
      <c r="N4652" t="n">
        <v>1148116.38</v>
      </c>
      <c r="O4652" t="n">
        <v>50.83</v>
      </c>
      <c r="P4652" t="n">
        <v>4.78</v>
      </c>
      <c r="Q4652" t="n">
        <v>64.09</v>
      </c>
      <c r="R4652" t="n">
        <v>212.203</v>
      </c>
      <c r="S4652" t="n">
        <v>187.794</v>
      </c>
      <c r="T4652" t="n">
        <v>396.93</v>
      </c>
    </row>
    <row r="4653">
      <c r="A4653" s="142" t="n">
        <v>43055</v>
      </c>
      <c r="B4653" t="n">
        <v>161.12</v>
      </c>
      <c r="C4653" t="n">
        <v>261.55</v>
      </c>
      <c r="D4653" t="n">
        <v>177.4</v>
      </c>
      <c r="E4653" t="inlineStr"/>
      <c r="F4653" t="n">
        <v>102.95</v>
      </c>
      <c r="G4653" t="n">
        <v>105.87</v>
      </c>
      <c r="H4653" t="inlineStr"/>
      <c r="I4653" t="inlineStr"/>
      <c r="J4653" t="n">
        <v>25.86</v>
      </c>
      <c r="K4653" t="n">
        <v>59.17</v>
      </c>
      <c r="L4653" t="n">
        <v>32819.13</v>
      </c>
      <c r="M4653" t="n">
        <v>206.65</v>
      </c>
      <c r="N4653" t="n">
        <v>1152336.21</v>
      </c>
      <c r="O4653" t="n">
        <v>51.03</v>
      </c>
      <c r="P4653" t="n">
        <v>4.82</v>
      </c>
      <c r="Q4653" t="n">
        <v>64.45999999999999</v>
      </c>
      <c r="R4653" t="n">
        <v>213.788</v>
      </c>
      <c r="S4653" t="n">
        <v>189.788</v>
      </c>
      <c r="T4653" t="n">
        <v>402.991</v>
      </c>
    </row>
    <row r="4654">
      <c r="A4654" s="142" t="n">
        <v>43056</v>
      </c>
      <c r="B4654" t="n">
        <v>162.08</v>
      </c>
      <c r="C4654" t="n">
        <v>263.12</v>
      </c>
      <c r="D4654" t="n">
        <v>178.47</v>
      </c>
      <c r="E4654" t="inlineStr"/>
      <c r="F4654" t="n">
        <v>103.5</v>
      </c>
      <c r="G4654" t="n">
        <v>106.25</v>
      </c>
      <c r="H4654" t="inlineStr"/>
      <c r="I4654" t="inlineStr"/>
      <c r="J4654" t="n">
        <v>25.83</v>
      </c>
      <c r="K4654" t="n">
        <v>59.9</v>
      </c>
      <c r="L4654" t="n">
        <v>33309.71</v>
      </c>
      <c r="M4654" t="n">
        <v>209.76</v>
      </c>
      <c r="N4654" t="n">
        <v>1163507.66</v>
      </c>
      <c r="O4654" t="n">
        <v>51.28</v>
      </c>
      <c r="P4654" t="n">
        <v>4.88</v>
      </c>
      <c r="Q4654" t="n">
        <v>64.45999999999999</v>
      </c>
      <c r="R4654" t="n">
        <v>213.162</v>
      </c>
      <c r="S4654" t="n">
        <v>189.643</v>
      </c>
      <c r="T4654" t="n">
        <v>406.641</v>
      </c>
    </row>
    <row r="4655">
      <c r="A4655" s="142" t="n">
        <v>43059</v>
      </c>
      <c r="B4655" t="n">
        <v>162.08</v>
      </c>
      <c r="C4655" t="n">
        <v>264.99</v>
      </c>
      <c r="D4655" t="n">
        <v>179.75</v>
      </c>
      <c r="E4655" t="inlineStr"/>
      <c r="F4655" t="n">
        <v>103.5</v>
      </c>
      <c r="G4655" t="n">
        <v>106.25</v>
      </c>
      <c r="H4655" t="inlineStr"/>
      <c r="I4655" t="inlineStr"/>
      <c r="J4655" t="n">
        <v>25.96</v>
      </c>
      <c r="K4655" t="n">
        <v>59.26</v>
      </c>
      <c r="L4655" t="n">
        <v>32620.79</v>
      </c>
      <c r="M4655" t="n">
        <v>206.99</v>
      </c>
      <c r="N4655" t="n">
        <v>1156826.4</v>
      </c>
      <c r="O4655" t="n">
        <v>51.09</v>
      </c>
      <c r="P4655" t="n">
        <v>4.83</v>
      </c>
      <c r="Q4655" t="n">
        <v>64.77</v>
      </c>
      <c r="R4655" t="n">
        <v>214.611</v>
      </c>
      <c r="S4655" t="n">
        <v>190.394</v>
      </c>
      <c r="T4655" t="n">
        <v>407.675</v>
      </c>
    </row>
    <row r="4656">
      <c r="A4656" s="142" t="n">
        <v>43060</v>
      </c>
      <c r="B4656" t="n">
        <v>162.9</v>
      </c>
      <c r="C4656" t="n">
        <v>264.43</v>
      </c>
      <c r="D4656" t="n">
        <v>179.38</v>
      </c>
      <c r="E4656" t="inlineStr"/>
      <c r="F4656" t="n">
        <v>103.85</v>
      </c>
      <c r="G4656" t="n">
        <v>106.51</v>
      </c>
      <c r="H4656" t="inlineStr"/>
      <c r="I4656" t="inlineStr"/>
      <c r="J4656" t="n">
        <v>26.15</v>
      </c>
      <c r="K4656" t="n">
        <v>59.69</v>
      </c>
      <c r="L4656" t="n">
        <v>32916.98</v>
      </c>
      <c r="M4656" t="n">
        <v>208.92</v>
      </c>
      <c r="N4656" t="n">
        <v>1163137.07</v>
      </c>
      <c r="O4656" t="n">
        <v>51.35</v>
      </c>
      <c r="P4656" t="n">
        <v>4.88</v>
      </c>
      <c r="Q4656" t="n">
        <v>65.12</v>
      </c>
      <c r="R4656" t="n">
        <v>215.531</v>
      </c>
      <c r="S4656" t="n">
        <v>192.013</v>
      </c>
      <c r="T4656" t="n">
        <v>413.839</v>
      </c>
    </row>
    <row r="4657">
      <c r="A4657" s="142" t="n">
        <v>43061</v>
      </c>
      <c r="B4657" t="n">
        <v>162.9</v>
      </c>
      <c r="C4657" t="n">
        <v>266.01</v>
      </c>
      <c r="D4657" t="n">
        <v>180.46</v>
      </c>
      <c r="E4657" t="inlineStr"/>
      <c r="F4657" t="n">
        <v>103.85</v>
      </c>
      <c r="G4657" t="n">
        <v>106.51</v>
      </c>
      <c r="H4657" t="inlineStr"/>
      <c r="I4657" t="inlineStr"/>
      <c r="J4657" t="n">
        <v>26.25</v>
      </c>
      <c r="K4657" t="n">
        <v>60.59</v>
      </c>
      <c r="L4657" t="n">
        <v>33138.74</v>
      </c>
      <c r="M4657" t="n">
        <v>211.66</v>
      </c>
      <c r="N4657" t="n">
        <v>1169111.58</v>
      </c>
      <c r="O4657" t="n">
        <v>51.62</v>
      </c>
      <c r="P4657" t="n">
        <v>4.91</v>
      </c>
      <c r="Q4657" t="n">
        <v>65.20999999999999</v>
      </c>
      <c r="R4657" t="n">
        <v>214.946</v>
      </c>
      <c r="S4657" t="n">
        <v>191.379</v>
      </c>
      <c r="T4657" t="n">
        <v>413.741</v>
      </c>
    </row>
    <row r="4658">
      <c r="A4658" s="142" t="n">
        <v>43062</v>
      </c>
      <c r="B4658" t="n">
        <v>164.77</v>
      </c>
      <c r="C4658" t="n">
        <v>267.46</v>
      </c>
      <c r="D4658" t="n">
        <v>181.44</v>
      </c>
      <c r="E4658" t="inlineStr"/>
      <c r="F4658" t="n">
        <v>105</v>
      </c>
      <c r="G4658" t="n">
        <v>108.1</v>
      </c>
      <c r="H4658" t="inlineStr"/>
      <c r="I4658" t="inlineStr"/>
      <c r="J4658" t="n">
        <v>26.25</v>
      </c>
      <c r="K4658" t="n">
        <v>60.28</v>
      </c>
      <c r="L4658" t="n">
        <v>33138.74</v>
      </c>
      <c r="M4658" t="n">
        <v>211.3</v>
      </c>
      <c r="N4658" t="n">
        <v>1169091.48</v>
      </c>
      <c r="O4658" t="n">
        <v>51.62</v>
      </c>
      <c r="P4658" t="n">
        <v>4.91</v>
      </c>
      <c r="Q4658" t="n">
        <v>65.20999999999999</v>
      </c>
      <c r="R4658" t="n">
        <v>215.002</v>
      </c>
      <c r="S4658" t="n">
        <v>190.665</v>
      </c>
      <c r="T4658" t="n">
        <v>410.269</v>
      </c>
    </row>
    <row r="4659">
      <c r="A4659" s="142" t="n">
        <v>43063</v>
      </c>
      <c r="B4659" t="n">
        <v>165.18</v>
      </c>
      <c r="C4659" t="n">
        <v>268.11</v>
      </c>
      <c r="D4659" t="n">
        <v>181.9</v>
      </c>
      <c r="E4659" t="inlineStr"/>
      <c r="F4659" t="n">
        <v>105.19</v>
      </c>
      <c r="G4659" t="n">
        <v>108.87</v>
      </c>
      <c r="H4659" t="inlineStr"/>
      <c r="I4659" t="inlineStr"/>
      <c r="J4659" t="n">
        <v>26.12</v>
      </c>
      <c r="K4659" t="n">
        <v>59.72</v>
      </c>
      <c r="L4659" t="n">
        <v>33024.18</v>
      </c>
      <c r="M4659" t="n">
        <v>210.22</v>
      </c>
      <c r="N4659" t="n">
        <v>1156924.53</v>
      </c>
      <c r="O4659" t="n">
        <v>51.15</v>
      </c>
      <c r="P4659" t="n">
        <v>4.86</v>
      </c>
      <c r="Q4659" t="n">
        <v>64.8</v>
      </c>
      <c r="R4659" t="n">
        <v>214.727</v>
      </c>
      <c r="S4659" t="n">
        <v>189.703</v>
      </c>
      <c r="T4659" t="n">
        <v>407.677</v>
      </c>
    </row>
    <row r="4660">
      <c r="A4660" s="142" t="n">
        <v>43066</v>
      </c>
      <c r="B4660" t="n">
        <v>164.23</v>
      </c>
      <c r="C4660" t="n">
        <v>266.55</v>
      </c>
      <c r="D4660" t="n">
        <v>180.86</v>
      </c>
      <c r="E4660" t="inlineStr"/>
      <c r="F4660" t="n">
        <v>104.56</v>
      </c>
      <c r="G4660" t="n">
        <v>109.11</v>
      </c>
      <c r="H4660" t="inlineStr"/>
      <c r="I4660" t="inlineStr"/>
      <c r="J4660" t="n">
        <v>25.99</v>
      </c>
      <c r="K4660" t="n">
        <v>59.72</v>
      </c>
      <c r="L4660" t="n">
        <v>33191.31</v>
      </c>
      <c r="M4660" t="n">
        <v>208.9</v>
      </c>
      <c r="N4660" t="n">
        <v>1162214.44</v>
      </c>
      <c r="O4660" t="n">
        <v>51.41</v>
      </c>
      <c r="P4660" t="n">
        <v>4.86</v>
      </c>
      <c r="Q4660" t="n">
        <v>64.65000000000001</v>
      </c>
      <c r="R4660" t="n">
        <v>213.729</v>
      </c>
      <c r="S4660" t="n">
        <v>189.504</v>
      </c>
      <c r="T4660" t="n">
        <v>404.811</v>
      </c>
    </row>
    <row r="4661">
      <c r="A4661" s="142" t="n">
        <v>43067</v>
      </c>
      <c r="B4661" t="n">
        <v>164.35</v>
      </c>
      <c r="C4661" t="n">
        <v>266.76</v>
      </c>
      <c r="D4661" t="n">
        <v>181</v>
      </c>
      <c r="E4661" t="inlineStr"/>
      <c r="F4661" t="n">
        <v>104.74</v>
      </c>
      <c r="G4661" t="n">
        <v>108.99</v>
      </c>
      <c r="H4661" t="inlineStr"/>
      <c r="I4661" t="inlineStr"/>
      <c r="J4661" t="n">
        <v>26.13</v>
      </c>
      <c r="K4661" t="n">
        <v>59.62</v>
      </c>
      <c r="L4661" t="n">
        <v>33266.12</v>
      </c>
      <c r="M4661" t="n">
        <v>209.07</v>
      </c>
      <c r="N4661" t="n">
        <v>1158540.72</v>
      </c>
      <c r="O4661" t="n">
        <v>51.25</v>
      </c>
      <c r="P4661" t="n">
        <v>4.83</v>
      </c>
      <c r="Q4661" t="n">
        <v>65.03</v>
      </c>
      <c r="R4661" t="n">
        <v>215.026</v>
      </c>
      <c r="S4661" t="n">
        <v>191.246</v>
      </c>
      <c r="T4661" t="n">
        <v>407.325</v>
      </c>
    </row>
    <row r="4662">
      <c r="A4662" s="142" t="n">
        <v>43068</v>
      </c>
      <c r="B4662" t="n">
        <v>163.62</v>
      </c>
      <c r="C4662" t="n">
        <v>265.55</v>
      </c>
      <c r="D4662" t="n">
        <v>180.19</v>
      </c>
      <c r="E4662" t="inlineStr"/>
      <c r="F4662" t="n">
        <v>104.24</v>
      </c>
      <c r="G4662" t="n">
        <v>108.11</v>
      </c>
      <c r="H4662" t="inlineStr"/>
      <c r="I4662" t="inlineStr"/>
      <c r="J4662" t="n">
        <v>25.79</v>
      </c>
      <c r="K4662" t="n">
        <v>58.37</v>
      </c>
      <c r="L4662" t="n">
        <v>32826.18</v>
      </c>
      <c r="M4662" t="n">
        <v>206.49</v>
      </c>
      <c r="N4662" t="n">
        <v>1132897.02</v>
      </c>
      <c r="O4662" t="n">
        <v>50.3</v>
      </c>
      <c r="P4662" t="n">
        <v>4.74</v>
      </c>
      <c r="Q4662" t="n">
        <v>64.23999999999999</v>
      </c>
      <c r="R4662" t="n">
        <v>215.499</v>
      </c>
      <c r="S4662" t="n">
        <v>191.405</v>
      </c>
      <c r="T4662" t="n">
        <v>406.12</v>
      </c>
    </row>
    <row r="4663">
      <c r="A4663" s="142" t="n">
        <v>43069</v>
      </c>
      <c r="B4663" t="n">
        <v>161.22</v>
      </c>
      <c r="C4663" t="n">
        <v>261.67</v>
      </c>
      <c r="D4663" t="n">
        <v>177.55</v>
      </c>
      <c r="E4663" t="inlineStr"/>
      <c r="F4663" t="n">
        <v>102.68</v>
      </c>
      <c r="G4663" t="n">
        <v>106.4</v>
      </c>
      <c r="H4663" t="inlineStr"/>
      <c r="I4663" t="inlineStr"/>
      <c r="J4663" t="n">
        <v>25.37</v>
      </c>
      <c r="K4663" t="n">
        <v>58.36</v>
      </c>
      <c r="L4663" t="n">
        <v>32675.31</v>
      </c>
      <c r="M4663" t="n">
        <v>205.47</v>
      </c>
      <c r="N4663" t="n">
        <v>1124497.1</v>
      </c>
      <c r="O4663" t="n">
        <v>49.8</v>
      </c>
      <c r="P4663" t="n">
        <v>4.71</v>
      </c>
      <c r="Q4663" t="n">
        <v>63.17</v>
      </c>
      <c r="R4663" t="n">
        <v>214.747</v>
      </c>
      <c r="S4663" t="n">
        <v>190.764</v>
      </c>
      <c r="T4663" t="n">
        <v>396.364</v>
      </c>
    </row>
    <row r="4664">
      <c r="A4664" s="142" t="n">
        <v>43070</v>
      </c>
      <c r="B4664" t="n">
        <v>160.04</v>
      </c>
      <c r="C4664" t="n">
        <v>259.74</v>
      </c>
      <c r="D4664" t="n">
        <v>176.25</v>
      </c>
      <c r="E4664" t="inlineStr"/>
      <c r="F4664" t="n">
        <v>101.99</v>
      </c>
      <c r="G4664" t="n">
        <v>106.25</v>
      </c>
      <c r="H4664" t="inlineStr"/>
      <c r="I4664" t="inlineStr"/>
      <c r="J4664" t="n">
        <v>25.36</v>
      </c>
      <c r="K4664" t="n">
        <v>58.02</v>
      </c>
      <c r="L4664" t="n">
        <v>32763.29</v>
      </c>
      <c r="M4664" t="n">
        <v>203.78</v>
      </c>
      <c r="N4664" t="n">
        <v>1125058.34</v>
      </c>
      <c r="O4664" t="n">
        <v>50.12</v>
      </c>
      <c r="P4664" t="n">
        <v>4.75</v>
      </c>
      <c r="Q4664" t="n">
        <v>63.35</v>
      </c>
      <c r="R4664" t="n">
        <v>213.245</v>
      </c>
      <c r="S4664" t="n">
        <v>190.935</v>
      </c>
      <c r="T4664" t="n">
        <v>396.545</v>
      </c>
    </row>
    <row r="4665">
      <c r="A4665" s="142" t="n">
        <v>43073</v>
      </c>
      <c r="B4665" t="n">
        <v>160.9</v>
      </c>
      <c r="C4665" t="n">
        <v>261.13</v>
      </c>
      <c r="D4665" t="n">
        <v>177.21</v>
      </c>
      <c r="E4665" t="inlineStr"/>
      <c r="F4665" t="n">
        <v>102.57</v>
      </c>
      <c r="G4665" t="n">
        <v>106.32</v>
      </c>
      <c r="H4665" t="inlineStr"/>
      <c r="I4665" t="inlineStr"/>
      <c r="J4665" t="n">
        <v>25.35</v>
      </c>
      <c r="K4665" t="n">
        <v>58.62</v>
      </c>
      <c r="L4665" t="n">
        <v>32436.33</v>
      </c>
      <c r="M4665" t="n">
        <v>203.7</v>
      </c>
      <c r="N4665" t="n">
        <v>1117685.3</v>
      </c>
      <c r="O4665" t="n">
        <v>49.81</v>
      </c>
      <c r="P4665" t="n">
        <v>4.7</v>
      </c>
      <c r="Q4665" t="n">
        <v>63.46</v>
      </c>
      <c r="R4665" t="n">
        <v>215.191</v>
      </c>
      <c r="S4665" t="n">
        <v>191.375</v>
      </c>
      <c r="T4665" t="n">
        <v>399.259</v>
      </c>
    </row>
    <row r="4666">
      <c r="A4666" s="142" t="n">
        <v>43074</v>
      </c>
      <c r="B4666" t="n">
        <v>159.33</v>
      </c>
      <c r="C4666" t="n">
        <v>258.57</v>
      </c>
      <c r="D4666" t="n">
        <v>175.48</v>
      </c>
      <c r="E4666" t="inlineStr"/>
      <c r="F4666" t="n">
        <v>101.54</v>
      </c>
      <c r="G4666" t="n">
        <v>105.05</v>
      </c>
      <c r="H4666" t="inlineStr"/>
      <c r="I4666" t="inlineStr"/>
      <c r="J4666" t="n">
        <v>25.09</v>
      </c>
      <c r="K4666" t="n">
        <v>58.13</v>
      </c>
      <c r="L4666" t="n">
        <v>32024.52</v>
      </c>
      <c r="M4666" t="n">
        <v>200.91</v>
      </c>
      <c r="N4666" t="n">
        <v>1105536.75</v>
      </c>
      <c r="O4666" t="n">
        <v>49.38</v>
      </c>
      <c r="P4666" t="n">
        <v>4.65</v>
      </c>
      <c r="Q4666" t="n">
        <v>62.92</v>
      </c>
      <c r="R4666" t="n">
        <v>214.835</v>
      </c>
      <c r="S4666" t="n">
        <v>191.078</v>
      </c>
      <c r="T4666" t="n">
        <v>398.369</v>
      </c>
    </row>
    <row r="4667">
      <c r="A4667" s="142" t="n">
        <v>43075</v>
      </c>
      <c r="B4667" t="n">
        <v>157.57</v>
      </c>
      <c r="C4667" t="n">
        <v>255.72</v>
      </c>
      <c r="D4667" t="n">
        <v>173.55</v>
      </c>
      <c r="E4667" t="inlineStr"/>
      <c r="F4667" t="n">
        <v>100.47</v>
      </c>
      <c r="G4667" t="n">
        <v>103.78</v>
      </c>
      <c r="H4667" t="inlineStr"/>
      <c r="I4667" t="inlineStr"/>
      <c r="J4667" t="n">
        <v>24.89</v>
      </c>
      <c r="K4667" t="n">
        <v>57.72</v>
      </c>
      <c r="L4667" t="n">
        <v>31947</v>
      </c>
      <c r="M4667" t="n">
        <v>200.18</v>
      </c>
      <c r="N4667" t="n">
        <v>1095414.88</v>
      </c>
      <c r="O4667" t="n">
        <v>49.12</v>
      </c>
      <c r="P4667" t="n">
        <v>4.6</v>
      </c>
      <c r="Q4667" t="n">
        <v>62.53</v>
      </c>
      <c r="R4667" t="n">
        <v>214.794</v>
      </c>
      <c r="S4667" t="n">
        <v>190.995</v>
      </c>
      <c r="T4667" t="n">
        <v>393.921</v>
      </c>
    </row>
    <row r="4668">
      <c r="A4668" s="142" t="n">
        <v>43076</v>
      </c>
      <c r="B4668" t="n">
        <v>156.05</v>
      </c>
      <c r="C4668" t="n">
        <v>253.24</v>
      </c>
      <c r="D4668" t="n">
        <v>171.87</v>
      </c>
      <c r="E4668" t="inlineStr"/>
      <c r="F4668" t="n">
        <v>99.5</v>
      </c>
      <c r="G4668" t="n">
        <v>102.43</v>
      </c>
      <c r="H4668" t="inlineStr"/>
      <c r="I4668" t="inlineStr"/>
      <c r="J4668" t="n">
        <v>25</v>
      </c>
      <c r="K4668" t="n">
        <v>56.96</v>
      </c>
      <c r="L4668" t="n">
        <v>31808.36</v>
      </c>
      <c r="M4668" t="n">
        <v>197.67</v>
      </c>
      <c r="N4668" t="n">
        <v>1089629.09</v>
      </c>
      <c r="O4668" t="n">
        <v>48.88</v>
      </c>
      <c r="P4668" t="n">
        <v>4.59</v>
      </c>
      <c r="Q4668" t="n">
        <v>62.15</v>
      </c>
      <c r="R4668" t="n">
        <v>214.844</v>
      </c>
      <c r="S4668" t="n">
        <v>191.421</v>
      </c>
      <c r="T4668" t="n">
        <v>393.66</v>
      </c>
    </row>
    <row r="4669">
      <c r="A4669" s="142" t="n">
        <v>43077</v>
      </c>
      <c r="B4669" t="n">
        <v>155.72</v>
      </c>
      <c r="C4669" t="n">
        <v>252.7</v>
      </c>
      <c r="D4669" t="n">
        <v>171.51</v>
      </c>
      <c r="E4669" t="inlineStr"/>
      <c r="F4669" t="n">
        <v>99.29000000000001</v>
      </c>
      <c r="G4669" t="n">
        <v>102.2</v>
      </c>
      <c r="H4669" t="inlineStr"/>
      <c r="I4669" t="inlineStr"/>
      <c r="J4669" t="n">
        <v>24.92</v>
      </c>
      <c r="K4669" t="n">
        <v>57.57</v>
      </c>
      <c r="L4669" t="n">
        <v>31649.87</v>
      </c>
      <c r="M4669" t="n">
        <v>200.04</v>
      </c>
      <c r="N4669" t="n">
        <v>1101671.17</v>
      </c>
      <c r="O4669" t="n">
        <v>49.37</v>
      </c>
      <c r="P4669" t="n">
        <v>4.61</v>
      </c>
      <c r="Q4669" t="n">
        <v>62.38</v>
      </c>
      <c r="R4669" t="n">
        <v>216.387</v>
      </c>
      <c r="S4669" t="n">
        <v>193.076</v>
      </c>
      <c r="T4669" t="n">
        <v>398.623</v>
      </c>
    </row>
    <row r="4670">
      <c r="A4670" s="142" t="n">
        <v>43080</v>
      </c>
      <c r="B4670" t="n">
        <v>156.33</v>
      </c>
      <c r="C4670" t="n">
        <v>253.69</v>
      </c>
      <c r="D4670" t="n">
        <v>172.2</v>
      </c>
      <c r="E4670" t="inlineStr"/>
      <c r="F4670" t="n">
        <v>99.69</v>
      </c>
      <c r="G4670" t="n">
        <v>102.27</v>
      </c>
      <c r="H4670" t="inlineStr"/>
      <c r="I4670" t="inlineStr"/>
      <c r="J4670" t="n">
        <v>24.99</v>
      </c>
      <c r="K4670" t="n">
        <v>56.96</v>
      </c>
      <c r="L4670" t="n">
        <v>31697.8</v>
      </c>
      <c r="M4670" t="n">
        <v>197.6</v>
      </c>
      <c r="N4670" t="n">
        <v>1096394.84</v>
      </c>
      <c r="O4670" t="n">
        <v>48.96</v>
      </c>
      <c r="P4670" t="n">
        <v>4.62</v>
      </c>
      <c r="Q4670" t="n">
        <v>62.45</v>
      </c>
      <c r="R4670" t="n">
        <v>216.328</v>
      </c>
      <c r="S4670" t="n">
        <v>193.18</v>
      </c>
      <c r="T4670" t="n">
        <v>400.424</v>
      </c>
    </row>
    <row r="4671">
      <c r="A4671" s="142" t="n">
        <v>43081</v>
      </c>
      <c r="B4671" t="n">
        <v>155.32</v>
      </c>
      <c r="C4671" t="n">
        <v>252.03</v>
      </c>
      <c r="D4671" t="n">
        <v>171.08</v>
      </c>
      <c r="E4671" t="inlineStr"/>
      <c r="F4671" t="n">
        <v>99.04000000000001</v>
      </c>
      <c r="G4671" t="n">
        <v>101.98</v>
      </c>
      <c r="H4671" t="inlineStr"/>
      <c r="I4671" t="inlineStr"/>
      <c r="J4671" t="n">
        <v>24.67</v>
      </c>
      <c r="K4671" t="n">
        <v>56.72</v>
      </c>
      <c r="L4671" t="n">
        <v>31495.18</v>
      </c>
      <c r="M4671" t="n">
        <v>197.83</v>
      </c>
      <c r="N4671" t="n">
        <v>1098731.75</v>
      </c>
      <c r="O4671" t="n">
        <v>49.13</v>
      </c>
      <c r="P4671" t="n">
        <v>4.6</v>
      </c>
      <c r="Q4671" t="n">
        <v>61.76</v>
      </c>
      <c r="R4671" t="n">
        <v>217.84</v>
      </c>
      <c r="S4671" t="n">
        <v>194.301</v>
      </c>
      <c r="T4671" t="n">
        <v>399.954</v>
      </c>
    </row>
    <row r="4672">
      <c r="A4672" s="142" t="n">
        <v>43082</v>
      </c>
      <c r="B4672" t="n">
        <v>156.01</v>
      </c>
      <c r="C4672" t="n">
        <v>253.16</v>
      </c>
      <c r="D4672" t="n">
        <v>171.85</v>
      </c>
      <c r="E4672" t="inlineStr"/>
      <c r="F4672" t="n">
        <v>99.48999999999999</v>
      </c>
      <c r="G4672" t="n">
        <v>101.87</v>
      </c>
      <c r="H4672" t="inlineStr"/>
      <c r="I4672" t="inlineStr"/>
      <c r="J4672" t="n">
        <v>24.78</v>
      </c>
      <c r="K4672" t="n">
        <v>58.38</v>
      </c>
      <c r="L4672" t="n">
        <v>31652.33</v>
      </c>
      <c r="M4672" t="n">
        <v>205.3</v>
      </c>
      <c r="N4672" t="n">
        <v>1127232.48</v>
      </c>
      <c r="O4672" t="n">
        <v>50.25</v>
      </c>
      <c r="P4672" t="n">
        <v>4.69</v>
      </c>
      <c r="Q4672" t="n">
        <v>62.14</v>
      </c>
      <c r="R4672" t="n">
        <v>217.304</v>
      </c>
      <c r="S4672" t="n">
        <v>194.047</v>
      </c>
      <c r="T4672" t="n">
        <v>401.315</v>
      </c>
    </row>
    <row r="4673">
      <c r="A4673" s="142" t="n">
        <v>43083</v>
      </c>
      <c r="B4673" t="n">
        <v>159.64</v>
      </c>
      <c r="C4673" t="n">
        <v>259.03</v>
      </c>
      <c r="D4673" t="n">
        <v>175.84</v>
      </c>
      <c r="E4673" t="inlineStr"/>
      <c r="F4673" t="n">
        <v>101.8</v>
      </c>
      <c r="G4673" t="n">
        <v>104.43</v>
      </c>
      <c r="H4673" t="inlineStr"/>
      <c r="I4673" t="inlineStr"/>
      <c r="J4673" t="n">
        <v>25.12</v>
      </c>
      <c r="K4673" t="n">
        <v>57.5</v>
      </c>
      <c r="L4673" t="n">
        <v>31960.5</v>
      </c>
      <c r="M4673" t="n">
        <v>203.83</v>
      </c>
      <c r="N4673" t="n">
        <v>1128239.65</v>
      </c>
      <c r="O4673" t="n">
        <v>50.23</v>
      </c>
      <c r="P4673" t="n">
        <v>4.71</v>
      </c>
      <c r="Q4673" t="n">
        <v>63.06</v>
      </c>
      <c r="R4673" t="n">
        <v>216.28</v>
      </c>
      <c r="S4673" t="n">
        <v>193.255</v>
      </c>
      <c r="T4673" t="n">
        <v>401.571</v>
      </c>
    </row>
    <row r="4674">
      <c r="A4674" s="142" t="n">
        <v>43084</v>
      </c>
      <c r="B4674" t="n">
        <v>160.72</v>
      </c>
      <c r="C4674" t="n">
        <v>260.78</v>
      </c>
      <c r="D4674" t="n">
        <v>177.03</v>
      </c>
      <c r="E4674" t="inlineStr"/>
      <c r="F4674" t="n">
        <v>102.48</v>
      </c>
      <c r="G4674" t="n">
        <v>105.28</v>
      </c>
      <c r="H4674" t="inlineStr"/>
      <c r="I4674" t="inlineStr"/>
      <c r="J4674" t="n">
        <v>25.32</v>
      </c>
      <c r="K4674" t="n">
        <v>58.23</v>
      </c>
      <c r="L4674" t="n">
        <v>31995.5</v>
      </c>
      <c r="M4674" t="n">
        <v>205.93</v>
      </c>
      <c r="N4674" t="n">
        <v>1126268.65</v>
      </c>
      <c r="O4674" t="n">
        <v>50.32</v>
      </c>
      <c r="P4674" t="n">
        <v>4.71</v>
      </c>
      <c r="Q4674" t="n">
        <v>63.76</v>
      </c>
      <c r="R4674" t="n">
        <v>215.926</v>
      </c>
      <c r="S4674" t="n">
        <v>194.027</v>
      </c>
      <c r="T4674" t="n">
        <v>400.959</v>
      </c>
    </row>
    <row r="4675">
      <c r="A4675" s="142" t="n">
        <v>43087</v>
      </c>
      <c r="B4675" t="n">
        <v>160.21</v>
      </c>
      <c r="C4675" t="n">
        <v>259.94</v>
      </c>
      <c r="D4675" t="n">
        <v>176.49</v>
      </c>
      <c r="E4675" t="inlineStr"/>
      <c r="F4675" t="n">
        <v>102.14</v>
      </c>
      <c r="G4675" t="n">
        <v>104.79</v>
      </c>
      <c r="H4675" t="inlineStr"/>
      <c r="I4675" t="inlineStr"/>
      <c r="J4675" t="n">
        <v>25.38</v>
      </c>
      <c r="K4675" t="n">
        <v>58.41</v>
      </c>
      <c r="L4675" t="n">
        <v>32287.41</v>
      </c>
      <c r="M4675" t="n">
        <v>208.44</v>
      </c>
      <c r="N4675" t="n">
        <v>1139495.29</v>
      </c>
      <c r="O4675" t="n">
        <v>50.73</v>
      </c>
      <c r="P4675" t="n">
        <v>4.76</v>
      </c>
      <c r="Q4675" t="n">
        <v>63.93</v>
      </c>
      <c r="R4675" t="n">
        <v>218.401</v>
      </c>
      <c r="S4675" t="n">
        <v>195.014</v>
      </c>
      <c r="T4675" t="n">
        <v>403.615</v>
      </c>
    </row>
    <row r="4676">
      <c r="A4676" s="142" t="n">
        <v>43088</v>
      </c>
      <c r="B4676" t="n">
        <v>161.48</v>
      </c>
      <c r="C4676" t="n">
        <v>262</v>
      </c>
      <c r="D4676" t="n">
        <v>177.89</v>
      </c>
      <c r="E4676" t="inlineStr"/>
      <c r="F4676" t="n">
        <v>102.96</v>
      </c>
      <c r="G4676" t="n">
        <v>106.13</v>
      </c>
      <c r="H4676" t="inlineStr"/>
      <c r="I4676" t="inlineStr"/>
      <c r="J4676" t="n">
        <v>25.44</v>
      </c>
      <c r="K4676" t="n">
        <v>58.22</v>
      </c>
      <c r="L4676" t="n">
        <v>32301.97</v>
      </c>
      <c r="M4676" t="n">
        <v>209.58</v>
      </c>
      <c r="N4676" t="n">
        <v>1137539.58</v>
      </c>
      <c r="O4676" t="n">
        <v>50.7</v>
      </c>
      <c r="P4676" t="n">
        <v>4.73</v>
      </c>
      <c r="Q4676" t="n">
        <v>64.23</v>
      </c>
      <c r="R4676" t="n">
        <v>217.472</v>
      </c>
      <c r="S4676" t="n">
        <v>194.464</v>
      </c>
      <c r="T4676" t="n">
        <v>404.389</v>
      </c>
    </row>
    <row r="4677">
      <c r="A4677" s="142" t="n">
        <v>43089</v>
      </c>
      <c r="B4677" t="n">
        <v>161.42</v>
      </c>
      <c r="C4677" t="n">
        <v>261.89</v>
      </c>
      <c r="D4677" t="n">
        <v>177.82</v>
      </c>
      <c r="E4677" t="inlineStr"/>
      <c r="F4677" t="n">
        <v>102.88</v>
      </c>
      <c r="G4677" t="n">
        <v>106.09</v>
      </c>
      <c r="H4677" t="inlineStr"/>
      <c r="I4677" t="inlineStr"/>
      <c r="J4677" t="n">
        <v>25.45</v>
      </c>
      <c r="K4677" t="n">
        <v>59.02</v>
      </c>
      <c r="L4677" t="n">
        <v>32495.39</v>
      </c>
      <c r="M4677" t="n">
        <v>212.11</v>
      </c>
      <c r="N4677" t="n">
        <v>1152449.32</v>
      </c>
      <c r="O4677" t="n">
        <v>51.24</v>
      </c>
      <c r="P4677" t="n">
        <v>4.8</v>
      </c>
      <c r="Q4677" t="n">
        <v>64.37</v>
      </c>
      <c r="R4677" t="n">
        <v>215.961</v>
      </c>
      <c r="S4677" t="n">
        <v>193.236</v>
      </c>
      <c r="T4677" t="n">
        <v>402.18</v>
      </c>
    </row>
    <row r="4678">
      <c r="A4678" s="142" t="n">
        <v>43090</v>
      </c>
      <c r="B4678" t="n">
        <v>163.9</v>
      </c>
      <c r="C4678" t="n">
        <v>265.91</v>
      </c>
      <c r="D4678" t="n">
        <v>180.56</v>
      </c>
      <c r="E4678" t="inlineStr"/>
      <c r="F4678" t="n">
        <v>104.47</v>
      </c>
      <c r="G4678" t="n">
        <v>108.33</v>
      </c>
      <c r="H4678" t="inlineStr"/>
      <c r="I4678" t="inlineStr"/>
      <c r="J4678" t="n">
        <v>25.69</v>
      </c>
      <c r="K4678" t="n">
        <v>59.43</v>
      </c>
      <c r="L4678" t="n">
        <v>32489.52</v>
      </c>
      <c r="M4678" t="n">
        <v>214.06</v>
      </c>
      <c r="N4678" t="n">
        <v>1160896.99</v>
      </c>
      <c r="O4678" t="n">
        <v>51.69</v>
      </c>
      <c r="P4678" t="n">
        <v>4.85</v>
      </c>
      <c r="Q4678" t="n">
        <v>64.98</v>
      </c>
      <c r="R4678" t="n">
        <v>217.302</v>
      </c>
      <c r="S4678" t="n">
        <v>194.074</v>
      </c>
      <c r="T4678" t="n">
        <v>403.574</v>
      </c>
    </row>
    <row r="4679">
      <c r="A4679" s="142" t="n">
        <v>43091</v>
      </c>
      <c r="B4679" t="n">
        <v>165.68</v>
      </c>
      <c r="C4679" t="n">
        <v>268.8</v>
      </c>
      <c r="D4679" t="n">
        <v>182.52</v>
      </c>
      <c r="E4679" t="inlineStr"/>
      <c r="F4679" t="n">
        <v>105.54</v>
      </c>
      <c r="G4679" t="n">
        <v>109.26</v>
      </c>
      <c r="H4679" t="inlineStr"/>
      <c r="I4679" t="inlineStr"/>
      <c r="J4679" t="n">
        <v>25.98</v>
      </c>
      <c r="K4679" t="n">
        <v>60.05</v>
      </c>
      <c r="L4679" t="n">
        <v>32682.37</v>
      </c>
      <c r="M4679" t="n">
        <v>216.49</v>
      </c>
      <c r="N4679" t="n">
        <v>1175242.87</v>
      </c>
      <c r="O4679" t="n">
        <v>52.29</v>
      </c>
      <c r="P4679" t="n">
        <v>4.92</v>
      </c>
      <c r="Q4679" t="n">
        <v>65.58</v>
      </c>
      <c r="R4679" t="n">
        <v>217.059</v>
      </c>
      <c r="S4679" t="n">
        <v>194.541</v>
      </c>
      <c r="T4679" t="n">
        <v>406.899</v>
      </c>
    </row>
    <row r="4680">
      <c r="A4680" s="142" t="n">
        <v>43094</v>
      </c>
      <c r="B4680" t="n">
        <v>165.68</v>
      </c>
      <c r="C4680" t="n">
        <v>268.8</v>
      </c>
      <c r="D4680" t="n">
        <v>182.52</v>
      </c>
      <c r="E4680" t="inlineStr"/>
      <c r="F4680" t="n">
        <v>105.54</v>
      </c>
      <c r="G4680" t="n">
        <v>109.26</v>
      </c>
      <c r="H4680" t="inlineStr"/>
      <c r="I4680" t="inlineStr"/>
      <c r="J4680" t="n">
        <v>25.98</v>
      </c>
      <c r="K4680" t="n">
        <v>60.05</v>
      </c>
      <c r="L4680" t="n">
        <v>32682.37</v>
      </c>
      <c r="M4680" t="n">
        <v>216.49</v>
      </c>
      <c r="N4680" t="n">
        <v>1175242.87</v>
      </c>
      <c r="O4680" t="n">
        <v>52.29</v>
      </c>
      <c r="P4680" t="n">
        <v>4.92</v>
      </c>
      <c r="Q4680" t="n">
        <v>65.58</v>
      </c>
      <c r="R4680" t="n">
        <v>217.059</v>
      </c>
      <c r="S4680" t="n">
        <v>194.57</v>
      </c>
      <c r="T4680" t="n">
        <v>406.906</v>
      </c>
    </row>
    <row r="4681">
      <c r="A4681" s="142" t="n">
        <v>43095</v>
      </c>
      <c r="B4681" t="n">
        <v>165.68</v>
      </c>
      <c r="C4681" t="n">
        <v>268.8</v>
      </c>
      <c r="D4681" t="n">
        <v>182.52</v>
      </c>
      <c r="E4681" t="inlineStr"/>
      <c r="F4681" t="n">
        <v>105.54</v>
      </c>
      <c r="G4681" t="n">
        <v>109.26</v>
      </c>
      <c r="H4681" t="inlineStr"/>
      <c r="I4681" t="inlineStr"/>
      <c r="J4681" t="n">
        <v>25.98</v>
      </c>
      <c r="K4681" t="n">
        <v>60.05</v>
      </c>
      <c r="L4681" t="n">
        <v>32682.37</v>
      </c>
      <c r="M4681" t="n">
        <v>216.49</v>
      </c>
      <c r="N4681" t="n">
        <v>1175242.87</v>
      </c>
      <c r="O4681" t="n">
        <v>52.29</v>
      </c>
      <c r="P4681" t="n">
        <v>4.94</v>
      </c>
      <c r="Q4681" t="n">
        <v>65.58</v>
      </c>
      <c r="R4681" t="n">
        <v>216.805</v>
      </c>
      <c r="S4681" t="n">
        <v>193.968</v>
      </c>
      <c r="T4681" t="n">
        <v>405.039</v>
      </c>
    </row>
    <row r="4682">
      <c r="A4682" s="142" t="n">
        <v>43096</v>
      </c>
      <c r="B4682" t="n">
        <v>167.93</v>
      </c>
      <c r="C4682" t="n">
        <v>272.42</v>
      </c>
      <c r="D4682" t="n">
        <v>185.01</v>
      </c>
      <c r="E4682" t="inlineStr"/>
      <c r="F4682" t="n">
        <v>106.93</v>
      </c>
      <c r="G4682" t="n">
        <v>110.76</v>
      </c>
      <c r="H4682" t="inlineStr"/>
      <c r="I4682" t="inlineStr"/>
      <c r="J4682" t="n">
        <v>26.37</v>
      </c>
      <c r="K4682" t="n">
        <v>60.41</v>
      </c>
      <c r="L4682" t="n">
        <v>33118.67</v>
      </c>
      <c r="M4682" t="n">
        <v>218.6</v>
      </c>
      <c r="N4682" t="n">
        <v>1185425.17</v>
      </c>
      <c r="O4682" t="n">
        <v>52.84</v>
      </c>
      <c r="P4682" t="n">
        <v>4.99</v>
      </c>
      <c r="Q4682" t="n">
        <v>66.79000000000001</v>
      </c>
      <c r="R4682" t="n">
        <v>217.15</v>
      </c>
      <c r="S4682" t="n">
        <v>193.986</v>
      </c>
      <c r="T4682" t="n">
        <v>406.624</v>
      </c>
    </row>
    <row r="4683">
      <c r="A4683" s="142" t="n">
        <v>43097</v>
      </c>
      <c r="B4683" t="n">
        <v>169.51</v>
      </c>
      <c r="C4683" t="n">
        <v>274.97</v>
      </c>
      <c r="D4683" t="n">
        <v>186.76</v>
      </c>
      <c r="E4683" t="inlineStr"/>
      <c r="F4683" t="n">
        <v>107.87</v>
      </c>
      <c r="G4683" t="n">
        <v>112.02</v>
      </c>
      <c r="H4683" t="inlineStr"/>
      <c r="I4683" t="inlineStr"/>
      <c r="J4683" t="n">
        <v>26.18</v>
      </c>
      <c r="K4683" t="n">
        <v>60.28</v>
      </c>
      <c r="L4683" t="n">
        <v>33309.37</v>
      </c>
      <c r="M4683" t="n">
        <v>217.58</v>
      </c>
      <c r="N4683" t="n">
        <v>1179733.94</v>
      </c>
      <c r="O4683" t="n">
        <v>52.72</v>
      </c>
      <c r="P4683" t="n">
        <v>4.99</v>
      </c>
      <c r="Q4683" t="n">
        <v>66.31</v>
      </c>
      <c r="R4683" t="n">
        <v>216.623</v>
      </c>
      <c r="S4683" t="n">
        <v>193.78</v>
      </c>
      <c r="T4683" t="n">
        <v>408.365</v>
      </c>
    </row>
    <row r="4684">
      <c r="A4684" s="142" t="n">
        <v>43098</v>
      </c>
      <c r="B4684" t="n">
        <v>168.94</v>
      </c>
      <c r="C4684" t="n">
        <v>274.04</v>
      </c>
      <c r="D4684" t="n">
        <v>186.1</v>
      </c>
      <c r="E4684" t="inlineStr"/>
      <c r="F4684" t="n">
        <v>107.47</v>
      </c>
      <c r="G4684" t="n">
        <v>112.1</v>
      </c>
      <c r="H4684" t="inlineStr"/>
      <c r="I4684" t="inlineStr"/>
      <c r="J4684" t="n">
        <v>26.23</v>
      </c>
      <c r="K4684" t="n">
        <v>60.47</v>
      </c>
      <c r="L4684" t="n">
        <v>33545.4</v>
      </c>
      <c r="M4684" t="n">
        <v>218.49</v>
      </c>
      <c r="N4684" t="n">
        <v>1178154.4</v>
      </c>
      <c r="O4684" t="n">
        <v>52.93</v>
      </c>
      <c r="P4684" t="n">
        <v>4.99</v>
      </c>
      <c r="Q4684" t="n">
        <v>66.16</v>
      </c>
      <c r="R4684" t="n">
        <v>216.451</v>
      </c>
      <c r="S4684" t="n">
        <v>192.475</v>
      </c>
      <c r="T4684" t="n">
        <v>407.703</v>
      </c>
    </row>
    <row r="4685">
      <c r="A4685" s="142" t="n">
        <v>43100</v>
      </c>
      <c r="B4685" t="n">
        <v>168.94</v>
      </c>
      <c r="C4685" t="n">
        <v>274.04</v>
      </c>
      <c r="D4685" t="n">
        <v>186.1</v>
      </c>
      <c r="E4685" t="inlineStr"/>
      <c r="F4685" t="n">
        <v>107.47</v>
      </c>
      <c r="G4685" t="n">
        <v>112.1</v>
      </c>
      <c r="H4685" t="inlineStr"/>
      <c r="I4685" t="inlineStr"/>
      <c r="J4685" t="n">
        <v>26.23</v>
      </c>
      <c r="K4685" t="n">
        <v>60.47</v>
      </c>
      <c r="L4685" t="n">
        <v>33545.4</v>
      </c>
      <c r="M4685" t="n">
        <v>218.49</v>
      </c>
      <c r="N4685" t="n">
        <v>1178154.4</v>
      </c>
      <c r="O4685" t="n">
        <v>52.93</v>
      </c>
      <c r="P4685" t="n">
        <v>4.99</v>
      </c>
      <c r="Q4685" t="n">
        <v>66.16</v>
      </c>
      <c r="R4685" t="n">
        <v>216.451</v>
      </c>
      <c r="S4685" t="n">
        <v>192.475</v>
      </c>
      <c r="T4685" t="n">
        <v>407.703</v>
      </c>
    </row>
    <row r="4686">
      <c r="A4686" s="142" t="n">
        <v>43101</v>
      </c>
      <c r="B4686" t="n">
        <v>168.94</v>
      </c>
      <c r="C4686" t="n">
        <v>274.04</v>
      </c>
      <c r="D4686" t="n">
        <v>186.1</v>
      </c>
      <c r="E4686" t="inlineStr"/>
      <c r="F4686" t="n">
        <v>107.47</v>
      </c>
      <c r="G4686" t="n">
        <v>112.1</v>
      </c>
      <c r="H4686" t="inlineStr"/>
      <c r="I4686" t="inlineStr"/>
      <c r="J4686" t="n">
        <v>26.23</v>
      </c>
      <c r="K4686" t="n">
        <v>60.47</v>
      </c>
      <c r="L4686" t="n">
        <v>33545.4</v>
      </c>
      <c r="M4686" t="n">
        <v>218.49</v>
      </c>
      <c r="N4686" t="n">
        <v>1178154.4</v>
      </c>
      <c r="O4686" t="n">
        <v>52.93</v>
      </c>
      <c r="P4686" t="n">
        <v>4.99</v>
      </c>
      <c r="Q4686" t="n">
        <v>66.16</v>
      </c>
      <c r="R4686" t="n">
        <v>216.451</v>
      </c>
      <c r="S4686" t="n">
        <v>192.459</v>
      </c>
      <c r="T4686" t="n">
        <v>407.383</v>
      </c>
    </row>
    <row r="4687">
      <c r="A4687" s="142" t="n">
        <v>43102</v>
      </c>
      <c r="B4687" t="n">
        <v>168.31</v>
      </c>
      <c r="C4687" t="n">
        <v>273</v>
      </c>
      <c r="D4687" t="n">
        <v>185.41</v>
      </c>
      <c r="E4687" t="inlineStr"/>
      <c r="F4687" t="n">
        <v>107.08</v>
      </c>
      <c r="G4687" t="n">
        <v>112.34</v>
      </c>
      <c r="H4687" t="inlineStr"/>
      <c r="I4687" t="inlineStr"/>
      <c r="J4687" t="n">
        <v>26.52</v>
      </c>
      <c r="K4687" t="n">
        <v>61.23</v>
      </c>
      <c r="L4687" t="n">
        <v>33870.86</v>
      </c>
      <c r="M4687" t="n">
        <v>221.5</v>
      </c>
      <c r="N4687" t="n">
        <v>1196390.92</v>
      </c>
      <c r="O4687" t="n">
        <v>53.59</v>
      </c>
      <c r="P4687" t="n">
        <v>5.04</v>
      </c>
      <c r="Q4687" t="n">
        <v>67.03</v>
      </c>
      <c r="R4687" t="n">
        <v>215.944</v>
      </c>
      <c r="S4687" t="n">
        <v>193.285</v>
      </c>
      <c r="T4687" t="n">
        <v>413.346</v>
      </c>
    </row>
    <row r="4688">
      <c r="A4688" s="142" t="n">
        <v>43103</v>
      </c>
      <c r="B4688" t="n">
        <v>168.31</v>
      </c>
      <c r="C4688" t="n">
        <v>275.59</v>
      </c>
      <c r="D4688" t="n">
        <v>187.17</v>
      </c>
      <c r="E4688" t="inlineStr"/>
      <c r="F4688" t="n">
        <v>107.08</v>
      </c>
      <c r="G4688" t="n">
        <v>112.34</v>
      </c>
      <c r="H4688" t="inlineStr"/>
      <c r="I4688" t="inlineStr"/>
      <c r="J4688" t="n">
        <v>26.51</v>
      </c>
      <c r="K4688" t="n">
        <v>61.21</v>
      </c>
      <c r="L4688" t="n">
        <v>33999.51</v>
      </c>
      <c r="M4688" t="n">
        <v>219.05</v>
      </c>
      <c r="N4688" t="n">
        <v>1187619.21</v>
      </c>
      <c r="O4688" t="n">
        <v>53.06</v>
      </c>
      <c r="P4688" t="n">
        <v>5.02</v>
      </c>
      <c r="Q4688" t="n">
        <v>67.08</v>
      </c>
      <c r="R4688" t="n">
        <v>216.965</v>
      </c>
      <c r="S4688" t="n">
        <v>194.529</v>
      </c>
      <c r="T4688" t="n">
        <v>416.288</v>
      </c>
    </row>
    <row r="4689">
      <c r="A4689" s="142" t="n">
        <v>43104</v>
      </c>
      <c r="B4689" t="n">
        <v>168.31</v>
      </c>
      <c r="C4689" t="n">
        <v>274.42</v>
      </c>
      <c r="D4689" t="n">
        <v>186.39</v>
      </c>
      <c r="E4689" t="inlineStr"/>
      <c r="F4689" t="n">
        <v>107.08</v>
      </c>
      <c r="G4689" t="n">
        <v>112.34</v>
      </c>
      <c r="H4689" t="inlineStr"/>
      <c r="I4689" t="inlineStr"/>
      <c r="J4689" t="n">
        <v>26.16</v>
      </c>
      <c r="K4689" t="n">
        <v>61.21</v>
      </c>
      <c r="L4689" t="n">
        <v>34158.27</v>
      </c>
      <c r="M4689" t="n">
        <v>219.75</v>
      </c>
      <c r="N4689" t="n">
        <v>1191297.43</v>
      </c>
      <c r="O4689" t="n">
        <v>53.1</v>
      </c>
      <c r="P4689" t="n">
        <v>5.01</v>
      </c>
      <c r="Q4689" t="n">
        <v>66.05</v>
      </c>
      <c r="R4689" t="n">
        <v>218.923</v>
      </c>
      <c r="S4689" t="n">
        <v>195.242</v>
      </c>
      <c r="T4689" t="n">
        <v>417.415</v>
      </c>
    </row>
    <row r="4690">
      <c r="A4690" s="142" t="n">
        <v>43105</v>
      </c>
      <c r="B4690" t="n">
        <v>168.54</v>
      </c>
      <c r="C4690" t="n">
        <v>273.37</v>
      </c>
      <c r="D4690" t="n">
        <v>185.68</v>
      </c>
      <c r="E4690" t="inlineStr"/>
      <c r="F4690" t="n">
        <v>107.24</v>
      </c>
      <c r="G4690" t="n">
        <v>113.13</v>
      </c>
      <c r="H4690" t="inlineStr"/>
      <c r="I4690" t="inlineStr"/>
      <c r="J4690" t="n">
        <v>26.35</v>
      </c>
      <c r="K4690" t="n">
        <v>61.14</v>
      </c>
      <c r="L4690" t="n">
        <v>34124.37</v>
      </c>
      <c r="M4690" t="n">
        <v>218.35</v>
      </c>
      <c r="N4690" t="n">
        <v>1189821.55</v>
      </c>
      <c r="O4690" t="n">
        <v>53.38</v>
      </c>
      <c r="P4690" t="n">
        <v>5.02</v>
      </c>
      <c r="Q4690" t="n">
        <v>66.65000000000001</v>
      </c>
      <c r="R4690" t="n">
        <v>220.943</v>
      </c>
      <c r="S4690" t="n">
        <v>197.155</v>
      </c>
      <c r="T4690" t="n">
        <v>421.743</v>
      </c>
    </row>
    <row r="4691">
      <c r="A4691" s="142" t="n">
        <v>43108</v>
      </c>
      <c r="B4691" t="n">
        <v>168.98</v>
      </c>
      <c r="C4691" t="n">
        <v>274.06</v>
      </c>
      <c r="D4691" t="n">
        <v>186.17</v>
      </c>
      <c r="E4691" t="inlineStr"/>
      <c r="F4691" t="n">
        <v>107.52</v>
      </c>
      <c r="G4691" t="n">
        <v>113.06</v>
      </c>
      <c r="H4691" t="inlineStr"/>
      <c r="I4691" t="inlineStr"/>
      <c r="J4691" t="n">
        <v>26.47</v>
      </c>
      <c r="K4691" t="n">
        <v>61.67</v>
      </c>
      <c r="L4691" t="n">
        <v>34143.4</v>
      </c>
      <c r="M4691" t="n">
        <v>217.52</v>
      </c>
      <c r="N4691" t="n">
        <v>1187958.19</v>
      </c>
      <c r="O4691" t="n">
        <v>53.3</v>
      </c>
      <c r="P4691" t="n">
        <v>5.02</v>
      </c>
      <c r="Q4691" t="n">
        <v>66.86</v>
      </c>
      <c r="R4691" t="n">
        <v>221.558</v>
      </c>
      <c r="S4691" t="n">
        <v>198.37</v>
      </c>
      <c r="T4691" t="n">
        <v>425.935</v>
      </c>
    </row>
    <row r="4692">
      <c r="A4692" s="142" t="n">
        <v>43109</v>
      </c>
      <c r="B4692" t="n">
        <v>168.48</v>
      </c>
      <c r="C4692" t="n">
        <v>273.25</v>
      </c>
      <c r="D4692" t="n">
        <v>185.62</v>
      </c>
      <c r="E4692" t="inlineStr"/>
      <c r="F4692" t="n">
        <v>107.21</v>
      </c>
      <c r="G4692" t="n">
        <v>112.17</v>
      </c>
      <c r="H4692" t="inlineStr"/>
      <c r="I4692" t="inlineStr"/>
      <c r="J4692" t="n">
        <v>26.13</v>
      </c>
      <c r="K4692" t="n">
        <v>61.11</v>
      </c>
      <c r="L4692" t="n">
        <v>34007.1</v>
      </c>
      <c r="M4692" t="n">
        <v>214.88</v>
      </c>
      <c r="N4692" t="n">
        <v>1172453.35</v>
      </c>
      <c r="O4692" t="n">
        <v>52.74</v>
      </c>
      <c r="P4692" t="n">
        <v>4.93</v>
      </c>
      <c r="Q4692" t="n">
        <v>66.15000000000001</v>
      </c>
      <c r="R4692" t="n">
        <v>222.525</v>
      </c>
      <c r="S4692" t="n">
        <v>199.444</v>
      </c>
      <c r="T4692" t="n">
        <v>426.983</v>
      </c>
    </row>
    <row r="4693">
      <c r="A4693" s="142" t="n">
        <v>43110</v>
      </c>
      <c r="B4693" t="n">
        <v>165.67</v>
      </c>
      <c r="C4693" t="n">
        <v>268.68</v>
      </c>
      <c r="D4693" t="n">
        <v>182.53</v>
      </c>
      <c r="E4693" t="inlineStr"/>
      <c r="F4693" t="n">
        <v>105.42</v>
      </c>
      <c r="G4693" t="n">
        <v>109.88</v>
      </c>
      <c r="H4693" t="inlineStr"/>
      <c r="I4693" t="inlineStr"/>
      <c r="J4693" t="n">
        <v>26.05</v>
      </c>
      <c r="K4693" t="n">
        <v>61.28</v>
      </c>
      <c r="L4693" t="n">
        <v>33982.21</v>
      </c>
      <c r="M4693" t="n">
        <v>216.18</v>
      </c>
      <c r="N4693" t="n">
        <v>1177478.95</v>
      </c>
      <c r="O4693" t="n">
        <v>53</v>
      </c>
      <c r="P4693" t="n">
        <v>4.97</v>
      </c>
      <c r="Q4693" t="n">
        <v>65.95</v>
      </c>
      <c r="R4693" t="n">
        <v>221.782</v>
      </c>
      <c r="S4693" t="n">
        <v>198.478</v>
      </c>
      <c r="T4693" t="n">
        <v>422.481</v>
      </c>
    </row>
    <row r="4694">
      <c r="A4694" s="142" t="n">
        <v>43111</v>
      </c>
      <c r="B4694" t="n">
        <v>166.33</v>
      </c>
      <c r="C4694" t="n">
        <v>269.75</v>
      </c>
      <c r="D4694" t="n">
        <v>183.26</v>
      </c>
      <c r="E4694" t="inlineStr"/>
      <c r="F4694" t="n">
        <v>105.84</v>
      </c>
      <c r="G4694" t="n">
        <v>110.79</v>
      </c>
      <c r="H4694" t="inlineStr"/>
      <c r="I4694" t="inlineStr"/>
      <c r="J4694" t="n">
        <v>25.66</v>
      </c>
      <c r="K4694" t="n">
        <v>61</v>
      </c>
      <c r="L4694" t="n">
        <v>34060.29</v>
      </c>
      <c r="M4694" t="n">
        <v>215.89</v>
      </c>
      <c r="N4694" t="n">
        <v>1174183.1</v>
      </c>
      <c r="O4694" t="n">
        <v>52.63</v>
      </c>
      <c r="P4694" t="n">
        <v>4.93</v>
      </c>
      <c r="Q4694" t="n">
        <v>65.87</v>
      </c>
      <c r="R4694" t="n">
        <v>221.057</v>
      </c>
      <c r="S4694" t="n">
        <v>198.175</v>
      </c>
      <c r="T4694" t="n">
        <v>420.037</v>
      </c>
    </row>
    <row r="4695">
      <c r="A4695" s="142" t="n">
        <v>43112</v>
      </c>
      <c r="B4695" t="n">
        <v>165.22</v>
      </c>
      <c r="C4695" t="n">
        <v>267.95</v>
      </c>
      <c r="D4695" t="n">
        <v>182.04</v>
      </c>
      <c r="E4695" t="inlineStr"/>
      <c r="F4695" t="n">
        <v>105.14</v>
      </c>
      <c r="G4695" t="n">
        <v>110.65</v>
      </c>
      <c r="H4695" t="inlineStr"/>
      <c r="I4695" t="inlineStr"/>
      <c r="J4695" t="n">
        <v>25.92</v>
      </c>
      <c r="K4695" t="n">
        <v>61.7</v>
      </c>
      <c r="L4695" t="n">
        <v>34479.1</v>
      </c>
      <c r="M4695" t="n">
        <v>220.01</v>
      </c>
      <c r="N4695" t="n">
        <v>1190705.04</v>
      </c>
      <c r="O4695" t="n">
        <v>53.53</v>
      </c>
      <c r="P4695" t="n">
        <v>4.99</v>
      </c>
      <c r="Q4695" t="n">
        <v>65.83</v>
      </c>
      <c r="R4695" t="n">
        <v>221.691</v>
      </c>
      <c r="S4695" t="n">
        <v>197.833</v>
      </c>
      <c r="T4695" t="n">
        <v>420.447</v>
      </c>
    </row>
    <row r="4696">
      <c r="A4696" s="142" t="n">
        <v>43115</v>
      </c>
      <c r="B4696" t="n">
        <v>168.38</v>
      </c>
      <c r="C4696" t="n">
        <v>273.05</v>
      </c>
      <c r="D4696" t="n">
        <v>185.52</v>
      </c>
      <c r="E4696" t="inlineStr"/>
      <c r="F4696" t="n">
        <v>107.15</v>
      </c>
      <c r="G4696" t="n">
        <v>113.7</v>
      </c>
      <c r="H4696" t="inlineStr"/>
      <c r="I4696" t="inlineStr"/>
      <c r="J4696" t="n">
        <v>26.46</v>
      </c>
      <c r="K4696" t="n">
        <v>62.37</v>
      </c>
      <c r="L4696" t="n">
        <v>34479.1</v>
      </c>
      <c r="M4696" t="n">
        <v>221.72</v>
      </c>
      <c r="N4696" t="n">
        <v>1209078.27</v>
      </c>
      <c r="O4696" t="n">
        <v>53.53</v>
      </c>
      <c r="P4696" t="n">
        <v>5.08</v>
      </c>
      <c r="Q4696" t="n">
        <v>65.83</v>
      </c>
      <c r="R4696" t="n">
        <v>221.354</v>
      </c>
      <c r="S4696" t="n">
        <v>196.523</v>
      </c>
      <c r="T4696" t="n">
        <v>416.965</v>
      </c>
    </row>
    <row r="4697">
      <c r="A4697" s="142" t="n">
        <v>43116</v>
      </c>
      <c r="B4697" t="n">
        <v>171.16</v>
      </c>
      <c r="C4697" t="n">
        <v>277.56</v>
      </c>
      <c r="D4697" t="n">
        <v>188.59</v>
      </c>
      <c r="E4697" t="inlineStr"/>
      <c r="F4697" t="n">
        <v>108.93</v>
      </c>
      <c r="G4697" t="n">
        <v>116.79</v>
      </c>
      <c r="H4697" t="inlineStr"/>
      <c r="I4697" t="inlineStr"/>
      <c r="J4697" t="n">
        <v>26.37</v>
      </c>
      <c r="K4697" t="n">
        <v>62.39</v>
      </c>
      <c r="L4697" t="n">
        <v>34465.34</v>
      </c>
      <c r="M4697" t="n">
        <v>221.54</v>
      </c>
      <c r="N4697" t="n">
        <v>1202141</v>
      </c>
      <c r="O4697" t="n">
        <v>54.34</v>
      </c>
      <c r="P4697" t="n">
        <v>5.09</v>
      </c>
      <c r="Q4697" t="n">
        <v>67.05</v>
      </c>
      <c r="R4697" t="n">
        <v>221.59</v>
      </c>
      <c r="S4697" t="n">
        <v>196.907</v>
      </c>
      <c r="T4697" t="n">
        <v>420.911</v>
      </c>
    </row>
    <row r="4698">
      <c r="A4698" s="142" t="n">
        <v>43117</v>
      </c>
      <c r="B4698" t="n">
        <v>171.71</v>
      </c>
      <c r="C4698" t="n">
        <v>278.44</v>
      </c>
      <c r="D4698" t="n">
        <v>189.2</v>
      </c>
      <c r="E4698" t="inlineStr"/>
      <c r="F4698" t="n">
        <v>109.28</v>
      </c>
      <c r="G4698" t="n">
        <v>116.75</v>
      </c>
      <c r="H4698" t="inlineStr"/>
      <c r="I4698" t="inlineStr"/>
      <c r="J4698" t="n">
        <v>26.43</v>
      </c>
      <c r="K4698" t="n">
        <v>61.76</v>
      </c>
      <c r="L4698" t="n">
        <v>34658.71</v>
      </c>
      <c r="M4698" t="n">
        <v>219.74</v>
      </c>
      <c r="N4698" t="n">
        <v>1192783.61</v>
      </c>
      <c r="O4698" t="n">
        <v>53.45</v>
      </c>
      <c r="P4698" t="n">
        <v>5.07</v>
      </c>
      <c r="Q4698" t="n">
        <v>66.95</v>
      </c>
      <c r="R4698" t="n">
        <v>221.358</v>
      </c>
      <c r="S4698" t="n">
        <v>197.72</v>
      </c>
      <c r="T4698" t="n">
        <v>422.14</v>
      </c>
    </row>
    <row r="4699">
      <c r="A4699" s="142" t="n">
        <v>43118</v>
      </c>
      <c r="B4699" t="n">
        <v>168.72</v>
      </c>
      <c r="C4699" t="n">
        <v>273.6</v>
      </c>
      <c r="D4699" t="n">
        <v>185.91</v>
      </c>
      <c r="E4699" t="inlineStr"/>
      <c r="F4699" t="n">
        <v>107.38</v>
      </c>
      <c r="G4699" t="n">
        <v>114.83</v>
      </c>
      <c r="H4699" t="inlineStr"/>
      <c r="I4699" t="inlineStr"/>
      <c r="J4699" t="n">
        <v>26.15</v>
      </c>
      <c r="K4699" t="n">
        <v>60.47</v>
      </c>
      <c r="L4699" t="n">
        <v>34319.69</v>
      </c>
      <c r="M4699" t="n">
        <v>215.73</v>
      </c>
      <c r="N4699" t="n">
        <v>1171627.73</v>
      </c>
      <c r="O4699" t="n">
        <v>52.48</v>
      </c>
      <c r="P4699" t="n">
        <v>4.99</v>
      </c>
      <c r="Q4699" t="n">
        <v>66.5</v>
      </c>
      <c r="R4699" t="n">
        <v>221.804</v>
      </c>
      <c r="S4699" t="n">
        <v>197.62</v>
      </c>
      <c r="T4699" t="n">
        <v>423.941</v>
      </c>
    </row>
    <row r="4700">
      <c r="A4700" s="142" t="n">
        <v>43119</v>
      </c>
      <c r="B4700" t="n">
        <v>166.14</v>
      </c>
      <c r="C4700" t="n">
        <v>269.41</v>
      </c>
      <c r="D4700" t="n">
        <v>183.07</v>
      </c>
      <c r="E4700" t="inlineStr"/>
      <c r="F4700" t="n">
        <v>105.74</v>
      </c>
      <c r="G4700" t="n">
        <v>113.05</v>
      </c>
      <c r="H4700" t="inlineStr"/>
      <c r="I4700" t="inlineStr"/>
      <c r="J4700" t="n">
        <v>25.98</v>
      </c>
      <c r="K4700" t="n">
        <v>60.5</v>
      </c>
      <c r="L4700" t="n">
        <v>34535.73</v>
      </c>
      <c r="M4700" t="n">
        <v>216.69</v>
      </c>
      <c r="N4700" t="n">
        <v>1172567.58</v>
      </c>
      <c r="O4700" t="n">
        <v>52.83</v>
      </c>
      <c r="P4700" t="n">
        <v>5</v>
      </c>
      <c r="Q4700" t="n">
        <v>65.95</v>
      </c>
      <c r="R4700" t="n">
        <v>222.98</v>
      </c>
      <c r="S4700" t="n">
        <v>198.809</v>
      </c>
      <c r="T4700" t="n">
        <v>426.219</v>
      </c>
    </row>
    <row r="4701">
      <c r="A4701" s="142" t="n">
        <v>43122</v>
      </c>
      <c r="B4701" t="n">
        <v>167.5</v>
      </c>
      <c r="C4701" t="n">
        <v>271.59</v>
      </c>
      <c r="D4701" t="n">
        <v>184.57</v>
      </c>
      <c r="E4701" t="inlineStr"/>
      <c r="F4701" t="n">
        <v>106.61</v>
      </c>
      <c r="G4701" t="n">
        <v>113.85</v>
      </c>
      <c r="H4701" t="inlineStr"/>
      <c r="I4701" t="inlineStr"/>
      <c r="J4701" t="n">
        <v>25.87</v>
      </c>
      <c r="K4701" t="n">
        <v>60.33</v>
      </c>
      <c r="L4701" t="n">
        <v>34296.27</v>
      </c>
      <c r="M4701" t="n">
        <v>216.55</v>
      </c>
      <c r="N4701" t="n">
        <v>1169422.58</v>
      </c>
      <c r="O4701" t="n">
        <v>52.66</v>
      </c>
      <c r="P4701" t="n">
        <v>5</v>
      </c>
      <c r="Q4701" t="n">
        <v>65.5</v>
      </c>
      <c r="R4701" t="n">
        <v>223.717</v>
      </c>
      <c r="S4701" t="n">
        <v>199.567</v>
      </c>
      <c r="T4701" t="n">
        <v>427.326</v>
      </c>
    </row>
    <row r="4702">
      <c r="A4702" s="142" t="n">
        <v>43123</v>
      </c>
      <c r="B4702" t="n">
        <v>167.12</v>
      </c>
      <c r="C4702" t="n">
        <v>270.97</v>
      </c>
      <c r="D4702" t="n">
        <v>184.16</v>
      </c>
      <c r="E4702" t="inlineStr"/>
      <c r="F4702" t="n">
        <v>106.37</v>
      </c>
      <c r="G4702" t="n">
        <v>113.84</v>
      </c>
      <c r="H4702" t="inlineStr"/>
      <c r="I4702" t="inlineStr"/>
      <c r="J4702" t="n">
        <v>25.57</v>
      </c>
      <c r="K4702" t="n">
        <v>59.88</v>
      </c>
      <c r="L4702" t="n">
        <v>34334.51</v>
      </c>
      <c r="M4702" t="n">
        <v>217.79</v>
      </c>
      <c r="N4702" t="n">
        <v>1183283.02</v>
      </c>
      <c r="O4702" t="n">
        <v>53.06</v>
      </c>
      <c r="P4702" t="n">
        <v>5.01</v>
      </c>
      <c r="Q4702" t="n">
        <v>65.20999999999999</v>
      </c>
      <c r="R4702" t="n">
        <v>224.056</v>
      </c>
      <c r="S4702" t="n">
        <v>199.876</v>
      </c>
      <c r="T4702" t="n">
        <v>430.659</v>
      </c>
    </row>
    <row r="4703">
      <c r="A4703" s="142" t="n">
        <v>43124</v>
      </c>
      <c r="B4703" t="n">
        <v>167.93</v>
      </c>
      <c r="C4703" t="n">
        <v>272.28</v>
      </c>
      <c r="D4703" t="n">
        <v>185.05</v>
      </c>
      <c r="E4703" t="inlineStr"/>
      <c r="F4703" t="n">
        <v>106.89</v>
      </c>
      <c r="G4703" t="n">
        <v>114.78</v>
      </c>
      <c r="H4703" t="inlineStr"/>
      <c r="I4703" t="inlineStr"/>
      <c r="J4703" t="n">
        <v>26.44</v>
      </c>
      <c r="K4703" t="n">
        <v>60.7</v>
      </c>
      <c r="L4703" t="n">
        <v>34962.97</v>
      </c>
      <c r="M4703" t="n">
        <v>223.29</v>
      </c>
      <c r="N4703" t="n">
        <v>1199927.01</v>
      </c>
      <c r="O4703" t="n">
        <v>54</v>
      </c>
      <c r="P4703" t="n">
        <v>5.09</v>
      </c>
      <c r="Q4703" t="n">
        <v>67.45</v>
      </c>
      <c r="R4703" t="n">
        <v>222.901</v>
      </c>
      <c r="S4703" t="n">
        <v>198.74</v>
      </c>
      <c r="T4703" t="n">
        <v>429.738</v>
      </c>
    </row>
    <row r="4704">
      <c r="A4704" s="142" t="n">
        <v>43125</v>
      </c>
      <c r="B4704" t="n">
        <v>169.52</v>
      </c>
      <c r="C4704" t="n">
        <v>274.85</v>
      </c>
      <c r="D4704" t="n">
        <v>186.81</v>
      </c>
      <c r="E4704" t="inlineStr"/>
      <c r="F4704" t="n">
        <v>107.91</v>
      </c>
      <c r="G4704" t="n">
        <v>116.72</v>
      </c>
      <c r="H4704" t="inlineStr"/>
      <c r="I4704" t="inlineStr"/>
      <c r="J4704" t="n">
        <v>26.1</v>
      </c>
      <c r="K4704" t="n">
        <v>59.09</v>
      </c>
      <c r="L4704" t="n">
        <v>35132.75</v>
      </c>
      <c r="M4704" t="n">
        <v>218.55</v>
      </c>
      <c r="N4704" t="n">
        <v>1171212.29</v>
      </c>
      <c r="O4704" t="n">
        <v>52.79</v>
      </c>
      <c r="P4704" t="n">
        <v>4.98</v>
      </c>
      <c r="Q4704" t="n">
        <v>66.45999999999999</v>
      </c>
      <c r="R4704" t="n">
        <v>221.666</v>
      </c>
      <c r="S4704" t="n">
        <v>197.067</v>
      </c>
      <c r="T4704" t="n">
        <v>427.171</v>
      </c>
    </row>
    <row r="4705">
      <c r="A4705" s="142" t="n">
        <v>43126</v>
      </c>
      <c r="B4705" t="n">
        <v>166.56</v>
      </c>
      <c r="C4705" t="n">
        <v>270.05</v>
      </c>
      <c r="D4705" t="n">
        <v>183.55</v>
      </c>
      <c r="E4705" t="inlineStr"/>
      <c r="F4705" t="n">
        <v>106.02</v>
      </c>
      <c r="G4705" t="n">
        <v>115.79</v>
      </c>
      <c r="H4705" t="inlineStr"/>
      <c r="I4705" t="inlineStr"/>
      <c r="J4705" t="n">
        <v>26.1</v>
      </c>
      <c r="K4705" t="n">
        <v>58.87</v>
      </c>
      <c r="L4705" t="n">
        <v>34772.7</v>
      </c>
      <c r="M4705" t="n">
        <v>217.67</v>
      </c>
      <c r="N4705" t="n">
        <v>1173818.33</v>
      </c>
      <c r="O4705" t="n">
        <v>52.88</v>
      </c>
      <c r="P4705" t="n">
        <v>5</v>
      </c>
      <c r="Q4705" t="n">
        <v>66.36</v>
      </c>
      <c r="R4705" t="n">
        <v>222.748</v>
      </c>
      <c r="S4705" t="n">
        <v>199.488</v>
      </c>
      <c r="T4705" t="n">
        <v>432.843</v>
      </c>
    </row>
    <row r="4706">
      <c r="A4706" s="142" t="n">
        <v>43129</v>
      </c>
      <c r="B4706" t="n">
        <v>166.78</v>
      </c>
      <c r="C4706" t="n">
        <v>270.4</v>
      </c>
      <c r="D4706" t="n">
        <v>183.8</v>
      </c>
      <c r="E4706" t="inlineStr"/>
      <c r="F4706" t="n">
        <v>106.17</v>
      </c>
      <c r="G4706" t="n">
        <v>115.31</v>
      </c>
      <c r="H4706" t="inlineStr"/>
      <c r="I4706" t="inlineStr"/>
      <c r="J4706" t="n">
        <v>26</v>
      </c>
      <c r="K4706" t="n">
        <v>58.19</v>
      </c>
      <c r="L4706" t="n">
        <v>34470.75</v>
      </c>
      <c r="M4706" t="n">
        <v>211.92</v>
      </c>
      <c r="N4706" t="n">
        <v>1144839.4</v>
      </c>
      <c r="O4706" t="n">
        <v>51.61</v>
      </c>
      <c r="P4706" t="n">
        <v>4.88</v>
      </c>
      <c r="Q4706" t="n">
        <v>65.76000000000001</v>
      </c>
      <c r="R4706" t="n">
        <v>222.365</v>
      </c>
      <c r="S4706" t="n">
        <v>199.486</v>
      </c>
      <c r="T4706" t="n">
        <v>433.799</v>
      </c>
    </row>
    <row r="4707">
      <c r="A4707" s="142" t="n">
        <v>43130</v>
      </c>
      <c r="B4707" t="n">
        <v>162.6</v>
      </c>
      <c r="C4707" t="n">
        <v>263.61</v>
      </c>
      <c r="D4707" t="n">
        <v>179.19</v>
      </c>
      <c r="E4707" t="inlineStr"/>
      <c r="F4707" t="n">
        <v>103.51</v>
      </c>
      <c r="G4707" t="n">
        <v>111.71</v>
      </c>
      <c r="H4707" t="inlineStr"/>
      <c r="I4707" t="inlineStr"/>
      <c r="J4707" t="n">
        <v>25.29</v>
      </c>
      <c r="K4707" t="n">
        <v>56.58</v>
      </c>
      <c r="L4707" t="n">
        <v>34109.68</v>
      </c>
      <c r="M4707" t="n">
        <v>209.13</v>
      </c>
      <c r="N4707" t="n">
        <v>1128320.56</v>
      </c>
      <c r="O4707" t="n">
        <v>50.78</v>
      </c>
      <c r="P4707" t="n">
        <v>4.81</v>
      </c>
      <c r="Q4707" t="n">
        <v>64.17</v>
      </c>
      <c r="R4707" t="n">
        <v>220.359</v>
      </c>
      <c r="S4707" t="n">
        <v>196.654</v>
      </c>
      <c r="T4707" t="n">
        <v>424.947</v>
      </c>
    </row>
    <row r="4708">
      <c r="A4708" s="142" t="n">
        <v>43131</v>
      </c>
      <c r="B4708" t="n">
        <v>159.9</v>
      </c>
      <c r="C4708" t="n">
        <v>259.24</v>
      </c>
      <c r="D4708" t="n">
        <v>176.23</v>
      </c>
      <c r="E4708" t="inlineStr"/>
      <c r="F4708" t="n">
        <v>101.8</v>
      </c>
      <c r="G4708" t="n">
        <v>110.36</v>
      </c>
      <c r="H4708" t="inlineStr"/>
      <c r="I4708" t="inlineStr"/>
      <c r="J4708" t="n">
        <v>25.13</v>
      </c>
      <c r="K4708" t="n">
        <v>56.42</v>
      </c>
      <c r="L4708" t="n">
        <v>34034.81</v>
      </c>
      <c r="M4708" t="n">
        <v>211.23</v>
      </c>
      <c r="N4708" t="n">
        <v>1136438.54</v>
      </c>
      <c r="O4708" t="n">
        <v>51.04</v>
      </c>
      <c r="P4708" t="n">
        <v>4.81</v>
      </c>
      <c r="Q4708" t="n">
        <v>63.89</v>
      </c>
      <c r="R4708" t="n">
        <v>219.917</v>
      </c>
      <c r="S4708" t="n">
        <v>195.997</v>
      </c>
      <c r="T4708" t="n">
        <v>425.746</v>
      </c>
    </row>
    <row r="4709">
      <c r="A4709" s="142" t="n">
        <v>43132</v>
      </c>
      <c r="B4709" t="n">
        <v>162.11</v>
      </c>
      <c r="C4709" t="n">
        <v>262.82</v>
      </c>
      <c r="D4709" t="n">
        <v>178.67</v>
      </c>
      <c r="E4709" t="inlineStr"/>
      <c r="F4709" t="n">
        <v>103.21</v>
      </c>
      <c r="G4709" t="n">
        <v>112.3</v>
      </c>
      <c r="H4709" t="inlineStr"/>
      <c r="I4709" t="inlineStr"/>
      <c r="J4709" t="n">
        <v>25.15</v>
      </c>
      <c r="K4709" t="n">
        <v>56.14</v>
      </c>
      <c r="L4709" t="n">
        <v>34072.94</v>
      </c>
      <c r="M4709" t="n">
        <v>210.43</v>
      </c>
      <c r="N4709" t="n">
        <v>1128277.04</v>
      </c>
      <c r="O4709" t="n">
        <v>50.78</v>
      </c>
      <c r="P4709" t="n">
        <v>4.77</v>
      </c>
      <c r="Q4709" t="n">
        <v>63.98</v>
      </c>
      <c r="R4709" t="n">
        <v>218.755</v>
      </c>
      <c r="S4709" t="n">
        <v>195.655</v>
      </c>
      <c r="T4709" t="n">
        <v>423.364</v>
      </c>
    </row>
    <row r="4710">
      <c r="A4710" s="142" t="n">
        <v>43133</v>
      </c>
      <c r="B4710" t="n">
        <v>160.83</v>
      </c>
      <c r="C4710" t="n">
        <v>260.73</v>
      </c>
      <c r="D4710" t="n">
        <v>177.25</v>
      </c>
      <c r="E4710" t="inlineStr"/>
      <c r="F4710" t="n">
        <v>102.39</v>
      </c>
      <c r="G4710" t="n">
        <v>111.52</v>
      </c>
      <c r="H4710" t="inlineStr"/>
      <c r="I4710" t="inlineStr"/>
      <c r="J4710" t="n">
        <v>24.63</v>
      </c>
      <c r="K4710" t="n">
        <v>54.18</v>
      </c>
      <c r="L4710" t="n">
        <v>33871.91</v>
      </c>
      <c r="M4710" t="n">
        <v>204.38</v>
      </c>
      <c r="N4710" t="n">
        <v>1091750.95</v>
      </c>
      <c r="O4710" t="n">
        <v>49.3</v>
      </c>
      <c r="P4710" t="n">
        <v>4.61</v>
      </c>
      <c r="Q4710" t="n">
        <v>62.66</v>
      </c>
      <c r="R4710" t="n">
        <v>215.772</v>
      </c>
      <c r="S4710" t="n">
        <v>192.654</v>
      </c>
      <c r="T4710" t="n">
        <v>418.461</v>
      </c>
    </row>
    <row r="4711">
      <c r="A4711" s="142" t="n">
        <v>43136</v>
      </c>
      <c r="B4711" t="n">
        <v>156.77</v>
      </c>
      <c r="C4711" t="n">
        <v>254.13</v>
      </c>
      <c r="D4711" t="n">
        <v>172.78</v>
      </c>
      <c r="E4711" t="inlineStr"/>
      <c r="F4711" t="n">
        <v>99.81999999999999</v>
      </c>
      <c r="G4711" t="n">
        <v>108.43</v>
      </c>
      <c r="H4711" t="inlineStr"/>
      <c r="I4711" t="inlineStr"/>
      <c r="J4711" t="n">
        <v>24.28</v>
      </c>
      <c r="K4711" t="n">
        <v>53.62</v>
      </c>
      <c r="L4711" t="n">
        <v>33736.49</v>
      </c>
      <c r="M4711" t="n">
        <v>203.87</v>
      </c>
      <c r="N4711" t="n">
        <v>1086864.37</v>
      </c>
      <c r="O4711" t="n">
        <v>48.54</v>
      </c>
      <c r="P4711" t="n">
        <v>4.57</v>
      </c>
      <c r="Q4711" t="n">
        <v>61.63</v>
      </c>
      <c r="R4711" t="n">
        <v>212.431</v>
      </c>
      <c r="S4711" t="n">
        <v>187.209</v>
      </c>
      <c r="T4711" t="n">
        <v>411.717</v>
      </c>
    </row>
    <row r="4712">
      <c r="A4712" s="142" t="n">
        <v>43137</v>
      </c>
      <c r="B4712" t="n">
        <v>156.07</v>
      </c>
      <c r="C4712" t="n">
        <v>252.99</v>
      </c>
      <c r="D4712" t="n">
        <v>172.01</v>
      </c>
      <c r="E4712" t="inlineStr"/>
      <c r="F4712" t="n">
        <v>99.37</v>
      </c>
      <c r="G4712" t="n">
        <v>107.8</v>
      </c>
      <c r="H4712" t="inlineStr"/>
      <c r="I4712" t="inlineStr"/>
      <c r="J4712" t="n">
        <v>23.97</v>
      </c>
      <c r="K4712" t="n">
        <v>53.03</v>
      </c>
      <c r="L4712" t="n">
        <v>33408.09</v>
      </c>
      <c r="M4712" t="n">
        <v>200.52</v>
      </c>
      <c r="N4712" t="n">
        <v>1064377.12</v>
      </c>
      <c r="O4712" t="n">
        <v>47.71</v>
      </c>
      <c r="P4712" t="n">
        <v>4.5</v>
      </c>
      <c r="Q4712" t="n">
        <v>61.06</v>
      </c>
      <c r="R4712" t="n">
        <v>207.238</v>
      </c>
      <c r="S4712" t="n">
        <v>187.351</v>
      </c>
      <c r="T4712" t="n">
        <v>402.886</v>
      </c>
    </row>
    <row r="4713">
      <c r="A4713" s="142" t="n">
        <v>43138</v>
      </c>
      <c r="B4713" t="n">
        <v>153.53</v>
      </c>
      <c r="C4713" t="n">
        <v>248.87</v>
      </c>
      <c r="D4713" t="n">
        <v>169.22</v>
      </c>
      <c r="E4713" t="inlineStr"/>
      <c r="F4713" t="n">
        <v>97.76000000000001</v>
      </c>
      <c r="G4713" t="n">
        <v>105.4</v>
      </c>
      <c r="H4713" t="inlineStr"/>
      <c r="I4713" t="inlineStr"/>
      <c r="J4713" t="n">
        <v>23.62</v>
      </c>
      <c r="K4713" t="n">
        <v>52.81</v>
      </c>
      <c r="L4713" t="n">
        <v>32903.56</v>
      </c>
      <c r="M4713" t="n">
        <v>198.49</v>
      </c>
      <c r="N4713" t="n">
        <v>1061093.85</v>
      </c>
      <c r="O4713" t="n">
        <v>47.46</v>
      </c>
      <c r="P4713" t="n">
        <v>4.48</v>
      </c>
      <c r="Q4713" t="n">
        <v>60.46</v>
      </c>
      <c r="R4713" t="n">
        <v>211.272</v>
      </c>
      <c r="S4713" t="n">
        <v>188.253</v>
      </c>
      <c r="T4713" t="n">
        <v>403.611</v>
      </c>
    </row>
    <row r="4714">
      <c r="A4714" s="142" t="n">
        <v>43139</v>
      </c>
      <c r="B4714" t="n">
        <v>152.95</v>
      </c>
      <c r="C4714" t="n">
        <v>247.93</v>
      </c>
      <c r="D4714" t="n">
        <v>168.59</v>
      </c>
      <c r="E4714" t="inlineStr"/>
      <c r="F4714" t="n">
        <v>97.39</v>
      </c>
      <c r="G4714" t="n">
        <v>104.57</v>
      </c>
      <c r="H4714" t="inlineStr"/>
      <c r="I4714" t="inlineStr"/>
      <c r="J4714" t="n">
        <v>23.36</v>
      </c>
      <c r="K4714" t="n">
        <v>52.54</v>
      </c>
      <c r="L4714" t="n">
        <v>32807.25</v>
      </c>
      <c r="M4714" t="n">
        <v>199.36</v>
      </c>
      <c r="N4714" t="n">
        <v>1064525.16</v>
      </c>
      <c r="O4714" t="n">
        <v>47.51</v>
      </c>
      <c r="P4714" t="n">
        <v>4.5</v>
      </c>
      <c r="Q4714" t="n">
        <v>59.98</v>
      </c>
      <c r="R4714" t="n">
        <v>207.931</v>
      </c>
      <c r="S4714" t="n">
        <v>184.186</v>
      </c>
      <c r="T4714" t="n">
        <v>401.264</v>
      </c>
    </row>
    <row r="4715">
      <c r="A4715" s="142" t="n">
        <v>43140</v>
      </c>
      <c r="B4715" t="n">
        <v>154.06</v>
      </c>
      <c r="C4715" t="n">
        <v>249.71</v>
      </c>
      <c r="D4715" t="n">
        <v>169.81</v>
      </c>
      <c r="E4715" t="inlineStr"/>
      <c r="F4715" t="n">
        <v>98.09999999999999</v>
      </c>
      <c r="G4715" t="n">
        <v>105.02</v>
      </c>
      <c r="H4715" t="inlineStr"/>
      <c r="I4715" t="inlineStr"/>
      <c r="J4715" t="n">
        <v>23.28</v>
      </c>
      <c r="K4715" t="n">
        <v>51.39</v>
      </c>
      <c r="L4715" t="n">
        <v>32579.23</v>
      </c>
      <c r="M4715" t="n">
        <v>196.3</v>
      </c>
      <c r="N4715" t="n">
        <v>1040470.14</v>
      </c>
      <c r="O4715" t="n">
        <v>46.63</v>
      </c>
      <c r="P4715" t="n">
        <v>4.42</v>
      </c>
      <c r="Q4715" t="n">
        <v>59.92</v>
      </c>
      <c r="R4715" t="n">
        <v>204.868</v>
      </c>
      <c r="S4715" t="n">
        <v>184.418</v>
      </c>
      <c r="T4715" t="n">
        <v>394.577</v>
      </c>
    </row>
    <row r="4716">
      <c r="A4716" s="142" t="n">
        <v>43143</v>
      </c>
      <c r="B4716" t="n">
        <v>151.22</v>
      </c>
      <c r="C4716" t="n">
        <v>245.1</v>
      </c>
      <c r="D4716" t="n">
        <v>166.68</v>
      </c>
      <c r="E4716" t="inlineStr"/>
      <c r="F4716" t="n">
        <v>96.3</v>
      </c>
      <c r="G4716" t="n">
        <v>103.01</v>
      </c>
      <c r="H4716" t="inlineStr"/>
      <c r="I4716" t="inlineStr"/>
      <c r="J4716" t="n">
        <v>23.42</v>
      </c>
      <c r="K4716" t="n">
        <v>53.24</v>
      </c>
      <c r="L4716" t="n">
        <v>33030.96</v>
      </c>
      <c r="M4716" t="n">
        <v>200.86</v>
      </c>
      <c r="N4716" t="n">
        <v>1069243.22</v>
      </c>
      <c r="O4716" t="n">
        <v>47.75</v>
      </c>
      <c r="P4716" t="n">
        <v>4.53</v>
      </c>
      <c r="Q4716" t="n">
        <v>60.01</v>
      </c>
      <c r="R4716" t="n">
        <v>207.33</v>
      </c>
      <c r="S4716" t="n">
        <v>186.189</v>
      </c>
      <c r="T4716" t="n">
        <v>397.374</v>
      </c>
    </row>
    <row r="4717">
      <c r="A4717" s="142" t="n">
        <v>43144</v>
      </c>
      <c r="B4717" t="n">
        <v>154.98</v>
      </c>
      <c r="C4717" t="n">
        <v>251.2</v>
      </c>
      <c r="D4717" t="n">
        <v>170.84</v>
      </c>
      <c r="E4717" t="inlineStr"/>
      <c r="F4717" t="n">
        <v>98.7</v>
      </c>
      <c r="G4717" t="n">
        <v>105.82</v>
      </c>
      <c r="H4717" t="inlineStr"/>
      <c r="I4717" t="inlineStr"/>
      <c r="J4717" t="n">
        <v>23.48</v>
      </c>
      <c r="K4717" t="n">
        <v>53</v>
      </c>
      <c r="L4717" t="n">
        <v>33101.25</v>
      </c>
      <c r="M4717" t="n">
        <v>200.2</v>
      </c>
      <c r="N4717" t="n">
        <v>1066386.77</v>
      </c>
      <c r="O4717" t="n">
        <v>47.51</v>
      </c>
      <c r="P4717" t="n">
        <v>4.5</v>
      </c>
      <c r="Q4717" t="n">
        <v>60.14</v>
      </c>
      <c r="R4717" t="n">
        <v>206.024</v>
      </c>
      <c r="S4717" t="n">
        <v>185.577</v>
      </c>
      <c r="T4717" t="n">
        <v>398.607</v>
      </c>
    </row>
    <row r="4718">
      <c r="A4718" s="142" t="n">
        <v>43145</v>
      </c>
      <c r="B4718" t="n">
        <v>153.8</v>
      </c>
      <c r="C4718" t="n">
        <v>249.28</v>
      </c>
      <c r="D4718" t="n">
        <v>169.54</v>
      </c>
      <c r="E4718" t="inlineStr"/>
      <c r="F4718" t="n">
        <v>97.95</v>
      </c>
      <c r="G4718" t="n">
        <v>105.7</v>
      </c>
      <c r="H4718" t="inlineStr"/>
      <c r="I4718" t="inlineStr"/>
      <c r="J4718" t="n">
        <v>23.83</v>
      </c>
      <c r="K4718" t="n">
        <v>55.06</v>
      </c>
      <c r="L4718" t="n">
        <v>33778.65</v>
      </c>
      <c r="M4718" t="n">
        <v>210.31</v>
      </c>
      <c r="N4718" t="n">
        <v>1106552.87</v>
      </c>
      <c r="O4718" t="n">
        <v>49.29</v>
      </c>
      <c r="P4718" t="n">
        <v>4.66</v>
      </c>
      <c r="Q4718" t="n">
        <v>61.41</v>
      </c>
      <c r="R4718" t="n">
        <v>208.177</v>
      </c>
      <c r="S4718" t="n">
        <v>187.221</v>
      </c>
      <c r="T4718" t="n">
        <v>404.091</v>
      </c>
    </row>
    <row r="4719">
      <c r="A4719" s="142" t="n">
        <v>43146</v>
      </c>
      <c r="B4719" t="n">
        <v>158.84</v>
      </c>
      <c r="C4719" t="n">
        <v>257.44</v>
      </c>
      <c r="D4719" t="n">
        <v>175.09</v>
      </c>
      <c r="E4719" t="inlineStr"/>
      <c r="F4719" t="n">
        <v>101.16</v>
      </c>
      <c r="G4719" t="n">
        <v>109.61</v>
      </c>
      <c r="H4719" t="inlineStr"/>
      <c r="I4719" t="inlineStr"/>
      <c r="J4719" t="n">
        <v>24.28</v>
      </c>
      <c r="K4719" t="n">
        <v>54.7</v>
      </c>
      <c r="L4719" t="n">
        <v>33800.45</v>
      </c>
      <c r="M4719" t="n">
        <v>207.78</v>
      </c>
      <c r="N4719" t="n">
        <v>1104373.11</v>
      </c>
      <c r="O4719" t="n">
        <v>49.17</v>
      </c>
      <c r="P4719" t="n">
        <v>4.67</v>
      </c>
      <c r="Q4719" t="n">
        <v>62.39</v>
      </c>
      <c r="R4719" t="n">
        <v>209.393</v>
      </c>
      <c r="S4719" t="n">
        <v>188.456</v>
      </c>
      <c r="T4719" t="n">
        <v>407.596</v>
      </c>
    </row>
    <row r="4720">
      <c r="A4720" s="142" t="n">
        <v>43147</v>
      </c>
      <c r="B4720" t="n">
        <v>158.94</v>
      </c>
      <c r="C4720" t="n">
        <v>257.59</v>
      </c>
      <c r="D4720" t="n">
        <v>175.2</v>
      </c>
      <c r="E4720" t="inlineStr"/>
      <c r="F4720" t="n">
        <v>101.23</v>
      </c>
      <c r="G4720" t="n">
        <v>110.32</v>
      </c>
      <c r="H4720" t="inlineStr"/>
      <c r="I4720" t="inlineStr"/>
      <c r="J4720" t="n">
        <v>24.14</v>
      </c>
      <c r="K4720" t="n">
        <v>53.91</v>
      </c>
      <c r="L4720" t="n">
        <v>34061.14</v>
      </c>
      <c r="M4720" t="n">
        <v>205.05</v>
      </c>
      <c r="N4720" t="n">
        <v>1086043.05</v>
      </c>
      <c r="O4720" t="n">
        <v>48.2</v>
      </c>
      <c r="P4720" t="n">
        <v>4.61</v>
      </c>
      <c r="Q4720" t="n">
        <v>61.94</v>
      </c>
      <c r="R4720" t="n">
        <v>211.665</v>
      </c>
      <c r="S4720" t="n">
        <v>189.429</v>
      </c>
      <c r="T4720" t="n">
        <v>407.781</v>
      </c>
    </row>
    <row r="4721">
      <c r="A4721" s="142" t="n">
        <v>43150</v>
      </c>
      <c r="B4721" t="n">
        <v>156.75</v>
      </c>
      <c r="C4721" t="n">
        <v>254.03</v>
      </c>
      <c r="D4721" t="n">
        <v>172.8</v>
      </c>
      <c r="E4721" t="inlineStr"/>
      <c r="F4721" t="n">
        <v>99.84</v>
      </c>
      <c r="G4721" t="n">
        <v>108.54</v>
      </c>
      <c r="H4721" t="inlineStr"/>
      <c r="I4721" t="inlineStr"/>
      <c r="J4721" t="n">
        <v>23.95</v>
      </c>
      <c r="K4721" t="n">
        <v>53.99</v>
      </c>
      <c r="L4721" t="n">
        <v>34061.14</v>
      </c>
      <c r="M4721" t="n">
        <v>205.5</v>
      </c>
      <c r="N4721" t="n">
        <v>1084871.32</v>
      </c>
      <c r="O4721" t="n">
        <v>48.2</v>
      </c>
      <c r="P4721" t="n">
        <v>4.6</v>
      </c>
      <c r="Q4721" t="n">
        <v>61.94</v>
      </c>
      <c r="R4721" t="n">
        <v>210.341</v>
      </c>
      <c r="S4721" t="n">
        <v>190.096</v>
      </c>
      <c r="T4721" t="n">
        <v>409.942</v>
      </c>
    </row>
    <row r="4722">
      <c r="A4722" s="142" t="n">
        <v>43151</v>
      </c>
      <c r="B4722" t="n">
        <v>157.11</v>
      </c>
      <c r="C4722" t="n">
        <v>254.61</v>
      </c>
      <c r="D4722" t="n">
        <v>173.19</v>
      </c>
      <c r="E4722" t="inlineStr"/>
      <c r="F4722" t="n">
        <v>100.07</v>
      </c>
      <c r="G4722" t="n">
        <v>108.33</v>
      </c>
      <c r="H4722" t="inlineStr"/>
      <c r="I4722" t="inlineStr"/>
      <c r="J4722" t="n">
        <v>23.72</v>
      </c>
      <c r="K4722" t="n">
        <v>52.46</v>
      </c>
      <c r="L4722" t="n">
        <v>33589.47</v>
      </c>
      <c r="M4722" t="n">
        <v>201.91</v>
      </c>
      <c r="N4722" t="n">
        <v>1059160.61</v>
      </c>
      <c r="O4722" t="n">
        <v>47.26</v>
      </c>
      <c r="P4722" t="n">
        <v>4.51</v>
      </c>
      <c r="Q4722" t="n">
        <v>60.89</v>
      </c>
      <c r="R4722" t="n">
        <v>211.628</v>
      </c>
      <c r="S4722" t="n">
        <v>190.069</v>
      </c>
      <c r="T4722" t="n">
        <v>409.555</v>
      </c>
    </row>
    <row r="4723">
      <c r="A4723" s="142" t="n">
        <v>43152</v>
      </c>
      <c r="B4723" t="n">
        <v>153.85</v>
      </c>
      <c r="C4723" t="n">
        <v>249.32</v>
      </c>
      <c r="D4723" t="n">
        <v>169.6</v>
      </c>
      <c r="E4723" t="inlineStr"/>
      <c r="F4723" t="n">
        <v>97.98999999999999</v>
      </c>
      <c r="G4723" t="n">
        <v>105.61</v>
      </c>
      <c r="H4723" t="inlineStr"/>
      <c r="I4723" t="inlineStr"/>
      <c r="J4723" t="n">
        <v>23.4</v>
      </c>
      <c r="K4723" t="n">
        <v>52.5</v>
      </c>
      <c r="L4723" t="n">
        <v>33586.52</v>
      </c>
      <c r="M4723" t="n">
        <v>200.07</v>
      </c>
      <c r="N4723" t="n">
        <v>1060607.52</v>
      </c>
      <c r="O4723" t="n">
        <v>47.01</v>
      </c>
      <c r="P4723" t="n">
        <v>4.5</v>
      </c>
      <c r="Q4723" t="n">
        <v>60.36</v>
      </c>
      <c r="R4723" t="n">
        <v>211.985</v>
      </c>
      <c r="S4723" t="n">
        <v>190.078</v>
      </c>
      <c r="T4723" t="n">
        <v>415.475</v>
      </c>
    </row>
    <row r="4724">
      <c r="A4724" s="142" t="n">
        <v>43153</v>
      </c>
      <c r="B4724" t="n">
        <v>153.83</v>
      </c>
      <c r="C4724" t="n">
        <v>249.29</v>
      </c>
      <c r="D4724" t="n">
        <v>169.59</v>
      </c>
      <c r="E4724" t="inlineStr"/>
      <c r="F4724" t="n">
        <v>97.98999999999999</v>
      </c>
      <c r="G4724" t="n">
        <v>105.42</v>
      </c>
      <c r="H4724" t="inlineStr"/>
      <c r="I4724" t="inlineStr"/>
      <c r="J4724" t="n">
        <v>23.22</v>
      </c>
      <c r="K4724" t="n">
        <v>52.26</v>
      </c>
      <c r="L4724" t="n">
        <v>33670.26</v>
      </c>
      <c r="M4724" t="n">
        <v>198.5</v>
      </c>
      <c r="N4724" t="n">
        <v>1052367.71</v>
      </c>
      <c r="O4724" t="n">
        <v>46.7</v>
      </c>
      <c r="P4724" t="n">
        <v>4.45</v>
      </c>
      <c r="Q4724" t="n">
        <v>60.21</v>
      </c>
      <c r="R4724" t="n">
        <v>211.757</v>
      </c>
      <c r="S4724" t="n">
        <v>189.849</v>
      </c>
      <c r="T4724" t="n">
        <v>412.466</v>
      </c>
    </row>
    <row r="4725">
      <c r="A4725" s="142" t="n">
        <v>43154</v>
      </c>
      <c r="B4725" t="n">
        <v>154.45</v>
      </c>
      <c r="C4725" t="n">
        <v>250.28</v>
      </c>
      <c r="D4725" t="n">
        <v>170.27</v>
      </c>
      <c r="E4725" t="inlineStr"/>
      <c r="F4725" t="n">
        <v>98.38</v>
      </c>
      <c r="G4725" t="n">
        <v>105.84</v>
      </c>
      <c r="H4725" t="inlineStr"/>
      <c r="I4725" t="inlineStr"/>
      <c r="J4725" t="n">
        <v>23.25</v>
      </c>
      <c r="K4725" t="n">
        <v>52.02</v>
      </c>
      <c r="L4725" t="n">
        <v>33658.1</v>
      </c>
      <c r="M4725" t="n">
        <v>199.71</v>
      </c>
      <c r="N4725" t="n">
        <v>1062143.86</v>
      </c>
      <c r="O4725" t="n">
        <v>47.03</v>
      </c>
      <c r="P4725" t="n">
        <v>4.53</v>
      </c>
      <c r="Q4725" t="n">
        <v>60.19</v>
      </c>
      <c r="R4725" t="n">
        <v>212.206</v>
      </c>
      <c r="S4725" t="n">
        <v>192.379</v>
      </c>
      <c r="T4725" t="n">
        <v>418.633</v>
      </c>
    </row>
    <row r="4726">
      <c r="A4726" s="142" t="n">
        <v>43157</v>
      </c>
      <c r="B4726" t="n">
        <v>155.5</v>
      </c>
      <c r="C4726" t="n">
        <v>251.97</v>
      </c>
      <c r="D4726" t="n">
        <v>171.43</v>
      </c>
      <c r="E4726" t="inlineStr"/>
      <c r="F4726" t="n">
        <v>99.06</v>
      </c>
      <c r="G4726" t="n">
        <v>106.37</v>
      </c>
      <c r="H4726" t="inlineStr"/>
      <c r="I4726" t="inlineStr"/>
      <c r="J4726" t="n">
        <v>23.62</v>
      </c>
      <c r="K4726" t="n">
        <v>52.35</v>
      </c>
      <c r="L4726" t="n">
        <v>33825.24</v>
      </c>
      <c r="M4726" t="n">
        <v>199.87</v>
      </c>
      <c r="N4726" t="n">
        <v>1073806.42</v>
      </c>
      <c r="O4726" t="n">
        <v>47.53</v>
      </c>
      <c r="P4726" t="n">
        <v>4.59</v>
      </c>
      <c r="Q4726" t="n">
        <v>61.46</v>
      </c>
      <c r="R4726" t="n">
        <v>213.306</v>
      </c>
      <c r="S4726" t="n">
        <v>194.125</v>
      </c>
      <c r="T4726" t="n">
        <v>420.599</v>
      </c>
    </row>
    <row r="4727">
      <c r="A4727" s="142" t="n">
        <v>43158</v>
      </c>
      <c r="B4727" t="n">
        <v>157.71</v>
      </c>
      <c r="C4727" t="n">
        <v>255.56</v>
      </c>
      <c r="D4727" t="n">
        <v>173.88</v>
      </c>
      <c r="E4727" t="inlineStr"/>
      <c r="F4727" t="n">
        <v>100.47</v>
      </c>
      <c r="G4727" t="n">
        <v>107.8</v>
      </c>
      <c r="H4727" t="inlineStr"/>
      <c r="I4727" t="inlineStr"/>
      <c r="J4727" t="n">
        <v>23.28</v>
      </c>
      <c r="K4727" t="n">
        <v>51.61</v>
      </c>
      <c r="L4727" t="n">
        <v>33317.06</v>
      </c>
      <c r="M4727" t="n">
        <v>196.06</v>
      </c>
      <c r="N4727" t="n">
        <v>1055674.69</v>
      </c>
      <c r="O4727" t="n">
        <v>46.69</v>
      </c>
      <c r="P4727" t="n">
        <v>4.48</v>
      </c>
      <c r="Q4727" t="n">
        <v>60.86</v>
      </c>
      <c r="R4727" t="n">
        <v>212.91</v>
      </c>
      <c r="S4727" t="n">
        <v>193.228</v>
      </c>
      <c r="T4727" t="n">
        <v>419.256</v>
      </c>
    </row>
    <row r="4728">
      <c r="A4728" s="142" t="n">
        <v>43159</v>
      </c>
      <c r="B4728" t="n">
        <v>155.59</v>
      </c>
      <c r="C4728" t="n">
        <v>252.11</v>
      </c>
      <c r="D4728" t="n">
        <v>171.54</v>
      </c>
      <c r="E4728" t="inlineStr"/>
      <c r="F4728" t="n">
        <v>99.12</v>
      </c>
      <c r="G4728" t="n">
        <v>105.93</v>
      </c>
      <c r="H4728" t="inlineStr"/>
      <c r="I4728" t="inlineStr"/>
      <c r="J4728" t="n">
        <v>22.98</v>
      </c>
      <c r="K4728" t="n">
        <v>51.55</v>
      </c>
      <c r="L4728" t="n">
        <v>33379.93</v>
      </c>
      <c r="M4728" t="n">
        <v>195.61</v>
      </c>
      <c r="N4728" t="n">
        <v>1050074.07</v>
      </c>
      <c r="O4728" t="n">
        <v>46.43</v>
      </c>
      <c r="P4728" t="n">
        <v>4.46</v>
      </c>
      <c r="Q4728" t="n">
        <v>60.33</v>
      </c>
      <c r="R4728" t="n">
        <v>211.42</v>
      </c>
      <c r="S4728" t="n">
        <v>191.784</v>
      </c>
      <c r="T4728" t="n">
        <v>414.801</v>
      </c>
    </row>
    <row r="4729">
      <c r="A4729" s="142" t="n">
        <v>43160</v>
      </c>
      <c r="B4729" t="n">
        <v>155.05</v>
      </c>
      <c r="C4729" t="n">
        <v>251.24</v>
      </c>
      <c r="D4729" t="n">
        <v>170.95</v>
      </c>
      <c r="E4729" t="inlineStr"/>
      <c r="F4729" t="n">
        <v>98.78</v>
      </c>
      <c r="G4729" t="n">
        <v>105.21</v>
      </c>
      <c r="H4729" t="inlineStr"/>
      <c r="I4729" t="inlineStr"/>
      <c r="J4729" t="n">
        <v>22.67</v>
      </c>
      <c r="K4729" t="n">
        <v>51.76</v>
      </c>
      <c r="L4729" t="n">
        <v>32552.47</v>
      </c>
      <c r="M4729" t="n">
        <v>196.42</v>
      </c>
      <c r="N4729" t="n">
        <v>1055187.65</v>
      </c>
      <c r="O4729" t="n">
        <v>46.73</v>
      </c>
      <c r="P4729" t="n">
        <v>4.46</v>
      </c>
      <c r="Q4729" t="n">
        <v>59.41</v>
      </c>
      <c r="R4729" t="n">
        <v>208.863</v>
      </c>
      <c r="S4729" t="n">
        <v>189.808</v>
      </c>
      <c r="T4729" t="n">
        <v>414.407</v>
      </c>
    </row>
    <row r="4730">
      <c r="A4730" s="142" t="n">
        <v>43161</v>
      </c>
      <c r="B4730" t="n">
        <v>156.88</v>
      </c>
      <c r="C4730" t="n">
        <v>254.2</v>
      </c>
      <c r="D4730" t="n">
        <v>172.97</v>
      </c>
      <c r="E4730" t="inlineStr"/>
      <c r="F4730" t="n">
        <v>99.95</v>
      </c>
      <c r="G4730" t="n">
        <v>106.28</v>
      </c>
      <c r="H4730" t="inlineStr"/>
      <c r="I4730" t="inlineStr"/>
      <c r="J4730" t="n">
        <v>23.04</v>
      </c>
      <c r="K4730" t="n">
        <v>51.04</v>
      </c>
      <c r="L4730" t="n">
        <v>32939.48</v>
      </c>
      <c r="M4730" t="n">
        <v>194.6</v>
      </c>
      <c r="N4730" t="n">
        <v>1045858.93</v>
      </c>
      <c r="O4730" t="n">
        <v>46.24</v>
      </c>
      <c r="P4730" t="n">
        <v>4.42</v>
      </c>
      <c r="Q4730" t="n">
        <v>60.38</v>
      </c>
      <c r="R4730" t="n">
        <v>204.443</v>
      </c>
      <c r="S4730" t="n">
        <v>187.575</v>
      </c>
      <c r="T4730" t="n">
        <v>406.473</v>
      </c>
    </row>
    <row r="4731">
      <c r="A4731" s="142" t="n">
        <v>43164</v>
      </c>
      <c r="B4731" t="n">
        <v>155.26</v>
      </c>
      <c r="C4731" t="n">
        <v>251.55</v>
      </c>
      <c r="D4731" t="n">
        <v>171.18</v>
      </c>
      <c r="E4731" t="inlineStr"/>
      <c r="F4731" t="n">
        <v>98.92</v>
      </c>
      <c r="G4731" t="n">
        <v>106.33</v>
      </c>
      <c r="H4731" t="inlineStr"/>
      <c r="I4731" t="inlineStr"/>
      <c r="J4731" t="n">
        <v>22.75</v>
      </c>
      <c r="K4731" t="n">
        <v>51.25</v>
      </c>
      <c r="L4731" t="n">
        <v>32795.98</v>
      </c>
      <c r="M4731" t="n">
        <v>194.97</v>
      </c>
      <c r="N4731" t="n">
        <v>1044772.72</v>
      </c>
      <c r="O4731" t="n">
        <v>46.29</v>
      </c>
      <c r="P4731" t="n">
        <v>4.43</v>
      </c>
      <c r="Q4731" t="n">
        <v>59.57</v>
      </c>
      <c r="R4731" t="n">
        <v>206.586</v>
      </c>
      <c r="S4731" t="n">
        <v>188.531</v>
      </c>
      <c r="T4731" t="n">
        <v>403.931</v>
      </c>
    </row>
    <row r="4732">
      <c r="A4732" s="142" t="n">
        <v>43165</v>
      </c>
      <c r="B4732" t="n">
        <v>155.54</v>
      </c>
      <c r="C4732" t="n">
        <v>252.01</v>
      </c>
      <c r="D4732" t="n">
        <v>171.5</v>
      </c>
      <c r="E4732" t="inlineStr"/>
      <c r="F4732" t="n">
        <v>99.09999999999999</v>
      </c>
      <c r="G4732" t="n">
        <v>106.67</v>
      </c>
      <c r="H4732" t="inlineStr"/>
      <c r="I4732" t="inlineStr"/>
      <c r="J4732" t="n">
        <v>23.12</v>
      </c>
      <c r="K4732" t="n">
        <v>51.59</v>
      </c>
      <c r="L4732" t="n">
        <v>33153.64</v>
      </c>
      <c r="M4732" t="n">
        <v>197.78</v>
      </c>
      <c r="N4732" t="n">
        <v>1056036.62</v>
      </c>
      <c r="O4732" t="n">
        <v>46.74</v>
      </c>
      <c r="P4732" t="n">
        <v>4.47</v>
      </c>
      <c r="Q4732" t="n">
        <v>60.45</v>
      </c>
      <c r="R4732" t="n">
        <v>206.927</v>
      </c>
      <c r="S4732" t="n">
        <v>188.665</v>
      </c>
      <c r="T4732" t="n">
        <v>407.691</v>
      </c>
    </row>
    <row r="4733">
      <c r="A4733" s="142" t="n">
        <v>43166</v>
      </c>
      <c r="B4733" t="n">
        <v>157.25</v>
      </c>
      <c r="C4733" t="n">
        <v>254.78</v>
      </c>
      <c r="D4733" t="n">
        <v>173.39</v>
      </c>
      <c r="E4733" t="inlineStr"/>
      <c r="F4733" t="n">
        <v>100.2</v>
      </c>
      <c r="G4733" t="n">
        <v>108.49</v>
      </c>
      <c r="H4733" t="inlineStr"/>
      <c r="I4733" t="inlineStr"/>
      <c r="J4733" t="n">
        <v>23.04</v>
      </c>
      <c r="K4733" t="n">
        <v>50.52</v>
      </c>
      <c r="L4733" t="n">
        <v>32702.93</v>
      </c>
      <c r="M4733" t="n">
        <v>193.5</v>
      </c>
      <c r="N4733" t="n">
        <v>1034217.71</v>
      </c>
      <c r="O4733" t="n">
        <v>45.72</v>
      </c>
      <c r="P4733" t="n">
        <v>4.39</v>
      </c>
      <c r="Q4733" t="n">
        <v>60.19</v>
      </c>
      <c r="R4733" t="n">
        <v>207.592</v>
      </c>
      <c r="S4733" t="n">
        <v>188.407</v>
      </c>
      <c r="T4733" t="n">
        <v>406.056</v>
      </c>
    </row>
    <row r="4734">
      <c r="A4734" s="142" t="n">
        <v>43167</v>
      </c>
      <c r="B4734" t="n">
        <v>154.2</v>
      </c>
      <c r="C4734" t="n">
        <v>249.82</v>
      </c>
      <c r="D4734" t="n">
        <v>170.02</v>
      </c>
      <c r="E4734" t="inlineStr"/>
      <c r="F4734" t="n">
        <v>98.25</v>
      </c>
      <c r="G4734" t="n">
        <v>106.4</v>
      </c>
      <c r="H4734" t="inlineStr"/>
      <c r="I4734" t="inlineStr"/>
      <c r="J4734" t="n">
        <v>22.79</v>
      </c>
      <c r="K4734" t="n">
        <v>50.15</v>
      </c>
      <c r="L4734" t="n">
        <v>32691.83</v>
      </c>
      <c r="M4734" t="n">
        <v>194.75</v>
      </c>
      <c r="N4734" t="n">
        <v>1037135.49</v>
      </c>
      <c r="O4734" t="n">
        <v>45.92</v>
      </c>
      <c r="P4734" t="n">
        <v>4.41</v>
      </c>
      <c r="Q4734" t="n">
        <v>59.52</v>
      </c>
      <c r="R4734" t="n">
        <v>209.78</v>
      </c>
      <c r="S4734" t="n">
        <v>190.428</v>
      </c>
      <c r="T4734" t="n">
        <v>410.581</v>
      </c>
    </row>
    <row r="4735">
      <c r="A4735" s="142" t="n">
        <v>43168</v>
      </c>
      <c r="B4735" t="n">
        <v>155.64</v>
      </c>
      <c r="C4735" t="n">
        <v>252.15</v>
      </c>
      <c r="D4735" t="n">
        <v>171.61</v>
      </c>
      <c r="E4735" t="inlineStr"/>
      <c r="F4735" t="n">
        <v>99.17</v>
      </c>
      <c r="G4735" t="n">
        <v>106.75</v>
      </c>
      <c r="H4735" t="inlineStr"/>
      <c r="I4735" t="inlineStr"/>
      <c r="J4735" t="n">
        <v>22.91</v>
      </c>
      <c r="K4735" t="n">
        <v>51.16</v>
      </c>
      <c r="L4735" t="n">
        <v>32991.48</v>
      </c>
      <c r="M4735" t="n">
        <v>196.93</v>
      </c>
      <c r="N4735" t="n">
        <v>1037456.49</v>
      </c>
      <c r="O4735" t="n">
        <v>46.1</v>
      </c>
      <c r="P4735" t="n">
        <v>4.42</v>
      </c>
      <c r="Q4735" t="n">
        <v>59.74</v>
      </c>
      <c r="R4735" t="n">
        <v>210.643</v>
      </c>
      <c r="S4735" t="n">
        <v>192.698</v>
      </c>
      <c r="T4735" t="n">
        <v>415.007</v>
      </c>
    </row>
    <row r="4736">
      <c r="A4736" s="142" t="n">
        <v>43171</v>
      </c>
      <c r="B4736" t="n">
        <v>155.44</v>
      </c>
      <c r="C4736" t="n">
        <v>251.82</v>
      </c>
      <c r="D4736" t="n">
        <v>171.41</v>
      </c>
      <c r="E4736" t="inlineStr"/>
      <c r="F4736" t="n">
        <v>99.05</v>
      </c>
      <c r="G4736" t="n">
        <v>106.54</v>
      </c>
      <c r="H4736" t="inlineStr"/>
      <c r="I4736" t="inlineStr"/>
      <c r="J4736" t="n">
        <v>22.77</v>
      </c>
      <c r="K4736" t="n">
        <v>51.56</v>
      </c>
      <c r="L4736" t="n">
        <v>32785.25</v>
      </c>
      <c r="M4736" t="n">
        <v>198.35</v>
      </c>
      <c r="N4736" t="n">
        <v>1042461.2</v>
      </c>
      <c r="O4736" t="n">
        <v>46.35</v>
      </c>
      <c r="P4736" t="n">
        <v>4.41</v>
      </c>
      <c r="Q4736" t="n">
        <v>59.54</v>
      </c>
      <c r="R4736" t="n">
        <v>211.181</v>
      </c>
      <c r="S4736" t="n">
        <v>193.395</v>
      </c>
      <c r="T4736" t="n">
        <v>420.205</v>
      </c>
    </row>
    <row r="4737">
      <c r="A4737" s="142" t="n">
        <v>43172</v>
      </c>
      <c r="B4737" t="n">
        <v>157.34</v>
      </c>
      <c r="C4737" t="n">
        <v>254.88</v>
      </c>
      <c r="D4737" t="n">
        <v>173.5</v>
      </c>
      <c r="E4737" t="inlineStr"/>
      <c r="F4737" t="n">
        <v>100.26</v>
      </c>
      <c r="G4737" t="n">
        <v>107.84</v>
      </c>
      <c r="H4737" t="inlineStr"/>
      <c r="I4737" t="inlineStr"/>
      <c r="J4737" t="n">
        <v>22.82</v>
      </c>
      <c r="K4737" t="n">
        <v>51.97</v>
      </c>
      <c r="L4737" t="n">
        <v>33076.95</v>
      </c>
      <c r="M4737" t="n">
        <v>197.91</v>
      </c>
      <c r="N4737" t="n">
        <v>1041723.34</v>
      </c>
      <c r="O4737" t="n">
        <v>46.2</v>
      </c>
      <c r="P4737" t="n">
        <v>4.39</v>
      </c>
      <c r="Q4737" t="n">
        <v>59.66</v>
      </c>
      <c r="R4737" t="n">
        <v>209.078</v>
      </c>
      <c r="S4737" t="n">
        <v>191.452</v>
      </c>
      <c r="T4737" t="n">
        <v>418.125</v>
      </c>
    </row>
    <row r="4738">
      <c r="A4738" s="142" t="n">
        <v>43173</v>
      </c>
      <c r="B4738" t="n">
        <v>156.46</v>
      </c>
      <c r="C4738" t="n">
        <v>253.47</v>
      </c>
      <c r="D4738" t="n">
        <v>172.54</v>
      </c>
      <c r="E4738" t="inlineStr"/>
      <c r="F4738" t="n">
        <v>99.70999999999999</v>
      </c>
      <c r="G4738" t="n">
        <v>107.93</v>
      </c>
      <c r="H4738" t="inlineStr"/>
      <c r="I4738" t="inlineStr"/>
      <c r="J4738" t="n">
        <v>22.96</v>
      </c>
      <c r="K4738" t="n">
        <v>52.16</v>
      </c>
      <c r="L4738" t="n">
        <v>32933.48</v>
      </c>
      <c r="M4738" t="n">
        <v>197.19</v>
      </c>
      <c r="N4738" t="n">
        <v>1042841.96</v>
      </c>
      <c r="O4738" t="n">
        <v>46.4</v>
      </c>
      <c r="P4738" t="n">
        <v>4.41</v>
      </c>
      <c r="Q4738" t="n">
        <v>60.12</v>
      </c>
      <c r="R4738" t="n">
        <v>208.785</v>
      </c>
      <c r="S4738" t="n">
        <v>191.166</v>
      </c>
      <c r="T4738" t="n">
        <v>417.674</v>
      </c>
    </row>
    <row r="4739">
      <c r="A4739" s="142" t="n">
        <v>43174</v>
      </c>
      <c r="B4739" t="n">
        <v>157.62</v>
      </c>
      <c r="C4739" t="n">
        <v>255.33</v>
      </c>
      <c r="D4739" t="n">
        <v>173.81</v>
      </c>
      <c r="E4739" t="inlineStr"/>
      <c r="F4739" t="n">
        <v>100.45</v>
      </c>
      <c r="G4739" t="n">
        <v>108.39</v>
      </c>
      <c r="H4739" t="inlineStr"/>
      <c r="I4739" t="inlineStr"/>
      <c r="J4739" t="n">
        <v>22.75</v>
      </c>
      <c r="K4739" t="n">
        <v>51.37</v>
      </c>
      <c r="L4739" t="n">
        <v>32754.44</v>
      </c>
      <c r="M4739" t="n">
        <v>194.65</v>
      </c>
      <c r="N4739" t="n">
        <v>1036610.66</v>
      </c>
      <c r="O4739" t="n">
        <v>45.96</v>
      </c>
      <c r="P4739" t="n">
        <v>4.36</v>
      </c>
      <c r="Q4739" t="n">
        <v>59.71</v>
      </c>
      <c r="R4739" t="n">
        <v>209.966</v>
      </c>
      <c r="S4739" t="n">
        <v>191.66</v>
      </c>
      <c r="T4739" t="n">
        <v>418.162</v>
      </c>
    </row>
    <row r="4740">
      <c r="A4740" s="142" t="n">
        <v>43175</v>
      </c>
      <c r="B4740" t="n">
        <v>156.35</v>
      </c>
      <c r="C4740" t="n">
        <v>253.27</v>
      </c>
      <c r="D4740" t="n">
        <v>172.42</v>
      </c>
      <c r="E4740" t="inlineStr"/>
      <c r="F4740" t="n">
        <v>99.64</v>
      </c>
      <c r="G4740" t="n">
        <v>107.19</v>
      </c>
      <c r="H4740" t="inlineStr"/>
      <c r="I4740" t="inlineStr"/>
      <c r="J4740" t="n">
        <v>22.69</v>
      </c>
      <c r="K4740" t="n">
        <v>51.48</v>
      </c>
      <c r="L4740" t="n">
        <v>32643.53</v>
      </c>
      <c r="M4740" t="n">
        <v>194.16</v>
      </c>
      <c r="N4740" t="n">
        <v>1034325.35</v>
      </c>
      <c r="O4740" t="n">
        <v>46.03</v>
      </c>
      <c r="P4740" t="n">
        <v>4.34</v>
      </c>
      <c r="Q4740" t="n">
        <v>59.43</v>
      </c>
      <c r="R4740" t="n">
        <v>210.566</v>
      </c>
      <c r="S4740" t="n">
        <v>192.304</v>
      </c>
      <c r="T4740" t="n">
        <v>418.492</v>
      </c>
    </row>
    <row r="4741">
      <c r="A4741" s="142" t="n">
        <v>43178</v>
      </c>
      <c r="B4741" t="n">
        <v>155.44</v>
      </c>
      <c r="C4741" t="n">
        <v>251.78</v>
      </c>
      <c r="D4741" t="n">
        <v>171.42</v>
      </c>
      <c r="E4741" t="inlineStr"/>
      <c r="F4741" t="n">
        <v>99.06999999999999</v>
      </c>
      <c r="G4741" t="n">
        <v>106.21</v>
      </c>
      <c r="H4741" t="inlineStr"/>
      <c r="I4741" t="inlineStr"/>
      <c r="J4741" t="n">
        <v>22.49</v>
      </c>
      <c r="K4741" t="n">
        <v>50.95</v>
      </c>
      <c r="L4741" t="n">
        <v>32734.09</v>
      </c>
      <c r="M4741" t="n">
        <v>194.55</v>
      </c>
      <c r="N4741" t="n">
        <v>1033877.9</v>
      </c>
      <c r="O4741" t="n">
        <v>45.88</v>
      </c>
      <c r="P4741" t="n">
        <v>4.33</v>
      </c>
      <c r="Q4741" t="n">
        <v>59.14</v>
      </c>
      <c r="R4741" t="n">
        <v>208.266</v>
      </c>
      <c r="S4741" t="n">
        <v>189.484</v>
      </c>
      <c r="T4741" t="n">
        <v>413.51</v>
      </c>
    </row>
    <row r="4742">
      <c r="A4742" s="142" t="n">
        <v>43179</v>
      </c>
      <c r="B4742" t="n">
        <v>156.1</v>
      </c>
      <c r="C4742" t="n">
        <v>252.84</v>
      </c>
      <c r="D4742" t="n">
        <v>172.15</v>
      </c>
      <c r="E4742" t="inlineStr"/>
      <c r="F4742" t="n">
        <v>99.48999999999999</v>
      </c>
      <c r="G4742" t="n">
        <v>107.1</v>
      </c>
      <c r="H4742" t="inlineStr"/>
      <c r="I4742" t="inlineStr"/>
      <c r="J4742" t="n">
        <v>22.56</v>
      </c>
      <c r="K4742" t="n">
        <v>50.62</v>
      </c>
      <c r="L4742" t="n">
        <v>32472.3</v>
      </c>
      <c r="M4742" t="n">
        <v>193.57</v>
      </c>
      <c r="N4742" t="n">
        <v>1029813.03</v>
      </c>
      <c r="O4742" t="n">
        <v>45.76</v>
      </c>
      <c r="P4742" t="n">
        <v>4.33</v>
      </c>
      <c r="Q4742" t="n">
        <v>59.58</v>
      </c>
      <c r="R4742" t="n">
        <v>209.371</v>
      </c>
      <c r="S4742" t="n">
        <v>190.556</v>
      </c>
      <c r="T4742" t="n">
        <v>417.716</v>
      </c>
    </row>
    <row r="4743">
      <c r="A4743" s="142" t="n">
        <v>43180</v>
      </c>
      <c r="B4743" t="n">
        <v>155.56</v>
      </c>
      <c r="C4743" t="n">
        <v>251.97</v>
      </c>
      <c r="D4743" t="n">
        <v>171.56</v>
      </c>
      <c r="E4743" t="inlineStr"/>
      <c r="F4743" t="n">
        <v>99.15000000000001</v>
      </c>
      <c r="G4743" t="n">
        <v>106.22</v>
      </c>
      <c r="H4743" t="inlineStr"/>
      <c r="I4743" t="inlineStr"/>
      <c r="J4743" t="n">
        <v>22.77</v>
      </c>
      <c r="K4743" t="n">
        <v>52.19</v>
      </c>
      <c r="L4743" t="n">
        <v>32772.33</v>
      </c>
      <c r="M4743" t="n">
        <v>198.81</v>
      </c>
      <c r="N4743" t="n">
        <v>1051314.04</v>
      </c>
      <c r="O4743" t="n">
        <v>46.68</v>
      </c>
      <c r="P4743" t="n">
        <v>4.41</v>
      </c>
      <c r="Q4743" t="n">
        <v>60.21</v>
      </c>
      <c r="R4743" t="n">
        <v>209.072</v>
      </c>
      <c r="S4743" t="n">
        <v>190.49</v>
      </c>
      <c r="T4743" t="n">
        <v>417.773</v>
      </c>
    </row>
    <row r="4744">
      <c r="A4744" s="142" t="n">
        <v>43181</v>
      </c>
      <c r="B4744" t="n">
        <v>158.4</v>
      </c>
      <c r="C4744" t="n">
        <v>256.57</v>
      </c>
      <c r="D4744" t="n">
        <v>174.7</v>
      </c>
      <c r="E4744" t="inlineStr"/>
      <c r="F4744" t="n">
        <v>100.97</v>
      </c>
      <c r="G4744" t="n">
        <v>108.12</v>
      </c>
      <c r="H4744" t="inlineStr"/>
      <c r="I4744" t="inlineStr"/>
      <c r="J4744" t="n">
        <v>22.83</v>
      </c>
      <c r="K4744" t="n">
        <v>51.45</v>
      </c>
      <c r="L4744" t="n">
        <v>32769</v>
      </c>
      <c r="M4744" t="n">
        <v>196.99</v>
      </c>
      <c r="N4744" t="n">
        <v>1039925.46</v>
      </c>
      <c r="O4744" t="n">
        <v>46.05</v>
      </c>
      <c r="P4744" t="n">
        <v>4.35</v>
      </c>
      <c r="Q4744" t="n">
        <v>60.36</v>
      </c>
      <c r="R4744" t="n">
        <v>205.942</v>
      </c>
      <c r="S4744" t="n">
        <v>186.766</v>
      </c>
      <c r="T4744" t="n">
        <v>411.976</v>
      </c>
    </row>
    <row r="4745">
      <c r="A4745" s="142" t="n">
        <v>43182</v>
      </c>
      <c r="B4745" t="n">
        <v>157.01</v>
      </c>
      <c r="C4745" t="n">
        <v>254.31</v>
      </c>
      <c r="D4745" t="n">
        <v>173.16</v>
      </c>
      <c r="E4745" t="inlineStr"/>
      <c r="F4745" t="n">
        <v>100.08</v>
      </c>
      <c r="G4745" t="n">
        <v>107.54</v>
      </c>
      <c r="H4745" t="inlineStr"/>
      <c r="I4745" t="inlineStr"/>
      <c r="J4745" t="n">
        <v>23.25</v>
      </c>
      <c r="K4745" t="n">
        <v>51.76</v>
      </c>
      <c r="L4745" t="n">
        <v>32973.9</v>
      </c>
      <c r="M4745" t="n">
        <v>201.67</v>
      </c>
      <c r="N4745" t="n">
        <v>1062095.13</v>
      </c>
      <c r="O4745" t="n">
        <v>47.3</v>
      </c>
      <c r="P4745" t="n">
        <v>4.42</v>
      </c>
      <c r="Q4745" t="n">
        <v>61.33</v>
      </c>
      <c r="R4745" t="n">
        <v>204.1</v>
      </c>
      <c r="S4745" t="n">
        <v>182.665</v>
      </c>
      <c r="T4745" t="n">
        <v>401.827</v>
      </c>
    </row>
    <row r="4746">
      <c r="A4746" s="142" t="n">
        <v>43185</v>
      </c>
      <c r="B4746" t="n">
        <v>159.59</v>
      </c>
      <c r="C4746" t="n">
        <v>258.47</v>
      </c>
      <c r="D4746" t="n">
        <v>176.01</v>
      </c>
      <c r="E4746" t="inlineStr"/>
      <c r="F4746" t="n">
        <v>101.73</v>
      </c>
      <c r="G4746" t="n">
        <v>109.77</v>
      </c>
      <c r="H4746" t="inlineStr"/>
      <c r="I4746" t="inlineStr"/>
      <c r="J4746" t="n">
        <v>23.51</v>
      </c>
      <c r="K4746" t="n">
        <v>51.39</v>
      </c>
      <c r="L4746" t="n">
        <v>33042.56</v>
      </c>
      <c r="M4746" t="n">
        <v>203.52</v>
      </c>
      <c r="N4746" t="n">
        <v>1061369.41</v>
      </c>
      <c r="O4746" t="n">
        <v>47.24</v>
      </c>
      <c r="P4746" t="n">
        <v>4.42</v>
      </c>
      <c r="Q4746" t="n">
        <v>61.36</v>
      </c>
      <c r="R4746" t="n">
        <v>202.709</v>
      </c>
      <c r="S4746" t="n">
        <v>184.202</v>
      </c>
      <c r="T4746" t="n">
        <v>402.658</v>
      </c>
    </row>
    <row r="4747">
      <c r="A4747" s="142" t="n">
        <v>43186</v>
      </c>
      <c r="B4747" t="n">
        <v>159.64</v>
      </c>
      <c r="C4747" t="n">
        <v>258.56</v>
      </c>
      <c r="D4747" t="n">
        <v>176.08</v>
      </c>
      <c r="E4747" t="inlineStr"/>
      <c r="F4747" t="n">
        <v>101.77</v>
      </c>
      <c r="G4747" t="n">
        <v>110.54</v>
      </c>
      <c r="H4747" t="inlineStr"/>
      <c r="I4747" t="inlineStr"/>
      <c r="J4747" t="n">
        <v>23.05</v>
      </c>
      <c r="K4747" t="n">
        <v>50.64</v>
      </c>
      <c r="L4747" t="n">
        <v>32871.75</v>
      </c>
      <c r="M4747" t="n">
        <v>200.27</v>
      </c>
      <c r="N4747" t="n">
        <v>1047262.16</v>
      </c>
      <c r="O4747" t="n">
        <v>46.91</v>
      </c>
      <c r="P4747" t="n">
        <v>4.36</v>
      </c>
      <c r="Q4747" t="n">
        <v>60.89</v>
      </c>
      <c r="R4747" t="n">
        <v>205.202</v>
      </c>
      <c r="S4747" t="n">
        <v>183.903</v>
      </c>
      <c r="T4747" t="n">
        <v>405.243</v>
      </c>
    </row>
    <row r="4748">
      <c r="A4748" s="142" t="n">
        <v>43187</v>
      </c>
      <c r="B4748" t="n">
        <v>158.85</v>
      </c>
      <c r="C4748" t="n">
        <v>257.27</v>
      </c>
      <c r="D4748" t="n">
        <v>175.21</v>
      </c>
      <c r="E4748" t="inlineStr"/>
      <c r="F4748" t="n">
        <v>101.27</v>
      </c>
      <c r="G4748" t="n">
        <v>109.58</v>
      </c>
      <c r="H4748" t="inlineStr"/>
      <c r="I4748" t="inlineStr"/>
      <c r="J4748" t="n">
        <v>22.74</v>
      </c>
      <c r="K4748" t="n">
        <v>49.59</v>
      </c>
      <c r="L4748" t="n">
        <v>32440.78</v>
      </c>
      <c r="M4748" t="n">
        <v>195.81</v>
      </c>
      <c r="N4748" t="n">
        <v>1034762.97</v>
      </c>
      <c r="O4748" t="n">
        <v>46.29</v>
      </c>
      <c r="P4748" t="n">
        <v>4.31</v>
      </c>
      <c r="Q4748" t="n">
        <v>59.95</v>
      </c>
      <c r="R4748" t="n">
        <v>206.211</v>
      </c>
      <c r="S4748" t="n">
        <v>183.644</v>
      </c>
      <c r="T4748" t="n">
        <v>399.003</v>
      </c>
    </row>
    <row r="4749">
      <c r="A4749" s="142" t="n">
        <v>43188</v>
      </c>
      <c r="B4749" t="n">
        <v>156.72</v>
      </c>
      <c r="C4749" t="n">
        <v>253.81</v>
      </c>
      <c r="D4749" t="n">
        <v>172.85</v>
      </c>
      <c r="E4749" t="inlineStr"/>
      <c r="F4749" t="n">
        <v>99.91</v>
      </c>
      <c r="G4749" t="n">
        <v>107.72</v>
      </c>
      <c r="H4749" t="inlineStr"/>
      <c r="I4749" t="inlineStr"/>
      <c r="J4749" t="n">
        <v>22.72</v>
      </c>
      <c r="K4749" t="n">
        <v>50.61</v>
      </c>
      <c r="L4749" t="n">
        <v>32223.76</v>
      </c>
      <c r="M4749" t="n">
        <v>199.53</v>
      </c>
      <c r="N4749" t="n">
        <v>1049692.62</v>
      </c>
      <c r="O4749" t="n">
        <v>46.88</v>
      </c>
      <c r="P4749" t="n">
        <v>4.38</v>
      </c>
      <c r="Q4749" t="n">
        <v>59.9</v>
      </c>
      <c r="R4749" t="n">
        <v>207.144</v>
      </c>
      <c r="S4749" t="n">
        <v>185.986</v>
      </c>
      <c r="T4749" t="n">
        <v>403.159</v>
      </c>
    </row>
    <row r="4750">
      <c r="A4750" s="142" t="n">
        <v>43189</v>
      </c>
      <c r="B4750" t="n">
        <v>156.72</v>
      </c>
      <c r="C4750" t="n">
        <v>253.81</v>
      </c>
      <c r="D4750" t="n">
        <v>172.85</v>
      </c>
      <c r="E4750" t="inlineStr"/>
      <c r="F4750" t="n">
        <v>99.91</v>
      </c>
      <c r="G4750" t="n">
        <v>107.72</v>
      </c>
      <c r="H4750" t="inlineStr"/>
      <c r="I4750" t="inlineStr"/>
      <c r="J4750" t="n">
        <v>22.72</v>
      </c>
      <c r="K4750" t="n">
        <v>50.61</v>
      </c>
      <c r="L4750" t="n">
        <v>32223.76</v>
      </c>
      <c r="M4750" t="n">
        <v>199.53</v>
      </c>
      <c r="N4750" t="n">
        <v>1049692.62</v>
      </c>
      <c r="O4750" t="n">
        <v>46.88</v>
      </c>
      <c r="P4750" t="n">
        <v>4.38</v>
      </c>
      <c r="Q4750" t="n">
        <v>59.9</v>
      </c>
      <c r="R4750" t="n">
        <v>207.144</v>
      </c>
      <c r="S4750" t="n">
        <v>186.122</v>
      </c>
      <c r="T4750" t="n">
        <v>403.712</v>
      </c>
    </row>
    <row r="4751">
      <c r="A4751" s="142" t="n">
        <v>43192</v>
      </c>
      <c r="B4751" t="n">
        <v>156.72</v>
      </c>
      <c r="C4751" t="n">
        <v>253.81</v>
      </c>
      <c r="D4751" t="n">
        <v>172.85</v>
      </c>
      <c r="E4751" t="inlineStr"/>
      <c r="F4751" t="n">
        <v>99.91</v>
      </c>
      <c r="G4751" t="n">
        <v>107.72</v>
      </c>
      <c r="H4751" t="inlineStr"/>
      <c r="I4751" t="inlineStr"/>
      <c r="J4751" t="n">
        <v>22.72</v>
      </c>
      <c r="K4751" t="n">
        <v>50.61</v>
      </c>
      <c r="L4751" t="n">
        <v>32223.76</v>
      </c>
      <c r="M4751" t="n">
        <v>199.53</v>
      </c>
      <c r="N4751" t="n">
        <v>1049692.62</v>
      </c>
      <c r="O4751" t="n">
        <v>46.88</v>
      </c>
      <c r="P4751" t="n">
        <v>4.4</v>
      </c>
      <c r="Q4751" t="n">
        <v>59.9</v>
      </c>
      <c r="R4751" t="n">
        <v>207.208</v>
      </c>
      <c r="S4751" t="n">
        <v>183.696</v>
      </c>
      <c r="T4751" t="n">
        <v>402.891</v>
      </c>
    </row>
    <row r="4752">
      <c r="A4752" s="142" t="n">
        <v>43193</v>
      </c>
      <c r="B4752" t="n">
        <v>158.98</v>
      </c>
      <c r="C4752" t="n">
        <v>257.44</v>
      </c>
      <c r="D4752" t="n">
        <v>175.36</v>
      </c>
      <c r="E4752" t="inlineStr"/>
      <c r="F4752" t="n">
        <v>101.36</v>
      </c>
      <c r="G4752" t="n">
        <v>108.91</v>
      </c>
      <c r="H4752" t="inlineStr"/>
      <c r="I4752" t="inlineStr"/>
      <c r="J4752" t="n">
        <v>23.14</v>
      </c>
      <c r="K4752" t="n">
        <v>50.6</v>
      </c>
      <c r="L4752" t="n">
        <v>32233.45</v>
      </c>
      <c r="M4752" t="n">
        <v>200.19</v>
      </c>
      <c r="N4752" t="n">
        <v>1051602.71</v>
      </c>
      <c r="O4752" t="n">
        <v>47.08</v>
      </c>
      <c r="P4752" t="n">
        <v>4.38</v>
      </c>
      <c r="Q4752" t="n">
        <v>60.89</v>
      </c>
      <c r="R4752" t="n">
        <v>206.161</v>
      </c>
      <c r="S4752" t="n">
        <v>185.059</v>
      </c>
      <c r="T4752" t="n">
        <v>404.318</v>
      </c>
    </row>
    <row r="4753">
      <c r="A4753" s="142" t="n">
        <v>43194</v>
      </c>
      <c r="B4753" t="n">
        <v>158.2</v>
      </c>
      <c r="C4753" t="n">
        <v>256.18</v>
      </c>
      <c r="D4753" t="n">
        <v>174.5</v>
      </c>
      <c r="E4753" t="inlineStr"/>
      <c r="F4753" t="n">
        <v>100.87</v>
      </c>
      <c r="G4753" t="n">
        <v>108.08</v>
      </c>
      <c r="H4753" t="inlineStr"/>
      <c r="I4753" t="inlineStr"/>
      <c r="J4753" t="n">
        <v>23.05</v>
      </c>
      <c r="K4753" t="n">
        <v>50.2</v>
      </c>
      <c r="L4753" t="n">
        <v>32032.09</v>
      </c>
      <c r="M4753" t="n">
        <v>198.3</v>
      </c>
      <c r="N4753" t="n">
        <v>1042139.12</v>
      </c>
      <c r="O4753" t="n">
        <v>46.4</v>
      </c>
      <c r="P4753" t="n">
        <v>4.36</v>
      </c>
      <c r="Q4753" t="n">
        <v>60.53</v>
      </c>
      <c r="R4753" t="n">
        <v>205.318</v>
      </c>
      <c r="S4753" t="n">
        <v>185.404</v>
      </c>
      <c r="T4753" t="n">
        <v>398.55</v>
      </c>
    </row>
    <row r="4754">
      <c r="A4754" s="142" t="n">
        <v>43195</v>
      </c>
      <c r="B4754" t="n">
        <v>156.61</v>
      </c>
      <c r="C4754" t="n">
        <v>253.6</v>
      </c>
      <c r="D4754" t="n">
        <v>172.75</v>
      </c>
      <c r="E4754" t="inlineStr"/>
      <c r="F4754" t="n">
        <v>99.84999999999999</v>
      </c>
      <c r="G4754" t="n">
        <v>107.2</v>
      </c>
      <c r="H4754" t="inlineStr"/>
      <c r="I4754" t="inlineStr"/>
      <c r="J4754" t="n">
        <v>22.91</v>
      </c>
      <c r="K4754" t="n">
        <v>50.94</v>
      </c>
      <c r="L4754" t="n">
        <v>31815.57</v>
      </c>
      <c r="M4754" t="n">
        <v>199.42</v>
      </c>
      <c r="N4754" t="n">
        <v>1052196.3</v>
      </c>
      <c r="O4754" t="n">
        <v>46.9</v>
      </c>
      <c r="P4754" t="n">
        <v>4.4</v>
      </c>
      <c r="Q4754" t="n">
        <v>60.22</v>
      </c>
      <c r="R4754" t="n">
        <v>210.349</v>
      </c>
      <c r="S4754" t="n">
        <v>188.25</v>
      </c>
      <c r="T4754" t="n">
        <v>404.617</v>
      </c>
    </row>
    <row r="4755">
      <c r="A4755" s="142" t="n">
        <v>43196</v>
      </c>
      <c r="B4755" t="n">
        <v>157.96</v>
      </c>
      <c r="C4755" t="n">
        <v>255.78</v>
      </c>
      <c r="D4755" t="n">
        <v>174.24</v>
      </c>
      <c r="E4755" t="inlineStr"/>
      <c r="F4755" t="n">
        <v>100.72</v>
      </c>
      <c r="G4755" t="n">
        <v>107.51</v>
      </c>
      <c r="H4755" t="inlineStr"/>
      <c r="I4755" t="inlineStr"/>
      <c r="J4755" t="n">
        <v>23.17</v>
      </c>
      <c r="K4755" t="n">
        <v>52.24</v>
      </c>
      <c r="L4755" t="n">
        <v>31864</v>
      </c>
      <c r="M4755" t="n">
        <v>200.28</v>
      </c>
      <c r="N4755" t="n">
        <v>1058881.87</v>
      </c>
      <c r="O4755" t="n">
        <v>47.3</v>
      </c>
      <c r="P4755" t="n">
        <v>4.43</v>
      </c>
      <c r="Q4755" t="n">
        <v>60.86</v>
      </c>
      <c r="R4755" t="n">
        <v>209.783</v>
      </c>
      <c r="S4755" t="n">
        <v>185.477</v>
      </c>
      <c r="T4755" t="n">
        <v>401.97</v>
      </c>
    </row>
    <row r="4756">
      <c r="A4756" s="142" t="n">
        <v>43199</v>
      </c>
      <c r="B4756" t="n">
        <v>158.24</v>
      </c>
      <c r="C4756" t="n">
        <v>256.22</v>
      </c>
      <c r="D4756" t="n">
        <v>174.56</v>
      </c>
      <c r="E4756" t="inlineStr"/>
      <c r="F4756" t="n">
        <v>100.9</v>
      </c>
      <c r="G4756" t="n">
        <v>107.99</v>
      </c>
      <c r="H4756" t="inlineStr"/>
      <c r="I4756" t="inlineStr"/>
      <c r="J4756" t="n">
        <v>22.67</v>
      </c>
      <c r="K4756" t="n">
        <v>51.58</v>
      </c>
      <c r="L4756" t="n">
        <v>32399.2</v>
      </c>
      <c r="M4756" t="n">
        <v>198.54</v>
      </c>
      <c r="N4756" t="n">
        <v>1054357.55</v>
      </c>
      <c r="O4756" t="n">
        <v>47</v>
      </c>
      <c r="P4756" t="n">
        <v>4.44</v>
      </c>
      <c r="Q4756" t="n">
        <v>60.23</v>
      </c>
      <c r="R4756" t="n">
        <v>210.06</v>
      </c>
      <c r="S4756" t="n">
        <v>185.44</v>
      </c>
      <c r="T4756" t="n">
        <v>400.733</v>
      </c>
    </row>
    <row r="4757">
      <c r="A4757" s="142" t="n">
        <v>43200</v>
      </c>
      <c r="B4757" t="n">
        <v>155.69</v>
      </c>
      <c r="C4757" t="n">
        <v>252.08</v>
      </c>
      <c r="D4757" t="n">
        <v>171.74</v>
      </c>
      <c r="E4757" t="inlineStr"/>
      <c r="F4757" t="n">
        <v>99.28</v>
      </c>
      <c r="G4757" t="n">
        <v>106.68</v>
      </c>
      <c r="H4757" t="inlineStr"/>
      <c r="I4757" t="inlineStr"/>
      <c r="J4757" t="n">
        <v>22.91</v>
      </c>
      <c r="K4757" t="n">
        <v>52.3</v>
      </c>
      <c r="L4757" t="n">
        <v>32552.01</v>
      </c>
      <c r="M4757" t="n">
        <v>200.65</v>
      </c>
      <c r="N4757" t="n">
        <v>1063481.9</v>
      </c>
      <c r="O4757" t="n">
        <v>47.43</v>
      </c>
      <c r="P4757" t="n">
        <v>4.48</v>
      </c>
      <c r="Q4757" t="n">
        <v>60.82</v>
      </c>
      <c r="R4757" t="n">
        <v>211.842</v>
      </c>
      <c r="S4757" t="n">
        <v>187.375</v>
      </c>
      <c r="T4757" t="n">
        <v>403.687</v>
      </c>
    </row>
    <row r="4758">
      <c r="A4758" s="142" t="n">
        <v>43201</v>
      </c>
      <c r="B4758" t="n">
        <v>156.52</v>
      </c>
      <c r="C4758" t="n">
        <v>253.42</v>
      </c>
      <c r="D4758" t="n">
        <v>172.66</v>
      </c>
      <c r="E4758" t="inlineStr"/>
      <c r="F4758" t="n">
        <v>99.81</v>
      </c>
      <c r="G4758" t="n">
        <v>107.6</v>
      </c>
      <c r="H4758" t="inlineStr"/>
      <c r="I4758" t="inlineStr"/>
      <c r="J4758" t="n">
        <v>23.51</v>
      </c>
      <c r="K4758" t="n">
        <v>54.07</v>
      </c>
      <c r="L4758" t="n">
        <v>32833.73</v>
      </c>
      <c r="M4758" t="n">
        <v>204.03</v>
      </c>
      <c r="N4758" t="n">
        <v>1091962.81</v>
      </c>
      <c r="O4758" t="n">
        <v>48.72</v>
      </c>
      <c r="P4758" t="n">
        <v>4.6</v>
      </c>
      <c r="Q4758" t="n">
        <v>62.18</v>
      </c>
      <c r="R4758" t="n">
        <v>210.61</v>
      </c>
      <c r="S4758" t="n">
        <v>186.276</v>
      </c>
      <c r="T4758" t="n">
        <v>402.716</v>
      </c>
    </row>
    <row r="4759">
      <c r="A4759" s="142" t="n">
        <v>43202</v>
      </c>
      <c r="B4759" t="n">
        <v>160.05</v>
      </c>
      <c r="C4759" t="n">
        <v>259.14</v>
      </c>
      <c r="D4759" t="n">
        <v>176.56</v>
      </c>
      <c r="E4759" t="inlineStr"/>
      <c r="F4759" t="n">
        <v>102.06</v>
      </c>
      <c r="G4759" t="n">
        <v>110.33</v>
      </c>
      <c r="H4759" t="inlineStr"/>
      <c r="I4759" t="inlineStr"/>
      <c r="J4759" t="n">
        <v>23.45</v>
      </c>
      <c r="K4759" t="n">
        <v>53.41</v>
      </c>
      <c r="L4759" t="n">
        <v>32539.08</v>
      </c>
      <c r="M4759" t="n">
        <v>203.5</v>
      </c>
      <c r="N4759" t="n">
        <v>1082160.22</v>
      </c>
      <c r="O4759" t="n">
        <v>48.37</v>
      </c>
      <c r="P4759" t="n">
        <v>4.56</v>
      </c>
      <c r="Q4759" t="n">
        <v>62.14</v>
      </c>
      <c r="R4759" t="n">
        <v>212.026</v>
      </c>
      <c r="S4759" t="n">
        <v>187.99</v>
      </c>
      <c r="T4759" t="n">
        <v>405.375</v>
      </c>
    </row>
    <row r="4760">
      <c r="A4760" s="142" t="n">
        <v>43203</v>
      </c>
      <c r="B4760" t="n">
        <v>159.01</v>
      </c>
      <c r="C4760" t="n">
        <v>257.45</v>
      </c>
      <c r="D4760" t="n">
        <v>175.42</v>
      </c>
      <c r="E4760" t="inlineStr"/>
      <c r="F4760" t="n">
        <v>101.41</v>
      </c>
      <c r="G4760" t="n">
        <v>109.02</v>
      </c>
      <c r="H4760" t="inlineStr"/>
      <c r="I4760" t="inlineStr"/>
      <c r="J4760" t="n">
        <v>23.7</v>
      </c>
      <c r="K4760" t="n">
        <v>53.72</v>
      </c>
      <c r="L4760" t="n">
        <v>32809.87</v>
      </c>
      <c r="M4760" t="n">
        <v>207.17</v>
      </c>
      <c r="N4760" t="n">
        <v>1094906.32</v>
      </c>
      <c r="O4760" t="n">
        <v>48.98</v>
      </c>
      <c r="P4760" t="n">
        <v>4.6</v>
      </c>
      <c r="Q4760" t="n">
        <v>62.81</v>
      </c>
      <c r="R4760" t="n">
        <v>212.27</v>
      </c>
      <c r="S4760" t="n">
        <v>187.574</v>
      </c>
      <c r="T4760" t="n">
        <v>402.761</v>
      </c>
    </row>
    <row r="4761">
      <c r="A4761" s="142" t="n">
        <v>43206</v>
      </c>
      <c r="B4761" t="n">
        <v>160.85</v>
      </c>
      <c r="C4761" t="n">
        <v>260.42</v>
      </c>
      <c r="D4761" t="n">
        <v>177.45</v>
      </c>
      <c r="E4761" t="inlineStr"/>
      <c r="F4761" t="n">
        <v>102.59</v>
      </c>
      <c r="G4761" t="n">
        <v>110.38</v>
      </c>
      <c r="H4761" t="inlineStr"/>
      <c r="I4761" t="inlineStr"/>
      <c r="J4761" t="n">
        <v>23.52</v>
      </c>
      <c r="K4761" t="n">
        <v>53.08</v>
      </c>
      <c r="L4761" t="n">
        <v>32988.17</v>
      </c>
      <c r="M4761" t="n">
        <v>205.71</v>
      </c>
      <c r="N4761" t="n">
        <v>1091983.73</v>
      </c>
      <c r="O4761" t="n">
        <v>48.76</v>
      </c>
      <c r="P4761" t="n">
        <v>4.59</v>
      </c>
      <c r="Q4761" t="n">
        <v>62.48</v>
      </c>
      <c r="R4761" t="n">
        <v>211.566</v>
      </c>
      <c r="S4761" t="n">
        <v>187.724</v>
      </c>
      <c r="T4761" t="n">
        <v>399.13</v>
      </c>
    </row>
    <row r="4762">
      <c r="A4762" s="142" t="n">
        <v>43207</v>
      </c>
      <c r="B4762" t="n">
        <v>159.89</v>
      </c>
      <c r="C4762" t="n">
        <v>258.86</v>
      </c>
      <c r="D4762" t="n">
        <v>176.4</v>
      </c>
      <c r="E4762" t="inlineStr"/>
      <c r="F4762" t="n">
        <v>101.97</v>
      </c>
      <c r="G4762" t="n">
        <v>110.06</v>
      </c>
      <c r="H4762" t="inlineStr"/>
      <c r="I4762" t="inlineStr"/>
      <c r="J4762" t="n">
        <v>23.64</v>
      </c>
      <c r="K4762" t="n">
        <v>53.75</v>
      </c>
      <c r="L4762" t="n">
        <v>33088.73</v>
      </c>
      <c r="M4762" t="n">
        <v>207.14</v>
      </c>
      <c r="N4762" t="n">
        <v>1097677.16</v>
      </c>
      <c r="O4762" t="n">
        <v>49.03</v>
      </c>
      <c r="P4762" t="n">
        <v>4.61</v>
      </c>
      <c r="Q4762" t="n">
        <v>62.83</v>
      </c>
      <c r="R4762" t="n">
        <v>213.327</v>
      </c>
      <c r="S4762" t="n">
        <v>189.398</v>
      </c>
      <c r="T4762" t="n">
        <v>400.275</v>
      </c>
    </row>
    <row r="4763">
      <c r="A4763" s="142" t="n">
        <v>43208</v>
      </c>
      <c r="B4763" t="n">
        <v>161.5</v>
      </c>
      <c r="C4763" t="n">
        <v>261.46</v>
      </c>
      <c r="D4763" t="n">
        <v>178.18</v>
      </c>
      <c r="E4763" t="inlineStr"/>
      <c r="F4763" t="n">
        <v>103.01</v>
      </c>
      <c r="G4763" t="n">
        <v>110.98</v>
      </c>
      <c r="H4763" t="inlineStr"/>
      <c r="I4763" t="inlineStr"/>
      <c r="J4763" t="n">
        <v>23.97</v>
      </c>
      <c r="K4763" t="n">
        <v>54.26</v>
      </c>
      <c r="L4763" t="n">
        <v>33564.79</v>
      </c>
      <c r="M4763" t="n">
        <v>209.87</v>
      </c>
      <c r="N4763" t="n">
        <v>1105044.83</v>
      </c>
      <c r="O4763" t="n">
        <v>49.27</v>
      </c>
      <c r="P4763" t="n">
        <v>4.65</v>
      </c>
      <c r="Q4763" t="n">
        <v>63.48</v>
      </c>
      <c r="R4763" t="n">
        <v>213.973</v>
      </c>
      <c r="S4763" t="n">
        <v>189.706</v>
      </c>
      <c r="T4763" t="n">
        <v>403.279</v>
      </c>
    </row>
    <row r="4764">
      <c r="A4764" s="142" t="n">
        <v>43209</v>
      </c>
      <c r="B4764" t="n">
        <v>162.13</v>
      </c>
      <c r="C4764" t="n">
        <v>262.48</v>
      </c>
      <c r="D4764" t="n">
        <v>178.88</v>
      </c>
      <c r="E4764" t="inlineStr"/>
      <c r="F4764" t="n">
        <v>103.41</v>
      </c>
      <c r="G4764" t="n">
        <v>111.71</v>
      </c>
      <c r="H4764" t="inlineStr"/>
      <c r="I4764" t="inlineStr"/>
      <c r="J4764" t="n">
        <v>23.9</v>
      </c>
      <c r="K4764" t="n">
        <v>54.12</v>
      </c>
      <c r="L4764" t="n">
        <v>33416.28</v>
      </c>
      <c r="M4764" t="n">
        <v>209.09</v>
      </c>
      <c r="N4764" t="n">
        <v>1103507.36</v>
      </c>
      <c r="O4764" t="n">
        <v>49.21</v>
      </c>
      <c r="P4764" t="n">
        <v>4.65</v>
      </c>
      <c r="Q4764" t="n">
        <v>63.45</v>
      </c>
      <c r="R4764" t="n">
        <v>214.095</v>
      </c>
      <c r="S4764" t="n">
        <v>189.46</v>
      </c>
      <c r="T4764" t="n">
        <v>406.428</v>
      </c>
    </row>
    <row r="4765">
      <c r="A4765" s="142" t="n">
        <v>43210</v>
      </c>
      <c r="B4765" t="n">
        <v>162.4</v>
      </c>
      <c r="C4765" t="n">
        <v>262.91</v>
      </c>
      <c r="D4765" t="n">
        <v>179.17</v>
      </c>
      <c r="E4765" t="inlineStr"/>
      <c r="F4765" t="n">
        <v>103.58</v>
      </c>
      <c r="G4765" t="n">
        <v>111.77</v>
      </c>
      <c r="H4765" t="inlineStr"/>
      <c r="I4765" t="inlineStr"/>
      <c r="J4765" t="n">
        <v>23.59</v>
      </c>
      <c r="K4765" t="n">
        <v>54.18</v>
      </c>
      <c r="L4765" t="n">
        <v>33246.66</v>
      </c>
      <c r="M4765" t="n">
        <v>208.83</v>
      </c>
      <c r="N4765" t="n">
        <v>1099210.23</v>
      </c>
      <c r="O4765" t="n">
        <v>48.88</v>
      </c>
      <c r="P4765" t="n">
        <v>4.61</v>
      </c>
      <c r="Q4765" t="n">
        <v>62.5</v>
      </c>
      <c r="R4765" t="n">
        <v>214.117</v>
      </c>
      <c r="S4765" t="n">
        <v>189.206</v>
      </c>
      <c r="T4765" t="n">
        <v>403.8</v>
      </c>
    </row>
    <row r="4766">
      <c r="A4766" s="142" t="n">
        <v>43213</v>
      </c>
      <c r="B4766" t="n">
        <v>161.48</v>
      </c>
      <c r="C4766" t="n">
        <v>261.4</v>
      </c>
      <c r="D4766" t="n">
        <v>178.16</v>
      </c>
      <c r="E4766" t="inlineStr"/>
      <c r="F4766" t="n">
        <v>103</v>
      </c>
      <c r="G4766" t="n">
        <v>110.37</v>
      </c>
      <c r="H4766" t="inlineStr"/>
      <c r="I4766" t="inlineStr"/>
      <c r="J4766" t="n">
        <v>23.52</v>
      </c>
      <c r="K4766" t="n">
        <v>53.46</v>
      </c>
      <c r="L4766" t="n">
        <v>32468.5</v>
      </c>
      <c r="M4766" t="n">
        <v>206.74</v>
      </c>
      <c r="N4766" t="n">
        <v>1086301.35</v>
      </c>
      <c r="O4766" t="n">
        <v>48.4</v>
      </c>
      <c r="P4766" t="n">
        <v>4.57</v>
      </c>
      <c r="Q4766" t="n">
        <v>62.09</v>
      </c>
      <c r="R4766" t="n">
        <v>214.885</v>
      </c>
      <c r="S4766" t="n">
        <v>189.718</v>
      </c>
      <c r="T4766" t="n">
        <v>402.255</v>
      </c>
    </row>
    <row r="4767">
      <c r="A4767" s="142" t="n">
        <v>43214</v>
      </c>
      <c r="B4767" t="n">
        <v>159.58</v>
      </c>
      <c r="C4767" t="n">
        <v>258.33</v>
      </c>
      <c r="D4767" t="n">
        <v>176.07</v>
      </c>
      <c r="E4767" t="inlineStr"/>
      <c r="F4767" t="n">
        <v>101.8</v>
      </c>
      <c r="G4767" t="n">
        <v>108.57</v>
      </c>
      <c r="H4767" t="inlineStr"/>
      <c r="I4767" t="inlineStr"/>
      <c r="J4767" t="n">
        <v>23.69</v>
      </c>
      <c r="K4767" t="n">
        <v>53.51</v>
      </c>
      <c r="L4767" t="n">
        <v>32639.11</v>
      </c>
      <c r="M4767" t="n">
        <v>207.02</v>
      </c>
      <c r="N4767" t="n">
        <v>1093661.1</v>
      </c>
      <c r="O4767" t="n">
        <v>48.74</v>
      </c>
      <c r="P4767" t="n">
        <v>4.6</v>
      </c>
      <c r="Q4767" t="n">
        <v>62.47</v>
      </c>
      <c r="R4767" t="n">
        <v>214.97</v>
      </c>
      <c r="S4767" t="n">
        <v>188.496</v>
      </c>
      <c r="T4767" t="n">
        <v>401.081</v>
      </c>
    </row>
    <row r="4768">
      <c r="A4768" s="142" t="n">
        <v>43215</v>
      </c>
      <c r="B4768" t="n">
        <v>160.38</v>
      </c>
      <c r="C4768" t="n">
        <v>259.61</v>
      </c>
      <c r="D4768" t="n">
        <v>176.95</v>
      </c>
      <c r="E4768" t="inlineStr"/>
      <c r="F4768" t="n">
        <v>102.3</v>
      </c>
      <c r="G4768" t="n">
        <v>109.05</v>
      </c>
      <c r="H4768" t="inlineStr"/>
      <c r="I4768" t="inlineStr"/>
      <c r="J4768" t="n">
        <v>23.57</v>
      </c>
      <c r="K4768" t="n">
        <v>53.02</v>
      </c>
      <c r="L4768" t="n">
        <v>32265.99</v>
      </c>
      <c r="M4768" t="n">
        <v>205.89</v>
      </c>
      <c r="N4768" t="n">
        <v>1088088.92</v>
      </c>
      <c r="O4768" t="n">
        <v>48.37</v>
      </c>
      <c r="P4768" t="n">
        <v>4.58</v>
      </c>
      <c r="Q4768" t="n">
        <v>62.35</v>
      </c>
      <c r="R4768" t="n">
        <v>213.475</v>
      </c>
      <c r="S4768" t="n">
        <v>188.516</v>
      </c>
      <c r="T4768" t="n">
        <v>397.608</v>
      </c>
    </row>
    <row r="4769">
      <c r="A4769" s="142" t="n">
        <v>43216</v>
      </c>
      <c r="B4769" t="n">
        <v>159.21</v>
      </c>
      <c r="C4769" t="n">
        <v>257.71</v>
      </c>
      <c r="D4769" t="n">
        <v>175.67</v>
      </c>
      <c r="E4769" t="inlineStr"/>
      <c r="F4769" t="n">
        <v>101.56</v>
      </c>
      <c r="G4769" t="n">
        <v>107.88</v>
      </c>
      <c r="H4769" t="inlineStr"/>
      <c r="I4769" t="inlineStr"/>
      <c r="J4769" t="n">
        <v>23.68</v>
      </c>
      <c r="K4769" t="n">
        <v>53.3</v>
      </c>
      <c r="L4769" t="n">
        <v>32278.8</v>
      </c>
      <c r="M4769" t="n">
        <v>207.1</v>
      </c>
      <c r="N4769" t="n">
        <v>1095513.8</v>
      </c>
      <c r="O4769" t="n">
        <v>48.83</v>
      </c>
      <c r="P4769" t="n">
        <v>4.6</v>
      </c>
      <c r="Q4769" t="n">
        <v>62.83</v>
      </c>
      <c r="R4769" t="n">
        <v>215.579</v>
      </c>
      <c r="S4769" t="n">
        <v>190.813</v>
      </c>
      <c r="T4769" t="n">
        <v>400.991</v>
      </c>
    </row>
    <row r="4770">
      <c r="A4770" s="142" t="n">
        <v>43217</v>
      </c>
      <c r="B4770" t="n">
        <v>160.89</v>
      </c>
      <c r="C4770" t="n">
        <v>260.43</v>
      </c>
      <c r="D4770" t="n">
        <v>177.52</v>
      </c>
      <c r="E4770" t="inlineStr"/>
      <c r="F4770" t="n">
        <v>102.64</v>
      </c>
      <c r="G4770" t="n">
        <v>108.5</v>
      </c>
      <c r="H4770" t="inlineStr"/>
      <c r="I4770" t="inlineStr"/>
      <c r="J4770" t="n">
        <v>23.92</v>
      </c>
      <c r="K4770" t="n">
        <v>52.85</v>
      </c>
      <c r="L4770" t="n">
        <v>32232.95</v>
      </c>
      <c r="M4770" t="n">
        <v>205.46</v>
      </c>
      <c r="N4770" t="n">
        <v>1096990.3</v>
      </c>
      <c r="O4770" t="n">
        <v>48.82</v>
      </c>
      <c r="P4770" t="n">
        <v>4.59</v>
      </c>
      <c r="Q4770" t="n">
        <v>63.84</v>
      </c>
      <c r="R4770" t="n">
        <v>216.216</v>
      </c>
      <c r="S4770" t="n">
        <v>191.543</v>
      </c>
      <c r="T4770" t="n">
        <v>405.579</v>
      </c>
    </row>
    <row r="4771">
      <c r="A4771" s="142" t="n">
        <v>43220</v>
      </c>
      <c r="B4771" t="n">
        <v>160.14</v>
      </c>
      <c r="C4771" t="n">
        <v>259.2</v>
      </c>
      <c r="D4771" t="n">
        <v>176.7</v>
      </c>
      <c r="E4771" t="inlineStr"/>
      <c r="F4771" t="n">
        <v>102.17</v>
      </c>
      <c r="G4771" t="n">
        <v>107.9</v>
      </c>
      <c r="H4771" t="inlineStr"/>
      <c r="I4771" t="inlineStr"/>
      <c r="J4771" t="n">
        <v>23.69</v>
      </c>
      <c r="K4771" t="n">
        <v>52.08</v>
      </c>
      <c r="L4771" t="n">
        <v>32046.52</v>
      </c>
      <c r="M4771" t="n">
        <v>201.36</v>
      </c>
      <c r="N4771" t="n">
        <v>1086973.66</v>
      </c>
      <c r="O4771" t="n">
        <v>48.12</v>
      </c>
      <c r="P4771" t="n">
        <v>4.54</v>
      </c>
      <c r="Q4771" t="n">
        <v>63.43</v>
      </c>
      <c r="R4771" t="n">
        <v>216.69</v>
      </c>
      <c r="S4771" t="n">
        <v>191.266</v>
      </c>
      <c r="T4771" t="n">
        <v>409.129</v>
      </c>
    </row>
    <row r="4772">
      <c r="A4772" s="142" t="n">
        <v>43221</v>
      </c>
      <c r="B4772" t="n">
        <v>160.14</v>
      </c>
      <c r="C4772" t="n">
        <v>259.2</v>
      </c>
      <c r="D4772" t="n">
        <v>176.7</v>
      </c>
      <c r="E4772" t="inlineStr"/>
      <c r="F4772" t="n">
        <v>102.17</v>
      </c>
      <c r="G4772" t="n">
        <v>107.9</v>
      </c>
      <c r="H4772" t="inlineStr"/>
      <c r="I4772" t="inlineStr"/>
      <c r="J4772" t="n">
        <v>23.69</v>
      </c>
      <c r="K4772" t="n">
        <v>52.08</v>
      </c>
      <c r="L4772" t="n">
        <v>32046.52</v>
      </c>
      <c r="M4772" t="n">
        <v>201.36</v>
      </c>
      <c r="N4772" t="n">
        <v>1086973.66</v>
      </c>
      <c r="O4772" t="n">
        <v>48.12</v>
      </c>
      <c r="P4772" t="n">
        <v>4.54</v>
      </c>
      <c r="Q4772" t="n">
        <v>63.43</v>
      </c>
      <c r="R4772" t="n">
        <v>216.446</v>
      </c>
      <c r="S4772" t="n">
        <v>192.485</v>
      </c>
      <c r="T4772" t="n">
        <v>411.609</v>
      </c>
    </row>
    <row r="4773">
      <c r="A4773" s="142" t="n">
        <v>43222</v>
      </c>
      <c r="B4773" t="n">
        <v>159.56</v>
      </c>
      <c r="C4773" t="n">
        <v>258.26</v>
      </c>
      <c r="D4773" t="n">
        <v>176.07</v>
      </c>
      <c r="E4773" t="inlineStr"/>
      <c r="F4773" t="n">
        <v>101.8</v>
      </c>
      <c r="G4773" t="n">
        <v>106.51</v>
      </c>
      <c r="H4773" t="inlineStr"/>
      <c r="I4773" t="inlineStr"/>
      <c r="J4773" t="n">
        <v>23.78</v>
      </c>
      <c r="K4773" t="n">
        <v>53.05</v>
      </c>
      <c r="L4773" t="n">
        <v>31827.68</v>
      </c>
      <c r="M4773" t="n">
        <v>203.56</v>
      </c>
      <c r="N4773" t="n">
        <v>1105156.06</v>
      </c>
      <c r="O4773" t="n">
        <v>48.86</v>
      </c>
      <c r="P4773" t="n">
        <v>4.59</v>
      </c>
      <c r="Q4773" t="n">
        <v>63.84</v>
      </c>
      <c r="R4773" t="n">
        <v>217.828</v>
      </c>
      <c r="S4773" t="n">
        <v>192.231</v>
      </c>
      <c r="T4773" t="n">
        <v>408.888</v>
      </c>
    </row>
    <row r="4774">
      <c r="A4774" s="142" t="n">
        <v>43223</v>
      </c>
      <c r="B4774" t="n">
        <v>161.31</v>
      </c>
      <c r="C4774" t="n">
        <v>261.08</v>
      </c>
      <c r="D4774" t="n">
        <v>178</v>
      </c>
      <c r="E4774" t="inlineStr"/>
      <c r="F4774" t="n">
        <v>102.92</v>
      </c>
      <c r="G4774" t="n">
        <v>107.38</v>
      </c>
      <c r="H4774" t="inlineStr"/>
      <c r="I4774" t="inlineStr"/>
      <c r="J4774" t="n">
        <v>24.08</v>
      </c>
      <c r="K4774" t="n">
        <v>53.41</v>
      </c>
      <c r="L4774" t="n">
        <v>31987.78</v>
      </c>
      <c r="M4774" t="n">
        <v>204.8</v>
      </c>
      <c r="N4774" t="n">
        <v>1110627.26</v>
      </c>
      <c r="O4774" t="n">
        <v>49.18</v>
      </c>
      <c r="P4774" t="n">
        <v>4.61</v>
      </c>
      <c r="Q4774" t="n">
        <v>64.76000000000001</v>
      </c>
      <c r="R4774" t="n">
        <v>216.286</v>
      </c>
      <c r="S4774" t="n">
        <v>191.628</v>
      </c>
      <c r="T4774" t="n">
        <v>404.222</v>
      </c>
    </row>
    <row r="4775">
      <c r="A4775" s="142" t="n">
        <v>43224</v>
      </c>
      <c r="B4775" t="n">
        <v>162.48</v>
      </c>
      <c r="C4775" t="n">
        <v>262.97</v>
      </c>
      <c r="D4775" t="n">
        <v>179.3</v>
      </c>
      <c r="E4775" t="inlineStr"/>
      <c r="F4775" t="n">
        <v>103.67</v>
      </c>
      <c r="G4775" t="n">
        <v>108.13</v>
      </c>
      <c r="H4775" t="inlineStr"/>
      <c r="I4775" t="inlineStr"/>
      <c r="J4775" t="n">
        <v>24.21</v>
      </c>
      <c r="K4775" t="n">
        <v>53.73</v>
      </c>
      <c r="L4775" t="n">
        <v>32070.64</v>
      </c>
      <c r="M4775" t="n">
        <v>205.62</v>
      </c>
      <c r="N4775" t="n">
        <v>1115642.69</v>
      </c>
      <c r="O4775" t="n">
        <v>49.49</v>
      </c>
      <c r="P4775" t="n">
        <v>4.65</v>
      </c>
      <c r="Q4775" t="n">
        <v>64.95</v>
      </c>
      <c r="R4775" t="n">
        <v>217.848</v>
      </c>
      <c r="S4775" t="n">
        <v>193.454</v>
      </c>
      <c r="T4775" t="n">
        <v>404.41</v>
      </c>
    </row>
    <row r="4776">
      <c r="A4776" s="142" t="n">
        <v>43227</v>
      </c>
      <c r="B4776" t="n">
        <v>164.56</v>
      </c>
      <c r="C4776" t="n">
        <v>266.32</v>
      </c>
      <c r="D4776" t="n">
        <v>181.6</v>
      </c>
      <c r="E4776" t="inlineStr"/>
      <c r="F4776" t="n">
        <v>105</v>
      </c>
      <c r="G4776" t="n">
        <v>109.32</v>
      </c>
      <c r="H4776" t="inlineStr"/>
      <c r="I4776" t="inlineStr"/>
      <c r="J4776" t="n">
        <v>24.3</v>
      </c>
      <c r="K4776" t="n">
        <v>54.15</v>
      </c>
      <c r="L4776" t="n">
        <v>32070.64</v>
      </c>
      <c r="M4776" t="n">
        <v>206.35</v>
      </c>
      <c r="N4776" t="n">
        <v>1117082.96</v>
      </c>
      <c r="O4776" t="n">
        <v>49.68</v>
      </c>
      <c r="P4776" t="n">
        <v>4.65</v>
      </c>
      <c r="Q4776" t="n">
        <v>65.34999999999999</v>
      </c>
      <c r="R4776" t="n">
        <v>219.31</v>
      </c>
      <c r="S4776" t="n">
        <v>194.419</v>
      </c>
      <c r="T4776" t="n">
        <v>406.185</v>
      </c>
    </row>
    <row r="4777">
      <c r="A4777" s="142" t="n">
        <v>43228</v>
      </c>
      <c r="B4777" t="n">
        <v>164.67</v>
      </c>
      <c r="C4777" t="n">
        <v>266.5</v>
      </c>
      <c r="D4777" t="n">
        <v>181.73</v>
      </c>
      <c r="E4777" t="inlineStr"/>
      <c r="F4777" t="n">
        <v>105.08</v>
      </c>
      <c r="G4777" t="n">
        <v>109.24</v>
      </c>
      <c r="H4777" t="inlineStr"/>
      <c r="I4777" t="inlineStr"/>
      <c r="J4777" t="n">
        <v>24.08</v>
      </c>
      <c r="K4777" t="n">
        <v>54.15</v>
      </c>
      <c r="L4777" t="n">
        <v>32070.64</v>
      </c>
      <c r="M4777" t="n">
        <v>206.35</v>
      </c>
      <c r="N4777" t="n">
        <v>1117082.96</v>
      </c>
      <c r="O4777" t="n">
        <v>49.68</v>
      </c>
      <c r="P4777" t="n">
        <v>4.69</v>
      </c>
      <c r="Q4777" t="n">
        <v>64.79000000000001</v>
      </c>
      <c r="R4777" t="n">
        <v>219.57</v>
      </c>
      <c r="S4777" t="n">
        <v>195.32</v>
      </c>
      <c r="T4777" t="n">
        <v>409.392</v>
      </c>
    </row>
    <row r="4778">
      <c r="A4778" s="142" t="n">
        <v>43229</v>
      </c>
      <c r="B4778" t="n">
        <v>164.97</v>
      </c>
      <c r="C4778" t="n">
        <v>266.98</v>
      </c>
      <c r="D4778" t="n">
        <v>182.06</v>
      </c>
      <c r="E4778" t="inlineStr"/>
      <c r="F4778" t="n">
        <v>105.27</v>
      </c>
      <c r="G4778" t="n">
        <v>108.9</v>
      </c>
      <c r="H4778" t="inlineStr"/>
      <c r="I4778" t="inlineStr"/>
      <c r="J4778" t="n">
        <v>24.28</v>
      </c>
      <c r="K4778" t="n">
        <v>54.4</v>
      </c>
      <c r="L4778" t="n">
        <v>32201.44</v>
      </c>
      <c r="M4778" t="n">
        <v>206.43</v>
      </c>
      <c r="N4778" t="n">
        <v>1122881.99</v>
      </c>
      <c r="O4778" t="n">
        <v>49.63</v>
      </c>
      <c r="P4778" t="n">
        <v>4.72</v>
      </c>
      <c r="Q4778" t="n">
        <v>65.65000000000001</v>
      </c>
      <c r="R4778" t="n">
        <v>221.069</v>
      </c>
      <c r="S4778" t="n">
        <v>196.564</v>
      </c>
      <c r="T4778" t="n">
        <v>409.781</v>
      </c>
    </row>
    <row r="4779">
      <c r="A4779" s="142" t="n">
        <v>43230</v>
      </c>
      <c r="B4779" t="n">
        <v>164.97</v>
      </c>
      <c r="C4779" t="n">
        <v>266.98</v>
      </c>
      <c r="D4779" t="n">
        <v>182.06</v>
      </c>
      <c r="E4779" t="inlineStr"/>
      <c r="F4779" t="n">
        <v>105.27</v>
      </c>
      <c r="G4779" t="n">
        <v>108.9</v>
      </c>
      <c r="H4779" t="inlineStr"/>
      <c r="I4779" t="inlineStr"/>
      <c r="J4779" t="n">
        <v>24.28</v>
      </c>
      <c r="K4779" t="n">
        <v>54.4</v>
      </c>
      <c r="L4779" t="n">
        <v>32201.44</v>
      </c>
      <c r="M4779" t="n">
        <v>206.43</v>
      </c>
      <c r="N4779" t="n">
        <v>1122881.99</v>
      </c>
      <c r="O4779" t="n">
        <v>49.63</v>
      </c>
      <c r="P4779" t="n">
        <v>4.76</v>
      </c>
      <c r="Q4779" t="n">
        <v>65.65000000000001</v>
      </c>
      <c r="R4779" t="n">
        <v>221.112</v>
      </c>
      <c r="S4779" t="n">
        <v>197.62</v>
      </c>
      <c r="T4779" t="n">
        <v>413.526</v>
      </c>
    </row>
    <row r="4780">
      <c r="A4780" s="142" t="n">
        <v>43231</v>
      </c>
      <c r="B4780" t="n">
        <v>166.66</v>
      </c>
      <c r="C4780" t="n">
        <v>269.71</v>
      </c>
      <c r="D4780" t="n">
        <v>183.93</v>
      </c>
      <c r="E4780" t="inlineStr"/>
      <c r="F4780" t="n">
        <v>106.36</v>
      </c>
      <c r="G4780" t="n">
        <v>110.25</v>
      </c>
      <c r="H4780" t="inlineStr"/>
      <c r="I4780" t="inlineStr"/>
      <c r="J4780" t="n">
        <v>24.35</v>
      </c>
      <c r="K4780" t="n">
        <v>55.13</v>
      </c>
      <c r="L4780" t="n">
        <v>32524.61</v>
      </c>
      <c r="M4780" t="n">
        <v>208.96</v>
      </c>
      <c r="N4780" t="n">
        <v>1126734.42</v>
      </c>
      <c r="O4780" t="n">
        <v>49.59</v>
      </c>
      <c r="P4780" t="n">
        <v>4.73</v>
      </c>
      <c r="Q4780" t="n">
        <v>65.92</v>
      </c>
      <c r="R4780" t="n">
        <v>221.443</v>
      </c>
      <c r="S4780" t="n">
        <v>197.447</v>
      </c>
      <c r="T4780" t="n">
        <v>414.121</v>
      </c>
    </row>
    <row r="4781">
      <c r="A4781" s="142" t="n">
        <v>43234</v>
      </c>
      <c r="B4781" t="n">
        <v>165.8</v>
      </c>
      <c r="C4781" t="n">
        <v>268.3</v>
      </c>
      <c r="D4781" t="n">
        <v>182.99</v>
      </c>
      <c r="E4781" t="inlineStr"/>
      <c r="F4781" t="n">
        <v>105.81</v>
      </c>
      <c r="G4781" t="n">
        <v>110.28</v>
      </c>
      <c r="H4781" t="inlineStr"/>
      <c r="I4781" t="inlineStr"/>
      <c r="J4781" t="n">
        <v>24.27</v>
      </c>
      <c r="K4781" t="n">
        <v>54.98</v>
      </c>
      <c r="L4781" t="n">
        <v>32445.19</v>
      </c>
      <c r="M4781" t="n">
        <v>206.45</v>
      </c>
      <c r="N4781" t="n">
        <v>1121793.38</v>
      </c>
      <c r="O4781" t="n">
        <v>49.38</v>
      </c>
      <c r="P4781" t="n">
        <v>4.71</v>
      </c>
      <c r="Q4781" t="n">
        <v>65.56999999999999</v>
      </c>
      <c r="R4781" t="n">
        <v>221.488</v>
      </c>
      <c r="S4781" t="n">
        <v>197.492</v>
      </c>
      <c r="T4781" t="n">
        <v>414.852</v>
      </c>
    </row>
    <row r="4782">
      <c r="A4782" s="142" t="n">
        <v>43235</v>
      </c>
      <c r="B4782" t="n">
        <v>164.54</v>
      </c>
      <c r="C4782" t="n">
        <v>266.25</v>
      </c>
      <c r="D4782" t="n">
        <v>181.59</v>
      </c>
      <c r="E4782" t="inlineStr"/>
      <c r="F4782" t="n">
        <v>105.01</v>
      </c>
      <c r="G4782" t="n">
        <v>109.65</v>
      </c>
      <c r="H4782" t="inlineStr"/>
      <c r="I4782" t="inlineStr"/>
      <c r="J4782" t="n">
        <v>23.81</v>
      </c>
      <c r="K4782" t="n">
        <v>54.37</v>
      </c>
      <c r="L4782" t="n">
        <v>31815.23</v>
      </c>
      <c r="M4782" t="n">
        <v>203.24</v>
      </c>
      <c r="N4782" t="n">
        <v>1104186.01</v>
      </c>
      <c r="O4782" t="n">
        <v>48.37</v>
      </c>
      <c r="P4782" t="n">
        <v>4.65</v>
      </c>
      <c r="Q4782" t="n">
        <v>64.44</v>
      </c>
      <c r="R4782" t="n">
        <v>221.645</v>
      </c>
      <c r="S4782" t="n">
        <v>197.583</v>
      </c>
      <c r="T4782" t="n">
        <v>411.917</v>
      </c>
    </row>
    <row r="4783">
      <c r="A4783" s="142" t="n">
        <v>43236</v>
      </c>
      <c r="B4783" t="n">
        <v>161.77</v>
      </c>
      <c r="C4783" t="n">
        <v>261.77</v>
      </c>
      <c r="D4783" t="n">
        <v>178.54</v>
      </c>
      <c r="E4783" t="inlineStr"/>
      <c r="F4783" t="n">
        <v>103.24</v>
      </c>
      <c r="G4783" t="n">
        <v>106.87</v>
      </c>
      <c r="H4783" t="inlineStr"/>
      <c r="I4783" t="inlineStr"/>
      <c r="J4783" t="n">
        <v>23.99</v>
      </c>
      <c r="K4783" t="n">
        <v>54.85</v>
      </c>
      <c r="L4783" t="n">
        <v>31806.74</v>
      </c>
      <c r="M4783" t="n">
        <v>203.43</v>
      </c>
      <c r="N4783" t="n">
        <v>1109335.83</v>
      </c>
      <c r="O4783" t="n">
        <v>48.78</v>
      </c>
      <c r="P4783" t="n">
        <v>4.65</v>
      </c>
      <c r="Q4783" t="n">
        <v>64.97</v>
      </c>
      <c r="R4783" t="n">
        <v>222.1</v>
      </c>
      <c r="S4783" t="n">
        <v>199.218</v>
      </c>
      <c r="T4783" t="n">
        <v>416.31</v>
      </c>
    </row>
    <row r="4784">
      <c r="A4784" s="142" t="n">
        <v>43237</v>
      </c>
      <c r="B4784" t="n">
        <v>163</v>
      </c>
      <c r="C4784" t="n">
        <v>263.76</v>
      </c>
      <c r="D4784" t="n">
        <v>179.91</v>
      </c>
      <c r="E4784" t="inlineStr"/>
      <c r="F4784" t="n">
        <v>104.03</v>
      </c>
      <c r="G4784" t="n">
        <v>106.98</v>
      </c>
      <c r="H4784" t="inlineStr"/>
      <c r="I4784" t="inlineStr"/>
      <c r="J4784" t="n">
        <v>23.9</v>
      </c>
      <c r="K4784" t="n">
        <v>55.11</v>
      </c>
      <c r="L4784" t="n">
        <v>31813.67</v>
      </c>
      <c r="M4784" t="n">
        <v>204.17</v>
      </c>
      <c r="N4784" t="n">
        <v>1109610.14</v>
      </c>
      <c r="O4784" t="n">
        <v>48.83</v>
      </c>
      <c r="P4784" t="n">
        <v>4.65</v>
      </c>
      <c r="Q4784" t="n">
        <v>64.68000000000001</v>
      </c>
      <c r="R4784" t="n">
        <v>223.604</v>
      </c>
      <c r="S4784" t="n">
        <v>199.167</v>
      </c>
      <c r="T4784" t="n">
        <v>412.211</v>
      </c>
    </row>
    <row r="4785">
      <c r="A4785" s="142" t="n">
        <v>43238</v>
      </c>
      <c r="B4785" t="n">
        <v>162.87</v>
      </c>
      <c r="C4785" t="n">
        <v>263.53</v>
      </c>
      <c r="D4785" t="n">
        <v>179.76</v>
      </c>
      <c r="E4785" t="inlineStr"/>
      <c r="F4785" t="n">
        <v>103.95</v>
      </c>
      <c r="G4785" t="n">
        <v>106.96</v>
      </c>
      <c r="H4785" t="inlineStr"/>
      <c r="I4785" t="inlineStr"/>
      <c r="J4785" t="n">
        <v>23.77</v>
      </c>
      <c r="K4785" t="n">
        <v>55.35</v>
      </c>
      <c r="L4785" t="n">
        <v>31657.81</v>
      </c>
      <c r="M4785" t="n">
        <v>204.41</v>
      </c>
      <c r="N4785" t="n">
        <v>1111415.35</v>
      </c>
      <c r="O4785" t="n">
        <v>48.82</v>
      </c>
      <c r="P4785" t="n">
        <v>4.64</v>
      </c>
      <c r="Q4785" t="n">
        <v>64.36</v>
      </c>
      <c r="R4785" t="n">
        <v>223.145</v>
      </c>
      <c r="S4785" t="n">
        <v>199.053</v>
      </c>
      <c r="T4785" t="n">
        <v>410.754</v>
      </c>
    </row>
    <row r="4786">
      <c r="A4786" s="142" t="n">
        <v>43241</v>
      </c>
      <c r="B4786" t="n">
        <v>162.87</v>
      </c>
      <c r="C4786" t="n">
        <v>263.53</v>
      </c>
      <c r="D4786" t="n">
        <v>179.76</v>
      </c>
      <c r="E4786" t="inlineStr"/>
      <c r="F4786" t="n">
        <v>103.95</v>
      </c>
      <c r="G4786" t="n">
        <v>106.96</v>
      </c>
      <c r="H4786" t="inlineStr"/>
      <c r="I4786" t="inlineStr"/>
      <c r="J4786" t="n">
        <v>23.77</v>
      </c>
      <c r="K4786" t="n">
        <v>55.35</v>
      </c>
      <c r="L4786" t="n">
        <v>31657.81</v>
      </c>
      <c r="M4786" t="n">
        <v>204.41</v>
      </c>
      <c r="N4786" t="n">
        <v>1111415.35</v>
      </c>
      <c r="O4786" t="n">
        <v>48.82</v>
      </c>
      <c r="P4786" t="n">
        <v>4.67</v>
      </c>
      <c r="Q4786" t="n">
        <v>64.36</v>
      </c>
      <c r="R4786" t="n">
        <v>223.987</v>
      </c>
      <c r="S4786" t="n">
        <v>200.209</v>
      </c>
      <c r="T4786" t="n">
        <v>411.02</v>
      </c>
    </row>
    <row r="4787">
      <c r="A4787" s="142" t="n">
        <v>43242</v>
      </c>
      <c r="B4787" t="n">
        <v>163.71</v>
      </c>
      <c r="C4787" t="n">
        <v>264.87</v>
      </c>
      <c r="D4787" t="n">
        <v>180.69</v>
      </c>
      <c r="E4787" t="inlineStr"/>
      <c r="F4787" t="n">
        <v>104.49</v>
      </c>
      <c r="G4787" t="n">
        <v>107.13</v>
      </c>
      <c r="H4787" t="inlineStr"/>
      <c r="I4787" t="inlineStr"/>
      <c r="J4787" t="n">
        <v>23.89</v>
      </c>
      <c r="K4787" t="n">
        <v>55.2</v>
      </c>
      <c r="L4787" t="n">
        <v>32058.87</v>
      </c>
      <c r="M4787" t="n">
        <v>203.18</v>
      </c>
      <c r="N4787" t="n">
        <v>1105717.25</v>
      </c>
      <c r="O4787" t="n">
        <v>48.58</v>
      </c>
      <c r="P4787" t="n">
        <v>4.64</v>
      </c>
      <c r="Q4787" t="n">
        <v>64.88</v>
      </c>
      <c r="R4787" t="n">
        <v>224.59</v>
      </c>
      <c r="S4787" t="n">
        <v>199.786</v>
      </c>
      <c r="T4787" t="n">
        <v>412.251</v>
      </c>
    </row>
    <row r="4788">
      <c r="A4788" s="142" t="n">
        <v>43243</v>
      </c>
      <c r="B4788" t="n">
        <v>162.32</v>
      </c>
      <c r="C4788" t="n">
        <v>262.62</v>
      </c>
      <c r="D4788" t="n">
        <v>179.16</v>
      </c>
      <c r="E4788" t="inlineStr"/>
      <c r="F4788" t="n">
        <v>103.61</v>
      </c>
      <c r="G4788" t="n">
        <v>106.43</v>
      </c>
      <c r="H4788" t="inlineStr"/>
      <c r="I4788" t="inlineStr"/>
      <c r="J4788" t="n">
        <v>23.91</v>
      </c>
      <c r="K4788" t="n">
        <v>55.05</v>
      </c>
      <c r="L4788" t="n">
        <v>31796.86</v>
      </c>
      <c r="M4788" t="n">
        <v>204.55</v>
      </c>
      <c r="N4788" t="n">
        <v>1119025.08</v>
      </c>
      <c r="O4788" t="n">
        <v>48.92</v>
      </c>
      <c r="P4788" t="n">
        <v>4.68</v>
      </c>
      <c r="Q4788" t="n">
        <v>64.45</v>
      </c>
      <c r="R4788" t="n">
        <v>222.02</v>
      </c>
      <c r="S4788" t="n">
        <v>200.308</v>
      </c>
      <c r="T4788" t="n">
        <v>411.469</v>
      </c>
    </row>
    <row r="4789">
      <c r="A4789" s="142" t="n">
        <v>43244</v>
      </c>
      <c r="B4789" t="n">
        <v>162.99</v>
      </c>
      <c r="C4789" t="n">
        <v>263.71</v>
      </c>
      <c r="D4789" t="n">
        <v>179.91</v>
      </c>
      <c r="E4789" t="inlineStr"/>
      <c r="F4789" t="n">
        <v>104.04</v>
      </c>
      <c r="G4789" t="n">
        <v>106.25</v>
      </c>
      <c r="H4789" t="inlineStr"/>
      <c r="I4789" t="inlineStr"/>
      <c r="J4789" t="n">
        <v>24.17</v>
      </c>
      <c r="K4789" t="n">
        <v>55.11</v>
      </c>
      <c r="L4789" t="n">
        <v>32117.32</v>
      </c>
      <c r="M4789" t="n">
        <v>207.79</v>
      </c>
      <c r="N4789" t="n">
        <v>1128639.39</v>
      </c>
      <c r="O4789" t="n">
        <v>49.58</v>
      </c>
      <c r="P4789" t="n">
        <v>4.69</v>
      </c>
      <c r="Q4789" t="n">
        <v>65.2</v>
      </c>
      <c r="R4789" t="n">
        <v>220.777</v>
      </c>
      <c r="S4789" t="n">
        <v>199.592</v>
      </c>
      <c r="T4789" t="n">
        <v>411.576</v>
      </c>
    </row>
    <row r="4790">
      <c r="A4790" s="142" t="n">
        <v>43245</v>
      </c>
      <c r="B4790" t="n">
        <v>164.2</v>
      </c>
      <c r="C4790" t="n">
        <v>265.66</v>
      </c>
      <c r="D4790" t="n">
        <v>181.25</v>
      </c>
      <c r="E4790" t="inlineStr"/>
      <c r="F4790" t="n">
        <v>104.82</v>
      </c>
      <c r="G4790" t="n">
        <v>107.22</v>
      </c>
      <c r="H4790" t="inlineStr"/>
      <c r="I4790" t="inlineStr"/>
      <c r="J4790" t="n">
        <v>24.15</v>
      </c>
      <c r="K4790" t="n">
        <v>54.52</v>
      </c>
      <c r="L4790" t="n">
        <v>32034.9</v>
      </c>
      <c r="M4790" t="n">
        <v>206.55</v>
      </c>
      <c r="N4790" t="n">
        <v>1119413.18</v>
      </c>
      <c r="O4790" t="n">
        <v>49.25</v>
      </c>
      <c r="P4790" t="n">
        <v>4.64</v>
      </c>
      <c r="Q4790" t="n">
        <v>65.17</v>
      </c>
      <c r="R4790" t="n">
        <v>221.055</v>
      </c>
      <c r="S4790" t="n">
        <v>200.253</v>
      </c>
      <c r="T4790" t="n">
        <v>414.751</v>
      </c>
    </row>
    <row r="4791">
      <c r="A4791" s="142" t="n">
        <v>43248</v>
      </c>
      <c r="B4791" t="n">
        <v>163.18</v>
      </c>
      <c r="C4791" t="n">
        <v>263.99</v>
      </c>
      <c r="D4791" t="n">
        <v>180.12</v>
      </c>
      <c r="E4791" t="inlineStr"/>
      <c r="F4791" t="n">
        <v>104.17</v>
      </c>
      <c r="G4791" t="n">
        <v>105.91</v>
      </c>
      <c r="H4791" t="inlineStr"/>
      <c r="I4791" t="inlineStr"/>
      <c r="J4791" t="n">
        <v>24</v>
      </c>
      <c r="K4791" t="n">
        <v>54.61</v>
      </c>
      <c r="L4791" t="n">
        <v>32034.9</v>
      </c>
      <c r="M4791" t="n">
        <v>204.63</v>
      </c>
      <c r="N4791" t="n">
        <v>1109253.63</v>
      </c>
      <c r="O4791" t="n">
        <v>49.25</v>
      </c>
      <c r="P4791" t="n">
        <v>4.61</v>
      </c>
      <c r="Q4791" t="n">
        <v>65.17</v>
      </c>
      <c r="R4791" t="n">
        <v>220.478</v>
      </c>
      <c r="S4791" t="n">
        <v>200.55</v>
      </c>
      <c r="T4791" t="n">
        <v>416.092</v>
      </c>
    </row>
    <row r="4792">
      <c r="A4792" s="142" t="n">
        <v>43249</v>
      </c>
      <c r="B4792" t="n">
        <v>162.38</v>
      </c>
      <c r="C4792" t="n">
        <v>262.7</v>
      </c>
      <c r="D4792" t="n">
        <v>179.25</v>
      </c>
      <c r="E4792" t="inlineStr"/>
      <c r="F4792" t="n">
        <v>103.67</v>
      </c>
      <c r="G4792" t="n">
        <v>105.1</v>
      </c>
      <c r="H4792" t="inlineStr"/>
      <c r="I4792" t="inlineStr"/>
      <c r="J4792" t="n">
        <v>24.13</v>
      </c>
      <c r="K4792" t="n">
        <v>54.64</v>
      </c>
      <c r="L4792" t="n">
        <v>31918.16</v>
      </c>
      <c r="M4792" t="n">
        <v>205.41</v>
      </c>
      <c r="N4792" t="n">
        <v>1126044.73</v>
      </c>
      <c r="O4792" t="n">
        <v>49.69</v>
      </c>
      <c r="P4792" t="n">
        <v>4.66</v>
      </c>
      <c r="Q4792" t="n">
        <v>65.05</v>
      </c>
      <c r="R4792" t="n">
        <v>217.571</v>
      </c>
      <c r="S4792" t="n">
        <v>199.313</v>
      </c>
      <c r="T4792" t="n">
        <v>414.252</v>
      </c>
    </row>
    <row r="4793">
      <c r="A4793" s="142" t="n">
        <v>43250</v>
      </c>
      <c r="B4793" t="n">
        <v>163.59</v>
      </c>
      <c r="C4793" t="n">
        <v>264.65</v>
      </c>
      <c r="D4793" t="n">
        <v>180.59</v>
      </c>
      <c r="E4793" t="inlineStr"/>
      <c r="F4793" t="n">
        <v>104.44</v>
      </c>
      <c r="G4793" t="n">
        <v>105.37</v>
      </c>
      <c r="H4793" t="inlineStr"/>
      <c r="I4793" t="inlineStr"/>
      <c r="J4793" t="n">
        <v>24.28</v>
      </c>
      <c r="K4793" t="n">
        <v>55.16</v>
      </c>
      <c r="L4793" t="n">
        <v>32053.84</v>
      </c>
      <c r="M4793" t="n">
        <v>205.3</v>
      </c>
      <c r="N4793" t="n">
        <v>1128686.31</v>
      </c>
      <c r="O4793" t="n">
        <v>50.06</v>
      </c>
      <c r="P4793" t="n">
        <v>4.68</v>
      </c>
      <c r="Q4793" t="n">
        <v>65.29000000000001</v>
      </c>
      <c r="R4793" t="n">
        <v>218.303</v>
      </c>
      <c r="S4793" t="n">
        <v>199.679</v>
      </c>
      <c r="T4793" t="n">
        <v>407.605</v>
      </c>
    </row>
    <row r="4794">
      <c r="A4794" s="142" t="n">
        <v>43251</v>
      </c>
      <c r="B4794" t="n">
        <v>164.5</v>
      </c>
      <c r="C4794" t="n">
        <v>266.11</v>
      </c>
      <c r="D4794" t="n">
        <v>181.59</v>
      </c>
      <c r="E4794" t="inlineStr"/>
      <c r="F4794" t="n">
        <v>105.02</v>
      </c>
      <c r="G4794" t="n">
        <v>106.39</v>
      </c>
      <c r="H4794" t="inlineStr"/>
      <c r="I4794" t="inlineStr"/>
      <c r="J4794" t="n">
        <v>24.25</v>
      </c>
      <c r="K4794" t="n">
        <v>55.01</v>
      </c>
      <c r="L4794" t="n">
        <v>32056.79</v>
      </c>
      <c r="M4794" t="n">
        <v>205.81</v>
      </c>
      <c r="N4794" t="n">
        <v>1118536.13</v>
      </c>
      <c r="O4794" t="n">
        <v>49.56</v>
      </c>
      <c r="P4794" t="n">
        <v>4.65</v>
      </c>
      <c r="Q4794" t="n">
        <v>65.38</v>
      </c>
      <c r="R4794" t="n">
        <v>216.919</v>
      </c>
      <c r="S4794" t="n">
        <v>198.215</v>
      </c>
      <c r="T4794" t="n">
        <v>408.459</v>
      </c>
    </row>
    <row r="4795">
      <c r="A4795" s="142" t="n">
        <v>43252</v>
      </c>
      <c r="B4795" t="n">
        <v>163.04</v>
      </c>
      <c r="C4795" t="n">
        <v>263.74</v>
      </c>
      <c r="D4795" t="n">
        <v>179.98</v>
      </c>
      <c r="E4795" t="inlineStr"/>
      <c r="F4795" t="n">
        <v>104.09</v>
      </c>
      <c r="G4795" t="n">
        <v>106.01</v>
      </c>
      <c r="H4795" t="inlineStr"/>
      <c r="I4795" t="inlineStr"/>
      <c r="J4795" t="n">
        <v>24.1</v>
      </c>
      <c r="K4795" t="n">
        <v>54.65</v>
      </c>
      <c r="L4795" t="n">
        <v>32075.18</v>
      </c>
      <c r="M4795" t="n">
        <v>203.87</v>
      </c>
      <c r="N4795" t="n">
        <v>1118970.04</v>
      </c>
      <c r="O4795" t="n">
        <v>49.48</v>
      </c>
      <c r="P4795" t="n">
        <v>4.65</v>
      </c>
      <c r="Q4795" t="n">
        <v>64.88</v>
      </c>
      <c r="R4795" t="n">
        <v>219.026</v>
      </c>
      <c r="S4795" t="n">
        <v>199.958</v>
      </c>
      <c r="T4795" t="n">
        <v>412.329</v>
      </c>
    </row>
    <row r="4796">
      <c r="A4796" s="142" t="n">
        <v>43255</v>
      </c>
      <c r="B4796" t="n">
        <v>163.17</v>
      </c>
      <c r="C4796" t="n">
        <v>263.95</v>
      </c>
      <c r="D4796" t="n">
        <v>180.14</v>
      </c>
      <c r="E4796" t="inlineStr"/>
      <c r="F4796" t="n">
        <v>104.18</v>
      </c>
      <c r="G4796" t="n">
        <v>106.01</v>
      </c>
      <c r="H4796" t="inlineStr"/>
      <c r="I4796" t="inlineStr"/>
      <c r="J4796" t="n">
        <v>24.14</v>
      </c>
      <c r="K4796" t="n">
        <v>54.62</v>
      </c>
      <c r="L4796" t="n">
        <v>32008.67</v>
      </c>
      <c r="M4796" t="n">
        <v>202.76</v>
      </c>
      <c r="N4796" t="n">
        <v>1114835.62</v>
      </c>
      <c r="O4796" t="n">
        <v>49.29</v>
      </c>
      <c r="P4796" t="n">
        <v>4.65</v>
      </c>
      <c r="Q4796" t="n">
        <v>65</v>
      </c>
      <c r="R4796" t="n">
        <v>219.683</v>
      </c>
      <c r="S4796" t="n">
        <v>200.797</v>
      </c>
      <c r="T4796" t="n">
        <v>417.204</v>
      </c>
    </row>
    <row r="4797">
      <c r="A4797" s="142" t="n">
        <v>43256</v>
      </c>
      <c r="B4797" t="n">
        <v>163.58</v>
      </c>
      <c r="C4797" t="n">
        <v>264.6</v>
      </c>
      <c r="D4797" t="n">
        <v>180.59</v>
      </c>
      <c r="E4797" t="inlineStr"/>
      <c r="F4797" t="n">
        <v>104.45</v>
      </c>
      <c r="G4797" t="n">
        <v>106.58</v>
      </c>
      <c r="H4797" t="inlineStr"/>
      <c r="I4797" t="inlineStr"/>
      <c r="J4797" t="n">
        <v>24.15</v>
      </c>
      <c r="K4797" t="n">
        <v>55.33</v>
      </c>
      <c r="L4797" t="n">
        <v>32020.82</v>
      </c>
      <c r="M4797" t="n">
        <v>204.35</v>
      </c>
      <c r="N4797" t="n">
        <v>1119348.98</v>
      </c>
      <c r="O4797" t="n">
        <v>49.46</v>
      </c>
      <c r="P4797" t="n">
        <v>4.66</v>
      </c>
      <c r="Q4797" t="n">
        <v>65.03</v>
      </c>
      <c r="R4797" t="n">
        <v>218.983</v>
      </c>
      <c r="S4797" t="n">
        <v>201.025</v>
      </c>
      <c r="T4797" t="n">
        <v>417.387</v>
      </c>
    </row>
    <row r="4798">
      <c r="A4798" s="142" t="n">
        <v>43257</v>
      </c>
      <c r="B4798" t="n">
        <v>163.52</v>
      </c>
      <c r="C4798" t="n">
        <v>264.51</v>
      </c>
      <c r="D4798" t="n">
        <v>180.53</v>
      </c>
      <c r="E4798" t="inlineStr"/>
      <c r="F4798" t="n">
        <v>104.41</v>
      </c>
      <c r="G4798" t="n">
        <v>106.3</v>
      </c>
      <c r="H4798" t="inlineStr"/>
      <c r="I4798" t="inlineStr"/>
      <c r="J4798" t="n">
        <v>24.17</v>
      </c>
      <c r="K4798" t="n">
        <v>55.35</v>
      </c>
      <c r="L4798" t="n">
        <v>32315.11</v>
      </c>
      <c r="M4798" t="n">
        <v>204.57</v>
      </c>
      <c r="N4798" t="n">
        <v>1116416.57</v>
      </c>
      <c r="O4798" t="n">
        <v>49.36</v>
      </c>
      <c r="P4798" t="n">
        <v>4.64</v>
      </c>
      <c r="Q4798" t="n">
        <v>65.01000000000001</v>
      </c>
      <c r="R4798" t="n">
        <v>218.91</v>
      </c>
      <c r="S4798" t="n">
        <v>200.675</v>
      </c>
      <c r="T4798" t="n">
        <v>415.511</v>
      </c>
    </row>
    <row r="4799">
      <c r="A4799" s="142" t="n">
        <v>43258</v>
      </c>
      <c r="B4799" t="n">
        <v>163.23</v>
      </c>
      <c r="C4799" t="n">
        <v>264.02</v>
      </c>
      <c r="D4799" t="n">
        <v>180.2</v>
      </c>
      <c r="E4799" t="inlineStr"/>
      <c r="F4799" t="n">
        <v>104.22</v>
      </c>
      <c r="G4799" t="n">
        <v>107.12</v>
      </c>
      <c r="H4799" t="inlineStr"/>
      <c r="I4799" t="inlineStr"/>
      <c r="J4799" t="n">
        <v>24</v>
      </c>
      <c r="K4799" t="n">
        <v>54.81</v>
      </c>
      <c r="L4799" t="n">
        <v>32285.02</v>
      </c>
      <c r="M4799" t="n">
        <v>202.3</v>
      </c>
      <c r="N4799" t="n">
        <v>1109151.61</v>
      </c>
      <c r="O4799" t="n">
        <v>48.8</v>
      </c>
      <c r="P4799" t="n">
        <v>4.6</v>
      </c>
      <c r="Q4799" t="n">
        <v>64.64</v>
      </c>
      <c r="R4799" t="n">
        <v>218.51</v>
      </c>
      <c r="S4799" t="n">
        <v>200.03</v>
      </c>
      <c r="T4799" t="n">
        <v>413.972</v>
      </c>
    </row>
    <row r="4800">
      <c r="A4800" s="142" t="n">
        <v>43259</v>
      </c>
      <c r="B4800" t="n">
        <v>162.02</v>
      </c>
      <c r="C4800" t="n">
        <v>262.07</v>
      </c>
      <c r="D4800" t="n">
        <v>178.88</v>
      </c>
      <c r="E4800" t="inlineStr"/>
      <c r="F4800" t="n">
        <v>103.46</v>
      </c>
      <c r="G4800" t="n">
        <v>106.74</v>
      </c>
      <c r="H4800" t="inlineStr"/>
      <c r="I4800" t="inlineStr"/>
      <c r="J4800" t="n">
        <v>23.87</v>
      </c>
      <c r="K4800" t="n">
        <v>54.8</v>
      </c>
      <c r="L4800" t="n">
        <v>32268.11</v>
      </c>
      <c r="M4800" t="n">
        <v>201.43</v>
      </c>
      <c r="N4800" t="n">
        <v>1110430.14</v>
      </c>
      <c r="O4800" t="n">
        <v>48.91</v>
      </c>
      <c r="P4800" t="n">
        <v>4.6</v>
      </c>
      <c r="Q4800" t="n">
        <v>64.54000000000001</v>
      </c>
      <c r="R4800" t="n">
        <v>218.089</v>
      </c>
      <c r="S4800" t="n">
        <v>200.753</v>
      </c>
      <c r="T4800" t="n">
        <v>410.911</v>
      </c>
    </row>
    <row r="4801">
      <c r="A4801" s="142" t="n">
        <v>43262</v>
      </c>
      <c r="B4801" t="n">
        <v>161.94</v>
      </c>
      <c r="C4801" t="n">
        <v>261.92</v>
      </c>
      <c r="D4801" t="n">
        <v>178.79</v>
      </c>
      <c r="E4801" t="inlineStr"/>
      <c r="F4801" t="n">
        <v>103.41</v>
      </c>
      <c r="G4801" t="n">
        <v>106.14</v>
      </c>
      <c r="H4801" t="inlineStr"/>
      <c r="I4801" t="inlineStr"/>
      <c r="J4801" t="n">
        <v>23.83</v>
      </c>
      <c r="K4801" t="n">
        <v>55.08</v>
      </c>
      <c r="L4801" t="n">
        <v>32432.37</v>
      </c>
      <c r="M4801" t="n">
        <v>202.61</v>
      </c>
      <c r="N4801" t="n">
        <v>1114265.68</v>
      </c>
      <c r="O4801" t="n">
        <v>49.06</v>
      </c>
      <c r="P4801" t="n">
        <v>4.61</v>
      </c>
      <c r="Q4801" t="n">
        <v>64.41</v>
      </c>
      <c r="R4801" t="n">
        <v>219.695</v>
      </c>
      <c r="S4801" t="n">
        <v>200.691</v>
      </c>
      <c r="T4801" t="n">
        <v>410.98</v>
      </c>
    </row>
    <row r="4802">
      <c r="A4802" s="142" t="n">
        <v>43263</v>
      </c>
      <c r="B4802" t="n">
        <v>162.43</v>
      </c>
      <c r="C4802" t="n">
        <v>262.71</v>
      </c>
      <c r="D4802" t="n">
        <v>179.34</v>
      </c>
      <c r="E4802" t="inlineStr"/>
      <c r="F4802" t="n">
        <v>103.73</v>
      </c>
      <c r="G4802" t="n">
        <v>106.84</v>
      </c>
      <c r="H4802" t="inlineStr"/>
      <c r="I4802" t="inlineStr"/>
      <c r="J4802" t="n">
        <v>23.86</v>
      </c>
      <c r="K4802" t="n">
        <v>55.02</v>
      </c>
      <c r="L4802" t="n">
        <v>32324.94</v>
      </c>
      <c r="M4802" t="n">
        <v>202.81</v>
      </c>
      <c r="N4802" t="n">
        <v>1117227.98</v>
      </c>
      <c r="O4802" t="n">
        <v>49.32</v>
      </c>
      <c r="P4802" t="n">
        <v>4.6</v>
      </c>
      <c r="Q4802" t="n">
        <v>64.48999999999999</v>
      </c>
      <c r="R4802" t="n">
        <v>219.41</v>
      </c>
      <c r="S4802" t="n">
        <v>201.166</v>
      </c>
      <c r="T4802" t="n">
        <v>412.138</v>
      </c>
    </row>
    <row r="4803">
      <c r="A4803" s="142" t="n">
        <v>43264</v>
      </c>
      <c r="B4803" t="n">
        <v>162.9</v>
      </c>
      <c r="C4803" t="n">
        <v>263.47</v>
      </c>
      <c r="D4803" t="n">
        <v>179.86</v>
      </c>
      <c r="E4803" t="inlineStr"/>
      <c r="F4803" t="n">
        <v>104.03</v>
      </c>
      <c r="G4803" t="n">
        <v>106.96</v>
      </c>
      <c r="H4803" t="inlineStr"/>
      <c r="I4803" t="inlineStr"/>
      <c r="J4803" t="n">
        <v>23.86</v>
      </c>
      <c r="K4803" t="n">
        <v>54.58</v>
      </c>
      <c r="L4803" t="n">
        <v>32334.21</v>
      </c>
      <c r="M4803" t="n">
        <v>203.03</v>
      </c>
      <c r="N4803" t="n">
        <v>1113305.42</v>
      </c>
      <c r="O4803" t="n">
        <v>49.34</v>
      </c>
      <c r="P4803" t="n">
        <v>4.56</v>
      </c>
      <c r="Q4803" t="n">
        <v>64.54000000000001</v>
      </c>
      <c r="R4803" t="n">
        <v>219.778</v>
      </c>
      <c r="S4803" t="n">
        <v>200.869</v>
      </c>
      <c r="T4803" t="n">
        <v>410.889</v>
      </c>
    </row>
    <row r="4804">
      <c r="A4804" s="142" t="n">
        <v>43265</v>
      </c>
      <c r="B4804" t="n">
        <v>163.18</v>
      </c>
      <c r="C4804" t="n">
        <v>263.91</v>
      </c>
      <c r="D4804" t="n">
        <v>180.17</v>
      </c>
      <c r="E4804" t="inlineStr"/>
      <c r="F4804" t="n">
        <v>104.21</v>
      </c>
      <c r="G4804" t="n">
        <v>107.03</v>
      </c>
      <c r="H4804" t="inlineStr"/>
      <c r="I4804" t="inlineStr"/>
      <c r="J4804" t="n">
        <v>24.23</v>
      </c>
      <c r="K4804" t="n">
        <v>55.1</v>
      </c>
      <c r="L4804" t="n">
        <v>32562.1</v>
      </c>
      <c r="M4804" t="n">
        <v>205.95</v>
      </c>
      <c r="N4804" t="n">
        <v>1137117.21</v>
      </c>
      <c r="O4804" t="n">
        <v>50.34</v>
      </c>
      <c r="P4804" t="n">
        <v>4.64</v>
      </c>
      <c r="Q4804" t="n">
        <v>65.7</v>
      </c>
      <c r="R4804" t="n">
        <v>222.546</v>
      </c>
      <c r="S4804" t="n">
        <v>202.967</v>
      </c>
      <c r="T4804" t="n">
        <v>411.666</v>
      </c>
    </row>
    <row r="4805">
      <c r="A4805" s="142" t="n">
        <v>43266</v>
      </c>
      <c r="B4805" t="n">
        <v>165.96</v>
      </c>
      <c r="C4805" t="n">
        <v>268.41</v>
      </c>
      <c r="D4805" t="n">
        <v>183.24</v>
      </c>
      <c r="E4805" t="inlineStr"/>
      <c r="F4805" t="n">
        <v>105.99</v>
      </c>
      <c r="G4805" t="n">
        <v>107.72</v>
      </c>
      <c r="H4805" t="inlineStr"/>
      <c r="I4805" t="inlineStr"/>
      <c r="J4805" t="n">
        <v>24</v>
      </c>
      <c r="K4805" t="n">
        <v>54.23</v>
      </c>
      <c r="L4805" t="n">
        <v>31636.03</v>
      </c>
      <c r="M4805" t="n">
        <v>204.35</v>
      </c>
      <c r="N4805" t="n">
        <v>1118135.72</v>
      </c>
      <c r="O4805" t="n">
        <v>49.38</v>
      </c>
      <c r="P4805" t="n">
        <v>4.56</v>
      </c>
      <c r="Q4805" t="n">
        <v>65.19</v>
      </c>
      <c r="R4805" t="n">
        <v>220.352</v>
      </c>
      <c r="S4805" t="n">
        <v>202.638</v>
      </c>
      <c r="T4805" t="n">
        <v>408.487</v>
      </c>
    </row>
    <row r="4806">
      <c r="A4806" s="142" t="n">
        <v>43269</v>
      </c>
      <c r="B4806" t="n">
        <v>163.39</v>
      </c>
      <c r="C4806" t="n">
        <v>264.24</v>
      </c>
      <c r="D4806" t="n">
        <v>180.42</v>
      </c>
      <c r="E4806" t="inlineStr"/>
      <c r="F4806" t="n">
        <v>104.36</v>
      </c>
      <c r="G4806" t="n">
        <v>105.75</v>
      </c>
      <c r="H4806" t="inlineStr"/>
      <c r="I4806" t="inlineStr"/>
      <c r="J4806" t="n">
        <v>23.97</v>
      </c>
      <c r="K4806" t="n">
        <v>53.84</v>
      </c>
      <c r="L4806" t="n">
        <v>31607.24</v>
      </c>
      <c r="M4806" t="n">
        <v>201.87</v>
      </c>
      <c r="N4806" t="n">
        <v>1117318.16</v>
      </c>
      <c r="O4806" t="n">
        <v>49.31</v>
      </c>
      <c r="P4806" t="n">
        <v>4.56</v>
      </c>
      <c r="Q4806" t="n">
        <v>65.39</v>
      </c>
      <c r="R4806" t="n">
        <v>218.574</v>
      </c>
      <c r="S4806" t="n">
        <v>201.841</v>
      </c>
      <c r="T4806" t="n">
        <v>405.792</v>
      </c>
    </row>
    <row r="4807">
      <c r="A4807" s="142" t="n">
        <v>43270</v>
      </c>
      <c r="B4807" t="n">
        <v>163.55</v>
      </c>
      <c r="C4807" t="n">
        <v>264.49</v>
      </c>
      <c r="D4807" t="n">
        <v>180.59</v>
      </c>
      <c r="E4807" t="inlineStr"/>
      <c r="F4807" t="n">
        <v>104.46</v>
      </c>
      <c r="G4807" t="n">
        <v>105.82</v>
      </c>
      <c r="H4807" t="inlineStr"/>
      <c r="I4807" t="inlineStr"/>
      <c r="J4807" t="n">
        <v>23.85</v>
      </c>
      <c r="K4807" t="n">
        <v>53.6</v>
      </c>
      <c r="L4807" t="n">
        <v>31247.01</v>
      </c>
      <c r="M4807" t="n">
        <v>200.19</v>
      </c>
      <c r="N4807" t="n">
        <v>1112702.28</v>
      </c>
      <c r="O4807" t="n">
        <v>49.24</v>
      </c>
      <c r="P4807" t="n">
        <v>4.53</v>
      </c>
      <c r="Q4807" t="n">
        <v>65.05</v>
      </c>
      <c r="R4807" t="n">
        <v>217.069</v>
      </c>
      <c r="S4807" t="n">
        <v>201.054</v>
      </c>
      <c r="T4807" t="n">
        <v>399.855</v>
      </c>
    </row>
    <row r="4808">
      <c r="A4808" s="142" t="n">
        <v>43271</v>
      </c>
      <c r="B4808" t="n">
        <v>163.02</v>
      </c>
      <c r="C4808" t="n">
        <v>263.63</v>
      </c>
      <c r="D4808" t="n">
        <v>180.01</v>
      </c>
      <c r="E4808" t="inlineStr"/>
      <c r="F4808" t="n">
        <v>104.13</v>
      </c>
      <c r="G4808" t="n">
        <v>105.04</v>
      </c>
      <c r="H4808" t="inlineStr"/>
      <c r="I4808" t="inlineStr"/>
      <c r="J4808" t="n">
        <v>23.88</v>
      </c>
      <c r="K4808" t="n">
        <v>52.92</v>
      </c>
      <c r="L4808" t="n">
        <v>31248.92</v>
      </c>
      <c r="M4808" t="n">
        <v>199.08</v>
      </c>
      <c r="N4808" t="n">
        <v>1103514.19</v>
      </c>
      <c r="O4808" t="n">
        <v>48.81</v>
      </c>
      <c r="P4808" t="n">
        <v>4.51</v>
      </c>
      <c r="Q4808" t="n">
        <v>65.04000000000001</v>
      </c>
      <c r="R4808" t="n">
        <v>217.61</v>
      </c>
      <c r="S4808" t="n">
        <v>201.515</v>
      </c>
      <c r="T4808" t="n">
        <v>402.449</v>
      </c>
    </row>
    <row r="4809">
      <c r="A4809" s="142" t="n">
        <v>43272</v>
      </c>
      <c r="B4809" t="n">
        <v>161.59</v>
      </c>
      <c r="C4809" t="n">
        <v>261.31</v>
      </c>
      <c r="D4809" t="n">
        <v>178.43</v>
      </c>
      <c r="E4809" t="inlineStr"/>
      <c r="F4809" t="n">
        <v>103.21</v>
      </c>
      <c r="G4809" t="n">
        <v>104.24</v>
      </c>
      <c r="H4809" t="inlineStr"/>
      <c r="I4809" t="inlineStr"/>
      <c r="J4809" t="n">
        <v>23.66</v>
      </c>
      <c r="K4809" t="n">
        <v>52.94</v>
      </c>
      <c r="L4809" t="n">
        <v>31058.2</v>
      </c>
      <c r="M4809" t="n">
        <v>199.36</v>
      </c>
      <c r="N4809" t="n">
        <v>1106534.36</v>
      </c>
      <c r="O4809" t="n">
        <v>48.61</v>
      </c>
      <c r="P4809" t="n">
        <v>4.53</v>
      </c>
      <c r="Q4809" t="n">
        <v>64.3</v>
      </c>
      <c r="R4809" t="n">
        <v>215.736</v>
      </c>
      <c r="S4809" t="n">
        <v>199.766</v>
      </c>
      <c r="T4809" t="n">
        <v>396.688</v>
      </c>
    </row>
    <row r="4810">
      <c r="A4810" s="142" t="n">
        <v>43273</v>
      </c>
      <c r="B4810" t="n">
        <v>161.93</v>
      </c>
      <c r="C4810" t="n">
        <v>261.85</v>
      </c>
      <c r="D4810" t="n">
        <v>178.81</v>
      </c>
      <c r="E4810" t="inlineStr"/>
      <c r="F4810" t="n">
        <v>103.43</v>
      </c>
      <c r="G4810" t="n">
        <v>104.72</v>
      </c>
      <c r="H4810" t="inlineStr"/>
      <c r="I4810" t="inlineStr"/>
      <c r="J4810" t="n">
        <v>23.75</v>
      </c>
      <c r="K4810" t="n">
        <v>53.13</v>
      </c>
      <c r="L4810" t="n">
        <v>31180.78</v>
      </c>
      <c r="M4810" t="n">
        <v>201.36</v>
      </c>
      <c r="N4810" t="n">
        <v>1116242.78</v>
      </c>
      <c r="O4810" t="n">
        <v>49</v>
      </c>
      <c r="P4810" t="n">
        <v>4.57</v>
      </c>
      <c r="Q4810" t="n">
        <v>64.34</v>
      </c>
      <c r="R4810" t="n">
        <v>218.138</v>
      </c>
      <c r="S4810" t="n">
        <v>200.154</v>
      </c>
      <c r="T4810" t="n">
        <v>398.5</v>
      </c>
    </row>
    <row r="4811">
      <c r="A4811" s="142" t="n">
        <v>43276</v>
      </c>
      <c r="B4811" t="n">
        <v>162.9</v>
      </c>
      <c r="C4811" t="n">
        <v>263.4</v>
      </c>
      <c r="D4811" t="n">
        <v>179.88</v>
      </c>
      <c r="E4811" t="inlineStr"/>
      <c r="F4811" t="n">
        <v>104.06</v>
      </c>
      <c r="G4811" t="n">
        <v>105.63</v>
      </c>
      <c r="H4811" t="inlineStr"/>
      <c r="I4811" t="inlineStr"/>
      <c r="J4811" t="n">
        <v>23.72</v>
      </c>
      <c r="K4811" t="n">
        <v>52.08</v>
      </c>
      <c r="L4811" t="n">
        <v>31003.81</v>
      </c>
      <c r="M4811" t="n">
        <v>197.37</v>
      </c>
      <c r="N4811" t="n">
        <v>1096165.11</v>
      </c>
      <c r="O4811" t="n">
        <v>48.22</v>
      </c>
      <c r="P4811" t="n">
        <v>4.51</v>
      </c>
      <c r="Q4811" t="n">
        <v>64.47</v>
      </c>
      <c r="R4811" t="n">
        <v>213.518</v>
      </c>
      <c r="S4811" t="n">
        <v>196.561</v>
      </c>
      <c r="T4811" t="n">
        <v>391.215</v>
      </c>
    </row>
    <row r="4812">
      <c r="A4812" s="142" t="n">
        <v>43277</v>
      </c>
      <c r="B4812" t="n">
        <v>160.94</v>
      </c>
      <c r="C4812" t="n">
        <v>260.23</v>
      </c>
      <c r="D4812" t="n">
        <v>177.72</v>
      </c>
      <c r="E4812" t="inlineStr"/>
      <c r="F4812" t="n">
        <v>102.81</v>
      </c>
      <c r="G4812" t="n">
        <v>104.79</v>
      </c>
      <c r="H4812" t="inlineStr"/>
      <c r="I4812" t="inlineStr"/>
      <c r="J4812" t="n">
        <v>23.58</v>
      </c>
      <c r="K4812" t="n">
        <v>52.01</v>
      </c>
      <c r="L4812" t="n">
        <v>31053.75</v>
      </c>
      <c r="M4812" t="n">
        <v>197.21</v>
      </c>
      <c r="N4812" t="n">
        <v>1101449.66</v>
      </c>
      <c r="O4812" t="n">
        <v>48.43</v>
      </c>
      <c r="P4812" t="n">
        <v>4.53</v>
      </c>
      <c r="Q4812" t="n">
        <v>64.06999999999999</v>
      </c>
      <c r="R4812" t="n">
        <v>213.708</v>
      </c>
      <c r="S4812" t="n">
        <v>197.077</v>
      </c>
      <c r="T4812" t="n">
        <v>390.782</v>
      </c>
    </row>
    <row r="4813">
      <c r="A4813" s="142" t="n">
        <v>43278</v>
      </c>
      <c r="B4813" t="n">
        <v>161.47</v>
      </c>
      <c r="C4813" t="n">
        <v>261.08</v>
      </c>
      <c r="D4813" t="n">
        <v>178.31</v>
      </c>
      <c r="E4813" t="inlineStr"/>
      <c r="F4813" t="n">
        <v>103.15</v>
      </c>
      <c r="G4813" t="n">
        <v>104.95</v>
      </c>
      <c r="H4813" t="inlineStr"/>
      <c r="I4813" t="inlineStr"/>
      <c r="J4813" t="n">
        <v>23.84</v>
      </c>
      <c r="K4813" t="n">
        <v>51.94</v>
      </c>
      <c r="L4813" t="n">
        <v>30811.26</v>
      </c>
      <c r="M4813" t="n">
        <v>197.2</v>
      </c>
      <c r="N4813" t="n">
        <v>1105242.06</v>
      </c>
      <c r="O4813" t="n">
        <v>48.68</v>
      </c>
      <c r="P4813" t="n">
        <v>4.52</v>
      </c>
      <c r="Q4813" t="n">
        <v>64.66</v>
      </c>
      <c r="R4813" t="n">
        <v>215.372</v>
      </c>
      <c r="S4813" t="n">
        <v>196.937</v>
      </c>
      <c r="T4813" t="n">
        <v>387.448</v>
      </c>
    </row>
    <row r="4814">
      <c r="A4814" s="142" t="n">
        <v>43279</v>
      </c>
      <c r="B4814" t="n">
        <v>162.51</v>
      </c>
      <c r="C4814" t="n">
        <v>262.76</v>
      </c>
      <c r="D4814" t="n">
        <v>179.47</v>
      </c>
      <c r="E4814" t="inlineStr"/>
      <c r="F4814" t="n">
        <v>103.82</v>
      </c>
      <c r="G4814" t="n">
        <v>105</v>
      </c>
      <c r="H4814" t="inlineStr"/>
      <c r="I4814" t="inlineStr"/>
      <c r="J4814" t="n">
        <v>23.85</v>
      </c>
      <c r="K4814" t="n">
        <v>51.74</v>
      </c>
      <c r="L4814" t="n">
        <v>30543.39</v>
      </c>
      <c r="M4814" t="n">
        <v>197.16</v>
      </c>
      <c r="N4814" t="n">
        <v>1107264.08</v>
      </c>
      <c r="O4814" t="n">
        <v>48.66</v>
      </c>
      <c r="P4814" t="n">
        <v>4.54</v>
      </c>
      <c r="Q4814" t="n">
        <v>64.73</v>
      </c>
      <c r="R4814" t="n">
        <v>213.803</v>
      </c>
      <c r="S4814" t="n">
        <v>197.443</v>
      </c>
      <c r="T4814" t="n">
        <v>386.262</v>
      </c>
    </row>
    <row r="4815">
      <c r="A4815" s="142" t="n">
        <v>43280</v>
      </c>
      <c r="B4815" t="n">
        <v>162.47</v>
      </c>
      <c r="C4815" t="n">
        <v>262.69</v>
      </c>
      <c r="D4815" t="n">
        <v>179.42</v>
      </c>
      <c r="E4815" t="inlineStr"/>
      <c r="F4815" t="n">
        <v>103.79</v>
      </c>
      <c r="G4815" t="n">
        <v>104.82</v>
      </c>
      <c r="H4815" t="inlineStr"/>
      <c r="I4815" t="inlineStr"/>
      <c r="J4815" t="n">
        <v>24.02</v>
      </c>
      <c r="K4815" t="n">
        <v>52.34</v>
      </c>
      <c r="L4815" t="n">
        <v>30790.47</v>
      </c>
      <c r="M4815" t="n">
        <v>199.48</v>
      </c>
      <c r="N4815" t="n">
        <v>1116187.38</v>
      </c>
      <c r="O4815" t="n">
        <v>49.09</v>
      </c>
      <c r="P4815" t="n">
        <v>4.57</v>
      </c>
      <c r="Q4815" t="n">
        <v>65.36</v>
      </c>
      <c r="R4815" t="n">
        <v>215.419</v>
      </c>
      <c r="S4815" t="n">
        <v>197.099</v>
      </c>
      <c r="T4815" t="n">
        <v>391.405</v>
      </c>
    </row>
    <row r="4816">
      <c r="A4816" s="142" t="n">
        <v>43283</v>
      </c>
      <c r="B4816" t="n">
        <v>163.55</v>
      </c>
      <c r="C4816" t="n">
        <v>264.43</v>
      </c>
      <c r="D4816" t="n">
        <v>180.62</v>
      </c>
      <c r="E4816" t="inlineStr"/>
      <c r="F4816" t="n">
        <v>104.49</v>
      </c>
      <c r="G4816" t="n">
        <v>106.41</v>
      </c>
      <c r="H4816" t="inlineStr"/>
      <c r="I4816" t="inlineStr"/>
      <c r="J4816" t="n">
        <v>24</v>
      </c>
      <c r="K4816" t="n">
        <v>52.41</v>
      </c>
      <c r="L4816" t="n">
        <v>30075.84</v>
      </c>
      <c r="M4816" t="n">
        <v>199.4</v>
      </c>
      <c r="N4816" t="n">
        <v>1115825.6</v>
      </c>
      <c r="O4816" t="n">
        <v>49.09</v>
      </c>
      <c r="P4816" t="n">
        <v>4.56</v>
      </c>
      <c r="Q4816" t="n">
        <v>65.47</v>
      </c>
      <c r="R4816" t="n">
        <v>213.664</v>
      </c>
      <c r="S4816" t="n">
        <v>197.452</v>
      </c>
      <c r="T4816" t="n">
        <v>390.017</v>
      </c>
    </row>
    <row r="4817">
      <c r="A4817" s="142" t="n">
        <v>43284</v>
      </c>
      <c r="B4817" t="n">
        <v>163.75</v>
      </c>
      <c r="C4817" t="n">
        <v>264.75</v>
      </c>
      <c r="D4817" t="n">
        <v>180.85</v>
      </c>
      <c r="E4817" t="inlineStr"/>
      <c r="F4817" t="n">
        <v>104.62</v>
      </c>
      <c r="G4817" t="n">
        <v>105.91</v>
      </c>
      <c r="H4817" t="inlineStr"/>
      <c r="I4817" t="inlineStr"/>
      <c r="J4817" t="n">
        <v>24.13</v>
      </c>
      <c r="K4817" t="n">
        <v>53.06</v>
      </c>
      <c r="L4817" t="n">
        <v>30539.6</v>
      </c>
      <c r="M4817" t="n">
        <v>202.26</v>
      </c>
      <c r="N4817" t="n">
        <v>1135651.59</v>
      </c>
      <c r="O4817" t="n">
        <v>49.88</v>
      </c>
      <c r="P4817" t="n">
        <v>4.61</v>
      </c>
      <c r="Q4817" t="n">
        <v>65.92</v>
      </c>
      <c r="R4817" t="n">
        <v>215.414</v>
      </c>
      <c r="S4817" t="n">
        <v>196.69</v>
      </c>
      <c r="T4817" t="n">
        <v>388.032</v>
      </c>
    </row>
    <row r="4818">
      <c r="A4818" s="142" t="n">
        <v>43285</v>
      </c>
      <c r="B4818" t="n">
        <v>165.97</v>
      </c>
      <c r="C4818" t="n">
        <v>268.32</v>
      </c>
      <c r="D4818" t="n">
        <v>183.3</v>
      </c>
      <c r="E4818" t="inlineStr"/>
      <c r="F4818" t="n">
        <v>106.04</v>
      </c>
      <c r="G4818" t="n">
        <v>107.74</v>
      </c>
      <c r="H4818" t="inlineStr"/>
      <c r="I4818" t="inlineStr"/>
      <c r="J4818" t="n">
        <v>24.27</v>
      </c>
      <c r="K4818" t="n">
        <v>53.21</v>
      </c>
      <c r="L4818" t="n">
        <v>30539.6</v>
      </c>
      <c r="M4818" t="n">
        <v>203.35</v>
      </c>
      <c r="N4818" t="n">
        <v>1140700</v>
      </c>
      <c r="O4818" t="n">
        <v>49.88</v>
      </c>
      <c r="P4818" t="n">
        <v>4.62</v>
      </c>
      <c r="Q4818" t="n">
        <v>65.92</v>
      </c>
      <c r="R4818" t="n">
        <v>215.563</v>
      </c>
      <c r="S4818" t="n">
        <v>196.759</v>
      </c>
      <c r="T4818" t="n">
        <v>387.732</v>
      </c>
    </row>
    <row r="4819">
      <c r="A4819" s="142" t="n">
        <v>43286</v>
      </c>
      <c r="B4819" t="n">
        <v>167.34</v>
      </c>
      <c r="C4819" t="n">
        <v>270.54</v>
      </c>
      <c r="D4819" t="n">
        <v>184.81</v>
      </c>
      <c r="E4819" t="inlineStr"/>
      <c r="F4819" t="n">
        <v>106.92</v>
      </c>
      <c r="G4819" t="n">
        <v>108.58</v>
      </c>
      <c r="H4819" t="inlineStr"/>
      <c r="I4819" t="inlineStr"/>
      <c r="J4819" t="n">
        <v>24.21</v>
      </c>
      <c r="K4819" t="n">
        <v>53.05</v>
      </c>
      <c r="L4819" t="n">
        <v>30598.02</v>
      </c>
      <c r="M4819" t="n">
        <v>204.82</v>
      </c>
      <c r="N4819" t="n">
        <v>1137648.45</v>
      </c>
      <c r="O4819" t="n">
        <v>50</v>
      </c>
      <c r="P4819" t="n">
        <v>4.62</v>
      </c>
      <c r="Q4819" t="n">
        <v>66.27</v>
      </c>
      <c r="R4819" t="n">
        <v>216.483</v>
      </c>
      <c r="S4819" t="n">
        <v>196.95</v>
      </c>
      <c r="T4819" t="n">
        <v>385.626</v>
      </c>
    </row>
    <row r="4820">
      <c r="A4820" s="142" t="n">
        <v>43287</v>
      </c>
      <c r="B4820" t="n">
        <v>167.04</v>
      </c>
      <c r="C4820" t="n">
        <v>270.05</v>
      </c>
      <c r="D4820" t="n">
        <v>184.49</v>
      </c>
      <c r="E4820" t="inlineStr"/>
      <c r="F4820" t="n">
        <v>106.73</v>
      </c>
      <c r="G4820" t="n">
        <v>108.95</v>
      </c>
      <c r="H4820" t="inlineStr"/>
      <c r="I4820" t="inlineStr"/>
      <c r="J4820" t="n">
        <v>24.16</v>
      </c>
      <c r="K4820" t="n">
        <v>52.73</v>
      </c>
      <c r="L4820" t="n">
        <v>30648.9</v>
      </c>
      <c r="M4820" t="n">
        <v>203.91</v>
      </c>
      <c r="N4820" t="n">
        <v>1132848.56</v>
      </c>
      <c r="O4820" t="n">
        <v>49.65</v>
      </c>
      <c r="P4820" t="n">
        <v>4.62</v>
      </c>
      <c r="Q4820" t="n">
        <v>66.16</v>
      </c>
      <c r="R4820" t="n">
        <v>216.916</v>
      </c>
      <c r="S4820" t="n">
        <v>197.618</v>
      </c>
      <c r="T4820" t="n">
        <v>385.928</v>
      </c>
    </row>
    <row r="4821">
      <c r="A4821" s="142" t="n">
        <v>43290</v>
      </c>
      <c r="B4821" t="n">
        <v>167.41</v>
      </c>
      <c r="C4821" t="n">
        <v>270.64</v>
      </c>
      <c r="D4821" t="n">
        <v>184.91</v>
      </c>
      <c r="E4821" t="inlineStr"/>
      <c r="F4821" t="n">
        <v>106.98</v>
      </c>
      <c r="G4821" t="n">
        <v>109.7</v>
      </c>
      <c r="H4821" t="inlineStr"/>
      <c r="I4821" t="inlineStr"/>
      <c r="J4821" t="n">
        <v>24.28</v>
      </c>
      <c r="K4821" t="n">
        <v>53.57</v>
      </c>
      <c r="L4821" t="n">
        <v>30792.92</v>
      </c>
      <c r="M4821" t="n">
        <v>202.81</v>
      </c>
      <c r="N4821" t="n">
        <v>1130813.84</v>
      </c>
      <c r="O4821" t="n">
        <v>49.67</v>
      </c>
      <c r="P4821" t="n">
        <v>4.64</v>
      </c>
      <c r="Q4821" t="n">
        <v>66.23999999999999</v>
      </c>
      <c r="R4821" t="n">
        <v>218.222</v>
      </c>
      <c r="S4821" t="n">
        <v>199.406</v>
      </c>
      <c r="T4821" t="n">
        <v>391.976</v>
      </c>
    </row>
    <row r="4822">
      <c r="A4822" s="142" t="n">
        <v>43291</v>
      </c>
      <c r="B4822" t="n">
        <v>167.51</v>
      </c>
      <c r="C4822" t="n">
        <v>270.79</v>
      </c>
      <c r="D4822" t="n">
        <v>185.01</v>
      </c>
      <c r="E4822" t="inlineStr"/>
      <c r="F4822" t="n">
        <v>107.04</v>
      </c>
      <c r="G4822" t="n">
        <v>109.77</v>
      </c>
      <c r="H4822" t="inlineStr"/>
      <c r="I4822" t="inlineStr"/>
      <c r="J4822" t="n">
        <v>24</v>
      </c>
      <c r="K4822" t="n">
        <v>53.44</v>
      </c>
      <c r="L4822" t="n">
        <v>30561.86</v>
      </c>
      <c r="M4822" t="n">
        <v>203.48</v>
      </c>
      <c r="N4822" t="n">
        <v>1128502.22</v>
      </c>
      <c r="O4822" t="n">
        <v>49.62</v>
      </c>
      <c r="P4822" t="n">
        <v>4.61</v>
      </c>
      <c r="Q4822" t="n">
        <v>65.45999999999999</v>
      </c>
      <c r="R4822" t="n">
        <v>219.167</v>
      </c>
      <c r="S4822" t="n">
        <v>200.484</v>
      </c>
      <c r="T4822" t="n">
        <v>393.603</v>
      </c>
    </row>
    <row r="4823">
      <c r="A4823" s="142" t="n">
        <v>43292</v>
      </c>
      <c r="B4823" t="n">
        <v>167.58</v>
      </c>
      <c r="C4823" t="n">
        <v>270.9</v>
      </c>
      <c r="D4823" t="n">
        <v>185.1</v>
      </c>
      <c r="E4823" t="inlineStr"/>
      <c r="F4823" t="n">
        <v>107.09</v>
      </c>
      <c r="G4823" t="n">
        <v>109.46</v>
      </c>
      <c r="H4823" t="inlineStr"/>
      <c r="I4823" t="inlineStr"/>
      <c r="J4823" t="n">
        <v>23.78</v>
      </c>
      <c r="K4823" t="n">
        <v>52.08</v>
      </c>
      <c r="L4823" t="n">
        <v>30264.04</v>
      </c>
      <c r="M4823" t="n">
        <v>197.01</v>
      </c>
      <c r="N4823" t="n">
        <v>1108323.71</v>
      </c>
      <c r="O4823" t="n">
        <v>48.6</v>
      </c>
      <c r="P4823" t="n">
        <v>4.55</v>
      </c>
      <c r="Q4823" t="n">
        <v>65.16</v>
      </c>
      <c r="R4823" t="n">
        <v>216.369</v>
      </c>
      <c r="S4823" t="n">
        <v>198.692</v>
      </c>
      <c r="T4823" t="n">
        <v>389.472</v>
      </c>
    </row>
    <row r="4824">
      <c r="A4824" s="142" t="n">
        <v>43293</v>
      </c>
      <c r="B4824" t="n">
        <v>164.59</v>
      </c>
      <c r="C4824" t="n">
        <v>266.06</v>
      </c>
      <c r="D4824" t="n">
        <v>181.8</v>
      </c>
      <c r="E4824" t="inlineStr"/>
      <c r="F4824" t="n">
        <v>105.18</v>
      </c>
      <c r="G4824" t="n">
        <v>107.52</v>
      </c>
      <c r="H4824" t="inlineStr"/>
      <c r="I4824" t="inlineStr"/>
      <c r="J4824" t="n">
        <v>23.75</v>
      </c>
      <c r="K4824" t="n">
        <v>52.54</v>
      </c>
      <c r="L4824" t="n">
        <v>30510.54</v>
      </c>
      <c r="M4824" t="n">
        <v>198.42</v>
      </c>
      <c r="N4824" t="n">
        <v>1116877.06</v>
      </c>
      <c r="O4824" t="n">
        <v>48.98</v>
      </c>
      <c r="P4824" t="n">
        <v>4.58</v>
      </c>
      <c r="Q4824" t="n">
        <v>65.14</v>
      </c>
      <c r="R4824" t="n">
        <v>218.028</v>
      </c>
      <c r="S4824" t="n">
        <v>200.576</v>
      </c>
      <c r="T4824" t="n">
        <v>392.83</v>
      </c>
    </row>
    <row r="4825">
      <c r="A4825" s="142" t="n">
        <v>43294</v>
      </c>
      <c r="B4825" t="n">
        <v>165.62</v>
      </c>
      <c r="C4825" t="n">
        <v>267.72</v>
      </c>
      <c r="D4825" t="n">
        <v>182.93</v>
      </c>
      <c r="E4825" t="inlineStr"/>
      <c r="F4825" t="n">
        <v>105.84</v>
      </c>
      <c r="G4825" t="n">
        <v>107.85</v>
      </c>
      <c r="H4825" t="inlineStr"/>
      <c r="I4825" t="inlineStr"/>
      <c r="J4825" t="n">
        <v>23.68</v>
      </c>
      <c r="K4825" t="n">
        <v>52.17</v>
      </c>
      <c r="L4825" t="n">
        <v>30163.83</v>
      </c>
      <c r="M4825" t="n">
        <v>196.97</v>
      </c>
      <c r="N4825" t="n">
        <v>1106768.02</v>
      </c>
      <c r="O4825" t="n">
        <v>48.57</v>
      </c>
      <c r="P4825" t="n">
        <v>4.51</v>
      </c>
      <c r="Q4825" t="n">
        <v>64.88</v>
      </c>
      <c r="R4825" t="n">
        <v>218.444</v>
      </c>
      <c r="S4825" t="n">
        <v>201.298</v>
      </c>
      <c r="T4825" t="n">
        <v>395.411</v>
      </c>
    </row>
    <row r="4826">
      <c r="A4826" s="142" t="n">
        <v>43297</v>
      </c>
      <c r="B4826" t="n">
        <v>164.51</v>
      </c>
      <c r="C4826" t="n">
        <v>265.92</v>
      </c>
      <c r="D4826" t="n">
        <v>181.72</v>
      </c>
      <c r="E4826" t="inlineStr"/>
      <c r="F4826" t="n">
        <v>105.14</v>
      </c>
      <c r="G4826" t="n">
        <v>106.98</v>
      </c>
      <c r="H4826" t="inlineStr"/>
      <c r="I4826" t="inlineStr"/>
      <c r="J4826" t="n">
        <v>23.45</v>
      </c>
      <c r="K4826" t="n">
        <v>51.2</v>
      </c>
      <c r="L4826" t="n">
        <v>29985.37</v>
      </c>
      <c r="M4826" t="n">
        <v>195.56</v>
      </c>
      <c r="N4826" t="n">
        <v>1098588.04</v>
      </c>
      <c r="O4826" t="n">
        <v>48.36</v>
      </c>
      <c r="P4826" t="n">
        <v>4.45</v>
      </c>
      <c r="Q4826" t="n">
        <v>64.13</v>
      </c>
      <c r="R4826" t="n">
        <v>217.722</v>
      </c>
      <c r="S4826" t="n">
        <v>200.351</v>
      </c>
      <c r="T4826" t="n">
        <v>392.13</v>
      </c>
    </row>
    <row r="4827">
      <c r="A4827" s="142" t="n">
        <v>43298</v>
      </c>
      <c r="B4827" t="n">
        <v>162.68</v>
      </c>
      <c r="C4827" t="n">
        <v>262.96</v>
      </c>
      <c r="D4827" t="n">
        <v>179.7</v>
      </c>
      <c r="E4827" t="inlineStr"/>
      <c r="F4827" t="n">
        <v>103.97</v>
      </c>
      <c r="G4827" t="n">
        <v>106.15</v>
      </c>
      <c r="H4827" t="inlineStr"/>
      <c r="I4827" t="inlineStr"/>
      <c r="J4827" t="n">
        <v>23.44</v>
      </c>
      <c r="K4827" t="n">
        <v>51.3</v>
      </c>
      <c r="L4827" t="n">
        <v>29717.01</v>
      </c>
      <c r="M4827" t="n">
        <v>197.18</v>
      </c>
      <c r="N4827" t="n">
        <v>1103252.5</v>
      </c>
      <c r="O4827" t="n">
        <v>48.47</v>
      </c>
      <c r="P4827" t="n">
        <v>4.47</v>
      </c>
      <c r="Q4827" t="n">
        <v>64.01000000000001</v>
      </c>
      <c r="R4827" t="n">
        <v>218.247</v>
      </c>
      <c r="S4827" t="n">
        <v>201.234</v>
      </c>
      <c r="T4827" t="n">
        <v>393.222</v>
      </c>
    </row>
    <row r="4828">
      <c r="A4828" s="142" t="n">
        <v>43299</v>
      </c>
      <c r="B4828" t="n">
        <v>162.03</v>
      </c>
      <c r="C4828" t="n">
        <v>261.89</v>
      </c>
      <c r="D4828" t="n">
        <v>178.98</v>
      </c>
      <c r="E4828" t="inlineStr"/>
      <c r="F4828" t="n">
        <v>103.56</v>
      </c>
      <c r="G4828" t="n">
        <v>105.51</v>
      </c>
      <c r="H4828" t="inlineStr"/>
      <c r="I4828" t="inlineStr"/>
      <c r="J4828" t="n">
        <v>23.58</v>
      </c>
      <c r="K4828" t="n">
        <v>51.91</v>
      </c>
      <c r="L4828" t="n">
        <v>29636.67</v>
      </c>
      <c r="M4828" t="n">
        <v>197.79</v>
      </c>
      <c r="N4828" t="n">
        <v>1103954.01</v>
      </c>
      <c r="O4828" t="n">
        <v>48.49</v>
      </c>
      <c r="P4828" t="n">
        <v>4.48</v>
      </c>
      <c r="Q4828" t="n">
        <v>64.29000000000001</v>
      </c>
      <c r="R4828" t="n">
        <v>219.505</v>
      </c>
      <c r="S4828" t="n">
        <v>202.238</v>
      </c>
      <c r="T4828" t="n">
        <v>393.914</v>
      </c>
    </row>
    <row r="4829">
      <c r="A4829" s="142" t="n">
        <v>43300</v>
      </c>
      <c r="B4829" t="n">
        <v>162.21</v>
      </c>
      <c r="C4829" t="n">
        <v>262.18</v>
      </c>
      <c r="D4829" t="n">
        <v>179.18</v>
      </c>
      <c r="E4829" t="inlineStr"/>
      <c r="F4829" t="n">
        <v>103.68</v>
      </c>
      <c r="G4829" t="n">
        <v>105.26</v>
      </c>
      <c r="H4829" t="inlineStr"/>
      <c r="I4829" t="inlineStr"/>
      <c r="J4829" t="n">
        <v>23.5</v>
      </c>
      <c r="K4829" t="n">
        <v>51.42</v>
      </c>
      <c r="L4829" t="n">
        <v>29193.33</v>
      </c>
      <c r="M4829" t="n">
        <v>197.88</v>
      </c>
      <c r="N4829" t="n">
        <v>1098638.81</v>
      </c>
      <c r="O4829" t="n">
        <v>48.47</v>
      </c>
      <c r="P4829" t="n">
        <v>4.45</v>
      </c>
      <c r="Q4829" t="n">
        <v>64.08</v>
      </c>
      <c r="R4829" t="n">
        <v>219.065</v>
      </c>
      <c r="S4829" t="n">
        <v>201.976</v>
      </c>
      <c r="T4829" t="n">
        <v>391.997</v>
      </c>
    </row>
    <row r="4830">
      <c r="A4830" s="142" t="n">
        <v>43301</v>
      </c>
      <c r="B4830" t="n">
        <v>161.79</v>
      </c>
      <c r="C4830" t="n">
        <v>261.49</v>
      </c>
      <c r="D4830" t="n">
        <v>178.72</v>
      </c>
      <c r="E4830" t="inlineStr"/>
      <c r="F4830" t="n">
        <v>103.41</v>
      </c>
      <c r="G4830" t="n">
        <v>104.72</v>
      </c>
      <c r="H4830" t="inlineStr"/>
      <c r="I4830" t="inlineStr"/>
      <c r="J4830" t="n">
        <v>23.5</v>
      </c>
      <c r="K4830" t="n">
        <v>51.04</v>
      </c>
      <c r="L4830" t="n">
        <v>29639.12</v>
      </c>
      <c r="M4830" t="n">
        <v>197.92</v>
      </c>
      <c r="N4830" t="n">
        <v>1098435.91</v>
      </c>
      <c r="O4830" t="n">
        <v>48.46</v>
      </c>
      <c r="P4830" t="n">
        <v>4.45</v>
      </c>
      <c r="Q4830" t="n">
        <v>64.03</v>
      </c>
      <c r="R4830" t="n">
        <v>218.704</v>
      </c>
      <c r="S4830" t="n">
        <v>200.902</v>
      </c>
      <c r="T4830" t="n">
        <v>392.27</v>
      </c>
    </row>
    <row r="4831">
      <c r="A4831" s="142" t="n">
        <v>43304</v>
      </c>
      <c r="B4831" t="n">
        <v>161.6</v>
      </c>
      <c r="C4831" t="n">
        <v>261.18</v>
      </c>
      <c r="D4831" t="n">
        <v>178.52</v>
      </c>
      <c r="E4831" t="inlineStr"/>
      <c r="F4831" t="n">
        <v>103.3</v>
      </c>
      <c r="G4831" t="n">
        <v>105.46</v>
      </c>
      <c r="H4831" t="inlineStr"/>
      <c r="I4831" t="inlineStr"/>
      <c r="J4831" t="n">
        <v>23.25</v>
      </c>
      <c r="K4831" t="n">
        <v>50.39</v>
      </c>
      <c r="L4831" t="n">
        <v>29641.44</v>
      </c>
      <c r="M4831" t="n">
        <v>195.35</v>
      </c>
      <c r="N4831" t="n">
        <v>1085616.73</v>
      </c>
      <c r="O4831" t="n">
        <v>47.78</v>
      </c>
      <c r="P4831" t="n">
        <v>4.4</v>
      </c>
      <c r="Q4831" t="n">
        <v>63.43</v>
      </c>
      <c r="R4831" t="n">
        <v>218.339</v>
      </c>
      <c r="S4831" t="n">
        <v>200.971</v>
      </c>
      <c r="T4831" t="n">
        <v>392.219</v>
      </c>
    </row>
    <row r="4832">
      <c r="A4832" s="142" t="n">
        <v>43305</v>
      </c>
      <c r="B4832" t="n">
        <v>160.64</v>
      </c>
      <c r="C4832" t="n">
        <v>259.63</v>
      </c>
      <c r="D4832" t="n">
        <v>177.47</v>
      </c>
      <c r="E4832" t="inlineStr"/>
      <c r="F4832" t="n">
        <v>102.69</v>
      </c>
      <c r="G4832" t="n">
        <v>104.8</v>
      </c>
      <c r="H4832" t="inlineStr"/>
      <c r="I4832" t="inlineStr"/>
      <c r="J4832" t="n">
        <v>23.29</v>
      </c>
      <c r="K4832" t="n">
        <v>50.57</v>
      </c>
      <c r="L4832" t="n">
        <v>29756.58</v>
      </c>
      <c r="M4832" t="n">
        <v>195.95</v>
      </c>
      <c r="N4832" t="n">
        <v>1090772.8</v>
      </c>
      <c r="O4832" t="n">
        <v>47.96</v>
      </c>
      <c r="P4832" t="n">
        <v>4.43</v>
      </c>
      <c r="Q4832" t="n">
        <v>63.4</v>
      </c>
      <c r="R4832" t="n">
        <v>220.201</v>
      </c>
      <c r="S4832" t="n">
        <v>202.159</v>
      </c>
      <c r="T4832" t="n">
        <v>396.182</v>
      </c>
    </row>
    <row r="4833">
      <c r="A4833" s="142" t="n">
        <v>43306</v>
      </c>
      <c r="B4833" t="n">
        <v>161.8</v>
      </c>
      <c r="C4833" t="n">
        <v>261.49</v>
      </c>
      <c r="D4833" t="n">
        <v>178.74</v>
      </c>
      <c r="E4833" t="inlineStr"/>
      <c r="F4833" t="n">
        <v>103.43</v>
      </c>
      <c r="G4833" t="n">
        <v>105.57</v>
      </c>
      <c r="H4833" t="inlineStr"/>
      <c r="I4833" t="inlineStr"/>
      <c r="J4833" t="n">
        <v>23.31</v>
      </c>
      <c r="K4833" t="n">
        <v>50.99</v>
      </c>
      <c r="L4833" t="n">
        <v>30005.83</v>
      </c>
      <c r="M4833" t="n">
        <v>196.13</v>
      </c>
      <c r="N4833" t="n">
        <v>1096500.83</v>
      </c>
      <c r="O4833" t="n">
        <v>48.26</v>
      </c>
      <c r="P4833" t="n">
        <v>4.45</v>
      </c>
      <c r="Q4833" t="n">
        <v>63.43</v>
      </c>
      <c r="R4833" t="n">
        <v>219.604</v>
      </c>
      <c r="S4833" t="n">
        <v>203.795</v>
      </c>
      <c r="T4833" t="n">
        <v>400.455</v>
      </c>
    </row>
    <row r="4834">
      <c r="A4834" s="142" t="n">
        <v>43307</v>
      </c>
      <c r="B4834" t="n">
        <v>163.66</v>
      </c>
      <c r="C4834" t="n">
        <v>264.5</v>
      </c>
      <c r="D4834" t="n">
        <v>180.81</v>
      </c>
      <c r="E4834" t="inlineStr"/>
      <c r="F4834" t="n">
        <v>104.62</v>
      </c>
      <c r="G4834" t="n">
        <v>106.5</v>
      </c>
      <c r="H4834" t="inlineStr"/>
      <c r="I4834" t="inlineStr"/>
      <c r="J4834" t="n">
        <v>23.43</v>
      </c>
      <c r="K4834" t="n">
        <v>50.73</v>
      </c>
      <c r="L4834" t="n">
        <v>29920.64</v>
      </c>
      <c r="M4834" t="n">
        <v>194.64</v>
      </c>
      <c r="N4834" t="n">
        <v>1088602.74</v>
      </c>
      <c r="O4834" t="n">
        <v>47.85</v>
      </c>
      <c r="P4834" t="n">
        <v>4.46</v>
      </c>
      <c r="Q4834" t="n">
        <v>63.42</v>
      </c>
      <c r="R4834" t="n">
        <v>221.355</v>
      </c>
      <c r="S4834" t="n">
        <v>204.073</v>
      </c>
      <c r="T4834" t="n">
        <v>401.113</v>
      </c>
    </row>
    <row r="4835">
      <c r="A4835" s="142" t="n">
        <v>43308</v>
      </c>
      <c r="B4835" t="n">
        <v>163.51</v>
      </c>
      <c r="C4835" t="n">
        <v>264.24</v>
      </c>
      <c r="D4835" t="n">
        <v>180.64</v>
      </c>
      <c r="E4835" t="inlineStr"/>
      <c r="F4835" t="n">
        <v>104.53</v>
      </c>
      <c r="G4835" t="n">
        <v>106.26</v>
      </c>
      <c r="H4835" t="inlineStr"/>
      <c r="I4835" t="inlineStr"/>
      <c r="J4835" t="n">
        <v>23.44</v>
      </c>
      <c r="K4835" t="n">
        <v>50.67</v>
      </c>
      <c r="L4835" t="n">
        <v>29763.59</v>
      </c>
      <c r="M4835" t="n">
        <v>194.57</v>
      </c>
      <c r="N4835" t="n">
        <v>1088444.59</v>
      </c>
      <c r="O4835" t="n">
        <v>47.97</v>
      </c>
      <c r="P4835" t="n">
        <v>4.44</v>
      </c>
      <c r="Q4835" t="n">
        <v>63.28</v>
      </c>
      <c r="R4835" t="n">
        <v>222.254</v>
      </c>
      <c r="S4835" t="n">
        <v>203.779</v>
      </c>
      <c r="T4835" t="n">
        <v>402.538</v>
      </c>
    </row>
    <row r="4836">
      <c r="A4836" s="142" t="n">
        <v>43311</v>
      </c>
      <c r="B4836" t="n">
        <v>163.28</v>
      </c>
      <c r="C4836" t="n">
        <v>263.85</v>
      </c>
      <c r="D4836" t="n">
        <v>180.39</v>
      </c>
      <c r="E4836" t="inlineStr"/>
      <c r="F4836" t="n">
        <v>104.38</v>
      </c>
      <c r="G4836" t="n">
        <v>106.06</v>
      </c>
      <c r="H4836" t="inlineStr"/>
      <c r="I4836" t="inlineStr"/>
      <c r="J4836" t="n">
        <v>23.22</v>
      </c>
      <c r="K4836" t="n">
        <v>50.35</v>
      </c>
      <c r="L4836" t="n">
        <v>29793.09</v>
      </c>
      <c r="M4836" t="n">
        <v>193.86</v>
      </c>
      <c r="N4836" t="n">
        <v>1081219.47</v>
      </c>
      <c r="O4836" t="n">
        <v>47.69</v>
      </c>
      <c r="P4836" t="n">
        <v>4.41</v>
      </c>
      <c r="Q4836" t="n">
        <v>62.59</v>
      </c>
      <c r="R4836" t="n">
        <v>221.625</v>
      </c>
      <c r="S4836" t="n">
        <v>202.065</v>
      </c>
      <c r="T4836" t="n">
        <v>399.736</v>
      </c>
    </row>
    <row r="4837">
      <c r="A4837" s="142" t="n">
        <v>43312</v>
      </c>
      <c r="B4837" t="n">
        <v>162.13</v>
      </c>
      <c r="C4837" t="n">
        <v>262</v>
      </c>
      <c r="D4837" t="n">
        <v>179.13</v>
      </c>
      <c r="E4837" t="inlineStr"/>
      <c r="F4837" t="n">
        <v>103.65</v>
      </c>
      <c r="G4837" t="n">
        <v>105.85</v>
      </c>
      <c r="H4837" t="inlineStr"/>
      <c r="I4837" t="inlineStr"/>
      <c r="J4837" t="n">
        <v>23.29</v>
      </c>
      <c r="K4837" t="n">
        <v>50.28</v>
      </c>
      <c r="L4837" t="n">
        <v>29990.23</v>
      </c>
      <c r="M4837" t="n">
        <v>193.58</v>
      </c>
      <c r="N4837" t="n">
        <v>1083057.18</v>
      </c>
      <c r="O4837" t="n">
        <v>47.52</v>
      </c>
      <c r="P4837" t="n">
        <v>4.41</v>
      </c>
      <c r="Q4837" t="n">
        <v>62.59</v>
      </c>
      <c r="R4837" t="n">
        <v>222.114</v>
      </c>
      <c r="S4837" t="n">
        <v>202.609</v>
      </c>
      <c r="T4837" t="n">
        <v>399.148</v>
      </c>
    </row>
    <row r="4838">
      <c r="A4838" s="142" t="n">
        <v>43313</v>
      </c>
      <c r="B4838" t="n">
        <v>161.6</v>
      </c>
      <c r="C4838" t="n">
        <v>261.14</v>
      </c>
      <c r="D4838" t="n">
        <v>178.54</v>
      </c>
      <c r="E4838" t="inlineStr"/>
      <c r="F4838" t="n">
        <v>103.32</v>
      </c>
      <c r="G4838" t="n">
        <v>105.41</v>
      </c>
      <c r="H4838" t="inlineStr"/>
      <c r="I4838" t="inlineStr"/>
      <c r="J4838" t="n">
        <v>23.18</v>
      </c>
      <c r="K4838" t="n">
        <v>49.72</v>
      </c>
      <c r="L4838" t="n">
        <v>29542.83</v>
      </c>
      <c r="M4838" t="n">
        <v>192.12</v>
      </c>
      <c r="N4838" t="n">
        <v>1079221.71</v>
      </c>
      <c r="O4838" t="n">
        <v>47.23</v>
      </c>
      <c r="P4838" t="n">
        <v>4.37</v>
      </c>
      <c r="Q4838" t="n">
        <v>62.65</v>
      </c>
      <c r="R4838" t="n">
        <v>221.044</v>
      </c>
      <c r="S4838" t="n">
        <v>202.774</v>
      </c>
      <c r="T4838" t="n">
        <v>399.929</v>
      </c>
    </row>
    <row r="4839">
      <c r="A4839" s="142" t="n">
        <v>43314</v>
      </c>
      <c r="B4839" t="n">
        <v>161.06</v>
      </c>
      <c r="C4839" t="n">
        <v>260.27</v>
      </c>
      <c r="D4839" t="n">
        <v>177.95</v>
      </c>
      <c r="E4839" t="inlineStr"/>
      <c r="F4839" t="n">
        <v>102.98</v>
      </c>
      <c r="G4839" t="n">
        <v>104.81</v>
      </c>
      <c r="H4839" t="inlineStr"/>
      <c r="I4839" t="inlineStr"/>
      <c r="J4839" t="n">
        <v>23.02</v>
      </c>
      <c r="K4839" t="n">
        <v>49.53</v>
      </c>
      <c r="L4839" t="n">
        <v>29554.29</v>
      </c>
      <c r="M4839" t="n">
        <v>191.05</v>
      </c>
      <c r="N4839" t="n">
        <v>1075753.01</v>
      </c>
      <c r="O4839" t="n">
        <v>46.89</v>
      </c>
      <c r="P4839" t="n">
        <v>4.37</v>
      </c>
      <c r="Q4839" t="n">
        <v>62.49</v>
      </c>
      <c r="R4839" t="n">
        <v>219.28</v>
      </c>
      <c r="S4839" t="n">
        <v>203.282</v>
      </c>
      <c r="T4839" t="n">
        <v>394.895</v>
      </c>
    </row>
    <row r="4840">
      <c r="A4840" s="142" t="n">
        <v>43315</v>
      </c>
      <c r="B4840" t="n">
        <v>160.8</v>
      </c>
      <c r="C4840" t="n">
        <v>259.84</v>
      </c>
      <c r="D4840" t="n">
        <v>177.67</v>
      </c>
      <c r="E4840" t="inlineStr"/>
      <c r="F4840" t="n">
        <v>102.81</v>
      </c>
      <c r="G4840" t="n">
        <v>104.09</v>
      </c>
      <c r="H4840" t="inlineStr"/>
      <c r="I4840" t="inlineStr"/>
      <c r="J4840" t="n">
        <v>23.13</v>
      </c>
      <c r="K4840" t="n">
        <v>49.78</v>
      </c>
      <c r="L4840" t="n">
        <v>29625.31</v>
      </c>
      <c r="M4840" t="n">
        <v>191.76</v>
      </c>
      <c r="N4840" t="n">
        <v>1082929.88</v>
      </c>
      <c r="O4840" t="n">
        <v>47.34</v>
      </c>
      <c r="P4840" t="n">
        <v>4.37</v>
      </c>
      <c r="Q4840" t="n">
        <v>62.81</v>
      </c>
      <c r="R4840" t="n">
        <v>220.762</v>
      </c>
      <c r="S4840" t="n">
        <v>204.468</v>
      </c>
      <c r="T4840" t="n">
        <v>397.92</v>
      </c>
    </row>
    <row r="4841">
      <c r="A4841" s="142" t="n">
        <v>43318</v>
      </c>
      <c r="B4841" t="n">
        <v>161.09</v>
      </c>
      <c r="C4841" t="n">
        <v>260.29</v>
      </c>
      <c r="D4841" t="n">
        <v>177.99</v>
      </c>
      <c r="E4841" t="inlineStr"/>
      <c r="F4841" t="n">
        <v>103</v>
      </c>
      <c r="G4841" t="n">
        <v>104.09</v>
      </c>
      <c r="H4841" t="inlineStr"/>
      <c r="I4841" t="inlineStr"/>
      <c r="J4841" t="n">
        <v>23.05</v>
      </c>
      <c r="K4841" t="n">
        <v>49.72</v>
      </c>
      <c r="L4841" t="n">
        <v>29417.96</v>
      </c>
      <c r="M4841" t="n">
        <v>191.3</v>
      </c>
      <c r="N4841" t="n">
        <v>1081442.26</v>
      </c>
      <c r="O4841" t="n">
        <v>47.34</v>
      </c>
      <c r="P4841" t="n">
        <v>4.36</v>
      </c>
      <c r="Q4841" t="n">
        <v>62.82</v>
      </c>
      <c r="R4841" t="n">
        <v>220.498</v>
      </c>
      <c r="S4841" t="n">
        <v>205.16</v>
      </c>
      <c r="T4841" t="n">
        <v>398.156</v>
      </c>
    </row>
    <row r="4842">
      <c r="A4842" s="142" t="n">
        <v>43319</v>
      </c>
      <c r="B4842" t="n">
        <v>160.96</v>
      </c>
      <c r="C4842" t="n">
        <v>260.08</v>
      </c>
      <c r="D4842" t="n">
        <v>177.85</v>
      </c>
      <c r="E4842" t="inlineStr"/>
      <c r="F4842" t="n">
        <v>102.93</v>
      </c>
      <c r="G4842" t="n">
        <v>103.72</v>
      </c>
      <c r="H4842" t="inlineStr"/>
      <c r="I4842" t="inlineStr"/>
      <c r="J4842" t="n">
        <v>22.97</v>
      </c>
      <c r="K4842" t="n">
        <v>49</v>
      </c>
      <c r="L4842" t="n">
        <v>29468.18</v>
      </c>
      <c r="M4842" t="n">
        <v>188.46</v>
      </c>
      <c r="N4842" t="n">
        <v>1056067.1</v>
      </c>
      <c r="O4842" t="n">
        <v>46.44</v>
      </c>
      <c r="P4842" t="n">
        <v>4.28</v>
      </c>
      <c r="Q4842" t="n">
        <v>62.52</v>
      </c>
      <c r="R4842" t="n">
        <v>221.57</v>
      </c>
      <c r="S4842" t="n">
        <v>205.55</v>
      </c>
      <c r="T4842" t="n">
        <v>400.263</v>
      </c>
    </row>
    <row r="4843">
      <c r="A4843" s="142" t="n">
        <v>43320</v>
      </c>
      <c r="B4843" t="n">
        <v>159.12</v>
      </c>
      <c r="C4843" t="n">
        <v>257.09</v>
      </c>
      <c r="D4843" t="n">
        <v>175.82</v>
      </c>
      <c r="E4843" t="inlineStr"/>
      <c r="F4843" t="n">
        <v>101.75</v>
      </c>
      <c r="G4843" t="n">
        <v>102.84</v>
      </c>
      <c r="H4843" t="inlineStr"/>
      <c r="I4843" t="inlineStr"/>
      <c r="J4843" t="n">
        <v>22.69</v>
      </c>
      <c r="K4843" t="n">
        <v>48.57</v>
      </c>
      <c r="L4843" t="n">
        <v>29386.51</v>
      </c>
      <c r="M4843" t="n">
        <v>186.89</v>
      </c>
      <c r="N4843" t="n">
        <v>1053248.43</v>
      </c>
      <c r="O4843" t="n">
        <v>46.03</v>
      </c>
      <c r="P4843" t="n">
        <v>4.28</v>
      </c>
      <c r="Q4843" t="n">
        <v>61.67</v>
      </c>
      <c r="R4843" t="n">
        <v>221.131</v>
      </c>
      <c r="S4843" t="n">
        <v>205.292</v>
      </c>
      <c r="T4843" t="n">
        <v>399.862</v>
      </c>
    </row>
    <row r="4844">
      <c r="A4844" s="142" t="n">
        <v>43321</v>
      </c>
      <c r="B4844" t="n">
        <v>158.69</v>
      </c>
      <c r="C4844" t="n">
        <v>256.39</v>
      </c>
      <c r="D4844" t="n">
        <v>175.34</v>
      </c>
      <c r="E4844" t="inlineStr"/>
      <c r="F4844" t="n">
        <v>101.47</v>
      </c>
      <c r="G4844" t="n">
        <v>102.65</v>
      </c>
      <c r="H4844" t="inlineStr"/>
      <c r="I4844" t="inlineStr"/>
      <c r="J4844" t="n">
        <v>22.82</v>
      </c>
      <c r="K4844" t="n">
        <v>48.71</v>
      </c>
      <c r="L4844" t="n">
        <v>29506.59</v>
      </c>
      <c r="M4844" t="n">
        <v>187.22</v>
      </c>
      <c r="N4844" t="n">
        <v>1060057.37</v>
      </c>
      <c r="O4844" t="n">
        <v>46.23</v>
      </c>
      <c r="P4844" t="n">
        <v>4.3</v>
      </c>
      <c r="Q4844" t="n">
        <v>61.85</v>
      </c>
      <c r="R4844" t="n">
        <v>221.546</v>
      </c>
      <c r="S4844" t="n">
        <v>205.694</v>
      </c>
      <c r="T4844" t="n">
        <v>400.581</v>
      </c>
    </row>
    <row r="4845">
      <c r="A4845" s="142" t="n">
        <v>43322</v>
      </c>
      <c r="B4845" t="n">
        <v>159.74</v>
      </c>
      <c r="C4845" t="n">
        <v>258.09</v>
      </c>
      <c r="D4845" t="n">
        <v>176.51</v>
      </c>
      <c r="E4845" t="inlineStr"/>
      <c r="F4845" t="n">
        <v>102.15</v>
      </c>
      <c r="G4845" t="n">
        <v>103.06</v>
      </c>
      <c r="H4845" t="inlineStr"/>
      <c r="I4845" t="inlineStr"/>
      <c r="J4845" t="n">
        <v>22.8</v>
      </c>
      <c r="K4845" t="n">
        <v>49.13</v>
      </c>
      <c r="L4845" t="n">
        <v>29415.35</v>
      </c>
      <c r="M4845" t="n">
        <v>187.81</v>
      </c>
      <c r="N4845" t="n">
        <v>1062251.94</v>
      </c>
      <c r="O4845" t="n">
        <v>46.36</v>
      </c>
      <c r="P4845" t="n">
        <v>4.32</v>
      </c>
      <c r="Q4845" t="n">
        <v>62.03</v>
      </c>
      <c r="R4845" t="n">
        <v>219.12</v>
      </c>
      <c r="S4845" t="n">
        <v>205.85</v>
      </c>
      <c r="T4845" t="n">
        <v>399.428</v>
      </c>
    </row>
    <row r="4846">
      <c r="A4846" s="142" t="n">
        <v>43325</v>
      </c>
      <c r="B4846" t="n">
        <v>160.76</v>
      </c>
      <c r="C4846" t="n">
        <v>259.73</v>
      </c>
      <c r="D4846" t="n">
        <v>177.65</v>
      </c>
      <c r="E4846" t="inlineStr"/>
      <c r="F4846" t="n">
        <v>102.81</v>
      </c>
      <c r="G4846" t="n">
        <v>102.47</v>
      </c>
      <c r="H4846" t="inlineStr"/>
      <c r="I4846" t="inlineStr"/>
      <c r="J4846" t="n">
        <v>22.45</v>
      </c>
      <c r="K4846" t="n">
        <v>48.01</v>
      </c>
      <c r="L4846" t="n">
        <v>28744.98</v>
      </c>
      <c r="M4846" t="n">
        <v>184.01</v>
      </c>
      <c r="N4846" t="n">
        <v>1027620.12</v>
      </c>
      <c r="O4846" t="n">
        <v>44.77</v>
      </c>
      <c r="P4846" t="n">
        <v>4.22</v>
      </c>
      <c r="Q4846" t="n">
        <v>60.92</v>
      </c>
      <c r="R4846" t="n">
        <v>218.574</v>
      </c>
      <c r="S4846" t="n">
        <v>204.674</v>
      </c>
      <c r="T4846" t="n">
        <v>392.832</v>
      </c>
    </row>
    <row r="4847">
      <c r="A4847" s="142" t="n">
        <v>43326</v>
      </c>
      <c r="B4847" t="n">
        <v>156.48</v>
      </c>
      <c r="C4847" t="n">
        <v>252.8</v>
      </c>
      <c r="D4847" t="n">
        <v>172.91</v>
      </c>
      <c r="E4847" t="inlineStr"/>
      <c r="F4847" t="n">
        <v>100.07</v>
      </c>
      <c r="G4847" t="n">
        <v>99.61</v>
      </c>
      <c r="H4847" t="inlineStr"/>
      <c r="I4847" t="inlineStr"/>
      <c r="J4847" t="n">
        <v>22.16</v>
      </c>
      <c r="K4847" t="n">
        <v>47.85</v>
      </c>
      <c r="L4847" t="n">
        <v>28865.76</v>
      </c>
      <c r="M4847" t="n">
        <v>182.19</v>
      </c>
      <c r="N4847" t="n">
        <v>1019925.85</v>
      </c>
      <c r="O4847" t="n">
        <v>44.41</v>
      </c>
      <c r="P4847" t="n">
        <v>4.2</v>
      </c>
      <c r="Q4847" t="n">
        <v>59.97</v>
      </c>
      <c r="R4847" t="n">
        <v>218.6</v>
      </c>
      <c r="S4847" t="n">
        <v>206.305</v>
      </c>
      <c r="T4847" t="n">
        <v>394.086</v>
      </c>
    </row>
    <row r="4848">
      <c r="A4848" s="142" t="n">
        <v>43327</v>
      </c>
      <c r="B4848" t="n">
        <v>156.48</v>
      </c>
      <c r="C4848" t="n">
        <v>252.8</v>
      </c>
      <c r="D4848" t="n">
        <v>172.91</v>
      </c>
      <c r="E4848" t="inlineStr"/>
      <c r="F4848" t="n">
        <v>100.07</v>
      </c>
      <c r="G4848" t="n">
        <v>99.61</v>
      </c>
      <c r="H4848" t="inlineStr"/>
      <c r="I4848" t="inlineStr"/>
      <c r="J4848" t="n">
        <v>22.16</v>
      </c>
      <c r="K4848" t="n">
        <v>47.85</v>
      </c>
      <c r="L4848" t="n">
        <v>28865.76</v>
      </c>
      <c r="M4848" t="n">
        <v>182.19</v>
      </c>
      <c r="N4848" t="n">
        <v>1019925.85</v>
      </c>
      <c r="O4848" t="n">
        <v>44.41</v>
      </c>
      <c r="P4848" t="n">
        <v>3.99</v>
      </c>
      <c r="Q4848" t="n">
        <v>59.97</v>
      </c>
      <c r="R4848" t="n">
        <v>215.606</v>
      </c>
      <c r="S4848" t="n">
        <v>205.143</v>
      </c>
      <c r="T4848" t="n">
        <v>388.931</v>
      </c>
    </row>
    <row r="4849">
      <c r="A4849" s="142" t="n">
        <v>43328</v>
      </c>
      <c r="B4849" t="n">
        <v>149.47</v>
      </c>
      <c r="C4849" t="n">
        <v>241.48</v>
      </c>
      <c r="D4849" t="n">
        <v>165.18</v>
      </c>
      <c r="E4849" t="inlineStr"/>
      <c r="F4849" t="n">
        <v>95.59999999999999</v>
      </c>
      <c r="G4849" t="n">
        <v>94.28</v>
      </c>
      <c r="H4849" t="inlineStr"/>
      <c r="I4849" t="inlineStr"/>
      <c r="J4849" t="n">
        <v>21.04</v>
      </c>
      <c r="K4849" t="n">
        <v>44.68</v>
      </c>
      <c r="L4849" t="n">
        <v>28329.29</v>
      </c>
      <c r="M4849" t="n">
        <v>170.58</v>
      </c>
      <c r="N4849" t="n">
        <v>946025.36</v>
      </c>
      <c r="O4849" t="n">
        <v>41.49</v>
      </c>
      <c r="P4849" t="n">
        <v>3.91</v>
      </c>
      <c r="Q4849" t="n">
        <v>59.97</v>
      </c>
      <c r="R4849" t="n">
        <v>216.73</v>
      </c>
      <c r="S4849" t="n">
        <v>205.044</v>
      </c>
      <c r="T4849" t="n">
        <v>385.555</v>
      </c>
    </row>
    <row r="4850">
      <c r="A4850" s="142" t="n">
        <v>43329</v>
      </c>
      <c r="B4850" t="n">
        <v>145.9</v>
      </c>
      <c r="C4850" t="n">
        <v>235.71</v>
      </c>
      <c r="D4850" t="n">
        <v>161.24</v>
      </c>
      <c r="E4850" t="inlineStr"/>
      <c r="F4850" t="n">
        <v>93.31999999999999</v>
      </c>
      <c r="G4850" t="n">
        <v>92.67</v>
      </c>
      <c r="H4850" t="inlineStr"/>
      <c r="I4850" t="inlineStr"/>
      <c r="J4850" t="n">
        <v>20.8</v>
      </c>
      <c r="K4850" t="n">
        <v>45.16</v>
      </c>
      <c r="L4850" t="n">
        <v>28254</v>
      </c>
      <c r="M4850" t="n">
        <v>172.92</v>
      </c>
      <c r="N4850" t="n">
        <v>964229.37</v>
      </c>
      <c r="O4850" t="n">
        <v>42.29</v>
      </c>
      <c r="P4850" t="n">
        <v>3.95</v>
      </c>
      <c r="Q4850" t="n">
        <v>55.99</v>
      </c>
      <c r="R4850" t="n">
        <v>216.572</v>
      </c>
      <c r="S4850" t="n">
        <v>205.374</v>
      </c>
      <c r="T4850" t="n">
        <v>385.492</v>
      </c>
    </row>
    <row r="4851">
      <c r="A4851" s="142" t="n">
        <v>43332</v>
      </c>
      <c r="B4851" t="n">
        <v>148.29</v>
      </c>
      <c r="C4851" t="n">
        <v>239.54</v>
      </c>
      <c r="D4851" t="n">
        <v>163.87</v>
      </c>
      <c r="E4851" t="inlineStr"/>
      <c r="F4851" t="n">
        <v>94.84999999999999</v>
      </c>
      <c r="G4851" t="n">
        <v>94.33</v>
      </c>
      <c r="H4851" t="inlineStr"/>
      <c r="I4851" t="inlineStr"/>
      <c r="J4851" t="n">
        <v>21.01</v>
      </c>
      <c r="K4851" t="n">
        <v>45.53</v>
      </c>
      <c r="L4851" t="n">
        <v>28619.04</v>
      </c>
      <c r="M4851" t="n">
        <v>174.27</v>
      </c>
      <c r="N4851" t="n">
        <v>967825.6899999999</v>
      </c>
      <c r="O4851" t="n">
        <v>42.59</v>
      </c>
      <c r="P4851" t="n">
        <v>4</v>
      </c>
      <c r="Q4851" t="n">
        <v>55.99</v>
      </c>
      <c r="R4851" t="n">
        <v>217.816</v>
      </c>
      <c r="S4851" t="n">
        <v>205.809</v>
      </c>
      <c r="T4851" t="n">
        <v>388.801</v>
      </c>
    </row>
    <row r="4852">
      <c r="A4852" s="142" t="n">
        <v>43333</v>
      </c>
      <c r="B4852" t="n">
        <v>149.4</v>
      </c>
      <c r="C4852" t="n">
        <v>241.34</v>
      </c>
      <c r="D4852" t="n">
        <v>165.11</v>
      </c>
      <c r="E4852" t="inlineStr"/>
      <c r="F4852" t="n">
        <v>95.56</v>
      </c>
      <c r="G4852" t="n">
        <v>95.23999999999999</v>
      </c>
      <c r="H4852" t="inlineStr"/>
      <c r="I4852" t="inlineStr"/>
      <c r="J4852" t="n">
        <v>20.93</v>
      </c>
      <c r="K4852" t="n">
        <v>45.56</v>
      </c>
      <c r="L4852" t="n">
        <v>28754.38</v>
      </c>
      <c r="M4852" t="n">
        <v>174.83</v>
      </c>
      <c r="N4852" t="n">
        <v>965894.22</v>
      </c>
      <c r="O4852" t="n">
        <v>42.62</v>
      </c>
      <c r="P4852" t="n">
        <v>4</v>
      </c>
      <c r="Q4852" t="n">
        <v>55.99</v>
      </c>
      <c r="R4852" t="n">
        <v>218.309</v>
      </c>
      <c r="S4852" t="n">
        <v>205.062</v>
      </c>
      <c r="T4852" t="n">
        <v>389.891</v>
      </c>
    </row>
    <row r="4853">
      <c r="A4853" s="142" t="n">
        <v>43334</v>
      </c>
      <c r="B4853" t="n">
        <v>149.46</v>
      </c>
      <c r="C4853" t="n">
        <v>241.44</v>
      </c>
      <c r="D4853" t="n">
        <v>165.18</v>
      </c>
      <c r="E4853" t="inlineStr"/>
      <c r="F4853" t="n">
        <v>95.59999999999999</v>
      </c>
      <c r="G4853" t="n">
        <v>96</v>
      </c>
      <c r="H4853" t="inlineStr"/>
      <c r="I4853" t="inlineStr"/>
      <c r="J4853" t="n">
        <v>21.02</v>
      </c>
      <c r="K4853" t="n">
        <v>45.42</v>
      </c>
      <c r="L4853" t="n">
        <v>28839.58</v>
      </c>
      <c r="M4853" t="n">
        <v>175.12</v>
      </c>
      <c r="N4853" t="n">
        <v>969945.66</v>
      </c>
      <c r="O4853" t="n">
        <v>42.68</v>
      </c>
      <c r="P4853" t="n">
        <v>4.02</v>
      </c>
      <c r="Q4853" t="n">
        <v>55.99</v>
      </c>
      <c r="R4853" t="n">
        <v>218.209</v>
      </c>
      <c r="S4853" t="n">
        <v>204.153</v>
      </c>
      <c r="T4853" t="n">
        <v>389.586</v>
      </c>
    </row>
    <row r="4854">
      <c r="A4854" s="142" t="n">
        <v>43335</v>
      </c>
      <c r="B4854" t="n">
        <v>149.8</v>
      </c>
      <c r="C4854" t="n">
        <v>241.97</v>
      </c>
      <c r="D4854" t="n">
        <v>165.55</v>
      </c>
      <c r="E4854" t="inlineStr"/>
      <c r="F4854" t="n">
        <v>95.81999999999999</v>
      </c>
      <c r="G4854" t="n">
        <v>96.88</v>
      </c>
      <c r="H4854" t="inlineStr"/>
      <c r="I4854" t="inlineStr"/>
      <c r="J4854" t="n">
        <v>20.74</v>
      </c>
      <c r="K4854" t="n">
        <v>44.6</v>
      </c>
      <c r="L4854" t="n">
        <v>28502.73</v>
      </c>
      <c r="M4854" t="n">
        <v>171.21</v>
      </c>
      <c r="N4854" t="n">
        <v>944903.09</v>
      </c>
      <c r="O4854" t="n">
        <v>41.81</v>
      </c>
      <c r="P4854" t="n">
        <v>3.92</v>
      </c>
      <c r="Q4854" t="n">
        <v>55.99</v>
      </c>
      <c r="R4854" t="n">
        <v>217.843</v>
      </c>
      <c r="S4854" t="n">
        <v>203.96</v>
      </c>
      <c r="T4854" t="n">
        <v>389.495</v>
      </c>
    </row>
    <row r="4855">
      <c r="A4855" s="142" t="n">
        <v>43336</v>
      </c>
      <c r="B4855" t="n">
        <v>146.81</v>
      </c>
      <c r="C4855" t="n">
        <v>237.14</v>
      </c>
      <c r="D4855" t="n">
        <v>162.25</v>
      </c>
      <c r="E4855" t="inlineStr"/>
      <c r="F4855" t="n">
        <v>93.91</v>
      </c>
      <c r="G4855" t="n">
        <v>94.76000000000001</v>
      </c>
      <c r="H4855" t="inlineStr"/>
      <c r="I4855" t="inlineStr"/>
      <c r="J4855" t="n">
        <v>20.58</v>
      </c>
      <c r="K4855" t="n">
        <v>46.03</v>
      </c>
      <c r="L4855" t="n">
        <v>28980.92</v>
      </c>
      <c r="M4855" t="n">
        <v>175.32</v>
      </c>
      <c r="N4855" t="n">
        <v>969150.75</v>
      </c>
      <c r="O4855" t="n">
        <v>42.76</v>
      </c>
      <c r="P4855" t="n">
        <v>4.02</v>
      </c>
      <c r="Q4855" t="n">
        <v>55.52</v>
      </c>
      <c r="R4855" t="n">
        <v>217.971</v>
      </c>
      <c r="S4855" t="n">
        <v>204.126</v>
      </c>
      <c r="T4855" t="n">
        <v>388.479</v>
      </c>
    </row>
    <row r="4856">
      <c r="A4856" s="142" t="n">
        <v>43339</v>
      </c>
      <c r="B4856" t="n">
        <v>150.3</v>
      </c>
      <c r="C4856" t="n">
        <v>242.76</v>
      </c>
      <c r="D4856" t="n">
        <v>166.11</v>
      </c>
      <c r="E4856" t="inlineStr"/>
      <c r="F4856" t="n">
        <v>96.15000000000001</v>
      </c>
      <c r="G4856" t="n">
        <v>97.45</v>
      </c>
      <c r="H4856" t="inlineStr"/>
      <c r="I4856" t="inlineStr"/>
      <c r="J4856" t="n">
        <v>21.04</v>
      </c>
      <c r="K4856" t="n">
        <v>46.5</v>
      </c>
      <c r="L4856" t="n">
        <v>28980.92</v>
      </c>
      <c r="M4856" t="n">
        <v>177.62</v>
      </c>
      <c r="N4856" t="n">
        <v>979745.86</v>
      </c>
      <c r="O4856" t="n">
        <v>43.21</v>
      </c>
      <c r="P4856" t="n">
        <v>4.07</v>
      </c>
      <c r="Q4856" t="n">
        <v>56.78</v>
      </c>
      <c r="R4856" t="n">
        <v>219.111</v>
      </c>
      <c r="S4856" t="n">
        <v>205.326</v>
      </c>
      <c r="T4856" t="n">
        <v>394.038</v>
      </c>
    </row>
    <row r="4857">
      <c r="A4857" s="142" t="n">
        <v>43340</v>
      </c>
      <c r="B4857" t="n">
        <v>153.04</v>
      </c>
      <c r="C4857" t="n">
        <v>247.19</v>
      </c>
      <c r="D4857" t="n">
        <v>169.15</v>
      </c>
      <c r="E4857" t="inlineStr"/>
      <c r="F4857" t="n">
        <v>97.91</v>
      </c>
      <c r="G4857" t="n">
        <v>99.61</v>
      </c>
      <c r="H4857" t="inlineStr"/>
      <c r="I4857" t="inlineStr"/>
      <c r="J4857" t="n">
        <v>21.2</v>
      </c>
      <c r="K4857" t="n">
        <v>46.08</v>
      </c>
      <c r="L4857" t="n">
        <v>29136.74</v>
      </c>
      <c r="M4857" t="n">
        <v>175.76</v>
      </c>
      <c r="N4857" t="n">
        <v>961989</v>
      </c>
      <c r="O4857" t="n">
        <v>42.58</v>
      </c>
      <c r="P4857" t="n">
        <v>4.02</v>
      </c>
      <c r="Q4857" t="n">
        <v>57.11</v>
      </c>
      <c r="R4857" t="n">
        <v>219.051</v>
      </c>
      <c r="S4857" t="n">
        <v>204.823</v>
      </c>
      <c r="T4857" t="n">
        <v>393.156</v>
      </c>
    </row>
    <row r="4858">
      <c r="A4858" s="142" t="n">
        <v>43341</v>
      </c>
      <c r="B4858" t="n">
        <v>150.76</v>
      </c>
      <c r="C4858" t="n">
        <v>243.49</v>
      </c>
      <c r="D4858" t="n">
        <v>166.62</v>
      </c>
      <c r="E4858" t="inlineStr"/>
      <c r="F4858" t="n">
        <v>96.45</v>
      </c>
      <c r="G4858" t="n">
        <v>98.47</v>
      </c>
      <c r="H4858" t="inlineStr"/>
      <c r="I4858" t="inlineStr"/>
      <c r="J4858" t="n">
        <v>20.85</v>
      </c>
      <c r="K4858" t="n">
        <v>46.04</v>
      </c>
      <c r="L4858" t="n">
        <v>29207.11</v>
      </c>
      <c r="M4858" t="n">
        <v>176.06</v>
      </c>
      <c r="N4858" t="n">
        <v>962080.54</v>
      </c>
      <c r="O4858" t="n">
        <v>42.46</v>
      </c>
      <c r="P4858" t="n">
        <v>4</v>
      </c>
      <c r="Q4858" t="n">
        <v>56.22</v>
      </c>
      <c r="R4858" t="n">
        <v>219.672</v>
      </c>
      <c r="S4858" t="n">
        <v>205.883</v>
      </c>
      <c r="T4858" t="n">
        <v>393.841</v>
      </c>
    </row>
    <row r="4859">
      <c r="A4859" s="142" t="n">
        <v>43342</v>
      </c>
      <c r="B4859" t="n">
        <v>150.19</v>
      </c>
      <c r="C4859" t="n">
        <v>242.58</v>
      </c>
      <c r="D4859" t="n">
        <v>166</v>
      </c>
      <c r="E4859" t="inlineStr"/>
      <c r="F4859" t="n">
        <v>96.09</v>
      </c>
      <c r="G4859" t="n">
        <v>97.94</v>
      </c>
      <c r="H4859" t="inlineStr"/>
      <c r="I4859" t="inlineStr"/>
      <c r="J4859" t="n">
        <v>20.55</v>
      </c>
      <c r="K4859" t="n">
        <v>45.26</v>
      </c>
      <c r="L4859" t="n">
        <v>29062.49</v>
      </c>
      <c r="M4859" t="n">
        <v>172.5</v>
      </c>
      <c r="N4859" t="n">
        <v>947835.14</v>
      </c>
      <c r="O4859" t="n">
        <v>41.97</v>
      </c>
      <c r="P4859" t="n">
        <v>3.94</v>
      </c>
      <c r="Q4859" t="n">
        <v>55.4</v>
      </c>
      <c r="R4859" t="n">
        <v>218.999</v>
      </c>
      <c r="S4859" t="n">
        <v>205.491</v>
      </c>
      <c r="T4859" t="n">
        <v>390.464</v>
      </c>
    </row>
    <row r="4860">
      <c r="A4860" s="142" t="n">
        <v>43343</v>
      </c>
      <c r="B4860" t="n">
        <v>148.33</v>
      </c>
      <c r="C4860" t="n">
        <v>239.57</v>
      </c>
      <c r="D4860" t="n">
        <v>163.95</v>
      </c>
      <c r="E4860" t="inlineStr"/>
      <c r="F4860" t="n">
        <v>94.88</v>
      </c>
      <c r="G4860" t="n">
        <v>96.43000000000001</v>
      </c>
      <c r="H4860" t="inlineStr"/>
      <c r="I4860" t="inlineStr"/>
      <c r="J4860" t="n">
        <v>20.61</v>
      </c>
      <c r="K4860" t="n">
        <v>45</v>
      </c>
      <c r="L4860" t="n">
        <v>29082.11</v>
      </c>
      <c r="M4860" t="n">
        <v>173.64</v>
      </c>
      <c r="N4860" t="n">
        <v>949859.4300000001</v>
      </c>
      <c r="O4860" t="n">
        <v>41.94</v>
      </c>
      <c r="P4860" t="n">
        <v>3.95</v>
      </c>
      <c r="Q4860" t="n">
        <v>55.55</v>
      </c>
      <c r="R4860" t="n">
        <v>217.126</v>
      </c>
      <c r="S4860" t="n">
        <v>205.351</v>
      </c>
      <c r="T4860" t="n">
        <v>390.542</v>
      </c>
    </row>
    <row r="4861">
      <c r="A4861" s="142" t="n">
        <v>43346</v>
      </c>
      <c r="B4861" t="n">
        <v>148.33</v>
      </c>
      <c r="C4861" t="n">
        <v>239.56</v>
      </c>
      <c r="D4861" t="n">
        <v>163.96</v>
      </c>
      <c r="E4861" t="inlineStr"/>
      <c r="F4861" t="n">
        <v>94.89</v>
      </c>
      <c r="G4861" t="n">
        <v>96.26000000000001</v>
      </c>
      <c r="H4861" t="inlineStr"/>
      <c r="I4861" t="inlineStr"/>
      <c r="J4861" t="n">
        <v>20.59</v>
      </c>
      <c r="K4861" t="n">
        <v>45.04</v>
      </c>
      <c r="L4861" t="n">
        <v>29082.11</v>
      </c>
      <c r="M4861" t="n">
        <v>173.69</v>
      </c>
      <c r="N4861" t="n">
        <v>946481.52</v>
      </c>
      <c r="O4861" t="n">
        <v>41.94</v>
      </c>
      <c r="P4861" t="n">
        <v>3.94</v>
      </c>
      <c r="Q4861" t="n">
        <v>55.55</v>
      </c>
      <c r="R4861" t="n">
        <v>217.351</v>
      </c>
      <c r="S4861" t="n">
        <v>205.14</v>
      </c>
      <c r="T4861" t="n">
        <v>387.602</v>
      </c>
    </row>
    <row r="4862">
      <c r="A4862" s="142" t="n">
        <v>43347</v>
      </c>
      <c r="B4862" t="n">
        <v>148.54</v>
      </c>
      <c r="C4862" t="n">
        <v>239.89</v>
      </c>
      <c r="D4862" t="n">
        <v>164.19</v>
      </c>
      <c r="E4862" t="inlineStr"/>
      <c r="F4862" t="n">
        <v>95.03</v>
      </c>
      <c r="G4862" t="n">
        <v>96.31</v>
      </c>
      <c r="H4862" t="inlineStr"/>
      <c r="I4862" t="inlineStr"/>
      <c r="J4862" t="n">
        <v>20.22</v>
      </c>
      <c r="K4862" t="n">
        <v>43.81</v>
      </c>
      <c r="L4862" t="n">
        <v>28766.06</v>
      </c>
      <c r="M4862" t="n">
        <v>169.06</v>
      </c>
      <c r="N4862" t="n">
        <v>920619.5</v>
      </c>
      <c r="O4862" t="n">
        <v>40.84</v>
      </c>
      <c r="P4862" t="n">
        <v>3.84</v>
      </c>
      <c r="Q4862" t="n">
        <v>54.51</v>
      </c>
      <c r="R4862" t="n">
        <v>215.856</v>
      </c>
      <c r="S4862" t="n">
        <v>205.365</v>
      </c>
      <c r="T4862" t="n">
        <v>387.411</v>
      </c>
    </row>
    <row r="4863">
      <c r="A4863" s="142" t="n">
        <v>43348</v>
      </c>
      <c r="B4863" t="n">
        <v>145.57</v>
      </c>
      <c r="C4863" t="n">
        <v>235.09</v>
      </c>
      <c r="D4863" t="n">
        <v>160.91</v>
      </c>
      <c r="E4863" t="inlineStr"/>
      <c r="F4863" t="n">
        <v>93.13</v>
      </c>
      <c r="G4863" t="n">
        <v>93.81999999999999</v>
      </c>
      <c r="H4863" t="inlineStr"/>
      <c r="I4863" t="inlineStr"/>
      <c r="J4863" t="n">
        <v>19.9</v>
      </c>
      <c r="K4863" t="n">
        <v>43.41</v>
      </c>
      <c r="L4863" t="n">
        <v>28808.44</v>
      </c>
      <c r="M4863" t="n">
        <v>168.99</v>
      </c>
      <c r="N4863" t="n">
        <v>905120.63</v>
      </c>
      <c r="O4863" t="n">
        <v>40.14</v>
      </c>
      <c r="P4863" t="n">
        <v>3.78</v>
      </c>
      <c r="Q4863" t="n">
        <v>53.59</v>
      </c>
      <c r="R4863" t="n">
        <v>213.474</v>
      </c>
      <c r="S4863" t="n">
        <v>202.89</v>
      </c>
      <c r="T4863" t="n">
        <v>378.297</v>
      </c>
    </row>
    <row r="4864">
      <c r="A4864" s="142" t="n">
        <v>43349</v>
      </c>
      <c r="B4864" t="n">
        <v>143.18</v>
      </c>
      <c r="C4864" t="n">
        <v>231.23</v>
      </c>
      <c r="D4864" t="n">
        <v>158.27</v>
      </c>
      <c r="E4864" t="inlineStr"/>
      <c r="F4864" t="n">
        <v>91.61</v>
      </c>
      <c r="G4864" t="n">
        <v>92.84</v>
      </c>
      <c r="H4864" t="inlineStr"/>
      <c r="I4864" t="inlineStr"/>
      <c r="J4864" t="n">
        <v>20.03</v>
      </c>
      <c r="K4864" t="n">
        <v>42.97</v>
      </c>
      <c r="L4864" t="n">
        <v>28874.76</v>
      </c>
      <c r="M4864" t="n">
        <v>169.02</v>
      </c>
      <c r="N4864" t="n">
        <v>909089.72</v>
      </c>
      <c r="O4864" t="n">
        <v>40.14</v>
      </c>
      <c r="P4864" t="n">
        <v>3.79</v>
      </c>
      <c r="Q4864" t="n">
        <v>53.62</v>
      </c>
      <c r="R4864" t="n">
        <v>212.279</v>
      </c>
      <c r="S4864" t="n">
        <v>202.031</v>
      </c>
      <c r="T4864" t="n">
        <v>376.931</v>
      </c>
    </row>
    <row r="4865">
      <c r="A4865" s="142" t="n">
        <v>43350</v>
      </c>
      <c r="B4865" t="n">
        <v>142.81</v>
      </c>
      <c r="C4865" t="n">
        <v>230.62</v>
      </c>
      <c r="D4865" t="n">
        <v>157.86</v>
      </c>
      <c r="E4865" t="inlineStr"/>
      <c r="F4865" t="n">
        <v>91.37</v>
      </c>
      <c r="G4865" t="n">
        <v>92.64</v>
      </c>
      <c r="H4865" t="inlineStr"/>
      <c r="I4865" t="inlineStr"/>
      <c r="J4865" t="n">
        <v>19.87</v>
      </c>
      <c r="K4865" t="n">
        <v>43.3</v>
      </c>
      <c r="L4865" t="n">
        <v>28794.61</v>
      </c>
      <c r="M4865" t="n">
        <v>170.02</v>
      </c>
      <c r="N4865" t="n">
        <v>915799.62</v>
      </c>
      <c r="O4865" t="n">
        <v>40.48</v>
      </c>
      <c r="P4865" t="n">
        <v>3.81</v>
      </c>
      <c r="Q4865" t="n">
        <v>53.53</v>
      </c>
      <c r="R4865" t="n">
        <v>212.482</v>
      </c>
      <c r="S4865" t="n">
        <v>202.439</v>
      </c>
      <c r="T4865" t="n">
        <v>380.262</v>
      </c>
    </row>
    <row r="4866">
      <c r="A4866" s="142" t="n">
        <v>43353</v>
      </c>
      <c r="B4866" t="n">
        <v>143.85</v>
      </c>
      <c r="C4866" t="n">
        <v>232.3</v>
      </c>
      <c r="D4866" t="n">
        <v>159.02</v>
      </c>
      <c r="E4866" t="inlineStr"/>
      <c r="F4866" t="n">
        <v>92.04000000000001</v>
      </c>
      <c r="G4866" t="n">
        <v>92.95</v>
      </c>
      <c r="H4866" t="inlineStr"/>
      <c r="I4866" t="inlineStr"/>
      <c r="J4866" t="n">
        <v>19.8</v>
      </c>
      <c r="K4866" t="n">
        <v>43.11</v>
      </c>
      <c r="L4866" t="n">
        <v>28839.36</v>
      </c>
      <c r="M4866" t="n">
        <v>167.29</v>
      </c>
      <c r="N4866" t="n">
        <v>902383.61</v>
      </c>
      <c r="O4866" t="n">
        <v>39.92</v>
      </c>
      <c r="P4866" t="n">
        <v>3.77</v>
      </c>
      <c r="Q4866" t="n">
        <v>53.29</v>
      </c>
      <c r="R4866" t="n">
        <v>213.409</v>
      </c>
      <c r="S4866" t="n">
        <v>202.253</v>
      </c>
      <c r="T4866" t="n">
        <v>375.257</v>
      </c>
    </row>
    <row r="4867">
      <c r="A4867" s="142" t="n">
        <v>43354</v>
      </c>
      <c r="B4867" t="n">
        <v>141.83</v>
      </c>
      <c r="C4867" t="n">
        <v>229.02</v>
      </c>
      <c r="D4867" t="n">
        <v>156.78</v>
      </c>
      <c r="E4867" t="inlineStr"/>
      <c r="F4867" t="n">
        <v>90.75</v>
      </c>
      <c r="G4867" t="n">
        <v>91.79000000000001</v>
      </c>
      <c r="H4867" t="inlineStr"/>
      <c r="I4867" t="inlineStr"/>
      <c r="J4867" t="n">
        <v>19.39</v>
      </c>
      <c r="K4867" t="n">
        <v>43.21</v>
      </c>
      <c r="L4867" t="n">
        <v>28824.15</v>
      </c>
      <c r="M4867" t="n">
        <v>166.64</v>
      </c>
      <c r="N4867" t="n">
        <v>899148.53</v>
      </c>
      <c r="O4867" t="n">
        <v>39.73</v>
      </c>
      <c r="P4867" t="n">
        <v>3.76</v>
      </c>
      <c r="Q4867" t="n">
        <v>52.13</v>
      </c>
      <c r="R4867" t="n">
        <v>213.273</v>
      </c>
      <c r="S4867" t="n">
        <v>202.837</v>
      </c>
      <c r="T4867" t="n">
        <v>372.947</v>
      </c>
    </row>
    <row r="4868">
      <c r="A4868" s="142" t="n">
        <v>43355</v>
      </c>
      <c r="B4868" t="n">
        <v>141.04</v>
      </c>
      <c r="C4868" t="n">
        <v>227.74</v>
      </c>
      <c r="D4868" t="n">
        <v>155.91</v>
      </c>
      <c r="E4868" t="inlineStr"/>
      <c r="F4868" t="n">
        <v>90.25</v>
      </c>
      <c r="G4868" t="n">
        <v>91.14</v>
      </c>
      <c r="H4868" t="inlineStr"/>
      <c r="I4868" t="inlineStr"/>
      <c r="J4868" t="n">
        <v>19.64</v>
      </c>
      <c r="K4868" t="n">
        <v>44.57</v>
      </c>
      <c r="L4868" t="n">
        <v>29061.02</v>
      </c>
      <c r="M4868" t="n">
        <v>170.7</v>
      </c>
      <c r="N4868" t="n">
        <v>924109.5699999999</v>
      </c>
      <c r="O4868" t="n">
        <v>40.71</v>
      </c>
      <c r="P4868" t="n">
        <v>3.85</v>
      </c>
      <c r="Q4868" t="n">
        <v>52.92</v>
      </c>
      <c r="R4868" t="n">
        <v>214.25</v>
      </c>
      <c r="S4868" t="n">
        <v>202.604</v>
      </c>
      <c r="T4868" t="n">
        <v>372.225</v>
      </c>
    </row>
    <row r="4869">
      <c r="A4869" s="142" t="n">
        <v>43356</v>
      </c>
      <c r="B4869" t="n">
        <v>143.34</v>
      </c>
      <c r="C4869" t="n">
        <v>231.45</v>
      </c>
      <c r="D4869" t="n">
        <v>158.46</v>
      </c>
      <c r="E4869" t="inlineStr"/>
      <c r="F4869" t="n">
        <v>91.72</v>
      </c>
      <c r="G4869" t="n">
        <v>92.95</v>
      </c>
      <c r="H4869" t="inlineStr"/>
      <c r="I4869" t="inlineStr"/>
      <c r="J4869" t="n">
        <v>19.99</v>
      </c>
      <c r="K4869" t="n">
        <v>44.59</v>
      </c>
      <c r="L4869" t="n">
        <v>29062.16</v>
      </c>
      <c r="M4869" t="n">
        <v>170.12</v>
      </c>
      <c r="N4869" t="n">
        <v>915616.9</v>
      </c>
      <c r="O4869" t="n">
        <v>40.41</v>
      </c>
      <c r="P4869" t="n">
        <v>3.82</v>
      </c>
      <c r="Q4869" t="n">
        <v>53.84</v>
      </c>
      <c r="R4869" t="n">
        <v>214.056</v>
      </c>
      <c r="S4869" t="n">
        <v>202.894</v>
      </c>
      <c r="T4869" t="n">
        <v>375.514</v>
      </c>
    </row>
    <row r="4870">
      <c r="A4870" s="142" t="n">
        <v>43357</v>
      </c>
      <c r="B4870" t="n">
        <v>142.59</v>
      </c>
      <c r="C4870" t="n">
        <v>230.24</v>
      </c>
      <c r="D4870" t="n">
        <v>157.63</v>
      </c>
      <c r="E4870" t="inlineStr"/>
      <c r="F4870" t="n">
        <v>91.23999999999999</v>
      </c>
      <c r="G4870" t="n">
        <v>92.84999999999999</v>
      </c>
      <c r="H4870" t="inlineStr"/>
      <c r="I4870" t="inlineStr"/>
      <c r="J4870" t="n">
        <v>19.92</v>
      </c>
      <c r="K4870" t="n">
        <v>44.48</v>
      </c>
      <c r="L4870" t="n">
        <v>28927.66</v>
      </c>
      <c r="M4870" t="n">
        <v>167.97</v>
      </c>
      <c r="N4870" t="n">
        <v>912978.89</v>
      </c>
      <c r="O4870" t="n">
        <v>40.19</v>
      </c>
      <c r="P4870" t="n">
        <v>3.83</v>
      </c>
      <c r="Q4870" t="n">
        <v>53.52</v>
      </c>
      <c r="R4870" t="n">
        <v>214.769</v>
      </c>
      <c r="S4870" t="n">
        <v>203.609</v>
      </c>
      <c r="T4870" t="n">
        <v>379.797</v>
      </c>
    </row>
    <row r="4871">
      <c r="A4871" s="142" t="n">
        <v>43360</v>
      </c>
      <c r="B4871" t="n">
        <v>142.13</v>
      </c>
      <c r="C4871" t="n">
        <v>229.49</v>
      </c>
      <c r="D4871" t="n">
        <v>157.13</v>
      </c>
      <c r="E4871" t="inlineStr"/>
      <c r="F4871" t="n">
        <v>90.95999999999999</v>
      </c>
      <c r="G4871" t="n">
        <v>92.48999999999999</v>
      </c>
      <c r="H4871" t="inlineStr"/>
      <c r="I4871" t="inlineStr"/>
      <c r="J4871" t="n">
        <v>20.02</v>
      </c>
      <c r="K4871" t="n">
        <v>45.15</v>
      </c>
      <c r="L4871" t="n">
        <v>29054.85</v>
      </c>
      <c r="M4871" t="n">
        <v>171.01</v>
      </c>
      <c r="N4871" t="n">
        <v>925345.89</v>
      </c>
      <c r="O4871" t="n">
        <v>40.83</v>
      </c>
      <c r="P4871" t="n">
        <v>3.87</v>
      </c>
      <c r="Q4871" t="n">
        <v>53.56</v>
      </c>
      <c r="R4871" t="n">
        <v>215.026</v>
      </c>
      <c r="S4871" t="n">
        <v>202.444</v>
      </c>
      <c r="T4871" t="n">
        <v>374.621</v>
      </c>
    </row>
    <row r="4872">
      <c r="A4872" s="142" t="n">
        <v>43361</v>
      </c>
      <c r="B4872" t="n">
        <v>144.51</v>
      </c>
      <c r="C4872" t="n">
        <v>233.32</v>
      </c>
      <c r="D4872" t="n">
        <v>159.76</v>
      </c>
      <c r="E4872" t="inlineStr"/>
      <c r="F4872" t="n">
        <v>92.48</v>
      </c>
      <c r="G4872" t="n">
        <v>94.23</v>
      </c>
      <c r="H4872" t="inlineStr"/>
      <c r="I4872" t="inlineStr"/>
      <c r="J4872" t="n">
        <v>20.22</v>
      </c>
      <c r="K4872" t="n">
        <v>45.37</v>
      </c>
      <c r="L4872" t="n">
        <v>29287.52</v>
      </c>
      <c r="M4872" t="n">
        <v>173.78</v>
      </c>
      <c r="N4872" t="n">
        <v>927655.42</v>
      </c>
      <c r="O4872" t="n">
        <v>40.84</v>
      </c>
      <c r="P4872" t="n">
        <v>3.89</v>
      </c>
      <c r="Q4872" t="n">
        <v>54.04</v>
      </c>
      <c r="R4872" t="n">
        <v>215.288</v>
      </c>
      <c r="S4872" t="n">
        <v>203.331</v>
      </c>
      <c r="T4872" t="n">
        <v>375.572</v>
      </c>
    </row>
    <row r="4873">
      <c r="A4873" s="142" t="n">
        <v>43362</v>
      </c>
      <c r="B4873" t="n">
        <v>143.92</v>
      </c>
      <c r="C4873" t="n">
        <v>232.37</v>
      </c>
      <c r="D4873" t="n">
        <v>159.12</v>
      </c>
      <c r="E4873" t="inlineStr"/>
      <c r="F4873" t="n">
        <v>92.11</v>
      </c>
      <c r="G4873" t="n">
        <v>93.92</v>
      </c>
      <c r="H4873" t="inlineStr"/>
      <c r="I4873" t="inlineStr"/>
      <c r="J4873" t="n">
        <v>20.68</v>
      </c>
      <c r="K4873" t="n">
        <v>46.26</v>
      </c>
      <c r="L4873" t="n">
        <v>29589.66</v>
      </c>
      <c r="M4873" t="n">
        <v>174.49</v>
      </c>
      <c r="N4873" t="n">
        <v>946840.9300000001</v>
      </c>
      <c r="O4873" t="n">
        <v>41.61</v>
      </c>
      <c r="P4873" t="n">
        <v>3.99</v>
      </c>
      <c r="Q4873" t="n">
        <v>55.31</v>
      </c>
      <c r="R4873" t="n">
        <v>216.1</v>
      </c>
      <c r="S4873" t="n">
        <v>204.566</v>
      </c>
      <c r="T4873" t="n">
        <v>380.794</v>
      </c>
    </row>
    <row r="4874">
      <c r="A4874" s="142" t="n">
        <v>43363</v>
      </c>
      <c r="B4874" t="n">
        <v>146.2</v>
      </c>
      <c r="C4874" t="n">
        <v>236.04</v>
      </c>
      <c r="D4874" t="n">
        <v>161.63</v>
      </c>
      <c r="E4874" t="inlineStr"/>
      <c r="F4874" t="n">
        <v>93.56999999999999</v>
      </c>
      <c r="G4874" t="n">
        <v>95.16</v>
      </c>
      <c r="H4874" t="inlineStr"/>
      <c r="I4874" t="inlineStr"/>
      <c r="J4874" t="n">
        <v>20.87</v>
      </c>
      <c r="K4874" t="n">
        <v>46.24</v>
      </c>
      <c r="L4874" t="n">
        <v>29804.08</v>
      </c>
      <c r="M4874" t="n">
        <v>175.4</v>
      </c>
      <c r="N4874" t="n">
        <v>944425.5699999999</v>
      </c>
      <c r="O4874" t="n">
        <v>41.49</v>
      </c>
      <c r="P4874" t="n">
        <v>4</v>
      </c>
      <c r="Q4874" t="n">
        <v>55.8</v>
      </c>
      <c r="R4874" t="n">
        <v>217.665</v>
      </c>
      <c r="S4874" t="n">
        <v>204.762</v>
      </c>
      <c r="T4874" t="n">
        <v>380.293</v>
      </c>
    </row>
    <row r="4875">
      <c r="A4875" s="142" t="n">
        <v>43364</v>
      </c>
      <c r="B4875" t="n">
        <v>147.19</v>
      </c>
      <c r="C4875" t="n">
        <v>237.64</v>
      </c>
      <c r="D4875" t="n">
        <v>162.73</v>
      </c>
      <c r="E4875" t="inlineStr"/>
      <c r="F4875" t="n">
        <v>94.2</v>
      </c>
      <c r="G4875" t="n">
        <v>96.48999999999999</v>
      </c>
      <c r="H4875" t="inlineStr"/>
      <c r="I4875" t="inlineStr"/>
      <c r="J4875" t="n">
        <v>20.67</v>
      </c>
      <c r="K4875" t="n">
        <v>45.97</v>
      </c>
      <c r="L4875" t="n">
        <v>29710.88</v>
      </c>
      <c r="M4875" t="n">
        <v>175.27</v>
      </c>
      <c r="N4875" t="n">
        <v>935667.17</v>
      </c>
      <c r="O4875" t="n">
        <v>40.99</v>
      </c>
      <c r="P4875" t="n">
        <v>3.97</v>
      </c>
      <c r="Q4875" t="n">
        <v>55.42</v>
      </c>
      <c r="R4875" t="n">
        <v>218.73</v>
      </c>
      <c r="S4875" t="n">
        <v>205.28</v>
      </c>
      <c r="T4875" t="n">
        <v>385.324</v>
      </c>
    </row>
    <row r="4876">
      <c r="A4876" s="142" t="n">
        <v>43367</v>
      </c>
      <c r="B4876" t="n">
        <v>145.89</v>
      </c>
      <c r="C4876" t="n">
        <v>235.52</v>
      </c>
      <c r="D4876" t="n">
        <v>161.3</v>
      </c>
      <c r="E4876" t="inlineStr"/>
      <c r="F4876" t="n">
        <v>93.38</v>
      </c>
      <c r="G4876" t="n">
        <v>95.72</v>
      </c>
      <c r="H4876" t="inlineStr"/>
      <c r="I4876" t="inlineStr"/>
      <c r="J4876" t="n">
        <v>20.82</v>
      </c>
      <c r="K4876" t="n">
        <v>45.98</v>
      </c>
      <c r="L4876" t="n">
        <v>29766.61</v>
      </c>
      <c r="M4876" t="n">
        <v>176.88</v>
      </c>
      <c r="N4876" t="n">
        <v>938237.53</v>
      </c>
      <c r="O4876" t="n">
        <v>41.13</v>
      </c>
      <c r="P4876" t="n">
        <v>3.98</v>
      </c>
      <c r="Q4876" t="n">
        <v>55.6</v>
      </c>
      <c r="R4876" t="n">
        <v>217.512</v>
      </c>
      <c r="S4876" t="n">
        <v>204.007</v>
      </c>
      <c r="T4876" t="n">
        <v>381.084</v>
      </c>
    </row>
    <row r="4877">
      <c r="A4877" s="142" t="n">
        <v>43368</v>
      </c>
      <c r="B4877" t="n">
        <v>145.03</v>
      </c>
      <c r="C4877" t="n">
        <v>234.14</v>
      </c>
      <c r="D4877" t="n">
        <v>160.35</v>
      </c>
      <c r="E4877" t="inlineStr"/>
      <c r="F4877" t="n">
        <v>92.83</v>
      </c>
      <c r="G4877" t="n">
        <v>95.39</v>
      </c>
      <c r="H4877" t="inlineStr"/>
      <c r="I4877" t="inlineStr"/>
      <c r="J4877" t="n">
        <v>20.94</v>
      </c>
      <c r="K4877" t="n">
        <v>46.28</v>
      </c>
      <c r="L4877" t="n">
        <v>29802.22</v>
      </c>
      <c r="M4877" t="n">
        <v>177.14</v>
      </c>
      <c r="N4877" t="n">
        <v>941525.9399999999</v>
      </c>
      <c r="O4877" t="n">
        <v>41.42</v>
      </c>
      <c r="P4877" t="n">
        <v>3.99</v>
      </c>
      <c r="Q4877" t="n">
        <v>55.6</v>
      </c>
      <c r="R4877" t="n">
        <v>218.545</v>
      </c>
      <c r="S4877" t="n">
        <v>204.183</v>
      </c>
      <c r="T4877" t="n">
        <v>381.03</v>
      </c>
    </row>
    <row r="4878">
      <c r="A4878" s="142" t="n">
        <v>43369</v>
      </c>
      <c r="B4878" t="n">
        <v>145.5</v>
      </c>
      <c r="C4878" t="n">
        <v>234.89</v>
      </c>
      <c r="D4878" t="n">
        <v>160.88</v>
      </c>
      <c r="E4878" t="inlineStr"/>
      <c r="F4878" t="n">
        <v>93.13</v>
      </c>
      <c r="G4878" t="n">
        <v>95.66</v>
      </c>
      <c r="H4878" t="inlineStr"/>
      <c r="I4878" t="inlineStr"/>
      <c r="J4878" t="n">
        <v>20.72</v>
      </c>
      <c r="K4878" t="n">
        <v>45.51</v>
      </c>
      <c r="L4878" t="n">
        <v>29784.26</v>
      </c>
      <c r="M4878" t="n">
        <v>174.7</v>
      </c>
      <c r="N4878" t="n">
        <v>922930.76</v>
      </c>
      <c r="O4878" t="n">
        <v>40.53</v>
      </c>
      <c r="P4878" t="n">
        <v>3.94</v>
      </c>
      <c r="Q4878" t="n">
        <v>55.21</v>
      </c>
      <c r="R4878" t="n">
        <v>219.208</v>
      </c>
      <c r="S4878" t="n">
        <v>204.621</v>
      </c>
      <c r="T4878" t="n">
        <v>383.819</v>
      </c>
    </row>
    <row r="4879">
      <c r="A4879" s="142" t="n">
        <v>43370</v>
      </c>
      <c r="B4879" t="n">
        <v>143.55</v>
      </c>
      <c r="C4879" t="n">
        <v>231.74</v>
      </c>
      <c r="D4879" t="n">
        <v>158.73</v>
      </c>
      <c r="E4879" t="inlineStr"/>
      <c r="F4879" t="n">
        <v>91.89</v>
      </c>
      <c r="G4879" t="n">
        <v>94.09</v>
      </c>
      <c r="H4879" t="inlineStr"/>
      <c r="I4879" t="inlineStr"/>
      <c r="J4879" t="n">
        <v>20.33</v>
      </c>
      <c r="K4879" t="n">
        <v>45.32</v>
      </c>
      <c r="L4879" t="n">
        <v>29564.52</v>
      </c>
      <c r="M4879" t="n">
        <v>171.89</v>
      </c>
      <c r="N4879" t="n">
        <v>917998.2</v>
      </c>
      <c r="O4879" t="n">
        <v>40.33</v>
      </c>
      <c r="P4879" t="n">
        <v>3.9</v>
      </c>
      <c r="Q4879" t="n">
        <v>54.16</v>
      </c>
      <c r="R4879" t="n">
        <v>220.095</v>
      </c>
      <c r="S4879" t="n">
        <v>205.96</v>
      </c>
      <c r="T4879" t="n">
        <v>388.224</v>
      </c>
    </row>
    <row r="4880">
      <c r="A4880" s="142" t="n">
        <v>43371</v>
      </c>
      <c r="B4880" t="n">
        <v>141.71</v>
      </c>
      <c r="C4880" t="n">
        <v>228.77</v>
      </c>
      <c r="D4880" t="n">
        <v>156.69</v>
      </c>
      <c r="E4880" t="inlineStr"/>
      <c r="F4880" t="n">
        <v>90.70999999999999</v>
      </c>
      <c r="G4880" t="n">
        <v>92.31999999999999</v>
      </c>
      <c r="H4880" t="inlineStr"/>
      <c r="I4880" t="inlineStr"/>
      <c r="J4880" t="n">
        <v>20.87</v>
      </c>
      <c r="K4880" t="n">
        <v>45.96</v>
      </c>
      <c r="L4880" t="n">
        <v>29896.88</v>
      </c>
      <c r="M4880" t="n">
        <v>175.42</v>
      </c>
      <c r="N4880" t="n">
        <v>933423.28</v>
      </c>
      <c r="O4880" t="n">
        <v>41.13</v>
      </c>
      <c r="P4880" t="n">
        <v>3.97</v>
      </c>
      <c r="Q4880" t="n">
        <v>55.56</v>
      </c>
      <c r="R4880" t="n">
        <v>218.274</v>
      </c>
      <c r="S4880" t="n">
        <v>206.599</v>
      </c>
      <c r="T4880" t="n">
        <v>389.138</v>
      </c>
    </row>
    <row r="4881">
      <c r="A4881" s="142" t="n">
        <v>43374</v>
      </c>
      <c r="B4881" t="n">
        <v>143.96</v>
      </c>
      <c r="C4881" t="n">
        <v>232.38</v>
      </c>
      <c r="D4881" t="n">
        <v>159.18</v>
      </c>
      <c r="E4881" t="inlineStr"/>
      <c r="F4881" t="n">
        <v>92.16</v>
      </c>
      <c r="G4881" t="n">
        <v>93.3</v>
      </c>
      <c r="H4881" t="inlineStr"/>
      <c r="I4881" t="inlineStr"/>
      <c r="J4881" t="n">
        <v>20.8</v>
      </c>
      <c r="K4881" t="n">
        <v>46.53</v>
      </c>
      <c r="L4881" t="n">
        <v>29709.09</v>
      </c>
      <c r="M4881" t="n">
        <v>174.82</v>
      </c>
      <c r="N4881" t="n">
        <v>938556.02</v>
      </c>
      <c r="O4881" t="n">
        <v>41.34</v>
      </c>
      <c r="P4881" t="n">
        <v>4.01</v>
      </c>
      <c r="Q4881" t="n">
        <v>55.45</v>
      </c>
      <c r="R4881" t="n">
        <v>218.687</v>
      </c>
      <c r="S4881" t="n">
        <v>207.466</v>
      </c>
      <c r="T4881" t="n">
        <v>389.601</v>
      </c>
    </row>
    <row r="4882">
      <c r="A4882" s="142" t="n">
        <v>43375</v>
      </c>
      <c r="B4882" t="n">
        <v>143.98</v>
      </c>
      <c r="C4882" t="n">
        <v>232.41</v>
      </c>
      <c r="D4882" t="n">
        <v>159.21</v>
      </c>
      <c r="E4882" t="inlineStr"/>
      <c r="F4882" t="n">
        <v>92.17</v>
      </c>
      <c r="G4882" t="n">
        <v>93.06</v>
      </c>
      <c r="H4882" t="inlineStr"/>
      <c r="I4882" t="inlineStr"/>
      <c r="J4882" t="n">
        <v>21.22</v>
      </c>
      <c r="K4882" t="n">
        <v>47.68</v>
      </c>
      <c r="L4882" t="n">
        <v>29937.13</v>
      </c>
      <c r="M4882" t="n">
        <v>179.07</v>
      </c>
      <c r="N4882" t="n">
        <v>967449.89</v>
      </c>
      <c r="O4882" t="n">
        <v>42.73</v>
      </c>
      <c r="P4882" t="n">
        <v>4.1</v>
      </c>
      <c r="Q4882" t="n">
        <v>56.55</v>
      </c>
      <c r="R4882" t="n">
        <v>217.599</v>
      </c>
      <c r="S4882" t="n">
        <v>207.316</v>
      </c>
      <c r="T4882" t="n">
        <v>385.693</v>
      </c>
    </row>
    <row r="4883">
      <c r="A4883" s="142" t="n">
        <v>43376</v>
      </c>
      <c r="B4883" t="n">
        <v>148.28</v>
      </c>
      <c r="C4883" t="n">
        <v>239.35</v>
      </c>
      <c r="D4883" t="n">
        <v>163.97</v>
      </c>
      <c r="E4883" t="inlineStr"/>
      <c r="F4883" t="n">
        <v>94.93000000000001</v>
      </c>
      <c r="G4883" t="n">
        <v>95.59999999999999</v>
      </c>
      <c r="H4883" t="inlineStr"/>
      <c r="I4883" t="inlineStr"/>
      <c r="J4883" t="n">
        <v>21.3</v>
      </c>
      <c r="K4883" t="n">
        <v>47.5</v>
      </c>
      <c r="L4883" t="n">
        <v>29919.6</v>
      </c>
      <c r="M4883" t="n">
        <v>176.66</v>
      </c>
      <c r="N4883" t="n">
        <v>957643.28</v>
      </c>
      <c r="O4883" t="n">
        <v>42.37</v>
      </c>
      <c r="P4883" t="n">
        <v>4.09</v>
      </c>
      <c r="Q4883" t="n">
        <v>56.94</v>
      </c>
      <c r="R4883" t="n">
        <v>218.703</v>
      </c>
      <c r="S4883" t="n">
        <v>207.672</v>
      </c>
      <c r="T4883" t="n">
        <v>386.963</v>
      </c>
    </row>
    <row r="4884">
      <c r="A4884" s="142" t="n">
        <v>43377</v>
      </c>
      <c r="B4884" t="n">
        <v>147.83</v>
      </c>
      <c r="C4884" t="n">
        <v>238.62</v>
      </c>
      <c r="D4884" t="n">
        <v>163.47</v>
      </c>
      <c r="E4884" t="inlineStr"/>
      <c r="F4884" t="n">
        <v>94.64</v>
      </c>
      <c r="G4884" t="n">
        <v>95.17</v>
      </c>
      <c r="H4884" t="inlineStr"/>
      <c r="I4884" t="inlineStr"/>
      <c r="J4884" t="n">
        <v>21.23</v>
      </c>
      <c r="K4884" t="n">
        <v>47.59</v>
      </c>
      <c r="L4884" t="n">
        <v>29741.28</v>
      </c>
      <c r="M4884" t="n">
        <v>177.96</v>
      </c>
      <c r="N4884" t="n">
        <v>953961.67</v>
      </c>
      <c r="O4884" t="n">
        <v>42.33</v>
      </c>
      <c r="P4884" t="n">
        <v>4.08</v>
      </c>
      <c r="Q4884" t="n">
        <v>56.67</v>
      </c>
      <c r="R4884" t="n">
        <v>216.447</v>
      </c>
      <c r="S4884" t="n">
        <v>205.921</v>
      </c>
      <c r="T4884" t="n">
        <v>378.303</v>
      </c>
    </row>
    <row r="4885">
      <c r="A4885" s="142" t="n">
        <v>43378</v>
      </c>
      <c r="B4885" t="n">
        <v>147.02</v>
      </c>
      <c r="C4885" t="n">
        <v>237.31</v>
      </c>
      <c r="D4885" t="n">
        <v>162.58</v>
      </c>
      <c r="E4885" t="inlineStr"/>
      <c r="F4885" t="n">
        <v>94.13</v>
      </c>
      <c r="G4885" t="n">
        <v>94.51000000000001</v>
      </c>
      <c r="H4885" t="inlineStr"/>
      <c r="I4885" t="inlineStr"/>
      <c r="J4885" t="n">
        <v>21.09</v>
      </c>
      <c r="K4885" t="n">
        <v>47.27</v>
      </c>
      <c r="L4885" t="n">
        <v>29871.98</v>
      </c>
      <c r="M4885" t="n">
        <v>175.56</v>
      </c>
      <c r="N4885" t="n">
        <v>949121.39</v>
      </c>
      <c r="O4885" t="n">
        <v>42.16</v>
      </c>
      <c r="P4885" t="n">
        <v>4.05</v>
      </c>
      <c r="Q4885" t="n">
        <v>56.46</v>
      </c>
      <c r="R4885" t="n">
        <v>214.604</v>
      </c>
      <c r="S4885" t="n">
        <v>204.71</v>
      </c>
      <c r="T4885" t="n">
        <v>375.055</v>
      </c>
    </row>
    <row r="4886">
      <c r="A4886" s="142" t="n">
        <v>43381</v>
      </c>
      <c r="B4886" t="n">
        <v>146.5</v>
      </c>
      <c r="C4886" t="n">
        <v>236.46</v>
      </c>
      <c r="D4886" t="n">
        <v>162.01</v>
      </c>
      <c r="E4886" t="inlineStr"/>
      <c r="F4886" t="n">
        <v>93.8</v>
      </c>
      <c r="G4886" t="n">
        <v>94.09</v>
      </c>
      <c r="H4886" t="inlineStr"/>
      <c r="I4886" t="inlineStr"/>
      <c r="J4886" t="n">
        <v>21.12</v>
      </c>
      <c r="K4886" t="n">
        <v>47.16</v>
      </c>
      <c r="L4886" t="n">
        <v>29871.98</v>
      </c>
      <c r="M4886" t="n">
        <v>175.64</v>
      </c>
      <c r="N4886" t="n">
        <v>950917.8100000001</v>
      </c>
      <c r="O4886" t="n">
        <v>42.16</v>
      </c>
      <c r="P4886" t="n">
        <v>4.05</v>
      </c>
      <c r="Q4886" t="n">
        <v>56.09</v>
      </c>
      <c r="R4886" t="n">
        <v>212.349</v>
      </c>
      <c r="S4886" t="n">
        <v>204.607</v>
      </c>
      <c r="T4886" t="n">
        <v>374.35</v>
      </c>
    </row>
    <row r="4887">
      <c r="A4887" s="142" t="n">
        <v>43382</v>
      </c>
      <c r="B4887" t="n">
        <v>147.02</v>
      </c>
      <c r="C4887" t="n">
        <v>237.3</v>
      </c>
      <c r="D4887" t="n">
        <v>162.59</v>
      </c>
      <c r="E4887" t="inlineStr"/>
      <c r="F4887" t="n">
        <v>94.13</v>
      </c>
      <c r="G4887" t="n">
        <v>94.11</v>
      </c>
      <c r="H4887" t="inlineStr"/>
      <c r="I4887" t="inlineStr"/>
      <c r="J4887" t="n">
        <v>20.84</v>
      </c>
      <c r="K4887" t="n">
        <v>46.54</v>
      </c>
      <c r="L4887" t="n">
        <v>29696.98</v>
      </c>
      <c r="M4887" t="n">
        <v>173.61</v>
      </c>
      <c r="N4887" t="n">
        <v>937195.3100000001</v>
      </c>
      <c r="O4887" t="n">
        <v>41.5</v>
      </c>
      <c r="P4887" t="n">
        <v>3.98</v>
      </c>
      <c r="Q4887" t="n">
        <v>55.89</v>
      </c>
      <c r="R4887" t="n">
        <v>212.817</v>
      </c>
      <c r="S4887" t="n">
        <v>204.219</v>
      </c>
      <c r="T4887" t="n">
        <v>373.888</v>
      </c>
    </row>
    <row r="4888">
      <c r="A4888" s="142" t="n">
        <v>43383</v>
      </c>
      <c r="B4888" t="n">
        <v>144.73</v>
      </c>
      <c r="C4888" t="n">
        <v>233.6</v>
      </c>
      <c r="D4888" t="n">
        <v>160.06</v>
      </c>
      <c r="E4888" t="inlineStr"/>
      <c r="F4888" t="n">
        <v>92.67</v>
      </c>
      <c r="G4888" t="n">
        <v>92.63</v>
      </c>
      <c r="H4888" t="inlineStr"/>
      <c r="I4888" t="inlineStr"/>
      <c r="J4888" t="n">
        <v>20.51</v>
      </c>
      <c r="K4888" t="n">
        <v>46.4</v>
      </c>
      <c r="L4888" t="n">
        <v>29698.8</v>
      </c>
      <c r="M4888" t="n">
        <v>174.41</v>
      </c>
      <c r="N4888" t="n">
        <v>941744.1899999999</v>
      </c>
      <c r="O4888" t="n">
        <v>41.85</v>
      </c>
      <c r="P4888" t="n">
        <v>3.97</v>
      </c>
      <c r="Q4888" t="n">
        <v>54.97</v>
      </c>
      <c r="R4888" t="n">
        <v>209.503</v>
      </c>
      <c r="S4888" t="n">
        <v>198.74</v>
      </c>
      <c r="T4888" t="n">
        <v>368.738</v>
      </c>
    </row>
    <row r="4889">
      <c r="A4889" s="142" t="n">
        <v>43384</v>
      </c>
      <c r="B4889" t="n">
        <v>145.09</v>
      </c>
      <c r="C4889" t="n">
        <v>234.17</v>
      </c>
      <c r="D4889" t="n">
        <v>160.45</v>
      </c>
      <c r="E4889" t="inlineStr"/>
      <c r="F4889" t="n">
        <v>92.90000000000001</v>
      </c>
      <c r="G4889" t="n">
        <v>93.37</v>
      </c>
      <c r="H4889" t="inlineStr"/>
      <c r="I4889" t="inlineStr"/>
      <c r="J4889" t="n">
        <v>21.26</v>
      </c>
      <c r="K4889" t="n">
        <v>48.06</v>
      </c>
      <c r="L4889" t="n">
        <v>30322.5</v>
      </c>
      <c r="M4889" t="n">
        <v>184.37</v>
      </c>
      <c r="N4889" t="n">
        <v>991471.88</v>
      </c>
      <c r="O4889" t="n">
        <v>44.28</v>
      </c>
      <c r="P4889" t="n">
        <v>4.15</v>
      </c>
      <c r="Q4889" t="n">
        <v>56.68</v>
      </c>
      <c r="R4889" t="n">
        <v>205.381</v>
      </c>
      <c r="S4889" t="n">
        <v>193.872</v>
      </c>
      <c r="T4889" t="n">
        <v>356.355</v>
      </c>
    </row>
    <row r="4890">
      <c r="A4890" s="142" t="n">
        <v>43385</v>
      </c>
      <c r="B4890" t="n">
        <v>153.01</v>
      </c>
      <c r="C4890" t="n">
        <v>246.94</v>
      </c>
      <c r="D4890" t="n">
        <v>169.21</v>
      </c>
      <c r="E4890" t="inlineStr"/>
      <c r="F4890" t="n">
        <v>97.97</v>
      </c>
      <c r="G4890" t="n">
        <v>98.7</v>
      </c>
      <c r="H4890" t="inlineStr"/>
      <c r="I4890" t="inlineStr"/>
      <c r="J4890" t="n">
        <v>21.83</v>
      </c>
      <c r="K4890" t="n">
        <v>48.04</v>
      </c>
      <c r="L4890" t="n">
        <v>30148.7</v>
      </c>
      <c r="M4890" t="n">
        <v>184.11</v>
      </c>
      <c r="N4890" t="n">
        <v>989811.58</v>
      </c>
      <c r="O4890" t="n">
        <v>44.08</v>
      </c>
      <c r="P4890" t="n">
        <v>4.18</v>
      </c>
      <c r="Q4890" t="n">
        <v>58.86</v>
      </c>
      <c r="R4890" t="n">
        <v>204.883</v>
      </c>
      <c r="S4890" t="n">
        <v>195.977</v>
      </c>
      <c r="T4890" t="n">
        <v>365.823</v>
      </c>
    </row>
    <row r="4891">
      <c r="A4891" s="142" t="n">
        <v>43388</v>
      </c>
      <c r="B4891" t="n">
        <v>153.51</v>
      </c>
      <c r="C4891" t="n">
        <v>247.75</v>
      </c>
      <c r="D4891" t="n">
        <v>169.78</v>
      </c>
      <c r="E4891" t="inlineStr"/>
      <c r="F4891" t="n">
        <v>98.3</v>
      </c>
      <c r="G4891" t="n">
        <v>99.03</v>
      </c>
      <c r="H4891" t="inlineStr"/>
      <c r="I4891" t="inlineStr"/>
      <c r="J4891" t="n">
        <v>22.29</v>
      </c>
      <c r="K4891" t="n">
        <v>48.48</v>
      </c>
      <c r="L4891" t="n">
        <v>30411.42</v>
      </c>
      <c r="M4891" t="n">
        <v>185.89</v>
      </c>
      <c r="N4891" t="n">
        <v>999536.0699999999</v>
      </c>
      <c r="O4891" t="n">
        <v>44.65</v>
      </c>
      <c r="P4891" t="n">
        <v>4.21</v>
      </c>
      <c r="Q4891" t="n">
        <v>60.18</v>
      </c>
      <c r="R4891" t="n">
        <v>205.239</v>
      </c>
      <c r="S4891" t="n">
        <v>194.67</v>
      </c>
      <c r="T4891" t="n">
        <v>361.897</v>
      </c>
    </row>
    <row r="4892">
      <c r="A4892" s="142" t="n">
        <v>43389</v>
      </c>
      <c r="B4892" t="n">
        <v>154.64</v>
      </c>
      <c r="C4892" t="n">
        <v>249.57</v>
      </c>
      <c r="D4892" t="n">
        <v>171.03</v>
      </c>
      <c r="E4892" t="inlineStr"/>
      <c r="F4892" t="n">
        <v>99.03</v>
      </c>
      <c r="G4892" t="n">
        <v>99.98999999999999</v>
      </c>
      <c r="H4892" t="inlineStr"/>
      <c r="I4892" t="inlineStr"/>
      <c r="J4892" t="n">
        <v>22.25</v>
      </c>
      <c r="K4892" t="n">
        <v>48.64</v>
      </c>
      <c r="L4892" t="n">
        <v>30382.96</v>
      </c>
      <c r="M4892" t="n">
        <v>185.22</v>
      </c>
      <c r="N4892" t="n">
        <v>1001113.17</v>
      </c>
      <c r="O4892" t="n">
        <v>44.61</v>
      </c>
      <c r="P4892" t="n">
        <v>4.24</v>
      </c>
      <c r="Q4892" t="n">
        <v>60.14</v>
      </c>
      <c r="R4892" t="n">
        <v>208.315</v>
      </c>
      <c r="S4892" t="n">
        <v>198.105</v>
      </c>
      <c r="T4892" t="n">
        <v>366.926</v>
      </c>
    </row>
    <row r="4893">
      <c r="A4893" s="142" t="n">
        <v>43390</v>
      </c>
      <c r="B4893" t="n">
        <v>154.97</v>
      </c>
      <c r="C4893" t="n">
        <v>250.09</v>
      </c>
      <c r="D4893" t="n">
        <v>171.4</v>
      </c>
      <c r="E4893" t="inlineStr"/>
      <c r="F4893" t="n">
        <v>99.23999999999999</v>
      </c>
      <c r="G4893" t="n">
        <v>100.15</v>
      </c>
      <c r="H4893" t="inlineStr"/>
      <c r="I4893" t="inlineStr"/>
      <c r="J4893" t="n">
        <v>22.22</v>
      </c>
      <c r="K4893" t="n">
        <v>48.46</v>
      </c>
      <c r="L4893" t="n">
        <v>30248.06</v>
      </c>
      <c r="M4893" t="n">
        <v>183.76</v>
      </c>
      <c r="N4893" t="n">
        <v>1001657.17</v>
      </c>
      <c r="O4893" t="n">
        <v>44.56</v>
      </c>
      <c r="P4893" t="n">
        <v>4.22</v>
      </c>
      <c r="Q4893" t="n">
        <v>60.05</v>
      </c>
      <c r="R4893" t="n">
        <v>207.493</v>
      </c>
      <c r="S4893" t="n">
        <v>198.82</v>
      </c>
      <c r="T4893" t="n">
        <v>368.203</v>
      </c>
    </row>
    <row r="4894">
      <c r="A4894" s="142" t="n">
        <v>43391</v>
      </c>
      <c r="B4894" t="n">
        <v>154.97</v>
      </c>
      <c r="C4894" t="n">
        <v>250.08</v>
      </c>
      <c r="D4894" t="n">
        <v>171.39</v>
      </c>
      <c r="E4894" t="inlineStr"/>
      <c r="F4894" t="n">
        <v>99.23999999999999</v>
      </c>
      <c r="G4894" t="n">
        <v>99.70999999999999</v>
      </c>
      <c r="H4894" t="inlineStr"/>
      <c r="I4894" t="inlineStr"/>
      <c r="J4894" t="n">
        <v>21.88</v>
      </c>
      <c r="K4894" t="n">
        <v>48.14</v>
      </c>
      <c r="L4894" t="n">
        <v>30159.75</v>
      </c>
      <c r="M4894" t="n">
        <v>184.09</v>
      </c>
      <c r="N4894" t="n">
        <v>1006564.38</v>
      </c>
      <c r="O4894" t="n">
        <v>45.18</v>
      </c>
      <c r="P4894" t="n">
        <v>4.21</v>
      </c>
      <c r="Q4894" t="n">
        <v>59.8</v>
      </c>
      <c r="R4894" t="n">
        <v>206.424</v>
      </c>
      <c r="S4894" t="n">
        <v>197.102</v>
      </c>
      <c r="T4894" t="n">
        <v>364.661</v>
      </c>
    </row>
    <row r="4895">
      <c r="A4895" s="142" t="n">
        <v>43392</v>
      </c>
      <c r="B4895" t="n">
        <v>156.57</v>
      </c>
      <c r="C4895" t="n">
        <v>252.66</v>
      </c>
      <c r="D4895" t="n">
        <v>173.17</v>
      </c>
      <c r="E4895" t="inlineStr"/>
      <c r="F4895" t="n">
        <v>100.27</v>
      </c>
      <c r="G4895" t="n">
        <v>100.39</v>
      </c>
      <c r="H4895" t="inlineStr"/>
      <c r="I4895" t="inlineStr"/>
      <c r="J4895" t="n">
        <v>22.3</v>
      </c>
      <c r="K4895" t="n">
        <v>48.32</v>
      </c>
      <c r="L4895" t="n">
        <v>30229.11</v>
      </c>
      <c r="M4895" t="n">
        <v>185.57</v>
      </c>
      <c r="N4895" t="n">
        <v>1004077.38</v>
      </c>
      <c r="O4895" t="n">
        <v>45.22</v>
      </c>
      <c r="P4895" t="n">
        <v>4.21</v>
      </c>
      <c r="Q4895" t="n">
        <v>60.48</v>
      </c>
      <c r="R4895" t="n">
        <v>206.327</v>
      </c>
      <c r="S4895" t="n">
        <v>196.833</v>
      </c>
      <c r="T4895" t="n">
        <v>364.683</v>
      </c>
    </row>
    <row r="4896">
      <c r="A4896" s="142" t="n">
        <v>43395</v>
      </c>
      <c r="B4896" t="n">
        <v>156.98</v>
      </c>
      <c r="C4896" t="n">
        <v>253.31</v>
      </c>
      <c r="D4896" t="n">
        <v>173.63</v>
      </c>
      <c r="E4896" t="inlineStr"/>
      <c r="F4896" t="n">
        <v>100.54</v>
      </c>
      <c r="G4896" t="n">
        <v>100.72</v>
      </c>
      <c r="H4896" t="inlineStr"/>
      <c r="I4896" t="inlineStr"/>
      <c r="J4896" t="n">
        <v>22.15</v>
      </c>
      <c r="K4896" t="n">
        <v>47.7</v>
      </c>
      <c r="L4896" t="n">
        <v>30283.71</v>
      </c>
      <c r="M4896" t="n">
        <v>182.41</v>
      </c>
      <c r="N4896" t="n">
        <v>996756.1899999999</v>
      </c>
      <c r="O4896" t="n">
        <v>44.81</v>
      </c>
      <c r="P4896" t="n">
        <v>4.2</v>
      </c>
      <c r="Q4896" t="n">
        <v>60.09</v>
      </c>
      <c r="R4896" t="n">
        <v>205.452</v>
      </c>
      <c r="S4896" t="n">
        <v>196.783</v>
      </c>
      <c r="T4896" t="n">
        <v>369.813</v>
      </c>
    </row>
    <row r="4897">
      <c r="A4897" s="142" t="n">
        <v>43396</v>
      </c>
      <c r="B4897" t="n">
        <v>156.17</v>
      </c>
      <c r="C4897" t="n">
        <v>252</v>
      </c>
      <c r="D4897" t="n">
        <v>172.74</v>
      </c>
      <c r="E4897" t="inlineStr"/>
      <c r="F4897" t="n">
        <v>100.02</v>
      </c>
      <c r="G4897" t="n">
        <v>99.97</v>
      </c>
      <c r="H4897" t="inlineStr"/>
      <c r="I4897" t="inlineStr"/>
      <c r="J4897" t="n">
        <v>22.61</v>
      </c>
      <c r="K4897" t="n">
        <v>47.44</v>
      </c>
      <c r="L4897" t="n">
        <v>30669.97</v>
      </c>
      <c r="M4897" t="n">
        <v>183.29</v>
      </c>
      <c r="N4897" t="n">
        <v>1004885.73</v>
      </c>
      <c r="O4897" t="n">
        <v>45.39</v>
      </c>
      <c r="P4897" t="n">
        <v>4.25</v>
      </c>
      <c r="Q4897" t="n">
        <v>61.09</v>
      </c>
      <c r="R4897" t="n">
        <v>202.399</v>
      </c>
      <c r="S4897" t="n">
        <v>194.814</v>
      </c>
      <c r="T4897" t="n">
        <v>361.763</v>
      </c>
    </row>
    <row r="4898">
      <c r="A4898" s="142" t="n">
        <v>43397</v>
      </c>
      <c r="B4898" t="n">
        <v>156.78</v>
      </c>
      <c r="C4898" t="n">
        <v>252.97</v>
      </c>
      <c r="D4898" t="n">
        <v>173.41</v>
      </c>
      <c r="E4898" t="inlineStr"/>
      <c r="F4898" t="n">
        <v>100.41</v>
      </c>
      <c r="G4898" t="n">
        <v>100.26</v>
      </c>
      <c r="H4898" t="inlineStr"/>
      <c r="I4898" t="inlineStr"/>
      <c r="J4898" t="n">
        <v>22.66</v>
      </c>
      <c r="K4898" t="n">
        <v>46.68</v>
      </c>
      <c r="L4898" t="n">
        <v>30475.28</v>
      </c>
      <c r="M4898" t="n">
        <v>180.28</v>
      </c>
      <c r="N4898" t="n">
        <v>995592.45</v>
      </c>
      <c r="O4898" t="n">
        <v>45.24</v>
      </c>
      <c r="P4898" t="n">
        <v>4.21</v>
      </c>
      <c r="Q4898" t="n">
        <v>61.18</v>
      </c>
      <c r="R4898" t="n">
        <v>201.852</v>
      </c>
      <c r="S4898" t="n">
        <v>191.837</v>
      </c>
      <c r="T4898" t="n">
        <v>360.927</v>
      </c>
    </row>
    <row r="4899">
      <c r="A4899" s="142" t="n">
        <v>43398</v>
      </c>
      <c r="B4899" t="n">
        <v>156.08</v>
      </c>
      <c r="C4899" t="n">
        <v>251.85</v>
      </c>
      <c r="D4899" t="n">
        <v>172.65</v>
      </c>
      <c r="E4899" t="inlineStr"/>
      <c r="F4899" t="n">
        <v>99.97</v>
      </c>
      <c r="G4899" t="n">
        <v>99.27</v>
      </c>
      <c r="H4899" t="inlineStr"/>
      <c r="I4899" t="inlineStr"/>
      <c r="J4899" t="n">
        <v>22.17</v>
      </c>
      <c r="K4899" t="n">
        <v>44.25</v>
      </c>
      <c r="L4899" t="n">
        <v>30325.97</v>
      </c>
      <c r="M4899" t="n">
        <v>173.78</v>
      </c>
      <c r="N4899" t="n">
        <v>955249.3199999999</v>
      </c>
      <c r="O4899" t="n">
        <v>43.09</v>
      </c>
      <c r="P4899" t="n">
        <v>4.09</v>
      </c>
      <c r="Q4899" t="n">
        <v>59.88</v>
      </c>
      <c r="R4899" t="n">
        <v>202.9</v>
      </c>
      <c r="S4899" t="n">
        <v>193.545</v>
      </c>
      <c r="T4899" t="n">
        <v>359.94</v>
      </c>
    </row>
    <row r="4900">
      <c r="A4900" s="142" t="n">
        <v>43399</v>
      </c>
      <c r="B4900" t="n">
        <v>151.95</v>
      </c>
      <c r="C4900" t="n">
        <v>245.17</v>
      </c>
      <c r="D4900" t="n">
        <v>168.07</v>
      </c>
      <c r="E4900" t="inlineStr"/>
      <c r="F4900" t="n">
        <v>97.31999999999999</v>
      </c>
      <c r="G4900" t="n">
        <v>96.5</v>
      </c>
      <c r="H4900" t="inlineStr"/>
      <c r="I4900" t="inlineStr"/>
      <c r="J4900" t="n">
        <v>21.49</v>
      </c>
      <c r="K4900" t="n">
        <v>44.9</v>
      </c>
      <c r="L4900" t="n">
        <v>30393.72</v>
      </c>
      <c r="M4900" t="n">
        <v>175.45</v>
      </c>
      <c r="N4900" t="n">
        <v>957518.49</v>
      </c>
      <c r="O4900" t="n">
        <v>43.27</v>
      </c>
      <c r="P4900" t="n">
        <v>4.09</v>
      </c>
      <c r="Q4900" t="n">
        <v>58.33</v>
      </c>
      <c r="R4900" t="n">
        <v>201.399</v>
      </c>
      <c r="S4900" t="n">
        <v>191.394</v>
      </c>
      <c r="T4900" t="n">
        <v>356.665</v>
      </c>
    </row>
    <row r="4901">
      <c r="A4901" s="142" t="n">
        <v>43402</v>
      </c>
      <c r="B4901" t="n">
        <v>152.14</v>
      </c>
      <c r="C4901" t="n">
        <v>245.47</v>
      </c>
      <c r="D4901" t="n">
        <v>168.3</v>
      </c>
      <c r="E4901" t="inlineStr"/>
      <c r="F4901" t="n">
        <v>97.45999999999999</v>
      </c>
      <c r="G4901" t="n">
        <v>96.56</v>
      </c>
      <c r="H4901" t="inlineStr"/>
      <c r="I4901" t="inlineStr"/>
      <c r="J4901" t="n">
        <v>21.65</v>
      </c>
      <c r="K4901" t="n">
        <v>44.49</v>
      </c>
      <c r="L4901" t="n">
        <v>30185.32</v>
      </c>
      <c r="M4901" t="n">
        <v>174.05</v>
      </c>
      <c r="N4901" t="n">
        <v>947500.77</v>
      </c>
      <c r="O4901" t="n">
        <v>42.95</v>
      </c>
      <c r="P4901" t="n">
        <v>4.04</v>
      </c>
      <c r="Q4901" t="n">
        <v>58.73</v>
      </c>
      <c r="R4901" t="n">
        <v>203.117</v>
      </c>
      <c r="S4901" t="n">
        <v>190.439</v>
      </c>
      <c r="T4901" t="n">
        <v>354.267</v>
      </c>
    </row>
    <row r="4902">
      <c r="A4902" s="142" t="n">
        <v>43403</v>
      </c>
      <c r="B4902" t="n">
        <v>150.38</v>
      </c>
      <c r="C4902" t="n">
        <v>242.63</v>
      </c>
      <c r="D4902" t="n">
        <v>166.35</v>
      </c>
      <c r="E4902" t="inlineStr"/>
      <c r="F4902" t="n">
        <v>96.33</v>
      </c>
      <c r="G4902" t="n">
        <v>95.59</v>
      </c>
      <c r="H4902" t="inlineStr"/>
      <c r="I4902" t="inlineStr"/>
      <c r="J4902" t="n">
        <v>21.22</v>
      </c>
      <c r="K4902" t="n">
        <v>44.3</v>
      </c>
      <c r="L4902" t="n">
        <v>30044.59</v>
      </c>
      <c r="M4902" t="n">
        <v>173.39</v>
      </c>
      <c r="N4902" t="n">
        <v>949697.23</v>
      </c>
      <c r="O4902" t="n">
        <v>43</v>
      </c>
      <c r="P4902" t="n">
        <v>4.01</v>
      </c>
      <c r="Q4902" t="n">
        <v>57.43</v>
      </c>
      <c r="R4902" t="n">
        <v>203.166</v>
      </c>
      <c r="S4902" t="n">
        <v>192.768</v>
      </c>
      <c r="T4902" t="n">
        <v>355.657</v>
      </c>
    </row>
    <row r="4903">
      <c r="A4903" s="142" t="n">
        <v>43404</v>
      </c>
      <c r="B4903" t="n">
        <v>149.39</v>
      </c>
      <c r="C4903" t="n">
        <v>241.02</v>
      </c>
      <c r="D4903" t="n">
        <v>165.25</v>
      </c>
      <c r="E4903" t="inlineStr"/>
      <c r="F4903" t="n">
        <v>95.7</v>
      </c>
      <c r="G4903" t="n">
        <v>94.75</v>
      </c>
      <c r="H4903" t="inlineStr"/>
      <c r="I4903" t="inlineStr"/>
      <c r="J4903" t="n">
        <v>21.38</v>
      </c>
      <c r="K4903" t="n">
        <v>44.98</v>
      </c>
      <c r="L4903" t="n">
        <v>29981.68</v>
      </c>
      <c r="M4903" t="n">
        <v>173.08</v>
      </c>
      <c r="N4903" t="n">
        <v>939931.66</v>
      </c>
      <c r="O4903" t="n">
        <v>42.72</v>
      </c>
      <c r="P4903" t="n">
        <v>3.99</v>
      </c>
      <c r="Q4903" t="n">
        <v>57.65</v>
      </c>
      <c r="R4903" t="n">
        <v>206.679</v>
      </c>
      <c r="S4903" t="n">
        <v>195.916</v>
      </c>
      <c r="T4903" t="n">
        <v>364.171</v>
      </c>
    </row>
    <row r="4904">
      <c r="A4904" s="142" t="n">
        <v>43405</v>
      </c>
      <c r="B4904" t="n">
        <v>149.39</v>
      </c>
      <c r="C4904" t="n">
        <v>241.02</v>
      </c>
      <c r="D4904" t="n">
        <v>165.25</v>
      </c>
      <c r="E4904" t="inlineStr"/>
      <c r="F4904" t="n">
        <v>95.7</v>
      </c>
      <c r="G4904" t="n">
        <v>94.75</v>
      </c>
      <c r="H4904" t="inlineStr"/>
      <c r="I4904" t="inlineStr"/>
      <c r="J4904" t="n">
        <v>21.38</v>
      </c>
      <c r="K4904" t="n">
        <v>44.98</v>
      </c>
      <c r="L4904" t="n">
        <v>29981.68</v>
      </c>
      <c r="M4904" t="n">
        <v>173.08</v>
      </c>
      <c r="N4904" t="n">
        <v>939931.66</v>
      </c>
      <c r="O4904" t="n">
        <v>42.72</v>
      </c>
      <c r="P4904" t="n">
        <v>4.09</v>
      </c>
      <c r="Q4904" t="n">
        <v>57.65</v>
      </c>
      <c r="R4904" t="n">
        <v>207.491</v>
      </c>
      <c r="S4904" t="n">
        <v>196.755</v>
      </c>
      <c r="T4904" t="n">
        <v>367.945</v>
      </c>
    </row>
    <row r="4905">
      <c r="A4905" s="142" t="n">
        <v>43406</v>
      </c>
      <c r="B4905" t="n">
        <v>150.99</v>
      </c>
      <c r="C4905" t="n">
        <v>243.59</v>
      </c>
      <c r="D4905" t="n">
        <v>167.03</v>
      </c>
      <c r="E4905" t="inlineStr"/>
      <c r="F4905" t="n">
        <v>96.73</v>
      </c>
      <c r="G4905" t="n">
        <v>96.05</v>
      </c>
      <c r="H4905" t="inlineStr"/>
      <c r="I4905" t="inlineStr"/>
      <c r="J4905" t="n">
        <v>21.91</v>
      </c>
      <c r="K4905" t="n">
        <v>46.43</v>
      </c>
      <c r="L4905" t="n">
        <v>30808.5</v>
      </c>
      <c r="M4905" t="n">
        <v>177.95</v>
      </c>
      <c r="N4905" t="n">
        <v>966386.28</v>
      </c>
      <c r="O4905" t="n">
        <v>43.97</v>
      </c>
      <c r="P4905" t="n">
        <v>4.1</v>
      </c>
      <c r="Q4905" t="n">
        <v>59.05</v>
      </c>
      <c r="R4905" t="n">
        <v>208.019</v>
      </c>
      <c r="S4905" t="n">
        <v>197.282</v>
      </c>
      <c r="T4905" t="n">
        <v>378.132</v>
      </c>
    </row>
    <row r="4906">
      <c r="A4906" s="142" t="n">
        <v>43409</v>
      </c>
      <c r="B4906" t="n">
        <v>151.56</v>
      </c>
      <c r="C4906" t="n">
        <v>244.51</v>
      </c>
      <c r="D4906" t="n">
        <v>167.67</v>
      </c>
      <c r="E4906" t="inlineStr"/>
      <c r="F4906" t="n">
        <v>97.09999999999999</v>
      </c>
      <c r="G4906" t="n">
        <v>96.26000000000001</v>
      </c>
      <c r="H4906" t="inlineStr"/>
      <c r="I4906" t="inlineStr"/>
      <c r="J4906" t="n">
        <v>21.97</v>
      </c>
      <c r="K4906" t="n">
        <v>46.57</v>
      </c>
      <c r="L4906" t="n">
        <v>30801.1</v>
      </c>
      <c r="M4906" t="n">
        <v>178.28</v>
      </c>
      <c r="N4906" t="n">
        <v>962202.46</v>
      </c>
      <c r="O4906" t="n">
        <v>43.67</v>
      </c>
      <c r="P4906" t="n">
        <v>4.11</v>
      </c>
      <c r="Q4906" t="n">
        <v>59.49</v>
      </c>
      <c r="R4906" t="n">
        <v>207.802</v>
      </c>
      <c r="S4906" t="n">
        <v>197.149</v>
      </c>
      <c r="T4906" t="n">
        <v>375.769</v>
      </c>
    </row>
    <row r="4907">
      <c r="A4907" s="142" t="n">
        <v>43410</v>
      </c>
      <c r="B4907" t="n">
        <v>150.84</v>
      </c>
      <c r="C4907" t="n">
        <v>243.34</v>
      </c>
      <c r="D4907" t="n">
        <v>166.87</v>
      </c>
      <c r="E4907" t="inlineStr"/>
      <c r="F4907" t="n">
        <v>96.64</v>
      </c>
      <c r="G4907" t="n">
        <v>95.98999999999999</v>
      </c>
      <c r="H4907" t="inlineStr"/>
      <c r="I4907" t="inlineStr"/>
      <c r="J4907" t="n">
        <v>21.8</v>
      </c>
      <c r="K4907" t="n">
        <v>46.32</v>
      </c>
      <c r="L4907" t="n">
        <v>30544.6</v>
      </c>
      <c r="M4907" t="n">
        <v>176.33</v>
      </c>
      <c r="N4907" t="n">
        <v>955100.3100000001</v>
      </c>
      <c r="O4907" t="n">
        <v>43.46</v>
      </c>
      <c r="P4907" t="n">
        <v>4.07</v>
      </c>
      <c r="Q4907" t="n">
        <v>59.17</v>
      </c>
      <c r="R4907" t="n">
        <v>207.134</v>
      </c>
      <c r="S4907" t="n">
        <v>197.724</v>
      </c>
      <c r="T4907" t="n">
        <v>375.212</v>
      </c>
    </row>
    <row r="4908">
      <c r="A4908" s="142" t="n">
        <v>43411</v>
      </c>
      <c r="B4908" t="n">
        <v>148.9</v>
      </c>
      <c r="C4908" t="n">
        <v>240.2</v>
      </c>
      <c r="D4908" t="n">
        <v>164.72</v>
      </c>
      <c r="E4908" t="inlineStr"/>
      <c r="F4908" t="n">
        <v>95.40000000000001</v>
      </c>
      <c r="G4908" t="n">
        <v>94.88</v>
      </c>
      <c r="H4908" t="inlineStr"/>
      <c r="I4908" t="inlineStr"/>
      <c r="J4908" t="n">
        <v>21.73</v>
      </c>
      <c r="K4908" t="n">
        <v>45.8</v>
      </c>
      <c r="L4908" t="n">
        <v>30803.23</v>
      </c>
      <c r="M4908" t="n">
        <v>175.62</v>
      </c>
      <c r="N4908" t="n">
        <v>943391.42</v>
      </c>
      <c r="O4908" t="n">
        <v>43.06</v>
      </c>
      <c r="P4908" t="n">
        <v>4.05</v>
      </c>
      <c r="Q4908" t="n">
        <v>59.01</v>
      </c>
      <c r="R4908" t="n">
        <v>209.27</v>
      </c>
      <c r="S4908" t="n">
        <v>199.802</v>
      </c>
      <c r="T4908" t="n">
        <v>375.588</v>
      </c>
    </row>
    <row r="4909">
      <c r="A4909" s="142" t="n">
        <v>43412</v>
      </c>
      <c r="B4909" t="n">
        <v>146.44</v>
      </c>
      <c r="C4909" t="n">
        <v>240.2</v>
      </c>
      <c r="D4909" t="n">
        <v>164.72</v>
      </c>
      <c r="E4909" t="inlineStr"/>
      <c r="F4909" t="n">
        <v>93.83</v>
      </c>
      <c r="G4909" t="n">
        <v>93.76000000000001</v>
      </c>
      <c r="H4909" t="inlineStr"/>
      <c r="I4909" t="inlineStr"/>
      <c r="J4909" t="n">
        <v>21.73</v>
      </c>
      <c r="K4909" t="n">
        <v>45.86</v>
      </c>
      <c r="L4909" t="n">
        <v>30612.91</v>
      </c>
      <c r="M4909" t="n">
        <v>175.54</v>
      </c>
      <c r="N4909" t="n">
        <v>946278.6800000001</v>
      </c>
      <c r="O4909" t="n">
        <v>43.18</v>
      </c>
      <c r="P4909" t="n">
        <v>4.04</v>
      </c>
      <c r="Q4909" t="n">
        <v>58.36</v>
      </c>
      <c r="R4909" t="n">
        <v>209.71</v>
      </c>
      <c r="S4909" t="n">
        <v>200.373</v>
      </c>
      <c r="T4909" t="n">
        <v>375.41</v>
      </c>
    </row>
    <row r="4910">
      <c r="A4910" s="142" t="n">
        <v>43413</v>
      </c>
      <c r="B4910" t="n">
        <v>146.65</v>
      </c>
      <c r="C4910" t="n">
        <v>236.57</v>
      </c>
      <c r="D4910" t="n">
        <v>162.25</v>
      </c>
      <c r="E4910" t="inlineStr"/>
      <c r="F4910" t="n">
        <v>93.97</v>
      </c>
      <c r="G4910" t="n">
        <v>93.54000000000001</v>
      </c>
      <c r="H4910" t="inlineStr"/>
      <c r="I4910" t="inlineStr"/>
      <c r="J4910" t="n">
        <v>21.31</v>
      </c>
      <c r="K4910" t="n">
        <v>45.27</v>
      </c>
      <c r="L4910" t="n">
        <v>30118.85</v>
      </c>
      <c r="M4910" t="n">
        <v>174.02</v>
      </c>
      <c r="N4910" t="n">
        <v>933437.78</v>
      </c>
      <c r="O4910" t="n">
        <v>42.56</v>
      </c>
      <c r="P4910" t="n">
        <v>3.99</v>
      </c>
      <c r="Q4910" t="n">
        <v>57.79</v>
      </c>
      <c r="R4910" t="n">
        <v>209.014</v>
      </c>
      <c r="S4910" t="n">
        <v>199.624</v>
      </c>
      <c r="T4910" t="n">
        <v>371.225</v>
      </c>
    </row>
    <row r="4911">
      <c r="A4911" s="142" t="n">
        <v>43416</v>
      </c>
      <c r="B4911" t="n">
        <v>145.26</v>
      </c>
      <c r="C4911" t="n">
        <v>234.32</v>
      </c>
      <c r="D4911" t="n">
        <v>160.72</v>
      </c>
      <c r="E4911" t="inlineStr"/>
      <c r="F4911" t="n">
        <v>93.08</v>
      </c>
      <c r="G4911" t="n">
        <v>92.06</v>
      </c>
      <c r="H4911" t="inlineStr"/>
      <c r="I4911" t="inlineStr"/>
      <c r="J4911" t="n">
        <v>21.21</v>
      </c>
      <c r="K4911" t="n">
        <v>44.59</v>
      </c>
      <c r="L4911" t="n">
        <v>30118.85</v>
      </c>
      <c r="M4911" t="n">
        <v>170.54</v>
      </c>
      <c r="N4911" t="n">
        <v>920547.23</v>
      </c>
      <c r="O4911" t="n">
        <v>42.12</v>
      </c>
      <c r="P4911" t="n">
        <v>3.93</v>
      </c>
      <c r="Q4911" t="n">
        <v>58</v>
      </c>
      <c r="R4911" t="n">
        <v>207.065</v>
      </c>
      <c r="S4911" t="n">
        <v>198.234</v>
      </c>
      <c r="T4911" t="n">
        <v>370.861</v>
      </c>
    </row>
    <row r="4912">
      <c r="A4912" s="142" t="n">
        <v>43417</v>
      </c>
      <c r="B4912" t="n">
        <v>142.8</v>
      </c>
      <c r="C4912" t="n">
        <v>230.34</v>
      </c>
      <c r="D4912" t="n">
        <v>157.99</v>
      </c>
      <c r="E4912" t="inlineStr"/>
      <c r="F4912" t="n">
        <v>91.5</v>
      </c>
      <c r="G4912" t="n">
        <v>89.69</v>
      </c>
      <c r="H4912" t="inlineStr"/>
      <c r="I4912" t="inlineStr"/>
      <c r="J4912" t="n">
        <v>20.94</v>
      </c>
      <c r="K4912" t="n">
        <v>44.06</v>
      </c>
      <c r="L4912" t="n">
        <v>29837.02</v>
      </c>
      <c r="M4912" t="n">
        <v>167.65</v>
      </c>
      <c r="N4912" t="n">
        <v>906468.61</v>
      </c>
      <c r="O4912" t="n">
        <v>41.38</v>
      </c>
      <c r="P4912" t="n">
        <v>3.86</v>
      </c>
      <c r="Q4912" t="n">
        <v>57.31</v>
      </c>
      <c r="R4912" t="n">
        <v>208.469</v>
      </c>
      <c r="S4912" t="n">
        <v>197.539</v>
      </c>
      <c r="T4912" t="n">
        <v>369.749</v>
      </c>
    </row>
    <row r="4913">
      <c r="A4913" s="142" t="n">
        <v>43418</v>
      </c>
      <c r="B4913" t="n">
        <v>139.85</v>
      </c>
      <c r="C4913" t="n">
        <v>225.58</v>
      </c>
      <c r="D4913" t="n">
        <v>154.73</v>
      </c>
      <c r="E4913" t="inlineStr"/>
      <c r="F4913" t="n">
        <v>89.62</v>
      </c>
      <c r="G4913" t="n">
        <v>88.06999999999999</v>
      </c>
      <c r="H4913" t="inlineStr"/>
      <c r="I4913" t="inlineStr"/>
      <c r="J4913" t="n">
        <v>20.82</v>
      </c>
      <c r="K4913" t="n">
        <v>44.67</v>
      </c>
      <c r="L4913" t="n">
        <v>29999.34</v>
      </c>
      <c r="M4913" t="n">
        <v>170.59</v>
      </c>
      <c r="N4913" t="n">
        <v>918710.88</v>
      </c>
      <c r="O4913" t="n">
        <v>42.08</v>
      </c>
      <c r="P4913" t="n">
        <v>3.89</v>
      </c>
      <c r="Q4913" t="n">
        <v>57.02</v>
      </c>
      <c r="R4913" t="n">
        <v>207.278</v>
      </c>
      <c r="S4913" t="n">
        <v>196.145</v>
      </c>
      <c r="T4913" t="n">
        <v>369.667</v>
      </c>
    </row>
    <row r="4914">
      <c r="A4914" s="142" t="n">
        <v>43419</v>
      </c>
      <c r="B4914" t="n">
        <v>140.83</v>
      </c>
      <c r="C4914" t="n">
        <v>227.15</v>
      </c>
      <c r="D4914" t="n">
        <v>155.82</v>
      </c>
      <c r="E4914" t="inlineStr"/>
      <c r="F4914" t="n">
        <v>90.25</v>
      </c>
      <c r="G4914" t="n">
        <v>88.91</v>
      </c>
      <c r="H4914" t="inlineStr"/>
      <c r="I4914" t="inlineStr"/>
      <c r="J4914" t="n">
        <v>21.33</v>
      </c>
      <c r="K4914" t="n">
        <v>45.28</v>
      </c>
      <c r="L4914" t="n">
        <v>30365.53</v>
      </c>
      <c r="M4914" t="n">
        <v>171.83</v>
      </c>
      <c r="N4914" t="n">
        <v>929223.61</v>
      </c>
      <c r="O4914" t="n">
        <v>42.58</v>
      </c>
      <c r="P4914" t="n">
        <v>3.94</v>
      </c>
      <c r="Q4914" t="n">
        <v>58.32</v>
      </c>
      <c r="R4914" t="n">
        <v>205.374</v>
      </c>
      <c r="S4914" t="n">
        <v>197.252</v>
      </c>
      <c r="T4914" t="n">
        <v>374.168</v>
      </c>
    </row>
    <row r="4915">
      <c r="A4915" s="142" t="n">
        <v>43420</v>
      </c>
      <c r="B4915" t="n">
        <v>142.58</v>
      </c>
      <c r="C4915" t="n">
        <v>229.97</v>
      </c>
      <c r="D4915" t="n">
        <v>157.75</v>
      </c>
      <c r="E4915" t="inlineStr"/>
      <c r="F4915" t="n">
        <v>91.37</v>
      </c>
      <c r="G4915" t="n">
        <v>90.09</v>
      </c>
      <c r="H4915" t="inlineStr"/>
      <c r="I4915" t="inlineStr"/>
      <c r="J4915" t="n">
        <v>21.48</v>
      </c>
      <c r="K4915" t="n">
        <v>45.72</v>
      </c>
      <c r="L4915" t="n">
        <v>30602.5</v>
      </c>
      <c r="M4915" t="n">
        <v>173.53</v>
      </c>
      <c r="N4915" t="n">
        <v>939327.11</v>
      </c>
      <c r="O4915" t="n">
        <v>43.05</v>
      </c>
      <c r="P4915" t="n">
        <v>3.98</v>
      </c>
      <c r="Q4915" t="n">
        <v>58.78</v>
      </c>
      <c r="R4915" t="n">
        <v>205.008</v>
      </c>
      <c r="S4915" t="n">
        <v>196.542</v>
      </c>
      <c r="T4915" t="n">
        <v>373.757</v>
      </c>
    </row>
    <row r="4916">
      <c r="A4916" s="142" t="n">
        <v>43423</v>
      </c>
      <c r="B4916" t="n">
        <v>143.73</v>
      </c>
      <c r="C4916" t="n">
        <v>231.81</v>
      </c>
      <c r="D4916" t="n">
        <v>159.03</v>
      </c>
      <c r="E4916" t="inlineStr"/>
      <c r="F4916" t="n">
        <v>92.11</v>
      </c>
      <c r="G4916" t="n">
        <v>91.43000000000001</v>
      </c>
      <c r="H4916" t="inlineStr"/>
      <c r="I4916" t="inlineStr"/>
      <c r="J4916" t="n">
        <v>21.67</v>
      </c>
      <c r="K4916" t="n">
        <v>45.52</v>
      </c>
      <c r="L4916" t="n">
        <v>30639.46</v>
      </c>
      <c r="M4916" t="n">
        <v>173.59</v>
      </c>
      <c r="N4916" t="n">
        <v>937348.1899999999</v>
      </c>
      <c r="O4916" t="n">
        <v>42.82</v>
      </c>
      <c r="P4916" t="n">
        <v>3.97</v>
      </c>
      <c r="Q4916" t="n">
        <v>59.22</v>
      </c>
      <c r="R4916" t="n">
        <v>203.476</v>
      </c>
      <c r="S4916" t="n">
        <v>193.687</v>
      </c>
      <c r="T4916" t="n">
        <v>372.59</v>
      </c>
    </row>
    <row r="4917">
      <c r="A4917" s="142" t="n">
        <v>43424</v>
      </c>
      <c r="B4917" t="n">
        <v>144.07</v>
      </c>
      <c r="C4917" t="n">
        <v>232.35</v>
      </c>
      <c r="D4917" t="n">
        <v>159.41</v>
      </c>
      <c r="E4917" t="inlineStr"/>
      <c r="F4917" t="n">
        <v>92.33</v>
      </c>
      <c r="G4917" t="n">
        <v>92.12</v>
      </c>
      <c r="H4917" t="inlineStr"/>
      <c r="I4917" t="inlineStr"/>
      <c r="J4917" t="n">
        <v>21.56</v>
      </c>
      <c r="K4917" t="n">
        <v>44.94</v>
      </c>
      <c r="L4917" t="n">
        <v>30374.94</v>
      </c>
      <c r="M4917" t="n">
        <v>173.22</v>
      </c>
      <c r="N4917" t="n">
        <v>935473.83</v>
      </c>
      <c r="O4917" t="n">
        <v>42.87</v>
      </c>
      <c r="P4917" t="n">
        <v>3.97</v>
      </c>
      <c r="Q4917" t="n">
        <v>58.92</v>
      </c>
      <c r="R4917" t="n">
        <v>201.169</v>
      </c>
      <c r="S4917" t="n">
        <v>191.252</v>
      </c>
      <c r="T4917" t="n">
        <v>368.013</v>
      </c>
    </row>
    <row r="4918">
      <c r="A4918" s="142" t="n">
        <v>43425</v>
      </c>
      <c r="B4918" t="n">
        <v>143.61</v>
      </c>
      <c r="C4918" t="n">
        <v>231.62</v>
      </c>
      <c r="D4918" t="n">
        <v>158.91</v>
      </c>
      <c r="E4918" t="inlineStr"/>
      <c r="F4918" t="n">
        <v>92.04000000000001</v>
      </c>
      <c r="G4918" t="n">
        <v>91.5</v>
      </c>
      <c r="H4918" t="inlineStr"/>
      <c r="I4918" t="inlineStr"/>
      <c r="J4918" t="n">
        <v>21.9</v>
      </c>
      <c r="K4918" t="n">
        <v>45.74</v>
      </c>
      <c r="L4918" t="n">
        <v>30615.03</v>
      </c>
      <c r="M4918" t="n">
        <v>177.04</v>
      </c>
      <c r="N4918" t="n">
        <v>954019.08</v>
      </c>
      <c r="O4918" t="n">
        <v>43.54</v>
      </c>
      <c r="P4918" t="n">
        <v>4.05</v>
      </c>
      <c r="Q4918" t="n">
        <v>59.88</v>
      </c>
      <c r="R4918" t="n">
        <v>203.515</v>
      </c>
      <c r="S4918" t="n">
        <v>192.282</v>
      </c>
      <c r="T4918" t="n">
        <v>369.526</v>
      </c>
    </row>
    <row r="4919">
      <c r="A4919" s="142" t="n">
        <v>43426</v>
      </c>
      <c r="B4919" t="n">
        <v>146.43</v>
      </c>
      <c r="C4919" t="n">
        <v>236.16</v>
      </c>
      <c r="D4919" t="n">
        <v>162.03</v>
      </c>
      <c r="E4919" t="inlineStr"/>
      <c r="F4919" t="n">
        <v>93.84999999999999</v>
      </c>
      <c r="G4919" t="n">
        <v>93.15000000000001</v>
      </c>
      <c r="H4919" t="inlineStr"/>
      <c r="I4919" t="inlineStr"/>
      <c r="J4919" t="n">
        <v>21.95</v>
      </c>
      <c r="K4919" t="n">
        <v>46.03</v>
      </c>
      <c r="L4919" t="n">
        <v>30615.03</v>
      </c>
      <c r="M4919" t="n">
        <v>177.59</v>
      </c>
      <c r="N4919" t="n">
        <v>959901.24</v>
      </c>
      <c r="O4919" t="n">
        <v>43.54</v>
      </c>
      <c r="P4919" t="n">
        <v>4.06</v>
      </c>
      <c r="Q4919" t="n">
        <v>59.88</v>
      </c>
      <c r="R4919" t="n">
        <v>202.119</v>
      </c>
      <c r="S4919" t="n">
        <v>192.041</v>
      </c>
      <c r="T4919" t="n">
        <v>369.486</v>
      </c>
    </row>
    <row r="4920">
      <c r="A4920" s="142" t="n">
        <v>43427</v>
      </c>
      <c r="B4920" t="n">
        <v>147.6</v>
      </c>
      <c r="C4920" t="n">
        <v>238.04</v>
      </c>
      <c r="D4920" t="n">
        <v>163.32</v>
      </c>
      <c r="E4920" t="inlineStr"/>
      <c r="F4920" t="n">
        <v>94.59999999999999</v>
      </c>
      <c r="G4920" t="n">
        <v>94.01000000000001</v>
      </c>
      <c r="H4920" t="inlineStr"/>
      <c r="I4920" t="inlineStr"/>
      <c r="J4920" t="n">
        <v>21.69</v>
      </c>
      <c r="K4920" t="n">
        <v>44.68</v>
      </c>
      <c r="L4920" t="n">
        <v>30304.61</v>
      </c>
      <c r="M4920" t="n">
        <v>174.15</v>
      </c>
      <c r="N4920" t="n">
        <v>938166.45</v>
      </c>
      <c r="O4920" t="n">
        <v>42.97</v>
      </c>
      <c r="P4920" t="n">
        <v>3.97</v>
      </c>
      <c r="Q4920" t="n">
        <v>59.63</v>
      </c>
      <c r="R4920" t="n">
        <v>202.795</v>
      </c>
      <c r="S4920" t="n">
        <v>192.188</v>
      </c>
      <c r="T4920" t="n">
        <v>368.943</v>
      </c>
    </row>
    <row r="4921">
      <c r="A4921" s="142" t="n">
        <v>43430</v>
      </c>
      <c r="B4921" t="n">
        <v>145.3</v>
      </c>
      <c r="C4921" t="n">
        <v>234.31</v>
      </c>
      <c r="D4921" t="n">
        <v>160.78</v>
      </c>
      <c r="E4921" t="inlineStr"/>
      <c r="F4921" t="n">
        <v>93.13</v>
      </c>
      <c r="G4921" t="n">
        <v>92.03</v>
      </c>
      <c r="H4921" t="inlineStr"/>
      <c r="I4921" t="inlineStr"/>
      <c r="J4921" t="n">
        <v>21.67</v>
      </c>
      <c r="K4921" t="n">
        <v>44.45</v>
      </c>
      <c r="L4921" t="n">
        <v>30380.04</v>
      </c>
      <c r="M4921" t="n">
        <v>171.54</v>
      </c>
      <c r="N4921" t="n">
        <v>926779.3199999999</v>
      </c>
      <c r="O4921" t="n">
        <v>42.69</v>
      </c>
      <c r="P4921" t="n">
        <v>3.93</v>
      </c>
      <c r="Q4921" t="n">
        <v>59.43</v>
      </c>
      <c r="R4921" t="n">
        <v>205.364</v>
      </c>
      <c r="S4921" t="n">
        <v>194.522</v>
      </c>
      <c r="T4921" t="n">
        <v>371.927</v>
      </c>
    </row>
    <row r="4922">
      <c r="A4922" s="142" t="n">
        <v>43431</v>
      </c>
      <c r="B4922" t="n">
        <v>143.27</v>
      </c>
      <c r="C4922" t="n">
        <v>231.05</v>
      </c>
      <c r="D4922" t="n">
        <v>158.55</v>
      </c>
      <c r="E4922" t="inlineStr"/>
      <c r="F4922" t="n">
        <v>91.84</v>
      </c>
      <c r="G4922" t="n">
        <v>90.72</v>
      </c>
      <c r="H4922" t="inlineStr"/>
      <c r="I4922" t="inlineStr"/>
      <c r="J4922" t="n">
        <v>21.19</v>
      </c>
      <c r="K4922" t="n">
        <v>43.64</v>
      </c>
      <c r="L4922" t="n">
        <v>30139.19</v>
      </c>
      <c r="M4922" t="n">
        <v>168.73</v>
      </c>
      <c r="N4922" t="n">
        <v>912583.4</v>
      </c>
      <c r="O4922" t="n">
        <v>42.01</v>
      </c>
      <c r="P4922" t="n">
        <v>3.86</v>
      </c>
      <c r="Q4922" t="n">
        <v>58.35</v>
      </c>
      <c r="R4922" t="n">
        <v>204.876</v>
      </c>
      <c r="S4922" t="n">
        <v>195.548</v>
      </c>
      <c r="T4922" t="n">
        <v>374.952</v>
      </c>
    </row>
    <row r="4923">
      <c r="A4923" s="142" t="n">
        <v>43432</v>
      </c>
      <c r="B4923" t="n">
        <v>141.33</v>
      </c>
      <c r="C4923" t="n">
        <v>227.91</v>
      </c>
      <c r="D4923" t="n">
        <v>156.4</v>
      </c>
      <c r="E4923" t="inlineStr"/>
      <c r="F4923" t="n">
        <v>90.59999999999999</v>
      </c>
      <c r="G4923" t="n">
        <v>89.08</v>
      </c>
      <c r="H4923" t="inlineStr"/>
      <c r="I4923" t="inlineStr"/>
      <c r="J4923" t="n">
        <v>20.99</v>
      </c>
      <c r="K4923" t="n">
        <v>44.86</v>
      </c>
      <c r="L4923" t="n">
        <v>30432.09</v>
      </c>
      <c r="M4923" t="n">
        <v>172.86</v>
      </c>
      <c r="N4923" t="n">
        <v>928682.4</v>
      </c>
      <c r="O4923" t="n">
        <v>42.55</v>
      </c>
      <c r="P4923" t="n">
        <v>3.91</v>
      </c>
      <c r="Q4923" t="n">
        <v>57.55</v>
      </c>
      <c r="R4923" t="n">
        <v>204.891</v>
      </c>
      <c r="S4923" t="n">
        <v>198.638</v>
      </c>
      <c r="T4923" t="n">
        <v>379.854</v>
      </c>
    </row>
    <row r="4924">
      <c r="A4924" s="142" t="n">
        <v>43433</v>
      </c>
      <c r="B4924" t="n">
        <v>143.22</v>
      </c>
      <c r="C4924" t="n">
        <v>230.95</v>
      </c>
      <c r="D4924" t="n">
        <v>158.49</v>
      </c>
      <c r="E4924" t="n">
        <v>99.73</v>
      </c>
      <c r="F4924" t="n">
        <v>91.81</v>
      </c>
      <c r="G4924" t="n">
        <v>90.17</v>
      </c>
      <c r="H4924" t="inlineStr"/>
      <c r="I4924" t="inlineStr"/>
      <c r="J4924" t="n">
        <v>21.46</v>
      </c>
      <c r="K4924" t="n">
        <v>44.23</v>
      </c>
      <c r="L4924" t="n">
        <v>30367.54</v>
      </c>
      <c r="M4924" t="n">
        <v>171.79</v>
      </c>
      <c r="N4924" t="n">
        <v>917859.1</v>
      </c>
      <c r="O4924" t="n">
        <v>42.05</v>
      </c>
      <c r="P4924" t="n">
        <v>3.87</v>
      </c>
      <c r="Q4924" t="n">
        <v>58.95</v>
      </c>
      <c r="R4924" t="n">
        <v>205.229</v>
      </c>
      <c r="S4924" t="n">
        <v>197.306</v>
      </c>
      <c r="T4924" t="n">
        <v>378.577</v>
      </c>
    </row>
    <row r="4925">
      <c r="A4925" s="142" t="n">
        <v>43434</v>
      </c>
      <c r="B4925" t="n">
        <v>141.97</v>
      </c>
      <c r="C4925" t="n">
        <v>228.93</v>
      </c>
      <c r="D4925" t="n">
        <v>157.11</v>
      </c>
      <c r="E4925" t="n">
        <v>98.87</v>
      </c>
      <c r="F4925" t="n">
        <v>91.01000000000001</v>
      </c>
      <c r="G4925" t="n">
        <v>90.26000000000001</v>
      </c>
      <c r="H4925" t="inlineStr"/>
      <c r="I4925" t="inlineStr"/>
      <c r="J4925" t="n">
        <v>20.89</v>
      </c>
      <c r="K4925" t="n">
        <v>44.11</v>
      </c>
      <c r="L4925" t="n">
        <v>30041.1</v>
      </c>
      <c r="M4925" t="n">
        <v>170.71</v>
      </c>
      <c r="N4925" t="n">
        <v>920160.23</v>
      </c>
      <c r="O4925" t="n">
        <v>42.04</v>
      </c>
      <c r="P4925" t="n">
        <v>3.88</v>
      </c>
      <c r="Q4925" t="n">
        <v>57.46</v>
      </c>
      <c r="R4925" t="n">
        <v>204.898</v>
      </c>
      <c r="S4925" t="n">
        <v>198.922</v>
      </c>
      <c r="T4925" t="n">
        <v>379.446</v>
      </c>
    </row>
    <row r="4926">
      <c r="A4926" s="142" t="n">
        <v>43437</v>
      </c>
      <c r="B4926" t="n">
        <v>142.53</v>
      </c>
      <c r="C4926" t="n">
        <v>229.82</v>
      </c>
      <c r="D4926" t="n">
        <v>157.74</v>
      </c>
      <c r="E4926" t="n">
        <v>99.26000000000001</v>
      </c>
      <c r="F4926" t="n">
        <v>91.37</v>
      </c>
      <c r="G4926" t="n">
        <v>90.12</v>
      </c>
      <c r="H4926" t="inlineStr"/>
      <c r="I4926" t="inlineStr"/>
      <c r="J4926" t="n">
        <v>21.36</v>
      </c>
      <c r="K4926" t="n">
        <v>45.76</v>
      </c>
      <c r="L4926" t="n">
        <v>30483.87</v>
      </c>
      <c r="M4926" t="n">
        <v>173.61</v>
      </c>
      <c r="N4926" t="n">
        <v>936623.42</v>
      </c>
      <c r="O4926" t="n">
        <v>42.7</v>
      </c>
      <c r="P4926" t="n">
        <v>3.94</v>
      </c>
      <c r="Q4926" t="n">
        <v>58.73</v>
      </c>
      <c r="R4926" t="n">
        <v>207.028</v>
      </c>
      <c r="S4926" t="n">
        <v>201.164</v>
      </c>
      <c r="T4926" t="n">
        <v>387.059</v>
      </c>
    </row>
    <row r="4927">
      <c r="A4927" s="142" t="n">
        <v>43438</v>
      </c>
      <c r="B4927" t="n">
        <v>143.88</v>
      </c>
      <c r="C4927" t="n">
        <v>231.99</v>
      </c>
      <c r="D4927" t="n">
        <v>159.23</v>
      </c>
      <c r="E4927" t="n">
        <v>100.2</v>
      </c>
      <c r="F4927" t="n">
        <v>92.23999999999999</v>
      </c>
      <c r="G4927" t="n">
        <v>91.17</v>
      </c>
      <c r="H4927" t="inlineStr"/>
      <c r="I4927" t="inlineStr"/>
      <c r="J4927" t="n">
        <v>21.58</v>
      </c>
      <c r="K4927" t="n">
        <v>45.4</v>
      </c>
      <c r="L4927" t="n">
        <v>30637.24</v>
      </c>
      <c r="M4927" t="n">
        <v>174.32</v>
      </c>
      <c r="N4927" t="n">
        <v>942556.91</v>
      </c>
      <c r="O4927" t="n">
        <v>43.04</v>
      </c>
      <c r="P4927" t="n">
        <v>3.97</v>
      </c>
      <c r="Q4927" t="n">
        <v>59.36</v>
      </c>
      <c r="R4927" t="n">
        <v>205.491</v>
      </c>
      <c r="S4927" t="n">
        <v>196.757</v>
      </c>
      <c r="T4927" t="n">
        <v>385.932</v>
      </c>
    </row>
    <row r="4928">
      <c r="A4928" s="142" t="n">
        <v>43439</v>
      </c>
      <c r="B4928" t="n">
        <v>144.94</v>
      </c>
      <c r="C4928" t="n">
        <v>233.69</v>
      </c>
      <c r="D4928" t="n">
        <v>160.4</v>
      </c>
      <c r="E4928" t="n">
        <v>100.93</v>
      </c>
      <c r="F4928" t="n">
        <v>92.92</v>
      </c>
      <c r="G4928" t="n">
        <v>91.87</v>
      </c>
      <c r="H4928" t="inlineStr"/>
      <c r="I4928" t="inlineStr"/>
      <c r="J4928" t="n">
        <v>21.49</v>
      </c>
      <c r="K4928" t="n">
        <v>45.68</v>
      </c>
      <c r="L4928" t="n">
        <v>30637.24</v>
      </c>
      <c r="M4928" t="n">
        <v>174.35</v>
      </c>
      <c r="N4928" t="n">
        <v>942482.34</v>
      </c>
      <c r="O4928" t="n">
        <v>43.04</v>
      </c>
      <c r="P4928" t="n">
        <v>3.97</v>
      </c>
      <c r="Q4928" t="n">
        <v>59.36</v>
      </c>
      <c r="R4928" t="n">
        <v>203.024</v>
      </c>
      <c r="S4928" t="n">
        <v>195.95</v>
      </c>
      <c r="T4928" t="n">
        <v>381.602</v>
      </c>
    </row>
    <row r="4929">
      <c r="A4929" s="142" t="n">
        <v>43440</v>
      </c>
      <c r="B4929" t="n">
        <v>145.05</v>
      </c>
      <c r="C4929" t="n">
        <v>233.88</v>
      </c>
      <c r="D4929" t="n">
        <v>160.54</v>
      </c>
      <c r="E4929" t="n">
        <v>101.02</v>
      </c>
      <c r="F4929" t="n">
        <v>93</v>
      </c>
      <c r="G4929" t="n">
        <v>91.87</v>
      </c>
      <c r="H4929" t="inlineStr"/>
      <c r="I4929" t="inlineStr"/>
      <c r="J4929" t="n">
        <v>21.43</v>
      </c>
      <c r="K4929" t="n">
        <v>44.87</v>
      </c>
      <c r="L4929" t="n">
        <v>30225.88</v>
      </c>
      <c r="M4929" t="n">
        <v>172.25</v>
      </c>
      <c r="N4929" t="n">
        <v>939681.58</v>
      </c>
      <c r="O4929" t="n">
        <v>42.92</v>
      </c>
      <c r="P4929" t="n">
        <v>3.95</v>
      </c>
      <c r="Q4929" t="n">
        <v>59.09</v>
      </c>
      <c r="R4929" t="n">
        <v>196.763</v>
      </c>
      <c r="S4929" t="n">
        <v>193.217</v>
      </c>
      <c r="T4929" t="n">
        <v>371.493</v>
      </c>
    </row>
    <row r="4930">
      <c r="A4930" s="142" t="n">
        <v>43441</v>
      </c>
      <c r="B4930" t="n">
        <v>145.34</v>
      </c>
      <c r="C4930" t="n">
        <v>234.33</v>
      </c>
      <c r="D4930" t="n">
        <v>160.85</v>
      </c>
      <c r="E4930" t="n">
        <v>101.21</v>
      </c>
      <c r="F4930" t="n">
        <v>93.18000000000001</v>
      </c>
      <c r="G4930" t="n">
        <v>92.38</v>
      </c>
      <c r="H4930" t="inlineStr"/>
      <c r="I4930" t="inlineStr"/>
      <c r="J4930" t="n">
        <v>21.84</v>
      </c>
      <c r="K4930" t="n">
        <v>45.75</v>
      </c>
      <c r="L4930" t="n">
        <v>30556.35</v>
      </c>
      <c r="M4930" t="n">
        <v>176.51</v>
      </c>
      <c r="N4930" t="n">
        <v>963377.38</v>
      </c>
      <c r="O4930" t="n">
        <v>44.13</v>
      </c>
      <c r="P4930" t="n">
        <v>4.04</v>
      </c>
      <c r="Q4930" t="n">
        <v>60.02</v>
      </c>
      <c r="R4930" t="n">
        <v>198.059</v>
      </c>
      <c r="S4930" t="n">
        <v>190.941</v>
      </c>
      <c r="T4930" t="n">
        <v>372.145</v>
      </c>
    </row>
    <row r="4931">
      <c r="A4931" s="142" t="n">
        <v>43444</v>
      </c>
      <c r="B4931" t="n">
        <v>148.91</v>
      </c>
      <c r="C4931" t="n">
        <v>240.07</v>
      </c>
      <c r="D4931" t="n">
        <v>164.81</v>
      </c>
      <c r="E4931" t="n">
        <v>103.7</v>
      </c>
      <c r="F4931" t="n">
        <v>95.48</v>
      </c>
      <c r="G4931" t="n">
        <v>94.73</v>
      </c>
      <c r="H4931" t="inlineStr"/>
      <c r="I4931" t="inlineStr"/>
      <c r="J4931" t="n">
        <v>22.14</v>
      </c>
      <c r="K4931" t="n">
        <v>45.61</v>
      </c>
      <c r="L4931" t="n">
        <v>30353.73</v>
      </c>
      <c r="M4931" t="n">
        <v>176.63</v>
      </c>
      <c r="N4931" t="n">
        <v>963459.3</v>
      </c>
      <c r="O4931" t="n">
        <v>44.3</v>
      </c>
      <c r="P4931" t="n">
        <v>4.06</v>
      </c>
      <c r="Q4931" t="n">
        <v>61.03</v>
      </c>
      <c r="R4931" t="n">
        <v>194.35</v>
      </c>
      <c r="S4931" t="n">
        <v>189.7</v>
      </c>
      <c r="T4931" t="n">
        <v>365.567</v>
      </c>
    </row>
    <row r="4932">
      <c r="A4932" s="142" t="n">
        <v>43445</v>
      </c>
      <c r="B4932" t="n">
        <v>148.53</v>
      </c>
      <c r="C4932" t="n">
        <v>239.46</v>
      </c>
      <c r="D4932" t="n">
        <v>164.39</v>
      </c>
      <c r="E4932" t="n">
        <v>103.44</v>
      </c>
      <c r="F4932" t="n">
        <v>95.23</v>
      </c>
      <c r="G4932" t="n">
        <v>94.36</v>
      </c>
      <c r="H4932" t="inlineStr"/>
      <c r="I4932" t="inlineStr"/>
      <c r="J4932" t="n">
        <v>22.1</v>
      </c>
      <c r="K4932" t="n">
        <v>45.6</v>
      </c>
      <c r="L4932" t="n">
        <v>30474.68</v>
      </c>
      <c r="M4932" t="n">
        <v>176.38</v>
      </c>
      <c r="N4932" t="n">
        <v>959312.88</v>
      </c>
      <c r="O4932" t="n">
        <v>44.11</v>
      </c>
      <c r="P4932" t="n">
        <v>4.05</v>
      </c>
      <c r="Q4932" t="n">
        <v>61.2</v>
      </c>
      <c r="R4932" t="n">
        <v>197.318</v>
      </c>
      <c r="S4932" t="n">
        <v>190.778</v>
      </c>
      <c r="T4932" t="n">
        <v>368.018</v>
      </c>
    </row>
    <row r="4933">
      <c r="A4933" s="142" t="n">
        <v>43446</v>
      </c>
      <c r="B4933" t="n">
        <v>148.79</v>
      </c>
      <c r="C4933" t="n">
        <v>239.89</v>
      </c>
      <c r="D4933" t="n">
        <v>164.69</v>
      </c>
      <c r="E4933" t="n">
        <v>103.62</v>
      </c>
      <c r="F4933" t="n">
        <v>95.41</v>
      </c>
      <c r="G4933" t="n">
        <v>94.11</v>
      </c>
      <c r="H4933" t="inlineStr"/>
      <c r="I4933" t="inlineStr"/>
      <c r="J4933" t="n">
        <v>22.14</v>
      </c>
      <c r="K4933" t="n">
        <v>46.8</v>
      </c>
      <c r="L4933" t="n">
        <v>30864.45</v>
      </c>
      <c r="M4933" t="n">
        <v>177.63</v>
      </c>
      <c r="N4933" t="n">
        <v>973769.1800000001</v>
      </c>
      <c r="O4933" t="n">
        <v>44.64</v>
      </c>
      <c r="P4933" t="n">
        <v>4.1</v>
      </c>
      <c r="Q4933" t="n">
        <v>61.4</v>
      </c>
      <c r="R4933" t="n">
        <v>200.63</v>
      </c>
      <c r="S4933" t="n">
        <v>192.23</v>
      </c>
      <c r="T4933" t="n">
        <v>372.061</v>
      </c>
    </row>
    <row r="4934">
      <c r="A4934" s="142" t="n">
        <v>43447</v>
      </c>
      <c r="B4934" t="n">
        <v>150.91</v>
      </c>
      <c r="C4934" t="n">
        <v>243.29</v>
      </c>
      <c r="D4934" t="n">
        <v>167.03</v>
      </c>
      <c r="E4934" t="n">
        <v>105.09</v>
      </c>
      <c r="F4934" t="n">
        <v>96.76000000000001</v>
      </c>
      <c r="G4934" t="n">
        <v>95.8</v>
      </c>
      <c r="H4934" t="inlineStr"/>
      <c r="I4934" t="inlineStr"/>
      <c r="J4934" t="n">
        <v>22.26</v>
      </c>
      <c r="K4934" t="n">
        <v>46.73</v>
      </c>
      <c r="L4934" t="n">
        <v>30744.53</v>
      </c>
      <c r="M4934" t="n">
        <v>177.38</v>
      </c>
      <c r="N4934" t="n">
        <v>978987.1800000001</v>
      </c>
      <c r="O4934" t="n">
        <v>44.8</v>
      </c>
      <c r="P4934" t="n">
        <v>4.11</v>
      </c>
      <c r="Q4934" t="n">
        <v>61.78</v>
      </c>
      <c r="R4934" t="n">
        <v>200.354</v>
      </c>
      <c r="S4934" t="n">
        <v>192.584</v>
      </c>
      <c r="T4934" t="n">
        <v>375.201</v>
      </c>
    </row>
    <row r="4935">
      <c r="A4935" s="142" t="n">
        <v>43448</v>
      </c>
      <c r="B4935" t="n">
        <v>151.5</v>
      </c>
      <c r="C4935" t="n">
        <v>244.24</v>
      </c>
      <c r="D4935" t="n">
        <v>167.69</v>
      </c>
      <c r="E4935" t="n">
        <v>105.51</v>
      </c>
      <c r="F4935" t="n">
        <v>97.15000000000001</v>
      </c>
      <c r="G4935" t="n">
        <v>96</v>
      </c>
      <c r="H4935" t="inlineStr"/>
      <c r="I4935" t="inlineStr"/>
      <c r="J4935" t="n">
        <v>22.2</v>
      </c>
      <c r="K4935" t="n">
        <v>45.97</v>
      </c>
      <c r="L4935" t="n">
        <v>30389.57</v>
      </c>
      <c r="M4935" t="n">
        <v>175.07</v>
      </c>
      <c r="N4935" t="n">
        <v>966833.12</v>
      </c>
      <c r="O4935" t="n">
        <v>44.18</v>
      </c>
      <c r="P4935" t="n">
        <v>4.05</v>
      </c>
      <c r="Q4935" t="n">
        <v>61.72</v>
      </c>
      <c r="R4935" t="n">
        <v>199.096</v>
      </c>
      <c r="S4935" t="n">
        <v>190.376</v>
      </c>
      <c r="T4935" t="n">
        <v>371.657</v>
      </c>
    </row>
    <row r="4936">
      <c r="A4936" s="142" t="n">
        <v>43451</v>
      </c>
      <c r="B4936" t="n">
        <v>151.03</v>
      </c>
      <c r="C4936" t="n">
        <v>243.47</v>
      </c>
      <c r="D4936" t="n">
        <v>167.17</v>
      </c>
      <c r="E4936" t="n">
        <v>105.18</v>
      </c>
      <c r="F4936" t="n">
        <v>96.84</v>
      </c>
      <c r="G4936" t="n">
        <v>95.29000000000001</v>
      </c>
      <c r="H4936" t="inlineStr"/>
      <c r="I4936" t="inlineStr"/>
      <c r="J4936" t="n">
        <v>22.2</v>
      </c>
      <c r="K4936" t="n">
        <v>46.09</v>
      </c>
      <c r="L4936" t="n">
        <v>30671.94</v>
      </c>
      <c r="M4936" t="n">
        <v>175.73</v>
      </c>
      <c r="N4936" t="n">
        <v>986106.3100000001</v>
      </c>
      <c r="O4936" t="n">
        <v>44.73</v>
      </c>
      <c r="P4936" t="n">
        <v>4.1</v>
      </c>
      <c r="Q4936" t="n">
        <v>61.78</v>
      </c>
      <c r="R4936" t="n">
        <v>196.831</v>
      </c>
      <c r="S4936" t="n">
        <v>187.199</v>
      </c>
      <c r="T4936" t="n">
        <v>368.841</v>
      </c>
    </row>
    <row r="4937">
      <c r="A4937" s="142" t="n">
        <v>43452</v>
      </c>
      <c r="B4937" t="n">
        <v>153.83</v>
      </c>
      <c r="C4937" t="n">
        <v>247.98</v>
      </c>
      <c r="D4937" t="n">
        <v>170.28</v>
      </c>
      <c r="E4937" t="n">
        <v>107.14</v>
      </c>
      <c r="F4937" t="n">
        <v>98.64</v>
      </c>
      <c r="G4937" t="n">
        <v>97.39</v>
      </c>
      <c r="H4937" t="inlineStr"/>
      <c r="I4937" t="inlineStr"/>
      <c r="J4937" t="n">
        <v>22.59</v>
      </c>
      <c r="K4937" t="n">
        <v>46.69</v>
      </c>
      <c r="L4937" t="n">
        <v>30635.99</v>
      </c>
      <c r="M4937" t="n">
        <v>178.2</v>
      </c>
      <c r="N4937" t="n">
        <v>1005106.24</v>
      </c>
      <c r="O4937" t="n">
        <v>45.62</v>
      </c>
      <c r="P4937" t="n">
        <v>4.18</v>
      </c>
      <c r="Q4937" t="n">
        <v>62.87</v>
      </c>
      <c r="R4937" t="n">
        <v>195.191</v>
      </c>
      <c r="S4937" t="n">
        <v>186.13</v>
      </c>
      <c r="T4937" t="n">
        <v>366.134</v>
      </c>
    </row>
    <row r="4938">
      <c r="A4938" s="142" t="n">
        <v>43453</v>
      </c>
      <c r="B4938" t="n">
        <v>156.33</v>
      </c>
      <c r="C4938" t="n">
        <v>252</v>
      </c>
      <c r="D4938" t="n">
        <v>173.04</v>
      </c>
      <c r="E4938" t="n">
        <v>108.87</v>
      </c>
      <c r="F4938" t="n">
        <v>100.24</v>
      </c>
      <c r="G4938" t="n">
        <v>99.2</v>
      </c>
      <c r="H4938" t="inlineStr"/>
      <c r="I4938" t="inlineStr"/>
      <c r="J4938" t="n">
        <v>23.01</v>
      </c>
      <c r="K4938" t="n">
        <v>44.47</v>
      </c>
      <c r="L4938" t="n">
        <v>30837.92</v>
      </c>
      <c r="M4938" t="n">
        <v>170.48</v>
      </c>
      <c r="N4938" t="n">
        <v>962881.73</v>
      </c>
      <c r="O4938" t="n">
        <v>43.93</v>
      </c>
      <c r="P4938" t="n">
        <v>4.04</v>
      </c>
      <c r="Q4938" t="n">
        <v>64.14</v>
      </c>
      <c r="R4938" t="n">
        <v>195.754</v>
      </c>
      <c r="S4938" t="n">
        <v>183.965</v>
      </c>
      <c r="T4938" t="n">
        <v>366.051</v>
      </c>
    </row>
    <row r="4939">
      <c r="A4939" s="142" t="n">
        <v>43454</v>
      </c>
      <c r="B4939" t="n">
        <v>151.75</v>
      </c>
      <c r="C4939" t="n">
        <v>244.61</v>
      </c>
      <c r="D4939" t="n">
        <v>167.97</v>
      </c>
      <c r="E4939" t="n">
        <v>105.68</v>
      </c>
      <c r="F4939" t="n">
        <v>97.31</v>
      </c>
      <c r="G4939" t="n">
        <v>96.8</v>
      </c>
      <c r="H4939" t="inlineStr"/>
      <c r="I4939" t="inlineStr"/>
      <c r="J4939" t="n">
        <v>22.42</v>
      </c>
      <c r="K4939" t="n">
        <v>45.62</v>
      </c>
      <c r="L4939" t="n">
        <v>30898.82</v>
      </c>
      <c r="M4939" t="n">
        <v>175.81</v>
      </c>
      <c r="N4939" t="n">
        <v>990650.6800000001</v>
      </c>
      <c r="O4939" t="n">
        <v>45</v>
      </c>
      <c r="P4939" t="n">
        <v>4.11</v>
      </c>
      <c r="Q4939" t="n">
        <v>62.33</v>
      </c>
      <c r="R4939" t="n">
        <v>192.973</v>
      </c>
      <c r="S4939" t="n">
        <v>181.328</v>
      </c>
      <c r="T4939" t="n">
        <v>363.32</v>
      </c>
    </row>
    <row r="4940">
      <c r="A4940" s="142" t="n">
        <v>43455</v>
      </c>
      <c r="B4940" t="n">
        <v>155.51</v>
      </c>
      <c r="C4940" t="n">
        <v>250.68</v>
      </c>
      <c r="D4940" t="n">
        <v>172.15</v>
      </c>
      <c r="E4940" t="n">
        <v>108.31</v>
      </c>
      <c r="F4940" t="n">
        <v>99.72</v>
      </c>
      <c r="G4940" t="n">
        <v>99.16</v>
      </c>
      <c r="H4940" t="inlineStr"/>
      <c r="I4940" t="inlineStr"/>
      <c r="J4940" t="n">
        <v>22.46</v>
      </c>
      <c r="K4940" t="n">
        <v>45.11</v>
      </c>
      <c r="L4940" t="n">
        <v>30549.34</v>
      </c>
      <c r="M4940" t="n">
        <v>173.46</v>
      </c>
      <c r="N4940" t="n">
        <v>991421.78</v>
      </c>
      <c r="O4940" t="n">
        <v>44.88</v>
      </c>
      <c r="P4940" t="n">
        <v>4.11</v>
      </c>
      <c r="Q4940" t="n">
        <v>62.42</v>
      </c>
      <c r="R4940" t="n">
        <v>192.986</v>
      </c>
      <c r="S4940" t="n">
        <v>178.925</v>
      </c>
      <c r="T4940" t="n">
        <v>362.493</v>
      </c>
    </row>
    <row r="4941">
      <c r="A4941" s="142" t="n">
        <v>43458</v>
      </c>
      <c r="B4941" t="n">
        <v>155.51</v>
      </c>
      <c r="C4941" t="n">
        <v>250.68</v>
      </c>
      <c r="D4941" t="n">
        <v>172.15</v>
      </c>
      <c r="E4941" t="n">
        <v>108.31</v>
      </c>
      <c r="F4941" t="n">
        <v>99.72</v>
      </c>
      <c r="G4941" t="n">
        <v>99.16</v>
      </c>
      <c r="H4941" t="inlineStr"/>
      <c r="I4941" t="inlineStr"/>
      <c r="J4941" t="n">
        <v>22.46</v>
      </c>
      <c r="K4941" t="n">
        <v>46.29</v>
      </c>
      <c r="L4941" t="n">
        <v>30766.71</v>
      </c>
      <c r="M4941" t="n">
        <v>177.7</v>
      </c>
      <c r="N4941" t="n">
        <v>1014854.08</v>
      </c>
      <c r="O4941" t="n">
        <v>45.75</v>
      </c>
      <c r="P4941" t="n">
        <v>4.18</v>
      </c>
      <c r="Q4941" t="n">
        <v>62.42</v>
      </c>
      <c r="R4941" t="n">
        <v>192.179</v>
      </c>
      <c r="S4941" t="n">
        <v>176.083</v>
      </c>
      <c r="T4941" t="n">
        <v>360.8</v>
      </c>
    </row>
    <row r="4942">
      <c r="A4942" s="142" t="n">
        <v>43459</v>
      </c>
      <c r="B4942" t="n">
        <v>155.51</v>
      </c>
      <c r="C4942" t="n">
        <v>250.68</v>
      </c>
      <c r="D4942" t="n">
        <v>172.15</v>
      </c>
      <c r="E4942" t="n">
        <v>108.31</v>
      </c>
      <c r="F4942" t="n">
        <v>99.72</v>
      </c>
      <c r="G4942" t="n">
        <v>99.16</v>
      </c>
      <c r="H4942" t="inlineStr"/>
      <c r="I4942" t="inlineStr"/>
      <c r="J4942" t="n">
        <v>22.46</v>
      </c>
      <c r="K4942" t="n">
        <v>46.29</v>
      </c>
      <c r="L4942" t="n">
        <v>30766.71</v>
      </c>
      <c r="M4942" t="n">
        <v>177.7</v>
      </c>
      <c r="N4942" t="n">
        <v>1014854.08</v>
      </c>
      <c r="O4942" t="n">
        <v>45.75</v>
      </c>
      <c r="P4942" t="n">
        <v>4.18</v>
      </c>
      <c r="Q4942" t="n">
        <v>62.42</v>
      </c>
      <c r="R4942" t="n">
        <v>192.179</v>
      </c>
      <c r="S4942" t="n">
        <v>175.367</v>
      </c>
      <c r="T4942" t="n">
        <v>359.823</v>
      </c>
    </row>
    <row r="4943">
      <c r="A4943" s="142" t="n">
        <v>43460</v>
      </c>
      <c r="B4943" t="n">
        <v>155.51</v>
      </c>
      <c r="C4943" t="n">
        <v>250.68</v>
      </c>
      <c r="D4943" t="n">
        <v>172.15</v>
      </c>
      <c r="E4943" t="n">
        <v>108.31</v>
      </c>
      <c r="F4943" t="n">
        <v>99.72</v>
      </c>
      <c r="G4943" t="n">
        <v>99.16</v>
      </c>
      <c r="H4943" t="inlineStr"/>
      <c r="I4943" t="inlineStr"/>
      <c r="J4943" t="n">
        <v>22.46</v>
      </c>
      <c r="K4943" t="n">
        <v>46.29</v>
      </c>
      <c r="L4943" t="n">
        <v>30766.71</v>
      </c>
      <c r="M4943" t="n">
        <v>177.7</v>
      </c>
      <c r="N4943" t="n">
        <v>1014854.08</v>
      </c>
      <c r="O4943" t="n">
        <v>45.75</v>
      </c>
      <c r="P4943" t="n">
        <v>4.19</v>
      </c>
      <c r="Q4943" t="n">
        <v>62.42</v>
      </c>
      <c r="R4943" t="n">
        <v>192.018</v>
      </c>
      <c r="S4943" t="n">
        <v>180.242</v>
      </c>
      <c r="T4943" t="n">
        <v>360.085</v>
      </c>
    </row>
    <row r="4944">
      <c r="A4944" s="142" t="n">
        <v>43461</v>
      </c>
      <c r="B4944" t="n">
        <v>156.99</v>
      </c>
      <c r="C4944" t="n">
        <v>253.03</v>
      </c>
      <c r="D4944" t="n">
        <v>173.79</v>
      </c>
      <c r="E4944" t="n">
        <v>109.34</v>
      </c>
      <c r="F4944" t="n">
        <v>100.69</v>
      </c>
      <c r="G4944" t="n">
        <v>100.03</v>
      </c>
      <c r="H4944" t="inlineStr"/>
      <c r="I4944" t="inlineStr"/>
      <c r="J4944" t="n">
        <v>22.92</v>
      </c>
      <c r="K4944" t="n">
        <v>46.74</v>
      </c>
      <c r="L4944" t="n">
        <v>31228.51</v>
      </c>
      <c r="M4944" t="n">
        <v>178.99</v>
      </c>
      <c r="N4944" t="n">
        <v>1016887.77</v>
      </c>
      <c r="O4944" t="n">
        <v>46.25</v>
      </c>
      <c r="P4944" t="n">
        <v>4.21</v>
      </c>
      <c r="Q4944" t="n">
        <v>63.8</v>
      </c>
      <c r="R4944" t="n">
        <v>188.968</v>
      </c>
      <c r="S4944" t="n">
        <v>181.427</v>
      </c>
      <c r="T4944" t="n">
        <v>361.685</v>
      </c>
    </row>
    <row r="4945">
      <c r="A4945" s="142" t="n">
        <v>43462</v>
      </c>
      <c r="B4945" t="n">
        <v>158.07</v>
      </c>
      <c r="C4945" t="n">
        <v>254.77</v>
      </c>
      <c r="D4945" t="n">
        <v>174.99</v>
      </c>
      <c r="E4945" t="n">
        <v>110.09</v>
      </c>
      <c r="F4945" t="n">
        <v>101.38</v>
      </c>
      <c r="G4945" t="n">
        <v>100.68</v>
      </c>
      <c r="H4945" t="inlineStr"/>
      <c r="I4945" t="inlineStr"/>
      <c r="J4945" t="n">
        <v>23.01</v>
      </c>
      <c r="K4945" t="n">
        <v>46.06</v>
      </c>
      <c r="L4945" t="n">
        <v>31195.12</v>
      </c>
      <c r="M4945" t="n">
        <v>177.57</v>
      </c>
      <c r="N4945" t="n">
        <v>1007125.95</v>
      </c>
      <c r="O4945" t="n">
        <v>45.73</v>
      </c>
      <c r="P4945" t="n">
        <v>4.21</v>
      </c>
      <c r="Q4945" t="n">
        <v>64.06</v>
      </c>
      <c r="R4945" t="n">
        <v>192.761</v>
      </c>
      <c r="S4945" t="n">
        <v>181.897</v>
      </c>
      <c r="T4945" t="n">
        <v>364.582</v>
      </c>
    </row>
    <row r="4946">
      <c r="A4946" s="142" t="n">
        <v>43465</v>
      </c>
      <c r="B4946" t="n">
        <v>158.07</v>
      </c>
      <c r="C4946" t="n">
        <v>254.77</v>
      </c>
      <c r="D4946" t="n">
        <v>174.99</v>
      </c>
      <c r="E4946" t="n">
        <v>110.09</v>
      </c>
      <c r="F4946" t="n">
        <v>101.38</v>
      </c>
      <c r="G4946" t="n">
        <v>100.68</v>
      </c>
      <c r="H4946" t="inlineStr"/>
      <c r="I4946" t="inlineStr"/>
      <c r="J4946" t="n">
        <v>22.84</v>
      </c>
      <c r="K4946" t="n">
        <v>46.93</v>
      </c>
      <c r="L4946" t="n">
        <v>31332.57</v>
      </c>
      <c r="M4946" t="n">
        <v>180.27</v>
      </c>
      <c r="N4946" t="n">
        <v>1024458.89</v>
      </c>
      <c r="O4946" t="n">
        <v>46.46</v>
      </c>
      <c r="P4946" t="n">
        <v>4.27</v>
      </c>
      <c r="Q4946" t="n">
        <v>64.06</v>
      </c>
      <c r="R4946" t="n">
        <v>193.571</v>
      </c>
      <c r="S4946" t="n">
        <v>183.1465</v>
      </c>
      <c r="T4946" t="n">
        <v>365.851</v>
      </c>
    </row>
    <row r="4947">
      <c r="A4947" s="142" t="n">
        <v>43466</v>
      </c>
      <c r="B4947" t="n">
        <v>158.07</v>
      </c>
      <c r="C4947" t="n">
        <v>254.77</v>
      </c>
      <c r="D4947" t="n">
        <v>174.99</v>
      </c>
      <c r="E4947" t="n">
        <v>110.09</v>
      </c>
      <c r="F4947" t="n">
        <v>101.38</v>
      </c>
      <c r="G4947" t="n">
        <v>100.68</v>
      </c>
      <c r="H4947" t="inlineStr"/>
      <c r="I4947" t="inlineStr"/>
      <c r="J4947" t="n">
        <v>22.84</v>
      </c>
      <c r="K4947" t="n">
        <v>46.93</v>
      </c>
      <c r="L4947" t="n">
        <v>31332.57</v>
      </c>
      <c r="M4947" t="n">
        <v>180.27</v>
      </c>
      <c r="N4947" t="n">
        <v>1024458.89</v>
      </c>
      <c r="O4947" t="n">
        <v>46.46</v>
      </c>
      <c r="P4947" t="n">
        <v>4.27</v>
      </c>
      <c r="Q4947" t="n">
        <v>64.06</v>
      </c>
      <c r="R4947" t="n">
        <v>193.571</v>
      </c>
      <c r="S4947" t="n">
        <v>183.1545</v>
      </c>
      <c r="T4947" t="n">
        <v>365.9515</v>
      </c>
    </row>
    <row r="4948">
      <c r="A4948" s="142" t="n">
        <v>43467</v>
      </c>
      <c r="B4948" t="n">
        <v>160.57</v>
      </c>
      <c r="C4948" t="n">
        <v>258.77</v>
      </c>
      <c r="D4948" t="n">
        <v>177.77</v>
      </c>
      <c r="E4948" t="n">
        <v>111.84</v>
      </c>
      <c r="F4948" t="n">
        <v>102.99</v>
      </c>
      <c r="G4948" t="n">
        <v>102.54</v>
      </c>
      <c r="H4948" t="inlineStr"/>
      <c r="I4948" t="inlineStr"/>
      <c r="J4948" t="n">
        <v>23.17</v>
      </c>
      <c r="K4948" t="n">
        <v>47.13</v>
      </c>
      <c r="L4948" t="n">
        <v>31430.55</v>
      </c>
      <c r="M4948" t="n">
        <v>181.19</v>
      </c>
      <c r="N4948" t="n">
        <v>1038875.05</v>
      </c>
      <c r="O4948" t="n">
        <v>46.58</v>
      </c>
      <c r="P4948" t="n">
        <v>4.35</v>
      </c>
      <c r="Q4948" t="n">
        <v>64.45999999999999</v>
      </c>
      <c r="R4948" t="n">
        <v>193.306</v>
      </c>
      <c r="S4948" t="n">
        <v>183.9255</v>
      </c>
      <c r="T4948" t="n">
        <v>364.526</v>
      </c>
    </row>
    <row r="4949">
      <c r="A4949" s="142" t="n">
        <v>43468</v>
      </c>
      <c r="B4949" t="n">
        <v>162.45</v>
      </c>
      <c r="C4949" t="n">
        <v>261.8</v>
      </c>
      <c r="D4949" t="n">
        <v>179.86</v>
      </c>
      <c r="E4949" t="n">
        <v>113.15</v>
      </c>
      <c r="F4949" t="n">
        <v>104.2</v>
      </c>
      <c r="G4949" t="n">
        <v>103.04</v>
      </c>
      <c r="H4949" t="inlineStr"/>
      <c r="I4949" t="inlineStr"/>
      <c r="J4949" t="n">
        <v>23.45</v>
      </c>
      <c r="K4949" t="n">
        <v>47.9</v>
      </c>
      <c r="L4949" t="n">
        <v>31557.27</v>
      </c>
      <c r="M4949" t="n">
        <v>186.97</v>
      </c>
      <c r="N4949" t="n">
        <v>1057954.44</v>
      </c>
      <c r="O4949" t="n">
        <v>47.37</v>
      </c>
      <c r="P4949" t="n">
        <v>4.47</v>
      </c>
      <c r="Q4949" t="n">
        <v>65.36</v>
      </c>
      <c r="R4949" t="n">
        <v>191.55</v>
      </c>
      <c r="S4949" t="n">
        <v>180.795</v>
      </c>
      <c r="T4949" t="n">
        <v>361.001</v>
      </c>
    </row>
    <row r="4950">
      <c r="A4950" s="142" t="n">
        <v>43469</v>
      </c>
      <c r="B4950" t="n">
        <v>167.63</v>
      </c>
      <c r="C4950" t="n">
        <v>270.15</v>
      </c>
      <c r="D4950" t="n">
        <v>185.6</v>
      </c>
      <c r="E4950" t="n">
        <v>116.76</v>
      </c>
      <c r="F4950" t="n">
        <v>107.53</v>
      </c>
      <c r="G4950" t="n">
        <v>106.69</v>
      </c>
      <c r="H4950" t="inlineStr"/>
      <c r="I4950" t="inlineStr"/>
      <c r="J4950" t="n">
        <v>23.47</v>
      </c>
      <c r="K4950" t="n">
        <v>48.03</v>
      </c>
      <c r="L4950" t="n">
        <v>31888.24</v>
      </c>
      <c r="M4950" t="n">
        <v>186.06</v>
      </c>
      <c r="N4950" t="n">
        <v>1046944.08</v>
      </c>
      <c r="O4950" t="n">
        <v>47.14</v>
      </c>
      <c r="P4950" t="n">
        <v>4.47</v>
      </c>
      <c r="Q4950" t="n">
        <v>65.37</v>
      </c>
      <c r="R4950" t="n">
        <v>196.971</v>
      </c>
      <c r="S4950" t="n">
        <v>185.245</v>
      </c>
      <c r="T4950" t="n">
        <v>366.291</v>
      </c>
    </row>
    <row r="4951">
      <c r="A4951" s="142" t="n">
        <v>43472</v>
      </c>
      <c r="B4951" t="n">
        <v>166.28</v>
      </c>
      <c r="C4951" t="n">
        <v>267.95</v>
      </c>
      <c r="D4951" t="n">
        <v>184.11</v>
      </c>
      <c r="E4951" t="n">
        <v>115.82</v>
      </c>
      <c r="F4951" t="n">
        <v>106.67</v>
      </c>
      <c r="G4951" t="n">
        <v>105.97</v>
      </c>
      <c r="H4951" t="inlineStr"/>
      <c r="I4951" t="inlineStr"/>
      <c r="J4951" t="n">
        <v>23.57</v>
      </c>
      <c r="K4951" t="n">
        <v>47.49</v>
      </c>
      <c r="L4951" t="n">
        <v>31918.43</v>
      </c>
      <c r="M4951" t="n">
        <v>184.78</v>
      </c>
      <c r="N4951" t="n">
        <v>1029898.69</v>
      </c>
      <c r="O4951" t="n">
        <v>46.17</v>
      </c>
      <c r="P4951" t="n">
        <v>4.4</v>
      </c>
      <c r="Q4951" t="n">
        <v>65.45</v>
      </c>
      <c r="R4951" t="n">
        <v>196.489</v>
      </c>
      <c r="S4951" t="n">
        <v>186.027</v>
      </c>
      <c r="T4951" t="n">
        <v>369.546</v>
      </c>
    </row>
    <row r="4952">
      <c r="A4952" s="142" t="n">
        <v>43473</v>
      </c>
      <c r="B4952" t="n">
        <v>163.78</v>
      </c>
      <c r="C4952" t="n">
        <v>263.92</v>
      </c>
      <c r="D4952" t="n">
        <v>181.34</v>
      </c>
      <c r="E4952" t="n">
        <v>114.08</v>
      </c>
      <c r="F4952" t="n">
        <v>105.07</v>
      </c>
      <c r="G4952" t="n">
        <v>104.86</v>
      </c>
      <c r="H4952" t="inlineStr"/>
      <c r="I4952" t="inlineStr"/>
      <c r="J4952" t="n">
        <v>23.22</v>
      </c>
      <c r="K4952" t="n">
        <v>47.31</v>
      </c>
      <c r="L4952" t="n">
        <v>31956.97</v>
      </c>
      <c r="M4952" t="n">
        <v>185.44</v>
      </c>
      <c r="N4952" t="n">
        <v>1034403.04</v>
      </c>
      <c r="O4952" t="n">
        <v>46.03</v>
      </c>
      <c r="P4952" t="n">
        <v>4.38</v>
      </c>
      <c r="Q4952" t="n">
        <v>64.40000000000001</v>
      </c>
      <c r="R4952" t="n">
        <v>198.125</v>
      </c>
      <c r="S4952" t="n">
        <v>187.675</v>
      </c>
      <c r="T4952" t="n">
        <v>369.311</v>
      </c>
    </row>
    <row r="4953">
      <c r="A4953" s="142" t="n">
        <v>43474</v>
      </c>
      <c r="B4953" t="n">
        <v>163.41</v>
      </c>
      <c r="C4953" t="n">
        <v>263.33</v>
      </c>
      <c r="D4953" t="n">
        <v>180.94</v>
      </c>
      <c r="E4953" t="n">
        <v>113.82</v>
      </c>
      <c r="F4953" t="n">
        <v>104.83</v>
      </c>
      <c r="G4953" t="n">
        <v>104.45</v>
      </c>
      <c r="H4953" t="inlineStr"/>
      <c r="I4953" t="inlineStr"/>
      <c r="J4953" t="n">
        <v>23.42</v>
      </c>
      <c r="K4953" t="n">
        <v>47.73</v>
      </c>
      <c r="L4953" t="n">
        <v>32090.16</v>
      </c>
      <c r="M4953" t="n">
        <v>189.34</v>
      </c>
      <c r="N4953" t="n">
        <v>1040678.58</v>
      </c>
      <c r="O4953" t="n">
        <v>46.25</v>
      </c>
      <c r="P4953" t="n">
        <v>4.39</v>
      </c>
      <c r="Q4953" t="n">
        <v>64.93000000000001</v>
      </c>
      <c r="R4953" t="n">
        <v>199.162</v>
      </c>
      <c r="S4953" t="n">
        <v>188.283</v>
      </c>
      <c r="T4953" t="n">
        <v>374.205</v>
      </c>
    </row>
    <row r="4954">
      <c r="A4954" s="142" t="n">
        <v>43475</v>
      </c>
      <c r="B4954" t="n">
        <v>163.97</v>
      </c>
      <c r="C4954" t="n">
        <v>264.22</v>
      </c>
      <c r="D4954" t="n">
        <v>181.55</v>
      </c>
      <c r="E4954" t="n">
        <v>114.21</v>
      </c>
      <c r="F4954" t="n">
        <v>105.19</v>
      </c>
      <c r="G4954" t="n">
        <v>105.45</v>
      </c>
      <c r="H4954" t="inlineStr"/>
      <c r="I4954" t="inlineStr"/>
      <c r="J4954" t="n">
        <v>23.39</v>
      </c>
      <c r="K4954" t="n">
        <v>46.85</v>
      </c>
      <c r="L4954" t="n">
        <v>32035.05</v>
      </c>
      <c r="M4954" t="n">
        <v>185.74</v>
      </c>
      <c r="N4954" t="n">
        <v>1030376.33</v>
      </c>
      <c r="O4954" t="n">
        <v>46.08</v>
      </c>
      <c r="P4954" t="n">
        <v>4.37</v>
      </c>
      <c r="Q4954" t="n">
        <v>65.13</v>
      </c>
      <c r="R4954" t="n">
        <v>199.885</v>
      </c>
      <c r="S4954" t="n">
        <v>188.8</v>
      </c>
      <c r="T4954" t="n">
        <v>375.469</v>
      </c>
    </row>
    <row r="4955">
      <c r="A4955" s="142" t="n">
        <v>43476</v>
      </c>
      <c r="B4955" t="n">
        <v>161.88</v>
      </c>
      <c r="C4955" t="n">
        <v>260.84</v>
      </c>
      <c r="D4955" t="n">
        <v>179.24</v>
      </c>
      <c r="E4955" t="n">
        <v>112.75</v>
      </c>
      <c r="F4955" t="n">
        <v>103.85</v>
      </c>
      <c r="G4955" t="n">
        <v>104.19</v>
      </c>
      <c r="H4955" t="inlineStr"/>
      <c r="I4955" t="inlineStr"/>
      <c r="J4955" t="n">
        <v>23.35</v>
      </c>
      <c r="K4955" t="n">
        <v>46.94</v>
      </c>
      <c r="L4955" t="n">
        <v>32020.81</v>
      </c>
      <c r="M4955" t="n">
        <v>185.36</v>
      </c>
      <c r="N4955" t="n">
        <v>1029318.16</v>
      </c>
      <c r="O4955" t="n">
        <v>46.04</v>
      </c>
      <c r="P4955" t="n">
        <v>4.37</v>
      </c>
      <c r="Q4955" t="n">
        <v>64.79000000000001</v>
      </c>
      <c r="R4955" t="n">
        <v>200.009</v>
      </c>
      <c r="S4955" t="n">
        <v>189.534</v>
      </c>
      <c r="T4955" t="n">
        <v>377.829</v>
      </c>
    </row>
    <row r="4956">
      <c r="A4956" s="142" t="n">
        <v>43479</v>
      </c>
      <c r="B4956" t="n">
        <v>161.74</v>
      </c>
      <c r="C4956" t="n">
        <v>260.61</v>
      </c>
      <c r="D4956" t="n">
        <v>179.1</v>
      </c>
      <c r="E4956" t="n">
        <v>112.66</v>
      </c>
      <c r="F4956" t="n">
        <v>103.78</v>
      </c>
      <c r="G4956" t="n">
        <v>103.72</v>
      </c>
      <c r="H4956" t="inlineStr"/>
      <c r="I4956" t="inlineStr"/>
      <c r="J4956" t="n">
        <v>23.39</v>
      </c>
      <c r="K4956" t="n">
        <v>46.99</v>
      </c>
      <c r="L4956" t="n">
        <v>31938.25</v>
      </c>
      <c r="M4956" t="n">
        <v>184.76</v>
      </c>
      <c r="N4956" t="n">
        <v>1027291.33</v>
      </c>
      <c r="O4956" t="n">
        <v>45.89</v>
      </c>
      <c r="P4956" t="n">
        <v>4.33</v>
      </c>
      <c r="Q4956" t="n">
        <v>64.83</v>
      </c>
      <c r="R4956" t="n">
        <v>199.086</v>
      </c>
      <c r="S4956" t="n">
        <v>188.752</v>
      </c>
      <c r="T4956" t="n">
        <v>374.984</v>
      </c>
    </row>
    <row r="4957">
      <c r="A4957" s="142" t="n">
        <v>43480</v>
      </c>
      <c r="B4957" t="n">
        <v>162.13</v>
      </c>
      <c r="C4957" t="n">
        <v>261.22</v>
      </c>
      <c r="D4957" t="n">
        <v>179.53</v>
      </c>
      <c r="E4957" t="n">
        <v>112.93</v>
      </c>
      <c r="F4957" t="n">
        <v>104.02</v>
      </c>
      <c r="G4957" t="n">
        <v>103.87</v>
      </c>
      <c r="H4957" t="inlineStr"/>
      <c r="I4957" t="inlineStr"/>
      <c r="J4957" t="n">
        <v>23.32</v>
      </c>
      <c r="K4957" t="n">
        <v>46.59</v>
      </c>
      <c r="L4957" t="n">
        <v>31834.72</v>
      </c>
      <c r="M4957" t="n">
        <v>182.75</v>
      </c>
      <c r="N4957" t="n">
        <v>1015650.6</v>
      </c>
      <c r="O4957" t="n">
        <v>45.52</v>
      </c>
      <c r="P4957" t="n">
        <v>4.32</v>
      </c>
      <c r="Q4957" t="n">
        <v>64.79000000000001</v>
      </c>
      <c r="R4957" t="n">
        <v>199.788</v>
      </c>
      <c r="S4957" t="n">
        <v>190.937</v>
      </c>
      <c r="T4957" t="n">
        <v>380.832</v>
      </c>
    </row>
    <row r="4958">
      <c r="A4958" s="142" t="n">
        <v>43481</v>
      </c>
      <c r="B4958" t="n">
        <v>160.4</v>
      </c>
      <c r="C4958" t="n">
        <v>258.44</v>
      </c>
      <c r="D4958" t="n">
        <v>177.62</v>
      </c>
      <c r="E4958" t="n">
        <v>111.73</v>
      </c>
      <c r="F4958" t="n">
        <v>102.92</v>
      </c>
      <c r="G4958" t="n">
        <v>102.45</v>
      </c>
      <c r="H4958" t="inlineStr"/>
      <c r="I4958" t="inlineStr"/>
      <c r="J4958" t="n">
        <v>23.28</v>
      </c>
      <c r="K4958" t="n">
        <v>47.1</v>
      </c>
      <c r="L4958" t="n">
        <v>32172.69</v>
      </c>
      <c r="M4958" t="n">
        <v>184.08</v>
      </c>
      <c r="N4958" t="n">
        <v>1018840.94</v>
      </c>
      <c r="O4958" t="n">
        <v>45.64</v>
      </c>
      <c r="P4958" t="n">
        <v>4.32</v>
      </c>
      <c r="Q4958" t="n">
        <v>64.20999999999999</v>
      </c>
      <c r="R4958" t="n">
        <v>200.701</v>
      </c>
      <c r="S4958" t="n">
        <v>191.92</v>
      </c>
      <c r="T4958" t="n">
        <v>383.729</v>
      </c>
    </row>
    <row r="4959">
      <c r="A4959" s="142" t="n">
        <v>43482</v>
      </c>
      <c r="B4959" t="n">
        <v>160.58</v>
      </c>
      <c r="C4959" t="n">
        <v>258.72</v>
      </c>
      <c r="D4959" t="n">
        <v>177.82</v>
      </c>
      <c r="E4959" t="n">
        <v>111.85</v>
      </c>
      <c r="F4959" t="n">
        <v>103.04</v>
      </c>
      <c r="G4959" t="n">
        <v>102.22</v>
      </c>
      <c r="H4959" t="inlineStr"/>
      <c r="I4959" t="inlineStr"/>
      <c r="J4959" t="n">
        <v>23.14</v>
      </c>
      <c r="K4959" t="n">
        <v>47.14</v>
      </c>
      <c r="L4959" t="n">
        <v>32300.23</v>
      </c>
      <c r="M4959" t="n">
        <v>183.77</v>
      </c>
      <c r="N4959" t="n">
        <v>1018720.15</v>
      </c>
      <c r="O4959" t="n">
        <v>45.67</v>
      </c>
      <c r="P4959" t="n">
        <v>4.32</v>
      </c>
      <c r="Q4959" t="n">
        <v>64.09999999999999</v>
      </c>
      <c r="R4959" t="n">
        <v>200.775</v>
      </c>
      <c r="S4959" t="n">
        <v>192.961</v>
      </c>
      <c r="T4959" t="n">
        <v>384.087</v>
      </c>
    </row>
    <row r="4960">
      <c r="A4960" s="142" t="n">
        <v>43483</v>
      </c>
      <c r="B4960" t="n">
        <v>160.57</v>
      </c>
      <c r="C4960" t="n">
        <v>258.7</v>
      </c>
      <c r="D4960" t="n">
        <v>177.81</v>
      </c>
      <c r="E4960" t="n">
        <v>111.85</v>
      </c>
      <c r="F4960" t="n">
        <v>103.03</v>
      </c>
      <c r="G4960" t="n">
        <v>102.09</v>
      </c>
      <c r="H4960" t="inlineStr"/>
      <c r="I4960" t="inlineStr"/>
      <c r="J4960" t="n">
        <v>23.02</v>
      </c>
      <c r="K4960" t="n">
        <v>46.93</v>
      </c>
      <c r="L4960" t="n">
        <v>31999.34</v>
      </c>
      <c r="M4960" t="n">
        <v>180.89</v>
      </c>
      <c r="N4960" t="n">
        <v>999776.72</v>
      </c>
      <c r="O4960" t="n">
        <v>45.21</v>
      </c>
      <c r="P4960" t="n">
        <v>4.23</v>
      </c>
      <c r="Q4960" t="n">
        <v>63.77</v>
      </c>
      <c r="R4960" t="n">
        <v>204.475</v>
      </c>
      <c r="S4960" t="n">
        <v>195.556</v>
      </c>
      <c r="T4960" t="n">
        <v>387.961</v>
      </c>
    </row>
    <row r="4961">
      <c r="A4961" s="142" t="n">
        <v>43486</v>
      </c>
      <c r="B4961" t="n">
        <v>158.06</v>
      </c>
      <c r="C4961" t="n">
        <v>254.65</v>
      </c>
      <c r="D4961" t="n">
        <v>175.04</v>
      </c>
      <c r="E4961" t="n">
        <v>110.11</v>
      </c>
      <c r="F4961" t="n">
        <v>101.43</v>
      </c>
      <c r="G4961" t="n">
        <v>100.38</v>
      </c>
      <c r="H4961" t="inlineStr"/>
      <c r="I4961" t="inlineStr"/>
      <c r="J4961" t="n">
        <v>22.72</v>
      </c>
      <c r="K4961" t="n">
        <v>46.93</v>
      </c>
      <c r="L4961" t="n">
        <v>31999.34</v>
      </c>
      <c r="M4961" t="n">
        <v>181.97</v>
      </c>
      <c r="N4961" t="n">
        <v>1001776.38</v>
      </c>
      <c r="O4961" t="n">
        <v>45.21</v>
      </c>
      <c r="P4961" t="n">
        <v>4.22</v>
      </c>
      <c r="Q4961" t="n">
        <v>63.77</v>
      </c>
      <c r="R4961" t="n">
        <v>204.075</v>
      </c>
      <c r="S4961" t="n">
        <v>195.59</v>
      </c>
      <c r="T4961" t="n">
        <v>388.172</v>
      </c>
    </row>
    <row r="4962">
      <c r="A4962" s="142" t="n">
        <v>43487</v>
      </c>
      <c r="B4962" t="n">
        <v>157.57</v>
      </c>
      <c r="C4962" t="n">
        <v>253.85</v>
      </c>
      <c r="D4962" t="n">
        <v>174.5</v>
      </c>
      <c r="E4962" t="n">
        <v>109.76</v>
      </c>
      <c r="F4962" t="n">
        <v>101.12</v>
      </c>
      <c r="G4962" t="n">
        <v>100.05</v>
      </c>
      <c r="H4962" t="inlineStr"/>
      <c r="I4962" t="inlineStr"/>
      <c r="J4962" t="n">
        <v>22.81</v>
      </c>
      <c r="K4962" t="n">
        <v>47.03</v>
      </c>
      <c r="L4962" t="n">
        <v>31732.27</v>
      </c>
      <c r="M4962" t="n">
        <v>183.58</v>
      </c>
      <c r="N4962" t="n">
        <v>1010172.98</v>
      </c>
      <c r="O4962" t="n">
        <v>45.51</v>
      </c>
      <c r="P4962" t="n">
        <v>4.25</v>
      </c>
      <c r="Q4962" t="n">
        <v>63.18</v>
      </c>
      <c r="R4962" t="n">
        <v>203.203</v>
      </c>
      <c r="S4962" t="n">
        <v>193.677</v>
      </c>
      <c r="T4962" t="n">
        <v>385.498</v>
      </c>
    </row>
    <row r="4963">
      <c r="A4963" s="142" t="n">
        <v>43488</v>
      </c>
      <c r="B4963" t="n">
        <v>158.93</v>
      </c>
      <c r="C4963" t="n">
        <v>256.03</v>
      </c>
      <c r="D4963" t="n">
        <v>176</v>
      </c>
      <c r="E4963" t="n">
        <v>110.71</v>
      </c>
      <c r="F4963" t="n">
        <v>101.99</v>
      </c>
      <c r="G4963" t="n">
        <v>100.86</v>
      </c>
      <c r="H4963" t="inlineStr"/>
      <c r="I4963" t="inlineStr"/>
      <c r="J4963" t="n">
        <v>22.79</v>
      </c>
      <c r="K4963" t="n">
        <v>46.93</v>
      </c>
      <c r="L4963" t="n">
        <v>31813.63</v>
      </c>
      <c r="M4963" t="n">
        <v>183.53</v>
      </c>
      <c r="N4963" t="n">
        <v>1010468.89</v>
      </c>
      <c r="O4963" t="n">
        <v>45.46</v>
      </c>
      <c r="P4963" t="n">
        <v>4.28</v>
      </c>
      <c r="Q4963" t="n">
        <v>63.37</v>
      </c>
      <c r="R4963" t="n">
        <v>203.043</v>
      </c>
      <c r="S4963" t="n">
        <v>193.433</v>
      </c>
      <c r="T4963" t="n">
        <v>385.097</v>
      </c>
    </row>
    <row r="4964">
      <c r="A4964" s="142" t="n">
        <v>43489</v>
      </c>
      <c r="B4964" t="n">
        <v>159.51</v>
      </c>
      <c r="C4964" t="n">
        <v>256.97</v>
      </c>
      <c r="D4964" t="n">
        <v>176.65</v>
      </c>
      <c r="E4964" t="n">
        <v>111.12</v>
      </c>
      <c r="F4964" t="n">
        <v>102.37</v>
      </c>
      <c r="G4964" t="n">
        <v>101.42</v>
      </c>
      <c r="H4964" t="inlineStr"/>
      <c r="I4964" t="inlineStr"/>
      <c r="J4964" t="n">
        <v>22.86</v>
      </c>
      <c r="K4964" t="n">
        <v>47.11</v>
      </c>
      <c r="L4964" t="n">
        <v>31669.16</v>
      </c>
      <c r="M4964" t="n">
        <v>184.24</v>
      </c>
      <c r="N4964" t="n">
        <v>1021462.09</v>
      </c>
      <c r="O4964" t="n">
        <v>45.69</v>
      </c>
      <c r="P4964" t="n">
        <v>4.31</v>
      </c>
      <c r="Q4964" t="n">
        <v>63.46</v>
      </c>
      <c r="R4964" t="n">
        <v>203.538</v>
      </c>
      <c r="S4964" t="n">
        <v>194.315</v>
      </c>
      <c r="T4964" t="n">
        <v>388.983</v>
      </c>
    </row>
    <row r="4965">
      <c r="A4965" s="142" t="n">
        <v>43490</v>
      </c>
      <c r="B4965" t="n">
        <v>160.71</v>
      </c>
      <c r="C4965" t="n">
        <v>258.9</v>
      </c>
      <c r="D4965" t="n">
        <v>177.98</v>
      </c>
      <c r="E4965" t="n">
        <v>111.95</v>
      </c>
      <c r="F4965" t="n">
        <v>103.14</v>
      </c>
      <c r="G4965" t="n">
        <v>101.95</v>
      </c>
      <c r="H4965" t="inlineStr"/>
      <c r="I4965" t="inlineStr"/>
      <c r="J4965" t="n">
        <v>23.5</v>
      </c>
      <c r="K4965" t="n">
        <v>48.39</v>
      </c>
      <c r="L4965" t="n">
        <v>32316.49</v>
      </c>
      <c r="M4965" t="n">
        <v>190.25</v>
      </c>
      <c r="N4965" t="n">
        <v>1049176.06</v>
      </c>
      <c r="O4965" t="n">
        <v>46.95</v>
      </c>
      <c r="P4965" t="n">
        <v>4.43</v>
      </c>
      <c r="Q4965" t="n">
        <v>65.09999999999999</v>
      </c>
      <c r="R4965" t="n">
        <v>204.764</v>
      </c>
      <c r="S4965" t="n">
        <v>195.453</v>
      </c>
      <c r="T4965" t="n">
        <v>392.385</v>
      </c>
    </row>
    <row r="4966">
      <c r="A4966" s="142" t="n">
        <v>43493</v>
      </c>
      <c r="B4966" t="n">
        <v>166.15</v>
      </c>
      <c r="C4966" t="n">
        <v>267.64</v>
      </c>
      <c r="D4966" t="n">
        <v>184.01</v>
      </c>
      <c r="E4966" t="n">
        <v>115.74</v>
      </c>
      <c r="F4966" t="n">
        <v>106.64</v>
      </c>
      <c r="G4966" t="n">
        <v>105.82</v>
      </c>
      <c r="H4966" t="inlineStr"/>
      <c r="I4966" t="inlineStr"/>
      <c r="J4966" t="n">
        <v>23.64</v>
      </c>
      <c r="K4966" t="n">
        <v>48.65</v>
      </c>
      <c r="L4966" t="n">
        <v>32200.82</v>
      </c>
      <c r="M4966" t="n">
        <v>192.67</v>
      </c>
      <c r="N4966" t="n">
        <v>1062623.27</v>
      </c>
      <c r="O4966" t="n">
        <v>47.26</v>
      </c>
      <c r="P4966" t="n">
        <v>4.47</v>
      </c>
      <c r="Q4966" t="n">
        <v>65.66</v>
      </c>
      <c r="R4966" t="n">
        <v>202.792</v>
      </c>
      <c r="S4966" t="n">
        <v>193.629</v>
      </c>
      <c r="T4966" t="n">
        <v>389.478</v>
      </c>
    </row>
    <row r="4967">
      <c r="A4967" s="142" t="n">
        <v>43494</v>
      </c>
      <c r="B4967" t="n">
        <v>167.82</v>
      </c>
      <c r="C4967" t="n">
        <v>270.33</v>
      </c>
      <c r="D4967" t="n">
        <v>185.87</v>
      </c>
      <c r="E4967" t="n">
        <v>116.91</v>
      </c>
      <c r="F4967" t="n">
        <v>107.71</v>
      </c>
      <c r="G4967" t="n">
        <v>107.24</v>
      </c>
      <c r="H4967" t="inlineStr"/>
      <c r="I4967" t="inlineStr"/>
      <c r="J4967" t="n">
        <v>23.87</v>
      </c>
      <c r="K4967" t="n">
        <v>49.39</v>
      </c>
      <c r="L4967" t="n">
        <v>32370.86</v>
      </c>
      <c r="M4967" t="n">
        <v>197.21</v>
      </c>
      <c r="N4967" t="n">
        <v>1082173.86</v>
      </c>
      <c r="O4967" t="n">
        <v>48.27</v>
      </c>
      <c r="P4967" t="n">
        <v>4.54</v>
      </c>
      <c r="Q4967" t="n">
        <v>66.61</v>
      </c>
      <c r="R4967" t="n">
        <v>204.425</v>
      </c>
      <c r="S4967" t="n">
        <v>194.053</v>
      </c>
      <c r="T4967" t="n">
        <v>390.821</v>
      </c>
    </row>
    <row r="4968">
      <c r="A4968" s="142" t="n">
        <v>43495</v>
      </c>
      <c r="B4968" t="n">
        <v>171.54</v>
      </c>
      <c r="C4968" t="n">
        <v>276.32</v>
      </c>
      <c r="D4968" t="n">
        <v>189.99</v>
      </c>
      <c r="E4968" t="n">
        <v>119.5</v>
      </c>
      <c r="F4968" t="n">
        <v>110.1</v>
      </c>
      <c r="G4968" t="n">
        <v>109.43</v>
      </c>
      <c r="H4968" t="inlineStr"/>
      <c r="I4968" t="inlineStr"/>
      <c r="J4968" t="n">
        <v>24.31</v>
      </c>
      <c r="K4968" t="n">
        <v>50</v>
      </c>
      <c r="L4968" t="n">
        <v>32480.33</v>
      </c>
      <c r="M4968" t="n">
        <v>197.86</v>
      </c>
      <c r="N4968" t="n">
        <v>1091908.67</v>
      </c>
      <c r="O4968" t="n">
        <v>48.71</v>
      </c>
      <c r="P4968" t="n">
        <v>4.6</v>
      </c>
      <c r="Q4968" t="n">
        <v>67.8</v>
      </c>
      <c r="R4968" t="n">
        <v>205.281</v>
      </c>
      <c r="S4968" t="n">
        <v>195.877</v>
      </c>
      <c r="T4968" t="n">
        <v>393.071</v>
      </c>
    </row>
    <row r="4969">
      <c r="A4969" s="142" t="n">
        <v>43496</v>
      </c>
      <c r="B4969" t="n">
        <v>172.03</v>
      </c>
      <c r="C4969" t="n">
        <v>277.1</v>
      </c>
      <c r="D4969" t="n">
        <v>190.53</v>
      </c>
      <c r="E4969" t="n">
        <v>119.84</v>
      </c>
      <c r="F4969" t="n">
        <v>110.42</v>
      </c>
      <c r="G4969" t="n">
        <v>109.84</v>
      </c>
      <c r="H4969" t="inlineStr"/>
      <c r="I4969" t="inlineStr"/>
      <c r="J4969" t="n">
        <v>24.67</v>
      </c>
      <c r="K4969" t="n">
        <v>51.04</v>
      </c>
      <c r="L4969" t="n">
        <v>32612.63</v>
      </c>
      <c r="M4969" t="n">
        <v>201.11</v>
      </c>
      <c r="N4969" t="n">
        <v>1114782.7</v>
      </c>
      <c r="O4969" t="n">
        <v>49.49</v>
      </c>
      <c r="P4969" t="n">
        <v>4.72</v>
      </c>
      <c r="Q4969" t="n">
        <v>69.17</v>
      </c>
      <c r="R4969" t="n">
        <v>205.55</v>
      </c>
      <c r="S4969" t="n">
        <v>196.868</v>
      </c>
      <c r="T4969" t="n">
        <v>396.416</v>
      </c>
    </row>
    <row r="4970">
      <c r="A4970" s="142" t="n">
        <v>43497</v>
      </c>
      <c r="B4970" t="n">
        <v>174.32</v>
      </c>
      <c r="C4970" t="n">
        <v>280.79</v>
      </c>
      <c r="D4970" t="n">
        <v>193.07</v>
      </c>
      <c r="E4970" t="n">
        <v>121.44</v>
      </c>
      <c r="F4970" t="n">
        <v>111.89</v>
      </c>
      <c r="G4970" t="n">
        <v>111.78</v>
      </c>
      <c r="H4970" t="inlineStr"/>
      <c r="I4970" t="inlineStr"/>
      <c r="J4970" t="n">
        <v>24.78</v>
      </c>
      <c r="K4970" t="n">
        <v>50.57</v>
      </c>
      <c r="L4970" t="n">
        <v>32610.46</v>
      </c>
      <c r="M4970" t="n">
        <v>200.09</v>
      </c>
      <c r="N4970" t="n">
        <v>1109059.8</v>
      </c>
      <c r="O4970" t="n">
        <v>49.28</v>
      </c>
      <c r="P4970" t="n">
        <v>4.69</v>
      </c>
      <c r="Q4970" t="n">
        <v>69.31</v>
      </c>
      <c r="R4970" t="n">
        <v>206.182</v>
      </c>
      <c r="S4970" t="n">
        <v>197.087</v>
      </c>
      <c r="T4970" t="n">
        <v>396.758</v>
      </c>
    </row>
    <row r="4971">
      <c r="A4971" s="142" t="n">
        <v>43500</v>
      </c>
      <c r="B4971" t="n">
        <v>174.05</v>
      </c>
      <c r="C4971" t="n">
        <v>280.34</v>
      </c>
      <c r="D4971" t="n">
        <v>192.78</v>
      </c>
      <c r="E4971" t="n">
        <v>121.25</v>
      </c>
      <c r="F4971" t="n">
        <v>111.73</v>
      </c>
      <c r="G4971" t="n">
        <v>111.55</v>
      </c>
      <c r="H4971" t="inlineStr"/>
      <c r="I4971" t="inlineStr"/>
      <c r="J4971" t="n">
        <v>24.71</v>
      </c>
      <c r="K4971" t="n">
        <v>50.65</v>
      </c>
      <c r="L4971" t="n">
        <v>32623.42</v>
      </c>
      <c r="M4971" t="n">
        <v>199.99</v>
      </c>
      <c r="N4971" t="n">
        <v>1104332.69</v>
      </c>
      <c r="O4971" t="n">
        <v>49.28</v>
      </c>
      <c r="P4971" t="n">
        <v>4.67</v>
      </c>
      <c r="Q4971" t="n">
        <v>68.89</v>
      </c>
      <c r="R4971" t="n">
        <v>206.31</v>
      </c>
      <c r="S4971" t="n">
        <v>198.426</v>
      </c>
      <c r="T4971" t="n">
        <v>397.314</v>
      </c>
    </row>
    <row r="4972">
      <c r="A4972" s="142" t="n">
        <v>43501</v>
      </c>
      <c r="B4972" t="n">
        <v>173.37</v>
      </c>
      <c r="C4972" t="n">
        <v>279.23</v>
      </c>
      <c r="D4972" t="n">
        <v>192.03</v>
      </c>
      <c r="E4972" t="n">
        <v>120.78</v>
      </c>
      <c r="F4972" t="n">
        <v>111.29</v>
      </c>
      <c r="G4972" t="n">
        <v>110.72</v>
      </c>
      <c r="H4972" t="inlineStr"/>
      <c r="I4972" t="inlineStr"/>
      <c r="J4972" t="n">
        <v>24.62</v>
      </c>
      <c r="K4972" t="n">
        <v>50.98</v>
      </c>
      <c r="L4972" t="n">
        <v>32632.49</v>
      </c>
      <c r="M4972" t="n">
        <v>200.89</v>
      </c>
      <c r="N4972" t="n">
        <v>1112186.65</v>
      </c>
      <c r="O4972" t="n">
        <v>49.7</v>
      </c>
      <c r="P4972" t="n">
        <v>4.68</v>
      </c>
      <c r="Q4972" t="n">
        <v>69.28</v>
      </c>
      <c r="R4972" t="n">
        <v>209.304</v>
      </c>
      <c r="S4972" t="n">
        <v>200.004</v>
      </c>
      <c r="T4972" t="n">
        <v>399.422</v>
      </c>
    </row>
    <row r="4973">
      <c r="A4973" s="142" t="n">
        <v>43502</v>
      </c>
      <c r="B4973" t="n">
        <v>175.31</v>
      </c>
      <c r="C4973" t="n">
        <v>282.36</v>
      </c>
      <c r="D4973" t="n">
        <v>194.18</v>
      </c>
      <c r="E4973" t="n">
        <v>122.13</v>
      </c>
      <c r="F4973" t="n">
        <v>112.54</v>
      </c>
      <c r="G4973" t="n">
        <v>111.78</v>
      </c>
      <c r="H4973" t="inlineStr"/>
      <c r="I4973" t="inlineStr"/>
      <c r="J4973" t="n">
        <v>24.77</v>
      </c>
      <c r="K4973" t="n">
        <v>51.09</v>
      </c>
      <c r="L4973" t="n">
        <v>32533.44</v>
      </c>
      <c r="M4973" t="n">
        <v>200.57</v>
      </c>
      <c r="N4973" t="n">
        <v>1107703.06</v>
      </c>
      <c r="O4973" t="n">
        <v>49.54</v>
      </c>
      <c r="P4973" t="n">
        <v>4.67</v>
      </c>
      <c r="Q4973" t="n">
        <v>69.53</v>
      </c>
      <c r="R4973" t="n">
        <v>209.622</v>
      </c>
      <c r="S4973" t="n">
        <v>200.123</v>
      </c>
      <c r="T4973" t="n">
        <v>399.233</v>
      </c>
    </row>
    <row r="4974">
      <c r="A4974" s="142" t="n">
        <v>43503</v>
      </c>
      <c r="B4974" t="n">
        <v>175.2</v>
      </c>
      <c r="C4974" t="n">
        <v>282.17</v>
      </c>
      <c r="D4974" t="n">
        <v>194.06</v>
      </c>
      <c r="E4974" t="n">
        <v>122.06</v>
      </c>
      <c r="F4974" t="n">
        <v>112.47</v>
      </c>
      <c r="G4974" t="n">
        <v>111.41</v>
      </c>
      <c r="H4974" t="inlineStr"/>
      <c r="I4974" t="inlineStr"/>
      <c r="J4974" t="n">
        <v>24.52</v>
      </c>
      <c r="K4974" t="n">
        <v>50.52</v>
      </c>
      <c r="L4974" t="n">
        <v>32430.25</v>
      </c>
      <c r="M4974" t="n">
        <v>199.17</v>
      </c>
      <c r="N4974" t="n">
        <v>1093060.58</v>
      </c>
      <c r="O4974" t="n">
        <v>48.87</v>
      </c>
      <c r="P4974" t="n">
        <v>4.61</v>
      </c>
      <c r="Q4974" t="n">
        <v>68.69</v>
      </c>
      <c r="R4974" t="n">
        <v>206.546</v>
      </c>
      <c r="S4974" t="n">
        <v>198.643</v>
      </c>
      <c r="T4974" t="n">
        <v>397.557</v>
      </c>
    </row>
    <row r="4975">
      <c r="A4975" s="142" t="n">
        <v>43504</v>
      </c>
      <c r="B4975" t="n">
        <v>172.19</v>
      </c>
      <c r="C4975" t="n">
        <v>277.32</v>
      </c>
      <c r="D4975" t="n">
        <v>190.73</v>
      </c>
      <c r="E4975" t="n">
        <v>119.96</v>
      </c>
      <c r="F4975" t="n">
        <v>110.54</v>
      </c>
      <c r="G4975" t="n">
        <v>109.27</v>
      </c>
      <c r="H4975" t="inlineStr"/>
      <c r="I4975" t="inlineStr"/>
      <c r="J4975" t="n">
        <v>24.51</v>
      </c>
      <c r="K4975" t="n">
        <v>50.73</v>
      </c>
      <c r="L4975" t="n">
        <v>32618.23</v>
      </c>
      <c r="M4975" t="n">
        <v>200.55</v>
      </c>
      <c r="N4975" t="n">
        <v>1113134.93</v>
      </c>
      <c r="O4975" t="n">
        <v>49.55</v>
      </c>
      <c r="P4975" t="n">
        <v>4.66</v>
      </c>
      <c r="Q4975" t="n">
        <v>68.91</v>
      </c>
      <c r="R4975" t="n">
        <v>205.408</v>
      </c>
      <c r="S4975" t="n">
        <v>198.47</v>
      </c>
      <c r="T4975" t="n">
        <v>396.27</v>
      </c>
    </row>
    <row r="4976">
      <c r="A4976" s="142" t="n">
        <v>43507</v>
      </c>
      <c r="B4976" t="n">
        <v>174.27</v>
      </c>
      <c r="C4976" t="n">
        <v>280.67</v>
      </c>
      <c r="D4976" t="n">
        <v>193.05</v>
      </c>
      <c r="E4976" t="n">
        <v>121.41</v>
      </c>
      <c r="F4976" t="n">
        <v>111.88</v>
      </c>
      <c r="G4976" t="n">
        <v>110.34</v>
      </c>
      <c r="H4976" t="inlineStr"/>
      <c r="I4976" t="inlineStr"/>
      <c r="J4976" t="n">
        <v>24.57</v>
      </c>
      <c r="K4976" t="n">
        <v>50.5</v>
      </c>
      <c r="L4976" t="n">
        <v>32293.69</v>
      </c>
      <c r="M4976" t="n">
        <v>200.7</v>
      </c>
      <c r="N4976" t="n">
        <v>1104601.32</v>
      </c>
      <c r="O4976" t="n">
        <v>49.36</v>
      </c>
      <c r="P4976" t="n">
        <v>4.63</v>
      </c>
      <c r="Q4976" t="n">
        <v>69.06</v>
      </c>
      <c r="R4976" t="n">
        <v>207.152</v>
      </c>
      <c r="S4976" t="n">
        <v>199.468</v>
      </c>
      <c r="T4976" t="n">
        <v>397.924</v>
      </c>
    </row>
    <row r="4977">
      <c r="A4977" s="142" t="n">
        <v>43508</v>
      </c>
      <c r="B4977" t="n">
        <v>173.87</v>
      </c>
      <c r="C4977" t="n">
        <v>280.02</v>
      </c>
      <c r="D4977" t="n">
        <v>192.61</v>
      </c>
      <c r="E4977" t="n">
        <v>121.14</v>
      </c>
      <c r="F4977" t="n">
        <v>111.63</v>
      </c>
      <c r="G4977" t="n">
        <v>109.58</v>
      </c>
      <c r="H4977" t="inlineStr"/>
      <c r="I4977" t="inlineStr"/>
      <c r="J4977" t="n">
        <v>24.52</v>
      </c>
      <c r="K4977" t="n">
        <v>50.32</v>
      </c>
      <c r="L4977" t="n">
        <v>32425.22</v>
      </c>
      <c r="M4977" t="n">
        <v>199.64</v>
      </c>
      <c r="N4977" t="n">
        <v>1095254.81</v>
      </c>
      <c r="O4977" t="n">
        <v>48.99</v>
      </c>
      <c r="P4977" t="n">
        <v>4.62</v>
      </c>
      <c r="Q4977" t="n">
        <v>68.73999999999999</v>
      </c>
      <c r="R4977" t="n">
        <v>208.107</v>
      </c>
      <c r="S4977" t="n">
        <v>201.257</v>
      </c>
      <c r="T4977" t="n">
        <v>399.696</v>
      </c>
    </row>
    <row r="4978">
      <c r="A4978" s="142" t="n">
        <v>43509</v>
      </c>
      <c r="B4978" t="n">
        <v>173.04</v>
      </c>
      <c r="C4978" t="n">
        <v>278.68</v>
      </c>
      <c r="D4978" t="n">
        <v>191.69</v>
      </c>
      <c r="E4978" t="n">
        <v>120.56</v>
      </c>
      <c r="F4978" t="n">
        <v>111.1</v>
      </c>
      <c r="G4978" t="n">
        <v>109.29</v>
      </c>
      <c r="H4978" t="inlineStr"/>
      <c r="I4978" t="inlineStr"/>
      <c r="J4978" t="n">
        <v>24.47</v>
      </c>
      <c r="K4978" t="n">
        <v>49.92</v>
      </c>
      <c r="L4978" t="n">
        <v>32429.71</v>
      </c>
      <c r="M4978" t="n">
        <v>197.68</v>
      </c>
      <c r="N4978" t="n">
        <v>1099653.58</v>
      </c>
      <c r="O4978" t="n">
        <v>49.23</v>
      </c>
      <c r="P4978" t="n">
        <v>4.64</v>
      </c>
      <c r="Q4978" t="n">
        <v>68.81</v>
      </c>
      <c r="R4978" t="n">
        <v>209.345</v>
      </c>
      <c r="S4978" t="n">
        <v>202.149</v>
      </c>
      <c r="T4978" t="n">
        <v>400.01</v>
      </c>
    </row>
    <row r="4979">
      <c r="A4979" s="142" t="n">
        <v>43510</v>
      </c>
      <c r="B4979" t="n">
        <v>173.49</v>
      </c>
      <c r="C4979" t="n">
        <v>279.39</v>
      </c>
      <c r="D4979" t="n">
        <v>192.19</v>
      </c>
      <c r="E4979" t="n">
        <v>120.87</v>
      </c>
      <c r="F4979" t="n">
        <v>111.39</v>
      </c>
      <c r="G4979" t="n">
        <v>109.44</v>
      </c>
      <c r="H4979" t="inlineStr"/>
      <c r="I4979" t="inlineStr"/>
      <c r="J4979" t="n">
        <v>24.42</v>
      </c>
      <c r="K4979" t="n">
        <v>50.31</v>
      </c>
      <c r="L4979" t="n">
        <v>32407.55</v>
      </c>
      <c r="M4979" t="n">
        <v>198.81</v>
      </c>
      <c r="N4979" t="n">
        <v>1107640.51</v>
      </c>
      <c r="O4979" t="n">
        <v>49.37</v>
      </c>
      <c r="P4979" t="n">
        <v>4.66</v>
      </c>
      <c r="Q4979" t="n">
        <v>68.55</v>
      </c>
      <c r="R4979" t="n">
        <v>208.809</v>
      </c>
      <c r="S4979" t="n">
        <v>201.923</v>
      </c>
      <c r="T4979" t="n">
        <v>399.448</v>
      </c>
    </row>
    <row r="4980">
      <c r="A4980" s="142" t="n">
        <v>43511</v>
      </c>
      <c r="B4980" t="n">
        <v>174.55</v>
      </c>
      <c r="C4980" t="n">
        <v>281.09</v>
      </c>
      <c r="D4980" t="n">
        <v>193.36</v>
      </c>
      <c r="E4980" t="n">
        <v>121.61</v>
      </c>
      <c r="F4980" t="n">
        <v>112.07</v>
      </c>
      <c r="G4980" t="n">
        <v>109.99</v>
      </c>
      <c r="H4980" t="inlineStr"/>
      <c r="I4980" t="inlineStr"/>
      <c r="J4980" t="n">
        <v>24.69</v>
      </c>
      <c r="K4980" t="n">
        <v>50.67</v>
      </c>
      <c r="L4980" t="n">
        <v>32836.27</v>
      </c>
      <c r="M4980" t="n">
        <v>201.59</v>
      </c>
      <c r="N4980" t="n">
        <v>1123398.96</v>
      </c>
      <c r="O4980" t="n">
        <v>50.12</v>
      </c>
      <c r="P4980" t="n">
        <v>4.72</v>
      </c>
      <c r="Q4980" t="n">
        <v>69.48999999999999</v>
      </c>
      <c r="R4980" t="n">
        <v>211.755</v>
      </c>
      <c r="S4980" t="n">
        <v>203.597</v>
      </c>
      <c r="T4980" t="n">
        <v>396.576</v>
      </c>
    </row>
    <row r="4981">
      <c r="A4981" s="142" t="n">
        <v>43514</v>
      </c>
      <c r="B4981" t="n">
        <v>177.95</v>
      </c>
      <c r="C4981" t="n">
        <v>286.55</v>
      </c>
      <c r="D4981" t="n">
        <v>197.13</v>
      </c>
      <c r="E4981" t="n">
        <v>123.98</v>
      </c>
      <c r="F4981" t="n">
        <v>114.26</v>
      </c>
      <c r="G4981" t="n">
        <v>112.03</v>
      </c>
      <c r="H4981" t="inlineStr"/>
      <c r="I4981" t="inlineStr"/>
      <c r="J4981" t="n">
        <v>24.91</v>
      </c>
      <c r="K4981" t="n">
        <v>50.57</v>
      </c>
      <c r="L4981" t="n">
        <v>32836.27</v>
      </c>
      <c r="M4981" t="n">
        <v>201.53</v>
      </c>
      <c r="N4981" t="n">
        <v>1124102.04</v>
      </c>
      <c r="O4981" t="n">
        <v>50.12</v>
      </c>
      <c r="P4981" t="n">
        <v>4.74</v>
      </c>
      <c r="Q4981" t="n">
        <v>69.48999999999999</v>
      </c>
      <c r="R4981" t="n">
        <v>212.16</v>
      </c>
      <c r="S4981" t="n">
        <v>203.478</v>
      </c>
      <c r="T4981" t="n">
        <v>397.387</v>
      </c>
    </row>
    <row r="4982">
      <c r="A4982" s="142" t="n">
        <v>43515</v>
      </c>
      <c r="B4982" t="n">
        <v>178.33</v>
      </c>
      <c r="C4982" t="n">
        <v>287.16</v>
      </c>
      <c r="D4982" t="n">
        <v>197.56</v>
      </c>
      <c r="E4982" t="n">
        <v>124.25</v>
      </c>
      <c r="F4982" t="n">
        <v>114.51</v>
      </c>
      <c r="G4982" t="n">
        <v>112.71</v>
      </c>
      <c r="H4982" t="inlineStr"/>
      <c r="I4982" t="inlineStr"/>
      <c r="J4982" t="n">
        <v>25.29</v>
      </c>
      <c r="K4982" t="n">
        <v>52.62</v>
      </c>
      <c r="L4982" t="n">
        <v>33487.24</v>
      </c>
      <c r="M4982" t="n">
        <v>208.22</v>
      </c>
      <c r="N4982" t="n">
        <v>1157087.53</v>
      </c>
      <c r="O4982" t="n">
        <v>51.32</v>
      </c>
      <c r="P4982" t="n">
        <v>4.91</v>
      </c>
      <c r="Q4982" t="n">
        <v>71.01000000000001</v>
      </c>
      <c r="R4982" t="n">
        <v>211.766</v>
      </c>
      <c r="S4982" t="n">
        <v>203.281</v>
      </c>
      <c r="T4982" t="n">
        <v>396.515</v>
      </c>
    </row>
    <row r="4983">
      <c r="A4983" s="142" t="n">
        <v>43516</v>
      </c>
      <c r="B4983" t="n">
        <v>182.97</v>
      </c>
      <c r="C4983" t="n">
        <v>294.64</v>
      </c>
      <c r="D4983" t="n">
        <v>202.71</v>
      </c>
      <c r="E4983" t="n">
        <v>127.48</v>
      </c>
      <c r="F4983" t="n">
        <v>117.5</v>
      </c>
      <c r="G4983" t="n">
        <v>115.93</v>
      </c>
      <c r="H4983" t="inlineStr"/>
      <c r="I4983" t="inlineStr"/>
      <c r="J4983" t="n">
        <v>25.9</v>
      </c>
      <c r="K4983" t="n">
        <v>53.22</v>
      </c>
      <c r="L4983" t="n">
        <v>33768.79</v>
      </c>
      <c r="M4983" t="n">
        <v>210.56</v>
      </c>
      <c r="N4983" t="n">
        <v>1163125.69</v>
      </c>
      <c r="O4983" t="n">
        <v>51.89</v>
      </c>
      <c r="P4983" t="n">
        <v>4.98</v>
      </c>
      <c r="Q4983" t="n">
        <v>72.11</v>
      </c>
      <c r="R4983" t="n">
        <v>213.19</v>
      </c>
      <c r="S4983" t="n">
        <v>203.986</v>
      </c>
      <c r="T4983" t="n">
        <v>400.731</v>
      </c>
    </row>
    <row r="4984">
      <c r="A4984" s="142" t="n">
        <v>43517</v>
      </c>
      <c r="B4984" t="n">
        <v>184.87</v>
      </c>
      <c r="C4984" t="n">
        <v>297.69</v>
      </c>
      <c r="D4984" t="n">
        <v>204.81</v>
      </c>
      <c r="E4984" t="n">
        <v>128.81</v>
      </c>
      <c r="F4984" t="n">
        <v>118.72</v>
      </c>
      <c r="G4984" t="n">
        <v>117.28</v>
      </c>
      <c r="H4984" t="inlineStr"/>
      <c r="I4984" t="inlineStr"/>
      <c r="J4984" t="n">
        <v>25.66</v>
      </c>
      <c r="K4984" t="n">
        <v>52.88</v>
      </c>
      <c r="L4984" t="n">
        <v>33277.03</v>
      </c>
      <c r="M4984" t="n">
        <v>207.93</v>
      </c>
      <c r="N4984" t="n">
        <v>1161117.73</v>
      </c>
      <c r="O4984" t="n">
        <v>51.85</v>
      </c>
      <c r="P4984" t="n">
        <v>4.92</v>
      </c>
      <c r="Q4984" t="n">
        <v>71.58</v>
      </c>
      <c r="R4984" t="n">
        <v>212.736</v>
      </c>
      <c r="S4984" t="n">
        <v>203.553</v>
      </c>
      <c r="T4984" t="n">
        <v>401.448</v>
      </c>
    </row>
    <row r="4985">
      <c r="A4985" s="142" t="n">
        <v>43518</v>
      </c>
      <c r="B4985" t="n">
        <v>184.23</v>
      </c>
      <c r="C4985" t="n">
        <v>296.65</v>
      </c>
      <c r="D4985" t="n">
        <v>204.11</v>
      </c>
      <c r="E4985" t="n">
        <v>128.36</v>
      </c>
      <c r="F4985" t="n">
        <v>118.31</v>
      </c>
      <c r="G4985" t="n">
        <v>116.86</v>
      </c>
      <c r="H4985" t="inlineStr"/>
      <c r="I4985" t="inlineStr"/>
      <c r="J4985" t="n">
        <v>25.81</v>
      </c>
      <c r="K4985" t="n">
        <v>53.19</v>
      </c>
      <c r="L4985" t="n">
        <v>33623.11</v>
      </c>
      <c r="M4985" t="n">
        <v>208.03</v>
      </c>
      <c r="N4985" t="n">
        <v>1168729.39</v>
      </c>
      <c r="O4985" t="n">
        <v>51.83</v>
      </c>
      <c r="P4985" t="n">
        <v>4.96</v>
      </c>
      <c r="Q4985" t="n">
        <v>72.31</v>
      </c>
      <c r="R4985" t="n">
        <v>213.202</v>
      </c>
      <c r="S4985" t="n">
        <v>204.719</v>
      </c>
      <c r="T4985" t="n">
        <v>404.901</v>
      </c>
    </row>
    <row r="4986">
      <c r="A4986" s="142" t="n">
        <v>43521</v>
      </c>
      <c r="B4986" t="n">
        <v>184.63</v>
      </c>
      <c r="C4986" t="n">
        <v>297.27</v>
      </c>
      <c r="D4986" t="n">
        <v>204.55</v>
      </c>
      <c r="E4986" t="n">
        <v>128.64</v>
      </c>
      <c r="F4986" t="n">
        <v>118.57</v>
      </c>
      <c r="G4986" t="n">
        <v>117.03</v>
      </c>
      <c r="H4986" t="inlineStr"/>
      <c r="I4986" t="inlineStr"/>
      <c r="J4986" t="n">
        <v>25.39</v>
      </c>
      <c r="K4986" t="n">
        <v>52.81</v>
      </c>
      <c r="L4986" t="n">
        <v>33782.24</v>
      </c>
      <c r="M4986" t="n">
        <v>206.34</v>
      </c>
      <c r="N4986" t="n">
        <v>1158720</v>
      </c>
      <c r="O4986" t="n">
        <v>51.55</v>
      </c>
      <c r="P4986" t="n">
        <v>4.87</v>
      </c>
      <c r="Q4986" t="n">
        <v>71.93000000000001</v>
      </c>
      <c r="R4986" t="n">
        <v>213.735</v>
      </c>
      <c r="S4986" t="n">
        <v>205.211</v>
      </c>
      <c r="T4986" t="n">
        <v>408.063</v>
      </c>
    </row>
    <row r="4987">
      <c r="A4987" s="142" t="n">
        <v>43522</v>
      </c>
      <c r="B4987" t="n">
        <v>181.88</v>
      </c>
      <c r="C4987" t="n">
        <v>292.85</v>
      </c>
      <c r="D4987" t="n">
        <v>201.52</v>
      </c>
      <c r="E4987" t="n">
        <v>126.73</v>
      </c>
      <c r="F4987" t="n">
        <v>116.81</v>
      </c>
      <c r="G4987" t="n">
        <v>115.37</v>
      </c>
      <c r="H4987" t="inlineStr"/>
      <c r="I4987" t="inlineStr"/>
      <c r="J4987" t="n">
        <v>25.06</v>
      </c>
      <c r="K4987" t="n">
        <v>52.47</v>
      </c>
      <c r="L4987" t="n">
        <v>33947.18</v>
      </c>
      <c r="M4987" t="n">
        <v>204.05</v>
      </c>
      <c r="N4987" t="n">
        <v>1153583.06</v>
      </c>
      <c r="O4987" t="n">
        <v>51.29</v>
      </c>
      <c r="P4987" t="n">
        <v>4.86</v>
      </c>
      <c r="Q4987" t="n">
        <v>71.31</v>
      </c>
      <c r="R4987" t="n">
        <v>214.48</v>
      </c>
      <c r="S4987" t="n">
        <v>204.954</v>
      </c>
      <c r="T4987" t="n">
        <v>406.669</v>
      </c>
    </row>
    <row r="4988">
      <c r="A4988" s="142" t="n">
        <v>43523</v>
      </c>
      <c r="B4988" t="n">
        <v>181.98</v>
      </c>
      <c r="C4988" t="n">
        <v>292.99</v>
      </c>
      <c r="D4988" t="n">
        <v>201.62</v>
      </c>
      <c r="E4988" t="n">
        <v>126.79</v>
      </c>
      <c r="F4988" t="n">
        <v>116.87</v>
      </c>
      <c r="G4988" t="n">
        <v>115.55</v>
      </c>
      <c r="H4988" t="inlineStr"/>
      <c r="I4988" t="inlineStr"/>
      <c r="J4988" t="n">
        <v>24.85</v>
      </c>
      <c r="K4988" t="n">
        <v>51.76</v>
      </c>
      <c r="L4988" t="n">
        <v>33686.07</v>
      </c>
      <c r="M4988" t="n">
        <v>201.46</v>
      </c>
      <c r="N4988" t="n">
        <v>1138468.11</v>
      </c>
      <c r="O4988" t="n">
        <v>50.36</v>
      </c>
      <c r="P4988" t="n">
        <v>4.79</v>
      </c>
      <c r="Q4988" t="n">
        <v>70.81</v>
      </c>
      <c r="R4988" t="n">
        <v>213.901</v>
      </c>
      <c r="S4988" t="n">
        <v>204.492</v>
      </c>
      <c r="T4988" t="n">
        <v>404.423</v>
      </c>
    </row>
    <row r="4989">
      <c r="A4989" s="142" t="n">
        <v>43524</v>
      </c>
      <c r="B4989" t="n">
        <v>179.4</v>
      </c>
      <c r="C4989" t="n">
        <v>288.84</v>
      </c>
      <c r="D4989" t="n">
        <v>198.77</v>
      </c>
      <c r="E4989" t="n">
        <v>125</v>
      </c>
      <c r="F4989" t="n">
        <v>115.22</v>
      </c>
      <c r="G4989" t="n">
        <v>114.15</v>
      </c>
      <c r="H4989" t="inlineStr"/>
      <c r="I4989" t="inlineStr"/>
      <c r="J4989" t="n">
        <v>24.53</v>
      </c>
      <c r="K4989" t="n">
        <v>51.28</v>
      </c>
      <c r="L4989" t="n">
        <v>33735.92</v>
      </c>
      <c r="M4989" t="n">
        <v>199.32</v>
      </c>
      <c r="N4989" t="n">
        <v>1134076.9</v>
      </c>
      <c r="O4989" t="n">
        <v>49.98</v>
      </c>
      <c r="P4989" t="n">
        <v>4.76</v>
      </c>
      <c r="Q4989" t="n">
        <v>70.03</v>
      </c>
      <c r="R4989" t="n">
        <v>214.087</v>
      </c>
      <c r="S4989" t="n">
        <v>203.687</v>
      </c>
      <c r="T4989" t="n">
        <v>400.36</v>
      </c>
    </row>
    <row r="4990">
      <c r="A4990" s="142" t="n">
        <v>43525</v>
      </c>
      <c r="B4990" t="n">
        <v>178.02</v>
      </c>
      <c r="C4990" t="n">
        <v>286.61</v>
      </c>
      <c r="D4990" t="n">
        <v>197.25</v>
      </c>
      <c r="E4990" t="n">
        <v>124.04</v>
      </c>
      <c r="F4990" t="n">
        <v>114.34</v>
      </c>
      <c r="G4990" t="n">
        <v>113.32</v>
      </c>
      <c r="H4990" t="inlineStr"/>
      <c r="I4990" t="inlineStr"/>
      <c r="J4990" t="n">
        <v>24.39</v>
      </c>
      <c r="K4990" t="n">
        <v>51.14</v>
      </c>
      <c r="L4990" t="n">
        <v>33330.75</v>
      </c>
      <c r="M4990" t="n">
        <v>196.82</v>
      </c>
      <c r="N4990" t="n">
        <v>1107909.49</v>
      </c>
      <c r="O4990" t="n">
        <v>49.31</v>
      </c>
      <c r="P4990" t="n">
        <v>4.67</v>
      </c>
      <c r="Q4990" t="n">
        <v>69.90000000000001</v>
      </c>
      <c r="R4990" t="n">
        <v>214.887</v>
      </c>
      <c r="S4990" t="n">
        <v>204.607</v>
      </c>
      <c r="T4990" t="n">
        <v>400.584</v>
      </c>
    </row>
    <row r="4991">
      <c r="A4991" s="142" t="n">
        <v>43528</v>
      </c>
      <c r="B4991" t="n">
        <v>174.1</v>
      </c>
      <c r="C4991" t="n">
        <v>280.28</v>
      </c>
      <c r="D4991" t="n">
        <v>192.91</v>
      </c>
      <c r="E4991" t="n">
        <v>121.31</v>
      </c>
      <c r="F4991" t="n">
        <v>111.83</v>
      </c>
      <c r="G4991" t="n">
        <v>110.82</v>
      </c>
      <c r="H4991" t="inlineStr"/>
      <c r="I4991" t="inlineStr"/>
      <c r="J4991" t="n">
        <v>23.89</v>
      </c>
      <c r="K4991" t="n">
        <v>50.87</v>
      </c>
      <c r="L4991" t="n">
        <v>32848.71</v>
      </c>
      <c r="M4991" t="n">
        <v>195.58</v>
      </c>
      <c r="N4991" t="n">
        <v>1107640.74</v>
      </c>
      <c r="O4991" t="n">
        <v>49.13</v>
      </c>
      <c r="P4991" t="n">
        <v>4.64</v>
      </c>
      <c r="Q4991" t="n">
        <v>68.40000000000001</v>
      </c>
      <c r="R4991" t="n">
        <v>215.51</v>
      </c>
      <c r="S4991" t="n">
        <v>205.356</v>
      </c>
      <c r="T4991" t="n">
        <v>403.717</v>
      </c>
    </row>
    <row r="4992">
      <c r="A4992" s="142" t="n">
        <v>43529</v>
      </c>
      <c r="B4992" t="n">
        <v>173.26</v>
      </c>
      <c r="C4992" t="n">
        <v>278.93</v>
      </c>
      <c r="D4992" t="n">
        <v>191.98</v>
      </c>
      <c r="E4992" t="n">
        <v>120.72</v>
      </c>
      <c r="F4992" t="n">
        <v>111.29</v>
      </c>
      <c r="G4992" t="n">
        <v>109.67</v>
      </c>
      <c r="H4992" t="inlineStr"/>
      <c r="I4992" t="inlineStr"/>
      <c r="J4992" t="n">
        <v>24.29</v>
      </c>
      <c r="K4992" t="n">
        <v>50.98</v>
      </c>
      <c r="L4992" t="n">
        <v>32725.59</v>
      </c>
      <c r="M4992" t="n">
        <v>196.48</v>
      </c>
      <c r="N4992" t="n">
        <v>1112656.43</v>
      </c>
      <c r="O4992" t="n">
        <v>49.17</v>
      </c>
      <c r="P4992" t="n">
        <v>4.65</v>
      </c>
      <c r="Q4992" t="n">
        <v>69.38</v>
      </c>
      <c r="R4992" t="n">
        <v>215.833</v>
      </c>
      <c r="S4992" t="n">
        <v>205.434</v>
      </c>
      <c r="T4992" t="n">
        <v>404.897</v>
      </c>
    </row>
    <row r="4993">
      <c r="A4993" s="142" t="n">
        <v>43530</v>
      </c>
      <c r="B4993" t="n">
        <v>173.2</v>
      </c>
      <c r="C4993" t="n">
        <v>278.83</v>
      </c>
      <c r="D4993" t="n">
        <v>191.92</v>
      </c>
      <c r="E4993" t="n">
        <v>120.68</v>
      </c>
      <c r="F4993" t="n">
        <v>111.25</v>
      </c>
      <c r="G4993" t="n">
        <v>109.48</v>
      </c>
      <c r="H4993" t="inlineStr"/>
      <c r="I4993" t="inlineStr"/>
      <c r="J4993" t="n">
        <v>24.15</v>
      </c>
      <c r="K4993" t="n">
        <v>50.33</v>
      </c>
      <c r="L4993" t="n">
        <v>32759.54</v>
      </c>
      <c r="M4993" t="n">
        <v>194.06</v>
      </c>
      <c r="N4993" t="n">
        <v>1092725.84</v>
      </c>
      <c r="O4993" t="n">
        <v>48.35</v>
      </c>
      <c r="P4993" t="n">
        <v>4.58</v>
      </c>
      <c r="Q4993" t="n">
        <v>69.14</v>
      </c>
      <c r="R4993" t="n">
        <v>215.754</v>
      </c>
      <c r="S4993" t="n">
        <v>204.478</v>
      </c>
      <c r="T4993" t="n">
        <v>404.787</v>
      </c>
    </row>
    <row r="4994">
      <c r="A4994" s="142" t="n">
        <v>43531</v>
      </c>
      <c r="B4994" t="n">
        <v>170.22</v>
      </c>
      <c r="C4994" t="n">
        <v>274.02</v>
      </c>
      <c r="D4994" t="n">
        <v>188.62</v>
      </c>
      <c r="E4994" t="n">
        <v>118.61</v>
      </c>
      <c r="F4994" t="n">
        <v>109.34</v>
      </c>
      <c r="G4994" t="n">
        <v>107.7</v>
      </c>
      <c r="H4994" t="inlineStr"/>
      <c r="I4994" t="inlineStr"/>
      <c r="J4994" t="n">
        <v>24.07</v>
      </c>
      <c r="K4994" t="n">
        <v>50.7</v>
      </c>
      <c r="L4994" t="n">
        <v>32615.05</v>
      </c>
      <c r="M4994" t="n">
        <v>193.73</v>
      </c>
      <c r="N4994" t="n">
        <v>1118463.9</v>
      </c>
      <c r="O4994" t="n">
        <v>49.25</v>
      </c>
      <c r="P4994" t="n">
        <v>4.67</v>
      </c>
      <c r="Q4994" t="n">
        <v>69.08</v>
      </c>
      <c r="R4994" t="n">
        <v>215.149</v>
      </c>
      <c r="S4994" t="n">
        <v>204.344</v>
      </c>
      <c r="T4994" t="n">
        <v>403.222</v>
      </c>
    </row>
    <row r="4995">
      <c r="A4995" s="142" t="n">
        <v>43532</v>
      </c>
      <c r="B4995" t="n">
        <v>173.53</v>
      </c>
      <c r="C4995" t="n">
        <v>279.34</v>
      </c>
      <c r="D4995" t="n">
        <v>192.29</v>
      </c>
      <c r="E4995" t="n">
        <v>120.91</v>
      </c>
      <c r="F4995" t="n">
        <v>111.47</v>
      </c>
      <c r="G4995" t="n">
        <v>108.96</v>
      </c>
      <c r="H4995" t="inlineStr"/>
      <c r="I4995" t="inlineStr"/>
      <c r="J4995" t="n">
        <v>24.46</v>
      </c>
      <c r="K4995" t="n">
        <v>51.6</v>
      </c>
      <c r="L4995" t="n">
        <v>32772.77</v>
      </c>
      <c r="M4995" t="n">
        <v>200.06</v>
      </c>
      <c r="N4995" t="n">
        <v>1148159.04</v>
      </c>
      <c r="O4995" t="n">
        <v>50.81</v>
      </c>
      <c r="P4995" t="n">
        <v>4.79</v>
      </c>
      <c r="Q4995" t="n">
        <v>70.23</v>
      </c>
      <c r="R4995" t="n">
        <v>213.183</v>
      </c>
      <c r="S4995" t="n">
        <v>203.089</v>
      </c>
      <c r="T4995" t="n">
        <v>397.938</v>
      </c>
    </row>
    <row r="4996">
      <c r="A4996" s="142" t="n">
        <v>43535</v>
      </c>
      <c r="B4996" t="n">
        <v>178.96</v>
      </c>
      <c r="C4996" t="n">
        <v>288.07</v>
      </c>
      <c r="D4996" t="n">
        <v>198.31</v>
      </c>
      <c r="E4996" t="n">
        <v>124.7</v>
      </c>
      <c r="F4996" t="n">
        <v>114.97</v>
      </c>
      <c r="G4996" t="n">
        <v>112.4</v>
      </c>
      <c r="H4996" t="inlineStr"/>
      <c r="I4996" t="inlineStr"/>
      <c r="J4996" t="n">
        <v>24.7</v>
      </c>
      <c r="K4996" t="n">
        <v>51.46</v>
      </c>
      <c r="L4996" t="n">
        <v>32757.26</v>
      </c>
      <c r="M4996" t="n">
        <v>199.44</v>
      </c>
      <c r="N4996" t="n">
        <v>1138089.48</v>
      </c>
      <c r="O4996" t="n">
        <v>50.92</v>
      </c>
      <c r="P4996" t="n">
        <v>4.79</v>
      </c>
      <c r="Q4996" t="n">
        <v>70.92</v>
      </c>
      <c r="R4996" t="n">
        <v>214.858</v>
      </c>
      <c r="S4996" t="n">
        <v>205.596</v>
      </c>
      <c r="T4996" t="n">
        <v>402.588</v>
      </c>
    </row>
    <row r="4997">
      <c r="A4997" s="142" t="n">
        <v>43536</v>
      </c>
      <c r="B4997" t="n">
        <v>179.11</v>
      </c>
      <c r="C4997" t="n">
        <v>288.31</v>
      </c>
      <c r="D4997" t="n">
        <v>198.48</v>
      </c>
      <c r="E4997" t="n">
        <v>124.81</v>
      </c>
      <c r="F4997" t="n">
        <v>115.07</v>
      </c>
      <c r="G4997" t="n">
        <v>112.41</v>
      </c>
      <c r="H4997" t="inlineStr"/>
      <c r="I4997" t="inlineStr"/>
      <c r="J4997" t="n">
        <v>24.87</v>
      </c>
      <c r="K4997" t="n">
        <v>52.3</v>
      </c>
      <c r="L4997" t="n">
        <v>33044.51</v>
      </c>
      <c r="M4997" t="n">
        <v>201.72</v>
      </c>
      <c r="N4997" t="n">
        <v>1158315.77</v>
      </c>
      <c r="O4997" t="n">
        <v>51.58</v>
      </c>
      <c r="P4997" t="n">
        <v>4.86</v>
      </c>
      <c r="Q4997" t="n">
        <v>71.34</v>
      </c>
      <c r="R4997" t="n">
        <v>214.698</v>
      </c>
      <c r="S4997" t="n">
        <v>205.682</v>
      </c>
      <c r="T4997" t="n">
        <v>404.787</v>
      </c>
    </row>
    <row r="4998">
      <c r="A4998" s="142" t="n">
        <v>43537</v>
      </c>
      <c r="B4998" t="n">
        <v>181.8</v>
      </c>
      <c r="C4998" t="n">
        <v>292.63</v>
      </c>
      <c r="D4998" t="n">
        <v>201.46</v>
      </c>
      <c r="E4998" t="n">
        <v>126.68</v>
      </c>
      <c r="F4998" t="n">
        <v>116.8</v>
      </c>
      <c r="G4998" t="n">
        <v>114.6</v>
      </c>
      <c r="H4998" t="inlineStr"/>
      <c r="I4998" t="inlineStr"/>
      <c r="J4998" t="n">
        <v>25.13</v>
      </c>
      <c r="K4998" t="n">
        <v>52.53</v>
      </c>
      <c r="L4998" t="n">
        <v>33324.66</v>
      </c>
      <c r="M4998" t="n">
        <v>202.19</v>
      </c>
      <c r="N4998" t="n">
        <v>1155825.09</v>
      </c>
      <c r="O4998" t="n">
        <v>51.4</v>
      </c>
      <c r="P4998" t="n">
        <v>4.86</v>
      </c>
      <c r="Q4998" t="n">
        <v>71.92</v>
      </c>
      <c r="R4998" t="n">
        <v>216.032</v>
      </c>
      <c r="S4998" t="n">
        <v>206.096</v>
      </c>
      <c r="T4998" t="n">
        <v>403.163</v>
      </c>
    </row>
    <row r="4999">
      <c r="A4999" s="142" t="n">
        <v>43538</v>
      </c>
      <c r="B4999" t="n">
        <v>182.4</v>
      </c>
      <c r="C4999" t="n">
        <v>293.61</v>
      </c>
      <c r="D4999" t="n">
        <v>202.14</v>
      </c>
      <c r="E4999" t="n">
        <v>127.11</v>
      </c>
      <c r="F4999" t="n">
        <v>117.19</v>
      </c>
      <c r="G4999" t="n">
        <v>115.34</v>
      </c>
      <c r="H4999" t="inlineStr"/>
      <c r="I4999" t="inlineStr"/>
      <c r="J4999" t="n">
        <v>24.82</v>
      </c>
      <c r="K4999" t="n">
        <v>51.8</v>
      </c>
      <c r="L4999" t="n">
        <v>32977.19</v>
      </c>
      <c r="M4999" t="n">
        <v>198.41</v>
      </c>
      <c r="N4999" t="n">
        <v>1131424.7</v>
      </c>
      <c r="O4999" t="n">
        <v>50.69</v>
      </c>
      <c r="P4999" t="n">
        <v>4.8</v>
      </c>
      <c r="Q4999" t="n">
        <v>71.05</v>
      </c>
      <c r="R4999" t="n">
        <v>217.741</v>
      </c>
      <c r="S4999" t="n">
        <v>206.235</v>
      </c>
      <c r="T4999" t="n">
        <v>402.505</v>
      </c>
    </row>
    <row r="5000">
      <c r="A5000" s="142" t="n">
        <v>43539</v>
      </c>
      <c r="B5000" t="n">
        <v>179.43</v>
      </c>
      <c r="C5000" t="n">
        <v>288.82</v>
      </c>
      <c r="D5000" t="n">
        <v>198.85</v>
      </c>
      <c r="E5000" t="n">
        <v>125.04</v>
      </c>
      <c r="F5000" t="n">
        <v>115.28</v>
      </c>
      <c r="G5000" t="n">
        <v>113.4</v>
      </c>
      <c r="H5000" t="inlineStr"/>
      <c r="I5000" t="inlineStr"/>
      <c r="J5000" t="n">
        <v>24.74</v>
      </c>
      <c r="K5000" t="n">
        <v>51.8</v>
      </c>
      <c r="L5000" t="n">
        <v>33170.96</v>
      </c>
      <c r="M5000" t="n">
        <v>197.19</v>
      </c>
      <c r="N5000" t="n">
        <v>1131476.83</v>
      </c>
      <c r="O5000" t="n">
        <v>50.35</v>
      </c>
      <c r="P5000" t="n">
        <v>4.82</v>
      </c>
      <c r="Q5000" t="n">
        <v>71.01000000000001</v>
      </c>
      <c r="R5000" t="n">
        <v>219.22</v>
      </c>
      <c r="S5000" t="n">
        <v>207.137</v>
      </c>
      <c r="T5000" t="n">
        <v>405.236</v>
      </c>
    </row>
    <row r="5001">
      <c r="A5001" s="142" t="n">
        <v>43542</v>
      </c>
      <c r="B5001" t="n">
        <v>179.47</v>
      </c>
      <c r="C5001" t="n">
        <v>288.86</v>
      </c>
      <c r="D5001" t="n">
        <v>198.9</v>
      </c>
      <c r="E5001" t="n">
        <v>125.06</v>
      </c>
      <c r="F5001" t="n">
        <v>115.32</v>
      </c>
      <c r="G5001" t="n">
        <v>113.65</v>
      </c>
      <c r="H5001" t="inlineStr"/>
      <c r="I5001" t="inlineStr"/>
      <c r="J5001" t="n">
        <v>24.77</v>
      </c>
      <c r="K5001" t="n">
        <v>51.35</v>
      </c>
      <c r="L5001" t="n">
        <v>33272.9</v>
      </c>
      <c r="M5001" t="n">
        <v>195.4</v>
      </c>
      <c r="N5001" t="n">
        <v>1116199.7</v>
      </c>
      <c r="O5001" t="n">
        <v>49.73</v>
      </c>
      <c r="P5001" t="n">
        <v>4.78</v>
      </c>
      <c r="Q5001" t="n">
        <v>70.92</v>
      </c>
      <c r="R5001" t="n">
        <v>219.897</v>
      </c>
      <c r="S5001" t="n">
        <v>208.003</v>
      </c>
      <c r="T5001" t="n">
        <v>409.411</v>
      </c>
    </row>
    <row r="5002">
      <c r="A5002" s="142" t="n">
        <v>43543</v>
      </c>
      <c r="B5002" t="n">
        <v>177.22</v>
      </c>
      <c r="C5002" t="n">
        <v>285.23</v>
      </c>
      <c r="D5002" t="n">
        <v>196.41</v>
      </c>
      <c r="E5002" t="n">
        <v>123.5</v>
      </c>
      <c r="F5002" t="n">
        <v>113.87</v>
      </c>
      <c r="G5002" t="n">
        <v>112.34</v>
      </c>
      <c r="H5002" t="inlineStr"/>
      <c r="I5002" t="n">
        <v>100.22</v>
      </c>
      <c r="J5002" t="n">
        <v>24.62</v>
      </c>
      <c r="K5002" t="n">
        <v>51.4</v>
      </c>
      <c r="L5002" t="n">
        <v>33548.08</v>
      </c>
      <c r="M5002" t="n">
        <v>196.5</v>
      </c>
      <c r="N5002" t="n">
        <v>1118943.82</v>
      </c>
      <c r="O5002" t="n">
        <v>50.01</v>
      </c>
      <c r="P5002" t="n">
        <v>4.79</v>
      </c>
      <c r="Q5002" t="n">
        <v>70.63</v>
      </c>
      <c r="R5002" t="n">
        <v>221.184</v>
      </c>
      <c r="S5002" t="n">
        <v>208.101</v>
      </c>
      <c r="T5002" t="n">
        <v>409.746</v>
      </c>
    </row>
    <row r="5003">
      <c r="A5003" s="142" t="n">
        <v>43544</v>
      </c>
      <c r="B5003" t="n">
        <v>178.94</v>
      </c>
      <c r="C5003" t="n">
        <v>288.01</v>
      </c>
      <c r="D5003" t="n">
        <v>198.32</v>
      </c>
      <c r="E5003" t="n">
        <v>124.7</v>
      </c>
      <c r="F5003" t="n">
        <v>114.98</v>
      </c>
      <c r="G5003" t="n">
        <v>113.53</v>
      </c>
      <c r="H5003" t="inlineStr"/>
      <c r="I5003" t="n">
        <v>101.15</v>
      </c>
      <c r="J5003" t="n">
        <v>24.35</v>
      </c>
      <c r="K5003" t="n">
        <v>51.95</v>
      </c>
      <c r="L5003" t="n">
        <v>33571.56</v>
      </c>
      <c r="M5003" t="n">
        <v>198.53</v>
      </c>
      <c r="N5003" t="n">
        <v>1131717.15</v>
      </c>
      <c r="O5003" t="n">
        <v>50.54</v>
      </c>
      <c r="P5003" t="n">
        <v>4.84</v>
      </c>
      <c r="Q5003" t="n">
        <v>69.97</v>
      </c>
      <c r="R5003" t="n">
        <v>219.156</v>
      </c>
      <c r="S5003" t="n">
        <v>207.223</v>
      </c>
      <c r="T5003" t="n">
        <v>408.609</v>
      </c>
    </row>
    <row r="5004">
      <c r="A5004" s="142" t="n">
        <v>43545</v>
      </c>
      <c r="B5004" t="n">
        <v>181.46</v>
      </c>
      <c r="C5004" t="n">
        <v>292.05</v>
      </c>
      <c r="D5004" t="n">
        <v>201.11</v>
      </c>
      <c r="E5004" t="n">
        <v>126.45</v>
      </c>
      <c r="F5004" t="n">
        <v>116.6</v>
      </c>
      <c r="G5004" t="n">
        <v>115.19</v>
      </c>
      <c r="H5004" t="inlineStr"/>
      <c r="I5004" t="n">
        <v>101.49</v>
      </c>
      <c r="J5004" t="n">
        <v>24.94</v>
      </c>
      <c r="K5004" t="n">
        <v>52.2</v>
      </c>
      <c r="L5004" t="n">
        <v>33680.52</v>
      </c>
      <c r="M5004" t="n">
        <v>199.83</v>
      </c>
      <c r="N5004" t="n">
        <v>1137175.08</v>
      </c>
      <c r="O5004" t="n">
        <v>50.74</v>
      </c>
      <c r="P5004" t="n">
        <v>4.88</v>
      </c>
      <c r="Q5004" t="n">
        <v>71.59999999999999</v>
      </c>
      <c r="R5004" t="n">
        <v>219.214</v>
      </c>
      <c r="S5004" t="n">
        <v>208.49</v>
      </c>
      <c r="T5004" t="n">
        <v>408.784</v>
      </c>
    </row>
    <row r="5005">
      <c r="A5005" s="142" t="n">
        <v>43546</v>
      </c>
      <c r="B5005" t="n">
        <v>182.62</v>
      </c>
      <c r="C5005" t="n">
        <v>293.91</v>
      </c>
      <c r="D5005" t="n">
        <v>202.4</v>
      </c>
      <c r="E5005" t="n">
        <v>127.26</v>
      </c>
      <c r="F5005" t="n">
        <v>117.34</v>
      </c>
      <c r="G5005" t="n">
        <v>116.01</v>
      </c>
      <c r="H5005" t="inlineStr"/>
      <c r="I5005" t="n">
        <v>102.67</v>
      </c>
      <c r="J5005" t="n">
        <v>25.18</v>
      </c>
      <c r="K5005" t="n">
        <v>52.35</v>
      </c>
      <c r="L5005" t="n">
        <v>33415.13</v>
      </c>
      <c r="M5005" t="n">
        <v>201.24</v>
      </c>
      <c r="N5005" t="n">
        <v>1150789.97</v>
      </c>
      <c r="O5005" t="n">
        <v>51.29</v>
      </c>
      <c r="P5005" t="n">
        <v>4.9</v>
      </c>
      <c r="Q5005" t="n">
        <v>72.20999999999999</v>
      </c>
      <c r="R5005" t="n">
        <v>216.555</v>
      </c>
      <c r="S5005" t="n">
        <v>206.819</v>
      </c>
      <c r="T5005" t="n">
        <v>407.734</v>
      </c>
    </row>
    <row r="5006">
      <c r="A5006" s="142" t="n">
        <v>43549</v>
      </c>
      <c r="B5006" t="n">
        <v>181.6</v>
      </c>
      <c r="C5006" t="n">
        <v>292.25</v>
      </c>
      <c r="D5006" t="n">
        <v>201.28</v>
      </c>
      <c r="E5006" t="n">
        <v>126.55</v>
      </c>
      <c r="F5006" t="n">
        <v>116.7</v>
      </c>
      <c r="G5006" t="n">
        <v>114.58</v>
      </c>
      <c r="H5006" t="inlineStr"/>
      <c r="I5006" t="n">
        <v>103.09</v>
      </c>
      <c r="J5006" t="n">
        <v>25.58</v>
      </c>
      <c r="K5006" t="n">
        <v>52.9</v>
      </c>
      <c r="L5006" t="n">
        <v>33789.48</v>
      </c>
      <c r="M5006" t="n">
        <v>204.14</v>
      </c>
      <c r="N5006" t="n">
        <v>1168542.07</v>
      </c>
      <c r="O5006" t="n">
        <v>51.94</v>
      </c>
      <c r="P5006" t="n">
        <v>4.98</v>
      </c>
      <c r="Q5006" t="n">
        <v>72.20999999999999</v>
      </c>
      <c r="R5006" t="n">
        <v>215.569</v>
      </c>
      <c r="S5006" t="n">
        <v>205.159</v>
      </c>
      <c r="T5006" t="n">
        <v>401.766</v>
      </c>
    </row>
    <row r="5007">
      <c r="A5007" s="142" t="n">
        <v>43550</v>
      </c>
      <c r="B5007" t="n">
        <v>183.85</v>
      </c>
      <c r="C5007" t="n">
        <v>295.87</v>
      </c>
      <c r="D5007" t="n">
        <v>203.78</v>
      </c>
      <c r="E5007" t="n">
        <v>128.12</v>
      </c>
      <c r="F5007" t="n">
        <v>118.15</v>
      </c>
      <c r="G5007" t="n">
        <v>116.41</v>
      </c>
      <c r="H5007" t="inlineStr"/>
      <c r="I5007" t="n">
        <v>103.89</v>
      </c>
      <c r="J5007" t="n">
        <v>25.81</v>
      </c>
      <c r="K5007" t="n">
        <v>53.33</v>
      </c>
      <c r="L5007" t="n">
        <v>33544.43</v>
      </c>
      <c r="M5007" t="n">
        <v>205.54</v>
      </c>
      <c r="N5007" t="n">
        <v>1175640.15</v>
      </c>
      <c r="O5007" t="n">
        <v>52.52</v>
      </c>
      <c r="P5007" t="n">
        <v>5</v>
      </c>
      <c r="Q5007" t="n">
        <v>73.54000000000001</v>
      </c>
      <c r="R5007" t="n">
        <v>217.209</v>
      </c>
      <c r="S5007" t="n">
        <v>207.343</v>
      </c>
      <c r="T5007" t="n">
        <v>404.315</v>
      </c>
    </row>
    <row r="5008">
      <c r="A5008" s="142" t="n">
        <v>43551</v>
      </c>
      <c r="B5008" t="n">
        <v>185.89</v>
      </c>
      <c r="C5008" t="n">
        <v>299.15</v>
      </c>
      <c r="D5008" t="n">
        <v>206.04</v>
      </c>
      <c r="E5008" t="n">
        <v>129.55</v>
      </c>
      <c r="F5008" t="n">
        <v>119.47</v>
      </c>
      <c r="G5008" t="n">
        <v>117.27</v>
      </c>
      <c r="H5008" t="inlineStr"/>
      <c r="I5008" t="n">
        <v>105.1</v>
      </c>
      <c r="J5008" t="n">
        <v>25.95</v>
      </c>
      <c r="K5008" t="n">
        <v>52.94</v>
      </c>
      <c r="L5008" t="n">
        <v>32975.62</v>
      </c>
      <c r="M5008" t="n">
        <v>203.36</v>
      </c>
      <c r="N5008" t="n">
        <v>1165863.16</v>
      </c>
      <c r="O5008" t="n">
        <v>52</v>
      </c>
      <c r="P5008" t="n">
        <v>4.94</v>
      </c>
      <c r="Q5008" t="n">
        <v>73.92</v>
      </c>
      <c r="R5008" t="n">
        <v>217.308</v>
      </c>
      <c r="S5008" t="n">
        <v>207.125</v>
      </c>
      <c r="T5008" t="n">
        <v>402.961</v>
      </c>
    </row>
    <row r="5009">
      <c r="A5009" s="142" t="n">
        <v>43552</v>
      </c>
      <c r="B5009" t="n">
        <v>184.38</v>
      </c>
      <c r="C5009" t="n">
        <v>296.71</v>
      </c>
      <c r="D5009" t="n">
        <v>204.37</v>
      </c>
      <c r="E5009" t="n">
        <v>128.49</v>
      </c>
      <c r="F5009" t="n">
        <v>118.5</v>
      </c>
      <c r="G5009" t="n">
        <v>116.03</v>
      </c>
      <c r="H5009" t="inlineStr"/>
      <c r="I5009" t="n">
        <v>104.68</v>
      </c>
      <c r="J5009" t="n">
        <v>25.51</v>
      </c>
      <c r="K5009" t="n">
        <v>52.03</v>
      </c>
      <c r="L5009" t="n">
        <v>31934.33</v>
      </c>
      <c r="M5009" t="n">
        <v>199.75</v>
      </c>
      <c r="N5009" t="n">
        <v>1133638.93</v>
      </c>
      <c r="O5009" t="n">
        <v>50.83</v>
      </c>
      <c r="P5009" t="n">
        <v>4.78</v>
      </c>
      <c r="Q5009" t="n">
        <v>72.38</v>
      </c>
      <c r="R5009" t="n">
        <v>217.044</v>
      </c>
      <c r="S5009" t="n">
        <v>207.609</v>
      </c>
      <c r="T5009" t="n">
        <v>404.184</v>
      </c>
    </row>
    <row r="5010">
      <c r="A5010" s="142" t="n">
        <v>43553</v>
      </c>
      <c r="B5010" t="n">
        <v>178.91</v>
      </c>
      <c r="C5010" t="n">
        <v>287.9</v>
      </c>
      <c r="D5010" t="n">
        <v>198.31</v>
      </c>
      <c r="E5010" t="n">
        <v>124.68</v>
      </c>
      <c r="F5010" t="n">
        <v>114.98</v>
      </c>
      <c r="G5010" t="n">
        <v>112.41</v>
      </c>
      <c r="H5010" t="inlineStr"/>
      <c r="I5010" t="n">
        <v>102.91</v>
      </c>
      <c r="J5010" t="n">
        <v>25.33</v>
      </c>
      <c r="K5010" t="n">
        <v>52.11</v>
      </c>
      <c r="L5010" t="n">
        <v>32269.29</v>
      </c>
      <c r="M5010" t="n">
        <v>199.06</v>
      </c>
      <c r="N5010" t="n">
        <v>1130311.55</v>
      </c>
      <c r="O5010" t="n">
        <v>50.51</v>
      </c>
      <c r="P5010" t="n">
        <v>4.77</v>
      </c>
      <c r="Q5010" t="n">
        <v>71.84999999999999</v>
      </c>
      <c r="R5010" t="n">
        <v>218.433</v>
      </c>
      <c r="S5010" t="n">
        <v>209.16</v>
      </c>
      <c r="T5010" t="n">
        <v>409.419</v>
      </c>
    </row>
    <row r="5011">
      <c r="A5011" s="142" t="n">
        <v>43556</v>
      </c>
      <c r="B5011" t="n">
        <v>177.73</v>
      </c>
      <c r="C5011" t="n">
        <v>285.99</v>
      </c>
      <c r="D5011" t="n">
        <v>197.01</v>
      </c>
      <c r="E5011" t="n">
        <v>123.86</v>
      </c>
      <c r="F5011" t="n">
        <v>114.23</v>
      </c>
      <c r="G5011" t="n">
        <v>111.61</v>
      </c>
      <c r="H5011" t="inlineStr"/>
      <c r="I5011" t="n">
        <v>103.05</v>
      </c>
      <c r="J5011" t="n">
        <v>25.26</v>
      </c>
      <c r="K5011" t="n">
        <v>51.39</v>
      </c>
      <c r="L5011" t="n">
        <v>32482.13</v>
      </c>
      <c r="M5011" t="n">
        <v>195.48</v>
      </c>
      <c r="N5011" t="n">
        <v>1110354.64</v>
      </c>
      <c r="O5011" t="n">
        <v>49.44</v>
      </c>
      <c r="P5011" t="n">
        <v>4.68</v>
      </c>
      <c r="Q5011" t="n">
        <v>71.45</v>
      </c>
      <c r="R5011" t="n">
        <v>221.075</v>
      </c>
      <c r="S5011" t="n">
        <v>211.692</v>
      </c>
      <c r="T5011" t="n">
        <v>414.336</v>
      </c>
    </row>
    <row r="5012">
      <c r="A5012" s="142" t="n">
        <v>43557</v>
      </c>
      <c r="B5012" t="n">
        <v>175.05</v>
      </c>
      <c r="C5012" t="n">
        <v>281.66</v>
      </c>
      <c r="D5012" t="n">
        <v>194.04</v>
      </c>
      <c r="E5012" t="n">
        <v>121.99</v>
      </c>
      <c r="F5012" t="n">
        <v>112.51</v>
      </c>
      <c r="G5012" t="n">
        <v>109.85</v>
      </c>
      <c r="H5012" t="inlineStr"/>
      <c r="I5012" t="n">
        <v>102.37</v>
      </c>
      <c r="J5012" t="n">
        <v>24.88</v>
      </c>
      <c r="K5012" t="n">
        <v>51.91</v>
      </c>
      <c r="L5012" t="n">
        <v>32492.93</v>
      </c>
      <c r="M5012" t="n">
        <v>196.62</v>
      </c>
      <c r="N5012" t="n">
        <v>1117112.89</v>
      </c>
      <c r="O5012" t="n">
        <v>49.85</v>
      </c>
      <c r="P5012" t="n">
        <v>4.69</v>
      </c>
      <c r="Q5012" t="n">
        <v>70.64</v>
      </c>
      <c r="R5012" t="n">
        <v>221.856</v>
      </c>
      <c r="S5012" t="n">
        <v>212.293</v>
      </c>
      <c r="T5012" t="n">
        <v>415.878</v>
      </c>
    </row>
    <row r="5013">
      <c r="A5013" s="142" t="n">
        <v>43558</v>
      </c>
      <c r="B5013" t="n">
        <v>176.13</v>
      </c>
      <c r="C5013" t="n">
        <v>283.41</v>
      </c>
      <c r="D5013" t="n">
        <v>195.25</v>
      </c>
      <c r="E5013" t="n">
        <v>122.75</v>
      </c>
      <c r="F5013" t="n">
        <v>113.21</v>
      </c>
      <c r="G5013" t="n">
        <v>110.23</v>
      </c>
      <c r="H5013" t="inlineStr"/>
      <c r="I5013" t="n">
        <v>102.29</v>
      </c>
      <c r="J5013" t="n">
        <v>24.87</v>
      </c>
      <c r="K5013" t="n">
        <v>51.19</v>
      </c>
      <c r="L5013" t="n">
        <v>32574.42</v>
      </c>
      <c r="M5013" t="n">
        <v>196.63</v>
      </c>
      <c r="N5013" t="n">
        <v>1111732.23</v>
      </c>
      <c r="O5013" t="n">
        <v>49.63</v>
      </c>
      <c r="P5013" t="n">
        <v>4.67</v>
      </c>
      <c r="Q5013" t="n">
        <v>70.81999999999999</v>
      </c>
      <c r="R5013" t="n">
        <v>223.983</v>
      </c>
      <c r="S5013" t="n">
        <v>212.753</v>
      </c>
      <c r="T5013" t="n">
        <v>417.85</v>
      </c>
    </row>
    <row r="5014">
      <c r="A5014" s="142" t="n">
        <v>43559</v>
      </c>
      <c r="B5014" t="n">
        <v>176.25</v>
      </c>
      <c r="C5014" t="n">
        <v>283.6</v>
      </c>
      <c r="D5014" t="n">
        <v>195.38</v>
      </c>
      <c r="E5014" t="n">
        <v>122.84</v>
      </c>
      <c r="F5014" t="n">
        <v>113.29</v>
      </c>
      <c r="G5014" t="n">
        <v>110.69</v>
      </c>
      <c r="H5014" t="inlineStr"/>
      <c r="I5014" t="n">
        <v>102.67</v>
      </c>
      <c r="J5014" t="n">
        <v>24.55</v>
      </c>
      <c r="K5014" t="n">
        <v>51.88</v>
      </c>
      <c r="L5014" t="n">
        <v>32564.47</v>
      </c>
      <c r="M5014" t="n">
        <v>198.69</v>
      </c>
      <c r="N5014" t="n">
        <v>1131469.3</v>
      </c>
      <c r="O5014" t="n">
        <v>50.34</v>
      </c>
      <c r="P5014" t="n">
        <v>4.73</v>
      </c>
      <c r="Q5014" t="n">
        <v>70.02</v>
      </c>
      <c r="R5014" t="n">
        <v>223.547</v>
      </c>
      <c r="S5014" t="n">
        <v>213.042</v>
      </c>
      <c r="T5014" t="n">
        <v>418.701</v>
      </c>
    </row>
    <row r="5015">
      <c r="A5015" s="142" t="n">
        <v>43560</v>
      </c>
      <c r="B5015" t="n">
        <v>178.93</v>
      </c>
      <c r="C5015" t="n">
        <v>287.9</v>
      </c>
      <c r="D5015" t="n">
        <v>198.35</v>
      </c>
      <c r="E5015" t="n">
        <v>124.7</v>
      </c>
      <c r="F5015" t="n">
        <v>115.02</v>
      </c>
      <c r="G5015" t="n">
        <v>112.24</v>
      </c>
      <c r="H5015" t="inlineStr"/>
      <c r="I5015" t="n">
        <v>103.1</v>
      </c>
      <c r="J5015" t="n">
        <v>24.97</v>
      </c>
      <c r="K5015" t="n">
        <v>51.87</v>
      </c>
      <c r="L5015" t="n">
        <v>32651.95</v>
      </c>
      <c r="M5015" t="n">
        <v>198.24</v>
      </c>
      <c r="N5015" t="n">
        <v>1130126.23</v>
      </c>
      <c r="O5015" t="n">
        <v>50.3</v>
      </c>
      <c r="P5015" t="n">
        <v>4.74</v>
      </c>
      <c r="Q5015" t="n">
        <v>71.18000000000001</v>
      </c>
      <c r="R5015" t="n">
        <v>223.829</v>
      </c>
      <c r="S5015" t="n">
        <v>213.657</v>
      </c>
      <c r="T5015" t="n">
        <v>420.171</v>
      </c>
    </row>
    <row r="5016">
      <c r="A5016" s="142" t="n">
        <v>43563</v>
      </c>
      <c r="B5016" t="n">
        <v>178.41</v>
      </c>
      <c r="C5016" t="n">
        <v>287.05</v>
      </c>
      <c r="D5016" t="n">
        <v>197.78</v>
      </c>
      <c r="E5016" t="n">
        <v>124.35</v>
      </c>
      <c r="F5016" t="n">
        <v>114.69</v>
      </c>
      <c r="G5016" t="n">
        <v>112</v>
      </c>
      <c r="H5016" t="inlineStr"/>
      <c r="I5016" t="n">
        <v>103.25</v>
      </c>
      <c r="J5016" t="n">
        <v>25.21</v>
      </c>
      <c r="K5016" t="n">
        <v>52.17</v>
      </c>
      <c r="L5016" t="n">
        <v>32859.36</v>
      </c>
      <c r="M5016" t="n">
        <v>198.99</v>
      </c>
      <c r="N5016" t="n">
        <v>1137722.77</v>
      </c>
      <c r="O5016" t="n">
        <v>50.62</v>
      </c>
      <c r="P5016" t="n">
        <v>4.78</v>
      </c>
      <c r="Q5016" t="n">
        <v>71.97</v>
      </c>
      <c r="R5016" t="n">
        <v>223.537</v>
      </c>
      <c r="S5016" t="n">
        <v>213.277</v>
      </c>
      <c r="T5016" t="n">
        <v>420.033</v>
      </c>
    </row>
    <row r="5017">
      <c r="A5017" s="142" t="n">
        <v>43564</v>
      </c>
      <c r="B5017" t="n">
        <v>181.21</v>
      </c>
      <c r="C5017" t="n">
        <v>291.55</v>
      </c>
      <c r="D5017" t="n">
        <v>200.89</v>
      </c>
      <c r="E5017" t="n">
        <v>126.3</v>
      </c>
      <c r="F5017" t="n">
        <v>116.49</v>
      </c>
      <c r="G5017" t="n">
        <v>114.14</v>
      </c>
      <c r="H5017" t="inlineStr"/>
      <c r="I5017" t="n">
        <v>104.22</v>
      </c>
      <c r="J5017" t="n">
        <v>25.25</v>
      </c>
      <c r="K5017" t="n">
        <v>52.29</v>
      </c>
      <c r="L5017" t="n">
        <v>32861.45</v>
      </c>
      <c r="M5017" t="n">
        <v>200.02</v>
      </c>
      <c r="N5017" t="n">
        <v>1137722.77</v>
      </c>
      <c r="O5017" t="n">
        <v>50.93</v>
      </c>
      <c r="P5017" t="n">
        <v>4.81</v>
      </c>
      <c r="Q5017" t="n">
        <v>72.06999999999999</v>
      </c>
      <c r="R5017" t="n">
        <v>222.488</v>
      </c>
      <c r="S5017" t="n">
        <v>212.358</v>
      </c>
      <c r="T5017" t="n">
        <v>421.511</v>
      </c>
    </row>
    <row r="5018">
      <c r="A5018" s="142" t="n">
        <v>43565</v>
      </c>
      <c r="B5018" t="n">
        <v>181.37</v>
      </c>
      <c r="C5018" t="n">
        <v>291.79</v>
      </c>
      <c r="D5018" t="n">
        <v>201.06</v>
      </c>
      <c r="E5018" t="n">
        <v>126.41</v>
      </c>
      <c r="F5018" t="n">
        <v>116.6</v>
      </c>
      <c r="G5018" t="n">
        <v>114.37</v>
      </c>
      <c r="H5018" t="inlineStr"/>
      <c r="I5018" t="n">
        <v>104.24</v>
      </c>
      <c r="J5018" t="n">
        <v>25.44</v>
      </c>
      <c r="K5018" t="n">
        <v>51.81</v>
      </c>
      <c r="L5018" t="n">
        <v>33003.93</v>
      </c>
      <c r="M5018" t="n">
        <v>198.63</v>
      </c>
      <c r="N5018" t="n">
        <v>1137722.77</v>
      </c>
      <c r="O5018" t="n">
        <v>50.63</v>
      </c>
      <c r="P5018" t="n">
        <v>4.78</v>
      </c>
      <c r="Q5018" t="n">
        <v>72.38</v>
      </c>
      <c r="R5018" t="n">
        <v>223.11</v>
      </c>
      <c r="S5018" t="n">
        <v>213.273</v>
      </c>
      <c r="T5018" t="n">
        <v>423.438</v>
      </c>
    </row>
    <row r="5019">
      <c r="A5019" s="142" t="n">
        <v>43566</v>
      </c>
      <c r="B5019" t="n">
        <v>179.04</v>
      </c>
      <c r="C5019" t="n">
        <v>288.04</v>
      </c>
      <c r="D5019" t="n">
        <v>198.49</v>
      </c>
      <c r="E5019" t="n">
        <v>124.78</v>
      </c>
      <c r="F5019" t="n">
        <v>115.1</v>
      </c>
      <c r="G5019" t="n">
        <v>112.68</v>
      </c>
      <c r="H5019" t="inlineStr"/>
      <c r="I5019" t="n">
        <v>103.27</v>
      </c>
      <c r="J5019" t="n">
        <v>24.95</v>
      </c>
      <c r="K5019" t="n">
        <v>51.01</v>
      </c>
      <c r="L5019" t="n">
        <v>32382.32</v>
      </c>
      <c r="M5019" t="n">
        <v>195.64</v>
      </c>
      <c r="N5019" t="n">
        <v>1116647.42</v>
      </c>
      <c r="O5019" t="n">
        <v>49.92</v>
      </c>
      <c r="P5019" t="n">
        <v>4.7</v>
      </c>
      <c r="Q5019" t="n">
        <v>71.06999999999999</v>
      </c>
      <c r="R5019" t="n">
        <v>223.346</v>
      </c>
      <c r="S5019" t="n">
        <v>212.644</v>
      </c>
      <c r="T5019" t="n">
        <v>419.326</v>
      </c>
    </row>
    <row r="5020">
      <c r="A5020" s="142" t="n">
        <v>43567</v>
      </c>
      <c r="B5020" t="n">
        <v>175.99</v>
      </c>
      <c r="C5020" t="n">
        <v>283.14</v>
      </c>
      <c r="D5020" t="n">
        <v>195.11</v>
      </c>
      <c r="E5020" t="n">
        <v>122.66</v>
      </c>
      <c r="F5020" t="n">
        <v>113.15</v>
      </c>
      <c r="G5020" t="n">
        <v>110.98</v>
      </c>
      <c r="H5020" t="inlineStr"/>
      <c r="I5020" t="n">
        <v>101.59</v>
      </c>
      <c r="J5020" t="n">
        <v>24.76</v>
      </c>
      <c r="K5020" t="n">
        <v>50.63</v>
      </c>
      <c r="L5020" t="n">
        <v>32554.81</v>
      </c>
      <c r="M5020" t="n">
        <v>194.47</v>
      </c>
      <c r="N5020" t="n">
        <v>1108057.83</v>
      </c>
      <c r="O5020" t="n">
        <v>49.61</v>
      </c>
      <c r="P5020" t="n">
        <v>4.66</v>
      </c>
      <c r="Q5020" t="n">
        <v>70.33</v>
      </c>
      <c r="R5020" t="n">
        <v>223.744</v>
      </c>
      <c r="S5020" t="n">
        <v>212.953</v>
      </c>
      <c r="T5020" t="n">
        <v>418.458</v>
      </c>
    </row>
    <row r="5021">
      <c r="A5021" s="142" t="n">
        <v>43570</v>
      </c>
      <c r="B5021" t="n">
        <v>174.65</v>
      </c>
      <c r="C5021" t="n">
        <v>280.97</v>
      </c>
      <c r="D5021" t="n">
        <v>193.64</v>
      </c>
      <c r="E5021" t="n">
        <v>121.73</v>
      </c>
      <c r="F5021" t="n">
        <v>112.29</v>
      </c>
      <c r="G5021" t="n">
        <v>110.54</v>
      </c>
      <c r="H5021" t="inlineStr"/>
      <c r="I5021" t="n">
        <v>101.53</v>
      </c>
      <c r="J5021" t="n">
        <v>24.5</v>
      </c>
      <c r="K5021" t="n">
        <v>50.78</v>
      </c>
      <c r="L5021" t="n">
        <v>32410.86</v>
      </c>
      <c r="M5021" t="n">
        <v>194.15</v>
      </c>
      <c r="N5021" t="n">
        <v>1108476.59</v>
      </c>
      <c r="O5021" t="n">
        <v>49.54</v>
      </c>
      <c r="P5021" t="n">
        <v>4.62</v>
      </c>
      <c r="Q5021" t="n">
        <v>69.48999999999999</v>
      </c>
      <c r="R5021" t="n">
        <v>224.154</v>
      </c>
      <c r="S5021" t="n">
        <v>213.156</v>
      </c>
      <c r="T5021" t="n">
        <v>417.556</v>
      </c>
    </row>
    <row r="5022">
      <c r="A5022" s="142" t="n">
        <v>43571</v>
      </c>
      <c r="B5022" t="n">
        <v>175.08</v>
      </c>
      <c r="C5022" t="n">
        <v>281.65</v>
      </c>
      <c r="D5022" t="n">
        <v>194.12</v>
      </c>
      <c r="E5022" t="n">
        <v>122.03</v>
      </c>
      <c r="F5022" t="n">
        <v>112.57</v>
      </c>
      <c r="G5022" t="n">
        <v>110.75</v>
      </c>
      <c r="H5022" t="inlineStr"/>
      <c r="I5022" t="n">
        <v>101.41</v>
      </c>
      <c r="J5022" t="n">
        <v>24.37</v>
      </c>
      <c r="K5022" t="n">
        <v>49.92</v>
      </c>
      <c r="L5022" t="n">
        <v>32140.2</v>
      </c>
      <c r="M5022" t="n">
        <v>191.08</v>
      </c>
      <c r="N5022" t="n">
        <v>1087928.38</v>
      </c>
      <c r="O5022" t="n">
        <v>48.62</v>
      </c>
      <c r="P5022" t="n">
        <v>4.55</v>
      </c>
      <c r="Q5022" t="n">
        <v>69.2</v>
      </c>
      <c r="R5022" t="n">
        <v>224.793</v>
      </c>
      <c r="S5022" t="n">
        <v>213.678</v>
      </c>
      <c r="T5022" t="n">
        <v>420.738</v>
      </c>
    </row>
    <row r="5023">
      <c r="A5023" s="142" t="n">
        <v>43572</v>
      </c>
      <c r="B5023" t="n">
        <v>171.48</v>
      </c>
      <c r="C5023" t="n">
        <v>275.86</v>
      </c>
      <c r="D5023" t="n">
        <v>190.13</v>
      </c>
      <c r="E5023" t="n">
        <v>119.52</v>
      </c>
      <c r="F5023" t="n">
        <v>110.26</v>
      </c>
      <c r="G5023" t="n">
        <v>108.4</v>
      </c>
      <c r="H5023" t="inlineStr"/>
      <c r="I5023" t="n">
        <v>100.62</v>
      </c>
      <c r="J5023" t="n">
        <v>24.25</v>
      </c>
      <c r="K5023" t="n">
        <v>49.85</v>
      </c>
      <c r="L5023" t="n">
        <v>32451.28</v>
      </c>
      <c r="M5023" t="n">
        <v>189.79</v>
      </c>
      <c r="N5023" t="n">
        <v>1082137.32</v>
      </c>
      <c r="O5023" t="n">
        <v>48.37</v>
      </c>
      <c r="P5023" t="n">
        <v>4.54</v>
      </c>
      <c r="Q5023" t="n">
        <v>68.63</v>
      </c>
      <c r="R5023" t="n">
        <v>225.133</v>
      </c>
      <c r="S5023" t="n">
        <v>213.521</v>
      </c>
      <c r="T5023" t="n">
        <v>421.775</v>
      </c>
    </row>
    <row r="5024">
      <c r="A5024" s="142" t="n">
        <v>43573</v>
      </c>
      <c r="B5024" t="n">
        <v>170.54</v>
      </c>
      <c r="C5024" t="n">
        <v>274.33</v>
      </c>
      <c r="D5024" t="n">
        <v>189.08</v>
      </c>
      <c r="E5024" t="n">
        <v>118.86</v>
      </c>
      <c r="F5024" t="n">
        <v>109.65</v>
      </c>
      <c r="G5024" t="n">
        <v>107.82</v>
      </c>
      <c r="H5024" t="inlineStr"/>
      <c r="I5024" t="n">
        <v>100.81</v>
      </c>
      <c r="J5024" t="n">
        <v>24.18</v>
      </c>
      <c r="K5024" t="n">
        <v>49.6</v>
      </c>
      <c r="L5024" t="n">
        <v>32645.79</v>
      </c>
      <c r="M5024" t="n">
        <v>187.91</v>
      </c>
      <c r="N5024" t="n">
        <v>1076372.04</v>
      </c>
      <c r="O5024" t="n">
        <v>48.01</v>
      </c>
      <c r="P5024" t="n">
        <v>4.52</v>
      </c>
      <c r="Q5024" t="n">
        <v>68.34</v>
      </c>
      <c r="R5024" t="n">
        <v>225.678</v>
      </c>
      <c r="S5024" t="n">
        <v>214.497</v>
      </c>
      <c r="T5024" t="n">
        <v>422.491</v>
      </c>
    </row>
    <row r="5025">
      <c r="A5025" s="142" t="n">
        <v>43574</v>
      </c>
      <c r="B5025" t="n">
        <v>170.54</v>
      </c>
      <c r="C5025" t="n">
        <v>274.33</v>
      </c>
      <c r="D5025" t="n">
        <v>189.08</v>
      </c>
      <c r="E5025" t="n">
        <v>118.86</v>
      </c>
      <c r="F5025" t="n">
        <v>109.65</v>
      </c>
      <c r="G5025" t="n">
        <v>107.82</v>
      </c>
      <c r="H5025" t="inlineStr"/>
      <c r="I5025" t="n">
        <v>100.81</v>
      </c>
      <c r="J5025" t="n">
        <v>24.18</v>
      </c>
      <c r="K5025" t="n">
        <v>49.6</v>
      </c>
      <c r="L5025" t="n">
        <v>32645.79</v>
      </c>
      <c r="M5025" t="n">
        <v>187.91</v>
      </c>
      <c r="N5025" t="n">
        <v>1076372.04</v>
      </c>
      <c r="O5025" t="n">
        <v>48.01</v>
      </c>
      <c r="P5025" t="n">
        <v>4.52</v>
      </c>
      <c r="Q5025" t="n">
        <v>68.34</v>
      </c>
      <c r="R5025" t="n">
        <v>225.678</v>
      </c>
      <c r="S5025" t="n">
        <v>214.511</v>
      </c>
      <c r="T5025" t="n">
        <v>422.496</v>
      </c>
    </row>
    <row r="5026">
      <c r="A5026" s="142" t="n">
        <v>43577</v>
      </c>
      <c r="B5026" t="n">
        <v>170.54</v>
      </c>
      <c r="C5026" t="n">
        <v>274.33</v>
      </c>
      <c r="D5026" t="n">
        <v>189.08</v>
      </c>
      <c r="E5026" t="n">
        <v>118.86</v>
      </c>
      <c r="F5026" t="n">
        <v>109.65</v>
      </c>
      <c r="G5026" t="n">
        <v>107.82</v>
      </c>
      <c r="H5026" t="inlineStr"/>
      <c r="I5026" t="n">
        <v>100.81</v>
      </c>
      <c r="J5026" t="n">
        <v>24.18</v>
      </c>
      <c r="K5026" t="n">
        <v>49.6</v>
      </c>
      <c r="L5026" t="n">
        <v>32645.79</v>
      </c>
      <c r="M5026" t="n">
        <v>187.91</v>
      </c>
      <c r="N5026" t="n">
        <v>1076372.04</v>
      </c>
      <c r="O5026" t="n">
        <v>48.01</v>
      </c>
      <c r="P5026" t="n">
        <v>4.45</v>
      </c>
      <c r="Q5026" t="n">
        <v>68.34</v>
      </c>
      <c r="R5026" t="n">
        <v>225.328</v>
      </c>
      <c r="S5026" t="n">
        <v>214.32</v>
      </c>
      <c r="T5026" t="n">
        <v>420.722</v>
      </c>
    </row>
    <row r="5027">
      <c r="A5027" s="142" t="n">
        <v>43578</v>
      </c>
      <c r="B5027" t="n">
        <v>167.1</v>
      </c>
      <c r="C5027" t="n">
        <v>268.78</v>
      </c>
      <c r="D5027" t="n">
        <v>185.28</v>
      </c>
      <c r="E5027" t="n">
        <v>116.47</v>
      </c>
      <c r="F5027" t="n">
        <v>107.46</v>
      </c>
      <c r="G5027" t="n">
        <v>105.22</v>
      </c>
      <c r="H5027" t="inlineStr"/>
      <c r="I5027" t="n">
        <v>98.90000000000001</v>
      </c>
      <c r="J5027" t="n">
        <v>23.48</v>
      </c>
      <c r="K5027" t="n">
        <v>48.65</v>
      </c>
      <c r="L5027" t="n">
        <v>32350.04</v>
      </c>
      <c r="M5027" t="n">
        <v>183.57</v>
      </c>
      <c r="N5027" t="n">
        <v>1051812.09</v>
      </c>
      <c r="O5027" t="n">
        <v>47.08</v>
      </c>
      <c r="P5027" t="n">
        <v>4.41</v>
      </c>
      <c r="Q5027" t="n">
        <v>66.70999999999999</v>
      </c>
      <c r="R5027" t="n">
        <v>226.328</v>
      </c>
      <c r="S5027" t="n">
        <v>216.406</v>
      </c>
      <c r="T5027" t="n">
        <v>422.833</v>
      </c>
    </row>
    <row r="5028">
      <c r="A5028" s="142" t="n">
        <v>43579</v>
      </c>
      <c r="B5028" t="n">
        <v>166.24</v>
      </c>
      <c r="C5028" t="n">
        <v>267.39</v>
      </c>
      <c r="D5028" t="n">
        <v>184.33</v>
      </c>
      <c r="E5028" t="n">
        <v>115.88</v>
      </c>
      <c r="F5028" t="n">
        <v>106.91</v>
      </c>
      <c r="G5028" t="n">
        <v>104.24</v>
      </c>
      <c r="H5028" t="inlineStr"/>
      <c r="I5028" t="n">
        <v>97.95999999999999</v>
      </c>
      <c r="J5028" t="n">
        <v>23.27</v>
      </c>
      <c r="K5028" t="n">
        <v>48.83</v>
      </c>
      <c r="L5028" t="n">
        <v>32573.19</v>
      </c>
      <c r="M5028" t="n">
        <v>185.01</v>
      </c>
      <c r="N5028" t="n">
        <v>1067446.3</v>
      </c>
      <c r="O5028" t="n">
        <v>47.36</v>
      </c>
      <c r="P5028" t="n">
        <v>4.48</v>
      </c>
      <c r="Q5028" t="n">
        <v>66.15000000000001</v>
      </c>
      <c r="R5028" t="n">
        <v>226.009</v>
      </c>
      <c r="S5028" t="n">
        <v>215.888</v>
      </c>
      <c r="T5028" t="n">
        <v>420.988</v>
      </c>
    </row>
    <row r="5029">
      <c r="A5029" s="142" t="n">
        <v>43580</v>
      </c>
      <c r="B5029" t="n">
        <v>168.19</v>
      </c>
      <c r="C5029" t="n">
        <v>270.52</v>
      </c>
      <c r="D5029" t="n">
        <v>186.5</v>
      </c>
      <c r="E5029" t="n">
        <v>117.23</v>
      </c>
      <c r="F5029" t="n">
        <v>108.16</v>
      </c>
      <c r="G5029" t="n">
        <v>105.4</v>
      </c>
      <c r="H5029" t="inlineStr"/>
      <c r="I5029" t="n">
        <v>97.27</v>
      </c>
      <c r="J5029" t="n">
        <v>23.71</v>
      </c>
      <c r="K5029" t="n">
        <v>49.06</v>
      </c>
      <c r="L5029" t="n">
        <v>32574.26</v>
      </c>
      <c r="M5029" t="n">
        <v>183.84</v>
      </c>
      <c r="N5029" t="n">
        <v>1064491.52</v>
      </c>
      <c r="O5029" t="n">
        <v>47.42</v>
      </c>
      <c r="P5029" t="n">
        <v>4.49</v>
      </c>
      <c r="Q5029" t="n">
        <v>67.53</v>
      </c>
      <c r="R5029" t="n">
        <v>225.688</v>
      </c>
      <c r="S5029" t="n">
        <v>216.561</v>
      </c>
      <c r="T5029" t="n">
        <v>420.177</v>
      </c>
    </row>
    <row r="5030">
      <c r="A5030" s="142" t="n">
        <v>43581</v>
      </c>
      <c r="B5030" t="n">
        <v>168.33</v>
      </c>
      <c r="C5030" t="n">
        <v>270.75</v>
      </c>
      <c r="D5030" t="n">
        <v>186.66</v>
      </c>
      <c r="E5030" t="n">
        <v>117.34</v>
      </c>
      <c r="F5030" t="n">
        <v>108.26</v>
      </c>
      <c r="G5030" t="n">
        <v>104.95</v>
      </c>
      <c r="H5030" t="inlineStr"/>
      <c r="I5030" t="n">
        <v>96.93000000000001</v>
      </c>
      <c r="J5030" t="n">
        <v>23.89</v>
      </c>
      <c r="K5030" t="n">
        <v>49.78</v>
      </c>
      <c r="L5030" t="n">
        <v>33018.86</v>
      </c>
      <c r="M5030" t="n">
        <v>186.85</v>
      </c>
      <c r="N5030" t="n">
        <v>1089035.54</v>
      </c>
      <c r="O5030" t="n">
        <v>48.23</v>
      </c>
      <c r="P5030" t="n">
        <v>4.57</v>
      </c>
      <c r="Q5030" t="n">
        <v>68.02</v>
      </c>
      <c r="R5030" t="n">
        <v>226.206</v>
      </c>
      <c r="S5030" t="n">
        <v>216.997</v>
      </c>
      <c r="T5030" t="n">
        <v>420.009</v>
      </c>
    </row>
    <row r="5031">
      <c r="A5031" s="142" t="n">
        <v>43584</v>
      </c>
      <c r="B5031" t="n">
        <v>171.3</v>
      </c>
      <c r="C5031" t="n">
        <v>275.5</v>
      </c>
      <c r="D5031" t="n">
        <v>189.95</v>
      </c>
      <c r="E5031" t="n">
        <v>119.4</v>
      </c>
      <c r="F5031" t="n">
        <v>110.17</v>
      </c>
      <c r="G5031" t="n">
        <v>106.98</v>
      </c>
      <c r="H5031" t="inlineStr"/>
      <c r="I5031" t="n">
        <v>98.37</v>
      </c>
      <c r="J5031" t="n">
        <v>23.71</v>
      </c>
      <c r="K5031" t="n">
        <v>48.77</v>
      </c>
      <c r="L5031" t="n">
        <v>32450.96</v>
      </c>
      <c r="M5031" t="n">
        <v>183.39</v>
      </c>
      <c r="N5031" t="n">
        <v>1065509.04</v>
      </c>
      <c r="O5031" t="n">
        <v>47.37</v>
      </c>
      <c r="P5031" t="n">
        <v>4.45</v>
      </c>
      <c r="Q5031" t="n">
        <v>67.53</v>
      </c>
      <c r="R5031" t="n">
        <v>226.497</v>
      </c>
      <c r="S5031" t="n">
        <v>217.23</v>
      </c>
      <c r="T5031" t="n">
        <v>421.782</v>
      </c>
    </row>
    <row r="5032">
      <c r="A5032" s="142" t="n">
        <v>43585</v>
      </c>
      <c r="B5032" t="n">
        <v>168.22</v>
      </c>
      <c r="C5032" t="n">
        <v>270.54</v>
      </c>
      <c r="D5032" t="n">
        <v>186.54</v>
      </c>
      <c r="E5032" t="n">
        <v>117.26</v>
      </c>
      <c r="F5032" t="n">
        <v>108.19</v>
      </c>
      <c r="G5032" t="n">
        <v>105.1</v>
      </c>
      <c r="H5032" t="inlineStr"/>
      <c r="I5032" t="n">
        <v>96.76000000000001</v>
      </c>
      <c r="J5032" t="n">
        <v>23.47</v>
      </c>
      <c r="K5032" t="n">
        <v>48.4</v>
      </c>
      <c r="L5032" t="n">
        <v>32543.09</v>
      </c>
      <c r="M5032" t="n">
        <v>182.76</v>
      </c>
      <c r="N5032" t="n">
        <v>1066363.76</v>
      </c>
      <c r="O5032" t="n">
        <v>47.33</v>
      </c>
      <c r="P5032" t="n">
        <v>4.43</v>
      </c>
      <c r="Q5032" t="n">
        <v>66.7</v>
      </c>
      <c r="R5032" t="n">
        <v>226.677</v>
      </c>
      <c r="S5032" t="n">
        <v>216.637</v>
      </c>
      <c r="T5032" t="n">
        <v>418.84</v>
      </c>
    </row>
    <row r="5033">
      <c r="A5033" s="142" t="n">
        <v>43586</v>
      </c>
      <c r="B5033" t="n">
        <v>168.22</v>
      </c>
      <c r="C5033" t="n">
        <v>270.54</v>
      </c>
      <c r="D5033" t="n">
        <v>186.54</v>
      </c>
      <c r="E5033" t="n">
        <v>117.26</v>
      </c>
      <c r="F5033" t="n">
        <v>108.19</v>
      </c>
      <c r="G5033" t="n">
        <v>105.1</v>
      </c>
      <c r="H5033" t="inlineStr"/>
      <c r="I5033" t="n">
        <v>96.76000000000001</v>
      </c>
      <c r="J5033" t="n">
        <v>23.47</v>
      </c>
      <c r="K5033" t="n">
        <v>48.4</v>
      </c>
      <c r="L5033" t="n">
        <v>32543.09</v>
      </c>
      <c r="M5033" t="n">
        <v>182.76</v>
      </c>
      <c r="N5033" t="n">
        <v>1066363.76</v>
      </c>
      <c r="O5033" t="n">
        <v>47.33</v>
      </c>
      <c r="P5033" t="n">
        <v>4.41</v>
      </c>
      <c r="Q5033" t="n">
        <v>66.7</v>
      </c>
      <c r="R5033" t="n">
        <v>226.44</v>
      </c>
      <c r="S5033" t="n">
        <v>215.265</v>
      </c>
      <c r="T5033" t="n">
        <v>418.084</v>
      </c>
    </row>
    <row r="5034">
      <c r="A5034" s="142" t="n">
        <v>43587</v>
      </c>
      <c r="B5034" t="n">
        <v>166.38</v>
      </c>
      <c r="C5034" t="n">
        <v>267.58</v>
      </c>
      <c r="D5034" t="n">
        <v>184.51</v>
      </c>
      <c r="E5034" t="n">
        <v>115.98</v>
      </c>
      <c r="F5034" t="n">
        <v>107.01</v>
      </c>
      <c r="G5034" t="n">
        <v>104.65</v>
      </c>
      <c r="H5034" t="inlineStr"/>
      <c r="I5034" t="n">
        <v>94.86</v>
      </c>
      <c r="J5034" t="n">
        <v>23.09</v>
      </c>
      <c r="K5034" t="n">
        <v>47.04</v>
      </c>
      <c r="L5034" t="n">
        <v>31758.46</v>
      </c>
      <c r="M5034" t="n">
        <v>177.9</v>
      </c>
      <c r="N5034" t="n">
        <v>1034525.59</v>
      </c>
      <c r="O5034" t="n">
        <v>46.52</v>
      </c>
      <c r="P5034" t="n">
        <v>4.36</v>
      </c>
      <c r="Q5034" t="n">
        <v>65.23999999999999</v>
      </c>
      <c r="R5034" t="n">
        <v>225.504</v>
      </c>
      <c r="S5034" t="n">
        <v>215.586</v>
      </c>
      <c r="T5034" t="n">
        <v>419.672</v>
      </c>
    </row>
    <row r="5035">
      <c r="A5035" s="142" t="n">
        <v>43588</v>
      </c>
      <c r="B5035" t="n">
        <v>163.64</v>
      </c>
      <c r="C5035" t="n">
        <v>263.16</v>
      </c>
      <c r="D5035" t="n">
        <v>181.47</v>
      </c>
      <c r="E5035" t="n">
        <v>114.07</v>
      </c>
      <c r="F5035" t="n">
        <v>105.25</v>
      </c>
      <c r="G5035" t="n">
        <v>102.38</v>
      </c>
      <c r="H5035" t="inlineStr"/>
      <c r="I5035" t="n">
        <v>93.11</v>
      </c>
      <c r="J5035" t="n">
        <v>23.26</v>
      </c>
      <c r="K5035" t="n">
        <v>48.24</v>
      </c>
      <c r="L5035" t="n">
        <v>32244.42</v>
      </c>
      <c r="M5035" t="n">
        <v>180.27</v>
      </c>
      <c r="N5035" t="n">
        <v>1042441.45</v>
      </c>
      <c r="O5035" t="n">
        <v>46.9</v>
      </c>
      <c r="P5035" t="n">
        <v>4.4</v>
      </c>
      <c r="Q5035" t="n">
        <v>65.76000000000001</v>
      </c>
      <c r="R5035" t="n">
        <v>226.404</v>
      </c>
      <c r="S5035" t="n">
        <v>217.084</v>
      </c>
      <c r="T5035" t="n">
        <v>421.054</v>
      </c>
    </row>
    <row r="5036">
      <c r="A5036" s="142" t="n">
        <v>43591</v>
      </c>
      <c r="B5036" t="n">
        <v>165.63</v>
      </c>
      <c r="C5036" t="n">
        <v>266.35</v>
      </c>
      <c r="D5036" t="n">
        <v>183.68</v>
      </c>
      <c r="E5036" t="n">
        <v>115.46</v>
      </c>
      <c r="F5036" t="n">
        <v>106.54</v>
      </c>
      <c r="G5036" t="n">
        <v>103.68</v>
      </c>
      <c r="H5036" t="inlineStr"/>
      <c r="I5036" t="n">
        <v>94.39</v>
      </c>
      <c r="J5036" t="n">
        <v>23.18</v>
      </c>
      <c r="K5036" t="n">
        <v>47.84</v>
      </c>
      <c r="L5036" t="n">
        <v>32244.42</v>
      </c>
      <c r="M5036" t="n">
        <v>178.23</v>
      </c>
      <c r="N5036" t="n">
        <v>1041338.19</v>
      </c>
      <c r="O5036" t="n">
        <v>46.62</v>
      </c>
      <c r="P5036" t="n">
        <v>4.39</v>
      </c>
      <c r="Q5036" t="n">
        <v>65.39</v>
      </c>
      <c r="R5036" t="n">
        <v>224.605</v>
      </c>
      <c r="S5036" t="n">
        <v>215.534</v>
      </c>
      <c r="T5036" t="n">
        <v>412.976</v>
      </c>
    </row>
    <row r="5037">
      <c r="A5037" s="142" t="n">
        <v>43592</v>
      </c>
      <c r="B5037" t="n">
        <v>164.83</v>
      </c>
      <c r="C5037" t="n">
        <v>265.06</v>
      </c>
      <c r="D5037" t="n">
        <v>182.8</v>
      </c>
      <c r="E5037" t="n">
        <v>114.9</v>
      </c>
      <c r="F5037" t="n">
        <v>106.03</v>
      </c>
      <c r="G5037" t="n">
        <v>103.25</v>
      </c>
      <c r="H5037" t="inlineStr"/>
      <c r="I5037" t="n">
        <v>93.23999999999999</v>
      </c>
      <c r="J5037" t="n">
        <v>23.13</v>
      </c>
      <c r="K5037" t="n">
        <v>48.25</v>
      </c>
      <c r="L5037" t="n">
        <v>32075.25</v>
      </c>
      <c r="M5037" t="n">
        <v>179.09</v>
      </c>
      <c r="N5037" t="n">
        <v>1060839.38</v>
      </c>
      <c r="O5037" t="n">
        <v>47.66</v>
      </c>
      <c r="P5037" t="n">
        <v>4.44</v>
      </c>
      <c r="Q5037" t="n">
        <v>65.48</v>
      </c>
      <c r="R5037" t="n">
        <v>221.478</v>
      </c>
      <c r="S5037" t="n">
        <v>212.812</v>
      </c>
      <c r="T5037" t="n">
        <v>411.13</v>
      </c>
    </row>
    <row r="5038">
      <c r="A5038" s="142" t="n">
        <v>43593</v>
      </c>
      <c r="B5038" t="n">
        <v>168.22</v>
      </c>
      <c r="C5038" t="n">
        <v>270.51</v>
      </c>
      <c r="D5038" t="n">
        <v>186.56</v>
      </c>
      <c r="E5038" t="n">
        <v>117.27</v>
      </c>
      <c r="F5038" t="n">
        <v>108.21</v>
      </c>
      <c r="G5038" t="n">
        <v>105.31</v>
      </c>
      <c r="H5038" t="inlineStr"/>
      <c r="I5038" t="n">
        <v>93.62</v>
      </c>
      <c r="J5038" t="n">
        <v>23.59</v>
      </c>
      <c r="K5038" t="n">
        <v>48.25</v>
      </c>
      <c r="L5038" t="n">
        <v>32075.25</v>
      </c>
      <c r="M5038" t="n">
        <v>179.09</v>
      </c>
      <c r="N5038" t="n">
        <v>1060839.38</v>
      </c>
      <c r="O5038" t="n">
        <v>47.66</v>
      </c>
      <c r="P5038" t="n">
        <v>4.39</v>
      </c>
      <c r="Q5038" t="n">
        <v>67.06999999999999</v>
      </c>
      <c r="R5038" t="n">
        <v>221.875</v>
      </c>
      <c r="S5038" t="n">
        <v>212.098</v>
      </c>
      <c r="T5038" t="n">
        <v>408.283</v>
      </c>
    </row>
    <row r="5039">
      <c r="A5039" s="142" t="n">
        <v>43594</v>
      </c>
      <c r="B5039" t="n">
        <v>168.22</v>
      </c>
      <c r="C5039" t="n">
        <v>270.51</v>
      </c>
      <c r="D5039" t="n">
        <v>186.56</v>
      </c>
      <c r="E5039" t="n">
        <v>117.27</v>
      </c>
      <c r="F5039" t="n">
        <v>108.21</v>
      </c>
      <c r="G5039" t="n">
        <v>105.31</v>
      </c>
      <c r="H5039" t="inlineStr"/>
      <c r="I5039" t="n">
        <v>93.62</v>
      </c>
      <c r="J5039" t="n">
        <v>23.59</v>
      </c>
      <c r="K5039" t="n">
        <v>47.38</v>
      </c>
      <c r="L5039" t="n">
        <v>31625.86</v>
      </c>
      <c r="M5039" t="n">
        <v>176.72</v>
      </c>
      <c r="N5039" t="n">
        <v>1045977.36</v>
      </c>
      <c r="O5039" t="n">
        <v>47.14</v>
      </c>
      <c r="P5039" t="n">
        <v>4.36</v>
      </c>
      <c r="Q5039" t="n">
        <v>67.06999999999999</v>
      </c>
      <c r="R5039" t="n">
        <v>218.589</v>
      </c>
      <c r="S5039" t="n">
        <v>210.025</v>
      </c>
      <c r="T5039" t="n">
        <v>398.565</v>
      </c>
    </row>
    <row r="5040">
      <c r="A5040" s="142" t="n">
        <v>43595</v>
      </c>
      <c r="B5040" t="n">
        <v>165.04</v>
      </c>
      <c r="C5040" t="n">
        <v>265.39</v>
      </c>
      <c r="D5040" t="n">
        <v>183.04</v>
      </c>
      <c r="E5040" t="n">
        <v>115.05</v>
      </c>
      <c r="F5040" t="n">
        <v>106.17</v>
      </c>
      <c r="G5040" t="n">
        <v>103.71</v>
      </c>
      <c r="H5040" t="inlineStr"/>
      <c r="I5040" t="n">
        <v>91.38</v>
      </c>
      <c r="J5040" t="n">
        <v>23.1</v>
      </c>
      <c r="K5040" t="n">
        <v>46.94</v>
      </c>
      <c r="L5040" t="n">
        <v>32112.14</v>
      </c>
      <c r="M5040" t="n">
        <v>174.91</v>
      </c>
      <c r="N5040" t="n">
        <v>1037306.01</v>
      </c>
      <c r="O5040" t="n">
        <v>46.88</v>
      </c>
      <c r="P5040" t="n">
        <v>4.34</v>
      </c>
      <c r="Q5040" t="n">
        <v>66.14</v>
      </c>
      <c r="R5040" t="n">
        <v>219.188</v>
      </c>
      <c r="S5040" t="n">
        <v>210.522</v>
      </c>
      <c r="T5040" t="n">
        <v>400.013</v>
      </c>
    </row>
    <row r="5041">
      <c r="A5041" s="142" t="n">
        <v>43598</v>
      </c>
      <c r="B5041" t="n">
        <v>164</v>
      </c>
      <c r="C5041" t="n">
        <v>263.7</v>
      </c>
      <c r="D5041" t="n">
        <v>181.89</v>
      </c>
      <c r="E5041" t="n">
        <v>114.33</v>
      </c>
      <c r="F5041" t="n">
        <v>105.51</v>
      </c>
      <c r="G5041" t="n">
        <v>103.19</v>
      </c>
      <c r="H5041" t="inlineStr"/>
      <c r="I5041" t="n">
        <v>91.2</v>
      </c>
      <c r="J5041" t="n">
        <v>23.3</v>
      </c>
      <c r="K5041" t="n">
        <v>47.84</v>
      </c>
      <c r="L5041" t="n">
        <v>31983.2</v>
      </c>
      <c r="M5041" t="n">
        <v>179.43</v>
      </c>
      <c r="N5041" t="n">
        <v>1068551.88</v>
      </c>
      <c r="O5041" t="n">
        <v>48.26</v>
      </c>
      <c r="P5041" t="n">
        <v>4.43</v>
      </c>
      <c r="Q5041" t="n">
        <v>66.64</v>
      </c>
      <c r="R5041" t="n">
        <v>216.639</v>
      </c>
      <c r="S5041" t="n">
        <v>206.675</v>
      </c>
      <c r="T5041" t="n">
        <v>393.517</v>
      </c>
    </row>
    <row r="5042">
      <c r="A5042" s="142" t="n">
        <v>43599</v>
      </c>
      <c r="B5042" t="n">
        <v>167.61</v>
      </c>
      <c r="C5042" t="n">
        <v>269.5</v>
      </c>
      <c r="D5042" t="n">
        <v>185.9</v>
      </c>
      <c r="E5042" t="n">
        <v>116.84</v>
      </c>
      <c r="F5042" t="n">
        <v>107.83</v>
      </c>
      <c r="G5042" t="n">
        <v>105.46</v>
      </c>
      <c r="H5042" t="inlineStr"/>
      <c r="I5042" t="n">
        <v>91.59</v>
      </c>
      <c r="J5042" t="n">
        <v>23.68</v>
      </c>
      <c r="K5042" t="n">
        <v>47.9</v>
      </c>
      <c r="L5042" t="n">
        <v>32062.82</v>
      </c>
      <c r="M5042" t="n">
        <v>178.62</v>
      </c>
      <c r="N5042" t="n">
        <v>1062724.65</v>
      </c>
      <c r="O5042" t="n">
        <v>48.43</v>
      </c>
      <c r="P5042" t="n">
        <v>4.44</v>
      </c>
      <c r="Q5042" t="n">
        <v>67.69</v>
      </c>
      <c r="R5042" t="n">
        <v>218.873</v>
      </c>
      <c r="S5042" t="n">
        <v>208.307</v>
      </c>
      <c r="T5042" t="n">
        <v>393.833</v>
      </c>
    </row>
    <row r="5043">
      <c r="A5043" s="142" t="n">
        <v>43600</v>
      </c>
      <c r="B5043" t="n">
        <v>168.19</v>
      </c>
      <c r="C5043" t="n">
        <v>270.42</v>
      </c>
      <c r="D5043" t="n">
        <v>186.54</v>
      </c>
      <c r="E5043" t="n">
        <v>117.25</v>
      </c>
      <c r="F5043" t="n">
        <v>108.21</v>
      </c>
      <c r="G5043" t="n">
        <v>105.53</v>
      </c>
      <c r="H5043" t="inlineStr"/>
      <c r="I5043" t="n">
        <v>92.20999999999999</v>
      </c>
      <c r="J5043" t="n">
        <v>23.74</v>
      </c>
      <c r="K5043" t="n">
        <v>48.07</v>
      </c>
      <c r="L5043" t="n">
        <v>31976.2</v>
      </c>
      <c r="M5043" t="n">
        <v>180.31</v>
      </c>
      <c r="N5043" t="n">
        <v>1068241.24</v>
      </c>
      <c r="O5043" t="n">
        <v>48.64</v>
      </c>
      <c r="P5043" t="n">
        <v>4.43</v>
      </c>
      <c r="Q5043" t="n">
        <v>67.73999999999999</v>
      </c>
      <c r="R5043" t="n">
        <v>219.986</v>
      </c>
      <c r="S5043" t="n">
        <v>209.493</v>
      </c>
      <c r="T5043" t="n">
        <v>394.618</v>
      </c>
    </row>
    <row r="5044">
      <c r="A5044" s="142" t="n">
        <v>43601</v>
      </c>
      <c r="B5044" t="n">
        <v>168.75</v>
      </c>
      <c r="C5044" t="n">
        <v>271.31</v>
      </c>
      <c r="D5044" t="n">
        <v>187.17</v>
      </c>
      <c r="E5044" t="n">
        <v>117.64</v>
      </c>
      <c r="F5044" t="n">
        <v>108.57</v>
      </c>
      <c r="G5044" t="n">
        <v>105.83</v>
      </c>
      <c r="H5044" t="inlineStr"/>
      <c r="I5044" t="n">
        <v>92.31</v>
      </c>
      <c r="J5044" t="n">
        <v>23.52</v>
      </c>
      <c r="K5044" t="n">
        <v>47.59</v>
      </c>
      <c r="L5044" t="n">
        <v>31594.18</v>
      </c>
      <c r="M5044" t="n">
        <v>179.25</v>
      </c>
      <c r="N5044" t="n">
        <v>1058803.73</v>
      </c>
      <c r="O5044" t="n">
        <v>48.53</v>
      </c>
      <c r="P5044" t="n">
        <v>4.4</v>
      </c>
      <c r="Q5044" t="n">
        <v>66.90000000000001</v>
      </c>
      <c r="R5044" t="n">
        <v>222.877</v>
      </c>
      <c r="S5044" t="n">
        <v>211.359</v>
      </c>
      <c r="T5044" t="n">
        <v>393.729</v>
      </c>
    </row>
    <row r="5045">
      <c r="A5045" s="142" t="n">
        <v>43602</v>
      </c>
      <c r="B5045" t="n">
        <v>167.53</v>
      </c>
      <c r="C5045" t="n">
        <v>269.35</v>
      </c>
      <c r="D5045" t="n">
        <v>185.82</v>
      </c>
      <c r="E5045" t="n">
        <v>116.79</v>
      </c>
      <c r="F5045" t="n">
        <v>107.79</v>
      </c>
      <c r="G5045" t="n">
        <v>104.81</v>
      </c>
      <c r="H5045" t="inlineStr"/>
      <c r="I5045" t="n">
        <v>92.18000000000001</v>
      </c>
      <c r="J5045" t="n">
        <v>23.39</v>
      </c>
      <c r="K5045" t="n">
        <v>47.59</v>
      </c>
      <c r="L5045" t="n">
        <v>31230.52</v>
      </c>
      <c r="M5045" t="n">
        <v>179.86</v>
      </c>
      <c r="N5045" t="n">
        <v>1063507.58</v>
      </c>
      <c r="O5045" t="n">
        <v>48.86</v>
      </c>
      <c r="P5045" t="n">
        <v>4.39</v>
      </c>
      <c r="Q5045" t="n">
        <v>66.63</v>
      </c>
      <c r="R5045" t="n">
        <v>222.145</v>
      </c>
      <c r="S5045" t="n">
        <v>210.562</v>
      </c>
      <c r="T5045" t="n">
        <v>388.723</v>
      </c>
    </row>
    <row r="5046">
      <c r="A5046" s="142" t="n">
        <v>43605</v>
      </c>
      <c r="B5046" t="n">
        <v>167.93</v>
      </c>
      <c r="C5046" t="n">
        <v>269.98</v>
      </c>
      <c r="D5046" t="n">
        <v>186.27</v>
      </c>
      <c r="E5046" t="n">
        <v>117.07</v>
      </c>
      <c r="F5046" t="n">
        <v>108.05</v>
      </c>
      <c r="G5046" t="n">
        <v>104.87</v>
      </c>
      <c r="H5046" t="inlineStr"/>
      <c r="I5046" t="n">
        <v>91.98999999999999</v>
      </c>
      <c r="J5046" t="n">
        <v>23.62</v>
      </c>
      <c r="K5046" t="n">
        <v>47.61</v>
      </c>
      <c r="L5046" t="n">
        <v>31341.97</v>
      </c>
      <c r="M5046" t="n">
        <v>180.27</v>
      </c>
      <c r="N5046" t="n">
        <v>1064586.57</v>
      </c>
      <c r="O5046" t="n">
        <v>48.86</v>
      </c>
      <c r="P5046" t="n">
        <v>4.39</v>
      </c>
      <c r="Q5046" t="n">
        <v>67.36</v>
      </c>
      <c r="R5046" t="n">
        <v>220.095</v>
      </c>
      <c r="S5046" t="n">
        <v>209.403</v>
      </c>
      <c r="T5046" t="n">
        <v>387.638</v>
      </c>
    </row>
    <row r="5047">
      <c r="A5047" s="142" t="n">
        <v>43606</v>
      </c>
      <c r="B5047" t="n">
        <v>167.81</v>
      </c>
      <c r="C5047" t="n">
        <v>269.79</v>
      </c>
      <c r="D5047" t="n">
        <v>186.14</v>
      </c>
      <c r="E5047" t="n">
        <v>116.99</v>
      </c>
      <c r="F5047" t="n">
        <v>107.98</v>
      </c>
      <c r="G5047" t="n">
        <v>104.86</v>
      </c>
      <c r="H5047" t="inlineStr"/>
      <c r="I5047" t="n">
        <v>91.84</v>
      </c>
      <c r="J5047" t="n">
        <v>23.5</v>
      </c>
      <c r="K5047" t="n">
        <v>47.5</v>
      </c>
      <c r="L5047" t="n">
        <v>31206.69</v>
      </c>
      <c r="M5047" t="n">
        <v>179.84</v>
      </c>
      <c r="N5047" t="n">
        <v>1062306.65</v>
      </c>
      <c r="O5047" t="n">
        <v>48.73</v>
      </c>
      <c r="P5047" t="n">
        <v>4.38</v>
      </c>
      <c r="Q5047" t="n">
        <v>66.89</v>
      </c>
      <c r="R5047" t="n">
        <v>221.32</v>
      </c>
      <c r="S5047" t="n">
        <v>210.39</v>
      </c>
      <c r="T5047" t="n">
        <v>389.022</v>
      </c>
    </row>
    <row r="5048">
      <c r="A5048" s="142" t="n">
        <v>43607</v>
      </c>
      <c r="B5048" t="n">
        <v>167.46</v>
      </c>
      <c r="C5048" t="n">
        <v>269.22</v>
      </c>
      <c r="D5048" t="n">
        <v>185.75</v>
      </c>
      <c r="E5048" t="n">
        <v>116.75</v>
      </c>
      <c r="F5048" t="n">
        <v>107.76</v>
      </c>
      <c r="G5048" t="n">
        <v>104.79</v>
      </c>
      <c r="H5048" t="inlineStr"/>
      <c r="I5048" t="n">
        <v>92.14</v>
      </c>
      <c r="J5048" t="n">
        <v>23.55</v>
      </c>
      <c r="K5048" t="n">
        <v>46.91</v>
      </c>
      <c r="L5048" t="n">
        <v>31154.57</v>
      </c>
      <c r="M5048" t="n">
        <v>176.63</v>
      </c>
      <c r="N5048" t="n">
        <v>1044450.6</v>
      </c>
      <c r="O5048" t="n">
        <v>48.1</v>
      </c>
      <c r="P5048" t="n">
        <v>4.31</v>
      </c>
      <c r="Q5048" t="n">
        <v>67.03</v>
      </c>
      <c r="R5048" t="n">
        <v>221.054</v>
      </c>
      <c r="S5048" t="n">
        <v>210.375</v>
      </c>
      <c r="T5048" t="n">
        <v>389.668</v>
      </c>
    </row>
    <row r="5049">
      <c r="A5049" s="142" t="n">
        <v>43608</v>
      </c>
      <c r="B5049" t="n">
        <v>165.59</v>
      </c>
      <c r="C5049" t="n">
        <v>266.21</v>
      </c>
      <c r="D5049" t="n">
        <v>183.69</v>
      </c>
      <c r="E5049" t="n">
        <v>115.45</v>
      </c>
      <c r="F5049" t="n">
        <v>106.56</v>
      </c>
      <c r="G5049" t="n">
        <v>103.38</v>
      </c>
      <c r="H5049" t="inlineStr"/>
      <c r="I5049" t="n">
        <v>90.94</v>
      </c>
      <c r="J5049" t="n">
        <v>23.56</v>
      </c>
      <c r="K5049" t="n">
        <v>46.69</v>
      </c>
      <c r="L5049" t="n">
        <v>31255.43</v>
      </c>
      <c r="M5049" t="n">
        <v>176.93</v>
      </c>
      <c r="N5049" t="n">
        <v>1042906.37</v>
      </c>
      <c r="O5049" t="n">
        <v>48.25</v>
      </c>
      <c r="P5049" t="n">
        <v>4.28</v>
      </c>
      <c r="Q5049" t="n">
        <v>66.93000000000001</v>
      </c>
      <c r="R5049" t="n">
        <v>218.004</v>
      </c>
      <c r="S5049" t="n">
        <v>208.03</v>
      </c>
      <c r="T5049" t="n">
        <v>384.893</v>
      </c>
    </row>
    <row r="5050">
      <c r="A5050" s="142" t="n">
        <v>43609</v>
      </c>
      <c r="B5050" t="n">
        <v>165.75</v>
      </c>
      <c r="C5050" t="n">
        <v>266.47</v>
      </c>
      <c r="D5050" t="n">
        <v>183.87</v>
      </c>
      <c r="E5050" t="n">
        <v>115.56</v>
      </c>
      <c r="F5050" t="n">
        <v>106.66</v>
      </c>
      <c r="G5050" t="n">
        <v>103.44</v>
      </c>
      <c r="H5050" t="inlineStr"/>
      <c r="I5050" t="n">
        <v>90.26000000000001</v>
      </c>
      <c r="J5050" t="n">
        <v>23.32</v>
      </c>
      <c r="K5050" t="n">
        <v>46.54</v>
      </c>
      <c r="L5050" t="n">
        <v>31331.54</v>
      </c>
      <c r="M5050" t="n">
        <v>177.42</v>
      </c>
      <c r="N5050" t="n">
        <v>1046016.5</v>
      </c>
      <c r="O5050" t="n">
        <v>48.21</v>
      </c>
      <c r="P5050" t="n">
        <v>4.28</v>
      </c>
      <c r="Q5050" t="n">
        <v>66.12</v>
      </c>
      <c r="R5050" t="n">
        <v>219.228</v>
      </c>
      <c r="S5050" t="n">
        <v>207.758</v>
      </c>
      <c r="T5050" t="n">
        <v>383.811</v>
      </c>
    </row>
    <row r="5051">
      <c r="A5051" s="142" t="n">
        <v>43612</v>
      </c>
      <c r="B5051" t="n">
        <v>165.53</v>
      </c>
      <c r="C5051" t="n">
        <v>266.09</v>
      </c>
      <c r="D5051" t="n">
        <v>183.63</v>
      </c>
      <c r="E5051" t="n">
        <v>115.41</v>
      </c>
      <c r="F5051" t="n">
        <v>106.53</v>
      </c>
      <c r="G5051" t="n">
        <v>103.81</v>
      </c>
      <c r="H5051" t="inlineStr"/>
      <c r="I5051" t="n">
        <v>90.14</v>
      </c>
      <c r="J5051" t="n">
        <v>23.37</v>
      </c>
      <c r="K5051" t="n">
        <v>46.51</v>
      </c>
      <c r="L5051" t="n">
        <v>31331.54</v>
      </c>
      <c r="M5051" t="n">
        <v>176.94</v>
      </c>
      <c r="N5051" t="n">
        <v>1042557.84</v>
      </c>
      <c r="O5051" t="n">
        <v>48.21</v>
      </c>
      <c r="P5051" t="n">
        <v>4.29</v>
      </c>
      <c r="Q5051" t="n">
        <v>66.12</v>
      </c>
      <c r="R5051" t="n">
        <v>219.752</v>
      </c>
      <c r="S5051" t="n">
        <v>208.182</v>
      </c>
      <c r="T5051" t="n">
        <v>385.314</v>
      </c>
    </row>
    <row r="5052">
      <c r="A5052" s="142" t="n">
        <v>43613</v>
      </c>
      <c r="B5052" t="n">
        <v>165.39</v>
      </c>
      <c r="C5052" t="n">
        <v>265.87</v>
      </c>
      <c r="D5052" t="n">
        <v>183.48</v>
      </c>
      <c r="E5052" t="n">
        <v>115.31</v>
      </c>
      <c r="F5052" t="n">
        <v>106.44</v>
      </c>
      <c r="G5052" t="n">
        <v>103.6</v>
      </c>
      <c r="H5052" t="inlineStr"/>
      <c r="I5052" t="n">
        <v>90.06</v>
      </c>
      <c r="J5052" t="n">
        <v>23.39</v>
      </c>
      <c r="K5052" t="n">
        <v>46.68</v>
      </c>
      <c r="L5052" t="n">
        <v>31177.3</v>
      </c>
      <c r="M5052" t="n">
        <v>175.66</v>
      </c>
      <c r="N5052" t="n">
        <v>1043722.12</v>
      </c>
      <c r="O5052" t="n">
        <v>48.34</v>
      </c>
      <c r="P5052" t="n">
        <v>4.28</v>
      </c>
      <c r="Q5052" t="n">
        <v>66.19</v>
      </c>
      <c r="R5052" t="n">
        <v>219.327</v>
      </c>
      <c r="S5052" t="n">
        <v>207.451</v>
      </c>
      <c r="T5052" t="n">
        <v>385.596</v>
      </c>
    </row>
    <row r="5053">
      <c r="A5053" s="142" t="n">
        <v>43614</v>
      </c>
      <c r="B5053" t="n">
        <v>164.7</v>
      </c>
      <c r="C5053" t="n">
        <v>264.75</v>
      </c>
      <c r="D5053" t="n">
        <v>182.71</v>
      </c>
      <c r="E5053" t="n">
        <v>114.83</v>
      </c>
      <c r="F5053" t="n">
        <v>106</v>
      </c>
      <c r="G5053" t="n">
        <v>103.02</v>
      </c>
      <c r="H5053" t="inlineStr"/>
      <c r="I5053" t="n">
        <v>90.29000000000001</v>
      </c>
      <c r="J5053" t="n">
        <v>23.53</v>
      </c>
      <c r="K5053" t="n">
        <v>46.74</v>
      </c>
      <c r="L5053" t="n">
        <v>31243.25</v>
      </c>
      <c r="M5053" t="n">
        <v>175.54</v>
      </c>
      <c r="N5053" t="n">
        <v>1045733.11</v>
      </c>
      <c r="O5053" t="n">
        <v>48.27</v>
      </c>
      <c r="P5053" t="n">
        <v>4.29</v>
      </c>
      <c r="Q5053" t="n">
        <v>66.83</v>
      </c>
      <c r="R5053" t="n">
        <v>216.29</v>
      </c>
      <c r="S5053" t="n">
        <v>206.245</v>
      </c>
      <c r="T5053" t="n">
        <v>385.651</v>
      </c>
    </row>
    <row r="5054">
      <c r="A5054" s="142" t="n">
        <v>43615</v>
      </c>
      <c r="B5054" t="n">
        <v>164.7</v>
      </c>
      <c r="C5054" t="n">
        <v>264.75</v>
      </c>
      <c r="D5054" t="n">
        <v>182.71</v>
      </c>
      <c r="E5054" t="n">
        <v>114.83</v>
      </c>
      <c r="F5054" t="n">
        <v>106</v>
      </c>
      <c r="G5054" t="n">
        <v>103.02</v>
      </c>
      <c r="H5054" t="inlineStr"/>
      <c r="I5054" t="n">
        <v>90.29000000000001</v>
      </c>
      <c r="J5054" t="n">
        <v>23.53</v>
      </c>
      <c r="K5054" t="n">
        <v>46.74</v>
      </c>
      <c r="L5054" t="n">
        <v>31243.25</v>
      </c>
      <c r="M5054" t="n">
        <v>175.54</v>
      </c>
      <c r="N5054" t="n">
        <v>1045733.11</v>
      </c>
      <c r="O5054" t="n">
        <v>48.27</v>
      </c>
      <c r="P5054" t="n">
        <v>4.34</v>
      </c>
      <c r="Q5054" t="n">
        <v>66.83</v>
      </c>
      <c r="R5054" t="n">
        <v>217.23</v>
      </c>
      <c r="S5054" t="n">
        <v>206.949</v>
      </c>
      <c r="T5054" t="n">
        <v>389.958</v>
      </c>
    </row>
    <row r="5055">
      <c r="A5055" s="142" t="n">
        <v>43616</v>
      </c>
      <c r="B5055" t="n">
        <v>166.78</v>
      </c>
      <c r="C5055" t="n">
        <v>268.09</v>
      </c>
      <c r="D5055" t="n">
        <v>185.03</v>
      </c>
      <c r="E5055" t="n">
        <v>116.28</v>
      </c>
      <c r="F5055" t="n">
        <v>107.34</v>
      </c>
      <c r="G5055" t="n">
        <v>103.86</v>
      </c>
      <c r="H5055" t="inlineStr"/>
      <c r="I5055" t="n">
        <v>90.34</v>
      </c>
      <c r="J5055" t="n">
        <v>24.33</v>
      </c>
      <c r="K5055" t="n">
        <v>48.59</v>
      </c>
      <c r="L5055" t="n">
        <v>31496.78</v>
      </c>
      <c r="M5055" t="n">
        <v>181.59</v>
      </c>
      <c r="N5055" t="n">
        <v>1096638.16</v>
      </c>
      <c r="O5055" t="n">
        <v>50.73</v>
      </c>
      <c r="P5055" t="n">
        <v>4.47</v>
      </c>
      <c r="Q5055" t="n">
        <v>69.13</v>
      </c>
      <c r="R5055" t="n">
        <v>215.479</v>
      </c>
      <c r="S5055" t="n">
        <v>204.948</v>
      </c>
      <c r="T5055" t="n">
        <v>390.662</v>
      </c>
    </row>
    <row r="5056">
      <c r="A5056" s="142" t="n">
        <v>43619</v>
      </c>
      <c r="B5056" t="n">
        <v>172.11</v>
      </c>
      <c r="C5056" t="n">
        <v>276.64</v>
      </c>
      <c r="D5056" t="n">
        <v>190.95</v>
      </c>
      <c r="E5056" t="n">
        <v>120</v>
      </c>
      <c r="F5056" t="n">
        <v>110.78</v>
      </c>
      <c r="G5056" t="n">
        <v>107.36</v>
      </c>
      <c r="H5056" t="inlineStr"/>
      <c r="I5056" t="n">
        <v>92.43000000000001</v>
      </c>
      <c r="J5056" t="n">
        <v>25.18</v>
      </c>
      <c r="K5056" t="n">
        <v>50.21</v>
      </c>
      <c r="L5056" t="n">
        <v>31859.05</v>
      </c>
      <c r="M5056" t="n">
        <v>188.43</v>
      </c>
      <c r="N5056" t="n">
        <v>1134079.5</v>
      </c>
      <c r="O5056" t="n">
        <v>52.39</v>
      </c>
      <c r="P5056" t="n">
        <v>4.64</v>
      </c>
      <c r="Q5056" t="n">
        <v>71.03</v>
      </c>
      <c r="R5056" t="n">
        <v>216.407</v>
      </c>
      <c r="S5056" t="n">
        <v>204.044</v>
      </c>
      <c r="T5056" t="n">
        <v>392.755</v>
      </c>
    </row>
    <row r="5057">
      <c r="A5057" s="142" t="n">
        <v>43620</v>
      </c>
      <c r="B5057" t="n">
        <v>178.69</v>
      </c>
      <c r="C5057" t="n">
        <v>287.2</v>
      </c>
      <c r="D5057" t="n">
        <v>198.24</v>
      </c>
      <c r="E5057" t="n">
        <v>124.59</v>
      </c>
      <c r="F5057" t="n">
        <v>115.02</v>
      </c>
      <c r="G5057" t="n">
        <v>112.04</v>
      </c>
      <c r="H5057" t="inlineStr"/>
      <c r="I5057" t="n">
        <v>94.75</v>
      </c>
      <c r="J5057" t="n">
        <v>25.47</v>
      </c>
      <c r="K5057" t="n">
        <v>50.69</v>
      </c>
      <c r="L5057" t="n">
        <v>31992.45</v>
      </c>
      <c r="M5057" t="n">
        <v>188.48</v>
      </c>
      <c r="N5057" t="n">
        <v>1141832.32</v>
      </c>
      <c r="O5057" t="n">
        <v>52.67</v>
      </c>
      <c r="P5057" t="n">
        <v>4.65</v>
      </c>
      <c r="Q5057" t="n">
        <v>72.04000000000001</v>
      </c>
      <c r="R5057" t="n">
        <v>217.644</v>
      </c>
      <c r="S5057" t="n">
        <v>206.268</v>
      </c>
      <c r="T5057" t="n">
        <v>390.59</v>
      </c>
    </row>
    <row r="5058">
      <c r="A5058" s="142" t="n">
        <v>43621</v>
      </c>
      <c r="B5058" t="n">
        <v>179.47</v>
      </c>
      <c r="C5058" t="n">
        <v>288.45</v>
      </c>
      <c r="D5058" t="n">
        <v>199.11</v>
      </c>
      <c r="E5058" t="n">
        <v>125.13</v>
      </c>
      <c r="F5058" t="n">
        <v>115.52</v>
      </c>
      <c r="G5058" t="n">
        <v>112.86</v>
      </c>
      <c r="H5058" t="inlineStr"/>
      <c r="I5058" t="n">
        <v>95.52</v>
      </c>
      <c r="J5058" t="n">
        <v>25.72</v>
      </c>
      <c r="K5058" t="n">
        <v>50.57</v>
      </c>
      <c r="L5058" t="n">
        <v>31842.42</v>
      </c>
      <c r="M5058" t="n">
        <v>187.95</v>
      </c>
      <c r="N5058" t="n">
        <v>1143631.87</v>
      </c>
      <c r="O5058" t="n">
        <v>52.34</v>
      </c>
      <c r="P5058" t="n">
        <v>4.63</v>
      </c>
      <c r="Q5058" t="n">
        <v>72.62</v>
      </c>
      <c r="R5058" t="n">
        <v>218.407</v>
      </c>
      <c r="S5058" t="n">
        <v>207.327</v>
      </c>
      <c r="T5058" t="n">
        <v>389.44</v>
      </c>
    </row>
    <row r="5059">
      <c r="A5059" s="142" t="n">
        <v>43622</v>
      </c>
      <c r="B5059" t="n">
        <v>178.21</v>
      </c>
      <c r="C5059" t="n">
        <v>286.42</v>
      </c>
      <c r="D5059" t="n">
        <v>197.72</v>
      </c>
      <c r="E5059" t="n">
        <v>124.25</v>
      </c>
      <c r="F5059" t="n">
        <v>114.71</v>
      </c>
      <c r="G5059" t="n">
        <v>112.35</v>
      </c>
      <c r="H5059" t="inlineStr"/>
      <c r="I5059" t="n">
        <v>94.72</v>
      </c>
      <c r="J5059" t="n">
        <v>25.65</v>
      </c>
      <c r="K5059" t="n">
        <v>50.83</v>
      </c>
      <c r="L5059" t="n">
        <v>32090.28</v>
      </c>
      <c r="M5059" t="n">
        <v>188.84</v>
      </c>
      <c r="N5059" t="n">
        <v>1148980.1</v>
      </c>
      <c r="O5059" t="n">
        <v>52.77</v>
      </c>
      <c r="P5059" t="n">
        <v>4.66</v>
      </c>
      <c r="Q5059" t="n">
        <v>72.76000000000001</v>
      </c>
      <c r="R5059" t="n">
        <v>218.413</v>
      </c>
      <c r="S5059" t="n">
        <v>207.666</v>
      </c>
      <c r="T5059" t="n">
        <v>388.031</v>
      </c>
    </row>
    <row r="5060">
      <c r="A5060" s="142" t="n">
        <v>43623</v>
      </c>
      <c r="B5060" t="n">
        <v>179.25</v>
      </c>
      <c r="C5060" t="n">
        <v>288.1</v>
      </c>
      <c r="D5060" t="n">
        <v>198.88</v>
      </c>
      <c r="E5060" t="n">
        <v>124.98</v>
      </c>
      <c r="F5060" t="n">
        <v>115.39</v>
      </c>
      <c r="G5060" t="n">
        <v>113.22</v>
      </c>
      <c r="H5060" t="inlineStr"/>
      <c r="I5060" t="n">
        <v>95.03</v>
      </c>
      <c r="J5060" t="n">
        <v>25.7</v>
      </c>
      <c r="K5060" t="n">
        <v>50.63</v>
      </c>
      <c r="L5060" t="n">
        <v>32232.36</v>
      </c>
      <c r="M5060" t="n">
        <v>189.29</v>
      </c>
      <c r="N5060" t="n">
        <v>1140524.11</v>
      </c>
      <c r="O5060" t="n">
        <v>52.53</v>
      </c>
      <c r="P5060" t="n">
        <v>4.63</v>
      </c>
      <c r="Q5060" t="n">
        <v>72.98999999999999</v>
      </c>
      <c r="R5060" t="n">
        <v>220.429</v>
      </c>
      <c r="S5060" t="n">
        <v>208.749</v>
      </c>
      <c r="T5060" t="n">
        <v>387.937</v>
      </c>
    </row>
    <row r="5061">
      <c r="A5061" s="142" t="n">
        <v>43626</v>
      </c>
      <c r="B5061" t="n">
        <v>179.25</v>
      </c>
      <c r="C5061" t="n">
        <v>288.1</v>
      </c>
      <c r="D5061" t="n">
        <v>198.88</v>
      </c>
      <c r="E5061" t="n">
        <v>124.98</v>
      </c>
      <c r="F5061" t="n">
        <v>115.39</v>
      </c>
      <c r="G5061" t="n">
        <v>113.22</v>
      </c>
      <c r="H5061" t="inlineStr"/>
      <c r="I5061" t="n">
        <v>95.03</v>
      </c>
      <c r="J5061" t="n">
        <v>25.7</v>
      </c>
      <c r="K5061" t="n">
        <v>50.63</v>
      </c>
      <c r="L5061" t="n">
        <v>32232.36</v>
      </c>
      <c r="M5061" t="n">
        <v>189.29</v>
      </c>
      <c r="N5061" t="n">
        <v>1140524.11</v>
      </c>
      <c r="O5061" t="n">
        <v>52.53</v>
      </c>
      <c r="P5061" t="n">
        <v>4.57</v>
      </c>
      <c r="Q5061" t="n">
        <v>72.98999999999999</v>
      </c>
      <c r="R5061" t="n">
        <v>220.933</v>
      </c>
      <c r="S5061" t="n">
        <v>210.271</v>
      </c>
      <c r="T5061" t="n">
        <v>394.396</v>
      </c>
    </row>
    <row r="5062">
      <c r="A5062" s="142" t="n">
        <v>43627</v>
      </c>
      <c r="B5062" t="n">
        <v>175.97</v>
      </c>
      <c r="C5062" t="n">
        <v>282.8</v>
      </c>
      <c r="D5062" t="n">
        <v>195.25</v>
      </c>
      <c r="E5062" t="n">
        <v>122.7</v>
      </c>
      <c r="F5062" t="n">
        <v>113.28</v>
      </c>
      <c r="G5062" t="n">
        <v>111.48</v>
      </c>
      <c r="H5062" t="inlineStr"/>
      <c r="I5062" t="n">
        <v>94.63</v>
      </c>
      <c r="J5062" t="n">
        <v>25.18</v>
      </c>
      <c r="K5062" t="n">
        <v>50.89</v>
      </c>
      <c r="L5062" t="n">
        <v>32196.91</v>
      </c>
      <c r="M5062" t="n">
        <v>187.85</v>
      </c>
      <c r="N5062" t="n">
        <v>1130979.97</v>
      </c>
      <c r="O5062" t="n">
        <v>51.71</v>
      </c>
      <c r="P5062" t="n">
        <v>4.58</v>
      </c>
      <c r="Q5062" t="n">
        <v>71.33</v>
      </c>
      <c r="R5062" t="n">
        <v>222.439</v>
      </c>
      <c r="S5062" t="n">
        <v>210.911</v>
      </c>
      <c r="T5062" t="n">
        <v>398.456</v>
      </c>
    </row>
    <row r="5063">
      <c r="A5063" s="142" t="n">
        <v>43628</v>
      </c>
      <c r="B5063" t="n">
        <v>176.27</v>
      </c>
      <c r="C5063" t="n">
        <v>283.28</v>
      </c>
      <c r="D5063" t="n">
        <v>195.59</v>
      </c>
      <c r="E5063" t="n">
        <v>122.91</v>
      </c>
      <c r="F5063" t="n">
        <v>113.48</v>
      </c>
      <c r="G5063" t="n">
        <v>111.65</v>
      </c>
      <c r="H5063" t="inlineStr"/>
      <c r="I5063" t="n">
        <v>95.59999999999999</v>
      </c>
      <c r="J5063" t="n">
        <v>25.71</v>
      </c>
      <c r="K5063" t="n">
        <v>51.43</v>
      </c>
      <c r="L5063" t="n">
        <v>32297.8</v>
      </c>
      <c r="M5063" t="n">
        <v>189.91</v>
      </c>
      <c r="N5063" t="n">
        <v>1149385.17</v>
      </c>
      <c r="O5063" t="n">
        <v>52.71</v>
      </c>
      <c r="P5063" t="n">
        <v>4.66</v>
      </c>
      <c r="Q5063" t="n">
        <v>72.56999999999999</v>
      </c>
      <c r="R5063" t="n">
        <v>221.723</v>
      </c>
      <c r="S5063" t="n">
        <v>210.206</v>
      </c>
      <c r="T5063" t="n">
        <v>396.128</v>
      </c>
    </row>
    <row r="5064">
      <c r="A5064" s="142" t="n">
        <v>43629</v>
      </c>
      <c r="B5064" t="n">
        <v>179.73</v>
      </c>
      <c r="C5064" t="n">
        <v>288.83</v>
      </c>
      <c r="D5064" t="n">
        <v>199.42</v>
      </c>
      <c r="E5064" t="n">
        <v>125.32</v>
      </c>
      <c r="F5064" t="n">
        <v>115.71</v>
      </c>
      <c r="G5064" t="n">
        <v>113.89</v>
      </c>
      <c r="H5064" t="inlineStr"/>
      <c r="I5064" t="n">
        <v>96.90000000000001</v>
      </c>
      <c r="J5064" t="n">
        <v>26.04</v>
      </c>
      <c r="K5064" t="n">
        <v>52.22</v>
      </c>
      <c r="L5064" t="n">
        <v>32569.84</v>
      </c>
      <c r="M5064" t="n">
        <v>193.13</v>
      </c>
      <c r="N5064" t="n">
        <v>1165756.69</v>
      </c>
      <c r="O5064" t="n">
        <v>53.61</v>
      </c>
      <c r="P5064" t="n">
        <v>4.74</v>
      </c>
      <c r="Q5064" t="n">
        <v>73.55</v>
      </c>
      <c r="R5064" t="n">
        <v>222.087</v>
      </c>
      <c r="S5064" t="n">
        <v>211.264</v>
      </c>
      <c r="T5064" t="n">
        <v>396.304</v>
      </c>
    </row>
    <row r="5065">
      <c r="A5065" s="142" t="n">
        <v>43630</v>
      </c>
      <c r="B5065" t="n">
        <v>182.47</v>
      </c>
      <c r="C5065" t="n">
        <v>293.22</v>
      </c>
      <c r="D5065" t="n">
        <v>202.46</v>
      </c>
      <c r="E5065" t="n">
        <v>127.23</v>
      </c>
      <c r="F5065" t="n">
        <v>117.47</v>
      </c>
      <c r="G5065" t="n">
        <v>115.16</v>
      </c>
      <c r="H5065" t="inlineStr"/>
      <c r="I5065" t="n">
        <v>97.88</v>
      </c>
      <c r="J5065" t="n">
        <v>26.67</v>
      </c>
      <c r="K5065" t="n">
        <v>52.23</v>
      </c>
      <c r="L5065" t="n">
        <v>32608.78</v>
      </c>
      <c r="M5065" t="n">
        <v>195.32</v>
      </c>
      <c r="N5065" t="n">
        <v>1169333.2</v>
      </c>
      <c r="O5065" t="n">
        <v>54.06</v>
      </c>
      <c r="P5065" t="n">
        <v>4.79</v>
      </c>
      <c r="Q5065" t="n">
        <v>74.98</v>
      </c>
      <c r="R5065" t="n">
        <v>221.187</v>
      </c>
      <c r="S5065" t="n">
        <v>211.476</v>
      </c>
      <c r="T5065" t="n">
        <v>395.298</v>
      </c>
    </row>
    <row r="5066">
      <c r="A5066" s="142" t="n">
        <v>43633</v>
      </c>
      <c r="B5066" t="n">
        <v>183.93</v>
      </c>
      <c r="C5066" t="n">
        <v>295.57</v>
      </c>
      <c r="D5066" t="n">
        <v>204.1</v>
      </c>
      <c r="E5066" t="n">
        <v>128.26</v>
      </c>
      <c r="F5066" t="n">
        <v>118.43</v>
      </c>
      <c r="G5066" t="n">
        <v>115.6</v>
      </c>
      <c r="H5066" t="inlineStr"/>
      <c r="I5066" t="n">
        <v>98.40000000000001</v>
      </c>
      <c r="J5066" t="n">
        <v>26.44</v>
      </c>
      <c r="K5066" t="n">
        <v>52.25</v>
      </c>
      <c r="L5066" t="n">
        <v>32488.02</v>
      </c>
      <c r="M5066" t="n">
        <v>194.86</v>
      </c>
      <c r="N5066" t="n">
        <v>1175782.07</v>
      </c>
      <c r="O5066" t="n">
        <v>54.42</v>
      </c>
      <c r="P5066" t="n">
        <v>4.81</v>
      </c>
      <c r="Q5066" t="n">
        <v>74.28</v>
      </c>
      <c r="R5066" t="n">
        <v>220.999</v>
      </c>
      <c r="S5066" t="n">
        <v>211.354</v>
      </c>
      <c r="T5066" t="n">
        <v>393.705</v>
      </c>
    </row>
    <row r="5067">
      <c r="A5067" s="142" t="n">
        <v>43634</v>
      </c>
      <c r="B5067" t="n">
        <v>185.55</v>
      </c>
      <c r="C5067" t="n">
        <v>298.16</v>
      </c>
      <c r="D5067" t="n">
        <v>205.9</v>
      </c>
      <c r="E5067" t="n">
        <v>129.38</v>
      </c>
      <c r="F5067" t="n">
        <v>119.47</v>
      </c>
      <c r="G5067" t="n">
        <v>116.63</v>
      </c>
      <c r="H5067" t="inlineStr"/>
      <c r="I5067" t="n">
        <v>98.45999999999999</v>
      </c>
      <c r="J5067" t="n">
        <v>26.86</v>
      </c>
      <c r="K5067" t="n">
        <v>53.24</v>
      </c>
      <c r="L5067" t="n">
        <v>32777.72</v>
      </c>
      <c r="M5067" t="n">
        <v>198.05</v>
      </c>
      <c r="N5067" t="n">
        <v>1189441.9</v>
      </c>
      <c r="O5067" t="n">
        <v>55.12</v>
      </c>
      <c r="P5067" t="n">
        <v>4.87</v>
      </c>
      <c r="Q5067" t="n">
        <v>75.5</v>
      </c>
      <c r="R5067" t="n">
        <v>224.793</v>
      </c>
      <c r="S5067" t="n">
        <v>214.212</v>
      </c>
      <c r="T5067" t="n">
        <v>400.249</v>
      </c>
    </row>
    <row r="5068">
      <c r="A5068" s="142" t="n">
        <v>43635</v>
      </c>
      <c r="B5068" t="n">
        <v>187.61</v>
      </c>
      <c r="C5068" t="n">
        <v>301.46</v>
      </c>
      <c r="D5068" t="n">
        <v>208.19</v>
      </c>
      <c r="E5068" t="n">
        <v>129.38</v>
      </c>
      <c r="F5068" t="n">
        <v>120.8</v>
      </c>
      <c r="G5068" t="n">
        <v>117.49</v>
      </c>
      <c r="H5068" t="inlineStr"/>
      <c r="I5068" t="n">
        <v>100.32</v>
      </c>
      <c r="J5068" t="n">
        <v>26.86</v>
      </c>
      <c r="K5068" t="n">
        <v>53.65</v>
      </c>
      <c r="L5068" t="n">
        <v>32867.51</v>
      </c>
      <c r="M5068" t="n">
        <v>199.14</v>
      </c>
      <c r="N5068" t="n">
        <v>1199534.64</v>
      </c>
      <c r="O5068" t="n">
        <v>55.43</v>
      </c>
      <c r="P5068" t="n">
        <v>4.89</v>
      </c>
      <c r="Q5068" t="n">
        <v>75.03</v>
      </c>
      <c r="R5068" t="n">
        <v>224.891</v>
      </c>
      <c r="S5068" t="n">
        <v>214.933</v>
      </c>
      <c r="T5068" t="n">
        <v>404.83</v>
      </c>
    </row>
    <row r="5069">
      <c r="A5069" s="142" t="n">
        <v>43636</v>
      </c>
      <c r="B5069" t="n">
        <v>187.44</v>
      </c>
      <c r="C5069" t="n">
        <v>301.18</v>
      </c>
      <c r="D5069" t="n">
        <v>208</v>
      </c>
      <c r="E5069" t="n">
        <v>129.38</v>
      </c>
      <c r="F5069" t="n">
        <v>120.69</v>
      </c>
      <c r="G5069" t="n">
        <v>117.7</v>
      </c>
      <c r="H5069" t="inlineStr"/>
      <c r="I5069" t="n">
        <v>99.8</v>
      </c>
      <c r="J5069" t="n">
        <v>26.86</v>
      </c>
      <c r="K5069" t="n">
        <v>55.44</v>
      </c>
      <c r="L5069" t="n">
        <v>33480.21</v>
      </c>
      <c r="M5069" t="n">
        <v>206.91</v>
      </c>
      <c r="N5069" t="n">
        <v>1237973.46</v>
      </c>
      <c r="O5069" t="n">
        <v>57.65</v>
      </c>
      <c r="P5069" t="n">
        <v>5.12</v>
      </c>
      <c r="Q5069" t="n">
        <v>78.44</v>
      </c>
      <c r="R5069" t="n">
        <v>225.727</v>
      </c>
      <c r="S5069" t="n">
        <v>215.786</v>
      </c>
      <c r="T5069" t="n">
        <v>408.249</v>
      </c>
    </row>
    <row r="5070">
      <c r="A5070" s="142" t="n">
        <v>43637</v>
      </c>
      <c r="B5070" t="n">
        <v>195.78</v>
      </c>
      <c r="C5070" t="n">
        <v>314.59</v>
      </c>
      <c r="D5070" t="n">
        <v>217.26</v>
      </c>
      <c r="E5070" t="n">
        <v>129.38</v>
      </c>
      <c r="F5070" t="n">
        <v>126.07</v>
      </c>
      <c r="G5070" t="n">
        <v>123.77</v>
      </c>
      <c r="H5070" t="inlineStr"/>
      <c r="I5070" t="n">
        <v>103.29</v>
      </c>
      <c r="J5070" t="n">
        <v>26.86</v>
      </c>
      <c r="K5070" t="n">
        <v>55.64</v>
      </c>
      <c r="L5070" t="n">
        <v>33551.01</v>
      </c>
      <c r="M5070" t="n">
        <v>209.15</v>
      </c>
      <c r="N5070" t="n">
        <v>1235053.46</v>
      </c>
      <c r="O5070" t="n">
        <v>57.72</v>
      </c>
      <c r="P5070" t="n">
        <v>5.14</v>
      </c>
      <c r="Q5070" t="n">
        <v>77.97</v>
      </c>
      <c r="R5070" t="n">
        <v>224.904</v>
      </c>
      <c r="S5070" t="n">
        <v>214.764</v>
      </c>
      <c r="T5070" t="n">
        <v>406.981</v>
      </c>
    </row>
    <row r="5071">
      <c r="A5071" s="142" t="n">
        <v>43640</v>
      </c>
      <c r="B5071" t="n">
        <v>197.23</v>
      </c>
      <c r="C5071" t="n">
        <v>316.9</v>
      </c>
      <c r="D5071" t="n">
        <v>218.88</v>
      </c>
      <c r="E5071" t="n">
        <v>129.38</v>
      </c>
      <c r="F5071" t="n">
        <v>127.01</v>
      </c>
      <c r="G5071" t="n">
        <v>125.02</v>
      </c>
      <c r="H5071" t="inlineStr"/>
      <c r="I5071" t="n">
        <v>103.57</v>
      </c>
      <c r="J5071" t="n">
        <v>28.03</v>
      </c>
      <c r="K5071" t="n">
        <v>56.73</v>
      </c>
      <c r="L5071" t="n">
        <v>33888.09</v>
      </c>
      <c r="M5071" t="n">
        <v>213.17</v>
      </c>
      <c r="N5071" t="n">
        <v>1264995.52</v>
      </c>
      <c r="O5071" t="n">
        <v>58.73</v>
      </c>
      <c r="P5071" t="n">
        <v>5.24</v>
      </c>
      <c r="Q5071" t="n">
        <v>78.09999999999999</v>
      </c>
      <c r="R5071" t="n">
        <v>224.374</v>
      </c>
      <c r="S5071" t="n">
        <v>213.489</v>
      </c>
      <c r="T5071" t="n">
        <v>404.841</v>
      </c>
    </row>
    <row r="5072">
      <c r="A5072" s="142" t="n">
        <v>43641</v>
      </c>
      <c r="B5072" t="n">
        <v>200.64</v>
      </c>
      <c r="C5072" t="n">
        <v>322.37</v>
      </c>
      <c r="D5072" t="n">
        <v>222.66</v>
      </c>
      <c r="E5072" t="n">
        <v>139.91</v>
      </c>
      <c r="F5072" t="n">
        <v>129.21</v>
      </c>
      <c r="G5072" t="n">
        <v>127.96</v>
      </c>
      <c r="H5072" t="inlineStr"/>
      <c r="I5072" t="n">
        <v>104.77</v>
      </c>
      <c r="J5072" t="n">
        <v>28.6</v>
      </c>
      <c r="K5072" t="n">
        <v>56.42</v>
      </c>
      <c r="L5072" t="n">
        <v>33857.94</v>
      </c>
      <c r="M5072" t="n">
        <v>210.94</v>
      </c>
      <c r="N5072" t="n">
        <v>1255370.09</v>
      </c>
      <c r="O5072" t="n">
        <v>58.08</v>
      </c>
      <c r="P5072" t="n">
        <v>5.23</v>
      </c>
      <c r="Q5072" t="n">
        <v>80.28</v>
      </c>
      <c r="R5072" t="n">
        <v>224.13</v>
      </c>
      <c r="S5072" t="n">
        <v>212.202</v>
      </c>
      <c r="T5072" t="n">
        <v>402.337</v>
      </c>
    </row>
    <row r="5073">
      <c r="A5073" s="142" t="n">
        <v>43642</v>
      </c>
      <c r="B5073" t="n">
        <v>199.77</v>
      </c>
      <c r="C5073" t="n">
        <v>320.97</v>
      </c>
      <c r="D5073" t="n">
        <v>221.7</v>
      </c>
      <c r="E5073" t="n">
        <v>139.31</v>
      </c>
      <c r="F5073" t="n">
        <v>128.65</v>
      </c>
      <c r="G5073" t="n">
        <v>127.33</v>
      </c>
      <c r="H5073" t="inlineStr"/>
      <c r="I5073" t="n">
        <v>104.83</v>
      </c>
      <c r="J5073" t="n">
        <v>27.95</v>
      </c>
      <c r="K5073" t="n">
        <v>56.21</v>
      </c>
      <c r="L5073" t="n">
        <v>33857.2</v>
      </c>
      <c r="M5073" t="n">
        <v>210.76</v>
      </c>
      <c r="N5073" t="n">
        <v>1252961.74</v>
      </c>
      <c r="O5073" t="n">
        <v>58.18</v>
      </c>
      <c r="P5073" t="n">
        <v>5.23</v>
      </c>
      <c r="Q5073" t="n">
        <v>78.45</v>
      </c>
      <c r="R5073" t="n">
        <v>223.469</v>
      </c>
      <c r="S5073" t="n">
        <v>211.941</v>
      </c>
      <c r="T5073" t="n">
        <v>403.65</v>
      </c>
    </row>
    <row r="5074">
      <c r="A5074" s="142" t="n">
        <v>43643</v>
      </c>
      <c r="B5074" t="n">
        <v>200.21</v>
      </c>
      <c r="C5074" t="n">
        <v>321.67</v>
      </c>
      <c r="D5074" t="n">
        <v>222.2</v>
      </c>
      <c r="E5074" t="n">
        <v>139.62</v>
      </c>
      <c r="F5074" t="n">
        <v>128.94</v>
      </c>
      <c r="G5074" t="n">
        <v>127.55</v>
      </c>
      <c r="H5074" t="inlineStr"/>
      <c r="I5074" t="n">
        <v>104.68</v>
      </c>
      <c r="J5074" t="n">
        <v>27.98</v>
      </c>
      <c r="K5074" t="n">
        <v>55.95</v>
      </c>
      <c r="L5074" t="n">
        <v>33810.2</v>
      </c>
      <c r="M5074" t="n">
        <v>208.96</v>
      </c>
      <c r="N5074" t="n">
        <v>1241256.32</v>
      </c>
      <c r="O5074" t="n">
        <v>57.75</v>
      </c>
      <c r="P5074" t="n">
        <v>5.18</v>
      </c>
      <c r="Q5074" t="n">
        <v>78.13</v>
      </c>
      <c r="R5074" t="n">
        <v>223.529</v>
      </c>
      <c r="S5074" t="n">
        <v>213.008</v>
      </c>
      <c r="T5074" t="n">
        <v>406.814</v>
      </c>
    </row>
    <row r="5075">
      <c r="A5075" s="142" t="n">
        <v>43644</v>
      </c>
      <c r="B5075" t="n">
        <v>198.7</v>
      </c>
      <c r="C5075" t="n">
        <v>319.23</v>
      </c>
      <c r="D5075" t="n">
        <v>220.52</v>
      </c>
      <c r="E5075" t="n">
        <v>138.56</v>
      </c>
      <c r="F5075" t="n">
        <v>127.97</v>
      </c>
      <c r="G5075" t="n">
        <v>126.49</v>
      </c>
      <c r="H5075" t="inlineStr"/>
      <c r="I5075" t="n">
        <v>104.69</v>
      </c>
      <c r="J5075" t="n">
        <v>28.15</v>
      </c>
      <c r="K5075" t="n">
        <v>56.39</v>
      </c>
      <c r="L5075" t="n">
        <v>34043.72</v>
      </c>
      <c r="M5075" t="n">
        <v>210.52</v>
      </c>
      <c r="N5075" t="n">
        <v>1252773.35</v>
      </c>
      <c r="O5075" t="n">
        <v>58.31</v>
      </c>
      <c r="P5075" t="n">
        <v>5.23</v>
      </c>
      <c r="Q5075" t="n">
        <v>78.25</v>
      </c>
      <c r="R5075" t="n">
        <v>225.017</v>
      </c>
      <c r="S5075" t="n">
        <v>213.68</v>
      </c>
      <c r="T5075" t="n">
        <v>406.132</v>
      </c>
    </row>
    <row r="5076">
      <c r="A5076" s="142" t="n">
        <v>43647</v>
      </c>
      <c r="B5076" t="n">
        <v>200.25</v>
      </c>
      <c r="C5076" t="n">
        <v>321.71</v>
      </c>
      <c r="D5076" t="n">
        <v>222.25</v>
      </c>
      <c r="E5076" t="n">
        <v>139.65</v>
      </c>
      <c r="F5076" t="n">
        <v>128.97</v>
      </c>
      <c r="G5076" t="n">
        <v>127.71</v>
      </c>
      <c r="H5076" t="inlineStr"/>
      <c r="I5076" t="n">
        <v>105.74</v>
      </c>
      <c r="J5076" t="n">
        <v>27.92</v>
      </c>
      <c r="K5076" t="n">
        <v>56.07</v>
      </c>
      <c r="L5076" t="n">
        <v>33751.45</v>
      </c>
      <c r="M5076" t="n">
        <v>207.43</v>
      </c>
      <c r="N5076" t="n">
        <v>1252773.35</v>
      </c>
      <c r="O5076" t="n">
        <v>58.31</v>
      </c>
      <c r="P5076" t="n">
        <v>5.16</v>
      </c>
      <c r="Q5076" t="n">
        <v>78.34999999999999</v>
      </c>
      <c r="R5076" t="n">
        <v>226.711</v>
      </c>
      <c r="S5076" t="n">
        <v>216.314</v>
      </c>
      <c r="T5076" t="n">
        <v>412.042</v>
      </c>
    </row>
    <row r="5077">
      <c r="A5077" s="142" t="n">
        <v>43648</v>
      </c>
      <c r="B5077" t="n">
        <v>196.71</v>
      </c>
      <c r="C5077" t="n">
        <v>316.02</v>
      </c>
      <c r="D5077" t="n">
        <v>218.33</v>
      </c>
      <c r="E5077" t="n">
        <v>137.18</v>
      </c>
      <c r="F5077" t="n">
        <v>126.7</v>
      </c>
      <c r="G5077" t="n">
        <v>127.71</v>
      </c>
      <c r="H5077" t="inlineStr"/>
      <c r="I5077" t="n">
        <v>105.4</v>
      </c>
      <c r="J5077" t="n">
        <v>27.62</v>
      </c>
      <c r="K5077" t="n">
        <v>56.99</v>
      </c>
      <c r="L5077" t="n">
        <v>33946.34</v>
      </c>
      <c r="M5077" t="n">
        <v>210.64</v>
      </c>
      <c r="N5077" t="n">
        <v>1262604.51</v>
      </c>
      <c r="O5077" t="n">
        <v>58.51</v>
      </c>
      <c r="P5077" t="n">
        <v>5.16</v>
      </c>
      <c r="Q5077" t="n">
        <v>78.34999999999999</v>
      </c>
      <c r="R5077" t="n">
        <v>227.582</v>
      </c>
      <c r="S5077" t="n">
        <v>217.447</v>
      </c>
      <c r="T5077" t="n">
        <v>413.351</v>
      </c>
    </row>
    <row r="5078">
      <c r="A5078" s="142" t="n">
        <v>43649</v>
      </c>
      <c r="B5078" t="n">
        <v>201.89</v>
      </c>
      <c r="C5078" t="n">
        <v>324.32</v>
      </c>
      <c r="D5078" t="n">
        <v>224.07</v>
      </c>
      <c r="E5078" t="n">
        <v>140.79</v>
      </c>
      <c r="F5078" t="n">
        <v>130.04</v>
      </c>
      <c r="G5078" t="n">
        <v>127.69</v>
      </c>
      <c r="H5078" t="inlineStr"/>
      <c r="I5078" t="n">
        <v>106.54</v>
      </c>
      <c r="J5078" t="n">
        <v>28.34</v>
      </c>
      <c r="K5078" t="n">
        <v>57.02</v>
      </c>
      <c r="L5078" t="n">
        <v>34252.58</v>
      </c>
      <c r="M5078" t="n">
        <v>210.77</v>
      </c>
      <c r="N5078" t="n">
        <v>1263395.56</v>
      </c>
      <c r="O5078" t="n">
        <v>58.9</v>
      </c>
      <c r="P5078" t="n">
        <v>5.32</v>
      </c>
      <c r="Q5078" t="n">
        <v>79.69</v>
      </c>
      <c r="R5078" t="n">
        <v>229.452</v>
      </c>
      <c r="S5078" t="n">
        <v>218.93</v>
      </c>
      <c r="T5078" t="n">
        <v>412.358</v>
      </c>
    </row>
    <row r="5079">
      <c r="A5079" s="142" t="n">
        <v>43650</v>
      </c>
      <c r="B5079" t="n">
        <v>203.66</v>
      </c>
      <c r="C5079" t="n">
        <v>327.17</v>
      </c>
      <c r="D5079" t="n">
        <v>226.04</v>
      </c>
      <c r="E5079" t="n">
        <v>142.03</v>
      </c>
      <c r="F5079" t="n">
        <v>131.18</v>
      </c>
      <c r="G5079" t="n">
        <v>128.67</v>
      </c>
      <c r="H5079" t="inlineStr"/>
      <c r="I5079" t="n">
        <v>107.18</v>
      </c>
      <c r="J5079" t="n">
        <v>28.47</v>
      </c>
      <c r="K5079" t="n">
        <v>57.02</v>
      </c>
      <c r="L5079" t="n">
        <v>34252.58</v>
      </c>
      <c r="M5079" t="n">
        <v>211.35</v>
      </c>
      <c r="N5079" t="n">
        <v>1263395.56</v>
      </c>
      <c r="O5079" t="n">
        <v>58.9</v>
      </c>
      <c r="P5079" t="n">
        <v>5.32</v>
      </c>
      <c r="Q5079" t="n">
        <v>79.69</v>
      </c>
      <c r="R5079" t="n">
        <v>229.698</v>
      </c>
      <c r="S5079" t="n">
        <v>219.213</v>
      </c>
      <c r="T5079" t="n">
        <v>414.466</v>
      </c>
    </row>
    <row r="5080">
      <c r="A5080" s="142" t="n">
        <v>43651</v>
      </c>
      <c r="B5080" t="n">
        <v>203.82</v>
      </c>
      <c r="C5080" t="n">
        <v>327.42</v>
      </c>
      <c r="D5080" t="n">
        <v>226.22</v>
      </c>
      <c r="E5080" t="n">
        <v>142.14</v>
      </c>
      <c r="F5080" t="n">
        <v>131.29</v>
      </c>
      <c r="G5080" t="n">
        <v>128.67</v>
      </c>
      <c r="H5080" t="inlineStr"/>
      <c r="I5080" t="n">
        <v>107.49</v>
      </c>
      <c r="J5080" t="n">
        <v>27.84</v>
      </c>
      <c r="K5080" t="n">
        <v>57.02</v>
      </c>
      <c r="L5080" t="n">
        <v>33621.64</v>
      </c>
      <c r="M5080" t="n">
        <v>209.34</v>
      </c>
      <c r="N5080" t="n">
        <v>1260753.04</v>
      </c>
      <c r="O5080" t="n">
        <v>58.77</v>
      </c>
      <c r="P5080" t="n">
        <v>5.32</v>
      </c>
      <c r="Q5080" t="n">
        <v>79.69</v>
      </c>
      <c r="R5080" t="n">
        <v>228.053</v>
      </c>
      <c r="S5080" t="n">
        <v>219.429</v>
      </c>
      <c r="T5080" t="n">
        <v>414.846</v>
      </c>
    </row>
    <row r="5081">
      <c r="A5081" s="142" t="n">
        <v>43654</v>
      </c>
      <c r="B5081" t="n">
        <v>203.65</v>
      </c>
      <c r="C5081" t="n">
        <v>327.13</v>
      </c>
      <c r="D5081" t="n">
        <v>226.04</v>
      </c>
      <c r="E5081" t="n">
        <v>142.02</v>
      </c>
      <c r="F5081" t="n">
        <v>131.19</v>
      </c>
      <c r="G5081" t="n">
        <v>128</v>
      </c>
      <c r="H5081" t="inlineStr"/>
      <c r="I5081" t="n">
        <v>106.77</v>
      </c>
      <c r="J5081" t="n">
        <v>28.43</v>
      </c>
      <c r="K5081" t="n">
        <v>57.18</v>
      </c>
      <c r="L5081" t="n">
        <v>33694.16</v>
      </c>
      <c r="M5081" t="n">
        <v>210.51</v>
      </c>
      <c r="N5081" t="n">
        <v>1258537.42</v>
      </c>
      <c r="O5081" t="n">
        <v>58.7</v>
      </c>
      <c r="P5081" t="n">
        <v>5.33</v>
      </c>
      <c r="Q5081" t="n">
        <v>79.69</v>
      </c>
      <c r="R5081" t="n">
        <v>227.915</v>
      </c>
      <c r="S5081" t="n">
        <v>218.284</v>
      </c>
      <c r="T5081" t="n">
        <v>409.917</v>
      </c>
    </row>
    <row r="5082">
      <c r="A5082" s="142" t="n">
        <v>43655</v>
      </c>
      <c r="B5082" t="n">
        <v>204.23</v>
      </c>
      <c r="C5082" t="n">
        <v>328.05</v>
      </c>
      <c r="D5082" t="n">
        <v>226.69</v>
      </c>
      <c r="E5082" t="n">
        <v>142.43</v>
      </c>
      <c r="F5082" t="n">
        <v>131.56</v>
      </c>
      <c r="G5082" t="n">
        <v>128.28</v>
      </c>
      <c r="H5082" t="inlineStr"/>
      <c r="I5082" t="n">
        <v>106.68</v>
      </c>
      <c r="J5082" t="n">
        <v>28.26</v>
      </c>
      <c r="K5082" t="n">
        <v>57.05</v>
      </c>
      <c r="L5082" t="n">
        <v>33614.81</v>
      </c>
      <c r="M5082" t="n">
        <v>210.93</v>
      </c>
      <c r="N5082" t="n">
        <v>1269887.11</v>
      </c>
      <c r="O5082" t="n">
        <v>59.17</v>
      </c>
      <c r="P5082" t="n">
        <v>5.34</v>
      </c>
      <c r="Q5082" t="n">
        <v>79.22</v>
      </c>
      <c r="R5082" t="n">
        <v>226.828</v>
      </c>
      <c r="S5082" t="n">
        <v>218.313</v>
      </c>
      <c r="T5082" t="n">
        <v>408.814</v>
      </c>
    </row>
    <row r="5083">
      <c r="A5083" s="142" t="n">
        <v>43656</v>
      </c>
      <c r="B5083" t="n">
        <v>205.41</v>
      </c>
      <c r="C5083" t="n">
        <v>329.95</v>
      </c>
      <c r="D5083" t="n">
        <v>228.01</v>
      </c>
      <c r="E5083" t="n">
        <v>143.25</v>
      </c>
      <c r="F5083" t="n">
        <v>132.33</v>
      </c>
      <c r="G5083" t="n">
        <v>128.92</v>
      </c>
      <c r="H5083" t="inlineStr"/>
      <c r="I5083" t="n">
        <v>106.57</v>
      </c>
      <c r="J5083" t="n">
        <v>28.7</v>
      </c>
      <c r="K5083" t="n">
        <v>58.6</v>
      </c>
      <c r="L5083" t="n">
        <v>34104.97</v>
      </c>
      <c r="M5083" t="n">
        <v>213.84</v>
      </c>
      <c r="N5083" t="n">
        <v>1293348.43</v>
      </c>
      <c r="O5083" t="n">
        <v>59.87</v>
      </c>
      <c r="P5083" t="n">
        <v>5.46</v>
      </c>
      <c r="Q5083" t="n">
        <v>79.22</v>
      </c>
      <c r="R5083" t="n">
        <v>226.38</v>
      </c>
      <c r="S5083" t="n">
        <v>218.266</v>
      </c>
      <c r="T5083" t="n">
        <v>409.743</v>
      </c>
    </row>
    <row r="5084">
      <c r="A5084" s="142" t="n">
        <v>43657</v>
      </c>
      <c r="B5084" t="n">
        <v>209.15</v>
      </c>
      <c r="C5084" t="n">
        <v>335.94</v>
      </c>
      <c r="D5084" t="n">
        <v>232.15</v>
      </c>
      <c r="E5084" t="n">
        <v>145.86</v>
      </c>
      <c r="F5084" t="n">
        <v>134.74</v>
      </c>
      <c r="G5084" t="n">
        <v>131.79</v>
      </c>
      <c r="H5084" t="inlineStr"/>
      <c r="I5084" t="n">
        <v>107.8</v>
      </c>
      <c r="J5084" t="n">
        <v>29.03</v>
      </c>
      <c r="K5084" t="n">
        <v>58.05</v>
      </c>
      <c r="L5084" t="n">
        <v>33891.43</v>
      </c>
      <c r="M5084" t="n">
        <v>213.08</v>
      </c>
      <c r="N5084" t="n">
        <v>1284747.54</v>
      </c>
      <c r="O5084" t="n">
        <v>59.65</v>
      </c>
      <c r="P5084" t="n">
        <v>5.45</v>
      </c>
      <c r="Q5084" t="n">
        <v>81.62</v>
      </c>
      <c r="R5084" t="n">
        <v>226.069</v>
      </c>
      <c r="S5084" t="n">
        <v>218.753</v>
      </c>
      <c r="T5084" t="n">
        <v>412.188</v>
      </c>
    </row>
    <row r="5085">
      <c r="A5085" s="142" t="n">
        <v>43658</v>
      </c>
      <c r="B5085" t="n">
        <v>208.22</v>
      </c>
      <c r="C5085" t="n">
        <v>334.44</v>
      </c>
      <c r="D5085" t="n">
        <v>231.12</v>
      </c>
      <c r="E5085" t="n">
        <v>145.21</v>
      </c>
      <c r="F5085" t="n">
        <v>134.14</v>
      </c>
      <c r="G5085" t="n">
        <v>131.23</v>
      </c>
      <c r="H5085" t="inlineStr"/>
      <c r="I5085" t="n">
        <v>107.67</v>
      </c>
      <c r="J5085" t="n">
        <v>28.81</v>
      </c>
      <c r="K5085" t="n">
        <v>58.8</v>
      </c>
      <c r="L5085" t="n">
        <v>33936.15</v>
      </c>
      <c r="M5085" t="n">
        <v>214.09</v>
      </c>
      <c r="N5085" t="n">
        <v>1295747.95</v>
      </c>
      <c r="O5085" t="n">
        <v>59.97</v>
      </c>
      <c r="P5085" t="n">
        <v>5.48</v>
      </c>
      <c r="Q5085" t="n">
        <v>81.03</v>
      </c>
      <c r="R5085" t="n">
        <v>226.116</v>
      </c>
      <c r="S5085" t="n">
        <v>219.31</v>
      </c>
      <c r="T5085" t="n">
        <v>410.59</v>
      </c>
    </row>
    <row r="5086">
      <c r="A5086" s="142" t="n">
        <v>43661</v>
      </c>
      <c r="B5086" t="n">
        <v>209.03</v>
      </c>
      <c r="C5086" t="n">
        <v>335.73</v>
      </c>
      <c r="D5086" t="n">
        <v>232.04</v>
      </c>
      <c r="E5086" t="n">
        <v>145.78</v>
      </c>
      <c r="F5086" t="n">
        <v>134.67</v>
      </c>
      <c r="G5086" t="n">
        <v>131.74</v>
      </c>
      <c r="H5086" t="inlineStr"/>
      <c r="I5086" t="n">
        <v>107.94</v>
      </c>
      <c r="J5086" t="n">
        <v>29.05</v>
      </c>
      <c r="K5086" t="n">
        <v>59.12</v>
      </c>
      <c r="L5086" t="n">
        <v>34190.01</v>
      </c>
      <c r="M5086" t="n">
        <v>214.59</v>
      </c>
      <c r="N5086" t="n">
        <v>1305529.5</v>
      </c>
      <c r="O5086" t="n">
        <v>60.31</v>
      </c>
      <c r="P5086" t="n">
        <v>5.52</v>
      </c>
      <c r="Q5086" t="n">
        <v>81.72</v>
      </c>
      <c r="R5086" t="n">
        <v>226.576</v>
      </c>
      <c r="S5086" t="n">
        <v>219.442</v>
      </c>
      <c r="T5086" t="n">
        <v>412.986</v>
      </c>
    </row>
    <row r="5087">
      <c r="A5087" s="142" t="n">
        <v>43662</v>
      </c>
      <c r="B5087" t="n">
        <v>211.57</v>
      </c>
      <c r="C5087" t="n">
        <v>339.81</v>
      </c>
      <c r="D5087" t="n">
        <v>234.87</v>
      </c>
      <c r="E5087" t="n">
        <v>147.56</v>
      </c>
      <c r="F5087" t="n">
        <v>136.32</v>
      </c>
      <c r="G5087" t="n">
        <v>133.47</v>
      </c>
      <c r="H5087" t="inlineStr"/>
      <c r="I5087" t="n">
        <v>109.09</v>
      </c>
      <c r="J5087" t="n">
        <v>29.12</v>
      </c>
      <c r="K5087" t="n">
        <v>59.16</v>
      </c>
      <c r="L5087" t="n">
        <v>34113.09</v>
      </c>
      <c r="M5087" t="n">
        <v>215.94</v>
      </c>
      <c r="N5087" t="n">
        <v>1308637.04</v>
      </c>
      <c r="O5087" t="n">
        <v>60.27</v>
      </c>
      <c r="P5087" t="n">
        <v>5.53</v>
      </c>
      <c r="Q5087" t="n">
        <v>82.12</v>
      </c>
      <c r="R5087" t="n">
        <v>227.382</v>
      </c>
      <c r="S5087" t="n">
        <v>219.715</v>
      </c>
      <c r="T5087" t="n">
        <v>415.473</v>
      </c>
    </row>
    <row r="5088">
      <c r="A5088" s="142" t="n">
        <v>43663</v>
      </c>
      <c r="B5088" t="n">
        <v>213.54</v>
      </c>
      <c r="C5088" t="n">
        <v>342.96</v>
      </c>
      <c r="D5088" t="n">
        <v>237.05</v>
      </c>
      <c r="E5088" t="n">
        <v>148.93</v>
      </c>
      <c r="F5088" t="n">
        <v>137.59</v>
      </c>
      <c r="G5088" t="n">
        <v>134.24</v>
      </c>
      <c r="H5088" t="inlineStr"/>
      <c r="I5088" t="n">
        <v>110.33</v>
      </c>
      <c r="J5088" t="n">
        <v>29.03</v>
      </c>
      <c r="K5088" t="n">
        <v>60.38</v>
      </c>
      <c r="L5088" t="n">
        <v>34482.39</v>
      </c>
      <c r="M5088" t="n">
        <v>222.9</v>
      </c>
      <c r="N5088" t="n">
        <v>1353836.77</v>
      </c>
      <c r="O5088" t="n">
        <v>61.92</v>
      </c>
      <c r="P5088" t="n">
        <v>5.65</v>
      </c>
      <c r="Q5088" t="n">
        <v>82.17</v>
      </c>
      <c r="R5088" t="n">
        <v>226.531</v>
      </c>
      <c r="S5088" t="n">
        <v>218.669</v>
      </c>
      <c r="T5088" t="n">
        <v>413.527</v>
      </c>
    </row>
    <row r="5089">
      <c r="A5089" s="142" t="n">
        <v>43664</v>
      </c>
      <c r="B5089" t="n">
        <v>220.06</v>
      </c>
      <c r="C5089" t="n">
        <v>353.42</v>
      </c>
      <c r="D5089" t="n">
        <v>244.29</v>
      </c>
      <c r="E5089" t="n">
        <v>153.48</v>
      </c>
      <c r="F5089" t="n">
        <v>141.79</v>
      </c>
      <c r="G5089" t="n">
        <v>138.36</v>
      </c>
      <c r="H5089" t="inlineStr"/>
      <c r="I5089" t="n">
        <v>112.1</v>
      </c>
      <c r="J5089" t="n">
        <v>29.76</v>
      </c>
      <c r="K5089" t="n">
        <v>61.59</v>
      </c>
      <c r="L5089" t="n">
        <v>34503.16</v>
      </c>
      <c r="M5089" t="n">
        <v>227.63</v>
      </c>
      <c r="N5089" t="n">
        <v>1383297.43</v>
      </c>
      <c r="O5089" t="n">
        <v>63.65</v>
      </c>
      <c r="P5089" t="n">
        <v>5.78</v>
      </c>
      <c r="Q5089" t="n">
        <v>84.91</v>
      </c>
      <c r="R5089" t="n">
        <v>226.037</v>
      </c>
      <c r="S5089" t="n">
        <v>218.779</v>
      </c>
      <c r="T5089" t="n">
        <v>412.566</v>
      </c>
    </row>
    <row r="5090">
      <c r="A5090" s="142" t="n">
        <v>43665</v>
      </c>
      <c r="B5090" t="n">
        <v>226.95</v>
      </c>
      <c r="C5090" t="n">
        <v>364.48</v>
      </c>
      <c r="D5090" t="n">
        <v>251.94</v>
      </c>
      <c r="E5090" t="n">
        <v>158.28</v>
      </c>
      <c r="F5090" t="n">
        <v>146.23</v>
      </c>
      <c r="G5090" t="n">
        <v>142.6</v>
      </c>
      <c r="H5090" t="inlineStr"/>
      <c r="I5090" t="n">
        <v>113.66</v>
      </c>
      <c r="J5090" t="n">
        <v>30.87</v>
      </c>
      <c r="K5090" t="n">
        <v>62.02</v>
      </c>
      <c r="L5090" t="n">
        <v>34488.7</v>
      </c>
      <c r="M5090" t="n">
        <v>228.38</v>
      </c>
      <c r="N5090" t="n">
        <v>1393604.47</v>
      </c>
      <c r="O5090" t="n">
        <v>64.20999999999999</v>
      </c>
      <c r="P5090" t="n">
        <v>5.85</v>
      </c>
      <c r="Q5090" t="n">
        <v>88.15000000000001</v>
      </c>
      <c r="R5090" t="n">
        <v>226.265</v>
      </c>
      <c r="S5090" t="n">
        <v>218.526</v>
      </c>
      <c r="T5090" t="n">
        <v>414.764</v>
      </c>
    </row>
    <row r="5091">
      <c r="A5091" s="142" t="n">
        <v>43668</v>
      </c>
      <c r="B5091" t="n">
        <v>229.16</v>
      </c>
      <c r="C5091" t="n">
        <v>368.01</v>
      </c>
      <c r="D5091" t="n">
        <v>254.41</v>
      </c>
      <c r="E5091" t="n">
        <v>159.83</v>
      </c>
      <c r="F5091" t="n">
        <v>147.62</v>
      </c>
      <c r="G5091" t="n">
        <v>144.06</v>
      </c>
      <c r="H5091" t="inlineStr"/>
      <c r="I5091" t="n">
        <v>114.96</v>
      </c>
      <c r="J5091" t="n">
        <v>31</v>
      </c>
      <c r="K5091" t="n">
        <v>62.36</v>
      </c>
      <c r="L5091" t="n">
        <v>34689.76</v>
      </c>
      <c r="M5091" t="n">
        <v>230.96</v>
      </c>
      <c r="N5091" t="n">
        <v>1403078.41</v>
      </c>
      <c r="O5091" t="n">
        <v>64.69</v>
      </c>
      <c r="P5091" t="n">
        <v>5.91</v>
      </c>
      <c r="Q5091" t="n">
        <v>88.73999999999999</v>
      </c>
      <c r="R5091" t="n">
        <v>226.586</v>
      </c>
      <c r="S5091" t="n">
        <v>218.704</v>
      </c>
      <c r="T5091" t="n">
        <v>413.33</v>
      </c>
    </row>
    <row r="5092">
      <c r="A5092" s="142" t="n">
        <v>43669</v>
      </c>
      <c r="B5092" t="n">
        <v>230.73</v>
      </c>
      <c r="C5092" t="n">
        <v>370.53</v>
      </c>
      <c r="D5092" t="n">
        <v>256.16</v>
      </c>
      <c r="E5092" t="n">
        <v>160.93</v>
      </c>
      <c r="F5092" t="n">
        <v>148.64</v>
      </c>
      <c r="G5092" t="n">
        <v>145.04</v>
      </c>
      <c r="H5092" t="inlineStr"/>
      <c r="I5092" t="n">
        <v>115.64</v>
      </c>
      <c r="J5092" t="n">
        <v>30.99</v>
      </c>
      <c r="K5092" t="n">
        <v>61.91</v>
      </c>
      <c r="L5092" t="n">
        <v>34696.83</v>
      </c>
      <c r="M5092" t="n">
        <v>227.59</v>
      </c>
      <c r="N5092" t="n">
        <v>1390745.09</v>
      </c>
      <c r="O5092" t="n">
        <v>64.29000000000001</v>
      </c>
      <c r="P5092" t="n">
        <v>5.84</v>
      </c>
      <c r="Q5092" t="n">
        <v>88.95999999999999</v>
      </c>
      <c r="R5092" t="n">
        <v>228.856</v>
      </c>
      <c r="S5092" t="n">
        <v>221.223</v>
      </c>
      <c r="T5092" t="n">
        <v>416.693</v>
      </c>
    </row>
    <row r="5093">
      <c r="A5093" s="142" t="n">
        <v>43670</v>
      </c>
      <c r="B5093" t="n">
        <v>228.13</v>
      </c>
      <c r="C5093" t="n">
        <v>366.34</v>
      </c>
      <c r="D5093" t="n">
        <v>253.27</v>
      </c>
      <c r="E5093" t="n">
        <v>159.11</v>
      </c>
      <c r="F5093" t="n">
        <v>147.01</v>
      </c>
      <c r="G5093" t="n">
        <v>142.5</v>
      </c>
      <c r="H5093" t="inlineStr"/>
      <c r="I5093" t="n">
        <v>115.67</v>
      </c>
      <c r="J5093" t="n">
        <v>31.02</v>
      </c>
      <c r="K5093" t="n">
        <v>62.84</v>
      </c>
      <c r="L5093" t="n">
        <v>35038.37</v>
      </c>
      <c r="M5093" t="n">
        <v>231.52</v>
      </c>
      <c r="N5093" t="n">
        <v>1407690.37</v>
      </c>
      <c r="O5093" t="n">
        <v>64.58</v>
      </c>
      <c r="P5093" t="n">
        <v>5.87</v>
      </c>
      <c r="Q5093" t="n">
        <v>88.77</v>
      </c>
      <c r="R5093" t="n">
        <v>228.946</v>
      </c>
      <c r="S5093" t="n">
        <v>222.09</v>
      </c>
      <c r="T5093" t="n">
        <v>416.931</v>
      </c>
    </row>
    <row r="5094">
      <c r="A5094" s="142" t="n">
        <v>43671</v>
      </c>
      <c r="B5094" t="n">
        <v>230.15</v>
      </c>
      <c r="C5094" t="n">
        <v>369.59</v>
      </c>
      <c r="D5094" t="n">
        <v>255.52</v>
      </c>
      <c r="E5094" t="n">
        <v>160.53</v>
      </c>
      <c r="F5094" t="n">
        <v>148.32</v>
      </c>
      <c r="G5094" t="n">
        <v>143.66</v>
      </c>
      <c r="H5094" t="inlineStr"/>
      <c r="I5094" t="n">
        <v>115.95</v>
      </c>
      <c r="J5094" t="n">
        <v>30.48</v>
      </c>
      <c r="K5094" t="n">
        <v>61.97</v>
      </c>
      <c r="L5094" t="n">
        <v>34779.47</v>
      </c>
      <c r="M5094" t="n">
        <v>228.31</v>
      </c>
      <c r="N5094" t="n">
        <v>1385629.41</v>
      </c>
      <c r="O5094" t="n">
        <v>63.5</v>
      </c>
      <c r="P5094" t="n">
        <v>5.79</v>
      </c>
      <c r="Q5094" t="n">
        <v>87.18000000000001</v>
      </c>
      <c r="R5094" t="n">
        <v>227.654</v>
      </c>
      <c r="S5094" t="n">
        <v>220.816</v>
      </c>
      <c r="T5094" t="n">
        <v>416.13</v>
      </c>
    </row>
    <row r="5095">
      <c r="A5095" s="142" t="n">
        <v>43672</v>
      </c>
      <c r="B5095" t="n">
        <v>226.77</v>
      </c>
      <c r="C5095" t="n">
        <v>364.14</v>
      </c>
      <c r="D5095" t="n">
        <v>251.76</v>
      </c>
      <c r="E5095" t="n">
        <v>158.16</v>
      </c>
      <c r="F5095" t="n">
        <v>146.14</v>
      </c>
      <c r="G5095" t="n">
        <v>141.75</v>
      </c>
      <c r="H5095" t="inlineStr"/>
      <c r="I5095" t="n">
        <v>114.3</v>
      </c>
      <c r="J5095" t="n">
        <v>30.38</v>
      </c>
      <c r="K5095" t="n">
        <v>61.6</v>
      </c>
      <c r="L5095" t="n">
        <v>34748.23</v>
      </c>
      <c r="M5095" t="n">
        <v>227.37</v>
      </c>
      <c r="N5095" t="n">
        <v>1382158.67</v>
      </c>
      <c r="O5095" t="n">
        <v>63.37</v>
      </c>
      <c r="P5095" t="n">
        <v>5.77</v>
      </c>
      <c r="Q5095" t="n">
        <v>86.91</v>
      </c>
      <c r="R5095" t="n">
        <v>228.367</v>
      </c>
      <c r="S5095" t="n">
        <v>222.097</v>
      </c>
      <c r="T5095" t="n">
        <v>415.106</v>
      </c>
    </row>
    <row r="5096">
      <c r="A5096" s="142" t="n">
        <v>43675</v>
      </c>
      <c r="B5096" t="n">
        <v>225.54</v>
      </c>
      <c r="C5096" t="n">
        <v>362.16</v>
      </c>
      <c r="D5096" t="n">
        <v>250.41</v>
      </c>
      <c r="E5096" t="n">
        <v>157.31</v>
      </c>
      <c r="F5096" t="n">
        <v>145.36</v>
      </c>
      <c r="G5096" t="n">
        <v>140.59</v>
      </c>
      <c r="H5096" t="inlineStr"/>
      <c r="I5096" t="n">
        <v>113.64</v>
      </c>
      <c r="J5096" t="n">
        <v>30.39</v>
      </c>
      <c r="K5096" t="n">
        <v>62.45</v>
      </c>
      <c r="L5096" t="n">
        <v>34999.76</v>
      </c>
      <c r="M5096" t="n">
        <v>229.65</v>
      </c>
      <c r="N5096" t="n">
        <v>1395043.55</v>
      </c>
      <c r="O5096" t="n">
        <v>64</v>
      </c>
      <c r="P5096" t="n">
        <v>5.83</v>
      </c>
      <c r="Q5096" t="n">
        <v>86.91</v>
      </c>
      <c r="R5096" t="n">
        <v>228.565</v>
      </c>
      <c r="S5096" t="n">
        <v>221.645</v>
      </c>
      <c r="T5096" t="n">
        <v>413.782</v>
      </c>
    </row>
    <row r="5097">
      <c r="A5097" s="142" t="n">
        <v>43676</v>
      </c>
      <c r="B5097" t="n">
        <v>228.32</v>
      </c>
      <c r="C5097" t="n">
        <v>366.62</v>
      </c>
      <c r="D5097" t="n">
        <v>253.51</v>
      </c>
      <c r="E5097" t="n">
        <v>159.25</v>
      </c>
      <c r="F5097" t="n">
        <v>147.14</v>
      </c>
      <c r="G5097" t="n">
        <v>142.37</v>
      </c>
      <c r="H5097" t="inlineStr"/>
      <c r="I5097" t="n">
        <v>114.33</v>
      </c>
      <c r="J5097" t="n">
        <v>30.79</v>
      </c>
      <c r="K5097" t="n">
        <v>62.23</v>
      </c>
      <c r="L5097" t="n">
        <v>34838.81</v>
      </c>
      <c r="M5097" t="n">
        <v>229.54</v>
      </c>
      <c r="N5097" t="n">
        <v>1400173.67</v>
      </c>
      <c r="O5097" t="n">
        <v>64.16</v>
      </c>
      <c r="P5097" t="n">
        <v>5.84</v>
      </c>
      <c r="Q5097" t="n">
        <v>88.27</v>
      </c>
      <c r="R5097" t="n">
        <v>225.3</v>
      </c>
      <c r="S5097" t="n">
        <v>220.63</v>
      </c>
      <c r="T5097" t="n">
        <v>412.495</v>
      </c>
    </row>
    <row r="5098">
      <c r="A5098" s="142" t="n">
        <v>43677</v>
      </c>
      <c r="B5098" t="n">
        <v>229.13</v>
      </c>
      <c r="C5098" t="n">
        <v>367.9</v>
      </c>
      <c r="D5098" t="n">
        <v>254.4</v>
      </c>
      <c r="E5098" t="n">
        <v>159.82</v>
      </c>
      <c r="F5098" t="n">
        <v>147.62</v>
      </c>
      <c r="G5098" t="n">
        <v>142.99</v>
      </c>
      <c r="H5098" t="inlineStr"/>
      <c r="I5098" t="n">
        <v>114.55</v>
      </c>
      <c r="J5098" t="n">
        <v>30.42</v>
      </c>
      <c r="K5098" t="n">
        <v>60.62</v>
      </c>
      <c r="L5098" t="n">
        <v>34860.74</v>
      </c>
      <c r="M5098" t="n">
        <v>221.27</v>
      </c>
      <c r="N5098" t="n">
        <v>1351406.28</v>
      </c>
      <c r="O5098" t="n">
        <v>62.31</v>
      </c>
      <c r="P5098" t="n">
        <v>5.72</v>
      </c>
      <c r="Q5098" t="n">
        <v>87.65000000000001</v>
      </c>
      <c r="R5098" t="n">
        <v>225.691</v>
      </c>
      <c r="S5098" t="n">
        <v>219.195</v>
      </c>
      <c r="T5098" t="n">
        <v>410.318</v>
      </c>
    </row>
    <row r="5099">
      <c r="A5099" s="142" t="n">
        <v>43678</v>
      </c>
      <c r="B5099" t="n">
        <v>222.38</v>
      </c>
      <c r="C5099" t="n">
        <v>357.06</v>
      </c>
      <c r="D5099" t="n">
        <v>246.91</v>
      </c>
      <c r="E5099" t="n">
        <v>155.11</v>
      </c>
      <c r="F5099" t="n">
        <v>143.27</v>
      </c>
      <c r="G5099" t="n">
        <v>138.72</v>
      </c>
      <c r="H5099" t="inlineStr"/>
      <c r="I5099" t="n">
        <v>112.66</v>
      </c>
      <c r="J5099" t="n">
        <v>29.3</v>
      </c>
      <c r="K5099" t="n">
        <v>62.58</v>
      </c>
      <c r="L5099" t="n">
        <v>33947</v>
      </c>
      <c r="M5099" t="n">
        <v>231.38</v>
      </c>
      <c r="N5099" t="n">
        <v>1401292.75</v>
      </c>
      <c r="O5099" t="n">
        <v>64.5</v>
      </c>
      <c r="P5099" t="n">
        <v>5.85</v>
      </c>
      <c r="Q5099" t="n">
        <v>84.5</v>
      </c>
      <c r="R5099" t="n">
        <v>226.645</v>
      </c>
      <c r="S5099" t="n">
        <v>219.114</v>
      </c>
      <c r="T5099" t="n">
        <v>408.208</v>
      </c>
    </row>
    <row r="5100">
      <c r="A5100" s="142" t="n">
        <v>43679</v>
      </c>
      <c r="B5100" t="n">
        <v>229.34</v>
      </c>
      <c r="C5100" t="n">
        <v>368.22</v>
      </c>
      <c r="D5100" t="n">
        <v>254.64</v>
      </c>
      <c r="E5100" t="n">
        <v>159.96</v>
      </c>
      <c r="F5100" t="n">
        <v>147.82</v>
      </c>
      <c r="G5100" t="n">
        <v>142.08</v>
      </c>
      <c r="H5100" t="inlineStr"/>
      <c r="I5100" t="n">
        <v>112.79</v>
      </c>
      <c r="J5100" t="n">
        <v>30.54</v>
      </c>
      <c r="K5100" t="n">
        <v>62.04</v>
      </c>
      <c r="L5100" t="n">
        <v>34170.7</v>
      </c>
      <c r="M5100" t="n">
        <v>227.97</v>
      </c>
      <c r="N5100" t="n">
        <v>1389860.22</v>
      </c>
      <c r="O5100" t="n">
        <v>64.59</v>
      </c>
      <c r="P5100" t="n">
        <v>5.88</v>
      </c>
      <c r="Q5100" t="n">
        <v>88.11</v>
      </c>
      <c r="R5100" t="n">
        <v>221.037</v>
      </c>
      <c r="S5100" t="n">
        <v>215.694</v>
      </c>
      <c r="T5100" t="n">
        <v>398.375</v>
      </c>
    </row>
    <row r="5101">
      <c r="A5101" s="142" t="n">
        <v>43682</v>
      </c>
      <c r="B5101" t="n">
        <v>229.42</v>
      </c>
      <c r="C5101" t="n">
        <v>368.34</v>
      </c>
      <c r="D5101" t="n">
        <v>254.54</v>
      </c>
      <c r="E5101" t="n">
        <v>160.03</v>
      </c>
      <c r="F5101" t="n">
        <v>147.76</v>
      </c>
      <c r="G5101" t="n">
        <v>142.7</v>
      </c>
      <c r="H5101" t="inlineStr"/>
      <c r="I5101" t="n">
        <v>111.61</v>
      </c>
      <c r="J5101" t="n">
        <v>30.74</v>
      </c>
      <c r="K5101" t="n">
        <v>62.17</v>
      </c>
      <c r="L5101" t="n">
        <v>34487.94</v>
      </c>
      <c r="M5101" t="n">
        <v>229.16</v>
      </c>
      <c r="N5101" t="n">
        <v>1385432.56</v>
      </c>
      <c r="O5101" t="n">
        <v>64.59</v>
      </c>
      <c r="P5101" t="n">
        <v>6.02</v>
      </c>
      <c r="Q5101" t="n">
        <v>87.78</v>
      </c>
      <c r="R5101" t="n">
        <v>215.832</v>
      </c>
      <c r="S5101" t="n">
        <v>208.709</v>
      </c>
      <c r="T5101" t="n">
        <v>383.315</v>
      </c>
    </row>
    <row r="5102">
      <c r="A5102" s="142" t="n">
        <v>43683</v>
      </c>
      <c r="B5102" t="n">
        <v>233.49</v>
      </c>
      <c r="C5102" t="n">
        <v>374.87</v>
      </c>
      <c r="D5102" t="n">
        <v>259.24</v>
      </c>
      <c r="E5102" t="n">
        <v>162.87</v>
      </c>
      <c r="F5102" t="n">
        <v>150.43</v>
      </c>
      <c r="G5102" t="n">
        <v>146.32</v>
      </c>
      <c r="H5102" t="inlineStr"/>
      <c r="I5102" t="n">
        <v>111.58</v>
      </c>
      <c r="J5102" t="n">
        <v>31.16</v>
      </c>
      <c r="K5102" t="n">
        <v>62.93</v>
      </c>
      <c r="L5102" t="n">
        <v>34639.23</v>
      </c>
      <c r="M5102" t="n">
        <v>235.38</v>
      </c>
      <c r="N5102" t="n">
        <v>1414740.5</v>
      </c>
      <c r="O5102" t="n">
        <v>65.83</v>
      </c>
      <c r="P5102" t="n">
        <v>5.98</v>
      </c>
      <c r="Q5102" t="n">
        <v>89.25</v>
      </c>
      <c r="R5102" t="n">
        <v>214.869</v>
      </c>
      <c r="S5102" t="n">
        <v>209.728</v>
      </c>
      <c r="T5102" t="n">
        <v>383.158</v>
      </c>
    </row>
    <row r="5103">
      <c r="A5103" s="142" t="n">
        <v>43684</v>
      </c>
      <c r="B5103" t="n">
        <v>235.24</v>
      </c>
      <c r="C5103" t="n">
        <v>378.01</v>
      </c>
      <c r="D5103" t="n">
        <v>260.62</v>
      </c>
      <c r="E5103" t="n">
        <v>164.23</v>
      </c>
      <c r="F5103" t="n">
        <v>151.45</v>
      </c>
      <c r="G5103" t="n">
        <v>147.56</v>
      </c>
      <c r="H5103" t="inlineStr"/>
      <c r="I5103" t="n">
        <v>112.23</v>
      </c>
      <c r="J5103" t="n">
        <v>32.44</v>
      </c>
      <c r="K5103" t="n">
        <v>63.75</v>
      </c>
      <c r="L5103" t="n">
        <v>35294.8</v>
      </c>
      <c r="M5103" t="n">
        <v>240.37</v>
      </c>
      <c r="N5103" t="n">
        <v>1447595.04</v>
      </c>
      <c r="O5103" t="n">
        <v>67.33</v>
      </c>
      <c r="P5103" t="n">
        <v>6.17</v>
      </c>
      <c r="Q5103" t="n">
        <v>93.14</v>
      </c>
      <c r="R5103" t="n">
        <v>215.369</v>
      </c>
      <c r="S5103" t="n">
        <v>209.616</v>
      </c>
      <c r="T5103" t="n">
        <v>382.171</v>
      </c>
    </row>
    <row r="5104">
      <c r="A5104" s="142" t="n">
        <v>43685</v>
      </c>
      <c r="B5104" t="n">
        <v>242.26</v>
      </c>
      <c r="C5104" t="n">
        <v>388.95</v>
      </c>
      <c r="D5104" t="n">
        <v>268.92</v>
      </c>
      <c r="E5104" t="n">
        <v>168.99</v>
      </c>
      <c r="F5104" t="n">
        <v>156.05</v>
      </c>
      <c r="G5104" t="n">
        <v>152.24</v>
      </c>
      <c r="H5104" t="inlineStr"/>
      <c r="I5104" t="n">
        <v>114.32</v>
      </c>
      <c r="J5104" t="n">
        <v>32.08</v>
      </c>
      <c r="K5104" t="n">
        <v>64.76000000000001</v>
      </c>
      <c r="L5104" t="n">
        <v>35080.76</v>
      </c>
      <c r="M5104" t="n">
        <v>241.78</v>
      </c>
      <c r="N5104" t="n">
        <v>1468105.27</v>
      </c>
      <c r="O5104" t="n">
        <v>68.12</v>
      </c>
      <c r="P5104" t="n">
        <v>6.27</v>
      </c>
      <c r="Q5104" t="n">
        <v>92.25</v>
      </c>
      <c r="R5104" t="n">
        <v>219.235</v>
      </c>
      <c r="S5104" t="n">
        <v>213.158</v>
      </c>
      <c r="T5104" t="n">
        <v>387.313</v>
      </c>
    </row>
    <row r="5105">
      <c r="A5105" s="142" t="n">
        <v>43686</v>
      </c>
      <c r="B5105" t="n">
        <v>245.42</v>
      </c>
      <c r="C5105" t="n">
        <v>394.01</v>
      </c>
      <c r="D5105" t="n">
        <v>272.15</v>
      </c>
      <c r="E5105" t="n">
        <v>171.2</v>
      </c>
      <c r="F5105" t="n">
        <v>158.02</v>
      </c>
      <c r="G5105" t="n">
        <v>154.02</v>
      </c>
      <c r="H5105" t="inlineStr"/>
      <c r="I5105" t="n">
        <v>116.52</v>
      </c>
      <c r="J5105" t="n">
        <v>32.33</v>
      </c>
      <c r="K5105" t="n">
        <v>64.09</v>
      </c>
      <c r="L5105" t="n">
        <v>35069.21</v>
      </c>
      <c r="M5105" t="n">
        <v>240.24</v>
      </c>
      <c r="N5105" t="n">
        <v>1451643.55</v>
      </c>
      <c r="O5105" t="n">
        <v>67.27</v>
      </c>
      <c r="P5105" t="n">
        <v>6.19</v>
      </c>
      <c r="Q5105" t="n">
        <v>92.5</v>
      </c>
      <c r="R5105" t="n">
        <v>217.426</v>
      </c>
      <c r="S5105" t="n">
        <v>212.062</v>
      </c>
      <c r="T5105" t="n">
        <v>386.068</v>
      </c>
    </row>
    <row r="5106">
      <c r="A5106" s="142" t="n">
        <v>43689</v>
      </c>
      <c r="B5106" t="n">
        <v>243.18</v>
      </c>
      <c r="C5106" t="n">
        <v>390.47</v>
      </c>
      <c r="D5106" t="n">
        <v>269.66</v>
      </c>
      <c r="E5106" t="n">
        <v>169.67</v>
      </c>
      <c r="F5106" t="n">
        <v>156.59</v>
      </c>
      <c r="G5106" t="n">
        <v>152.66</v>
      </c>
      <c r="H5106" t="inlineStr"/>
      <c r="I5106" t="n">
        <v>115.07</v>
      </c>
      <c r="J5106" t="n">
        <v>32.32</v>
      </c>
      <c r="K5106" t="n">
        <v>63.85</v>
      </c>
      <c r="L5106" t="n">
        <v>35258.69</v>
      </c>
      <c r="M5106" t="n">
        <v>237.49</v>
      </c>
      <c r="N5106" t="n">
        <v>1443048.19</v>
      </c>
      <c r="O5106" t="n">
        <v>66.68000000000001</v>
      </c>
      <c r="P5106" t="n">
        <v>6.14</v>
      </c>
      <c r="Q5106" t="n">
        <v>91.95999999999999</v>
      </c>
      <c r="R5106" t="n">
        <v>216.745</v>
      </c>
      <c r="S5106" t="n">
        <v>210.029</v>
      </c>
      <c r="T5106" t="n">
        <v>382.902</v>
      </c>
    </row>
    <row r="5107">
      <c r="A5107" s="142" t="n">
        <v>43690</v>
      </c>
      <c r="B5107" t="n">
        <v>241.45</v>
      </c>
      <c r="C5107" t="n">
        <v>387.64</v>
      </c>
      <c r="D5107" t="n">
        <v>267.78</v>
      </c>
      <c r="E5107" t="n">
        <v>168.44</v>
      </c>
      <c r="F5107" t="n">
        <v>155.48</v>
      </c>
      <c r="G5107" t="n">
        <v>151.79</v>
      </c>
      <c r="H5107" t="inlineStr"/>
      <c r="I5107" t="n">
        <v>113.93</v>
      </c>
      <c r="J5107" t="n">
        <v>31.22</v>
      </c>
      <c r="K5107" t="n">
        <v>63.01</v>
      </c>
      <c r="L5107" t="n">
        <v>35265.97</v>
      </c>
      <c r="M5107" t="n">
        <v>232.44</v>
      </c>
      <c r="N5107" t="n">
        <v>1419134.12</v>
      </c>
      <c r="O5107" t="n">
        <v>66.06999999999999</v>
      </c>
      <c r="P5107" t="n">
        <v>6.07</v>
      </c>
      <c r="Q5107" t="n">
        <v>89.09</v>
      </c>
      <c r="R5107" t="n">
        <v>217.956</v>
      </c>
      <c r="S5107" t="n">
        <v>211.974</v>
      </c>
      <c r="T5107" t="n">
        <v>381.853</v>
      </c>
    </row>
    <row r="5108">
      <c r="A5108" s="142" t="n">
        <v>43691</v>
      </c>
      <c r="B5108" t="n">
        <v>237.69</v>
      </c>
      <c r="C5108" t="n">
        <v>381.56</v>
      </c>
      <c r="D5108" t="n">
        <v>263.64</v>
      </c>
      <c r="E5108" t="n">
        <v>165.81</v>
      </c>
      <c r="F5108" t="n">
        <v>153.07</v>
      </c>
      <c r="G5108" t="n">
        <v>149</v>
      </c>
      <c r="H5108" t="inlineStr"/>
      <c r="I5108" t="n">
        <v>113.18</v>
      </c>
      <c r="J5108" t="n">
        <v>31.72</v>
      </c>
      <c r="K5108" t="n">
        <v>63.12</v>
      </c>
      <c r="L5108" t="n">
        <v>35232.33</v>
      </c>
      <c r="M5108" t="n">
        <v>231.1</v>
      </c>
      <c r="N5108" t="n">
        <v>1419030.55</v>
      </c>
      <c r="O5108" t="n">
        <v>65.95999999999999</v>
      </c>
      <c r="P5108" t="n">
        <v>6.05</v>
      </c>
      <c r="Q5108" t="n">
        <v>89.86</v>
      </c>
      <c r="R5108" t="n">
        <v>214.371</v>
      </c>
      <c r="S5108" t="n">
        <v>208.359</v>
      </c>
      <c r="T5108" t="n">
        <v>381.435</v>
      </c>
    </row>
    <row r="5109">
      <c r="A5109" s="142" t="n">
        <v>43692</v>
      </c>
      <c r="B5109" t="n">
        <v>237.69</v>
      </c>
      <c r="C5109" t="n">
        <v>381.56</v>
      </c>
      <c r="D5109" t="n">
        <v>263.64</v>
      </c>
      <c r="E5109" t="n">
        <v>165.81</v>
      </c>
      <c r="F5109" t="n">
        <v>153.07</v>
      </c>
      <c r="G5109" t="n">
        <v>149</v>
      </c>
      <c r="H5109" t="inlineStr"/>
      <c r="I5109" t="n">
        <v>113.18</v>
      </c>
      <c r="J5109" t="n">
        <v>31.72</v>
      </c>
      <c r="K5109" t="n">
        <v>63.12</v>
      </c>
      <c r="L5109" t="n">
        <v>35232.33</v>
      </c>
      <c r="M5109" t="n">
        <v>231.1</v>
      </c>
      <c r="N5109" t="n">
        <v>1419030.55</v>
      </c>
      <c r="O5109" t="n">
        <v>65.95999999999999</v>
      </c>
      <c r="P5109" t="n">
        <v>6.12</v>
      </c>
      <c r="Q5109" t="n">
        <v>89.86</v>
      </c>
      <c r="R5109" t="n">
        <v>213.924</v>
      </c>
      <c r="S5109" t="n">
        <v>208.868</v>
      </c>
      <c r="T5109" t="n">
        <v>382.51</v>
      </c>
    </row>
    <row r="5110">
      <c r="A5110" s="142" t="n">
        <v>43693</v>
      </c>
      <c r="B5110" t="n">
        <v>239.8</v>
      </c>
      <c r="C5110" t="n">
        <v>384.93</v>
      </c>
      <c r="D5110" t="n">
        <v>266.22</v>
      </c>
      <c r="E5110" t="n">
        <v>167.28</v>
      </c>
      <c r="F5110" t="n">
        <v>154.5</v>
      </c>
      <c r="G5110" t="n">
        <v>149.27</v>
      </c>
      <c r="H5110" t="inlineStr"/>
      <c r="I5110" t="n">
        <v>111.95</v>
      </c>
      <c r="J5110" t="n">
        <v>31.86</v>
      </c>
      <c r="K5110" t="n">
        <v>63.58</v>
      </c>
      <c r="L5110" t="n">
        <v>35289.8</v>
      </c>
      <c r="M5110" t="n">
        <v>229.71</v>
      </c>
      <c r="N5110" t="n">
        <v>1413794.58</v>
      </c>
      <c r="O5110" t="n">
        <v>66.29000000000001</v>
      </c>
      <c r="P5110" t="n">
        <v>6.05</v>
      </c>
      <c r="Q5110" t="n">
        <v>89.67</v>
      </c>
      <c r="R5110" t="n">
        <v>216.621</v>
      </c>
      <c r="S5110" t="n">
        <v>211.415</v>
      </c>
      <c r="T5110" t="n">
        <v>385.445</v>
      </c>
    </row>
    <row r="5111">
      <c r="A5111" s="142" t="n">
        <v>43696</v>
      </c>
      <c r="B5111" t="n">
        <v>236.33</v>
      </c>
      <c r="C5111" t="n">
        <v>379.53</v>
      </c>
      <c r="D5111" t="n">
        <v>261.97</v>
      </c>
      <c r="E5111" t="n">
        <v>164.95</v>
      </c>
      <c r="F5111" t="n">
        <v>152.19</v>
      </c>
      <c r="G5111" t="n">
        <v>147.14</v>
      </c>
      <c r="H5111" t="inlineStr"/>
      <c r="I5111" t="n">
        <v>110.81</v>
      </c>
      <c r="J5111" t="n">
        <v>30.9</v>
      </c>
      <c r="K5111" t="n">
        <v>63.13</v>
      </c>
      <c r="L5111" t="n">
        <v>35314.69</v>
      </c>
      <c r="M5111" t="n">
        <v>225.41</v>
      </c>
      <c r="N5111" t="n">
        <v>1394937.02</v>
      </c>
      <c r="O5111" t="n">
        <v>65.59</v>
      </c>
      <c r="P5111" t="n">
        <v>5.94</v>
      </c>
      <c r="Q5111" t="n">
        <v>87.39</v>
      </c>
      <c r="R5111" t="n">
        <v>219.073</v>
      </c>
      <c r="S5111" t="n">
        <v>213.856</v>
      </c>
      <c r="T5111" t="n">
        <v>388.748</v>
      </c>
    </row>
    <row r="5112">
      <c r="A5112" s="142" t="n">
        <v>43697</v>
      </c>
      <c r="B5112" t="n">
        <v>232.85</v>
      </c>
      <c r="C5112" t="n">
        <v>373.76</v>
      </c>
      <c r="D5112" t="n">
        <v>258.6</v>
      </c>
      <c r="E5112" t="n">
        <v>162.44</v>
      </c>
      <c r="F5112" t="n">
        <v>150.14</v>
      </c>
      <c r="G5112" t="n">
        <v>144.78</v>
      </c>
      <c r="H5112" t="inlineStr"/>
      <c r="I5112" t="n">
        <v>110.56</v>
      </c>
      <c r="J5112" t="n">
        <v>31.29</v>
      </c>
      <c r="K5112" t="n">
        <v>64.41</v>
      </c>
      <c r="L5112" t="n">
        <v>35482.24</v>
      </c>
      <c r="M5112" t="n">
        <v>232</v>
      </c>
      <c r="N5112" t="n">
        <v>1431048.9</v>
      </c>
      <c r="O5112" t="n">
        <v>66.81</v>
      </c>
      <c r="P5112" t="n">
        <v>6.04</v>
      </c>
      <c r="Q5112" t="n">
        <v>88.45999999999999</v>
      </c>
      <c r="R5112" t="n">
        <v>217.523</v>
      </c>
      <c r="S5112" t="n">
        <v>212.959</v>
      </c>
      <c r="T5112" t="n">
        <v>389.94</v>
      </c>
    </row>
    <row r="5113">
      <c r="A5113" s="142" t="n">
        <v>43698</v>
      </c>
      <c r="B5113" t="n">
        <v>237.56</v>
      </c>
      <c r="C5113" t="n">
        <v>381.31</v>
      </c>
      <c r="D5113" t="n">
        <v>263.84</v>
      </c>
      <c r="E5113" t="n">
        <v>165.73</v>
      </c>
      <c r="F5113" t="n">
        <v>153.18</v>
      </c>
      <c r="G5113" t="n">
        <v>147.62</v>
      </c>
      <c r="H5113" t="inlineStr"/>
      <c r="I5113" t="n">
        <v>111.58</v>
      </c>
      <c r="J5113" t="n">
        <v>31.62</v>
      </c>
      <c r="K5113" t="n">
        <v>63.99</v>
      </c>
      <c r="L5113" t="n">
        <v>35409.57</v>
      </c>
      <c r="M5113" t="n">
        <v>231.25</v>
      </c>
      <c r="N5113" t="n">
        <v>1430546.75</v>
      </c>
      <c r="O5113" t="n">
        <v>66.55</v>
      </c>
      <c r="P5113" t="n">
        <v>6.04</v>
      </c>
      <c r="Q5113" t="n">
        <v>89.59</v>
      </c>
      <c r="R5113" t="n">
        <v>220.181</v>
      </c>
      <c r="S5113" t="n">
        <v>214.375</v>
      </c>
      <c r="T5113" t="n">
        <v>390.996</v>
      </c>
    </row>
    <row r="5114">
      <c r="A5114" s="142" t="n">
        <v>43699</v>
      </c>
      <c r="B5114" t="n">
        <v>237.38</v>
      </c>
      <c r="C5114" t="n">
        <v>381.01</v>
      </c>
      <c r="D5114" t="n">
        <v>263.64</v>
      </c>
      <c r="E5114" t="n">
        <v>165.6</v>
      </c>
      <c r="F5114" t="n">
        <v>153.07</v>
      </c>
      <c r="G5114" t="n">
        <v>147.57</v>
      </c>
      <c r="H5114" t="inlineStr"/>
      <c r="I5114" t="n">
        <v>111.97</v>
      </c>
      <c r="J5114" t="n">
        <v>31.6</v>
      </c>
      <c r="K5114" t="n">
        <v>63.68</v>
      </c>
      <c r="L5114" t="n">
        <v>35431.26</v>
      </c>
      <c r="M5114" t="n">
        <v>232.91</v>
      </c>
      <c r="N5114" t="n">
        <v>1423785.99</v>
      </c>
      <c r="O5114" t="n">
        <v>66.29000000000001</v>
      </c>
      <c r="P5114" t="n">
        <v>5.99</v>
      </c>
      <c r="Q5114" t="n">
        <v>89.70999999999999</v>
      </c>
      <c r="R5114" t="n">
        <v>219.37</v>
      </c>
      <c r="S5114" t="n">
        <v>214.117</v>
      </c>
      <c r="T5114" t="n">
        <v>388.509</v>
      </c>
    </row>
    <row r="5115">
      <c r="A5115" s="142" t="n">
        <v>43700</v>
      </c>
      <c r="B5115" t="n">
        <v>235.72</v>
      </c>
      <c r="C5115" t="n">
        <v>378.34</v>
      </c>
      <c r="D5115" t="n">
        <v>261.8</v>
      </c>
      <c r="E5115" t="n">
        <v>164.45</v>
      </c>
      <c r="F5115" t="n">
        <v>152</v>
      </c>
      <c r="G5115" t="n">
        <v>146.38</v>
      </c>
      <c r="H5115" t="inlineStr"/>
      <c r="I5115" t="n">
        <v>111.19</v>
      </c>
      <c r="J5115" t="n">
        <v>31.67</v>
      </c>
      <c r="K5115" t="n">
        <v>65.55</v>
      </c>
      <c r="L5115" t="n">
        <v>35634.24</v>
      </c>
      <c r="M5115" t="n">
        <v>241.47</v>
      </c>
      <c r="N5115" t="n">
        <v>1469139.31</v>
      </c>
      <c r="O5115" t="n">
        <v>68.36</v>
      </c>
      <c r="P5115" t="n">
        <v>6.13</v>
      </c>
      <c r="Q5115" t="n">
        <v>89.42</v>
      </c>
      <c r="R5115" t="n">
        <v>217.589</v>
      </c>
      <c r="S5115" t="n">
        <v>210.238</v>
      </c>
      <c r="T5115" t="n">
        <v>386.743</v>
      </c>
    </row>
    <row r="5116">
      <c r="A5116" s="142" t="n">
        <v>43703</v>
      </c>
      <c r="B5116" t="n">
        <v>243.03</v>
      </c>
      <c r="C5116" t="n">
        <v>390.06</v>
      </c>
      <c r="D5116" t="n">
        <v>269.93</v>
      </c>
      <c r="E5116" t="n">
        <v>169.55</v>
      </c>
      <c r="F5116" t="n">
        <v>156.73</v>
      </c>
      <c r="G5116" t="n">
        <v>151.3</v>
      </c>
      <c r="H5116" t="inlineStr"/>
      <c r="I5116" t="n">
        <v>112.39</v>
      </c>
      <c r="J5116" t="n">
        <v>32.6</v>
      </c>
      <c r="K5116" t="n">
        <v>65.05</v>
      </c>
      <c r="L5116" t="n">
        <v>35634.24</v>
      </c>
      <c r="M5116" t="n">
        <v>243.59</v>
      </c>
      <c r="N5116" t="n">
        <v>1473537.6</v>
      </c>
      <c r="O5116" t="n">
        <v>68.62</v>
      </c>
      <c r="P5116" t="n">
        <v>6.19</v>
      </c>
      <c r="Q5116" t="n">
        <v>93.01000000000001</v>
      </c>
      <c r="R5116" t="n">
        <v>217.578</v>
      </c>
      <c r="S5116" t="n">
        <v>210.785</v>
      </c>
      <c r="T5116" t="n">
        <v>381.53</v>
      </c>
    </row>
    <row r="5117">
      <c r="A5117" s="142" t="n">
        <v>43704</v>
      </c>
      <c r="B5117" t="n">
        <v>244.34</v>
      </c>
      <c r="C5117" t="n">
        <v>392.16</v>
      </c>
      <c r="D5117" t="n">
        <v>271.28</v>
      </c>
      <c r="E5117" t="n">
        <v>170.47</v>
      </c>
      <c r="F5117" t="n">
        <v>157.46</v>
      </c>
      <c r="G5117" t="n">
        <v>152.19</v>
      </c>
      <c r="H5117" t="inlineStr"/>
      <c r="I5117" t="n">
        <v>113.17</v>
      </c>
      <c r="J5117" t="n">
        <v>32.82</v>
      </c>
      <c r="K5117" t="n">
        <v>66.98</v>
      </c>
      <c r="L5117" t="n">
        <v>36302.53</v>
      </c>
      <c r="M5117" t="n">
        <v>253.13</v>
      </c>
      <c r="N5117" t="n">
        <v>1519425.61</v>
      </c>
      <c r="O5117" t="n">
        <v>70.38</v>
      </c>
      <c r="P5117" t="n">
        <v>6.35</v>
      </c>
      <c r="Q5117" t="n">
        <v>92.88</v>
      </c>
      <c r="R5117" t="n">
        <v>218.916</v>
      </c>
      <c r="S5117" t="n">
        <v>211.09</v>
      </c>
      <c r="T5117" t="n">
        <v>383.475</v>
      </c>
    </row>
    <row r="5118">
      <c r="A5118" s="142" t="n">
        <v>43705</v>
      </c>
      <c r="B5118" t="n">
        <v>251.39</v>
      </c>
      <c r="C5118" t="n">
        <v>403.46</v>
      </c>
      <c r="D5118" t="n">
        <v>279.22</v>
      </c>
      <c r="E5118" t="n">
        <v>175.38</v>
      </c>
      <c r="F5118" t="n">
        <v>162.12</v>
      </c>
      <c r="G5118" t="n">
        <v>156.41</v>
      </c>
      <c r="H5118" t="inlineStr"/>
      <c r="I5118" t="n">
        <v>114.9</v>
      </c>
      <c r="J5118" t="n">
        <v>33.08</v>
      </c>
      <c r="K5118" t="n">
        <v>66.73999999999999</v>
      </c>
      <c r="L5118" t="n">
        <v>36606.47</v>
      </c>
      <c r="M5118" t="n">
        <v>253.41</v>
      </c>
      <c r="N5118" t="n">
        <v>1520744.7</v>
      </c>
      <c r="O5118" t="n">
        <v>70.55</v>
      </c>
      <c r="P5118" t="n">
        <v>6.4</v>
      </c>
      <c r="Q5118" t="n">
        <v>94.33</v>
      </c>
      <c r="R5118" t="n">
        <v>218.617</v>
      </c>
      <c r="S5118" t="n">
        <v>212.233</v>
      </c>
      <c r="T5118" t="n">
        <v>384.706</v>
      </c>
    </row>
    <row r="5119">
      <c r="A5119" s="142" t="n">
        <v>43706</v>
      </c>
      <c r="B5119" t="n">
        <v>252.36</v>
      </c>
      <c r="C5119" t="n">
        <v>405.01</v>
      </c>
      <c r="D5119" t="n">
        <v>280.23</v>
      </c>
      <c r="E5119" t="n">
        <v>176.06</v>
      </c>
      <c r="F5119" t="n">
        <v>162.64</v>
      </c>
      <c r="G5119" t="n">
        <v>156.65</v>
      </c>
      <c r="H5119" t="inlineStr"/>
      <c r="I5119" t="n">
        <v>116.01</v>
      </c>
      <c r="J5119" t="n">
        <v>33.15</v>
      </c>
      <c r="K5119" t="n">
        <v>65.56999999999999</v>
      </c>
      <c r="L5119" t="n">
        <v>36582.05</v>
      </c>
      <c r="M5119" t="n">
        <v>248.59</v>
      </c>
      <c r="N5119" t="n">
        <v>1480056.66</v>
      </c>
      <c r="O5119" t="n">
        <v>68.8</v>
      </c>
      <c r="P5119" t="n">
        <v>6.27</v>
      </c>
      <c r="Q5119" t="n">
        <v>94.65000000000001</v>
      </c>
      <c r="R5119" t="n">
        <v>220.926</v>
      </c>
      <c r="S5119" t="n">
        <v>214.437</v>
      </c>
      <c r="T5119" t="n">
        <v>386.993</v>
      </c>
    </row>
    <row r="5120">
      <c r="A5120" s="142" t="n">
        <v>43707</v>
      </c>
      <c r="B5120" t="n">
        <v>246.89</v>
      </c>
      <c r="C5120" t="n">
        <v>396.22</v>
      </c>
      <c r="D5120" t="n">
        <v>274.23</v>
      </c>
      <c r="E5120" t="n">
        <v>172.25</v>
      </c>
      <c r="F5120" t="n">
        <v>159.18</v>
      </c>
      <c r="G5120" t="n">
        <v>153.13</v>
      </c>
      <c r="H5120" t="inlineStr"/>
      <c r="I5120" t="n">
        <v>115.05</v>
      </c>
      <c r="J5120" t="n">
        <v>32.56</v>
      </c>
      <c r="K5120" t="n">
        <v>66.14</v>
      </c>
      <c r="L5120" t="n">
        <v>36976.58</v>
      </c>
      <c r="M5120" t="n">
        <v>249.71</v>
      </c>
      <c r="N5120" t="n">
        <v>1494248.17</v>
      </c>
      <c r="O5120" t="n">
        <v>69.37</v>
      </c>
      <c r="P5120" t="n">
        <v>6.36</v>
      </c>
      <c r="Q5120" t="n">
        <v>93.19</v>
      </c>
      <c r="R5120" t="n">
        <v>222.442</v>
      </c>
      <c r="S5120" t="n">
        <v>216.356</v>
      </c>
      <c r="T5120" t="n">
        <v>394.619</v>
      </c>
    </row>
    <row r="5121">
      <c r="A5121" s="142" t="n">
        <v>43710</v>
      </c>
      <c r="B5121" t="n">
        <v>248.18</v>
      </c>
      <c r="C5121" t="n">
        <v>398.27</v>
      </c>
      <c r="D5121" t="n">
        <v>275.67</v>
      </c>
      <c r="E5121" t="n">
        <v>173.15</v>
      </c>
      <c r="F5121" t="n">
        <v>160.07</v>
      </c>
      <c r="G5121" t="n">
        <v>153.19</v>
      </c>
      <c r="H5121" t="inlineStr"/>
      <c r="I5121" t="n">
        <v>116.65</v>
      </c>
      <c r="J5121" t="n">
        <v>32.89</v>
      </c>
      <c r="K5121" t="n">
        <v>66.28</v>
      </c>
      <c r="L5121" t="n">
        <v>36976.58</v>
      </c>
      <c r="M5121" t="n">
        <v>250.35</v>
      </c>
      <c r="N5121" t="n">
        <v>1495340.83</v>
      </c>
      <c r="O5121" t="n">
        <v>69.37</v>
      </c>
      <c r="P5121" t="n">
        <v>6.35</v>
      </c>
      <c r="Q5121" t="n">
        <v>93.19</v>
      </c>
      <c r="R5121" t="n">
        <v>223.212</v>
      </c>
      <c r="S5121" t="n">
        <v>217.06</v>
      </c>
      <c r="T5121" t="n">
        <v>396.013</v>
      </c>
    </row>
    <row r="5122">
      <c r="A5122" s="142" t="n">
        <v>43711</v>
      </c>
      <c r="B5122" t="n">
        <v>248.29</v>
      </c>
      <c r="C5122" t="n">
        <v>398.44</v>
      </c>
      <c r="D5122" t="n">
        <v>275.8</v>
      </c>
      <c r="E5122" t="n">
        <v>173.23</v>
      </c>
      <c r="F5122" t="n">
        <v>160.15</v>
      </c>
      <c r="G5122" t="n">
        <v>152.62</v>
      </c>
      <c r="H5122" t="inlineStr"/>
      <c r="I5122" t="n">
        <v>117.21</v>
      </c>
      <c r="J5122" t="n">
        <v>33.41</v>
      </c>
      <c r="K5122" t="n">
        <v>67.06</v>
      </c>
      <c r="L5122" t="n">
        <v>37767.9</v>
      </c>
      <c r="M5122" t="n">
        <v>255.03</v>
      </c>
      <c r="N5122" t="n">
        <v>1520575.58</v>
      </c>
      <c r="O5122" t="n">
        <v>70.41</v>
      </c>
      <c r="P5122" t="n">
        <v>6.43</v>
      </c>
      <c r="Q5122" t="n">
        <v>95.72</v>
      </c>
      <c r="R5122" t="n">
        <v>222.731</v>
      </c>
      <c r="S5122" t="n">
        <v>216.036</v>
      </c>
      <c r="T5122" t="n">
        <v>391.972</v>
      </c>
    </row>
    <row r="5123">
      <c r="A5123" s="142" t="n">
        <v>43712</v>
      </c>
      <c r="B5123" t="n">
        <v>252.19</v>
      </c>
      <c r="C5123" t="n">
        <v>404.69</v>
      </c>
      <c r="D5123" t="n">
        <v>280.13</v>
      </c>
      <c r="E5123" t="n">
        <v>175.95</v>
      </c>
      <c r="F5123" t="n">
        <v>162.66</v>
      </c>
      <c r="G5123" t="n">
        <v>154.96</v>
      </c>
      <c r="H5123" t="inlineStr"/>
      <c r="I5123" t="n">
        <v>118.28</v>
      </c>
      <c r="J5123" t="n">
        <v>33.6</v>
      </c>
      <c r="K5123" t="n">
        <v>67.51000000000001</v>
      </c>
      <c r="L5123" t="n">
        <v>38258.43</v>
      </c>
      <c r="M5123" t="n">
        <v>256.32</v>
      </c>
      <c r="N5123" t="n">
        <v>1537689.52</v>
      </c>
      <c r="O5123" t="n">
        <v>70.92</v>
      </c>
      <c r="P5123" t="n">
        <v>6.52</v>
      </c>
      <c r="Q5123" t="n">
        <v>95.92</v>
      </c>
      <c r="R5123" t="n">
        <v>224.745</v>
      </c>
      <c r="S5123" t="n">
        <v>217.22</v>
      </c>
      <c r="T5123" t="n">
        <v>396.586</v>
      </c>
    </row>
    <row r="5124">
      <c r="A5124" s="142" t="n">
        <v>43713</v>
      </c>
      <c r="B5124" t="n">
        <v>253.46</v>
      </c>
      <c r="C5124" t="n">
        <v>406.72</v>
      </c>
      <c r="D5124" t="n">
        <v>281.55</v>
      </c>
      <c r="E5124" t="n">
        <v>176.84</v>
      </c>
      <c r="F5124" t="n">
        <v>163.48</v>
      </c>
      <c r="G5124" t="n">
        <v>156.69</v>
      </c>
      <c r="H5124" t="inlineStr"/>
      <c r="I5124" t="n">
        <v>119</v>
      </c>
      <c r="J5124" t="n">
        <v>32.91</v>
      </c>
      <c r="K5124" t="n">
        <v>65.53</v>
      </c>
      <c r="L5124" t="n">
        <v>37515.21</v>
      </c>
      <c r="M5124" t="n">
        <v>245.46</v>
      </c>
      <c r="N5124" t="n">
        <v>1468173</v>
      </c>
      <c r="O5124" t="n">
        <v>67.84</v>
      </c>
      <c r="P5124" t="n">
        <v>6.25</v>
      </c>
      <c r="Q5124" t="n">
        <v>93.40000000000001</v>
      </c>
      <c r="R5124" t="n">
        <v>226.467</v>
      </c>
      <c r="S5124" t="n">
        <v>219.493</v>
      </c>
      <c r="T5124" t="n">
        <v>401.063</v>
      </c>
    </row>
    <row r="5125">
      <c r="A5125" s="142" t="n">
        <v>43714</v>
      </c>
      <c r="B5125" t="n">
        <v>243.19</v>
      </c>
      <c r="C5125" t="n">
        <v>390.24</v>
      </c>
      <c r="D5125" t="n">
        <v>270.15</v>
      </c>
      <c r="E5125" t="n">
        <v>169.68</v>
      </c>
      <c r="F5125" t="n">
        <v>156.87</v>
      </c>
      <c r="G5125" t="n">
        <v>150.54</v>
      </c>
      <c r="H5125" t="inlineStr"/>
      <c r="I5125" t="n">
        <v>116.52</v>
      </c>
      <c r="J5125" t="n">
        <v>32.37</v>
      </c>
      <c r="K5125" t="n">
        <v>64</v>
      </c>
      <c r="L5125" t="n">
        <v>37010.68</v>
      </c>
      <c r="M5125" t="n">
        <v>240.56</v>
      </c>
      <c r="N5125" t="n">
        <v>1434478.41</v>
      </c>
      <c r="O5125" t="n">
        <v>66.25</v>
      </c>
      <c r="P5125" t="n">
        <v>6.11</v>
      </c>
      <c r="Q5125" t="n">
        <v>92.51000000000001</v>
      </c>
      <c r="R5125" t="n">
        <v>227.142</v>
      </c>
      <c r="S5125" t="n">
        <v>219.961</v>
      </c>
      <c r="T5125" t="n">
        <v>402.936</v>
      </c>
    </row>
    <row r="5126">
      <c r="A5126" s="142" t="n">
        <v>43717</v>
      </c>
      <c r="B5126" t="n">
        <v>238.67</v>
      </c>
      <c r="C5126" t="n">
        <v>382.96</v>
      </c>
      <c r="D5126" t="n">
        <v>265.13</v>
      </c>
      <c r="E5126" t="n">
        <v>166.52</v>
      </c>
      <c r="F5126" t="n">
        <v>153.96</v>
      </c>
      <c r="G5126" t="n">
        <v>147.8</v>
      </c>
      <c r="H5126" t="inlineStr"/>
      <c r="I5126" t="n">
        <v>115.23</v>
      </c>
      <c r="J5126" t="n">
        <v>31.3</v>
      </c>
      <c r="K5126" t="n">
        <v>62.63</v>
      </c>
      <c r="L5126" t="n">
        <v>36902.18</v>
      </c>
      <c r="M5126" t="n">
        <v>235.6</v>
      </c>
      <c r="N5126" t="n">
        <v>1394047.04</v>
      </c>
      <c r="O5126" t="n">
        <v>64.64</v>
      </c>
      <c r="P5126" t="n">
        <v>5.95</v>
      </c>
      <c r="Q5126" t="n">
        <v>89.73</v>
      </c>
      <c r="R5126" t="n">
        <v>226.543</v>
      </c>
      <c r="S5126" t="n">
        <v>219.806</v>
      </c>
      <c r="T5126" t="n">
        <v>403.664</v>
      </c>
    </row>
    <row r="5127">
      <c r="A5127" s="142" t="n">
        <v>43718</v>
      </c>
      <c r="B5127" t="n">
        <v>238.67</v>
      </c>
      <c r="C5127" t="n">
        <v>382.96</v>
      </c>
      <c r="D5127" t="n">
        <v>265.13</v>
      </c>
      <c r="E5127" t="n">
        <v>166.52</v>
      </c>
      <c r="F5127" t="n">
        <v>153.96</v>
      </c>
      <c r="G5127" t="n">
        <v>147.8</v>
      </c>
      <c r="H5127" t="inlineStr"/>
      <c r="I5127" t="n">
        <v>115.23</v>
      </c>
      <c r="J5127" t="n">
        <v>30.79</v>
      </c>
      <c r="K5127" t="n">
        <v>62.25</v>
      </c>
      <c r="L5127" t="n">
        <v>36759.3</v>
      </c>
      <c r="M5127" t="n">
        <v>234.35</v>
      </c>
      <c r="N5127" t="n">
        <v>1384027.47</v>
      </c>
      <c r="O5127" t="n">
        <v>63.81</v>
      </c>
      <c r="P5127" t="n">
        <v>5.86</v>
      </c>
      <c r="Q5127" t="n">
        <v>87.81</v>
      </c>
      <c r="R5127" t="n">
        <v>226.958</v>
      </c>
      <c r="S5127" t="n">
        <v>220.161</v>
      </c>
      <c r="T5127" t="n">
        <v>403.277</v>
      </c>
    </row>
    <row r="5128">
      <c r="A5128" s="142" t="n">
        <v>43719</v>
      </c>
      <c r="B5128" t="n">
        <v>228.98</v>
      </c>
      <c r="C5128" t="n">
        <v>367.4</v>
      </c>
      <c r="D5128" t="n">
        <v>254.38</v>
      </c>
      <c r="E5128" t="n">
        <v>159.76</v>
      </c>
      <c r="F5128" t="n">
        <v>147.72</v>
      </c>
      <c r="G5128" t="n">
        <v>141.72</v>
      </c>
      <c r="H5128" t="inlineStr"/>
      <c r="I5128" t="n">
        <v>114.28</v>
      </c>
      <c r="J5128" t="n">
        <v>30.92</v>
      </c>
      <c r="K5128" t="n">
        <v>63.22</v>
      </c>
      <c r="L5128" t="n">
        <v>36829.08</v>
      </c>
      <c r="M5128" t="n">
        <v>236.19</v>
      </c>
      <c r="N5128" t="n">
        <v>1398090.3</v>
      </c>
      <c r="O5128" t="n">
        <v>64.47</v>
      </c>
      <c r="P5128" t="n">
        <v>5.93</v>
      </c>
      <c r="Q5128" t="n">
        <v>87.76000000000001</v>
      </c>
      <c r="R5128" t="n">
        <v>228.789</v>
      </c>
      <c r="S5128" t="n">
        <v>222.625</v>
      </c>
      <c r="T5128" t="n">
        <v>408.555</v>
      </c>
    </row>
    <row r="5129">
      <c r="A5129" s="142" t="n">
        <v>43720</v>
      </c>
      <c r="B5129" t="n">
        <v>231.44</v>
      </c>
      <c r="C5129" t="n">
        <v>371.34</v>
      </c>
      <c r="D5129" t="n">
        <v>257.11</v>
      </c>
      <c r="E5129" t="n">
        <v>161.48</v>
      </c>
      <c r="F5129" t="n">
        <v>149.29</v>
      </c>
      <c r="G5129" t="n">
        <v>142.67</v>
      </c>
      <c r="H5129" t="inlineStr"/>
      <c r="I5129" t="n">
        <v>115.59</v>
      </c>
      <c r="J5129" t="n">
        <v>31.63</v>
      </c>
      <c r="K5129" t="n">
        <v>63.09</v>
      </c>
      <c r="L5129" t="n">
        <v>37203.81</v>
      </c>
      <c r="M5129" t="n">
        <v>233.98</v>
      </c>
      <c r="N5129" t="n">
        <v>1376374.6</v>
      </c>
      <c r="O5129" t="n">
        <v>63.69</v>
      </c>
      <c r="P5129" t="n">
        <v>5.88</v>
      </c>
      <c r="Q5129" t="n">
        <v>90.01000000000001</v>
      </c>
      <c r="R5129" t="n">
        <v>229.196</v>
      </c>
      <c r="S5129" t="n">
        <v>222.766</v>
      </c>
      <c r="T5129" t="n">
        <v>409.518</v>
      </c>
    </row>
    <row r="5130">
      <c r="A5130" s="142" t="n">
        <v>43721</v>
      </c>
      <c r="B5130" t="n">
        <v>229.24</v>
      </c>
      <c r="C5130" t="n">
        <v>367.8</v>
      </c>
      <c r="D5130" t="n">
        <v>254.68</v>
      </c>
      <c r="E5130" t="n">
        <v>159.95</v>
      </c>
      <c r="F5130" t="n">
        <v>147.86</v>
      </c>
      <c r="G5130" t="n">
        <v>141.74</v>
      </c>
      <c r="H5130" t="inlineStr"/>
      <c r="I5130" t="n">
        <v>115.56</v>
      </c>
      <c r="J5130" t="n">
        <v>30.53</v>
      </c>
      <c r="K5130" t="n">
        <v>62.12</v>
      </c>
      <c r="L5130" t="n">
        <v>36848.78</v>
      </c>
      <c r="M5130" t="n">
        <v>228.76</v>
      </c>
      <c r="N5130" t="n">
        <v>1344854.18</v>
      </c>
      <c r="O5130" t="n">
        <v>62.3</v>
      </c>
      <c r="P5130" t="n">
        <v>5.77</v>
      </c>
      <c r="Q5130" t="n">
        <v>86.78</v>
      </c>
      <c r="R5130" t="n">
        <v>229.83</v>
      </c>
      <c r="S5130" t="n">
        <v>222.18</v>
      </c>
      <c r="T5130" t="n">
        <v>409.264</v>
      </c>
    </row>
    <row r="5131">
      <c r="A5131" s="142" t="n">
        <v>43724</v>
      </c>
      <c r="B5131" t="n">
        <v>223.52</v>
      </c>
      <c r="C5131" t="n">
        <v>358.6</v>
      </c>
      <c r="D5131" t="n">
        <v>248.33</v>
      </c>
      <c r="E5131" t="n">
        <v>155.96</v>
      </c>
      <c r="F5131" t="n">
        <v>144.15</v>
      </c>
      <c r="G5131" t="n">
        <v>138.89</v>
      </c>
      <c r="H5131" t="inlineStr"/>
      <c r="I5131" t="n">
        <v>113.99</v>
      </c>
      <c r="J5131" t="n">
        <v>30.34</v>
      </c>
      <c r="K5131" t="n">
        <v>62.55</v>
      </c>
      <c r="L5131" t="n">
        <v>37010.76</v>
      </c>
      <c r="M5131" t="n">
        <v>233.14</v>
      </c>
      <c r="N5131" t="n">
        <v>1369436.65</v>
      </c>
      <c r="O5131" t="n">
        <v>63.48</v>
      </c>
      <c r="P5131" t="n">
        <v>5.89</v>
      </c>
      <c r="Q5131" t="n">
        <v>85.77</v>
      </c>
      <c r="R5131" t="n">
        <v>228.539</v>
      </c>
      <c r="S5131" t="n">
        <v>223.056</v>
      </c>
      <c r="T5131" t="n">
        <v>412.717</v>
      </c>
    </row>
    <row r="5132">
      <c r="A5132" s="142" t="n">
        <v>43725</v>
      </c>
      <c r="B5132" t="n">
        <v>228.48</v>
      </c>
      <c r="C5132" t="n">
        <v>366.56</v>
      </c>
      <c r="D5132" t="n">
        <v>253.84</v>
      </c>
      <c r="E5132" t="n">
        <v>159.42</v>
      </c>
      <c r="F5132" t="n">
        <v>147.42</v>
      </c>
      <c r="G5132" t="n">
        <v>140.86</v>
      </c>
      <c r="H5132" t="inlineStr"/>
      <c r="I5132" t="n">
        <v>115.33</v>
      </c>
      <c r="J5132" t="n">
        <v>30.91</v>
      </c>
      <c r="K5132" t="n">
        <v>63.76</v>
      </c>
      <c r="L5132" t="n">
        <v>37142.36</v>
      </c>
      <c r="M5132" t="n">
        <v>237.07</v>
      </c>
      <c r="N5132" t="n">
        <v>1398841.42</v>
      </c>
      <c r="O5132" t="n">
        <v>65</v>
      </c>
      <c r="P5132" t="n">
        <v>5.95</v>
      </c>
      <c r="Q5132" t="n">
        <v>87.3</v>
      </c>
      <c r="R5132" t="n">
        <v>228.401</v>
      </c>
      <c r="S5132" t="n">
        <v>222.332</v>
      </c>
      <c r="T5132" t="n">
        <v>407.565</v>
      </c>
    </row>
    <row r="5133">
      <c r="A5133" s="142" t="n">
        <v>43726</v>
      </c>
      <c r="B5133" t="n">
        <v>232.77</v>
      </c>
      <c r="C5133" t="n">
        <v>373.44</v>
      </c>
      <c r="D5133" t="n">
        <v>258.62</v>
      </c>
      <c r="E5133" t="n">
        <v>162.42</v>
      </c>
      <c r="F5133" t="n">
        <v>150.15</v>
      </c>
      <c r="G5133" t="n">
        <v>144.19</v>
      </c>
      <c r="H5133" t="inlineStr"/>
      <c r="I5133" t="n">
        <v>115.62</v>
      </c>
      <c r="J5133" t="n">
        <v>31.12</v>
      </c>
      <c r="K5133" t="n">
        <v>62.34</v>
      </c>
      <c r="L5133" t="n">
        <v>36914.62</v>
      </c>
      <c r="M5133" t="n">
        <v>232.56</v>
      </c>
      <c r="N5133" t="n">
        <v>1380608.66</v>
      </c>
      <c r="O5133" t="n">
        <v>64.13</v>
      </c>
      <c r="P5133" t="n">
        <v>5.92</v>
      </c>
      <c r="Q5133" t="n">
        <v>87.84</v>
      </c>
      <c r="R5133" t="n">
        <v>228.403</v>
      </c>
      <c r="S5133" t="n">
        <v>222.132</v>
      </c>
      <c r="T5133" t="n">
        <v>408.212</v>
      </c>
    </row>
    <row r="5134">
      <c r="A5134" s="142" t="n">
        <v>43727</v>
      </c>
      <c r="B5134" t="n">
        <v>230.03</v>
      </c>
      <c r="C5134" t="n">
        <v>369.03</v>
      </c>
      <c r="D5134" t="n">
        <v>255.57</v>
      </c>
      <c r="E5134" t="n">
        <v>160.51</v>
      </c>
      <c r="F5134" t="n">
        <v>148.42</v>
      </c>
      <c r="G5134" t="n">
        <v>142.63</v>
      </c>
      <c r="H5134" t="inlineStr"/>
      <c r="I5134" t="n">
        <v>114.97</v>
      </c>
      <c r="J5134" t="n">
        <v>30.84</v>
      </c>
      <c r="K5134" t="n">
        <v>63.18</v>
      </c>
      <c r="L5134" t="n">
        <v>37024.52</v>
      </c>
      <c r="M5134" t="n">
        <v>235.92</v>
      </c>
      <c r="N5134" t="n">
        <v>1400425.75</v>
      </c>
      <c r="O5134" t="n">
        <v>64.90000000000001</v>
      </c>
      <c r="P5134" t="n">
        <v>5.97</v>
      </c>
      <c r="Q5134" t="n">
        <v>87.2</v>
      </c>
      <c r="R5134" t="n">
        <v>229.864</v>
      </c>
      <c r="S5134" t="n">
        <v>222.411</v>
      </c>
      <c r="T5134" t="n">
        <v>406.501</v>
      </c>
    </row>
    <row r="5135">
      <c r="A5135" s="142" t="n">
        <v>43728</v>
      </c>
      <c r="B5135" t="n">
        <v>231.86</v>
      </c>
      <c r="C5135" t="n">
        <v>371.95</v>
      </c>
      <c r="D5135" t="n">
        <v>257.61</v>
      </c>
      <c r="E5135" t="n">
        <v>161.78</v>
      </c>
      <c r="F5135" t="n">
        <v>149.61</v>
      </c>
      <c r="G5135" t="n">
        <v>143.72</v>
      </c>
      <c r="H5135" t="inlineStr"/>
      <c r="I5135" t="n">
        <v>115.4</v>
      </c>
      <c r="J5135" t="n">
        <v>31.45</v>
      </c>
      <c r="K5135" t="n">
        <v>64.51000000000001</v>
      </c>
      <c r="L5135" t="n">
        <v>37151.34</v>
      </c>
      <c r="M5135" t="n">
        <v>240.53</v>
      </c>
      <c r="N5135" t="n">
        <v>1430049.78</v>
      </c>
      <c r="O5135" t="n">
        <v>66.48999999999999</v>
      </c>
      <c r="P5135" t="n">
        <v>6.1</v>
      </c>
      <c r="Q5135" t="n">
        <v>88.79000000000001</v>
      </c>
      <c r="R5135" t="n">
        <v>230.538</v>
      </c>
      <c r="S5135" t="n">
        <v>222.804</v>
      </c>
      <c r="T5135" t="n">
        <v>410.049</v>
      </c>
    </row>
    <row r="5136">
      <c r="A5136" s="142" t="n">
        <v>43731</v>
      </c>
      <c r="B5136" t="n">
        <v>238.24</v>
      </c>
      <c r="C5136" t="n">
        <v>382.18</v>
      </c>
      <c r="D5136" t="n">
        <v>264.71</v>
      </c>
      <c r="E5136" t="n">
        <v>166.24</v>
      </c>
      <c r="F5136" t="n">
        <v>153.74</v>
      </c>
      <c r="G5136" t="n">
        <v>147.08</v>
      </c>
      <c r="H5136" t="inlineStr"/>
      <c r="I5136" t="n">
        <v>117.22</v>
      </c>
      <c r="J5136" t="n">
        <v>32.22</v>
      </c>
      <c r="K5136" t="n">
        <v>65.28</v>
      </c>
      <c r="L5136" t="n">
        <v>37774.07</v>
      </c>
      <c r="M5136" t="n">
        <v>247.4</v>
      </c>
      <c r="N5136" t="n">
        <v>1467012.89</v>
      </c>
      <c r="O5136" t="n">
        <v>67.66</v>
      </c>
      <c r="P5136" t="n">
        <v>6.24</v>
      </c>
      <c r="Q5136" t="n">
        <v>91.31999999999999</v>
      </c>
      <c r="R5136" t="n">
        <v>228.851</v>
      </c>
      <c r="S5136" t="n">
        <v>222.639</v>
      </c>
      <c r="T5136" t="n">
        <v>408.233</v>
      </c>
    </row>
    <row r="5137">
      <c r="A5137" s="142" t="n">
        <v>43732</v>
      </c>
      <c r="B5137" t="n">
        <v>243.82</v>
      </c>
      <c r="C5137" t="n">
        <v>391.12</v>
      </c>
      <c r="D5137" t="n">
        <v>270.91</v>
      </c>
      <c r="E5137" t="n">
        <v>170.14</v>
      </c>
      <c r="F5137" t="n">
        <v>157.34</v>
      </c>
      <c r="G5137" t="n">
        <v>150.31</v>
      </c>
      <c r="H5137" t="inlineStr"/>
      <c r="I5137" t="n">
        <v>119.03</v>
      </c>
      <c r="J5137" t="n">
        <v>32.2</v>
      </c>
      <c r="K5137" t="n">
        <v>66.16</v>
      </c>
      <c r="L5137" t="n">
        <v>37933.59</v>
      </c>
      <c r="M5137" t="n">
        <v>248.72</v>
      </c>
      <c r="N5137" t="n">
        <v>1484988.53</v>
      </c>
      <c r="O5137" t="n">
        <v>68.61</v>
      </c>
      <c r="P5137" t="n">
        <v>6.33</v>
      </c>
      <c r="Q5137" t="n">
        <v>91.22</v>
      </c>
      <c r="R5137" t="n">
        <v>228.754</v>
      </c>
      <c r="S5137" t="n">
        <v>221.471</v>
      </c>
      <c r="T5137" t="n">
        <v>406.621</v>
      </c>
    </row>
    <row r="5138">
      <c r="A5138" s="142" t="n">
        <v>43733</v>
      </c>
      <c r="B5138" t="n">
        <v>247.11</v>
      </c>
      <c r="C5138" t="n">
        <v>396.4</v>
      </c>
      <c r="D5138" t="n">
        <v>274.47</v>
      </c>
      <c r="E5138" t="n">
        <v>172.43</v>
      </c>
      <c r="F5138" t="n">
        <v>159.34</v>
      </c>
      <c r="G5138" t="n">
        <v>152.37</v>
      </c>
      <c r="H5138" t="inlineStr"/>
      <c r="I5138" t="n">
        <v>119.52</v>
      </c>
      <c r="J5138" t="n">
        <v>32.63</v>
      </c>
      <c r="K5138" t="n">
        <v>64.63</v>
      </c>
      <c r="L5138" t="n">
        <v>37047.68</v>
      </c>
      <c r="M5138" t="n">
        <v>241.05</v>
      </c>
      <c r="N5138" t="n">
        <v>1445799</v>
      </c>
      <c r="O5138" t="n">
        <v>66.98</v>
      </c>
      <c r="P5138" t="n">
        <v>6.2</v>
      </c>
      <c r="Q5138" t="n">
        <v>92.45999999999999</v>
      </c>
      <c r="R5138" t="n">
        <v>227.494</v>
      </c>
      <c r="S5138" t="n">
        <v>222.341</v>
      </c>
      <c r="T5138" t="n">
        <v>405.8</v>
      </c>
    </row>
    <row r="5139">
      <c r="A5139" s="142" t="n">
        <v>43734</v>
      </c>
      <c r="B5139" t="n">
        <v>240.77</v>
      </c>
      <c r="C5139" t="n">
        <v>386.22</v>
      </c>
      <c r="D5139" t="n">
        <v>267.26</v>
      </c>
      <c r="E5139" t="n">
        <v>168.01</v>
      </c>
      <c r="F5139" t="n">
        <v>155.2</v>
      </c>
      <c r="G5139" t="n">
        <v>147.93</v>
      </c>
      <c r="H5139" t="inlineStr"/>
      <c r="I5139" t="n">
        <v>118.19</v>
      </c>
      <c r="J5139" t="n">
        <v>32.04</v>
      </c>
      <c r="K5139" t="n">
        <v>63.84</v>
      </c>
      <c r="L5139" t="n">
        <v>37213.11</v>
      </c>
      <c r="M5139" t="n">
        <v>237.22</v>
      </c>
      <c r="N5139" t="n">
        <v>1427807.28</v>
      </c>
      <c r="O5139" t="n">
        <v>66.31999999999999</v>
      </c>
      <c r="P5139" t="n">
        <v>6.11</v>
      </c>
      <c r="Q5139" t="n">
        <v>90.73999999999999</v>
      </c>
      <c r="R5139" t="n">
        <v>228.896</v>
      </c>
      <c r="S5139" t="n">
        <v>222.685</v>
      </c>
      <c r="T5139" t="n">
        <v>407.987</v>
      </c>
    </row>
    <row r="5140">
      <c r="A5140" s="142" t="n">
        <v>43735</v>
      </c>
      <c r="B5140" t="n">
        <v>238.71</v>
      </c>
      <c r="C5140" t="n">
        <v>382.9</v>
      </c>
      <c r="D5140" t="n">
        <v>265.25</v>
      </c>
      <c r="E5140" t="n">
        <v>166.57</v>
      </c>
      <c r="F5140" t="n">
        <v>154.06</v>
      </c>
      <c r="G5140" t="n">
        <v>146.44</v>
      </c>
      <c r="H5140" t="inlineStr"/>
      <c r="I5140" t="n">
        <v>117.37</v>
      </c>
      <c r="J5140" t="n">
        <v>31.08</v>
      </c>
      <c r="K5140" t="n">
        <v>62.31</v>
      </c>
      <c r="L5140" t="n">
        <v>37011.52</v>
      </c>
      <c r="M5140" t="n">
        <v>231.75</v>
      </c>
      <c r="N5140" t="n">
        <v>1391221.2</v>
      </c>
      <c r="O5140" t="n">
        <v>64.59999999999999</v>
      </c>
      <c r="P5140" t="n">
        <v>5.97</v>
      </c>
      <c r="Q5140" t="n">
        <v>87.90000000000001</v>
      </c>
      <c r="R5140" t="n">
        <v>230.013</v>
      </c>
      <c r="S5140" t="n">
        <v>221.821</v>
      </c>
      <c r="T5140" t="n">
        <v>404.739</v>
      </c>
    </row>
    <row r="5141">
      <c r="A5141" s="142" t="n">
        <v>43738</v>
      </c>
      <c r="B5141" t="n">
        <v>231.94</v>
      </c>
      <c r="C5141" t="n">
        <v>372.03</v>
      </c>
      <c r="D5141" t="n">
        <v>257.74</v>
      </c>
      <c r="E5141" t="n">
        <v>161.86</v>
      </c>
      <c r="F5141" t="n">
        <v>149.68</v>
      </c>
      <c r="G5141" t="n">
        <v>142.37</v>
      </c>
      <c r="H5141" t="inlineStr"/>
      <c r="I5141" t="n">
        <v>115.54</v>
      </c>
      <c r="J5141" t="n">
        <v>30.77</v>
      </c>
      <c r="K5141" t="n">
        <v>60.98</v>
      </c>
      <c r="L5141" t="n">
        <v>35998.88</v>
      </c>
      <c r="M5141" t="n">
        <v>224.78</v>
      </c>
      <c r="N5141" t="n">
        <v>1351978.41</v>
      </c>
      <c r="O5141" t="n">
        <v>63.17</v>
      </c>
      <c r="P5141" t="n">
        <v>5.83</v>
      </c>
      <c r="Q5141" t="n">
        <v>87.15000000000001</v>
      </c>
      <c r="R5141" t="n">
        <v>230.812</v>
      </c>
      <c r="S5141" t="n">
        <v>223.147</v>
      </c>
      <c r="T5141" t="n">
        <v>406.228</v>
      </c>
    </row>
    <row r="5142">
      <c r="A5142" s="142" t="n">
        <v>43739</v>
      </c>
      <c r="B5142" t="n">
        <v>226.49</v>
      </c>
      <c r="C5142" t="n">
        <v>363.28</v>
      </c>
      <c r="D5142" t="n">
        <v>251.69</v>
      </c>
      <c r="E5142" t="n">
        <v>158.05</v>
      </c>
      <c r="F5142" t="n">
        <v>146.19</v>
      </c>
      <c r="G5142" t="n">
        <v>138.45</v>
      </c>
      <c r="H5142" t="inlineStr"/>
      <c r="I5142" t="n">
        <v>113.88</v>
      </c>
      <c r="J5142" t="n">
        <v>30.04</v>
      </c>
      <c r="K5142" t="n">
        <v>60.53</v>
      </c>
      <c r="L5142" t="n">
        <v>36174.07</v>
      </c>
      <c r="M5142" t="n">
        <v>225.53</v>
      </c>
      <c r="N5142" t="n">
        <v>1353916.76</v>
      </c>
      <c r="O5142" t="n">
        <v>63.05</v>
      </c>
      <c r="P5142" t="n">
        <v>5.84</v>
      </c>
      <c r="Q5142" t="n">
        <v>85.48999999999999</v>
      </c>
      <c r="R5142" t="n">
        <v>227.776</v>
      </c>
      <c r="S5142" t="n">
        <v>220.821</v>
      </c>
      <c r="T5142" t="n">
        <v>404.636</v>
      </c>
    </row>
    <row r="5143">
      <c r="A5143" s="142" t="n">
        <v>43740</v>
      </c>
      <c r="B5143" t="n">
        <v>227.54</v>
      </c>
      <c r="C5143" t="n">
        <v>364.96</v>
      </c>
      <c r="D5143" t="n">
        <v>252.86</v>
      </c>
      <c r="E5143" t="n">
        <v>158.79</v>
      </c>
      <c r="F5143" t="n">
        <v>146.87</v>
      </c>
      <c r="G5143" t="n">
        <v>139.3</v>
      </c>
      <c r="H5143" t="inlineStr"/>
      <c r="I5143" t="n">
        <v>113.18</v>
      </c>
      <c r="J5143" t="n">
        <v>30.4</v>
      </c>
      <c r="K5143" t="n">
        <v>61.03</v>
      </c>
      <c r="L5143" t="n">
        <v>36740.36</v>
      </c>
      <c r="M5143" t="n">
        <v>228.79</v>
      </c>
      <c r="N5143" t="n">
        <v>1369383.23</v>
      </c>
      <c r="O5143" t="n">
        <v>63.92</v>
      </c>
      <c r="P5143" t="n">
        <v>5.89</v>
      </c>
      <c r="Q5143" t="n">
        <v>86.72</v>
      </c>
      <c r="R5143" t="n">
        <v>221.619</v>
      </c>
      <c r="S5143" t="n">
        <v>216.682</v>
      </c>
      <c r="T5143" t="n">
        <v>399.873</v>
      </c>
    </row>
    <row r="5144">
      <c r="A5144" s="142" t="n">
        <v>43741</v>
      </c>
      <c r="B5144" t="n">
        <v>230.91</v>
      </c>
      <c r="C5144" t="n">
        <v>370.35</v>
      </c>
      <c r="D5144" t="n">
        <v>256.6</v>
      </c>
      <c r="E5144" t="n">
        <v>161.14</v>
      </c>
      <c r="F5144" t="n">
        <v>149</v>
      </c>
      <c r="G5144" t="n">
        <v>141.71</v>
      </c>
      <c r="H5144" t="inlineStr"/>
      <c r="I5144" t="n">
        <v>112.84</v>
      </c>
      <c r="J5144" t="n">
        <v>30.5</v>
      </c>
      <c r="K5144" t="n">
        <v>60.75</v>
      </c>
      <c r="L5144" t="n">
        <v>36625.43</v>
      </c>
      <c r="M5144" t="n">
        <v>227.73</v>
      </c>
      <c r="N5144" t="n">
        <v>1366113.29</v>
      </c>
      <c r="O5144" t="n">
        <v>63.81</v>
      </c>
      <c r="P5144" t="n">
        <v>5.9</v>
      </c>
      <c r="Q5144" t="n">
        <v>87.84999999999999</v>
      </c>
      <c r="R5144" t="n">
        <v>221.655</v>
      </c>
      <c r="S5144" t="n">
        <v>216.912</v>
      </c>
      <c r="T5144" t="n">
        <v>399.705</v>
      </c>
    </row>
    <row r="5145">
      <c r="A5145" s="142" t="n">
        <v>43742</v>
      </c>
      <c r="B5145" t="n">
        <v>228.18</v>
      </c>
      <c r="C5145" t="n">
        <v>365.97</v>
      </c>
      <c r="D5145" t="n">
        <v>253.48</v>
      </c>
      <c r="E5145" t="n">
        <v>159.23</v>
      </c>
      <c r="F5145" t="n">
        <v>147.17</v>
      </c>
      <c r="G5145" t="n">
        <v>140.54</v>
      </c>
      <c r="H5145" t="inlineStr"/>
      <c r="I5145" t="n">
        <v>112.31</v>
      </c>
      <c r="J5145" t="n">
        <v>30.47</v>
      </c>
      <c r="K5145" t="n">
        <v>61.32</v>
      </c>
      <c r="L5145" t="n">
        <v>36586.39</v>
      </c>
      <c r="M5145" t="n">
        <v>230.99</v>
      </c>
      <c r="N5145" t="n">
        <v>1387347.79</v>
      </c>
      <c r="O5145" t="n">
        <v>64.76000000000001</v>
      </c>
      <c r="P5145" t="n">
        <v>5.99</v>
      </c>
      <c r="Q5145" t="n">
        <v>87.34999999999999</v>
      </c>
      <c r="R5145" t="n">
        <v>223.216</v>
      </c>
      <c r="S5145" t="n">
        <v>219.148</v>
      </c>
      <c r="T5145" t="n">
        <v>401.704</v>
      </c>
    </row>
    <row r="5146">
      <c r="A5146" s="142" t="n">
        <v>43745</v>
      </c>
      <c r="B5146" t="n">
        <v>232.4</v>
      </c>
      <c r="C5146" t="n">
        <v>372.72</v>
      </c>
      <c r="D5146" t="n">
        <v>258.27</v>
      </c>
      <c r="E5146" t="n">
        <v>162.18</v>
      </c>
      <c r="F5146" t="n">
        <v>150.03</v>
      </c>
      <c r="G5146" t="n">
        <v>143.09</v>
      </c>
      <c r="H5146" t="inlineStr"/>
      <c r="I5146" t="n">
        <v>113.41</v>
      </c>
      <c r="J5146" t="n">
        <v>30.84</v>
      </c>
      <c r="K5146" t="n">
        <v>60.74</v>
      </c>
      <c r="L5146" t="n">
        <v>36500.09</v>
      </c>
      <c r="M5146" t="n">
        <v>228.09</v>
      </c>
      <c r="N5146" t="n">
        <v>1376235.27</v>
      </c>
      <c r="O5146" t="n">
        <v>64.45</v>
      </c>
      <c r="P5146" t="n">
        <v>5.97</v>
      </c>
      <c r="Q5146" t="n">
        <v>88.44</v>
      </c>
      <c r="R5146" t="n">
        <v>224.827</v>
      </c>
      <c r="S5146" t="n">
        <v>218.599</v>
      </c>
      <c r="T5146" t="n">
        <v>400.17</v>
      </c>
    </row>
    <row r="5147">
      <c r="A5147" s="142" t="n">
        <v>43746</v>
      </c>
      <c r="B5147" t="n">
        <v>231.5</v>
      </c>
      <c r="C5147" t="n">
        <v>371.26</v>
      </c>
      <c r="D5147" t="n">
        <v>257.27</v>
      </c>
      <c r="E5147" t="n">
        <v>161.55</v>
      </c>
      <c r="F5147" t="n">
        <v>149.45</v>
      </c>
      <c r="G5147" t="n">
        <v>142.74</v>
      </c>
      <c r="H5147" t="inlineStr"/>
      <c r="I5147" t="n">
        <v>113.81</v>
      </c>
      <c r="J5147" t="n">
        <v>30.99</v>
      </c>
      <c r="K5147" t="n">
        <v>61.51</v>
      </c>
      <c r="L5147" t="n">
        <v>36600.55</v>
      </c>
      <c r="M5147" t="n">
        <v>233.32</v>
      </c>
      <c r="N5147" t="n">
        <v>1408233.19</v>
      </c>
      <c r="O5147" t="n">
        <v>65.87</v>
      </c>
      <c r="P5147" t="n">
        <v>6.06</v>
      </c>
      <c r="Q5147" t="n">
        <v>89</v>
      </c>
      <c r="R5147" t="n">
        <v>222.342</v>
      </c>
      <c r="S5147" t="n">
        <v>216.869</v>
      </c>
      <c r="T5147" t="n">
        <v>401.495</v>
      </c>
    </row>
    <row r="5148">
      <c r="A5148" s="142" t="n">
        <v>43747</v>
      </c>
      <c r="B5148" t="n">
        <v>236.89</v>
      </c>
      <c r="C5148" t="n">
        <v>379.9</v>
      </c>
      <c r="D5148" t="n">
        <v>263.26</v>
      </c>
      <c r="E5148" t="n">
        <v>165.31</v>
      </c>
      <c r="F5148" t="n">
        <v>152.93</v>
      </c>
      <c r="G5148" t="n">
        <v>145.55</v>
      </c>
      <c r="H5148" t="inlineStr"/>
      <c r="I5148" t="n">
        <v>115.07</v>
      </c>
      <c r="J5148" t="n">
        <v>31.29</v>
      </c>
      <c r="K5148" t="n">
        <v>61.04</v>
      </c>
      <c r="L5148" t="n">
        <v>36800.77</v>
      </c>
      <c r="M5148" t="n">
        <v>230.53</v>
      </c>
      <c r="N5148" t="n">
        <v>1388854.31</v>
      </c>
      <c r="O5148" t="n">
        <v>65.23999999999999</v>
      </c>
      <c r="P5148" t="n">
        <v>6.02</v>
      </c>
      <c r="Q5148" t="n">
        <v>89.87</v>
      </c>
      <c r="R5148" t="n">
        <v>223.291</v>
      </c>
      <c r="S5148" t="n">
        <v>217.625</v>
      </c>
      <c r="T5148" t="n">
        <v>400.298</v>
      </c>
    </row>
    <row r="5149">
      <c r="A5149" s="142" t="n">
        <v>43748</v>
      </c>
      <c r="B5149" t="n">
        <v>234.19</v>
      </c>
      <c r="C5149" t="n">
        <v>375.57</v>
      </c>
      <c r="D5149" t="n">
        <v>260.27</v>
      </c>
      <c r="E5149" t="n">
        <v>163.43</v>
      </c>
      <c r="F5149" t="n">
        <v>151.18</v>
      </c>
      <c r="G5149" t="n">
        <v>144.21</v>
      </c>
      <c r="H5149" t="inlineStr"/>
      <c r="I5149" t="n">
        <v>114.63</v>
      </c>
      <c r="J5149" t="n">
        <v>30.68</v>
      </c>
      <c r="K5149" t="n">
        <v>60.78</v>
      </c>
      <c r="L5149" t="n">
        <v>36796.74</v>
      </c>
      <c r="M5149" t="n">
        <v>229.2</v>
      </c>
      <c r="N5149" t="n">
        <v>1385111.98</v>
      </c>
      <c r="O5149" t="n">
        <v>64.97</v>
      </c>
      <c r="P5149" t="n">
        <v>6</v>
      </c>
      <c r="Q5149" t="n">
        <v>87.92</v>
      </c>
      <c r="R5149" t="n">
        <v>224.746</v>
      </c>
      <c r="S5149" t="n">
        <v>218.198</v>
      </c>
      <c r="T5149" t="n">
        <v>400.531</v>
      </c>
    </row>
    <row r="5150">
      <c r="A5150" s="142" t="n">
        <v>43749</v>
      </c>
      <c r="B5150" t="n">
        <v>231.88</v>
      </c>
      <c r="C5150" t="n">
        <v>371.86</v>
      </c>
      <c r="D5150" t="n">
        <v>257.71</v>
      </c>
      <c r="E5150" t="n">
        <v>161.82</v>
      </c>
      <c r="F5150" t="n">
        <v>149.71</v>
      </c>
      <c r="G5150" t="n">
        <v>143.21</v>
      </c>
      <c r="H5150" t="inlineStr"/>
      <c r="I5150" t="n">
        <v>114.89</v>
      </c>
      <c r="J5150" t="n">
        <v>30.42</v>
      </c>
      <c r="K5150" t="n">
        <v>59.11</v>
      </c>
      <c r="L5150" t="n">
        <v>36568.15</v>
      </c>
      <c r="M5150" t="n">
        <v>221.98</v>
      </c>
      <c r="N5150" t="n">
        <v>1336031.48</v>
      </c>
      <c r="O5150" t="n">
        <v>62.68</v>
      </c>
      <c r="P5150" t="n">
        <v>5.85</v>
      </c>
      <c r="Q5150" t="n">
        <v>86.98</v>
      </c>
      <c r="R5150" t="n">
        <v>229.791</v>
      </c>
      <c r="S5150" t="n">
        <v>220.757</v>
      </c>
      <c r="T5150" t="n">
        <v>405.76</v>
      </c>
    </row>
    <row r="5151">
      <c r="A5151" s="142" t="n">
        <v>43752</v>
      </c>
      <c r="B5151" t="n">
        <v>225.49</v>
      </c>
      <c r="C5151" t="n">
        <v>361.59</v>
      </c>
      <c r="D5151" t="n">
        <v>250.62</v>
      </c>
      <c r="E5151" t="n">
        <v>157.37</v>
      </c>
      <c r="F5151" t="n">
        <v>145.59</v>
      </c>
      <c r="G5151" t="n">
        <v>139.56</v>
      </c>
      <c r="H5151" t="inlineStr"/>
      <c r="I5151" t="n">
        <v>113.98</v>
      </c>
      <c r="J5151" t="n">
        <v>29.83</v>
      </c>
      <c r="K5151" t="n">
        <v>59.35</v>
      </c>
      <c r="L5151" t="n">
        <v>36568.15</v>
      </c>
      <c r="M5151" t="n">
        <v>222.68</v>
      </c>
      <c r="N5151" t="n">
        <v>1333056.16</v>
      </c>
      <c r="O5151" t="n">
        <v>62.68</v>
      </c>
      <c r="P5151" t="n">
        <v>5.8</v>
      </c>
      <c r="Q5151" t="n">
        <v>86.98</v>
      </c>
      <c r="R5151" t="n">
        <v>228.698</v>
      </c>
      <c r="S5151" t="n">
        <v>220.756</v>
      </c>
      <c r="T5151" t="n">
        <v>408.521</v>
      </c>
    </row>
    <row r="5152">
      <c r="A5152" s="142" t="n">
        <v>43753</v>
      </c>
      <c r="B5152" t="n">
        <v>225.94</v>
      </c>
      <c r="C5152" t="n">
        <v>362.3</v>
      </c>
      <c r="D5152" t="n">
        <v>251.12</v>
      </c>
      <c r="E5152" t="n">
        <v>157.68</v>
      </c>
      <c r="F5152" t="n">
        <v>145.88</v>
      </c>
      <c r="G5152" t="n">
        <v>139.71</v>
      </c>
      <c r="H5152" t="inlineStr"/>
      <c r="I5152" t="n">
        <v>113.83</v>
      </c>
      <c r="J5152" t="n">
        <v>29.68</v>
      </c>
      <c r="K5152" t="n">
        <v>58.4</v>
      </c>
      <c r="L5152" t="n">
        <v>36473.93</v>
      </c>
      <c r="M5152" t="n">
        <v>218.23</v>
      </c>
      <c r="N5152" t="n">
        <v>1298786.18</v>
      </c>
      <c r="O5152" t="n">
        <v>61.01</v>
      </c>
      <c r="P5152" t="n">
        <v>5.65</v>
      </c>
      <c r="Q5152" t="n">
        <v>85.67</v>
      </c>
      <c r="R5152" t="n">
        <v>231.119</v>
      </c>
      <c r="S5152" t="n">
        <v>222.472</v>
      </c>
      <c r="T5152" t="n">
        <v>408.8</v>
      </c>
    </row>
    <row r="5153">
      <c r="A5153" s="142" t="n">
        <v>43754</v>
      </c>
      <c r="B5153" t="n">
        <v>219.51</v>
      </c>
      <c r="C5153" t="n">
        <v>351.99</v>
      </c>
      <c r="D5153" t="n">
        <v>243.98</v>
      </c>
      <c r="E5153" t="n">
        <v>153.2</v>
      </c>
      <c r="F5153" t="n">
        <v>141.69</v>
      </c>
      <c r="G5153" t="n">
        <v>135.88</v>
      </c>
      <c r="H5153" t="inlineStr"/>
      <c r="I5153" t="n">
        <v>112.31</v>
      </c>
      <c r="J5153" t="n">
        <v>29.05</v>
      </c>
      <c r="K5153" t="n">
        <v>58.94</v>
      </c>
      <c r="L5153" t="n">
        <v>36771.98</v>
      </c>
      <c r="M5153" t="n">
        <v>220.98</v>
      </c>
      <c r="N5153" t="n">
        <v>1310094.24</v>
      </c>
      <c r="O5153" t="n">
        <v>61.44</v>
      </c>
      <c r="P5153" t="n">
        <v>5.69</v>
      </c>
      <c r="Q5153" t="n">
        <v>83.68000000000001</v>
      </c>
      <c r="R5153" t="n">
        <v>230.772</v>
      </c>
      <c r="S5153" t="n">
        <v>222.226</v>
      </c>
      <c r="T5153" t="n">
        <v>410.261</v>
      </c>
    </row>
    <row r="5154">
      <c r="A5154" s="142" t="n">
        <v>43755</v>
      </c>
      <c r="B5154" t="n">
        <v>223.62</v>
      </c>
      <c r="C5154" t="n">
        <v>358.57</v>
      </c>
      <c r="D5154" t="n">
        <v>248.55</v>
      </c>
      <c r="E5154" t="n">
        <v>156.06</v>
      </c>
      <c r="F5154" t="n">
        <v>144.39</v>
      </c>
      <c r="G5154" t="n">
        <v>138.59</v>
      </c>
      <c r="H5154" t="inlineStr"/>
      <c r="I5154" t="n">
        <v>113.45</v>
      </c>
      <c r="J5154" t="n">
        <v>29.33</v>
      </c>
      <c r="K5154" t="n">
        <v>59.76</v>
      </c>
      <c r="L5154" t="n">
        <v>36889.12</v>
      </c>
      <c r="M5154" t="n">
        <v>223.23</v>
      </c>
      <c r="N5154" t="n">
        <v>1331466.64</v>
      </c>
      <c r="O5154" t="n">
        <v>62.03</v>
      </c>
      <c r="P5154" t="n">
        <v>5.79</v>
      </c>
      <c r="Q5154" t="n">
        <v>84.75</v>
      </c>
      <c r="R5154" t="n">
        <v>230.591</v>
      </c>
      <c r="S5154" t="n">
        <v>221.62</v>
      </c>
      <c r="T5154" t="n">
        <v>409.6</v>
      </c>
    </row>
    <row r="5155">
      <c r="A5155" s="142" t="n">
        <v>43756</v>
      </c>
      <c r="B5155" t="n">
        <v>226.96</v>
      </c>
      <c r="C5155" t="n">
        <v>363.91</v>
      </c>
      <c r="D5155" t="n">
        <v>252.23</v>
      </c>
      <c r="E5155" t="n">
        <v>158.39</v>
      </c>
      <c r="F5155" t="n">
        <v>146.45</v>
      </c>
      <c r="G5155" t="n">
        <v>141.49</v>
      </c>
      <c r="H5155" t="inlineStr"/>
      <c r="I5155" t="n">
        <v>114.54</v>
      </c>
      <c r="J5155" t="n">
        <v>29.44</v>
      </c>
      <c r="K5155" t="n">
        <v>60.04</v>
      </c>
      <c r="L5155" t="n">
        <v>36802.57</v>
      </c>
      <c r="M5155" t="n">
        <v>224.38</v>
      </c>
      <c r="N5155" t="n">
        <v>1330955.65</v>
      </c>
      <c r="O5155" t="n">
        <v>61.96</v>
      </c>
      <c r="P5155" t="n">
        <v>5.78</v>
      </c>
      <c r="Q5155" t="n">
        <v>85.14</v>
      </c>
      <c r="R5155" t="n">
        <v>229.869</v>
      </c>
      <c r="S5155" t="n">
        <v>220.463</v>
      </c>
      <c r="T5155" t="n">
        <v>407.101</v>
      </c>
    </row>
    <row r="5156">
      <c r="A5156" s="142" t="n">
        <v>43759</v>
      </c>
      <c r="B5156" t="n">
        <v>225.77</v>
      </c>
      <c r="C5156" t="n">
        <v>362</v>
      </c>
      <c r="D5156" t="n">
        <v>250.74</v>
      </c>
      <c r="E5156" t="n">
        <v>157.57</v>
      </c>
      <c r="F5156" t="n">
        <v>145.61</v>
      </c>
      <c r="G5156" t="n">
        <v>141.05</v>
      </c>
      <c r="H5156" t="inlineStr"/>
      <c r="I5156" t="n">
        <v>113.63</v>
      </c>
      <c r="J5156" t="n">
        <v>29.51</v>
      </c>
      <c r="K5156" t="n">
        <v>58.94</v>
      </c>
      <c r="L5156" t="n">
        <v>36758.43</v>
      </c>
      <c r="M5156" t="n">
        <v>219.06</v>
      </c>
      <c r="N5156" t="n">
        <v>1304312.8</v>
      </c>
      <c r="O5156" t="n">
        <v>60.79</v>
      </c>
      <c r="P5156" t="n">
        <v>5.7</v>
      </c>
      <c r="Q5156" t="n">
        <v>85.17</v>
      </c>
      <c r="R5156" t="n">
        <v>231.307</v>
      </c>
      <c r="S5156" t="n">
        <v>221.687</v>
      </c>
      <c r="T5156" t="n">
        <v>408.639</v>
      </c>
    </row>
    <row r="5157">
      <c r="A5157" s="142" t="n">
        <v>43760</v>
      </c>
      <c r="B5157" t="n">
        <v>220.93</v>
      </c>
      <c r="C5157" t="n">
        <v>354.22</v>
      </c>
      <c r="D5157" t="n">
        <v>245.58</v>
      </c>
      <c r="E5157" t="n">
        <v>154.19</v>
      </c>
      <c r="F5157" t="n">
        <v>142.6</v>
      </c>
      <c r="G5157" t="n">
        <v>138.12</v>
      </c>
      <c r="H5157" t="inlineStr"/>
      <c r="I5157" t="n">
        <v>113.07</v>
      </c>
      <c r="J5157" t="n">
        <v>29.17</v>
      </c>
      <c r="K5157" t="n">
        <v>58.95</v>
      </c>
      <c r="L5157" t="n">
        <v>36753.57</v>
      </c>
      <c r="M5157" t="n">
        <v>219.05</v>
      </c>
      <c r="N5157" t="n">
        <v>1304505.45</v>
      </c>
      <c r="O5157" t="n">
        <v>60.67</v>
      </c>
      <c r="P5157" t="n">
        <v>5.65</v>
      </c>
      <c r="Q5157" t="n">
        <v>84</v>
      </c>
      <c r="R5157" t="n">
        <v>231.606</v>
      </c>
      <c r="S5157" t="n">
        <v>221.69</v>
      </c>
      <c r="T5157" t="n">
        <v>411.436</v>
      </c>
    </row>
    <row r="5158">
      <c r="A5158" s="142" t="n">
        <v>43761</v>
      </c>
      <c r="B5158" t="n">
        <v>220.76</v>
      </c>
      <c r="C5158" t="n">
        <v>353.95</v>
      </c>
      <c r="D5158" t="n">
        <v>245.4</v>
      </c>
      <c r="E5158" t="n">
        <v>154.08</v>
      </c>
      <c r="F5158" t="n">
        <v>142.57</v>
      </c>
      <c r="G5158" t="n">
        <v>137.83</v>
      </c>
      <c r="H5158" t="inlineStr"/>
      <c r="I5158" t="n">
        <v>113.1</v>
      </c>
      <c r="J5158" t="n">
        <v>29.42</v>
      </c>
      <c r="K5158" t="n">
        <v>59.37</v>
      </c>
      <c r="L5158" t="n">
        <v>37027.5</v>
      </c>
      <c r="M5158" t="n">
        <v>219.02</v>
      </c>
      <c r="N5158" t="n">
        <v>1315659.6</v>
      </c>
      <c r="O5158" t="n">
        <v>61.2</v>
      </c>
      <c r="P5158" t="n">
        <v>5.71</v>
      </c>
      <c r="Q5158" t="n">
        <v>84.78</v>
      </c>
      <c r="R5158" t="n">
        <v>231.842</v>
      </c>
      <c r="S5158" t="n">
        <v>222.276</v>
      </c>
      <c r="T5158" t="n">
        <v>410.781</v>
      </c>
    </row>
    <row r="5159">
      <c r="A5159" s="142" t="n">
        <v>43762</v>
      </c>
      <c r="B5159" t="n">
        <v>223.88</v>
      </c>
      <c r="C5159" t="n">
        <v>358.94</v>
      </c>
      <c r="D5159" t="n">
        <v>248.87</v>
      </c>
      <c r="E5159" t="n">
        <v>156.25</v>
      </c>
      <c r="F5159" t="n">
        <v>144.56</v>
      </c>
      <c r="G5159" t="n">
        <v>139.59</v>
      </c>
      <c r="H5159" t="inlineStr"/>
      <c r="I5159" t="n">
        <v>114.39</v>
      </c>
      <c r="J5159" t="n">
        <v>29.58</v>
      </c>
      <c r="K5159" t="n">
        <v>60.55</v>
      </c>
      <c r="L5159" t="n">
        <v>37379.96</v>
      </c>
      <c r="M5159" t="n">
        <v>224.06</v>
      </c>
      <c r="N5159" t="n">
        <v>1355699.14</v>
      </c>
      <c r="O5159" t="n">
        <v>63</v>
      </c>
      <c r="P5159" t="n">
        <v>5.83</v>
      </c>
      <c r="Q5159" t="n">
        <v>85.17</v>
      </c>
      <c r="R5159" t="n">
        <v>233.273</v>
      </c>
      <c r="S5159" t="n">
        <v>223.327</v>
      </c>
      <c r="T5159" t="n">
        <v>413.784</v>
      </c>
    </row>
    <row r="5160">
      <c r="A5160" s="142" t="n">
        <v>43763</v>
      </c>
      <c r="B5160" t="n">
        <v>230.75</v>
      </c>
      <c r="C5160" t="n">
        <v>369.96</v>
      </c>
      <c r="D5160" t="n">
        <v>256.51</v>
      </c>
      <c r="E5160" t="n">
        <v>161.05</v>
      </c>
      <c r="F5160" t="n">
        <v>148.94</v>
      </c>
      <c r="G5160" t="n">
        <v>143.73</v>
      </c>
      <c r="H5160" t="inlineStr"/>
      <c r="I5160" t="n">
        <v>116.26</v>
      </c>
      <c r="J5160" t="n">
        <v>30.53</v>
      </c>
      <c r="K5160" t="n">
        <v>61.29</v>
      </c>
      <c r="L5160" t="n">
        <v>37490.89</v>
      </c>
      <c r="M5160" t="n">
        <v>227.76</v>
      </c>
      <c r="N5160" t="n">
        <v>1355699.14</v>
      </c>
      <c r="O5160" t="n">
        <v>63.51</v>
      </c>
      <c r="P5160" t="n">
        <v>5.89</v>
      </c>
      <c r="Q5160" t="n">
        <v>88.19</v>
      </c>
      <c r="R5160" t="n">
        <v>233.633</v>
      </c>
      <c r="S5160" t="n">
        <v>224.196</v>
      </c>
      <c r="T5160" t="n">
        <v>413.662</v>
      </c>
    </row>
    <row r="5161">
      <c r="A5161" s="142" t="n">
        <v>43766</v>
      </c>
      <c r="B5161" t="n">
        <v>235.09</v>
      </c>
      <c r="C5161" t="n">
        <v>376.89</v>
      </c>
      <c r="D5161" t="n">
        <v>261.14</v>
      </c>
      <c r="E5161" t="n">
        <v>164.08</v>
      </c>
      <c r="F5161" t="n">
        <v>151.66</v>
      </c>
      <c r="G5161" t="n">
        <v>146.25</v>
      </c>
      <c r="H5161" t="inlineStr"/>
      <c r="I5161" t="n">
        <v>117.71</v>
      </c>
      <c r="J5161" t="n">
        <v>29.8</v>
      </c>
      <c r="K5161" t="n">
        <v>60.49</v>
      </c>
      <c r="L5161" t="n">
        <v>37416.56</v>
      </c>
      <c r="M5161" t="n">
        <v>223.53</v>
      </c>
      <c r="N5161" t="n">
        <v>1342717.08</v>
      </c>
      <c r="O5161" t="n">
        <v>62.3</v>
      </c>
      <c r="P5161" t="n">
        <v>5.8</v>
      </c>
      <c r="Q5161" t="n">
        <v>85.73</v>
      </c>
      <c r="R5161" t="n">
        <v>234.15</v>
      </c>
      <c r="S5161" t="n">
        <v>225.117</v>
      </c>
      <c r="T5161" t="n">
        <v>416.454</v>
      </c>
    </row>
    <row r="5162">
      <c r="A5162" s="142" t="n">
        <v>43767</v>
      </c>
      <c r="B5162" t="n">
        <v>230.27</v>
      </c>
      <c r="C5162" t="n">
        <v>369.28</v>
      </c>
      <c r="D5162" t="n">
        <v>255.69</v>
      </c>
      <c r="E5162" t="n">
        <v>160.77</v>
      </c>
      <c r="F5162" t="n">
        <v>148.5</v>
      </c>
      <c r="G5162" t="n">
        <v>143.33</v>
      </c>
      <c r="H5162" t="inlineStr"/>
      <c r="I5162" t="n">
        <v>116.99</v>
      </c>
      <c r="J5162" t="n">
        <v>29.67</v>
      </c>
      <c r="K5162" t="n">
        <v>60.88</v>
      </c>
      <c r="L5162" t="n">
        <v>37293.81</v>
      </c>
      <c r="M5162" t="n">
        <v>224.27</v>
      </c>
      <c r="N5162" t="n">
        <v>1350122.36</v>
      </c>
      <c r="O5162" t="n">
        <v>62.62</v>
      </c>
      <c r="P5162" t="n">
        <v>5.81</v>
      </c>
      <c r="Q5162" t="n">
        <v>85.09</v>
      </c>
      <c r="R5162" t="n">
        <v>233.792</v>
      </c>
      <c r="S5162" t="n">
        <v>224.765</v>
      </c>
      <c r="T5162" t="n">
        <v>415.897</v>
      </c>
    </row>
    <row r="5163">
      <c r="A5163" s="142" t="n">
        <v>43768</v>
      </c>
      <c r="B5163" t="n">
        <v>230.08</v>
      </c>
      <c r="C5163" t="n">
        <v>368.91</v>
      </c>
      <c r="D5163" t="n">
        <v>255.52</v>
      </c>
      <c r="E5163" t="n">
        <v>160.62</v>
      </c>
      <c r="F5163" t="n">
        <v>148.4</v>
      </c>
      <c r="G5163" t="n">
        <v>143.48</v>
      </c>
      <c r="H5163" t="inlineStr"/>
      <c r="I5163" t="n">
        <v>116.86</v>
      </c>
      <c r="J5163" t="n">
        <v>29.58</v>
      </c>
      <c r="K5163" t="n">
        <v>61.24</v>
      </c>
      <c r="L5163" t="n">
        <v>37572.62</v>
      </c>
      <c r="M5163" t="n">
        <v>223.7</v>
      </c>
      <c r="N5163" t="n">
        <v>1352004.29</v>
      </c>
      <c r="O5163" t="n">
        <v>63.2</v>
      </c>
      <c r="P5163" t="n">
        <v>5.81</v>
      </c>
      <c r="Q5163" t="n">
        <v>85.33</v>
      </c>
      <c r="R5163" t="n">
        <v>234.066</v>
      </c>
      <c r="S5163" t="n">
        <v>225.006</v>
      </c>
      <c r="T5163" t="n">
        <v>414.745</v>
      </c>
    </row>
    <row r="5164">
      <c r="A5164" s="142" t="n">
        <v>43769</v>
      </c>
      <c r="B5164" t="n">
        <v>231.73</v>
      </c>
      <c r="C5164" t="n">
        <v>371.48</v>
      </c>
      <c r="D5164" t="n">
        <v>257.39</v>
      </c>
      <c r="E5164" t="n">
        <v>161.74</v>
      </c>
      <c r="F5164" t="n">
        <v>149.48</v>
      </c>
      <c r="G5164" t="n">
        <v>144.59</v>
      </c>
      <c r="H5164" t="inlineStr"/>
      <c r="I5164" t="n">
        <v>116.81</v>
      </c>
      <c r="J5164" t="n">
        <v>30.28</v>
      </c>
      <c r="K5164" t="n">
        <v>60.54</v>
      </c>
      <c r="L5164" t="n">
        <v>37692.22</v>
      </c>
      <c r="M5164" t="n">
        <v>227.07</v>
      </c>
      <c r="N5164" t="n">
        <v>1384715.29</v>
      </c>
      <c r="O5164" t="n">
        <v>64.51000000000001</v>
      </c>
      <c r="P5164" t="n">
        <v>5.91</v>
      </c>
      <c r="Q5164" t="n">
        <v>87.53</v>
      </c>
      <c r="R5164" t="n">
        <v>232.787</v>
      </c>
      <c r="S5164" t="n">
        <v>224.025</v>
      </c>
      <c r="T5164" t="n">
        <v>413.7</v>
      </c>
    </row>
    <row r="5165">
      <c r="A5165" s="142" t="n">
        <v>43770</v>
      </c>
      <c r="B5165" t="n">
        <v>231.73</v>
      </c>
      <c r="C5165" t="n">
        <v>371.48</v>
      </c>
      <c r="D5165" t="n">
        <v>257.39</v>
      </c>
      <c r="E5165" t="n">
        <v>161.74</v>
      </c>
      <c r="F5165" t="n">
        <v>149.48</v>
      </c>
      <c r="G5165" t="n">
        <v>144.59</v>
      </c>
      <c r="H5165" t="inlineStr"/>
      <c r="I5165" t="n">
        <v>116.81</v>
      </c>
      <c r="J5165" t="n">
        <v>30.28</v>
      </c>
      <c r="K5165" t="n">
        <v>60.54</v>
      </c>
      <c r="L5165" t="n">
        <v>37692.22</v>
      </c>
      <c r="M5165" t="n">
        <v>227.07</v>
      </c>
      <c r="N5165" t="n">
        <v>1384715.29</v>
      </c>
      <c r="O5165" t="n">
        <v>64.51000000000001</v>
      </c>
      <c r="P5165" t="n">
        <v>5.95</v>
      </c>
      <c r="Q5165" t="n">
        <v>87.53</v>
      </c>
      <c r="R5165" t="n">
        <v>234.41</v>
      </c>
      <c r="S5165" t="n">
        <v>225.594</v>
      </c>
      <c r="T5165" t="n">
        <v>416.092</v>
      </c>
    </row>
    <row r="5166">
      <c r="A5166" s="142" t="n">
        <v>43773</v>
      </c>
      <c r="B5166" t="n">
        <v>234.93</v>
      </c>
      <c r="C5166" t="n">
        <v>376.69</v>
      </c>
      <c r="D5166" t="n">
        <v>260.9</v>
      </c>
      <c r="E5166" t="n">
        <v>164.02</v>
      </c>
      <c r="F5166" t="n">
        <v>151.53</v>
      </c>
      <c r="G5166" t="n">
        <v>147.24</v>
      </c>
      <c r="H5166" t="inlineStr"/>
      <c r="I5166" t="n">
        <v>118.23</v>
      </c>
      <c r="J5166" t="n">
        <v>30.12</v>
      </c>
      <c r="K5166" t="n">
        <v>60.07</v>
      </c>
      <c r="L5166" t="n">
        <v>37685.12</v>
      </c>
      <c r="M5166" t="n">
        <v>223.57</v>
      </c>
      <c r="N5166" t="n">
        <v>1359253.99</v>
      </c>
      <c r="O5166" t="n">
        <v>63.24</v>
      </c>
      <c r="P5166" t="n">
        <v>5.89</v>
      </c>
      <c r="Q5166" t="n">
        <v>86.95</v>
      </c>
      <c r="R5166" t="n">
        <v>236.764</v>
      </c>
      <c r="S5166" t="n">
        <v>227.098</v>
      </c>
      <c r="T5166" t="n">
        <v>422.718</v>
      </c>
    </row>
    <row r="5167">
      <c r="A5167" s="142" t="n">
        <v>43774</v>
      </c>
      <c r="B5167" t="n">
        <v>231.08</v>
      </c>
      <c r="C5167" t="n">
        <v>370.41</v>
      </c>
      <c r="D5167" t="n">
        <v>256.8</v>
      </c>
      <c r="E5167" t="n">
        <v>161.29</v>
      </c>
      <c r="F5167" t="n">
        <v>149.14</v>
      </c>
      <c r="G5167" t="n">
        <v>144.61</v>
      </c>
      <c r="H5167" t="inlineStr"/>
      <c r="I5167" t="n">
        <v>118.41</v>
      </c>
      <c r="J5167" t="n">
        <v>29.63</v>
      </c>
      <c r="K5167" t="n">
        <v>60.15</v>
      </c>
      <c r="L5167" t="n">
        <v>37115.74</v>
      </c>
      <c r="M5167" t="n">
        <v>221.02</v>
      </c>
      <c r="N5167" t="n">
        <v>1348626.06</v>
      </c>
      <c r="O5167" t="n">
        <v>62.72</v>
      </c>
      <c r="P5167" t="n">
        <v>5.83</v>
      </c>
      <c r="Q5167" t="n">
        <v>85.27</v>
      </c>
      <c r="R5167" t="n">
        <v>237.292</v>
      </c>
      <c r="S5167" t="n">
        <v>228.735</v>
      </c>
      <c r="T5167" t="n">
        <v>428.479</v>
      </c>
    </row>
    <row r="5168">
      <c r="A5168" s="142" t="n">
        <v>43775</v>
      </c>
      <c r="B5168" t="n">
        <v>227.39</v>
      </c>
      <c r="C5168" t="n">
        <v>364.48</v>
      </c>
      <c r="D5168" t="n">
        <v>252.77</v>
      </c>
      <c r="E5168" t="n">
        <v>158.72</v>
      </c>
      <c r="F5168" t="n">
        <v>146.79</v>
      </c>
      <c r="G5168" t="n">
        <v>141.27</v>
      </c>
      <c r="H5168" t="inlineStr"/>
      <c r="I5168" t="n">
        <v>118.79</v>
      </c>
      <c r="J5168" t="n">
        <v>29.62</v>
      </c>
      <c r="K5168" t="n">
        <v>60.2</v>
      </c>
      <c r="L5168" t="n">
        <v>37287.89</v>
      </c>
      <c r="M5168" t="n">
        <v>223.24</v>
      </c>
      <c r="N5168" t="n">
        <v>1356884.57</v>
      </c>
      <c r="O5168" t="n">
        <v>63.13</v>
      </c>
      <c r="P5168" t="n">
        <v>5.87</v>
      </c>
      <c r="Q5168" t="n">
        <v>85.53</v>
      </c>
      <c r="R5168" t="n">
        <v>237.795</v>
      </c>
      <c r="S5168" t="n">
        <v>228.882</v>
      </c>
      <c r="T5168" t="n">
        <v>427.566</v>
      </c>
    </row>
    <row r="5169">
      <c r="A5169" s="142" t="n">
        <v>43776</v>
      </c>
      <c r="B5169" t="n">
        <v>229.1</v>
      </c>
      <c r="C5169" t="n">
        <v>367.22</v>
      </c>
      <c r="D5169" t="n">
        <v>254.72</v>
      </c>
      <c r="E5169" t="n">
        <v>159.91</v>
      </c>
      <c r="F5169" t="n">
        <v>147.92</v>
      </c>
      <c r="G5169" t="n">
        <v>142.33</v>
      </c>
      <c r="H5169" t="inlineStr"/>
      <c r="I5169" t="n">
        <v>119.09</v>
      </c>
      <c r="J5169" t="n">
        <v>29.51</v>
      </c>
      <c r="K5169" t="n">
        <v>59.1</v>
      </c>
      <c r="L5169" t="n">
        <v>36702.76</v>
      </c>
      <c r="M5169" t="n">
        <v>218.74</v>
      </c>
      <c r="N5169" t="n">
        <v>1327542.14</v>
      </c>
      <c r="O5169" t="n">
        <v>61.75</v>
      </c>
      <c r="P5169" t="n">
        <v>5.76</v>
      </c>
      <c r="Q5169" t="n">
        <v>85.37</v>
      </c>
      <c r="R5169" t="n">
        <v>238.634</v>
      </c>
      <c r="S5169" t="n">
        <v>230.142</v>
      </c>
      <c r="T5169" t="n">
        <v>430.625</v>
      </c>
    </row>
    <row r="5170">
      <c r="A5170" s="142" t="n">
        <v>43777</v>
      </c>
      <c r="B5170" t="n">
        <v>222.52</v>
      </c>
      <c r="C5170" t="n">
        <v>356.66</v>
      </c>
      <c r="D5170" t="n">
        <v>247.32</v>
      </c>
      <c r="E5170" t="n">
        <v>155.32</v>
      </c>
      <c r="F5170" t="n">
        <v>143.63</v>
      </c>
      <c r="G5170" t="n">
        <v>137.87</v>
      </c>
      <c r="H5170" t="inlineStr"/>
      <c r="I5170" t="n">
        <v>118.74</v>
      </c>
      <c r="J5170" t="n">
        <v>28.91</v>
      </c>
      <c r="K5170" t="n">
        <v>58.85</v>
      </c>
      <c r="L5170" t="n">
        <v>36108.15</v>
      </c>
      <c r="M5170" t="n">
        <v>217.87</v>
      </c>
      <c r="N5170" t="n">
        <v>1317949.94</v>
      </c>
      <c r="O5170" t="n">
        <v>61.02</v>
      </c>
      <c r="P5170" t="n">
        <v>5.69</v>
      </c>
      <c r="Q5170" t="n">
        <v>83.37</v>
      </c>
      <c r="R5170" t="n">
        <v>237.98</v>
      </c>
      <c r="S5170" t="n">
        <v>230.622</v>
      </c>
      <c r="T5170" t="n">
        <v>428.037</v>
      </c>
    </row>
    <row r="5171">
      <c r="A5171" s="142" t="n">
        <v>43780</v>
      </c>
      <c r="B5171" t="n">
        <v>221.59</v>
      </c>
      <c r="C5171" t="n">
        <v>355.15</v>
      </c>
      <c r="D5171" t="n">
        <v>246.38</v>
      </c>
      <c r="E5171" t="n">
        <v>154.67</v>
      </c>
      <c r="F5171" t="n">
        <v>143.17</v>
      </c>
      <c r="G5171" t="n">
        <v>137.01</v>
      </c>
      <c r="H5171" t="inlineStr"/>
      <c r="I5171" t="n">
        <v>118.55</v>
      </c>
      <c r="J5171" t="n">
        <v>28.97</v>
      </c>
      <c r="K5171" t="n">
        <v>58.85</v>
      </c>
      <c r="L5171" t="n">
        <v>36108.15</v>
      </c>
      <c r="M5171" t="n">
        <v>217.87</v>
      </c>
      <c r="N5171" t="n">
        <v>1317949.94</v>
      </c>
      <c r="O5171" t="n">
        <v>61.02</v>
      </c>
      <c r="P5171" t="n">
        <v>5.66</v>
      </c>
      <c r="Q5171" t="n">
        <v>83.59</v>
      </c>
      <c r="R5171" t="n">
        <v>237.924</v>
      </c>
      <c r="S5171" t="n">
        <v>229.83</v>
      </c>
      <c r="T5171" t="n">
        <v>422.712</v>
      </c>
    </row>
    <row r="5172">
      <c r="A5172" s="142" t="n">
        <v>43781</v>
      </c>
      <c r="B5172" t="n">
        <v>219.58</v>
      </c>
      <c r="C5172" t="n">
        <v>351.92</v>
      </c>
      <c r="D5172" t="n">
        <v>244.11</v>
      </c>
      <c r="E5172" t="n">
        <v>153.27</v>
      </c>
      <c r="F5172" t="n">
        <v>141.76</v>
      </c>
      <c r="G5172" t="n">
        <v>135.94</v>
      </c>
      <c r="H5172" t="inlineStr"/>
      <c r="I5172" t="n">
        <v>117.3</v>
      </c>
      <c r="J5172" t="n">
        <v>28.9</v>
      </c>
      <c r="K5172" t="n">
        <v>58.6</v>
      </c>
      <c r="L5172" t="n">
        <v>35595.55</v>
      </c>
      <c r="M5172" t="n">
        <v>220.06</v>
      </c>
      <c r="N5172" t="n">
        <v>1332611.63</v>
      </c>
      <c r="O5172" t="n">
        <v>61.5</v>
      </c>
      <c r="P5172" t="n">
        <v>5.73</v>
      </c>
      <c r="Q5172" t="n">
        <v>83.41</v>
      </c>
      <c r="R5172" t="n">
        <v>238.843</v>
      </c>
      <c r="S5172" t="n">
        <v>230.708</v>
      </c>
      <c r="T5172" t="n">
        <v>424.778</v>
      </c>
    </row>
    <row r="5173">
      <c r="A5173" s="142" t="n">
        <v>43782</v>
      </c>
      <c r="B5173" t="n">
        <v>222.71</v>
      </c>
      <c r="C5173" t="n">
        <v>356.94</v>
      </c>
      <c r="D5173" t="n">
        <v>247.64</v>
      </c>
      <c r="E5173" t="n">
        <v>155.46</v>
      </c>
      <c r="F5173" t="n">
        <v>143.9</v>
      </c>
      <c r="G5173" t="n">
        <v>137.6</v>
      </c>
      <c r="H5173" t="inlineStr"/>
      <c r="I5173" t="n">
        <v>117.85</v>
      </c>
      <c r="J5173" t="n">
        <v>29.33</v>
      </c>
      <c r="K5173" t="n">
        <v>58.99</v>
      </c>
      <c r="L5173" t="n">
        <v>35844.51</v>
      </c>
      <c r="M5173" t="n">
        <v>220.52</v>
      </c>
      <c r="N5173" t="n">
        <v>1346507.17</v>
      </c>
      <c r="O5173" t="n">
        <v>62.2</v>
      </c>
      <c r="P5173" t="n">
        <v>5.8</v>
      </c>
      <c r="Q5173" t="n">
        <v>85.19</v>
      </c>
      <c r="R5173" t="n">
        <v>238.202</v>
      </c>
      <c r="S5173" t="n">
        <v>230.317</v>
      </c>
      <c r="T5173" t="n">
        <v>420.071</v>
      </c>
    </row>
    <row r="5174">
      <c r="A5174" s="142" t="n">
        <v>43783</v>
      </c>
      <c r="B5174" t="n">
        <v>225.67</v>
      </c>
      <c r="C5174" t="n">
        <v>361.67</v>
      </c>
      <c r="D5174" t="n">
        <v>250.89</v>
      </c>
      <c r="E5174" t="n">
        <v>157.52</v>
      </c>
      <c r="F5174" t="n">
        <v>145.7</v>
      </c>
      <c r="G5174" t="n">
        <v>139.39</v>
      </c>
      <c r="H5174" t="inlineStr"/>
      <c r="I5174" t="n">
        <v>117.92</v>
      </c>
      <c r="J5174" t="n">
        <v>29.56</v>
      </c>
      <c r="K5174" t="n">
        <v>59.43</v>
      </c>
      <c r="L5174" t="n">
        <v>36171.7</v>
      </c>
      <c r="M5174" t="n">
        <v>222.08</v>
      </c>
      <c r="N5174" t="n">
        <v>1355416.79</v>
      </c>
      <c r="O5174" t="n">
        <v>62.68</v>
      </c>
      <c r="P5174" t="n">
        <v>5.84</v>
      </c>
      <c r="Q5174" t="n">
        <v>86</v>
      </c>
      <c r="R5174" t="n">
        <v>237.381</v>
      </c>
      <c r="S5174" t="n">
        <v>230.228</v>
      </c>
      <c r="T5174" t="n">
        <v>419.749</v>
      </c>
    </row>
    <row r="5175">
      <c r="A5175" s="142" t="n">
        <v>43784</v>
      </c>
      <c r="B5175" t="n">
        <v>227.47</v>
      </c>
      <c r="C5175" t="n">
        <v>364.56</v>
      </c>
      <c r="D5175" t="n">
        <v>252.91</v>
      </c>
      <c r="E5175" t="n">
        <v>158.78</v>
      </c>
      <c r="F5175" t="n">
        <v>146.88</v>
      </c>
      <c r="G5175" t="n">
        <v>140.4</v>
      </c>
      <c r="H5175" t="inlineStr"/>
      <c r="I5175" t="n">
        <v>118.2</v>
      </c>
      <c r="J5175" t="n">
        <v>29.41</v>
      </c>
      <c r="K5175" t="n">
        <v>59.39</v>
      </c>
      <c r="L5175" t="n">
        <v>36105.12</v>
      </c>
      <c r="M5175" t="n">
        <v>219.64</v>
      </c>
      <c r="N5175" t="n">
        <v>1338766.74</v>
      </c>
      <c r="O5175" t="n">
        <v>62.19</v>
      </c>
      <c r="P5175" t="n">
        <v>5.78</v>
      </c>
      <c r="Q5175" t="n">
        <v>85.58</v>
      </c>
      <c r="R5175" t="n">
        <v>238.32</v>
      </c>
      <c r="S5175" t="n">
        <v>230.926</v>
      </c>
      <c r="T5175" t="n">
        <v>420.458</v>
      </c>
    </row>
    <row r="5176">
      <c r="A5176" s="142" t="n">
        <v>43787</v>
      </c>
      <c r="B5176" t="n">
        <v>223.36</v>
      </c>
      <c r="C5176" t="n">
        <v>357.95</v>
      </c>
      <c r="D5176" t="n">
        <v>248.2</v>
      </c>
      <c r="E5176" t="n">
        <v>155.92</v>
      </c>
      <c r="F5176" t="n">
        <v>144.16</v>
      </c>
      <c r="G5176" t="n">
        <v>138.51</v>
      </c>
      <c r="H5176" t="inlineStr"/>
      <c r="I5176" t="n">
        <v>117.91</v>
      </c>
      <c r="J5176" t="n">
        <v>29.19</v>
      </c>
      <c r="K5176" t="n">
        <v>59.73</v>
      </c>
      <c r="L5176" t="n">
        <v>36258.43</v>
      </c>
      <c r="M5176" t="n">
        <v>221.16</v>
      </c>
      <c r="N5176" t="n">
        <v>1354707.83</v>
      </c>
      <c r="O5176" t="n">
        <v>62.58</v>
      </c>
      <c r="P5176" t="n">
        <v>5.81</v>
      </c>
      <c r="Q5176" t="n">
        <v>85.22</v>
      </c>
      <c r="R5176" t="n">
        <v>238.245</v>
      </c>
      <c r="S5176" t="n">
        <v>230.679</v>
      </c>
      <c r="T5176" t="n">
        <v>420.691</v>
      </c>
    </row>
    <row r="5177">
      <c r="A5177" s="142" t="n">
        <v>43788</v>
      </c>
      <c r="B5177" t="n">
        <v>224.95</v>
      </c>
      <c r="C5177" t="n">
        <v>360.49</v>
      </c>
      <c r="D5177" t="n">
        <v>250.15</v>
      </c>
      <c r="E5177" t="n">
        <v>157.03</v>
      </c>
      <c r="F5177" t="n">
        <v>145.37</v>
      </c>
      <c r="G5177" t="n">
        <v>139.86</v>
      </c>
      <c r="H5177" t="inlineStr"/>
      <c r="I5177" t="n">
        <v>117.97</v>
      </c>
      <c r="J5177" t="n">
        <v>29.38</v>
      </c>
      <c r="K5177" t="n">
        <v>59.75</v>
      </c>
      <c r="L5177" t="n">
        <v>36628.46</v>
      </c>
      <c r="M5177" t="n">
        <v>221.78</v>
      </c>
      <c r="N5177" t="n">
        <v>1355842.29</v>
      </c>
      <c r="O5177" t="n">
        <v>63.14</v>
      </c>
      <c r="P5177" t="n">
        <v>5.82</v>
      </c>
      <c r="Q5177" t="n">
        <v>85.83</v>
      </c>
      <c r="R5177" t="n">
        <v>237.938</v>
      </c>
      <c r="S5177" t="n">
        <v>230.764</v>
      </c>
      <c r="T5177" t="n">
        <v>422.771</v>
      </c>
    </row>
    <row r="5178">
      <c r="A5178" s="142" t="n">
        <v>43789</v>
      </c>
      <c r="B5178" t="n">
        <v>225.6</v>
      </c>
      <c r="C5178" t="n">
        <v>361.52</v>
      </c>
      <c r="D5178" t="n">
        <v>250.87</v>
      </c>
      <c r="E5178" t="n">
        <v>157.48</v>
      </c>
      <c r="F5178" t="n">
        <v>145.76</v>
      </c>
      <c r="G5178" t="n">
        <v>140.25</v>
      </c>
      <c r="H5178" t="inlineStr"/>
      <c r="I5178" t="n">
        <v>118.53</v>
      </c>
      <c r="J5178" t="n">
        <v>29.5</v>
      </c>
      <c r="K5178" t="n">
        <v>59.94</v>
      </c>
      <c r="L5178" t="n">
        <v>36710.44</v>
      </c>
      <c r="M5178" t="n">
        <v>222.1</v>
      </c>
      <c r="N5178" t="n">
        <v>1364464.48</v>
      </c>
      <c r="O5178" t="n">
        <v>63.26</v>
      </c>
      <c r="P5178" t="n">
        <v>5.85</v>
      </c>
      <c r="Q5178" t="n">
        <v>86.59999999999999</v>
      </c>
      <c r="R5178" t="n">
        <v>236.93</v>
      </c>
      <c r="S5178" t="n">
        <v>230.045</v>
      </c>
      <c r="T5178" t="n">
        <v>421.233</v>
      </c>
    </row>
    <row r="5179">
      <c r="A5179" s="142" t="n">
        <v>43790</v>
      </c>
      <c r="B5179" t="n">
        <v>226.28</v>
      </c>
      <c r="C5179" t="n">
        <v>362.6</v>
      </c>
      <c r="D5179" t="n">
        <v>251.63</v>
      </c>
      <c r="E5179" t="n">
        <v>157.96</v>
      </c>
      <c r="F5179" t="n">
        <v>146.23</v>
      </c>
      <c r="G5179" t="n">
        <v>140.5</v>
      </c>
      <c r="H5179" t="inlineStr"/>
      <c r="I5179" t="n">
        <v>118.23</v>
      </c>
      <c r="J5179" t="n">
        <v>29.24</v>
      </c>
      <c r="K5179" t="n">
        <v>59.03</v>
      </c>
      <c r="L5179" t="n">
        <v>36528.65</v>
      </c>
      <c r="M5179" t="n">
        <v>217.9</v>
      </c>
      <c r="N5179" t="n">
        <v>1364464.48</v>
      </c>
      <c r="O5179" t="n">
        <v>62.32</v>
      </c>
      <c r="P5179" t="n">
        <v>5.75</v>
      </c>
      <c r="Q5179" t="n">
        <v>85.91</v>
      </c>
      <c r="R5179" t="n">
        <v>236.092</v>
      </c>
      <c r="S5179" t="n">
        <v>229.257</v>
      </c>
      <c r="T5179" t="n">
        <v>417.888</v>
      </c>
    </row>
    <row r="5180">
      <c r="A5180" s="142" t="n">
        <v>43791</v>
      </c>
      <c r="B5180" t="n">
        <v>221.38</v>
      </c>
      <c r="C5180" t="n">
        <v>354.76</v>
      </c>
      <c r="D5180" t="n">
        <v>246.19</v>
      </c>
      <c r="E5180" t="n">
        <v>154.54</v>
      </c>
      <c r="F5180" t="n">
        <v>143.07</v>
      </c>
      <c r="G5180" t="n">
        <v>137.6</v>
      </c>
      <c r="H5180" t="inlineStr"/>
      <c r="I5180" t="n">
        <v>116.62</v>
      </c>
      <c r="J5180" t="n">
        <v>28.89</v>
      </c>
      <c r="K5180" t="n">
        <v>59.23</v>
      </c>
      <c r="L5180" t="n">
        <v>36344.27</v>
      </c>
      <c r="M5180" t="n">
        <v>217.2</v>
      </c>
      <c r="N5180" t="n">
        <v>1339792.43</v>
      </c>
      <c r="O5180" t="n">
        <v>62.13</v>
      </c>
      <c r="P5180" t="n">
        <v>5.74</v>
      </c>
      <c r="Q5180" t="n">
        <v>84.81</v>
      </c>
      <c r="R5180" t="n">
        <v>237.172</v>
      </c>
      <c r="S5180" t="n">
        <v>230.559</v>
      </c>
      <c r="T5180" t="n">
        <v>421.096</v>
      </c>
    </row>
    <row r="5181">
      <c r="A5181" s="142" t="n">
        <v>43794</v>
      </c>
      <c r="B5181" t="n">
        <v>220.19</v>
      </c>
      <c r="C5181" t="n">
        <v>352.83</v>
      </c>
      <c r="D5181" t="n">
        <v>244.87</v>
      </c>
      <c r="E5181" t="n">
        <v>153.71</v>
      </c>
      <c r="F5181" t="n">
        <v>142.31</v>
      </c>
      <c r="G5181" t="n">
        <v>136.32</v>
      </c>
      <c r="H5181" t="inlineStr"/>
      <c r="I5181" t="n">
        <v>116.05</v>
      </c>
      <c r="J5181" t="n">
        <v>28.98</v>
      </c>
      <c r="K5181" t="n">
        <v>59.03</v>
      </c>
      <c r="L5181" t="n">
        <v>36420.29</v>
      </c>
      <c r="M5181" t="n">
        <v>214.91</v>
      </c>
      <c r="N5181" t="n">
        <v>1313255.7</v>
      </c>
      <c r="O5181" t="n">
        <v>60.91</v>
      </c>
      <c r="P5181" t="n">
        <v>5.7</v>
      </c>
      <c r="Q5181" t="n">
        <v>84.52</v>
      </c>
      <c r="R5181" t="n">
        <v>239.594</v>
      </c>
      <c r="S5181" t="n">
        <v>232.655</v>
      </c>
      <c r="T5181" t="n">
        <v>423.926</v>
      </c>
    </row>
    <row r="5182">
      <c r="A5182" s="142" t="n">
        <v>43795</v>
      </c>
      <c r="B5182" t="n">
        <v>216.81</v>
      </c>
      <c r="C5182" t="n">
        <v>347.41</v>
      </c>
      <c r="D5182" t="n">
        <v>241.12</v>
      </c>
      <c r="E5182" t="n">
        <v>151.36</v>
      </c>
      <c r="F5182" t="n">
        <v>140.13</v>
      </c>
      <c r="G5182" t="n">
        <v>133.98</v>
      </c>
      <c r="H5182" t="inlineStr"/>
      <c r="I5182" t="n">
        <v>115.25</v>
      </c>
      <c r="J5182" t="n">
        <v>28.77</v>
      </c>
      <c r="K5182" t="n">
        <v>59.46</v>
      </c>
      <c r="L5182" t="n">
        <v>36663.14</v>
      </c>
      <c r="M5182" t="n">
        <v>218.58</v>
      </c>
      <c r="N5182" t="n">
        <v>1336400.86</v>
      </c>
      <c r="O5182" t="n">
        <v>61.95</v>
      </c>
      <c r="P5182" t="n">
        <v>5.8</v>
      </c>
      <c r="Q5182" t="n">
        <v>83.67</v>
      </c>
      <c r="R5182" t="n">
        <v>239.706</v>
      </c>
      <c r="S5182" t="n">
        <v>232.834</v>
      </c>
      <c r="T5182" t="n">
        <v>421.564</v>
      </c>
    </row>
    <row r="5183">
      <c r="A5183" s="142" t="n">
        <v>43796</v>
      </c>
      <c r="B5183" t="n">
        <v>222.1</v>
      </c>
      <c r="C5183" t="n">
        <v>355.88</v>
      </c>
      <c r="D5183" t="n">
        <v>247.01</v>
      </c>
      <c r="E5183" t="n">
        <v>155.05</v>
      </c>
      <c r="F5183" t="n">
        <v>143.55</v>
      </c>
      <c r="G5183" t="n">
        <v>137.28</v>
      </c>
      <c r="H5183" t="inlineStr"/>
      <c r="I5183" t="n">
        <v>116.74</v>
      </c>
      <c r="J5183" t="n">
        <v>29.16</v>
      </c>
      <c r="K5183" t="n">
        <v>59.24</v>
      </c>
      <c r="L5183" t="n">
        <v>36507.64</v>
      </c>
      <c r="M5183" t="n">
        <v>218.47</v>
      </c>
      <c r="N5183" t="n">
        <v>1336406.03</v>
      </c>
      <c r="O5183" t="n">
        <v>62.2</v>
      </c>
      <c r="P5183" t="n">
        <v>5.81</v>
      </c>
      <c r="Q5183" t="n">
        <v>84.77</v>
      </c>
      <c r="R5183" t="n">
        <v>240.455</v>
      </c>
      <c r="S5183" t="n">
        <v>234.006</v>
      </c>
      <c r="T5183" t="n">
        <v>424.208</v>
      </c>
    </row>
    <row r="5184">
      <c r="A5184" s="142" t="n">
        <v>43797</v>
      </c>
      <c r="B5184" t="n">
        <v>221.88</v>
      </c>
      <c r="C5184" t="n">
        <v>355.51</v>
      </c>
      <c r="D5184" t="n">
        <v>246.76</v>
      </c>
      <c r="E5184" t="n">
        <v>154.9</v>
      </c>
      <c r="F5184" t="n">
        <v>143.37</v>
      </c>
      <c r="G5184" t="n">
        <v>136.96</v>
      </c>
      <c r="H5184" t="inlineStr"/>
      <c r="I5184" t="n">
        <v>116.28</v>
      </c>
      <c r="J5184" t="n">
        <v>29.37</v>
      </c>
      <c r="K5184" t="n">
        <v>59.7</v>
      </c>
      <c r="L5184" t="n">
        <v>36507.64</v>
      </c>
      <c r="M5184" t="n">
        <v>220.3</v>
      </c>
      <c r="N5184" t="n">
        <v>1348363.42</v>
      </c>
      <c r="O5184" t="n">
        <v>62.2</v>
      </c>
      <c r="P5184" t="n">
        <v>5.84</v>
      </c>
      <c r="Q5184" t="n">
        <v>84.77</v>
      </c>
      <c r="R5184" t="n">
        <v>240.183</v>
      </c>
      <c r="S5184" t="n">
        <v>233.726</v>
      </c>
      <c r="T5184" t="n">
        <v>422.921</v>
      </c>
    </row>
    <row r="5185">
      <c r="A5185" s="142" t="n">
        <v>43798</v>
      </c>
      <c r="B5185" t="n">
        <v>222.77</v>
      </c>
      <c r="C5185" t="n">
        <v>356.94</v>
      </c>
      <c r="D5185" t="n">
        <v>247.76</v>
      </c>
      <c r="E5185" t="n">
        <v>155.52</v>
      </c>
      <c r="F5185" t="n">
        <v>143.99</v>
      </c>
      <c r="G5185" t="n">
        <v>137.6</v>
      </c>
      <c r="H5185" t="inlineStr"/>
      <c r="I5185" t="n">
        <v>116.84</v>
      </c>
      <c r="J5185" t="n">
        <v>29.36</v>
      </c>
      <c r="K5185" t="n">
        <v>60.4</v>
      </c>
      <c r="L5185" t="n">
        <v>36695.77</v>
      </c>
      <c r="M5185" t="n">
        <v>223.25</v>
      </c>
      <c r="N5185" t="n">
        <v>1366987.59</v>
      </c>
      <c r="O5185" t="n">
        <v>63.03</v>
      </c>
      <c r="P5185" t="n">
        <v>5.91</v>
      </c>
      <c r="Q5185" t="n">
        <v>85.73999999999999</v>
      </c>
      <c r="R5185" t="n">
        <v>239.061</v>
      </c>
      <c r="S5185" t="n">
        <v>232.21</v>
      </c>
      <c r="T5185" t="n">
        <v>418.02</v>
      </c>
    </row>
    <row r="5186">
      <c r="A5186" s="142" t="n">
        <v>43801</v>
      </c>
      <c r="B5186" t="n">
        <v>226.54</v>
      </c>
      <c r="C5186" t="n">
        <v>362.95</v>
      </c>
      <c r="D5186" t="n">
        <v>251.95</v>
      </c>
      <c r="E5186" t="n">
        <v>158.15</v>
      </c>
      <c r="F5186" t="n">
        <v>146.44</v>
      </c>
      <c r="G5186" t="n">
        <v>140.18</v>
      </c>
      <c r="H5186" t="inlineStr"/>
      <c r="I5186" t="n">
        <v>117.06</v>
      </c>
      <c r="J5186" t="n">
        <v>29.16</v>
      </c>
      <c r="K5186" t="n">
        <v>60.34</v>
      </c>
      <c r="L5186" t="n">
        <v>36653.74</v>
      </c>
      <c r="M5186" t="n">
        <v>222.24</v>
      </c>
      <c r="N5186" t="n">
        <v>1365394.12</v>
      </c>
      <c r="O5186" t="n">
        <v>63.21</v>
      </c>
      <c r="P5186" t="n">
        <v>5.9</v>
      </c>
      <c r="Q5186" t="n">
        <v>86.16</v>
      </c>
      <c r="R5186" t="n">
        <v>235.357</v>
      </c>
      <c r="S5186" t="n">
        <v>229.837</v>
      </c>
      <c r="T5186" t="n">
        <v>416.343</v>
      </c>
    </row>
    <row r="5187">
      <c r="A5187" s="142" t="n">
        <v>43802</v>
      </c>
      <c r="B5187" t="n">
        <v>225.7</v>
      </c>
      <c r="C5187" t="n">
        <v>361.6</v>
      </c>
      <c r="D5187" t="n">
        <v>250.97</v>
      </c>
      <c r="E5187" t="n">
        <v>157.57</v>
      </c>
      <c r="F5187" t="n">
        <v>145.77</v>
      </c>
      <c r="G5187" t="n">
        <v>140.25</v>
      </c>
      <c r="H5187" t="inlineStr"/>
      <c r="I5187" t="n">
        <v>117.27</v>
      </c>
      <c r="J5187" t="n">
        <v>30.05</v>
      </c>
      <c r="K5187" t="n">
        <v>60.63</v>
      </c>
      <c r="L5187" t="n">
        <v>37022.06</v>
      </c>
      <c r="M5187" t="n">
        <v>226.81</v>
      </c>
      <c r="N5187" t="n">
        <v>1387357.7</v>
      </c>
      <c r="O5187" t="n">
        <v>64.28</v>
      </c>
      <c r="P5187" t="n">
        <v>6.02</v>
      </c>
      <c r="Q5187" t="n">
        <v>88.79000000000001</v>
      </c>
      <c r="R5187" t="n">
        <v>233.746</v>
      </c>
      <c r="S5187" t="n">
        <v>228.357</v>
      </c>
      <c r="T5187" t="n">
        <v>414.807</v>
      </c>
    </row>
    <row r="5188">
      <c r="A5188" s="142" t="n">
        <v>43803</v>
      </c>
      <c r="B5188" t="n">
        <v>232.07</v>
      </c>
      <c r="C5188" t="n">
        <v>371.8</v>
      </c>
      <c r="D5188" t="n">
        <v>258.11</v>
      </c>
      <c r="E5188" t="n">
        <v>162.02</v>
      </c>
      <c r="F5188" t="n">
        <v>149.96</v>
      </c>
      <c r="G5188" t="n">
        <v>144.34</v>
      </c>
      <c r="H5188" t="inlineStr"/>
      <c r="I5188" t="n">
        <v>118.35</v>
      </c>
      <c r="J5188" t="n">
        <v>29.83</v>
      </c>
      <c r="K5188" t="n">
        <v>60.93</v>
      </c>
      <c r="L5188" t="n">
        <v>36837.26</v>
      </c>
      <c r="M5188" t="n">
        <v>225.74</v>
      </c>
      <c r="N5188" t="n">
        <v>1384572.58</v>
      </c>
      <c r="O5188" t="n">
        <v>63.88</v>
      </c>
      <c r="P5188" t="n">
        <v>6.03</v>
      </c>
      <c r="Q5188" t="n">
        <v>87.92</v>
      </c>
      <c r="R5188" t="n">
        <v>236.454</v>
      </c>
      <c r="S5188" t="n">
        <v>229.363</v>
      </c>
      <c r="T5188" t="n">
        <v>414.342</v>
      </c>
    </row>
    <row r="5189">
      <c r="A5189" s="142" t="n">
        <v>43804</v>
      </c>
      <c r="B5189" t="n">
        <v>231.05</v>
      </c>
      <c r="C5189" t="n">
        <v>370.16</v>
      </c>
      <c r="D5189" t="n">
        <v>256.71</v>
      </c>
      <c r="E5189" t="n">
        <v>161.31</v>
      </c>
      <c r="F5189" t="n">
        <v>149.13</v>
      </c>
      <c r="G5189" t="n">
        <v>143.77</v>
      </c>
      <c r="H5189" t="inlineStr"/>
      <c r="I5189" t="n">
        <v>118.52</v>
      </c>
      <c r="J5189" t="n">
        <v>29.82</v>
      </c>
      <c r="K5189" t="n">
        <v>60.84</v>
      </c>
      <c r="L5189" t="n">
        <v>36917.69</v>
      </c>
      <c r="M5189" t="n">
        <v>227.99</v>
      </c>
      <c r="N5189" t="n">
        <v>1387688.24</v>
      </c>
      <c r="O5189" t="n">
        <v>64.09999999999999</v>
      </c>
      <c r="P5189" t="n">
        <v>6</v>
      </c>
      <c r="Q5189" t="n">
        <v>88.09</v>
      </c>
      <c r="R5189" t="n">
        <v>236.125</v>
      </c>
      <c r="S5189" t="n">
        <v>229.733</v>
      </c>
      <c r="T5189" t="n">
        <v>416.71</v>
      </c>
    </row>
    <row r="5190">
      <c r="A5190" s="142" t="n">
        <v>43805</v>
      </c>
      <c r="B5190" t="n">
        <v>232.17</v>
      </c>
      <c r="C5190" t="n">
        <v>372.02</v>
      </c>
      <c r="D5190" t="n">
        <v>257.94</v>
      </c>
      <c r="E5190" t="n">
        <v>162.12</v>
      </c>
      <c r="F5190" t="n">
        <v>149.85</v>
      </c>
      <c r="G5190" t="n">
        <v>144.56</v>
      </c>
      <c r="H5190" t="inlineStr"/>
      <c r="I5190" t="n">
        <v>119.03</v>
      </c>
      <c r="J5190" t="n">
        <v>29.54</v>
      </c>
      <c r="K5190" t="n">
        <v>60.13</v>
      </c>
      <c r="L5190" t="n">
        <v>36528.79</v>
      </c>
      <c r="M5190" t="n">
        <v>223.66</v>
      </c>
      <c r="N5190" t="n">
        <v>1387688.24</v>
      </c>
      <c r="O5190" t="n">
        <v>63.28</v>
      </c>
      <c r="P5190" t="n">
        <v>5.91</v>
      </c>
      <c r="Q5190" t="n">
        <v>87.16</v>
      </c>
      <c r="R5190" t="n">
        <v>238.932</v>
      </c>
      <c r="S5190" t="n">
        <v>232.391</v>
      </c>
      <c r="T5190" t="n">
        <v>420.807</v>
      </c>
    </row>
    <row r="5191">
      <c r="A5191" s="142" t="n">
        <v>43808</v>
      </c>
      <c r="B5191" t="n">
        <v>226.5</v>
      </c>
      <c r="C5191" t="n">
        <v>362.98</v>
      </c>
      <c r="D5191" t="n">
        <v>251.64</v>
      </c>
      <c r="E5191" t="n">
        <v>158.19</v>
      </c>
      <c r="F5191" t="n">
        <v>146.19</v>
      </c>
      <c r="G5191" t="n">
        <v>140.52</v>
      </c>
      <c r="H5191" t="inlineStr"/>
      <c r="I5191" t="n">
        <v>118.63</v>
      </c>
      <c r="J5191" t="n">
        <v>29.41</v>
      </c>
      <c r="K5191" t="n">
        <v>59.94</v>
      </c>
      <c r="L5191" t="n">
        <v>36583.52</v>
      </c>
      <c r="M5191" t="n">
        <v>222.67</v>
      </c>
      <c r="N5191" t="n">
        <v>1357916.34</v>
      </c>
      <c r="O5191" t="n">
        <v>62.97</v>
      </c>
      <c r="P5191" t="n">
        <v>5.88</v>
      </c>
      <c r="Q5191" t="n">
        <v>86.81</v>
      </c>
      <c r="R5191" t="n">
        <v>238.396</v>
      </c>
      <c r="S5191" t="n">
        <v>231.686</v>
      </c>
      <c r="T5191" t="n">
        <v>420.893</v>
      </c>
    </row>
    <row r="5192">
      <c r="A5192" s="142" t="n">
        <v>43809</v>
      </c>
      <c r="B5192" t="n">
        <v>224.9</v>
      </c>
      <c r="C5192" t="n">
        <v>360.27</v>
      </c>
      <c r="D5192" t="n">
        <v>250.17</v>
      </c>
      <c r="E5192" t="n">
        <v>157.02</v>
      </c>
      <c r="F5192" t="n">
        <v>145.33</v>
      </c>
      <c r="G5192" t="n">
        <v>139.72</v>
      </c>
      <c r="H5192" t="inlineStr"/>
      <c r="I5192" t="n">
        <v>119.19</v>
      </c>
      <c r="J5192" t="n">
        <v>29.35</v>
      </c>
      <c r="K5192" t="n">
        <v>60.2</v>
      </c>
      <c r="L5192" t="n">
        <v>36893.94</v>
      </c>
      <c r="M5192" t="n">
        <v>225.14</v>
      </c>
      <c r="N5192" t="n">
        <v>1361403.2</v>
      </c>
      <c r="O5192" t="n">
        <v>63.07</v>
      </c>
      <c r="P5192" t="n">
        <v>5.9</v>
      </c>
      <c r="Q5192" t="n">
        <v>86.88</v>
      </c>
      <c r="R5192" t="n">
        <v>237.81</v>
      </c>
      <c r="S5192" t="n">
        <v>230.982</v>
      </c>
      <c r="T5192" t="n">
        <v>419.515</v>
      </c>
    </row>
    <row r="5193">
      <c r="A5193" s="142" t="n">
        <v>43810</v>
      </c>
      <c r="B5193" t="n">
        <v>225.82</v>
      </c>
      <c r="C5193" t="n">
        <v>361.74</v>
      </c>
      <c r="D5193" t="n">
        <v>251.2</v>
      </c>
      <c r="E5193" t="n">
        <v>157.66</v>
      </c>
      <c r="F5193" t="n">
        <v>145.95</v>
      </c>
      <c r="G5193" t="n">
        <v>140.55</v>
      </c>
      <c r="H5193" t="inlineStr"/>
      <c r="I5193" t="n">
        <v>119.5</v>
      </c>
      <c r="J5193" t="n">
        <v>29.68</v>
      </c>
      <c r="K5193" t="n">
        <v>61.64</v>
      </c>
      <c r="L5193" t="n">
        <v>37229.86</v>
      </c>
      <c r="M5193" t="n">
        <v>229.82</v>
      </c>
      <c r="N5193" t="n">
        <v>1384735.51</v>
      </c>
      <c r="O5193" t="n">
        <v>64.31</v>
      </c>
      <c r="P5193" t="n">
        <v>6.02</v>
      </c>
      <c r="Q5193" t="n">
        <v>88.11</v>
      </c>
      <c r="R5193" t="n">
        <v>238.362</v>
      </c>
      <c r="S5193" t="n">
        <v>231.761</v>
      </c>
      <c r="T5193" t="n">
        <v>423.146</v>
      </c>
    </row>
    <row r="5194">
      <c r="A5194" s="142" t="n">
        <v>43811</v>
      </c>
      <c r="B5194" t="n">
        <v>232.53</v>
      </c>
      <c r="C5194" t="n">
        <v>372.48</v>
      </c>
      <c r="D5194" t="n">
        <v>258.66</v>
      </c>
      <c r="E5194" t="n">
        <v>162.35</v>
      </c>
      <c r="F5194" t="n">
        <v>150.28</v>
      </c>
      <c r="G5194" t="n">
        <v>144.68</v>
      </c>
      <c r="H5194" t="inlineStr"/>
      <c r="I5194" t="n">
        <v>122.45</v>
      </c>
      <c r="J5194" t="n">
        <v>29.93</v>
      </c>
      <c r="K5194" t="n">
        <v>61.59</v>
      </c>
      <c r="L5194" t="n">
        <v>37412.86</v>
      </c>
      <c r="M5194" t="n">
        <v>228.74</v>
      </c>
      <c r="N5194" t="n">
        <v>1380444.82</v>
      </c>
      <c r="O5194" t="n">
        <v>64.03</v>
      </c>
      <c r="P5194" t="n">
        <v>6.02</v>
      </c>
      <c r="Q5194" t="n">
        <v>88.98</v>
      </c>
      <c r="R5194" t="n">
        <v>239.154</v>
      </c>
      <c r="S5194" t="n">
        <v>232.707</v>
      </c>
      <c r="T5194" t="n">
        <v>426.918</v>
      </c>
    </row>
    <row r="5195">
      <c r="A5195" s="142" t="n">
        <v>43812</v>
      </c>
      <c r="B5195" t="n">
        <v>231.94</v>
      </c>
      <c r="C5195" t="n">
        <v>371.53</v>
      </c>
      <c r="D5195" t="n">
        <v>257.77</v>
      </c>
      <c r="E5195" t="n">
        <v>161.94</v>
      </c>
      <c r="F5195" t="n">
        <v>149.74</v>
      </c>
      <c r="G5195" t="n">
        <v>144.73</v>
      </c>
      <c r="H5195" t="inlineStr"/>
      <c r="I5195" t="n">
        <v>123.69</v>
      </c>
      <c r="J5195" t="n">
        <v>29.74</v>
      </c>
      <c r="K5195" t="n">
        <v>61.84</v>
      </c>
      <c r="L5195" t="n">
        <v>37298.92</v>
      </c>
      <c r="M5195" t="n">
        <v>229.85</v>
      </c>
      <c r="N5195" t="n">
        <v>1397578.29</v>
      </c>
      <c r="O5195" t="n">
        <v>63.91</v>
      </c>
      <c r="P5195" t="n">
        <v>6.02</v>
      </c>
      <c r="Q5195" t="n">
        <v>88.64</v>
      </c>
      <c r="R5195" t="n">
        <v>241.601</v>
      </c>
      <c r="S5195" t="n">
        <v>233.668</v>
      </c>
      <c r="T5195" t="n">
        <v>432.652</v>
      </c>
    </row>
    <row r="5196">
      <c r="A5196" s="142" t="n">
        <v>43815</v>
      </c>
      <c r="B5196" t="n">
        <v>231.33</v>
      </c>
      <c r="C5196" t="n">
        <v>370.53</v>
      </c>
      <c r="D5196" t="n">
        <v>257.21</v>
      </c>
      <c r="E5196" t="n">
        <v>161.51</v>
      </c>
      <c r="F5196" t="n">
        <v>149.42</v>
      </c>
      <c r="G5196" t="n">
        <v>144.6</v>
      </c>
      <c r="H5196" t="inlineStr"/>
      <c r="I5196" t="n">
        <v>123.56</v>
      </c>
      <c r="J5196" t="n">
        <v>29.82</v>
      </c>
      <c r="K5196" t="n">
        <v>61.33</v>
      </c>
      <c r="L5196" t="n">
        <v>37654.22</v>
      </c>
      <c r="M5196" t="n">
        <v>229.81</v>
      </c>
      <c r="N5196" t="n">
        <v>1374022.29</v>
      </c>
      <c r="O5196" t="n">
        <v>63.43</v>
      </c>
      <c r="P5196" t="n">
        <v>5.99</v>
      </c>
      <c r="Q5196" t="n">
        <v>88.75</v>
      </c>
      <c r="R5196" t="n">
        <v>244.957</v>
      </c>
      <c r="S5196" t="n">
        <v>235.246</v>
      </c>
      <c r="T5196" t="n">
        <v>433.029</v>
      </c>
    </row>
    <row r="5197">
      <c r="A5197" s="142" t="n">
        <v>43816</v>
      </c>
      <c r="B5197" t="n">
        <v>229.87</v>
      </c>
      <c r="C5197" t="n">
        <v>368.19</v>
      </c>
      <c r="D5197" t="n">
        <v>255.53</v>
      </c>
      <c r="E5197" t="n">
        <v>160.49</v>
      </c>
      <c r="F5197" t="n">
        <v>148.45</v>
      </c>
      <c r="G5197" t="n">
        <v>143.7</v>
      </c>
      <c r="H5197" t="inlineStr"/>
      <c r="I5197" t="n">
        <v>123.44</v>
      </c>
      <c r="J5197" t="n">
        <v>29.38</v>
      </c>
      <c r="K5197" t="n">
        <v>61.25</v>
      </c>
      <c r="L5197" t="n">
        <v>37441.82</v>
      </c>
      <c r="M5197" t="n">
        <v>227.54</v>
      </c>
      <c r="N5197" t="n">
        <v>1363366.89</v>
      </c>
      <c r="O5197" t="n">
        <v>62.71</v>
      </c>
      <c r="P5197" t="n">
        <v>5.97</v>
      </c>
      <c r="Q5197" t="n">
        <v>88</v>
      </c>
      <c r="R5197" t="n">
        <v>243.471</v>
      </c>
      <c r="S5197" t="n">
        <v>235.22</v>
      </c>
      <c r="T5197" t="n">
        <v>438.24</v>
      </c>
    </row>
    <row r="5198">
      <c r="A5198" s="142" t="n">
        <v>43817</v>
      </c>
      <c r="B5198" t="n">
        <v>227.68</v>
      </c>
      <c r="C5198" t="n">
        <v>364.67</v>
      </c>
      <c r="D5198" t="n">
        <v>253.08</v>
      </c>
      <c r="E5198" t="n">
        <v>158.96</v>
      </c>
      <c r="F5198" t="n">
        <v>147.02</v>
      </c>
      <c r="G5198" t="n">
        <v>142.53</v>
      </c>
      <c r="H5198" t="inlineStr"/>
      <c r="I5198" t="n">
        <v>123.14</v>
      </c>
      <c r="J5198" t="n">
        <v>29.3</v>
      </c>
      <c r="K5198" t="n">
        <v>61.73</v>
      </c>
      <c r="L5198" t="n">
        <v>37371</v>
      </c>
      <c r="M5198" t="n">
        <v>228.4</v>
      </c>
      <c r="N5198" t="n">
        <v>1373831.41</v>
      </c>
      <c r="O5198" t="n">
        <v>63.35</v>
      </c>
      <c r="P5198" t="n">
        <v>6.02</v>
      </c>
      <c r="Q5198" t="n">
        <v>87.84</v>
      </c>
      <c r="R5198" t="n">
        <v>243.199</v>
      </c>
      <c r="S5198" t="n">
        <v>235.688</v>
      </c>
      <c r="T5198" t="n">
        <v>441.95</v>
      </c>
    </row>
    <row r="5199">
      <c r="A5199" s="142" t="n">
        <v>43818</v>
      </c>
      <c r="B5199" t="n">
        <v>229.32</v>
      </c>
      <c r="C5199" t="n">
        <v>367.29</v>
      </c>
      <c r="D5199" t="n">
        <v>254.89</v>
      </c>
      <c r="E5199" t="n">
        <v>160.11</v>
      </c>
      <c r="F5199" t="n">
        <v>148.08</v>
      </c>
      <c r="G5199" t="n">
        <v>143.21</v>
      </c>
      <c r="H5199" t="inlineStr"/>
      <c r="I5199" t="n">
        <v>123.52</v>
      </c>
      <c r="J5199" t="n">
        <v>29.53</v>
      </c>
      <c r="K5199" t="n">
        <v>62.01</v>
      </c>
      <c r="L5199" t="n">
        <v>37488.75</v>
      </c>
      <c r="M5199" t="n">
        <v>230.16</v>
      </c>
      <c r="N5199" t="n">
        <v>1375722.23</v>
      </c>
      <c r="O5199" t="n">
        <v>63.46</v>
      </c>
      <c r="P5199" t="n">
        <v>6.03</v>
      </c>
      <c r="Q5199" t="n">
        <v>88.23</v>
      </c>
      <c r="R5199" t="n">
        <v>243.644</v>
      </c>
      <c r="S5199" t="n">
        <v>236.497</v>
      </c>
      <c r="T5199" t="n">
        <v>441.506</v>
      </c>
    </row>
    <row r="5200">
      <c r="A5200" s="142" t="n">
        <v>43819</v>
      </c>
      <c r="B5200" t="n">
        <v>230.16</v>
      </c>
      <c r="C5200" t="n">
        <v>368.64</v>
      </c>
      <c r="D5200" t="n">
        <v>255.94</v>
      </c>
      <c r="E5200" t="n">
        <v>160.7</v>
      </c>
      <c r="F5200" t="n">
        <v>148.69</v>
      </c>
      <c r="G5200" t="n">
        <v>143.62</v>
      </c>
      <c r="H5200" t="inlineStr"/>
      <c r="I5200" t="n">
        <v>124.05</v>
      </c>
      <c r="J5200" t="n">
        <v>29.66</v>
      </c>
      <c r="K5200" t="n">
        <v>61.36</v>
      </c>
      <c r="L5200" t="n">
        <v>36918.14</v>
      </c>
      <c r="M5200" t="n">
        <v>228.13</v>
      </c>
      <c r="N5200" t="n">
        <v>1363306.06</v>
      </c>
      <c r="O5200" t="n">
        <v>62.93</v>
      </c>
      <c r="P5200" t="n">
        <v>5.98</v>
      </c>
      <c r="Q5200" t="n">
        <v>88.59</v>
      </c>
      <c r="R5200" t="n">
        <v>245.563</v>
      </c>
      <c r="S5200" t="n">
        <v>238.026</v>
      </c>
      <c r="T5200" t="n">
        <v>443.244</v>
      </c>
    </row>
    <row r="5201">
      <c r="A5201" s="142" t="n">
        <v>43822</v>
      </c>
      <c r="B5201" t="n">
        <v>226.8</v>
      </c>
      <c r="C5201" t="n">
        <v>363.23</v>
      </c>
      <c r="D5201" t="n">
        <v>252.1</v>
      </c>
      <c r="E5201" t="n">
        <v>158.35</v>
      </c>
      <c r="F5201" t="n">
        <v>146.47</v>
      </c>
      <c r="G5201" t="n">
        <v>141.13</v>
      </c>
      <c r="H5201" t="inlineStr"/>
      <c r="I5201" t="n">
        <v>123.42</v>
      </c>
      <c r="J5201" t="n">
        <v>29.66</v>
      </c>
      <c r="K5201" t="n">
        <v>63.01</v>
      </c>
      <c r="L5201" t="n">
        <v>37485.4</v>
      </c>
      <c r="M5201" t="n">
        <v>235.25</v>
      </c>
      <c r="N5201" t="n">
        <v>1403322.7</v>
      </c>
      <c r="O5201" t="n">
        <v>64.34999999999999</v>
      </c>
      <c r="P5201" t="n">
        <v>6.09</v>
      </c>
      <c r="Q5201" t="n">
        <v>88.45</v>
      </c>
      <c r="R5201" t="n">
        <v>245.479</v>
      </c>
      <c r="S5201" t="n">
        <v>238.155</v>
      </c>
      <c r="T5201" t="n">
        <v>444.745</v>
      </c>
    </row>
    <row r="5202">
      <c r="A5202" s="142" t="n">
        <v>43823</v>
      </c>
      <c r="B5202" t="n">
        <v>226.8</v>
      </c>
      <c r="C5202" t="n">
        <v>363.23</v>
      </c>
      <c r="D5202" t="n">
        <v>252.1</v>
      </c>
      <c r="E5202" t="n">
        <v>158.35</v>
      </c>
      <c r="F5202" t="n">
        <v>146.47</v>
      </c>
      <c r="G5202" t="n">
        <v>141.13</v>
      </c>
      <c r="H5202" t="inlineStr"/>
      <c r="I5202" t="n">
        <v>123.42</v>
      </c>
      <c r="J5202" t="n">
        <v>29.66</v>
      </c>
      <c r="K5202" t="n">
        <v>64.45</v>
      </c>
      <c r="L5202" t="n">
        <v>37841.03</v>
      </c>
      <c r="M5202" t="n">
        <v>242.84</v>
      </c>
      <c r="N5202" t="n">
        <v>1446474.99</v>
      </c>
      <c r="O5202" t="n">
        <v>66.11</v>
      </c>
      <c r="P5202" t="n">
        <v>6.28</v>
      </c>
      <c r="Q5202" t="n">
        <v>88.45</v>
      </c>
      <c r="R5202" t="n">
        <v>245.878</v>
      </c>
      <c r="S5202" t="n">
        <v>238.15</v>
      </c>
      <c r="T5202" t="n">
        <v>443.624</v>
      </c>
    </row>
    <row r="5203">
      <c r="A5203" s="142" t="n">
        <v>43824</v>
      </c>
      <c r="B5203" t="n">
        <v>226.8</v>
      </c>
      <c r="C5203" t="n">
        <v>363.23</v>
      </c>
      <c r="D5203" t="n">
        <v>252.1</v>
      </c>
      <c r="E5203" t="n">
        <v>158.35</v>
      </c>
      <c r="F5203" t="n">
        <v>146.47</v>
      </c>
      <c r="G5203" t="n">
        <v>141.13</v>
      </c>
      <c r="H5203" t="inlineStr"/>
      <c r="I5203" t="n">
        <v>123.42</v>
      </c>
      <c r="J5203" t="n">
        <v>29.66</v>
      </c>
      <c r="K5203" t="n">
        <v>64.45</v>
      </c>
      <c r="L5203" t="n">
        <v>37841.03</v>
      </c>
      <c r="M5203" t="n">
        <v>242.84</v>
      </c>
      <c r="N5203" t="n">
        <v>1446474.99</v>
      </c>
      <c r="O5203" t="n">
        <v>66.11</v>
      </c>
      <c r="P5203" t="n">
        <v>6.28</v>
      </c>
      <c r="Q5203" t="n">
        <v>88.45</v>
      </c>
      <c r="R5203" t="n">
        <v>245.878</v>
      </c>
      <c r="S5203" t="n">
        <v>238.097</v>
      </c>
      <c r="T5203" t="n">
        <v>443.651</v>
      </c>
    </row>
    <row r="5204">
      <c r="A5204" s="142" t="n">
        <v>43825</v>
      </c>
      <c r="B5204" t="n">
        <v>226.8</v>
      </c>
      <c r="C5204" t="n">
        <v>363.23</v>
      </c>
      <c r="D5204" t="n">
        <v>252.1</v>
      </c>
      <c r="E5204" t="n">
        <v>158.35</v>
      </c>
      <c r="F5204" t="n">
        <v>146.47</v>
      </c>
      <c r="G5204" t="n">
        <v>141.13</v>
      </c>
      <c r="H5204" t="inlineStr"/>
      <c r="I5204" t="n">
        <v>123.42</v>
      </c>
      <c r="J5204" t="n">
        <v>29.66</v>
      </c>
      <c r="K5204" t="n">
        <v>64.45</v>
      </c>
      <c r="L5204" t="n">
        <v>37841.03</v>
      </c>
      <c r="M5204" t="n">
        <v>242.84</v>
      </c>
      <c r="N5204" t="n">
        <v>1446474.99</v>
      </c>
      <c r="O5204" t="n">
        <v>66.11</v>
      </c>
      <c r="P5204" t="n">
        <v>6.31</v>
      </c>
      <c r="Q5204" t="n">
        <v>88.45</v>
      </c>
      <c r="R5204" t="n">
        <v>245.94</v>
      </c>
      <c r="S5204" t="n">
        <v>238.802</v>
      </c>
      <c r="T5204" t="n">
        <v>444.531</v>
      </c>
    </row>
    <row r="5205">
      <c r="A5205" s="142" t="n">
        <v>43826</v>
      </c>
      <c r="B5205" t="n">
        <v>243.26</v>
      </c>
      <c r="C5205" t="n">
        <v>389.57</v>
      </c>
      <c r="D5205" t="n">
        <v>270.64</v>
      </c>
      <c r="E5205" t="n">
        <v>169.85</v>
      </c>
      <c r="F5205" t="n">
        <v>157.32</v>
      </c>
      <c r="G5205" t="n">
        <v>151.56</v>
      </c>
      <c r="H5205" t="inlineStr"/>
      <c r="I5205" t="n">
        <v>127.32</v>
      </c>
      <c r="J5205" t="n">
        <v>31</v>
      </c>
      <c r="K5205" t="n">
        <v>64.41</v>
      </c>
      <c r="L5205" t="n">
        <v>38189.62</v>
      </c>
      <c r="M5205" t="n">
        <v>244.41</v>
      </c>
      <c r="N5205" t="n">
        <v>1448317.55</v>
      </c>
      <c r="O5205" t="n">
        <v>66.29000000000001</v>
      </c>
      <c r="P5205" t="n">
        <v>6.36</v>
      </c>
      <c r="Q5205" t="n">
        <v>92.29000000000001</v>
      </c>
      <c r="R5205" t="n">
        <v>246.321</v>
      </c>
      <c r="S5205" t="n">
        <v>238.0765</v>
      </c>
      <c r="T5205" t="n">
        <v>445.2745</v>
      </c>
    </row>
    <row r="5206">
      <c r="A5206" s="142" t="n">
        <v>43829</v>
      </c>
      <c r="B5206" t="n">
        <v>243.58</v>
      </c>
      <c r="C5206" t="n">
        <v>390.21</v>
      </c>
      <c r="D5206" t="n">
        <v>270.72</v>
      </c>
      <c r="E5206" t="n">
        <v>170.15</v>
      </c>
      <c r="F5206" t="n">
        <v>157.29</v>
      </c>
      <c r="G5206" t="n">
        <v>152.72</v>
      </c>
      <c r="H5206" t="inlineStr"/>
      <c r="I5206" t="n">
        <v>127.2</v>
      </c>
      <c r="J5206" t="n">
        <v>31.28</v>
      </c>
      <c r="K5206" t="n">
        <v>65.51000000000001</v>
      </c>
      <c r="L5206" t="n">
        <v>38285.51</v>
      </c>
      <c r="M5206" t="n">
        <v>248.03</v>
      </c>
      <c r="N5206" t="n">
        <v>1472196.18</v>
      </c>
      <c r="O5206" t="n">
        <v>67.28</v>
      </c>
      <c r="P5206" t="n">
        <v>6.46</v>
      </c>
      <c r="Q5206" t="n">
        <v>92.84999999999999</v>
      </c>
      <c r="R5206" t="n">
        <v>244.164</v>
      </c>
      <c r="S5206" t="n">
        <v>236.211</v>
      </c>
      <c r="T5206" t="n">
        <v>443.578</v>
      </c>
    </row>
    <row r="5207">
      <c r="A5207" s="142" t="n">
        <v>43830</v>
      </c>
      <c r="B5207" t="n">
        <v>243.58</v>
      </c>
      <c r="C5207" t="n">
        <v>390.21</v>
      </c>
      <c r="D5207" t="n">
        <v>270.72</v>
      </c>
      <c r="E5207" t="n">
        <v>170.15</v>
      </c>
      <c r="F5207" t="n">
        <v>157.29</v>
      </c>
      <c r="G5207" t="n">
        <v>152.72</v>
      </c>
      <c r="H5207" t="inlineStr"/>
      <c r="I5207" t="n">
        <v>127.2</v>
      </c>
      <c r="J5207" t="n">
        <v>31.47</v>
      </c>
      <c r="K5207" t="n">
        <v>65.08</v>
      </c>
      <c r="L5207" t="n">
        <v>38515.59</v>
      </c>
      <c r="M5207" t="n">
        <v>248.4</v>
      </c>
      <c r="N5207" t="n">
        <v>1470083.54</v>
      </c>
      <c r="O5207" t="n">
        <v>67.31</v>
      </c>
      <c r="P5207" t="n">
        <v>6.52</v>
      </c>
      <c r="Q5207" t="n">
        <v>92.84999999999999</v>
      </c>
      <c r="R5207" t="n">
        <v>243.995</v>
      </c>
      <c r="S5207" t="n">
        <v>236.126</v>
      </c>
      <c r="T5207" t="n">
        <v>441.243</v>
      </c>
    </row>
    <row r="5208">
      <c r="A5208" s="142" t="n">
        <v>43831</v>
      </c>
      <c r="B5208" t="n">
        <v>243.58</v>
      </c>
      <c r="C5208" t="n">
        <v>390.21</v>
      </c>
      <c r="D5208" t="n">
        <v>270.72</v>
      </c>
      <c r="E5208" t="n">
        <v>170.15</v>
      </c>
      <c r="F5208" t="n">
        <v>157.29</v>
      </c>
      <c r="G5208" t="n">
        <v>152.72</v>
      </c>
      <c r="H5208" t="inlineStr"/>
      <c r="I5208" t="n">
        <v>127.2</v>
      </c>
      <c r="J5208" t="n">
        <v>31.47</v>
      </c>
      <c r="K5208" t="n">
        <v>65.08</v>
      </c>
      <c r="L5208" t="n">
        <v>38515.59</v>
      </c>
      <c r="M5208" t="n">
        <v>248.4</v>
      </c>
      <c r="N5208" t="n">
        <v>1470083.54</v>
      </c>
      <c r="O5208" t="n">
        <v>67.31</v>
      </c>
      <c r="P5208" t="n">
        <v>6.52</v>
      </c>
      <c r="Q5208" t="n">
        <v>92.84999999999999</v>
      </c>
      <c r="R5208" t="n">
        <v>243.995</v>
      </c>
      <c r="S5208" t="n">
        <v>236.126</v>
      </c>
      <c r="T5208" t="n">
        <v>441.236</v>
      </c>
    </row>
    <row r="5209">
      <c r="A5209" s="142" t="n">
        <v>43832</v>
      </c>
      <c r="B5209" t="n">
        <v>247.7</v>
      </c>
      <c r="C5209" t="n">
        <v>396.8</v>
      </c>
      <c r="D5209" t="n">
        <v>275.31</v>
      </c>
      <c r="E5209" t="n">
        <v>173.03</v>
      </c>
      <c r="F5209" t="n">
        <v>159.96</v>
      </c>
      <c r="G5209" t="n">
        <v>156.17</v>
      </c>
      <c r="H5209" t="inlineStr"/>
      <c r="I5209" t="n">
        <v>128.44</v>
      </c>
      <c r="J5209" t="n">
        <v>31.64</v>
      </c>
      <c r="K5209" t="n">
        <v>65.16</v>
      </c>
      <c r="L5209" t="n">
        <v>38752.86</v>
      </c>
      <c r="M5209" t="n">
        <v>249.22</v>
      </c>
      <c r="N5209" t="n">
        <v>1469104.16</v>
      </c>
      <c r="O5209" t="n">
        <v>67.02</v>
      </c>
      <c r="P5209" t="n">
        <v>6.52</v>
      </c>
      <c r="Q5209" t="n">
        <v>93.95</v>
      </c>
      <c r="R5209" t="n">
        <v>246.259</v>
      </c>
      <c r="S5209" t="n">
        <v>238.53</v>
      </c>
      <c r="T5209" t="n">
        <v>447.509</v>
      </c>
    </row>
    <row r="5210">
      <c r="A5210" s="142" t="n">
        <v>43833</v>
      </c>
      <c r="B5210" t="n">
        <v>247.54</v>
      </c>
      <c r="C5210" t="n">
        <v>396.7</v>
      </c>
      <c r="D5210" t="n">
        <v>275.13</v>
      </c>
      <c r="E5210" t="n">
        <v>172.99</v>
      </c>
      <c r="F5210" t="n">
        <v>159.86</v>
      </c>
      <c r="G5210" t="n">
        <v>155.74</v>
      </c>
      <c r="H5210" t="inlineStr"/>
      <c r="I5210" t="n">
        <v>128.43</v>
      </c>
      <c r="J5210" t="n">
        <v>32</v>
      </c>
      <c r="K5210" t="n">
        <v>65.08</v>
      </c>
      <c r="L5210" t="n">
        <v>39187.19</v>
      </c>
      <c r="M5210" t="n">
        <v>249.01</v>
      </c>
      <c r="N5210" t="n">
        <v>1459717.35</v>
      </c>
      <c r="O5210" t="n">
        <v>67.09</v>
      </c>
      <c r="P5210" t="n">
        <v>6.51</v>
      </c>
      <c r="Q5210" t="n">
        <v>94.91</v>
      </c>
      <c r="R5210" t="n">
        <v>245.62</v>
      </c>
      <c r="S5210" t="n">
        <v>238.069</v>
      </c>
      <c r="T5210" t="n">
        <v>447.308</v>
      </c>
    </row>
    <row r="5211">
      <c r="A5211" s="142" t="n">
        <v>43836</v>
      </c>
      <c r="B5211" t="n">
        <v>248.02</v>
      </c>
      <c r="C5211" t="n">
        <v>397.29</v>
      </c>
      <c r="D5211" t="n">
        <v>275.68</v>
      </c>
      <c r="E5211" t="n">
        <v>173.26</v>
      </c>
      <c r="F5211" t="n">
        <v>160.18</v>
      </c>
      <c r="G5211" t="n">
        <v>155.54</v>
      </c>
      <c r="H5211" t="inlineStr"/>
      <c r="I5211" t="n">
        <v>128.22</v>
      </c>
      <c r="J5211" t="n">
        <v>31.97</v>
      </c>
      <c r="K5211" t="n">
        <v>64.72</v>
      </c>
      <c r="L5211" t="n">
        <v>39288.61</v>
      </c>
      <c r="M5211" t="n">
        <v>248.44</v>
      </c>
      <c r="N5211" t="n">
        <v>1455134.9</v>
      </c>
      <c r="O5211" t="n">
        <v>67.27</v>
      </c>
      <c r="P5211" t="n">
        <v>6.52</v>
      </c>
      <c r="Q5211" t="n">
        <v>94.59999999999999</v>
      </c>
      <c r="R5211" t="n">
        <v>244.743</v>
      </c>
      <c r="S5211" t="n">
        <v>237.385</v>
      </c>
      <c r="T5211" t="n">
        <v>441.842</v>
      </c>
    </row>
    <row r="5212">
      <c r="A5212" s="142" t="n">
        <v>43837</v>
      </c>
      <c r="B5212" t="n">
        <v>247.28</v>
      </c>
      <c r="C5212" t="n">
        <v>396.09</v>
      </c>
      <c r="D5212" t="n">
        <v>274.85</v>
      </c>
      <c r="E5212" t="n">
        <v>172.75</v>
      </c>
      <c r="F5212" t="n">
        <v>159.7</v>
      </c>
      <c r="G5212" t="n">
        <v>155.41</v>
      </c>
      <c r="H5212" t="inlineStr"/>
      <c r="I5212" t="n">
        <v>127.37</v>
      </c>
      <c r="J5212" t="n">
        <v>31.57</v>
      </c>
      <c r="K5212" t="n">
        <v>65.72</v>
      </c>
      <c r="L5212" t="n">
        <v>39583.76</v>
      </c>
      <c r="M5212" t="n">
        <v>249.7</v>
      </c>
      <c r="N5212" t="n">
        <v>1475736.52</v>
      </c>
      <c r="O5212" t="n">
        <v>67.81999999999999</v>
      </c>
      <c r="P5212" t="n">
        <v>6.55</v>
      </c>
      <c r="Q5212" t="n">
        <v>93.52</v>
      </c>
      <c r="R5212" t="n">
        <v>245.275</v>
      </c>
      <c r="S5212" t="n">
        <v>238.32</v>
      </c>
      <c r="T5212" t="n">
        <v>445.067</v>
      </c>
    </row>
    <row r="5213">
      <c r="A5213" s="142" t="n">
        <v>43838</v>
      </c>
      <c r="B5213" t="n">
        <v>249.43</v>
      </c>
      <c r="C5213" t="n">
        <v>399.53</v>
      </c>
      <c r="D5213" t="n">
        <v>277.25</v>
      </c>
      <c r="E5213" t="n">
        <v>174.25</v>
      </c>
      <c r="F5213" t="n">
        <v>161.1</v>
      </c>
      <c r="G5213" t="n">
        <v>156.09</v>
      </c>
      <c r="H5213" t="inlineStr"/>
      <c r="I5213" t="n">
        <v>128.7</v>
      </c>
      <c r="J5213" t="n">
        <v>31.84</v>
      </c>
      <c r="K5213" t="n">
        <v>63.97</v>
      </c>
      <c r="L5213" t="n">
        <v>39478.65</v>
      </c>
      <c r="M5213" t="n">
        <v>241.8</v>
      </c>
      <c r="N5213" t="n">
        <v>1422521.8</v>
      </c>
      <c r="O5213" t="n">
        <v>66.08</v>
      </c>
      <c r="P5213" t="n">
        <v>6.43</v>
      </c>
      <c r="Q5213" t="n">
        <v>94.64</v>
      </c>
      <c r="R5213" t="n">
        <v>245.722</v>
      </c>
      <c r="S5213" t="n">
        <v>239.078</v>
      </c>
      <c r="T5213" t="n">
        <v>444.182</v>
      </c>
    </row>
    <row r="5214">
      <c r="A5214" s="142" t="n">
        <v>43839</v>
      </c>
      <c r="B5214" t="n">
        <v>241.89</v>
      </c>
      <c r="C5214" t="n">
        <v>387.44</v>
      </c>
      <c r="D5214" t="n">
        <v>268.88</v>
      </c>
      <c r="E5214" t="n">
        <v>168.98</v>
      </c>
      <c r="F5214" t="n">
        <v>156.23</v>
      </c>
      <c r="G5214" t="n">
        <v>151.08</v>
      </c>
      <c r="H5214" t="inlineStr"/>
      <c r="I5214" t="n">
        <v>126.9</v>
      </c>
      <c r="J5214" t="n">
        <v>31.06</v>
      </c>
      <c r="K5214" t="n">
        <v>63.21</v>
      </c>
      <c r="L5214" t="n">
        <v>39382.48</v>
      </c>
      <c r="M5214" t="n">
        <v>238.76</v>
      </c>
      <c r="N5214" t="n">
        <v>1409653.27</v>
      </c>
      <c r="O5214" t="n">
        <v>65.33</v>
      </c>
      <c r="P5214" t="n">
        <v>6.36</v>
      </c>
      <c r="Q5214" t="n">
        <v>92.36</v>
      </c>
      <c r="R5214" t="n">
        <v>246.376</v>
      </c>
      <c r="S5214" t="n">
        <v>241.093</v>
      </c>
      <c r="T5214" t="n">
        <v>452.083</v>
      </c>
    </row>
    <row r="5215">
      <c r="A5215" s="142" t="n">
        <v>43840</v>
      </c>
      <c r="B5215" t="n">
        <v>240.01</v>
      </c>
      <c r="C5215" t="n">
        <v>384.43</v>
      </c>
      <c r="D5215" t="n">
        <v>266.79</v>
      </c>
      <c r="E5215" t="n">
        <v>167.67</v>
      </c>
      <c r="F5215" t="n">
        <v>155.03</v>
      </c>
      <c r="G5215" t="n">
        <v>149.69</v>
      </c>
      <c r="H5215" t="inlineStr"/>
      <c r="I5215" t="n">
        <v>125.93</v>
      </c>
      <c r="J5215" t="n">
        <v>30.96</v>
      </c>
      <c r="K5215" t="n">
        <v>64.53</v>
      </c>
      <c r="L5215" t="n">
        <v>39680.09</v>
      </c>
      <c r="M5215" t="n">
        <v>243.05</v>
      </c>
      <c r="N5215" t="n">
        <v>1437219.35</v>
      </c>
      <c r="O5215" t="n">
        <v>66.25</v>
      </c>
      <c r="P5215" t="n">
        <v>6.41</v>
      </c>
      <c r="Q5215" t="n">
        <v>92.14</v>
      </c>
      <c r="R5215" t="n">
        <v>246.059</v>
      </c>
      <c r="S5215" t="n">
        <v>240.768</v>
      </c>
      <c r="T5215" t="n">
        <v>453.34</v>
      </c>
    </row>
    <row r="5216">
      <c r="A5216" s="142" t="n">
        <v>43843</v>
      </c>
      <c r="B5216" t="n">
        <v>242.27</v>
      </c>
      <c r="C5216" t="n">
        <v>388.03</v>
      </c>
      <c r="D5216" t="n">
        <v>269.32</v>
      </c>
      <c r="E5216" t="n">
        <v>169.25</v>
      </c>
      <c r="F5216" t="n">
        <v>156.5</v>
      </c>
      <c r="G5216" t="n">
        <v>151.25</v>
      </c>
      <c r="H5216" t="inlineStr"/>
      <c r="I5216" t="n">
        <v>126.93</v>
      </c>
      <c r="J5216" t="n">
        <v>30.89</v>
      </c>
      <c r="K5216" t="n">
        <v>63.52</v>
      </c>
      <c r="L5216" t="n">
        <v>39531.26</v>
      </c>
      <c r="M5216" t="n">
        <v>237.86</v>
      </c>
      <c r="N5216" t="n">
        <v>1405912.21</v>
      </c>
      <c r="O5216" t="n">
        <v>64.98</v>
      </c>
      <c r="P5216" t="n">
        <v>6.26</v>
      </c>
      <c r="Q5216" t="n">
        <v>91.84</v>
      </c>
      <c r="R5216" t="n">
        <v>245.614</v>
      </c>
      <c r="S5216" t="n">
        <v>241.538</v>
      </c>
      <c r="T5216" t="n">
        <v>456.645</v>
      </c>
    </row>
    <row r="5217">
      <c r="A5217" s="142" t="n">
        <v>43844</v>
      </c>
      <c r="B5217" t="n">
        <v>236.52</v>
      </c>
      <c r="C5217" t="n">
        <v>378.82</v>
      </c>
      <c r="D5217" t="n">
        <v>262.93</v>
      </c>
      <c r="E5217" t="n">
        <v>165.24</v>
      </c>
      <c r="F5217" t="n">
        <v>152.79</v>
      </c>
      <c r="G5217" t="n">
        <v>147.94</v>
      </c>
      <c r="H5217" t="inlineStr"/>
      <c r="I5217" t="n">
        <v>127.08</v>
      </c>
      <c r="J5217" t="n">
        <v>30.54</v>
      </c>
      <c r="K5217" t="n">
        <v>63.96</v>
      </c>
      <c r="L5217" t="n">
        <v>39576.42</v>
      </c>
      <c r="M5217" t="n">
        <v>240.78</v>
      </c>
      <c r="N5217" t="n">
        <v>1425718.27</v>
      </c>
      <c r="O5217" t="n">
        <v>65.63</v>
      </c>
      <c r="P5217" t="n">
        <v>6.27</v>
      </c>
      <c r="Q5217" t="n">
        <v>90.56</v>
      </c>
      <c r="R5217" t="n">
        <v>246.322</v>
      </c>
      <c r="S5217" t="n">
        <v>241.838</v>
      </c>
      <c r="T5217" t="n">
        <v>457.106</v>
      </c>
    </row>
    <row r="5218">
      <c r="A5218" s="142" t="n">
        <v>43845</v>
      </c>
      <c r="B5218" t="n">
        <v>239.52</v>
      </c>
      <c r="C5218" t="n">
        <v>383.6</v>
      </c>
      <c r="D5218" t="n">
        <v>266.26</v>
      </c>
      <c r="E5218" t="n">
        <v>167.33</v>
      </c>
      <c r="F5218" t="n">
        <v>154.72</v>
      </c>
      <c r="G5218" t="n">
        <v>149.63</v>
      </c>
      <c r="H5218" t="inlineStr"/>
      <c r="I5218" t="n">
        <v>127.9</v>
      </c>
      <c r="J5218" t="n">
        <v>30.95</v>
      </c>
      <c r="K5218" t="n">
        <v>64.48</v>
      </c>
      <c r="L5218" t="n">
        <v>40258.78</v>
      </c>
      <c r="M5218" t="n">
        <v>245.07</v>
      </c>
      <c r="N5218" t="n">
        <v>1445317.61</v>
      </c>
      <c r="O5218" t="n">
        <v>66.77</v>
      </c>
      <c r="P5218" t="n">
        <v>6.37</v>
      </c>
      <c r="Q5218" t="n">
        <v>91.75</v>
      </c>
      <c r="R5218" t="n">
        <v>246.411</v>
      </c>
      <c r="S5218" t="n">
        <v>241.352</v>
      </c>
      <c r="T5218" t="n">
        <v>453.534</v>
      </c>
    </row>
    <row r="5219">
      <c r="A5219" s="142" t="n">
        <v>43846</v>
      </c>
      <c r="B5219" t="n">
        <v>243.8</v>
      </c>
      <c r="C5219" t="n">
        <v>390.45</v>
      </c>
      <c r="D5219" t="n">
        <v>271.03</v>
      </c>
      <c r="E5219" t="n">
        <v>170.32</v>
      </c>
      <c r="F5219" t="n">
        <v>157.49</v>
      </c>
      <c r="G5219" t="n">
        <v>152.72</v>
      </c>
      <c r="H5219" t="inlineStr"/>
      <c r="I5219" t="n">
        <v>128.57</v>
      </c>
      <c r="J5219" t="n">
        <v>31.34</v>
      </c>
      <c r="K5219" t="n">
        <v>63.73</v>
      </c>
      <c r="L5219" t="n">
        <v>40047.71</v>
      </c>
      <c r="M5219" t="n">
        <v>244.07</v>
      </c>
      <c r="N5219" t="n">
        <v>1435650.65</v>
      </c>
      <c r="O5219" t="n">
        <v>66.62</v>
      </c>
      <c r="P5219" t="n">
        <v>6.38</v>
      </c>
      <c r="Q5219" t="n">
        <v>93.02</v>
      </c>
      <c r="R5219" t="n">
        <v>246.954</v>
      </c>
      <c r="S5219" t="n">
        <v>242.896</v>
      </c>
      <c r="T5219" t="n">
        <v>454.993</v>
      </c>
    </row>
    <row r="5220">
      <c r="A5220" s="142" t="n">
        <v>43847</v>
      </c>
      <c r="B5220" t="n">
        <v>242.55</v>
      </c>
      <c r="C5220" t="n">
        <v>388.44</v>
      </c>
      <c r="D5220" t="n">
        <v>269.64</v>
      </c>
      <c r="E5220" t="n">
        <v>169.45</v>
      </c>
      <c r="F5220" t="n">
        <v>156.69</v>
      </c>
      <c r="G5220" t="n">
        <v>151.8</v>
      </c>
      <c r="H5220" t="inlineStr"/>
      <c r="I5220" t="n">
        <v>128.35</v>
      </c>
      <c r="J5220" t="n">
        <v>31.59</v>
      </c>
      <c r="K5220" t="n">
        <v>64.08</v>
      </c>
      <c r="L5220" t="n">
        <v>40584.9</v>
      </c>
      <c r="M5220" t="n">
        <v>244.2</v>
      </c>
      <c r="N5220" t="n">
        <v>1431305.53</v>
      </c>
      <c r="O5220" t="n">
        <v>66.75</v>
      </c>
      <c r="P5220" t="n">
        <v>6.43</v>
      </c>
      <c r="Q5220" t="n">
        <v>93.73</v>
      </c>
      <c r="R5220" t="n">
        <v>249.31</v>
      </c>
      <c r="S5220" t="n">
        <v>244.912</v>
      </c>
      <c r="T5220" t="n">
        <v>459.413</v>
      </c>
    </row>
    <row r="5221">
      <c r="A5221" s="142" t="n">
        <v>43850</v>
      </c>
      <c r="B5221" t="n">
        <v>243.01</v>
      </c>
      <c r="C5221" t="n">
        <v>389.16</v>
      </c>
      <c r="D5221" t="n">
        <v>270.16</v>
      </c>
      <c r="E5221" t="n">
        <v>169.78</v>
      </c>
      <c r="F5221" t="n">
        <v>157</v>
      </c>
      <c r="G5221" t="n">
        <v>151.48</v>
      </c>
      <c r="H5221" t="inlineStr"/>
      <c r="I5221" t="n">
        <v>129.56</v>
      </c>
      <c r="J5221" t="n">
        <v>31.66</v>
      </c>
      <c r="K5221" t="n">
        <v>64.34</v>
      </c>
      <c r="L5221" t="n">
        <v>40584.9</v>
      </c>
      <c r="M5221" t="n">
        <v>245.5</v>
      </c>
      <c r="N5221" t="n">
        <v>1439988.46</v>
      </c>
      <c r="O5221" t="n">
        <v>66.75</v>
      </c>
      <c r="P5221" t="n">
        <v>6.48</v>
      </c>
      <c r="Q5221" t="n">
        <v>93.73</v>
      </c>
      <c r="R5221" t="n">
        <v>248.984</v>
      </c>
      <c r="S5221" t="n">
        <v>245.121</v>
      </c>
      <c r="T5221" t="n">
        <v>459.475</v>
      </c>
    </row>
    <row r="5222">
      <c r="A5222" s="142" t="n">
        <v>43851</v>
      </c>
      <c r="B5222" t="n">
        <v>243.66</v>
      </c>
      <c r="C5222" t="n">
        <v>390.2</v>
      </c>
      <c r="D5222" t="n">
        <v>270.89</v>
      </c>
      <c r="E5222" t="n">
        <v>170.23</v>
      </c>
      <c r="F5222" t="n">
        <v>157.42</v>
      </c>
      <c r="G5222" t="n">
        <v>151.71</v>
      </c>
      <c r="H5222" t="inlineStr"/>
      <c r="I5222" t="n">
        <v>130.4</v>
      </c>
      <c r="J5222" t="n">
        <v>31.56</v>
      </c>
      <c r="K5222" t="n">
        <v>64.06</v>
      </c>
      <c r="L5222" t="n">
        <v>40317.86</v>
      </c>
      <c r="M5222" t="n">
        <v>246.79</v>
      </c>
      <c r="N5222" t="n">
        <v>1453721.88</v>
      </c>
      <c r="O5222" t="n">
        <v>67.91</v>
      </c>
      <c r="P5222" t="n">
        <v>6.48</v>
      </c>
      <c r="Q5222" t="n">
        <v>92.69</v>
      </c>
      <c r="R5222" t="n">
        <v>248.586</v>
      </c>
      <c r="S5222" t="n">
        <v>243.777</v>
      </c>
      <c r="T5222" t="n">
        <v>451.295</v>
      </c>
    </row>
    <row r="5223">
      <c r="A5223" s="142" t="n">
        <v>43852</v>
      </c>
      <c r="B5223" t="n">
        <v>245.46</v>
      </c>
      <c r="C5223" t="n">
        <v>393.07</v>
      </c>
      <c r="D5223" t="n">
        <v>272.9</v>
      </c>
      <c r="E5223" t="n">
        <v>171.49</v>
      </c>
      <c r="F5223" t="n">
        <v>158.59</v>
      </c>
      <c r="G5223" t="n">
        <v>153.05</v>
      </c>
      <c r="H5223" t="inlineStr"/>
      <c r="I5223" t="n">
        <v>129.63</v>
      </c>
      <c r="J5223" t="n">
        <v>31.87</v>
      </c>
      <c r="K5223" t="n">
        <v>63.79</v>
      </c>
      <c r="L5223" t="n">
        <v>40820.6</v>
      </c>
      <c r="M5223" t="n">
        <v>246.87</v>
      </c>
      <c r="N5223" t="n">
        <v>1444863.99</v>
      </c>
      <c r="O5223" t="n">
        <v>67.66</v>
      </c>
      <c r="P5223" t="n">
        <v>6.45</v>
      </c>
      <c r="Q5223" t="n">
        <v>93.81</v>
      </c>
      <c r="R5223" t="n">
        <v>248.349</v>
      </c>
      <c r="S5223" t="n">
        <v>244.531</v>
      </c>
      <c r="T5223" t="n">
        <v>454.846</v>
      </c>
    </row>
    <row r="5224">
      <c r="A5224" s="142" t="n">
        <v>43853</v>
      </c>
      <c r="B5224" t="n">
        <v>246.01</v>
      </c>
      <c r="C5224" t="n">
        <v>393.95</v>
      </c>
      <c r="D5224" t="n">
        <v>273.51</v>
      </c>
      <c r="E5224" t="n">
        <v>171.88</v>
      </c>
      <c r="F5224" t="n">
        <v>158.95</v>
      </c>
      <c r="G5224" t="n">
        <v>153.08</v>
      </c>
      <c r="H5224" t="inlineStr"/>
      <c r="I5224" t="n">
        <v>129.99</v>
      </c>
      <c r="J5224" t="n">
        <v>31.99</v>
      </c>
      <c r="K5224" t="n">
        <v>63.23</v>
      </c>
      <c r="L5224" t="n">
        <v>40760.11</v>
      </c>
      <c r="M5224" t="n">
        <v>244.18</v>
      </c>
      <c r="N5224" t="n">
        <v>1448696.16</v>
      </c>
      <c r="O5224" t="n">
        <v>67.68000000000001</v>
      </c>
      <c r="P5224" t="n">
        <v>6.41</v>
      </c>
      <c r="Q5224" t="n">
        <v>93.83</v>
      </c>
      <c r="R5224" t="n">
        <v>246.675</v>
      </c>
      <c r="S5224" t="n">
        <v>244.542</v>
      </c>
      <c r="T5224" t="n">
        <v>451.576</v>
      </c>
    </row>
    <row r="5225">
      <c r="A5225" s="142" t="n">
        <v>43854</v>
      </c>
      <c r="B5225" t="n">
        <v>244.78</v>
      </c>
      <c r="C5225" t="n">
        <v>391.97</v>
      </c>
      <c r="D5225" t="n">
        <v>272.15</v>
      </c>
      <c r="E5225" t="n">
        <v>171.02</v>
      </c>
      <c r="F5225" t="n">
        <v>158.16</v>
      </c>
      <c r="G5225" t="n">
        <v>151.9</v>
      </c>
      <c r="H5225" t="inlineStr"/>
      <c r="I5225" t="n">
        <v>128.9</v>
      </c>
      <c r="J5225" t="n">
        <v>31.96</v>
      </c>
      <c r="K5225" t="n">
        <v>64.73</v>
      </c>
      <c r="L5225" t="n">
        <v>40939.98</v>
      </c>
      <c r="M5225" t="n">
        <v>249.62</v>
      </c>
      <c r="N5225" t="n">
        <v>1474249.42</v>
      </c>
      <c r="O5225" t="n">
        <v>68.79000000000001</v>
      </c>
      <c r="P5225" t="n">
        <v>6.47</v>
      </c>
      <c r="Q5225" t="n">
        <v>93.42</v>
      </c>
      <c r="R5225" t="n">
        <v>248.747</v>
      </c>
      <c r="S5225" t="n">
        <v>243.961</v>
      </c>
      <c r="T5225" t="n">
        <v>451.294</v>
      </c>
    </row>
    <row r="5226">
      <c r="A5226" s="142" t="n">
        <v>43857</v>
      </c>
      <c r="B5226" t="n">
        <v>248.99</v>
      </c>
      <c r="C5226" t="n">
        <v>398.69</v>
      </c>
      <c r="D5226" t="n">
        <v>276.84</v>
      </c>
      <c r="E5226" t="n">
        <v>173.96</v>
      </c>
      <c r="F5226" t="n">
        <v>160.89</v>
      </c>
      <c r="G5226" t="n">
        <v>154.24</v>
      </c>
      <c r="H5226" t="inlineStr"/>
      <c r="I5226" t="n">
        <v>129.29</v>
      </c>
      <c r="J5226" t="n">
        <v>32.34</v>
      </c>
      <c r="K5226" t="n">
        <v>63.92</v>
      </c>
      <c r="L5226" t="n">
        <v>40271.06</v>
      </c>
      <c r="M5226" t="n">
        <v>245.6</v>
      </c>
      <c r="N5226" t="n">
        <v>1467522.75</v>
      </c>
      <c r="O5226" t="n">
        <v>68.70999999999999</v>
      </c>
      <c r="P5226" t="n">
        <v>6.43</v>
      </c>
      <c r="Q5226" t="n">
        <v>93.97</v>
      </c>
      <c r="R5226" t="n">
        <v>243.152</v>
      </c>
      <c r="S5226" t="n">
        <v>240.29</v>
      </c>
      <c r="T5226" t="n">
        <v>445.186</v>
      </c>
    </row>
    <row r="5227">
      <c r="A5227" s="142" t="n">
        <v>43858</v>
      </c>
      <c r="B5227" t="n">
        <v>247.35</v>
      </c>
      <c r="C5227" t="n">
        <v>396.06</v>
      </c>
      <c r="D5227" t="n">
        <v>275.02</v>
      </c>
      <c r="E5227" t="n">
        <v>172.82</v>
      </c>
      <c r="F5227" t="n">
        <v>159.83</v>
      </c>
      <c r="G5227" t="n">
        <v>153.04</v>
      </c>
      <c r="H5227" t="inlineStr"/>
      <c r="I5227" t="n">
        <v>126.56</v>
      </c>
      <c r="J5227" t="n">
        <v>32.44</v>
      </c>
      <c r="K5227" t="n">
        <v>63.11</v>
      </c>
      <c r="L5227" t="n">
        <v>39988.86</v>
      </c>
      <c r="M5227" t="n">
        <v>241.88</v>
      </c>
      <c r="N5227" t="n">
        <v>1434720.14</v>
      </c>
      <c r="O5227" t="n">
        <v>67.37</v>
      </c>
      <c r="P5227" t="n">
        <v>6.35</v>
      </c>
      <c r="Q5227" t="n">
        <v>93.39</v>
      </c>
      <c r="R5227" t="n">
        <v>245.175</v>
      </c>
      <c r="S5227" t="n">
        <v>241.994</v>
      </c>
      <c r="T5227" t="n">
        <v>445.167</v>
      </c>
    </row>
    <row r="5228">
      <c r="A5228" s="142" t="n">
        <v>43859</v>
      </c>
      <c r="B5228" t="n">
        <v>242.36</v>
      </c>
      <c r="C5228" t="n">
        <v>388.06</v>
      </c>
      <c r="D5228" t="n">
        <v>269.47</v>
      </c>
      <c r="E5228" t="n">
        <v>169.33</v>
      </c>
      <c r="F5228" t="n">
        <v>156.61</v>
      </c>
      <c r="G5228" t="n">
        <v>149.8</v>
      </c>
      <c r="H5228" t="inlineStr"/>
      <c r="I5228" t="n">
        <v>126.32</v>
      </c>
      <c r="J5228" t="n">
        <v>31.81</v>
      </c>
      <c r="K5228" t="n">
        <v>64.14</v>
      </c>
      <c r="L5228" t="n">
        <v>39903.48</v>
      </c>
      <c r="M5228" t="n">
        <v>246.63</v>
      </c>
      <c r="N5228" t="n">
        <v>1461626.93</v>
      </c>
      <c r="O5228" t="n">
        <v>68.20999999999999</v>
      </c>
      <c r="P5228" t="n">
        <v>6.43</v>
      </c>
      <c r="Q5228" t="n">
        <v>92.62</v>
      </c>
      <c r="R5228" t="n">
        <v>246.162</v>
      </c>
      <c r="S5228" t="n">
        <v>242.019</v>
      </c>
      <c r="T5228" t="n">
        <v>443.548</v>
      </c>
    </row>
    <row r="5229">
      <c r="A5229" s="142" t="n">
        <v>43860</v>
      </c>
      <c r="B5229" t="n">
        <v>245.53</v>
      </c>
      <c r="C5229" t="n">
        <v>393.13</v>
      </c>
      <c r="D5229" t="n">
        <v>273</v>
      </c>
      <c r="E5229" t="n">
        <v>171.55</v>
      </c>
      <c r="F5229" t="n">
        <v>158.66</v>
      </c>
      <c r="G5229" t="n">
        <v>151.73</v>
      </c>
      <c r="H5229" t="inlineStr"/>
      <c r="I5229" t="n">
        <v>127.38</v>
      </c>
      <c r="J5229" t="n">
        <v>32.16</v>
      </c>
      <c r="K5229" t="n">
        <v>63.73</v>
      </c>
      <c r="L5229" t="n">
        <v>40361.51</v>
      </c>
      <c r="M5229" t="n">
        <v>245.34</v>
      </c>
      <c r="N5229" t="n">
        <v>1467406.05</v>
      </c>
      <c r="O5229" t="n">
        <v>68.06999999999999</v>
      </c>
      <c r="P5229" t="n">
        <v>6.46</v>
      </c>
      <c r="Q5229" t="n">
        <v>93.88</v>
      </c>
      <c r="R5229" t="n">
        <v>243.69</v>
      </c>
      <c r="S5229" t="n">
        <v>240.451</v>
      </c>
      <c r="T5229" t="n">
        <v>432.123</v>
      </c>
    </row>
    <row r="5230">
      <c r="A5230" s="142" t="n">
        <v>43861</v>
      </c>
      <c r="B5230" t="n">
        <v>247.77</v>
      </c>
      <c r="C5230" t="n">
        <v>396.71</v>
      </c>
      <c r="D5230" t="n">
        <v>275.5</v>
      </c>
      <c r="E5230" t="n">
        <v>173.12</v>
      </c>
      <c r="F5230" t="n">
        <v>160.11</v>
      </c>
      <c r="G5230" t="n">
        <v>153.63</v>
      </c>
      <c r="H5230" t="inlineStr"/>
      <c r="I5230" t="n">
        <v>126.76</v>
      </c>
      <c r="J5230" t="n">
        <v>32.21</v>
      </c>
      <c r="K5230" t="n">
        <v>63.58</v>
      </c>
      <c r="L5230" t="n">
        <v>40233.86</v>
      </c>
      <c r="M5230" t="n">
        <v>246.53</v>
      </c>
      <c r="N5230" t="n">
        <v>1469373.28</v>
      </c>
      <c r="O5230" t="n">
        <v>68.31</v>
      </c>
      <c r="P5230" t="n">
        <v>6.45</v>
      </c>
      <c r="Q5230" t="n">
        <v>94.3</v>
      </c>
      <c r="R5230" t="n">
        <v>240.93</v>
      </c>
      <c r="S5230" t="n">
        <v>236.531</v>
      </c>
      <c r="T5230" t="n">
        <v>426.103</v>
      </c>
    </row>
    <row r="5231">
      <c r="A5231" s="142" t="n">
        <v>43864</v>
      </c>
      <c r="B5231" t="n">
        <v>248.1</v>
      </c>
      <c r="C5231" t="n">
        <v>397.22</v>
      </c>
      <c r="D5231" t="n">
        <v>275.88</v>
      </c>
      <c r="E5231" t="n">
        <v>173.35</v>
      </c>
      <c r="F5231" t="n">
        <v>160.34</v>
      </c>
      <c r="G5231" t="n">
        <v>154.5</v>
      </c>
      <c r="H5231" t="inlineStr"/>
      <c r="I5231" t="n">
        <v>126.36</v>
      </c>
      <c r="J5231" t="n">
        <v>31.99</v>
      </c>
      <c r="K5231" t="n">
        <v>62.79</v>
      </c>
      <c r="L5231" t="n">
        <v>40129.11</v>
      </c>
      <c r="M5231" t="n">
        <v>242.44</v>
      </c>
      <c r="N5231" t="n">
        <v>1449205.65</v>
      </c>
      <c r="O5231" t="n">
        <v>67.84</v>
      </c>
      <c r="P5231" t="n">
        <v>6.35</v>
      </c>
      <c r="Q5231" t="n">
        <v>93.01000000000001</v>
      </c>
      <c r="R5231" t="n">
        <v>241.399</v>
      </c>
      <c r="S5231" t="n">
        <v>237.8</v>
      </c>
      <c r="T5231" t="n">
        <v>426.221</v>
      </c>
    </row>
    <row r="5232">
      <c r="A5232" s="142" t="n">
        <v>43865</v>
      </c>
      <c r="B5232" t="n">
        <v>244.65</v>
      </c>
      <c r="C5232" t="n">
        <v>391.69</v>
      </c>
      <c r="D5232" t="n">
        <v>272.04</v>
      </c>
      <c r="E5232" t="n">
        <v>170.94</v>
      </c>
      <c r="F5232" t="n">
        <v>158.11</v>
      </c>
      <c r="G5232" t="n">
        <v>152.01</v>
      </c>
      <c r="H5232" t="inlineStr"/>
      <c r="I5232" t="n">
        <v>125.88</v>
      </c>
      <c r="J5232" t="n">
        <v>31.6</v>
      </c>
      <c r="K5232" t="n">
        <v>62.15</v>
      </c>
      <c r="L5232" t="n">
        <v>40170.57</v>
      </c>
      <c r="M5232" t="n">
        <v>237.84</v>
      </c>
      <c r="N5232" t="n">
        <v>1419907.38</v>
      </c>
      <c r="O5232" t="n">
        <v>66.53</v>
      </c>
      <c r="P5232" t="n">
        <v>6.3</v>
      </c>
      <c r="Q5232" t="n">
        <v>92.20999999999999</v>
      </c>
      <c r="R5232" t="n">
        <v>245.291</v>
      </c>
      <c r="S5232" t="n">
        <v>241.718</v>
      </c>
      <c r="T5232" t="n">
        <v>437.035</v>
      </c>
    </row>
    <row r="5233">
      <c r="A5233" s="142" t="n">
        <v>43866</v>
      </c>
      <c r="B5233" t="n">
        <v>241.16</v>
      </c>
      <c r="C5233" t="n">
        <v>386.09</v>
      </c>
      <c r="D5233" t="n">
        <v>268.16</v>
      </c>
      <c r="E5233" t="n">
        <v>168.5</v>
      </c>
      <c r="F5233" t="n">
        <v>155.86</v>
      </c>
      <c r="G5233" t="n">
        <v>149.58</v>
      </c>
      <c r="H5233" t="inlineStr"/>
      <c r="I5233" t="n">
        <v>129.44</v>
      </c>
      <c r="J5233" t="n">
        <v>31.58</v>
      </c>
      <c r="K5233" t="n">
        <v>62.43</v>
      </c>
      <c r="L5233" t="n">
        <v>40409.48</v>
      </c>
      <c r="M5233" t="n">
        <v>239.39</v>
      </c>
      <c r="N5233" t="n">
        <v>1427479.76</v>
      </c>
      <c r="O5233" t="n">
        <v>66.59999999999999</v>
      </c>
      <c r="P5233" t="n">
        <v>6.32</v>
      </c>
      <c r="Q5233" t="n">
        <v>92.02</v>
      </c>
      <c r="R5233" t="n">
        <v>248.319</v>
      </c>
      <c r="S5233" t="n">
        <v>244.571</v>
      </c>
      <c r="T5233" t="n">
        <v>440.096</v>
      </c>
    </row>
    <row r="5234">
      <c r="A5234" s="142" t="n">
        <v>43867</v>
      </c>
      <c r="B5234" t="n">
        <v>241.51</v>
      </c>
      <c r="C5234" t="n">
        <v>386.64</v>
      </c>
      <c r="D5234" t="n">
        <v>268.55</v>
      </c>
      <c r="E5234" t="n">
        <v>168.75</v>
      </c>
      <c r="F5234" t="n">
        <v>156.09</v>
      </c>
      <c r="G5234" t="n">
        <v>149.31</v>
      </c>
      <c r="H5234" t="inlineStr"/>
      <c r="I5234" t="n">
        <v>130.33</v>
      </c>
      <c r="J5234" t="n">
        <v>31.89</v>
      </c>
      <c r="K5234" t="n">
        <v>62.95</v>
      </c>
      <c r="L5234" t="n">
        <v>40082.34</v>
      </c>
      <c r="M5234" t="n">
        <v>241.3</v>
      </c>
      <c r="N5234" t="n">
        <v>1444097.94</v>
      </c>
      <c r="O5234" t="n">
        <v>67.34999999999999</v>
      </c>
      <c r="P5234" t="n">
        <v>6.34</v>
      </c>
      <c r="Q5234" t="n">
        <v>92.69</v>
      </c>
      <c r="R5234" t="n">
        <v>249.499</v>
      </c>
      <c r="S5234" t="n">
        <v>246.525</v>
      </c>
      <c r="T5234" t="n">
        <v>446.336</v>
      </c>
    </row>
    <row r="5235">
      <c r="A5235" s="142" t="n">
        <v>43868</v>
      </c>
      <c r="B5235" t="n">
        <v>243.85</v>
      </c>
      <c r="C5235" t="n">
        <v>390.38</v>
      </c>
      <c r="D5235" t="n">
        <v>271.16</v>
      </c>
      <c r="E5235" t="n">
        <v>170.38</v>
      </c>
      <c r="F5235" t="n">
        <v>157.6</v>
      </c>
      <c r="G5235" t="n">
        <v>150.42</v>
      </c>
      <c r="H5235" t="inlineStr"/>
      <c r="I5235" t="n">
        <v>130.04</v>
      </c>
      <c r="J5235" t="n">
        <v>32.08</v>
      </c>
      <c r="K5235" t="n">
        <v>61.53</v>
      </c>
      <c r="L5235" t="n">
        <v>39969.02</v>
      </c>
      <c r="M5235" t="n">
        <v>238.18</v>
      </c>
      <c r="N5235" t="n">
        <v>1425112.83</v>
      </c>
      <c r="O5235" t="n">
        <v>66.55</v>
      </c>
      <c r="P5235" t="n">
        <v>6.29</v>
      </c>
      <c r="Q5235" t="n">
        <v>93.26000000000001</v>
      </c>
      <c r="R5235" t="n">
        <v>248.83</v>
      </c>
      <c r="S5235" t="n">
        <v>245.509</v>
      </c>
      <c r="T5235" t="n">
        <v>442.544</v>
      </c>
    </row>
    <row r="5236">
      <c r="A5236" s="142" t="n">
        <v>43871</v>
      </c>
      <c r="B5236" t="n">
        <v>241.74</v>
      </c>
      <c r="C5236" t="n">
        <v>386.98</v>
      </c>
      <c r="D5236" t="n">
        <v>268.82</v>
      </c>
      <c r="E5236" t="n">
        <v>168.91</v>
      </c>
      <c r="F5236" t="n">
        <v>156.25</v>
      </c>
      <c r="G5236" t="n">
        <v>148.94</v>
      </c>
      <c r="H5236" t="inlineStr"/>
      <c r="I5236" t="n">
        <v>127.12</v>
      </c>
      <c r="J5236" t="n">
        <v>31.97</v>
      </c>
      <c r="K5236" t="n">
        <v>62.47</v>
      </c>
      <c r="L5236" t="n">
        <v>40199.42</v>
      </c>
      <c r="M5236" t="n">
        <v>241.63</v>
      </c>
      <c r="N5236" t="n">
        <v>1446111.49</v>
      </c>
      <c r="O5236" t="n">
        <v>67.69</v>
      </c>
      <c r="P5236" t="n">
        <v>6.38</v>
      </c>
      <c r="Q5236" t="n">
        <v>92.72</v>
      </c>
      <c r="R5236" t="n">
        <v>248.964</v>
      </c>
      <c r="S5236" t="n">
        <v>247.055</v>
      </c>
      <c r="T5236" t="n">
        <v>442.306</v>
      </c>
    </row>
    <row r="5237">
      <c r="A5237" s="142" t="n">
        <v>43872</v>
      </c>
      <c r="B5237" t="n">
        <v>246.25</v>
      </c>
      <c r="C5237" t="n">
        <v>394.19</v>
      </c>
      <c r="D5237" t="n">
        <v>273.85</v>
      </c>
      <c r="E5237" t="n">
        <v>172.07</v>
      </c>
      <c r="F5237" t="n">
        <v>159.17</v>
      </c>
      <c r="G5237" t="n">
        <v>151.17</v>
      </c>
      <c r="H5237" t="inlineStr"/>
      <c r="I5237" t="n">
        <v>129.64</v>
      </c>
      <c r="J5237" t="n">
        <v>32.37</v>
      </c>
      <c r="K5237" t="n">
        <v>62.89</v>
      </c>
      <c r="L5237" t="n">
        <v>40135.91</v>
      </c>
      <c r="M5237" t="n">
        <v>242.45</v>
      </c>
      <c r="N5237" t="n">
        <v>1450257.06</v>
      </c>
      <c r="O5237" t="n">
        <v>67.77</v>
      </c>
      <c r="P5237" t="n">
        <v>6.42</v>
      </c>
      <c r="Q5237" t="n">
        <v>93.88</v>
      </c>
      <c r="R5237" t="n">
        <v>251.149</v>
      </c>
      <c r="S5237" t="n">
        <v>248.324</v>
      </c>
      <c r="T5237" t="n">
        <v>447.74</v>
      </c>
    </row>
    <row r="5238">
      <c r="A5238" s="142" t="n">
        <v>43873</v>
      </c>
      <c r="B5238" t="n">
        <v>245.51</v>
      </c>
      <c r="C5238" t="n">
        <v>393</v>
      </c>
      <c r="D5238" t="n">
        <v>273.02</v>
      </c>
      <c r="E5238" t="n">
        <v>171.55</v>
      </c>
      <c r="F5238" t="n">
        <v>158.69</v>
      </c>
      <c r="G5238" t="n">
        <v>150.59</v>
      </c>
      <c r="H5238" t="inlineStr"/>
      <c r="I5238" t="n">
        <v>130.48</v>
      </c>
      <c r="J5238" t="n">
        <v>32.14</v>
      </c>
      <c r="K5238" t="n">
        <v>61.72</v>
      </c>
      <c r="L5238" t="n">
        <v>40257.76</v>
      </c>
      <c r="M5238" t="n">
        <v>241.86</v>
      </c>
      <c r="N5238" t="n">
        <v>1439342.93</v>
      </c>
      <c r="O5238" t="n">
        <v>67.16</v>
      </c>
      <c r="P5238" t="n">
        <v>6.39</v>
      </c>
      <c r="Q5238" t="n">
        <v>93.69</v>
      </c>
      <c r="R5238" t="n">
        <v>252.744</v>
      </c>
      <c r="S5238" t="n">
        <v>250.3</v>
      </c>
      <c r="T5238" t="n">
        <v>452.762</v>
      </c>
    </row>
    <row r="5239">
      <c r="A5239" s="142" t="n">
        <v>43874</v>
      </c>
      <c r="B5239" t="n">
        <v>243.37</v>
      </c>
      <c r="C5239" t="n">
        <v>389.57</v>
      </c>
      <c r="D5239" t="n">
        <v>270.65</v>
      </c>
      <c r="E5239" t="n">
        <v>170.05</v>
      </c>
      <c r="F5239" t="n">
        <v>157.32</v>
      </c>
      <c r="G5239" t="n">
        <v>149.01</v>
      </c>
      <c r="H5239" t="inlineStr"/>
      <c r="I5239" t="n">
        <v>131.45</v>
      </c>
      <c r="J5239" t="n">
        <v>32.46</v>
      </c>
      <c r="K5239" t="n">
        <v>62.16</v>
      </c>
      <c r="L5239" t="n">
        <v>40551.31</v>
      </c>
      <c r="M5239" t="n">
        <v>244.76</v>
      </c>
      <c r="N5239" t="n">
        <v>1451349.27</v>
      </c>
      <c r="O5239" t="n">
        <v>67.97</v>
      </c>
      <c r="P5239" t="n">
        <v>6.45</v>
      </c>
      <c r="Q5239" t="n">
        <v>95.01000000000001</v>
      </c>
      <c r="R5239" t="n">
        <v>252.652</v>
      </c>
      <c r="S5239" t="n">
        <v>250.892</v>
      </c>
      <c r="T5239" t="n">
        <v>453.251</v>
      </c>
    </row>
    <row r="5240">
      <c r="A5240" s="142" t="n">
        <v>43875</v>
      </c>
      <c r="B5240" t="n">
        <v>247.43</v>
      </c>
      <c r="C5240" t="n">
        <v>396.07</v>
      </c>
      <c r="D5240" t="n">
        <v>275.18</v>
      </c>
      <c r="E5240" t="n">
        <v>172.9</v>
      </c>
      <c r="F5240" t="n">
        <v>159.95</v>
      </c>
      <c r="G5240" t="n">
        <v>150.85</v>
      </c>
      <c r="H5240" t="inlineStr"/>
      <c r="I5240" t="n">
        <v>132.62</v>
      </c>
      <c r="J5240" t="n">
        <v>32.25</v>
      </c>
      <c r="K5240" t="n">
        <v>61.64</v>
      </c>
      <c r="L5240" t="n">
        <v>40497.4</v>
      </c>
      <c r="M5240" t="n">
        <v>242.46</v>
      </c>
      <c r="N5240" t="n">
        <v>1446937.87</v>
      </c>
      <c r="O5240" t="n">
        <v>67.68000000000001</v>
      </c>
      <c r="P5240" t="n">
        <v>6.44</v>
      </c>
      <c r="Q5240" t="n">
        <v>94.56999999999999</v>
      </c>
      <c r="R5240" t="n">
        <v>252.171</v>
      </c>
      <c r="S5240" t="n">
        <v>251.119</v>
      </c>
      <c r="T5240" t="n">
        <v>453.495</v>
      </c>
    </row>
    <row r="5241">
      <c r="A5241" s="142" t="n">
        <v>43878</v>
      </c>
      <c r="B5241" t="n">
        <v>247.76</v>
      </c>
      <c r="C5241" t="n">
        <v>396.57</v>
      </c>
      <c r="D5241" t="n">
        <v>275.55</v>
      </c>
      <c r="E5241" t="n">
        <v>173.13</v>
      </c>
      <c r="F5241" t="n">
        <v>160.17</v>
      </c>
      <c r="G5241" t="n">
        <v>151.01</v>
      </c>
      <c r="H5241" t="inlineStr"/>
      <c r="I5241" t="n">
        <v>132.62</v>
      </c>
      <c r="J5241" t="n">
        <v>32.26</v>
      </c>
      <c r="K5241" t="n">
        <v>61.78</v>
      </c>
      <c r="L5241" t="n">
        <v>40497.4</v>
      </c>
      <c r="M5241" t="n">
        <v>242.8</v>
      </c>
      <c r="N5241" t="n">
        <v>1448410.31</v>
      </c>
      <c r="O5241" t="n">
        <v>67.68000000000001</v>
      </c>
      <c r="P5241" t="n">
        <v>6.45</v>
      </c>
      <c r="Q5241" t="n">
        <v>94.56999999999999</v>
      </c>
      <c r="R5241" t="n">
        <v>253.006</v>
      </c>
      <c r="S5241" t="n">
        <v>251.453</v>
      </c>
      <c r="T5241" t="n">
        <v>454.839</v>
      </c>
    </row>
    <row r="5242">
      <c r="A5242" s="142" t="n">
        <v>43879</v>
      </c>
      <c r="B5242" t="n">
        <v>248.14</v>
      </c>
      <c r="C5242" t="n">
        <v>397.18</v>
      </c>
      <c r="D5242" t="n">
        <v>275.98</v>
      </c>
      <c r="E5242" t="n">
        <v>173.4</v>
      </c>
      <c r="F5242" t="n">
        <v>160.42</v>
      </c>
      <c r="G5242" t="n">
        <v>151.04</v>
      </c>
      <c r="H5242" t="inlineStr"/>
      <c r="I5242" t="n">
        <v>133.13</v>
      </c>
      <c r="J5242" t="n">
        <v>32.54</v>
      </c>
      <c r="K5242" t="n">
        <v>63.02</v>
      </c>
      <c r="L5242" t="n">
        <v>41738.11</v>
      </c>
      <c r="M5242" t="n">
        <v>250.55</v>
      </c>
      <c r="N5242" t="n">
        <v>1499612.71</v>
      </c>
      <c r="O5242" t="n">
        <v>69.84</v>
      </c>
      <c r="P5242" t="n">
        <v>6.64</v>
      </c>
      <c r="Q5242" t="n">
        <v>95.70999999999999</v>
      </c>
      <c r="R5242" t="n">
        <v>252.04</v>
      </c>
      <c r="S5242" t="n">
        <v>250.463</v>
      </c>
      <c r="T5242" t="n">
        <v>450.1</v>
      </c>
    </row>
    <row r="5243">
      <c r="A5243" s="142" t="n">
        <v>43880</v>
      </c>
      <c r="B5243" t="n">
        <v>257.8</v>
      </c>
      <c r="C5243" t="n">
        <v>412.63</v>
      </c>
      <c r="D5243" t="n">
        <v>286.73</v>
      </c>
      <c r="E5243" t="n">
        <v>180.15</v>
      </c>
      <c r="F5243" t="n">
        <v>166.67</v>
      </c>
      <c r="G5243" t="n">
        <v>156.82</v>
      </c>
      <c r="H5243" t="inlineStr"/>
      <c r="I5243" t="n">
        <v>134.25</v>
      </c>
      <c r="J5243" t="n">
        <v>33.58</v>
      </c>
      <c r="K5243" t="n">
        <v>64.31</v>
      </c>
      <c r="L5243" t="n">
        <v>42247.6</v>
      </c>
      <c r="M5243" t="n">
        <v>255.42</v>
      </c>
      <c r="N5243" t="n">
        <v>1517331.41</v>
      </c>
      <c r="O5243" t="n">
        <v>71.09</v>
      </c>
      <c r="P5243" t="n">
        <v>6.82</v>
      </c>
      <c r="Q5243" t="n">
        <v>98.73999999999999</v>
      </c>
      <c r="R5243" t="n">
        <v>254.142</v>
      </c>
      <c r="S5243" t="n">
        <v>252.308</v>
      </c>
      <c r="T5243" t="n">
        <v>454.689</v>
      </c>
    </row>
    <row r="5244">
      <c r="A5244" s="142" t="n">
        <v>43881</v>
      </c>
      <c r="B5244" t="n">
        <v>264.68</v>
      </c>
      <c r="C5244" t="n">
        <v>423.64</v>
      </c>
      <c r="D5244" t="n">
        <v>294.38</v>
      </c>
      <c r="E5244" t="n">
        <v>184.96</v>
      </c>
      <c r="F5244" t="n">
        <v>171.12</v>
      </c>
      <c r="G5244" t="n">
        <v>160.55</v>
      </c>
      <c r="H5244" t="inlineStr"/>
      <c r="I5244" t="n">
        <v>136.77</v>
      </c>
      <c r="J5244" t="n">
        <v>34.13</v>
      </c>
      <c r="K5244" t="n">
        <v>64.18000000000001</v>
      </c>
      <c r="L5244" t="n">
        <v>42120.14</v>
      </c>
      <c r="M5244" t="n">
        <v>253.92</v>
      </c>
      <c r="N5244" t="n">
        <v>1522062.95</v>
      </c>
      <c r="O5244" t="n">
        <v>71.22</v>
      </c>
      <c r="P5244" t="n">
        <v>6.81</v>
      </c>
      <c r="Q5244" t="n">
        <v>99.86</v>
      </c>
      <c r="R5244" t="n">
        <v>252.035</v>
      </c>
      <c r="S5244" t="n">
        <v>250.841</v>
      </c>
      <c r="T5244" t="n">
        <v>450.781</v>
      </c>
    </row>
    <row r="5245">
      <c r="A5245" s="142" t="n">
        <v>43882</v>
      </c>
      <c r="B5245" t="n">
        <v>263.35</v>
      </c>
      <c r="C5245" t="n">
        <v>421.69</v>
      </c>
      <c r="D5245" t="n">
        <v>292.86</v>
      </c>
      <c r="E5245" t="n">
        <v>184.11</v>
      </c>
      <c r="F5245" t="n">
        <v>170.23</v>
      </c>
      <c r="G5245" t="n">
        <v>159.88</v>
      </c>
      <c r="H5245" t="inlineStr"/>
      <c r="I5245" t="n">
        <v>137.2</v>
      </c>
      <c r="J5245" t="n">
        <v>34.61</v>
      </c>
      <c r="K5245" t="n">
        <v>65.34999999999999</v>
      </c>
      <c r="L5245" t="n">
        <v>42571.43</v>
      </c>
      <c r="M5245" t="n">
        <v>262.79</v>
      </c>
      <c r="N5245" t="n">
        <v>1560700.6</v>
      </c>
      <c r="O5245" t="n">
        <v>73.29000000000001</v>
      </c>
      <c r="P5245" t="n">
        <v>7.01</v>
      </c>
      <c r="Q5245" t="n">
        <v>101.14</v>
      </c>
      <c r="R5245" t="n">
        <v>250.699</v>
      </c>
      <c r="S5245" t="n">
        <v>247.85</v>
      </c>
      <c r="T5245" t="n">
        <v>444.326</v>
      </c>
    </row>
    <row r="5246">
      <c r="A5246" s="142" t="n">
        <v>43885</v>
      </c>
      <c r="B5246" t="n">
        <v>270.36</v>
      </c>
      <c r="C5246" t="n">
        <v>432.69</v>
      </c>
      <c r="D5246" t="n">
        <v>300.71</v>
      </c>
      <c r="E5246" t="n">
        <v>188.93</v>
      </c>
      <c r="F5246" t="n">
        <v>174.81</v>
      </c>
      <c r="G5246" t="n">
        <v>164.9</v>
      </c>
      <c r="H5246" t="inlineStr"/>
      <c r="I5246" t="n">
        <v>137.24</v>
      </c>
      <c r="J5246" t="n">
        <v>35.42</v>
      </c>
      <c r="K5246" t="n">
        <v>65.7</v>
      </c>
      <c r="L5246" t="n">
        <v>42683.1</v>
      </c>
      <c r="M5246" t="n">
        <v>264.91</v>
      </c>
      <c r="N5246" t="n">
        <v>1571230.96</v>
      </c>
      <c r="O5246" t="n">
        <v>74.25</v>
      </c>
      <c r="P5246" t="n">
        <v>7.02</v>
      </c>
      <c r="Q5246" t="n">
        <v>102.8</v>
      </c>
      <c r="R5246" t="n">
        <v>241.274</v>
      </c>
      <c r="S5246" t="n">
        <v>240.436</v>
      </c>
      <c r="T5246" t="n">
        <v>432.308</v>
      </c>
    </row>
    <row r="5247">
      <c r="A5247" s="142" t="n">
        <v>43886</v>
      </c>
      <c r="B5247" t="n">
        <v>273.81</v>
      </c>
      <c r="C5247" t="n">
        <v>438.21</v>
      </c>
      <c r="D5247" t="n">
        <v>304.55</v>
      </c>
      <c r="E5247" t="n">
        <v>191.34</v>
      </c>
      <c r="F5247" t="n">
        <v>177.04</v>
      </c>
      <c r="G5247" t="n">
        <v>167.08</v>
      </c>
      <c r="H5247" t="inlineStr"/>
      <c r="I5247" t="n">
        <v>134.82</v>
      </c>
      <c r="J5247" t="n">
        <v>34.83</v>
      </c>
      <c r="K5247" t="n">
        <v>63.57</v>
      </c>
      <c r="L5247" t="n">
        <v>42078.2</v>
      </c>
      <c r="M5247" t="n">
        <v>255.09</v>
      </c>
      <c r="N5247" t="n">
        <v>1521613.65</v>
      </c>
      <c r="O5247" t="n">
        <v>71.72</v>
      </c>
      <c r="P5247" t="n">
        <v>6.76</v>
      </c>
      <c r="Q5247" t="n">
        <v>101.35</v>
      </c>
      <c r="R5247" t="n">
        <v>237.055</v>
      </c>
      <c r="S5247" t="n">
        <v>234.719</v>
      </c>
      <c r="T5247" t="n">
        <v>432.51</v>
      </c>
    </row>
    <row r="5248">
      <c r="A5248" s="142" t="n">
        <v>43887</v>
      </c>
      <c r="B5248" t="n">
        <v>262.14</v>
      </c>
      <c r="C5248" t="n">
        <v>419.68</v>
      </c>
      <c r="D5248" t="n">
        <v>291.58</v>
      </c>
      <c r="E5248" t="n">
        <v>183.19</v>
      </c>
      <c r="F5248" t="n">
        <v>169.5</v>
      </c>
      <c r="G5248" t="n">
        <v>160.08</v>
      </c>
      <c r="H5248" t="inlineStr"/>
      <c r="I5248" t="n">
        <v>130.47</v>
      </c>
      <c r="J5248" t="n">
        <v>33.89</v>
      </c>
      <c r="K5248" t="n">
        <v>62.98</v>
      </c>
      <c r="L5248" t="n">
        <v>41853.39</v>
      </c>
      <c r="M5248" t="n">
        <v>253.07</v>
      </c>
      <c r="N5248" t="n">
        <v>1512858.39</v>
      </c>
      <c r="O5248" t="n">
        <v>71.45</v>
      </c>
      <c r="P5248" t="n">
        <v>6.65</v>
      </c>
      <c r="Q5248" t="n">
        <v>98.69</v>
      </c>
      <c r="R5248" t="n">
        <v>237.097</v>
      </c>
      <c r="S5248" t="n">
        <v>233.366</v>
      </c>
      <c r="T5248" t="n">
        <v>427.071</v>
      </c>
    </row>
    <row r="5249">
      <c r="A5249" s="142" t="n">
        <v>43888</v>
      </c>
      <c r="B5249" t="n">
        <v>259.38</v>
      </c>
      <c r="C5249" t="n">
        <v>415.1</v>
      </c>
      <c r="D5249" t="n">
        <v>288.51</v>
      </c>
      <c r="E5249" t="n">
        <v>181.26</v>
      </c>
      <c r="F5249" t="n">
        <v>167.72</v>
      </c>
      <c r="G5249" t="n">
        <v>158.41</v>
      </c>
      <c r="H5249" t="inlineStr"/>
      <c r="I5249" t="n">
        <v>129.44</v>
      </c>
      <c r="J5249" t="n">
        <v>33.37</v>
      </c>
      <c r="K5249" t="n">
        <v>59.86</v>
      </c>
      <c r="L5249" t="n">
        <v>41817.32</v>
      </c>
      <c r="M5249" t="n">
        <v>238.3</v>
      </c>
      <c r="N5249" t="n">
        <v>1427909.77</v>
      </c>
      <c r="O5249" t="n">
        <v>68</v>
      </c>
      <c r="P5249" t="n">
        <v>6.26</v>
      </c>
      <c r="Q5249" t="n">
        <v>96.77</v>
      </c>
      <c r="R5249" t="n">
        <v>228.501</v>
      </c>
      <c r="S5249" t="n">
        <v>223.226</v>
      </c>
      <c r="T5249" t="n">
        <v>417.31</v>
      </c>
    </row>
    <row r="5250">
      <c r="A5250" s="142" t="n">
        <v>43889</v>
      </c>
      <c r="B5250" t="n">
        <v>244.46</v>
      </c>
      <c r="C5250" t="n">
        <v>391.22</v>
      </c>
      <c r="D5250" t="n">
        <v>271.92</v>
      </c>
      <c r="E5250" t="n">
        <v>170.84</v>
      </c>
      <c r="F5250" t="n">
        <v>158.08</v>
      </c>
      <c r="G5250" t="n">
        <v>150.97</v>
      </c>
      <c r="H5250" t="inlineStr"/>
      <c r="I5250" t="n">
        <v>122.61</v>
      </c>
      <c r="J5250" t="n">
        <v>29.85</v>
      </c>
      <c r="K5250" t="n">
        <v>56.06</v>
      </c>
      <c r="L5250" t="n">
        <v>39363.18</v>
      </c>
      <c r="M5250" t="n">
        <v>219.54</v>
      </c>
      <c r="N5250" t="n">
        <v>1307024.24</v>
      </c>
      <c r="O5250" t="n">
        <v>63.28</v>
      </c>
      <c r="P5250" t="n">
        <v>5.74</v>
      </c>
      <c r="Q5250" t="n">
        <v>96.77</v>
      </c>
      <c r="R5250" t="n">
        <v>220.52</v>
      </c>
      <c r="S5250" t="n">
        <v>219.356</v>
      </c>
      <c r="T5250" t="n">
        <v>407.216</v>
      </c>
    </row>
    <row r="5251">
      <c r="A5251" s="142" t="n">
        <v>43892</v>
      </c>
      <c r="B5251" t="n">
        <v>224.14</v>
      </c>
      <c r="C5251" t="n">
        <v>358.68</v>
      </c>
      <c r="D5251" t="n">
        <v>249.33</v>
      </c>
      <c r="E5251" t="n">
        <v>156.64</v>
      </c>
      <c r="F5251" t="n">
        <v>144.95</v>
      </c>
      <c r="G5251" t="n">
        <v>138.4</v>
      </c>
      <c r="H5251" t="inlineStr"/>
      <c r="I5251" t="n">
        <v>116.52</v>
      </c>
      <c r="J5251" t="n">
        <v>29.44</v>
      </c>
      <c r="K5251" t="n">
        <v>56.72</v>
      </c>
      <c r="L5251" t="n">
        <v>39491.96</v>
      </c>
      <c r="M5251" t="n">
        <v>224.35</v>
      </c>
      <c r="N5251" t="n">
        <v>1332434.32</v>
      </c>
      <c r="O5251" t="n">
        <v>64.01000000000001</v>
      </c>
      <c r="P5251" t="n">
        <v>5.79</v>
      </c>
      <c r="Q5251" t="n">
        <v>96.77</v>
      </c>
      <c r="R5251" t="n">
        <v>220.87</v>
      </c>
      <c r="S5251" t="n">
        <v>223.092</v>
      </c>
      <c r="T5251" t="n">
        <v>406.473</v>
      </c>
    </row>
    <row r="5252">
      <c r="A5252" s="142" t="n">
        <v>43893</v>
      </c>
      <c r="B5252" t="n">
        <v>227.09</v>
      </c>
      <c r="C5252" t="n">
        <v>363.4</v>
      </c>
      <c r="D5252" t="n">
        <v>252.61</v>
      </c>
      <c r="E5252" t="n">
        <v>158.7</v>
      </c>
      <c r="F5252" t="n">
        <v>146.86</v>
      </c>
      <c r="G5252" t="n">
        <v>142.1</v>
      </c>
      <c r="H5252" t="inlineStr"/>
      <c r="I5252" t="n">
        <v>118.01</v>
      </c>
      <c r="J5252" t="n">
        <v>30.42</v>
      </c>
      <c r="K5252" t="n">
        <v>58.35</v>
      </c>
      <c r="L5252" t="n">
        <v>40107.31</v>
      </c>
      <c r="M5252" t="n">
        <v>233.8</v>
      </c>
      <c r="N5252" t="n">
        <v>1386753.3</v>
      </c>
      <c r="O5252" t="n">
        <v>67.06999999999999</v>
      </c>
      <c r="P5252" t="n">
        <v>6.06</v>
      </c>
      <c r="Q5252" t="n">
        <v>96.77</v>
      </c>
      <c r="R5252" t="n">
        <v>223.7</v>
      </c>
      <c r="S5252" t="n">
        <v>219.572</v>
      </c>
      <c r="T5252" t="n">
        <v>409.096</v>
      </c>
    </row>
    <row r="5253">
      <c r="A5253" s="142" t="n">
        <v>43894</v>
      </c>
      <c r="B5253" t="n">
        <v>237.64</v>
      </c>
      <c r="C5253" t="n">
        <v>380.26</v>
      </c>
      <c r="D5253" t="n">
        <v>264.35</v>
      </c>
      <c r="E5253" t="n">
        <v>166.08</v>
      </c>
      <c r="F5253" t="n">
        <v>153.68</v>
      </c>
      <c r="G5253" t="n">
        <v>149.32</v>
      </c>
      <c r="H5253" t="inlineStr"/>
      <c r="I5253" t="n">
        <v>120.16</v>
      </c>
      <c r="J5253" t="n">
        <v>31.69</v>
      </c>
      <c r="K5253" t="n">
        <v>58.95</v>
      </c>
      <c r="L5253" t="n">
        <v>40171.99</v>
      </c>
      <c r="M5253" t="n">
        <v>235.17</v>
      </c>
      <c r="N5253" t="n">
        <v>1404786.16</v>
      </c>
      <c r="O5253" t="n">
        <v>68.18000000000001</v>
      </c>
      <c r="P5253" t="n">
        <v>6.11</v>
      </c>
      <c r="Q5253" t="n">
        <v>91.95999999999999</v>
      </c>
      <c r="R5253" t="n">
        <v>226.994</v>
      </c>
      <c r="S5253" t="n">
        <v>226.217</v>
      </c>
      <c r="T5253" t="n">
        <v>414.526</v>
      </c>
    </row>
    <row r="5254">
      <c r="A5254" s="142" t="n">
        <v>43895</v>
      </c>
      <c r="B5254" t="n">
        <v>240.86</v>
      </c>
      <c r="C5254" t="n">
        <v>385.42</v>
      </c>
      <c r="D5254" t="n">
        <v>267.94</v>
      </c>
      <c r="E5254" t="n">
        <v>168.33</v>
      </c>
      <c r="F5254" t="n">
        <v>155.77</v>
      </c>
      <c r="G5254" t="n">
        <v>150.86</v>
      </c>
      <c r="H5254" t="inlineStr"/>
      <c r="I5254" t="n">
        <v>121.52</v>
      </c>
      <c r="J5254" t="n">
        <v>31.92</v>
      </c>
      <c r="K5254" t="n">
        <v>59.19</v>
      </c>
      <c r="L5254" t="n">
        <v>40669.41</v>
      </c>
      <c r="M5254" t="n">
        <v>238.74</v>
      </c>
      <c r="N5254" t="n">
        <v>1425361.48</v>
      </c>
      <c r="O5254" t="n">
        <v>69.61</v>
      </c>
      <c r="P5254" t="n">
        <v>6.15</v>
      </c>
      <c r="Q5254" t="n">
        <v>92.48</v>
      </c>
      <c r="R5254" t="n">
        <v>223.84</v>
      </c>
      <c r="S5254" t="n">
        <v>220.869</v>
      </c>
      <c r="T5254" t="n">
        <v>413.374</v>
      </c>
    </row>
    <row r="5255">
      <c r="A5255" s="142" t="n">
        <v>43896</v>
      </c>
      <c r="B5255" t="n">
        <v>244.99</v>
      </c>
      <c r="C5255" t="n">
        <v>392.02</v>
      </c>
      <c r="D5255" t="n">
        <v>272.54</v>
      </c>
      <c r="E5255" t="n">
        <v>171.22</v>
      </c>
      <c r="F5255" t="n">
        <v>158.45</v>
      </c>
      <c r="G5255" t="n">
        <v>154.1</v>
      </c>
      <c r="H5255" t="inlineStr"/>
      <c r="I5255" t="n">
        <v>121.33</v>
      </c>
      <c r="J5255" t="n">
        <v>31.74</v>
      </c>
      <c r="K5255" t="n">
        <v>57.46</v>
      </c>
      <c r="L5255" t="n">
        <v>40835.35</v>
      </c>
      <c r="M5255" t="n">
        <v>233.13</v>
      </c>
      <c r="N5255" t="n">
        <v>1391592.13</v>
      </c>
      <c r="O5255" t="n">
        <v>68.41</v>
      </c>
      <c r="P5255" t="n">
        <v>6.07</v>
      </c>
      <c r="Q5255" t="n">
        <v>91.78</v>
      </c>
      <c r="R5255" t="n">
        <v>215.6</v>
      </c>
      <c r="S5255" t="n">
        <v>214.032</v>
      </c>
      <c r="T5255" t="n">
        <v>398.213</v>
      </c>
    </row>
    <row r="5256">
      <c r="A5256" s="142" t="n">
        <v>43899</v>
      </c>
      <c r="B5256" t="n">
        <v>241.55</v>
      </c>
      <c r="C5256" t="n">
        <v>386.5</v>
      </c>
      <c r="D5256" t="n">
        <v>268.73</v>
      </c>
      <c r="E5256" t="n">
        <v>168.82</v>
      </c>
      <c r="F5256" t="n">
        <v>156.24</v>
      </c>
      <c r="G5256" t="n">
        <v>153.59</v>
      </c>
      <c r="H5256" t="inlineStr"/>
      <c r="I5256" t="n">
        <v>118.14</v>
      </c>
      <c r="J5256" t="n">
        <v>30.33</v>
      </c>
      <c r="K5256" t="n">
        <v>52.18</v>
      </c>
      <c r="L5256" t="n">
        <v>40309.23</v>
      </c>
      <c r="M5256" t="n">
        <v>214.05</v>
      </c>
      <c r="N5256" t="n">
        <v>1275258.25</v>
      </c>
      <c r="O5256" t="n">
        <v>64.09</v>
      </c>
      <c r="P5256" t="n">
        <v>5.53</v>
      </c>
      <c r="Q5256" t="n">
        <v>87.03</v>
      </c>
      <c r="R5256" t="n">
        <v>199.295</v>
      </c>
      <c r="S5256" t="n">
        <v>197.038</v>
      </c>
      <c r="T5256" t="n">
        <v>369.445</v>
      </c>
    </row>
    <row r="5257">
      <c r="A5257" s="142" t="n">
        <v>43900</v>
      </c>
      <c r="B5257" t="n">
        <v>224.95</v>
      </c>
      <c r="C5257" t="n">
        <v>359.93</v>
      </c>
      <c r="D5257" t="n">
        <v>250.26</v>
      </c>
      <c r="E5257" t="n">
        <v>157.22</v>
      </c>
      <c r="F5257" t="n">
        <v>145.5</v>
      </c>
      <c r="G5257" t="n">
        <v>144.4</v>
      </c>
      <c r="H5257" t="inlineStr"/>
      <c r="I5257" t="n">
        <v>107.72</v>
      </c>
      <c r="J5257" t="n">
        <v>29.52</v>
      </c>
      <c r="K5257" t="n">
        <v>53.02</v>
      </c>
      <c r="L5257" t="n">
        <v>39871.51</v>
      </c>
      <c r="M5257" t="n">
        <v>215.41</v>
      </c>
      <c r="N5257" t="n">
        <v>1289829.04</v>
      </c>
      <c r="O5257" t="n">
        <v>63.7</v>
      </c>
      <c r="P5257" t="n">
        <v>5.56</v>
      </c>
      <c r="Q5257" t="n">
        <v>84.62</v>
      </c>
      <c r="R5257" t="n">
        <v>197.219</v>
      </c>
      <c r="S5257" t="n">
        <v>203.699</v>
      </c>
      <c r="T5257" t="n">
        <v>378.387</v>
      </c>
    </row>
    <row r="5258">
      <c r="A5258" s="142" t="n">
        <v>43901</v>
      </c>
      <c r="B5258" t="n">
        <v>223.73</v>
      </c>
      <c r="C5258" t="n">
        <v>357.97</v>
      </c>
      <c r="D5258" t="n">
        <v>248.91</v>
      </c>
      <c r="E5258" t="n">
        <v>156.37</v>
      </c>
      <c r="F5258" t="n">
        <v>144.72</v>
      </c>
      <c r="G5258" t="n">
        <v>142.69</v>
      </c>
      <c r="H5258" t="inlineStr"/>
      <c r="I5258" t="n">
        <v>109.24</v>
      </c>
      <c r="J5258" t="n">
        <v>29.04</v>
      </c>
      <c r="K5258" t="n">
        <v>49.43</v>
      </c>
      <c r="L5258" t="n">
        <v>39293.31</v>
      </c>
      <c r="M5258" t="n">
        <v>200.11</v>
      </c>
      <c r="N5258" t="n">
        <v>1198367.41</v>
      </c>
      <c r="O5258" t="n">
        <v>59.77</v>
      </c>
      <c r="P5258" t="n">
        <v>5.18</v>
      </c>
      <c r="Q5258" t="n">
        <v>83.51000000000001</v>
      </c>
      <c r="R5258" t="n">
        <v>195.715</v>
      </c>
      <c r="S5258" t="n">
        <v>197.457</v>
      </c>
      <c r="T5258" t="n">
        <v>373.612</v>
      </c>
    </row>
    <row r="5259">
      <c r="A5259" s="142" t="n">
        <v>43902</v>
      </c>
      <c r="B5259" t="n">
        <v>210.76</v>
      </c>
      <c r="C5259" t="n">
        <v>337.21</v>
      </c>
      <c r="D5259" t="n">
        <v>234.48</v>
      </c>
      <c r="E5259" t="n">
        <v>147.3</v>
      </c>
      <c r="F5259" t="n">
        <v>136.33</v>
      </c>
      <c r="G5259" t="n">
        <v>133.62</v>
      </c>
      <c r="H5259" t="inlineStr"/>
      <c r="I5259" t="n">
        <v>103.39</v>
      </c>
      <c r="J5259" t="n">
        <v>26.25</v>
      </c>
      <c r="K5259" t="n">
        <v>45.06</v>
      </c>
      <c r="L5259" t="n">
        <v>36409.58</v>
      </c>
      <c r="M5259" t="n">
        <v>179.21</v>
      </c>
      <c r="N5259" t="n">
        <v>1068023.45</v>
      </c>
      <c r="O5259" t="n">
        <v>54.34</v>
      </c>
      <c r="P5259" t="n">
        <v>4.63</v>
      </c>
      <c r="Q5259" t="n">
        <v>75.28</v>
      </c>
      <c r="R5259" t="n">
        <v>173.081</v>
      </c>
      <c r="S5259" t="n">
        <v>181.856</v>
      </c>
      <c r="T5259" t="n">
        <v>354.734</v>
      </c>
    </row>
    <row r="5260">
      <c r="A5260" s="142" t="n">
        <v>43903</v>
      </c>
      <c r="B5260" t="n">
        <v>188.41</v>
      </c>
      <c r="C5260" t="n">
        <v>301.45</v>
      </c>
      <c r="D5260" t="n">
        <v>209.62</v>
      </c>
      <c r="E5260" t="n">
        <v>131.68</v>
      </c>
      <c r="F5260" t="n">
        <v>121.88</v>
      </c>
      <c r="G5260" t="n">
        <v>117.38</v>
      </c>
      <c r="H5260" t="inlineStr"/>
      <c r="I5260" t="n">
        <v>92.84</v>
      </c>
      <c r="J5260" t="n">
        <v>24.77</v>
      </c>
      <c r="K5260" t="n">
        <v>43.77</v>
      </c>
      <c r="L5260" t="n">
        <v>33081.7</v>
      </c>
      <c r="M5260" t="n">
        <v>165.37</v>
      </c>
      <c r="N5260" t="n">
        <v>988448.48</v>
      </c>
      <c r="O5260" t="n">
        <v>49.67</v>
      </c>
      <c r="P5260" t="n">
        <v>4.19</v>
      </c>
      <c r="Q5260" t="n">
        <v>71.81</v>
      </c>
      <c r="R5260" t="n">
        <v>228.6865</v>
      </c>
      <c r="S5260" t="n">
        <v>191.685</v>
      </c>
      <c r="T5260" t="n">
        <v>358.39</v>
      </c>
    </row>
    <row r="5261">
      <c r="A5261" s="142" t="n">
        <v>43906</v>
      </c>
      <c r="B5261" t="n">
        <v>172.57</v>
      </c>
      <c r="C5261" t="n">
        <v>276.09</v>
      </c>
      <c r="D5261" t="n">
        <v>192</v>
      </c>
      <c r="E5261" t="n">
        <v>120.61</v>
      </c>
      <c r="F5261" t="n">
        <v>111.64</v>
      </c>
      <c r="G5261" t="n">
        <v>107.4</v>
      </c>
      <c r="H5261" t="inlineStr"/>
      <c r="I5261" t="n">
        <v>89.72</v>
      </c>
      <c r="J5261" t="n">
        <v>22.35</v>
      </c>
      <c r="K5261" t="n">
        <v>44.19</v>
      </c>
      <c r="L5261" t="n">
        <v>31258.56</v>
      </c>
      <c r="M5261" t="n">
        <v>169.37</v>
      </c>
      <c r="N5261" t="n">
        <v>1024135.4</v>
      </c>
      <c r="O5261" t="n">
        <v>51.92</v>
      </c>
      <c r="P5261" t="n">
        <v>4.35</v>
      </c>
      <c r="Q5261" t="n">
        <v>64.69</v>
      </c>
      <c r="R5261" t="n">
        <v>228.6915</v>
      </c>
      <c r="S5261" t="n">
        <v>173.095</v>
      </c>
      <c r="T5261" t="n">
        <v>333.013</v>
      </c>
    </row>
    <row r="5262">
      <c r="A5262" s="142" t="n">
        <v>43907</v>
      </c>
      <c r="B5262" t="n">
        <v>176.55</v>
      </c>
      <c r="C5262" t="n">
        <v>282.45</v>
      </c>
      <c r="D5262" t="n">
        <v>196.43</v>
      </c>
      <c r="E5262" t="n">
        <v>123.4</v>
      </c>
      <c r="F5262" t="n">
        <v>114.21</v>
      </c>
      <c r="G5262" t="n">
        <v>110.56</v>
      </c>
      <c r="H5262" t="inlineStr"/>
      <c r="I5262" t="n">
        <v>88.23</v>
      </c>
      <c r="J5262" t="n">
        <v>26.69</v>
      </c>
      <c r="K5262" t="n">
        <v>48.13</v>
      </c>
      <c r="L5262" t="n">
        <v>31443.96</v>
      </c>
      <c r="M5262" t="n">
        <v>191.95</v>
      </c>
      <c r="N5262" t="n">
        <v>1142071.26</v>
      </c>
      <c r="O5262" t="n">
        <v>58.2</v>
      </c>
      <c r="P5262" t="n">
        <v>4.82</v>
      </c>
      <c r="Q5262" t="n">
        <v>64.69</v>
      </c>
      <c r="R5262" t="n">
        <v>171.368</v>
      </c>
      <c r="S5262" t="n">
        <v>181.869</v>
      </c>
      <c r="T5262" t="n">
        <v>335.433</v>
      </c>
    </row>
    <row r="5263">
      <c r="A5263" s="142" t="n">
        <v>43908</v>
      </c>
      <c r="B5263" t="n">
        <v>196.95</v>
      </c>
      <c r="C5263" t="n">
        <v>315.07</v>
      </c>
      <c r="D5263" t="n">
        <v>219.13</v>
      </c>
      <c r="E5263" t="n">
        <v>137.65</v>
      </c>
      <c r="F5263" t="n">
        <v>127.41</v>
      </c>
      <c r="G5263" t="n">
        <v>121.49</v>
      </c>
      <c r="H5263" t="inlineStr"/>
      <c r="I5263" t="n">
        <v>96.20999999999999</v>
      </c>
      <c r="J5263" t="n">
        <v>26</v>
      </c>
      <c r="K5263" t="n">
        <v>43.07</v>
      </c>
      <c r="L5263" t="n">
        <v>29683.51</v>
      </c>
      <c r="M5263" t="n">
        <v>173.37</v>
      </c>
      <c r="N5263" t="n">
        <v>1023137.59</v>
      </c>
      <c r="O5263" t="n">
        <v>52.27</v>
      </c>
      <c r="P5263" t="n">
        <v>4.2</v>
      </c>
      <c r="Q5263" t="n">
        <v>75.8</v>
      </c>
      <c r="R5263" t="n">
        <v>164.547</v>
      </c>
      <c r="S5263" t="n">
        <v>174.867</v>
      </c>
      <c r="T5263" t="n">
        <v>323.753</v>
      </c>
    </row>
    <row r="5264">
      <c r="A5264" s="142" t="n">
        <v>43909</v>
      </c>
      <c r="B5264" t="n">
        <v>177.2</v>
      </c>
      <c r="C5264" t="n">
        <v>283.47</v>
      </c>
      <c r="D5264" t="n">
        <v>197.16</v>
      </c>
      <c r="E5264" t="n">
        <v>123.85</v>
      </c>
      <c r="F5264" t="n">
        <v>114.64</v>
      </c>
      <c r="G5264" t="n">
        <v>107.93</v>
      </c>
      <c r="H5264" t="inlineStr"/>
      <c r="I5264" t="n">
        <v>88.42</v>
      </c>
      <c r="J5264" t="n">
        <v>22.95</v>
      </c>
      <c r="K5264" t="n">
        <v>45.07</v>
      </c>
      <c r="L5264" t="n">
        <v>30287.09</v>
      </c>
      <c r="M5264" t="n">
        <v>178.06</v>
      </c>
      <c r="N5264" t="n">
        <v>1072737.11</v>
      </c>
      <c r="O5264" t="n">
        <v>54.14</v>
      </c>
      <c r="P5264" t="n">
        <v>4.38</v>
      </c>
      <c r="Q5264" t="n">
        <v>67.45</v>
      </c>
      <c r="R5264" t="n">
        <v>169.751</v>
      </c>
      <c r="S5264" t="n">
        <v>177.606</v>
      </c>
      <c r="T5264" t="n">
        <v>319.019</v>
      </c>
    </row>
    <row r="5265">
      <c r="A5265" s="142" t="n">
        <v>43910</v>
      </c>
      <c r="B5265" t="n">
        <v>180.04</v>
      </c>
      <c r="C5265" t="n">
        <v>288.01</v>
      </c>
      <c r="D5265" t="n">
        <v>200.32</v>
      </c>
      <c r="E5265" t="n">
        <v>125.83</v>
      </c>
      <c r="F5265" t="n">
        <v>116.48</v>
      </c>
      <c r="G5265" t="n">
        <v>108.33</v>
      </c>
      <c r="H5265" t="inlineStr"/>
      <c r="I5265" t="n">
        <v>89.11</v>
      </c>
      <c r="J5265" t="n">
        <v>24.61</v>
      </c>
      <c r="K5265" t="n">
        <v>44.15</v>
      </c>
      <c r="L5265" t="n">
        <v>30787.42</v>
      </c>
      <c r="M5265" t="n">
        <v>170.4</v>
      </c>
      <c r="N5265" t="n">
        <v>1018818.19</v>
      </c>
      <c r="O5265" t="n">
        <v>51.78</v>
      </c>
      <c r="P5265" t="n">
        <v>4.19</v>
      </c>
      <c r="Q5265" t="n">
        <v>72.26000000000001</v>
      </c>
      <c r="R5265" t="n">
        <v>172.601</v>
      </c>
      <c r="S5265" t="n">
        <v>174.816</v>
      </c>
      <c r="T5265" t="n">
        <v>334.738</v>
      </c>
    </row>
    <row r="5266">
      <c r="A5266" s="142" t="n">
        <v>43913</v>
      </c>
      <c r="B5266" t="n">
        <v>172.12</v>
      </c>
      <c r="C5266" t="n">
        <v>275.32</v>
      </c>
      <c r="D5266" t="n">
        <v>191.51</v>
      </c>
      <c r="E5266" t="n">
        <v>120.3</v>
      </c>
      <c r="F5266" t="n">
        <v>111.36</v>
      </c>
      <c r="G5266" t="n">
        <v>103.45</v>
      </c>
      <c r="H5266" t="inlineStr"/>
      <c r="I5266" t="n">
        <v>86.06</v>
      </c>
      <c r="J5266" t="n">
        <v>23.92</v>
      </c>
      <c r="K5266" t="n">
        <v>44.75</v>
      </c>
      <c r="L5266" t="n">
        <v>31989.06</v>
      </c>
      <c r="M5266" t="n">
        <v>177.4</v>
      </c>
      <c r="N5266" t="n">
        <v>1074807.49</v>
      </c>
      <c r="O5266" t="n">
        <v>53.99</v>
      </c>
      <c r="P5266" t="n">
        <v>4.36</v>
      </c>
      <c r="Q5266" t="n">
        <v>70.42</v>
      </c>
      <c r="R5266" t="n">
        <v>165.321</v>
      </c>
      <c r="S5266" t="n">
        <v>167.957</v>
      </c>
      <c r="T5266" t="n">
        <v>313.945</v>
      </c>
    </row>
    <row r="5267">
      <c r="A5267" s="142" t="n">
        <v>43914</v>
      </c>
      <c r="B5267" t="n">
        <v>178.62</v>
      </c>
      <c r="C5267" t="n">
        <v>285.72</v>
      </c>
      <c r="D5267" t="n">
        <v>198.76</v>
      </c>
      <c r="E5267" t="n">
        <v>124.85</v>
      </c>
      <c r="F5267" t="n">
        <v>115.57</v>
      </c>
      <c r="G5267" t="n">
        <v>108.06</v>
      </c>
      <c r="H5267" t="inlineStr"/>
      <c r="I5267" t="n">
        <v>86.73999999999999</v>
      </c>
      <c r="J5267" t="n">
        <v>27.23</v>
      </c>
      <c r="K5267" t="n">
        <v>50.21</v>
      </c>
      <c r="L5267" t="n">
        <v>34939.21</v>
      </c>
      <c r="M5267" t="n">
        <v>200.83</v>
      </c>
      <c r="N5267" t="n">
        <v>1207202.3</v>
      </c>
      <c r="O5267" t="n">
        <v>60.82</v>
      </c>
      <c r="P5267" t="n">
        <v>4.99</v>
      </c>
      <c r="Q5267" t="n">
        <v>78.56</v>
      </c>
      <c r="R5267" t="n">
        <v>179.435</v>
      </c>
      <c r="S5267" t="n">
        <v>181.446</v>
      </c>
      <c r="T5267" t="n">
        <v>330.846</v>
      </c>
    </row>
    <row r="5268">
      <c r="A5268" s="142" t="n">
        <v>43915</v>
      </c>
      <c r="B5268" t="n">
        <v>203.35</v>
      </c>
      <c r="C5268" t="n">
        <v>325.28</v>
      </c>
      <c r="D5268" t="n">
        <v>226.28</v>
      </c>
      <c r="E5268" t="n">
        <v>142.14</v>
      </c>
      <c r="F5268" t="n">
        <v>131.58</v>
      </c>
      <c r="G5268" t="n">
        <v>123.45</v>
      </c>
      <c r="H5268" t="inlineStr"/>
      <c r="I5268" t="n">
        <v>97.64</v>
      </c>
      <c r="J5268" t="n">
        <v>28.3</v>
      </c>
      <c r="K5268" t="n">
        <v>51.34</v>
      </c>
      <c r="L5268" t="n">
        <v>37367.1</v>
      </c>
      <c r="M5268" t="n">
        <v>207.78</v>
      </c>
      <c r="N5268" t="n">
        <v>1240333.55</v>
      </c>
      <c r="O5268" t="n">
        <v>62.54</v>
      </c>
      <c r="P5268" t="n">
        <v>5.26</v>
      </c>
      <c r="Q5268" t="n">
        <v>81.86</v>
      </c>
      <c r="R5268" t="n">
        <v>185.1</v>
      </c>
      <c r="S5268" t="n">
        <v>185.752</v>
      </c>
      <c r="T5268" t="n">
        <v>344.093</v>
      </c>
    </row>
    <row r="5269">
      <c r="A5269" s="142" t="n">
        <v>43916</v>
      </c>
      <c r="B5269" t="n">
        <v>217.32</v>
      </c>
      <c r="C5269" t="n">
        <v>347.61</v>
      </c>
      <c r="D5269" t="n">
        <v>241.82</v>
      </c>
      <c r="E5269" t="n">
        <v>151.9</v>
      </c>
      <c r="F5269" t="n">
        <v>140.62</v>
      </c>
      <c r="G5269" t="n">
        <v>132.37</v>
      </c>
      <c r="H5269" t="inlineStr"/>
      <c r="I5269" t="n">
        <v>102.23</v>
      </c>
      <c r="J5269" t="n">
        <v>28.88</v>
      </c>
      <c r="K5269" t="n">
        <v>50.59</v>
      </c>
      <c r="L5269" t="n">
        <v>37319.39</v>
      </c>
      <c r="M5269" t="n">
        <v>205.04</v>
      </c>
      <c r="N5269" t="n">
        <v>1209617.85</v>
      </c>
      <c r="O5269" t="n">
        <v>60.85</v>
      </c>
      <c r="P5269" t="n">
        <v>5.18</v>
      </c>
      <c r="Q5269" t="n">
        <v>83.91</v>
      </c>
      <c r="R5269" t="n">
        <v>189.779</v>
      </c>
      <c r="S5269" t="n">
        <v>190.978</v>
      </c>
      <c r="T5269" t="n">
        <v>344.159</v>
      </c>
    </row>
    <row r="5270">
      <c r="A5270" s="142" t="n">
        <v>43917</v>
      </c>
      <c r="B5270" t="n">
        <v>211.94</v>
      </c>
      <c r="C5270" t="n">
        <v>339</v>
      </c>
      <c r="D5270" t="n">
        <v>235.84</v>
      </c>
      <c r="E5270" t="n">
        <v>148.14</v>
      </c>
      <c r="F5270" t="n">
        <v>137.14</v>
      </c>
      <c r="G5270" t="n">
        <v>131.38</v>
      </c>
      <c r="H5270" t="inlineStr"/>
      <c r="I5270" t="n">
        <v>100.38</v>
      </c>
      <c r="J5270" t="n">
        <v>27.48</v>
      </c>
      <c r="K5270" t="n">
        <v>47.99</v>
      </c>
      <c r="L5270" t="n">
        <v>37146.39</v>
      </c>
      <c r="M5270" t="n">
        <v>190.43</v>
      </c>
      <c r="N5270" t="n">
        <v>1135057.12</v>
      </c>
      <c r="O5270" t="n">
        <v>56.92</v>
      </c>
      <c r="P5270" t="n">
        <v>4.83</v>
      </c>
      <c r="Q5270" t="n">
        <v>79.34</v>
      </c>
      <c r="R5270" t="n">
        <v>183.379</v>
      </c>
      <c r="S5270" t="n">
        <v>185.839</v>
      </c>
      <c r="T5270" t="n">
        <v>339.58</v>
      </c>
    </row>
    <row r="5271">
      <c r="A5271" s="142" t="n">
        <v>43920</v>
      </c>
      <c r="B5271" t="n">
        <v>199.94</v>
      </c>
      <c r="C5271" t="n">
        <v>319.79</v>
      </c>
      <c r="D5271" t="n">
        <v>222.49</v>
      </c>
      <c r="E5271" t="n">
        <v>139.75</v>
      </c>
      <c r="F5271" t="n">
        <v>129.38</v>
      </c>
      <c r="G5271" t="n">
        <v>124.32</v>
      </c>
      <c r="H5271" t="inlineStr"/>
      <c r="I5271" t="n">
        <v>95.16</v>
      </c>
      <c r="J5271" t="n">
        <v>27.7</v>
      </c>
      <c r="K5271" t="n">
        <v>47.55</v>
      </c>
      <c r="L5271" t="n">
        <v>36650.04</v>
      </c>
      <c r="M5271" t="n">
        <v>187.46</v>
      </c>
      <c r="N5271" t="n">
        <v>1111797.56</v>
      </c>
      <c r="O5271" t="n">
        <v>56.69</v>
      </c>
      <c r="P5271" t="n">
        <v>4.75</v>
      </c>
      <c r="Q5271" t="n">
        <v>79.64</v>
      </c>
      <c r="R5271" t="n">
        <v>185.91</v>
      </c>
      <c r="S5271" t="n">
        <v>190.11</v>
      </c>
      <c r="T5271" t="n">
        <v>336.386</v>
      </c>
    </row>
    <row r="5272">
      <c r="A5272" s="142" t="n">
        <v>43921</v>
      </c>
      <c r="B5272" t="n">
        <v>198.95</v>
      </c>
      <c r="C5272" t="n">
        <v>318.21</v>
      </c>
      <c r="D5272" t="n">
        <v>221.4</v>
      </c>
      <c r="E5272" t="n">
        <v>139.07</v>
      </c>
      <c r="F5272" t="n">
        <v>128.75</v>
      </c>
      <c r="G5272" t="n">
        <v>123.39</v>
      </c>
      <c r="H5272" t="inlineStr"/>
      <c r="I5272" t="n">
        <v>95.26000000000001</v>
      </c>
      <c r="J5272" t="n">
        <v>26.31</v>
      </c>
      <c r="K5272" t="n">
        <v>47.2</v>
      </c>
      <c r="L5272" t="n">
        <v>36713.83</v>
      </c>
      <c r="M5272" t="n">
        <v>184.43</v>
      </c>
      <c r="N5272" t="n">
        <v>1111797.56</v>
      </c>
      <c r="O5272" t="n">
        <v>55.36</v>
      </c>
      <c r="P5272" t="n">
        <v>4.67</v>
      </c>
      <c r="Q5272" t="n">
        <v>75.81999999999999</v>
      </c>
      <c r="R5272" t="n">
        <v>188.878</v>
      </c>
      <c r="S5272" t="n">
        <v>189.95</v>
      </c>
      <c r="T5272" t="n">
        <v>344.872</v>
      </c>
    </row>
    <row r="5273">
      <c r="A5273" s="142" t="n">
        <v>43922</v>
      </c>
      <c r="B5273" t="n">
        <v>191.87</v>
      </c>
      <c r="C5273" t="n">
        <v>306.88</v>
      </c>
      <c r="D5273" t="n">
        <v>213.53</v>
      </c>
      <c r="E5273" t="n">
        <v>134.12</v>
      </c>
      <c r="F5273" t="n">
        <v>124.17</v>
      </c>
      <c r="G5273" t="n">
        <v>118.39</v>
      </c>
      <c r="H5273" t="inlineStr"/>
      <c r="I5273" t="n">
        <v>94.23999999999999</v>
      </c>
      <c r="J5273" t="n">
        <v>26.33</v>
      </c>
      <c r="K5273" t="n">
        <v>47.83</v>
      </c>
      <c r="L5273" t="n">
        <v>35898.31</v>
      </c>
      <c r="M5273" t="n">
        <v>187.85</v>
      </c>
      <c r="N5273" t="n">
        <v>1131693.06</v>
      </c>
      <c r="O5273" t="n">
        <v>57.46</v>
      </c>
      <c r="P5273" t="n">
        <v>4.78</v>
      </c>
      <c r="Q5273" t="n">
        <v>75.98</v>
      </c>
      <c r="R5273" t="n">
        <v>183.523</v>
      </c>
      <c r="S5273" t="n">
        <v>183.752</v>
      </c>
      <c r="T5273" t="n">
        <v>337.782</v>
      </c>
    </row>
    <row r="5274">
      <c r="A5274" s="142" t="n">
        <v>43923</v>
      </c>
      <c r="B5274" t="n">
        <v>196.69</v>
      </c>
      <c r="C5274" t="n">
        <v>314.57</v>
      </c>
      <c r="D5274" t="n">
        <v>218.88</v>
      </c>
      <c r="E5274" t="n">
        <v>137.48</v>
      </c>
      <c r="F5274" t="n">
        <v>127.29</v>
      </c>
      <c r="G5274" t="n">
        <v>120.83</v>
      </c>
      <c r="H5274" t="inlineStr"/>
      <c r="I5274" t="n">
        <v>95.08</v>
      </c>
      <c r="J5274" t="n">
        <v>27.95</v>
      </c>
      <c r="K5274" t="n">
        <v>49.92</v>
      </c>
      <c r="L5274" t="n">
        <v>36701.32</v>
      </c>
      <c r="M5274" t="n">
        <v>195.78</v>
      </c>
      <c r="N5274" t="n">
        <v>1192068.45</v>
      </c>
      <c r="O5274" t="n">
        <v>60.54</v>
      </c>
      <c r="P5274" t="n">
        <v>5.01</v>
      </c>
      <c r="Q5274" t="n">
        <v>80.28</v>
      </c>
      <c r="R5274" t="n">
        <v>184.374</v>
      </c>
      <c r="S5274" t="n">
        <v>187.054</v>
      </c>
      <c r="T5274" t="n">
        <v>344.315</v>
      </c>
    </row>
    <row r="5275">
      <c r="A5275" s="142" t="n">
        <v>43924</v>
      </c>
      <c r="B5275" t="n">
        <v>204.54</v>
      </c>
      <c r="C5275" t="n">
        <v>327.13</v>
      </c>
      <c r="D5275" t="n">
        <v>227.63</v>
      </c>
      <c r="E5275" t="n">
        <v>142.98</v>
      </c>
      <c r="F5275" t="n">
        <v>132.37</v>
      </c>
      <c r="G5275" t="n">
        <v>124.96</v>
      </c>
      <c r="H5275" t="inlineStr"/>
      <c r="I5275" t="n">
        <v>98.23999999999999</v>
      </c>
      <c r="J5275" t="n">
        <v>28.37</v>
      </c>
      <c r="K5275" t="n">
        <v>50.02</v>
      </c>
      <c r="L5275" t="n">
        <v>36495.06</v>
      </c>
      <c r="M5275" t="n">
        <v>195.55</v>
      </c>
      <c r="N5275" t="n">
        <v>1185523.88</v>
      </c>
      <c r="O5275" t="n">
        <v>60.66</v>
      </c>
      <c r="P5275" t="n">
        <v>4.94</v>
      </c>
      <c r="Q5275" t="n">
        <v>82.3</v>
      </c>
      <c r="R5275" t="n">
        <v>182.631</v>
      </c>
      <c r="S5275" t="n">
        <v>185.617</v>
      </c>
      <c r="T5275" t="n">
        <v>343.58</v>
      </c>
    </row>
    <row r="5276">
      <c r="A5276" s="142" t="n">
        <v>43927</v>
      </c>
      <c r="B5276" t="n">
        <v>204.11</v>
      </c>
      <c r="C5276" t="n">
        <v>326.42</v>
      </c>
      <c r="D5276" t="n">
        <v>227.16</v>
      </c>
      <c r="E5276" t="n">
        <v>142.68</v>
      </c>
      <c r="F5276" t="n">
        <v>132.1</v>
      </c>
      <c r="G5276" t="n">
        <v>123.95</v>
      </c>
      <c r="H5276" t="inlineStr"/>
      <c r="I5276" t="n">
        <v>97.90000000000001</v>
      </c>
      <c r="J5276" t="n">
        <v>29.51</v>
      </c>
      <c r="K5276" t="n">
        <v>52.41</v>
      </c>
      <c r="L5276" t="n">
        <v>37287.96</v>
      </c>
      <c r="M5276" t="n">
        <v>205.67</v>
      </c>
      <c r="N5276" t="n">
        <v>1247676.12</v>
      </c>
      <c r="O5276" t="n">
        <v>63.62</v>
      </c>
      <c r="P5276" t="n">
        <v>5.26</v>
      </c>
      <c r="Q5276" t="n">
        <v>85.53</v>
      </c>
      <c r="R5276" t="n">
        <v>189.316</v>
      </c>
      <c r="S5276" t="n">
        <v>196.088</v>
      </c>
      <c r="T5276" t="n">
        <v>353.209</v>
      </c>
    </row>
    <row r="5277">
      <c r="A5277" s="142" t="n">
        <v>43928</v>
      </c>
      <c r="B5277" t="n">
        <v>217.3</v>
      </c>
      <c r="C5277" t="n">
        <v>347.51</v>
      </c>
      <c r="D5277" t="n">
        <v>241.84</v>
      </c>
      <c r="E5277" t="n">
        <v>151.9</v>
      </c>
      <c r="F5277" t="n">
        <v>140.64</v>
      </c>
      <c r="G5277" t="n">
        <v>131.78</v>
      </c>
      <c r="H5277" t="inlineStr"/>
      <c r="I5277" t="n">
        <v>103.28</v>
      </c>
      <c r="J5277" t="n">
        <v>29.38</v>
      </c>
      <c r="K5277" t="n">
        <v>52.31</v>
      </c>
      <c r="L5277" t="n">
        <v>37572.31</v>
      </c>
      <c r="M5277" t="n">
        <v>204.29</v>
      </c>
      <c r="N5277" t="n">
        <v>1230867</v>
      </c>
      <c r="O5277" t="n">
        <v>62.87</v>
      </c>
      <c r="P5277" t="n">
        <v>5.22</v>
      </c>
      <c r="Q5277" t="n">
        <v>85.28</v>
      </c>
      <c r="R5277" t="n">
        <v>192.657</v>
      </c>
      <c r="S5277" t="n">
        <v>196.213</v>
      </c>
      <c r="T5277" t="n">
        <v>360.005</v>
      </c>
    </row>
    <row r="5278">
      <c r="A5278" s="142" t="n">
        <v>43929</v>
      </c>
      <c r="B5278" t="n">
        <v>216.53</v>
      </c>
      <c r="C5278" t="n">
        <v>346.27</v>
      </c>
      <c r="D5278" t="n">
        <v>240.98</v>
      </c>
      <c r="E5278" t="n">
        <v>151.36</v>
      </c>
      <c r="F5278" t="n">
        <v>140.15</v>
      </c>
      <c r="G5278" t="n">
        <v>132.52</v>
      </c>
      <c r="H5278" t="inlineStr"/>
      <c r="I5278" t="n">
        <v>103.75</v>
      </c>
      <c r="J5278" t="n">
        <v>29.57</v>
      </c>
      <c r="K5278" t="n">
        <v>52.78</v>
      </c>
      <c r="L5278" t="n">
        <v>37322.08</v>
      </c>
      <c r="M5278" t="n">
        <v>206.01</v>
      </c>
      <c r="N5278" t="n">
        <v>1244561.75</v>
      </c>
      <c r="O5278" t="n">
        <v>63.5</v>
      </c>
      <c r="P5278" t="n">
        <v>5.27</v>
      </c>
      <c r="Q5278" t="n">
        <v>85.48999999999999</v>
      </c>
      <c r="R5278" t="n">
        <v>192.579</v>
      </c>
      <c r="S5278" t="n">
        <v>200.561</v>
      </c>
      <c r="T5278" t="n">
        <v>358.856</v>
      </c>
    </row>
    <row r="5279">
      <c r="A5279" s="142" t="n">
        <v>43930</v>
      </c>
      <c r="B5279" t="n">
        <v>218.27</v>
      </c>
      <c r="C5279" t="n">
        <v>349.04</v>
      </c>
      <c r="D5279" t="n">
        <v>242.92</v>
      </c>
      <c r="E5279" t="n">
        <v>152.58</v>
      </c>
      <c r="F5279" t="n">
        <v>141.28</v>
      </c>
      <c r="G5279" t="n">
        <v>133.35</v>
      </c>
      <c r="H5279" t="inlineStr"/>
      <c r="I5279" t="n">
        <v>105.27</v>
      </c>
      <c r="J5279" t="n">
        <v>31.15</v>
      </c>
      <c r="K5279" t="n">
        <v>56.13</v>
      </c>
      <c r="L5279" t="n">
        <v>38585.88</v>
      </c>
      <c r="M5279" t="n">
        <v>223.23</v>
      </c>
      <c r="N5279" t="n">
        <v>1339443.66</v>
      </c>
      <c r="O5279" t="n">
        <v>68.39</v>
      </c>
      <c r="P5279" t="n">
        <v>5.66</v>
      </c>
      <c r="Q5279" t="n">
        <v>85.48999999999999</v>
      </c>
      <c r="R5279" t="n">
        <v>195.445</v>
      </c>
      <c r="S5279" t="n">
        <v>202.341</v>
      </c>
      <c r="T5279" t="n">
        <v>362.082</v>
      </c>
    </row>
    <row r="5280">
      <c r="A5280" s="142" t="n">
        <v>43931</v>
      </c>
      <c r="B5280" t="n">
        <v>218.27</v>
      </c>
      <c r="C5280" t="n">
        <v>349.04</v>
      </c>
      <c r="D5280" t="n">
        <v>242.92</v>
      </c>
      <c r="E5280" t="n">
        <v>152.58</v>
      </c>
      <c r="F5280" t="n">
        <v>141.28</v>
      </c>
      <c r="G5280" t="n">
        <v>133.35</v>
      </c>
      <c r="H5280" t="inlineStr"/>
      <c r="I5280" t="n">
        <v>105.27</v>
      </c>
      <c r="J5280" t="n">
        <v>31.15</v>
      </c>
      <c r="K5280" t="n">
        <v>56.13</v>
      </c>
      <c r="L5280" t="n">
        <v>38585.88</v>
      </c>
      <c r="M5280" t="n">
        <v>223.23</v>
      </c>
      <c r="N5280" t="n">
        <v>1339443.66</v>
      </c>
      <c r="O5280" t="n">
        <v>68.39</v>
      </c>
      <c r="P5280" t="n">
        <v>5.66</v>
      </c>
      <c r="Q5280" t="n">
        <v>85.48999999999999</v>
      </c>
      <c r="R5280" t="n">
        <v>243.4115</v>
      </c>
      <c r="S5280" t="n">
        <v>202.474</v>
      </c>
      <c r="T5280" t="n">
        <v>362.343</v>
      </c>
    </row>
    <row r="5281">
      <c r="A5281" s="142" t="n">
        <v>43934</v>
      </c>
      <c r="B5281" t="n">
        <v>218.27</v>
      </c>
      <c r="C5281" t="n">
        <v>349.04</v>
      </c>
      <c r="D5281" t="n">
        <v>242.92</v>
      </c>
      <c r="E5281" t="n">
        <v>152.58</v>
      </c>
      <c r="F5281" t="n">
        <v>141.28</v>
      </c>
      <c r="G5281" t="n">
        <v>133.35</v>
      </c>
      <c r="H5281" t="inlineStr"/>
      <c r="I5281" t="n">
        <v>105.27</v>
      </c>
      <c r="J5281" t="n">
        <v>31.15</v>
      </c>
      <c r="K5281" t="n">
        <v>56.13</v>
      </c>
      <c r="L5281" t="n">
        <v>38585.88</v>
      </c>
      <c r="M5281" t="n">
        <v>223.23</v>
      </c>
      <c r="N5281" t="n">
        <v>1339443.66</v>
      </c>
      <c r="O5281" t="n">
        <v>68.39</v>
      </c>
      <c r="P5281" t="n">
        <v>6.02</v>
      </c>
      <c r="Q5281" t="n">
        <v>85.48999999999999</v>
      </c>
      <c r="R5281" t="n">
        <v>195.748</v>
      </c>
      <c r="S5281" t="n">
        <v>201.665</v>
      </c>
      <c r="T5281" t="n">
        <v>361.557</v>
      </c>
    </row>
    <row r="5282">
      <c r="A5282" s="142" t="n">
        <v>43935</v>
      </c>
      <c r="B5282" t="n">
        <v>244.59</v>
      </c>
      <c r="C5282" t="n">
        <v>391.11</v>
      </c>
      <c r="D5282" t="n">
        <v>272.24</v>
      </c>
      <c r="E5282" t="n">
        <v>170.98</v>
      </c>
      <c r="F5282" t="n">
        <v>158.33</v>
      </c>
      <c r="G5282" t="n">
        <v>149.95</v>
      </c>
      <c r="H5282" t="inlineStr"/>
      <c r="I5282" t="n">
        <v>114.98</v>
      </c>
      <c r="J5282" t="n">
        <v>35.3</v>
      </c>
      <c r="K5282" t="n">
        <v>60.21</v>
      </c>
      <c r="L5282" t="n">
        <v>39819.78</v>
      </c>
      <c r="M5282" t="n">
        <v>240.71</v>
      </c>
      <c r="N5282" t="n">
        <v>1440392.31</v>
      </c>
      <c r="O5282" t="n">
        <v>73.78</v>
      </c>
      <c r="P5282" t="n">
        <v>6.18</v>
      </c>
      <c r="Q5282" t="n">
        <v>102.19</v>
      </c>
      <c r="R5282" t="n">
        <v>196.657</v>
      </c>
      <c r="S5282" t="n">
        <v>205.289</v>
      </c>
      <c r="T5282" t="n">
        <v>364.655</v>
      </c>
    </row>
    <row r="5283">
      <c r="A5283" s="142" t="n">
        <v>43936</v>
      </c>
      <c r="B5283" t="n">
        <v>253.98</v>
      </c>
      <c r="C5283" t="n">
        <v>406.12</v>
      </c>
      <c r="D5283" t="n">
        <v>282.7</v>
      </c>
      <c r="E5283" t="n">
        <v>177.55</v>
      </c>
      <c r="F5283" t="n">
        <v>164.41</v>
      </c>
      <c r="G5283" t="n">
        <v>156.7</v>
      </c>
      <c r="H5283" t="inlineStr"/>
      <c r="I5283" t="n">
        <v>118.03</v>
      </c>
      <c r="J5283" t="n">
        <v>33.97</v>
      </c>
      <c r="K5283" t="n">
        <v>58.73</v>
      </c>
      <c r="L5283" t="n">
        <v>38950.71</v>
      </c>
      <c r="M5283" t="n">
        <v>235.71</v>
      </c>
      <c r="N5283" t="n">
        <v>1422381.62</v>
      </c>
      <c r="O5283" t="n">
        <v>72.76000000000001</v>
      </c>
      <c r="P5283" t="n">
        <v>6.05</v>
      </c>
      <c r="Q5283" t="n">
        <v>98.79000000000001</v>
      </c>
      <c r="R5283" t="n">
        <v>190.29</v>
      </c>
      <c r="S5283" t="n">
        <v>202.05</v>
      </c>
      <c r="T5283" t="n">
        <v>363.513</v>
      </c>
    </row>
    <row r="5284">
      <c r="A5284" s="142" t="n">
        <v>43937</v>
      </c>
      <c r="B5284" t="n">
        <v>247.7</v>
      </c>
      <c r="C5284" t="n">
        <v>396.07</v>
      </c>
      <c r="D5284" t="n">
        <v>275.71</v>
      </c>
      <c r="E5284" t="n">
        <v>173.16</v>
      </c>
      <c r="F5284" t="n">
        <v>160.35</v>
      </c>
      <c r="G5284" t="n">
        <v>151.94</v>
      </c>
      <c r="H5284" t="inlineStr"/>
      <c r="I5284" t="n">
        <v>113.85</v>
      </c>
      <c r="J5284" t="n">
        <v>33.93</v>
      </c>
      <c r="K5284" t="n">
        <v>59.63</v>
      </c>
      <c r="L5284" t="n">
        <v>38694.75</v>
      </c>
      <c r="M5284" t="n">
        <v>238.36</v>
      </c>
      <c r="N5284" t="n">
        <v>1452964.28</v>
      </c>
      <c r="O5284" t="n">
        <v>74.26000000000001</v>
      </c>
      <c r="P5284" t="n">
        <v>6.14</v>
      </c>
      <c r="Q5284" t="n">
        <v>98.92</v>
      </c>
      <c r="R5284" t="n">
        <v>191.417</v>
      </c>
      <c r="S5284" t="n">
        <v>203.38</v>
      </c>
      <c r="T5284" t="n">
        <v>364.032</v>
      </c>
    </row>
    <row r="5285">
      <c r="A5285" s="142" t="n">
        <v>43938</v>
      </c>
      <c r="B5285" t="n">
        <v>251.71</v>
      </c>
      <c r="C5285" t="n">
        <v>402.47</v>
      </c>
      <c r="D5285" t="n">
        <v>280.17</v>
      </c>
      <c r="E5285" t="n">
        <v>175.96</v>
      </c>
      <c r="F5285" t="n">
        <v>162.95</v>
      </c>
      <c r="G5285" t="n">
        <v>153.6</v>
      </c>
      <c r="H5285" t="inlineStr"/>
      <c r="I5285" t="n">
        <v>114.81</v>
      </c>
      <c r="J5285" t="n">
        <v>33.43</v>
      </c>
      <c r="K5285" t="n">
        <v>58.67</v>
      </c>
      <c r="L5285" t="n">
        <v>38216.92</v>
      </c>
      <c r="M5285" t="n">
        <v>234.09</v>
      </c>
      <c r="N5285" t="n">
        <v>1412238.82</v>
      </c>
      <c r="O5285" t="n">
        <v>72.05</v>
      </c>
      <c r="P5285" t="n">
        <v>5.97</v>
      </c>
      <c r="Q5285" t="n">
        <v>97.45</v>
      </c>
      <c r="R5285" t="n">
        <v>196.417</v>
      </c>
      <c r="S5285" t="n">
        <v>207.931</v>
      </c>
      <c r="T5285" t="n">
        <v>369.471</v>
      </c>
    </row>
    <row r="5286">
      <c r="A5286" s="142" t="n">
        <v>43941</v>
      </c>
      <c r="B5286" t="n">
        <v>242.81</v>
      </c>
      <c r="C5286" t="n">
        <v>388.22</v>
      </c>
      <c r="D5286" t="n">
        <v>270.28</v>
      </c>
      <c r="E5286" t="n">
        <v>169.75</v>
      </c>
      <c r="F5286" t="n">
        <v>157.2</v>
      </c>
      <c r="G5286" t="n">
        <v>148.72</v>
      </c>
      <c r="H5286" t="inlineStr"/>
      <c r="I5286" t="n">
        <v>114.69</v>
      </c>
      <c r="J5286" t="n">
        <v>33.72</v>
      </c>
      <c r="K5286" t="n">
        <v>59.94</v>
      </c>
      <c r="L5286" t="n">
        <v>38569.88</v>
      </c>
      <c r="M5286" t="n">
        <v>238.73</v>
      </c>
      <c r="N5286" t="n">
        <v>1444656.59</v>
      </c>
      <c r="O5286" t="n">
        <v>73.76000000000001</v>
      </c>
      <c r="P5286" t="n">
        <v>6.1</v>
      </c>
      <c r="Q5286" t="n">
        <v>97.59</v>
      </c>
      <c r="R5286" t="n">
        <v>197.704</v>
      </c>
      <c r="S5286" t="n">
        <v>205.884</v>
      </c>
      <c r="T5286" t="n">
        <v>368.912</v>
      </c>
    </row>
    <row r="5287">
      <c r="A5287" s="142" t="n">
        <v>43942</v>
      </c>
      <c r="B5287" t="n">
        <v>248.47</v>
      </c>
      <c r="C5287" t="n">
        <v>397.26</v>
      </c>
      <c r="D5287" t="n">
        <v>276.58</v>
      </c>
      <c r="E5287" t="n">
        <v>173.7</v>
      </c>
      <c r="F5287" t="n">
        <v>160.87</v>
      </c>
      <c r="G5287" t="n">
        <v>152.08</v>
      </c>
      <c r="H5287" t="inlineStr"/>
      <c r="I5287" t="n">
        <v>116.4</v>
      </c>
      <c r="J5287" t="n">
        <v>33.71</v>
      </c>
      <c r="K5287" t="n">
        <v>59.28</v>
      </c>
      <c r="L5287" t="n">
        <v>36763.32</v>
      </c>
      <c r="M5287" t="n">
        <v>237.15</v>
      </c>
      <c r="N5287" t="n">
        <v>1438072.54</v>
      </c>
      <c r="O5287" t="n">
        <v>73.34</v>
      </c>
      <c r="P5287" t="n">
        <v>6.03</v>
      </c>
      <c r="Q5287" t="n">
        <v>97.95999999999999</v>
      </c>
      <c r="R5287" t="n">
        <v>244.5015</v>
      </c>
      <c r="S5287" t="n">
        <v>200.07</v>
      </c>
      <c r="T5287" t="n">
        <v>360.956</v>
      </c>
    </row>
    <row r="5288">
      <c r="A5288" s="142" t="n">
        <v>43943</v>
      </c>
      <c r="B5288" t="n">
        <v>245.81</v>
      </c>
      <c r="C5288" t="n">
        <v>393</v>
      </c>
      <c r="D5288" t="n">
        <v>273.62</v>
      </c>
      <c r="E5288" t="n">
        <v>171.85</v>
      </c>
      <c r="F5288" t="n">
        <v>159.15</v>
      </c>
      <c r="G5288" t="n">
        <v>150.18</v>
      </c>
      <c r="H5288" t="inlineStr"/>
      <c r="I5288" t="n">
        <v>113.85</v>
      </c>
      <c r="J5288" t="n">
        <v>35.17</v>
      </c>
      <c r="K5288" t="n">
        <v>62.73</v>
      </c>
      <c r="L5288" t="n">
        <v>37439.61</v>
      </c>
      <c r="M5288" t="n">
        <v>248.94</v>
      </c>
      <c r="N5288" t="n">
        <v>1530891.23</v>
      </c>
      <c r="O5288" t="n">
        <v>78.28</v>
      </c>
      <c r="P5288" t="n">
        <v>6.41</v>
      </c>
      <c r="Q5288" t="n">
        <v>102.24</v>
      </c>
      <c r="R5288" t="n">
        <v>194.553</v>
      </c>
      <c r="S5288" t="n">
        <v>204.288</v>
      </c>
      <c r="T5288" t="n">
        <v>366.44</v>
      </c>
    </row>
    <row r="5289">
      <c r="A5289" s="142" t="n">
        <v>43944</v>
      </c>
      <c r="B5289" t="n">
        <v>260.45</v>
      </c>
      <c r="C5289" t="n">
        <v>416.41</v>
      </c>
      <c r="D5289" t="n">
        <v>289.93</v>
      </c>
      <c r="E5289" t="n">
        <v>182.08</v>
      </c>
      <c r="F5289" t="n">
        <v>168.63</v>
      </c>
      <c r="G5289" t="n">
        <v>158.62</v>
      </c>
      <c r="H5289" t="inlineStr"/>
      <c r="I5289" t="n">
        <v>119.09</v>
      </c>
      <c r="J5289" t="n">
        <v>37.72</v>
      </c>
      <c r="K5289" t="n">
        <v>64.92</v>
      </c>
      <c r="L5289" t="n">
        <v>38189.21</v>
      </c>
      <c r="M5289" t="n">
        <v>256.28</v>
      </c>
      <c r="N5289" t="n">
        <v>1589674.5</v>
      </c>
      <c r="O5289" t="n">
        <v>80.97</v>
      </c>
      <c r="P5289" t="n">
        <v>6.64</v>
      </c>
      <c r="Q5289" t="n">
        <v>109.5</v>
      </c>
      <c r="R5289" t="n">
        <v>196.335</v>
      </c>
      <c r="S5289" t="n">
        <v>204.94</v>
      </c>
      <c r="T5289" t="n">
        <v>367.75</v>
      </c>
    </row>
    <row r="5290">
      <c r="A5290" s="142" t="n">
        <v>43945</v>
      </c>
      <c r="B5290" t="n">
        <v>272.41</v>
      </c>
      <c r="C5290" t="n">
        <v>435.52</v>
      </c>
      <c r="D5290" t="n">
        <v>303.25</v>
      </c>
      <c r="E5290" t="n">
        <v>190.45</v>
      </c>
      <c r="F5290" t="n">
        <v>176.38</v>
      </c>
      <c r="G5290" t="n">
        <v>165.93</v>
      </c>
      <c r="H5290" t="inlineStr"/>
      <c r="I5290" t="n">
        <v>123.14</v>
      </c>
      <c r="J5290" t="n">
        <v>37.59</v>
      </c>
      <c r="K5290" t="n">
        <v>66.11</v>
      </c>
      <c r="L5290" t="n">
        <v>37862.27</v>
      </c>
      <c r="M5290" t="n">
        <v>260.37</v>
      </c>
      <c r="N5290" t="n">
        <v>1613490.15</v>
      </c>
      <c r="O5290" t="n">
        <v>82.25</v>
      </c>
      <c r="P5290" t="n">
        <v>6.75</v>
      </c>
      <c r="Q5290" t="n">
        <v>109.55</v>
      </c>
      <c r="R5290" t="n">
        <v>194.205</v>
      </c>
      <c r="S5290" t="n">
        <v>206.121</v>
      </c>
      <c r="T5290" t="n">
        <v>363.159</v>
      </c>
    </row>
    <row r="5291">
      <c r="A5291" s="142" t="n">
        <v>43948</v>
      </c>
      <c r="B5291" t="n">
        <v>276.13</v>
      </c>
      <c r="C5291" t="n">
        <v>441.45</v>
      </c>
      <c r="D5291" t="n">
        <v>307.4</v>
      </c>
      <c r="E5291" t="n">
        <v>193.05</v>
      </c>
      <c r="F5291" t="n">
        <v>178.8</v>
      </c>
      <c r="G5291" t="n">
        <v>167.96</v>
      </c>
      <c r="H5291" t="inlineStr"/>
      <c r="I5291" t="n">
        <v>124.7</v>
      </c>
      <c r="J5291" t="n">
        <v>37.48</v>
      </c>
      <c r="K5291" t="n">
        <v>65.88</v>
      </c>
      <c r="L5291" t="n">
        <v>37387.06</v>
      </c>
      <c r="M5291" t="n">
        <v>260.26</v>
      </c>
      <c r="N5291" t="n">
        <v>1617204.05</v>
      </c>
      <c r="O5291" t="n">
        <v>82.14</v>
      </c>
      <c r="P5291" t="n">
        <v>6.78</v>
      </c>
      <c r="Q5291" t="n">
        <v>108.95</v>
      </c>
      <c r="R5291" t="n">
        <v>197.9</v>
      </c>
      <c r="S5291" t="n">
        <v>209.239</v>
      </c>
      <c r="T5291" t="n">
        <v>368.783</v>
      </c>
    </row>
    <row r="5292">
      <c r="A5292" s="142" t="n">
        <v>43949</v>
      </c>
      <c r="B5292" t="n">
        <v>275.91</v>
      </c>
      <c r="C5292" t="n">
        <v>441.07</v>
      </c>
      <c r="D5292" t="n">
        <v>307.15</v>
      </c>
      <c r="E5292" t="n">
        <v>192.89</v>
      </c>
      <c r="F5292" t="n">
        <v>178.66</v>
      </c>
      <c r="G5292" t="n">
        <v>168.25</v>
      </c>
      <c r="H5292" t="inlineStr"/>
      <c r="I5292" t="n">
        <v>125.15</v>
      </c>
      <c r="J5292" t="n">
        <v>37.06</v>
      </c>
      <c r="K5292" t="n">
        <v>65.81999999999999</v>
      </c>
      <c r="L5292" t="n">
        <v>37495.31</v>
      </c>
      <c r="M5292" t="n">
        <v>260.82</v>
      </c>
      <c r="N5292" t="n">
        <v>1620218.26</v>
      </c>
      <c r="O5292" t="n">
        <v>81.88</v>
      </c>
      <c r="P5292" t="n">
        <v>6.73</v>
      </c>
      <c r="Q5292" t="n">
        <v>107.48</v>
      </c>
      <c r="R5292" t="n">
        <v>201.296</v>
      </c>
      <c r="S5292" t="n">
        <v>209.685</v>
      </c>
      <c r="T5292" t="n">
        <v>372.119</v>
      </c>
    </row>
    <row r="5293">
      <c r="A5293" s="142" t="n">
        <v>43950</v>
      </c>
      <c r="B5293" t="n">
        <v>273.31</v>
      </c>
      <c r="C5293" t="n">
        <v>436.92</v>
      </c>
      <c r="D5293" t="n">
        <v>304.27</v>
      </c>
      <c r="E5293" t="n">
        <v>191.08</v>
      </c>
      <c r="F5293" t="n">
        <v>176.98</v>
      </c>
      <c r="G5293" t="n">
        <v>166.55</v>
      </c>
      <c r="H5293" t="inlineStr"/>
      <c r="I5293" t="n">
        <v>125.13</v>
      </c>
      <c r="J5293" t="n">
        <v>37.58</v>
      </c>
      <c r="K5293" t="n">
        <v>67.02</v>
      </c>
      <c r="L5293" t="n">
        <v>37620.04</v>
      </c>
      <c r="M5293" t="n">
        <v>265.06</v>
      </c>
      <c r="N5293" t="n">
        <v>1634712.26</v>
      </c>
      <c r="O5293" t="n">
        <v>82.25</v>
      </c>
      <c r="P5293" t="n">
        <v>6.79</v>
      </c>
      <c r="Q5293" t="n">
        <v>109.36</v>
      </c>
      <c r="R5293" t="n">
        <v>204.886</v>
      </c>
      <c r="S5293" t="n">
        <v>214.079</v>
      </c>
      <c r="T5293" t="n">
        <v>378.392</v>
      </c>
    </row>
    <row r="5294">
      <c r="A5294" s="142" t="n">
        <v>43951</v>
      </c>
      <c r="B5294" t="n">
        <v>276.37</v>
      </c>
      <c r="C5294" t="n">
        <v>441.79</v>
      </c>
      <c r="D5294" t="n">
        <v>307.67</v>
      </c>
      <c r="E5294" t="n">
        <v>193.22</v>
      </c>
      <c r="F5294" t="n">
        <v>178.96</v>
      </c>
      <c r="G5294" t="n">
        <v>168.74</v>
      </c>
      <c r="H5294" t="inlineStr"/>
      <c r="I5294" t="n">
        <v>127.24</v>
      </c>
      <c r="J5294" t="n">
        <v>37.46</v>
      </c>
      <c r="K5294" t="n">
        <v>64.66</v>
      </c>
      <c r="L5294" t="n">
        <v>37591.12</v>
      </c>
      <c r="M5294" t="n">
        <v>256.27</v>
      </c>
      <c r="N5294" t="n">
        <v>1553553.2</v>
      </c>
      <c r="O5294" t="n">
        <v>78.5</v>
      </c>
      <c r="P5294" t="n">
        <v>6.47</v>
      </c>
      <c r="Q5294" t="n">
        <v>108.68</v>
      </c>
      <c r="R5294" t="n">
        <v>200.436</v>
      </c>
      <c r="S5294" t="n">
        <v>210.672</v>
      </c>
      <c r="T5294" t="n">
        <v>377.123</v>
      </c>
    </row>
    <row r="5295">
      <c r="A5295" s="142" t="n">
        <v>43952</v>
      </c>
      <c r="B5295" t="n">
        <v>276.37</v>
      </c>
      <c r="C5295" t="n">
        <v>441.79</v>
      </c>
      <c r="D5295" t="n">
        <v>307.67</v>
      </c>
      <c r="E5295" t="n">
        <v>193.22</v>
      </c>
      <c r="F5295" t="n">
        <v>178.96</v>
      </c>
      <c r="G5295" t="n">
        <v>168.74</v>
      </c>
      <c r="H5295" t="inlineStr"/>
      <c r="I5295" t="n">
        <v>127.24</v>
      </c>
      <c r="J5295" t="n">
        <v>37.46</v>
      </c>
      <c r="K5295" t="n">
        <v>64.66</v>
      </c>
      <c r="L5295" t="n">
        <v>37591.12</v>
      </c>
      <c r="M5295" t="n">
        <v>256.27</v>
      </c>
      <c r="N5295" t="n">
        <v>1553553.2</v>
      </c>
      <c r="O5295" t="n">
        <v>78.5</v>
      </c>
      <c r="P5295" t="n">
        <v>6.54</v>
      </c>
      <c r="Q5295" t="n">
        <v>108.68</v>
      </c>
      <c r="R5295" t="n">
        <v>198.616</v>
      </c>
      <c r="S5295" t="n">
        <v>205.078</v>
      </c>
      <c r="T5295" t="n">
        <v>371.91</v>
      </c>
    </row>
    <row r="5296">
      <c r="A5296" s="142" t="n">
        <v>43955</v>
      </c>
      <c r="B5296" t="n">
        <v>264.63</v>
      </c>
      <c r="C5296" t="n">
        <v>423</v>
      </c>
      <c r="D5296" t="n">
        <v>294.62</v>
      </c>
      <c r="E5296" t="n">
        <v>185.02</v>
      </c>
      <c r="F5296" t="n">
        <v>171.38</v>
      </c>
      <c r="G5296" t="n">
        <v>163.89</v>
      </c>
      <c r="H5296" t="inlineStr"/>
      <c r="I5296" t="n">
        <v>121.16</v>
      </c>
      <c r="J5296" t="n">
        <v>37.08</v>
      </c>
      <c r="K5296" t="n">
        <v>66.31</v>
      </c>
      <c r="L5296" t="n">
        <v>36832.41</v>
      </c>
      <c r="M5296" t="n">
        <v>261.73</v>
      </c>
      <c r="N5296" t="n">
        <v>1631152.78</v>
      </c>
      <c r="O5296" t="n">
        <v>82.41</v>
      </c>
      <c r="P5296" t="n">
        <v>6.7</v>
      </c>
      <c r="Q5296" t="n">
        <v>108.03</v>
      </c>
      <c r="R5296" t="n">
        <v>193.627</v>
      </c>
      <c r="S5296" t="n">
        <v>205.4</v>
      </c>
      <c r="T5296" t="n">
        <v>363.269</v>
      </c>
    </row>
    <row r="5297">
      <c r="A5297" s="142" t="n">
        <v>43956</v>
      </c>
      <c r="B5297" t="n">
        <v>272.33</v>
      </c>
      <c r="C5297" t="n">
        <v>435.3</v>
      </c>
      <c r="D5297" t="n">
        <v>303.2</v>
      </c>
      <c r="E5297" t="n">
        <v>190.4</v>
      </c>
      <c r="F5297" t="n">
        <v>176.37</v>
      </c>
      <c r="G5297" t="n">
        <v>167.25</v>
      </c>
      <c r="H5297" t="inlineStr"/>
      <c r="I5297" t="n">
        <v>122.81</v>
      </c>
      <c r="J5297" t="n">
        <v>37.25</v>
      </c>
      <c r="K5297" t="n">
        <v>67.54000000000001</v>
      </c>
      <c r="L5297" t="n">
        <v>36713.63</v>
      </c>
      <c r="M5297" t="n">
        <v>266.87</v>
      </c>
      <c r="N5297" t="n">
        <v>1661123.78</v>
      </c>
      <c r="O5297" t="n">
        <v>84.29000000000001</v>
      </c>
      <c r="P5297" t="n">
        <v>6.83</v>
      </c>
      <c r="Q5297" t="n">
        <v>108.64</v>
      </c>
      <c r="R5297" t="n">
        <v>197.927</v>
      </c>
      <c r="S5297" t="n">
        <v>208.928</v>
      </c>
      <c r="T5297" t="n">
        <v>369.016</v>
      </c>
    </row>
    <row r="5298">
      <c r="A5298" s="142" t="n">
        <v>43957</v>
      </c>
      <c r="B5298" t="n">
        <v>277.28</v>
      </c>
      <c r="C5298" t="n">
        <v>443.2</v>
      </c>
      <c r="D5298" t="n">
        <v>308.71</v>
      </c>
      <c r="E5298" t="n">
        <v>193.86</v>
      </c>
      <c r="F5298" t="n">
        <v>179.58</v>
      </c>
      <c r="G5298" t="n">
        <v>169.11</v>
      </c>
      <c r="H5298" t="inlineStr"/>
      <c r="I5298" t="n">
        <v>125.29</v>
      </c>
      <c r="J5298" t="n">
        <v>38.04</v>
      </c>
      <c r="K5298" t="n">
        <v>66.34999999999999</v>
      </c>
      <c r="L5298" t="n">
        <v>36311.02</v>
      </c>
      <c r="M5298" t="n">
        <v>262.76</v>
      </c>
      <c r="N5298" t="n">
        <v>1632478.18</v>
      </c>
      <c r="O5298" t="n">
        <v>82.92</v>
      </c>
      <c r="P5298" t="n">
        <v>6.77</v>
      </c>
      <c r="Q5298" t="n">
        <v>110.49</v>
      </c>
      <c r="R5298" t="n">
        <v>197.177</v>
      </c>
      <c r="S5298" t="n">
        <v>208.883</v>
      </c>
      <c r="T5298" t="n">
        <v>371.714</v>
      </c>
    </row>
    <row r="5299">
      <c r="A5299" s="142" t="n">
        <v>43958</v>
      </c>
      <c r="B5299" t="n">
        <v>274.58</v>
      </c>
      <c r="C5299" t="n">
        <v>438.88</v>
      </c>
      <c r="D5299" t="n">
        <v>305.71</v>
      </c>
      <c r="E5299" t="n">
        <v>191.98</v>
      </c>
      <c r="F5299" t="n">
        <v>177.84</v>
      </c>
      <c r="G5299" t="n">
        <v>166.8</v>
      </c>
      <c r="H5299" t="inlineStr"/>
      <c r="I5299" t="n">
        <v>123.22</v>
      </c>
      <c r="J5299" t="n">
        <v>38.02</v>
      </c>
      <c r="K5299" t="n">
        <v>68.11</v>
      </c>
      <c r="L5299" t="n">
        <v>37416.94</v>
      </c>
      <c r="M5299" t="n">
        <v>270.81</v>
      </c>
      <c r="N5299" t="n">
        <v>1687293.88</v>
      </c>
      <c r="O5299" t="n">
        <v>85.52</v>
      </c>
      <c r="P5299" t="n">
        <v>6.92</v>
      </c>
      <c r="Q5299" t="n">
        <v>110.6</v>
      </c>
      <c r="R5299" t="n">
        <v>199.389</v>
      </c>
      <c r="S5299" t="n">
        <v>210.986</v>
      </c>
      <c r="T5299" t="n">
        <v>371.688</v>
      </c>
    </row>
    <row r="5300">
      <c r="A5300" s="142" t="n">
        <v>43959</v>
      </c>
      <c r="B5300" t="n">
        <v>282.66</v>
      </c>
      <c r="C5300" t="n">
        <v>451.79</v>
      </c>
      <c r="D5300" t="n">
        <v>314.71</v>
      </c>
      <c r="E5300" t="n">
        <v>197.63</v>
      </c>
      <c r="F5300" t="n">
        <v>183.08</v>
      </c>
      <c r="G5300" t="n">
        <v>171.39</v>
      </c>
      <c r="H5300" t="inlineStr"/>
      <c r="I5300" t="n">
        <v>125.9</v>
      </c>
      <c r="J5300" t="n">
        <v>39.04</v>
      </c>
      <c r="K5300" t="n">
        <v>68.11</v>
      </c>
      <c r="L5300" t="n">
        <v>37416.94</v>
      </c>
      <c r="M5300" t="n">
        <v>270.81</v>
      </c>
      <c r="N5300" t="n">
        <v>1687293.88</v>
      </c>
      <c r="O5300" t="n">
        <v>85.52</v>
      </c>
      <c r="P5300" t="n">
        <v>6.91</v>
      </c>
      <c r="Q5300" t="n">
        <v>113.5</v>
      </c>
      <c r="R5300" t="n">
        <v>201.162</v>
      </c>
      <c r="S5300" t="n">
        <v>212.828</v>
      </c>
      <c r="T5300" t="n">
        <v>374.586</v>
      </c>
    </row>
    <row r="5301">
      <c r="A5301" s="142" t="n">
        <v>43962</v>
      </c>
      <c r="B5301" t="n">
        <v>282.7</v>
      </c>
      <c r="C5301" t="n">
        <v>451.83</v>
      </c>
      <c r="D5301" t="n">
        <v>314.77</v>
      </c>
      <c r="E5301" t="n">
        <v>197.66</v>
      </c>
      <c r="F5301" t="n">
        <v>183.12</v>
      </c>
      <c r="G5301" t="n">
        <v>172.94</v>
      </c>
      <c r="H5301" t="inlineStr"/>
      <c r="I5301" t="n">
        <v>126.45</v>
      </c>
      <c r="J5301" t="n">
        <v>38.25</v>
      </c>
      <c r="K5301" t="n">
        <v>66.64</v>
      </c>
      <c r="L5301" t="n">
        <v>37221.45</v>
      </c>
      <c r="M5301" t="n">
        <v>265.79</v>
      </c>
      <c r="N5301" t="n">
        <v>1636374.49</v>
      </c>
      <c r="O5301" t="n">
        <v>82.89</v>
      </c>
      <c r="P5301" t="n">
        <v>6.79</v>
      </c>
      <c r="Q5301" t="n">
        <v>111.34</v>
      </c>
      <c r="R5301" t="n">
        <v>200.4</v>
      </c>
      <c r="S5301" t="n">
        <v>213.776</v>
      </c>
      <c r="T5301" t="n">
        <v>377.984</v>
      </c>
    </row>
    <row r="5302">
      <c r="A5302" s="142" t="n">
        <v>43963</v>
      </c>
      <c r="B5302" t="n">
        <v>278.64</v>
      </c>
      <c r="C5302" t="n">
        <v>445.32</v>
      </c>
      <c r="D5302" t="n">
        <v>310.25</v>
      </c>
      <c r="E5302" t="n">
        <v>194.82</v>
      </c>
      <c r="F5302" t="n">
        <v>180.49</v>
      </c>
      <c r="G5302" t="n">
        <v>169.72</v>
      </c>
      <c r="H5302" t="inlineStr"/>
      <c r="I5302" t="n">
        <v>124.77</v>
      </c>
      <c r="J5302" t="n">
        <v>38.25</v>
      </c>
      <c r="K5302" t="n">
        <v>66.26000000000001</v>
      </c>
      <c r="L5302" t="n">
        <v>37273.74</v>
      </c>
      <c r="M5302" t="n">
        <v>265.01</v>
      </c>
      <c r="N5302" t="n">
        <v>1629725.02</v>
      </c>
      <c r="O5302" t="n">
        <v>82.48999999999999</v>
      </c>
      <c r="P5302" t="n">
        <v>6.76</v>
      </c>
      <c r="Q5302" t="n">
        <v>111.24</v>
      </c>
      <c r="R5302" t="n">
        <v>200.992</v>
      </c>
      <c r="S5302" t="n">
        <v>210.218</v>
      </c>
      <c r="T5302" t="n">
        <v>373.554</v>
      </c>
    </row>
    <row r="5303">
      <c r="A5303" s="142" t="n">
        <v>43964</v>
      </c>
      <c r="B5303" t="n">
        <v>278.67</v>
      </c>
      <c r="C5303" t="n">
        <v>445.36</v>
      </c>
      <c r="D5303" t="n">
        <v>310.29</v>
      </c>
      <c r="E5303" t="n">
        <v>194.84</v>
      </c>
      <c r="F5303" t="n">
        <v>180.51</v>
      </c>
      <c r="G5303" t="n">
        <v>170.5</v>
      </c>
      <c r="H5303" t="inlineStr"/>
      <c r="I5303" t="n">
        <v>123.57</v>
      </c>
      <c r="J5303" t="n">
        <v>38.05</v>
      </c>
      <c r="K5303" t="n">
        <v>65.92</v>
      </c>
      <c r="L5303" t="n">
        <v>37063.02</v>
      </c>
      <c r="M5303" t="n">
        <v>263.61</v>
      </c>
      <c r="N5303" t="n">
        <v>1637017.09</v>
      </c>
      <c r="O5303" t="n">
        <v>82.54000000000001</v>
      </c>
      <c r="P5303" t="n">
        <v>6.77</v>
      </c>
      <c r="Q5303" t="n">
        <v>110.61</v>
      </c>
      <c r="R5303" t="n">
        <v>196.984</v>
      </c>
      <c r="S5303" t="n">
        <v>207.66</v>
      </c>
      <c r="T5303" t="n">
        <v>374.74</v>
      </c>
    </row>
    <row r="5304">
      <c r="A5304" s="142" t="n">
        <v>43965</v>
      </c>
      <c r="B5304" t="n">
        <v>279.69</v>
      </c>
      <c r="C5304" t="n">
        <v>446.99</v>
      </c>
      <c r="D5304" t="n">
        <v>311.43</v>
      </c>
      <c r="E5304" t="n">
        <v>195.56</v>
      </c>
      <c r="F5304" t="n">
        <v>181.18</v>
      </c>
      <c r="G5304" t="n">
        <v>170.58</v>
      </c>
      <c r="H5304" t="inlineStr"/>
      <c r="I5304" t="n">
        <v>123.57</v>
      </c>
      <c r="J5304" t="n">
        <v>38.64</v>
      </c>
      <c r="K5304" t="n">
        <v>67.51000000000001</v>
      </c>
      <c r="L5304" t="n">
        <v>37574.6</v>
      </c>
      <c r="M5304" t="n">
        <v>271.61</v>
      </c>
      <c r="N5304" t="n">
        <v>1689456.89</v>
      </c>
      <c r="O5304" t="n">
        <v>84.63</v>
      </c>
      <c r="P5304" t="n">
        <v>7</v>
      </c>
      <c r="Q5304" t="n">
        <v>112.69</v>
      </c>
      <c r="R5304" t="n">
        <v>192.871</v>
      </c>
      <c r="S5304" t="n">
        <v>208.093</v>
      </c>
      <c r="T5304" t="n">
        <v>372.243</v>
      </c>
    </row>
    <row r="5305">
      <c r="A5305" s="142" t="n">
        <v>43966</v>
      </c>
      <c r="B5305" t="n">
        <v>279.69</v>
      </c>
      <c r="C5305" t="n">
        <v>446.99</v>
      </c>
      <c r="D5305" t="n">
        <v>311.43</v>
      </c>
      <c r="E5305" t="n">
        <v>195.56</v>
      </c>
      <c r="F5305" t="n">
        <v>181.18</v>
      </c>
      <c r="G5305" t="n">
        <v>170.58</v>
      </c>
      <c r="H5305" t="n">
        <v>100</v>
      </c>
      <c r="I5305" t="n">
        <v>123.57</v>
      </c>
      <c r="J5305" t="n">
        <v>39.81</v>
      </c>
      <c r="K5305" t="n">
        <v>69.93000000000001</v>
      </c>
      <c r="L5305" t="n">
        <v>38834.43</v>
      </c>
      <c r="M5305" t="n">
        <v>286.15</v>
      </c>
      <c r="N5305" t="n">
        <v>1765631.34</v>
      </c>
      <c r="O5305" t="n">
        <v>88.09</v>
      </c>
      <c r="P5305" t="n">
        <v>7.3</v>
      </c>
      <c r="Q5305" t="n">
        <v>115.82</v>
      </c>
      <c r="R5305" t="n">
        <v>193.699</v>
      </c>
      <c r="S5305" t="n">
        <v>208.813</v>
      </c>
      <c r="T5305" t="n">
        <v>372.262</v>
      </c>
    </row>
    <row r="5306">
      <c r="A5306" s="142" t="n">
        <v>43969</v>
      </c>
      <c r="B5306" t="n">
        <v>300.1</v>
      </c>
      <c r="C5306" t="n">
        <v>479.57</v>
      </c>
      <c r="D5306" t="n">
        <v>334.17</v>
      </c>
      <c r="E5306" t="n">
        <v>209.83</v>
      </c>
      <c r="F5306" t="n">
        <v>194.41</v>
      </c>
      <c r="G5306" t="n">
        <v>182.69</v>
      </c>
      <c r="H5306" t="n">
        <v>103.18</v>
      </c>
      <c r="I5306" t="n">
        <v>128.4</v>
      </c>
      <c r="J5306" t="n">
        <v>41</v>
      </c>
      <c r="K5306" t="n">
        <v>70.09999999999999</v>
      </c>
      <c r="L5306" t="n">
        <v>40071.2</v>
      </c>
      <c r="M5306" t="n">
        <v>288.02</v>
      </c>
      <c r="N5306" t="n">
        <v>1765654.97</v>
      </c>
      <c r="O5306" t="n">
        <v>88.09</v>
      </c>
      <c r="P5306" t="n">
        <v>7.29</v>
      </c>
      <c r="Q5306" t="n">
        <v>119.26</v>
      </c>
      <c r="R5306" t="n">
        <v>201.737</v>
      </c>
      <c r="S5306" t="n">
        <v>213.933</v>
      </c>
      <c r="T5306" t="n">
        <v>375.636</v>
      </c>
    </row>
    <row r="5307">
      <c r="A5307" s="142" t="n">
        <v>43970</v>
      </c>
      <c r="B5307" t="n">
        <v>304.44</v>
      </c>
      <c r="C5307" t="n">
        <v>486.51</v>
      </c>
      <c r="D5307" t="n">
        <v>339.01</v>
      </c>
      <c r="E5307" t="n">
        <v>212.87</v>
      </c>
      <c r="F5307" t="n">
        <v>197.23</v>
      </c>
      <c r="G5307" t="n">
        <v>186</v>
      </c>
      <c r="H5307" t="n">
        <v>105</v>
      </c>
      <c r="I5307" t="n">
        <v>131.17</v>
      </c>
      <c r="J5307" t="n">
        <v>40.98</v>
      </c>
      <c r="K5307" t="n">
        <v>70.51000000000001</v>
      </c>
      <c r="L5307" t="n">
        <v>40761.96</v>
      </c>
      <c r="M5307" t="n">
        <v>293.57</v>
      </c>
      <c r="N5307" t="n">
        <v>1795909.38</v>
      </c>
      <c r="O5307" t="n">
        <v>88.77</v>
      </c>
      <c r="P5307" t="n">
        <v>7.52</v>
      </c>
      <c r="Q5307" t="n">
        <v>118.86</v>
      </c>
      <c r="R5307" t="n">
        <v>200.29</v>
      </c>
      <c r="S5307" t="n">
        <v>211.843</v>
      </c>
      <c r="T5307" t="n">
        <v>377.732</v>
      </c>
    </row>
    <row r="5308">
      <c r="A5308" s="142" t="n">
        <v>43971</v>
      </c>
      <c r="B5308" t="n">
        <v>308.66</v>
      </c>
      <c r="C5308" t="n">
        <v>493.24</v>
      </c>
      <c r="D5308" t="n">
        <v>343.71</v>
      </c>
      <c r="E5308" t="n">
        <v>215.82</v>
      </c>
      <c r="F5308" t="n">
        <v>199.97</v>
      </c>
      <c r="G5308" t="n">
        <v>190.14</v>
      </c>
      <c r="H5308" t="n">
        <v>106.81</v>
      </c>
      <c r="I5308" t="n">
        <v>132.98</v>
      </c>
      <c r="J5308" t="n">
        <v>41.26</v>
      </c>
      <c r="K5308" t="n">
        <v>70.56999999999999</v>
      </c>
      <c r="L5308" t="n">
        <v>41666.43</v>
      </c>
      <c r="M5308" t="n">
        <v>293.59</v>
      </c>
      <c r="N5308" t="n">
        <v>1778044.44</v>
      </c>
      <c r="O5308" t="n">
        <v>87.43000000000001</v>
      </c>
      <c r="P5308" t="n">
        <v>7.49</v>
      </c>
      <c r="Q5308" t="n">
        <v>119.49</v>
      </c>
      <c r="R5308" t="n">
        <v>202.285</v>
      </c>
      <c r="S5308" t="n">
        <v>213.93</v>
      </c>
      <c r="T5308" t="n">
        <v>378.75</v>
      </c>
    </row>
    <row r="5309">
      <c r="A5309" s="142" t="n">
        <v>43972</v>
      </c>
      <c r="B5309" t="n">
        <v>308.66</v>
      </c>
      <c r="C5309" t="n">
        <v>493.24</v>
      </c>
      <c r="D5309" t="n">
        <v>343.71</v>
      </c>
      <c r="E5309" t="n">
        <v>215.82</v>
      </c>
      <c r="F5309" t="n">
        <v>199.97</v>
      </c>
      <c r="G5309" t="n">
        <v>190.14</v>
      </c>
      <c r="H5309" t="n">
        <v>106.81</v>
      </c>
      <c r="I5309" t="n">
        <v>132.98</v>
      </c>
      <c r="J5309" t="n">
        <v>41.26</v>
      </c>
      <c r="K5309" t="n">
        <v>70.56999999999999</v>
      </c>
      <c r="L5309" t="n">
        <v>41666.43</v>
      </c>
      <c r="M5309" t="n">
        <v>293.59</v>
      </c>
      <c r="N5309" t="n">
        <v>1778044.44</v>
      </c>
      <c r="O5309" t="n">
        <v>87.43000000000001</v>
      </c>
      <c r="P5309" t="n">
        <v>7.37</v>
      </c>
      <c r="Q5309" t="n">
        <v>119.49</v>
      </c>
      <c r="R5309" t="n">
        <v>200.767</v>
      </c>
      <c r="S5309" t="n">
        <v>213.281</v>
      </c>
      <c r="T5309" t="n">
        <v>379.907</v>
      </c>
    </row>
    <row r="5310">
      <c r="A5310" s="142" t="n">
        <v>43973</v>
      </c>
      <c r="B5310" t="n">
        <v>302.11</v>
      </c>
      <c r="C5310" t="n">
        <v>482.76</v>
      </c>
      <c r="D5310" t="n">
        <v>336.43</v>
      </c>
      <c r="E5310" t="n">
        <v>211.25</v>
      </c>
      <c r="F5310" t="n">
        <v>195.74</v>
      </c>
      <c r="G5310" t="n">
        <v>186.01</v>
      </c>
      <c r="H5310" t="n">
        <v>106.2</v>
      </c>
      <c r="I5310" t="n">
        <v>132.09</v>
      </c>
      <c r="J5310" t="n">
        <v>40.29</v>
      </c>
      <c r="K5310" t="n">
        <v>68.58</v>
      </c>
      <c r="L5310" t="n">
        <v>40239.41</v>
      </c>
      <c r="M5310" t="n">
        <v>286.31</v>
      </c>
      <c r="N5310" t="n">
        <v>1744177.45</v>
      </c>
      <c r="O5310" t="n">
        <v>85.5</v>
      </c>
      <c r="P5310" t="n">
        <v>7.39</v>
      </c>
      <c r="Q5310" t="n">
        <v>116.19</v>
      </c>
      <c r="R5310" t="n">
        <v>200.606</v>
      </c>
      <c r="S5310" t="n">
        <v>213.429</v>
      </c>
      <c r="T5310" t="n">
        <v>371.593</v>
      </c>
    </row>
    <row r="5311">
      <c r="A5311" s="142" t="n">
        <v>43976</v>
      </c>
      <c r="B5311" t="n">
        <v>300.97</v>
      </c>
      <c r="C5311" t="n">
        <v>480.91</v>
      </c>
      <c r="D5311" t="n">
        <v>335.18</v>
      </c>
      <c r="E5311" t="n">
        <v>210.46</v>
      </c>
      <c r="F5311" t="n">
        <v>195.02</v>
      </c>
      <c r="G5311" t="n">
        <v>184.46</v>
      </c>
      <c r="H5311" t="n">
        <v>105.72</v>
      </c>
      <c r="I5311" t="n">
        <v>131.47</v>
      </c>
      <c r="J5311" t="n">
        <v>39.7</v>
      </c>
      <c r="K5311" t="n">
        <v>68.34999999999999</v>
      </c>
      <c r="L5311" t="n">
        <v>40239.41</v>
      </c>
      <c r="M5311" t="n">
        <v>285.79</v>
      </c>
      <c r="N5311" t="n">
        <v>1738883.4</v>
      </c>
      <c r="O5311" t="n">
        <v>85.5</v>
      </c>
      <c r="P5311" t="n">
        <v>7.38</v>
      </c>
      <c r="Q5311" t="n">
        <v>116.19</v>
      </c>
      <c r="R5311" t="n">
        <v>203.474</v>
      </c>
      <c r="S5311" t="n">
        <v>214.452</v>
      </c>
      <c r="T5311" t="n">
        <v>374.144</v>
      </c>
    </row>
    <row r="5312">
      <c r="A5312" s="142" t="n">
        <v>43977</v>
      </c>
      <c r="B5312" t="n">
        <v>301.35</v>
      </c>
      <c r="C5312" t="n">
        <v>481.51</v>
      </c>
      <c r="D5312" t="n">
        <v>335.61</v>
      </c>
      <c r="E5312" t="n">
        <v>210.72</v>
      </c>
      <c r="F5312" t="n">
        <v>195.27</v>
      </c>
      <c r="G5312" t="n">
        <v>184.74</v>
      </c>
      <c r="H5312" t="n">
        <v>105.73</v>
      </c>
      <c r="I5312" t="n">
        <v>131.82</v>
      </c>
      <c r="J5312" t="n">
        <v>38.72</v>
      </c>
      <c r="K5312" t="n">
        <v>66.06999999999999</v>
      </c>
      <c r="L5312" t="n">
        <v>39902.8</v>
      </c>
      <c r="M5312" t="n">
        <v>275.72</v>
      </c>
      <c r="N5312" t="n">
        <v>1656001.61</v>
      </c>
      <c r="O5312" t="n">
        <v>81.51000000000001</v>
      </c>
      <c r="P5312" t="n">
        <v>7.07</v>
      </c>
      <c r="Q5312" t="n">
        <v>111.52</v>
      </c>
      <c r="R5312" t="n">
        <v>205.651</v>
      </c>
      <c r="S5312" t="n">
        <v>216.023</v>
      </c>
      <c r="T5312" t="n">
        <v>377.293</v>
      </c>
    </row>
    <row r="5313">
      <c r="A5313" s="142" t="n">
        <v>43978</v>
      </c>
      <c r="B5313" t="n">
        <v>292.36</v>
      </c>
      <c r="C5313" t="n">
        <v>467.13</v>
      </c>
      <c r="D5313" t="n">
        <v>325.59</v>
      </c>
      <c r="E5313" t="n">
        <v>204.43</v>
      </c>
      <c r="F5313" t="n">
        <v>189.44</v>
      </c>
      <c r="G5313" t="n">
        <v>180.73</v>
      </c>
      <c r="H5313" t="n">
        <v>104.79</v>
      </c>
      <c r="I5313" t="n">
        <v>130.54</v>
      </c>
      <c r="J5313" t="n">
        <v>36.66</v>
      </c>
      <c r="K5313" t="n">
        <v>66.12</v>
      </c>
      <c r="L5313" t="n">
        <v>39978.02</v>
      </c>
      <c r="M5313" t="n">
        <v>273.93</v>
      </c>
      <c r="N5313" t="n">
        <v>1647552.86</v>
      </c>
      <c r="O5313" t="n">
        <v>80.29000000000001</v>
      </c>
      <c r="P5313" t="n">
        <v>7.03</v>
      </c>
      <c r="Q5313" t="n">
        <v>105.71</v>
      </c>
      <c r="R5313" t="n">
        <v>206.379</v>
      </c>
      <c r="S5313" t="n">
        <v>218.318</v>
      </c>
      <c r="T5313" t="n">
        <v>378.007</v>
      </c>
    </row>
    <row r="5314">
      <c r="A5314" s="142" t="n">
        <v>43979</v>
      </c>
      <c r="B5314" t="n">
        <v>285.58</v>
      </c>
      <c r="C5314" t="n">
        <v>456.29</v>
      </c>
      <c r="D5314" t="n">
        <v>318.05</v>
      </c>
      <c r="E5314" t="n">
        <v>199.7</v>
      </c>
      <c r="F5314" t="n">
        <v>185.05</v>
      </c>
      <c r="G5314" t="n">
        <v>176.36</v>
      </c>
      <c r="H5314" t="n">
        <v>103.4</v>
      </c>
      <c r="I5314" t="n">
        <v>128.89</v>
      </c>
      <c r="J5314" t="n">
        <v>37.83</v>
      </c>
      <c r="K5314" t="n">
        <v>66.44</v>
      </c>
      <c r="L5314" t="n">
        <v>39859.33</v>
      </c>
      <c r="M5314" t="n">
        <v>276.96</v>
      </c>
      <c r="N5314" t="n">
        <v>1648181.79</v>
      </c>
      <c r="O5314" t="n">
        <v>80.56</v>
      </c>
      <c r="P5314" t="n">
        <v>7.04</v>
      </c>
      <c r="Q5314" t="n">
        <v>108.63</v>
      </c>
      <c r="R5314" t="n">
        <v>209.575</v>
      </c>
      <c r="S5314" t="n">
        <v>217.68</v>
      </c>
      <c r="T5314" t="n">
        <v>374.406</v>
      </c>
    </row>
    <row r="5315">
      <c r="A5315" s="142" t="n">
        <v>43980</v>
      </c>
      <c r="B5315" t="n">
        <v>289.42</v>
      </c>
      <c r="C5315" t="n">
        <v>462.42</v>
      </c>
      <c r="D5315" t="n">
        <v>322.33</v>
      </c>
      <c r="E5315" t="n">
        <v>202.38</v>
      </c>
      <c r="F5315" t="n">
        <v>187.55</v>
      </c>
      <c r="G5315" t="n">
        <v>180.07</v>
      </c>
      <c r="H5315" t="n">
        <v>104.16</v>
      </c>
      <c r="I5315" t="n">
        <v>129.89</v>
      </c>
      <c r="J5315" t="n">
        <v>38.08</v>
      </c>
      <c r="K5315" t="n">
        <v>66.23</v>
      </c>
      <c r="L5315" t="n">
        <v>40477.82</v>
      </c>
      <c r="M5315" t="n">
        <v>280.85</v>
      </c>
      <c r="N5315" t="n">
        <v>1675731.02</v>
      </c>
      <c r="O5315" t="n">
        <v>81.06999999999999</v>
      </c>
      <c r="P5315" t="n">
        <v>7.16</v>
      </c>
      <c r="Q5315" t="n">
        <v>109.33</v>
      </c>
      <c r="R5315" t="n">
        <v>206.352</v>
      </c>
      <c r="S5315" t="n">
        <v>216.465</v>
      </c>
      <c r="T5315" t="n">
        <v>374.195</v>
      </c>
    </row>
    <row r="5316">
      <c r="A5316" s="142" t="n">
        <v>43983</v>
      </c>
      <c r="B5316" t="n">
        <v>289.42</v>
      </c>
      <c r="C5316" t="n">
        <v>462.42</v>
      </c>
      <c r="D5316" t="n">
        <v>322.33</v>
      </c>
      <c r="E5316" t="n">
        <v>202.38</v>
      </c>
      <c r="F5316" t="n">
        <v>187.55</v>
      </c>
      <c r="G5316" t="n">
        <v>180.07</v>
      </c>
      <c r="H5316" t="n">
        <v>104.16</v>
      </c>
      <c r="I5316" t="n">
        <v>129.89</v>
      </c>
      <c r="J5316" t="n">
        <v>38.08</v>
      </c>
      <c r="K5316" t="n">
        <v>66.23</v>
      </c>
      <c r="L5316" t="n">
        <v>40477.82</v>
      </c>
      <c r="M5316" t="n">
        <v>280.85</v>
      </c>
      <c r="N5316" t="n">
        <v>1675731.02</v>
      </c>
      <c r="O5316" t="n">
        <v>81.06999999999999</v>
      </c>
      <c r="P5316" t="n">
        <v>7.37</v>
      </c>
      <c r="Q5316" t="n">
        <v>109.33</v>
      </c>
      <c r="R5316" t="n">
        <v>208.6</v>
      </c>
      <c r="S5316" t="n">
        <v>218.207</v>
      </c>
      <c r="T5316" t="n">
        <v>382.342</v>
      </c>
    </row>
    <row r="5317">
      <c r="A5317" s="142" t="n">
        <v>43984</v>
      </c>
      <c r="B5317" t="n">
        <v>301.6</v>
      </c>
      <c r="C5317" t="n">
        <v>481.84</v>
      </c>
      <c r="D5317" t="n">
        <v>335.91</v>
      </c>
      <c r="E5317" t="n">
        <v>210.9</v>
      </c>
      <c r="F5317" t="n">
        <v>195.45</v>
      </c>
      <c r="G5317" t="n">
        <v>189.04</v>
      </c>
      <c r="H5317" t="n">
        <v>107.17</v>
      </c>
      <c r="I5317" t="n">
        <v>133.6</v>
      </c>
      <c r="J5317" t="n">
        <v>38.81</v>
      </c>
      <c r="K5317" t="n">
        <v>66.83</v>
      </c>
      <c r="L5317" t="n">
        <v>40231.96</v>
      </c>
      <c r="M5317" t="n">
        <v>278.53</v>
      </c>
      <c r="N5317" t="n">
        <v>1652036.29</v>
      </c>
      <c r="O5317" t="n">
        <v>80.37</v>
      </c>
      <c r="P5317" t="n">
        <v>7.23</v>
      </c>
      <c r="Q5317" t="n">
        <v>111.24</v>
      </c>
      <c r="R5317" t="n">
        <v>211.872</v>
      </c>
      <c r="S5317" t="n">
        <v>219.814</v>
      </c>
      <c r="T5317" t="n">
        <v>387.269</v>
      </c>
    </row>
    <row r="5318">
      <c r="A5318" s="142" t="n">
        <v>43985</v>
      </c>
      <c r="B5318" t="n">
        <v>292.68</v>
      </c>
      <c r="C5318" t="n">
        <v>469.04</v>
      </c>
      <c r="D5318" t="n">
        <v>325.68</v>
      </c>
      <c r="E5318" t="n">
        <v>205.31</v>
      </c>
      <c r="F5318" t="n">
        <v>189.62</v>
      </c>
      <c r="G5318" t="n">
        <v>184.12</v>
      </c>
      <c r="H5318" t="n">
        <v>106.06</v>
      </c>
      <c r="I5318" t="n">
        <v>132.53</v>
      </c>
      <c r="J5318" t="n">
        <v>36.68</v>
      </c>
      <c r="K5318" t="n">
        <v>64.63</v>
      </c>
      <c r="L5318" t="n">
        <v>39664.07</v>
      </c>
      <c r="M5318" t="n">
        <v>267.55</v>
      </c>
      <c r="N5318" t="n">
        <v>1573754.06</v>
      </c>
      <c r="O5318" t="n">
        <v>76.90000000000001</v>
      </c>
      <c r="P5318" t="n">
        <v>6.94</v>
      </c>
      <c r="Q5318" t="n">
        <v>104.91</v>
      </c>
      <c r="R5318" t="n">
        <v>217.299</v>
      </c>
      <c r="S5318" t="n">
        <v>222.803</v>
      </c>
      <c r="T5318" t="n">
        <v>394.231</v>
      </c>
    </row>
    <row r="5319">
      <c r="A5319" s="142" t="n">
        <v>43986</v>
      </c>
      <c r="B5319" t="n">
        <v>280.41</v>
      </c>
      <c r="C5319" t="n">
        <v>447.9</v>
      </c>
      <c r="D5319" t="n">
        <v>312.32</v>
      </c>
      <c r="E5319" t="n">
        <v>196.06</v>
      </c>
      <c r="F5319" t="n">
        <v>181.73</v>
      </c>
      <c r="G5319" t="n">
        <v>177.06</v>
      </c>
      <c r="H5319" t="n">
        <v>105.18</v>
      </c>
      <c r="I5319" t="n">
        <v>130.68</v>
      </c>
      <c r="J5319" t="n">
        <v>36.14</v>
      </c>
      <c r="K5319" t="n">
        <v>65.18000000000001</v>
      </c>
      <c r="L5319" t="n">
        <v>39820.12</v>
      </c>
      <c r="M5319" t="n">
        <v>271.37</v>
      </c>
      <c r="N5319" t="n">
        <v>1579715.97</v>
      </c>
      <c r="O5319" t="n">
        <v>76.62</v>
      </c>
      <c r="P5319" t="n">
        <v>6.92</v>
      </c>
      <c r="Q5319" t="n">
        <v>103.54</v>
      </c>
      <c r="R5319" t="n">
        <v>215.704</v>
      </c>
      <c r="S5319" t="n">
        <v>220.053</v>
      </c>
      <c r="T5319" t="n">
        <v>390.329</v>
      </c>
    </row>
    <row r="5320">
      <c r="A5320" s="142" t="n">
        <v>43987</v>
      </c>
      <c r="B5320" t="n">
        <v>277.93</v>
      </c>
      <c r="C5320" t="n">
        <v>443.92</v>
      </c>
      <c r="D5320" t="n">
        <v>309.52</v>
      </c>
      <c r="E5320" t="n">
        <v>194.32</v>
      </c>
      <c r="F5320" t="n">
        <v>180.07</v>
      </c>
      <c r="G5320" t="n">
        <v>177.44</v>
      </c>
      <c r="H5320" t="n">
        <v>104.2</v>
      </c>
      <c r="I5320" t="n">
        <v>129.59</v>
      </c>
      <c r="J5320" t="n">
        <v>35.3</v>
      </c>
      <c r="K5320" t="n">
        <v>64.48</v>
      </c>
      <c r="L5320" t="n">
        <v>39014.87</v>
      </c>
      <c r="M5320" t="n">
        <v>266.45</v>
      </c>
      <c r="N5320" t="n">
        <v>1558953.47</v>
      </c>
      <c r="O5320" t="n">
        <v>75.54000000000001</v>
      </c>
      <c r="P5320" t="n">
        <v>6.88</v>
      </c>
      <c r="Q5320" t="n">
        <v>101.05</v>
      </c>
      <c r="R5320" t="n">
        <v>220.979</v>
      </c>
      <c r="S5320" t="n">
        <v>225.245</v>
      </c>
      <c r="T5320" t="n">
        <v>396.884</v>
      </c>
    </row>
    <row r="5321">
      <c r="A5321" s="142" t="n">
        <v>43990</v>
      </c>
      <c r="B5321" t="n">
        <v>274.7</v>
      </c>
      <c r="C5321" t="n">
        <v>438.74</v>
      </c>
      <c r="D5321" t="n">
        <v>305.97</v>
      </c>
      <c r="E5321" t="n">
        <v>192.07</v>
      </c>
      <c r="F5321" t="n">
        <v>178.04</v>
      </c>
      <c r="G5321" t="n">
        <v>174.93</v>
      </c>
      <c r="H5321" t="n">
        <v>104.95</v>
      </c>
      <c r="I5321" t="n">
        <v>130.57</v>
      </c>
      <c r="J5321" t="n">
        <v>35.55</v>
      </c>
      <c r="K5321" t="n">
        <v>65.53</v>
      </c>
      <c r="L5321" t="n">
        <v>40062.25</v>
      </c>
      <c r="M5321" t="n">
        <v>269.7</v>
      </c>
      <c r="N5321" t="n">
        <v>1577558.29</v>
      </c>
      <c r="O5321" t="n">
        <v>75.98</v>
      </c>
      <c r="P5321" t="n">
        <v>6.98</v>
      </c>
      <c r="Q5321" t="n">
        <v>101.63</v>
      </c>
      <c r="R5321" t="n">
        <v>220.463</v>
      </c>
      <c r="S5321" t="n">
        <v>227.495</v>
      </c>
      <c r="T5321" t="n">
        <v>399.24</v>
      </c>
    </row>
    <row r="5322">
      <c r="A5322" s="142" t="n">
        <v>43991</v>
      </c>
      <c r="B5322" t="n">
        <v>276.74</v>
      </c>
      <c r="C5322" t="n">
        <v>442</v>
      </c>
      <c r="D5322" t="n">
        <v>308.25</v>
      </c>
      <c r="E5322" t="n">
        <v>193.5</v>
      </c>
      <c r="F5322" t="n">
        <v>179.34</v>
      </c>
      <c r="G5322" t="n">
        <v>176.04</v>
      </c>
      <c r="H5322" t="n">
        <v>106.16</v>
      </c>
      <c r="I5322" t="n">
        <v>131.91</v>
      </c>
      <c r="J5322" t="n">
        <v>36</v>
      </c>
      <c r="K5322" t="n">
        <v>66.13</v>
      </c>
      <c r="L5322" t="n">
        <v>39863.57</v>
      </c>
      <c r="M5322" t="n">
        <v>270.88</v>
      </c>
      <c r="N5322" t="n">
        <v>1589256.4</v>
      </c>
      <c r="O5322" t="n">
        <v>76.59</v>
      </c>
      <c r="P5322" t="n">
        <v>7</v>
      </c>
      <c r="Q5322" t="n">
        <v>102.9</v>
      </c>
      <c r="R5322" t="n">
        <v>217.829</v>
      </c>
      <c r="S5322" t="n">
        <v>225.377</v>
      </c>
      <c r="T5322" t="n">
        <v>398.214</v>
      </c>
    </row>
    <row r="5323">
      <c r="A5323" s="142" t="n">
        <v>43992</v>
      </c>
      <c r="B5323" t="n">
        <v>275.64</v>
      </c>
      <c r="C5323" t="n">
        <v>440.23</v>
      </c>
      <c r="D5323" t="n">
        <v>307</v>
      </c>
      <c r="E5323" t="n">
        <v>192.73</v>
      </c>
      <c r="F5323" t="n">
        <v>178.62</v>
      </c>
      <c r="G5323" t="n">
        <v>176.15</v>
      </c>
      <c r="H5323" t="n">
        <v>105.56</v>
      </c>
      <c r="I5323" t="n">
        <v>131.16</v>
      </c>
      <c r="J5323" t="n">
        <v>36.12</v>
      </c>
      <c r="K5323" t="n">
        <v>67.98999999999999</v>
      </c>
      <c r="L5323" t="n">
        <v>39552.14</v>
      </c>
      <c r="M5323" t="n">
        <v>279.12</v>
      </c>
      <c r="N5323" t="n">
        <v>1647752.05</v>
      </c>
      <c r="O5323" t="n">
        <v>79.42</v>
      </c>
      <c r="P5323" t="n">
        <v>7.15</v>
      </c>
      <c r="Q5323" t="n">
        <v>103.47</v>
      </c>
      <c r="R5323" t="n">
        <v>217.094</v>
      </c>
      <c r="S5323" t="n">
        <v>224.819</v>
      </c>
      <c r="T5323" t="n">
        <v>399.482</v>
      </c>
    </row>
    <row r="5324">
      <c r="A5324" s="142" t="n">
        <v>43993</v>
      </c>
      <c r="B5324" t="n">
        <v>285.85</v>
      </c>
      <c r="C5324" t="n">
        <v>456.54</v>
      </c>
      <c r="D5324" t="n">
        <v>318.41</v>
      </c>
      <c r="E5324" t="n">
        <v>199.87</v>
      </c>
      <c r="F5324" t="n">
        <v>185.29</v>
      </c>
      <c r="G5324" t="n">
        <v>182.66</v>
      </c>
      <c r="H5324" t="n">
        <v>106.68</v>
      </c>
      <c r="I5324" t="n">
        <v>132.39</v>
      </c>
      <c r="J5324" t="n">
        <v>37.33</v>
      </c>
      <c r="K5324" t="n">
        <v>65.14</v>
      </c>
      <c r="L5324" t="n">
        <v>39448.86</v>
      </c>
      <c r="M5324" t="n">
        <v>265.75</v>
      </c>
      <c r="N5324" t="n">
        <v>1578034.43</v>
      </c>
      <c r="O5324" t="n">
        <v>76.66</v>
      </c>
      <c r="P5324" t="n">
        <v>6.92</v>
      </c>
      <c r="Q5324" t="n">
        <v>106.94</v>
      </c>
      <c r="R5324" t="n">
        <v>208.269</v>
      </c>
      <c r="S5324" t="n">
        <v>213.939</v>
      </c>
      <c r="T5324" t="n">
        <v>391.072</v>
      </c>
    </row>
    <row r="5325">
      <c r="A5325" s="142" t="n">
        <v>43994</v>
      </c>
      <c r="B5325" t="n">
        <v>278.74</v>
      </c>
      <c r="C5325" t="n">
        <v>445.16</v>
      </c>
      <c r="D5325" t="n">
        <v>310.49</v>
      </c>
      <c r="E5325" t="n">
        <v>194.9</v>
      </c>
      <c r="F5325" t="n">
        <v>180.68</v>
      </c>
      <c r="G5325" t="n">
        <v>178.57</v>
      </c>
      <c r="H5325" t="n">
        <v>101.85</v>
      </c>
      <c r="I5325" t="n">
        <v>126.32</v>
      </c>
      <c r="J5325" t="n">
        <v>36.73</v>
      </c>
      <c r="K5325" t="n">
        <v>64.69</v>
      </c>
      <c r="L5325" t="n">
        <v>39296.59</v>
      </c>
      <c r="M5325" t="n">
        <v>263.94</v>
      </c>
      <c r="N5325" t="n">
        <v>1567545.71</v>
      </c>
      <c r="O5325" t="n">
        <v>76.33</v>
      </c>
      <c r="P5325" t="n">
        <v>6.91</v>
      </c>
      <c r="Q5325" t="n">
        <v>104.88</v>
      </c>
      <c r="R5325" t="n">
        <v>208.876</v>
      </c>
      <c r="S5325" t="n">
        <v>217.233</v>
      </c>
      <c r="T5325" t="n">
        <v>393.151</v>
      </c>
    </row>
    <row r="5326">
      <c r="A5326" s="142" t="n">
        <v>43997</v>
      </c>
      <c r="B5326" t="n">
        <v>276.22</v>
      </c>
      <c r="C5326" t="n">
        <v>441.12</v>
      </c>
      <c r="D5326" t="n">
        <v>307.69</v>
      </c>
      <c r="E5326" t="n">
        <v>193.14</v>
      </c>
      <c r="F5326" t="n">
        <v>179.06</v>
      </c>
      <c r="G5326" t="n">
        <v>174.87</v>
      </c>
      <c r="H5326" t="n">
        <v>102.7</v>
      </c>
      <c r="I5326" t="n">
        <v>127.72</v>
      </c>
      <c r="J5326" t="n">
        <v>35.11</v>
      </c>
      <c r="K5326" t="n">
        <v>65.64</v>
      </c>
      <c r="L5326" t="n">
        <v>39170.5</v>
      </c>
      <c r="M5326" t="n">
        <v>268.84</v>
      </c>
      <c r="N5326" t="n">
        <v>1598825.84</v>
      </c>
      <c r="O5326" t="n">
        <v>77.92</v>
      </c>
      <c r="P5326" t="n">
        <v>6.98</v>
      </c>
      <c r="Q5326" t="n">
        <v>100.15</v>
      </c>
      <c r="R5326" t="n">
        <v>208.247</v>
      </c>
      <c r="S5326" t="n">
        <v>216.76</v>
      </c>
      <c r="T5326" t="n">
        <v>383.989</v>
      </c>
    </row>
    <row r="5327">
      <c r="A5327" s="142" t="n">
        <v>43998</v>
      </c>
      <c r="B5327" t="n">
        <v>276.68</v>
      </c>
      <c r="C5327" t="n">
        <v>441.84</v>
      </c>
      <c r="D5327" t="n">
        <v>308.21</v>
      </c>
      <c r="E5327" t="n">
        <v>193.46</v>
      </c>
      <c r="F5327" t="n">
        <v>179.36</v>
      </c>
      <c r="G5327" t="n">
        <v>175.6</v>
      </c>
      <c r="H5327" t="n">
        <v>102.21</v>
      </c>
      <c r="I5327" t="n">
        <v>127.08</v>
      </c>
      <c r="J5327" t="n">
        <v>36.47</v>
      </c>
      <c r="K5327" t="n">
        <v>64.77</v>
      </c>
      <c r="L5327" t="n">
        <v>39599.2</v>
      </c>
      <c r="M5327" t="n">
        <v>263.02</v>
      </c>
      <c r="N5327" t="n">
        <v>1566404.43</v>
      </c>
      <c r="O5327" t="n">
        <v>76.48</v>
      </c>
      <c r="P5327" t="n">
        <v>6.9</v>
      </c>
      <c r="Q5327" t="n">
        <v>104.04</v>
      </c>
      <c r="R5327" t="n">
        <v>214.236</v>
      </c>
      <c r="S5327" t="n">
        <v>222.312</v>
      </c>
      <c r="T5327" t="n">
        <v>394.676</v>
      </c>
    </row>
    <row r="5328">
      <c r="A5328" s="142" t="n">
        <v>43999</v>
      </c>
      <c r="B5328" t="n">
        <v>274.44</v>
      </c>
      <c r="C5328" t="n">
        <v>438.25</v>
      </c>
      <c r="D5328" t="n">
        <v>305.72</v>
      </c>
      <c r="E5328" t="n">
        <v>191.9</v>
      </c>
      <c r="F5328" t="n">
        <v>177.91</v>
      </c>
      <c r="G5328" t="n">
        <v>173.61</v>
      </c>
      <c r="H5328" t="n">
        <v>103.75</v>
      </c>
      <c r="I5328" t="n">
        <v>129.06</v>
      </c>
      <c r="J5328" t="n">
        <v>36.31</v>
      </c>
      <c r="K5328" t="n">
        <v>64.95</v>
      </c>
      <c r="L5328" t="n">
        <v>39514.11</v>
      </c>
      <c r="M5328" t="n">
        <v>266.06</v>
      </c>
      <c r="N5328" t="n">
        <v>1573169.51</v>
      </c>
      <c r="O5328" t="n">
        <v>77.08</v>
      </c>
      <c r="P5328" t="n">
        <v>6.97</v>
      </c>
      <c r="Q5328" t="n">
        <v>103.56</v>
      </c>
      <c r="R5328" t="n">
        <v>215.873</v>
      </c>
      <c r="S5328" t="n">
        <v>222.636</v>
      </c>
      <c r="T5328" t="n">
        <v>397.125</v>
      </c>
    </row>
    <row r="5329">
      <c r="A5329" s="142" t="n">
        <v>44000</v>
      </c>
      <c r="B5329" t="n">
        <v>276.56</v>
      </c>
      <c r="C5329" t="n">
        <v>441.63</v>
      </c>
      <c r="D5329" t="n">
        <v>308.08</v>
      </c>
      <c r="E5329" t="n">
        <v>193.38</v>
      </c>
      <c r="F5329" t="n">
        <v>179.29</v>
      </c>
      <c r="G5329" t="n">
        <v>174.71</v>
      </c>
      <c r="H5329" t="n">
        <v>104.22</v>
      </c>
      <c r="I5329" t="n">
        <v>129.52</v>
      </c>
      <c r="J5329" t="n">
        <v>35.73</v>
      </c>
      <c r="K5329" t="n">
        <v>64.55</v>
      </c>
      <c r="L5329" t="n">
        <v>39035.64</v>
      </c>
      <c r="M5329" t="n">
        <v>262.76</v>
      </c>
      <c r="N5329" t="n">
        <v>1558603.78</v>
      </c>
      <c r="O5329" t="n">
        <v>76.2</v>
      </c>
      <c r="P5329" t="n">
        <v>6.91</v>
      </c>
      <c r="Q5329" t="n">
        <v>102.79</v>
      </c>
      <c r="R5329" t="n">
        <v>214.314</v>
      </c>
      <c r="S5329" t="n">
        <v>222.533</v>
      </c>
      <c r="T5329" t="n">
        <v>397.646</v>
      </c>
    </row>
    <row r="5330">
      <c r="A5330" s="142" t="n">
        <v>44001</v>
      </c>
      <c r="B5330" t="n">
        <v>272.88</v>
      </c>
      <c r="C5330" t="n">
        <v>435.75</v>
      </c>
      <c r="D5330" t="n">
        <v>303.99</v>
      </c>
      <c r="E5330" t="n">
        <v>190.81</v>
      </c>
      <c r="F5330" t="n">
        <v>176.91</v>
      </c>
      <c r="G5330" t="n">
        <v>172.35</v>
      </c>
      <c r="H5330" t="n">
        <v>102.52</v>
      </c>
      <c r="I5330" t="n">
        <v>127.38</v>
      </c>
      <c r="J5330" t="n">
        <v>36.42</v>
      </c>
      <c r="K5330" t="n">
        <v>66.5</v>
      </c>
      <c r="L5330" t="n">
        <v>39527.6</v>
      </c>
      <c r="M5330" t="n">
        <v>270.33</v>
      </c>
      <c r="N5330" t="n">
        <v>1612963.25</v>
      </c>
      <c r="O5330" t="n">
        <v>78.81</v>
      </c>
      <c r="P5330" t="n">
        <v>7.15</v>
      </c>
      <c r="Q5330" t="n">
        <v>103.91</v>
      </c>
      <c r="R5330" t="n">
        <v>215.661</v>
      </c>
      <c r="S5330" t="n">
        <v>222.855</v>
      </c>
      <c r="T5330" t="n">
        <v>401.429</v>
      </c>
    </row>
    <row r="5331">
      <c r="A5331" s="142" t="n">
        <v>44004</v>
      </c>
      <c r="B5331" t="n">
        <v>282.61</v>
      </c>
      <c r="C5331" t="n">
        <v>451.26</v>
      </c>
      <c r="D5331" t="n">
        <v>314.84</v>
      </c>
      <c r="E5331" t="n">
        <v>197.62</v>
      </c>
      <c r="F5331" t="n">
        <v>183.23</v>
      </c>
      <c r="G5331" t="n">
        <v>177.93</v>
      </c>
      <c r="H5331" t="n">
        <v>104.04</v>
      </c>
      <c r="I5331" t="n">
        <v>129.42</v>
      </c>
      <c r="J5331" t="n">
        <v>38.51</v>
      </c>
      <c r="K5331" t="n">
        <v>68.40000000000001</v>
      </c>
      <c r="L5331" t="n">
        <v>39991.69</v>
      </c>
      <c r="M5331" t="n">
        <v>280.77</v>
      </c>
      <c r="N5331" t="n">
        <v>1667480.08</v>
      </c>
      <c r="O5331" t="n">
        <v>81.11</v>
      </c>
      <c r="P5331" t="n">
        <v>7.38</v>
      </c>
      <c r="Q5331" t="n">
        <v>109.62</v>
      </c>
      <c r="R5331" t="n">
        <v>214.055</v>
      </c>
      <c r="S5331" t="n">
        <v>222.345</v>
      </c>
      <c r="T5331" t="n">
        <v>398.855</v>
      </c>
    </row>
    <row r="5332">
      <c r="A5332" s="142" t="n">
        <v>44005</v>
      </c>
      <c r="B5332" t="n">
        <v>282.61</v>
      </c>
      <c r="C5332" t="n">
        <v>451.26</v>
      </c>
      <c r="D5332" t="n">
        <v>314.84</v>
      </c>
      <c r="E5332" t="n">
        <v>197.62</v>
      </c>
      <c r="F5332" t="n">
        <v>183.23</v>
      </c>
      <c r="G5332" t="n">
        <v>177.93</v>
      </c>
      <c r="H5332" t="n">
        <v>104.04</v>
      </c>
      <c r="I5332" t="n">
        <v>129.42</v>
      </c>
      <c r="J5332" t="n">
        <v>38.51</v>
      </c>
      <c r="K5332" t="n">
        <v>69.72</v>
      </c>
      <c r="L5332" t="n">
        <v>40301.17</v>
      </c>
      <c r="M5332" t="n">
        <v>283.64</v>
      </c>
      <c r="N5332" t="n">
        <v>1689423.24</v>
      </c>
      <c r="O5332" t="n">
        <v>82.06</v>
      </c>
      <c r="P5332" t="n">
        <v>7.49</v>
      </c>
      <c r="Q5332" t="n">
        <v>109.62</v>
      </c>
      <c r="R5332" t="n">
        <v>216.885</v>
      </c>
      <c r="S5332" t="n">
        <v>222.664</v>
      </c>
      <c r="T5332" t="n">
        <v>401.622</v>
      </c>
    </row>
    <row r="5333">
      <c r="A5333" s="142" t="n">
        <v>44006</v>
      </c>
      <c r="B5333" t="n">
        <v>297.11</v>
      </c>
      <c r="C5333" t="n">
        <v>474.4</v>
      </c>
      <c r="D5333" t="n">
        <v>331.01</v>
      </c>
      <c r="E5333" t="n">
        <v>207.76</v>
      </c>
      <c r="F5333" t="n">
        <v>192.64</v>
      </c>
      <c r="G5333" t="n">
        <v>189.57</v>
      </c>
      <c r="H5333" t="n">
        <v>106.43</v>
      </c>
      <c r="I5333" t="n">
        <v>132.27</v>
      </c>
      <c r="J5333" t="n">
        <v>38.69</v>
      </c>
      <c r="K5333" t="n">
        <v>68.64</v>
      </c>
      <c r="L5333" t="n">
        <v>39392.79</v>
      </c>
      <c r="M5333" t="n">
        <v>278.69</v>
      </c>
      <c r="N5333" t="n">
        <v>1664867.74</v>
      </c>
      <c r="O5333" t="n">
        <v>81.29000000000001</v>
      </c>
      <c r="P5333" t="n">
        <v>7.33</v>
      </c>
      <c r="Q5333" t="n">
        <v>110.06</v>
      </c>
      <c r="R5333" t="n">
        <v>210.82</v>
      </c>
      <c r="S5333" t="n">
        <v>218.799</v>
      </c>
      <c r="T5333" t="n">
        <v>402.24</v>
      </c>
    </row>
    <row r="5334">
      <c r="A5334" s="142" t="n">
        <v>44007</v>
      </c>
      <c r="B5334" t="n">
        <v>293.6</v>
      </c>
      <c r="C5334" t="n">
        <v>469.36</v>
      </c>
      <c r="D5334" t="n">
        <v>326.93</v>
      </c>
      <c r="E5334" t="n">
        <v>205.56</v>
      </c>
      <c r="F5334" t="n">
        <v>190.25</v>
      </c>
      <c r="G5334" t="n">
        <v>186.34</v>
      </c>
      <c r="H5334" t="n">
        <v>104.81</v>
      </c>
      <c r="I5334" t="n">
        <v>130.08</v>
      </c>
      <c r="J5334" t="n">
        <v>38.21</v>
      </c>
      <c r="K5334" t="n">
        <v>69.54000000000001</v>
      </c>
      <c r="L5334" t="n">
        <v>39182.07</v>
      </c>
      <c r="M5334" t="n">
        <v>281.04</v>
      </c>
      <c r="N5334" t="n">
        <v>1675453.09</v>
      </c>
      <c r="O5334" t="n">
        <v>81.59999999999999</v>
      </c>
      <c r="P5334" t="n">
        <v>7.34</v>
      </c>
      <c r="Q5334" t="n">
        <v>108.53</v>
      </c>
      <c r="R5334" t="n">
        <v>212.429</v>
      </c>
      <c r="S5334" t="n">
        <v>221.018</v>
      </c>
      <c r="T5334" t="n">
        <v>401.94</v>
      </c>
    </row>
    <row r="5335">
      <c r="A5335" s="142" t="n">
        <v>44008</v>
      </c>
      <c r="B5335" t="n">
        <v>293.38</v>
      </c>
      <c r="C5335" t="n">
        <v>468.44</v>
      </c>
      <c r="D5335" t="n">
        <v>326.86</v>
      </c>
      <c r="E5335" t="n">
        <v>205.16</v>
      </c>
      <c r="F5335" t="n">
        <v>190.23</v>
      </c>
      <c r="G5335" t="n">
        <v>185.21</v>
      </c>
      <c r="H5335" t="n">
        <v>104.7</v>
      </c>
      <c r="I5335" t="n">
        <v>130.02</v>
      </c>
      <c r="J5335" t="n">
        <v>38.11</v>
      </c>
      <c r="K5335" t="n">
        <v>69.70999999999999</v>
      </c>
      <c r="L5335" t="n">
        <v>39643.22</v>
      </c>
      <c r="M5335" t="n">
        <v>283.11</v>
      </c>
      <c r="N5335" t="n">
        <v>1691634.53</v>
      </c>
      <c r="O5335" t="n">
        <v>82.15000000000001</v>
      </c>
      <c r="P5335" t="n">
        <v>7.42</v>
      </c>
      <c r="Q5335" t="n">
        <v>108.35</v>
      </c>
      <c r="R5335" t="n">
        <v>211.541</v>
      </c>
      <c r="S5335" t="n">
        <v>217.896</v>
      </c>
      <c r="T5335" t="n">
        <v>400.143</v>
      </c>
    </row>
    <row r="5336">
      <c r="A5336" s="142" t="n">
        <v>44011</v>
      </c>
      <c r="B5336" t="n">
        <v>295.36</v>
      </c>
      <c r="C5336" t="n">
        <v>471.57</v>
      </c>
      <c r="D5336" t="n">
        <v>329.08</v>
      </c>
      <c r="E5336" t="n">
        <v>206.55</v>
      </c>
      <c r="F5336" t="n">
        <v>191.53</v>
      </c>
      <c r="G5336" t="n">
        <v>186.3</v>
      </c>
      <c r="H5336" t="n">
        <v>104.73</v>
      </c>
      <c r="I5336" t="n">
        <v>130.06</v>
      </c>
      <c r="J5336" t="n">
        <v>38.87</v>
      </c>
      <c r="K5336" t="n">
        <v>69.87</v>
      </c>
      <c r="L5336" t="n">
        <v>39863.74</v>
      </c>
      <c r="M5336" t="n">
        <v>285.68</v>
      </c>
      <c r="N5336" t="n">
        <v>1704708.06</v>
      </c>
      <c r="O5336" t="n">
        <v>82.84999999999999</v>
      </c>
      <c r="P5336" t="n">
        <v>7.49</v>
      </c>
      <c r="Q5336" t="n">
        <v>110.4</v>
      </c>
      <c r="R5336" t="n">
        <v>212.483</v>
      </c>
      <c r="S5336" t="n">
        <v>218.671</v>
      </c>
      <c r="T5336" t="n">
        <v>396.794</v>
      </c>
    </row>
    <row r="5337">
      <c r="A5337" s="142" t="n">
        <v>44012</v>
      </c>
      <c r="B5337" t="n">
        <v>297.66</v>
      </c>
      <c r="C5337" t="n">
        <v>475.23</v>
      </c>
      <c r="D5337" t="n">
        <v>331.64</v>
      </c>
      <c r="E5337" t="n">
        <v>208.15</v>
      </c>
      <c r="F5337" t="n">
        <v>193.02</v>
      </c>
      <c r="G5337" t="n">
        <v>188.48</v>
      </c>
      <c r="H5337" t="n">
        <v>105.58</v>
      </c>
      <c r="I5337" t="n">
        <v>131.11</v>
      </c>
      <c r="J5337" t="n">
        <v>39.28</v>
      </c>
      <c r="K5337" t="n">
        <v>71.77</v>
      </c>
      <c r="L5337" t="n">
        <v>40670.86</v>
      </c>
      <c r="M5337" t="n">
        <v>296.19</v>
      </c>
      <c r="N5337" t="n">
        <v>1759577.81</v>
      </c>
      <c r="O5337" t="n">
        <v>85.26000000000001</v>
      </c>
      <c r="P5337" t="n">
        <v>7.75</v>
      </c>
      <c r="Q5337" t="n">
        <v>111.4</v>
      </c>
      <c r="R5337" t="n">
        <v>212.679</v>
      </c>
      <c r="S5337" t="n">
        <v>221.234</v>
      </c>
      <c r="T5337" t="n">
        <v>397.839</v>
      </c>
    </row>
    <row r="5338">
      <c r="A5338" s="142" t="n">
        <v>44013</v>
      </c>
      <c r="B5338" t="n">
        <v>307.46</v>
      </c>
      <c r="C5338" t="n">
        <v>490.88</v>
      </c>
      <c r="D5338" t="n">
        <v>342.57</v>
      </c>
      <c r="E5338" t="n">
        <v>215.01</v>
      </c>
      <c r="F5338" t="n">
        <v>199.39</v>
      </c>
      <c r="G5338" t="n">
        <v>194.42</v>
      </c>
      <c r="H5338" t="n">
        <v>108.38</v>
      </c>
      <c r="I5338" t="n">
        <v>134.55</v>
      </c>
      <c r="J5338" t="n">
        <v>40.16</v>
      </c>
      <c r="K5338" t="n">
        <v>71.94</v>
      </c>
      <c r="L5338" t="n">
        <v>40002.92</v>
      </c>
      <c r="M5338" t="n">
        <v>297.45</v>
      </c>
      <c r="N5338" t="n">
        <v>1757477.05</v>
      </c>
      <c r="O5338" t="n">
        <v>85.26000000000001</v>
      </c>
      <c r="P5338" t="n">
        <v>7.76</v>
      </c>
      <c r="Q5338" t="n">
        <v>114.36</v>
      </c>
      <c r="R5338" t="n">
        <v>213.136</v>
      </c>
      <c r="S5338" t="n">
        <v>221.665</v>
      </c>
      <c r="T5338" t="n">
        <v>399.272</v>
      </c>
    </row>
    <row r="5339">
      <c r="A5339" s="142" t="n">
        <v>44014</v>
      </c>
      <c r="B5339" t="n">
        <v>311.13</v>
      </c>
      <c r="C5339" t="n">
        <v>496.72</v>
      </c>
      <c r="D5339" t="n">
        <v>346.67</v>
      </c>
      <c r="E5339" t="n">
        <v>217.58</v>
      </c>
      <c r="F5339" t="n">
        <v>201.77</v>
      </c>
      <c r="G5339" t="n">
        <v>197.28</v>
      </c>
      <c r="H5339" t="n">
        <v>108.25</v>
      </c>
      <c r="I5339" t="n">
        <v>134.2</v>
      </c>
      <c r="J5339" t="n">
        <v>40.44</v>
      </c>
      <c r="K5339" t="n">
        <v>70.73999999999999</v>
      </c>
      <c r="L5339" t="n">
        <v>40088.65</v>
      </c>
      <c r="M5339" t="n">
        <v>295.85</v>
      </c>
      <c r="N5339" t="n">
        <v>1735743.61</v>
      </c>
      <c r="O5339" t="n">
        <v>84.31</v>
      </c>
      <c r="P5339" t="n">
        <v>7.7</v>
      </c>
      <c r="Q5339" t="n">
        <v>114.81</v>
      </c>
      <c r="R5339" t="n">
        <v>217.367</v>
      </c>
      <c r="S5339" t="n">
        <v>224.423</v>
      </c>
      <c r="T5339" t="n">
        <v>409.914</v>
      </c>
    </row>
    <row r="5340">
      <c r="A5340" s="142" t="n">
        <v>44015</v>
      </c>
      <c r="B5340" t="n">
        <v>309.08</v>
      </c>
      <c r="C5340" t="n">
        <v>493.53</v>
      </c>
      <c r="D5340" t="n">
        <v>344.25</v>
      </c>
      <c r="E5340" t="n">
        <v>216.18</v>
      </c>
      <c r="F5340" t="n">
        <v>200.32</v>
      </c>
      <c r="G5340" t="n">
        <v>195.35</v>
      </c>
      <c r="H5340" t="n">
        <v>108.99</v>
      </c>
      <c r="I5340" t="n">
        <v>135.14</v>
      </c>
      <c r="J5340" t="n">
        <v>40.02</v>
      </c>
      <c r="K5340" t="n">
        <v>71.14</v>
      </c>
      <c r="L5340" t="n">
        <v>40088.65</v>
      </c>
      <c r="M5340" t="n">
        <v>297.53</v>
      </c>
      <c r="N5340" t="n">
        <v>1739065.19</v>
      </c>
      <c r="O5340" t="n">
        <v>84.31</v>
      </c>
      <c r="P5340" t="n">
        <v>7.71</v>
      </c>
      <c r="Q5340" t="n">
        <v>114.81</v>
      </c>
      <c r="R5340" t="n">
        <v>215.599</v>
      </c>
      <c r="S5340" t="n">
        <v>224.298</v>
      </c>
      <c r="T5340" t="n">
        <v>413.266</v>
      </c>
    </row>
    <row r="5341">
      <c r="A5341" s="142" t="n">
        <v>44018</v>
      </c>
      <c r="B5341" t="n">
        <v>309.76</v>
      </c>
      <c r="C5341" t="n">
        <v>494.56</v>
      </c>
      <c r="D5341" t="n">
        <v>345.04</v>
      </c>
      <c r="E5341" t="n">
        <v>216.65</v>
      </c>
      <c r="F5341" t="n">
        <v>200.79</v>
      </c>
      <c r="G5341" t="n">
        <v>196.03</v>
      </c>
      <c r="H5341" t="n">
        <v>108.82</v>
      </c>
      <c r="I5341" t="n">
        <v>134.86</v>
      </c>
      <c r="J5341" t="n">
        <v>40.11</v>
      </c>
      <c r="K5341" t="n">
        <v>72.48</v>
      </c>
      <c r="L5341" t="n">
        <v>40403.25</v>
      </c>
      <c r="M5341" t="n">
        <v>300.35</v>
      </c>
      <c r="N5341" t="n">
        <v>1756230.17</v>
      </c>
      <c r="O5341" t="n">
        <v>84.98999999999999</v>
      </c>
      <c r="P5341" t="n">
        <v>7.79</v>
      </c>
      <c r="Q5341" t="n">
        <v>114.1</v>
      </c>
      <c r="R5341" t="n">
        <v>219.04</v>
      </c>
      <c r="S5341" t="n">
        <v>226.878</v>
      </c>
      <c r="T5341" t="n">
        <v>421.524</v>
      </c>
    </row>
    <row r="5342">
      <c r="A5342" s="142" t="n">
        <v>44019</v>
      </c>
      <c r="B5342" t="n">
        <v>313.53</v>
      </c>
      <c r="C5342" t="n">
        <v>500.79</v>
      </c>
      <c r="D5342" t="n">
        <v>349.22</v>
      </c>
      <c r="E5342" t="n">
        <v>219.39</v>
      </c>
      <c r="F5342" t="n">
        <v>203.23</v>
      </c>
      <c r="G5342" t="n">
        <v>199.75</v>
      </c>
      <c r="H5342" t="n">
        <v>111</v>
      </c>
      <c r="I5342" t="n">
        <v>137.6</v>
      </c>
      <c r="J5342" t="n">
        <v>40.69</v>
      </c>
      <c r="K5342" t="n">
        <v>73.44</v>
      </c>
      <c r="L5342" t="n">
        <v>40859.57</v>
      </c>
      <c r="M5342" t="n">
        <v>308.09</v>
      </c>
      <c r="N5342" t="n">
        <v>1804402.15</v>
      </c>
      <c r="O5342" t="n">
        <v>87.33</v>
      </c>
      <c r="P5342" t="n">
        <v>8.06</v>
      </c>
      <c r="Q5342" t="n">
        <v>115.42</v>
      </c>
      <c r="R5342" t="n">
        <v>217.689</v>
      </c>
      <c r="S5342" t="n">
        <v>225.478</v>
      </c>
      <c r="T5342" t="n">
        <v>419.785</v>
      </c>
    </row>
    <row r="5343">
      <c r="A5343" s="142" t="n">
        <v>44020</v>
      </c>
      <c r="B5343" t="n">
        <v>323.96</v>
      </c>
      <c r="C5343" t="n">
        <v>517.84</v>
      </c>
      <c r="D5343" t="n">
        <v>360.81</v>
      </c>
      <c r="E5343" t="n">
        <v>226.86</v>
      </c>
      <c r="F5343" t="n">
        <v>210</v>
      </c>
      <c r="G5343" t="n">
        <v>205.82</v>
      </c>
      <c r="H5343" t="n">
        <v>111.78</v>
      </c>
      <c r="I5343" t="n">
        <v>138.42</v>
      </c>
      <c r="J5343" t="n">
        <v>42.43</v>
      </c>
      <c r="K5343" t="n">
        <v>75.23</v>
      </c>
      <c r="L5343" t="n">
        <v>41349.48</v>
      </c>
      <c r="M5343" t="n">
        <v>314.96</v>
      </c>
      <c r="N5343" t="n">
        <v>1852492.78</v>
      </c>
      <c r="O5343" t="n">
        <v>89.09</v>
      </c>
      <c r="P5343" t="n">
        <v>8.24</v>
      </c>
      <c r="Q5343" t="n">
        <v>120.51</v>
      </c>
      <c r="R5343" t="n">
        <v>216.339</v>
      </c>
      <c r="S5343" t="n">
        <v>225.95</v>
      </c>
      <c r="T5343" t="n">
        <v>425.274</v>
      </c>
    </row>
    <row r="5344">
      <c r="A5344" s="142" t="n">
        <v>44021</v>
      </c>
      <c r="B5344" t="n">
        <v>333.5</v>
      </c>
      <c r="C5344" t="n">
        <v>533.62</v>
      </c>
      <c r="D5344" t="n">
        <v>371.39</v>
      </c>
      <c r="E5344" t="n">
        <v>233.78</v>
      </c>
      <c r="F5344" t="n">
        <v>216.17</v>
      </c>
      <c r="G5344" t="n">
        <v>212.68</v>
      </c>
      <c r="H5344" t="n">
        <v>113.67</v>
      </c>
      <c r="I5344" t="n">
        <v>140.64</v>
      </c>
      <c r="J5344" t="n">
        <v>43.02</v>
      </c>
      <c r="K5344" t="n">
        <v>75.54000000000001</v>
      </c>
      <c r="L5344" t="n">
        <v>40861.76</v>
      </c>
      <c r="M5344" t="n">
        <v>315.85</v>
      </c>
      <c r="N5344" t="n">
        <v>1862445.33</v>
      </c>
      <c r="O5344" t="n">
        <v>89.45999999999999</v>
      </c>
      <c r="P5344" t="n">
        <v>8.31</v>
      </c>
      <c r="Q5344" t="n">
        <v>122.07</v>
      </c>
      <c r="R5344" t="n">
        <v>214.688</v>
      </c>
      <c r="S5344" t="n">
        <v>225.891</v>
      </c>
      <c r="T5344" t="n">
        <v>430.523</v>
      </c>
    </row>
    <row r="5345">
      <c r="A5345" s="142" t="n">
        <v>44022</v>
      </c>
      <c r="B5345" t="n">
        <v>334.93</v>
      </c>
      <c r="C5345" t="n">
        <v>536.52</v>
      </c>
      <c r="D5345" t="n">
        <v>372.93</v>
      </c>
      <c r="E5345" t="n">
        <v>235.05</v>
      </c>
      <c r="F5345" t="n">
        <v>217.09</v>
      </c>
      <c r="G5345" t="n">
        <v>212.96</v>
      </c>
      <c r="H5345" t="n">
        <v>113.36</v>
      </c>
      <c r="I5345" t="n">
        <v>140.22</v>
      </c>
      <c r="J5345" t="n">
        <v>42.3</v>
      </c>
      <c r="K5345" t="n">
        <v>75.2</v>
      </c>
      <c r="L5345" t="n">
        <v>41009.37</v>
      </c>
      <c r="M5345" t="n">
        <v>314.3</v>
      </c>
      <c r="N5345" t="n">
        <v>1842632.96</v>
      </c>
      <c r="O5345" t="n">
        <v>88.2</v>
      </c>
      <c r="P5345" t="n">
        <v>8.23</v>
      </c>
      <c r="Q5345" t="n">
        <v>119.94</v>
      </c>
      <c r="R5345" t="n">
        <v>216.582</v>
      </c>
      <c r="S5345" t="n">
        <v>226.768</v>
      </c>
      <c r="T5345" t="n">
        <v>425.468</v>
      </c>
    </row>
    <row r="5346">
      <c r="A5346" s="142" t="n">
        <v>44025</v>
      </c>
      <c r="B5346" t="n">
        <v>331.63</v>
      </c>
      <c r="C5346" t="n">
        <v>531.03</v>
      </c>
      <c r="D5346" t="n">
        <v>369.3</v>
      </c>
      <c r="E5346" t="n">
        <v>232.67</v>
      </c>
      <c r="F5346" t="n">
        <v>214.97</v>
      </c>
      <c r="G5346" t="n">
        <v>211.32</v>
      </c>
      <c r="H5346" t="n">
        <v>113.52</v>
      </c>
      <c r="I5346" t="n">
        <v>140.43</v>
      </c>
      <c r="J5346" t="n">
        <v>42.5</v>
      </c>
      <c r="K5346" t="n">
        <v>73.45</v>
      </c>
      <c r="L5346" t="n">
        <v>41811.34</v>
      </c>
      <c r="M5346" t="n">
        <v>304.87</v>
      </c>
      <c r="N5346" t="n">
        <v>1779275.01</v>
      </c>
      <c r="O5346" t="n">
        <v>85.39</v>
      </c>
      <c r="P5346" t="n">
        <v>7.92</v>
      </c>
      <c r="Q5346" t="n">
        <v>120.85</v>
      </c>
      <c r="R5346" t="n">
        <v>218.749</v>
      </c>
      <c r="S5346" t="n">
        <v>225.323</v>
      </c>
      <c r="T5346" t="n">
        <v>424.508</v>
      </c>
    </row>
    <row r="5347">
      <c r="A5347" s="142" t="n">
        <v>44026</v>
      </c>
      <c r="B5347" t="n">
        <v>323</v>
      </c>
      <c r="C5347" t="n">
        <v>517.33</v>
      </c>
      <c r="D5347" t="n">
        <v>359.68</v>
      </c>
      <c r="E5347" t="n">
        <v>226.67</v>
      </c>
      <c r="F5347" t="n">
        <v>209.38</v>
      </c>
      <c r="G5347" t="n">
        <v>206.74</v>
      </c>
      <c r="H5347" t="n">
        <v>113.28</v>
      </c>
      <c r="I5347" t="n">
        <v>140.1</v>
      </c>
      <c r="J5347" t="n">
        <v>40.75</v>
      </c>
      <c r="K5347" t="n">
        <v>73.45</v>
      </c>
      <c r="L5347" t="n">
        <v>41811.34</v>
      </c>
      <c r="M5347" t="n">
        <v>304.87</v>
      </c>
      <c r="N5347" t="n">
        <v>1779275.01</v>
      </c>
      <c r="O5347" t="n">
        <v>85.39</v>
      </c>
      <c r="P5347" t="n">
        <v>8.06</v>
      </c>
      <c r="Q5347" t="n">
        <v>116.22</v>
      </c>
      <c r="R5347" t="n">
        <v>217.09</v>
      </c>
      <c r="S5347" t="n">
        <v>225.916</v>
      </c>
      <c r="T5347" t="n">
        <v>418.757</v>
      </c>
    </row>
    <row r="5348">
      <c r="A5348" s="142" t="n">
        <v>44027</v>
      </c>
      <c r="B5348" t="n">
        <v>327.98</v>
      </c>
      <c r="C5348" t="n">
        <v>525.1900000000001</v>
      </c>
      <c r="D5348" t="n">
        <v>365.25</v>
      </c>
      <c r="E5348" t="n">
        <v>230.12</v>
      </c>
      <c r="F5348" t="n">
        <v>212.62</v>
      </c>
      <c r="G5348" t="n">
        <v>210.49</v>
      </c>
      <c r="H5348" t="n">
        <v>114.01</v>
      </c>
      <c r="I5348" t="n">
        <v>141</v>
      </c>
      <c r="J5348" t="n">
        <v>41.44</v>
      </c>
      <c r="K5348" t="n">
        <v>73.58</v>
      </c>
      <c r="L5348" t="n">
        <v>41448.17</v>
      </c>
      <c r="M5348" t="n">
        <v>311.5</v>
      </c>
      <c r="N5348" t="n">
        <v>1831516.29</v>
      </c>
      <c r="O5348" t="n">
        <v>87.97</v>
      </c>
      <c r="P5348" t="n">
        <v>8.140000000000001</v>
      </c>
      <c r="Q5348" t="n">
        <v>117.91</v>
      </c>
      <c r="R5348" t="n">
        <v>220.808</v>
      </c>
      <c r="S5348" t="n">
        <v>228.158</v>
      </c>
      <c r="T5348" t="n">
        <v>420.88</v>
      </c>
    </row>
    <row r="5349">
      <c r="A5349" s="142" t="n">
        <v>44028</v>
      </c>
      <c r="B5349" t="n">
        <v>331.72</v>
      </c>
      <c r="C5349" t="n">
        <v>531.38</v>
      </c>
      <c r="D5349" t="n">
        <v>369.38</v>
      </c>
      <c r="E5349" t="n">
        <v>232.84</v>
      </c>
      <c r="F5349" t="n">
        <v>215.03</v>
      </c>
      <c r="G5349" t="n">
        <v>213.26</v>
      </c>
      <c r="H5349" t="n">
        <v>115.87</v>
      </c>
      <c r="I5349" t="n">
        <v>143.3</v>
      </c>
      <c r="J5349" t="n">
        <v>41.68</v>
      </c>
      <c r="K5349" t="n">
        <v>72.59999999999999</v>
      </c>
      <c r="L5349" t="n">
        <v>41239.52</v>
      </c>
      <c r="M5349" t="n">
        <v>308.21</v>
      </c>
      <c r="N5349" t="n">
        <v>1803493.24</v>
      </c>
      <c r="O5349" t="n">
        <v>86.77</v>
      </c>
      <c r="P5349" t="n">
        <v>8.01</v>
      </c>
      <c r="Q5349" t="n">
        <v>119.18</v>
      </c>
      <c r="R5349" t="n">
        <v>219.779</v>
      </c>
      <c r="S5349" t="n">
        <v>226.492</v>
      </c>
      <c r="T5349" t="n">
        <v>412.4705</v>
      </c>
    </row>
    <row r="5350">
      <c r="A5350" s="142" t="n">
        <v>44029</v>
      </c>
      <c r="B5350" t="n">
        <v>326.05</v>
      </c>
      <c r="C5350" t="n">
        <v>522.5599999999999</v>
      </c>
      <c r="D5350" t="n">
        <v>363.03</v>
      </c>
      <c r="E5350" t="n">
        <v>228.98</v>
      </c>
      <c r="F5350" t="n">
        <v>211.36</v>
      </c>
      <c r="G5350" t="n">
        <v>209.85</v>
      </c>
      <c r="H5350" t="n">
        <v>114.61</v>
      </c>
      <c r="I5350" t="n">
        <v>141.73</v>
      </c>
      <c r="J5350" t="n">
        <v>41.63</v>
      </c>
      <c r="K5350" t="n">
        <v>73.88</v>
      </c>
      <c r="L5350" t="n">
        <v>41711.8</v>
      </c>
      <c r="M5350" t="n">
        <v>317.45</v>
      </c>
      <c r="N5350" t="n">
        <v>1843859.54</v>
      </c>
      <c r="O5350" t="n">
        <v>88.84</v>
      </c>
      <c r="P5350" t="n">
        <v>8.16</v>
      </c>
      <c r="Q5350" t="n">
        <v>118.64</v>
      </c>
      <c r="R5350" t="n">
        <v>220.116</v>
      </c>
      <c r="S5350" t="n">
        <v>227.374</v>
      </c>
      <c r="T5350" t="n">
        <v>416.452</v>
      </c>
    </row>
    <row r="5351">
      <c r="A5351" s="142" t="n">
        <v>44032</v>
      </c>
      <c r="B5351" t="n">
        <v>334.78</v>
      </c>
      <c r="C5351" t="n">
        <v>535.97</v>
      </c>
      <c r="D5351" t="n">
        <v>372.88</v>
      </c>
      <c r="E5351" t="n">
        <v>234.87</v>
      </c>
      <c r="F5351" t="n">
        <v>217.05</v>
      </c>
      <c r="G5351" t="n">
        <v>215.32</v>
      </c>
      <c r="H5351" t="n">
        <v>116.79</v>
      </c>
      <c r="I5351" t="n">
        <v>144.43</v>
      </c>
      <c r="J5351" t="n">
        <v>43.18</v>
      </c>
      <c r="K5351" t="n">
        <v>75.79000000000001</v>
      </c>
      <c r="L5351" t="n">
        <v>42195.36</v>
      </c>
      <c r="M5351" t="n">
        <v>328.95</v>
      </c>
      <c r="N5351" t="n">
        <v>1902831.27</v>
      </c>
      <c r="O5351" t="n">
        <v>91.09</v>
      </c>
      <c r="P5351" t="n">
        <v>8.42</v>
      </c>
      <c r="Q5351" t="n">
        <v>123.17</v>
      </c>
      <c r="R5351" t="n">
        <v>221.655</v>
      </c>
      <c r="S5351" t="n">
        <v>228.924</v>
      </c>
      <c r="T5351" t="n">
        <v>419.522</v>
      </c>
    </row>
    <row r="5352">
      <c r="A5352" s="142" t="n">
        <v>44033</v>
      </c>
      <c r="B5352" t="n">
        <v>343.63</v>
      </c>
      <c r="C5352" t="n">
        <v>550.91</v>
      </c>
      <c r="D5352" t="n">
        <v>382.57</v>
      </c>
      <c r="E5352" t="n">
        <v>241.43</v>
      </c>
      <c r="F5352" t="n">
        <v>222.76</v>
      </c>
      <c r="G5352" t="n">
        <v>221.34</v>
      </c>
      <c r="H5352" t="n">
        <v>118.73</v>
      </c>
      <c r="I5352" t="n">
        <v>146.78</v>
      </c>
      <c r="J5352" t="n">
        <v>44.48</v>
      </c>
      <c r="K5352" t="n">
        <v>77.09999999999999</v>
      </c>
      <c r="L5352" t="n">
        <v>43991.74</v>
      </c>
      <c r="M5352" t="n">
        <v>337.75</v>
      </c>
      <c r="N5352" t="n">
        <v>1931851.6</v>
      </c>
      <c r="O5352" t="n">
        <v>91.97</v>
      </c>
      <c r="P5352" t="n">
        <v>8.52</v>
      </c>
      <c r="Q5352" t="n">
        <v>126.42</v>
      </c>
      <c r="R5352" t="n">
        <v>222.324</v>
      </c>
      <c r="S5352" t="n">
        <v>229.277</v>
      </c>
      <c r="T5352" t="n">
        <v>426.159</v>
      </c>
    </row>
    <row r="5353">
      <c r="A5353" s="142" t="n">
        <v>44034</v>
      </c>
      <c r="B5353" t="n">
        <v>351.65</v>
      </c>
      <c r="C5353" t="n">
        <v>563.79</v>
      </c>
      <c r="D5353" t="n">
        <v>391.53</v>
      </c>
      <c r="E5353" t="n">
        <v>247.08</v>
      </c>
      <c r="F5353" t="n">
        <v>227.97</v>
      </c>
      <c r="G5353" t="n">
        <v>227.47</v>
      </c>
      <c r="H5353" t="n">
        <v>120.26</v>
      </c>
      <c r="I5353" t="n">
        <v>148.67</v>
      </c>
      <c r="J5353" t="n">
        <v>44.28</v>
      </c>
      <c r="K5353" t="n">
        <v>77.06</v>
      </c>
      <c r="L5353" t="n">
        <v>45414.15</v>
      </c>
      <c r="M5353" t="n">
        <v>340.19</v>
      </c>
      <c r="N5353" t="n">
        <v>1957031.58</v>
      </c>
      <c r="O5353" t="n">
        <v>92.29000000000001</v>
      </c>
      <c r="P5353" t="n">
        <v>8.609999999999999</v>
      </c>
      <c r="Q5353" t="n">
        <v>126.16</v>
      </c>
      <c r="R5353" t="n">
        <v>220.275</v>
      </c>
      <c r="S5353" t="n">
        <v>227.524</v>
      </c>
      <c r="T5353" t="n">
        <v>419.16</v>
      </c>
    </row>
    <row r="5354">
      <c r="A5354" s="142" t="n">
        <v>44035</v>
      </c>
      <c r="B5354" t="n">
        <v>358</v>
      </c>
      <c r="C5354" t="n">
        <v>575.0599999999999</v>
      </c>
      <c r="D5354" t="n">
        <v>398.41</v>
      </c>
      <c r="E5354" t="n">
        <v>252.02</v>
      </c>
      <c r="F5354" t="n">
        <v>232.06</v>
      </c>
      <c r="G5354" t="n">
        <v>233.68</v>
      </c>
      <c r="H5354" t="n">
        <v>120.94</v>
      </c>
      <c r="I5354" t="n">
        <v>149.46</v>
      </c>
      <c r="J5354" t="n">
        <v>44.53</v>
      </c>
      <c r="K5354" t="n">
        <v>76.59999999999999</v>
      </c>
      <c r="L5354" t="n">
        <v>45675.42</v>
      </c>
      <c r="M5354" t="n">
        <v>334.44</v>
      </c>
      <c r="N5354" t="n">
        <v>1908918.66</v>
      </c>
      <c r="O5354" t="n">
        <v>90.59999999999999</v>
      </c>
      <c r="P5354" t="n">
        <v>8.5</v>
      </c>
      <c r="Q5354" t="n">
        <v>126.57</v>
      </c>
      <c r="R5354" t="n">
        <v>220.388</v>
      </c>
      <c r="S5354" t="n">
        <v>225.819</v>
      </c>
      <c r="T5354" t="n">
        <v>419.177</v>
      </c>
    </row>
    <row r="5355">
      <c r="A5355" s="142" t="n">
        <v>44036</v>
      </c>
      <c r="B5355" t="n">
        <v>352.33</v>
      </c>
      <c r="C5355" t="n">
        <v>566.6799999999999</v>
      </c>
      <c r="D5355" t="n">
        <v>392.02</v>
      </c>
      <c r="E5355" t="n">
        <v>248.35</v>
      </c>
      <c r="F5355" t="n">
        <v>228.38</v>
      </c>
      <c r="G5355" t="n">
        <v>230.02</v>
      </c>
      <c r="H5355" t="n">
        <v>121</v>
      </c>
      <c r="I5355" t="n">
        <v>149.52</v>
      </c>
      <c r="J5355" t="n">
        <v>44.11</v>
      </c>
      <c r="K5355" t="n">
        <v>77.45999999999999</v>
      </c>
      <c r="L5355" t="n">
        <v>45837.5</v>
      </c>
      <c r="M5355" t="n">
        <v>342.04</v>
      </c>
      <c r="N5355" t="n">
        <v>1938012.65</v>
      </c>
      <c r="O5355" t="n">
        <v>92.54000000000001</v>
      </c>
      <c r="P5355" t="n">
        <v>8.619999999999999</v>
      </c>
      <c r="Q5355" t="n">
        <v>125.45</v>
      </c>
      <c r="R5355" t="n">
        <v>216.66</v>
      </c>
      <c r="S5355" t="n">
        <v>223.393</v>
      </c>
      <c r="T5355" t="n">
        <v>411.487</v>
      </c>
    </row>
    <row r="5356">
      <c r="A5356" s="142" t="n">
        <v>44039</v>
      </c>
      <c r="B5356" t="n">
        <v>356.95</v>
      </c>
      <c r="C5356" t="n">
        <v>573.4400000000001</v>
      </c>
      <c r="D5356" t="n">
        <v>397.31</v>
      </c>
      <c r="E5356" t="n">
        <v>251.34</v>
      </c>
      <c r="F5356" t="n">
        <v>231.41</v>
      </c>
      <c r="G5356" t="n">
        <v>233.65</v>
      </c>
      <c r="H5356" t="n">
        <v>121.44</v>
      </c>
      <c r="I5356" t="n">
        <v>150.05</v>
      </c>
      <c r="J5356" t="n">
        <v>46.42</v>
      </c>
      <c r="K5356" t="n">
        <v>80.66</v>
      </c>
      <c r="L5356" t="n">
        <v>47205.42</v>
      </c>
      <c r="M5356" t="n">
        <v>353.9</v>
      </c>
      <c r="N5356" t="n">
        <v>2011361.87</v>
      </c>
      <c r="O5356" t="n">
        <v>95.54000000000001</v>
      </c>
      <c r="P5356" t="n">
        <v>8.99</v>
      </c>
      <c r="Q5356" t="n">
        <v>132.03</v>
      </c>
      <c r="R5356" t="n">
        <v>215.924</v>
      </c>
      <c r="S5356" t="n">
        <v>222.509</v>
      </c>
      <c r="T5356" t="n">
        <v>411.005</v>
      </c>
    </row>
    <row r="5357">
      <c r="A5357" s="142" t="n">
        <v>44040</v>
      </c>
      <c r="B5357" t="n">
        <v>371.16</v>
      </c>
      <c r="C5357" t="n">
        <v>596.36</v>
      </c>
      <c r="D5357" t="n">
        <v>413.08</v>
      </c>
      <c r="E5357" t="n">
        <v>261.39</v>
      </c>
      <c r="F5357" t="n">
        <v>240.62</v>
      </c>
      <c r="G5357" t="n">
        <v>246.13</v>
      </c>
      <c r="H5357" t="n">
        <v>124.55</v>
      </c>
      <c r="I5357" t="n">
        <v>153.88</v>
      </c>
      <c r="J5357" t="n">
        <v>45.49</v>
      </c>
      <c r="K5357" t="n">
        <v>80.20999999999999</v>
      </c>
      <c r="L5357" t="n">
        <v>47385.98</v>
      </c>
      <c r="M5357" t="n">
        <v>350.62</v>
      </c>
      <c r="N5357" t="n">
        <v>2003454.89</v>
      </c>
      <c r="O5357" t="n">
        <v>95.27</v>
      </c>
      <c r="P5357" t="n">
        <v>8.960000000000001</v>
      </c>
      <c r="Q5357" t="n">
        <v>129.26</v>
      </c>
      <c r="R5357" t="n">
        <v>216.771</v>
      </c>
      <c r="S5357" t="n">
        <v>222.68</v>
      </c>
      <c r="T5357" t="n">
        <v>416.156</v>
      </c>
    </row>
    <row r="5358">
      <c r="A5358" s="142" t="n">
        <v>44041</v>
      </c>
      <c r="B5358" t="n">
        <v>369.89</v>
      </c>
      <c r="C5358" t="n">
        <v>594.4</v>
      </c>
      <c r="D5358" t="n">
        <v>411.68</v>
      </c>
      <c r="E5358" t="n">
        <v>260.53</v>
      </c>
      <c r="F5358" t="n">
        <v>239.8</v>
      </c>
      <c r="G5358" t="n">
        <v>244.27</v>
      </c>
      <c r="H5358" t="n">
        <v>123.63</v>
      </c>
      <c r="I5358" t="n">
        <v>152.72</v>
      </c>
      <c r="J5358" t="n">
        <v>45.38</v>
      </c>
      <c r="K5358" t="n">
        <v>79.7</v>
      </c>
      <c r="L5358" t="n">
        <v>46799.38</v>
      </c>
      <c r="M5358" t="n">
        <v>348.98</v>
      </c>
      <c r="N5358" t="n">
        <v>1974322.95</v>
      </c>
      <c r="O5358" t="n">
        <v>94.02</v>
      </c>
      <c r="P5358" t="n">
        <v>8.82</v>
      </c>
      <c r="Q5358" t="n">
        <v>128.96</v>
      </c>
      <c r="R5358" t="n">
        <v>216.645</v>
      </c>
      <c r="S5358" t="n">
        <v>223.6</v>
      </c>
      <c r="T5358" t="n">
        <v>416.316</v>
      </c>
    </row>
    <row r="5359">
      <c r="A5359" s="142" t="n">
        <v>44042</v>
      </c>
      <c r="B5359" t="n">
        <v>364.49</v>
      </c>
      <c r="C5359" t="n">
        <v>585.98</v>
      </c>
      <c r="D5359" t="n">
        <v>405.63</v>
      </c>
      <c r="E5359" t="n">
        <v>256.85</v>
      </c>
      <c r="F5359" t="n">
        <v>236.3</v>
      </c>
      <c r="G5359" t="n">
        <v>241.65</v>
      </c>
      <c r="H5359" t="n">
        <v>122.37</v>
      </c>
      <c r="I5359" t="n">
        <v>151.19</v>
      </c>
      <c r="J5359" t="n">
        <v>44.48</v>
      </c>
      <c r="K5359" t="n">
        <v>77.56999999999999</v>
      </c>
      <c r="L5359" t="n">
        <v>45332.41</v>
      </c>
      <c r="M5359" t="n">
        <v>335.49</v>
      </c>
      <c r="N5359" t="n">
        <v>1910837.46</v>
      </c>
      <c r="O5359" t="n">
        <v>91.09999999999999</v>
      </c>
      <c r="P5359" t="n">
        <v>8.5</v>
      </c>
      <c r="Q5359" t="n">
        <v>126.47</v>
      </c>
      <c r="R5359" t="n">
        <v>211.9</v>
      </c>
      <c r="S5359" t="n">
        <v>221.801</v>
      </c>
      <c r="T5359" t="n">
        <v>413.892</v>
      </c>
    </row>
    <row r="5360">
      <c r="A5360" s="142" t="n">
        <v>44043</v>
      </c>
      <c r="B5360" t="n">
        <v>352.1</v>
      </c>
      <c r="C5360" t="n">
        <v>566.23</v>
      </c>
      <c r="D5360" t="n">
        <v>391.82</v>
      </c>
      <c r="E5360" t="n">
        <v>248.2</v>
      </c>
      <c r="F5360" t="n">
        <v>228.26</v>
      </c>
      <c r="G5360" t="n">
        <v>233.84</v>
      </c>
      <c r="H5360" t="n">
        <v>118.35</v>
      </c>
      <c r="I5360" t="n">
        <v>146.23</v>
      </c>
      <c r="J5360" t="n">
        <v>44.33</v>
      </c>
      <c r="K5360" t="n">
        <v>79.27</v>
      </c>
      <c r="L5360" t="n">
        <v>45959.2</v>
      </c>
      <c r="M5360" t="n">
        <v>340.98</v>
      </c>
      <c r="N5360" t="n">
        <v>1988916.47</v>
      </c>
      <c r="O5360" t="n">
        <v>93.55</v>
      </c>
      <c r="P5360" t="n">
        <v>8.81</v>
      </c>
      <c r="Q5360" t="n">
        <v>126.43</v>
      </c>
      <c r="R5360" t="n">
        <v>209.767</v>
      </c>
      <c r="S5360" t="n">
        <v>221.243</v>
      </c>
      <c r="T5360" t="n">
        <v>411.639</v>
      </c>
    </row>
    <row r="5361">
      <c r="A5361" s="142" t="n">
        <v>44046</v>
      </c>
      <c r="B5361" t="n">
        <v>360.52</v>
      </c>
      <c r="C5361" t="n">
        <v>578.7</v>
      </c>
      <c r="D5361" t="n">
        <v>401.4</v>
      </c>
      <c r="E5361" t="n">
        <v>253.68</v>
      </c>
      <c r="F5361" t="n">
        <v>233.77</v>
      </c>
      <c r="G5361" t="n">
        <v>240.09</v>
      </c>
      <c r="H5361" t="n">
        <v>119.3</v>
      </c>
      <c r="I5361" t="n">
        <v>147.46</v>
      </c>
      <c r="J5361" t="n">
        <v>45.16</v>
      </c>
      <c r="K5361" t="n">
        <v>79.81999999999999</v>
      </c>
      <c r="L5361" t="n">
        <v>46124.53</v>
      </c>
      <c r="M5361" t="n">
        <v>343.29</v>
      </c>
      <c r="N5361" t="n">
        <v>1991893.09</v>
      </c>
      <c r="O5361" t="n">
        <v>93.55</v>
      </c>
      <c r="P5361" t="n">
        <v>8.82</v>
      </c>
      <c r="Q5361" t="n">
        <v>128.67</v>
      </c>
      <c r="R5361" t="n">
        <v>214.076</v>
      </c>
      <c r="S5361" t="n">
        <v>224.476</v>
      </c>
      <c r="T5361" t="n">
        <v>414.315</v>
      </c>
    </row>
    <row r="5362">
      <c r="A5362" s="142" t="n">
        <v>44047</v>
      </c>
      <c r="B5362" t="n">
        <v>363.7</v>
      </c>
      <c r="C5362" t="n">
        <v>583.8099999999999</v>
      </c>
      <c r="D5362" t="n">
        <v>404.91</v>
      </c>
      <c r="E5362" t="n">
        <v>255.93</v>
      </c>
      <c r="F5362" t="n">
        <v>235.83</v>
      </c>
      <c r="G5362" t="n">
        <v>240.42</v>
      </c>
      <c r="H5362" t="n">
        <v>120.6</v>
      </c>
      <c r="I5362" t="n">
        <v>149.05</v>
      </c>
      <c r="J5362" t="n">
        <v>44.87</v>
      </c>
      <c r="K5362" t="n">
        <v>81.73999999999999</v>
      </c>
      <c r="L5362" t="n">
        <v>47439.85</v>
      </c>
      <c r="M5362" t="n">
        <v>354.65</v>
      </c>
      <c r="N5362" t="n">
        <v>2045296.66</v>
      </c>
      <c r="O5362" t="n">
        <v>96.34999999999999</v>
      </c>
      <c r="P5362" t="n">
        <v>9.050000000000001</v>
      </c>
      <c r="Q5362" t="n">
        <v>127.5</v>
      </c>
      <c r="R5362" t="n">
        <v>213.981</v>
      </c>
      <c r="S5362" t="n">
        <v>225.522</v>
      </c>
      <c r="T5362" t="n">
        <v>418.196</v>
      </c>
    </row>
    <row r="5363">
      <c r="A5363" s="142" t="n">
        <v>44048</v>
      </c>
      <c r="B5363" t="n">
        <v>373.77</v>
      </c>
      <c r="C5363" t="n">
        <v>600.63</v>
      </c>
      <c r="D5363" t="n">
        <v>416.02</v>
      </c>
      <c r="E5363" t="n">
        <v>263.31</v>
      </c>
      <c r="F5363" t="n">
        <v>242.35</v>
      </c>
      <c r="G5363" t="n">
        <v>247.42</v>
      </c>
      <c r="H5363" t="n">
        <v>123.52</v>
      </c>
      <c r="I5363" t="n">
        <v>152.61</v>
      </c>
      <c r="J5363" t="n">
        <v>47.37</v>
      </c>
      <c r="K5363" t="n">
        <v>83.54000000000001</v>
      </c>
      <c r="L5363" t="n">
        <v>48551.09</v>
      </c>
      <c r="M5363" t="n">
        <v>357.24</v>
      </c>
      <c r="N5363" t="n">
        <v>2063989.94</v>
      </c>
      <c r="O5363" t="n">
        <v>96.58</v>
      </c>
      <c r="P5363" t="n">
        <v>9.17</v>
      </c>
      <c r="Q5363" t="n">
        <v>134.49</v>
      </c>
      <c r="R5363" t="n">
        <v>214.867</v>
      </c>
      <c r="S5363" t="n">
        <v>225.055</v>
      </c>
      <c r="T5363" t="n">
        <v>418.864</v>
      </c>
    </row>
    <row r="5364">
      <c r="A5364" s="142" t="n">
        <v>44049</v>
      </c>
      <c r="B5364" t="n">
        <v>380.24</v>
      </c>
      <c r="C5364" t="n">
        <v>611.86</v>
      </c>
      <c r="D5364" t="n">
        <v>423.11</v>
      </c>
      <c r="E5364" t="n">
        <v>268.24</v>
      </c>
      <c r="F5364" t="n">
        <v>246.52</v>
      </c>
      <c r="G5364" t="n">
        <v>254.42</v>
      </c>
      <c r="H5364" t="n">
        <v>126.81</v>
      </c>
      <c r="I5364" t="n">
        <v>156.5</v>
      </c>
      <c r="J5364" t="n">
        <v>47.15</v>
      </c>
      <c r="K5364" t="n">
        <v>84.59</v>
      </c>
      <c r="L5364" t="n">
        <v>49757.14</v>
      </c>
      <c r="M5364" t="n">
        <v>356.32</v>
      </c>
      <c r="N5364" t="n">
        <v>2046319.67</v>
      </c>
      <c r="O5364" t="n">
        <v>96.42</v>
      </c>
      <c r="P5364" t="n">
        <v>9.119999999999999</v>
      </c>
      <c r="Q5364" t="n">
        <v>133.57</v>
      </c>
      <c r="R5364" t="n">
        <v>213.369</v>
      </c>
      <c r="S5364" t="n">
        <v>226.259</v>
      </c>
      <c r="T5364" t="n">
        <v>421.65</v>
      </c>
    </row>
    <row r="5365">
      <c r="A5365" s="142" t="n">
        <v>44050</v>
      </c>
      <c r="B5365" t="n">
        <v>377.66</v>
      </c>
      <c r="C5365" t="n">
        <v>608.01</v>
      </c>
      <c r="D5365" t="n">
        <v>420.21</v>
      </c>
      <c r="E5365" t="n">
        <v>266.56</v>
      </c>
      <c r="F5365" t="n">
        <v>244.85</v>
      </c>
      <c r="G5365" t="n">
        <v>251.87</v>
      </c>
      <c r="H5365" t="n">
        <v>126.1</v>
      </c>
      <c r="I5365" t="n">
        <v>155.57</v>
      </c>
      <c r="J5365" t="n">
        <v>45.63</v>
      </c>
      <c r="K5365" t="n">
        <v>82.78</v>
      </c>
      <c r="L5365" t="n">
        <v>48254.54</v>
      </c>
      <c r="M5365" t="n">
        <v>347.73</v>
      </c>
      <c r="N5365" t="n">
        <v>1993988.76</v>
      </c>
      <c r="O5365" t="n">
        <v>93.90000000000001</v>
      </c>
      <c r="P5365" t="n">
        <v>8.91</v>
      </c>
      <c r="Q5365" t="n">
        <v>129.67</v>
      </c>
      <c r="R5365" t="n">
        <v>213.906</v>
      </c>
      <c r="S5365" t="n">
        <v>226.552</v>
      </c>
      <c r="T5365" t="n">
        <v>417.016</v>
      </c>
    </row>
    <row r="5366">
      <c r="A5366" s="142" t="n">
        <v>44053</v>
      </c>
      <c r="B5366" t="n">
        <v>367.24</v>
      </c>
      <c r="C5366" t="n">
        <v>591.39</v>
      </c>
      <c r="D5366" t="n">
        <v>408.6</v>
      </c>
      <c r="E5366" t="n">
        <v>259.29</v>
      </c>
      <c r="F5366" t="n">
        <v>238.1</v>
      </c>
      <c r="G5366" t="n">
        <v>243.78</v>
      </c>
      <c r="H5366" t="n">
        <v>123.89</v>
      </c>
      <c r="I5366" t="n">
        <v>152.87</v>
      </c>
      <c r="J5366" t="n">
        <v>46.04</v>
      </c>
      <c r="K5366" t="n">
        <v>82.45</v>
      </c>
      <c r="L5366" t="n">
        <v>49748.43</v>
      </c>
      <c r="M5366" t="n">
        <v>345.87</v>
      </c>
      <c r="N5366" t="n">
        <v>1983898.49</v>
      </c>
      <c r="O5366" t="n">
        <v>93.23999999999999</v>
      </c>
      <c r="P5366" t="n">
        <v>8.859999999999999</v>
      </c>
      <c r="Q5366" t="n">
        <v>130.57</v>
      </c>
      <c r="R5366" t="n">
        <v>214.674</v>
      </c>
      <c r="S5366" t="n">
        <v>227.319</v>
      </c>
      <c r="T5366" t="n">
        <v>416.697</v>
      </c>
    </row>
    <row r="5367">
      <c r="A5367" s="142" t="n">
        <v>44054</v>
      </c>
      <c r="B5367" t="n">
        <v>364.68</v>
      </c>
      <c r="C5367" t="n">
        <v>586.27</v>
      </c>
      <c r="D5367" t="n">
        <v>405.95</v>
      </c>
      <c r="E5367" t="n">
        <v>257.05</v>
      </c>
      <c r="F5367" t="n">
        <v>236.48</v>
      </c>
      <c r="G5367" t="n">
        <v>241.68</v>
      </c>
      <c r="H5367" t="n">
        <v>124.56</v>
      </c>
      <c r="I5367" t="n">
        <v>153.74</v>
      </c>
      <c r="J5367" t="n">
        <v>42.52</v>
      </c>
      <c r="K5367" t="n">
        <v>78.06</v>
      </c>
      <c r="L5367" t="n">
        <v>47017.23</v>
      </c>
      <c r="M5367" t="n">
        <v>323.99</v>
      </c>
      <c r="N5367" t="n">
        <v>1847666.03</v>
      </c>
      <c r="O5367" t="n">
        <v>87.02</v>
      </c>
      <c r="P5367" t="n">
        <v>8.32</v>
      </c>
      <c r="Q5367" t="n">
        <v>121.21</v>
      </c>
      <c r="R5367" t="n">
        <v>218.34</v>
      </c>
      <c r="S5367" t="n">
        <v>227.345</v>
      </c>
      <c r="T5367" t="n">
        <v>418.59</v>
      </c>
    </row>
    <row r="5368">
      <c r="A5368" s="142" t="n">
        <v>44055</v>
      </c>
      <c r="B5368" t="n">
        <v>340.99</v>
      </c>
      <c r="C5368" t="n">
        <v>548.1799999999999</v>
      </c>
      <c r="D5368" t="n">
        <v>379.56</v>
      </c>
      <c r="E5368" t="n">
        <v>240.36</v>
      </c>
      <c r="F5368" t="n">
        <v>221.12</v>
      </c>
      <c r="G5368" t="n">
        <v>225.95</v>
      </c>
      <c r="H5368" t="n">
        <v>120.24</v>
      </c>
      <c r="I5368" t="n">
        <v>148.4</v>
      </c>
      <c r="J5368" t="n">
        <v>42.2</v>
      </c>
      <c r="K5368" t="n">
        <v>78.3</v>
      </c>
      <c r="L5368" t="n">
        <v>46862.13</v>
      </c>
      <c r="M5368" t="n">
        <v>323.35</v>
      </c>
      <c r="N5368" t="n">
        <v>1850793.03</v>
      </c>
      <c r="O5368" t="n">
        <v>86.77</v>
      </c>
      <c r="P5368" t="n">
        <v>8.300000000000001</v>
      </c>
      <c r="Q5368" t="n">
        <v>120.24</v>
      </c>
      <c r="R5368" t="n">
        <v>220.928</v>
      </c>
      <c r="S5368" t="n">
        <v>229.4</v>
      </c>
      <c r="T5368" t="n">
        <v>418.299</v>
      </c>
    </row>
    <row r="5369">
      <c r="A5369" s="142" t="n">
        <v>44056</v>
      </c>
      <c r="B5369" t="n">
        <v>339</v>
      </c>
      <c r="C5369" t="n">
        <v>544.71</v>
      </c>
      <c r="D5369" t="n">
        <v>377.41</v>
      </c>
      <c r="E5369" t="n">
        <v>238.85</v>
      </c>
      <c r="F5369" t="n">
        <v>219.87</v>
      </c>
      <c r="G5369" t="n">
        <v>225.4</v>
      </c>
      <c r="H5369" t="n">
        <v>120.05</v>
      </c>
      <c r="I5369" t="n">
        <v>148.34</v>
      </c>
      <c r="J5369" t="n">
        <v>42.57</v>
      </c>
      <c r="K5369" t="n">
        <v>80.14</v>
      </c>
      <c r="L5369" t="n">
        <v>48164.29</v>
      </c>
      <c r="M5369" t="n">
        <v>332.99</v>
      </c>
      <c r="N5369" t="n">
        <v>1916515.39</v>
      </c>
      <c r="O5369" t="n">
        <v>89.54000000000001</v>
      </c>
      <c r="P5369" t="n">
        <v>8.550000000000001</v>
      </c>
      <c r="Q5369" t="n">
        <v>120.51</v>
      </c>
      <c r="R5369" t="n">
        <v>219.595</v>
      </c>
      <c r="S5369" t="n">
        <v>228.739</v>
      </c>
      <c r="T5369" t="n">
        <v>418.053</v>
      </c>
    </row>
    <row r="5370">
      <c r="A5370" s="142" t="n">
        <v>44057</v>
      </c>
      <c r="B5370" t="n">
        <v>348.83</v>
      </c>
      <c r="C5370" t="n">
        <v>560.6</v>
      </c>
      <c r="D5370" t="n">
        <v>388.34</v>
      </c>
      <c r="E5370" t="n">
        <v>245.82</v>
      </c>
      <c r="F5370" t="n">
        <v>226.23</v>
      </c>
      <c r="G5370" t="n">
        <v>232.58</v>
      </c>
      <c r="H5370" t="n">
        <v>121.88</v>
      </c>
      <c r="I5370" t="n">
        <v>150.58</v>
      </c>
      <c r="J5370" t="n">
        <v>42.96</v>
      </c>
      <c r="K5370" t="n">
        <v>80.09</v>
      </c>
      <c r="L5370" t="n">
        <v>46790.99</v>
      </c>
      <c r="M5370" t="n">
        <v>330.54</v>
      </c>
      <c r="N5370" t="n">
        <v>1908243.51</v>
      </c>
      <c r="O5370" t="n">
        <v>89.08</v>
      </c>
      <c r="P5370" t="n">
        <v>8.52</v>
      </c>
      <c r="Q5370" t="n">
        <v>121.75</v>
      </c>
      <c r="R5370" t="n">
        <v>216.94</v>
      </c>
      <c r="S5370" t="n">
        <v>228.345</v>
      </c>
      <c r="T5370" t="n">
        <v>417.206</v>
      </c>
    </row>
    <row r="5371">
      <c r="A5371" s="142" t="n">
        <v>44060</v>
      </c>
      <c r="B5371" t="n">
        <v>347.27</v>
      </c>
      <c r="C5371" t="n">
        <v>558.6900000000001</v>
      </c>
      <c r="D5371" t="n">
        <v>386.58</v>
      </c>
      <c r="E5371" t="n">
        <v>245</v>
      </c>
      <c r="F5371" t="n">
        <v>225.2</v>
      </c>
      <c r="G5371" t="n">
        <v>231.38</v>
      </c>
      <c r="H5371" t="n">
        <v>121.64</v>
      </c>
      <c r="I5371" t="n">
        <v>150.14</v>
      </c>
      <c r="J5371" t="n">
        <v>44.06</v>
      </c>
      <c r="K5371" t="n">
        <v>83.45</v>
      </c>
      <c r="L5371" t="n">
        <v>48297.35</v>
      </c>
      <c r="M5371" t="n">
        <v>347.21</v>
      </c>
      <c r="N5371" t="n">
        <v>2008138.92</v>
      </c>
      <c r="O5371" t="n">
        <v>94</v>
      </c>
      <c r="P5371" t="n">
        <v>8.93</v>
      </c>
      <c r="Q5371" t="n">
        <v>125.36</v>
      </c>
      <c r="R5371" t="n">
        <v>217.642</v>
      </c>
      <c r="S5371" t="n">
        <v>228.601</v>
      </c>
      <c r="T5371" t="n">
        <v>418.448</v>
      </c>
    </row>
    <row r="5372">
      <c r="A5372" s="142" t="n">
        <v>44061</v>
      </c>
      <c r="B5372" t="n">
        <v>360.9</v>
      </c>
      <c r="C5372" t="n">
        <v>580.67</v>
      </c>
      <c r="D5372" t="n">
        <v>401.75</v>
      </c>
      <c r="E5372" t="n">
        <v>254.64</v>
      </c>
      <c r="F5372" t="n">
        <v>234.04</v>
      </c>
      <c r="G5372" t="n">
        <v>241.22</v>
      </c>
      <c r="H5372" t="n">
        <v>125.54</v>
      </c>
      <c r="I5372" t="n">
        <v>154.95</v>
      </c>
      <c r="J5372" t="n">
        <v>44.8</v>
      </c>
      <c r="K5372" t="n">
        <v>83.16</v>
      </c>
      <c r="L5372" t="n">
        <v>48629.02</v>
      </c>
      <c r="M5372" t="n">
        <v>346.01</v>
      </c>
      <c r="N5372" t="n">
        <v>1987752.94</v>
      </c>
      <c r="O5372" t="n">
        <v>93.36</v>
      </c>
      <c r="P5372" t="n">
        <v>8.85</v>
      </c>
      <c r="Q5372" t="n">
        <v>127.24</v>
      </c>
      <c r="R5372" t="n">
        <v>216.467</v>
      </c>
      <c r="S5372" t="n">
        <v>228.178</v>
      </c>
      <c r="T5372" t="n">
        <v>418.502</v>
      </c>
    </row>
    <row r="5373">
      <c r="A5373" s="142" t="n">
        <v>44062</v>
      </c>
      <c r="B5373" t="n">
        <v>360.99</v>
      </c>
      <c r="C5373" t="n">
        <v>580</v>
      </c>
      <c r="D5373" t="n">
        <v>401.92</v>
      </c>
      <c r="E5373" t="n">
        <v>254.35</v>
      </c>
      <c r="F5373" t="n">
        <v>234.16</v>
      </c>
      <c r="G5373" t="n">
        <v>242.41</v>
      </c>
      <c r="H5373" t="n">
        <v>124.59</v>
      </c>
      <c r="I5373" t="n">
        <v>153.65</v>
      </c>
      <c r="J5373" t="n">
        <v>43.98</v>
      </c>
      <c r="K5373" t="n">
        <v>81.31</v>
      </c>
      <c r="L5373" t="n">
        <v>47548.55</v>
      </c>
      <c r="M5373" t="n">
        <v>336.99</v>
      </c>
      <c r="N5373" t="n">
        <v>1933940.1</v>
      </c>
      <c r="O5373" t="n">
        <v>90.88</v>
      </c>
      <c r="P5373" t="n">
        <v>8.609999999999999</v>
      </c>
      <c r="Q5373" t="n">
        <v>124.51</v>
      </c>
      <c r="R5373" t="n">
        <v>217.93</v>
      </c>
      <c r="S5373" t="n">
        <v>228.032</v>
      </c>
      <c r="T5373" t="n">
        <v>417.114</v>
      </c>
    </row>
    <row r="5374">
      <c r="A5374" s="142" t="n">
        <v>44063</v>
      </c>
      <c r="B5374" t="n">
        <v>348.23</v>
      </c>
      <c r="C5374" t="n">
        <v>559.84</v>
      </c>
      <c r="D5374" t="n">
        <v>387.68</v>
      </c>
      <c r="E5374" t="n">
        <v>245.52</v>
      </c>
      <c r="F5374" t="n">
        <v>225.86</v>
      </c>
      <c r="G5374" t="n">
        <v>233.42</v>
      </c>
      <c r="H5374" t="n">
        <v>123.19</v>
      </c>
      <c r="I5374" t="n">
        <v>152.03</v>
      </c>
      <c r="J5374" t="n">
        <v>43.16</v>
      </c>
      <c r="K5374" t="n">
        <v>82.01000000000001</v>
      </c>
      <c r="L5374" t="n">
        <v>47004.52</v>
      </c>
      <c r="M5374" t="n">
        <v>341.76</v>
      </c>
      <c r="N5374" t="n">
        <v>1956214.17</v>
      </c>
      <c r="O5374" t="n">
        <v>92.06</v>
      </c>
      <c r="P5374" t="n">
        <v>8.69</v>
      </c>
      <c r="Q5374" t="n">
        <v>122.55</v>
      </c>
      <c r="R5374" t="n">
        <v>215.605</v>
      </c>
      <c r="S5374" t="n">
        <v>228.255</v>
      </c>
      <c r="T5374" t="n">
        <v>412.013</v>
      </c>
    </row>
    <row r="5375">
      <c r="A5375" s="142" t="n">
        <v>44064</v>
      </c>
      <c r="B5375" t="n">
        <v>352.31</v>
      </c>
      <c r="C5375" t="n">
        <v>565.3</v>
      </c>
      <c r="D5375" t="n">
        <v>392.33</v>
      </c>
      <c r="E5375" t="n">
        <v>247.92</v>
      </c>
      <c r="F5375" t="n">
        <v>228.61</v>
      </c>
      <c r="G5375" t="n">
        <v>235.06</v>
      </c>
      <c r="H5375" t="n">
        <v>123.21</v>
      </c>
      <c r="I5375" t="n">
        <v>152.14</v>
      </c>
      <c r="J5375" t="n">
        <v>43.28</v>
      </c>
      <c r="K5375" t="n">
        <v>80.61</v>
      </c>
      <c r="L5375" t="n">
        <v>46823.63</v>
      </c>
      <c r="M5375" t="n">
        <v>338.02</v>
      </c>
      <c r="N5375" t="n">
        <v>1919557.11</v>
      </c>
      <c r="O5375" t="n">
        <v>90.67</v>
      </c>
      <c r="P5375" t="n">
        <v>8.57</v>
      </c>
      <c r="Q5375" t="n">
        <v>123.01</v>
      </c>
      <c r="R5375" t="n">
        <v>215.242</v>
      </c>
      <c r="S5375" t="n">
        <v>230.008</v>
      </c>
      <c r="T5375" t="n">
        <v>418.524</v>
      </c>
    </row>
    <row r="5376">
      <c r="A5376" s="142" t="n">
        <v>44067</v>
      </c>
      <c r="B5376" t="n">
        <v>347.86</v>
      </c>
      <c r="C5376" t="n">
        <v>558.4400000000001</v>
      </c>
      <c r="D5376" t="n">
        <v>387.35</v>
      </c>
      <c r="E5376" t="n">
        <v>244.93</v>
      </c>
      <c r="F5376" t="n">
        <v>225.69</v>
      </c>
      <c r="G5376" t="n">
        <v>230.86</v>
      </c>
      <c r="H5376" t="n">
        <v>121.56</v>
      </c>
      <c r="I5376" t="n">
        <v>149.96</v>
      </c>
      <c r="J5376" t="n">
        <v>43.21</v>
      </c>
      <c r="K5376" t="n">
        <v>79.90000000000001</v>
      </c>
      <c r="L5376" t="n">
        <v>46630.2</v>
      </c>
      <c r="M5376" t="n">
        <v>333.17</v>
      </c>
      <c r="N5376" t="n">
        <v>1900187</v>
      </c>
      <c r="O5376" t="n">
        <v>89.76000000000001</v>
      </c>
      <c r="P5376" t="n">
        <v>8.52</v>
      </c>
      <c r="Q5376" t="n">
        <v>123.1</v>
      </c>
      <c r="R5376" t="n">
        <v>218.719</v>
      </c>
      <c r="S5376" t="n">
        <v>231.883</v>
      </c>
      <c r="T5376" t="n">
        <v>423.591</v>
      </c>
    </row>
    <row r="5377">
      <c r="A5377" s="142" t="n">
        <v>44068</v>
      </c>
      <c r="B5377" t="n">
        <v>345.56</v>
      </c>
      <c r="C5377" t="n">
        <v>554.55</v>
      </c>
      <c r="D5377" t="n">
        <v>384.81</v>
      </c>
      <c r="E5377" t="n">
        <v>243.23</v>
      </c>
      <c r="F5377" t="n">
        <v>224.22</v>
      </c>
      <c r="G5377" t="n">
        <v>230</v>
      </c>
      <c r="H5377" t="n">
        <v>121.67</v>
      </c>
      <c r="I5377" t="n">
        <v>150.26</v>
      </c>
      <c r="J5377" t="n">
        <v>42.54</v>
      </c>
      <c r="K5377" t="n">
        <v>79.29000000000001</v>
      </c>
      <c r="L5377" t="n">
        <v>46489.78</v>
      </c>
      <c r="M5377" t="n">
        <v>330.15</v>
      </c>
      <c r="N5377" t="n">
        <v>1885863.98</v>
      </c>
      <c r="O5377" t="n">
        <v>89.14</v>
      </c>
      <c r="P5377" t="n">
        <v>8.44</v>
      </c>
      <c r="Q5377" t="n">
        <v>121.13</v>
      </c>
      <c r="R5377" t="n">
        <v>218.019</v>
      </c>
      <c r="S5377" t="n">
        <v>232.358</v>
      </c>
      <c r="T5377" t="n">
        <v>425.734</v>
      </c>
    </row>
    <row r="5378">
      <c r="A5378" s="142" t="n">
        <v>44069</v>
      </c>
      <c r="B5378" t="n">
        <v>342.59</v>
      </c>
      <c r="C5378" t="n">
        <v>549.78</v>
      </c>
      <c r="D5378" t="n">
        <v>381.51</v>
      </c>
      <c r="E5378" t="n">
        <v>241.14</v>
      </c>
      <c r="F5378" t="n">
        <v>222.3</v>
      </c>
      <c r="G5378" t="n">
        <v>228.22</v>
      </c>
      <c r="H5378" t="n">
        <v>120.59</v>
      </c>
      <c r="I5378" t="n">
        <v>148.95</v>
      </c>
      <c r="J5378" t="n">
        <v>42.68</v>
      </c>
      <c r="K5378" t="n">
        <v>81.15000000000001</v>
      </c>
      <c r="L5378" t="n">
        <v>47330.83</v>
      </c>
      <c r="M5378" t="n">
        <v>340.06</v>
      </c>
      <c r="N5378" t="n">
        <v>1940957.28</v>
      </c>
      <c r="O5378" t="n">
        <v>91.44</v>
      </c>
      <c r="P5378" t="n">
        <v>8.609999999999999</v>
      </c>
      <c r="Q5378" t="n">
        <v>121.53</v>
      </c>
      <c r="R5378" t="n">
        <v>219.908</v>
      </c>
      <c r="S5378" t="n">
        <v>234.543</v>
      </c>
      <c r="T5378" t="n">
        <v>427.732</v>
      </c>
    </row>
    <row r="5379">
      <c r="A5379" s="142" t="n">
        <v>44070</v>
      </c>
      <c r="B5379" t="n">
        <v>351.18</v>
      </c>
      <c r="C5379" t="n">
        <v>563.6900000000001</v>
      </c>
      <c r="D5379" t="n">
        <v>391.07</v>
      </c>
      <c r="E5379" t="n">
        <v>247.25</v>
      </c>
      <c r="F5379" t="n">
        <v>227.87</v>
      </c>
      <c r="G5379" t="n">
        <v>233.83</v>
      </c>
      <c r="H5379" t="n">
        <v>123.25</v>
      </c>
      <c r="I5379" t="n">
        <v>152.22</v>
      </c>
      <c r="J5379" t="n">
        <v>43.12</v>
      </c>
      <c r="K5379" t="n">
        <v>80.31</v>
      </c>
      <c r="L5379" t="n">
        <v>46782.16</v>
      </c>
      <c r="M5379" t="n">
        <v>334.34</v>
      </c>
      <c r="N5379" t="n">
        <v>1911120.36</v>
      </c>
      <c r="O5379" t="n">
        <v>89.92</v>
      </c>
      <c r="P5379" t="n">
        <v>8.529999999999999</v>
      </c>
      <c r="Q5379" t="n">
        <v>122.61</v>
      </c>
      <c r="R5379" t="n">
        <v>218.476</v>
      </c>
      <c r="S5379" t="n">
        <v>234.774</v>
      </c>
      <c r="T5379" t="n">
        <v>428.003</v>
      </c>
    </row>
    <row r="5380">
      <c r="A5380" s="142" t="n">
        <v>44071</v>
      </c>
      <c r="B5380" t="n">
        <v>347.28</v>
      </c>
      <c r="C5380" t="n">
        <v>558</v>
      </c>
      <c r="D5380" t="n">
        <v>386.69</v>
      </c>
      <c r="E5380" t="n">
        <v>244.76</v>
      </c>
      <c r="F5380" t="n">
        <v>225.32</v>
      </c>
      <c r="G5380" t="n">
        <v>230.66</v>
      </c>
      <c r="H5380" t="n">
        <v>122.11</v>
      </c>
      <c r="I5380" t="n">
        <v>150.68</v>
      </c>
      <c r="J5380" t="n">
        <v>43.52</v>
      </c>
      <c r="K5380" t="n">
        <v>82.36</v>
      </c>
      <c r="L5380" t="n">
        <v>47679.83</v>
      </c>
      <c r="M5380" t="n">
        <v>341.78</v>
      </c>
      <c r="N5380" t="n">
        <v>1958882.3</v>
      </c>
      <c r="O5380" t="n">
        <v>91.98999999999999</v>
      </c>
      <c r="P5380" t="n">
        <v>8.68</v>
      </c>
      <c r="Q5380" t="n">
        <v>124.1</v>
      </c>
      <c r="R5380" t="n">
        <v>217.307</v>
      </c>
      <c r="S5380" t="n">
        <v>233.952</v>
      </c>
      <c r="T5380" t="n">
        <v>425.785</v>
      </c>
    </row>
    <row r="5381">
      <c r="A5381" s="142" t="n">
        <v>44074</v>
      </c>
      <c r="B5381" t="n">
        <v>355.24</v>
      </c>
      <c r="C5381" t="n">
        <v>570.76</v>
      </c>
      <c r="D5381" t="n">
        <v>395.57</v>
      </c>
      <c r="E5381" t="n">
        <v>250.37</v>
      </c>
      <c r="F5381" t="n">
        <v>230.5</v>
      </c>
      <c r="G5381" t="n">
        <v>238.13</v>
      </c>
      <c r="H5381" t="n">
        <v>124.37</v>
      </c>
      <c r="I5381" t="n">
        <v>153.54</v>
      </c>
      <c r="J5381" t="n">
        <v>43.97</v>
      </c>
      <c r="K5381" t="n">
        <v>82.37</v>
      </c>
      <c r="L5381" t="n">
        <v>47679.83</v>
      </c>
      <c r="M5381" t="n">
        <v>344.56</v>
      </c>
      <c r="N5381" t="n">
        <v>1966541.37</v>
      </c>
      <c r="O5381" t="n">
        <v>92.17</v>
      </c>
      <c r="P5381" t="n">
        <v>8.77</v>
      </c>
      <c r="Q5381" t="n">
        <v>125.34</v>
      </c>
      <c r="R5381" t="n">
        <v>215.941</v>
      </c>
      <c r="S5381" t="n">
        <v>232.144</v>
      </c>
      <c r="T5381" t="n">
        <v>416.006</v>
      </c>
    </row>
    <row r="5382">
      <c r="A5382" s="142" t="n">
        <v>44075</v>
      </c>
      <c r="B5382" t="n">
        <v>355.78</v>
      </c>
      <c r="C5382" t="n">
        <v>572</v>
      </c>
      <c r="D5382" t="n">
        <v>396.15</v>
      </c>
      <c r="E5382" t="n">
        <v>250.92</v>
      </c>
      <c r="F5382" t="n">
        <v>230.83</v>
      </c>
      <c r="G5382" t="n">
        <v>239.67</v>
      </c>
      <c r="H5382" t="n">
        <v>124.01</v>
      </c>
      <c r="I5382" t="n">
        <v>153</v>
      </c>
      <c r="J5382" t="n">
        <v>43.98</v>
      </c>
      <c r="K5382" t="n">
        <v>82.64</v>
      </c>
      <c r="L5382" t="n">
        <v>48500.16</v>
      </c>
      <c r="M5382" t="n">
        <v>341.45</v>
      </c>
      <c r="N5382" t="n">
        <v>1950717.51</v>
      </c>
      <c r="O5382" t="n">
        <v>91.14</v>
      </c>
      <c r="P5382" t="n">
        <v>8.73</v>
      </c>
      <c r="Q5382" t="n">
        <v>125.37</v>
      </c>
      <c r="R5382" t="n">
        <v>215.168</v>
      </c>
      <c r="S5382" t="n">
        <v>233.525</v>
      </c>
      <c r="T5382" t="n">
        <v>422.861</v>
      </c>
    </row>
    <row r="5383">
      <c r="A5383" s="142" t="n">
        <v>44076</v>
      </c>
      <c r="B5383" t="n">
        <v>354.32</v>
      </c>
      <c r="C5383" t="n">
        <v>569.49</v>
      </c>
      <c r="D5383" t="n">
        <v>394.54</v>
      </c>
      <c r="E5383" t="n">
        <v>249.83</v>
      </c>
      <c r="F5383" t="n">
        <v>229.9</v>
      </c>
      <c r="G5383" t="n">
        <v>238.8</v>
      </c>
      <c r="H5383" t="n">
        <v>125.79</v>
      </c>
      <c r="I5383" t="n">
        <v>155.23</v>
      </c>
      <c r="J5383" t="n">
        <v>42.71</v>
      </c>
      <c r="K5383" t="n">
        <v>82.78</v>
      </c>
      <c r="L5383" t="n">
        <v>47019.53</v>
      </c>
      <c r="M5383" t="n">
        <v>342.92</v>
      </c>
      <c r="N5383" t="n">
        <v>1955820.03</v>
      </c>
      <c r="O5383" t="n">
        <v>91.84999999999999</v>
      </c>
      <c r="P5383" t="n">
        <v>8.74</v>
      </c>
      <c r="Q5383" t="n">
        <v>121.8</v>
      </c>
      <c r="R5383" t="n">
        <v>218.731</v>
      </c>
      <c r="S5383" t="n">
        <v>238.185</v>
      </c>
      <c r="T5383" t="n">
        <v>426.835</v>
      </c>
    </row>
    <row r="5384">
      <c r="A5384" s="142" t="n">
        <v>44077</v>
      </c>
      <c r="B5384" t="n">
        <v>353.96</v>
      </c>
      <c r="C5384" t="n">
        <v>568.9299999999999</v>
      </c>
      <c r="D5384" t="n">
        <v>394.15</v>
      </c>
      <c r="E5384" t="n">
        <v>249.59</v>
      </c>
      <c r="F5384" t="n">
        <v>229.68</v>
      </c>
      <c r="G5384" t="n">
        <v>236.11</v>
      </c>
      <c r="H5384" t="n">
        <v>125.94</v>
      </c>
      <c r="I5384" t="n">
        <v>155.33</v>
      </c>
      <c r="J5384" t="n">
        <v>43.4</v>
      </c>
      <c r="K5384" t="n">
        <v>82.11</v>
      </c>
      <c r="L5384" t="n">
        <v>46838.25</v>
      </c>
      <c r="M5384" t="n">
        <v>341.57</v>
      </c>
      <c r="N5384" t="n">
        <v>1938093.58</v>
      </c>
      <c r="O5384" t="n">
        <v>90.97</v>
      </c>
      <c r="P5384" t="n">
        <v>8.609999999999999</v>
      </c>
      <c r="Q5384" t="n">
        <v>124.12</v>
      </c>
      <c r="R5384" t="n">
        <v>215.853</v>
      </c>
      <c r="S5384" t="n">
        <v>232.292</v>
      </c>
      <c r="T5384" t="n">
        <v>423.163</v>
      </c>
    </row>
    <row r="5385">
      <c r="A5385" s="142" t="n">
        <v>44078</v>
      </c>
      <c r="B5385" t="n">
        <v>350.23</v>
      </c>
      <c r="C5385" t="n">
        <v>562.74</v>
      </c>
      <c r="D5385" t="n">
        <v>390.01</v>
      </c>
      <c r="E5385" t="n">
        <v>246.88</v>
      </c>
      <c r="F5385" t="n">
        <v>227.27</v>
      </c>
      <c r="G5385" t="n">
        <v>233.58</v>
      </c>
      <c r="H5385" t="n">
        <v>123.06</v>
      </c>
      <c r="I5385" t="n">
        <v>151.82</v>
      </c>
      <c r="J5385" t="n">
        <v>42.5</v>
      </c>
      <c r="K5385" t="n">
        <v>81.65000000000001</v>
      </c>
      <c r="L5385" t="n">
        <v>46927.19</v>
      </c>
      <c r="M5385" t="n">
        <v>338.47</v>
      </c>
      <c r="N5385" t="n">
        <v>1919117.24</v>
      </c>
      <c r="O5385" t="n">
        <v>89.73</v>
      </c>
      <c r="P5385" t="n">
        <v>8.609999999999999</v>
      </c>
      <c r="Q5385" t="n">
        <v>121.51</v>
      </c>
      <c r="R5385" t="n">
        <v>213.491</v>
      </c>
      <c r="S5385" t="n">
        <v>230.634</v>
      </c>
      <c r="T5385" t="n">
        <v>421.022</v>
      </c>
    </row>
    <row r="5386">
      <c r="A5386" s="142" t="n">
        <v>44081</v>
      </c>
      <c r="B5386" t="n">
        <v>346.59</v>
      </c>
      <c r="C5386" t="n">
        <v>556.74</v>
      </c>
      <c r="D5386" t="n">
        <v>385.97</v>
      </c>
      <c r="E5386" t="n">
        <v>244.26</v>
      </c>
      <c r="F5386" t="n">
        <v>224.93</v>
      </c>
      <c r="G5386" t="n">
        <v>230.39</v>
      </c>
      <c r="H5386" t="n">
        <v>123.15</v>
      </c>
      <c r="I5386" t="n">
        <v>152.01</v>
      </c>
      <c r="J5386" t="n">
        <v>43</v>
      </c>
      <c r="K5386" t="n">
        <v>81.88</v>
      </c>
      <c r="L5386" t="n">
        <v>46927.19</v>
      </c>
      <c r="M5386" t="n">
        <v>339.8</v>
      </c>
      <c r="N5386" t="n">
        <v>1922492.47</v>
      </c>
      <c r="O5386" t="n">
        <v>89.73</v>
      </c>
      <c r="P5386" t="n">
        <v>8.640000000000001</v>
      </c>
      <c r="Q5386" t="n">
        <v>121.51</v>
      </c>
      <c r="R5386" t="n">
        <v>216.961</v>
      </c>
      <c r="S5386" t="n">
        <v>230.658</v>
      </c>
      <c r="T5386" t="n">
        <v>418.151</v>
      </c>
    </row>
    <row r="5387">
      <c r="A5387" s="142" t="n">
        <v>44082</v>
      </c>
      <c r="B5387" t="n">
        <v>348.72</v>
      </c>
      <c r="C5387" t="n">
        <v>560.54</v>
      </c>
      <c r="D5387" t="n">
        <v>388.34</v>
      </c>
      <c r="E5387" t="n">
        <v>245.94</v>
      </c>
      <c r="F5387" t="n">
        <v>226.3</v>
      </c>
      <c r="G5387" t="n">
        <v>232.35</v>
      </c>
      <c r="H5387" t="n">
        <v>123.97</v>
      </c>
      <c r="I5387" t="n">
        <v>152.94</v>
      </c>
      <c r="J5387" t="n">
        <v>41.99</v>
      </c>
      <c r="K5387" t="n">
        <v>81.48</v>
      </c>
      <c r="L5387" t="n">
        <v>47079.06</v>
      </c>
      <c r="M5387" t="n">
        <v>338.41</v>
      </c>
      <c r="N5387" t="n">
        <v>1910267.6</v>
      </c>
      <c r="O5387" t="n">
        <v>89.94</v>
      </c>
      <c r="P5387" t="n">
        <v>8.550000000000001</v>
      </c>
      <c r="Q5387" t="n">
        <v>119.9</v>
      </c>
      <c r="R5387" t="n">
        <v>214.506</v>
      </c>
      <c r="S5387" t="n">
        <v>226.631</v>
      </c>
      <c r="T5387" t="n">
        <v>416.673</v>
      </c>
    </row>
    <row r="5388">
      <c r="A5388" s="142" t="n">
        <v>44083</v>
      </c>
      <c r="B5388" t="n">
        <v>345.26</v>
      </c>
      <c r="C5388" t="n">
        <v>554.79</v>
      </c>
      <c r="D5388" t="n">
        <v>384.5</v>
      </c>
      <c r="E5388" t="n">
        <v>243.42</v>
      </c>
      <c r="F5388" t="n">
        <v>224.07</v>
      </c>
      <c r="G5388" t="n">
        <v>229.41</v>
      </c>
      <c r="H5388" t="n">
        <v>122.47</v>
      </c>
      <c r="I5388" t="n">
        <v>151.17</v>
      </c>
      <c r="J5388" t="n">
        <v>43.69</v>
      </c>
      <c r="K5388" t="n">
        <v>84.14</v>
      </c>
      <c r="L5388" t="n">
        <v>47410.25</v>
      </c>
      <c r="M5388" t="n">
        <v>349.33</v>
      </c>
      <c r="N5388" t="n">
        <v>1979282.88</v>
      </c>
      <c r="O5388" t="n">
        <v>93.04000000000001</v>
      </c>
      <c r="P5388" t="n">
        <v>8.81</v>
      </c>
      <c r="Q5388" t="n">
        <v>125.03</v>
      </c>
      <c r="R5388" t="n">
        <v>218.104</v>
      </c>
      <c r="S5388" t="n">
        <v>229.586</v>
      </c>
      <c r="T5388" t="n">
        <v>415.435</v>
      </c>
    </row>
    <row r="5389">
      <c r="A5389" s="142" t="n">
        <v>44084</v>
      </c>
      <c r="B5389" t="n">
        <v>354.83</v>
      </c>
      <c r="C5389" t="n">
        <v>569.5700000000001</v>
      </c>
      <c r="D5389" t="n">
        <v>395.19</v>
      </c>
      <c r="E5389" t="n">
        <v>249.91</v>
      </c>
      <c r="F5389" t="n">
        <v>230.32</v>
      </c>
      <c r="G5389" t="n">
        <v>236.15</v>
      </c>
      <c r="H5389" t="n">
        <v>124.94</v>
      </c>
      <c r="I5389" t="n">
        <v>154.27</v>
      </c>
      <c r="J5389" t="n">
        <v>44.4</v>
      </c>
      <c r="K5389" t="n">
        <v>83.31999999999999</v>
      </c>
      <c r="L5389" t="n">
        <v>47796.6</v>
      </c>
      <c r="M5389" t="n">
        <v>344.21</v>
      </c>
      <c r="N5389" t="n">
        <v>1953760.46</v>
      </c>
      <c r="O5389" t="n">
        <v>91.61</v>
      </c>
      <c r="P5389" t="n">
        <v>8.699999999999999</v>
      </c>
      <c r="Q5389" t="n">
        <v>127.22</v>
      </c>
      <c r="R5389" t="n">
        <v>216.816</v>
      </c>
      <c r="S5389" t="n">
        <v>226.224</v>
      </c>
      <c r="T5389" t="n">
        <v>413.156</v>
      </c>
    </row>
    <row r="5390">
      <c r="A5390" s="142" t="n">
        <v>44085</v>
      </c>
      <c r="B5390" t="n">
        <v>350.57</v>
      </c>
      <c r="C5390" t="n">
        <v>562.77</v>
      </c>
      <c r="D5390" t="n">
        <v>390.44</v>
      </c>
      <c r="E5390" t="n">
        <v>246.93</v>
      </c>
      <c r="F5390" t="n">
        <v>227.55</v>
      </c>
      <c r="G5390" t="n">
        <v>234.51</v>
      </c>
      <c r="H5390" t="n">
        <v>123.49</v>
      </c>
      <c r="I5390" t="n">
        <v>152.43</v>
      </c>
      <c r="J5390" t="n">
        <v>44</v>
      </c>
      <c r="K5390" t="n">
        <v>82.8</v>
      </c>
      <c r="L5390" t="n">
        <v>47474.44</v>
      </c>
      <c r="M5390" t="n">
        <v>340.38</v>
      </c>
      <c r="N5390" t="n">
        <v>1928024.06</v>
      </c>
      <c r="O5390" t="n">
        <v>90.89</v>
      </c>
      <c r="P5390" t="n">
        <v>8.630000000000001</v>
      </c>
      <c r="Q5390" t="n">
        <v>125.93</v>
      </c>
      <c r="R5390" t="n">
        <v>217.117</v>
      </c>
      <c r="S5390" t="n">
        <v>227.181</v>
      </c>
      <c r="T5390" t="n">
        <v>417.013</v>
      </c>
    </row>
    <row r="5391">
      <c r="A5391" s="142" t="n">
        <v>44088</v>
      </c>
      <c r="B5391" t="n">
        <v>347.21</v>
      </c>
      <c r="C5391" t="n">
        <v>557.15</v>
      </c>
      <c r="D5391" t="n">
        <v>386.73</v>
      </c>
      <c r="E5391" t="n">
        <v>244.48</v>
      </c>
      <c r="F5391" t="n">
        <v>225.4</v>
      </c>
      <c r="G5391" t="n">
        <v>231.52</v>
      </c>
      <c r="H5391" t="n">
        <v>123.75</v>
      </c>
      <c r="I5391" t="n">
        <v>152.78</v>
      </c>
      <c r="J5391" t="n">
        <v>44.38</v>
      </c>
      <c r="K5391" t="n">
        <v>85.73999999999999</v>
      </c>
      <c r="L5391" t="n">
        <v>47972</v>
      </c>
      <c r="M5391" t="n">
        <v>352.46</v>
      </c>
      <c r="N5391" t="n">
        <v>2011134.14</v>
      </c>
      <c r="O5391" t="n">
        <v>94.5</v>
      </c>
      <c r="P5391" t="n">
        <v>8.949999999999999</v>
      </c>
      <c r="Q5391" t="n">
        <v>126.39</v>
      </c>
      <c r="R5391" t="n">
        <v>217.397</v>
      </c>
      <c r="S5391" t="n">
        <v>229.111</v>
      </c>
      <c r="T5391" t="n">
        <v>420.334</v>
      </c>
    </row>
    <row r="5392">
      <c r="A5392" s="142" t="n">
        <v>44089</v>
      </c>
      <c r="B5392" t="n">
        <v>359.28</v>
      </c>
      <c r="C5392" t="n">
        <v>576.4</v>
      </c>
      <c r="D5392" t="n">
        <v>400.18</v>
      </c>
      <c r="E5392" t="n">
        <v>252.94</v>
      </c>
      <c r="F5392" t="n">
        <v>233.25</v>
      </c>
      <c r="G5392" t="n">
        <v>240.41</v>
      </c>
      <c r="H5392" t="n">
        <v>126.02</v>
      </c>
      <c r="I5392" t="n">
        <v>155.61</v>
      </c>
      <c r="J5392" t="n">
        <v>45.36</v>
      </c>
      <c r="K5392" t="n">
        <v>86.03</v>
      </c>
      <c r="L5392" t="n">
        <v>48671.94</v>
      </c>
      <c r="M5392" t="n">
        <v>354.27</v>
      </c>
      <c r="N5392" t="n">
        <v>2018064.4</v>
      </c>
      <c r="O5392" t="n">
        <v>95.03</v>
      </c>
      <c r="P5392" t="n">
        <v>9.02</v>
      </c>
      <c r="Q5392" t="n">
        <v>129.09</v>
      </c>
      <c r="R5392" t="n">
        <v>218.845</v>
      </c>
      <c r="S5392" t="n">
        <v>230.718</v>
      </c>
      <c r="T5392" t="n">
        <v>424.282</v>
      </c>
    </row>
    <row r="5393">
      <c r="A5393" s="142" t="n">
        <v>44090</v>
      </c>
      <c r="B5393" t="n">
        <v>361.59</v>
      </c>
      <c r="C5393" t="n">
        <v>580.9</v>
      </c>
      <c r="D5393" t="n">
        <v>402.72</v>
      </c>
      <c r="E5393" t="n">
        <v>254.92</v>
      </c>
      <c r="F5393" t="n">
        <v>234.7</v>
      </c>
      <c r="G5393" t="n">
        <v>241.46</v>
      </c>
      <c r="H5393" t="n">
        <v>127.04</v>
      </c>
      <c r="I5393" t="n">
        <v>156.83</v>
      </c>
      <c r="J5393" t="n">
        <v>45.3</v>
      </c>
      <c r="K5393" t="n">
        <v>86.63</v>
      </c>
      <c r="L5393" t="n">
        <v>48636.84</v>
      </c>
      <c r="M5393" t="n">
        <v>355.41</v>
      </c>
      <c r="N5393" t="n">
        <v>2027504.91</v>
      </c>
      <c r="O5393" t="n">
        <v>95.05</v>
      </c>
      <c r="P5393" t="n">
        <v>9.09</v>
      </c>
      <c r="Q5393" t="n">
        <v>128.82</v>
      </c>
      <c r="R5393" t="n">
        <v>220.121</v>
      </c>
      <c r="S5393" t="n">
        <v>230.895</v>
      </c>
      <c r="T5393" t="n">
        <v>426.807</v>
      </c>
    </row>
    <row r="5394">
      <c r="A5394" s="142" t="n">
        <v>44091</v>
      </c>
      <c r="B5394" t="n">
        <v>361.92</v>
      </c>
      <c r="C5394" t="n">
        <v>581.23</v>
      </c>
      <c r="D5394" t="n">
        <v>403.1</v>
      </c>
      <c r="E5394" t="n">
        <v>255.07</v>
      </c>
      <c r="F5394" t="n">
        <v>234.93</v>
      </c>
      <c r="G5394" t="n">
        <v>241.25</v>
      </c>
      <c r="H5394" t="n">
        <v>127.73</v>
      </c>
      <c r="I5394" t="n">
        <v>157.69</v>
      </c>
      <c r="J5394" t="n">
        <v>44.03</v>
      </c>
      <c r="K5394" t="n">
        <v>85.59</v>
      </c>
      <c r="L5394" t="n">
        <v>47523.21</v>
      </c>
      <c r="M5394" t="n">
        <v>351.36</v>
      </c>
      <c r="N5394" t="n">
        <v>1992752.39</v>
      </c>
      <c r="O5394" t="n">
        <v>93.34999999999999</v>
      </c>
      <c r="P5394" t="n">
        <v>8.92</v>
      </c>
      <c r="Q5394" t="n">
        <v>125.91</v>
      </c>
      <c r="R5394" t="n">
        <v>218.919</v>
      </c>
      <c r="S5394" t="n">
        <v>229.374</v>
      </c>
      <c r="T5394" t="n">
        <v>423.785</v>
      </c>
    </row>
    <row r="5395">
      <c r="A5395" s="142" t="n">
        <v>44092</v>
      </c>
      <c r="B5395" t="n">
        <v>355.85</v>
      </c>
      <c r="C5395" t="n">
        <v>571.4299999999999</v>
      </c>
      <c r="D5395" t="n">
        <v>396.35</v>
      </c>
      <c r="E5395" t="n">
        <v>250.78</v>
      </c>
      <c r="F5395" t="n">
        <v>231</v>
      </c>
      <c r="G5395" t="n">
        <v>236.79</v>
      </c>
      <c r="H5395" t="n">
        <v>126.56</v>
      </c>
      <c r="I5395" t="n">
        <v>156.25</v>
      </c>
      <c r="J5395" t="n">
        <v>44.23</v>
      </c>
      <c r="K5395" t="n">
        <v>84.95</v>
      </c>
      <c r="L5395" t="n">
        <v>47912.86</v>
      </c>
      <c r="M5395" t="n">
        <v>347.72</v>
      </c>
      <c r="N5395" t="n">
        <v>1958826.55</v>
      </c>
      <c r="O5395" t="n">
        <v>91.73</v>
      </c>
      <c r="P5395" t="n">
        <v>8.83</v>
      </c>
      <c r="Q5395" t="n">
        <v>126.3</v>
      </c>
      <c r="R5395" t="n">
        <v>217.444</v>
      </c>
      <c r="S5395" t="n">
        <v>227.104</v>
      </c>
      <c r="T5395" t="n">
        <v>422.581</v>
      </c>
    </row>
    <row r="5396">
      <c r="A5396" s="142" t="n">
        <v>44095</v>
      </c>
      <c r="B5396" t="n">
        <v>350.98</v>
      </c>
      <c r="C5396" t="n">
        <v>563.91</v>
      </c>
      <c r="D5396" t="n">
        <v>390.92</v>
      </c>
      <c r="E5396" t="n">
        <v>247.5</v>
      </c>
      <c r="F5396" t="n">
        <v>227.84</v>
      </c>
      <c r="G5396" t="n">
        <v>234.58</v>
      </c>
      <c r="H5396" t="n">
        <v>125.67</v>
      </c>
      <c r="I5396" t="n">
        <v>155.1</v>
      </c>
      <c r="J5396" t="n">
        <v>43.06</v>
      </c>
      <c r="K5396" t="n">
        <v>81.44</v>
      </c>
      <c r="L5396" t="n">
        <v>45334.51</v>
      </c>
      <c r="M5396" t="n">
        <v>334.73</v>
      </c>
      <c r="N5396" t="n">
        <v>1883562.07</v>
      </c>
      <c r="O5396" t="n">
        <v>89.15000000000001</v>
      </c>
      <c r="P5396" t="n">
        <v>8.48</v>
      </c>
      <c r="Q5396" t="n">
        <v>122.87</v>
      </c>
      <c r="R5396" t="n">
        <v>210.505</v>
      </c>
      <c r="S5396" t="n">
        <v>225.64</v>
      </c>
      <c r="T5396" t="n">
        <v>419.796</v>
      </c>
    </row>
    <row r="5397">
      <c r="A5397" s="142" t="n">
        <v>44096</v>
      </c>
      <c r="B5397" t="n">
        <v>336.67</v>
      </c>
      <c r="C5397" t="n">
        <v>540.8</v>
      </c>
      <c r="D5397" t="n">
        <v>375</v>
      </c>
      <c r="E5397" t="n">
        <v>237.36</v>
      </c>
      <c r="F5397" t="n">
        <v>218.57</v>
      </c>
      <c r="G5397" t="n">
        <v>222.82</v>
      </c>
      <c r="H5397" t="n">
        <v>120.05</v>
      </c>
      <c r="I5397" t="n">
        <v>148.21</v>
      </c>
      <c r="J5397" t="n">
        <v>42.12</v>
      </c>
      <c r="K5397" t="n">
        <v>81.06999999999999</v>
      </c>
      <c r="L5397" t="n">
        <v>44941.97</v>
      </c>
      <c r="M5397" t="n">
        <v>333.5</v>
      </c>
      <c r="N5397" t="n">
        <v>1891682.31</v>
      </c>
      <c r="O5397" t="n">
        <v>89.13</v>
      </c>
      <c r="P5397" t="n">
        <v>8.49</v>
      </c>
      <c r="Q5397" t="n">
        <v>120.71</v>
      </c>
      <c r="R5397" t="n">
        <v>210.94</v>
      </c>
      <c r="S5397" t="n">
        <v>227.355</v>
      </c>
      <c r="T5397" t="n">
        <v>418.37</v>
      </c>
    </row>
    <row r="5398">
      <c r="A5398" s="142" t="n">
        <v>44097</v>
      </c>
      <c r="B5398" t="n">
        <v>336.23</v>
      </c>
      <c r="C5398" t="n">
        <v>538.73</v>
      </c>
      <c r="D5398" t="n">
        <v>374.61</v>
      </c>
      <c r="E5398" t="n">
        <v>236.45</v>
      </c>
      <c r="F5398" t="n">
        <v>218.38</v>
      </c>
      <c r="G5398" t="n">
        <v>221.92</v>
      </c>
      <c r="H5398" t="n">
        <v>119.57</v>
      </c>
      <c r="I5398" t="n">
        <v>147.77</v>
      </c>
      <c r="J5398" t="n">
        <v>41.46</v>
      </c>
      <c r="K5398" t="n">
        <v>76.73</v>
      </c>
      <c r="L5398" t="n">
        <v>44006.19</v>
      </c>
      <c r="M5398" t="n">
        <v>314.82</v>
      </c>
      <c r="N5398" t="n">
        <v>1777805.31</v>
      </c>
      <c r="O5398" t="n">
        <v>84.37</v>
      </c>
      <c r="P5398" t="n">
        <v>8.039999999999999</v>
      </c>
      <c r="Q5398" t="n">
        <v>118.39</v>
      </c>
      <c r="R5398" t="n">
        <v>212.166</v>
      </c>
      <c r="S5398" t="n">
        <v>224.63</v>
      </c>
      <c r="T5398" t="n">
        <v>417.523</v>
      </c>
    </row>
    <row r="5399">
      <c r="A5399" s="142" t="n">
        <v>44098</v>
      </c>
      <c r="B5399" t="n">
        <v>319.39</v>
      </c>
      <c r="C5399" t="n">
        <v>511.88</v>
      </c>
      <c r="D5399" t="n">
        <v>355.83</v>
      </c>
      <c r="E5399" t="n">
        <v>224.68</v>
      </c>
      <c r="F5399" t="n">
        <v>207.43</v>
      </c>
      <c r="G5399" t="n">
        <v>210.2</v>
      </c>
      <c r="H5399" t="n">
        <v>113.97</v>
      </c>
      <c r="I5399" t="n">
        <v>140.81</v>
      </c>
      <c r="J5399" t="n">
        <v>40.41</v>
      </c>
      <c r="K5399" t="n">
        <v>78.23999999999999</v>
      </c>
      <c r="L5399" t="n">
        <v>43924.89</v>
      </c>
      <c r="M5399" t="n">
        <v>324.17</v>
      </c>
      <c r="N5399" t="n">
        <v>1826038.29</v>
      </c>
      <c r="O5399" t="n">
        <v>86.56999999999999</v>
      </c>
      <c r="P5399" t="n">
        <v>8.19</v>
      </c>
      <c r="Q5399" t="n">
        <v>116.1</v>
      </c>
      <c r="R5399" t="n">
        <v>210.012</v>
      </c>
      <c r="S5399" t="n">
        <v>224.296</v>
      </c>
      <c r="T5399" t="n">
        <v>410.96</v>
      </c>
    </row>
    <row r="5400">
      <c r="A5400" s="142" t="n">
        <v>44099</v>
      </c>
      <c r="B5400" t="n">
        <v>323.26</v>
      </c>
      <c r="C5400" t="n">
        <v>517.41</v>
      </c>
      <c r="D5400" t="n">
        <v>360.21</v>
      </c>
      <c r="E5400" t="n">
        <v>227.11</v>
      </c>
      <c r="F5400" t="n">
        <v>210.02</v>
      </c>
      <c r="G5400" t="n">
        <v>212.23</v>
      </c>
      <c r="H5400" t="n">
        <v>114.21</v>
      </c>
      <c r="I5400" t="n">
        <v>141.36</v>
      </c>
      <c r="J5400" t="n">
        <v>40.99</v>
      </c>
      <c r="K5400" t="n">
        <v>78.27</v>
      </c>
      <c r="L5400" t="n">
        <v>43814.54</v>
      </c>
      <c r="M5400" t="n">
        <v>323.98</v>
      </c>
      <c r="N5400" t="n">
        <v>1825035.78</v>
      </c>
      <c r="O5400" t="n">
        <v>86.81</v>
      </c>
      <c r="P5400" t="n">
        <v>8.220000000000001</v>
      </c>
      <c r="Q5400" t="n">
        <v>117.52</v>
      </c>
      <c r="R5400" t="n">
        <v>209.795</v>
      </c>
      <c r="S5400" t="n">
        <v>227.031</v>
      </c>
      <c r="T5400" t="n">
        <v>412.273</v>
      </c>
    </row>
    <row r="5401">
      <c r="A5401" s="142" t="n">
        <v>44102</v>
      </c>
      <c r="B5401" t="n">
        <v>323.4</v>
      </c>
      <c r="C5401" t="n">
        <v>517.74</v>
      </c>
      <c r="D5401" t="n">
        <v>360.35</v>
      </c>
      <c r="E5401" t="n">
        <v>227.27</v>
      </c>
      <c r="F5401" t="n">
        <v>210.1</v>
      </c>
      <c r="G5401" t="n">
        <v>211.91</v>
      </c>
      <c r="H5401" t="n">
        <v>114.51</v>
      </c>
      <c r="I5401" t="n">
        <v>141.69</v>
      </c>
      <c r="J5401" t="n">
        <v>41.13</v>
      </c>
      <c r="K5401" t="n">
        <v>78.13</v>
      </c>
      <c r="L5401" t="n">
        <v>44809.5</v>
      </c>
      <c r="M5401" t="n">
        <v>325.88</v>
      </c>
      <c r="N5401" t="n">
        <v>1831400.97</v>
      </c>
      <c r="O5401" t="n">
        <v>87.17</v>
      </c>
      <c r="P5401" t="n">
        <v>8.27</v>
      </c>
      <c r="Q5401" t="n">
        <v>117.89</v>
      </c>
      <c r="R5401" t="n">
        <v>214.402</v>
      </c>
      <c r="S5401" t="n">
        <v>230.191</v>
      </c>
      <c r="T5401" t="n">
        <v>415.638</v>
      </c>
    </row>
    <row r="5402">
      <c r="A5402" s="142" t="n">
        <v>44103</v>
      </c>
      <c r="B5402" t="n">
        <v>325.42</v>
      </c>
      <c r="C5402" t="n">
        <v>520.54</v>
      </c>
      <c r="D5402" t="n">
        <v>362.65</v>
      </c>
      <c r="E5402" t="n">
        <v>228.5</v>
      </c>
      <c r="F5402" t="n">
        <v>211.46</v>
      </c>
      <c r="G5402" t="n">
        <v>213.76</v>
      </c>
      <c r="H5402" t="n">
        <v>115.7</v>
      </c>
      <c r="I5402" t="n">
        <v>143.15</v>
      </c>
      <c r="J5402" t="n">
        <v>41.54</v>
      </c>
      <c r="K5402" t="n">
        <v>78.84</v>
      </c>
      <c r="L5402" t="n">
        <v>45625.67</v>
      </c>
      <c r="M5402" t="n">
        <v>329.65</v>
      </c>
      <c r="N5402" t="n">
        <v>1849253.21</v>
      </c>
      <c r="O5402" t="n">
        <v>87.79000000000001</v>
      </c>
      <c r="P5402" t="n">
        <v>8.34</v>
      </c>
      <c r="Q5402" t="n">
        <v>119.17</v>
      </c>
      <c r="R5402" t="n">
        <v>213.246</v>
      </c>
      <c r="S5402" t="n">
        <v>228.037</v>
      </c>
      <c r="T5402" t="n">
        <v>412.198</v>
      </c>
    </row>
    <row r="5403">
      <c r="A5403" s="142" t="n">
        <v>44104</v>
      </c>
      <c r="B5403" t="n">
        <v>328.24</v>
      </c>
      <c r="C5403" t="n">
        <v>525.1799999999999</v>
      </c>
      <c r="D5403" t="n">
        <v>365.78</v>
      </c>
      <c r="E5403" t="n">
        <v>230.55</v>
      </c>
      <c r="F5403" t="n">
        <v>213.28</v>
      </c>
      <c r="G5403" t="n">
        <v>217.19</v>
      </c>
      <c r="H5403" t="n">
        <v>116.49</v>
      </c>
      <c r="I5403" t="n">
        <v>144.09</v>
      </c>
      <c r="J5403" t="n">
        <v>41.21</v>
      </c>
      <c r="K5403" t="n">
        <v>78.38</v>
      </c>
      <c r="L5403" t="n">
        <v>45311.03</v>
      </c>
      <c r="M5403" t="n">
        <v>326.24</v>
      </c>
      <c r="N5403" t="n">
        <v>1842128.02</v>
      </c>
      <c r="O5403" t="n">
        <v>87.34</v>
      </c>
      <c r="P5403" t="n">
        <v>8.300000000000001</v>
      </c>
      <c r="Q5403" t="n">
        <v>118.24</v>
      </c>
      <c r="R5403" t="n">
        <v>212.893</v>
      </c>
      <c r="S5403" t="n">
        <v>229.123</v>
      </c>
      <c r="T5403" t="n">
        <v>417.467</v>
      </c>
    </row>
    <row r="5404">
      <c r="A5404" s="142" t="n">
        <v>44105</v>
      </c>
      <c r="B5404" t="n">
        <v>325.49</v>
      </c>
      <c r="C5404" t="n">
        <v>521.02</v>
      </c>
      <c r="D5404" t="n">
        <v>362.71</v>
      </c>
      <c r="E5404" t="n">
        <v>228.73</v>
      </c>
      <c r="F5404" t="n">
        <v>211.48</v>
      </c>
      <c r="G5404" t="n">
        <v>215.26</v>
      </c>
      <c r="H5404" t="n">
        <v>116.44</v>
      </c>
      <c r="I5404" t="n">
        <v>143.98</v>
      </c>
      <c r="J5404" t="n">
        <v>41.73</v>
      </c>
      <c r="K5404" t="n">
        <v>79.37</v>
      </c>
      <c r="L5404" t="n">
        <v>45755.27</v>
      </c>
      <c r="M5404" t="n">
        <v>329.8</v>
      </c>
      <c r="N5404" t="n">
        <v>1866092.68</v>
      </c>
      <c r="O5404" t="n">
        <v>88.34</v>
      </c>
      <c r="P5404" t="n">
        <v>8.35</v>
      </c>
      <c r="Q5404" t="n">
        <v>119.77</v>
      </c>
      <c r="R5404" t="n">
        <v>213.31</v>
      </c>
      <c r="S5404" t="n">
        <v>230.125</v>
      </c>
      <c r="T5404" t="n">
        <v>418.243</v>
      </c>
    </row>
    <row r="5405">
      <c r="A5405" s="142" t="n">
        <v>44106</v>
      </c>
      <c r="B5405" t="n">
        <v>330.2</v>
      </c>
      <c r="C5405" t="n">
        <v>528.05</v>
      </c>
      <c r="D5405" t="n">
        <v>367.99</v>
      </c>
      <c r="E5405" t="n">
        <v>231.82</v>
      </c>
      <c r="F5405" t="n">
        <v>214.59</v>
      </c>
      <c r="G5405" t="n">
        <v>218.59</v>
      </c>
      <c r="H5405" t="n">
        <v>116.75</v>
      </c>
      <c r="I5405" t="n">
        <v>144.37</v>
      </c>
      <c r="J5405" t="n">
        <v>41.54</v>
      </c>
      <c r="K5405" t="n">
        <v>78.59999999999999</v>
      </c>
      <c r="L5405" t="n">
        <v>45419.97</v>
      </c>
      <c r="M5405" t="n">
        <v>325.22</v>
      </c>
      <c r="N5405" t="n">
        <v>1846739.18</v>
      </c>
      <c r="O5405" t="n">
        <v>87.48999999999999</v>
      </c>
      <c r="P5405" t="n">
        <v>8.25</v>
      </c>
      <c r="Q5405" t="n">
        <v>118.97</v>
      </c>
      <c r="R5405" t="n">
        <v>213.874</v>
      </c>
      <c r="S5405" t="n">
        <v>228.972</v>
      </c>
      <c r="T5405" t="n">
        <v>417.936</v>
      </c>
    </row>
    <row r="5406">
      <c r="A5406" s="142" t="n">
        <v>44109</v>
      </c>
      <c r="B5406" t="n">
        <v>325.96</v>
      </c>
      <c r="C5406" t="n">
        <v>521.84</v>
      </c>
      <c r="D5406" t="n">
        <v>363.24</v>
      </c>
      <c r="E5406" t="n">
        <v>229.11</v>
      </c>
      <c r="F5406" t="n">
        <v>211.79</v>
      </c>
      <c r="G5406" t="n">
        <v>215.34</v>
      </c>
      <c r="H5406" t="n">
        <v>116.64</v>
      </c>
      <c r="I5406" t="n">
        <v>144.22</v>
      </c>
      <c r="J5406" t="n">
        <v>41.65</v>
      </c>
      <c r="K5406" t="n">
        <v>79.61</v>
      </c>
      <c r="L5406" t="n">
        <v>46091.46</v>
      </c>
      <c r="M5406" t="n">
        <v>328.34</v>
      </c>
      <c r="N5406" t="n">
        <v>1869668.6</v>
      </c>
      <c r="O5406" t="n">
        <v>88.19</v>
      </c>
      <c r="P5406" t="n">
        <v>8.300000000000001</v>
      </c>
      <c r="Q5406" t="n">
        <v>119.65</v>
      </c>
      <c r="R5406" t="n">
        <v>215.629</v>
      </c>
      <c r="S5406" t="n">
        <v>231.189</v>
      </c>
      <c r="T5406" t="n">
        <v>418.888</v>
      </c>
    </row>
    <row r="5407">
      <c r="A5407" s="142" t="n">
        <v>44110</v>
      </c>
      <c r="B5407" t="n">
        <v>328.55</v>
      </c>
      <c r="C5407" t="n">
        <v>525.58</v>
      </c>
      <c r="D5407" t="n">
        <v>366.15</v>
      </c>
      <c r="E5407" t="n">
        <v>230.76</v>
      </c>
      <c r="F5407" t="n">
        <v>213.52</v>
      </c>
      <c r="G5407" t="n">
        <v>218.56</v>
      </c>
      <c r="H5407" t="n">
        <v>119</v>
      </c>
      <c r="I5407" t="n">
        <v>147.13</v>
      </c>
      <c r="J5407" t="n">
        <v>41.82</v>
      </c>
      <c r="K5407" t="n">
        <v>76.91</v>
      </c>
      <c r="L5407" t="n">
        <v>45423.52</v>
      </c>
      <c r="M5407" t="n">
        <v>318.18</v>
      </c>
      <c r="N5407" t="n">
        <v>1810095.61</v>
      </c>
      <c r="O5407" t="n">
        <v>85.41</v>
      </c>
      <c r="P5407" t="n">
        <v>8.07</v>
      </c>
      <c r="Q5407" t="n">
        <v>119.97</v>
      </c>
      <c r="R5407" t="n">
        <v>215.764</v>
      </c>
      <c r="S5407" t="n">
        <v>229.738</v>
      </c>
      <c r="T5407" t="n">
        <v>423.18</v>
      </c>
    </row>
    <row r="5408">
      <c r="A5408" s="142" t="n">
        <v>44111</v>
      </c>
      <c r="B5408" t="n">
        <v>317.88</v>
      </c>
      <c r="C5408" t="n">
        <v>508.58</v>
      </c>
      <c r="D5408" t="n">
        <v>354.26</v>
      </c>
      <c r="E5408" t="n">
        <v>223.3</v>
      </c>
      <c r="F5408" t="n">
        <v>206.58</v>
      </c>
      <c r="G5408" t="n">
        <v>211.43</v>
      </c>
      <c r="H5408" t="n">
        <v>116.36</v>
      </c>
      <c r="I5408" t="n">
        <v>143.81</v>
      </c>
      <c r="J5408" t="n">
        <v>40.57</v>
      </c>
      <c r="K5408" t="n">
        <v>77.27</v>
      </c>
      <c r="L5408" t="n">
        <v>45179.7</v>
      </c>
      <c r="M5408" t="n">
        <v>317.64</v>
      </c>
      <c r="N5408" t="n">
        <v>1812011.74</v>
      </c>
      <c r="O5408" t="n">
        <v>85.23</v>
      </c>
      <c r="P5408" t="n">
        <v>8.109999999999999</v>
      </c>
      <c r="Q5408" t="n">
        <v>116.64</v>
      </c>
      <c r="R5408" t="n">
        <v>215.512</v>
      </c>
      <c r="S5408" t="n">
        <v>232.737</v>
      </c>
      <c r="T5408" t="n">
        <v>426.353</v>
      </c>
    </row>
    <row r="5409">
      <c r="A5409" s="142" t="n">
        <v>44112</v>
      </c>
      <c r="B5409" t="n">
        <v>318.7</v>
      </c>
      <c r="C5409" t="n">
        <v>509.21</v>
      </c>
      <c r="D5409" t="n">
        <v>355.24</v>
      </c>
      <c r="E5409" t="n">
        <v>223.58</v>
      </c>
      <c r="F5409" t="n">
        <v>207.18</v>
      </c>
      <c r="G5409" t="n">
        <v>211.5</v>
      </c>
      <c r="H5409" t="n">
        <v>118.15</v>
      </c>
      <c r="I5409" t="n">
        <v>146.13</v>
      </c>
      <c r="J5409" t="n">
        <v>41.1</v>
      </c>
      <c r="K5409" t="n">
        <v>78.70999999999999</v>
      </c>
      <c r="L5409" t="n">
        <v>45257.95</v>
      </c>
      <c r="M5409" t="n">
        <v>321.55</v>
      </c>
      <c r="N5409" t="n">
        <v>1843744.97</v>
      </c>
      <c r="O5409" t="n">
        <v>86.73999999999999</v>
      </c>
      <c r="P5409" t="n">
        <v>8.23</v>
      </c>
      <c r="Q5409" t="n">
        <v>118.18</v>
      </c>
      <c r="R5409" t="n">
        <v>217.215</v>
      </c>
      <c r="S5409" t="n">
        <v>234.799</v>
      </c>
      <c r="T5409" t="n">
        <v>430.519</v>
      </c>
    </row>
    <row r="5410">
      <c r="A5410" s="142" t="n">
        <v>44113</v>
      </c>
      <c r="B5410" t="n">
        <v>323.74</v>
      </c>
      <c r="C5410" t="n">
        <v>517.7</v>
      </c>
      <c r="D5410" t="n">
        <v>360.82</v>
      </c>
      <c r="E5410" t="n">
        <v>227.31</v>
      </c>
      <c r="F5410" t="n">
        <v>210.41</v>
      </c>
      <c r="G5410" t="n">
        <v>214.56</v>
      </c>
      <c r="H5410" t="n">
        <v>119.11</v>
      </c>
      <c r="I5410" t="n">
        <v>147.21</v>
      </c>
      <c r="J5410" t="n">
        <v>42.11</v>
      </c>
      <c r="K5410" t="n">
        <v>82.06999999999999</v>
      </c>
      <c r="L5410" t="n">
        <v>46582.1</v>
      </c>
      <c r="M5410" t="n">
        <v>333.62</v>
      </c>
      <c r="N5410" t="n">
        <v>1932150.13</v>
      </c>
      <c r="O5410" t="n">
        <v>90.34999999999999</v>
      </c>
      <c r="P5410" t="n">
        <v>8.59</v>
      </c>
      <c r="Q5410" t="n">
        <v>121</v>
      </c>
      <c r="R5410" t="n">
        <v>218.427</v>
      </c>
      <c r="S5410" t="n">
        <v>235.34</v>
      </c>
      <c r="T5410" t="n">
        <v>430.07</v>
      </c>
    </row>
    <row r="5411">
      <c r="A5411" s="142" t="n">
        <v>44116</v>
      </c>
      <c r="B5411" t="n">
        <v>337.6</v>
      </c>
      <c r="C5411" t="n">
        <v>539.92</v>
      </c>
      <c r="D5411" t="n">
        <v>376.27</v>
      </c>
      <c r="E5411" t="n">
        <v>237.09</v>
      </c>
      <c r="F5411" t="n">
        <v>219.43</v>
      </c>
      <c r="G5411" t="n">
        <v>225.01</v>
      </c>
      <c r="H5411" t="n">
        <v>122.31</v>
      </c>
      <c r="I5411" t="n">
        <v>151.18</v>
      </c>
      <c r="J5411" t="n">
        <v>42.73</v>
      </c>
      <c r="K5411" t="n">
        <v>82.12</v>
      </c>
      <c r="L5411" t="n">
        <v>46582.1</v>
      </c>
      <c r="M5411" t="n">
        <v>333.01</v>
      </c>
      <c r="N5411" t="n">
        <v>1936075.01</v>
      </c>
      <c r="O5411" t="n">
        <v>90.34999999999999</v>
      </c>
      <c r="P5411" t="n">
        <v>8.69</v>
      </c>
      <c r="Q5411" t="n">
        <v>122.89</v>
      </c>
      <c r="R5411" t="n">
        <v>219.905</v>
      </c>
      <c r="S5411" t="n">
        <v>238.302</v>
      </c>
      <c r="T5411" t="n">
        <v>435.762</v>
      </c>
    </row>
    <row r="5412">
      <c r="A5412" s="142" t="n">
        <v>44117</v>
      </c>
      <c r="B5412" t="n">
        <v>338.77</v>
      </c>
      <c r="C5412" t="n">
        <v>542.63</v>
      </c>
      <c r="D5412" t="n">
        <v>377.53</v>
      </c>
      <c r="E5412" t="n">
        <v>238.28</v>
      </c>
      <c r="F5412" t="n">
        <v>220.14</v>
      </c>
      <c r="G5412" t="n">
        <v>225.68</v>
      </c>
      <c r="H5412" t="n">
        <v>122.33</v>
      </c>
      <c r="I5412" t="n">
        <v>151.16</v>
      </c>
      <c r="J5412" t="n">
        <v>42.08</v>
      </c>
      <c r="K5412" t="n">
        <v>81.66</v>
      </c>
      <c r="L5412" t="n">
        <v>45211.12</v>
      </c>
      <c r="M5412" t="n">
        <v>329.54</v>
      </c>
      <c r="N5412" t="n">
        <v>1937364.22</v>
      </c>
      <c r="O5412" t="n">
        <v>90.68000000000001</v>
      </c>
      <c r="P5412" t="n">
        <v>8.56</v>
      </c>
      <c r="Q5412" t="n">
        <v>121.15</v>
      </c>
      <c r="R5412" t="n">
        <v>218.788</v>
      </c>
      <c r="S5412" t="n">
        <v>238.508</v>
      </c>
      <c r="T5412" t="n">
        <v>438.013</v>
      </c>
    </row>
    <row r="5413">
      <c r="A5413" s="142" t="n">
        <v>44118</v>
      </c>
      <c r="B5413" t="n">
        <v>336.82</v>
      </c>
      <c r="C5413" t="n">
        <v>539.41</v>
      </c>
      <c r="D5413" t="n">
        <v>375.38</v>
      </c>
      <c r="E5413" t="n">
        <v>236.88</v>
      </c>
      <c r="F5413" t="n">
        <v>218.89</v>
      </c>
      <c r="G5413" t="n">
        <v>223.12</v>
      </c>
      <c r="H5413" t="n">
        <v>121.65</v>
      </c>
      <c r="I5413" t="n">
        <v>150.32</v>
      </c>
      <c r="J5413" t="n">
        <v>43.12</v>
      </c>
      <c r="K5413" t="n">
        <v>82.8</v>
      </c>
      <c r="L5413" t="n">
        <v>45406.14</v>
      </c>
      <c r="M5413" t="n">
        <v>333.02</v>
      </c>
      <c r="N5413" t="n">
        <v>1963559.98</v>
      </c>
      <c r="O5413" t="n">
        <v>91.73</v>
      </c>
      <c r="P5413" t="n">
        <v>8.630000000000001</v>
      </c>
      <c r="Q5413" t="n">
        <v>124.24</v>
      </c>
      <c r="R5413" t="n">
        <v>218.553</v>
      </c>
      <c r="S5413" t="n">
        <v>237.289</v>
      </c>
      <c r="T5413" t="n">
        <v>437.138</v>
      </c>
    </row>
    <row r="5414">
      <c r="A5414" s="142" t="n">
        <v>44119</v>
      </c>
      <c r="B5414" t="n">
        <v>341.43</v>
      </c>
      <c r="C5414" t="n">
        <v>546.35</v>
      </c>
      <c r="D5414" t="n">
        <v>380.54</v>
      </c>
      <c r="E5414" t="n">
        <v>239.93</v>
      </c>
      <c r="F5414" t="n">
        <v>221.91</v>
      </c>
      <c r="G5414" t="n">
        <v>226.49</v>
      </c>
      <c r="H5414" t="n">
        <v>122.56</v>
      </c>
      <c r="I5414" t="n">
        <v>151.47</v>
      </c>
      <c r="J5414" t="n">
        <v>42.79</v>
      </c>
      <c r="K5414" t="n">
        <v>82.36</v>
      </c>
      <c r="L5414" t="n">
        <v>45330.39</v>
      </c>
      <c r="M5414" t="n">
        <v>330.82</v>
      </c>
      <c r="N5414" t="n">
        <v>1952596.43</v>
      </c>
      <c r="O5414" t="n">
        <v>90.8</v>
      </c>
      <c r="P5414" t="n">
        <v>8.56</v>
      </c>
      <c r="Q5414" t="n">
        <v>123.3</v>
      </c>
      <c r="R5414" t="n">
        <v>213.973</v>
      </c>
      <c r="S5414" t="n">
        <v>236.613</v>
      </c>
      <c r="T5414" t="n">
        <v>433.57</v>
      </c>
    </row>
    <row r="5415">
      <c r="A5415" s="142" t="n">
        <v>44120</v>
      </c>
      <c r="B5415" t="n">
        <v>337.46</v>
      </c>
      <c r="C5415" t="n">
        <v>540.13</v>
      </c>
      <c r="D5415" t="n">
        <v>376.11</v>
      </c>
      <c r="E5415" t="n">
        <v>237.2</v>
      </c>
      <c r="F5415" t="n">
        <v>219.33</v>
      </c>
      <c r="G5415" t="n">
        <v>222.71</v>
      </c>
      <c r="H5415" t="n">
        <v>121.85</v>
      </c>
      <c r="I5415" t="n">
        <v>150.58</v>
      </c>
      <c r="J5415" t="n">
        <v>42.63</v>
      </c>
      <c r="K5415" t="n">
        <v>81.23</v>
      </c>
      <c r="L5415" t="n">
        <v>45366.15</v>
      </c>
      <c r="M5415" t="n">
        <v>327.4</v>
      </c>
      <c r="N5415" t="n">
        <v>1926030.32</v>
      </c>
      <c r="O5415" t="n">
        <v>89.8</v>
      </c>
      <c r="P5415" t="n">
        <v>8.470000000000001</v>
      </c>
      <c r="Q5415" t="n">
        <v>123</v>
      </c>
      <c r="R5415" t="n">
        <v>216.79</v>
      </c>
      <c r="S5415" t="n">
        <v>236.651</v>
      </c>
      <c r="T5415" t="n">
        <v>434.184</v>
      </c>
    </row>
    <row r="5416">
      <c r="A5416" s="142" t="n">
        <v>44123</v>
      </c>
      <c r="B5416" t="n">
        <v>333.69</v>
      </c>
      <c r="C5416" t="n">
        <v>534.04</v>
      </c>
      <c r="D5416" t="n">
        <v>371.93</v>
      </c>
      <c r="E5416" t="n">
        <v>234.55</v>
      </c>
      <c r="F5416" t="n">
        <v>216.9</v>
      </c>
      <c r="G5416" t="n">
        <v>220.63</v>
      </c>
      <c r="H5416" t="n">
        <v>121.22</v>
      </c>
      <c r="I5416" t="n">
        <v>149.8</v>
      </c>
      <c r="J5416" t="n">
        <v>42.52</v>
      </c>
      <c r="K5416" t="n">
        <v>79.95999999999999</v>
      </c>
      <c r="L5416" t="n">
        <v>45520.54</v>
      </c>
      <c r="M5416" t="n">
        <v>322.06</v>
      </c>
      <c r="N5416" t="n">
        <v>1882464.49</v>
      </c>
      <c r="O5416" t="n">
        <v>87.81</v>
      </c>
      <c r="P5416" t="n">
        <v>8.300000000000001</v>
      </c>
      <c r="Q5416" t="n">
        <v>122.64</v>
      </c>
      <c r="R5416" t="n">
        <v>240.7953333333333</v>
      </c>
      <c r="S5416" t="n">
        <v>233.586</v>
      </c>
      <c r="T5416" t="n">
        <v>433.103</v>
      </c>
    </row>
    <row r="5417">
      <c r="A5417" s="142" t="n">
        <v>44124</v>
      </c>
      <c r="B5417" t="n">
        <v>328.07</v>
      </c>
      <c r="C5417" t="n">
        <v>524.87</v>
      </c>
      <c r="D5417" t="n">
        <v>365.69</v>
      </c>
      <c r="E5417" t="n">
        <v>230.52</v>
      </c>
      <c r="F5417" t="n">
        <v>213.26</v>
      </c>
      <c r="G5417" t="n">
        <v>218.11</v>
      </c>
      <c r="H5417" t="n">
        <v>120.14</v>
      </c>
      <c r="I5417" t="n">
        <v>148.48</v>
      </c>
      <c r="J5417" t="n">
        <v>41.4</v>
      </c>
      <c r="K5417" t="n">
        <v>80.43000000000001</v>
      </c>
      <c r="L5417" t="n">
        <v>46053.82</v>
      </c>
      <c r="M5417" t="n">
        <v>321.85</v>
      </c>
      <c r="N5417" t="n">
        <v>1886064.4</v>
      </c>
      <c r="O5417" t="n">
        <v>87.48999999999999</v>
      </c>
      <c r="P5417" t="n">
        <v>8.300000000000001</v>
      </c>
      <c r="Q5417" t="n">
        <v>119.41</v>
      </c>
      <c r="R5417" t="n">
        <v>215.668</v>
      </c>
      <c r="S5417" t="n">
        <v>233.236</v>
      </c>
      <c r="T5417" t="n">
        <v>433.916</v>
      </c>
    </row>
    <row r="5418">
      <c r="A5418" s="142" t="n">
        <v>44125</v>
      </c>
      <c r="B5418" t="n">
        <v>327.39</v>
      </c>
      <c r="C5418" t="n">
        <v>523.6900000000001</v>
      </c>
      <c r="D5418" t="n">
        <v>364.93</v>
      </c>
      <c r="E5418" t="n">
        <v>230.01</v>
      </c>
      <c r="F5418" t="n">
        <v>212.83</v>
      </c>
      <c r="G5418" t="n">
        <v>218.53</v>
      </c>
      <c r="H5418" t="n">
        <v>120.77</v>
      </c>
      <c r="I5418" t="n">
        <v>149.27</v>
      </c>
      <c r="J5418" t="n">
        <v>42.08</v>
      </c>
      <c r="K5418" t="n">
        <v>81.40000000000001</v>
      </c>
      <c r="L5418" t="n">
        <v>46496.94</v>
      </c>
      <c r="M5418" t="n">
        <v>327.56</v>
      </c>
      <c r="N5418" t="n">
        <v>1906244.12</v>
      </c>
      <c r="O5418" t="n">
        <v>88.33</v>
      </c>
      <c r="P5418" t="n">
        <v>8.390000000000001</v>
      </c>
      <c r="Q5418" t="n">
        <v>121.69</v>
      </c>
      <c r="R5418" t="n">
        <v>254.6515</v>
      </c>
      <c r="S5418" t="n">
        <v>232.068</v>
      </c>
      <c r="T5418" t="n">
        <v>433.822</v>
      </c>
    </row>
    <row r="5419">
      <c r="A5419" s="142" t="n">
        <v>44126</v>
      </c>
      <c r="B5419" t="n">
        <v>329.94</v>
      </c>
      <c r="C5419" t="n">
        <v>528.1</v>
      </c>
      <c r="D5419" t="n">
        <v>367.76</v>
      </c>
      <c r="E5419" t="n">
        <v>231.95</v>
      </c>
      <c r="F5419" t="n">
        <v>214.47</v>
      </c>
      <c r="G5419" t="n">
        <v>221.02</v>
      </c>
      <c r="H5419" t="n">
        <v>122.55</v>
      </c>
      <c r="I5419" t="n">
        <v>151.44</v>
      </c>
      <c r="J5419" t="n">
        <v>41.48</v>
      </c>
      <c r="K5419" t="n">
        <v>80.39</v>
      </c>
      <c r="L5419" t="n">
        <v>45830.2</v>
      </c>
      <c r="M5419" t="n">
        <v>323.28</v>
      </c>
      <c r="N5419" t="n">
        <v>1883252.49</v>
      </c>
      <c r="O5419" t="n">
        <v>87.02</v>
      </c>
      <c r="P5419" t="n">
        <v>8.33</v>
      </c>
      <c r="Q5419" t="n">
        <v>119.78</v>
      </c>
      <c r="R5419" t="n">
        <v>212.6</v>
      </c>
      <c r="S5419" t="n">
        <v>233.233</v>
      </c>
      <c r="T5419" t="n">
        <v>435.026</v>
      </c>
    </row>
    <row r="5420">
      <c r="A5420" s="142" t="n">
        <v>44127</v>
      </c>
      <c r="B5420" t="n">
        <v>324.49</v>
      </c>
      <c r="C5420" t="n">
        <v>519.33</v>
      </c>
      <c r="D5420" t="n">
        <v>361.7</v>
      </c>
      <c r="E5420" t="n">
        <v>228.11</v>
      </c>
      <c r="F5420" t="n">
        <v>210.94</v>
      </c>
      <c r="G5420" t="n">
        <v>216.52</v>
      </c>
      <c r="H5420" t="n">
        <v>121.31</v>
      </c>
      <c r="I5420" t="n">
        <v>149.88</v>
      </c>
      <c r="J5420" t="n">
        <v>40.88</v>
      </c>
      <c r="K5420" t="n">
        <v>79.75</v>
      </c>
      <c r="L5420" t="n">
        <v>46078.28</v>
      </c>
      <c r="M5420" t="n">
        <v>321.01</v>
      </c>
      <c r="N5420" t="n">
        <v>1858721.97</v>
      </c>
      <c r="O5420" t="n">
        <v>85.94</v>
      </c>
      <c r="P5420" t="n">
        <v>8.210000000000001</v>
      </c>
      <c r="Q5420" t="n">
        <v>118.3</v>
      </c>
      <c r="R5420" t="n">
        <v>213.999</v>
      </c>
      <c r="S5420" t="n">
        <v>233.884</v>
      </c>
      <c r="T5420" t="n">
        <v>434.722</v>
      </c>
    </row>
    <row r="5421">
      <c r="A5421" s="142" t="n">
        <v>44130</v>
      </c>
      <c r="B5421" t="n">
        <v>319.31</v>
      </c>
      <c r="C5421" t="n">
        <v>510.82</v>
      </c>
      <c r="D5421" t="n">
        <v>355.94</v>
      </c>
      <c r="E5421" t="n">
        <v>224.39</v>
      </c>
      <c r="F5421" t="n">
        <v>207.6</v>
      </c>
      <c r="G5421" t="n">
        <v>213.24</v>
      </c>
      <c r="H5421" t="n">
        <v>120.77</v>
      </c>
      <c r="I5421" t="n">
        <v>149.25</v>
      </c>
      <c r="J5421" t="n">
        <v>40.9</v>
      </c>
      <c r="K5421" t="n">
        <v>78.73999999999999</v>
      </c>
      <c r="L5421" t="n">
        <v>45543.79</v>
      </c>
      <c r="M5421" t="n">
        <v>316.82</v>
      </c>
      <c r="N5421" t="n">
        <v>1839248.56</v>
      </c>
      <c r="O5421" t="n">
        <v>85.2</v>
      </c>
      <c r="P5421" t="n">
        <v>8.09</v>
      </c>
      <c r="Q5421" t="n">
        <v>118.33</v>
      </c>
      <c r="R5421" t="n">
        <v>210.301</v>
      </c>
      <c r="S5421" t="n">
        <v>230.684</v>
      </c>
      <c r="T5421" t="n">
        <v>433.163</v>
      </c>
    </row>
    <row r="5422">
      <c r="A5422" s="142" t="n">
        <v>44131</v>
      </c>
      <c r="B5422" t="n">
        <v>315.11</v>
      </c>
      <c r="C5422" t="n">
        <v>503.99</v>
      </c>
      <c r="D5422" t="n">
        <v>351.28</v>
      </c>
      <c r="E5422" t="n">
        <v>221.39</v>
      </c>
      <c r="F5422" t="n">
        <v>204.88</v>
      </c>
      <c r="G5422" t="n">
        <v>210.12</v>
      </c>
      <c r="H5422" t="n">
        <v>119.22</v>
      </c>
      <c r="I5422" t="n">
        <v>147.32</v>
      </c>
      <c r="J5422" t="n">
        <v>40.48</v>
      </c>
      <c r="K5422" t="n">
        <v>79.31</v>
      </c>
      <c r="L5422" t="n">
        <v>45698.34</v>
      </c>
      <c r="M5422" t="n">
        <v>318.68</v>
      </c>
      <c r="N5422" t="n">
        <v>1866173.18</v>
      </c>
      <c r="O5422" t="n">
        <v>86.48</v>
      </c>
      <c r="P5422" t="n">
        <v>8.16</v>
      </c>
      <c r="Q5422" t="n">
        <v>117.24</v>
      </c>
      <c r="R5422" t="n">
        <v>208.24</v>
      </c>
      <c r="S5422" t="n">
        <v>229.763</v>
      </c>
      <c r="T5422" t="n">
        <v>433.876</v>
      </c>
    </row>
    <row r="5423">
      <c r="A5423" s="142" t="n">
        <v>44132</v>
      </c>
      <c r="B5423" t="n">
        <v>318.76</v>
      </c>
      <c r="C5423" t="n">
        <v>509.28</v>
      </c>
      <c r="D5423" t="n">
        <v>355.39</v>
      </c>
      <c r="E5423" t="n">
        <v>223.72</v>
      </c>
      <c r="F5423" t="n">
        <v>207.29</v>
      </c>
      <c r="G5423" t="n">
        <v>212.91</v>
      </c>
      <c r="H5423" t="n">
        <v>119.36</v>
      </c>
      <c r="I5423" t="n">
        <v>147.52</v>
      </c>
      <c r="J5423" t="n">
        <v>38.92</v>
      </c>
      <c r="K5423" t="n">
        <v>75.45</v>
      </c>
      <c r="L5423" t="n">
        <v>44382.02</v>
      </c>
      <c r="M5423" t="n">
        <v>301.15</v>
      </c>
      <c r="N5423" t="n">
        <v>1755173.36</v>
      </c>
      <c r="O5423" t="n">
        <v>81.65000000000001</v>
      </c>
      <c r="P5423" t="n">
        <v>7.72</v>
      </c>
      <c r="Q5423" t="n">
        <v>112.7</v>
      </c>
      <c r="R5423" t="n">
        <v>202.152</v>
      </c>
      <c r="S5423" t="n">
        <v>224.662</v>
      </c>
      <c r="T5423" t="n">
        <v>431.804</v>
      </c>
    </row>
    <row r="5424">
      <c r="A5424" s="142" t="n">
        <v>44133</v>
      </c>
      <c r="B5424" t="n">
        <v>301.56</v>
      </c>
      <c r="C5424" t="n">
        <v>481.85</v>
      </c>
      <c r="D5424" t="n">
        <v>336.21</v>
      </c>
      <c r="E5424" t="n">
        <v>211.68</v>
      </c>
      <c r="F5424" t="n">
        <v>196.1</v>
      </c>
      <c r="G5424" t="n">
        <v>200.01</v>
      </c>
      <c r="H5424" t="n">
        <v>114.14</v>
      </c>
      <c r="I5424" t="n">
        <v>141.05</v>
      </c>
      <c r="J5424" t="n">
        <v>39.26</v>
      </c>
      <c r="K5424" t="n">
        <v>76.14</v>
      </c>
      <c r="L5424" t="n">
        <v>43791.88</v>
      </c>
      <c r="M5424" t="n">
        <v>304.95</v>
      </c>
      <c r="N5424" t="n">
        <v>1785009.84</v>
      </c>
      <c r="O5424" t="n">
        <v>83.17</v>
      </c>
      <c r="P5424" t="n">
        <v>7.84</v>
      </c>
      <c r="Q5424" t="n">
        <v>113.97</v>
      </c>
      <c r="R5424" t="n">
        <v>201.911</v>
      </c>
      <c r="S5424" t="n">
        <v>227.48</v>
      </c>
      <c r="T5424" t="n">
        <v>435.052</v>
      </c>
    </row>
    <row r="5425">
      <c r="A5425" s="142" t="n">
        <v>44134</v>
      </c>
      <c r="B5425" t="n">
        <v>303.53</v>
      </c>
      <c r="C5425" t="n">
        <v>483.96</v>
      </c>
      <c r="D5425" t="n">
        <v>338.49</v>
      </c>
      <c r="E5425" t="n">
        <v>212.61</v>
      </c>
      <c r="F5425" t="n">
        <v>197.46</v>
      </c>
      <c r="G5425" t="n">
        <v>199.82</v>
      </c>
      <c r="H5425" t="n">
        <v>115.28</v>
      </c>
      <c r="I5425" t="n">
        <v>142.95</v>
      </c>
      <c r="J5425" t="n">
        <v>38.91</v>
      </c>
      <c r="K5425" t="n">
        <v>77.45999999999999</v>
      </c>
      <c r="L5425" t="n">
        <v>44067.36</v>
      </c>
      <c r="M5425" t="n">
        <v>311.03</v>
      </c>
      <c r="N5425" t="n">
        <v>1816907.91</v>
      </c>
      <c r="O5425" t="n">
        <v>91.7</v>
      </c>
      <c r="P5425" t="n">
        <v>7.91</v>
      </c>
      <c r="Q5425" t="n">
        <v>113</v>
      </c>
      <c r="R5425" t="n">
        <v>202.232</v>
      </c>
      <c r="S5425" t="n">
        <v>225.05</v>
      </c>
      <c r="T5425" t="n">
        <v>428.921</v>
      </c>
    </row>
    <row r="5426">
      <c r="A5426" s="142" t="n">
        <v>44137</v>
      </c>
      <c r="B5426" t="n">
        <v>307.43</v>
      </c>
      <c r="C5426" t="n">
        <v>489.96</v>
      </c>
      <c r="D5426" t="n">
        <v>342.85</v>
      </c>
      <c r="E5426" t="n">
        <v>215.26</v>
      </c>
      <c r="F5426" t="n">
        <v>200.01</v>
      </c>
      <c r="G5426" t="n">
        <v>202.24</v>
      </c>
      <c r="H5426" t="n">
        <v>116.17</v>
      </c>
      <c r="I5426" t="n">
        <v>143.9</v>
      </c>
      <c r="J5426" t="n">
        <v>40.14</v>
      </c>
      <c r="K5426" t="n">
        <v>79.77</v>
      </c>
      <c r="L5426" t="n">
        <v>44451.29</v>
      </c>
      <c r="M5426" t="n">
        <v>318.45</v>
      </c>
      <c r="N5426" t="n">
        <v>1866735.32</v>
      </c>
      <c r="O5426" t="n">
        <v>94.105</v>
      </c>
      <c r="P5426" t="n">
        <v>8.130000000000001</v>
      </c>
      <c r="Q5426" t="n">
        <v>116.57</v>
      </c>
      <c r="R5426" t="n">
        <v>205.551</v>
      </c>
      <c r="S5426" t="n">
        <v>228.082</v>
      </c>
      <c r="T5426" t="n">
        <v>433.763</v>
      </c>
    </row>
    <row r="5427">
      <c r="A5427" s="142" t="n">
        <v>44138</v>
      </c>
      <c r="B5427" t="n">
        <v>316.82</v>
      </c>
      <c r="C5427" t="n">
        <v>504.79</v>
      </c>
      <c r="D5427" t="n">
        <v>353.33</v>
      </c>
      <c r="E5427" t="n">
        <v>221.78</v>
      </c>
      <c r="F5427" t="n">
        <v>206.12</v>
      </c>
      <c r="G5427" t="n">
        <v>208.2</v>
      </c>
      <c r="H5427" t="n">
        <v>118.45</v>
      </c>
      <c r="I5427" t="n">
        <v>146.64</v>
      </c>
      <c r="J5427" t="n">
        <v>41.1</v>
      </c>
      <c r="K5427" t="n">
        <v>81.39</v>
      </c>
      <c r="L5427" t="n">
        <v>45205.24</v>
      </c>
      <c r="M5427" t="n">
        <v>324.85</v>
      </c>
      <c r="N5427" t="n">
        <v>1892373.22</v>
      </c>
      <c r="O5427" t="n">
        <v>88.27</v>
      </c>
      <c r="P5427" t="n">
        <v>8.289999999999999</v>
      </c>
      <c r="Q5427" t="n">
        <v>119.2</v>
      </c>
      <c r="R5427" t="n">
        <v>210.309</v>
      </c>
      <c r="S5427" t="n">
        <v>230.416</v>
      </c>
      <c r="T5427" t="n">
        <v>432.667</v>
      </c>
    </row>
    <row r="5428">
      <c r="A5428" s="142" t="n">
        <v>44139</v>
      </c>
      <c r="B5428" t="n">
        <v>322.38</v>
      </c>
      <c r="C5428" t="n">
        <v>513.9</v>
      </c>
      <c r="D5428" t="n">
        <v>359.52</v>
      </c>
      <c r="E5428" t="n">
        <v>225.79</v>
      </c>
      <c r="F5428" t="n">
        <v>209.73</v>
      </c>
      <c r="G5428" t="n">
        <v>213.55</v>
      </c>
      <c r="H5428" t="n">
        <v>120.87</v>
      </c>
      <c r="I5428" t="n">
        <v>149.41</v>
      </c>
      <c r="J5428" t="n">
        <v>41.21</v>
      </c>
      <c r="K5428" t="n">
        <v>79.94</v>
      </c>
      <c r="L5428" t="n">
        <v>44892.84</v>
      </c>
      <c r="M5428" t="n">
        <v>316.52</v>
      </c>
      <c r="N5428" t="n">
        <v>1849384.89</v>
      </c>
      <c r="O5428" t="n">
        <v>86.33</v>
      </c>
      <c r="P5428" t="n">
        <v>8.15</v>
      </c>
      <c r="Q5428" t="n">
        <v>119.19</v>
      </c>
      <c r="R5428" t="n">
        <v>214.56</v>
      </c>
      <c r="S5428" t="n">
        <v>235.251</v>
      </c>
      <c r="T5428" t="n">
        <v>439.048</v>
      </c>
    </row>
    <row r="5429">
      <c r="A5429" s="142" t="n">
        <v>44140</v>
      </c>
      <c r="B5429" t="n">
        <v>316.62</v>
      </c>
      <c r="C5429" t="n">
        <v>504.43</v>
      </c>
      <c r="D5429" t="n">
        <v>353.11</v>
      </c>
      <c r="E5429" t="n">
        <v>221.63</v>
      </c>
      <c r="F5429" t="n">
        <v>206</v>
      </c>
      <c r="G5429" t="n">
        <v>209.37</v>
      </c>
      <c r="H5429" t="n">
        <v>119.36</v>
      </c>
      <c r="I5429" t="n">
        <v>147.54</v>
      </c>
      <c r="J5429" t="n">
        <v>42.38</v>
      </c>
      <c r="K5429" t="n">
        <v>83.42</v>
      </c>
      <c r="L5429" t="n">
        <v>46446.72</v>
      </c>
      <c r="M5429" t="n">
        <v>335.84</v>
      </c>
      <c r="N5429" t="n">
        <v>1966582.05</v>
      </c>
      <c r="O5429" t="n">
        <v>91.33</v>
      </c>
      <c r="P5429" t="n">
        <v>8.6</v>
      </c>
      <c r="Q5429" t="n">
        <v>122.39</v>
      </c>
      <c r="R5429" t="n">
        <v>216.627</v>
      </c>
      <c r="S5429" t="n">
        <v>237.939</v>
      </c>
      <c r="T5429" t="n">
        <v>446.556</v>
      </c>
    </row>
    <row r="5430">
      <c r="A5430" s="142" t="n">
        <v>44141</v>
      </c>
      <c r="B5430" t="n">
        <v>335.98</v>
      </c>
      <c r="C5430" t="n">
        <v>535.3099999999999</v>
      </c>
      <c r="D5430" t="n">
        <v>374.71</v>
      </c>
      <c r="E5430" t="n">
        <v>235.21</v>
      </c>
      <c r="F5430" t="n">
        <v>218.6</v>
      </c>
      <c r="G5430" t="n">
        <v>224.4</v>
      </c>
      <c r="H5430" t="n">
        <v>123.94</v>
      </c>
      <c r="I5430" t="n">
        <v>153.21</v>
      </c>
      <c r="J5430" t="n">
        <v>43.22</v>
      </c>
      <c r="K5430" t="n">
        <v>84.48</v>
      </c>
      <c r="L5430" t="n">
        <v>47137.45</v>
      </c>
      <c r="M5430" t="n">
        <v>338.99</v>
      </c>
      <c r="N5430" t="n">
        <v>1974240.3</v>
      </c>
      <c r="O5430" t="n">
        <v>91.13</v>
      </c>
      <c r="P5430" t="n">
        <v>8.67</v>
      </c>
      <c r="Q5430" t="n">
        <v>124.71</v>
      </c>
      <c r="R5430" t="n">
        <v>216.22</v>
      </c>
      <c r="S5430" t="n">
        <v>237.545</v>
      </c>
      <c r="T5430" t="n">
        <v>448.618</v>
      </c>
    </row>
    <row r="5431">
      <c r="A5431" s="142" t="n">
        <v>44144</v>
      </c>
      <c r="B5431" t="n">
        <v>338.79</v>
      </c>
      <c r="C5431" t="n">
        <v>540.7</v>
      </c>
      <c r="D5431" t="n">
        <v>377.77</v>
      </c>
      <c r="E5431" t="n">
        <v>237.59</v>
      </c>
      <c r="F5431" t="n">
        <v>220.37</v>
      </c>
      <c r="G5431" t="n">
        <v>227.11</v>
      </c>
      <c r="H5431" t="n">
        <v>125.88</v>
      </c>
      <c r="I5431" t="n">
        <v>155.54</v>
      </c>
      <c r="J5431" t="n">
        <v>40.68</v>
      </c>
      <c r="K5431" t="n">
        <v>80.95999999999999</v>
      </c>
      <c r="L5431" t="n">
        <v>45139.93</v>
      </c>
      <c r="M5431" t="n">
        <v>321.48</v>
      </c>
      <c r="N5431" t="n">
        <v>1866720.86</v>
      </c>
      <c r="O5431" t="n">
        <v>86.11</v>
      </c>
      <c r="P5431" t="n">
        <v>8.380000000000001</v>
      </c>
      <c r="Q5431" t="n">
        <v>117.72</v>
      </c>
      <c r="R5431" t="n">
        <v>225.181</v>
      </c>
      <c r="S5431" t="n">
        <v>241.689</v>
      </c>
      <c r="T5431" t="n">
        <v>456.672</v>
      </c>
    </row>
    <row r="5432">
      <c r="A5432" s="142" t="n">
        <v>44145</v>
      </c>
      <c r="B5432" t="n">
        <v>321.48</v>
      </c>
      <c r="C5432" t="n">
        <v>513.3099999999999</v>
      </c>
      <c r="D5432" t="n">
        <v>358.48</v>
      </c>
      <c r="E5432" t="n">
        <v>225.56</v>
      </c>
      <c r="F5432" t="n">
        <v>209.11</v>
      </c>
      <c r="G5432" t="n">
        <v>214.6</v>
      </c>
      <c r="H5432" t="n">
        <v>124.43</v>
      </c>
      <c r="I5432" t="n">
        <v>153.72</v>
      </c>
      <c r="J5432" t="n">
        <v>40.4</v>
      </c>
      <c r="K5432" t="n">
        <v>79.25</v>
      </c>
      <c r="L5432" t="n">
        <v>45814.17</v>
      </c>
      <c r="M5432" t="n">
        <v>313.64</v>
      </c>
      <c r="N5432" t="n">
        <v>1801614.93</v>
      </c>
      <c r="O5432" t="n">
        <v>82.73</v>
      </c>
      <c r="P5432" t="n">
        <v>8.08</v>
      </c>
      <c r="Q5432" t="n">
        <v>117.03</v>
      </c>
      <c r="R5432" t="n">
        <v>227.37</v>
      </c>
      <c r="S5432" t="n">
        <v>241.877</v>
      </c>
      <c r="T5432" t="n">
        <v>452.05</v>
      </c>
    </row>
    <row r="5433">
      <c r="A5433" s="142" t="n">
        <v>44146</v>
      </c>
      <c r="B5433" t="n">
        <v>309.84</v>
      </c>
      <c r="C5433" t="n">
        <v>494.32</v>
      </c>
      <c r="D5433" t="n">
        <v>345.53</v>
      </c>
      <c r="E5433" t="n">
        <v>217.23</v>
      </c>
      <c r="F5433" t="n">
        <v>201.57</v>
      </c>
      <c r="G5433" t="n">
        <v>206.8</v>
      </c>
      <c r="H5433" t="n">
        <v>123.47</v>
      </c>
      <c r="I5433" t="n">
        <v>152.6</v>
      </c>
      <c r="J5433" t="n">
        <v>38.91</v>
      </c>
      <c r="K5433" t="n">
        <v>79.25</v>
      </c>
      <c r="L5433" t="n">
        <v>45814.17</v>
      </c>
      <c r="M5433" t="n">
        <v>313.64</v>
      </c>
      <c r="N5433" t="n">
        <v>1801614.93</v>
      </c>
      <c r="O5433" t="n">
        <v>82.73</v>
      </c>
      <c r="P5433" t="n">
        <v>8.029999999999999</v>
      </c>
      <c r="Q5433" t="n">
        <v>112.83</v>
      </c>
      <c r="R5433" t="n">
        <v>229.75</v>
      </c>
      <c r="S5433" t="n">
        <v>244.928</v>
      </c>
      <c r="T5433" t="n">
        <v>454.049</v>
      </c>
    </row>
    <row r="5434">
      <c r="A5434" s="142" t="n">
        <v>44147</v>
      </c>
      <c r="B5434" t="n">
        <v>306.91</v>
      </c>
      <c r="C5434" t="n">
        <v>489.69</v>
      </c>
      <c r="D5434" t="n">
        <v>342.28</v>
      </c>
      <c r="E5434" t="n">
        <v>215.2</v>
      </c>
      <c r="F5434" t="n">
        <v>199.68</v>
      </c>
      <c r="G5434" t="n">
        <v>203.77</v>
      </c>
      <c r="H5434" t="n">
        <v>123.7</v>
      </c>
      <c r="I5434" t="n">
        <v>152.88</v>
      </c>
      <c r="J5434" t="n">
        <v>39.49</v>
      </c>
      <c r="K5434" t="n">
        <v>79.37</v>
      </c>
      <c r="L5434" t="n">
        <v>45134.48</v>
      </c>
      <c r="M5434" t="n">
        <v>313.14</v>
      </c>
      <c r="N5434" t="n">
        <v>1806343.69</v>
      </c>
      <c r="O5434" t="n">
        <v>83.02</v>
      </c>
      <c r="P5434" t="n">
        <v>8</v>
      </c>
      <c r="Q5434" t="n">
        <v>114.6</v>
      </c>
      <c r="R5434" t="n">
        <v>227.761</v>
      </c>
      <c r="S5434" t="n">
        <v>242.366</v>
      </c>
      <c r="T5434" t="n">
        <v>453.281</v>
      </c>
    </row>
    <row r="5435">
      <c r="A5435" s="142" t="n">
        <v>44148</v>
      </c>
      <c r="B5435" t="n">
        <v>309.21</v>
      </c>
      <c r="C5435" t="n">
        <v>493.32</v>
      </c>
      <c r="D5435" t="n">
        <v>344.84</v>
      </c>
      <c r="E5435" t="n">
        <v>216.79</v>
      </c>
      <c r="F5435" t="n">
        <v>201.17</v>
      </c>
      <c r="G5435" t="n">
        <v>206.21</v>
      </c>
      <c r="H5435" t="n">
        <v>123.51</v>
      </c>
      <c r="I5435" t="n">
        <v>152.64</v>
      </c>
      <c r="J5435" t="n">
        <v>40.01</v>
      </c>
      <c r="K5435" t="n">
        <v>79.79000000000001</v>
      </c>
      <c r="L5435" t="n">
        <v>45506.28</v>
      </c>
      <c r="M5435" t="n">
        <v>314.82</v>
      </c>
      <c r="N5435" t="n">
        <v>1813959.91</v>
      </c>
      <c r="O5435" t="n">
        <v>83.17</v>
      </c>
      <c r="P5435" t="n">
        <v>8.1</v>
      </c>
      <c r="Q5435" t="n">
        <v>115.76</v>
      </c>
      <c r="R5435" t="n">
        <v>227.814</v>
      </c>
      <c r="S5435" t="n">
        <v>244.032</v>
      </c>
      <c r="T5435" t="n">
        <v>455.314</v>
      </c>
    </row>
    <row r="5436">
      <c r="A5436" s="142" t="n">
        <v>44151</v>
      </c>
      <c r="B5436" t="n">
        <v>312.75</v>
      </c>
      <c r="C5436" t="n">
        <v>499.12</v>
      </c>
      <c r="D5436" t="n">
        <v>348.8</v>
      </c>
      <c r="E5436" t="n">
        <v>219.36</v>
      </c>
      <c r="F5436" t="n">
        <v>203.49</v>
      </c>
      <c r="G5436" t="n">
        <v>208.74</v>
      </c>
      <c r="H5436" t="n">
        <v>124.93</v>
      </c>
      <c r="I5436" t="n">
        <v>154.38</v>
      </c>
      <c r="J5436" t="n">
        <v>39.59</v>
      </c>
      <c r="K5436" t="n">
        <v>79.84</v>
      </c>
      <c r="L5436" t="n">
        <v>45916.15</v>
      </c>
      <c r="M5436" t="n">
        <v>314.7</v>
      </c>
      <c r="N5436" t="n">
        <v>1802632.02</v>
      </c>
      <c r="O5436" t="n">
        <v>82.41</v>
      </c>
      <c r="P5436" t="n">
        <v>8.140000000000001</v>
      </c>
      <c r="Q5436" t="n">
        <v>115.02</v>
      </c>
      <c r="R5436" t="n">
        <v>230.531</v>
      </c>
      <c r="S5436" t="n">
        <v>246.787</v>
      </c>
      <c r="T5436" t="n">
        <v>460.303</v>
      </c>
    </row>
    <row r="5437">
      <c r="A5437" s="142" t="n">
        <v>44152</v>
      </c>
      <c r="B5437" t="n">
        <v>311.64</v>
      </c>
      <c r="C5437" t="n">
        <v>497.65</v>
      </c>
      <c r="D5437" t="n">
        <v>347.53</v>
      </c>
      <c r="E5437" t="n">
        <v>218.72</v>
      </c>
      <c r="F5437" t="n">
        <v>202.75</v>
      </c>
      <c r="G5437" t="n">
        <v>208.25</v>
      </c>
      <c r="H5437" t="n">
        <v>128.25</v>
      </c>
      <c r="I5437" t="n">
        <v>158.43</v>
      </c>
      <c r="J5437" t="n">
        <v>39.15</v>
      </c>
      <c r="K5437" t="n">
        <v>78.29000000000001</v>
      </c>
      <c r="L5437" t="n">
        <v>45855.71</v>
      </c>
      <c r="M5437" t="n">
        <v>307.73</v>
      </c>
      <c r="N5437" t="n">
        <v>1766798.16</v>
      </c>
      <c r="O5437" t="n">
        <v>80.76000000000001</v>
      </c>
      <c r="P5437" t="n">
        <v>7.95</v>
      </c>
      <c r="Q5437" t="n">
        <v>113.75</v>
      </c>
      <c r="R5437" t="n">
        <v>230.044</v>
      </c>
      <c r="S5437" t="n">
        <v>245.693</v>
      </c>
      <c r="T5437" t="n">
        <v>458.18</v>
      </c>
    </row>
    <row r="5438">
      <c r="A5438" s="142" t="n">
        <v>44153</v>
      </c>
      <c r="B5438" t="n">
        <v>303.96</v>
      </c>
      <c r="C5438" t="n">
        <v>485.25</v>
      </c>
      <c r="D5438" t="n">
        <v>338.99</v>
      </c>
      <c r="E5438" t="n">
        <v>213.27</v>
      </c>
      <c r="F5438" t="n">
        <v>197.77</v>
      </c>
      <c r="G5438" t="n">
        <v>203.81</v>
      </c>
      <c r="H5438" t="n">
        <v>127.04</v>
      </c>
      <c r="I5438" t="n">
        <v>156.89</v>
      </c>
      <c r="J5438" t="n">
        <v>38.35</v>
      </c>
      <c r="K5438" t="n">
        <v>77.08</v>
      </c>
      <c r="L5438" t="n">
        <v>45925.97</v>
      </c>
      <c r="M5438" t="n">
        <v>299.96</v>
      </c>
      <c r="N5438" t="n">
        <v>1717122.27</v>
      </c>
      <c r="O5438" t="n">
        <v>78.40000000000001</v>
      </c>
      <c r="P5438" t="n">
        <v>7.82</v>
      </c>
      <c r="Q5438" t="n">
        <v>111.47</v>
      </c>
      <c r="R5438" t="n">
        <v>231.04</v>
      </c>
      <c r="S5438" t="n">
        <v>244.597</v>
      </c>
      <c r="T5438" t="n">
        <v>460.497</v>
      </c>
    </row>
    <row r="5439">
      <c r="A5439" s="142" t="n">
        <v>44154</v>
      </c>
      <c r="B5439" t="n">
        <v>297.93</v>
      </c>
      <c r="C5439" t="n">
        <v>475.35</v>
      </c>
      <c r="D5439" t="n">
        <v>332.29</v>
      </c>
      <c r="E5439" t="n">
        <v>208.93</v>
      </c>
      <c r="F5439" t="n">
        <v>193.86</v>
      </c>
      <c r="G5439" t="n">
        <v>199.81</v>
      </c>
      <c r="H5439" t="n">
        <v>125.44</v>
      </c>
      <c r="I5439" t="n">
        <v>154.95</v>
      </c>
      <c r="J5439" t="n">
        <v>37.55</v>
      </c>
      <c r="K5439" t="n">
        <v>76.31</v>
      </c>
      <c r="L5439" t="n">
        <v>45533.76</v>
      </c>
      <c r="M5439" t="n">
        <v>297.32</v>
      </c>
      <c r="N5439" t="n">
        <v>1701859.97</v>
      </c>
      <c r="O5439" t="n">
        <v>77.78</v>
      </c>
      <c r="P5439" t="n">
        <v>7.81</v>
      </c>
      <c r="Q5439" t="n">
        <v>109.14</v>
      </c>
      <c r="R5439" t="n">
        <v>229.297</v>
      </c>
      <c r="S5439" t="n">
        <v>245.413</v>
      </c>
      <c r="T5439" t="n">
        <v>459.187</v>
      </c>
    </row>
    <row r="5440">
      <c r="A5440" s="142" t="n">
        <v>44155</v>
      </c>
      <c r="B5440" t="n">
        <v>296.39</v>
      </c>
      <c r="C5440" t="n">
        <v>473.25</v>
      </c>
      <c r="D5440" t="n">
        <v>330.55</v>
      </c>
      <c r="E5440" t="n">
        <v>208.01</v>
      </c>
      <c r="F5440" t="n">
        <v>192.86</v>
      </c>
      <c r="G5440" t="n">
        <v>198.14</v>
      </c>
      <c r="H5440" t="n">
        <v>124.76</v>
      </c>
      <c r="I5440" t="n">
        <v>154.13</v>
      </c>
      <c r="J5440" t="n">
        <v>37.93</v>
      </c>
      <c r="K5440" t="n">
        <v>77.11</v>
      </c>
      <c r="L5440" t="n">
        <v>45837.84</v>
      </c>
      <c r="M5440" t="n">
        <v>300.29</v>
      </c>
      <c r="N5440" t="n">
        <v>1714621.52</v>
      </c>
      <c r="O5440" t="n">
        <v>78.3</v>
      </c>
      <c r="P5440" t="n">
        <v>7.83</v>
      </c>
      <c r="Q5440" t="n">
        <v>110.24</v>
      </c>
      <c r="R5440" t="n">
        <v>230.438</v>
      </c>
      <c r="S5440" t="n">
        <v>244.828</v>
      </c>
      <c r="T5440" t="n">
        <v>462.0164999999999</v>
      </c>
    </row>
    <row r="5441">
      <c r="A5441" s="142" t="n">
        <v>44158</v>
      </c>
      <c r="B5441" t="n">
        <v>297.67</v>
      </c>
      <c r="C5441" t="n">
        <v>475.7</v>
      </c>
      <c r="D5441" t="n">
        <v>331.96</v>
      </c>
      <c r="E5441" t="n">
        <v>209.11</v>
      </c>
      <c r="F5441" t="n">
        <v>193.69</v>
      </c>
      <c r="G5441" t="n">
        <v>199.2</v>
      </c>
      <c r="H5441" t="n">
        <v>126.99</v>
      </c>
      <c r="I5441" t="n">
        <v>156.88</v>
      </c>
      <c r="J5441" t="n">
        <v>36.66</v>
      </c>
      <c r="K5441" t="n">
        <v>74.56</v>
      </c>
      <c r="L5441" t="n">
        <v>45111</v>
      </c>
      <c r="M5441" t="n">
        <v>289.66</v>
      </c>
      <c r="N5441" t="n">
        <v>1659853.86</v>
      </c>
      <c r="O5441" t="n">
        <v>75.5</v>
      </c>
      <c r="P5441" t="n">
        <v>7.62</v>
      </c>
      <c r="Q5441" t="n">
        <v>106.7</v>
      </c>
      <c r="R5441" t="n">
        <v>230.043</v>
      </c>
      <c r="S5441" t="n">
        <v>246.4505</v>
      </c>
      <c r="T5441" t="n">
        <v>467.7374999999999</v>
      </c>
    </row>
    <row r="5442">
      <c r="A5442" s="142" t="n">
        <v>44159</v>
      </c>
      <c r="B5442" t="n">
        <v>287.32</v>
      </c>
      <c r="C5442" t="n">
        <v>458.92</v>
      </c>
      <c r="D5442" t="n">
        <v>320.44</v>
      </c>
      <c r="E5442" t="n">
        <v>201.74</v>
      </c>
      <c r="F5442" t="n">
        <v>186.96</v>
      </c>
      <c r="G5442" t="n">
        <v>191.73</v>
      </c>
      <c r="H5442" t="n">
        <v>126.82</v>
      </c>
      <c r="I5442" t="n">
        <v>156.62</v>
      </c>
      <c r="J5442" t="n">
        <v>35.55</v>
      </c>
      <c r="K5442" t="n">
        <v>73.54000000000001</v>
      </c>
      <c r="L5442" t="n">
        <v>44943.13</v>
      </c>
      <c r="M5442" t="n">
        <v>284.84</v>
      </c>
      <c r="N5442" t="n">
        <v>1623329.87</v>
      </c>
      <c r="O5442" t="n">
        <v>73.17</v>
      </c>
      <c r="P5442" t="n">
        <v>7.43</v>
      </c>
      <c r="Q5442" t="n">
        <v>103.56</v>
      </c>
      <c r="R5442" t="n">
        <v>232.38</v>
      </c>
      <c r="S5442" t="n">
        <v>248.859</v>
      </c>
      <c r="T5442" t="n">
        <v>467.701</v>
      </c>
    </row>
    <row r="5443">
      <c r="A5443" s="142" t="n">
        <v>44160</v>
      </c>
      <c r="B5443" t="n">
        <v>278.65</v>
      </c>
      <c r="C5443" t="n">
        <v>444.96</v>
      </c>
      <c r="D5443" t="n">
        <v>310.79</v>
      </c>
      <c r="E5443" t="n">
        <v>195.6</v>
      </c>
      <c r="F5443" t="n">
        <v>181.34</v>
      </c>
      <c r="G5443" t="n">
        <v>186.8</v>
      </c>
      <c r="H5443" t="n">
        <v>127.96</v>
      </c>
      <c r="I5443" t="n">
        <v>158.05</v>
      </c>
      <c r="J5443" t="n">
        <v>35.49</v>
      </c>
      <c r="K5443" t="n">
        <v>74.09999999999999</v>
      </c>
      <c r="L5443" t="n">
        <v>45039.84</v>
      </c>
      <c r="M5443" t="n">
        <v>289.8</v>
      </c>
      <c r="N5443" t="n">
        <v>1647626.25</v>
      </c>
      <c r="O5443" t="n">
        <v>74.29000000000001</v>
      </c>
      <c r="P5443" t="n">
        <v>7.55</v>
      </c>
      <c r="Q5443" t="n">
        <v>103.64</v>
      </c>
      <c r="R5443" t="n">
        <v>232.213</v>
      </c>
      <c r="S5443" t="n">
        <v>248.286</v>
      </c>
      <c r="T5443" t="n">
        <v>463.691</v>
      </c>
    </row>
    <row r="5444">
      <c r="A5444" s="142" t="n">
        <v>44161</v>
      </c>
      <c r="B5444" t="n">
        <v>283.29</v>
      </c>
      <c r="C5444" t="n">
        <v>452.48</v>
      </c>
      <c r="D5444" t="n">
        <v>315.97</v>
      </c>
      <c r="E5444" t="n">
        <v>198.91</v>
      </c>
      <c r="F5444" t="n">
        <v>184.36</v>
      </c>
      <c r="G5444" t="n">
        <v>190.36</v>
      </c>
      <c r="H5444" t="n">
        <v>128.13</v>
      </c>
      <c r="I5444" t="n">
        <v>158.26</v>
      </c>
      <c r="J5444" t="n">
        <v>36</v>
      </c>
      <c r="K5444" t="n">
        <v>75.04000000000001</v>
      </c>
      <c r="L5444" t="n">
        <v>45039.84</v>
      </c>
      <c r="M5444" t="n">
        <v>293.79</v>
      </c>
      <c r="N5444" t="n">
        <v>1667373.71</v>
      </c>
      <c r="O5444" t="n">
        <v>74.29000000000001</v>
      </c>
      <c r="P5444" t="n">
        <v>7.68</v>
      </c>
      <c r="Q5444" t="n">
        <v>103.64</v>
      </c>
      <c r="R5444" t="n">
        <v>231.923</v>
      </c>
      <c r="S5444" t="n">
        <v>248.598</v>
      </c>
      <c r="T5444" t="n">
        <v>467.9315</v>
      </c>
    </row>
    <row r="5445">
      <c r="A5445" s="142" t="n">
        <v>44162</v>
      </c>
      <c r="B5445" t="n">
        <v>285.67</v>
      </c>
      <c r="C5445" t="n">
        <v>456.8</v>
      </c>
      <c r="D5445" t="n">
        <v>318.6</v>
      </c>
      <c r="E5445" t="n">
        <v>200.81</v>
      </c>
      <c r="F5445" t="n">
        <v>185.89</v>
      </c>
      <c r="G5445" t="n">
        <v>191.93</v>
      </c>
      <c r="H5445" t="n">
        <v>128.47</v>
      </c>
      <c r="I5445" t="n">
        <v>158.69</v>
      </c>
      <c r="J5445" t="n">
        <v>35.45</v>
      </c>
      <c r="K5445" t="n">
        <v>74.88</v>
      </c>
      <c r="L5445" t="n">
        <v>44760</v>
      </c>
      <c r="M5445" t="n">
        <v>292.49</v>
      </c>
      <c r="N5445" t="n">
        <v>1660227.81</v>
      </c>
      <c r="O5445" t="n">
        <v>74.69</v>
      </c>
      <c r="P5445" t="n">
        <v>7.68</v>
      </c>
      <c r="Q5445" t="n">
        <v>103.59</v>
      </c>
      <c r="R5445" t="n">
        <v>232.823</v>
      </c>
      <c r="S5445" t="n">
        <v>248.615</v>
      </c>
      <c r="T5445" t="n">
        <v>466.546</v>
      </c>
    </row>
    <row r="5446">
      <c r="A5446" s="142" t="n">
        <v>44165</v>
      </c>
      <c r="B5446" t="n">
        <v>284.91</v>
      </c>
      <c r="C5446" t="n">
        <v>455.27</v>
      </c>
      <c r="D5446" t="n">
        <v>317.78</v>
      </c>
      <c r="E5446" t="n">
        <v>200.16</v>
      </c>
      <c r="F5446" t="n">
        <v>185.42</v>
      </c>
      <c r="G5446" t="n">
        <v>192.22</v>
      </c>
      <c r="H5446" t="n">
        <v>129.19</v>
      </c>
      <c r="I5446" t="n">
        <v>159.58</v>
      </c>
      <c r="J5446" t="n">
        <v>35.52</v>
      </c>
      <c r="K5446" t="n">
        <v>75.22</v>
      </c>
      <c r="L5446" t="n">
        <v>44543.05</v>
      </c>
      <c r="M5446" t="n">
        <v>292.7</v>
      </c>
      <c r="N5446" t="n">
        <v>1682665.88</v>
      </c>
      <c r="O5446" t="n">
        <v>75.55</v>
      </c>
      <c r="P5446" t="n">
        <v>7.73</v>
      </c>
      <c r="Q5446" t="n">
        <v>103.6</v>
      </c>
      <c r="R5446" t="n">
        <v>230.437</v>
      </c>
      <c r="S5446" t="n">
        <v>246.165</v>
      </c>
      <c r="T5446" t="n">
        <v>456.31</v>
      </c>
    </row>
    <row r="5447">
      <c r="A5447" s="142" t="n">
        <v>44166</v>
      </c>
      <c r="B5447" t="n">
        <v>285.49</v>
      </c>
      <c r="C5447" t="n">
        <v>456.35</v>
      </c>
      <c r="D5447" t="n">
        <v>318.42</v>
      </c>
      <c r="E5447" t="n">
        <v>200.64</v>
      </c>
      <c r="F5447" t="n">
        <v>185.79</v>
      </c>
      <c r="G5447" t="n">
        <v>192.8</v>
      </c>
      <c r="H5447" t="n">
        <v>127.87</v>
      </c>
      <c r="I5447" t="n">
        <v>157.93</v>
      </c>
      <c r="J5447" t="n">
        <v>37.02</v>
      </c>
      <c r="K5447" t="n">
        <v>77.8</v>
      </c>
      <c r="L5447" t="n">
        <v>45958.51</v>
      </c>
      <c r="M5447" t="n">
        <v>304.47</v>
      </c>
      <c r="N5447" t="n">
        <v>1733662.53</v>
      </c>
      <c r="O5447" t="n">
        <v>77.86</v>
      </c>
      <c r="P5447" t="n">
        <v>7.93</v>
      </c>
      <c r="Q5447" t="n">
        <v>107.76</v>
      </c>
      <c r="R5447" t="n">
        <v>231.888</v>
      </c>
      <c r="S5447" t="n">
        <v>247.374</v>
      </c>
      <c r="T5447" t="n">
        <v>460.774</v>
      </c>
    </row>
    <row r="5448">
      <c r="A5448" s="142" t="n">
        <v>44167</v>
      </c>
      <c r="B5448" t="n">
        <v>296.43</v>
      </c>
      <c r="C5448" t="n">
        <v>473.6</v>
      </c>
      <c r="D5448" t="n">
        <v>330.63</v>
      </c>
      <c r="E5448" t="n">
        <v>208.23</v>
      </c>
      <c r="F5448" t="n">
        <v>192.93</v>
      </c>
      <c r="G5448" t="n">
        <v>201.4</v>
      </c>
      <c r="H5448" t="n">
        <v>130.13</v>
      </c>
      <c r="I5448" t="n">
        <v>160.74</v>
      </c>
      <c r="J5448" t="n">
        <v>37.11</v>
      </c>
      <c r="K5448" t="n">
        <v>77.45999999999999</v>
      </c>
      <c r="L5448" t="n">
        <v>46045.53</v>
      </c>
      <c r="M5448" t="n">
        <v>304.2</v>
      </c>
      <c r="N5448" t="n">
        <v>1730840.88</v>
      </c>
      <c r="O5448" t="n">
        <v>77.5</v>
      </c>
      <c r="P5448" t="n">
        <v>7.96</v>
      </c>
      <c r="Q5448" t="n">
        <v>108.01</v>
      </c>
      <c r="R5448" t="n">
        <v>231.94</v>
      </c>
      <c r="S5448" t="n">
        <v>246.982</v>
      </c>
      <c r="T5448" t="n">
        <v>460.819</v>
      </c>
    </row>
    <row r="5449">
      <c r="A5449" s="142" t="n">
        <v>44168</v>
      </c>
      <c r="B5449" t="n">
        <v>296.85</v>
      </c>
      <c r="C5449" t="n">
        <v>475.12</v>
      </c>
      <c r="D5449" t="n">
        <v>331.01</v>
      </c>
      <c r="E5449" t="n">
        <v>208.9</v>
      </c>
      <c r="F5449" t="n">
        <v>193.13</v>
      </c>
      <c r="G5449" t="n">
        <v>202.3</v>
      </c>
      <c r="H5449" t="n">
        <v>130.52</v>
      </c>
      <c r="I5449" t="n">
        <v>161.2</v>
      </c>
      <c r="J5449" t="n">
        <v>36.62</v>
      </c>
      <c r="K5449" t="n">
        <v>76.68000000000001</v>
      </c>
      <c r="L5449" t="n">
        <v>46050.57</v>
      </c>
      <c r="M5449" t="n">
        <v>300.88</v>
      </c>
      <c r="N5449" t="n">
        <v>1710860.57</v>
      </c>
      <c r="O5449" t="n">
        <v>76.31999999999999</v>
      </c>
      <c r="P5449" t="n">
        <v>7.92</v>
      </c>
      <c r="Q5449" t="n">
        <v>106.62</v>
      </c>
      <c r="R5449" t="n">
        <v>231.913</v>
      </c>
      <c r="S5449" t="n">
        <v>246.219</v>
      </c>
      <c r="T5449" t="n">
        <v>461.727</v>
      </c>
    </row>
    <row r="5450">
      <c r="A5450" s="142" t="n">
        <v>44169</v>
      </c>
      <c r="B5450" t="n">
        <v>293.71</v>
      </c>
      <c r="C5450" t="n">
        <v>470.16</v>
      </c>
      <c r="D5450" t="n">
        <v>327.52</v>
      </c>
      <c r="E5450" t="n">
        <v>206.73</v>
      </c>
      <c r="F5450" t="n">
        <v>191.1</v>
      </c>
      <c r="G5450" t="n">
        <v>201.54</v>
      </c>
      <c r="H5450" t="n">
        <v>131.51</v>
      </c>
      <c r="I5450" t="n">
        <v>162.45</v>
      </c>
      <c r="J5450" t="n">
        <v>36.69</v>
      </c>
      <c r="K5450" t="n">
        <v>77.13</v>
      </c>
      <c r="L5450" t="n">
        <v>46570.46</v>
      </c>
      <c r="M5450" t="n">
        <v>299.36</v>
      </c>
      <c r="N5450" t="n">
        <v>1709650.06</v>
      </c>
      <c r="O5450" t="n">
        <v>75.81</v>
      </c>
      <c r="P5450" t="n">
        <v>7.91</v>
      </c>
      <c r="Q5450" t="n">
        <v>106.52</v>
      </c>
      <c r="R5450" t="n">
        <v>233.364</v>
      </c>
      <c r="S5450" t="n">
        <v>248.405</v>
      </c>
      <c r="T5450" t="n">
        <v>466.752</v>
      </c>
    </row>
    <row r="5451">
      <c r="A5451" s="142" t="n">
        <v>44172</v>
      </c>
      <c r="B5451" t="n">
        <v>292.08</v>
      </c>
      <c r="C5451" t="n">
        <v>467.5</v>
      </c>
      <c r="D5451" t="n">
        <v>325.71</v>
      </c>
      <c r="E5451" t="n">
        <v>205.57</v>
      </c>
      <c r="F5451" t="n">
        <v>190.05</v>
      </c>
      <c r="G5451" t="n">
        <v>200.12</v>
      </c>
      <c r="H5451" t="n">
        <v>133.12</v>
      </c>
      <c r="I5451" t="n">
        <v>164.44</v>
      </c>
      <c r="J5451" t="n">
        <v>37.5</v>
      </c>
      <c r="K5451" t="n">
        <v>78.70999999999999</v>
      </c>
      <c r="L5451" t="n">
        <v>46791.62</v>
      </c>
      <c r="M5451" t="n">
        <v>310.39</v>
      </c>
      <c r="N5451" t="n">
        <v>1766067.57</v>
      </c>
      <c r="O5451" t="n">
        <v>78.54000000000001</v>
      </c>
      <c r="P5451" t="n">
        <v>8.16</v>
      </c>
      <c r="Q5451" t="n">
        <v>108.85</v>
      </c>
      <c r="R5451" t="n">
        <v>232.668</v>
      </c>
      <c r="S5451" t="n">
        <v>248.326</v>
      </c>
      <c r="T5451" t="n">
        <v>467.95</v>
      </c>
    </row>
    <row r="5452">
      <c r="A5452" s="142" t="n">
        <v>44173</v>
      </c>
      <c r="B5452" t="n">
        <v>302.97</v>
      </c>
      <c r="C5452" t="n">
        <v>484.86</v>
      </c>
      <c r="D5452" t="n">
        <v>337.87</v>
      </c>
      <c r="E5452" t="n">
        <v>213.21</v>
      </c>
      <c r="F5452" t="n">
        <v>197.15</v>
      </c>
      <c r="G5452" t="n">
        <v>207.46</v>
      </c>
      <c r="H5452" t="n">
        <v>133.79</v>
      </c>
      <c r="I5452" t="n">
        <v>165.26</v>
      </c>
      <c r="J5452" t="n">
        <v>37.81</v>
      </c>
      <c r="K5452" t="n">
        <v>78.56999999999999</v>
      </c>
      <c r="L5452" t="n">
        <v>46637.75</v>
      </c>
      <c r="M5452" t="n">
        <v>311.33</v>
      </c>
      <c r="N5452" t="n">
        <v>1758386.73</v>
      </c>
      <c r="O5452" t="n">
        <v>78.59</v>
      </c>
      <c r="P5452" t="n">
        <v>8.210000000000001</v>
      </c>
      <c r="Q5452" t="n">
        <v>109.54</v>
      </c>
      <c r="R5452" t="n">
        <v>233.184</v>
      </c>
      <c r="S5452" t="n">
        <v>249.268</v>
      </c>
      <c r="T5452" t="n">
        <v>469.043</v>
      </c>
    </row>
    <row r="5453">
      <c r="A5453" s="142" t="n">
        <v>44174</v>
      </c>
      <c r="B5453" t="n">
        <v>302.26</v>
      </c>
      <c r="C5453" t="n">
        <v>484.46</v>
      </c>
      <c r="D5453" t="n">
        <v>337.01</v>
      </c>
      <c r="E5453" t="n">
        <v>213.04</v>
      </c>
      <c r="F5453" t="n">
        <v>196.64</v>
      </c>
      <c r="G5453" t="n">
        <v>206.5</v>
      </c>
      <c r="H5453" t="n">
        <v>135.17</v>
      </c>
      <c r="I5453" t="n">
        <v>166.97</v>
      </c>
      <c r="J5453" t="n">
        <v>37.17</v>
      </c>
      <c r="K5453" t="n">
        <v>77.01000000000001</v>
      </c>
      <c r="L5453" t="n">
        <v>45674.91</v>
      </c>
      <c r="M5453" t="n">
        <v>304.6</v>
      </c>
      <c r="N5453" t="n">
        <v>1719322.77</v>
      </c>
      <c r="O5453" t="n">
        <v>76.73999999999999</v>
      </c>
      <c r="P5453" t="n">
        <v>8.02</v>
      </c>
      <c r="Q5453" t="n">
        <v>107.78</v>
      </c>
      <c r="R5453" t="n">
        <v>233.938</v>
      </c>
      <c r="S5453" t="n">
        <v>248.786</v>
      </c>
      <c r="T5453" t="n">
        <v>470.901</v>
      </c>
    </row>
    <row r="5454">
      <c r="A5454" s="142" t="n">
        <v>44175</v>
      </c>
      <c r="B5454" t="n">
        <v>295</v>
      </c>
      <c r="C5454" t="n">
        <v>472.34</v>
      </c>
      <c r="D5454" t="n">
        <v>328.98</v>
      </c>
      <c r="E5454" t="n">
        <v>207.71</v>
      </c>
      <c r="F5454" t="n">
        <v>191.96</v>
      </c>
      <c r="G5454" t="n">
        <v>201.12</v>
      </c>
      <c r="H5454" t="n">
        <v>133.95</v>
      </c>
      <c r="I5454" t="n">
        <v>165.45</v>
      </c>
      <c r="J5454" t="n">
        <v>37.11</v>
      </c>
      <c r="K5454" t="n">
        <v>77.02</v>
      </c>
      <c r="L5454" t="n">
        <v>45975.35</v>
      </c>
      <c r="M5454" t="n">
        <v>304.5</v>
      </c>
      <c r="N5454" t="n">
        <v>1714010.98</v>
      </c>
      <c r="O5454" t="n">
        <v>76.34</v>
      </c>
      <c r="P5454" t="n">
        <v>8.02</v>
      </c>
      <c r="Q5454" t="n">
        <v>107.75</v>
      </c>
      <c r="R5454" t="n">
        <v>233.007</v>
      </c>
      <c r="S5454" t="n">
        <v>247.875</v>
      </c>
      <c r="T5454" t="n">
        <v>468.731</v>
      </c>
    </row>
    <row r="5455">
      <c r="A5455" s="142" t="n">
        <v>44176</v>
      </c>
      <c r="B5455" t="n">
        <v>294.51</v>
      </c>
      <c r="C5455" t="n">
        <v>471.17</v>
      </c>
      <c r="D5455" t="n">
        <v>328.47</v>
      </c>
      <c r="E5455" t="n">
        <v>207.21</v>
      </c>
      <c r="F5455" t="n">
        <v>191.66</v>
      </c>
      <c r="G5455" t="n">
        <v>201.64</v>
      </c>
      <c r="H5455" t="n">
        <v>134.31</v>
      </c>
      <c r="I5455" t="n">
        <v>165.9</v>
      </c>
      <c r="J5455" t="n">
        <v>36.57</v>
      </c>
      <c r="K5455" t="n">
        <v>76.47</v>
      </c>
      <c r="L5455" t="n">
        <v>45970.22</v>
      </c>
      <c r="M5455" t="n">
        <v>303.25</v>
      </c>
      <c r="N5455" t="n">
        <v>1705759.67</v>
      </c>
      <c r="O5455" t="n">
        <v>75.76000000000001</v>
      </c>
      <c r="P5455" t="n">
        <v>8.039999999999999</v>
      </c>
      <c r="Q5455" t="n">
        <v>106</v>
      </c>
      <c r="R5455" t="n">
        <v>231.167</v>
      </c>
      <c r="S5455" t="n">
        <v>247.85</v>
      </c>
      <c r="T5455" t="n">
        <v>470.581</v>
      </c>
    </row>
    <row r="5456">
      <c r="A5456" s="142" t="n">
        <v>44179</v>
      </c>
      <c r="B5456" t="n">
        <v>292.38</v>
      </c>
      <c r="C5456" t="n">
        <v>468.29</v>
      </c>
      <c r="D5456" t="n">
        <v>326.05</v>
      </c>
      <c r="E5456" t="n">
        <v>205.95</v>
      </c>
      <c r="F5456" t="n">
        <v>190.26</v>
      </c>
      <c r="G5456" t="n">
        <v>199.72</v>
      </c>
      <c r="H5456" t="n">
        <v>135.17</v>
      </c>
      <c r="I5456" t="n">
        <v>166.95</v>
      </c>
      <c r="J5456" t="n">
        <v>36.29</v>
      </c>
      <c r="K5456" t="n">
        <v>74.95</v>
      </c>
      <c r="L5456" t="n">
        <v>45728.87</v>
      </c>
      <c r="M5456" t="n">
        <v>297.54</v>
      </c>
      <c r="N5456" t="n">
        <v>1665112.26</v>
      </c>
      <c r="O5456" t="n">
        <v>73.75</v>
      </c>
      <c r="P5456" t="n">
        <v>7.83</v>
      </c>
      <c r="Q5456" t="n">
        <v>105.65</v>
      </c>
      <c r="R5456" t="n">
        <v>232.072</v>
      </c>
      <c r="S5456" t="n">
        <v>247.121</v>
      </c>
      <c r="T5456" t="n">
        <v>467.222</v>
      </c>
    </row>
    <row r="5457">
      <c r="A5457" s="142" t="n">
        <v>44180</v>
      </c>
      <c r="B5457" t="n">
        <v>285.11</v>
      </c>
      <c r="C5457" t="n">
        <v>456.65</v>
      </c>
      <c r="D5457" t="n">
        <v>317.95</v>
      </c>
      <c r="E5457" t="n">
        <v>200.84</v>
      </c>
      <c r="F5457" t="n">
        <v>185.54</v>
      </c>
      <c r="G5457" t="n">
        <v>195.06</v>
      </c>
      <c r="H5457" t="n">
        <v>132.89</v>
      </c>
      <c r="I5457" t="n">
        <v>164.12</v>
      </c>
      <c r="J5457" t="n">
        <v>36.5</v>
      </c>
      <c r="K5457" t="n">
        <v>76.70999999999999</v>
      </c>
      <c r="L5457" t="n">
        <v>46422.18</v>
      </c>
      <c r="M5457" t="n">
        <v>305.1</v>
      </c>
      <c r="N5457" t="n">
        <v>1710862.87</v>
      </c>
      <c r="O5457" t="n">
        <v>75.34</v>
      </c>
      <c r="P5457" t="n">
        <v>8.02</v>
      </c>
      <c r="Q5457" t="n">
        <v>106.3</v>
      </c>
      <c r="R5457" t="n">
        <v>232.615</v>
      </c>
      <c r="S5457" t="n">
        <v>248.543</v>
      </c>
      <c r="T5457" t="n">
        <v>466.08</v>
      </c>
    </row>
    <row r="5458">
      <c r="A5458" s="142" t="n">
        <v>44181</v>
      </c>
      <c r="B5458" t="n">
        <v>294.54</v>
      </c>
      <c r="C5458" t="n">
        <v>471.55</v>
      </c>
      <c r="D5458" t="n">
        <v>328.49</v>
      </c>
      <c r="E5458" t="n">
        <v>207.4</v>
      </c>
      <c r="F5458" t="n">
        <v>191.69</v>
      </c>
      <c r="G5458" t="n">
        <v>202</v>
      </c>
      <c r="H5458" t="n">
        <v>134.2</v>
      </c>
      <c r="I5458" t="n">
        <v>165.76</v>
      </c>
      <c r="J5458" t="n">
        <v>36.4</v>
      </c>
      <c r="K5458" t="n">
        <v>77.42</v>
      </c>
      <c r="L5458" t="n">
        <v>46684.94</v>
      </c>
      <c r="M5458" t="n">
        <v>309.39</v>
      </c>
      <c r="N5458" t="n">
        <v>1737236.54</v>
      </c>
      <c r="O5458" t="n">
        <v>76.34999999999999</v>
      </c>
      <c r="P5458" t="n">
        <v>8.16</v>
      </c>
      <c r="Q5458" t="n">
        <v>105.92</v>
      </c>
      <c r="R5458" t="n">
        <v>234.58</v>
      </c>
      <c r="S5458" t="n">
        <v>249.105</v>
      </c>
      <c r="T5458" t="n">
        <v>469.839</v>
      </c>
    </row>
    <row r="5459">
      <c r="A5459" s="142" t="n">
        <v>44182</v>
      </c>
      <c r="B5459" t="n">
        <v>302.44</v>
      </c>
      <c r="C5459" t="n">
        <v>485.05</v>
      </c>
      <c r="D5459" t="n">
        <v>337.19</v>
      </c>
      <c r="E5459" t="n">
        <v>213.34</v>
      </c>
      <c r="F5459" t="n">
        <v>196.78</v>
      </c>
      <c r="G5459" t="n">
        <v>207.85</v>
      </c>
      <c r="H5459" t="n">
        <v>136.11</v>
      </c>
      <c r="I5459" t="n">
        <v>168.12</v>
      </c>
      <c r="J5459" t="n">
        <v>38.09</v>
      </c>
      <c r="K5459" t="n">
        <v>79.45999999999999</v>
      </c>
      <c r="L5459" t="n">
        <v>47546.44</v>
      </c>
      <c r="M5459" t="n">
        <v>319.08</v>
      </c>
      <c r="N5459" t="n">
        <v>1787828.37</v>
      </c>
      <c r="O5459" t="n">
        <v>78.55</v>
      </c>
      <c r="P5459" t="n">
        <v>8.369999999999999</v>
      </c>
      <c r="Q5459" t="n">
        <v>110.9</v>
      </c>
      <c r="R5459" t="n">
        <v>235.211</v>
      </c>
      <c r="S5459" t="n">
        <v>249.809</v>
      </c>
      <c r="T5459" t="n">
        <v>471.124</v>
      </c>
    </row>
    <row r="5460">
      <c r="A5460" s="142" t="n">
        <v>44183</v>
      </c>
      <c r="B5460" t="n">
        <v>313.44</v>
      </c>
      <c r="C5460" t="n">
        <v>503.32</v>
      </c>
      <c r="D5460" t="n">
        <v>349.4</v>
      </c>
      <c r="E5460" t="n">
        <v>221.38</v>
      </c>
      <c r="F5460" t="n">
        <v>203.91</v>
      </c>
      <c r="G5460" t="n">
        <v>216.36</v>
      </c>
      <c r="H5460" t="n">
        <v>138.24</v>
      </c>
      <c r="I5460" t="n">
        <v>170.73</v>
      </c>
      <c r="J5460" t="n">
        <v>38.03</v>
      </c>
      <c r="K5460" t="n">
        <v>78.14</v>
      </c>
      <c r="L5460" t="n">
        <v>47514.3</v>
      </c>
      <c r="M5460" t="n">
        <v>313.57</v>
      </c>
      <c r="N5460" t="n">
        <v>1748658.59</v>
      </c>
      <c r="O5460" t="n">
        <v>76.95999999999999</v>
      </c>
      <c r="P5460" t="n">
        <v>8.26</v>
      </c>
      <c r="Q5460" t="n">
        <v>110.64</v>
      </c>
      <c r="R5460" t="n">
        <v>234.456</v>
      </c>
      <c r="S5460" t="n">
        <v>249.219</v>
      </c>
      <c r="T5460" t="n">
        <v>469.847</v>
      </c>
    </row>
    <row r="5461">
      <c r="A5461" s="142" t="n">
        <v>44186</v>
      </c>
      <c r="B5461" t="n">
        <v>305.86</v>
      </c>
      <c r="C5461" t="n">
        <v>491.93</v>
      </c>
      <c r="D5461" t="n">
        <v>340.87</v>
      </c>
      <c r="E5461" t="n">
        <v>216.39</v>
      </c>
      <c r="F5461" t="n">
        <v>198.95</v>
      </c>
      <c r="G5461" t="n">
        <v>210.84</v>
      </c>
      <c r="H5461" t="n">
        <v>137.51</v>
      </c>
      <c r="I5461" t="n">
        <v>169.81</v>
      </c>
      <c r="J5461" t="n">
        <v>37.67</v>
      </c>
      <c r="K5461" t="n">
        <v>78.65000000000001</v>
      </c>
      <c r="L5461" t="n">
        <v>47092.64</v>
      </c>
      <c r="M5461" t="n">
        <v>316.37</v>
      </c>
      <c r="N5461" t="n">
        <v>1760472.63</v>
      </c>
      <c r="O5461" t="n">
        <v>77.06</v>
      </c>
      <c r="P5461" t="n">
        <v>8.25</v>
      </c>
      <c r="Q5461" t="n">
        <v>109.51</v>
      </c>
      <c r="R5461" t="n">
        <v>228.913</v>
      </c>
      <c r="S5461" t="n">
        <v>247.644</v>
      </c>
      <c r="T5461" t="n">
        <v>466.484</v>
      </c>
    </row>
    <row r="5462">
      <c r="A5462" s="142" t="n">
        <v>44187</v>
      </c>
      <c r="B5462" t="n">
        <v>308.14</v>
      </c>
      <c r="C5462" t="n">
        <v>494.65</v>
      </c>
      <c r="D5462" t="n">
        <v>343.55</v>
      </c>
      <c r="E5462" t="n">
        <v>217.59</v>
      </c>
      <c r="F5462" t="n">
        <v>200.5</v>
      </c>
      <c r="G5462" t="n">
        <v>212.21</v>
      </c>
      <c r="H5462" t="n">
        <v>137.64</v>
      </c>
      <c r="I5462" t="n">
        <v>169.97</v>
      </c>
      <c r="J5462" t="n">
        <v>37.07</v>
      </c>
      <c r="K5462" t="n">
        <v>76.48999999999999</v>
      </c>
      <c r="L5462" t="n">
        <v>46629.57</v>
      </c>
      <c r="M5462" t="n">
        <v>307.53</v>
      </c>
      <c r="N5462" t="n">
        <v>1713734.29</v>
      </c>
      <c r="O5462" t="n">
        <v>75.06999999999999</v>
      </c>
      <c r="P5462" t="n">
        <v>8.07</v>
      </c>
      <c r="Q5462" t="n">
        <v>107.93</v>
      </c>
      <c r="R5462" t="n">
        <v>231.511</v>
      </c>
      <c r="S5462" t="n">
        <v>248.176</v>
      </c>
      <c r="T5462" t="n">
        <v>465.084</v>
      </c>
    </row>
    <row r="5463">
      <c r="A5463" s="142" t="n">
        <v>44188</v>
      </c>
      <c r="B5463" t="n">
        <v>298.13</v>
      </c>
      <c r="C5463" t="n">
        <v>479.14</v>
      </c>
      <c r="D5463" t="n">
        <v>332.31</v>
      </c>
      <c r="E5463" t="n">
        <v>210.77</v>
      </c>
      <c r="F5463" t="n">
        <v>193.95</v>
      </c>
      <c r="G5463" t="n">
        <v>204.45</v>
      </c>
      <c r="H5463" t="n">
        <v>137.01</v>
      </c>
      <c r="I5463" t="n">
        <v>169.2</v>
      </c>
      <c r="J5463" t="n">
        <v>37.26</v>
      </c>
      <c r="K5463" t="n">
        <v>78.06</v>
      </c>
      <c r="L5463" t="n">
        <v>46987.15</v>
      </c>
      <c r="M5463" t="n">
        <v>313.55</v>
      </c>
      <c r="N5463" t="n">
        <v>1744052.59</v>
      </c>
      <c r="O5463" t="n">
        <v>76.31</v>
      </c>
      <c r="P5463" t="n">
        <v>8.140000000000001</v>
      </c>
      <c r="Q5463" t="n">
        <v>108.2</v>
      </c>
      <c r="R5463" t="n">
        <v>233.949</v>
      </c>
      <c r="S5463" t="n">
        <v>248.739</v>
      </c>
      <c r="T5463" t="n">
        <v>467.921</v>
      </c>
    </row>
    <row r="5464">
      <c r="A5464" s="142" t="n">
        <v>44189</v>
      </c>
      <c r="B5464" t="n">
        <v>298.13</v>
      </c>
      <c r="C5464" t="n">
        <v>479.14</v>
      </c>
      <c r="D5464" t="n">
        <v>332.31</v>
      </c>
      <c r="E5464" t="n">
        <v>210.77</v>
      </c>
      <c r="F5464" t="n">
        <v>193.95</v>
      </c>
      <c r="G5464" t="n">
        <v>204.45</v>
      </c>
      <c r="H5464" t="n">
        <v>137.01</v>
      </c>
      <c r="I5464" t="n">
        <v>169.2</v>
      </c>
      <c r="J5464" t="n">
        <v>37.26</v>
      </c>
      <c r="K5464" t="n">
        <v>78.34</v>
      </c>
      <c r="L5464" t="n">
        <v>47166.21</v>
      </c>
      <c r="M5464" t="n">
        <v>315.16</v>
      </c>
      <c r="N5464" t="n">
        <v>1749132.61</v>
      </c>
      <c r="O5464" t="n">
        <v>76.51000000000001</v>
      </c>
      <c r="P5464" t="n">
        <v>8.23</v>
      </c>
      <c r="Q5464" t="n">
        <v>108.2</v>
      </c>
      <c r="R5464" t="n">
        <v>234.181</v>
      </c>
      <c r="S5464" t="n">
        <v>249.315</v>
      </c>
      <c r="T5464" t="n">
        <v>466.354</v>
      </c>
    </row>
    <row r="5465">
      <c r="A5465" s="142" t="n">
        <v>44190</v>
      </c>
      <c r="B5465" t="n">
        <v>298.13</v>
      </c>
      <c r="C5465" t="n">
        <v>479.14</v>
      </c>
      <c r="D5465" t="n">
        <v>332.31</v>
      </c>
      <c r="E5465" t="n">
        <v>210.77</v>
      </c>
      <c r="F5465" t="n">
        <v>193.95</v>
      </c>
      <c r="G5465" t="n">
        <v>204.45</v>
      </c>
      <c r="H5465" t="n">
        <v>137.01</v>
      </c>
      <c r="I5465" t="n">
        <v>169.2</v>
      </c>
      <c r="J5465" t="n">
        <v>37.26</v>
      </c>
      <c r="K5465" t="n">
        <v>78.34</v>
      </c>
      <c r="L5465" t="n">
        <v>47166.21</v>
      </c>
      <c r="M5465" t="n">
        <v>315.16</v>
      </c>
      <c r="N5465" t="n">
        <v>1749132.61</v>
      </c>
      <c r="O5465" t="n">
        <v>76.51000000000001</v>
      </c>
      <c r="P5465" t="n">
        <v>8.23</v>
      </c>
      <c r="Q5465" t="n">
        <v>108.2</v>
      </c>
      <c r="R5465" t="n">
        <v>234.181</v>
      </c>
      <c r="S5465" t="n">
        <v>249.378</v>
      </c>
      <c r="T5465" t="n">
        <v>466.976</v>
      </c>
    </row>
    <row r="5466">
      <c r="A5466" s="142" t="n">
        <v>44193</v>
      </c>
      <c r="B5466" t="n">
        <v>304.46</v>
      </c>
      <c r="C5466" t="n">
        <v>488.56</v>
      </c>
      <c r="D5466" t="n">
        <v>339.48</v>
      </c>
      <c r="E5466" t="n">
        <v>214.94</v>
      </c>
      <c r="F5466" t="n">
        <v>198.14</v>
      </c>
      <c r="G5466" t="n">
        <v>209.21</v>
      </c>
      <c r="H5466" t="n">
        <v>140.11</v>
      </c>
      <c r="I5466" t="n">
        <v>173.02</v>
      </c>
      <c r="J5466" t="n">
        <v>37.41</v>
      </c>
      <c r="K5466" t="n">
        <v>78.26000000000001</v>
      </c>
      <c r="L5466" t="n">
        <v>47166.21</v>
      </c>
      <c r="M5466" t="n">
        <v>314.54</v>
      </c>
      <c r="N5466" t="n">
        <v>1744118.18</v>
      </c>
      <c r="O5466" t="n">
        <v>76.51000000000001</v>
      </c>
      <c r="P5466" t="n">
        <v>8.18</v>
      </c>
      <c r="Q5466" t="n">
        <v>108.93</v>
      </c>
      <c r="R5466" t="n">
        <v>235.698</v>
      </c>
      <c r="S5466" t="n">
        <v>250.095</v>
      </c>
      <c r="T5466" t="n">
        <v>464.732</v>
      </c>
    </row>
    <row r="5467">
      <c r="A5467" s="142" t="n">
        <v>44194</v>
      </c>
      <c r="B5467" t="n">
        <v>302.38</v>
      </c>
      <c r="C5467" t="n">
        <v>485.91</v>
      </c>
      <c r="D5467" t="n">
        <v>337.07</v>
      </c>
      <c r="E5467" t="n">
        <v>213.78</v>
      </c>
      <c r="F5467" t="n">
        <v>196.74</v>
      </c>
      <c r="G5467" t="n">
        <v>208.2</v>
      </c>
      <c r="H5467" t="n">
        <v>139.47</v>
      </c>
      <c r="I5467" t="n">
        <v>172.21</v>
      </c>
      <c r="J5467" t="n">
        <v>37.09</v>
      </c>
      <c r="K5467" t="n">
        <v>77.95</v>
      </c>
      <c r="L5467" t="n">
        <v>47525.59</v>
      </c>
      <c r="M5467" t="n">
        <v>313.08</v>
      </c>
      <c r="N5467" t="n">
        <v>1731401.19</v>
      </c>
      <c r="O5467" t="n">
        <v>75.66</v>
      </c>
      <c r="P5467" t="n">
        <v>8.140000000000001</v>
      </c>
      <c r="Q5467" t="n">
        <v>107.78</v>
      </c>
      <c r="R5467" t="n">
        <v>237.4</v>
      </c>
      <c r="S5467" t="n">
        <v>250.41</v>
      </c>
      <c r="T5467" t="n">
        <v>469.588</v>
      </c>
    </row>
    <row r="5468">
      <c r="A5468" s="142" t="n">
        <v>44195</v>
      </c>
      <c r="B5468" t="n">
        <v>302.78</v>
      </c>
      <c r="C5468" t="n">
        <v>486.55</v>
      </c>
      <c r="D5468" t="n">
        <v>337.53</v>
      </c>
      <c r="E5468" t="n">
        <v>214.07</v>
      </c>
      <c r="F5468" t="n">
        <v>197.01</v>
      </c>
      <c r="G5468" t="n">
        <v>208.95</v>
      </c>
      <c r="H5468" t="n">
        <v>139.98</v>
      </c>
      <c r="I5468" t="n">
        <v>172.85</v>
      </c>
      <c r="J5468" t="n">
        <v>37.32</v>
      </c>
      <c r="K5468" t="n">
        <v>79.70999999999999</v>
      </c>
      <c r="L5468" t="n">
        <v>48045.92</v>
      </c>
      <c r="M5468" t="n">
        <v>319.16</v>
      </c>
      <c r="N5468" t="n">
        <v>1782451.28</v>
      </c>
      <c r="O5468" t="n">
        <v>76.95999999999999</v>
      </c>
      <c r="P5468" t="n">
        <v>8.32</v>
      </c>
      <c r="Q5468" t="n">
        <v>108.61</v>
      </c>
      <c r="R5468" t="n">
        <v>236.623</v>
      </c>
      <c r="S5468" t="n">
        <v>250.119</v>
      </c>
      <c r="T5468" t="n">
        <v>475.551</v>
      </c>
    </row>
    <row r="5469">
      <c r="A5469" s="142" t="n">
        <v>44196</v>
      </c>
      <c r="B5469" t="n">
        <v>302.78</v>
      </c>
      <c r="C5469" t="n">
        <v>486.55</v>
      </c>
      <c r="D5469" t="n">
        <v>337.53</v>
      </c>
      <c r="E5469" t="n">
        <v>214.07</v>
      </c>
      <c r="F5469" t="n">
        <v>197.01</v>
      </c>
      <c r="G5469" t="n">
        <v>208.95</v>
      </c>
      <c r="H5469" t="n">
        <v>139.98</v>
      </c>
      <c r="I5469" t="n">
        <v>172.85</v>
      </c>
      <c r="J5469" t="n">
        <v>37.23</v>
      </c>
      <c r="K5469" t="n">
        <v>78.88</v>
      </c>
      <c r="L5469" t="n">
        <v>48327.95</v>
      </c>
      <c r="M5469" t="n">
        <v>315.67</v>
      </c>
      <c r="N5469" t="n">
        <v>1768919.43</v>
      </c>
      <c r="O5469" t="n">
        <v>76.03</v>
      </c>
      <c r="P5469" t="n">
        <v>8.35</v>
      </c>
      <c r="Q5469" t="n">
        <v>108.61</v>
      </c>
      <c r="R5469" t="n">
        <v>235.891</v>
      </c>
      <c r="S5469" t="n">
        <v>251.837</v>
      </c>
      <c r="T5469" t="n">
        <v>478.905</v>
      </c>
    </row>
    <row r="5470">
      <c r="A5470" s="142" t="n">
        <v>44197</v>
      </c>
      <c r="B5470" t="n">
        <v>302.78</v>
      </c>
      <c r="C5470" t="n">
        <v>486.55</v>
      </c>
      <c r="D5470" t="n">
        <v>337.53</v>
      </c>
      <c r="E5470" t="n">
        <v>214.07</v>
      </c>
      <c r="F5470" t="n">
        <v>197.01</v>
      </c>
      <c r="G5470" t="n">
        <v>208.95</v>
      </c>
      <c r="H5470" t="n">
        <v>139.98</v>
      </c>
      <c r="I5470" t="n">
        <v>172.85</v>
      </c>
      <c r="J5470" t="n">
        <v>37.23</v>
      </c>
      <c r="K5470" t="n">
        <v>78.88</v>
      </c>
      <c r="L5470" t="n">
        <v>48327.95</v>
      </c>
      <c r="M5470" t="n">
        <v>315.67</v>
      </c>
      <c r="N5470" t="n">
        <v>1768919.43</v>
      </c>
      <c r="O5470" t="n">
        <v>76.03</v>
      </c>
      <c r="P5470" t="n">
        <v>8.35</v>
      </c>
      <c r="Q5470" t="n">
        <v>108.61</v>
      </c>
      <c r="R5470" t="n">
        <v>235.891</v>
      </c>
      <c r="S5470" t="n">
        <v>251.849</v>
      </c>
      <c r="T5470" t="n">
        <v>479.087</v>
      </c>
    </row>
    <row r="5471">
      <c r="A5471" s="142" t="n">
        <v>44200</v>
      </c>
      <c r="B5471" t="n">
        <v>306.21</v>
      </c>
      <c r="C5471" t="n">
        <v>492.03</v>
      </c>
      <c r="D5471" t="n">
        <v>341.38</v>
      </c>
      <c r="E5471" t="n">
        <v>216.5</v>
      </c>
      <c r="F5471" t="n">
        <v>199.27</v>
      </c>
      <c r="G5471" t="n">
        <v>211.23</v>
      </c>
      <c r="H5471" t="n">
        <v>141.97</v>
      </c>
      <c r="I5471" t="n">
        <v>175.29</v>
      </c>
      <c r="J5471" t="n">
        <v>39.27</v>
      </c>
      <c r="K5471" t="n">
        <v>84.45999999999999</v>
      </c>
      <c r="L5471" t="n">
        <v>48829.63</v>
      </c>
      <c r="M5471" t="n">
        <v>336.47</v>
      </c>
      <c r="N5471" t="n">
        <v>1885205.99</v>
      </c>
      <c r="O5471" t="n">
        <v>81.52</v>
      </c>
      <c r="P5471" t="n">
        <v>8.84</v>
      </c>
      <c r="Q5471" t="n">
        <v>114.49</v>
      </c>
      <c r="R5471" t="n">
        <v>237.545</v>
      </c>
      <c r="S5471" t="n">
        <v>249.825</v>
      </c>
      <c r="T5471" t="n">
        <v>482.367</v>
      </c>
    </row>
    <row r="5472">
      <c r="A5472" s="142" t="n">
        <v>44201</v>
      </c>
      <c r="B5472" t="n">
        <v>327.67</v>
      </c>
      <c r="C5472" t="n">
        <v>526.61</v>
      </c>
      <c r="D5472" t="n">
        <v>365.3</v>
      </c>
      <c r="E5472" t="n">
        <v>231.73</v>
      </c>
      <c r="F5472" t="n">
        <v>213.23</v>
      </c>
      <c r="G5472" t="n">
        <v>226.72</v>
      </c>
      <c r="H5472" t="n">
        <v>147.72</v>
      </c>
      <c r="I5472" t="n">
        <v>182.39</v>
      </c>
      <c r="J5472" t="n">
        <v>39.61</v>
      </c>
      <c r="K5472" t="n">
        <v>84.27</v>
      </c>
      <c r="L5472" t="n">
        <v>49900.86</v>
      </c>
      <c r="M5472" t="n">
        <v>334.06</v>
      </c>
      <c r="N5472" t="n">
        <v>1874021.97</v>
      </c>
      <c r="O5472" t="n">
        <v>80.79000000000001</v>
      </c>
      <c r="P5472" t="n">
        <v>8.890000000000001</v>
      </c>
      <c r="Q5472" t="n">
        <v>114.79</v>
      </c>
      <c r="R5472" t="n">
        <v>237.15</v>
      </c>
      <c r="S5472" t="n">
        <v>251.291</v>
      </c>
      <c r="T5472" t="n">
        <v>487.939</v>
      </c>
    </row>
    <row r="5473">
      <c r="A5473" s="142" t="n">
        <v>44202</v>
      </c>
      <c r="B5473" t="n">
        <v>325.6</v>
      </c>
      <c r="C5473" t="n">
        <v>524.12</v>
      </c>
      <c r="D5473" t="n">
        <v>363</v>
      </c>
      <c r="E5473" t="n">
        <v>230.64</v>
      </c>
      <c r="F5473" t="n">
        <v>211.89</v>
      </c>
      <c r="G5473" t="n">
        <v>225.36</v>
      </c>
      <c r="H5473" t="n">
        <v>149.56</v>
      </c>
      <c r="I5473" t="n">
        <v>184.67</v>
      </c>
      <c r="J5473" t="n">
        <v>39.39</v>
      </c>
      <c r="K5473" t="n">
        <v>84.31</v>
      </c>
      <c r="L5473" t="n">
        <v>48965.21</v>
      </c>
      <c r="M5473" t="n">
        <v>335.88</v>
      </c>
      <c r="N5473" t="n">
        <v>1870499.85</v>
      </c>
      <c r="O5473" t="n">
        <v>80.95</v>
      </c>
      <c r="P5473" t="n">
        <v>8.84</v>
      </c>
      <c r="Q5473" t="n">
        <v>114.52</v>
      </c>
      <c r="R5473" t="n">
        <v>240.501</v>
      </c>
      <c r="S5473" t="n">
        <v>252.322</v>
      </c>
      <c r="T5473" t="n">
        <v>486.044</v>
      </c>
    </row>
    <row r="5474">
      <c r="A5474" s="142" t="n">
        <v>44203</v>
      </c>
      <c r="B5474" t="n">
        <v>324.09</v>
      </c>
      <c r="C5474" t="n">
        <v>521.6</v>
      </c>
      <c r="D5474" t="n">
        <v>361.33</v>
      </c>
      <c r="E5474" t="n">
        <v>229.53</v>
      </c>
      <c r="F5474" t="n">
        <v>210.92</v>
      </c>
      <c r="G5474" t="n">
        <v>224.42</v>
      </c>
      <c r="H5474" t="n">
        <v>151.66</v>
      </c>
      <c r="I5474" t="n">
        <v>187.25</v>
      </c>
      <c r="J5474" t="n">
        <v>39.14</v>
      </c>
      <c r="K5474" t="n">
        <v>85.3</v>
      </c>
      <c r="L5474" t="n">
        <v>49155.69</v>
      </c>
      <c r="M5474" t="n">
        <v>335.77</v>
      </c>
      <c r="N5474" t="n">
        <v>1872418.24</v>
      </c>
      <c r="O5474" t="n">
        <v>80.53</v>
      </c>
      <c r="P5474" t="n">
        <v>8.84</v>
      </c>
      <c r="Q5474" t="n">
        <v>114.16</v>
      </c>
      <c r="R5474" t="n">
        <v>241.737</v>
      </c>
      <c r="S5474" t="n">
        <v>255.781</v>
      </c>
      <c r="T5474" t="n">
        <v>489.493</v>
      </c>
    </row>
    <row r="5475">
      <c r="A5475" s="142" t="n">
        <v>44204</v>
      </c>
      <c r="B5475" t="n">
        <v>322.16</v>
      </c>
      <c r="C5475" t="n">
        <v>517.92</v>
      </c>
      <c r="D5475" t="n">
        <v>359.18</v>
      </c>
      <c r="E5475" t="n">
        <v>227.92</v>
      </c>
      <c r="F5475" t="n">
        <v>209.66</v>
      </c>
      <c r="G5475" t="n">
        <v>222.68</v>
      </c>
      <c r="H5475" t="n">
        <v>155.39</v>
      </c>
      <c r="I5475" t="n">
        <v>191.86</v>
      </c>
      <c r="J5475" t="n">
        <v>38.09</v>
      </c>
      <c r="K5475" t="n">
        <v>82.36</v>
      </c>
      <c r="L5475" t="n">
        <v>46651.63</v>
      </c>
      <c r="M5475" t="n">
        <v>323.3</v>
      </c>
      <c r="N5475" t="n">
        <v>1789440.23</v>
      </c>
      <c r="O5475" t="n">
        <v>76.84</v>
      </c>
      <c r="P5475" t="n">
        <v>8.52</v>
      </c>
      <c r="Q5475" t="n">
        <v>111.1</v>
      </c>
      <c r="R5475" t="n">
        <v>243.341</v>
      </c>
      <c r="S5475" t="n">
        <v>258.224</v>
      </c>
      <c r="T5475" t="n">
        <v>501.206</v>
      </c>
    </row>
    <row r="5476">
      <c r="A5476" s="142" t="n">
        <v>44207</v>
      </c>
      <c r="B5476" t="n">
        <v>306.87</v>
      </c>
      <c r="C5476" t="n">
        <v>493.03</v>
      </c>
      <c r="D5476" t="n">
        <v>342.14</v>
      </c>
      <c r="E5476" t="n">
        <v>216.98</v>
      </c>
      <c r="F5476" t="n">
        <v>199.72</v>
      </c>
      <c r="G5476" t="n">
        <v>212.06</v>
      </c>
      <c r="H5476" t="n">
        <v>153.25</v>
      </c>
      <c r="I5476" t="n">
        <v>189.22</v>
      </c>
      <c r="J5476" t="n">
        <v>37.45</v>
      </c>
      <c r="K5476" t="n">
        <v>81.06999999999999</v>
      </c>
      <c r="L5476" t="n">
        <v>46861.28</v>
      </c>
      <c r="M5476" t="n">
        <v>318.35</v>
      </c>
      <c r="N5476" t="n">
        <v>1758642.47</v>
      </c>
      <c r="O5476" t="n">
        <v>75.67</v>
      </c>
      <c r="P5476" t="n">
        <v>8.33</v>
      </c>
      <c r="Q5476" t="n">
        <v>109.4</v>
      </c>
      <c r="R5476" t="n">
        <v>241.792</v>
      </c>
      <c r="S5476" t="n">
        <v>258.461</v>
      </c>
      <c r="T5476" t="n">
        <v>504.088</v>
      </c>
    </row>
    <row r="5477">
      <c r="A5477" s="142" t="n">
        <v>44208</v>
      </c>
      <c r="B5477" t="n">
        <v>301.18</v>
      </c>
      <c r="C5477" t="n">
        <v>483.85</v>
      </c>
      <c r="D5477" t="n">
        <v>335.81</v>
      </c>
      <c r="E5477" t="n">
        <v>212.95</v>
      </c>
      <c r="F5477" t="n">
        <v>196.03</v>
      </c>
      <c r="G5477" t="n">
        <v>206.34</v>
      </c>
      <c r="H5477" t="n">
        <v>150.97</v>
      </c>
      <c r="I5477" t="n">
        <v>186.39</v>
      </c>
      <c r="J5477" t="n">
        <v>37.23</v>
      </c>
      <c r="K5477" t="n">
        <v>81.5</v>
      </c>
      <c r="L5477" t="n">
        <v>47063.7</v>
      </c>
      <c r="M5477" t="n">
        <v>319.16</v>
      </c>
      <c r="N5477" t="n">
        <v>1755095.67</v>
      </c>
      <c r="O5477" t="n">
        <v>75.59999999999999</v>
      </c>
      <c r="P5477" t="n">
        <v>8.33</v>
      </c>
      <c r="Q5477" t="n">
        <v>108.82</v>
      </c>
      <c r="R5477" t="n">
        <v>241.944</v>
      </c>
      <c r="S5477" t="n">
        <v>258.75</v>
      </c>
      <c r="T5477" t="n">
        <v>505.241</v>
      </c>
    </row>
    <row r="5478">
      <c r="A5478" s="142" t="n">
        <v>44209</v>
      </c>
      <c r="B5478" t="n">
        <v>301.95</v>
      </c>
      <c r="C5478" t="n">
        <v>485.08</v>
      </c>
      <c r="D5478" t="n">
        <v>336.68</v>
      </c>
      <c r="E5478" t="n">
        <v>213.49</v>
      </c>
      <c r="F5478" t="n">
        <v>196.54</v>
      </c>
      <c r="G5478" t="n">
        <v>207.01</v>
      </c>
      <c r="H5478" t="n">
        <v>151.85</v>
      </c>
      <c r="I5478" t="n">
        <v>187.47</v>
      </c>
      <c r="J5478" t="n">
        <v>37.46</v>
      </c>
      <c r="K5478" t="n">
        <v>80.63</v>
      </c>
      <c r="L5478" t="n">
        <v>47696.15</v>
      </c>
      <c r="M5478" t="n">
        <v>317.15</v>
      </c>
      <c r="N5478" t="n">
        <v>1739701.44</v>
      </c>
      <c r="O5478" t="n">
        <v>75.06</v>
      </c>
      <c r="P5478" t="n">
        <v>8.300000000000001</v>
      </c>
      <c r="Q5478" t="n">
        <v>109.63</v>
      </c>
      <c r="R5478" t="n">
        <v>242.139</v>
      </c>
      <c r="S5478" t="n">
        <v>259.429</v>
      </c>
      <c r="T5478" t="n">
        <v>509.08</v>
      </c>
    </row>
    <row r="5479">
      <c r="A5479" s="142" t="n">
        <v>44210</v>
      </c>
      <c r="B5479" t="n">
        <v>299.18</v>
      </c>
      <c r="C5479" t="n">
        <v>480.62</v>
      </c>
      <c r="D5479" t="n">
        <v>333.59</v>
      </c>
      <c r="E5479" t="n">
        <v>211.54</v>
      </c>
      <c r="F5479" t="n">
        <v>194.74</v>
      </c>
      <c r="G5479" t="n">
        <v>205.15</v>
      </c>
      <c r="H5479" t="n">
        <v>150.8</v>
      </c>
      <c r="I5479" t="n">
        <v>186.18</v>
      </c>
      <c r="J5479" t="n">
        <v>37.14</v>
      </c>
      <c r="K5479" t="n">
        <v>81.06</v>
      </c>
      <c r="L5479" t="n">
        <v>48002.72</v>
      </c>
      <c r="M5479" t="n">
        <v>317.66</v>
      </c>
      <c r="N5479" t="n">
        <v>1744502.41</v>
      </c>
      <c r="O5479" t="n">
        <v>75.23999999999999</v>
      </c>
      <c r="P5479" t="n">
        <v>8.34</v>
      </c>
      <c r="Q5479" t="n">
        <v>108.68</v>
      </c>
      <c r="R5479" t="n">
        <v>243.924</v>
      </c>
      <c r="S5479" t="n">
        <v>260.017</v>
      </c>
      <c r="T5479" t="n">
        <v>512.657</v>
      </c>
    </row>
    <row r="5480">
      <c r="A5480" s="142" t="n">
        <v>44211</v>
      </c>
      <c r="B5480" t="n">
        <v>298.67</v>
      </c>
      <c r="C5480" t="n">
        <v>479.79</v>
      </c>
      <c r="D5480" t="n">
        <v>333.03</v>
      </c>
      <c r="E5480" t="n">
        <v>211.18</v>
      </c>
      <c r="F5480" t="n">
        <v>194.41</v>
      </c>
      <c r="G5480" t="n">
        <v>204.37</v>
      </c>
      <c r="H5480" t="n">
        <v>152.56</v>
      </c>
      <c r="I5480" t="n">
        <v>188.36</v>
      </c>
      <c r="J5480" t="n">
        <v>36.91</v>
      </c>
      <c r="K5480" t="n">
        <v>78.89</v>
      </c>
      <c r="L5480" t="n">
        <v>46982.77</v>
      </c>
      <c r="M5480" t="n">
        <v>308.16</v>
      </c>
      <c r="N5480" t="n">
        <v>1690457.09</v>
      </c>
      <c r="O5480" t="n">
        <v>73.13</v>
      </c>
      <c r="P5480" t="n">
        <v>8.109999999999999</v>
      </c>
      <c r="Q5480" t="n">
        <v>108.15</v>
      </c>
      <c r="R5480" t="n">
        <v>241.505</v>
      </c>
      <c r="S5480" t="n">
        <v>258.686</v>
      </c>
      <c r="T5480" t="n">
        <v>509.683</v>
      </c>
    </row>
    <row r="5481">
      <c r="A5481" s="142" t="n">
        <v>44214</v>
      </c>
      <c r="B5481" t="n">
        <v>288.44</v>
      </c>
      <c r="C5481" t="n">
        <v>463.33</v>
      </c>
      <c r="D5481" t="n">
        <v>321.63</v>
      </c>
      <c r="E5481" t="n">
        <v>203.95</v>
      </c>
      <c r="F5481" t="n">
        <v>187.77</v>
      </c>
      <c r="G5481" t="n">
        <v>196.68</v>
      </c>
      <c r="H5481" t="n">
        <v>148.87</v>
      </c>
      <c r="I5481" t="n">
        <v>183.79</v>
      </c>
      <c r="J5481" t="n">
        <v>36.43</v>
      </c>
      <c r="K5481" t="n">
        <v>79.19</v>
      </c>
      <c r="L5481" t="n">
        <v>46982.77</v>
      </c>
      <c r="M5481" t="n">
        <v>309.39</v>
      </c>
      <c r="N5481" t="n">
        <v>1693034.34</v>
      </c>
      <c r="O5481" t="n">
        <v>73.13</v>
      </c>
      <c r="P5481" t="n">
        <v>8.09</v>
      </c>
      <c r="Q5481" t="n">
        <v>108.15</v>
      </c>
      <c r="R5481" t="n">
        <v>241.906</v>
      </c>
      <c r="S5481" t="n">
        <v>258.983</v>
      </c>
      <c r="T5481" t="n">
        <v>510.778</v>
      </c>
    </row>
    <row r="5482">
      <c r="A5482" s="142" t="n">
        <v>44215</v>
      </c>
      <c r="B5482" t="n">
        <v>287.93</v>
      </c>
      <c r="C5482" t="n">
        <v>462.51</v>
      </c>
      <c r="D5482" t="n">
        <v>321.07</v>
      </c>
      <c r="E5482" t="n">
        <v>203.59</v>
      </c>
      <c r="F5482" t="n">
        <v>187.44</v>
      </c>
      <c r="G5482" t="n">
        <v>196.07</v>
      </c>
      <c r="H5482" t="n">
        <v>149.26</v>
      </c>
      <c r="I5482" t="n">
        <v>184.27</v>
      </c>
      <c r="J5482" t="n">
        <v>36.46</v>
      </c>
      <c r="K5482" t="n">
        <v>79.40000000000001</v>
      </c>
      <c r="L5482" t="n">
        <v>47147.55</v>
      </c>
      <c r="M5482" t="n">
        <v>310.32</v>
      </c>
      <c r="N5482" t="n">
        <v>1698501.09</v>
      </c>
      <c r="O5482" t="n">
        <v>73.37</v>
      </c>
      <c r="P5482" t="n">
        <v>8.130000000000001</v>
      </c>
      <c r="Q5482" t="n">
        <v>107.05</v>
      </c>
      <c r="R5482" t="n">
        <v>241.485</v>
      </c>
      <c r="S5482" t="n">
        <v>260.005</v>
      </c>
      <c r="T5482" t="n">
        <v>516.926</v>
      </c>
    </row>
    <row r="5483">
      <c r="A5483" s="142" t="n">
        <v>44216</v>
      </c>
      <c r="B5483" t="n">
        <v>288.63</v>
      </c>
      <c r="C5483" t="n">
        <v>463.62</v>
      </c>
      <c r="D5483" t="n">
        <v>321.85</v>
      </c>
      <c r="E5483" t="n">
        <v>204.08</v>
      </c>
      <c r="F5483" t="n">
        <v>187.9</v>
      </c>
      <c r="G5483" t="n">
        <v>197.39</v>
      </c>
      <c r="H5483" t="n">
        <v>149.83</v>
      </c>
      <c r="I5483" t="n">
        <v>184.97</v>
      </c>
      <c r="J5483" t="n">
        <v>37.16</v>
      </c>
      <c r="K5483" t="n">
        <v>81.44</v>
      </c>
      <c r="L5483" t="n">
        <v>47947.95</v>
      </c>
      <c r="M5483" t="n">
        <v>318.84</v>
      </c>
      <c r="N5483" t="n">
        <v>1746842.61</v>
      </c>
      <c r="O5483" t="n">
        <v>75.73</v>
      </c>
      <c r="P5483" t="n">
        <v>8.35</v>
      </c>
      <c r="Q5483" t="n">
        <v>109</v>
      </c>
      <c r="R5483" t="n">
        <v>243.175</v>
      </c>
      <c r="S5483" t="n">
        <v>263.385</v>
      </c>
      <c r="T5483" t="n">
        <v>525.263</v>
      </c>
    </row>
    <row r="5484">
      <c r="A5484" s="142" t="n">
        <v>44217</v>
      </c>
      <c r="B5484" t="n">
        <v>299.48</v>
      </c>
      <c r="C5484" t="n">
        <v>481.03</v>
      </c>
      <c r="D5484" t="n">
        <v>333.95</v>
      </c>
      <c r="E5484" t="n">
        <v>211.75</v>
      </c>
      <c r="F5484" t="n">
        <v>194.96</v>
      </c>
      <c r="G5484" t="n">
        <v>204.44</v>
      </c>
      <c r="H5484" t="n">
        <v>153.2</v>
      </c>
      <c r="I5484" t="n">
        <v>189.14</v>
      </c>
      <c r="J5484" t="n">
        <v>37.23</v>
      </c>
      <c r="K5484" t="n">
        <v>80.65000000000001</v>
      </c>
      <c r="L5484" t="n">
        <v>47958.9</v>
      </c>
      <c r="M5484" t="n">
        <v>316.67</v>
      </c>
      <c r="N5484" t="n">
        <v>1719718.38</v>
      </c>
      <c r="O5484" t="n">
        <v>74.92</v>
      </c>
      <c r="P5484" t="n">
        <v>8.27</v>
      </c>
      <c r="Q5484" t="n">
        <v>109.38</v>
      </c>
      <c r="R5484" t="n">
        <v>243.186</v>
      </c>
      <c r="S5484" t="n">
        <v>262.874</v>
      </c>
      <c r="T5484" t="n">
        <v>525.205</v>
      </c>
    </row>
    <row r="5485">
      <c r="A5485" s="142" t="n">
        <v>44218</v>
      </c>
      <c r="B5485" t="n">
        <v>296.99</v>
      </c>
      <c r="C5485" t="n">
        <v>477.04</v>
      </c>
      <c r="D5485" t="n">
        <v>331.19</v>
      </c>
      <c r="E5485" t="n">
        <v>210</v>
      </c>
      <c r="F5485" t="n">
        <v>193.35</v>
      </c>
      <c r="G5485" t="n">
        <v>203.5</v>
      </c>
      <c r="H5485" t="n">
        <v>152.28</v>
      </c>
      <c r="I5485" t="n">
        <v>188.01</v>
      </c>
      <c r="J5485" t="n">
        <v>36.4</v>
      </c>
      <c r="K5485" t="n">
        <v>79.2</v>
      </c>
      <c r="L5485" t="n">
        <v>47562.9</v>
      </c>
      <c r="M5485" t="n">
        <v>312.92</v>
      </c>
      <c r="N5485" t="n">
        <v>1694537.91</v>
      </c>
      <c r="O5485" t="n">
        <v>73.66</v>
      </c>
      <c r="P5485" t="n">
        <v>8.130000000000001</v>
      </c>
      <c r="Q5485" t="n">
        <v>106.87</v>
      </c>
      <c r="R5485" t="n">
        <v>241.858</v>
      </c>
      <c r="S5485" t="n">
        <v>261.248</v>
      </c>
      <c r="T5485" t="n">
        <v>519.33</v>
      </c>
    </row>
    <row r="5486">
      <c r="A5486" s="142" t="n">
        <v>44221</v>
      </c>
      <c r="B5486" t="n">
        <v>292.32</v>
      </c>
      <c r="C5486" t="n">
        <v>469.5</v>
      </c>
      <c r="D5486" t="n">
        <v>325.99</v>
      </c>
      <c r="E5486" t="n">
        <v>206.7</v>
      </c>
      <c r="F5486" t="n">
        <v>190.32</v>
      </c>
      <c r="G5486" t="n">
        <v>200.66</v>
      </c>
      <c r="H5486" t="n">
        <v>150.22</v>
      </c>
      <c r="I5486" t="n">
        <v>185.45</v>
      </c>
      <c r="J5486" t="n">
        <v>36.59</v>
      </c>
      <c r="K5486" t="n">
        <v>78.81</v>
      </c>
      <c r="L5486" t="n">
        <v>47382.45</v>
      </c>
      <c r="M5486" t="n">
        <v>308.71</v>
      </c>
      <c r="N5486" t="n">
        <v>1677909.28</v>
      </c>
      <c r="O5486" t="n">
        <v>73.42</v>
      </c>
      <c r="P5486" t="n">
        <v>8.039999999999999</v>
      </c>
      <c r="Q5486" t="n">
        <v>107.43</v>
      </c>
      <c r="R5486" t="n">
        <v>239.948</v>
      </c>
      <c r="S5486" t="n">
        <v>262.718</v>
      </c>
      <c r="T5486" t="n">
        <v>527.6420000000001</v>
      </c>
    </row>
    <row r="5487">
      <c r="A5487" s="142" t="n">
        <v>44222</v>
      </c>
      <c r="B5487" t="n">
        <v>291.36</v>
      </c>
      <c r="C5487" t="n">
        <v>467.95</v>
      </c>
      <c r="D5487" t="n">
        <v>324.92</v>
      </c>
      <c r="E5487" t="n">
        <v>206.02</v>
      </c>
      <c r="F5487" t="n">
        <v>189.7</v>
      </c>
      <c r="G5487" t="n">
        <v>199.32</v>
      </c>
      <c r="H5487" t="n">
        <v>149.28</v>
      </c>
      <c r="I5487" t="n">
        <v>184.3</v>
      </c>
      <c r="J5487" t="n">
        <v>36.59</v>
      </c>
      <c r="K5487" t="n">
        <v>78.05</v>
      </c>
      <c r="L5487" t="n">
        <v>47295.39</v>
      </c>
      <c r="M5487" t="n">
        <v>306.9</v>
      </c>
      <c r="N5487" t="n">
        <v>1668326.09</v>
      </c>
      <c r="O5487" t="n">
        <v>73.02</v>
      </c>
      <c r="P5487" t="n">
        <v>8.02</v>
      </c>
      <c r="Q5487" t="n">
        <v>107.21</v>
      </c>
      <c r="R5487" t="n">
        <v>241.334</v>
      </c>
      <c r="S5487" t="n">
        <v>261.149</v>
      </c>
      <c r="T5487" t="n">
        <v>518.064</v>
      </c>
    </row>
    <row r="5488">
      <c r="A5488" s="142" t="n">
        <v>44223</v>
      </c>
      <c r="B5488" t="n">
        <v>290.82</v>
      </c>
      <c r="C5488" t="n">
        <v>467.08</v>
      </c>
      <c r="D5488" t="n">
        <v>324.33</v>
      </c>
      <c r="E5488" t="n">
        <v>205.64</v>
      </c>
      <c r="F5488" t="n">
        <v>189.35</v>
      </c>
      <c r="G5488" t="n">
        <v>199.54</v>
      </c>
      <c r="H5488" t="n">
        <v>148.04</v>
      </c>
      <c r="I5488" t="n">
        <v>182.76</v>
      </c>
      <c r="J5488" t="n">
        <v>35.43</v>
      </c>
      <c r="K5488" t="n">
        <v>74.89</v>
      </c>
      <c r="L5488" t="n">
        <v>46865.24</v>
      </c>
      <c r="M5488" t="n">
        <v>296.36</v>
      </c>
      <c r="N5488" t="n">
        <v>1608754.46</v>
      </c>
      <c r="O5488" t="n">
        <v>70.89</v>
      </c>
      <c r="P5488" t="n">
        <v>7.73</v>
      </c>
      <c r="Q5488" t="n">
        <v>103.57</v>
      </c>
      <c r="R5488" t="n">
        <v>238.675</v>
      </c>
      <c r="S5488" t="n">
        <v>257.418</v>
      </c>
      <c r="T5488" t="n">
        <v>514.792</v>
      </c>
    </row>
    <row r="5489">
      <c r="A5489" s="142" t="n">
        <v>44224</v>
      </c>
      <c r="B5489" t="n">
        <v>281.43</v>
      </c>
      <c r="C5489" t="n">
        <v>451.98</v>
      </c>
      <c r="D5489" t="n">
        <v>313.85</v>
      </c>
      <c r="E5489" t="n">
        <v>199</v>
      </c>
      <c r="F5489" t="n">
        <v>183.24</v>
      </c>
      <c r="G5489" t="n">
        <v>191.92</v>
      </c>
      <c r="H5489" t="n">
        <v>143.15</v>
      </c>
      <c r="I5489" t="n">
        <v>176.72</v>
      </c>
      <c r="J5489" t="n">
        <v>35.78</v>
      </c>
      <c r="K5489" t="n">
        <v>76.69</v>
      </c>
      <c r="L5489" t="n">
        <v>46977.77</v>
      </c>
      <c r="M5489" t="n">
        <v>306.23</v>
      </c>
      <c r="N5489" t="n">
        <v>1667021.96</v>
      </c>
      <c r="O5489" t="n">
        <v>72.56</v>
      </c>
      <c r="P5489" t="n">
        <v>7.85</v>
      </c>
      <c r="Q5489" t="n">
        <v>104.88</v>
      </c>
      <c r="R5489" t="n">
        <v>238.682</v>
      </c>
      <c r="S5489" t="n">
        <v>257.546</v>
      </c>
      <c r="T5489" t="n">
        <v>505.657</v>
      </c>
    </row>
    <row r="5490">
      <c r="A5490" s="142" t="n">
        <v>44225</v>
      </c>
      <c r="B5490" t="n">
        <v>291.62</v>
      </c>
      <c r="C5490" t="n">
        <v>468.35</v>
      </c>
      <c r="D5490" t="n">
        <v>325.23</v>
      </c>
      <c r="E5490" t="n">
        <v>206.21</v>
      </c>
      <c r="F5490" t="n">
        <v>189.89</v>
      </c>
      <c r="G5490" t="n">
        <v>199.38</v>
      </c>
      <c r="H5490" t="n">
        <v>144.73</v>
      </c>
      <c r="I5490" t="n">
        <v>178.67</v>
      </c>
      <c r="J5490" t="n">
        <v>36.39</v>
      </c>
      <c r="K5490" t="n">
        <v>75.93000000000001</v>
      </c>
      <c r="L5490" t="n">
        <v>47021.57</v>
      </c>
      <c r="M5490" t="n">
        <v>305.19</v>
      </c>
      <c r="N5490" t="n">
        <v>1666930.84</v>
      </c>
      <c r="O5490" t="n">
        <v>72.22</v>
      </c>
      <c r="P5490" t="n">
        <v>7.8</v>
      </c>
      <c r="Q5490" t="n">
        <v>106.61</v>
      </c>
      <c r="R5490" t="n">
        <v>234.13</v>
      </c>
      <c r="S5490" t="n">
        <v>252.476</v>
      </c>
      <c r="T5490" t="n">
        <v>497.102</v>
      </c>
    </row>
    <row r="5491">
      <c r="A5491" s="142" t="n">
        <v>44228</v>
      </c>
      <c r="B5491" t="n">
        <v>290.94</v>
      </c>
      <c r="C5491" t="n">
        <v>467.23</v>
      </c>
      <c r="D5491" t="n">
        <v>324.48</v>
      </c>
      <c r="E5491" t="n">
        <v>205.73</v>
      </c>
      <c r="F5491" t="n">
        <v>189.45</v>
      </c>
      <c r="G5491" t="n">
        <v>199.36</v>
      </c>
      <c r="H5491" t="n">
        <v>142.5</v>
      </c>
      <c r="I5491" t="n">
        <v>175.91</v>
      </c>
      <c r="J5491" t="n">
        <v>36.47</v>
      </c>
      <c r="K5491" t="n">
        <v>78.63</v>
      </c>
      <c r="L5491" t="n">
        <v>48713.53</v>
      </c>
      <c r="M5491" t="n">
        <v>317.11</v>
      </c>
      <c r="N5491" t="n">
        <v>1735762.36</v>
      </c>
      <c r="O5491" t="n">
        <v>74.2</v>
      </c>
      <c r="P5491" t="n">
        <v>8.050000000000001</v>
      </c>
      <c r="Q5491" t="n">
        <v>108.15</v>
      </c>
      <c r="R5491" t="n">
        <v>237</v>
      </c>
      <c r="S5491" t="n">
        <v>257.672</v>
      </c>
      <c r="T5491" t="n">
        <v>511.732</v>
      </c>
    </row>
    <row r="5492">
      <c r="A5492" s="142" t="n">
        <v>44229</v>
      </c>
      <c r="B5492" t="n">
        <v>308.33</v>
      </c>
      <c r="C5492" t="n">
        <v>495.15</v>
      </c>
      <c r="D5492" t="n">
        <v>343.88</v>
      </c>
      <c r="E5492" t="n">
        <v>218.03</v>
      </c>
      <c r="F5492" t="n">
        <v>200.78</v>
      </c>
      <c r="G5492" t="n">
        <v>210.11</v>
      </c>
      <c r="H5492" t="n">
        <v>147.77</v>
      </c>
      <c r="I5492" t="n">
        <v>182.42</v>
      </c>
      <c r="J5492" t="n">
        <v>36.03</v>
      </c>
      <c r="K5492" t="n">
        <v>77.59999999999999</v>
      </c>
      <c r="L5492" t="n">
        <v>46956.44</v>
      </c>
      <c r="M5492" t="n">
        <v>307.6</v>
      </c>
      <c r="N5492" t="n">
        <v>1682431.31</v>
      </c>
      <c r="O5492" t="n">
        <v>72.70999999999999</v>
      </c>
      <c r="P5492" t="n">
        <v>7.94</v>
      </c>
      <c r="Q5492" t="n">
        <v>106.15</v>
      </c>
      <c r="R5492" t="n">
        <v>239.964</v>
      </c>
      <c r="S5492" t="n">
        <v>262.175</v>
      </c>
      <c r="T5492" t="n">
        <v>521.62</v>
      </c>
    </row>
    <row r="5493">
      <c r="A5493" s="142" t="n">
        <v>44230</v>
      </c>
      <c r="B5493" t="n">
        <v>293.83</v>
      </c>
      <c r="C5493" t="n">
        <v>473.18</v>
      </c>
      <c r="D5493" t="n">
        <v>327.71</v>
      </c>
      <c r="E5493" t="n">
        <v>208.36</v>
      </c>
      <c r="F5493" t="n">
        <v>191.36</v>
      </c>
      <c r="G5493" t="n">
        <v>199.73</v>
      </c>
      <c r="H5493" t="n">
        <v>145.31</v>
      </c>
      <c r="I5493" t="n">
        <v>179.39</v>
      </c>
      <c r="J5493" t="n">
        <v>36.61</v>
      </c>
      <c r="K5493" t="n">
        <v>78.43000000000001</v>
      </c>
      <c r="L5493" t="n">
        <v>47535.43</v>
      </c>
      <c r="M5493" t="n">
        <v>309.87</v>
      </c>
      <c r="N5493" t="n">
        <v>1694580.96</v>
      </c>
      <c r="O5493" t="n">
        <v>73.44</v>
      </c>
      <c r="P5493" t="n">
        <v>8.02</v>
      </c>
      <c r="Q5493" t="n">
        <v>106.46</v>
      </c>
      <c r="R5493" t="n">
        <v>240.81</v>
      </c>
      <c r="S5493" t="n">
        <v>263.32</v>
      </c>
      <c r="T5493" t="n">
        <v>526.649</v>
      </c>
    </row>
    <row r="5494">
      <c r="A5494" s="142" t="n">
        <v>44231</v>
      </c>
      <c r="B5494" t="n">
        <v>296.54</v>
      </c>
      <c r="C5494" t="n">
        <v>476.21</v>
      </c>
      <c r="D5494" t="n">
        <v>330.75</v>
      </c>
      <c r="E5494" t="n">
        <v>209.71</v>
      </c>
      <c r="F5494" t="n">
        <v>193.12</v>
      </c>
      <c r="G5494" t="n">
        <v>200.92</v>
      </c>
      <c r="H5494" t="n">
        <v>146.3</v>
      </c>
      <c r="I5494" t="n">
        <v>180.59</v>
      </c>
      <c r="J5494" t="n">
        <v>35.63</v>
      </c>
      <c r="K5494" t="n">
        <v>77.70999999999999</v>
      </c>
      <c r="L5494" t="n">
        <v>46786.24</v>
      </c>
      <c r="M5494" t="n">
        <v>305.8</v>
      </c>
      <c r="N5494" t="n">
        <v>1677037.3</v>
      </c>
      <c r="O5494" t="n">
        <v>72.29000000000001</v>
      </c>
      <c r="P5494" t="n">
        <v>7.95</v>
      </c>
      <c r="Q5494" t="n">
        <v>104.32</v>
      </c>
      <c r="R5494" t="n">
        <v>242.189</v>
      </c>
      <c r="S5494" t="n">
        <v>265.596</v>
      </c>
      <c r="T5494" t="n">
        <v>526.248</v>
      </c>
    </row>
    <row r="5495">
      <c r="A5495" s="142" t="n">
        <v>44232</v>
      </c>
      <c r="B5495" t="n">
        <v>291.05</v>
      </c>
      <c r="C5495" t="n">
        <v>467.39</v>
      </c>
      <c r="D5495" t="n">
        <v>324.63</v>
      </c>
      <c r="E5495" t="n">
        <v>205.83</v>
      </c>
      <c r="F5495" t="n">
        <v>189.55</v>
      </c>
      <c r="G5495" t="n">
        <v>196.65</v>
      </c>
      <c r="H5495" t="n">
        <v>144.86</v>
      </c>
      <c r="I5495" t="n">
        <v>178.81</v>
      </c>
      <c r="J5495" t="n">
        <v>35.9</v>
      </c>
      <c r="K5495" t="n">
        <v>79.11</v>
      </c>
      <c r="L5495" t="n">
        <v>47745.29</v>
      </c>
      <c r="M5495" t="n">
        <v>311.79</v>
      </c>
      <c r="N5495" t="n">
        <v>1714409.03</v>
      </c>
      <c r="O5495" t="n">
        <v>73.5</v>
      </c>
      <c r="P5495" t="n">
        <v>8.039999999999999</v>
      </c>
      <c r="Q5495" t="n">
        <v>105.24</v>
      </c>
      <c r="R5495" t="n">
        <v>242.128</v>
      </c>
      <c r="S5495" t="n">
        <v>266.08</v>
      </c>
      <c r="T5495" t="n">
        <v>527.116</v>
      </c>
    </row>
    <row r="5496">
      <c r="A5496" s="142" t="n">
        <v>44235</v>
      </c>
      <c r="B5496" t="n">
        <v>296.49</v>
      </c>
      <c r="C5496" t="n">
        <v>476.1</v>
      </c>
      <c r="D5496" t="n">
        <v>330.71</v>
      </c>
      <c r="E5496" t="n">
        <v>209.68</v>
      </c>
      <c r="F5496" t="n">
        <v>193.1</v>
      </c>
      <c r="G5496" t="n">
        <v>201.11</v>
      </c>
      <c r="H5496" t="n">
        <v>147.5</v>
      </c>
      <c r="I5496" t="n">
        <v>182.06</v>
      </c>
      <c r="J5496" t="n">
        <v>36.63</v>
      </c>
      <c r="K5496" t="n">
        <v>80.45999999999999</v>
      </c>
      <c r="L5496" t="n">
        <v>48563.41</v>
      </c>
      <c r="M5496" t="n">
        <v>315.89</v>
      </c>
      <c r="N5496" t="n">
        <v>1744715.24</v>
      </c>
      <c r="O5496" t="n">
        <v>82.03999999999999</v>
      </c>
      <c r="P5496" t="n">
        <v>8.17</v>
      </c>
      <c r="Q5496" t="n">
        <v>107.73</v>
      </c>
      <c r="R5496" t="n">
        <v>242.84</v>
      </c>
      <c r="S5496" t="n">
        <v>267.567</v>
      </c>
      <c r="T5496" t="n">
        <v>527.83</v>
      </c>
    </row>
    <row r="5497">
      <c r="A5497" s="142" t="n">
        <v>44236</v>
      </c>
      <c r="B5497" t="n">
        <v>299.84</v>
      </c>
      <c r="C5497" t="n">
        <v>481.46</v>
      </c>
      <c r="D5497" t="n">
        <v>334.44</v>
      </c>
      <c r="E5497" t="n">
        <v>212.04</v>
      </c>
      <c r="F5497" t="n">
        <v>195.29</v>
      </c>
      <c r="G5497" t="n">
        <v>203.76</v>
      </c>
      <c r="H5497" t="n">
        <v>150.73</v>
      </c>
      <c r="I5497" t="n">
        <v>186.05</v>
      </c>
      <c r="J5497" t="n">
        <v>36.59</v>
      </c>
      <c r="K5497" t="n">
        <v>79.84</v>
      </c>
      <c r="L5497" t="n">
        <v>48628.94</v>
      </c>
      <c r="M5497" t="n">
        <v>315.56</v>
      </c>
      <c r="N5497" t="n">
        <v>1728562.2</v>
      </c>
      <c r="O5497" t="n">
        <v>81.53999999999999</v>
      </c>
      <c r="P5497" t="n">
        <v>8.130000000000001</v>
      </c>
      <c r="Q5497" t="n">
        <v>107.92</v>
      </c>
      <c r="R5497" t="n">
        <v>242.741</v>
      </c>
      <c r="S5497" t="n">
        <v>266.941</v>
      </c>
      <c r="T5497" t="n">
        <v>529.165</v>
      </c>
    </row>
    <row r="5498">
      <c r="A5498" s="142" t="n">
        <v>44237</v>
      </c>
      <c r="B5498" t="n">
        <v>297.35</v>
      </c>
      <c r="C5498" t="n">
        <v>477.46</v>
      </c>
      <c r="D5498" t="n">
        <v>331.68</v>
      </c>
      <c r="E5498" t="n">
        <v>210.29</v>
      </c>
      <c r="F5498" t="n">
        <v>193.67</v>
      </c>
      <c r="G5498" t="n">
        <v>202.91</v>
      </c>
      <c r="H5498" t="n">
        <v>150.73</v>
      </c>
      <c r="I5498" t="n">
        <v>186.04</v>
      </c>
      <c r="J5498" t="n">
        <v>36.68</v>
      </c>
      <c r="K5498" t="n">
        <v>80.17</v>
      </c>
      <c r="L5498" t="n">
        <v>49145.55</v>
      </c>
      <c r="M5498" t="n">
        <v>318.32</v>
      </c>
      <c r="N5498" t="n">
        <v>1726446.99</v>
      </c>
      <c r="O5498" t="n">
        <v>81.69499999999999</v>
      </c>
      <c r="P5498" t="n">
        <v>8.210000000000001</v>
      </c>
      <c r="Q5498" t="n">
        <v>108.61</v>
      </c>
      <c r="R5498" t="n">
        <v>242.233</v>
      </c>
      <c r="S5498" t="n">
        <v>266.752</v>
      </c>
      <c r="T5498" t="n">
        <v>532.897</v>
      </c>
    </row>
    <row r="5499">
      <c r="A5499" s="142" t="n">
        <v>44238</v>
      </c>
      <c r="B5499" t="n">
        <v>296.42</v>
      </c>
      <c r="C5499" t="n">
        <v>475.96</v>
      </c>
      <c r="D5499" t="n">
        <v>330.64</v>
      </c>
      <c r="E5499" t="n">
        <v>209.63</v>
      </c>
      <c r="F5499" t="n">
        <v>193.07</v>
      </c>
      <c r="G5499" t="n">
        <v>202.83</v>
      </c>
      <c r="H5499" t="n">
        <v>151.44</v>
      </c>
      <c r="I5499" t="n">
        <v>186.93</v>
      </c>
      <c r="J5499" t="n">
        <v>36.72</v>
      </c>
      <c r="K5499" t="n">
        <v>79.03</v>
      </c>
      <c r="L5499" t="n">
        <v>48954.33</v>
      </c>
      <c r="M5499" t="n">
        <v>314.53</v>
      </c>
      <c r="N5499" t="n">
        <v>1692846.92</v>
      </c>
      <c r="O5499" t="n">
        <v>80.30500000000001</v>
      </c>
      <c r="P5499" t="n">
        <v>8.08</v>
      </c>
      <c r="Q5499" t="n">
        <v>108.64</v>
      </c>
      <c r="R5499" t="n">
        <v>243.211</v>
      </c>
      <c r="S5499" t="n">
        <v>267.405</v>
      </c>
      <c r="T5499" t="n">
        <v>534.692</v>
      </c>
    </row>
    <row r="5500">
      <c r="A5500" s="142" t="n">
        <v>44239</v>
      </c>
      <c r="B5500" t="n">
        <v>292.36</v>
      </c>
      <c r="C5500" t="n">
        <v>469.43</v>
      </c>
      <c r="D5500" t="n">
        <v>326.12</v>
      </c>
      <c r="E5500" t="n">
        <v>206.76</v>
      </c>
      <c r="F5500" t="n">
        <v>190.43</v>
      </c>
      <c r="G5500" t="n">
        <v>200.09</v>
      </c>
      <c r="H5500" t="n">
        <v>150.52</v>
      </c>
      <c r="I5500" t="n">
        <v>185.78</v>
      </c>
      <c r="J5500" t="n">
        <v>35.81</v>
      </c>
      <c r="K5500" t="n">
        <v>78.88</v>
      </c>
      <c r="L5500" t="n">
        <v>49272.01</v>
      </c>
      <c r="M5500" t="n">
        <v>313.65</v>
      </c>
      <c r="N5500" t="n">
        <v>1695741.82</v>
      </c>
      <c r="O5500" t="n">
        <v>80.13499999999999</v>
      </c>
      <c r="P5500" t="n">
        <v>8.09</v>
      </c>
      <c r="Q5500" t="n">
        <v>106.15</v>
      </c>
      <c r="R5500" t="n">
        <v>244.872</v>
      </c>
      <c r="S5500" t="n">
        <v>268.696</v>
      </c>
      <c r="T5500" t="n">
        <v>535.6609999999999</v>
      </c>
    </row>
    <row r="5501">
      <c r="A5501" s="142" t="n">
        <v>44242</v>
      </c>
      <c r="B5501" t="n">
        <v>292.11</v>
      </c>
      <c r="C5501" t="n">
        <v>469.01</v>
      </c>
      <c r="D5501" t="n">
        <v>325.86</v>
      </c>
      <c r="E5501" t="n">
        <v>206.59</v>
      </c>
      <c r="F5501" t="n">
        <v>190.28</v>
      </c>
      <c r="G5501" t="n">
        <v>199.7</v>
      </c>
      <c r="H5501" t="n">
        <v>150.91</v>
      </c>
      <c r="I5501" t="n">
        <v>186.25</v>
      </c>
      <c r="J5501" t="n">
        <v>36.3</v>
      </c>
      <c r="K5501" t="n">
        <v>79.2</v>
      </c>
      <c r="L5501" t="n">
        <v>49272.01</v>
      </c>
      <c r="M5501" t="n">
        <v>315.67</v>
      </c>
      <c r="N5501" t="n">
        <v>1700688.31</v>
      </c>
      <c r="O5501" t="n">
        <v>80.13499999999999</v>
      </c>
      <c r="P5501" t="n">
        <v>8.17</v>
      </c>
      <c r="Q5501" t="n">
        <v>106.15</v>
      </c>
      <c r="R5501" t="n">
        <v>248.203</v>
      </c>
      <c r="S5501" t="n">
        <v>269.518</v>
      </c>
      <c r="T5501" t="n">
        <v>538.393</v>
      </c>
    </row>
    <row r="5502">
      <c r="A5502" s="142" t="n">
        <v>44243</v>
      </c>
      <c r="B5502" t="n">
        <v>292.84</v>
      </c>
      <c r="C5502" t="n">
        <v>470.17</v>
      </c>
      <c r="D5502" t="n">
        <v>326.68</v>
      </c>
      <c r="E5502" t="n">
        <v>207.11</v>
      </c>
      <c r="F5502" t="n">
        <v>190.76</v>
      </c>
      <c r="G5502" t="n">
        <v>200.43</v>
      </c>
      <c r="H5502" t="n">
        <v>152.35</v>
      </c>
      <c r="I5502" t="n">
        <v>188.03</v>
      </c>
      <c r="J5502" t="n">
        <v>35.73</v>
      </c>
      <c r="K5502" t="n">
        <v>79.43000000000001</v>
      </c>
      <c r="L5502" t="n">
        <v>49217.46</v>
      </c>
      <c r="M5502" t="n">
        <v>309.66</v>
      </c>
      <c r="N5502" t="n">
        <v>1677244.73</v>
      </c>
      <c r="O5502" t="n">
        <v>78.53</v>
      </c>
      <c r="P5502" t="n">
        <v>8.06</v>
      </c>
      <c r="Q5502" t="n">
        <v>106.75</v>
      </c>
      <c r="R5502" t="n">
        <v>248.016</v>
      </c>
      <c r="S5502" t="n">
        <v>269.825</v>
      </c>
      <c r="T5502" t="n">
        <v>540.638</v>
      </c>
    </row>
    <row r="5503">
      <c r="A5503" s="142" t="n">
        <v>44244</v>
      </c>
      <c r="B5503" t="n">
        <v>287</v>
      </c>
      <c r="C5503" t="n">
        <v>460.78</v>
      </c>
      <c r="D5503" t="n">
        <v>320.16</v>
      </c>
      <c r="E5503" t="n">
        <v>202.97</v>
      </c>
      <c r="F5503" t="n">
        <v>186.96</v>
      </c>
      <c r="G5503" t="n">
        <v>196.21</v>
      </c>
      <c r="H5503" t="n">
        <v>153.19</v>
      </c>
      <c r="I5503" t="n">
        <v>189.05</v>
      </c>
      <c r="J5503" t="n">
        <v>34.74</v>
      </c>
      <c r="K5503" t="n">
        <v>78.88</v>
      </c>
      <c r="L5503" t="n">
        <v>48689.31</v>
      </c>
      <c r="M5503" t="n">
        <v>301.71</v>
      </c>
      <c r="N5503" t="n">
        <v>1640741.81</v>
      </c>
      <c r="O5503" t="n">
        <v>76.155</v>
      </c>
      <c r="P5503" t="n">
        <v>7.89</v>
      </c>
      <c r="Q5503" t="n">
        <v>103.84</v>
      </c>
      <c r="R5503" t="n">
        <v>246.348</v>
      </c>
      <c r="S5503" t="n">
        <v>270.846</v>
      </c>
      <c r="T5503" t="n">
        <v>545.579</v>
      </c>
    </row>
    <row r="5504">
      <c r="A5504" s="142" t="n">
        <v>44245</v>
      </c>
      <c r="B5504" t="n">
        <v>279.99</v>
      </c>
      <c r="C5504" t="n">
        <v>449.51</v>
      </c>
      <c r="D5504" t="n">
        <v>312.34</v>
      </c>
      <c r="E5504" t="n">
        <v>198.02</v>
      </c>
      <c r="F5504" t="n">
        <v>182.4</v>
      </c>
      <c r="G5504" t="n">
        <v>190.05</v>
      </c>
      <c r="H5504" t="n">
        <v>152.51</v>
      </c>
      <c r="I5504" t="n">
        <v>188.21</v>
      </c>
      <c r="J5504" t="n">
        <v>34.38</v>
      </c>
      <c r="K5504" t="n">
        <v>78.59</v>
      </c>
      <c r="L5504" t="n">
        <v>48666.68</v>
      </c>
      <c r="M5504" t="n">
        <v>296.41</v>
      </c>
      <c r="N5504" t="n">
        <v>1607906.06</v>
      </c>
      <c r="O5504" t="n">
        <v>74.785</v>
      </c>
      <c r="P5504" t="n">
        <v>7.76</v>
      </c>
      <c r="Q5504" t="n">
        <v>103.01</v>
      </c>
      <c r="R5504" t="n">
        <v>244.478</v>
      </c>
      <c r="S5504" t="n">
        <v>268.37</v>
      </c>
      <c r="T5504" t="n">
        <v>536.296</v>
      </c>
    </row>
    <row r="5505">
      <c r="A5505" s="142" t="n">
        <v>44246</v>
      </c>
      <c r="B5505" t="n">
        <v>273.88</v>
      </c>
      <c r="C5505" t="n">
        <v>439.7</v>
      </c>
      <c r="D5505" t="n">
        <v>305.53</v>
      </c>
      <c r="E5505" t="n">
        <v>193.7</v>
      </c>
      <c r="F5505" t="n">
        <v>178.42</v>
      </c>
      <c r="G5505" t="n">
        <v>186.55</v>
      </c>
      <c r="H5505" t="n">
        <v>150.5</v>
      </c>
      <c r="I5505" t="n">
        <v>185.7</v>
      </c>
      <c r="J5505" t="n">
        <v>34.26</v>
      </c>
      <c r="K5505" t="n">
        <v>78.88</v>
      </c>
      <c r="L5505" t="n">
        <v>48992.13</v>
      </c>
      <c r="M5505" t="n">
        <v>295.5</v>
      </c>
      <c r="N5505" t="n">
        <v>1603608.47</v>
      </c>
      <c r="O5505" t="n">
        <v>73.97</v>
      </c>
      <c r="P5505" t="n">
        <v>7.75</v>
      </c>
      <c r="Q5505" t="n">
        <v>102.72</v>
      </c>
      <c r="R5505" t="n">
        <v>245.698</v>
      </c>
      <c r="S5505" t="n">
        <v>267.601</v>
      </c>
      <c r="T5505" t="n">
        <v>535.754</v>
      </c>
    </row>
    <row r="5506">
      <c r="A5506" s="142" t="n">
        <v>44249</v>
      </c>
      <c r="B5506" t="n">
        <v>273.21</v>
      </c>
      <c r="C5506" t="n">
        <v>438.6</v>
      </c>
      <c r="D5506" t="n">
        <v>304.8</v>
      </c>
      <c r="E5506" t="n">
        <v>193.23</v>
      </c>
      <c r="F5506" t="n">
        <v>178</v>
      </c>
      <c r="G5506" t="n">
        <v>186.93</v>
      </c>
      <c r="H5506" t="n">
        <v>153.81</v>
      </c>
      <c r="I5506" t="n">
        <v>189.79</v>
      </c>
      <c r="J5506" t="n">
        <v>34.46</v>
      </c>
      <c r="K5506" t="n">
        <v>80.56999999999999</v>
      </c>
      <c r="L5506" t="n">
        <v>49630.32</v>
      </c>
      <c r="M5506" t="n">
        <v>306.02</v>
      </c>
      <c r="N5506" t="n">
        <v>1675805.86</v>
      </c>
      <c r="O5506" t="n">
        <v>76.96000000000001</v>
      </c>
      <c r="P5506" t="n">
        <v>7.99</v>
      </c>
      <c r="Q5506" t="n">
        <v>103.68</v>
      </c>
      <c r="R5506" t="n">
        <v>244.681</v>
      </c>
      <c r="S5506" t="n">
        <v>265.034</v>
      </c>
      <c r="T5506" t="n">
        <v>523.1950000000001</v>
      </c>
    </row>
    <row r="5507">
      <c r="A5507" s="142" t="n">
        <v>44250</v>
      </c>
      <c r="B5507" t="n">
        <v>286.05</v>
      </c>
      <c r="C5507" t="n">
        <v>459.22</v>
      </c>
      <c r="D5507" t="n">
        <v>319.13</v>
      </c>
      <c r="E5507" t="n">
        <v>202.31</v>
      </c>
      <c r="F5507" t="n">
        <v>186.37</v>
      </c>
      <c r="G5507" t="n">
        <v>195.89</v>
      </c>
      <c r="H5507" t="n">
        <v>156.72</v>
      </c>
      <c r="I5507" t="n">
        <v>193.37</v>
      </c>
      <c r="J5507" t="n">
        <v>34.15</v>
      </c>
      <c r="K5507" t="n">
        <v>79.09999999999999</v>
      </c>
      <c r="L5507" t="n">
        <v>48862.89</v>
      </c>
      <c r="M5507" t="n">
        <v>300.72</v>
      </c>
      <c r="N5507" t="n">
        <v>1645768.33</v>
      </c>
      <c r="O5507" t="n">
        <v>74.92</v>
      </c>
      <c r="P5507" t="n">
        <v>7.87</v>
      </c>
      <c r="Q5507" t="n">
        <v>102.61</v>
      </c>
      <c r="R5507" t="n">
        <v>243.677</v>
      </c>
      <c r="S5507" t="n">
        <v>264.665</v>
      </c>
      <c r="T5507" t="n">
        <v>522.46</v>
      </c>
    </row>
    <row r="5508">
      <c r="A5508" s="142" t="n">
        <v>44251</v>
      </c>
      <c r="B5508" t="n">
        <v>282.19</v>
      </c>
      <c r="C5508" t="n">
        <v>453</v>
      </c>
      <c r="D5508" t="n">
        <v>314.82</v>
      </c>
      <c r="E5508" t="n">
        <v>199.58</v>
      </c>
      <c r="F5508" t="n">
        <v>183.86</v>
      </c>
      <c r="G5508" t="n">
        <v>193.59</v>
      </c>
      <c r="H5508" t="n">
        <v>155.25</v>
      </c>
      <c r="I5508" t="n">
        <v>191.56</v>
      </c>
      <c r="J5508" t="n">
        <v>34.09</v>
      </c>
      <c r="K5508" t="n">
        <v>79.63</v>
      </c>
      <c r="L5508" t="n">
        <v>49380.79</v>
      </c>
      <c r="M5508" t="n">
        <v>303.8</v>
      </c>
      <c r="N5508" t="n">
        <v>1670916.49</v>
      </c>
      <c r="O5508" t="n">
        <v>75.86</v>
      </c>
      <c r="P5508" t="n">
        <v>7.92</v>
      </c>
      <c r="Q5508" t="n">
        <v>102.22</v>
      </c>
      <c r="R5508" t="n">
        <v>244.797</v>
      </c>
      <c r="S5508" t="n">
        <v>266.005</v>
      </c>
      <c r="T5508" t="n">
        <v>516.034</v>
      </c>
    </row>
    <row r="5509">
      <c r="A5509" s="142" t="n">
        <v>44252</v>
      </c>
      <c r="B5509" t="n">
        <v>286.72</v>
      </c>
      <c r="C5509" t="n">
        <v>460.27</v>
      </c>
      <c r="D5509" t="n">
        <v>319.89</v>
      </c>
      <c r="E5509" t="n">
        <v>202.79</v>
      </c>
      <c r="F5509" t="n">
        <v>186.82</v>
      </c>
      <c r="G5509" t="n">
        <v>196.11</v>
      </c>
      <c r="H5509" t="n">
        <v>157.35</v>
      </c>
      <c r="I5509" t="n">
        <v>194.14</v>
      </c>
      <c r="J5509" t="n">
        <v>34.3</v>
      </c>
      <c r="K5509" t="n">
        <v>78.88</v>
      </c>
      <c r="L5509" t="n">
        <v>48779.28</v>
      </c>
      <c r="M5509" t="n">
        <v>295.34</v>
      </c>
      <c r="N5509" t="n">
        <v>1603858.38</v>
      </c>
      <c r="O5509" t="n">
        <v>73.745</v>
      </c>
      <c r="P5509" t="n">
        <v>7.61</v>
      </c>
      <c r="Q5509" t="n">
        <v>103.49</v>
      </c>
      <c r="R5509" t="n">
        <v>244.185</v>
      </c>
      <c r="S5509" t="n">
        <v>260.59</v>
      </c>
      <c r="T5509" t="n">
        <v>514.375</v>
      </c>
    </row>
    <row r="5510">
      <c r="A5510" s="142" t="n">
        <v>44253</v>
      </c>
      <c r="B5510" t="n">
        <v>274.55</v>
      </c>
      <c r="C5510" t="n">
        <v>440.73</v>
      </c>
      <c r="D5510" t="n">
        <v>306.31</v>
      </c>
      <c r="E5510" t="n">
        <v>194.19</v>
      </c>
      <c r="F5510" t="n">
        <v>178.89</v>
      </c>
      <c r="G5510" t="n">
        <v>189.36</v>
      </c>
      <c r="H5510" t="n">
        <v>154.64</v>
      </c>
      <c r="I5510" t="n">
        <v>190.83</v>
      </c>
      <c r="J5510" t="n">
        <v>32.78</v>
      </c>
      <c r="K5510" t="n">
        <v>75.98</v>
      </c>
      <c r="L5510" t="n">
        <v>47017.22</v>
      </c>
      <c r="M5510" t="n">
        <v>284.4</v>
      </c>
      <c r="N5510" t="n">
        <v>1544726.66</v>
      </c>
      <c r="O5510" t="n">
        <v>70.84</v>
      </c>
      <c r="P5510" t="n">
        <v>7.4</v>
      </c>
      <c r="Q5510" t="n">
        <v>98.88</v>
      </c>
      <c r="R5510" t="n">
        <v>240.071</v>
      </c>
      <c r="S5510" t="n">
        <v>258.558</v>
      </c>
      <c r="T5510" t="n">
        <v>501.358</v>
      </c>
    </row>
    <row r="5511">
      <c r="A5511" s="142" t="n">
        <v>44256</v>
      </c>
      <c r="B5511" t="n">
        <v>265.25</v>
      </c>
      <c r="C5511" t="n">
        <v>425.78</v>
      </c>
      <c r="D5511" t="n">
        <v>295.95</v>
      </c>
      <c r="E5511" t="n">
        <v>187.61</v>
      </c>
      <c r="F5511" t="n">
        <v>172.84</v>
      </c>
      <c r="G5511" t="n">
        <v>181.67</v>
      </c>
      <c r="H5511" t="n">
        <v>149.52</v>
      </c>
      <c r="I5511" t="n">
        <v>184.47</v>
      </c>
      <c r="J5511" t="n">
        <v>33.04</v>
      </c>
      <c r="K5511" t="n">
        <v>75.92</v>
      </c>
      <c r="L5511" t="n">
        <v>47245.64</v>
      </c>
      <c r="M5511" t="n">
        <v>283.02</v>
      </c>
      <c r="N5511" t="n">
        <v>1534265.3</v>
      </c>
      <c r="O5511" t="n">
        <v>70.28999999999999</v>
      </c>
      <c r="P5511" t="n">
        <v>7.37</v>
      </c>
      <c r="Q5511" t="n">
        <v>100.01</v>
      </c>
      <c r="R5511" t="n">
        <v>244.434</v>
      </c>
      <c r="S5511" t="n">
        <v>265.727</v>
      </c>
      <c r="T5511" t="n">
        <v>513.7190000000001</v>
      </c>
    </row>
    <row r="5512">
      <c r="A5512" s="142" t="n">
        <v>44257</v>
      </c>
      <c r="B5512" t="n">
        <v>263.44</v>
      </c>
      <c r="C5512" t="n">
        <v>422.86</v>
      </c>
      <c r="D5512" t="n">
        <v>293.94</v>
      </c>
      <c r="E5512" t="n">
        <v>186.33</v>
      </c>
      <c r="F5512" t="n">
        <v>171.67</v>
      </c>
      <c r="G5512" t="n">
        <v>179.14</v>
      </c>
      <c r="H5512" t="n">
        <v>151.79</v>
      </c>
      <c r="I5512" t="n">
        <v>187.28</v>
      </c>
      <c r="J5512" t="n">
        <v>32.89</v>
      </c>
      <c r="K5512" t="n">
        <v>78.16</v>
      </c>
      <c r="L5512" t="n">
        <v>47702.19</v>
      </c>
      <c r="M5512" t="n">
        <v>292</v>
      </c>
      <c r="N5512" t="n">
        <v>1584192.61</v>
      </c>
      <c r="O5512" t="n">
        <v>72.905</v>
      </c>
      <c r="P5512" t="n">
        <v>7.57</v>
      </c>
      <c r="Q5512" t="n">
        <v>99.72</v>
      </c>
      <c r="R5512" t="n">
        <v>244.982</v>
      </c>
      <c r="S5512" t="n">
        <v>264.14</v>
      </c>
      <c r="T5512" t="n">
        <v>512.215</v>
      </c>
    </row>
    <row r="5513">
      <c r="A5513" s="142" t="n">
        <v>44258</v>
      </c>
      <c r="B5513" t="n">
        <v>270</v>
      </c>
      <c r="C5513" t="n">
        <v>433.38</v>
      </c>
      <c r="D5513" t="n">
        <v>301.25</v>
      </c>
      <c r="E5513" t="n">
        <v>190.97</v>
      </c>
      <c r="F5513" t="n">
        <v>175.94</v>
      </c>
      <c r="G5513" t="n">
        <v>183.76</v>
      </c>
      <c r="H5513" t="n">
        <v>153.55</v>
      </c>
      <c r="I5513" t="n">
        <v>189.44</v>
      </c>
      <c r="J5513" t="n">
        <v>32.71</v>
      </c>
      <c r="K5513" t="n">
        <v>77.53</v>
      </c>
      <c r="L5513" t="n">
        <v>47016.35</v>
      </c>
      <c r="M5513" t="n">
        <v>286.95</v>
      </c>
      <c r="N5513" t="n">
        <v>1554505.75</v>
      </c>
      <c r="O5513" t="n">
        <v>71.92</v>
      </c>
      <c r="P5513" t="n">
        <v>7.44</v>
      </c>
      <c r="Q5513" t="n">
        <v>99.5</v>
      </c>
      <c r="R5513" t="n">
        <v>245.162</v>
      </c>
      <c r="S5513" t="n">
        <v>262.184</v>
      </c>
      <c r="T5513" t="n">
        <v>518.627</v>
      </c>
    </row>
    <row r="5514">
      <c r="A5514" s="142" t="n">
        <v>44259</v>
      </c>
      <c r="B5514" t="n">
        <v>266.8</v>
      </c>
      <c r="C5514" t="n">
        <v>428.24</v>
      </c>
      <c r="D5514" t="n">
        <v>297.69</v>
      </c>
      <c r="E5514" t="n">
        <v>188.71</v>
      </c>
      <c r="F5514" t="n">
        <v>173.87</v>
      </c>
      <c r="G5514" t="n">
        <v>181.77</v>
      </c>
      <c r="H5514" t="n">
        <v>152.64</v>
      </c>
      <c r="I5514" t="n">
        <v>188.32</v>
      </c>
      <c r="J5514" t="n">
        <v>32.86</v>
      </c>
      <c r="K5514" t="n">
        <v>75.77</v>
      </c>
      <c r="L5514" t="n">
        <v>46076.73</v>
      </c>
      <c r="M5514" t="n">
        <v>283.4</v>
      </c>
      <c r="N5514" t="n">
        <v>1557117.32</v>
      </c>
      <c r="O5514" t="n">
        <v>72.505</v>
      </c>
      <c r="P5514" t="n">
        <v>7.4</v>
      </c>
      <c r="Q5514" t="n">
        <v>99.22</v>
      </c>
      <c r="R5514" t="n">
        <v>244.705</v>
      </c>
      <c r="S5514" t="n">
        <v>259.264</v>
      </c>
      <c r="T5514" t="n">
        <v>508.154</v>
      </c>
    </row>
    <row r="5515">
      <c r="A5515" s="142" t="n">
        <v>44260</v>
      </c>
      <c r="B5515" t="n">
        <v>266.67</v>
      </c>
      <c r="C5515" t="n">
        <v>428.01</v>
      </c>
      <c r="D5515" t="n">
        <v>297.54</v>
      </c>
      <c r="E5515" t="n">
        <v>188.62</v>
      </c>
      <c r="F5515" t="n">
        <v>173.78</v>
      </c>
      <c r="G5515" t="n">
        <v>181.19</v>
      </c>
      <c r="H5515" t="n">
        <v>149.73</v>
      </c>
      <c r="I5515" t="n">
        <v>184.73</v>
      </c>
      <c r="J5515" t="n">
        <v>33.24</v>
      </c>
      <c r="K5515" t="n">
        <v>77.14</v>
      </c>
      <c r="L5515" t="n">
        <v>45869.81</v>
      </c>
      <c r="M5515" t="n">
        <v>285.64</v>
      </c>
      <c r="N5515" t="n">
        <v>1588699.67</v>
      </c>
      <c r="O5515" t="n">
        <v>80.04000000000001</v>
      </c>
      <c r="P5515" t="n">
        <v>7.49</v>
      </c>
      <c r="Q5515" t="n">
        <v>99.98</v>
      </c>
      <c r="R5515" t="n">
        <v>242.939</v>
      </c>
      <c r="S5515" t="n">
        <v>263.813</v>
      </c>
      <c r="T5515" t="n">
        <v>511.277</v>
      </c>
    </row>
    <row r="5516">
      <c r="A5516" s="142" t="n">
        <v>44263</v>
      </c>
      <c r="B5516" t="n">
        <v>271.42</v>
      </c>
      <c r="C5516" t="n">
        <v>435.63</v>
      </c>
      <c r="D5516" t="n">
        <v>302.86</v>
      </c>
      <c r="E5516" t="n">
        <v>191.99</v>
      </c>
      <c r="F5516" t="n">
        <v>176.89</v>
      </c>
      <c r="G5516" t="n">
        <v>182.41</v>
      </c>
      <c r="H5516" t="n">
        <v>151.35</v>
      </c>
      <c r="I5516" t="n">
        <v>186.72</v>
      </c>
      <c r="J5516" t="n">
        <v>33.72</v>
      </c>
      <c r="K5516" t="n">
        <v>77</v>
      </c>
      <c r="L5516" t="n">
        <v>45791.63</v>
      </c>
      <c r="M5516" t="n">
        <v>284.08</v>
      </c>
      <c r="N5516" t="n">
        <v>1576567.51</v>
      </c>
      <c r="O5516" t="n">
        <v>79.31</v>
      </c>
      <c r="P5516" t="n">
        <v>7.49</v>
      </c>
      <c r="Q5516" t="n">
        <v>101.47</v>
      </c>
      <c r="R5516" t="n">
        <v>247.903</v>
      </c>
      <c r="S5516" t="n">
        <v>263.617</v>
      </c>
      <c r="T5516" t="n">
        <v>501.531</v>
      </c>
    </row>
    <row r="5517">
      <c r="A5517" s="142" t="n">
        <v>44264</v>
      </c>
      <c r="B5517" t="n">
        <v>271.43</v>
      </c>
      <c r="C5517" t="n">
        <v>435.64</v>
      </c>
      <c r="D5517" t="n">
        <v>302.88</v>
      </c>
      <c r="E5517" t="n">
        <v>191.99</v>
      </c>
      <c r="F5517" t="n">
        <v>176.9</v>
      </c>
      <c r="G5517" t="n">
        <v>181.64</v>
      </c>
      <c r="H5517" t="n">
        <v>152.11</v>
      </c>
      <c r="I5517" t="n">
        <v>187.68</v>
      </c>
      <c r="J5517" t="n">
        <v>34.58</v>
      </c>
      <c r="K5517" t="n">
        <v>78.17</v>
      </c>
      <c r="L5517" t="n">
        <v>46628.42</v>
      </c>
      <c r="M5517" t="n">
        <v>293.37</v>
      </c>
      <c r="N5517" t="n">
        <v>1613401.84</v>
      </c>
      <c r="O5517" t="n">
        <v>81.13</v>
      </c>
      <c r="P5517" t="n">
        <v>7.66</v>
      </c>
      <c r="Q5517" t="n">
        <v>103.7</v>
      </c>
      <c r="R5517" t="n">
        <v>249.667</v>
      </c>
      <c r="S5517" t="n">
        <v>266.616</v>
      </c>
      <c r="T5517" t="n">
        <v>504.23</v>
      </c>
    </row>
    <row r="5518">
      <c r="A5518" s="142" t="n">
        <v>44265</v>
      </c>
      <c r="B5518" t="n">
        <v>277.64</v>
      </c>
      <c r="C5518" t="n">
        <v>445.58</v>
      </c>
      <c r="D5518" t="n">
        <v>309.8</v>
      </c>
      <c r="E5518" t="n">
        <v>196.38</v>
      </c>
      <c r="F5518" t="n">
        <v>180.95</v>
      </c>
      <c r="G5518" t="n">
        <v>186.18</v>
      </c>
      <c r="H5518" t="n">
        <v>152.94</v>
      </c>
      <c r="I5518" t="n">
        <v>188.68</v>
      </c>
      <c r="J5518" t="n">
        <v>34.33</v>
      </c>
      <c r="K5518" t="n">
        <v>78.65000000000001</v>
      </c>
      <c r="L5518" t="n">
        <v>46879.17</v>
      </c>
      <c r="M5518" t="n">
        <v>295.07</v>
      </c>
      <c r="N5518" t="n">
        <v>1615550.94</v>
      </c>
      <c r="O5518" t="n">
        <v>81.23999999999999</v>
      </c>
      <c r="P5518" t="n">
        <v>7.73</v>
      </c>
      <c r="Q5518" t="n">
        <v>103.42</v>
      </c>
      <c r="R5518" t="n">
        <v>250.722</v>
      </c>
      <c r="S5518" t="n">
        <v>267.657</v>
      </c>
      <c r="T5518" t="n">
        <v>506.424</v>
      </c>
    </row>
    <row r="5519">
      <c r="A5519" s="142" t="n">
        <v>44266</v>
      </c>
      <c r="B5519" t="n">
        <v>278.35</v>
      </c>
      <c r="C5519" t="n">
        <v>446.72</v>
      </c>
      <c r="D5519" t="n">
        <v>310.61</v>
      </c>
      <c r="E5519" t="n">
        <v>196.89</v>
      </c>
      <c r="F5519" t="n">
        <v>181.42</v>
      </c>
      <c r="G5519" t="n">
        <v>186.86</v>
      </c>
      <c r="H5519" t="n">
        <v>153.32</v>
      </c>
      <c r="I5519" t="n">
        <v>189.18</v>
      </c>
      <c r="J5519" t="n">
        <v>34.67</v>
      </c>
      <c r="K5519" t="n">
        <v>78.88</v>
      </c>
      <c r="L5519" t="n">
        <v>47115.09</v>
      </c>
      <c r="M5519" t="n">
        <v>297.23</v>
      </c>
      <c r="N5519" t="n">
        <v>1633308.76</v>
      </c>
      <c r="O5519" t="n">
        <v>82.36</v>
      </c>
      <c r="P5519" t="n">
        <v>7.78</v>
      </c>
      <c r="Q5519" t="n">
        <v>104.56</v>
      </c>
      <c r="R5519" t="n">
        <v>251.953</v>
      </c>
      <c r="S5519" t="n">
        <v>269.674</v>
      </c>
      <c r="T5519" t="n">
        <v>516.184</v>
      </c>
    </row>
    <row r="5520">
      <c r="A5520" s="142" t="n">
        <v>44267</v>
      </c>
      <c r="B5520" t="n">
        <v>281.87</v>
      </c>
      <c r="C5520" t="n">
        <v>452.36</v>
      </c>
      <c r="D5520" t="n">
        <v>314.54</v>
      </c>
      <c r="E5520" t="n">
        <v>199.38</v>
      </c>
      <c r="F5520" t="n">
        <v>183.72</v>
      </c>
      <c r="G5520" t="n">
        <v>190.24</v>
      </c>
      <c r="H5520" t="n">
        <v>156.03</v>
      </c>
      <c r="I5520" t="n">
        <v>192.54</v>
      </c>
      <c r="J5520" t="n">
        <v>34.42</v>
      </c>
      <c r="K5520" t="n">
        <v>78.88</v>
      </c>
      <c r="L5520" t="n">
        <v>47038.48</v>
      </c>
      <c r="M5520" t="n">
        <v>295.93</v>
      </c>
      <c r="N5520" t="n">
        <v>1643136.96</v>
      </c>
      <c r="O5520" t="n">
        <v>82.54000000000001</v>
      </c>
      <c r="P5520" t="n">
        <v>7.83</v>
      </c>
      <c r="Q5520" t="n">
        <v>103.66</v>
      </c>
      <c r="R5520" t="n">
        <v>251.383</v>
      </c>
      <c r="S5520" t="n">
        <v>270.056</v>
      </c>
      <c r="T5520" t="n">
        <v>513.596</v>
      </c>
    </row>
    <row r="5521">
      <c r="A5521" s="142" t="n">
        <v>44270</v>
      </c>
      <c r="B5521" t="n">
        <v>280.95</v>
      </c>
      <c r="C5521" t="n">
        <v>450.86</v>
      </c>
      <c r="D5521" t="n">
        <v>313.53</v>
      </c>
      <c r="E5521" t="n">
        <v>198.73</v>
      </c>
      <c r="F5521" t="n">
        <v>183.13</v>
      </c>
      <c r="G5521" t="n">
        <v>189.29</v>
      </c>
      <c r="H5521" t="n">
        <v>156.45</v>
      </c>
      <c r="I5521" t="n">
        <v>193.04</v>
      </c>
      <c r="J5521" t="n">
        <v>34.67</v>
      </c>
      <c r="K5521" t="n">
        <v>79.43000000000001</v>
      </c>
      <c r="L5521" t="n">
        <v>47404.09</v>
      </c>
      <c r="M5521" t="n">
        <v>301.75</v>
      </c>
      <c r="N5521" t="n">
        <v>1681343.16</v>
      </c>
      <c r="O5521" t="n">
        <v>83.78</v>
      </c>
      <c r="P5521" t="n">
        <v>8.029999999999999</v>
      </c>
      <c r="Q5521" t="n">
        <v>105.2</v>
      </c>
      <c r="R5521" t="n">
        <v>251.327</v>
      </c>
      <c r="S5521" t="n">
        <v>271.56</v>
      </c>
      <c r="T5521" t="n">
        <v>511.494</v>
      </c>
    </row>
    <row r="5522">
      <c r="A5522" s="142" t="n">
        <v>44271</v>
      </c>
      <c r="B5522" t="n">
        <v>288.15</v>
      </c>
      <c r="C5522" t="n">
        <v>462.42</v>
      </c>
      <c r="D5522" t="n">
        <v>321.57</v>
      </c>
      <c r="E5522" t="n">
        <v>203.83</v>
      </c>
      <c r="F5522" t="n">
        <v>187.83</v>
      </c>
      <c r="G5522" t="n">
        <v>193.79</v>
      </c>
      <c r="H5522" t="n">
        <v>157.73</v>
      </c>
      <c r="I5522" t="n">
        <v>194.62</v>
      </c>
      <c r="J5522" t="n">
        <v>35.31</v>
      </c>
      <c r="K5522" t="n">
        <v>78.88</v>
      </c>
      <c r="L5522" t="n">
        <v>47882.57</v>
      </c>
      <c r="M5522" t="n">
        <v>300.04</v>
      </c>
      <c r="N5522" t="n">
        <v>1668435.75</v>
      </c>
      <c r="O5522" t="n">
        <v>83.37</v>
      </c>
      <c r="P5522" t="n">
        <v>8</v>
      </c>
      <c r="Q5522" t="n">
        <v>106.45</v>
      </c>
      <c r="R5522" t="n">
        <v>253.448</v>
      </c>
      <c r="S5522" t="n">
        <v>272.458</v>
      </c>
      <c r="T5522" t="n">
        <v>515.816</v>
      </c>
    </row>
    <row r="5523">
      <c r="A5523" s="142" t="n">
        <v>44272</v>
      </c>
      <c r="B5523" t="n">
        <v>288.17</v>
      </c>
      <c r="C5523" t="n">
        <v>462.44</v>
      </c>
      <c r="D5523" t="n">
        <v>321.59</v>
      </c>
      <c r="E5523" t="n">
        <v>203.85</v>
      </c>
      <c r="F5523" t="n">
        <v>187.85</v>
      </c>
      <c r="G5523" t="n">
        <v>193.44</v>
      </c>
      <c r="H5523" t="n">
        <v>156.42</v>
      </c>
      <c r="I5523" t="n">
        <v>192.98</v>
      </c>
      <c r="J5523" t="n">
        <v>35.22</v>
      </c>
      <c r="K5523" t="n">
        <v>79.94</v>
      </c>
      <c r="L5523" t="n">
        <v>47885.61</v>
      </c>
      <c r="M5523" t="n">
        <v>306.29</v>
      </c>
      <c r="N5523" t="n">
        <v>1695203.01</v>
      </c>
      <c r="O5523" t="n">
        <v>84.92</v>
      </c>
      <c r="P5523" t="n">
        <v>8.140000000000001</v>
      </c>
      <c r="Q5523" t="n">
        <v>105.68</v>
      </c>
      <c r="R5523" t="n">
        <v>252.509</v>
      </c>
      <c r="S5523" t="n">
        <v>272.335</v>
      </c>
      <c r="T5523" t="n">
        <v>513.157</v>
      </c>
    </row>
    <row r="5524">
      <c r="A5524" s="142" t="n">
        <v>44273</v>
      </c>
      <c r="B5524" t="n">
        <v>292.22</v>
      </c>
      <c r="C5524" t="n">
        <v>468.93</v>
      </c>
      <c r="D5524" t="n">
        <v>326.12</v>
      </c>
      <c r="E5524" t="n">
        <v>206.71</v>
      </c>
      <c r="F5524" t="n">
        <v>190.49</v>
      </c>
      <c r="G5524" t="n">
        <v>196.33</v>
      </c>
      <c r="H5524" t="n">
        <v>156.78</v>
      </c>
      <c r="I5524" t="n">
        <v>193.44</v>
      </c>
      <c r="J5524" t="n">
        <v>35.71</v>
      </c>
      <c r="K5524" t="n">
        <v>79.37</v>
      </c>
      <c r="L5524" t="n">
        <v>48691.04</v>
      </c>
      <c r="M5524" t="n">
        <v>305.15</v>
      </c>
      <c r="N5524" t="n">
        <v>1675860.62</v>
      </c>
      <c r="O5524" t="n">
        <v>84.61</v>
      </c>
      <c r="P5524" t="n">
        <v>8.029999999999999</v>
      </c>
      <c r="Q5524" t="n">
        <v>107.31</v>
      </c>
      <c r="R5524" t="n">
        <v>253.707</v>
      </c>
      <c r="S5524" t="n">
        <v>269.979</v>
      </c>
      <c r="T5524" t="n">
        <v>514.011</v>
      </c>
    </row>
    <row r="5525">
      <c r="A5525" s="142" t="n">
        <v>44274</v>
      </c>
      <c r="B5525" t="n">
        <v>289.42</v>
      </c>
      <c r="C5525" t="n">
        <v>464.42</v>
      </c>
      <c r="D5525" t="n">
        <v>322.99</v>
      </c>
      <c r="E5525" t="n">
        <v>204.73</v>
      </c>
      <c r="F5525" t="n">
        <v>188.67</v>
      </c>
      <c r="G5525" t="n">
        <v>194.79</v>
      </c>
      <c r="H5525" t="n">
        <v>156.45</v>
      </c>
      <c r="I5525" t="n">
        <v>193.02</v>
      </c>
      <c r="J5525" t="n">
        <v>35.75</v>
      </c>
      <c r="K5525" t="n">
        <v>79.12</v>
      </c>
      <c r="L5525" t="n">
        <v>48504.89</v>
      </c>
      <c r="M5525" t="n">
        <v>303.9</v>
      </c>
      <c r="N5525" t="n">
        <v>1692145.7</v>
      </c>
      <c r="O5525" t="n">
        <v>85.25</v>
      </c>
      <c r="P5525" t="n">
        <v>8.050000000000001</v>
      </c>
      <c r="Q5525" t="n">
        <v>106.99</v>
      </c>
      <c r="R5525" t="n">
        <v>251.686</v>
      </c>
      <c r="S5525" t="n">
        <v>269.548</v>
      </c>
      <c r="T5525" t="n">
        <v>510.674</v>
      </c>
    </row>
    <row r="5526">
      <c r="A5526" s="142" t="n">
        <v>44277</v>
      </c>
      <c r="B5526" t="n">
        <v>290.03</v>
      </c>
      <c r="C5526" t="n">
        <v>465.37</v>
      </c>
      <c r="D5526" t="n">
        <v>322.615</v>
      </c>
      <c r="E5526" t="n">
        <v>205.16</v>
      </c>
      <c r="F5526" t="n">
        <v>189.08</v>
      </c>
      <c r="G5526" t="n">
        <v>194.95</v>
      </c>
      <c r="H5526" t="n">
        <v>154.8</v>
      </c>
      <c r="I5526" t="n">
        <v>190.98</v>
      </c>
      <c r="J5526" t="n">
        <v>35.63</v>
      </c>
      <c r="K5526" t="n">
        <v>78.88</v>
      </c>
      <c r="L5526" t="n">
        <v>47998.17</v>
      </c>
      <c r="M5526" t="n">
        <v>300.39</v>
      </c>
      <c r="N5526" t="n">
        <v>1664029.06</v>
      </c>
      <c r="O5526" t="n">
        <v>84.59</v>
      </c>
      <c r="P5526" t="n">
        <v>7.94</v>
      </c>
      <c r="Q5526" t="n">
        <v>106.95</v>
      </c>
      <c r="R5526" t="n">
        <v>252.233</v>
      </c>
      <c r="S5526" t="n">
        <v>270.155</v>
      </c>
      <c r="T5526" t="n">
        <v>509.505</v>
      </c>
    </row>
    <row r="5527">
      <c r="A5527" s="142" t="n">
        <v>44278</v>
      </c>
      <c r="B5527" t="n">
        <v>286.09</v>
      </c>
      <c r="C5527" t="n">
        <v>459.05</v>
      </c>
      <c r="D5527" t="n">
        <v>320.37</v>
      </c>
      <c r="E5527" t="n">
        <v>202.38</v>
      </c>
      <c r="F5527" t="n">
        <v>186.52</v>
      </c>
      <c r="G5527" t="n">
        <v>192.67</v>
      </c>
      <c r="H5527" t="n">
        <v>153.77</v>
      </c>
      <c r="I5527" t="n">
        <v>189.71</v>
      </c>
      <c r="J5527" t="n">
        <v>34.89</v>
      </c>
      <c r="K5527" t="n">
        <v>76.92</v>
      </c>
      <c r="L5527" t="n">
        <v>47637.84</v>
      </c>
      <c r="M5527" t="n">
        <v>291.78</v>
      </c>
      <c r="N5527" t="n">
        <v>1616481.79</v>
      </c>
      <c r="O5527" t="n">
        <v>82.44</v>
      </c>
      <c r="P5527" t="n">
        <v>7.74</v>
      </c>
      <c r="Q5527" t="n">
        <v>104.89</v>
      </c>
      <c r="R5527" t="n">
        <v>251.646</v>
      </c>
      <c r="S5527" t="n">
        <v>269.375</v>
      </c>
      <c r="T5527" t="n">
        <v>507.352</v>
      </c>
    </row>
    <row r="5528">
      <c r="A5528" s="142" t="n">
        <v>44279</v>
      </c>
      <c r="B5528" t="n">
        <v>277.4</v>
      </c>
      <c r="C5528" t="n">
        <v>445.09</v>
      </c>
      <c r="D5528" t="n">
        <v>310.72</v>
      </c>
      <c r="E5528" t="n">
        <v>196.23</v>
      </c>
      <c r="F5528" t="n">
        <v>180.85</v>
      </c>
      <c r="G5528" t="n">
        <v>185.88</v>
      </c>
      <c r="H5528" t="n">
        <v>150.06</v>
      </c>
      <c r="I5528" t="n">
        <v>185.13</v>
      </c>
      <c r="J5528" t="n">
        <v>34.98</v>
      </c>
      <c r="K5528" t="n">
        <v>76.53</v>
      </c>
      <c r="L5528" t="n">
        <v>47856.8</v>
      </c>
      <c r="M5528" t="n">
        <v>289.5</v>
      </c>
      <c r="N5528" t="n">
        <v>1610303.06</v>
      </c>
      <c r="O5528" t="n">
        <v>81.88</v>
      </c>
      <c r="P5528" t="n">
        <v>7.69</v>
      </c>
      <c r="Q5528" t="n">
        <v>104.21</v>
      </c>
      <c r="R5528" t="n">
        <v>251.698</v>
      </c>
      <c r="S5528" t="n">
        <v>267.904</v>
      </c>
      <c r="T5528" t="n">
        <v>499.45</v>
      </c>
    </row>
    <row r="5529">
      <c r="A5529" s="142" t="n">
        <v>44280</v>
      </c>
      <c r="B5529" t="n">
        <v>274.8</v>
      </c>
      <c r="C5529" t="n">
        <v>440.92</v>
      </c>
      <c r="D5529" t="n">
        <v>305.16</v>
      </c>
      <c r="E5529" t="n">
        <v>194.4</v>
      </c>
      <c r="F5529" t="n">
        <v>179.16</v>
      </c>
      <c r="G5529" t="n">
        <v>183.49</v>
      </c>
      <c r="H5529" t="n">
        <v>149.19</v>
      </c>
      <c r="I5529" t="n">
        <v>184.06</v>
      </c>
      <c r="J5529" t="n">
        <v>34.13</v>
      </c>
      <c r="K5529" t="n">
        <v>76.11</v>
      </c>
      <c r="L5529" t="n">
        <v>47378.34</v>
      </c>
      <c r="M5529" t="n">
        <v>288.25</v>
      </c>
      <c r="N5529" t="n">
        <v>1605514</v>
      </c>
      <c r="O5529" t="n">
        <v>81.09</v>
      </c>
      <c r="P5529" t="n">
        <v>7.68</v>
      </c>
      <c r="Q5529" t="n">
        <v>103.29</v>
      </c>
      <c r="R5529" t="n">
        <v>251.691</v>
      </c>
      <c r="S5529" t="n">
        <v>269.583</v>
      </c>
      <c r="T5529" t="n">
        <v>497.973</v>
      </c>
    </row>
    <row r="5530">
      <c r="A5530" s="142" t="n">
        <v>44281</v>
      </c>
      <c r="B5530" t="n">
        <v>273.19</v>
      </c>
      <c r="C5530" t="n">
        <v>438.32</v>
      </c>
      <c r="D5530" t="n">
        <v>305.035</v>
      </c>
      <c r="E5530" t="n">
        <v>193.26</v>
      </c>
      <c r="F5530" t="n">
        <v>178.12</v>
      </c>
      <c r="G5530" t="n">
        <v>181.57</v>
      </c>
      <c r="H5530" t="n">
        <v>148.53</v>
      </c>
      <c r="I5530" t="n">
        <v>183.25</v>
      </c>
      <c r="J5530" t="n">
        <v>34.51</v>
      </c>
      <c r="K5530" t="n">
        <v>77.44</v>
      </c>
      <c r="L5530" t="n">
        <v>47907.04</v>
      </c>
      <c r="M5530" t="n">
        <v>292.87</v>
      </c>
      <c r="N5530" t="n">
        <v>1629663.1</v>
      </c>
      <c r="O5530" t="n">
        <v>82.25</v>
      </c>
      <c r="P5530" t="n">
        <v>7.83</v>
      </c>
      <c r="Q5530" t="n">
        <v>104.65</v>
      </c>
      <c r="R5530" t="n">
        <v>254.02</v>
      </c>
      <c r="S5530" t="n">
        <v>272.979</v>
      </c>
      <c r="T5530" t="n">
        <v>504.423</v>
      </c>
    </row>
    <row r="5531">
      <c r="A5531" s="142" t="n">
        <v>44284</v>
      </c>
      <c r="B5531" t="n">
        <v>277.35</v>
      </c>
      <c r="C5531" t="n">
        <v>444.98</v>
      </c>
      <c r="D5531" t="n">
        <v>308.585</v>
      </c>
      <c r="E5531" t="n">
        <v>196.21</v>
      </c>
      <c r="F5531" t="n">
        <v>180.84</v>
      </c>
      <c r="G5531" t="n">
        <v>184.69</v>
      </c>
      <c r="H5531" t="n">
        <v>151.2</v>
      </c>
      <c r="I5531" t="n">
        <v>186.53</v>
      </c>
      <c r="J5531" t="n">
        <v>34.56</v>
      </c>
      <c r="K5531" t="n">
        <v>77.36</v>
      </c>
      <c r="L5531" t="n">
        <v>47032.84</v>
      </c>
      <c r="M5531" t="n">
        <v>292.93</v>
      </c>
      <c r="N5531" t="n">
        <v>1627799.63</v>
      </c>
      <c r="O5531" t="n">
        <v>82.45999999999999</v>
      </c>
      <c r="P5531" t="n">
        <v>7.82</v>
      </c>
      <c r="Q5531" t="n">
        <v>104.79</v>
      </c>
      <c r="R5531" t="n">
        <v>254.507</v>
      </c>
      <c r="S5531" t="n">
        <v>273.553</v>
      </c>
      <c r="T5531" t="n">
        <v>506.885</v>
      </c>
    </row>
    <row r="5532">
      <c r="A5532" s="142" t="n">
        <v>44285</v>
      </c>
      <c r="B5532" t="n">
        <v>277.09</v>
      </c>
      <c r="C5532" t="n">
        <v>444.55</v>
      </c>
      <c r="D5532" t="n">
        <v>308.44</v>
      </c>
      <c r="E5532" t="n">
        <v>196.02</v>
      </c>
      <c r="F5532" t="n">
        <v>180.68</v>
      </c>
      <c r="G5532" t="n">
        <v>183.98</v>
      </c>
      <c r="H5532" t="n">
        <v>150.96</v>
      </c>
      <c r="I5532" t="n">
        <v>186.29</v>
      </c>
      <c r="J5532" t="n">
        <v>34.23</v>
      </c>
      <c r="K5532" t="n">
        <v>75.90000000000001</v>
      </c>
      <c r="L5532" t="n">
        <v>46441.68</v>
      </c>
      <c r="M5532" t="n">
        <v>284.61</v>
      </c>
      <c r="N5532" t="n">
        <v>1580880.66</v>
      </c>
      <c r="O5532" t="n">
        <v>79.62</v>
      </c>
      <c r="P5532" t="n">
        <v>7.61</v>
      </c>
      <c r="Q5532" t="n">
        <v>104.2</v>
      </c>
      <c r="R5532" t="n">
        <v>256.273</v>
      </c>
      <c r="S5532" t="n">
        <v>274.263</v>
      </c>
      <c r="T5532" t="n">
        <v>512.255</v>
      </c>
    </row>
    <row r="5533">
      <c r="A5533" s="142" t="n">
        <v>44286</v>
      </c>
      <c r="B5533" t="n">
        <v>268.05</v>
      </c>
      <c r="C5533" t="n">
        <v>430.04</v>
      </c>
      <c r="D5533" t="n">
        <v>299.605</v>
      </c>
      <c r="E5533" t="n">
        <v>189.63</v>
      </c>
      <c r="F5533" t="n">
        <v>174.79</v>
      </c>
      <c r="G5533" t="n">
        <v>177.44</v>
      </c>
      <c r="H5533" t="n">
        <v>150.62</v>
      </c>
      <c r="I5533" t="n">
        <v>185.89</v>
      </c>
      <c r="J5533" t="n">
        <v>34.5</v>
      </c>
      <c r="K5533" t="n">
        <v>76.92</v>
      </c>
      <c r="L5533" t="n">
        <v>47346.68</v>
      </c>
      <c r="M5533" t="n">
        <v>291.07</v>
      </c>
      <c r="N5533" t="n">
        <v>1620101.84</v>
      </c>
      <c r="O5533" t="n">
        <v>81.63</v>
      </c>
      <c r="P5533" t="n">
        <v>7.77</v>
      </c>
      <c r="Q5533" t="n">
        <v>104.86</v>
      </c>
      <c r="R5533" t="n">
        <v>255.594</v>
      </c>
      <c r="S5533" t="n">
        <v>274.16</v>
      </c>
      <c r="T5533" t="n">
        <v>509.961</v>
      </c>
    </row>
    <row r="5534">
      <c r="A5534" s="142" t="n">
        <v>44287</v>
      </c>
      <c r="B5534" t="n">
        <v>274.11</v>
      </c>
      <c r="C5534" t="n">
        <v>439.75</v>
      </c>
      <c r="D5534" t="n">
        <v>306.935</v>
      </c>
      <c r="E5534" t="n">
        <v>193.91</v>
      </c>
      <c r="F5534" t="n">
        <v>178.74</v>
      </c>
      <c r="G5534" t="n">
        <v>181.85</v>
      </c>
      <c r="H5534" t="n">
        <v>152.42</v>
      </c>
      <c r="I5534" t="n">
        <v>188.1</v>
      </c>
      <c r="J5534" t="n">
        <v>35.41</v>
      </c>
      <c r="K5534" t="n">
        <v>78.88</v>
      </c>
      <c r="L5534" t="n">
        <v>47917.55</v>
      </c>
      <c r="M5534" t="n">
        <v>301.31</v>
      </c>
      <c r="N5534" t="n">
        <v>1677292.94</v>
      </c>
      <c r="O5534" t="n">
        <v>84.86</v>
      </c>
      <c r="P5534" t="n">
        <v>8.01</v>
      </c>
      <c r="Q5534" t="n">
        <v>107.14</v>
      </c>
      <c r="R5534" t="n">
        <v>257.086</v>
      </c>
      <c r="S5534" t="n">
        <v>276.928</v>
      </c>
      <c r="T5534" t="n">
        <v>516.958</v>
      </c>
    </row>
    <row r="5535">
      <c r="A5535" s="142" t="n">
        <v>44288</v>
      </c>
      <c r="B5535" t="n">
        <v>274.11</v>
      </c>
      <c r="C5535" t="n">
        <v>439.75</v>
      </c>
      <c r="D5535" t="n">
        <v>306.935</v>
      </c>
      <c r="E5535" t="n">
        <v>193.91</v>
      </c>
      <c r="F5535" t="n">
        <v>178.74</v>
      </c>
      <c r="G5535" t="n">
        <v>181.85</v>
      </c>
      <c r="H5535" t="n">
        <v>152.42</v>
      </c>
      <c r="I5535" t="n">
        <v>188.1</v>
      </c>
      <c r="J5535" t="n">
        <v>35.41</v>
      </c>
      <c r="K5535" t="n">
        <v>78.88</v>
      </c>
      <c r="L5535" t="n">
        <v>47917.55</v>
      </c>
      <c r="M5535" t="n">
        <v>301.31</v>
      </c>
      <c r="N5535" t="n">
        <v>1677292.94</v>
      </c>
      <c r="O5535" t="n">
        <v>84.86</v>
      </c>
      <c r="P5535" t="n">
        <v>8.01</v>
      </c>
      <c r="Q5535" t="n">
        <v>107.14</v>
      </c>
      <c r="R5535" t="n">
        <v>257.086</v>
      </c>
      <c r="S5535" t="n">
        <v>277.153</v>
      </c>
      <c r="T5535" t="n">
        <v>518.1180000000001</v>
      </c>
    </row>
    <row r="5536">
      <c r="A5536" s="142" t="n">
        <v>44291</v>
      </c>
      <c r="B5536" t="n">
        <v>274.11</v>
      </c>
      <c r="C5536" t="n">
        <v>439.75</v>
      </c>
      <c r="D5536" t="n">
        <v>306.935</v>
      </c>
      <c r="E5536" t="n">
        <v>193.91</v>
      </c>
      <c r="F5536" t="n">
        <v>178.74</v>
      </c>
      <c r="G5536" t="n">
        <v>181.85</v>
      </c>
      <c r="H5536" t="n">
        <v>152.42</v>
      </c>
      <c r="I5536" t="n">
        <v>188.1</v>
      </c>
      <c r="J5536" t="n">
        <v>35.41</v>
      </c>
      <c r="K5536" t="n">
        <v>78.88</v>
      </c>
      <c r="L5536" t="n">
        <v>47917.55</v>
      </c>
      <c r="M5536" t="n">
        <v>301.31</v>
      </c>
      <c r="N5536" t="n">
        <v>1677292.94</v>
      </c>
      <c r="O5536" t="n">
        <v>84.86</v>
      </c>
      <c r="P5536" t="n">
        <v>8.029999999999999</v>
      </c>
      <c r="Q5536" t="n">
        <v>107.14</v>
      </c>
      <c r="R5536" t="n">
        <v>257.306</v>
      </c>
      <c r="S5536" t="n">
        <v>278.919</v>
      </c>
      <c r="T5536" t="n">
        <v>516.673</v>
      </c>
    </row>
    <row r="5537">
      <c r="A5537" s="142" t="n">
        <v>44292</v>
      </c>
      <c r="B5537" t="n">
        <v>285.44</v>
      </c>
      <c r="C5537" t="n">
        <v>457.89</v>
      </c>
      <c r="D5537" t="n">
        <v>316.1</v>
      </c>
      <c r="E5537" t="n">
        <v>201.94</v>
      </c>
      <c r="F5537" t="n">
        <v>186.15</v>
      </c>
      <c r="G5537" t="n">
        <v>190.11</v>
      </c>
      <c r="H5537" t="n">
        <v>156.22</v>
      </c>
      <c r="I5537" t="n">
        <v>192.76</v>
      </c>
      <c r="J5537" t="n">
        <v>36.49</v>
      </c>
      <c r="K5537" t="n">
        <v>80.54000000000001</v>
      </c>
      <c r="L5537" t="n">
        <v>48565.1</v>
      </c>
      <c r="M5537" t="n">
        <v>306.48</v>
      </c>
      <c r="N5537" t="n">
        <v>1705031.74</v>
      </c>
      <c r="O5537" t="n">
        <v>86.65000000000001</v>
      </c>
      <c r="P5537" t="n">
        <v>8.19</v>
      </c>
      <c r="Q5537" t="n">
        <v>110.2</v>
      </c>
      <c r="R5537" t="n">
        <v>258.926</v>
      </c>
      <c r="S5537" t="n">
        <v>278.477</v>
      </c>
      <c r="T5537" t="n">
        <v>518.053</v>
      </c>
    </row>
    <row r="5538">
      <c r="A5538" s="142" t="n">
        <v>44293</v>
      </c>
      <c r="B5538" t="n">
        <v>289.97</v>
      </c>
      <c r="C5538" t="n">
        <v>465.14</v>
      </c>
      <c r="D5538" t="n">
        <v>321.8</v>
      </c>
      <c r="E5538" t="n">
        <v>205.14</v>
      </c>
      <c r="F5538" t="n">
        <v>189.11</v>
      </c>
      <c r="G5538" t="n">
        <v>193.8</v>
      </c>
      <c r="H5538" t="n">
        <v>157.81</v>
      </c>
      <c r="I5538" t="n">
        <v>194.68</v>
      </c>
      <c r="J5538" t="n">
        <v>36.31</v>
      </c>
      <c r="K5538" t="n">
        <v>79.42</v>
      </c>
      <c r="L5538" t="n">
        <v>48226.37</v>
      </c>
      <c r="M5538" t="n">
        <v>302.16</v>
      </c>
      <c r="N5538" t="n">
        <v>1684945.44</v>
      </c>
      <c r="O5538" t="n">
        <v>85.56999999999999</v>
      </c>
      <c r="P5538" t="n">
        <v>8.06</v>
      </c>
      <c r="Q5538" t="n">
        <v>109.59</v>
      </c>
      <c r="R5538" t="n">
        <v>258.36</v>
      </c>
      <c r="S5538" t="n">
        <v>277.238</v>
      </c>
      <c r="T5538" t="n">
        <v>512.295</v>
      </c>
    </row>
    <row r="5539">
      <c r="A5539" s="142" t="n">
        <v>44294</v>
      </c>
      <c r="B5539" t="n">
        <v>285.24</v>
      </c>
      <c r="C5539" t="n">
        <v>457.55</v>
      </c>
      <c r="D5539" t="n">
        <v>319.165</v>
      </c>
      <c r="E5539" t="n">
        <v>201.8</v>
      </c>
      <c r="F5539" t="n">
        <v>186.03</v>
      </c>
      <c r="G5539" t="n">
        <v>191.62</v>
      </c>
      <c r="H5539" t="n">
        <v>156.13</v>
      </c>
      <c r="I5539" t="n">
        <v>192.67</v>
      </c>
      <c r="J5539" t="n">
        <v>36.45</v>
      </c>
      <c r="K5539" t="n">
        <v>81.23</v>
      </c>
      <c r="L5539" t="n">
        <v>48582.23</v>
      </c>
      <c r="M5539" t="n">
        <v>309.41</v>
      </c>
      <c r="N5539" t="n">
        <v>1725194.61</v>
      </c>
      <c r="O5539" t="n">
        <v>87.48</v>
      </c>
      <c r="P5539" t="n">
        <v>8.23</v>
      </c>
      <c r="Q5539" t="n">
        <v>110.38</v>
      </c>
      <c r="R5539" t="n">
        <v>259.961</v>
      </c>
      <c r="S5539" t="n">
        <v>278.682</v>
      </c>
      <c r="T5539" t="n">
        <v>514.226</v>
      </c>
    </row>
    <row r="5540">
      <c r="A5540" s="142" t="n">
        <v>44295</v>
      </c>
      <c r="B5540" t="n">
        <v>292.15</v>
      </c>
      <c r="C5540" t="n">
        <v>468.62</v>
      </c>
      <c r="D5540" t="n">
        <v>323.8</v>
      </c>
      <c r="E5540" t="n">
        <v>206.69</v>
      </c>
      <c r="F5540" t="n">
        <v>190.54</v>
      </c>
      <c r="G5540" t="n">
        <v>196.22</v>
      </c>
      <c r="H5540" t="n">
        <v>158.19</v>
      </c>
      <c r="I5540" t="n">
        <v>195.26</v>
      </c>
      <c r="J5540" t="n">
        <v>36.54</v>
      </c>
      <c r="K5540" t="n">
        <v>81.20999999999999</v>
      </c>
      <c r="L5540" t="n">
        <v>48155.18</v>
      </c>
      <c r="M5540" t="n">
        <v>307.58</v>
      </c>
      <c r="N5540" t="n">
        <v>1729417.37</v>
      </c>
      <c r="O5540" t="n">
        <v>87.75</v>
      </c>
      <c r="P5540" t="n">
        <v>8.25</v>
      </c>
      <c r="Q5540" t="n">
        <v>110.08</v>
      </c>
      <c r="R5540" t="n">
        <v>260.225</v>
      </c>
      <c r="S5540" t="n">
        <v>279.749</v>
      </c>
      <c r="T5540" t="n">
        <v>509.602</v>
      </c>
    </row>
    <row r="5541">
      <c r="A5541" s="142" t="n">
        <v>44298</v>
      </c>
      <c r="B5541" t="n">
        <v>291.81</v>
      </c>
      <c r="C5541" t="n">
        <v>468.05</v>
      </c>
      <c r="D5541" t="n">
        <v>323.425</v>
      </c>
      <c r="E5541" t="n">
        <v>206.45</v>
      </c>
      <c r="F5541" t="n">
        <v>190.33</v>
      </c>
      <c r="G5541" t="n">
        <v>195.87</v>
      </c>
      <c r="H5541" t="n">
        <v>157.37</v>
      </c>
      <c r="I5541" t="n">
        <v>194.21</v>
      </c>
      <c r="J5541" t="n">
        <v>36.25</v>
      </c>
      <c r="K5541" t="n">
        <v>79.59</v>
      </c>
      <c r="L5541" t="n">
        <v>47696.12</v>
      </c>
      <c r="M5541" t="n">
        <v>302.71</v>
      </c>
      <c r="N5541" t="n">
        <v>1694052.5</v>
      </c>
      <c r="O5541" t="n">
        <v>86.12</v>
      </c>
      <c r="P5541" t="n">
        <v>8.08</v>
      </c>
      <c r="Q5541" t="n">
        <v>108.95</v>
      </c>
      <c r="R5541" t="n">
        <v>259.096</v>
      </c>
      <c r="S5541" t="n">
        <v>278.875</v>
      </c>
      <c r="T5541" t="n">
        <v>505.767</v>
      </c>
    </row>
    <row r="5542">
      <c r="A5542" s="142" t="n">
        <v>44299</v>
      </c>
      <c r="B5542" t="n">
        <v>284.47</v>
      </c>
      <c r="C5542" t="n">
        <v>456.28</v>
      </c>
      <c r="D5542" t="n">
        <v>318.935</v>
      </c>
      <c r="E5542" t="n">
        <v>201.26</v>
      </c>
      <c r="F5542" t="n">
        <v>185.55</v>
      </c>
      <c r="G5542" t="n">
        <v>191.23</v>
      </c>
      <c r="H5542" t="n">
        <v>154.44</v>
      </c>
      <c r="I5542" t="n">
        <v>190.59</v>
      </c>
      <c r="J5542" t="n">
        <v>36.7</v>
      </c>
      <c r="K5542" t="n">
        <v>80.42</v>
      </c>
      <c r="L5542" t="n">
        <v>48010.74</v>
      </c>
      <c r="M5542" t="n">
        <v>306.03</v>
      </c>
      <c r="N5542" t="n">
        <v>1719664.46</v>
      </c>
      <c r="O5542" t="n">
        <v>87.69</v>
      </c>
      <c r="P5542" t="n">
        <v>8.17</v>
      </c>
      <c r="Q5542" t="n">
        <v>110.09</v>
      </c>
      <c r="R5542" t="n">
        <v>259.246</v>
      </c>
      <c r="S5542" t="n">
        <v>279.419</v>
      </c>
      <c r="T5542" t="n">
        <v>505.632</v>
      </c>
    </row>
    <row r="5543">
      <c r="A5543" s="142" t="n">
        <v>44300</v>
      </c>
      <c r="B5543" t="n">
        <v>288.47</v>
      </c>
      <c r="C5543" t="n">
        <v>462.68</v>
      </c>
      <c r="D5543" t="n">
        <v>321.17</v>
      </c>
      <c r="E5543" t="n">
        <v>204.09</v>
      </c>
      <c r="F5543" t="n">
        <v>188.16</v>
      </c>
      <c r="G5543" t="n">
        <v>194.22</v>
      </c>
      <c r="H5543" t="n">
        <v>155.65</v>
      </c>
      <c r="I5543" t="n">
        <v>192.1</v>
      </c>
      <c r="J5543" t="n">
        <v>36.47</v>
      </c>
      <c r="K5543" t="n">
        <v>80.58</v>
      </c>
      <c r="L5543" t="n">
        <v>48044.8</v>
      </c>
      <c r="M5543" t="n">
        <v>302.48</v>
      </c>
      <c r="N5543" t="n">
        <v>1706940.4</v>
      </c>
      <c r="O5543" t="n">
        <v>87.02</v>
      </c>
      <c r="P5543" t="n">
        <v>8.16</v>
      </c>
      <c r="Q5543" t="n">
        <v>109.9</v>
      </c>
      <c r="R5543" t="n">
        <v>259.773</v>
      </c>
      <c r="S5543" t="n">
        <v>278.406</v>
      </c>
      <c r="T5543" t="n">
        <v>508.722</v>
      </c>
    </row>
    <row r="5544">
      <c r="A5544" s="142" t="n">
        <v>44301</v>
      </c>
      <c r="B5544" t="n">
        <v>286.18</v>
      </c>
      <c r="C5544" t="n">
        <v>459</v>
      </c>
      <c r="D5544" t="n">
        <v>326.885</v>
      </c>
      <c r="E5544" t="n">
        <v>202.47</v>
      </c>
      <c r="F5544" t="n">
        <v>186.67</v>
      </c>
      <c r="G5544" t="n">
        <v>193.36</v>
      </c>
      <c r="H5544" t="n">
        <v>157.85</v>
      </c>
      <c r="I5544" t="n">
        <v>194.79</v>
      </c>
      <c r="J5544" t="n">
        <v>37.04</v>
      </c>
      <c r="K5544" t="n">
        <v>83.40000000000001</v>
      </c>
      <c r="L5544" t="n">
        <v>48945.38</v>
      </c>
      <c r="M5544" t="n">
        <v>313.24</v>
      </c>
      <c r="N5544" t="n">
        <v>1771941.42</v>
      </c>
      <c r="O5544" t="n">
        <v>90.22</v>
      </c>
      <c r="P5544" t="n">
        <v>8.44</v>
      </c>
      <c r="Q5544" t="n">
        <v>111.29</v>
      </c>
      <c r="R5544" t="n">
        <v>261.021</v>
      </c>
      <c r="S5544" t="n">
        <v>280.836</v>
      </c>
      <c r="T5544" t="n">
        <v>510.405</v>
      </c>
    </row>
    <row r="5545">
      <c r="A5545" s="142" t="n">
        <v>44302</v>
      </c>
      <c r="B5545" t="n">
        <v>295.73</v>
      </c>
      <c r="C5545" t="n">
        <v>474.32</v>
      </c>
      <c r="D5545" t="n">
        <v>332.215</v>
      </c>
      <c r="E5545" t="n">
        <v>209.23</v>
      </c>
      <c r="F5545" t="n">
        <v>192.91</v>
      </c>
      <c r="G5545" t="n">
        <v>199.87</v>
      </c>
      <c r="H5545" t="n">
        <v>161.2</v>
      </c>
      <c r="I5545" t="n">
        <v>198.96</v>
      </c>
      <c r="J5545" t="n">
        <v>37.68</v>
      </c>
      <c r="K5545" t="n">
        <v>84.06</v>
      </c>
      <c r="L5545" t="n">
        <v>49339.99</v>
      </c>
      <c r="M5545" t="n">
        <v>315.3</v>
      </c>
      <c r="N5545" t="n">
        <v>1789996.6</v>
      </c>
      <c r="O5545" t="n">
        <v>91.45</v>
      </c>
      <c r="P5545" t="n">
        <v>8.550000000000001</v>
      </c>
      <c r="Q5545" t="n">
        <v>113.01</v>
      </c>
      <c r="R5545" t="n">
        <v>263.451</v>
      </c>
      <c r="S5545" t="n">
        <v>281.792</v>
      </c>
      <c r="T5545" t="n">
        <v>512.914</v>
      </c>
    </row>
    <row r="5546">
      <c r="A5546" s="142" t="n">
        <v>44305</v>
      </c>
      <c r="B5546" t="n">
        <v>298.29</v>
      </c>
      <c r="C5546" t="n">
        <v>478.4</v>
      </c>
      <c r="D5546" t="n">
        <v>332.37</v>
      </c>
      <c r="E5546" t="n">
        <v>211.05</v>
      </c>
      <c r="F5546" t="n">
        <v>194.59</v>
      </c>
      <c r="G5546" t="n">
        <v>201.76</v>
      </c>
      <c r="H5546" t="n">
        <v>161.72</v>
      </c>
      <c r="I5546" t="n">
        <v>199.62</v>
      </c>
      <c r="J5546" t="n">
        <v>37.83</v>
      </c>
      <c r="K5546" t="n">
        <v>83.45</v>
      </c>
      <c r="L5546" t="n">
        <v>49258.56</v>
      </c>
      <c r="M5546" t="n">
        <v>313.76</v>
      </c>
      <c r="N5546" t="n">
        <v>1761459.56</v>
      </c>
      <c r="O5546" t="n">
        <v>91.05</v>
      </c>
      <c r="P5546" t="n">
        <v>8.470000000000001</v>
      </c>
      <c r="Q5546" t="n">
        <v>113.61</v>
      </c>
      <c r="R5546" t="n">
        <v>263.46</v>
      </c>
      <c r="S5546" t="n">
        <v>280.118</v>
      </c>
      <c r="T5546" t="n">
        <v>511.158</v>
      </c>
    </row>
    <row r="5547">
      <c r="A5547" s="142" t="n">
        <v>44306</v>
      </c>
      <c r="B5547" t="n">
        <v>296</v>
      </c>
      <c r="C5547" t="n">
        <v>474.71</v>
      </c>
      <c r="D5547" t="n">
        <v>330.48</v>
      </c>
      <c r="E5547" t="n">
        <v>209.43</v>
      </c>
      <c r="F5547" t="n">
        <v>193.1</v>
      </c>
      <c r="G5547" t="n">
        <v>200.88</v>
      </c>
      <c r="H5547" t="n">
        <v>160.96</v>
      </c>
      <c r="I5547" t="n">
        <v>198.7</v>
      </c>
      <c r="J5547" t="n">
        <v>37.68</v>
      </c>
      <c r="K5547" t="n">
        <v>83.53</v>
      </c>
      <c r="L5547" t="n">
        <v>49042.92</v>
      </c>
      <c r="M5547" t="n">
        <v>315.76</v>
      </c>
      <c r="N5547" t="n">
        <v>1773051.64</v>
      </c>
      <c r="O5547" t="n">
        <v>92.26000000000001</v>
      </c>
      <c r="P5547" t="n">
        <v>8.449999999999999</v>
      </c>
      <c r="Q5547" t="n">
        <v>113.18</v>
      </c>
      <c r="R5547" t="n">
        <v>258.476</v>
      </c>
      <c r="S5547" t="n">
        <v>277.097</v>
      </c>
      <c r="T5547" t="n">
        <v>509.592</v>
      </c>
    </row>
    <row r="5548">
      <c r="A5548" s="142" t="n">
        <v>44307</v>
      </c>
      <c r="B5548" t="n">
        <v>297.48</v>
      </c>
      <c r="C5548" t="n">
        <v>477.07</v>
      </c>
      <c r="D5548" t="n">
        <v>332.13</v>
      </c>
      <c r="E5548" t="n">
        <v>210.47</v>
      </c>
      <c r="F5548" t="n">
        <v>194.07</v>
      </c>
      <c r="G5548" t="n">
        <v>202.37</v>
      </c>
      <c r="H5548" t="n">
        <v>158.59</v>
      </c>
      <c r="I5548" t="n">
        <v>195.77</v>
      </c>
      <c r="J5548" t="n">
        <v>38.5</v>
      </c>
      <c r="K5548" t="n">
        <v>84.3</v>
      </c>
      <c r="L5548" t="n">
        <v>50081.95</v>
      </c>
      <c r="M5548" t="n">
        <v>320.71</v>
      </c>
      <c r="N5548" t="n">
        <v>1813327.83</v>
      </c>
      <c r="O5548" t="n">
        <v>93.63</v>
      </c>
      <c r="P5548" t="n">
        <v>8.67</v>
      </c>
      <c r="Q5548" t="n">
        <v>115.37</v>
      </c>
      <c r="R5548" t="n">
        <v>260.327</v>
      </c>
      <c r="S5548" t="n">
        <v>278.705</v>
      </c>
      <c r="T5548" t="n">
        <v>506.376</v>
      </c>
    </row>
    <row r="5549">
      <c r="A5549" s="142" t="n">
        <v>44308</v>
      </c>
      <c r="B5549" t="n">
        <v>304.61</v>
      </c>
      <c r="C5549" t="n">
        <v>488.5</v>
      </c>
      <c r="D5549" t="n">
        <v>340.1</v>
      </c>
      <c r="E5549" t="n">
        <v>215.52</v>
      </c>
      <c r="F5549" t="n">
        <v>198.72</v>
      </c>
      <c r="G5549" t="n">
        <v>206.88</v>
      </c>
      <c r="H5549" t="n">
        <v>161.14</v>
      </c>
      <c r="I5549" t="n">
        <v>198.91</v>
      </c>
      <c r="J5549" t="n">
        <v>38.17</v>
      </c>
      <c r="K5549" t="n">
        <v>83.51000000000001</v>
      </c>
      <c r="L5549" t="n">
        <v>49638.78</v>
      </c>
      <c r="M5549" t="n">
        <v>316.69</v>
      </c>
      <c r="N5549" t="n">
        <v>1781837.42</v>
      </c>
      <c r="O5549" t="n">
        <v>92.28</v>
      </c>
      <c r="P5549" t="n">
        <v>8.550000000000001</v>
      </c>
      <c r="Q5549" t="n">
        <v>115.03</v>
      </c>
      <c r="R5549" t="n">
        <v>262.046</v>
      </c>
      <c r="S5549" t="n">
        <v>278.238</v>
      </c>
      <c r="T5549" t="n">
        <v>508.442</v>
      </c>
    </row>
    <row r="5550">
      <c r="A5550" s="142" t="n">
        <v>44309</v>
      </c>
      <c r="B5550" t="n">
        <v>300.18</v>
      </c>
      <c r="C5550" t="n">
        <v>481.4</v>
      </c>
      <c r="D5550" t="n">
        <v>335.17</v>
      </c>
      <c r="E5550" t="n">
        <v>212.39</v>
      </c>
      <c r="F5550" t="n">
        <v>195.84</v>
      </c>
      <c r="G5550" t="n">
        <v>203.78</v>
      </c>
      <c r="H5550" t="n">
        <v>160.13</v>
      </c>
      <c r="I5550" t="n">
        <v>197.64</v>
      </c>
      <c r="J5550" t="n">
        <v>37.91</v>
      </c>
      <c r="K5550" t="n">
        <v>83.13</v>
      </c>
      <c r="L5550" t="n">
        <v>49814.63</v>
      </c>
      <c r="M5550" t="n">
        <v>314.92</v>
      </c>
      <c r="N5550" t="n">
        <v>1761139.18</v>
      </c>
      <c r="O5550" t="n">
        <v>91.3</v>
      </c>
      <c r="P5550" t="n">
        <v>8.5</v>
      </c>
      <c r="Q5550" t="n">
        <v>114.49</v>
      </c>
      <c r="R5550" t="n">
        <v>261.683</v>
      </c>
      <c r="S5550" t="n">
        <v>279.767</v>
      </c>
      <c r="T5550" t="n">
        <v>511.71</v>
      </c>
    </row>
    <row r="5551">
      <c r="A5551" s="142" t="n">
        <v>44312</v>
      </c>
      <c r="B5551" t="n">
        <v>297.97</v>
      </c>
      <c r="C5551" t="n">
        <v>477.82</v>
      </c>
      <c r="D5551" t="n">
        <v>332.71</v>
      </c>
      <c r="E5551" t="n">
        <v>210.83</v>
      </c>
      <c r="F5551" t="n">
        <v>194.42</v>
      </c>
      <c r="G5551" t="n">
        <v>202.73</v>
      </c>
      <c r="H5551" t="n">
        <v>161.1</v>
      </c>
      <c r="I5551" t="n">
        <v>198.86</v>
      </c>
      <c r="J5551" t="n">
        <v>37.44</v>
      </c>
      <c r="K5551" t="n">
        <v>83.52</v>
      </c>
      <c r="L5551" t="n">
        <v>50179.65</v>
      </c>
      <c r="M5551" t="n">
        <v>313.48</v>
      </c>
      <c r="N5551" t="n">
        <v>1772197.06</v>
      </c>
      <c r="O5551" t="n">
        <v>91.09999999999999</v>
      </c>
      <c r="P5551" t="n">
        <v>8.5</v>
      </c>
      <c r="Q5551" t="n">
        <v>113.12</v>
      </c>
      <c r="R5551" t="n">
        <v>262.281</v>
      </c>
      <c r="S5551" t="n">
        <v>280.038</v>
      </c>
      <c r="T5551" t="n">
        <v>513.194</v>
      </c>
    </row>
    <row r="5552">
      <c r="A5552" s="142" t="n">
        <v>44313</v>
      </c>
      <c r="B5552" t="n">
        <v>297.48</v>
      </c>
      <c r="C5552" t="n">
        <v>477.03</v>
      </c>
      <c r="D5552" t="n">
        <v>332.17</v>
      </c>
      <c r="E5552" t="n">
        <v>210.49</v>
      </c>
      <c r="F5552" t="n">
        <v>194.1</v>
      </c>
      <c r="G5552" t="n">
        <v>202.96</v>
      </c>
      <c r="H5552" t="n">
        <v>163.72</v>
      </c>
      <c r="I5552" t="n">
        <v>202.04</v>
      </c>
      <c r="J5552" t="n">
        <v>37.39</v>
      </c>
      <c r="K5552" t="n">
        <v>82.48</v>
      </c>
      <c r="L5552" t="n">
        <v>50439.73</v>
      </c>
      <c r="M5552" t="n">
        <v>308.64</v>
      </c>
      <c r="N5552" t="n">
        <v>1739723.77</v>
      </c>
      <c r="O5552" t="n">
        <v>89.23999999999999</v>
      </c>
      <c r="P5552" t="n">
        <v>8.359999999999999</v>
      </c>
      <c r="Q5552" t="n">
        <v>112.75</v>
      </c>
      <c r="R5552" t="n">
        <v>262.179</v>
      </c>
      <c r="S5552" t="n">
        <v>279.766</v>
      </c>
      <c r="T5552" t="n">
        <v>513.7569999999999</v>
      </c>
    </row>
    <row r="5553">
      <c r="A5553" s="142" t="n">
        <v>44314</v>
      </c>
      <c r="B5553" t="n">
        <v>290.96</v>
      </c>
      <c r="C5553" t="n">
        <v>466.56</v>
      </c>
      <c r="D5553" t="n">
        <v>324.89</v>
      </c>
      <c r="E5553" t="n">
        <v>205.87</v>
      </c>
      <c r="F5553" t="n">
        <v>189.85</v>
      </c>
      <c r="G5553" t="n">
        <v>198.5</v>
      </c>
      <c r="H5553" t="n">
        <v>161.94</v>
      </c>
      <c r="I5553" t="n">
        <v>199.86</v>
      </c>
      <c r="J5553" t="n">
        <v>36.68</v>
      </c>
      <c r="K5553" t="n">
        <v>82.58</v>
      </c>
      <c r="L5553" t="n">
        <v>49858.62</v>
      </c>
      <c r="M5553" t="n">
        <v>309.32</v>
      </c>
      <c r="N5553" t="n">
        <v>1751797.16</v>
      </c>
      <c r="O5553" t="n">
        <v>89.38</v>
      </c>
      <c r="P5553" t="n">
        <v>8.35</v>
      </c>
      <c r="Q5553" t="n">
        <v>111.16</v>
      </c>
      <c r="R5553" t="n">
        <v>262.289</v>
      </c>
      <c r="S5553" t="n">
        <v>279.667</v>
      </c>
      <c r="T5553" t="n">
        <v>514.583</v>
      </c>
    </row>
    <row r="5554">
      <c r="A5554" s="142" t="n">
        <v>44315</v>
      </c>
      <c r="B5554" t="n">
        <v>290.82</v>
      </c>
      <c r="C5554" t="n">
        <v>466.32</v>
      </c>
      <c r="D5554" t="n">
        <v>324.73</v>
      </c>
      <c r="E5554" t="n">
        <v>205.78</v>
      </c>
      <c r="F5554" t="n">
        <v>189.76</v>
      </c>
      <c r="G5554" t="n">
        <v>198.53</v>
      </c>
      <c r="H5554" t="n">
        <v>162.63</v>
      </c>
      <c r="I5554" t="n">
        <v>200.74</v>
      </c>
      <c r="J5554" t="n">
        <v>35.99</v>
      </c>
      <c r="K5554" t="n">
        <v>81.13</v>
      </c>
      <c r="L5554" t="n">
        <v>49727.37</v>
      </c>
      <c r="M5554" t="n">
        <v>300.87</v>
      </c>
      <c r="N5554" t="n">
        <v>1715956.27</v>
      </c>
      <c r="O5554" t="n">
        <v>87.90000000000001</v>
      </c>
      <c r="P5554" t="n">
        <v>8.25</v>
      </c>
      <c r="Q5554" t="n">
        <v>109.22</v>
      </c>
      <c r="R5554" t="n">
        <v>261.672</v>
      </c>
      <c r="S5554" t="n">
        <v>280.104</v>
      </c>
      <c r="T5554" t="n">
        <v>513.504</v>
      </c>
    </row>
    <row r="5555">
      <c r="A5555" s="142" t="n">
        <v>44316</v>
      </c>
      <c r="B5555" t="n">
        <v>284.08</v>
      </c>
      <c r="C5555" t="n">
        <v>455.51</v>
      </c>
      <c r="D5555" t="n">
        <v>317.22</v>
      </c>
      <c r="E5555" t="n">
        <v>201.01</v>
      </c>
      <c r="F5555" t="n">
        <v>185.37</v>
      </c>
      <c r="G5555" t="n">
        <v>194.31</v>
      </c>
      <c r="H5555" t="n">
        <v>160.98</v>
      </c>
      <c r="I5555" t="n">
        <v>198.66</v>
      </c>
      <c r="J5555" t="n">
        <v>36</v>
      </c>
      <c r="K5555" t="n">
        <v>80.2</v>
      </c>
      <c r="L5555" t="n">
        <v>49716.77</v>
      </c>
      <c r="M5555" t="n">
        <v>297.7</v>
      </c>
      <c r="N5555" t="n">
        <v>1704590.38</v>
      </c>
      <c r="O5555" t="n">
        <v>86.91</v>
      </c>
      <c r="P5555" t="n">
        <v>8.19</v>
      </c>
      <c r="Q5555" t="n">
        <v>108.95</v>
      </c>
      <c r="R5555" t="n">
        <v>260.883</v>
      </c>
      <c r="S5555" t="n">
        <v>279.373</v>
      </c>
      <c r="T5555" t="n">
        <v>510.284</v>
      </c>
    </row>
    <row r="5556">
      <c r="A5556" s="142" t="n">
        <v>44319</v>
      </c>
      <c r="B5556" t="n">
        <v>281.71</v>
      </c>
      <c r="C5556" t="n">
        <v>451.68</v>
      </c>
      <c r="D5556" t="n">
        <v>314.58</v>
      </c>
      <c r="E5556" t="n">
        <v>199.33</v>
      </c>
      <c r="F5556" t="n">
        <v>183.83</v>
      </c>
      <c r="G5556" t="n">
        <v>191.51</v>
      </c>
      <c r="H5556" t="n">
        <v>160.75</v>
      </c>
      <c r="I5556" t="n">
        <v>198.4</v>
      </c>
      <c r="J5556" t="n">
        <v>36.51</v>
      </c>
      <c r="K5556" t="n">
        <v>83.39</v>
      </c>
      <c r="L5556" t="n">
        <v>49716.77</v>
      </c>
      <c r="M5556" t="n">
        <v>308.71</v>
      </c>
      <c r="N5556" t="n">
        <v>1769802.82</v>
      </c>
      <c r="O5556" t="n">
        <v>90.48</v>
      </c>
      <c r="P5556" t="n">
        <v>8.43</v>
      </c>
      <c r="Q5556" t="n">
        <v>110.01</v>
      </c>
      <c r="R5556" t="n">
        <v>262.384</v>
      </c>
      <c r="S5556" t="n">
        <v>279.124</v>
      </c>
      <c r="T5556" t="n">
        <v>505.483</v>
      </c>
    </row>
    <row r="5557">
      <c r="A5557" s="142" t="n">
        <v>44320</v>
      </c>
      <c r="B5557" t="n">
        <v>291.88</v>
      </c>
      <c r="C5557" t="n">
        <v>467.99</v>
      </c>
      <c r="D5557" t="n">
        <v>325.95</v>
      </c>
      <c r="E5557" t="n">
        <v>206.54</v>
      </c>
      <c r="F5557" t="n">
        <v>190.48</v>
      </c>
      <c r="G5557" t="n">
        <v>199.02</v>
      </c>
      <c r="H5557" t="n">
        <v>163</v>
      </c>
      <c r="I5557" t="n">
        <v>201.13</v>
      </c>
      <c r="J5557" t="n">
        <v>37.22</v>
      </c>
      <c r="K5557" t="n">
        <v>83.12</v>
      </c>
      <c r="L5557" t="n">
        <v>50376.8</v>
      </c>
      <c r="M5557" t="n">
        <v>304.11</v>
      </c>
      <c r="N5557" t="n">
        <v>1748042.17</v>
      </c>
      <c r="O5557" t="n">
        <v>89.19</v>
      </c>
      <c r="P5557" t="n">
        <v>8.369999999999999</v>
      </c>
      <c r="Q5557" t="n">
        <v>111.84</v>
      </c>
      <c r="R5557" t="n">
        <v>258.809</v>
      </c>
      <c r="S5557" t="n">
        <v>277.845</v>
      </c>
      <c r="T5557" t="n">
        <v>505.799</v>
      </c>
    </row>
    <row r="5558">
      <c r="A5558" s="142" t="n">
        <v>44321</v>
      </c>
      <c r="B5558" t="n">
        <v>289.06</v>
      </c>
      <c r="C5558" t="n">
        <v>463.45</v>
      </c>
      <c r="D5558" t="n">
        <v>322.8</v>
      </c>
      <c r="E5558" t="n">
        <v>204.54</v>
      </c>
      <c r="F5558" t="n">
        <v>188.64</v>
      </c>
      <c r="G5558" t="n">
        <v>196.42</v>
      </c>
      <c r="H5558" t="n">
        <v>162.73</v>
      </c>
      <c r="I5558" t="n">
        <v>200.79</v>
      </c>
      <c r="J5558" t="n">
        <v>36.75</v>
      </c>
      <c r="K5558" t="n">
        <v>84.51000000000001</v>
      </c>
      <c r="L5558" t="n">
        <v>50408.39</v>
      </c>
      <c r="M5558" t="n">
        <v>306.32</v>
      </c>
      <c r="N5558" t="n">
        <v>1761457.68</v>
      </c>
      <c r="O5558" t="n">
        <v>89.84999999999999</v>
      </c>
      <c r="P5558" t="n">
        <v>8.4</v>
      </c>
      <c r="Q5558" t="n">
        <v>110.91</v>
      </c>
      <c r="R5558" t="n">
        <v>263.705</v>
      </c>
      <c r="S5558" t="n">
        <v>279.296</v>
      </c>
      <c r="T5558" t="n">
        <v>506.229</v>
      </c>
    </row>
    <row r="5559">
      <c r="A5559" s="142" t="n">
        <v>44322</v>
      </c>
      <c r="B5559" t="n">
        <v>291.04</v>
      </c>
      <c r="C5559" t="n">
        <v>466.63</v>
      </c>
      <c r="D5559" t="n">
        <v>325.02</v>
      </c>
      <c r="E5559" t="n">
        <v>205.95</v>
      </c>
      <c r="F5559" t="n">
        <v>189.94</v>
      </c>
      <c r="G5559" t="n">
        <v>197.32</v>
      </c>
      <c r="H5559" t="n">
        <v>165.24</v>
      </c>
      <c r="I5559" t="n">
        <v>203.91</v>
      </c>
      <c r="J5559" t="n">
        <v>37.88</v>
      </c>
      <c r="K5559" t="n">
        <v>86.29000000000001</v>
      </c>
      <c r="L5559" t="n">
        <v>51265.71</v>
      </c>
      <c r="M5559" t="n">
        <v>313.83</v>
      </c>
      <c r="N5559" t="n">
        <v>1811513.02</v>
      </c>
      <c r="O5559" t="n">
        <v>92.84</v>
      </c>
      <c r="P5559" t="n">
        <v>8.57</v>
      </c>
      <c r="Q5559" t="n">
        <v>113.47</v>
      </c>
      <c r="R5559" t="n">
        <v>263.62</v>
      </c>
      <c r="S5559" t="n">
        <v>279.897</v>
      </c>
      <c r="T5559" t="n">
        <v>506.937</v>
      </c>
    </row>
    <row r="5560">
      <c r="A5560" s="142" t="n">
        <v>44323</v>
      </c>
      <c r="B5560" t="n">
        <v>300.95</v>
      </c>
      <c r="C5560" t="n">
        <v>482.51</v>
      </c>
      <c r="D5560" t="n">
        <v>336.09</v>
      </c>
      <c r="E5560" t="n">
        <v>212.96</v>
      </c>
      <c r="F5560" t="n">
        <v>196.41</v>
      </c>
      <c r="G5560" t="n">
        <v>204.96</v>
      </c>
      <c r="H5560" t="n">
        <v>167.09</v>
      </c>
      <c r="I5560" t="n">
        <v>206.21</v>
      </c>
      <c r="J5560" t="n">
        <v>38.36</v>
      </c>
      <c r="K5560" t="n">
        <v>88.77</v>
      </c>
      <c r="L5560" t="n">
        <v>51319.24</v>
      </c>
      <c r="M5560" t="n">
        <v>319.41</v>
      </c>
      <c r="N5560" t="n">
        <v>1831160.47</v>
      </c>
      <c r="O5560" t="n">
        <v>94.62</v>
      </c>
      <c r="P5560" t="n">
        <v>8.65</v>
      </c>
      <c r="Q5560" t="n">
        <v>115.31</v>
      </c>
      <c r="R5560" t="n">
        <v>265.952</v>
      </c>
      <c r="S5560" t="n">
        <v>280.483</v>
      </c>
      <c r="T5560" t="n">
        <v>506.393</v>
      </c>
    </row>
    <row r="5561">
      <c r="A5561" s="142" t="n">
        <v>44326</v>
      </c>
      <c r="B5561" t="n">
        <v>304.97</v>
      </c>
      <c r="C5561" t="n">
        <v>488.92</v>
      </c>
      <c r="D5561" t="n">
        <v>340.59</v>
      </c>
      <c r="E5561" t="n">
        <v>215.81</v>
      </c>
      <c r="F5561" t="n">
        <v>199.05</v>
      </c>
      <c r="G5561" t="n">
        <v>209.14</v>
      </c>
      <c r="H5561" t="n">
        <v>169.64</v>
      </c>
      <c r="I5561" t="n">
        <v>209.34</v>
      </c>
      <c r="J5561" t="n">
        <v>38.5</v>
      </c>
      <c r="K5561" t="n">
        <v>87.73999999999999</v>
      </c>
      <c r="L5561" t="n">
        <v>51642.91</v>
      </c>
      <c r="M5561" t="n">
        <v>316.89</v>
      </c>
      <c r="N5561" t="n">
        <v>1821524.9</v>
      </c>
      <c r="O5561" t="n">
        <v>94.45999999999999</v>
      </c>
      <c r="P5561" t="n">
        <v>8.619999999999999</v>
      </c>
      <c r="Q5561" t="n">
        <v>116.07</v>
      </c>
      <c r="R5561" t="n">
        <v>266.35</v>
      </c>
      <c r="S5561" t="n">
        <v>278.579</v>
      </c>
      <c r="T5561" t="n">
        <v>504.858</v>
      </c>
    </row>
    <row r="5562">
      <c r="A5562" s="142" t="n">
        <v>44327</v>
      </c>
      <c r="B5562" t="n">
        <v>304.04</v>
      </c>
      <c r="C5562" t="n">
        <v>487.43</v>
      </c>
      <c r="D5562" t="n">
        <v>339.56</v>
      </c>
      <c r="E5562" t="n">
        <v>215.15</v>
      </c>
      <c r="F5562" t="n">
        <v>198.44</v>
      </c>
      <c r="G5562" t="n">
        <v>208.82</v>
      </c>
      <c r="H5562" t="n">
        <v>169.71</v>
      </c>
      <c r="I5562" t="n">
        <v>209.43</v>
      </c>
      <c r="J5562" t="n">
        <v>37.83</v>
      </c>
      <c r="K5562" t="n">
        <v>88.02</v>
      </c>
      <c r="L5562" t="n">
        <v>51329.61</v>
      </c>
      <c r="M5562" t="n">
        <v>319.57</v>
      </c>
      <c r="N5562" t="n">
        <v>1835385.12</v>
      </c>
      <c r="O5562" t="n">
        <v>94.84999999999999</v>
      </c>
      <c r="P5562" t="n">
        <v>8.640000000000001</v>
      </c>
      <c r="Q5562" t="n">
        <v>114.38</v>
      </c>
      <c r="R5562" t="n">
        <v>261.07</v>
      </c>
      <c r="S5562" t="n">
        <v>275.376</v>
      </c>
      <c r="T5562" t="n">
        <v>498.465</v>
      </c>
    </row>
    <row r="5563">
      <c r="A5563" s="142" t="n">
        <v>44328</v>
      </c>
      <c r="B5563" t="n">
        <v>305.96</v>
      </c>
      <c r="C5563" t="n">
        <v>490.49</v>
      </c>
      <c r="D5563" t="n">
        <v>341.7</v>
      </c>
      <c r="E5563" t="n">
        <v>216.51</v>
      </c>
      <c r="F5563" t="n">
        <v>199.7</v>
      </c>
      <c r="G5563" t="n">
        <v>210.15</v>
      </c>
      <c r="H5563" t="n">
        <v>169.86</v>
      </c>
      <c r="I5563" t="n">
        <v>209.61</v>
      </c>
      <c r="J5563" t="n">
        <v>38.13</v>
      </c>
      <c r="K5563" t="n">
        <v>86.56</v>
      </c>
      <c r="L5563" t="n">
        <v>50606.34</v>
      </c>
      <c r="M5563" t="n">
        <v>315.08</v>
      </c>
      <c r="N5563" t="n">
        <v>1799811.94</v>
      </c>
      <c r="O5563" t="n">
        <v>93.27</v>
      </c>
      <c r="P5563" t="n">
        <v>8.48</v>
      </c>
      <c r="Q5563" t="n">
        <v>114.83</v>
      </c>
      <c r="R5563" t="n">
        <v>262.084</v>
      </c>
      <c r="S5563" t="n">
        <v>272.715</v>
      </c>
      <c r="T5563" t="n">
        <v>496.777</v>
      </c>
    </row>
    <row r="5564">
      <c r="A5564" s="142" t="n">
        <v>44329</v>
      </c>
      <c r="B5564" t="n">
        <v>305.96</v>
      </c>
      <c r="C5564" t="n">
        <v>490.49</v>
      </c>
      <c r="D5564" t="n">
        <v>341.7</v>
      </c>
      <c r="E5564" t="n">
        <v>216.51</v>
      </c>
      <c r="F5564" t="n">
        <v>199.7</v>
      </c>
      <c r="G5564" t="n">
        <v>210.15</v>
      </c>
      <c r="H5564" t="n">
        <v>169.86</v>
      </c>
      <c r="I5564" t="n">
        <v>209.61</v>
      </c>
      <c r="J5564" t="n">
        <v>38.13</v>
      </c>
      <c r="K5564" t="n">
        <v>86.56</v>
      </c>
      <c r="L5564" t="n">
        <v>50606.34</v>
      </c>
      <c r="M5564" t="n">
        <v>315.08</v>
      </c>
      <c r="N5564" t="n">
        <v>1799811.94</v>
      </c>
      <c r="O5564" t="n">
        <v>93.27</v>
      </c>
      <c r="P5564" t="n">
        <v>8.449999999999999</v>
      </c>
      <c r="Q5564" t="n">
        <v>114.83</v>
      </c>
      <c r="R5564" t="n">
        <v>261.801</v>
      </c>
      <c r="S5564" t="n">
        <v>273.521</v>
      </c>
      <c r="T5564" t="n">
        <v>488.401</v>
      </c>
    </row>
    <row r="5565">
      <c r="A5565" s="142" t="n">
        <v>44330</v>
      </c>
      <c r="B5565" t="n">
        <v>299.8</v>
      </c>
      <c r="C5565" t="n">
        <v>480.6</v>
      </c>
      <c r="D5565" t="n">
        <v>334.83</v>
      </c>
      <c r="E5565" t="n">
        <v>212.15</v>
      </c>
      <c r="F5565" t="n">
        <v>195.69</v>
      </c>
      <c r="G5565" t="n">
        <v>204.46</v>
      </c>
      <c r="H5565" t="n">
        <v>164.47</v>
      </c>
      <c r="I5565" t="n">
        <v>202.95</v>
      </c>
      <c r="J5565" t="n">
        <v>37.86</v>
      </c>
      <c r="K5565" t="n">
        <v>87.16</v>
      </c>
      <c r="L5565" t="n">
        <v>50941.39</v>
      </c>
      <c r="M5565" t="n">
        <v>321.53</v>
      </c>
      <c r="N5565" t="n">
        <v>1821825.76</v>
      </c>
      <c r="O5565" t="n">
        <v>95.37</v>
      </c>
      <c r="P5565" t="n">
        <v>8.59</v>
      </c>
      <c r="Q5565" t="n">
        <v>114.12</v>
      </c>
      <c r="R5565" t="n">
        <v>264.985</v>
      </c>
      <c r="S5565" t="n">
        <v>276.379</v>
      </c>
      <c r="T5565" t="n">
        <v>491.556</v>
      </c>
    </row>
    <row r="5566">
      <c r="A5566" s="142" t="n">
        <v>44333</v>
      </c>
      <c r="B5566" t="n">
        <v>305.93</v>
      </c>
      <c r="C5566" t="n">
        <v>490.4</v>
      </c>
      <c r="D5566" t="n">
        <v>341.69</v>
      </c>
      <c r="E5566" t="n">
        <v>216.49</v>
      </c>
      <c r="F5566" t="n">
        <v>199.7</v>
      </c>
      <c r="G5566" t="n">
        <v>209.67</v>
      </c>
      <c r="H5566" t="n">
        <v>166.06</v>
      </c>
      <c r="I5566" t="n">
        <v>204.92</v>
      </c>
      <c r="J5566" t="n">
        <v>38.84</v>
      </c>
      <c r="K5566" t="n">
        <v>90.84</v>
      </c>
      <c r="L5566" t="n">
        <v>51789.26</v>
      </c>
      <c r="M5566" t="n">
        <v>335.55</v>
      </c>
      <c r="N5566" t="n">
        <v>1917026.53</v>
      </c>
      <c r="O5566" t="n">
        <v>100.08</v>
      </c>
      <c r="P5566" t="n">
        <v>8.92</v>
      </c>
      <c r="Q5566" t="n">
        <v>116.67</v>
      </c>
      <c r="R5566" t="n">
        <v>264.978</v>
      </c>
      <c r="S5566" t="n">
        <v>275.868</v>
      </c>
      <c r="T5566" t="n">
        <v>492.604</v>
      </c>
    </row>
    <row r="5567">
      <c r="A5567" s="142" t="n">
        <v>44334</v>
      </c>
      <c r="B5567" t="n">
        <v>323.81</v>
      </c>
      <c r="C5567" t="n">
        <v>519.0599999999999</v>
      </c>
      <c r="D5567" t="n">
        <v>361.67</v>
      </c>
      <c r="E5567" t="n">
        <v>229.15</v>
      </c>
      <c r="F5567" t="n">
        <v>211.38</v>
      </c>
      <c r="G5567" t="n">
        <v>222.14</v>
      </c>
      <c r="H5567" t="n">
        <v>169.78</v>
      </c>
      <c r="I5567" t="n">
        <v>209.51</v>
      </c>
      <c r="J5567" t="n">
        <v>39.62</v>
      </c>
      <c r="K5567" t="n">
        <v>91.11</v>
      </c>
      <c r="L5567" t="n">
        <v>51677.38</v>
      </c>
      <c r="M5567" t="n">
        <v>337.16</v>
      </c>
      <c r="N5567" t="n">
        <v>1908893.05</v>
      </c>
      <c r="O5567" t="n">
        <v>100.51</v>
      </c>
      <c r="P5567" t="n">
        <v>8.9</v>
      </c>
      <c r="Q5567" t="n">
        <v>118.64</v>
      </c>
      <c r="R5567" t="n">
        <v>265.351</v>
      </c>
      <c r="S5567" t="n">
        <v>274.353</v>
      </c>
      <c r="T5567" t="n">
        <v>497.776</v>
      </c>
    </row>
    <row r="5568">
      <c r="A5568" s="142" t="n">
        <v>44335</v>
      </c>
      <c r="B5568" t="n">
        <v>324.17</v>
      </c>
      <c r="C5568" t="n">
        <v>519.62</v>
      </c>
      <c r="D5568" t="n">
        <v>362.07</v>
      </c>
      <c r="E5568" t="n">
        <v>229.4</v>
      </c>
      <c r="F5568" t="n">
        <v>211.62</v>
      </c>
      <c r="G5568" t="n">
        <v>223.72</v>
      </c>
      <c r="H5568" t="n">
        <v>169.8</v>
      </c>
      <c r="I5568" t="n">
        <v>209.53</v>
      </c>
      <c r="J5568" t="n">
        <v>40.02</v>
      </c>
      <c r="K5568" t="n">
        <v>89.33</v>
      </c>
      <c r="L5568" t="n">
        <v>51414.9</v>
      </c>
      <c r="M5568" t="n">
        <v>333</v>
      </c>
      <c r="N5568" t="n">
        <v>1892912.49</v>
      </c>
      <c r="O5568" t="n">
        <v>100.09</v>
      </c>
      <c r="P5568" t="n">
        <v>8.74</v>
      </c>
      <c r="Q5568" t="n">
        <v>119.22</v>
      </c>
      <c r="R5568" t="n">
        <v>261.281</v>
      </c>
      <c r="S5568" t="n">
        <v>272.84</v>
      </c>
      <c r="T5568" t="n">
        <v>495.792</v>
      </c>
    </row>
    <row r="5569">
      <c r="A5569" s="142" t="n">
        <v>44336</v>
      </c>
      <c r="B5569" t="n">
        <v>319.06</v>
      </c>
      <c r="C5569" t="n">
        <v>511.43</v>
      </c>
      <c r="D5569" t="n">
        <v>356.38</v>
      </c>
      <c r="E5569" t="n">
        <v>225.79</v>
      </c>
      <c r="F5569" t="n">
        <v>208.29</v>
      </c>
      <c r="G5569" t="n">
        <v>220.15</v>
      </c>
      <c r="H5569" t="n">
        <v>165.39</v>
      </c>
      <c r="I5569" t="n">
        <v>204.08</v>
      </c>
      <c r="J5569" t="n">
        <v>39.81</v>
      </c>
      <c r="K5569" t="n">
        <v>89.93000000000001</v>
      </c>
      <c r="L5569" t="n">
        <v>51413.66</v>
      </c>
      <c r="M5569" t="n">
        <v>334.87</v>
      </c>
      <c r="N5569" t="n">
        <v>1914074.91</v>
      </c>
      <c r="O5569" t="n">
        <v>101.17</v>
      </c>
      <c r="P5569" t="n">
        <v>8.85</v>
      </c>
      <c r="Q5569" t="n">
        <v>118.7</v>
      </c>
      <c r="R5569" t="n">
        <v>264.746</v>
      </c>
      <c r="S5569" t="n">
        <v>275.488</v>
      </c>
      <c r="T5569" t="n">
        <v>496.483</v>
      </c>
    </row>
    <row r="5570">
      <c r="A5570" s="142" t="n">
        <v>44337</v>
      </c>
      <c r="B5570" t="n">
        <v>322.04</v>
      </c>
      <c r="C5570" t="n">
        <v>516.1900000000001</v>
      </c>
      <c r="D5570" t="n">
        <v>359.71</v>
      </c>
      <c r="E5570" t="n">
        <v>227.9</v>
      </c>
      <c r="F5570" t="n">
        <v>210.24</v>
      </c>
      <c r="G5570" t="n">
        <v>222.21</v>
      </c>
      <c r="H5570" t="n">
        <v>165.78</v>
      </c>
      <c r="I5570" t="n">
        <v>204.56</v>
      </c>
      <c r="J5570" t="n">
        <v>39.74</v>
      </c>
      <c r="K5570" t="n">
        <v>89.73</v>
      </c>
      <c r="L5570" t="n">
        <v>50461.52</v>
      </c>
      <c r="M5570" t="n">
        <v>334.76</v>
      </c>
      <c r="N5570" t="n">
        <v>1915781.7</v>
      </c>
      <c r="O5570" t="n">
        <v>100.68</v>
      </c>
      <c r="P5570" t="n">
        <v>8.81</v>
      </c>
      <c r="Q5570" t="n">
        <v>118.48</v>
      </c>
      <c r="R5570" t="n">
        <v>266.299</v>
      </c>
      <c r="S5570" t="n">
        <v>276.201</v>
      </c>
      <c r="T5570" t="n">
        <v>497.876</v>
      </c>
    </row>
    <row r="5571">
      <c r="A5571" s="142" t="n">
        <v>44340</v>
      </c>
      <c r="B5571" t="n">
        <v>322.04</v>
      </c>
      <c r="C5571" t="n">
        <v>516.1900000000001</v>
      </c>
      <c r="D5571" t="n">
        <v>359.71</v>
      </c>
      <c r="E5571" t="n">
        <v>227.9</v>
      </c>
      <c r="F5571" t="n">
        <v>210.24</v>
      </c>
      <c r="G5571" t="n">
        <v>222.21</v>
      </c>
      <c r="H5571" t="n">
        <v>165.78</v>
      </c>
      <c r="I5571" t="n">
        <v>204.56</v>
      </c>
      <c r="J5571" t="n">
        <v>39.74</v>
      </c>
      <c r="K5571" t="n">
        <v>89.73</v>
      </c>
      <c r="L5571" t="n">
        <v>50461.52</v>
      </c>
      <c r="M5571" t="n">
        <v>334.76</v>
      </c>
      <c r="N5571" t="n">
        <v>1915781.7</v>
      </c>
      <c r="O5571" t="n">
        <v>100.68</v>
      </c>
      <c r="P5571" t="n">
        <v>8.85</v>
      </c>
      <c r="Q5571" t="n">
        <v>118.48</v>
      </c>
      <c r="R5571" t="n">
        <v>266.772</v>
      </c>
      <c r="S5571" t="n">
        <v>277.369</v>
      </c>
      <c r="T5571" t="n">
        <v>495.476</v>
      </c>
    </row>
    <row r="5572">
      <c r="A5572" s="142" t="n">
        <v>44341</v>
      </c>
      <c r="B5572" t="n">
        <v>322.36</v>
      </c>
      <c r="C5572" t="n">
        <v>516.66</v>
      </c>
      <c r="D5572" t="n">
        <v>360.08</v>
      </c>
      <c r="E5572" t="n">
        <v>228.13</v>
      </c>
      <c r="F5572" t="n">
        <v>210.47</v>
      </c>
      <c r="G5572" t="n">
        <v>222.51</v>
      </c>
      <c r="H5572" t="n">
        <v>165.44</v>
      </c>
      <c r="I5572" t="n">
        <v>204.15</v>
      </c>
      <c r="J5572" t="n">
        <v>39.16</v>
      </c>
      <c r="K5572" t="n">
        <v>89.41</v>
      </c>
      <c r="L5572" t="n">
        <v>51142.49</v>
      </c>
      <c r="M5572" t="n">
        <v>333.9</v>
      </c>
      <c r="N5572" t="n">
        <v>1911185.31</v>
      </c>
      <c r="O5572" t="n">
        <v>100.67</v>
      </c>
      <c r="P5572" t="n">
        <v>8.779999999999999</v>
      </c>
      <c r="Q5572" t="n">
        <v>116.88</v>
      </c>
      <c r="R5572" t="n">
        <v>266.765</v>
      </c>
      <c r="S5572" t="n">
        <v>277.225</v>
      </c>
      <c r="T5572" t="n">
        <v>501.499</v>
      </c>
    </row>
    <row r="5573">
      <c r="A5573" s="142" t="n">
        <v>44342</v>
      </c>
      <c r="B5573" t="n">
        <v>321.58</v>
      </c>
      <c r="C5573" t="n">
        <v>515.4</v>
      </c>
      <c r="D5573" t="n">
        <v>359.21</v>
      </c>
      <c r="E5573" t="n">
        <v>227.58</v>
      </c>
      <c r="F5573" t="n">
        <v>209.96</v>
      </c>
      <c r="G5573" t="n">
        <v>222.43</v>
      </c>
      <c r="H5573" t="n">
        <v>163.98</v>
      </c>
      <c r="I5573" t="n">
        <v>202.34</v>
      </c>
      <c r="J5573" t="n">
        <v>39.7</v>
      </c>
      <c r="K5573" t="n">
        <v>89.81</v>
      </c>
      <c r="L5573" t="n">
        <v>51007.37</v>
      </c>
      <c r="M5573" t="n">
        <v>332.84</v>
      </c>
      <c r="N5573" t="n">
        <v>1916219.03</v>
      </c>
      <c r="O5573" t="n">
        <v>100.61</v>
      </c>
      <c r="P5573" t="n">
        <v>8.84</v>
      </c>
      <c r="Q5573" t="n">
        <v>118.1</v>
      </c>
      <c r="R5573" t="n">
        <v>266.796</v>
      </c>
      <c r="S5573" t="n">
        <v>278.338</v>
      </c>
      <c r="T5573" t="n">
        <v>505.037</v>
      </c>
    </row>
    <row r="5574">
      <c r="A5574" s="142" t="n">
        <v>44343</v>
      </c>
      <c r="B5574" t="n">
        <v>322.25</v>
      </c>
      <c r="C5574" t="n">
        <v>516.47</v>
      </c>
      <c r="D5574" t="n">
        <v>359.97</v>
      </c>
      <c r="E5574" t="n">
        <v>228.06</v>
      </c>
      <c r="F5574" t="n">
        <v>210.41</v>
      </c>
      <c r="G5574" t="n">
        <v>222.4</v>
      </c>
      <c r="H5574" t="n">
        <v>164.86</v>
      </c>
      <c r="I5574" t="n">
        <v>203.41</v>
      </c>
      <c r="J5574" t="n">
        <v>39.68</v>
      </c>
      <c r="K5574" t="n">
        <v>89.67</v>
      </c>
      <c r="L5574" t="n">
        <v>51013.35</v>
      </c>
      <c r="M5574" t="n">
        <v>331.64</v>
      </c>
      <c r="N5574" t="n">
        <v>1911873.53</v>
      </c>
      <c r="O5574" t="n">
        <v>99.5</v>
      </c>
      <c r="P5574" t="n">
        <v>8.84</v>
      </c>
      <c r="Q5574" t="n">
        <v>118.1</v>
      </c>
      <c r="R5574" t="n">
        <v>267.406</v>
      </c>
      <c r="S5574" t="n">
        <v>278.885</v>
      </c>
      <c r="T5574" t="n">
        <v>506.742</v>
      </c>
    </row>
    <row r="5575">
      <c r="A5575" s="142" t="n">
        <v>44344</v>
      </c>
      <c r="B5575" t="n">
        <v>322.08</v>
      </c>
      <c r="C5575" t="n">
        <v>516.1799999999999</v>
      </c>
      <c r="D5575" t="n">
        <v>359.78</v>
      </c>
      <c r="E5575" t="n">
        <v>227.94</v>
      </c>
      <c r="F5575" t="n">
        <v>210.3</v>
      </c>
      <c r="G5575" t="n">
        <v>222</v>
      </c>
      <c r="H5575" t="n">
        <v>166.12</v>
      </c>
      <c r="I5575" t="n">
        <v>204.97</v>
      </c>
      <c r="J5575" t="n">
        <v>39.76</v>
      </c>
      <c r="K5575" t="n">
        <v>90.06999999999999</v>
      </c>
      <c r="L5575" t="n">
        <v>51210.02</v>
      </c>
      <c r="M5575" t="n">
        <v>333.21</v>
      </c>
      <c r="N5575" t="n">
        <v>1919949.57</v>
      </c>
      <c r="O5575" t="n">
        <v>99.8</v>
      </c>
      <c r="P5575" t="n">
        <v>8.85</v>
      </c>
      <c r="Q5575" t="n">
        <v>118.55</v>
      </c>
      <c r="R5575" t="n">
        <v>268.962</v>
      </c>
      <c r="S5575" t="n">
        <v>280.25</v>
      </c>
      <c r="T5575" t="n">
        <v>510.054</v>
      </c>
    </row>
    <row r="5576">
      <c r="A5576" s="142" t="n">
        <v>44347</v>
      </c>
      <c r="B5576" t="n">
        <v>322.3</v>
      </c>
      <c r="C5576" t="n">
        <v>516.51</v>
      </c>
      <c r="D5576" t="n">
        <v>360.05</v>
      </c>
      <c r="E5576" t="n">
        <v>228.1</v>
      </c>
      <c r="F5576" t="n">
        <v>210.46</v>
      </c>
      <c r="G5576" t="n">
        <v>221.8</v>
      </c>
      <c r="H5576" t="n">
        <v>167.17</v>
      </c>
      <c r="I5576" t="n">
        <v>206.24</v>
      </c>
      <c r="J5576" t="n">
        <v>39.82</v>
      </c>
      <c r="K5576" t="n">
        <v>89.66</v>
      </c>
      <c r="L5576" t="n">
        <v>51210.02</v>
      </c>
      <c r="M5576" t="n">
        <v>335.02</v>
      </c>
      <c r="N5576" t="n">
        <v>1912258.43</v>
      </c>
      <c r="O5576" t="n">
        <v>99.8</v>
      </c>
      <c r="P5576" t="n">
        <v>8.91</v>
      </c>
      <c r="Q5576" t="n">
        <v>118.55</v>
      </c>
      <c r="R5576" t="n">
        <v>267.568</v>
      </c>
      <c r="S5576" t="n">
        <v>279.346</v>
      </c>
      <c r="T5576" t="n">
        <v>514.068</v>
      </c>
    </row>
    <row r="5577">
      <c r="A5577" s="142" t="n">
        <v>44348</v>
      </c>
      <c r="B5577" t="n">
        <v>321.6</v>
      </c>
      <c r="C5577" t="n">
        <v>515.38</v>
      </c>
      <c r="D5577" t="n">
        <v>359.27</v>
      </c>
      <c r="E5577" t="n">
        <v>227.61</v>
      </c>
      <c r="F5577" t="n">
        <v>210.01</v>
      </c>
      <c r="G5577" t="n">
        <v>222.14</v>
      </c>
      <c r="H5577" t="n">
        <v>166.39</v>
      </c>
      <c r="I5577" t="n">
        <v>205.28</v>
      </c>
      <c r="J5577" t="n">
        <v>40.07</v>
      </c>
      <c r="K5577" t="n">
        <v>90.87</v>
      </c>
      <c r="L5577" t="n">
        <v>51514.89</v>
      </c>
      <c r="M5577" t="n">
        <v>337.34</v>
      </c>
      <c r="N5577" t="n">
        <v>1931103.93</v>
      </c>
      <c r="O5577" t="n">
        <v>100.87</v>
      </c>
      <c r="P5577" t="n">
        <v>8.94</v>
      </c>
      <c r="Q5577" t="n">
        <v>119.55</v>
      </c>
      <c r="R5577" t="n">
        <v>269.555</v>
      </c>
      <c r="S5577" t="n">
        <v>279.834</v>
      </c>
      <c r="T5577" t="n">
        <v>518.836</v>
      </c>
    </row>
    <row r="5578">
      <c r="A5578" s="142" t="n">
        <v>44349</v>
      </c>
      <c r="B5578" t="n">
        <v>323.92</v>
      </c>
      <c r="C5578" t="n">
        <v>519.09</v>
      </c>
      <c r="D5578" t="n">
        <v>361.87</v>
      </c>
      <c r="E5578" t="n">
        <v>229.25</v>
      </c>
      <c r="F5578" t="n">
        <v>211.53</v>
      </c>
      <c r="G5578" t="n">
        <v>224.09</v>
      </c>
      <c r="H5578" t="n">
        <v>169.01</v>
      </c>
      <c r="I5578" t="n">
        <v>208.49</v>
      </c>
      <c r="J5578" t="n">
        <v>40</v>
      </c>
      <c r="K5578" t="n">
        <v>90.61</v>
      </c>
      <c r="L5578" t="n">
        <v>51555.52</v>
      </c>
      <c r="M5578" t="n">
        <v>335.86</v>
      </c>
      <c r="N5578" t="n">
        <v>1938562.81</v>
      </c>
      <c r="O5578" t="n">
        <v>100.58</v>
      </c>
      <c r="P5578" t="n">
        <v>8.949999999999999</v>
      </c>
      <c r="Q5578" t="n">
        <v>119.28</v>
      </c>
      <c r="R5578" t="n">
        <v>270.458</v>
      </c>
      <c r="S5578" t="n">
        <v>281</v>
      </c>
      <c r="T5578" t="n">
        <v>519.611</v>
      </c>
    </row>
    <row r="5579">
      <c r="A5579" s="142" t="n">
        <v>44350</v>
      </c>
      <c r="B5579" t="n">
        <v>324.9</v>
      </c>
      <c r="C5579" t="n">
        <v>520.66</v>
      </c>
      <c r="D5579" t="n">
        <v>362.97</v>
      </c>
      <c r="E5579" t="n">
        <v>229.95</v>
      </c>
      <c r="F5579" t="n">
        <v>212.17</v>
      </c>
      <c r="G5579" t="n">
        <v>224.06</v>
      </c>
      <c r="H5579" t="n">
        <v>169.41</v>
      </c>
      <c r="I5579" t="n">
        <v>208.98</v>
      </c>
      <c r="J5579" t="n">
        <v>39.15</v>
      </c>
      <c r="K5579" t="n">
        <v>87.69</v>
      </c>
      <c r="L5579" t="n">
        <v>50472.9</v>
      </c>
      <c r="M5579" t="n">
        <v>327.21</v>
      </c>
      <c r="N5579" t="n">
        <v>1884042.35</v>
      </c>
      <c r="O5579" t="n">
        <v>97.48999999999999</v>
      </c>
      <c r="P5579" t="n">
        <v>8.74</v>
      </c>
      <c r="Q5579" t="n">
        <v>116.99</v>
      </c>
      <c r="R5579" t="n">
        <v>270.275</v>
      </c>
      <c r="S5579" t="n">
        <v>281.433</v>
      </c>
      <c r="T5579" t="n">
        <v>520.78</v>
      </c>
    </row>
    <row r="5580">
      <c r="A5580" s="142" t="n">
        <v>44351</v>
      </c>
      <c r="B5580" t="n">
        <v>314.58</v>
      </c>
      <c r="C5580" t="n">
        <v>504.11</v>
      </c>
      <c r="D5580" t="n">
        <v>351.45</v>
      </c>
      <c r="E5580" t="n">
        <v>222.65</v>
      </c>
      <c r="F5580" t="n">
        <v>205.44</v>
      </c>
      <c r="G5580" t="n">
        <v>215.72</v>
      </c>
      <c r="H5580" t="n">
        <v>165.94</v>
      </c>
      <c r="I5580" t="n">
        <v>204.69</v>
      </c>
      <c r="J5580" t="n">
        <v>39.34</v>
      </c>
      <c r="K5580" t="n">
        <v>89</v>
      </c>
      <c r="L5580" t="n">
        <v>50892.44</v>
      </c>
      <c r="M5580" t="n">
        <v>331.1</v>
      </c>
      <c r="N5580" t="n">
        <v>1902501.57</v>
      </c>
      <c r="O5580" t="n">
        <v>98.37</v>
      </c>
      <c r="P5580" t="n">
        <v>8.83</v>
      </c>
      <c r="Q5580" t="n">
        <v>117.92</v>
      </c>
      <c r="R5580" t="n">
        <v>271.269</v>
      </c>
      <c r="S5580" t="n">
        <v>282.782</v>
      </c>
      <c r="T5580" t="n">
        <v>518.954</v>
      </c>
    </row>
    <row r="5581">
      <c r="A5581" s="142" t="n">
        <v>44354</v>
      </c>
      <c r="B5581" t="n">
        <v>316</v>
      </c>
      <c r="C5581" t="n">
        <v>506.35</v>
      </c>
      <c r="D5581" t="n">
        <v>353.04</v>
      </c>
      <c r="E5581" t="n">
        <v>223.65</v>
      </c>
      <c r="F5581" t="n">
        <v>206.38</v>
      </c>
      <c r="G5581" t="n">
        <v>217.16</v>
      </c>
      <c r="H5581" t="n">
        <v>167.23</v>
      </c>
      <c r="I5581" t="n">
        <v>206.28</v>
      </c>
      <c r="J5581" t="n">
        <v>38.93</v>
      </c>
      <c r="K5581" t="n">
        <v>88.56999999999999</v>
      </c>
      <c r="L5581" t="n">
        <v>51078.79</v>
      </c>
      <c r="M5581" t="n">
        <v>329.9</v>
      </c>
      <c r="N5581" t="n">
        <v>1903111.34</v>
      </c>
      <c r="O5581" t="n">
        <v>98.20999999999999</v>
      </c>
      <c r="P5581" t="n">
        <v>8.77</v>
      </c>
      <c r="Q5581" t="n">
        <v>116.93</v>
      </c>
      <c r="R5581" t="n">
        <v>272.023</v>
      </c>
      <c r="S5581" t="n">
        <v>282.513</v>
      </c>
      <c r="T5581" t="n">
        <v>517.604</v>
      </c>
    </row>
    <row r="5582">
      <c r="A5582" s="142" t="n">
        <v>44355</v>
      </c>
      <c r="B5582" t="n">
        <v>314.6</v>
      </c>
      <c r="C5582" t="n">
        <v>504.1</v>
      </c>
      <c r="D5582" t="n">
        <v>351.48</v>
      </c>
      <c r="E5582" t="n">
        <v>222.66</v>
      </c>
      <c r="F5582" t="n">
        <v>205.47</v>
      </c>
      <c r="G5582" t="n">
        <v>216.63</v>
      </c>
      <c r="H5582" t="n">
        <v>165.63</v>
      </c>
      <c r="I5582" t="n">
        <v>204.3</v>
      </c>
      <c r="J5582" t="n">
        <v>38.86</v>
      </c>
      <c r="K5582" t="n">
        <v>87.63</v>
      </c>
      <c r="L5582" t="n">
        <v>50693.66</v>
      </c>
      <c r="M5582" t="n">
        <v>326.48</v>
      </c>
      <c r="N5582" t="n">
        <v>1885156.92</v>
      </c>
      <c r="O5582" t="n">
        <v>97.23</v>
      </c>
      <c r="P5582" t="n">
        <v>8.68</v>
      </c>
      <c r="Q5582" t="n">
        <v>116.64</v>
      </c>
      <c r="R5582" t="n">
        <v>272.236</v>
      </c>
      <c r="S5582" t="n">
        <v>282.518</v>
      </c>
      <c r="T5582" t="n">
        <v>516.497</v>
      </c>
    </row>
    <row r="5583">
      <c r="A5583" s="142" t="n">
        <v>44356</v>
      </c>
      <c r="B5583" t="n">
        <v>312.13</v>
      </c>
      <c r="C5583" t="n">
        <v>500.14</v>
      </c>
      <c r="D5583" t="n">
        <v>348.73</v>
      </c>
      <c r="E5583" t="n">
        <v>220.92</v>
      </c>
      <c r="F5583" t="n">
        <v>203.86</v>
      </c>
      <c r="G5583" t="n">
        <v>214.92</v>
      </c>
      <c r="H5583" t="n">
        <v>165.2</v>
      </c>
      <c r="I5583" t="n">
        <v>203.77</v>
      </c>
      <c r="J5583" t="n">
        <v>38.82</v>
      </c>
      <c r="K5583" t="n">
        <v>87.15000000000001</v>
      </c>
      <c r="L5583" t="n">
        <v>50579.43</v>
      </c>
      <c r="M5583" t="n">
        <v>325.36</v>
      </c>
      <c r="N5583" t="n">
        <v>1882761.66</v>
      </c>
      <c r="O5583" t="n">
        <v>96.94</v>
      </c>
      <c r="P5583" t="n">
        <v>8.640000000000001</v>
      </c>
      <c r="Q5583" t="n">
        <v>116.69</v>
      </c>
      <c r="R5583" t="n">
        <v>272.546</v>
      </c>
      <c r="S5583" t="n">
        <v>282.005</v>
      </c>
      <c r="T5583" t="n">
        <v>514.897</v>
      </c>
    </row>
    <row r="5584">
      <c r="A5584" s="142" t="n">
        <v>44357</v>
      </c>
      <c r="B5584" t="n">
        <v>310.87</v>
      </c>
      <c r="C5584" t="n">
        <v>498.1</v>
      </c>
      <c r="D5584" t="n">
        <v>347.32</v>
      </c>
      <c r="E5584" t="n">
        <v>220.02</v>
      </c>
      <c r="F5584" t="n">
        <v>203.04</v>
      </c>
      <c r="G5584" t="n">
        <v>214.02</v>
      </c>
      <c r="H5584" t="n">
        <v>164.13</v>
      </c>
      <c r="I5584" t="n">
        <v>202.45</v>
      </c>
      <c r="J5584" t="n">
        <v>38.66</v>
      </c>
      <c r="K5584" t="n">
        <v>88.7</v>
      </c>
      <c r="L5584" t="n">
        <v>50562.37</v>
      </c>
      <c r="M5584" t="n">
        <v>330.02</v>
      </c>
      <c r="N5584" t="n">
        <v>1932277.25</v>
      </c>
      <c r="O5584" t="n">
        <v>99.01000000000001</v>
      </c>
      <c r="P5584" t="n">
        <v>8.800000000000001</v>
      </c>
      <c r="Q5584" t="n">
        <v>116.74</v>
      </c>
      <c r="R5584" t="n">
        <v>272.728</v>
      </c>
      <c r="S5584" t="n">
        <v>283.377</v>
      </c>
      <c r="T5584" t="n">
        <v>517.768</v>
      </c>
    </row>
    <row r="5585">
      <c r="A5585" s="142" t="n">
        <v>44358</v>
      </c>
      <c r="B5585" t="n">
        <v>317.88</v>
      </c>
      <c r="C5585" t="n">
        <v>509.33</v>
      </c>
      <c r="D5585" t="n">
        <v>355.17</v>
      </c>
      <c r="E5585" t="n">
        <v>224.99</v>
      </c>
      <c r="F5585" t="n">
        <v>207.63</v>
      </c>
      <c r="G5585" t="n">
        <v>218.63</v>
      </c>
      <c r="H5585" t="n">
        <v>165.14</v>
      </c>
      <c r="I5585" t="n">
        <v>203.69</v>
      </c>
      <c r="J5585" t="n">
        <v>39.33</v>
      </c>
      <c r="K5585" t="n">
        <v>88.54000000000001</v>
      </c>
      <c r="L5585" t="n">
        <v>50497.41</v>
      </c>
      <c r="M5585" t="n">
        <v>329.68</v>
      </c>
      <c r="N5585" t="n">
        <v>1913596.05</v>
      </c>
      <c r="O5585" t="n">
        <v>97.94</v>
      </c>
      <c r="P5585" t="n">
        <v>8.800000000000001</v>
      </c>
      <c r="Q5585" t="n">
        <v>118.31</v>
      </c>
      <c r="R5585" t="n">
        <v>274.555</v>
      </c>
      <c r="S5585" t="n">
        <v>285.338</v>
      </c>
      <c r="T5585" t="n">
        <v>521.649</v>
      </c>
    </row>
    <row r="5586">
      <c r="A5586" s="142" t="n">
        <v>44361</v>
      </c>
      <c r="B5586" t="n">
        <v>315.93</v>
      </c>
      <c r="C5586" t="n">
        <v>506.18</v>
      </c>
      <c r="D5586" t="n">
        <v>353</v>
      </c>
      <c r="E5586" t="n">
        <v>223.62</v>
      </c>
      <c r="F5586" t="n">
        <v>206.37</v>
      </c>
      <c r="G5586" t="n">
        <v>216.19</v>
      </c>
      <c r="H5586" t="n">
        <v>165.74</v>
      </c>
      <c r="I5586" t="n">
        <v>204.43</v>
      </c>
      <c r="J5586" t="n">
        <v>38.94</v>
      </c>
      <c r="K5586" t="n">
        <v>88.03</v>
      </c>
      <c r="L5586" t="n">
        <v>50354.77</v>
      </c>
      <c r="M5586" t="n">
        <v>325.84</v>
      </c>
      <c r="N5586" t="n">
        <v>1904399.42</v>
      </c>
      <c r="O5586" t="n">
        <v>97.83</v>
      </c>
      <c r="P5586" t="n">
        <v>8.74</v>
      </c>
      <c r="Q5586" t="n">
        <v>117.59</v>
      </c>
      <c r="R5586" t="n">
        <v>275.067</v>
      </c>
      <c r="S5586" t="n">
        <v>285.663</v>
      </c>
      <c r="T5586" t="n">
        <v>521.515</v>
      </c>
    </row>
    <row r="5587">
      <c r="A5587" s="142" t="n">
        <v>44362</v>
      </c>
      <c r="B5587" t="n">
        <v>313.04</v>
      </c>
      <c r="C5587" t="n">
        <v>501.54</v>
      </c>
      <c r="D5587" t="n">
        <v>349.78</v>
      </c>
      <c r="E5587" t="n">
        <v>221.57</v>
      </c>
      <c r="F5587" t="n">
        <v>204.49</v>
      </c>
      <c r="G5587" t="n">
        <v>214.47</v>
      </c>
      <c r="H5587" t="n">
        <v>164.28</v>
      </c>
      <c r="I5587" t="n">
        <v>202.62</v>
      </c>
      <c r="J5587" t="n">
        <v>38.49</v>
      </c>
      <c r="K5587" t="n">
        <v>86</v>
      </c>
      <c r="L5587" t="n">
        <v>50011.95</v>
      </c>
      <c r="M5587" t="n">
        <v>322.02</v>
      </c>
      <c r="N5587" t="n">
        <v>1873774.5</v>
      </c>
      <c r="O5587" t="n">
        <v>96.29000000000001</v>
      </c>
      <c r="P5587" t="n">
        <v>8.58</v>
      </c>
      <c r="Q5587" t="n">
        <v>116.08</v>
      </c>
      <c r="R5587" t="n">
        <v>275.582</v>
      </c>
      <c r="S5587" t="n">
        <v>285.28</v>
      </c>
      <c r="T5587" t="n">
        <v>519.588</v>
      </c>
    </row>
    <row r="5588">
      <c r="A5588" s="142" t="n">
        <v>44363</v>
      </c>
      <c r="B5588" t="n">
        <v>308.8</v>
      </c>
      <c r="C5588" t="n">
        <v>494.74</v>
      </c>
      <c r="D5588" t="n">
        <v>345.04</v>
      </c>
      <c r="E5588" t="n">
        <v>218.57</v>
      </c>
      <c r="F5588" t="n">
        <v>201.72</v>
      </c>
      <c r="G5588" t="n">
        <v>211.59</v>
      </c>
      <c r="H5588" t="n">
        <v>160.9</v>
      </c>
      <c r="I5588" t="n">
        <v>198.46</v>
      </c>
      <c r="J5588" t="n">
        <v>38.43</v>
      </c>
      <c r="K5588" t="n">
        <v>85.17</v>
      </c>
      <c r="L5588" t="n">
        <v>50315.12</v>
      </c>
      <c r="M5588" t="n">
        <v>318.32</v>
      </c>
      <c r="N5588" t="n">
        <v>1866217.79</v>
      </c>
      <c r="O5588" t="n">
        <v>95.19</v>
      </c>
      <c r="P5588" t="n">
        <v>8.529999999999999</v>
      </c>
      <c r="Q5588" t="n">
        <v>116.1</v>
      </c>
      <c r="R5588" t="n">
        <v>276.175</v>
      </c>
      <c r="S5588" t="n">
        <v>284.516</v>
      </c>
      <c r="T5588" t="n">
        <v>516.826</v>
      </c>
    </row>
    <row r="5589">
      <c r="A5589" s="142" t="n">
        <v>44364</v>
      </c>
      <c r="B5589" t="n">
        <v>305.1</v>
      </c>
      <c r="C5589" t="n">
        <v>488.8</v>
      </c>
      <c r="D5589" t="n">
        <v>340.91</v>
      </c>
      <c r="E5589" t="n">
        <v>215.95</v>
      </c>
      <c r="F5589" t="n">
        <v>199.31</v>
      </c>
      <c r="G5589" t="n">
        <v>208.94</v>
      </c>
      <c r="H5589" t="n">
        <v>159.86</v>
      </c>
      <c r="I5589" t="n">
        <v>197.17</v>
      </c>
      <c r="J5589" t="n">
        <v>36.84</v>
      </c>
      <c r="K5589" t="n">
        <v>81.77</v>
      </c>
      <c r="L5589" t="n">
        <v>46647.44</v>
      </c>
      <c r="M5589" t="n">
        <v>305.94</v>
      </c>
      <c r="N5589" t="n">
        <v>1781291.25</v>
      </c>
      <c r="O5589" t="n">
        <v>89.56999999999999</v>
      </c>
      <c r="P5589" t="n">
        <v>8.19</v>
      </c>
      <c r="Q5589" t="n">
        <v>111.34</v>
      </c>
      <c r="R5589" t="n">
        <v>275.997</v>
      </c>
      <c r="S5589" t="n">
        <v>287.556</v>
      </c>
      <c r="T5589" t="n">
        <v>521.9109999999999</v>
      </c>
    </row>
    <row r="5590">
      <c r="A5590" s="142" t="n">
        <v>44365</v>
      </c>
      <c r="B5590" t="n">
        <v>293.49</v>
      </c>
      <c r="C5590" t="n">
        <v>470.19</v>
      </c>
      <c r="D5590" t="n">
        <v>327.94</v>
      </c>
      <c r="E5590" t="n">
        <v>207.74</v>
      </c>
      <c r="F5590" t="n">
        <v>191.73</v>
      </c>
      <c r="G5590" t="n">
        <v>198.05</v>
      </c>
      <c r="H5590" t="n">
        <v>154.81</v>
      </c>
      <c r="I5590" t="n">
        <v>190.94</v>
      </c>
      <c r="J5590" t="n">
        <v>36.4</v>
      </c>
      <c r="K5590" t="n">
        <v>80.62</v>
      </c>
      <c r="L5590" t="n">
        <v>46338.06</v>
      </c>
      <c r="M5590" t="n">
        <v>302.33</v>
      </c>
      <c r="N5590" t="n">
        <v>1749273.22</v>
      </c>
      <c r="O5590" t="n">
        <v>87.56999999999999</v>
      </c>
      <c r="P5590" t="n">
        <v>8.109999999999999</v>
      </c>
      <c r="Q5590" t="n">
        <v>109.95</v>
      </c>
      <c r="R5590" t="n">
        <v>271.498</v>
      </c>
      <c r="S5590" t="n">
        <v>286.044</v>
      </c>
      <c r="T5590" t="n">
        <v>525.115</v>
      </c>
    </row>
    <row r="5591">
      <c r="A5591" s="142" t="n">
        <v>44368</v>
      </c>
      <c r="B5591" t="n">
        <v>288.74</v>
      </c>
      <c r="C5591" t="n">
        <v>462.55</v>
      </c>
      <c r="D5591" t="n">
        <v>322.65</v>
      </c>
      <c r="E5591" t="n">
        <v>204.38</v>
      </c>
      <c r="F5591" t="n">
        <v>188.64</v>
      </c>
      <c r="G5591" t="n">
        <v>193.45</v>
      </c>
      <c r="H5591" t="n">
        <v>152.58</v>
      </c>
      <c r="I5591" t="n">
        <v>188.19</v>
      </c>
      <c r="J5591" t="n">
        <v>35.81</v>
      </c>
      <c r="K5591" t="n">
        <v>81.16</v>
      </c>
      <c r="L5591" t="n">
        <v>46917.26</v>
      </c>
      <c r="M5591" t="n">
        <v>303.97</v>
      </c>
      <c r="N5591" t="n">
        <v>1765396.22</v>
      </c>
      <c r="O5591" t="n">
        <v>88.63</v>
      </c>
      <c r="P5591" t="n">
        <v>8.140000000000001</v>
      </c>
      <c r="Q5591" t="n">
        <v>108.26</v>
      </c>
      <c r="R5591" t="n">
        <v>273.461</v>
      </c>
      <c r="S5591" t="n">
        <v>286.783</v>
      </c>
      <c r="T5591" t="n">
        <v>518.615</v>
      </c>
    </row>
    <row r="5592">
      <c r="A5592" s="142" t="n">
        <v>44369</v>
      </c>
      <c r="B5592" t="n">
        <v>290.22</v>
      </c>
      <c r="C5592" t="n">
        <v>464.92</v>
      </c>
      <c r="D5592" t="n">
        <v>324.31</v>
      </c>
      <c r="E5592" t="n">
        <v>205.43</v>
      </c>
      <c r="F5592" t="n">
        <v>189.61</v>
      </c>
      <c r="G5592" t="n">
        <v>195.36</v>
      </c>
      <c r="H5592" t="n">
        <v>153.41</v>
      </c>
      <c r="I5592" t="n">
        <v>189.21</v>
      </c>
      <c r="J5592" t="n">
        <v>35.89</v>
      </c>
      <c r="K5592" t="n">
        <v>80.91</v>
      </c>
      <c r="L5592" t="n">
        <v>46975.95</v>
      </c>
      <c r="M5592" t="n">
        <v>302.17</v>
      </c>
      <c r="N5592" t="n">
        <v>1750232.57</v>
      </c>
      <c r="O5592" t="n">
        <v>87.70999999999999</v>
      </c>
      <c r="P5592" t="n">
        <v>8.119999999999999</v>
      </c>
      <c r="Q5592" t="n">
        <v>108.65</v>
      </c>
      <c r="R5592" t="n">
        <v>274.126</v>
      </c>
      <c r="S5592" t="n">
        <v>288.57</v>
      </c>
      <c r="T5592" t="n">
        <v>517.752</v>
      </c>
    </row>
    <row r="5593">
      <c r="A5593" s="142" t="n">
        <v>44370</v>
      </c>
      <c r="B5593" t="n">
        <v>290.22</v>
      </c>
      <c r="C5593" t="n">
        <v>464.92</v>
      </c>
      <c r="D5593" t="n">
        <v>324.31</v>
      </c>
      <c r="E5593" t="n">
        <v>205.43</v>
      </c>
      <c r="F5593" t="n">
        <v>189.61</v>
      </c>
      <c r="G5593" t="n">
        <v>195.36</v>
      </c>
      <c r="H5593" t="n">
        <v>153.41</v>
      </c>
      <c r="I5593" t="n">
        <v>189.21</v>
      </c>
      <c r="J5593" t="n">
        <v>35.89</v>
      </c>
      <c r="K5593" t="n">
        <v>81.09999999999999</v>
      </c>
      <c r="L5593" t="n">
        <v>47555.17</v>
      </c>
      <c r="M5593" t="n">
        <v>301.08</v>
      </c>
      <c r="N5593" t="n">
        <v>1746814.8</v>
      </c>
      <c r="O5593" t="n">
        <v>87.69</v>
      </c>
      <c r="P5593" t="n">
        <v>8.17</v>
      </c>
      <c r="Q5593" t="n">
        <v>108.65</v>
      </c>
      <c r="R5593" t="n">
        <v>272.187</v>
      </c>
      <c r="S5593" t="n">
        <v>287.505</v>
      </c>
      <c r="T5593" t="n">
        <v>520.932</v>
      </c>
    </row>
    <row r="5594">
      <c r="A5594" s="142" t="n">
        <v>44371</v>
      </c>
      <c r="B5594" t="n">
        <v>287.33</v>
      </c>
      <c r="C5594" t="n">
        <v>460.27</v>
      </c>
      <c r="D5594" t="n">
        <v>321.08</v>
      </c>
      <c r="E5594" t="n">
        <v>203.38</v>
      </c>
      <c r="F5594" t="n">
        <v>187.73</v>
      </c>
      <c r="G5594" t="n">
        <v>194.01</v>
      </c>
      <c r="H5594" t="n">
        <v>154.69</v>
      </c>
      <c r="I5594" t="n">
        <v>190.78</v>
      </c>
      <c r="J5594" t="n">
        <v>35.89</v>
      </c>
      <c r="K5594" t="n">
        <v>81.13</v>
      </c>
      <c r="L5594" t="n">
        <v>47573.58</v>
      </c>
      <c r="M5594" t="n">
        <v>301.08</v>
      </c>
      <c r="N5594" t="n">
        <v>1743579.13</v>
      </c>
      <c r="O5594" t="n">
        <v>87.20999999999999</v>
      </c>
      <c r="P5594" t="n">
        <v>8.140000000000001</v>
      </c>
      <c r="Q5594" t="n">
        <v>108.93</v>
      </c>
      <c r="R5594" t="n">
        <v>274.689</v>
      </c>
      <c r="S5594" t="n">
        <v>289.536</v>
      </c>
      <c r="T5594" t="n">
        <v>524.681</v>
      </c>
    </row>
    <row r="5595">
      <c r="A5595" s="142" t="n">
        <v>44372</v>
      </c>
      <c r="B5595" t="n">
        <v>287.55</v>
      </c>
      <c r="C5595" t="n">
        <v>460.62</v>
      </c>
      <c r="D5595" t="n">
        <v>321.34</v>
      </c>
      <c r="E5595" t="n">
        <v>203.54</v>
      </c>
      <c r="F5595" t="n">
        <v>187.88</v>
      </c>
      <c r="G5595" t="n">
        <v>193.81</v>
      </c>
      <c r="H5595" t="n">
        <v>155.58</v>
      </c>
      <c r="I5595" t="n">
        <v>191.88</v>
      </c>
      <c r="J5595" t="n">
        <v>35.93</v>
      </c>
      <c r="K5595" t="n">
        <v>81.05</v>
      </c>
      <c r="L5595" t="n">
        <v>47658.5</v>
      </c>
      <c r="M5595" t="n">
        <v>300.06</v>
      </c>
      <c r="N5595" t="n">
        <v>1729751.16</v>
      </c>
      <c r="O5595" t="n">
        <v>87</v>
      </c>
      <c r="P5595" t="n">
        <v>8.15</v>
      </c>
      <c r="Q5595" t="n">
        <v>108.91</v>
      </c>
      <c r="R5595" t="n">
        <v>275.075</v>
      </c>
      <c r="S5595" t="n">
        <v>290.248</v>
      </c>
      <c r="T5595" t="n">
        <v>528.303</v>
      </c>
    </row>
    <row r="5596">
      <c r="A5596" s="142" t="n">
        <v>44375</v>
      </c>
      <c r="B5596" t="n">
        <v>285.2</v>
      </c>
      <c r="C5596" t="n">
        <v>456.83</v>
      </c>
      <c r="D5596" t="n">
        <v>318.73</v>
      </c>
      <c r="E5596" t="n">
        <v>201.89</v>
      </c>
      <c r="F5596" t="n">
        <v>186.36</v>
      </c>
      <c r="G5596" t="n">
        <v>192.63</v>
      </c>
      <c r="H5596" t="n">
        <v>155.41</v>
      </c>
      <c r="I5596" t="n">
        <v>191.66</v>
      </c>
      <c r="J5596" t="n">
        <v>35.67</v>
      </c>
      <c r="K5596" t="n">
        <v>80.33</v>
      </c>
      <c r="L5596" t="n">
        <v>47910.25</v>
      </c>
      <c r="M5596" t="n">
        <v>295.78</v>
      </c>
      <c r="N5596" t="n">
        <v>1705880.87</v>
      </c>
      <c r="O5596" t="n">
        <v>85.87</v>
      </c>
      <c r="P5596" t="n">
        <v>8.029999999999999</v>
      </c>
      <c r="Q5596" t="n">
        <v>108.27</v>
      </c>
      <c r="R5596" t="n">
        <v>273.338</v>
      </c>
      <c r="S5596" t="n">
        <v>290.914</v>
      </c>
      <c r="T5596" t="n">
        <v>530.056</v>
      </c>
    </row>
    <row r="5597">
      <c r="A5597" s="142" t="n">
        <v>44376</v>
      </c>
      <c r="B5597" t="n">
        <v>281.35</v>
      </c>
      <c r="C5597" t="n">
        <v>450.66</v>
      </c>
      <c r="D5597" t="n">
        <v>314.43</v>
      </c>
      <c r="E5597" t="n">
        <v>199.16</v>
      </c>
      <c r="F5597" t="n">
        <v>183.85</v>
      </c>
      <c r="G5597" t="n">
        <v>189.64</v>
      </c>
      <c r="H5597" t="n">
        <v>154.02</v>
      </c>
      <c r="I5597" t="n">
        <v>189.95</v>
      </c>
      <c r="J5597" t="n">
        <v>35.09</v>
      </c>
      <c r="K5597" t="n">
        <v>79.87</v>
      </c>
      <c r="L5597" t="n">
        <v>47270.89</v>
      </c>
      <c r="M5597" t="n">
        <v>292.4</v>
      </c>
      <c r="N5597" t="n">
        <v>1691605.98</v>
      </c>
      <c r="O5597" t="n">
        <v>84.84</v>
      </c>
      <c r="P5597" t="n">
        <v>7.94</v>
      </c>
      <c r="Q5597" t="n">
        <v>106.74</v>
      </c>
      <c r="R5597" t="n">
        <v>274.206</v>
      </c>
      <c r="S5597" t="n">
        <v>291.324</v>
      </c>
      <c r="T5597" t="n">
        <v>529.701</v>
      </c>
    </row>
    <row r="5598">
      <c r="A5598" s="142" t="n">
        <v>44377</v>
      </c>
      <c r="B5598" t="n">
        <v>277.82</v>
      </c>
      <c r="C5598" t="n">
        <v>444.99</v>
      </c>
      <c r="D5598" t="n">
        <v>310.49</v>
      </c>
      <c r="E5598" t="n">
        <v>196.66</v>
      </c>
      <c r="F5598" t="n">
        <v>181.54</v>
      </c>
      <c r="G5598" t="n">
        <v>186.93</v>
      </c>
      <c r="H5598" t="n">
        <v>153.23</v>
      </c>
      <c r="I5598" t="n">
        <v>188.97</v>
      </c>
      <c r="J5598" t="n">
        <v>35.17</v>
      </c>
      <c r="K5598" t="n">
        <v>80.73</v>
      </c>
      <c r="L5598" t="n">
        <v>47845.81</v>
      </c>
      <c r="M5598" t="n">
        <v>295.03</v>
      </c>
      <c r="N5598" t="n">
        <v>1722112.51</v>
      </c>
      <c r="O5598" t="n">
        <v>85.73</v>
      </c>
      <c r="P5598" t="n">
        <v>8.07</v>
      </c>
      <c r="Q5598" t="n">
        <v>107.16</v>
      </c>
      <c r="R5598" t="n">
        <v>272.106</v>
      </c>
      <c r="S5598" t="n">
        <v>291.7985</v>
      </c>
      <c r="T5598" t="n">
        <v>530.912</v>
      </c>
    </row>
    <row r="5599">
      <c r="A5599" s="142" t="n">
        <v>44378</v>
      </c>
      <c r="B5599" t="n">
        <v>281.18</v>
      </c>
      <c r="C5599" t="n">
        <v>450.36</v>
      </c>
      <c r="D5599" t="n">
        <v>314.24</v>
      </c>
      <c r="E5599" t="n">
        <v>199.04</v>
      </c>
      <c r="F5599" t="n">
        <v>183.74</v>
      </c>
      <c r="G5599" t="n">
        <v>188.46</v>
      </c>
      <c r="H5599" t="n">
        <v>155.13</v>
      </c>
      <c r="I5599" t="n">
        <v>191.31</v>
      </c>
      <c r="J5599" t="n">
        <v>35.56</v>
      </c>
      <c r="K5599" t="n">
        <v>80.81</v>
      </c>
      <c r="L5599" t="n">
        <v>47893.09</v>
      </c>
      <c r="M5599" t="n">
        <v>296.11</v>
      </c>
      <c r="N5599" t="n">
        <v>1721378.55</v>
      </c>
      <c r="O5599" t="n">
        <v>85.73</v>
      </c>
      <c r="P5599" t="n">
        <v>8.09</v>
      </c>
      <c r="Q5599" t="n">
        <v>108.29</v>
      </c>
      <c r="R5599" t="n">
        <v>273.725</v>
      </c>
      <c r="S5599" t="n">
        <v>292.339</v>
      </c>
      <c r="T5599" t="n">
        <v>528.085</v>
      </c>
    </row>
    <row r="5600">
      <c r="A5600" s="142" t="n">
        <v>44379</v>
      </c>
      <c r="B5600" t="n">
        <v>282.54</v>
      </c>
      <c r="C5600" t="n">
        <v>452.54</v>
      </c>
      <c r="D5600" t="n">
        <v>315.77</v>
      </c>
      <c r="E5600" t="n">
        <v>200.01</v>
      </c>
      <c r="F5600" t="n">
        <v>184.64</v>
      </c>
      <c r="G5600" t="n">
        <v>189.53</v>
      </c>
      <c r="H5600" t="n">
        <v>155.33</v>
      </c>
      <c r="I5600" t="n">
        <v>191.56</v>
      </c>
      <c r="J5600" t="n">
        <v>35.81</v>
      </c>
      <c r="K5600" t="n">
        <v>81.59999999999999</v>
      </c>
      <c r="L5600" t="n">
        <v>48260.69</v>
      </c>
      <c r="M5600" t="n">
        <v>299.04</v>
      </c>
      <c r="N5600" t="n">
        <v>1748796.75</v>
      </c>
      <c r="O5600" t="n">
        <v>86.67</v>
      </c>
      <c r="P5600" t="n">
        <v>8.220000000000001</v>
      </c>
      <c r="Q5600" t="n">
        <v>108.89</v>
      </c>
      <c r="R5600" t="n">
        <v>274.339</v>
      </c>
      <c r="S5600" t="n">
        <v>294.133</v>
      </c>
      <c r="T5600" t="n">
        <v>524.317</v>
      </c>
    </row>
    <row r="5601">
      <c r="A5601" s="142" t="n">
        <v>44382</v>
      </c>
      <c r="B5601" t="n">
        <v>286.87</v>
      </c>
      <c r="C5601" t="n">
        <v>459.45</v>
      </c>
      <c r="D5601" t="n">
        <v>320.63</v>
      </c>
      <c r="E5601" t="n">
        <v>203.08</v>
      </c>
      <c r="F5601" t="n">
        <v>187.48</v>
      </c>
      <c r="G5601" t="n">
        <v>192.03</v>
      </c>
      <c r="H5601" t="n">
        <v>156.79</v>
      </c>
      <c r="I5601" t="n">
        <v>193.35</v>
      </c>
      <c r="J5601" t="n">
        <v>35.96</v>
      </c>
      <c r="K5601" t="n">
        <v>81.73</v>
      </c>
      <c r="L5601" t="n">
        <v>48260.69</v>
      </c>
      <c r="M5601" t="n">
        <v>300.49</v>
      </c>
      <c r="N5601" t="n">
        <v>1749456.11</v>
      </c>
      <c r="O5601" t="n">
        <v>86.67</v>
      </c>
      <c r="P5601" t="n">
        <v>8.24</v>
      </c>
      <c r="Q5601" t="n">
        <v>108.89</v>
      </c>
      <c r="R5601" t="n">
        <v>275.231</v>
      </c>
      <c r="S5601" t="n">
        <v>293.9795</v>
      </c>
      <c r="T5601" t="n">
        <v>523.2859999999999</v>
      </c>
    </row>
    <row r="5602">
      <c r="A5602" s="142" t="n">
        <v>44383</v>
      </c>
      <c r="B5602" t="n">
        <v>287.1</v>
      </c>
      <c r="C5602" t="n">
        <v>459.81</v>
      </c>
      <c r="D5602" t="n">
        <v>320.88</v>
      </c>
      <c r="E5602" t="n">
        <v>203.24</v>
      </c>
      <c r="F5602" t="n">
        <v>187.63</v>
      </c>
      <c r="G5602" t="n">
        <v>192.48</v>
      </c>
      <c r="H5602" t="n">
        <v>157.11</v>
      </c>
      <c r="I5602" t="n">
        <v>193.74</v>
      </c>
      <c r="J5602" t="n">
        <v>36.49</v>
      </c>
      <c r="K5602" t="n">
        <v>81.98999999999999</v>
      </c>
      <c r="L5602" t="n">
        <v>48214.71</v>
      </c>
      <c r="M5602" t="n">
        <v>301.99</v>
      </c>
      <c r="N5602" t="n">
        <v>1752446.89</v>
      </c>
      <c r="O5602" t="n">
        <v>87.23</v>
      </c>
      <c r="P5602" t="n">
        <v>8.220000000000001</v>
      </c>
      <c r="Q5602" t="n">
        <v>110.53</v>
      </c>
      <c r="R5602" t="n">
        <v>273.761</v>
      </c>
      <c r="S5602" t="n">
        <v>293.953</v>
      </c>
      <c r="T5602" t="n">
        <v>521.755</v>
      </c>
    </row>
    <row r="5603">
      <c r="A5603" s="142" t="n">
        <v>44384</v>
      </c>
      <c r="B5603" t="n">
        <v>287.58</v>
      </c>
      <c r="C5603" t="n">
        <v>460.57</v>
      </c>
      <c r="D5603" t="n">
        <v>321.43</v>
      </c>
      <c r="E5603" t="n">
        <v>203.58</v>
      </c>
      <c r="F5603" t="n">
        <v>187.95</v>
      </c>
      <c r="G5603" t="n">
        <v>192.3</v>
      </c>
      <c r="H5603" t="n">
        <v>155.81</v>
      </c>
      <c r="I5603" t="n">
        <v>192.13</v>
      </c>
      <c r="J5603" t="n">
        <v>36.49</v>
      </c>
      <c r="K5603" t="n">
        <v>81.81999999999999</v>
      </c>
      <c r="L5603" t="n">
        <v>48443.78</v>
      </c>
      <c r="M5603" t="n">
        <v>300.53</v>
      </c>
      <c r="N5603" t="n">
        <v>1756226.66</v>
      </c>
      <c r="O5603" t="n">
        <v>87.09</v>
      </c>
      <c r="P5603" t="n">
        <v>8.289999999999999</v>
      </c>
      <c r="Q5603" t="n">
        <v>110.93</v>
      </c>
      <c r="R5603" t="n">
        <v>275.904</v>
      </c>
      <c r="S5603" t="n">
        <v>295.1735</v>
      </c>
      <c r="T5603" t="n">
        <v>521.1900000000001</v>
      </c>
    </row>
    <row r="5604">
      <c r="A5604" s="142" t="n">
        <v>44385</v>
      </c>
      <c r="B5604" t="n">
        <v>288.52</v>
      </c>
      <c r="C5604" t="n">
        <v>462.07</v>
      </c>
      <c r="D5604" t="n">
        <v>322.48</v>
      </c>
      <c r="E5604" t="n">
        <v>204.25</v>
      </c>
      <c r="F5604" t="n">
        <v>188.57</v>
      </c>
      <c r="G5604" t="n">
        <v>192.43</v>
      </c>
      <c r="H5604" t="n">
        <v>156.73</v>
      </c>
      <c r="I5604" t="n">
        <v>193.27</v>
      </c>
      <c r="J5604" t="n">
        <v>35.82</v>
      </c>
      <c r="K5604" t="n">
        <v>79.78</v>
      </c>
      <c r="L5604" t="n">
        <v>48161.55</v>
      </c>
      <c r="M5604" t="n">
        <v>289.95</v>
      </c>
      <c r="N5604" t="n">
        <v>1704222.92</v>
      </c>
      <c r="O5604" t="n">
        <v>85.19</v>
      </c>
      <c r="P5604" t="n">
        <v>7.97</v>
      </c>
      <c r="Q5604" t="n">
        <v>108.62</v>
      </c>
      <c r="R5604" t="n">
        <v>271.285</v>
      </c>
      <c r="S5604" t="n">
        <v>290.8605</v>
      </c>
      <c r="T5604" t="n">
        <v>509.381</v>
      </c>
    </row>
    <row r="5605">
      <c r="A5605" s="142" t="n">
        <v>44386</v>
      </c>
      <c r="B5605" t="n">
        <v>279.79</v>
      </c>
      <c r="C5605" t="n">
        <v>448.08</v>
      </c>
      <c r="D5605" t="n">
        <v>312.73</v>
      </c>
      <c r="E5605" t="n">
        <v>198.07</v>
      </c>
      <c r="F5605" t="n">
        <v>182.87</v>
      </c>
      <c r="G5605" t="n">
        <v>187.48</v>
      </c>
      <c r="H5605" t="n">
        <v>152.77</v>
      </c>
      <c r="I5605" t="n">
        <v>188.39</v>
      </c>
      <c r="J5605" t="n">
        <v>35.62</v>
      </c>
      <c r="K5605" t="n">
        <v>81.23999999999999</v>
      </c>
      <c r="L5605" t="n">
        <v>48562.37</v>
      </c>
      <c r="M5605" t="n">
        <v>295.08</v>
      </c>
      <c r="N5605" t="n">
        <v>1737822.14</v>
      </c>
      <c r="O5605" t="n">
        <v>86.66</v>
      </c>
      <c r="P5605" t="n">
        <v>8.130000000000001</v>
      </c>
      <c r="Q5605" t="n">
        <v>108.2</v>
      </c>
      <c r="R5605" t="n">
        <v>274.916</v>
      </c>
      <c r="S5605" t="n">
        <v>293.275</v>
      </c>
      <c r="T5605" t="n">
        <v>509.761</v>
      </c>
    </row>
    <row r="5606">
      <c r="A5606" s="142" t="n">
        <v>44389</v>
      </c>
      <c r="B5606" t="n">
        <v>284.58</v>
      </c>
      <c r="C5606" t="n">
        <v>455.72</v>
      </c>
      <c r="D5606" t="n">
        <v>318.09</v>
      </c>
      <c r="E5606" t="n">
        <v>201.46</v>
      </c>
      <c r="F5606" t="n">
        <v>186.01</v>
      </c>
      <c r="G5606" t="n">
        <v>190.85</v>
      </c>
      <c r="H5606" t="n">
        <v>155.97</v>
      </c>
      <c r="I5606" t="n">
        <v>192.33</v>
      </c>
      <c r="J5606" t="n">
        <v>35.6</v>
      </c>
      <c r="K5606" t="n">
        <v>80.56</v>
      </c>
      <c r="L5606" t="n">
        <v>48939.01</v>
      </c>
      <c r="M5606" t="n">
        <v>291.64</v>
      </c>
      <c r="N5606" t="n">
        <v>1716449.63</v>
      </c>
      <c r="O5606" t="n">
        <v>85.83</v>
      </c>
      <c r="P5606" t="n">
        <v>8.050000000000001</v>
      </c>
      <c r="Q5606" t="n">
        <v>108.19</v>
      </c>
      <c r="R5606" t="n">
        <v>276.805</v>
      </c>
      <c r="S5606" t="n">
        <v>294.7025</v>
      </c>
      <c r="T5606" t="n">
        <v>512.973</v>
      </c>
    </row>
    <row r="5607">
      <c r="A5607" s="142" t="n">
        <v>44390</v>
      </c>
      <c r="B5607" t="n">
        <v>281.04</v>
      </c>
      <c r="C5607" t="n">
        <v>450.06</v>
      </c>
      <c r="D5607" t="n">
        <v>314.15</v>
      </c>
      <c r="E5607" t="n">
        <v>198.96</v>
      </c>
      <c r="F5607" t="n">
        <v>183.71</v>
      </c>
      <c r="G5607" t="n">
        <v>188.55</v>
      </c>
      <c r="H5607" t="n">
        <v>157.25</v>
      </c>
      <c r="I5607" t="n">
        <v>193.9</v>
      </c>
      <c r="J5607" t="n">
        <v>36.16</v>
      </c>
      <c r="K5607" t="n">
        <v>81.09999999999999</v>
      </c>
      <c r="L5607" t="n">
        <v>48734.82</v>
      </c>
      <c r="M5607" t="n">
        <v>297.31</v>
      </c>
      <c r="N5607" t="n">
        <v>1736836.63</v>
      </c>
      <c r="O5607" t="n">
        <v>86.78</v>
      </c>
      <c r="P5607" t="n">
        <v>8.140000000000001</v>
      </c>
      <c r="Q5607" t="n">
        <v>109.98</v>
      </c>
      <c r="R5607" t="n">
        <v>276.91</v>
      </c>
      <c r="S5607" t="n">
        <v>295.3805</v>
      </c>
      <c r="T5607" t="n">
        <v>519.832</v>
      </c>
    </row>
    <row r="5608">
      <c r="A5608" s="142" t="n">
        <v>44391</v>
      </c>
      <c r="B5608" t="n">
        <v>285.19</v>
      </c>
      <c r="C5608" t="n">
        <v>456.69</v>
      </c>
      <c r="D5608" t="n">
        <v>318.79</v>
      </c>
      <c r="E5608" t="n">
        <v>201.9</v>
      </c>
      <c r="F5608" t="n">
        <v>186.42</v>
      </c>
      <c r="G5608" t="n">
        <v>190.62</v>
      </c>
      <c r="H5608" t="n">
        <v>157.78</v>
      </c>
      <c r="I5608" t="n">
        <v>194.56</v>
      </c>
      <c r="J5608" t="n">
        <v>36.53</v>
      </c>
      <c r="K5608" t="n">
        <v>81.09999999999999</v>
      </c>
      <c r="L5608" t="n">
        <v>48734.82</v>
      </c>
      <c r="M5608" t="n">
        <v>297.31</v>
      </c>
      <c r="N5608" t="n">
        <v>1736836.63</v>
      </c>
      <c r="O5608" t="n">
        <v>86.78</v>
      </c>
      <c r="P5608" t="n">
        <v>8.25</v>
      </c>
      <c r="Q5608" t="n">
        <v>111.15</v>
      </c>
      <c r="R5608" t="n">
        <v>276.746</v>
      </c>
      <c r="S5608" t="n">
        <v>295.446</v>
      </c>
      <c r="T5608" t="n">
        <v>519.668</v>
      </c>
    </row>
    <row r="5609">
      <c r="A5609" s="142" t="n">
        <v>44392</v>
      </c>
      <c r="B5609" t="n">
        <v>289.62</v>
      </c>
      <c r="C5609" t="n">
        <v>463.77</v>
      </c>
      <c r="D5609" t="n">
        <v>323.74</v>
      </c>
      <c r="E5609" t="n">
        <v>205.03</v>
      </c>
      <c r="F5609" t="n">
        <v>189.32</v>
      </c>
      <c r="G5609" t="n">
        <v>193.51</v>
      </c>
      <c r="H5609" t="n">
        <v>158.01</v>
      </c>
      <c r="I5609" t="n">
        <v>194.84</v>
      </c>
      <c r="J5609" t="n">
        <v>36.65</v>
      </c>
      <c r="K5609" t="n">
        <v>82.01000000000001</v>
      </c>
      <c r="L5609" t="n">
        <v>48882.74</v>
      </c>
      <c r="M5609" t="n">
        <v>301.93</v>
      </c>
      <c r="N5609" t="n">
        <v>1757319.42</v>
      </c>
      <c r="O5609" t="n">
        <v>88.92</v>
      </c>
      <c r="P5609" t="n">
        <v>8.23</v>
      </c>
      <c r="Q5609" t="n">
        <v>111.47</v>
      </c>
      <c r="R5609" t="n">
        <v>274.072</v>
      </c>
      <c r="S5609" t="n">
        <v>294.479</v>
      </c>
      <c r="T5609" t="n">
        <v>523.765</v>
      </c>
    </row>
    <row r="5610">
      <c r="A5610" s="142" t="n">
        <v>44393</v>
      </c>
      <c r="B5610" t="n">
        <v>292.43</v>
      </c>
      <c r="C5610" t="n">
        <v>468.27</v>
      </c>
      <c r="D5610" t="n">
        <v>326.89</v>
      </c>
      <c r="E5610" t="n">
        <v>207.03</v>
      </c>
      <c r="F5610" t="n">
        <v>191.16</v>
      </c>
      <c r="G5610" t="n">
        <v>195.37</v>
      </c>
      <c r="H5610" t="n">
        <v>158.69</v>
      </c>
      <c r="I5610" t="n">
        <v>195.68</v>
      </c>
      <c r="J5610" t="n">
        <v>36.51</v>
      </c>
      <c r="K5610" t="n">
        <v>78.88</v>
      </c>
      <c r="L5610" t="n">
        <v>47902.41</v>
      </c>
      <c r="M5610" t="n">
        <v>293.26</v>
      </c>
      <c r="N5610" t="n">
        <v>1694186.12</v>
      </c>
      <c r="O5610" t="n">
        <v>86.01000000000001</v>
      </c>
      <c r="P5610" t="n">
        <v>8.01</v>
      </c>
      <c r="Q5610" t="n">
        <v>111.02</v>
      </c>
      <c r="R5610" t="n">
        <v>273.176</v>
      </c>
      <c r="S5610" t="n">
        <v>292.8895</v>
      </c>
      <c r="T5610" t="n">
        <v>520.946</v>
      </c>
    </row>
    <row r="5611">
      <c r="A5611" s="142" t="n">
        <v>44396</v>
      </c>
      <c r="B5611" t="n">
        <v>282.93</v>
      </c>
      <c r="C5611" t="n">
        <v>453.03</v>
      </c>
      <c r="D5611" t="n">
        <v>316.29</v>
      </c>
      <c r="E5611" t="n">
        <v>200.31</v>
      </c>
      <c r="F5611" t="n">
        <v>184.97</v>
      </c>
      <c r="G5611" t="n">
        <v>188.89</v>
      </c>
      <c r="H5611" t="n">
        <v>153.53</v>
      </c>
      <c r="I5611" t="n">
        <v>189.31</v>
      </c>
      <c r="J5611" t="n">
        <v>35.26</v>
      </c>
      <c r="K5611" t="n">
        <v>76.93000000000001</v>
      </c>
      <c r="L5611" t="n">
        <v>47079.7</v>
      </c>
      <c r="M5611" t="n">
        <v>286.45</v>
      </c>
      <c r="N5611" t="n">
        <v>1646953.77</v>
      </c>
      <c r="O5611" t="n">
        <v>83.76000000000001</v>
      </c>
      <c r="P5611" t="n">
        <v>7.74</v>
      </c>
      <c r="Q5611" t="n">
        <v>107.1</v>
      </c>
      <c r="R5611" t="n">
        <v>266.928</v>
      </c>
      <c r="S5611" t="n">
        <v>288.2005</v>
      </c>
      <c r="T5611" t="n">
        <v>512.258</v>
      </c>
    </row>
    <row r="5612">
      <c r="A5612" s="142" t="n">
        <v>44397</v>
      </c>
      <c r="B5612" t="n">
        <v>275.19</v>
      </c>
      <c r="C5612" t="n">
        <v>440.63</v>
      </c>
      <c r="D5612" t="n">
        <v>307.64</v>
      </c>
      <c r="E5612" t="n">
        <v>194.83</v>
      </c>
      <c r="F5612" t="n">
        <v>179.91</v>
      </c>
      <c r="G5612" t="n">
        <v>183.66</v>
      </c>
      <c r="H5612" t="n">
        <v>148.61</v>
      </c>
      <c r="I5612" t="n">
        <v>183.24</v>
      </c>
      <c r="J5612" t="n">
        <v>35.53</v>
      </c>
      <c r="K5612" t="n">
        <v>77.09</v>
      </c>
      <c r="L5612" t="n">
        <v>47162.45</v>
      </c>
      <c r="M5612" t="n">
        <v>286.4</v>
      </c>
      <c r="N5612" t="n">
        <v>1660810.82</v>
      </c>
      <c r="O5612" t="n">
        <v>83.97</v>
      </c>
      <c r="P5612" t="n">
        <v>7.82</v>
      </c>
      <c r="Q5612" t="n">
        <v>107.81</v>
      </c>
      <c r="R5612" t="n">
        <v>268.275</v>
      </c>
      <c r="S5612" t="n">
        <v>291.6635</v>
      </c>
      <c r="T5612" t="n">
        <v>511.759</v>
      </c>
    </row>
    <row r="5613">
      <c r="A5613" s="142" t="n">
        <v>44398</v>
      </c>
      <c r="B5613" t="n">
        <v>275.58</v>
      </c>
      <c r="C5613" t="n">
        <v>441.24</v>
      </c>
      <c r="D5613" t="n">
        <v>308.07</v>
      </c>
      <c r="E5613" t="n">
        <v>195.1</v>
      </c>
      <c r="F5613" t="n">
        <v>180.17</v>
      </c>
      <c r="G5613" t="n">
        <v>183.25</v>
      </c>
      <c r="H5613" t="n">
        <v>149.46</v>
      </c>
      <c r="I5613" t="n">
        <v>184.28</v>
      </c>
      <c r="J5613" t="n">
        <v>35.19</v>
      </c>
      <c r="K5613" t="n">
        <v>78.76000000000001</v>
      </c>
      <c r="L5613" t="n">
        <v>47337.45</v>
      </c>
      <c r="M5613" t="n">
        <v>289.14</v>
      </c>
      <c r="N5613" t="n">
        <v>1692936.72</v>
      </c>
      <c r="O5613" t="n">
        <v>84.95999999999999</v>
      </c>
      <c r="P5613" t="n">
        <v>7.96</v>
      </c>
      <c r="Q5613" t="n">
        <v>106.82</v>
      </c>
      <c r="R5613" t="n">
        <v>272.651</v>
      </c>
      <c r="S5613" t="n">
        <v>293.668</v>
      </c>
      <c r="T5613" t="n">
        <v>511.091</v>
      </c>
    </row>
    <row r="5614">
      <c r="A5614" s="142" t="n">
        <v>44399</v>
      </c>
      <c r="B5614" t="n">
        <v>278.66</v>
      </c>
      <c r="C5614" t="n">
        <v>446.17</v>
      </c>
      <c r="D5614" t="n">
        <v>311.52</v>
      </c>
      <c r="E5614" t="n">
        <v>197.29</v>
      </c>
      <c r="F5614" t="n">
        <v>182.19</v>
      </c>
      <c r="G5614" t="n">
        <v>185.72</v>
      </c>
      <c r="H5614" t="n">
        <v>153.15</v>
      </c>
      <c r="I5614" t="n">
        <v>188.84</v>
      </c>
      <c r="J5614" t="n">
        <v>35.06</v>
      </c>
      <c r="K5614" t="n">
        <v>78.88</v>
      </c>
      <c r="L5614" t="n">
        <v>47727.37</v>
      </c>
      <c r="M5614" t="n">
        <v>288.63</v>
      </c>
      <c r="N5614" t="n">
        <v>1683407.59</v>
      </c>
      <c r="O5614" t="n">
        <v>84.62</v>
      </c>
      <c r="P5614" t="n">
        <v>7.98</v>
      </c>
      <c r="Q5614" t="n">
        <v>106.53</v>
      </c>
      <c r="R5614" t="n">
        <v>273.929</v>
      </c>
      <c r="S5614" t="n">
        <v>294.82</v>
      </c>
      <c r="T5614" t="n">
        <v>516.588</v>
      </c>
    </row>
    <row r="5615">
      <c r="A5615" s="142" t="n">
        <v>44400</v>
      </c>
      <c r="B5615" t="n">
        <v>276.34</v>
      </c>
      <c r="C5615" t="n">
        <v>442.44</v>
      </c>
      <c r="D5615" t="n">
        <v>308.93</v>
      </c>
      <c r="E5615" t="n">
        <v>195.64</v>
      </c>
      <c r="F5615" t="n">
        <v>180.67</v>
      </c>
      <c r="G5615" t="n">
        <v>184.23</v>
      </c>
      <c r="H5615" t="n">
        <v>153.68</v>
      </c>
      <c r="I5615" t="n">
        <v>189.48</v>
      </c>
      <c r="J5615" t="n">
        <v>35.15</v>
      </c>
      <c r="K5615" t="n">
        <v>78.68000000000001</v>
      </c>
      <c r="L5615" t="n">
        <v>47209.36</v>
      </c>
      <c r="M5615" t="n">
        <v>286.43</v>
      </c>
      <c r="N5615" t="n">
        <v>1666481.84</v>
      </c>
      <c r="O5615" t="n">
        <v>83.91</v>
      </c>
      <c r="P5615" t="n">
        <v>7.92</v>
      </c>
      <c r="Q5615" t="n">
        <v>106.96</v>
      </c>
      <c r="R5615" t="n">
        <v>276.99</v>
      </c>
      <c r="S5615" t="n">
        <v>297.384</v>
      </c>
      <c r="T5615" t="n">
        <v>512.098</v>
      </c>
    </row>
    <row r="5616">
      <c r="A5616" s="142" t="n">
        <v>44403</v>
      </c>
      <c r="B5616" t="n">
        <v>273.42</v>
      </c>
      <c r="C5616" t="n">
        <v>437.74</v>
      </c>
      <c r="D5616" t="n">
        <v>305.68</v>
      </c>
      <c r="E5616" t="n">
        <v>193.58</v>
      </c>
      <c r="F5616" t="n">
        <v>178.78</v>
      </c>
      <c r="G5616" t="n">
        <v>181.81</v>
      </c>
      <c r="H5616" t="n">
        <v>153.33</v>
      </c>
      <c r="I5616" t="n">
        <v>189.05</v>
      </c>
      <c r="J5616" t="n">
        <v>35.58</v>
      </c>
      <c r="K5616" t="n">
        <v>78.98</v>
      </c>
      <c r="L5616" t="n">
        <v>47353.41</v>
      </c>
      <c r="M5616" t="n">
        <v>288.6</v>
      </c>
      <c r="N5616" t="n">
        <v>1688517.58</v>
      </c>
      <c r="O5616" t="n">
        <v>85.18000000000001</v>
      </c>
      <c r="P5616" t="n">
        <v>8</v>
      </c>
      <c r="Q5616" t="n">
        <v>108.07</v>
      </c>
      <c r="R5616" t="n">
        <v>276.779</v>
      </c>
      <c r="S5616" t="n">
        <v>296.039</v>
      </c>
      <c r="T5616" t="n">
        <v>498.046</v>
      </c>
    </row>
    <row r="5617">
      <c r="A5617" s="142" t="n">
        <v>44404</v>
      </c>
      <c r="B5617" t="n">
        <v>275.02</v>
      </c>
      <c r="C5617" t="n">
        <v>440.3</v>
      </c>
      <c r="D5617" t="n">
        <v>307.48</v>
      </c>
      <c r="E5617" t="n">
        <v>194.72</v>
      </c>
      <c r="F5617" t="n">
        <v>179.83</v>
      </c>
      <c r="G5617" t="n">
        <v>183.61</v>
      </c>
      <c r="H5617" t="n">
        <v>155.24</v>
      </c>
      <c r="I5617" t="n">
        <v>191.4</v>
      </c>
      <c r="J5617" t="n">
        <v>35.16</v>
      </c>
      <c r="K5617" t="n">
        <v>78.89</v>
      </c>
      <c r="L5617" t="n">
        <v>46642.41</v>
      </c>
      <c r="M5617" t="n">
        <v>287.32</v>
      </c>
      <c r="N5617" t="n">
        <v>1682417.1</v>
      </c>
      <c r="O5617" t="n">
        <v>85.38</v>
      </c>
      <c r="P5617" t="n">
        <v>7.95</v>
      </c>
      <c r="Q5617" t="n">
        <v>107.06</v>
      </c>
      <c r="R5617" t="n">
        <v>275.265</v>
      </c>
      <c r="S5617" t="n">
        <v>293.869</v>
      </c>
      <c r="T5617" t="n">
        <v>486.633</v>
      </c>
    </row>
    <row r="5618">
      <c r="A5618" s="142" t="n">
        <v>44405</v>
      </c>
      <c r="B5618" t="n">
        <v>274.74</v>
      </c>
      <c r="C5618" t="n">
        <v>439.85</v>
      </c>
      <c r="D5618" t="n">
        <v>307.17</v>
      </c>
      <c r="E5618" t="n">
        <v>194.52</v>
      </c>
      <c r="F5618" t="n">
        <v>179.65</v>
      </c>
      <c r="G5618" t="n">
        <v>183.7</v>
      </c>
      <c r="H5618" t="n">
        <v>154.45</v>
      </c>
      <c r="I5618" t="n">
        <v>190.42</v>
      </c>
      <c r="J5618" t="n">
        <v>35.49</v>
      </c>
      <c r="K5618" t="n">
        <v>79.72</v>
      </c>
      <c r="L5618" t="n">
        <v>46877.76</v>
      </c>
      <c r="M5618" t="n">
        <v>290.51</v>
      </c>
      <c r="N5618" t="n">
        <v>1708659.07</v>
      </c>
      <c r="O5618" t="n">
        <v>86.3</v>
      </c>
      <c r="P5618" t="n">
        <v>8.050000000000001</v>
      </c>
      <c r="Q5618" t="n">
        <v>108</v>
      </c>
      <c r="R5618" t="n">
        <v>277.061</v>
      </c>
      <c r="S5618" t="n">
        <v>295.01</v>
      </c>
      <c r="T5618" t="n">
        <v>493.891</v>
      </c>
    </row>
    <row r="5619">
      <c r="A5619" s="142" t="n">
        <v>44406</v>
      </c>
      <c r="B5619" t="n">
        <v>278.87</v>
      </c>
      <c r="C5619" t="n">
        <v>446.44</v>
      </c>
      <c r="D5619" t="n">
        <v>311.78</v>
      </c>
      <c r="E5619" t="n">
        <v>197.44</v>
      </c>
      <c r="F5619" t="n">
        <v>182.35</v>
      </c>
      <c r="G5619" t="n">
        <v>186.04</v>
      </c>
      <c r="H5619" t="n">
        <v>156.36</v>
      </c>
      <c r="I5619" t="n">
        <v>192.77</v>
      </c>
      <c r="J5619" t="n">
        <v>36.71</v>
      </c>
      <c r="K5619" t="n">
        <v>81.84999999999999</v>
      </c>
      <c r="L5619" t="n">
        <v>47687.75</v>
      </c>
      <c r="M5619" t="n">
        <v>298.98</v>
      </c>
      <c r="N5619" t="n">
        <v>1752359.32</v>
      </c>
      <c r="O5619" t="n">
        <v>89.04000000000001</v>
      </c>
      <c r="P5619" t="n">
        <v>8.25</v>
      </c>
      <c r="Q5619" t="n">
        <v>111.61</v>
      </c>
      <c r="R5619" t="n">
        <v>278.529</v>
      </c>
      <c r="S5619" t="n">
        <v>295.375</v>
      </c>
      <c r="T5619" t="n">
        <v>500.888</v>
      </c>
    </row>
    <row r="5620">
      <c r="A5620" s="142" t="n">
        <v>44407</v>
      </c>
      <c r="B5620" t="n">
        <v>283.95</v>
      </c>
      <c r="C5620" t="n">
        <v>454.58</v>
      </c>
      <c r="D5620" t="n">
        <v>317.48</v>
      </c>
      <c r="E5620" t="n">
        <v>201.05</v>
      </c>
      <c r="F5620" t="n">
        <v>185.68</v>
      </c>
      <c r="G5620" t="n">
        <v>190.81</v>
      </c>
      <c r="H5620" t="n">
        <v>158.85</v>
      </c>
      <c r="I5620" t="n">
        <v>195.84</v>
      </c>
      <c r="J5620" t="n">
        <v>36.69</v>
      </c>
      <c r="K5620" t="n">
        <v>81.79000000000001</v>
      </c>
      <c r="L5620" t="n">
        <v>47284.57</v>
      </c>
      <c r="M5620" t="n">
        <v>299.5</v>
      </c>
      <c r="N5620" t="n">
        <v>1755809.85</v>
      </c>
      <c r="O5620" t="n">
        <v>88.91</v>
      </c>
      <c r="P5620" t="n">
        <v>8.25</v>
      </c>
      <c r="Q5620" t="n">
        <v>111.59</v>
      </c>
      <c r="R5620" t="n">
        <v>277.16</v>
      </c>
      <c r="S5620" t="n">
        <v>293.834</v>
      </c>
      <c r="T5620" t="n">
        <v>495.224</v>
      </c>
    </row>
    <row r="5621">
      <c r="A5621" s="142" t="n">
        <v>44410</v>
      </c>
      <c r="B5621" t="n">
        <v>284.31</v>
      </c>
      <c r="C5621" t="n">
        <v>455.12</v>
      </c>
      <c r="D5621" t="n">
        <v>317.89</v>
      </c>
      <c r="E5621" t="n">
        <v>201.3</v>
      </c>
      <c r="F5621" t="n">
        <v>185.93</v>
      </c>
      <c r="G5621" t="n">
        <v>190.64</v>
      </c>
      <c r="H5621" t="n">
        <v>158.32</v>
      </c>
      <c r="I5621" t="n">
        <v>195.18</v>
      </c>
      <c r="J5621" t="n">
        <v>36.72</v>
      </c>
      <c r="K5621" t="n">
        <v>81.62</v>
      </c>
      <c r="L5621" t="n">
        <v>47517.05</v>
      </c>
      <c r="M5621" t="n">
        <v>298.35</v>
      </c>
      <c r="N5621" t="n">
        <v>1746242.84</v>
      </c>
      <c r="O5621" t="n">
        <v>88.91</v>
      </c>
      <c r="P5621" t="n">
        <v>8.210000000000001</v>
      </c>
      <c r="Q5621" t="n">
        <v>111.93</v>
      </c>
      <c r="R5621" t="n">
        <v>278.733</v>
      </c>
      <c r="S5621" t="n">
        <v>294.339</v>
      </c>
      <c r="T5621" t="n">
        <v>500.224</v>
      </c>
    </row>
    <row r="5622">
      <c r="A5622" s="142" t="n">
        <v>44411</v>
      </c>
      <c r="B5622" t="n">
        <v>283.72</v>
      </c>
      <c r="C5622" t="n">
        <v>454.17</v>
      </c>
      <c r="D5622" t="n">
        <v>317.23</v>
      </c>
      <c r="E5622" t="n">
        <v>200.89</v>
      </c>
      <c r="F5622" t="n">
        <v>185.55</v>
      </c>
      <c r="G5622" t="n">
        <v>190.61</v>
      </c>
      <c r="H5622" t="n">
        <v>157.95</v>
      </c>
      <c r="I5622" t="n">
        <v>194.72</v>
      </c>
      <c r="J5622" t="n">
        <v>36.55</v>
      </c>
      <c r="K5622" t="n">
        <v>81.43000000000001</v>
      </c>
      <c r="L5622" t="n">
        <v>47202.22</v>
      </c>
      <c r="M5622" t="n">
        <v>298.68</v>
      </c>
      <c r="N5622" t="n">
        <v>1751207.55</v>
      </c>
      <c r="O5622" t="n">
        <v>88.84999999999999</v>
      </c>
      <c r="P5622" t="n">
        <v>8.289999999999999</v>
      </c>
      <c r="Q5622" t="n">
        <v>111.35</v>
      </c>
      <c r="R5622" t="n">
        <v>279.376</v>
      </c>
      <c r="S5622" t="n">
        <v>296.213</v>
      </c>
      <c r="T5622" t="n">
        <v>501.57</v>
      </c>
    </row>
    <row r="5623">
      <c r="A5623" s="142" t="n">
        <v>44412</v>
      </c>
      <c r="B5623" t="n">
        <v>285.79</v>
      </c>
      <c r="C5623" t="n">
        <v>457.48</v>
      </c>
      <c r="D5623" t="n">
        <v>319.55</v>
      </c>
      <c r="E5623" t="n">
        <v>202.36</v>
      </c>
      <c r="F5623" t="n">
        <v>186.91</v>
      </c>
      <c r="G5623" t="n">
        <v>191.65</v>
      </c>
      <c r="H5623" t="n">
        <v>158.53</v>
      </c>
      <c r="I5623" t="n">
        <v>195.44</v>
      </c>
      <c r="J5623" t="n">
        <v>37.45</v>
      </c>
      <c r="K5623" t="n">
        <v>80.98</v>
      </c>
      <c r="L5623" t="n">
        <v>46941.89</v>
      </c>
      <c r="M5623" t="n">
        <v>296.39</v>
      </c>
      <c r="N5623" t="n">
        <v>1745555.34</v>
      </c>
      <c r="O5623" t="n">
        <v>89.01000000000001</v>
      </c>
      <c r="P5623" t="n">
        <v>8.25</v>
      </c>
      <c r="Q5623" t="n">
        <v>113.76</v>
      </c>
      <c r="R5623" t="n">
        <v>280.984</v>
      </c>
      <c r="S5623" t="n">
        <v>296.261</v>
      </c>
      <c r="T5623" t="n">
        <v>505.953</v>
      </c>
    </row>
    <row r="5624">
      <c r="A5624" s="142" t="n">
        <v>44413</v>
      </c>
      <c r="B5624" t="n">
        <v>284.26</v>
      </c>
      <c r="C5624" t="n">
        <v>455.01</v>
      </c>
      <c r="D5624" t="n">
        <v>317.84</v>
      </c>
      <c r="E5624" t="n">
        <v>201.27</v>
      </c>
      <c r="F5624" t="n">
        <v>185.9</v>
      </c>
      <c r="G5624" t="n">
        <v>190.41</v>
      </c>
      <c r="H5624" t="n">
        <v>157.47</v>
      </c>
      <c r="I5624" t="n">
        <v>194.13</v>
      </c>
      <c r="J5624" t="n">
        <v>36.55</v>
      </c>
      <c r="K5624" t="n">
        <v>79.95999999999999</v>
      </c>
      <c r="L5624" t="n">
        <v>46681.26</v>
      </c>
      <c r="M5624" t="n">
        <v>292.39</v>
      </c>
      <c r="N5624" t="n">
        <v>1722975.51</v>
      </c>
      <c r="O5624" t="n">
        <v>87.39</v>
      </c>
      <c r="P5624" t="n">
        <v>8.15</v>
      </c>
      <c r="Q5624" t="n">
        <v>111.18</v>
      </c>
      <c r="R5624" t="n">
        <v>282.082</v>
      </c>
      <c r="S5624" t="n">
        <v>297.752</v>
      </c>
      <c r="T5624" t="n">
        <v>504.817</v>
      </c>
    </row>
    <row r="5625">
      <c r="A5625" s="142" t="n">
        <v>44414</v>
      </c>
      <c r="B5625" t="n">
        <v>280.37</v>
      </c>
      <c r="C5625" t="n">
        <v>448.78</v>
      </c>
      <c r="D5625" t="n">
        <v>313.49</v>
      </c>
      <c r="E5625" t="n">
        <v>198.52</v>
      </c>
      <c r="F5625" t="n">
        <v>183.36</v>
      </c>
      <c r="G5625" t="n">
        <v>187.69</v>
      </c>
      <c r="H5625" t="n">
        <v>156.71</v>
      </c>
      <c r="I5625" t="n">
        <v>193.19</v>
      </c>
      <c r="J5625" t="n">
        <v>35.32</v>
      </c>
      <c r="K5625" t="n">
        <v>78.94</v>
      </c>
      <c r="L5625" t="n">
        <v>45445.98</v>
      </c>
      <c r="M5625" t="n">
        <v>285.83</v>
      </c>
      <c r="N5625" t="n">
        <v>1693626.19</v>
      </c>
      <c r="O5625" t="n">
        <v>84.39</v>
      </c>
      <c r="P5625" t="n">
        <v>7.97</v>
      </c>
      <c r="Q5625" t="n">
        <v>108.05</v>
      </c>
      <c r="R5625" t="n">
        <v>282.174</v>
      </c>
      <c r="S5625" t="n">
        <v>299.192</v>
      </c>
      <c r="T5625" t="n">
        <v>505.237</v>
      </c>
    </row>
    <row r="5626">
      <c r="A5626" s="142" t="n">
        <v>44417</v>
      </c>
      <c r="B5626" t="n">
        <v>272.68</v>
      </c>
      <c r="C5626" t="n">
        <v>436.46</v>
      </c>
      <c r="D5626" t="n">
        <v>304.92</v>
      </c>
      <c r="E5626" t="n">
        <v>193.08</v>
      </c>
      <c r="F5626" t="n">
        <v>178.35</v>
      </c>
      <c r="G5626" t="n">
        <v>181.35</v>
      </c>
      <c r="H5626" t="n">
        <v>156.43</v>
      </c>
      <c r="I5626" t="n">
        <v>192.85</v>
      </c>
      <c r="J5626" t="n">
        <v>35.11</v>
      </c>
      <c r="K5626" t="n">
        <v>78.45999999999999</v>
      </c>
      <c r="L5626" t="n">
        <v>44566.13</v>
      </c>
      <c r="M5626" t="n">
        <v>278.28</v>
      </c>
      <c r="N5626" t="n">
        <v>1644922.35</v>
      </c>
      <c r="O5626" t="n">
        <v>82.19</v>
      </c>
      <c r="P5626" t="n">
        <v>7.76</v>
      </c>
      <c r="Q5626" t="n">
        <v>107.6</v>
      </c>
      <c r="R5626" t="n">
        <v>282.723</v>
      </c>
      <c r="S5626" t="n">
        <v>299.561</v>
      </c>
      <c r="T5626" t="n">
        <v>506.592</v>
      </c>
    </row>
    <row r="5627">
      <c r="A5627" s="142" t="n">
        <v>44418</v>
      </c>
      <c r="B5627" t="n">
        <v>264.59</v>
      </c>
      <c r="C5627" t="n">
        <v>423.49</v>
      </c>
      <c r="D5627" t="n">
        <v>295.87</v>
      </c>
      <c r="E5627" t="n">
        <v>187.35</v>
      </c>
      <c r="F5627" t="n">
        <v>173.06</v>
      </c>
      <c r="G5627" t="n">
        <v>175.8</v>
      </c>
      <c r="H5627" t="n">
        <v>154.63</v>
      </c>
      <c r="I5627" t="n">
        <v>190.62</v>
      </c>
      <c r="J5627" t="n">
        <v>34.48</v>
      </c>
      <c r="K5627" t="n">
        <v>78.37</v>
      </c>
      <c r="L5627" t="n">
        <v>44990.44</v>
      </c>
      <c r="M5627" t="n">
        <v>275.48</v>
      </c>
      <c r="N5627" t="n">
        <v>1639275.01</v>
      </c>
      <c r="O5627" t="n">
        <v>81.03</v>
      </c>
      <c r="P5627" t="n">
        <v>7.7</v>
      </c>
      <c r="Q5627" t="n">
        <v>105.54</v>
      </c>
      <c r="R5627" t="n">
        <v>283.693</v>
      </c>
      <c r="S5627" t="n">
        <v>300.582</v>
      </c>
      <c r="T5627" t="n">
        <v>510.123</v>
      </c>
    </row>
    <row r="5628">
      <c r="A5628" s="142" t="n">
        <v>44419</v>
      </c>
      <c r="B5628" t="n">
        <v>262.21</v>
      </c>
      <c r="C5628" t="n">
        <v>419.67</v>
      </c>
      <c r="D5628" t="n">
        <v>293.21</v>
      </c>
      <c r="E5628" t="n">
        <v>185.66</v>
      </c>
      <c r="F5628" t="n">
        <v>171.51</v>
      </c>
      <c r="G5628" t="n">
        <v>173.78</v>
      </c>
      <c r="H5628" t="n">
        <v>157.51</v>
      </c>
      <c r="I5628" t="n">
        <v>194.17</v>
      </c>
      <c r="J5628" t="n">
        <v>34.89</v>
      </c>
      <c r="K5628" t="n">
        <v>78.88</v>
      </c>
      <c r="L5628" t="n">
        <v>45445.26</v>
      </c>
      <c r="M5628" t="n">
        <v>279.04</v>
      </c>
      <c r="N5628" t="n">
        <v>1669664.09</v>
      </c>
      <c r="O5628" t="n">
        <v>82.70999999999999</v>
      </c>
      <c r="P5628" t="n">
        <v>7.84</v>
      </c>
      <c r="Q5628" t="n">
        <v>106.76</v>
      </c>
      <c r="R5628" t="n">
        <v>284.879</v>
      </c>
      <c r="S5628" t="n">
        <v>300.908</v>
      </c>
      <c r="T5628" t="n">
        <v>508.28</v>
      </c>
    </row>
    <row r="5629">
      <c r="A5629" s="142" t="n">
        <v>44420</v>
      </c>
      <c r="B5629" t="n">
        <v>267.02</v>
      </c>
      <c r="C5629" t="n">
        <v>427.36</v>
      </c>
      <c r="D5629" t="n">
        <v>298.59</v>
      </c>
      <c r="E5629" t="n">
        <v>189.07</v>
      </c>
      <c r="F5629" t="n">
        <v>174.66</v>
      </c>
      <c r="G5629" t="n">
        <v>177.27</v>
      </c>
      <c r="H5629" t="n">
        <v>159.16</v>
      </c>
      <c r="I5629" t="n">
        <v>196.21</v>
      </c>
      <c r="J5629" t="n">
        <v>34.49</v>
      </c>
      <c r="K5629" t="n">
        <v>78.88</v>
      </c>
      <c r="L5629" t="n">
        <v>45264.22</v>
      </c>
      <c r="M5629" t="n">
        <v>274.94</v>
      </c>
      <c r="N5629" t="n">
        <v>1647677.82</v>
      </c>
      <c r="O5629" t="n">
        <v>81.52</v>
      </c>
      <c r="P5629" t="n">
        <v>7.74</v>
      </c>
      <c r="Q5629" t="n">
        <v>105.42</v>
      </c>
      <c r="R5629" t="n">
        <v>285.476</v>
      </c>
      <c r="S5629" t="n">
        <v>301.566</v>
      </c>
      <c r="T5629" t="n">
        <v>506.162</v>
      </c>
    </row>
    <row r="5630">
      <c r="A5630" s="142" t="n">
        <v>44421</v>
      </c>
      <c r="B5630" t="n">
        <v>262.96</v>
      </c>
      <c r="C5630" t="n">
        <v>420.87</v>
      </c>
      <c r="D5630" t="n">
        <v>294.06</v>
      </c>
      <c r="E5630" t="n">
        <v>186.2</v>
      </c>
      <c r="F5630" t="n">
        <v>172.01</v>
      </c>
      <c r="G5630" t="n">
        <v>174.43</v>
      </c>
      <c r="H5630" t="n">
        <v>159.12</v>
      </c>
      <c r="I5630" t="n">
        <v>196.15</v>
      </c>
      <c r="J5630" t="n">
        <v>34.77</v>
      </c>
      <c r="K5630" t="n">
        <v>79.03</v>
      </c>
      <c r="L5630" t="n">
        <v>45975.44</v>
      </c>
      <c r="M5630" t="n">
        <v>279.52</v>
      </c>
      <c r="N5630" t="n">
        <v>1671470.38</v>
      </c>
      <c r="O5630" t="n">
        <v>83.7</v>
      </c>
      <c r="P5630" t="n">
        <v>7.82</v>
      </c>
      <c r="Q5630" t="n">
        <v>106.24</v>
      </c>
      <c r="R5630" t="n">
        <v>285.994</v>
      </c>
      <c r="S5630" t="n">
        <v>300.476</v>
      </c>
      <c r="T5630" t="n">
        <v>499.535</v>
      </c>
    </row>
    <row r="5631">
      <c r="A5631" s="142" t="n">
        <v>44424</v>
      </c>
      <c r="B5631" t="n">
        <v>267.38</v>
      </c>
      <c r="C5631" t="n">
        <v>427.91</v>
      </c>
      <c r="D5631" t="n">
        <v>299.01</v>
      </c>
      <c r="E5631" t="n">
        <v>189.33</v>
      </c>
      <c r="F5631" t="n">
        <v>174.91</v>
      </c>
      <c r="G5631" t="n">
        <v>178.33</v>
      </c>
      <c r="H5631" t="n">
        <v>159.39</v>
      </c>
      <c r="I5631" t="n">
        <v>196.48</v>
      </c>
      <c r="J5631" t="n">
        <v>35.03</v>
      </c>
      <c r="K5631" t="n">
        <v>78.88</v>
      </c>
      <c r="L5631" t="n">
        <v>45825.42</v>
      </c>
      <c r="M5631" t="n">
        <v>277.5</v>
      </c>
      <c r="N5631" t="n">
        <v>1657405.94</v>
      </c>
      <c r="O5631" t="n">
        <v>83.2</v>
      </c>
      <c r="P5631" t="n">
        <v>7.78</v>
      </c>
      <c r="Q5631" t="n">
        <v>107.02</v>
      </c>
      <c r="R5631" t="n">
        <v>284.431</v>
      </c>
      <c r="S5631" t="n">
        <v>300.104</v>
      </c>
      <c r="T5631" t="n">
        <v>496.449</v>
      </c>
    </row>
    <row r="5632">
      <c r="A5632" s="142" t="n">
        <v>44425</v>
      </c>
      <c r="B5632" t="n">
        <v>266.18</v>
      </c>
      <c r="C5632" t="n">
        <v>425.99</v>
      </c>
      <c r="D5632" t="n">
        <v>297.68</v>
      </c>
      <c r="E5632" t="n">
        <v>188.49</v>
      </c>
      <c r="F5632" t="n">
        <v>174.13</v>
      </c>
      <c r="G5632" t="n">
        <v>177.47</v>
      </c>
      <c r="H5632" t="n">
        <v>156.75</v>
      </c>
      <c r="I5632" t="n">
        <v>193.22</v>
      </c>
      <c r="J5632" t="n">
        <v>35.07</v>
      </c>
      <c r="K5632" t="n">
        <v>78.42</v>
      </c>
      <c r="L5632" t="n">
        <v>45109.2</v>
      </c>
      <c r="M5632" t="n">
        <v>272.64</v>
      </c>
      <c r="N5632" t="n">
        <v>1643680.65</v>
      </c>
      <c r="O5632" t="n">
        <v>82.61</v>
      </c>
      <c r="P5632" t="n">
        <v>7.7</v>
      </c>
      <c r="Q5632" t="n">
        <v>107.19</v>
      </c>
      <c r="R5632" t="n">
        <v>284.7</v>
      </c>
      <c r="S5632" t="n">
        <v>299.661</v>
      </c>
      <c r="T5632" t="n">
        <v>493.29</v>
      </c>
    </row>
    <row r="5633">
      <c r="A5633" s="142" t="n">
        <v>44426</v>
      </c>
      <c r="B5633" t="n">
        <v>265.2</v>
      </c>
      <c r="C5633" t="n">
        <v>424.41</v>
      </c>
      <c r="D5633" t="n">
        <v>296.58</v>
      </c>
      <c r="E5633" t="n">
        <v>187.79</v>
      </c>
      <c r="F5633" t="n">
        <v>173.49</v>
      </c>
      <c r="G5633" t="n">
        <v>175.73</v>
      </c>
      <c r="H5633" t="n">
        <v>154.52</v>
      </c>
      <c r="I5633" t="n">
        <v>190.47</v>
      </c>
      <c r="J5633" t="n">
        <v>34.29</v>
      </c>
      <c r="K5633" t="n">
        <v>77.34</v>
      </c>
      <c r="L5633" t="n">
        <v>44734.15</v>
      </c>
      <c r="M5633" t="n">
        <v>268.16</v>
      </c>
      <c r="N5633" t="n">
        <v>1606950.39</v>
      </c>
      <c r="O5633" t="n">
        <v>80.84</v>
      </c>
      <c r="P5633" t="n">
        <v>7.55</v>
      </c>
      <c r="Q5633" t="n">
        <v>105.25</v>
      </c>
      <c r="R5633" t="n">
        <v>284.938</v>
      </c>
      <c r="S5633" t="n">
        <v>298.088</v>
      </c>
      <c r="T5633" t="n">
        <v>495.821</v>
      </c>
    </row>
    <row r="5634">
      <c r="A5634" s="142" t="n">
        <v>44427</v>
      </c>
      <c r="B5634" t="n">
        <v>260.33</v>
      </c>
      <c r="C5634" t="n">
        <v>416.62</v>
      </c>
      <c r="D5634" t="n">
        <v>291.15</v>
      </c>
      <c r="E5634" t="n">
        <v>184.35</v>
      </c>
      <c r="F5634" t="n">
        <v>170.32</v>
      </c>
      <c r="G5634" t="n">
        <v>172.43</v>
      </c>
      <c r="H5634" t="n">
        <v>153.06</v>
      </c>
      <c r="I5634" t="n">
        <v>188.68</v>
      </c>
      <c r="J5634" t="n">
        <v>33.79</v>
      </c>
      <c r="K5634" t="n">
        <v>74.77</v>
      </c>
      <c r="L5634" t="n">
        <v>43917.31</v>
      </c>
      <c r="M5634" t="n">
        <v>262.91</v>
      </c>
      <c r="N5634" t="n">
        <v>1569673.29</v>
      </c>
      <c r="O5634" t="n">
        <v>79.29000000000001</v>
      </c>
      <c r="P5634" t="n">
        <v>7.36</v>
      </c>
      <c r="Q5634" t="n">
        <v>103.25</v>
      </c>
      <c r="R5634" t="n">
        <v>280.673</v>
      </c>
      <c r="S5634" t="n">
        <v>296.793</v>
      </c>
      <c r="T5634" t="n">
        <v>485.558</v>
      </c>
    </row>
    <row r="5635">
      <c r="A5635" s="142" t="n">
        <v>44428</v>
      </c>
      <c r="B5635" t="n">
        <v>256.86</v>
      </c>
      <c r="C5635" t="n">
        <v>411.05</v>
      </c>
      <c r="D5635" t="n">
        <v>287.27</v>
      </c>
      <c r="E5635" t="n">
        <v>181.89</v>
      </c>
      <c r="F5635" t="n">
        <v>168.05</v>
      </c>
      <c r="G5635" t="n">
        <v>169.71</v>
      </c>
      <c r="H5635" t="n">
        <v>148.44</v>
      </c>
      <c r="I5635" t="n">
        <v>182.97</v>
      </c>
      <c r="J5635" t="n">
        <v>33.37</v>
      </c>
      <c r="K5635" t="n">
        <v>74.48</v>
      </c>
      <c r="L5635" t="n">
        <v>44010.95</v>
      </c>
      <c r="M5635" t="n">
        <v>261.33</v>
      </c>
      <c r="N5635" t="n">
        <v>1566231.51</v>
      </c>
      <c r="O5635" t="n">
        <v>78.97</v>
      </c>
      <c r="P5635" t="n">
        <v>7.3</v>
      </c>
      <c r="Q5635" t="n">
        <v>101.83</v>
      </c>
      <c r="R5635" t="n">
        <v>281.568</v>
      </c>
      <c r="S5635" t="n">
        <v>297.993</v>
      </c>
      <c r="T5635" t="n">
        <v>481.112</v>
      </c>
    </row>
    <row r="5636">
      <c r="A5636" s="142" t="n">
        <v>44431</v>
      </c>
      <c r="B5636" t="n">
        <v>255.98</v>
      </c>
      <c r="C5636" t="n">
        <v>409.62</v>
      </c>
      <c r="D5636" t="n">
        <v>286.3</v>
      </c>
      <c r="E5636" t="n">
        <v>181.27</v>
      </c>
      <c r="F5636" t="n">
        <v>167.48</v>
      </c>
      <c r="G5636" t="n">
        <v>169.1</v>
      </c>
      <c r="H5636" t="n">
        <v>147.82</v>
      </c>
      <c r="I5636" t="n">
        <v>182.26</v>
      </c>
      <c r="J5636" t="n">
        <v>33.96</v>
      </c>
      <c r="K5636" t="n">
        <v>77.52</v>
      </c>
      <c r="L5636" t="n">
        <v>45038.86</v>
      </c>
      <c r="M5636" t="n">
        <v>272.19</v>
      </c>
      <c r="N5636" t="n">
        <v>1635389.26</v>
      </c>
      <c r="O5636" t="n">
        <v>82.23999999999999</v>
      </c>
      <c r="P5636" t="n">
        <v>7.62</v>
      </c>
      <c r="Q5636" t="n">
        <v>103.41</v>
      </c>
      <c r="R5636" t="n">
        <v>283.423</v>
      </c>
      <c r="S5636" t="n">
        <v>299.712</v>
      </c>
      <c r="T5636" t="n">
        <v>485.245</v>
      </c>
    </row>
    <row r="5637">
      <c r="A5637" s="142" t="n">
        <v>44432</v>
      </c>
      <c r="B5637" t="n">
        <v>265.37</v>
      </c>
      <c r="C5637" t="n">
        <v>424.64</v>
      </c>
      <c r="D5637" t="n">
        <v>296.8</v>
      </c>
      <c r="E5637" t="n">
        <v>187.92</v>
      </c>
      <c r="F5637" t="n">
        <v>173.63</v>
      </c>
      <c r="G5637" t="n">
        <v>176.21</v>
      </c>
      <c r="H5637" t="n">
        <v>152.52</v>
      </c>
      <c r="I5637" t="n">
        <v>188.06</v>
      </c>
      <c r="J5637" t="n">
        <v>34.65</v>
      </c>
      <c r="K5637" t="n">
        <v>77.94</v>
      </c>
      <c r="L5637" t="n">
        <v>45331.79</v>
      </c>
      <c r="M5637" t="n">
        <v>273.78</v>
      </c>
      <c r="N5637" t="n">
        <v>1638806.06</v>
      </c>
      <c r="O5637" t="n">
        <v>82.8</v>
      </c>
      <c r="P5637" t="n">
        <v>7.69</v>
      </c>
      <c r="Q5637" t="n">
        <v>105.15</v>
      </c>
      <c r="R5637" t="n">
        <v>283.387</v>
      </c>
      <c r="S5637" t="n">
        <v>300.898</v>
      </c>
      <c r="T5637" t="n">
        <v>497.127</v>
      </c>
    </row>
    <row r="5638">
      <c r="A5638" s="142" t="n">
        <v>44433</v>
      </c>
      <c r="B5638" t="n">
        <v>266.66</v>
      </c>
      <c r="C5638" t="n">
        <v>426.69</v>
      </c>
      <c r="D5638" t="n">
        <v>298.24</v>
      </c>
      <c r="E5638" t="n">
        <v>188.83</v>
      </c>
      <c r="F5638" t="n">
        <v>174.48</v>
      </c>
      <c r="G5638" t="n">
        <v>177.37</v>
      </c>
      <c r="H5638" t="n">
        <v>153.96</v>
      </c>
      <c r="I5638" t="n">
        <v>189.86</v>
      </c>
      <c r="J5638" t="n">
        <v>34.26</v>
      </c>
      <c r="K5638" t="n">
        <v>77.28</v>
      </c>
      <c r="L5638" t="n">
        <v>44927.95</v>
      </c>
      <c r="M5638" t="n">
        <v>269.99</v>
      </c>
      <c r="N5638" t="n">
        <v>1615434.37</v>
      </c>
      <c r="O5638" t="n">
        <v>81.23</v>
      </c>
      <c r="P5638" t="n">
        <v>7.61</v>
      </c>
      <c r="Q5638" t="n">
        <v>103.78</v>
      </c>
      <c r="R5638" t="n">
        <v>283.333</v>
      </c>
      <c r="S5638" t="n">
        <v>301.61</v>
      </c>
      <c r="T5638" t="n">
        <v>499.621</v>
      </c>
    </row>
    <row r="5639">
      <c r="A5639" s="142" t="n">
        <v>44434</v>
      </c>
      <c r="B5639" t="n">
        <v>262.73</v>
      </c>
      <c r="C5639" t="n">
        <v>420.39</v>
      </c>
      <c r="D5639" t="n">
        <v>293.85</v>
      </c>
      <c r="E5639" t="n">
        <v>186.05</v>
      </c>
      <c r="F5639" t="n">
        <v>171.91</v>
      </c>
      <c r="G5639" t="n">
        <v>174.63</v>
      </c>
      <c r="H5639" t="n">
        <v>154.67</v>
      </c>
      <c r="I5639" t="n">
        <v>190.69</v>
      </c>
      <c r="J5639" t="n">
        <v>34.18</v>
      </c>
      <c r="K5639" t="n">
        <v>77.06999999999999</v>
      </c>
      <c r="L5639" t="n">
        <v>44531.36</v>
      </c>
      <c r="M5639" t="n">
        <v>268.67</v>
      </c>
      <c r="N5639" t="n">
        <v>1605761.67</v>
      </c>
      <c r="O5639" t="n">
        <v>81.15000000000001</v>
      </c>
      <c r="P5639" t="n">
        <v>7.57</v>
      </c>
      <c r="Q5639" t="n">
        <v>103.64</v>
      </c>
      <c r="R5639" t="n">
        <v>282.463</v>
      </c>
      <c r="S5639" t="n">
        <v>299.973</v>
      </c>
      <c r="T5639" t="n">
        <v>495.934</v>
      </c>
    </row>
    <row r="5640">
      <c r="A5640" s="142" t="n">
        <v>44435</v>
      </c>
      <c r="B5640" t="n">
        <v>260.5</v>
      </c>
      <c r="C5640" t="n">
        <v>416.83</v>
      </c>
      <c r="D5640" t="n">
        <v>291.37</v>
      </c>
      <c r="E5640" t="n">
        <v>184.48</v>
      </c>
      <c r="F5640" t="n">
        <v>170.46</v>
      </c>
      <c r="G5640" t="n">
        <v>173.2</v>
      </c>
      <c r="H5640" t="n">
        <v>152.64</v>
      </c>
      <c r="I5640" t="n">
        <v>188.22</v>
      </c>
      <c r="J5640" t="n">
        <v>34.2</v>
      </c>
      <c r="K5640" t="n">
        <v>78.88</v>
      </c>
      <c r="L5640" t="n">
        <v>45310.11</v>
      </c>
      <c r="M5640" t="n">
        <v>275.58</v>
      </c>
      <c r="N5640" t="n">
        <v>1661141.13</v>
      </c>
      <c r="O5640" t="n">
        <v>83.64</v>
      </c>
      <c r="P5640" t="n">
        <v>7.84</v>
      </c>
      <c r="Q5640" t="n">
        <v>103.76</v>
      </c>
      <c r="R5640" t="n">
        <v>283.621</v>
      </c>
      <c r="S5640" t="n">
        <v>301.345</v>
      </c>
      <c r="T5640" t="n">
        <v>497.171</v>
      </c>
    </row>
    <row r="5641">
      <c r="A5641" s="142" t="n">
        <v>44438</v>
      </c>
      <c r="B5641" t="n">
        <v>269</v>
      </c>
      <c r="C5641" t="n">
        <v>430.4</v>
      </c>
      <c r="D5641" t="n">
        <v>300.89</v>
      </c>
      <c r="E5641" t="n">
        <v>190.5</v>
      </c>
      <c r="F5641" t="n">
        <v>176.03</v>
      </c>
      <c r="G5641" t="n">
        <v>179.34</v>
      </c>
      <c r="H5641" t="n">
        <v>155.9</v>
      </c>
      <c r="I5641" t="n">
        <v>192.21</v>
      </c>
      <c r="J5641" t="n">
        <v>34.79</v>
      </c>
      <c r="K5641" t="n">
        <v>78.88</v>
      </c>
      <c r="L5641" t="n">
        <v>45310.11</v>
      </c>
      <c r="M5641" t="n">
        <v>273.49</v>
      </c>
      <c r="N5641" t="n">
        <v>1640151.15</v>
      </c>
      <c r="O5641" t="n">
        <v>82.79000000000001</v>
      </c>
      <c r="P5641" t="n">
        <v>7.79</v>
      </c>
      <c r="Q5641" t="n">
        <v>105.49</v>
      </c>
      <c r="R5641" t="n">
        <v>283.769</v>
      </c>
      <c r="S5641" t="n">
        <v>302.48</v>
      </c>
      <c r="T5641" t="n">
        <v>501.597</v>
      </c>
    </row>
    <row r="5642">
      <c r="A5642" s="142" t="n">
        <v>44439</v>
      </c>
      <c r="B5642" t="n">
        <v>266.73</v>
      </c>
      <c r="C5642" t="n">
        <v>426.76</v>
      </c>
      <c r="D5642" t="n">
        <v>298.35</v>
      </c>
      <c r="E5642" t="n">
        <v>188.89</v>
      </c>
      <c r="F5642" t="n">
        <v>174.55</v>
      </c>
      <c r="G5642" t="n">
        <v>178.02</v>
      </c>
      <c r="H5642" t="n">
        <v>155.94</v>
      </c>
      <c r="I5642" t="n">
        <v>192.26</v>
      </c>
      <c r="J5642" t="n">
        <v>34.35</v>
      </c>
      <c r="K5642" t="n">
        <v>78.88</v>
      </c>
      <c r="L5642" t="n">
        <v>45571.13</v>
      </c>
      <c r="M5642" t="n">
        <v>277.04</v>
      </c>
      <c r="N5642" t="n">
        <v>1664678.8</v>
      </c>
      <c r="O5642" t="n">
        <v>83.84999999999999</v>
      </c>
      <c r="P5642" t="n">
        <v>7.86</v>
      </c>
      <c r="Q5642" t="n">
        <v>105.17</v>
      </c>
      <c r="R5642" t="n">
        <v>282.624</v>
      </c>
      <c r="S5642" t="n">
        <v>302.553</v>
      </c>
      <c r="T5642" t="n">
        <v>510.49</v>
      </c>
    </row>
    <row r="5643">
      <c r="A5643" s="142" t="n">
        <v>44440</v>
      </c>
      <c r="B5643" t="n">
        <v>269.14</v>
      </c>
      <c r="C5643" t="n">
        <v>430.6</v>
      </c>
      <c r="D5643" t="n">
        <v>301.05</v>
      </c>
      <c r="E5643" t="n">
        <v>190.6</v>
      </c>
      <c r="F5643" t="n">
        <v>176.13</v>
      </c>
      <c r="G5643" t="n">
        <v>179.71</v>
      </c>
      <c r="H5643" t="n">
        <v>156.62</v>
      </c>
      <c r="I5643" t="n">
        <v>193.07</v>
      </c>
      <c r="J5643" t="n">
        <v>34.64</v>
      </c>
      <c r="K5643" t="n">
        <v>78.88</v>
      </c>
      <c r="L5643" t="n">
        <v>45385.47</v>
      </c>
      <c r="M5643" t="n">
        <v>275.58</v>
      </c>
      <c r="N5643" t="n">
        <v>1647303.19</v>
      </c>
      <c r="O5643" t="n">
        <v>83.44</v>
      </c>
      <c r="P5643" t="n">
        <v>7.82</v>
      </c>
      <c r="Q5643" t="n">
        <v>105.88</v>
      </c>
      <c r="R5643" t="n">
        <v>284.018</v>
      </c>
      <c r="S5643" t="n">
        <v>302.278</v>
      </c>
      <c r="T5643" t="n">
        <v>509.842</v>
      </c>
    </row>
    <row r="5644">
      <c r="A5644" s="142" t="n">
        <v>44441</v>
      </c>
      <c r="B5644" t="n">
        <v>267</v>
      </c>
      <c r="C5644" t="n">
        <v>427.17</v>
      </c>
      <c r="D5644" t="n">
        <v>298.65</v>
      </c>
      <c r="E5644" t="n">
        <v>189.08</v>
      </c>
      <c r="F5644" t="n">
        <v>174.73</v>
      </c>
      <c r="G5644" t="n">
        <v>179.04</v>
      </c>
      <c r="H5644" t="n">
        <v>156.01</v>
      </c>
      <c r="I5644" t="n">
        <v>192.33</v>
      </c>
      <c r="J5644" t="n">
        <v>34.39</v>
      </c>
      <c r="K5644" t="n">
        <v>78.67</v>
      </c>
      <c r="L5644" t="n">
        <v>45008.59</v>
      </c>
      <c r="M5644" t="n">
        <v>273.57</v>
      </c>
      <c r="N5644" t="n">
        <v>1639187.58</v>
      </c>
      <c r="O5644" t="n">
        <v>83.40000000000001</v>
      </c>
      <c r="P5644" t="n">
        <v>7.76</v>
      </c>
      <c r="Q5644" t="n">
        <v>104.75</v>
      </c>
      <c r="R5644" t="n">
        <v>284.992</v>
      </c>
      <c r="S5644" t="n">
        <v>302.827</v>
      </c>
      <c r="T5644" t="n">
        <v>509.071</v>
      </c>
    </row>
    <row r="5645">
      <c r="A5645" s="142" t="n">
        <v>44442</v>
      </c>
      <c r="B5645" t="n">
        <v>265.3</v>
      </c>
      <c r="C5645" t="n">
        <v>424.46</v>
      </c>
      <c r="D5645" t="n">
        <v>296.77</v>
      </c>
      <c r="E5645" t="n">
        <v>187.89</v>
      </c>
      <c r="F5645" t="n">
        <v>173.63</v>
      </c>
      <c r="G5645" t="n">
        <v>178.1</v>
      </c>
      <c r="H5645" t="n">
        <v>156.61</v>
      </c>
      <c r="I5645" t="n">
        <v>193.09</v>
      </c>
      <c r="J5645" t="n">
        <v>34.78</v>
      </c>
      <c r="K5645" t="n">
        <v>79.45999999999999</v>
      </c>
      <c r="L5645" t="n">
        <v>45881.5</v>
      </c>
      <c r="M5645" t="n">
        <v>281.57</v>
      </c>
      <c r="N5645" t="n">
        <v>1681578.72</v>
      </c>
      <c r="O5645" t="n">
        <v>85.73</v>
      </c>
      <c r="P5645" t="n">
        <v>7.94</v>
      </c>
      <c r="Q5645" t="n">
        <v>105.93</v>
      </c>
      <c r="R5645" t="n">
        <v>283.334</v>
      </c>
      <c r="S5645" t="n">
        <v>302.812</v>
      </c>
      <c r="T5645" t="n">
        <v>510.063</v>
      </c>
    </row>
    <row r="5646">
      <c r="A5646" s="142" t="n">
        <v>44445</v>
      </c>
      <c r="B5646" t="n">
        <v>270.57</v>
      </c>
      <c r="C5646" t="n">
        <v>432.86</v>
      </c>
      <c r="D5646" t="n">
        <v>302.67</v>
      </c>
      <c r="E5646" t="n">
        <v>191.62</v>
      </c>
      <c r="F5646" t="n">
        <v>177.09</v>
      </c>
      <c r="G5646" t="n">
        <v>181.86</v>
      </c>
      <c r="H5646" t="n">
        <v>158.09</v>
      </c>
      <c r="I5646" t="n">
        <v>194.95</v>
      </c>
      <c r="J5646" t="n">
        <v>35.15</v>
      </c>
      <c r="K5646" t="n">
        <v>79.55</v>
      </c>
      <c r="L5646" t="n">
        <v>45881.5</v>
      </c>
      <c r="M5646" t="n">
        <v>282.08</v>
      </c>
      <c r="N5646" t="n">
        <v>1683730.01</v>
      </c>
      <c r="O5646" t="n">
        <v>85.73</v>
      </c>
      <c r="P5646" t="n">
        <v>7.92</v>
      </c>
      <c r="Q5646" t="n">
        <v>105.93</v>
      </c>
      <c r="R5646" t="n">
        <v>285.304</v>
      </c>
      <c r="S5646" t="n">
        <v>304.039</v>
      </c>
      <c r="T5646" t="n">
        <v>514.237</v>
      </c>
    </row>
    <row r="5647">
      <c r="A5647" s="142" t="n">
        <v>44446</v>
      </c>
      <c r="B5647" t="n">
        <v>271.34</v>
      </c>
      <c r="C5647" t="n">
        <v>434.08</v>
      </c>
      <c r="D5647" t="n">
        <v>303.54</v>
      </c>
      <c r="E5647" t="n">
        <v>192.17</v>
      </c>
      <c r="F5647" t="n">
        <v>177.59</v>
      </c>
      <c r="G5647" t="n">
        <v>182.07</v>
      </c>
      <c r="H5647" t="n">
        <v>158.32</v>
      </c>
      <c r="I5647" t="n">
        <v>195.21</v>
      </c>
      <c r="J5647" t="n">
        <v>34.91</v>
      </c>
      <c r="K5647" t="n">
        <v>78.88</v>
      </c>
      <c r="L5647" t="n">
        <v>44891.24</v>
      </c>
      <c r="M5647" t="n">
        <v>276.4</v>
      </c>
      <c r="N5647" t="n">
        <v>1642109.19</v>
      </c>
      <c r="O5647" t="n">
        <v>83.48999999999999</v>
      </c>
      <c r="P5647" t="n">
        <v>7.77</v>
      </c>
      <c r="Q5647" t="n">
        <v>106.46</v>
      </c>
      <c r="R5647" t="n">
        <v>284.03</v>
      </c>
      <c r="S5647" t="n">
        <v>303.59</v>
      </c>
      <c r="T5647" t="n">
        <v>515.454</v>
      </c>
    </row>
    <row r="5648">
      <c r="A5648" s="142" t="n">
        <v>44447</v>
      </c>
      <c r="B5648" t="n">
        <v>263.89</v>
      </c>
      <c r="C5648" t="n">
        <v>422.15</v>
      </c>
      <c r="D5648" t="n">
        <v>295.2</v>
      </c>
      <c r="E5648" t="n">
        <v>186.89</v>
      </c>
      <c r="F5648" t="n">
        <v>172.72</v>
      </c>
      <c r="G5648" t="n">
        <v>176.83</v>
      </c>
      <c r="H5648" t="n">
        <v>156.63</v>
      </c>
      <c r="I5648" t="n">
        <v>193.16</v>
      </c>
      <c r="J5648" t="n">
        <v>34.14</v>
      </c>
      <c r="K5648" t="n">
        <v>78.23</v>
      </c>
      <c r="L5648" t="n">
        <v>44066.92</v>
      </c>
      <c r="M5648" t="n">
        <v>275.17</v>
      </c>
      <c r="N5648" t="n">
        <v>1631961.07</v>
      </c>
      <c r="O5648" t="n">
        <v>82.69</v>
      </c>
      <c r="P5648" t="n">
        <v>7.7</v>
      </c>
      <c r="Q5648" t="n">
        <v>104.36</v>
      </c>
      <c r="R5648" t="n">
        <v>281.135</v>
      </c>
      <c r="S5648" t="n">
        <v>303.115</v>
      </c>
      <c r="T5648" t="n">
        <v>512.303</v>
      </c>
    </row>
    <row r="5649">
      <c r="A5649" s="142" t="n">
        <v>44448</v>
      </c>
      <c r="B5649" t="n">
        <v>261.42</v>
      </c>
      <c r="C5649" t="n">
        <v>418.19</v>
      </c>
      <c r="D5649" t="n">
        <v>292.44</v>
      </c>
      <c r="E5649" t="n">
        <v>185.14</v>
      </c>
      <c r="F5649" t="n">
        <v>171.11</v>
      </c>
      <c r="G5649" t="n">
        <v>174.7</v>
      </c>
      <c r="H5649" t="n">
        <v>153.64</v>
      </c>
      <c r="I5649" t="n">
        <v>189.45</v>
      </c>
      <c r="J5649" t="n">
        <v>33.88</v>
      </c>
      <c r="K5649" t="n">
        <v>77.79000000000001</v>
      </c>
      <c r="L5649" t="n">
        <v>43762.64</v>
      </c>
      <c r="M5649" t="n">
        <v>270.93</v>
      </c>
      <c r="N5649" t="n">
        <v>1613615.36</v>
      </c>
      <c r="O5649" t="n">
        <v>82.06999999999999</v>
      </c>
      <c r="P5649" t="n">
        <v>7.61</v>
      </c>
      <c r="Q5649" t="n">
        <v>103.24</v>
      </c>
      <c r="R5649" t="n">
        <v>280.773</v>
      </c>
      <c r="S5649" t="n">
        <v>301.693</v>
      </c>
      <c r="T5649" t="n">
        <v>506.866</v>
      </c>
    </row>
    <row r="5650">
      <c r="A5650" s="142" t="n">
        <v>44449</v>
      </c>
      <c r="B5650" t="n">
        <v>258.94</v>
      </c>
      <c r="C5650" t="n">
        <v>414.22</v>
      </c>
      <c r="D5650" t="n">
        <v>289.67</v>
      </c>
      <c r="E5650" t="n">
        <v>183.39</v>
      </c>
      <c r="F5650" t="n">
        <v>169.49</v>
      </c>
      <c r="G5650" t="n">
        <v>173.12</v>
      </c>
      <c r="H5650" t="n">
        <v>153.75</v>
      </c>
      <c r="I5650" t="n">
        <v>189.56</v>
      </c>
      <c r="J5650" t="n">
        <v>33.78</v>
      </c>
      <c r="K5650" t="n">
        <v>77.79000000000001</v>
      </c>
      <c r="L5650" t="n">
        <v>43345.7</v>
      </c>
      <c r="M5650" t="n">
        <v>268.39</v>
      </c>
      <c r="N5650" t="n">
        <v>1593836.06</v>
      </c>
      <c r="O5650" t="n">
        <v>80.89</v>
      </c>
      <c r="P5650" t="n">
        <v>7.54</v>
      </c>
      <c r="Q5650" t="n">
        <v>103.11</v>
      </c>
      <c r="R5650" t="n">
        <v>280.074</v>
      </c>
      <c r="S5650" t="n">
        <v>300.334</v>
      </c>
      <c r="T5650" t="n">
        <v>509.669</v>
      </c>
    </row>
    <row r="5651">
      <c r="A5651" s="142" t="n">
        <v>44452</v>
      </c>
      <c r="B5651" t="n">
        <v>255.31</v>
      </c>
      <c r="C5651" t="n">
        <v>408.39</v>
      </c>
      <c r="D5651" t="n">
        <v>285.63</v>
      </c>
      <c r="E5651" t="n">
        <v>180.82</v>
      </c>
      <c r="F5651" t="n">
        <v>167.12</v>
      </c>
      <c r="G5651" t="n">
        <v>170.94</v>
      </c>
      <c r="H5651" t="n">
        <v>154.69</v>
      </c>
      <c r="I5651" t="n">
        <v>190.75</v>
      </c>
      <c r="J5651" t="n">
        <v>33.83</v>
      </c>
      <c r="K5651" t="n">
        <v>78.88</v>
      </c>
      <c r="L5651" t="n">
        <v>43129.07</v>
      </c>
      <c r="M5651" t="n">
        <v>272.2</v>
      </c>
      <c r="N5651" t="n">
        <v>1629465.88</v>
      </c>
      <c r="O5651" t="n">
        <v>82.42</v>
      </c>
      <c r="P5651" t="n">
        <v>7.69</v>
      </c>
      <c r="Q5651" t="n">
        <v>103.29</v>
      </c>
      <c r="R5651" t="n">
        <v>280.934</v>
      </c>
      <c r="S5651" t="n">
        <v>301.097</v>
      </c>
      <c r="T5651" t="n">
        <v>507.874</v>
      </c>
    </row>
    <row r="5652">
      <c r="A5652" s="142" t="n">
        <v>44453</v>
      </c>
      <c r="B5652" t="n">
        <v>262.16</v>
      </c>
      <c r="C5652" t="n">
        <v>419.34</v>
      </c>
      <c r="D5652" t="n">
        <v>293.29</v>
      </c>
      <c r="E5652" t="n">
        <v>185.67</v>
      </c>
      <c r="F5652" t="n">
        <v>171.61</v>
      </c>
      <c r="G5652" t="n">
        <v>175.17</v>
      </c>
      <c r="H5652" t="n">
        <v>156.25</v>
      </c>
      <c r="I5652" t="n">
        <v>192.64</v>
      </c>
      <c r="J5652" t="n">
        <v>33.86</v>
      </c>
      <c r="K5652" t="n">
        <v>78.79000000000001</v>
      </c>
      <c r="L5652" t="n">
        <v>42640.23</v>
      </c>
      <c r="M5652" t="n">
        <v>270.64</v>
      </c>
      <c r="N5652" t="n">
        <v>1632629.78</v>
      </c>
      <c r="O5652" t="n">
        <v>82.70999999999999</v>
      </c>
      <c r="P5652" t="n">
        <v>7.68</v>
      </c>
      <c r="Q5652" t="n">
        <v>102.85</v>
      </c>
      <c r="R5652" t="n">
        <v>280.932</v>
      </c>
      <c r="S5652" t="n">
        <v>299.842</v>
      </c>
      <c r="T5652" t="n">
        <v>505.338</v>
      </c>
    </row>
    <row r="5653">
      <c r="A5653" s="142" t="n">
        <v>44454</v>
      </c>
      <c r="B5653" t="n">
        <v>263.73</v>
      </c>
      <c r="C5653" t="n">
        <v>421.85</v>
      </c>
      <c r="D5653" t="n">
        <v>295.06</v>
      </c>
      <c r="E5653" t="n">
        <v>186.79</v>
      </c>
      <c r="F5653" t="n">
        <v>172.65</v>
      </c>
      <c r="G5653" t="n">
        <v>176.39</v>
      </c>
      <c r="H5653" t="n">
        <v>155.57</v>
      </c>
      <c r="I5653" t="n">
        <v>191.82</v>
      </c>
      <c r="J5653" t="n">
        <v>34.22</v>
      </c>
      <c r="K5653" t="n">
        <v>78.5</v>
      </c>
      <c r="L5653" t="n">
        <v>42494.53</v>
      </c>
      <c r="M5653" t="n">
        <v>270.64</v>
      </c>
      <c r="N5653" t="n">
        <v>1637707.61</v>
      </c>
      <c r="O5653" t="n">
        <v>82.73999999999999</v>
      </c>
      <c r="P5653" t="n">
        <v>7.71</v>
      </c>
      <c r="Q5653" t="n">
        <v>103.94</v>
      </c>
      <c r="R5653" t="n">
        <v>278.788</v>
      </c>
      <c r="S5653" t="n">
        <v>300.694</v>
      </c>
      <c r="T5653" t="n">
        <v>502.601</v>
      </c>
    </row>
    <row r="5654">
      <c r="A5654" s="142" t="n">
        <v>44455</v>
      </c>
      <c r="B5654" t="n">
        <v>264.57</v>
      </c>
      <c r="C5654" t="n">
        <v>423.18</v>
      </c>
      <c r="D5654" t="n">
        <v>296</v>
      </c>
      <c r="E5654" t="n">
        <v>187.38</v>
      </c>
      <c r="F5654" t="n">
        <v>173.2</v>
      </c>
      <c r="G5654" t="n">
        <v>176.93</v>
      </c>
      <c r="H5654" t="n">
        <v>156.41</v>
      </c>
      <c r="I5654" t="n">
        <v>192.89</v>
      </c>
      <c r="J5654" t="n">
        <v>33</v>
      </c>
      <c r="K5654" t="n">
        <v>76.8</v>
      </c>
      <c r="L5654" t="n">
        <v>41842.85</v>
      </c>
      <c r="M5654" t="n">
        <v>264.76</v>
      </c>
      <c r="N5654" t="n">
        <v>1576464.65</v>
      </c>
      <c r="O5654" t="n">
        <v>79.45</v>
      </c>
      <c r="P5654" t="n">
        <v>7.52</v>
      </c>
      <c r="Q5654" t="n">
        <v>100.2</v>
      </c>
      <c r="R5654" t="n">
        <v>279.897</v>
      </c>
      <c r="S5654" t="n">
        <v>301.363</v>
      </c>
      <c r="T5654" t="n">
        <v>500.466</v>
      </c>
    </row>
    <row r="5655">
      <c r="A5655" s="142" t="n">
        <v>44456</v>
      </c>
      <c r="B5655" t="n">
        <v>254.3</v>
      </c>
      <c r="C5655" t="n">
        <v>406.74</v>
      </c>
      <c r="D5655" t="n">
        <v>284.51</v>
      </c>
      <c r="E5655" t="n">
        <v>180.11</v>
      </c>
      <c r="F5655" t="n">
        <v>166.48</v>
      </c>
      <c r="G5655" t="n">
        <v>169.24</v>
      </c>
      <c r="H5655" t="n">
        <v>152.65</v>
      </c>
      <c r="I5655" t="n">
        <v>188.28</v>
      </c>
      <c r="J5655" t="n">
        <v>32.64</v>
      </c>
      <c r="K5655" t="n">
        <v>75.64</v>
      </c>
      <c r="L5655" t="n">
        <v>41520.31</v>
      </c>
      <c r="M5655" t="n">
        <v>260.72</v>
      </c>
      <c r="N5655" t="n">
        <v>1565917.02</v>
      </c>
      <c r="O5655" t="n">
        <v>78.73999999999999</v>
      </c>
      <c r="P5655" t="n">
        <v>7.45</v>
      </c>
      <c r="Q5655" t="n">
        <v>99.3</v>
      </c>
      <c r="R5655" t="n">
        <v>277.34</v>
      </c>
      <c r="S5655" t="n">
        <v>299.9</v>
      </c>
      <c r="T5655" t="n">
        <v>502.605</v>
      </c>
    </row>
    <row r="5656">
      <c r="A5656" s="142" t="n">
        <v>44459</v>
      </c>
      <c r="B5656" t="n">
        <v>252.34</v>
      </c>
      <c r="C5656" t="n">
        <v>403.59</v>
      </c>
      <c r="D5656" t="n">
        <v>282.33</v>
      </c>
      <c r="E5656" t="n">
        <v>178.72</v>
      </c>
      <c r="F5656" t="n">
        <v>165.21</v>
      </c>
      <c r="G5656" t="n">
        <v>167.58</v>
      </c>
      <c r="H5656" t="n">
        <v>149.94</v>
      </c>
      <c r="I5656" t="n">
        <v>184.95</v>
      </c>
      <c r="J5656" t="n">
        <v>32.59</v>
      </c>
      <c r="K5656" t="n">
        <v>73.97</v>
      </c>
      <c r="L5656" t="n">
        <v>40740.62</v>
      </c>
      <c r="M5656" t="n">
        <v>255.62</v>
      </c>
      <c r="N5656" t="n">
        <v>1549637.12</v>
      </c>
      <c r="O5656" t="n">
        <v>78.23</v>
      </c>
      <c r="P5656" t="n">
        <v>7.31</v>
      </c>
      <c r="Q5656" t="n">
        <v>98.79000000000001</v>
      </c>
      <c r="R5656" t="n">
        <v>272.791</v>
      </c>
      <c r="S5656" t="n">
        <v>295.32</v>
      </c>
      <c r="T5656" t="n">
        <v>494.84</v>
      </c>
    </row>
    <row r="5657">
      <c r="A5657" s="142" t="n">
        <v>44460</v>
      </c>
      <c r="B5657" t="n">
        <v>249.96</v>
      </c>
      <c r="C5657" t="n">
        <v>399.78</v>
      </c>
      <c r="D5657" t="n">
        <v>279.67</v>
      </c>
      <c r="E5657" t="n">
        <v>177.04</v>
      </c>
      <c r="F5657" t="n">
        <v>163.65</v>
      </c>
      <c r="G5657" t="n">
        <v>165.84</v>
      </c>
      <c r="H5657" t="n">
        <v>144.84</v>
      </c>
      <c r="I5657" t="n">
        <v>178.72</v>
      </c>
      <c r="J5657" t="n">
        <v>32.71</v>
      </c>
      <c r="K5657" t="n">
        <v>73.90000000000001</v>
      </c>
      <c r="L5657" t="n">
        <v>41640.1</v>
      </c>
      <c r="M5657" t="n">
        <v>257.43</v>
      </c>
      <c r="N5657" t="n">
        <v>1548897.25</v>
      </c>
      <c r="O5657" t="n">
        <v>78.23</v>
      </c>
      <c r="P5657" t="n">
        <v>7.32</v>
      </c>
      <c r="Q5657" t="n">
        <v>98.94</v>
      </c>
      <c r="R5657" t="n">
        <v>275.681</v>
      </c>
      <c r="S5657" t="n">
        <v>295.71</v>
      </c>
      <c r="T5657" t="n">
        <v>496.151</v>
      </c>
    </row>
    <row r="5658">
      <c r="A5658" s="142" t="n">
        <v>44461</v>
      </c>
      <c r="B5658" t="n">
        <v>249.78</v>
      </c>
      <c r="C5658" t="n">
        <v>399.48</v>
      </c>
      <c r="D5658" t="n">
        <v>279.47</v>
      </c>
      <c r="E5658" t="n">
        <v>176.91</v>
      </c>
      <c r="F5658" t="n">
        <v>163.54</v>
      </c>
      <c r="G5658" t="n">
        <v>165.7</v>
      </c>
      <c r="H5658" t="n">
        <v>144.54</v>
      </c>
      <c r="I5658" t="n">
        <v>178.27</v>
      </c>
      <c r="J5658" t="n">
        <v>32.89</v>
      </c>
      <c r="K5658" t="n">
        <v>74.45999999999999</v>
      </c>
      <c r="L5658" t="n">
        <v>42860.61</v>
      </c>
      <c r="M5658" t="n">
        <v>255.95</v>
      </c>
      <c r="N5658" t="n">
        <v>1556943.94</v>
      </c>
      <c r="O5658" t="n">
        <v>78.64</v>
      </c>
      <c r="P5658" t="n">
        <v>7.42</v>
      </c>
      <c r="Q5658" t="n">
        <v>99.59</v>
      </c>
      <c r="R5658" t="n">
        <v>278.392</v>
      </c>
      <c r="S5658" t="n">
        <v>297.63</v>
      </c>
      <c r="T5658" t="n">
        <v>496.333</v>
      </c>
    </row>
    <row r="5659">
      <c r="A5659" s="142" t="n">
        <v>44462</v>
      </c>
      <c r="B5659" t="n">
        <v>251.38</v>
      </c>
      <c r="C5659" t="n">
        <v>402.04</v>
      </c>
      <c r="D5659" t="n">
        <v>281.27</v>
      </c>
      <c r="E5659" t="n">
        <v>178.05</v>
      </c>
      <c r="F5659" t="n">
        <v>164.59</v>
      </c>
      <c r="G5659" t="n">
        <v>166.9</v>
      </c>
      <c r="H5659" t="n">
        <v>147.06</v>
      </c>
      <c r="I5659" t="n">
        <v>181.37</v>
      </c>
      <c r="J5659" t="n">
        <v>32.46</v>
      </c>
      <c r="K5659" t="n">
        <v>73.89</v>
      </c>
      <c r="L5659" t="n">
        <v>42188.08</v>
      </c>
      <c r="M5659" t="n">
        <v>254.52</v>
      </c>
      <c r="N5659" t="n">
        <v>1526254.96</v>
      </c>
      <c r="O5659" t="n">
        <v>77.15000000000001</v>
      </c>
      <c r="P5659" t="n">
        <v>7.36</v>
      </c>
      <c r="Q5659" t="n">
        <v>98.34</v>
      </c>
      <c r="R5659" t="n">
        <v>280.952</v>
      </c>
      <c r="S5659" t="n">
        <v>300.266</v>
      </c>
      <c r="T5659" t="n">
        <v>499.883</v>
      </c>
    </row>
    <row r="5660">
      <c r="A5660" s="142" t="n">
        <v>44463</v>
      </c>
      <c r="B5660" t="n">
        <v>247.35</v>
      </c>
      <c r="C5660" t="n">
        <v>395.58</v>
      </c>
      <c r="D5660" t="n">
        <v>276.76</v>
      </c>
      <c r="E5660" t="n">
        <v>175.2</v>
      </c>
      <c r="F5660" t="n">
        <v>161.96</v>
      </c>
      <c r="G5660" t="n">
        <v>164.45</v>
      </c>
      <c r="H5660" t="n">
        <v>148.3</v>
      </c>
      <c r="I5660" t="n">
        <v>182.92</v>
      </c>
      <c r="J5660" t="n">
        <v>32.1</v>
      </c>
      <c r="K5660" t="n">
        <v>73.20999999999999</v>
      </c>
      <c r="L5660" t="n">
        <v>41839.87</v>
      </c>
      <c r="M5660" t="n">
        <v>253.65</v>
      </c>
      <c r="N5660" t="n">
        <v>1521017.55</v>
      </c>
      <c r="O5660" t="n">
        <v>76.34999999999999</v>
      </c>
      <c r="P5660" t="n">
        <v>7.27</v>
      </c>
      <c r="Q5660" t="n">
        <v>97.19</v>
      </c>
      <c r="R5660" t="n">
        <v>278.517</v>
      </c>
      <c r="S5660" t="n">
        <v>300.738</v>
      </c>
      <c r="T5660" t="n">
        <v>498.499</v>
      </c>
    </row>
    <row r="5661">
      <c r="A5661" s="142" t="n">
        <v>44466</v>
      </c>
      <c r="B5661" t="n">
        <v>245.7</v>
      </c>
      <c r="C5661" t="n">
        <v>392.92</v>
      </c>
      <c r="D5661" t="n">
        <v>274.92</v>
      </c>
      <c r="E5661" t="n">
        <v>174.03</v>
      </c>
      <c r="F5661" t="n">
        <v>160.89</v>
      </c>
      <c r="G5661" t="n">
        <v>162.86</v>
      </c>
      <c r="H5661" t="n">
        <v>146.77</v>
      </c>
      <c r="I5661" t="n">
        <v>181.1</v>
      </c>
      <c r="J5661" t="n">
        <v>32.46</v>
      </c>
      <c r="K5661" t="n">
        <v>73.45999999999999</v>
      </c>
      <c r="L5661" t="n">
        <v>41942.19</v>
      </c>
      <c r="M5661" t="n">
        <v>253.89</v>
      </c>
      <c r="N5661" t="n">
        <v>1523993.09</v>
      </c>
      <c r="O5661" t="n">
        <v>76.59</v>
      </c>
      <c r="P5661" t="n">
        <v>7.29</v>
      </c>
      <c r="Q5661" t="n">
        <v>97.97</v>
      </c>
      <c r="R5661" t="n">
        <v>278.163</v>
      </c>
      <c r="S5661" t="n">
        <v>300.458</v>
      </c>
      <c r="T5661" t="n">
        <v>499.952</v>
      </c>
    </row>
    <row r="5662">
      <c r="A5662" s="142" t="n">
        <v>44467</v>
      </c>
      <c r="B5662" t="n">
        <v>247.06</v>
      </c>
      <c r="C5662" t="n">
        <v>395.09</v>
      </c>
      <c r="D5662" t="n">
        <v>276.45</v>
      </c>
      <c r="E5662" t="n">
        <v>175</v>
      </c>
      <c r="F5662" t="n">
        <v>161.78</v>
      </c>
      <c r="G5662" t="n">
        <v>163.58</v>
      </c>
      <c r="H5662" t="n">
        <v>148.27</v>
      </c>
      <c r="I5662" t="n">
        <v>182.96</v>
      </c>
      <c r="J5662" t="n">
        <v>31.48</v>
      </c>
      <c r="K5662" t="n">
        <v>72.84999999999999</v>
      </c>
      <c r="L5662" t="n">
        <v>41156.61</v>
      </c>
      <c r="M5662" t="n">
        <v>252.7</v>
      </c>
      <c r="N5662" t="n">
        <v>1505871.84</v>
      </c>
      <c r="O5662" t="n">
        <v>75.63</v>
      </c>
      <c r="P5662" t="n">
        <v>7.15</v>
      </c>
      <c r="Q5662" t="n">
        <v>94.88</v>
      </c>
      <c r="R5662" t="n">
        <v>272.478</v>
      </c>
      <c r="S5662" t="n">
        <v>295.6</v>
      </c>
      <c r="T5662" t="n">
        <v>498.614</v>
      </c>
    </row>
    <row r="5663">
      <c r="A5663" s="142" t="n">
        <v>44468</v>
      </c>
      <c r="B5663" t="n">
        <v>244.22</v>
      </c>
      <c r="C5663" t="n">
        <v>390.54</v>
      </c>
      <c r="D5663" t="n">
        <v>273.28</v>
      </c>
      <c r="E5663" t="n">
        <v>172.98</v>
      </c>
      <c r="F5663" t="n">
        <v>159.92</v>
      </c>
      <c r="G5663" t="n">
        <v>161.32</v>
      </c>
      <c r="H5663" t="n">
        <v>145.26</v>
      </c>
      <c r="I5663" t="n">
        <v>179.26</v>
      </c>
      <c r="J5663" t="n">
        <v>31.62</v>
      </c>
      <c r="K5663" t="n">
        <v>71.98</v>
      </c>
      <c r="L5663" t="n">
        <v>40401.43</v>
      </c>
      <c r="M5663" t="n">
        <v>248.01</v>
      </c>
      <c r="N5663" t="n">
        <v>1483610.61</v>
      </c>
      <c r="O5663" t="n">
        <v>74.54000000000001</v>
      </c>
      <c r="P5663" t="n">
        <v>7.05</v>
      </c>
      <c r="Q5663" t="n">
        <v>95.23999999999999</v>
      </c>
      <c r="R5663" t="n">
        <v>274.222</v>
      </c>
      <c r="S5663" t="n">
        <v>296.615</v>
      </c>
      <c r="T5663" t="n">
        <v>497.456</v>
      </c>
    </row>
    <row r="5664">
      <c r="A5664" s="142" t="n">
        <v>44469</v>
      </c>
      <c r="B5664" t="n">
        <v>240.99</v>
      </c>
      <c r="C5664" t="n">
        <v>385.37</v>
      </c>
      <c r="D5664" t="n">
        <v>269.67</v>
      </c>
      <c r="E5664" t="n">
        <v>170.7</v>
      </c>
      <c r="F5664" t="n">
        <v>157.81</v>
      </c>
      <c r="G5664" t="n">
        <v>158.4</v>
      </c>
      <c r="H5664" t="n">
        <v>144</v>
      </c>
      <c r="I5664" t="n">
        <v>177.6</v>
      </c>
      <c r="J5664" t="n">
        <v>31.86</v>
      </c>
      <c r="K5664" t="n">
        <v>73.25</v>
      </c>
      <c r="L5664" t="n">
        <v>41377.5</v>
      </c>
      <c r="M5664" t="n">
        <v>252.49</v>
      </c>
      <c r="N5664" t="n">
        <v>1514177.62</v>
      </c>
      <c r="O5664" t="n">
        <v>76.13</v>
      </c>
      <c r="P5664" t="n">
        <v>7.23</v>
      </c>
      <c r="Q5664" t="n">
        <v>96.13</v>
      </c>
      <c r="R5664" t="n">
        <v>274.112</v>
      </c>
      <c r="S5664" t="n">
        <v>295.436</v>
      </c>
      <c r="T5664" t="n">
        <v>499.297</v>
      </c>
    </row>
    <row r="5665">
      <c r="A5665" s="142" t="n">
        <v>44470</v>
      </c>
      <c r="B5665" t="n">
        <v>246.13</v>
      </c>
      <c r="C5665" t="n">
        <v>393.59</v>
      </c>
      <c r="D5665" t="n">
        <v>275.43</v>
      </c>
      <c r="E5665" t="n">
        <v>174.34</v>
      </c>
      <c r="F5665" t="n">
        <v>161.19</v>
      </c>
      <c r="G5665" t="n">
        <v>161.42</v>
      </c>
      <c r="H5665" t="n">
        <v>146.08</v>
      </c>
      <c r="I5665" t="n">
        <v>180.11</v>
      </c>
      <c r="J5665" t="n">
        <v>31.85</v>
      </c>
      <c r="K5665" t="n">
        <v>73.14</v>
      </c>
      <c r="L5665" t="n">
        <v>41697.33</v>
      </c>
      <c r="M5665" t="n">
        <v>252.11</v>
      </c>
      <c r="N5665" t="n">
        <v>1506679.86</v>
      </c>
      <c r="O5665" t="n">
        <v>75.7</v>
      </c>
      <c r="P5665" t="n">
        <v>7.25</v>
      </c>
      <c r="Q5665" t="n">
        <v>95.95</v>
      </c>
      <c r="R5665" t="n">
        <v>272.93</v>
      </c>
      <c r="S5665" t="n">
        <v>296.48</v>
      </c>
      <c r="T5665" t="n">
        <v>496.419</v>
      </c>
    </row>
    <row r="5666">
      <c r="A5666" s="142" t="n">
        <v>44473</v>
      </c>
      <c r="B5666" t="n">
        <v>246.35</v>
      </c>
      <c r="C5666" t="n">
        <v>393.91</v>
      </c>
      <c r="D5666" t="n">
        <v>275.68</v>
      </c>
      <c r="E5666" t="n">
        <v>174.5</v>
      </c>
      <c r="F5666" t="n">
        <v>161.34</v>
      </c>
      <c r="G5666" t="n">
        <v>161.67</v>
      </c>
      <c r="H5666" t="n">
        <v>145.3</v>
      </c>
      <c r="I5666" t="n">
        <v>179.2</v>
      </c>
      <c r="J5666" t="n">
        <v>32.15</v>
      </c>
      <c r="K5666" t="n">
        <v>74.03</v>
      </c>
      <c r="L5666" t="n">
        <v>41576.22</v>
      </c>
      <c r="M5666" t="n">
        <v>252.91</v>
      </c>
      <c r="N5666" t="n">
        <v>1520779.67</v>
      </c>
      <c r="O5666" t="n">
        <v>77.19</v>
      </c>
      <c r="P5666" t="n">
        <v>7.31</v>
      </c>
      <c r="Q5666" t="n">
        <v>96.65000000000001</v>
      </c>
      <c r="R5666" t="n">
        <v>271.908</v>
      </c>
      <c r="S5666" t="n">
        <v>292.938</v>
      </c>
      <c r="T5666" t="n">
        <v>491.203</v>
      </c>
    </row>
    <row r="5667">
      <c r="A5667" s="142" t="n">
        <v>44474</v>
      </c>
      <c r="B5667" t="n">
        <v>248.79</v>
      </c>
      <c r="C5667" t="n">
        <v>397.81</v>
      </c>
      <c r="D5667" t="n">
        <v>278.42</v>
      </c>
      <c r="E5667" t="n">
        <v>176.23</v>
      </c>
      <c r="F5667" t="n">
        <v>162.94</v>
      </c>
      <c r="G5667" t="n">
        <v>163.66</v>
      </c>
      <c r="H5667" t="n">
        <v>145.01</v>
      </c>
      <c r="I5667" t="n">
        <v>178.85</v>
      </c>
      <c r="J5667" t="n">
        <v>32.06</v>
      </c>
      <c r="K5667" t="n">
        <v>74.84999999999999</v>
      </c>
      <c r="L5667" t="n">
        <v>41600.6</v>
      </c>
      <c r="M5667" t="n">
        <v>252.92</v>
      </c>
      <c r="N5667" t="n">
        <v>1532150.83</v>
      </c>
      <c r="O5667" t="n">
        <v>77.5</v>
      </c>
      <c r="P5667" t="n">
        <v>7.39</v>
      </c>
      <c r="Q5667" t="n">
        <v>96.05</v>
      </c>
      <c r="R5667" t="n">
        <v>275.062</v>
      </c>
      <c r="S5667" t="n">
        <v>295.754</v>
      </c>
      <c r="T5667" t="n">
        <v>492.569</v>
      </c>
    </row>
    <row r="5668">
      <c r="A5668" s="142" t="n">
        <v>44475</v>
      </c>
      <c r="B5668" t="n">
        <v>251.34</v>
      </c>
      <c r="C5668" t="n">
        <v>401.87</v>
      </c>
      <c r="D5668" t="n">
        <v>281.27</v>
      </c>
      <c r="E5668" t="n">
        <v>178.03</v>
      </c>
      <c r="F5668" t="n">
        <v>164.61</v>
      </c>
      <c r="G5668" t="n">
        <v>164.91</v>
      </c>
      <c r="H5668" t="n">
        <v>146.64</v>
      </c>
      <c r="I5668" t="n">
        <v>180.81</v>
      </c>
      <c r="J5668" t="n">
        <v>32.63</v>
      </c>
      <c r="K5668" t="n">
        <v>75.5</v>
      </c>
      <c r="L5668" t="n">
        <v>41590.57</v>
      </c>
      <c r="M5668" t="n">
        <v>258.01</v>
      </c>
      <c r="N5668" t="n">
        <v>1562068.73</v>
      </c>
      <c r="O5668" t="n">
        <v>78.73999999999999</v>
      </c>
      <c r="P5668" t="n">
        <v>7.5</v>
      </c>
      <c r="Q5668" t="n">
        <v>97.39</v>
      </c>
      <c r="R5668" t="n">
        <v>272.292</v>
      </c>
      <c r="S5668" t="n">
        <v>296.762</v>
      </c>
      <c r="T5668" t="n">
        <v>490.969</v>
      </c>
    </row>
    <row r="5669">
      <c r="A5669" s="142" t="n">
        <v>44476</v>
      </c>
      <c r="B5669" t="n">
        <v>255.97</v>
      </c>
      <c r="C5669" t="n">
        <v>409.28</v>
      </c>
      <c r="D5669" t="n">
        <v>286.46</v>
      </c>
      <c r="E5669" t="n">
        <v>181.32</v>
      </c>
      <c r="F5669" t="n">
        <v>167.65</v>
      </c>
      <c r="G5669" t="n">
        <v>167.21</v>
      </c>
      <c r="H5669" t="n">
        <v>145.22</v>
      </c>
      <c r="I5669" t="n">
        <v>179.11</v>
      </c>
      <c r="J5669" t="n">
        <v>33.49</v>
      </c>
      <c r="K5669" t="n">
        <v>76.61</v>
      </c>
      <c r="L5669" t="n">
        <v>42091.36</v>
      </c>
      <c r="M5669" t="n">
        <v>261.29</v>
      </c>
      <c r="N5669" t="n">
        <v>1574140.4</v>
      </c>
      <c r="O5669" t="n">
        <v>79.34999999999999</v>
      </c>
      <c r="P5669" t="n">
        <v>7.64</v>
      </c>
      <c r="Q5669" t="n">
        <v>100.1</v>
      </c>
      <c r="R5669" t="n">
        <v>276.705</v>
      </c>
      <c r="S5669" t="n">
        <v>299.731</v>
      </c>
      <c r="T5669" t="n">
        <v>500.676</v>
      </c>
    </row>
    <row r="5670">
      <c r="A5670" s="142" t="n">
        <v>44477</v>
      </c>
      <c r="B5670" t="n">
        <v>257.9</v>
      </c>
      <c r="C5670" t="n">
        <v>412.35</v>
      </c>
      <c r="D5670" t="n">
        <v>288.62</v>
      </c>
      <c r="E5670" t="n">
        <v>182.68</v>
      </c>
      <c r="F5670" t="n">
        <v>168.92</v>
      </c>
      <c r="G5670" t="n">
        <v>168.73</v>
      </c>
      <c r="H5670" t="n">
        <v>147.98</v>
      </c>
      <c r="I5670" t="n">
        <v>182.45</v>
      </c>
      <c r="J5670" t="n">
        <v>34.01</v>
      </c>
      <c r="K5670" t="n">
        <v>77.2</v>
      </c>
      <c r="L5670" t="n">
        <v>43007.78</v>
      </c>
      <c r="M5670" t="n">
        <v>262.45</v>
      </c>
      <c r="N5670" t="n">
        <v>1583720.01</v>
      </c>
      <c r="O5670" t="n">
        <v>79.98</v>
      </c>
      <c r="P5670" t="n">
        <v>7.71</v>
      </c>
      <c r="Q5670" t="n">
        <v>102.04</v>
      </c>
      <c r="R5670" t="n">
        <v>276.07</v>
      </c>
      <c r="S5670" t="n">
        <v>299.25</v>
      </c>
      <c r="T5670" t="n">
        <v>501.637</v>
      </c>
    </row>
    <row r="5671">
      <c r="A5671" s="142" t="n">
        <v>44480</v>
      </c>
      <c r="B5671" t="n">
        <v>259.56</v>
      </c>
      <c r="C5671" t="n">
        <v>414.99</v>
      </c>
      <c r="D5671" t="n">
        <v>290.49</v>
      </c>
      <c r="E5671" t="n">
        <v>183.87</v>
      </c>
      <c r="F5671" t="n">
        <v>170.02</v>
      </c>
      <c r="G5671" t="n">
        <v>170.03</v>
      </c>
      <c r="H5671" t="n">
        <v>148.92</v>
      </c>
      <c r="I5671" t="n">
        <v>183.58</v>
      </c>
      <c r="J5671" t="n">
        <v>33.95</v>
      </c>
      <c r="K5671" t="n">
        <v>77.59</v>
      </c>
      <c r="L5671" t="n">
        <v>43007.78</v>
      </c>
      <c r="M5671" t="n">
        <v>262.68</v>
      </c>
      <c r="N5671" t="n">
        <v>1584953.37</v>
      </c>
      <c r="O5671" t="n">
        <v>79.98</v>
      </c>
      <c r="P5671" t="n">
        <v>7.71</v>
      </c>
      <c r="Q5671" t="n">
        <v>102.13</v>
      </c>
      <c r="R5671" t="n">
        <v>276.337</v>
      </c>
      <c r="S5671" t="n">
        <v>298.478</v>
      </c>
      <c r="T5671" t="n">
        <v>505.156</v>
      </c>
    </row>
    <row r="5672">
      <c r="A5672" s="142" t="n">
        <v>44481</v>
      </c>
      <c r="B5672" t="n">
        <v>260.38</v>
      </c>
      <c r="C5672" t="n">
        <v>416.28</v>
      </c>
      <c r="D5672" t="n">
        <v>291.41</v>
      </c>
      <c r="E5672" t="n">
        <v>184.45</v>
      </c>
      <c r="F5672" t="n">
        <v>170.56</v>
      </c>
      <c r="G5672" t="n">
        <v>170.53</v>
      </c>
      <c r="H5672" t="n">
        <v>150.9</v>
      </c>
      <c r="I5672" t="n">
        <v>186.01</v>
      </c>
      <c r="J5672" t="n">
        <v>34.34</v>
      </c>
      <c r="K5672" t="n">
        <v>78.88</v>
      </c>
      <c r="L5672" t="n">
        <v>42694.89</v>
      </c>
      <c r="M5672" t="n">
        <v>267.51</v>
      </c>
      <c r="N5672" t="n">
        <v>1614973.08</v>
      </c>
      <c r="O5672" t="n">
        <v>81.34</v>
      </c>
      <c r="P5672" t="n">
        <v>7.87</v>
      </c>
      <c r="Q5672" t="n">
        <v>103.48</v>
      </c>
      <c r="R5672" t="n">
        <v>276.094</v>
      </c>
      <c r="S5672" t="n">
        <v>298.151</v>
      </c>
      <c r="T5672" t="n">
        <v>501.379</v>
      </c>
    </row>
    <row r="5673">
      <c r="A5673" s="142" t="n">
        <v>44482</v>
      </c>
      <c r="B5673" t="n">
        <v>264.15</v>
      </c>
      <c r="C5673" t="n">
        <v>422.31</v>
      </c>
      <c r="D5673" t="n">
        <v>295.63</v>
      </c>
      <c r="E5673" t="n">
        <v>187.12</v>
      </c>
      <c r="F5673" t="n">
        <v>173.03</v>
      </c>
      <c r="G5673" t="n">
        <v>172.67</v>
      </c>
      <c r="H5673" t="n">
        <v>152.4</v>
      </c>
      <c r="I5673" t="n">
        <v>187.82</v>
      </c>
      <c r="J5673" t="n">
        <v>34.98</v>
      </c>
      <c r="K5673" t="n">
        <v>79.95999999999999</v>
      </c>
      <c r="L5673" t="n">
        <v>43634.02</v>
      </c>
      <c r="M5673" t="n">
        <v>276.43</v>
      </c>
      <c r="N5673" t="n">
        <v>1660054.09</v>
      </c>
      <c r="O5673" t="n">
        <v>84.06999999999999</v>
      </c>
      <c r="P5673" t="n">
        <v>8.07</v>
      </c>
      <c r="Q5673" t="n">
        <v>104.88</v>
      </c>
      <c r="R5673" t="n">
        <v>277.842</v>
      </c>
      <c r="S5673" t="n">
        <v>298.924</v>
      </c>
      <c r="T5673" t="n">
        <v>502.934</v>
      </c>
    </row>
    <row r="5674">
      <c r="A5674" s="142" t="n">
        <v>44483</v>
      </c>
      <c r="B5674" t="n">
        <v>271.01</v>
      </c>
      <c r="C5674" t="n">
        <v>433.26</v>
      </c>
      <c r="D5674" t="n">
        <v>303.32</v>
      </c>
      <c r="E5674" t="n">
        <v>191.98</v>
      </c>
      <c r="F5674" t="n">
        <v>177.53</v>
      </c>
      <c r="G5674" t="n">
        <v>177.54</v>
      </c>
      <c r="H5674" t="n">
        <v>153.8</v>
      </c>
      <c r="I5674" t="n">
        <v>189.57</v>
      </c>
      <c r="J5674" t="n">
        <v>35.88</v>
      </c>
      <c r="K5674" t="n">
        <v>81.29000000000001</v>
      </c>
      <c r="L5674" t="n">
        <v>44225.74</v>
      </c>
      <c r="M5674" t="n">
        <v>281.76</v>
      </c>
      <c r="N5674" t="n">
        <v>1699734.46</v>
      </c>
      <c r="O5674" t="n">
        <v>85.98</v>
      </c>
      <c r="P5674" t="n">
        <v>8.279999999999999</v>
      </c>
      <c r="Q5674" t="n">
        <v>107.51</v>
      </c>
      <c r="R5674" t="n">
        <v>281.071</v>
      </c>
      <c r="S5674" t="n">
        <v>302.68</v>
      </c>
      <c r="T5674" t="n">
        <v>504.854</v>
      </c>
    </row>
    <row r="5675">
      <c r="A5675" s="142" t="n">
        <v>44484</v>
      </c>
      <c r="B5675" t="n">
        <v>277.77</v>
      </c>
      <c r="C5675" t="n">
        <v>444.06</v>
      </c>
      <c r="D5675" t="n">
        <v>310.89</v>
      </c>
      <c r="E5675" t="n">
        <v>196.77</v>
      </c>
      <c r="F5675" t="n">
        <v>181.96</v>
      </c>
      <c r="G5675" t="n">
        <v>182.21</v>
      </c>
      <c r="H5675" t="n">
        <v>157.28</v>
      </c>
      <c r="I5675" t="n">
        <v>193.91</v>
      </c>
      <c r="J5675" t="n">
        <v>35.65</v>
      </c>
      <c r="K5675" t="n">
        <v>81.59999999999999</v>
      </c>
      <c r="L5675" t="n">
        <v>43643.83</v>
      </c>
      <c r="M5675" t="n">
        <v>279</v>
      </c>
      <c r="N5675" t="n">
        <v>1691736.08</v>
      </c>
      <c r="O5675" t="n">
        <v>85.38</v>
      </c>
      <c r="P5675" t="n">
        <v>8.26</v>
      </c>
      <c r="Q5675" t="n">
        <v>106.96</v>
      </c>
      <c r="R5675" t="n">
        <v>283.222</v>
      </c>
      <c r="S5675" t="n">
        <v>304.892</v>
      </c>
      <c r="T5675" t="n">
        <v>510.93</v>
      </c>
    </row>
    <row r="5676">
      <c r="A5676" s="142" t="n">
        <v>44487</v>
      </c>
      <c r="B5676" t="n">
        <v>275.4</v>
      </c>
      <c r="C5676" t="n">
        <v>440.26</v>
      </c>
      <c r="D5676" t="n">
        <v>308.25</v>
      </c>
      <c r="E5676" t="n">
        <v>195.1</v>
      </c>
      <c r="F5676" t="n">
        <v>180.42</v>
      </c>
      <c r="G5676" t="n">
        <v>180.91</v>
      </c>
      <c r="H5676" t="n">
        <v>158.45</v>
      </c>
      <c r="I5676" t="n">
        <v>195.33</v>
      </c>
      <c r="J5676" t="n">
        <v>35.44</v>
      </c>
      <c r="K5676" t="n">
        <v>81.17</v>
      </c>
      <c r="L5676" t="n">
        <v>43120.11</v>
      </c>
      <c r="M5676" t="n">
        <v>275.75</v>
      </c>
      <c r="N5676" t="n">
        <v>1676781.83</v>
      </c>
      <c r="O5676" t="n">
        <v>84.73</v>
      </c>
      <c r="P5676" t="n">
        <v>8.18</v>
      </c>
      <c r="Q5676" t="n">
        <v>106.39</v>
      </c>
      <c r="R5676" t="n">
        <v>281.794</v>
      </c>
      <c r="S5676" t="n">
        <v>305.382</v>
      </c>
      <c r="T5676" t="n">
        <v>510.868</v>
      </c>
    </row>
    <row r="5677">
      <c r="A5677" s="142" t="n">
        <v>44488</v>
      </c>
      <c r="B5677" t="n">
        <v>272.81</v>
      </c>
      <c r="C5677" t="n">
        <v>436.11</v>
      </c>
      <c r="D5677" t="n">
        <v>305.36</v>
      </c>
      <c r="E5677" t="n">
        <v>193.26</v>
      </c>
      <c r="F5677" t="n">
        <v>178.73</v>
      </c>
      <c r="G5677" t="n">
        <v>179.15</v>
      </c>
      <c r="H5677" t="n">
        <v>158.66</v>
      </c>
      <c r="I5677" t="n">
        <v>195.57</v>
      </c>
      <c r="J5677" t="n">
        <v>35.79</v>
      </c>
      <c r="K5677" t="n">
        <v>81.58</v>
      </c>
      <c r="L5677" t="n">
        <v>43874.44</v>
      </c>
      <c r="M5677" t="n">
        <v>277.32</v>
      </c>
      <c r="N5677" t="n">
        <v>1686311.26</v>
      </c>
      <c r="O5677" t="n">
        <v>85.20999999999999</v>
      </c>
      <c r="P5677" t="n">
        <v>8.210000000000001</v>
      </c>
      <c r="Q5677" t="n">
        <v>107.31</v>
      </c>
      <c r="R5677" t="n">
        <v>282.708</v>
      </c>
      <c r="S5677" t="n">
        <v>306.492</v>
      </c>
      <c r="T5677" t="n">
        <v>513.563</v>
      </c>
    </row>
    <row r="5678">
      <c r="A5678" s="142" t="n">
        <v>44489</v>
      </c>
      <c r="B5678" t="n">
        <v>275.23</v>
      </c>
      <c r="C5678" t="n">
        <v>439.97</v>
      </c>
      <c r="D5678" t="n">
        <v>308.07</v>
      </c>
      <c r="E5678" t="n">
        <v>194.98</v>
      </c>
      <c r="F5678" t="n">
        <v>180.32</v>
      </c>
      <c r="G5678" t="n">
        <v>181.41</v>
      </c>
      <c r="H5678" t="n">
        <v>158.86</v>
      </c>
      <c r="I5678" t="n">
        <v>195.84</v>
      </c>
      <c r="J5678" t="n">
        <v>35.89</v>
      </c>
      <c r="K5678" t="n">
        <v>82.12</v>
      </c>
      <c r="L5678" t="n">
        <v>44183.7</v>
      </c>
      <c r="M5678" t="n">
        <v>283.35</v>
      </c>
      <c r="N5678" t="n">
        <v>1701833.84</v>
      </c>
      <c r="O5678" t="n">
        <v>85.95</v>
      </c>
      <c r="P5678" t="n">
        <v>8.31</v>
      </c>
      <c r="Q5678" t="n">
        <v>107.53</v>
      </c>
      <c r="R5678" t="n">
        <v>283.619</v>
      </c>
      <c r="S5678" t="n">
        <v>307.59</v>
      </c>
      <c r="T5678" t="n">
        <v>516.051</v>
      </c>
    </row>
    <row r="5679">
      <c r="A5679" s="142" t="n">
        <v>44490</v>
      </c>
      <c r="B5679" t="n">
        <v>277.93</v>
      </c>
      <c r="C5679" t="n">
        <v>444.28</v>
      </c>
      <c r="D5679" t="n">
        <v>311.1</v>
      </c>
      <c r="E5679" t="n">
        <v>196.9</v>
      </c>
      <c r="F5679" t="n">
        <v>182.1</v>
      </c>
      <c r="G5679" t="n">
        <v>183.24</v>
      </c>
      <c r="H5679" t="n">
        <v>159</v>
      </c>
      <c r="I5679" t="n">
        <v>196.02</v>
      </c>
      <c r="J5679" t="n">
        <v>35.77</v>
      </c>
      <c r="K5679" t="n">
        <v>81.69</v>
      </c>
      <c r="L5679" t="n">
        <v>43739.5</v>
      </c>
      <c r="M5679" t="n">
        <v>284.11</v>
      </c>
      <c r="N5679" t="n">
        <v>1698869.28</v>
      </c>
      <c r="O5679" t="n">
        <v>85.90000000000001</v>
      </c>
      <c r="P5679" t="n">
        <v>8.26</v>
      </c>
      <c r="Q5679" t="n">
        <v>106.96</v>
      </c>
      <c r="R5679" t="n">
        <v>283.388</v>
      </c>
      <c r="S5679" t="n">
        <v>307.813</v>
      </c>
      <c r="T5679" t="n">
        <v>512.904</v>
      </c>
    </row>
    <row r="5680">
      <c r="A5680" s="142" t="n">
        <v>44491</v>
      </c>
      <c r="B5680" t="n">
        <v>276.78</v>
      </c>
      <c r="C5680" t="n">
        <v>442.43</v>
      </c>
      <c r="D5680" t="n">
        <v>309.81</v>
      </c>
      <c r="E5680" t="n">
        <v>196.08</v>
      </c>
      <c r="F5680" t="n">
        <v>181.34</v>
      </c>
      <c r="G5680" t="n">
        <v>182.47</v>
      </c>
      <c r="H5680" t="n">
        <v>158</v>
      </c>
      <c r="I5680" t="n">
        <v>194.83</v>
      </c>
      <c r="J5680" t="n">
        <v>36.81</v>
      </c>
      <c r="K5680" t="n">
        <v>82.42</v>
      </c>
      <c r="L5680" t="n">
        <v>44074.88</v>
      </c>
      <c r="M5680" t="n">
        <v>286.8</v>
      </c>
      <c r="N5680" t="n">
        <v>1708689.58</v>
      </c>
      <c r="O5680" t="n">
        <v>86.58</v>
      </c>
      <c r="P5680" t="n">
        <v>8.279999999999999</v>
      </c>
      <c r="Q5680" t="n">
        <v>109.78</v>
      </c>
      <c r="R5680" t="n">
        <v>284.691</v>
      </c>
      <c r="S5680" t="n">
        <v>307.706</v>
      </c>
      <c r="T5680" t="n">
        <v>512.942</v>
      </c>
    </row>
    <row r="5681">
      <c r="A5681" s="142" t="n">
        <v>44492</v>
      </c>
      <c r="B5681" t="n">
        <v>276.78</v>
      </c>
      <c r="C5681" t="n">
        <v>442.43</v>
      </c>
      <c r="D5681" t="n">
        <v>309.81</v>
      </c>
      <c r="E5681" t="n">
        <v>196.08</v>
      </c>
      <c r="F5681" t="n">
        <v>181.34</v>
      </c>
      <c r="G5681" t="n">
        <v>182.47</v>
      </c>
      <c r="H5681" t="n">
        <v>158</v>
      </c>
      <c r="I5681" t="n">
        <v>194.83</v>
      </c>
      <c r="J5681" t="n">
        <v>36.81</v>
      </c>
      <c r="K5681" t="n">
        <v>82.42</v>
      </c>
      <c r="L5681" t="n">
        <v>44074.88</v>
      </c>
      <c r="M5681" t="n">
        <v>286.8</v>
      </c>
      <c r="N5681" t="n">
        <v>1708689.58</v>
      </c>
      <c r="O5681" t="n">
        <v>86.58</v>
      </c>
      <c r="P5681" t="n">
        <v>8.279999999999999</v>
      </c>
      <c r="Q5681" t="n">
        <v>109.78</v>
      </c>
      <c r="R5681" t="n">
        <v>284.691</v>
      </c>
      <c r="S5681" t="n">
        <v>307.706</v>
      </c>
      <c r="T5681" t="n">
        <v>512.942</v>
      </c>
    </row>
    <row r="5682">
      <c r="A5682" s="142" t="n">
        <v>44494</v>
      </c>
      <c r="B5682" t="n">
        <v>279.03</v>
      </c>
      <c r="C5682" t="n">
        <v>446</v>
      </c>
      <c r="D5682" t="n">
        <v>312.34</v>
      </c>
      <c r="E5682" t="n">
        <v>197.68</v>
      </c>
      <c r="F5682" t="n">
        <v>182.83</v>
      </c>
      <c r="G5682" t="n">
        <v>183.96</v>
      </c>
      <c r="H5682" t="n">
        <v>157.82</v>
      </c>
      <c r="I5682" t="n">
        <v>194.66</v>
      </c>
      <c r="J5682" t="n">
        <v>36.79</v>
      </c>
      <c r="K5682" t="n">
        <v>83.70999999999999</v>
      </c>
      <c r="L5682" t="n">
        <v>44381.15</v>
      </c>
      <c r="M5682" t="n">
        <v>291.04</v>
      </c>
      <c r="N5682" t="n">
        <v>1737716.19</v>
      </c>
      <c r="O5682" t="n">
        <v>87.73</v>
      </c>
      <c r="P5682" t="n">
        <v>8.449999999999999</v>
      </c>
      <c r="Q5682" t="n">
        <v>109.91</v>
      </c>
      <c r="R5682" t="n">
        <v>284.922</v>
      </c>
      <c r="S5682" t="n">
        <v>309.469</v>
      </c>
      <c r="T5682" t="n">
        <v>516.072</v>
      </c>
    </row>
    <row r="5683">
      <c r="A5683" s="142" t="n">
        <v>44495</v>
      </c>
      <c r="B5683" t="n">
        <v>284.77</v>
      </c>
      <c r="C5683" t="n">
        <v>455.17</v>
      </c>
      <c r="D5683" t="n">
        <v>318.77</v>
      </c>
      <c r="E5683" t="n">
        <v>201.75</v>
      </c>
      <c r="F5683" t="n">
        <v>186.6</v>
      </c>
      <c r="G5683" t="n">
        <v>187.21</v>
      </c>
      <c r="H5683" t="n">
        <v>160.34</v>
      </c>
      <c r="I5683" t="n">
        <v>197.79</v>
      </c>
      <c r="J5683" t="n">
        <v>36.57</v>
      </c>
      <c r="K5683" t="n">
        <v>82.98</v>
      </c>
      <c r="L5683" t="n">
        <v>43598.68</v>
      </c>
      <c r="M5683" t="n">
        <v>288.78</v>
      </c>
      <c r="N5683" t="n">
        <v>1732924.1</v>
      </c>
      <c r="O5683" t="n">
        <v>87.09999999999999</v>
      </c>
      <c r="P5683" t="n">
        <v>8.42</v>
      </c>
      <c r="Q5683" t="n">
        <v>109.23</v>
      </c>
      <c r="R5683" t="n">
        <v>287.049</v>
      </c>
      <c r="S5683" t="n">
        <v>310.6</v>
      </c>
      <c r="T5683" t="n">
        <v>516.4829999999999</v>
      </c>
    </row>
    <row r="5684">
      <c r="A5684" s="142" t="n">
        <v>44496</v>
      </c>
      <c r="B5684" t="n">
        <v>282.94</v>
      </c>
      <c r="C5684" t="n">
        <v>452.24</v>
      </c>
      <c r="D5684" t="n">
        <v>316.73</v>
      </c>
      <c r="E5684" t="n">
        <v>200.45</v>
      </c>
      <c r="F5684" t="n">
        <v>185.4</v>
      </c>
      <c r="G5684" t="n">
        <v>185.71</v>
      </c>
      <c r="H5684" t="n">
        <v>158.74</v>
      </c>
      <c r="I5684" t="n">
        <v>195.79</v>
      </c>
      <c r="J5684" t="n">
        <v>36.73</v>
      </c>
      <c r="K5684" t="n">
        <v>82.12</v>
      </c>
      <c r="L5684" t="n">
        <v>43427.68</v>
      </c>
      <c r="M5684" t="n">
        <v>286.99</v>
      </c>
      <c r="N5684" t="n">
        <v>1726695.01</v>
      </c>
      <c r="O5684" t="n">
        <v>86.97</v>
      </c>
      <c r="P5684" t="n">
        <v>8.390000000000001</v>
      </c>
      <c r="Q5684" t="n">
        <v>109.3</v>
      </c>
      <c r="R5684" t="n">
        <v>285.96</v>
      </c>
      <c r="S5684" t="n">
        <v>308.848</v>
      </c>
      <c r="T5684" t="n">
        <v>511.152</v>
      </c>
    </row>
    <row r="5685">
      <c r="A5685" s="142" t="n">
        <v>44497</v>
      </c>
      <c r="B5685" t="n">
        <v>280.22</v>
      </c>
      <c r="C5685" t="n">
        <v>447.88</v>
      </c>
      <c r="D5685" t="n">
        <v>313.68</v>
      </c>
      <c r="E5685" t="n">
        <v>198.52</v>
      </c>
      <c r="F5685" t="n">
        <v>183.62</v>
      </c>
      <c r="G5685" t="n">
        <v>183.95</v>
      </c>
      <c r="H5685" t="n">
        <v>155.52</v>
      </c>
      <c r="I5685" t="n">
        <v>191.76</v>
      </c>
      <c r="J5685" t="n">
        <v>36.3</v>
      </c>
      <c r="K5685" t="n">
        <v>81.95999999999999</v>
      </c>
      <c r="L5685" t="n">
        <v>43543.52</v>
      </c>
      <c r="M5685" t="n">
        <v>287.1</v>
      </c>
      <c r="N5685" t="n">
        <v>1704016.25</v>
      </c>
      <c r="O5685" t="n">
        <v>85.81999999999999</v>
      </c>
      <c r="P5685" t="n">
        <v>8.26</v>
      </c>
      <c r="Q5685" t="n">
        <v>108.29</v>
      </c>
      <c r="R5685" t="n">
        <v>286.638</v>
      </c>
      <c r="S5685" t="n">
        <v>308.893</v>
      </c>
      <c r="T5685" t="n">
        <v>504.932</v>
      </c>
    </row>
    <row r="5686">
      <c r="A5686" s="142" t="n">
        <v>44498</v>
      </c>
      <c r="B5686" t="n">
        <v>275.85</v>
      </c>
      <c r="C5686" t="n">
        <v>440.9</v>
      </c>
      <c r="D5686" t="n">
        <v>308.8</v>
      </c>
      <c r="E5686" t="n">
        <v>195.43</v>
      </c>
      <c r="F5686" t="n">
        <v>180.77</v>
      </c>
      <c r="G5686" t="n">
        <v>182.34</v>
      </c>
      <c r="H5686" t="n">
        <v>154.22</v>
      </c>
      <c r="I5686" t="n">
        <v>190.16</v>
      </c>
      <c r="J5686" t="n">
        <v>35.23</v>
      </c>
      <c r="K5686" t="n">
        <v>80.41</v>
      </c>
      <c r="L5686" t="n">
        <v>43233.92</v>
      </c>
      <c r="M5686" t="n">
        <v>278.13</v>
      </c>
      <c r="N5686" t="n">
        <v>1681720.83</v>
      </c>
      <c r="O5686" t="n">
        <v>83.20999999999999</v>
      </c>
      <c r="P5686" t="n">
        <v>8.140000000000001</v>
      </c>
      <c r="Q5686" t="n">
        <v>105.39</v>
      </c>
      <c r="R5686" t="n">
        <v>286.88</v>
      </c>
      <c r="S5686" t="n">
        <v>310.972</v>
      </c>
      <c r="T5686" t="n">
        <v>504.962</v>
      </c>
    </row>
    <row r="5687">
      <c r="A5687" s="142" t="n">
        <v>44501</v>
      </c>
      <c r="B5687" t="n">
        <v>275.85</v>
      </c>
      <c r="C5687" t="n">
        <v>440.9</v>
      </c>
      <c r="D5687" t="n">
        <v>308.8</v>
      </c>
      <c r="E5687" t="n">
        <v>195.43</v>
      </c>
      <c r="F5687" t="n">
        <v>180.77</v>
      </c>
      <c r="G5687" t="n">
        <v>182.34</v>
      </c>
      <c r="H5687" t="n">
        <v>154.22</v>
      </c>
      <c r="I5687" t="n">
        <v>190.16</v>
      </c>
      <c r="J5687" t="n">
        <v>35.23</v>
      </c>
      <c r="K5687" t="n">
        <v>80.41</v>
      </c>
      <c r="L5687" t="n">
        <v>43233.92</v>
      </c>
      <c r="M5687" t="n">
        <v>278.13</v>
      </c>
      <c r="N5687" t="n">
        <v>1681720.83</v>
      </c>
      <c r="O5687" t="n">
        <v>83.20999999999999</v>
      </c>
      <c r="P5687" t="n">
        <v>8.140000000000001</v>
      </c>
      <c r="Q5687" t="n">
        <v>105.39</v>
      </c>
      <c r="R5687" t="n">
        <v>289.002</v>
      </c>
      <c r="S5687" t="n">
        <v>311.855</v>
      </c>
      <c r="T5687" t="n">
        <v>504.111</v>
      </c>
    </row>
    <row r="5688">
      <c r="A5688" s="142" t="n">
        <v>44502</v>
      </c>
      <c r="B5688" t="n">
        <v>271.89</v>
      </c>
      <c r="C5688" t="n">
        <v>434.52</v>
      </c>
      <c r="D5688" t="n">
        <v>304.38</v>
      </c>
      <c r="E5688" t="n">
        <v>192.63</v>
      </c>
      <c r="F5688" t="n">
        <v>178.18</v>
      </c>
      <c r="G5688" t="n">
        <v>178.4</v>
      </c>
      <c r="H5688" t="n">
        <v>156.51</v>
      </c>
      <c r="I5688" t="n">
        <v>193</v>
      </c>
      <c r="J5688" t="n">
        <v>34.77</v>
      </c>
      <c r="K5688" t="n">
        <v>79.69</v>
      </c>
      <c r="L5688" t="n">
        <v>43396.84</v>
      </c>
      <c r="M5688" t="n">
        <v>277.98</v>
      </c>
      <c r="N5688" t="n">
        <v>1670545.3</v>
      </c>
      <c r="O5688" t="n">
        <v>82.39</v>
      </c>
      <c r="P5688" t="n">
        <v>8.07</v>
      </c>
      <c r="Q5688" t="n">
        <v>104.12</v>
      </c>
      <c r="R5688" t="n">
        <v>289.419</v>
      </c>
      <c r="S5688" t="n">
        <v>312.569</v>
      </c>
      <c r="T5688" t="n">
        <v>504.345</v>
      </c>
    </row>
    <row r="5689">
      <c r="A5689" s="142" t="n">
        <v>44503</v>
      </c>
      <c r="B5689" t="n">
        <v>268.57</v>
      </c>
      <c r="C5689" t="n">
        <v>429.21</v>
      </c>
      <c r="D5689" t="n">
        <v>300.67</v>
      </c>
      <c r="E5689" t="n">
        <v>190.28</v>
      </c>
      <c r="F5689" t="n">
        <v>176.01</v>
      </c>
      <c r="G5689" t="n">
        <v>176.08</v>
      </c>
      <c r="H5689" t="n">
        <v>153.23</v>
      </c>
      <c r="I5689" t="n">
        <v>189.13</v>
      </c>
      <c r="J5689" t="n">
        <v>34.75</v>
      </c>
      <c r="K5689" t="n">
        <v>80.03</v>
      </c>
      <c r="L5689" t="n">
        <v>42826.93</v>
      </c>
      <c r="M5689" t="n">
        <v>280.08</v>
      </c>
      <c r="N5689" t="n">
        <v>1682682.89</v>
      </c>
      <c r="O5689" t="n">
        <v>83.28</v>
      </c>
      <c r="P5689" t="n">
        <v>8.16</v>
      </c>
      <c r="Q5689" t="n">
        <v>103.89</v>
      </c>
      <c r="R5689" t="n">
        <v>290.49</v>
      </c>
      <c r="S5689" t="n">
        <v>313.851</v>
      </c>
      <c r="T5689" t="n">
        <v>503.56</v>
      </c>
    </row>
    <row r="5690">
      <c r="A5690" s="142" t="n">
        <v>44504</v>
      </c>
      <c r="B5690" t="n">
        <v>271.32</v>
      </c>
      <c r="C5690" t="n">
        <v>433.59</v>
      </c>
      <c r="D5690" t="n">
        <v>303.75</v>
      </c>
      <c r="E5690" t="n">
        <v>192.23</v>
      </c>
      <c r="F5690" t="n">
        <v>177.82</v>
      </c>
      <c r="G5690" t="n">
        <v>177.95</v>
      </c>
      <c r="H5690" t="n">
        <v>154.85</v>
      </c>
      <c r="I5690" t="n">
        <v>191.08</v>
      </c>
      <c r="J5690" t="n">
        <v>35.83</v>
      </c>
      <c r="K5690" t="n">
        <v>80.23</v>
      </c>
      <c r="L5690" t="n">
        <v>43455.66</v>
      </c>
      <c r="M5690" t="n">
        <v>281.36</v>
      </c>
      <c r="N5690" t="n">
        <v>1684265.15</v>
      </c>
      <c r="O5690" t="n">
        <v>83.39</v>
      </c>
      <c r="P5690" t="n">
        <v>8.289999999999999</v>
      </c>
      <c r="Q5690" t="n">
        <v>106.95</v>
      </c>
      <c r="R5690" t="n">
        <v>291.482</v>
      </c>
      <c r="S5690" t="n">
        <v>316.174</v>
      </c>
      <c r="T5690" t="n">
        <v>507.696</v>
      </c>
    </row>
    <row r="5691">
      <c r="A5691" s="142" t="n">
        <v>44505</v>
      </c>
      <c r="B5691" t="n">
        <v>271.45</v>
      </c>
      <c r="C5691" t="n">
        <v>433.8</v>
      </c>
      <c r="D5691" t="n">
        <v>303.9</v>
      </c>
      <c r="E5691" t="n">
        <v>192.32</v>
      </c>
      <c r="F5691" t="n">
        <v>177.91</v>
      </c>
      <c r="G5691" t="n">
        <v>177.43</v>
      </c>
      <c r="H5691" t="n">
        <v>155.37</v>
      </c>
      <c r="I5691" t="n">
        <v>191.79</v>
      </c>
      <c r="J5691" t="n">
        <v>35.77</v>
      </c>
      <c r="K5691" t="n">
        <v>82.13</v>
      </c>
      <c r="L5691" t="n">
        <v>43961</v>
      </c>
      <c r="M5691" t="n">
        <v>288.47</v>
      </c>
      <c r="N5691" t="n">
        <v>1723957.02</v>
      </c>
      <c r="O5691" t="n">
        <v>85.78</v>
      </c>
      <c r="P5691" t="n">
        <v>8.4</v>
      </c>
      <c r="Q5691" t="n">
        <v>106.35</v>
      </c>
      <c r="R5691" t="n">
        <v>291.636</v>
      </c>
      <c r="S5691" t="n">
        <v>316.488</v>
      </c>
      <c r="T5691" t="n">
        <v>505.563</v>
      </c>
    </row>
    <row r="5692">
      <c r="A5692" s="142" t="n">
        <v>44507</v>
      </c>
      <c r="B5692" t="n">
        <v>271.45</v>
      </c>
      <c r="C5692" t="n">
        <v>433.8</v>
      </c>
      <c r="D5692" t="n">
        <v>303.9</v>
      </c>
      <c r="E5692" t="n">
        <v>192.32</v>
      </c>
      <c r="F5692" t="n">
        <v>177.91</v>
      </c>
      <c r="G5692" t="n">
        <v>177.43</v>
      </c>
      <c r="H5692" t="n">
        <v>155.37</v>
      </c>
      <c r="I5692" t="n">
        <v>191.79</v>
      </c>
      <c r="J5692" t="n">
        <v>35.77</v>
      </c>
      <c r="K5692" t="n">
        <v>82.13</v>
      </c>
      <c r="L5692" t="n">
        <v>43961</v>
      </c>
      <c r="M5692" t="n">
        <v>288.47</v>
      </c>
      <c r="N5692" t="n">
        <v>1723957.02</v>
      </c>
      <c r="O5692" t="n">
        <v>85.78</v>
      </c>
      <c r="P5692" t="n">
        <v>8.4</v>
      </c>
      <c r="Q5692" t="n">
        <v>106.35</v>
      </c>
      <c r="R5692" t="n">
        <v>291.636</v>
      </c>
      <c r="S5692" t="n">
        <v>316.488</v>
      </c>
      <c r="T5692" t="n">
        <v>505.563</v>
      </c>
    </row>
    <row r="5693">
      <c r="A5693" s="142" t="n">
        <v>44508</v>
      </c>
      <c r="B5693" t="n">
        <v>279.08</v>
      </c>
      <c r="C5693" t="n">
        <v>445.97</v>
      </c>
      <c r="D5693" t="n">
        <v>312.46</v>
      </c>
      <c r="E5693" t="n">
        <v>197.73</v>
      </c>
      <c r="F5693" t="n">
        <v>182.92</v>
      </c>
      <c r="G5693" t="n">
        <v>182.57</v>
      </c>
      <c r="H5693" t="n">
        <v>157.32</v>
      </c>
      <c r="I5693" t="n">
        <v>194.22</v>
      </c>
      <c r="J5693" t="n">
        <v>36.49</v>
      </c>
      <c r="K5693" t="n">
        <v>82.56999999999999</v>
      </c>
      <c r="L5693" t="n">
        <v>44652.11</v>
      </c>
      <c r="M5693" t="n">
        <v>290.52</v>
      </c>
      <c r="N5693" t="n">
        <v>1739609.19</v>
      </c>
      <c r="O5693" t="n">
        <v>86.38</v>
      </c>
      <c r="P5693" t="n">
        <v>8.550000000000001</v>
      </c>
      <c r="Q5693" t="n">
        <v>107.89</v>
      </c>
      <c r="R5693" t="n">
        <v>291.676</v>
      </c>
      <c r="S5693" t="n">
        <v>316.164</v>
      </c>
      <c r="T5693" t="n">
        <v>505.993</v>
      </c>
    </row>
    <row r="5694">
      <c r="A5694" s="142" t="n">
        <v>44509</v>
      </c>
      <c r="B5694" t="n">
        <v>282.67</v>
      </c>
      <c r="C5694" t="n">
        <v>451.7</v>
      </c>
      <c r="D5694" t="n">
        <v>316.48</v>
      </c>
      <c r="E5694" t="n">
        <v>200.27</v>
      </c>
      <c r="F5694" t="n">
        <v>185.28</v>
      </c>
      <c r="G5694" t="n">
        <v>185.48</v>
      </c>
      <c r="H5694" t="n">
        <v>158.97</v>
      </c>
      <c r="I5694" t="n">
        <v>196.35</v>
      </c>
      <c r="J5694" t="n">
        <v>36.52</v>
      </c>
      <c r="K5694" t="n">
        <v>84.14</v>
      </c>
      <c r="L5694" t="n">
        <v>44352.24</v>
      </c>
      <c r="M5694" t="n">
        <v>294.76</v>
      </c>
      <c r="N5694" t="n">
        <v>1774141.58</v>
      </c>
      <c r="O5694" t="n">
        <v>88.13</v>
      </c>
      <c r="P5694" t="n">
        <v>8.59</v>
      </c>
      <c r="Q5694" t="n">
        <v>107.52</v>
      </c>
      <c r="R5694" t="n">
        <v>291.205</v>
      </c>
      <c r="S5694" t="n">
        <v>315.561</v>
      </c>
      <c r="T5694" t="n">
        <v>507.846</v>
      </c>
    </row>
    <row r="5695">
      <c r="A5695" s="142" t="n">
        <v>44510</v>
      </c>
      <c r="B5695" t="n">
        <v>286.08</v>
      </c>
      <c r="C5695" t="n">
        <v>457.14</v>
      </c>
      <c r="D5695" t="n">
        <v>320.3</v>
      </c>
      <c r="E5695" t="n">
        <v>202.69</v>
      </c>
      <c r="F5695" t="n">
        <v>187.52</v>
      </c>
      <c r="G5695" t="n">
        <v>187.64</v>
      </c>
      <c r="H5695" t="n">
        <v>158.85</v>
      </c>
      <c r="I5695" t="n">
        <v>196.14</v>
      </c>
      <c r="J5695" t="n">
        <v>38</v>
      </c>
      <c r="K5695" t="n">
        <v>85.65000000000001</v>
      </c>
      <c r="L5695" t="n">
        <v>44897.62</v>
      </c>
      <c r="M5695" t="n">
        <v>299.31</v>
      </c>
      <c r="N5695" t="n">
        <v>1815925.33</v>
      </c>
      <c r="O5695" t="n">
        <v>90.56</v>
      </c>
      <c r="P5695" t="n">
        <v>8.789999999999999</v>
      </c>
      <c r="Q5695" t="n">
        <v>111.77</v>
      </c>
      <c r="R5695" t="n">
        <v>291.897</v>
      </c>
      <c r="S5695" t="n">
        <v>315.156</v>
      </c>
      <c r="T5695" t="n">
        <v>511.347</v>
      </c>
    </row>
    <row r="5696">
      <c r="A5696" s="142" t="n">
        <v>44511</v>
      </c>
      <c r="B5696" t="n">
        <v>293.78</v>
      </c>
      <c r="C5696" t="n">
        <v>469.43</v>
      </c>
      <c r="D5696" t="n">
        <v>328.93</v>
      </c>
      <c r="E5696" t="n">
        <v>208.15</v>
      </c>
      <c r="F5696" t="n">
        <v>192.57</v>
      </c>
      <c r="G5696" t="n">
        <v>191.6</v>
      </c>
      <c r="H5696" t="n">
        <v>160.02</v>
      </c>
      <c r="I5696" t="n">
        <v>197.6</v>
      </c>
      <c r="J5696" t="n">
        <v>39</v>
      </c>
      <c r="K5696" t="n">
        <v>85.65000000000001</v>
      </c>
      <c r="L5696" t="n">
        <v>44897.62</v>
      </c>
      <c r="M5696" t="n">
        <v>299.31</v>
      </c>
      <c r="N5696" t="n">
        <v>1815925.33</v>
      </c>
      <c r="O5696" t="n">
        <v>90.56</v>
      </c>
      <c r="P5696" t="n">
        <v>9.07</v>
      </c>
      <c r="Q5696" t="n">
        <v>114.28</v>
      </c>
      <c r="R5696" t="n">
        <v>292.904</v>
      </c>
      <c r="S5696" t="n">
        <v>316.713</v>
      </c>
      <c r="T5696" t="n">
        <v>516.302</v>
      </c>
    </row>
    <row r="5697">
      <c r="A5697" s="142" t="n">
        <v>44512</v>
      </c>
      <c r="B5697" t="n">
        <v>304.48</v>
      </c>
      <c r="C5697" t="n">
        <v>486.53</v>
      </c>
      <c r="D5697" t="n">
        <v>340.92</v>
      </c>
      <c r="E5697" t="n">
        <v>215.74</v>
      </c>
      <c r="F5697" t="n">
        <v>199.59</v>
      </c>
      <c r="G5697" t="n">
        <v>197.78</v>
      </c>
      <c r="H5697" t="n">
        <v>165.32</v>
      </c>
      <c r="I5697" t="n">
        <v>204.18</v>
      </c>
      <c r="J5697" t="n">
        <v>39.14</v>
      </c>
      <c r="K5697" t="n">
        <v>88.25</v>
      </c>
      <c r="L5697" t="n">
        <v>45760.32</v>
      </c>
      <c r="M5697" t="n">
        <v>310.48</v>
      </c>
      <c r="N5697" t="n">
        <v>1876695.1</v>
      </c>
      <c r="O5697" t="n">
        <v>92.25</v>
      </c>
      <c r="P5697" t="n">
        <v>9.09</v>
      </c>
      <c r="Q5697" t="n">
        <v>114.57</v>
      </c>
      <c r="R5697" t="n">
        <v>293.763</v>
      </c>
      <c r="S5697" t="n">
        <v>319.498</v>
      </c>
      <c r="T5697" t="n">
        <v>519.152</v>
      </c>
    </row>
    <row r="5698">
      <c r="A5698" s="142" t="n">
        <v>44515</v>
      </c>
      <c r="B5698" t="n">
        <v>304.56</v>
      </c>
      <c r="C5698" t="n">
        <v>486.63</v>
      </c>
      <c r="D5698" t="n">
        <v>341.02</v>
      </c>
      <c r="E5698" t="n">
        <v>215.8</v>
      </c>
      <c r="F5698" t="n">
        <v>199.66</v>
      </c>
      <c r="G5698" t="n">
        <v>197.37</v>
      </c>
      <c r="H5698" t="n">
        <v>166.83</v>
      </c>
      <c r="I5698" t="n">
        <v>206.01</v>
      </c>
      <c r="J5698" t="n">
        <v>39.04</v>
      </c>
      <c r="K5698" t="n">
        <v>88.59</v>
      </c>
      <c r="L5698" t="n">
        <v>45892.69</v>
      </c>
      <c r="M5698" t="n">
        <v>313.43</v>
      </c>
      <c r="N5698" t="n">
        <v>1893872.51</v>
      </c>
      <c r="O5698" t="n">
        <v>92.90000000000001</v>
      </c>
      <c r="P5698" t="n">
        <v>9.220000000000001</v>
      </c>
      <c r="Q5698" t="n">
        <v>114.41</v>
      </c>
      <c r="R5698" t="n">
        <v>294.828</v>
      </c>
      <c r="S5698" t="n">
        <v>320.457</v>
      </c>
      <c r="T5698" t="n">
        <v>520.788</v>
      </c>
    </row>
    <row r="5699">
      <c r="A5699" s="142" t="n">
        <v>44516</v>
      </c>
      <c r="B5699" t="n">
        <v>307.37</v>
      </c>
      <c r="C5699" t="n">
        <v>491.11</v>
      </c>
      <c r="D5699" t="n">
        <v>344.17</v>
      </c>
      <c r="E5699" t="n">
        <v>217.79</v>
      </c>
      <c r="F5699" t="n">
        <v>201.5</v>
      </c>
      <c r="G5699" t="n">
        <v>198.77</v>
      </c>
      <c r="H5699" t="n">
        <v>166.76</v>
      </c>
      <c r="I5699" t="n">
        <v>205.99</v>
      </c>
      <c r="J5699" t="n">
        <v>39.57</v>
      </c>
      <c r="K5699" t="n">
        <v>88.44</v>
      </c>
      <c r="L5699" t="n">
        <v>45566.65</v>
      </c>
      <c r="M5699" t="n">
        <v>310.68</v>
      </c>
      <c r="N5699" t="n">
        <v>1876365.43</v>
      </c>
      <c r="O5699" t="n">
        <v>91.76000000000001</v>
      </c>
      <c r="P5699" t="n">
        <v>9.16</v>
      </c>
      <c r="Q5699" t="n">
        <v>116.14</v>
      </c>
      <c r="R5699" t="n">
        <v>295.369</v>
      </c>
      <c r="S5699" t="n">
        <v>323.036</v>
      </c>
      <c r="T5699" t="n">
        <v>525.524</v>
      </c>
    </row>
    <row r="5700">
      <c r="A5700" s="142" t="n">
        <v>44517</v>
      </c>
      <c r="B5700" t="n">
        <v>305.08</v>
      </c>
      <c r="C5700" t="n">
        <v>487.44</v>
      </c>
      <c r="D5700" t="n">
        <v>341.61</v>
      </c>
      <c r="E5700" t="n">
        <v>216.16</v>
      </c>
      <c r="F5700" t="n">
        <v>200.01</v>
      </c>
      <c r="G5700" t="n">
        <v>196.09</v>
      </c>
      <c r="H5700" t="n">
        <v>166.28</v>
      </c>
      <c r="I5700" t="n">
        <v>205.37</v>
      </c>
      <c r="J5700" t="n">
        <v>39.7</v>
      </c>
      <c r="K5700" t="n">
        <v>88.98</v>
      </c>
      <c r="L5700" t="n">
        <v>45826.52</v>
      </c>
      <c r="M5700" t="n">
        <v>314.38</v>
      </c>
      <c r="N5700" t="n">
        <v>1884130.19</v>
      </c>
      <c r="O5700" t="n">
        <v>92.42</v>
      </c>
      <c r="P5700" t="n">
        <v>9.17</v>
      </c>
      <c r="Q5700" t="n">
        <v>116.47</v>
      </c>
      <c r="R5700" t="n">
        <v>295.917</v>
      </c>
      <c r="S5700" t="n">
        <v>323.203</v>
      </c>
      <c r="T5700" t="n">
        <v>526.034</v>
      </c>
    </row>
    <row r="5701">
      <c r="A5701" s="142" t="n">
        <v>44518</v>
      </c>
      <c r="B5701" t="n">
        <v>307.26</v>
      </c>
      <c r="C5701" t="n">
        <v>490.92</v>
      </c>
      <c r="D5701" t="n">
        <v>344.06</v>
      </c>
      <c r="E5701" t="n">
        <v>217.71</v>
      </c>
      <c r="F5701" t="n">
        <v>201.44</v>
      </c>
      <c r="G5701" t="n">
        <v>196.75</v>
      </c>
      <c r="H5701" t="n">
        <v>167.42</v>
      </c>
      <c r="I5701" t="n">
        <v>206.83</v>
      </c>
      <c r="J5701" t="n">
        <v>39.08</v>
      </c>
      <c r="K5701" t="n">
        <v>87.47</v>
      </c>
      <c r="L5701" t="n">
        <v>45321.15</v>
      </c>
      <c r="M5701" t="n">
        <v>307.8</v>
      </c>
      <c r="N5701" t="n">
        <v>1859434.38</v>
      </c>
      <c r="O5701" t="n">
        <v>91.19</v>
      </c>
      <c r="P5701" t="n">
        <v>9.09</v>
      </c>
      <c r="Q5701" t="n">
        <v>114.88</v>
      </c>
      <c r="R5701" t="n">
        <v>294.558</v>
      </c>
      <c r="S5701" t="n">
        <v>322.168</v>
      </c>
      <c r="T5701" t="n">
        <v>518.862</v>
      </c>
    </row>
    <row r="5702">
      <c r="A5702" s="142" t="n">
        <v>44519</v>
      </c>
      <c r="B5702" t="n">
        <v>303.65</v>
      </c>
      <c r="C5702" t="n">
        <v>485.14</v>
      </c>
      <c r="D5702" t="n">
        <v>340.02</v>
      </c>
      <c r="E5702" t="n">
        <v>215.15</v>
      </c>
      <c r="F5702" t="n">
        <v>199.08</v>
      </c>
      <c r="G5702" t="n">
        <v>195.13</v>
      </c>
      <c r="H5702" t="n">
        <v>164.44</v>
      </c>
      <c r="I5702" t="n">
        <v>203.21</v>
      </c>
      <c r="J5702" t="n">
        <v>38.87</v>
      </c>
      <c r="K5702" t="n">
        <v>87.06999999999999</v>
      </c>
      <c r="L5702" t="n">
        <v>44715.91</v>
      </c>
      <c r="M5702" t="n">
        <v>302.43</v>
      </c>
      <c r="N5702" t="n">
        <v>1840382.06</v>
      </c>
      <c r="O5702" t="n">
        <v>89.92</v>
      </c>
      <c r="P5702" t="n">
        <v>8.99</v>
      </c>
      <c r="Q5702" t="n">
        <v>114.13</v>
      </c>
      <c r="R5702" t="n">
        <v>293.402</v>
      </c>
      <c r="S5702" t="n">
        <v>322.347</v>
      </c>
      <c r="T5702" t="n">
        <v>518.39</v>
      </c>
    </row>
    <row r="5703">
      <c r="A5703" s="142" t="n">
        <v>44522</v>
      </c>
      <c r="B5703" t="n">
        <v>299.23</v>
      </c>
      <c r="C5703" t="n">
        <v>478.06</v>
      </c>
      <c r="D5703" t="n">
        <v>335.09</v>
      </c>
      <c r="E5703" t="n">
        <v>212.03</v>
      </c>
      <c r="F5703" t="n">
        <v>196.2</v>
      </c>
      <c r="G5703" t="n">
        <v>191.78</v>
      </c>
      <c r="H5703" t="n">
        <v>164.36</v>
      </c>
      <c r="I5703" t="n">
        <v>203.07</v>
      </c>
      <c r="J5703" t="n">
        <v>37.71</v>
      </c>
      <c r="K5703" t="n">
        <v>86</v>
      </c>
      <c r="L5703" t="n">
        <v>43377.8</v>
      </c>
      <c r="M5703" t="n">
        <v>296.55</v>
      </c>
      <c r="N5703" t="n">
        <v>1813001.42</v>
      </c>
      <c r="O5703" t="n">
        <v>88.22</v>
      </c>
      <c r="P5703" t="n">
        <v>8.880000000000001</v>
      </c>
      <c r="Q5703" t="n">
        <v>111.09</v>
      </c>
      <c r="R5703" t="n">
        <v>293.197</v>
      </c>
      <c r="S5703" t="n">
        <v>322.543</v>
      </c>
      <c r="T5703" t="n">
        <v>518.549</v>
      </c>
    </row>
    <row r="5704">
      <c r="A5704" s="142" t="n">
        <v>44523</v>
      </c>
      <c r="B5704" t="n">
        <v>295.4</v>
      </c>
      <c r="C5704" t="n">
        <v>471.92</v>
      </c>
      <c r="D5704" t="n">
        <v>330.8</v>
      </c>
      <c r="E5704" t="n">
        <v>209.31</v>
      </c>
      <c r="F5704" t="n">
        <v>193.69</v>
      </c>
      <c r="G5704" t="n">
        <v>188.14</v>
      </c>
      <c r="H5704" t="n">
        <v>164.35</v>
      </c>
      <c r="I5704" t="n">
        <v>202.99</v>
      </c>
      <c r="J5704" t="n">
        <v>37.1</v>
      </c>
      <c r="K5704" t="n">
        <v>84.64</v>
      </c>
      <c r="L5704" t="n">
        <v>41924.79</v>
      </c>
      <c r="M5704" t="n">
        <v>291.34</v>
      </c>
      <c r="N5704" t="n">
        <v>1775528.54</v>
      </c>
      <c r="O5704" t="n">
        <v>86.03</v>
      </c>
      <c r="P5704" t="n">
        <v>8.69</v>
      </c>
      <c r="Q5704" t="n">
        <v>109.75</v>
      </c>
      <c r="R5704" t="n">
        <v>289.648</v>
      </c>
      <c r="S5704" t="n">
        <v>321.47</v>
      </c>
      <c r="T5704" t="n">
        <v>515.242</v>
      </c>
    </row>
    <row r="5705">
      <c r="A5705" s="142" t="n">
        <v>44524</v>
      </c>
      <c r="B5705" t="n">
        <v>288.28</v>
      </c>
      <c r="C5705" t="n">
        <v>460.54</v>
      </c>
      <c r="D5705" t="n">
        <v>322.83</v>
      </c>
      <c r="E5705" t="n">
        <v>204.27</v>
      </c>
      <c r="F5705" t="n">
        <v>189.02</v>
      </c>
      <c r="G5705" t="n">
        <v>183.89</v>
      </c>
      <c r="H5705" t="n">
        <v>162.64</v>
      </c>
      <c r="I5705" t="n">
        <v>200.85</v>
      </c>
      <c r="J5705" t="n">
        <v>36.66</v>
      </c>
      <c r="K5705" t="n">
        <v>84.91</v>
      </c>
      <c r="L5705" t="n">
        <v>42026.25</v>
      </c>
      <c r="M5705" t="n">
        <v>291.19</v>
      </c>
      <c r="N5705" t="n">
        <v>1778860.77</v>
      </c>
      <c r="O5705" t="n">
        <v>85.7</v>
      </c>
      <c r="P5705" t="n">
        <v>8.69</v>
      </c>
      <c r="Q5705" t="n">
        <v>108.4</v>
      </c>
      <c r="R5705" t="n">
        <v>290.026</v>
      </c>
      <c r="S5705" t="n">
        <v>323.447</v>
      </c>
      <c r="T5705" t="n">
        <v>517.409</v>
      </c>
    </row>
    <row r="5706">
      <c r="A5706" s="142" t="n">
        <v>44525</v>
      </c>
      <c r="B5706" t="n">
        <v>287.47</v>
      </c>
      <c r="C5706" t="n">
        <v>459.25</v>
      </c>
      <c r="D5706" t="n">
        <v>321.93</v>
      </c>
      <c r="E5706" t="n">
        <v>203.7</v>
      </c>
      <c r="F5706" t="n">
        <v>188.5</v>
      </c>
      <c r="G5706" t="n">
        <v>182.28</v>
      </c>
      <c r="H5706" t="n">
        <v>163.53</v>
      </c>
      <c r="I5706" t="n">
        <v>201.81</v>
      </c>
      <c r="J5706" t="n">
        <v>36.78</v>
      </c>
      <c r="K5706" t="n">
        <v>84.65000000000001</v>
      </c>
      <c r="L5706" t="n">
        <v>42026.25</v>
      </c>
      <c r="M5706" t="n">
        <v>290.39</v>
      </c>
      <c r="N5706" t="n">
        <v>1772678.78</v>
      </c>
      <c r="O5706" t="n">
        <v>85.7</v>
      </c>
      <c r="P5706" t="n">
        <v>8.67</v>
      </c>
      <c r="Q5706" t="n">
        <v>108.4</v>
      </c>
      <c r="R5706" t="n">
        <v>291.206</v>
      </c>
      <c r="S5706" t="n">
        <v>323.5</v>
      </c>
      <c r="T5706" t="n">
        <v>517.421</v>
      </c>
    </row>
    <row r="5707">
      <c r="A5707" s="142" t="n">
        <v>44526</v>
      </c>
      <c r="B5707" t="n">
        <v>286.79</v>
      </c>
      <c r="C5707" t="n">
        <v>458.14</v>
      </c>
      <c r="D5707" t="n">
        <v>321.17</v>
      </c>
      <c r="E5707" t="n">
        <v>203.22</v>
      </c>
      <c r="F5707" t="n">
        <v>188.06</v>
      </c>
      <c r="G5707" t="n">
        <v>182.08</v>
      </c>
      <c r="H5707" t="n">
        <v>164.76</v>
      </c>
      <c r="I5707" t="n">
        <v>203.33</v>
      </c>
      <c r="J5707" t="n">
        <v>36.09</v>
      </c>
      <c r="K5707" t="n">
        <v>82.54000000000001</v>
      </c>
      <c r="L5707" t="n">
        <v>41378.05</v>
      </c>
      <c r="M5707" t="n">
        <v>284.48</v>
      </c>
      <c r="N5707" t="n">
        <v>1714907.88</v>
      </c>
      <c r="O5707" t="n">
        <v>84.29000000000001</v>
      </c>
      <c r="P5707" t="n">
        <v>8.359999999999999</v>
      </c>
      <c r="Q5707" t="n">
        <v>106.57</v>
      </c>
      <c r="R5707" t="n">
        <v>280.421</v>
      </c>
      <c r="S5707" t="n">
        <v>313.324</v>
      </c>
      <c r="T5707" t="n">
        <v>499.73</v>
      </c>
    </row>
    <row r="5708">
      <c r="A5708" s="142" t="n">
        <v>44529</v>
      </c>
      <c r="B5708" t="n">
        <v>279.69</v>
      </c>
      <c r="C5708" t="n">
        <v>446.78</v>
      </c>
      <c r="D5708" t="n">
        <v>313.23</v>
      </c>
      <c r="E5708" t="n">
        <v>198.19</v>
      </c>
      <c r="F5708" t="n">
        <v>183.41</v>
      </c>
      <c r="G5708" t="n">
        <v>179.24</v>
      </c>
      <c r="H5708" t="n">
        <v>157.78</v>
      </c>
      <c r="I5708" t="n">
        <v>194.79</v>
      </c>
      <c r="J5708" t="n">
        <v>35.72</v>
      </c>
      <c r="K5708" t="n">
        <v>83.02</v>
      </c>
      <c r="L5708" t="n">
        <v>41375.27</v>
      </c>
      <c r="M5708" t="n">
        <v>282.76</v>
      </c>
      <c r="N5708" t="n">
        <v>1729751.56</v>
      </c>
      <c r="O5708" t="n">
        <v>84.20999999999999</v>
      </c>
      <c r="P5708" t="n">
        <v>8.44</v>
      </c>
      <c r="Q5708" t="n">
        <v>105.74</v>
      </c>
      <c r="R5708" t="n">
        <v>282.328</v>
      </c>
      <c r="S5708" t="n">
        <v>316.641</v>
      </c>
      <c r="T5708" t="n">
        <v>500.136</v>
      </c>
    </row>
    <row r="5709">
      <c r="A5709" s="142" t="n">
        <v>44530</v>
      </c>
      <c r="B5709" t="n">
        <v>281.23</v>
      </c>
      <c r="C5709" t="n">
        <v>449.23</v>
      </c>
      <c r="D5709" t="n">
        <v>314.96</v>
      </c>
      <c r="E5709" t="n">
        <v>199.28</v>
      </c>
      <c r="F5709" t="n">
        <v>184.43</v>
      </c>
      <c r="G5709" t="n">
        <v>179.48</v>
      </c>
      <c r="H5709" t="n">
        <v>159.55</v>
      </c>
      <c r="I5709" t="n">
        <v>196.93</v>
      </c>
      <c r="J5709" t="n">
        <v>36.35</v>
      </c>
      <c r="K5709" t="n">
        <v>81.73</v>
      </c>
      <c r="L5709" t="n">
        <v>40542.66</v>
      </c>
      <c r="M5709" t="n">
        <v>279</v>
      </c>
      <c r="N5709" t="n">
        <v>1711222.1</v>
      </c>
      <c r="O5709" t="n">
        <v>84.16</v>
      </c>
      <c r="P5709" t="n">
        <v>8.35</v>
      </c>
      <c r="Q5709" t="n">
        <v>107.85</v>
      </c>
      <c r="R5709" t="n">
        <v>279.735</v>
      </c>
      <c r="S5709" t="n">
        <v>312.017</v>
      </c>
      <c r="T5709" t="n">
        <v>498.004</v>
      </c>
    </row>
    <row r="5710">
      <c r="A5710" s="142" t="n">
        <v>44531</v>
      </c>
      <c r="B5710" t="n">
        <v>280.39</v>
      </c>
      <c r="C5710" t="n">
        <v>447.88</v>
      </c>
      <c r="D5710" t="n">
        <v>314.03</v>
      </c>
      <c r="E5710" t="n">
        <v>198.69</v>
      </c>
      <c r="F5710" t="n">
        <v>183.88</v>
      </c>
      <c r="G5710" t="n">
        <v>178.75</v>
      </c>
      <c r="H5710" t="n">
        <v>158.1</v>
      </c>
      <c r="I5710" t="n">
        <v>195.11</v>
      </c>
      <c r="J5710" t="n">
        <v>36</v>
      </c>
      <c r="K5710" t="n">
        <v>80.40000000000001</v>
      </c>
      <c r="L5710" t="n">
        <v>40738.14</v>
      </c>
      <c r="M5710" t="n">
        <v>274.27</v>
      </c>
      <c r="N5710" t="n">
        <v>1657157.43</v>
      </c>
      <c r="O5710" t="n">
        <v>82.51000000000001</v>
      </c>
      <c r="P5710" t="n">
        <v>8.16</v>
      </c>
      <c r="Q5710" t="n">
        <v>107.24</v>
      </c>
      <c r="R5710" t="n">
        <v>284.563</v>
      </c>
      <c r="S5710" t="n">
        <v>309.08</v>
      </c>
      <c r="T5710" t="n">
        <v>500.464</v>
      </c>
    </row>
    <row r="5711">
      <c r="A5711" s="142" t="n">
        <v>44532</v>
      </c>
      <c r="B5711" t="n">
        <v>272.52</v>
      </c>
      <c r="C5711" t="n">
        <v>435.31</v>
      </c>
      <c r="D5711" t="n">
        <v>305.22</v>
      </c>
      <c r="E5711" t="n">
        <v>193.12</v>
      </c>
      <c r="F5711" t="n">
        <v>178.73</v>
      </c>
      <c r="G5711" t="n">
        <v>174.95</v>
      </c>
      <c r="H5711" t="n">
        <v>156.14</v>
      </c>
      <c r="I5711" t="n">
        <v>192.64</v>
      </c>
      <c r="J5711" t="n">
        <v>34.37</v>
      </c>
      <c r="K5711" t="n">
        <v>79.06999999999999</v>
      </c>
      <c r="L5711" t="n">
        <v>40610.66</v>
      </c>
      <c r="M5711" t="n">
        <v>268.96</v>
      </c>
      <c r="N5711" t="n">
        <v>1642147.3</v>
      </c>
      <c r="O5711" t="n">
        <v>80.87</v>
      </c>
      <c r="P5711" t="n">
        <v>8.09</v>
      </c>
      <c r="Q5711" t="n">
        <v>102.71</v>
      </c>
      <c r="R5711" t="n">
        <v>281.45</v>
      </c>
      <c r="S5711" t="n">
        <v>311.911</v>
      </c>
      <c r="T5711" t="n">
        <v>505.329</v>
      </c>
    </row>
    <row r="5712">
      <c r="A5712" s="142" t="n">
        <v>44533</v>
      </c>
      <c r="B5712" t="n">
        <v>268.1</v>
      </c>
      <c r="C5712" t="n">
        <v>428.23</v>
      </c>
      <c r="D5712" t="n">
        <v>300.27</v>
      </c>
      <c r="E5712" t="n">
        <v>189.98</v>
      </c>
      <c r="F5712" t="n">
        <v>175.83</v>
      </c>
      <c r="G5712" t="n">
        <v>171.86</v>
      </c>
      <c r="H5712" t="n">
        <v>154.97</v>
      </c>
      <c r="I5712" t="n">
        <v>191.04</v>
      </c>
      <c r="J5712" t="n">
        <v>34.13</v>
      </c>
      <c r="K5712" t="n">
        <v>79.42</v>
      </c>
      <c r="L5712" t="n">
        <v>40987.2</v>
      </c>
      <c r="M5712" t="n">
        <v>270.71</v>
      </c>
      <c r="N5712" t="n">
        <v>1643701.77</v>
      </c>
      <c r="O5712" t="n">
        <v>81.29000000000001</v>
      </c>
      <c r="P5712" t="n">
        <v>8.050000000000001</v>
      </c>
      <c r="Q5712" t="n">
        <v>102.09</v>
      </c>
      <c r="R5712" t="n">
        <v>279.984</v>
      </c>
      <c r="S5712" t="n">
        <v>310.417</v>
      </c>
      <c r="T5712" t="n">
        <v>502.271</v>
      </c>
    </row>
    <row r="5713">
      <c r="A5713" s="142" t="n">
        <v>44536</v>
      </c>
      <c r="B5713" t="n">
        <v>268.69</v>
      </c>
      <c r="C5713" t="n">
        <v>429.16</v>
      </c>
      <c r="D5713" t="n">
        <v>300.95</v>
      </c>
      <c r="E5713" t="n">
        <v>190.41</v>
      </c>
      <c r="F5713" t="n">
        <v>176.23</v>
      </c>
      <c r="G5713" t="n">
        <v>171.68</v>
      </c>
      <c r="H5713" t="n">
        <v>153.52</v>
      </c>
      <c r="I5713" t="n">
        <v>189.22</v>
      </c>
      <c r="J5713" t="n">
        <v>34.84</v>
      </c>
      <c r="K5713" t="n">
        <v>80.47</v>
      </c>
      <c r="L5713" t="n">
        <v>41114.11</v>
      </c>
      <c r="M5713" t="n">
        <v>271.55</v>
      </c>
      <c r="N5713" t="n">
        <v>1667057.03</v>
      </c>
      <c r="O5713" t="n">
        <v>81.95</v>
      </c>
      <c r="P5713" t="n">
        <v>8.220000000000001</v>
      </c>
      <c r="Q5713" t="n">
        <v>104.06</v>
      </c>
      <c r="R5713" t="n">
        <v>283.794</v>
      </c>
      <c r="S5713" t="n">
        <v>313.118</v>
      </c>
      <c r="T5713" t="n">
        <v>498.3365</v>
      </c>
    </row>
    <row r="5714">
      <c r="A5714" s="142" t="n">
        <v>44537</v>
      </c>
      <c r="B5714" t="n">
        <v>271.48</v>
      </c>
      <c r="C5714" t="n">
        <v>433.6</v>
      </c>
      <c r="D5714" t="n">
        <v>304.07</v>
      </c>
      <c r="E5714" t="n">
        <v>192.38</v>
      </c>
      <c r="F5714" t="n">
        <v>178.06</v>
      </c>
      <c r="G5714" t="n">
        <v>173.31</v>
      </c>
      <c r="H5714" t="n">
        <v>154.61</v>
      </c>
      <c r="I5714" t="n">
        <v>190.57</v>
      </c>
      <c r="J5714" t="n">
        <v>35.34</v>
      </c>
      <c r="K5714" t="n">
        <v>82.02</v>
      </c>
      <c r="L5714" t="n">
        <v>41385.75</v>
      </c>
      <c r="M5714" t="n">
        <v>275.69</v>
      </c>
      <c r="N5714" t="n">
        <v>1693472.49</v>
      </c>
      <c r="O5714" t="n">
        <v>82.77</v>
      </c>
      <c r="P5714" t="n">
        <v>8.31</v>
      </c>
      <c r="Q5714" t="n">
        <v>105.23</v>
      </c>
      <c r="R5714" t="n">
        <v>290.635</v>
      </c>
      <c r="S5714" t="n">
        <v>320.375</v>
      </c>
      <c r="T5714" t="n">
        <v>508.277</v>
      </c>
    </row>
    <row r="5715">
      <c r="A5715" s="142" t="n">
        <v>44538</v>
      </c>
      <c r="B5715" t="n">
        <v>273.95</v>
      </c>
      <c r="C5715" t="n">
        <v>437.54</v>
      </c>
      <c r="D5715" t="n">
        <v>306.84</v>
      </c>
      <c r="E5715" t="n">
        <v>194.14</v>
      </c>
      <c r="F5715" t="n">
        <v>179.69</v>
      </c>
      <c r="G5715" t="n">
        <v>174.53</v>
      </c>
      <c r="H5715" t="n">
        <v>158.49</v>
      </c>
      <c r="I5715" t="n">
        <v>195.32</v>
      </c>
      <c r="J5715" t="n">
        <v>35.22</v>
      </c>
      <c r="K5715" t="n">
        <v>82.02</v>
      </c>
      <c r="L5715" t="n">
        <v>41435.7</v>
      </c>
      <c r="M5715" t="n">
        <v>277.22</v>
      </c>
      <c r="N5715" t="n">
        <v>1686928.33</v>
      </c>
      <c r="O5715" t="n">
        <v>82.75</v>
      </c>
      <c r="P5715" t="n">
        <v>8.27</v>
      </c>
      <c r="Q5715" t="n">
        <v>104.82</v>
      </c>
      <c r="R5715" t="n">
        <v>288.993</v>
      </c>
      <c r="S5715" t="n">
        <v>319.205</v>
      </c>
      <c r="T5715" t="n">
        <v>506.673</v>
      </c>
    </row>
    <row r="5716">
      <c r="A5716" s="142" t="n">
        <v>44539</v>
      </c>
      <c r="B5716" t="n">
        <v>272.84</v>
      </c>
      <c r="C5716" t="n">
        <v>435.76</v>
      </c>
      <c r="D5716" t="n">
        <v>305.6</v>
      </c>
      <c r="E5716" t="n">
        <v>193.35</v>
      </c>
      <c r="F5716" t="n">
        <v>178.96</v>
      </c>
      <c r="G5716" t="n">
        <v>175.13</v>
      </c>
      <c r="H5716" t="n">
        <v>159.14</v>
      </c>
      <c r="I5716" t="n">
        <v>196.11</v>
      </c>
      <c r="J5716" t="n">
        <v>34.55</v>
      </c>
      <c r="K5716" t="n">
        <v>80.37</v>
      </c>
      <c r="L5716" t="n">
        <v>40837.39</v>
      </c>
      <c r="M5716" t="n">
        <v>270.17</v>
      </c>
      <c r="N5716" t="n">
        <v>1646849.34</v>
      </c>
      <c r="O5716" t="n">
        <v>80.73</v>
      </c>
      <c r="P5716" t="n">
        <v>8.19</v>
      </c>
      <c r="Q5716" t="n">
        <v>102.71</v>
      </c>
      <c r="R5716" t="n">
        <v>288.687</v>
      </c>
      <c r="S5716" t="n">
        <v>318.627</v>
      </c>
      <c r="T5716" t="n">
        <v>511.553</v>
      </c>
    </row>
    <row r="5717">
      <c r="A5717" s="142" t="n">
        <v>44540</v>
      </c>
      <c r="B5717" t="n">
        <v>266.76</v>
      </c>
      <c r="C5717" t="n">
        <v>426.05</v>
      </c>
      <c r="D5717" t="n">
        <v>298.8</v>
      </c>
      <c r="E5717" t="n">
        <v>189.05</v>
      </c>
      <c r="F5717" t="n">
        <v>174.98</v>
      </c>
      <c r="G5717" t="n">
        <v>170.54</v>
      </c>
      <c r="H5717" t="n">
        <v>158.3</v>
      </c>
      <c r="I5717" t="n">
        <v>195.12</v>
      </c>
      <c r="J5717" t="n">
        <v>34.2</v>
      </c>
      <c r="K5717" t="n">
        <v>79.73999999999999</v>
      </c>
      <c r="L5717" t="n">
        <v>40643.01</v>
      </c>
      <c r="M5717" t="n">
        <v>269.94</v>
      </c>
      <c r="N5717" t="n">
        <v>1635903.39</v>
      </c>
      <c r="O5717" t="n">
        <v>80.26000000000001</v>
      </c>
      <c r="P5717" t="n">
        <v>8.17</v>
      </c>
      <c r="Q5717" t="n">
        <v>101.46</v>
      </c>
      <c r="R5717" t="n">
        <v>287.908</v>
      </c>
      <c r="S5717" t="n">
        <v>319.223</v>
      </c>
      <c r="T5717" t="n">
        <v>506.936</v>
      </c>
    </row>
    <row r="5718">
      <c r="A5718" s="142" t="n">
        <v>44543</v>
      </c>
      <c r="B5718" t="n">
        <v>264.52</v>
      </c>
      <c r="C5718" t="n">
        <v>422.44</v>
      </c>
      <c r="D5718" t="n">
        <v>296.3</v>
      </c>
      <c r="E5718" t="n">
        <v>187.46</v>
      </c>
      <c r="F5718" t="n">
        <v>173.52</v>
      </c>
      <c r="G5718" t="n">
        <v>169.39</v>
      </c>
      <c r="H5718" t="n">
        <v>157.7</v>
      </c>
      <c r="I5718" t="n">
        <v>194.35</v>
      </c>
      <c r="J5718" t="n">
        <v>34.38</v>
      </c>
      <c r="K5718" t="n">
        <v>79.86</v>
      </c>
      <c r="L5718" t="n">
        <v>40256.91</v>
      </c>
      <c r="M5718" t="n">
        <v>270.19</v>
      </c>
      <c r="N5718" t="n">
        <v>1635401.18</v>
      </c>
      <c r="O5718" t="n">
        <v>80.34</v>
      </c>
      <c r="P5718" t="n">
        <v>8.15</v>
      </c>
      <c r="Q5718" t="n">
        <v>102.04</v>
      </c>
      <c r="R5718" t="n">
        <v>286.715</v>
      </c>
      <c r="S5718" t="n">
        <v>317.482</v>
      </c>
      <c r="T5718" t="n">
        <v>505.011</v>
      </c>
    </row>
    <row r="5719">
      <c r="A5719" s="142" t="n">
        <v>44544</v>
      </c>
      <c r="B5719" t="n">
        <v>264.61</v>
      </c>
      <c r="C5719" t="n">
        <v>422.57</v>
      </c>
      <c r="D5719" t="n">
        <v>296.4</v>
      </c>
      <c r="E5719" t="n">
        <v>187.52</v>
      </c>
      <c r="F5719" t="n">
        <v>173.58</v>
      </c>
      <c r="G5719" t="n">
        <v>169.01</v>
      </c>
      <c r="H5719" t="n">
        <v>156.76</v>
      </c>
      <c r="I5719" t="n">
        <v>193.22</v>
      </c>
      <c r="J5719" t="n">
        <v>34.08</v>
      </c>
      <c r="K5719" t="n">
        <v>78.88</v>
      </c>
      <c r="L5719" t="n">
        <v>39579.55</v>
      </c>
      <c r="M5719" t="n">
        <v>265.54</v>
      </c>
      <c r="N5719" t="n">
        <v>1613085.02</v>
      </c>
      <c r="O5719" t="n">
        <v>79.43000000000001</v>
      </c>
      <c r="P5719" t="n">
        <v>8.07</v>
      </c>
      <c r="Q5719" t="n">
        <v>101.06</v>
      </c>
      <c r="R5719" t="n">
        <v>284.331</v>
      </c>
      <c r="S5719" t="n">
        <v>315.182</v>
      </c>
      <c r="T5719" t="n">
        <v>501.615</v>
      </c>
    </row>
    <row r="5720">
      <c r="A5720" s="142" t="n">
        <v>44545</v>
      </c>
      <c r="B5720" t="n">
        <v>261.33</v>
      </c>
      <c r="C5720" t="n">
        <v>417.33</v>
      </c>
      <c r="D5720" t="n">
        <v>292.74</v>
      </c>
      <c r="E5720" t="n">
        <v>185.2</v>
      </c>
      <c r="F5720" t="n">
        <v>171.44</v>
      </c>
      <c r="G5720" t="n">
        <v>166.89</v>
      </c>
      <c r="H5720" t="n">
        <v>155.5</v>
      </c>
      <c r="I5720" t="n">
        <v>191.63</v>
      </c>
      <c r="J5720" t="n">
        <v>33.45</v>
      </c>
      <c r="K5720" t="n">
        <v>78.88</v>
      </c>
      <c r="L5720" t="n">
        <v>38849.68</v>
      </c>
      <c r="M5720" t="n">
        <v>262.15</v>
      </c>
      <c r="N5720" t="n">
        <v>1580779.29</v>
      </c>
      <c r="O5720" t="n">
        <v>77.86</v>
      </c>
      <c r="P5720" t="n">
        <v>7.96</v>
      </c>
      <c r="Q5720" t="n">
        <v>99.09999999999999</v>
      </c>
      <c r="R5720" t="n">
        <v>285.077</v>
      </c>
      <c r="S5720" t="n">
        <v>318.882</v>
      </c>
      <c r="T5720" t="n">
        <v>499.475</v>
      </c>
    </row>
    <row r="5721">
      <c r="A5721" s="142" t="n">
        <v>44546</v>
      </c>
      <c r="B5721" t="n">
        <v>257.39</v>
      </c>
      <c r="C5721" t="n">
        <v>411.03</v>
      </c>
      <c r="D5721" t="n">
        <v>288.33</v>
      </c>
      <c r="E5721" t="n">
        <v>182.41</v>
      </c>
      <c r="F5721" t="n">
        <v>168.86</v>
      </c>
      <c r="G5721" t="n">
        <v>164.06</v>
      </c>
      <c r="H5721" t="n">
        <v>154</v>
      </c>
      <c r="I5721" t="n">
        <v>189.72</v>
      </c>
      <c r="J5721" t="n">
        <v>34.22</v>
      </c>
      <c r="K5721" t="n">
        <v>79.67</v>
      </c>
      <c r="L5721" t="n">
        <v>40667.62</v>
      </c>
      <c r="M5721" t="n">
        <v>273.08</v>
      </c>
      <c r="N5721" t="n">
        <v>1642998.12</v>
      </c>
      <c r="O5721" t="n">
        <v>81.78</v>
      </c>
      <c r="P5721" t="n">
        <v>8.16</v>
      </c>
      <c r="Q5721" t="n">
        <v>101.15</v>
      </c>
      <c r="R5721" t="n">
        <v>288.656</v>
      </c>
      <c r="S5721" t="n">
        <v>316.92</v>
      </c>
      <c r="T5721" t="n">
        <v>501.008</v>
      </c>
    </row>
    <row r="5722">
      <c r="A5722" s="142" t="n">
        <v>44547</v>
      </c>
      <c r="B5722" t="n">
        <v>267.26</v>
      </c>
      <c r="C5722" t="n">
        <v>426.78</v>
      </c>
      <c r="D5722" t="n">
        <v>299.39</v>
      </c>
      <c r="E5722" t="n">
        <v>189.41</v>
      </c>
      <c r="F5722" t="n">
        <v>175.34</v>
      </c>
      <c r="G5722" t="n">
        <v>171.2</v>
      </c>
      <c r="H5722" t="n">
        <v>156.48</v>
      </c>
      <c r="I5722" t="n">
        <v>192.8</v>
      </c>
      <c r="J5722" t="n">
        <v>35.21</v>
      </c>
      <c r="K5722" t="n">
        <v>79.56999999999999</v>
      </c>
      <c r="L5722" t="n">
        <v>41100.93</v>
      </c>
      <c r="M5722" t="n">
        <v>271.15</v>
      </c>
      <c r="N5722" t="n">
        <v>1651642.69</v>
      </c>
      <c r="O5722" t="n">
        <v>82.23</v>
      </c>
      <c r="P5722" t="n">
        <v>8.199999999999999</v>
      </c>
      <c r="Q5722" t="n">
        <v>104.19</v>
      </c>
      <c r="R5722" t="n">
        <v>286.956</v>
      </c>
      <c r="S5722" t="n">
        <v>315.167</v>
      </c>
      <c r="T5722" t="n">
        <v>499.354</v>
      </c>
    </row>
    <row r="5723">
      <c r="A5723" s="142" t="n">
        <v>44550</v>
      </c>
      <c r="B5723" t="n">
        <v>270.52</v>
      </c>
      <c r="C5723" t="n">
        <v>431.97</v>
      </c>
      <c r="D5723" t="n">
        <v>303.05</v>
      </c>
      <c r="E5723" t="n">
        <v>191.72</v>
      </c>
      <c r="F5723" t="n">
        <v>177.49</v>
      </c>
      <c r="G5723" t="n">
        <v>172.79</v>
      </c>
      <c r="H5723" t="n">
        <v>157.47</v>
      </c>
      <c r="I5723" t="n">
        <v>193.97</v>
      </c>
      <c r="J5723" t="n">
        <v>34.36</v>
      </c>
      <c r="K5723" t="n">
        <v>79.27</v>
      </c>
      <c r="L5723" t="n">
        <v>40633.47</v>
      </c>
      <c r="M5723" t="n">
        <v>270.38</v>
      </c>
      <c r="N5723" t="n">
        <v>1632371.04</v>
      </c>
      <c r="O5723" t="n">
        <v>81.48999999999999</v>
      </c>
      <c r="P5723" t="n">
        <v>8.1</v>
      </c>
      <c r="Q5723" t="n">
        <v>102</v>
      </c>
      <c r="R5723" t="n">
        <v>283.056</v>
      </c>
      <c r="S5723" t="n">
        <v>310.502</v>
      </c>
      <c r="T5723" t="n">
        <v>488.077</v>
      </c>
    </row>
    <row r="5724">
      <c r="A5724" s="142" t="n">
        <v>44551</v>
      </c>
      <c r="B5724" t="n">
        <v>268.07</v>
      </c>
      <c r="C5724" t="n">
        <v>428.04</v>
      </c>
      <c r="D5724" t="n">
        <v>300.31</v>
      </c>
      <c r="E5724" t="n">
        <v>189.98</v>
      </c>
      <c r="F5724" t="n">
        <v>175.88</v>
      </c>
      <c r="G5724" t="n">
        <v>171.45</v>
      </c>
      <c r="H5724" t="n">
        <v>153.17</v>
      </c>
      <c r="I5724" t="n">
        <v>188.65</v>
      </c>
      <c r="J5724" t="n">
        <v>34.98</v>
      </c>
      <c r="K5724" t="n">
        <v>80.08</v>
      </c>
      <c r="L5724" t="n">
        <v>40920.4</v>
      </c>
      <c r="M5724" t="n">
        <v>271.47</v>
      </c>
      <c r="N5724" t="n">
        <v>1653365.96</v>
      </c>
      <c r="O5724" t="n">
        <v>82.18000000000001</v>
      </c>
      <c r="P5724" t="n">
        <v>8.210000000000001</v>
      </c>
      <c r="Q5724" t="n">
        <v>103.75</v>
      </c>
      <c r="R5724" t="n">
        <v>287.118</v>
      </c>
      <c r="S5724" t="n">
        <v>316.275</v>
      </c>
      <c r="T5724" t="n">
        <v>494.867</v>
      </c>
    </row>
    <row r="5725">
      <c r="A5725" s="142" t="n">
        <v>44552</v>
      </c>
      <c r="B5725" t="n">
        <v>272.43</v>
      </c>
      <c r="C5725" t="n">
        <v>435.01</v>
      </c>
      <c r="D5725" t="n">
        <v>305.2</v>
      </c>
      <c r="E5725" t="n">
        <v>193.08</v>
      </c>
      <c r="F5725" t="n">
        <v>178.75</v>
      </c>
      <c r="G5725" t="n">
        <v>173.82</v>
      </c>
      <c r="H5725" t="n">
        <v>157.57</v>
      </c>
      <c r="I5725" t="n">
        <v>194.03</v>
      </c>
      <c r="J5725" t="n">
        <v>34.75</v>
      </c>
      <c r="K5725" t="n">
        <v>80.79000000000001</v>
      </c>
      <c r="L5725" t="n">
        <v>41961.84</v>
      </c>
      <c r="M5725" t="n">
        <v>274.7</v>
      </c>
      <c r="N5725" t="n">
        <v>1669656.04</v>
      </c>
      <c r="O5725" t="n">
        <v>82.86</v>
      </c>
      <c r="P5725" t="n">
        <v>8.289999999999999</v>
      </c>
      <c r="Q5725" t="n">
        <v>103.08</v>
      </c>
      <c r="R5725" t="n">
        <v>289.67</v>
      </c>
      <c r="S5725" t="n">
        <v>317.543</v>
      </c>
      <c r="T5725" t="n">
        <v>494.766</v>
      </c>
    </row>
    <row r="5726">
      <c r="A5726" s="142" t="n">
        <v>44553</v>
      </c>
      <c r="B5726" t="n">
        <v>272.79</v>
      </c>
      <c r="C5726" t="n">
        <v>435.57</v>
      </c>
      <c r="D5726" t="n">
        <v>305.61</v>
      </c>
      <c r="E5726" t="n">
        <v>193.33</v>
      </c>
      <c r="F5726" t="n">
        <v>178.99</v>
      </c>
      <c r="G5726" t="n">
        <v>175</v>
      </c>
      <c r="H5726" t="n">
        <v>159.03</v>
      </c>
      <c r="I5726" t="n">
        <v>195.87</v>
      </c>
      <c r="J5726" t="n">
        <v>35.33</v>
      </c>
      <c r="K5726" t="n">
        <v>81.5</v>
      </c>
      <c r="L5726" t="n">
        <v>42477.53</v>
      </c>
      <c r="M5726" t="n">
        <v>278.55</v>
      </c>
      <c r="N5726" t="n">
        <v>1680642.83</v>
      </c>
      <c r="O5726" t="n">
        <v>83.41</v>
      </c>
      <c r="P5726" t="n">
        <v>8.369999999999999</v>
      </c>
      <c r="Q5726" t="n">
        <v>104.56</v>
      </c>
      <c r="R5726" t="n">
        <v>292.528</v>
      </c>
      <c r="S5726" t="n">
        <v>320.254</v>
      </c>
      <c r="T5726" t="n">
        <v>499.407</v>
      </c>
    </row>
    <row r="5727">
      <c r="A5727" s="142" t="n">
        <v>44554</v>
      </c>
      <c r="B5727" t="n">
        <v>272.79</v>
      </c>
      <c r="C5727" t="n">
        <v>435.57</v>
      </c>
      <c r="D5727" t="n">
        <v>305.61</v>
      </c>
      <c r="E5727" t="n">
        <v>193.33</v>
      </c>
      <c r="F5727" t="n">
        <v>178.99</v>
      </c>
      <c r="G5727" t="n">
        <v>175</v>
      </c>
      <c r="H5727" t="n">
        <v>159.03</v>
      </c>
      <c r="I5727" t="n">
        <v>195.87</v>
      </c>
      <c r="J5727" t="n">
        <v>35.33</v>
      </c>
      <c r="K5727" t="n">
        <v>81.86</v>
      </c>
      <c r="L5727" t="n">
        <v>42477.53</v>
      </c>
      <c r="M5727" t="n">
        <v>278.58</v>
      </c>
      <c r="N5727" t="n">
        <v>1685922.31</v>
      </c>
      <c r="O5727" t="n">
        <v>83.41</v>
      </c>
      <c r="P5727" t="n">
        <v>8.369999999999999</v>
      </c>
      <c r="Q5727" t="n">
        <v>104.56</v>
      </c>
      <c r="R5727" t="n">
        <v>292.212</v>
      </c>
      <c r="S5727" t="n">
        <v>319.7735</v>
      </c>
      <c r="T5727" t="n">
        <v>498.91</v>
      </c>
    </row>
    <row r="5728">
      <c r="A5728" s="142" t="n">
        <v>44557</v>
      </c>
      <c r="B5728" t="n">
        <v>275.18</v>
      </c>
      <c r="C5728" t="n">
        <v>439.36</v>
      </c>
      <c r="D5728" t="n">
        <v>308.31</v>
      </c>
      <c r="E5728" t="n">
        <v>195.04</v>
      </c>
      <c r="F5728" t="n">
        <v>180.58</v>
      </c>
      <c r="G5728" t="n">
        <v>176.61</v>
      </c>
      <c r="H5728" t="n">
        <v>162.17</v>
      </c>
      <c r="I5728" t="n">
        <v>199.76</v>
      </c>
      <c r="J5728" t="n">
        <v>35.52</v>
      </c>
      <c r="K5728" t="n">
        <v>81.88</v>
      </c>
      <c r="L5728" t="n">
        <v>42477.53</v>
      </c>
      <c r="M5728" t="n">
        <v>279.13</v>
      </c>
      <c r="N5728" t="n">
        <v>1689399.45</v>
      </c>
      <c r="O5728" t="n">
        <v>83.41</v>
      </c>
      <c r="P5728" t="n">
        <v>8.43</v>
      </c>
      <c r="Q5728" t="n">
        <v>105.2</v>
      </c>
      <c r="R5728" t="n">
        <v>293.967</v>
      </c>
      <c r="S5728" t="n">
        <v>322.831</v>
      </c>
      <c r="T5728" t="n">
        <v>499.85</v>
      </c>
    </row>
    <row r="5729">
      <c r="A5729" s="142" t="n">
        <v>44558</v>
      </c>
      <c r="B5729" t="n">
        <v>275.28</v>
      </c>
      <c r="C5729" t="n">
        <v>439.51</v>
      </c>
      <c r="D5729" t="n">
        <v>308.42</v>
      </c>
      <c r="E5729" t="n">
        <v>195.11</v>
      </c>
      <c r="F5729" t="n">
        <v>180.65</v>
      </c>
      <c r="G5729" t="n">
        <v>176.55</v>
      </c>
      <c r="H5729" t="n">
        <v>162.93</v>
      </c>
      <c r="I5729" t="n">
        <v>200.76</v>
      </c>
      <c r="J5729" t="n">
        <v>35.75</v>
      </c>
      <c r="K5729" t="n">
        <v>81.94</v>
      </c>
      <c r="L5729" t="n">
        <v>42477.53</v>
      </c>
      <c r="M5729" t="n">
        <v>279.25</v>
      </c>
      <c r="N5729" t="n">
        <v>1687244.74</v>
      </c>
      <c r="O5729" t="n">
        <v>83.41</v>
      </c>
      <c r="P5729" t="n">
        <v>8.41</v>
      </c>
      <c r="Q5729" t="n">
        <v>105.95</v>
      </c>
      <c r="R5729" t="n">
        <v>295.77</v>
      </c>
      <c r="S5729" t="n">
        <v>323.773</v>
      </c>
      <c r="T5729" t="n">
        <v>503.05</v>
      </c>
    </row>
    <row r="5730">
      <c r="A5730" s="142" t="n">
        <v>44559</v>
      </c>
      <c r="B5730" t="n">
        <v>275.07</v>
      </c>
      <c r="C5730" t="n">
        <v>439.17</v>
      </c>
      <c r="D5730" t="n">
        <v>308.19</v>
      </c>
      <c r="E5730" t="n">
        <v>194.96</v>
      </c>
      <c r="F5730" t="n">
        <v>180.51</v>
      </c>
      <c r="G5730" t="n">
        <v>176.06</v>
      </c>
      <c r="H5730" t="n">
        <v>162.8</v>
      </c>
      <c r="I5730" t="n">
        <v>200.58</v>
      </c>
      <c r="J5730" t="n">
        <v>35.22</v>
      </c>
      <c r="K5730" t="n">
        <v>81.54000000000001</v>
      </c>
      <c r="L5730" t="n">
        <v>42504.07</v>
      </c>
      <c r="M5730" t="n">
        <v>277.56</v>
      </c>
      <c r="N5730" t="n">
        <v>1669225.95</v>
      </c>
      <c r="O5730" t="n">
        <v>83.3</v>
      </c>
      <c r="P5730" t="n">
        <v>8.359999999999999</v>
      </c>
      <c r="Q5730" t="n">
        <v>104.53</v>
      </c>
      <c r="R5730" t="n">
        <v>295.325</v>
      </c>
      <c r="S5730" t="n">
        <v>322.428</v>
      </c>
      <c r="T5730" t="n">
        <v>497.356</v>
      </c>
    </row>
    <row r="5731">
      <c r="A5731" s="142" t="n">
        <v>44560</v>
      </c>
      <c r="B5731" t="n">
        <v>272.71</v>
      </c>
      <c r="C5731" t="n">
        <v>435.39</v>
      </c>
      <c r="D5731" t="n">
        <v>305.55</v>
      </c>
      <c r="E5731" t="n">
        <v>193.29</v>
      </c>
      <c r="F5731" t="n">
        <v>178.97</v>
      </c>
      <c r="G5731" t="n">
        <v>175.39</v>
      </c>
      <c r="H5731" t="n">
        <v>162.47</v>
      </c>
      <c r="I5731" t="n">
        <v>200.17</v>
      </c>
      <c r="J5731" t="n">
        <v>35.71</v>
      </c>
      <c r="K5731" t="n">
        <v>82.25</v>
      </c>
      <c r="L5731" t="n">
        <v>42586.58</v>
      </c>
      <c r="M5731" t="n">
        <v>279.94</v>
      </c>
      <c r="N5731" t="n">
        <v>1690309.44</v>
      </c>
      <c r="O5731" t="n">
        <v>84.40000000000001</v>
      </c>
      <c r="P5731" t="n">
        <v>8.460000000000001</v>
      </c>
      <c r="Q5731" t="n">
        <v>105.8</v>
      </c>
      <c r="R5731" t="n">
        <v>295.697</v>
      </c>
      <c r="S5731" t="n">
        <v>322.543</v>
      </c>
      <c r="T5731" t="n">
        <v>500.201</v>
      </c>
    </row>
    <row r="5732">
      <c r="A5732" s="142" t="n">
        <v>44561</v>
      </c>
      <c r="B5732" t="n">
        <v>272.71</v>
      </c>
      <c r="C5732" t="n">
        <v>435.39</v>
      </c>
      <c r="D5732" t="n">
        <v>305.55</v>
      </c>
      <c r="E5732" t="n">
        <v>193.29</v>
      </c>
      <c r="F5732" t="n">
        <v>178.97</v>
      </c>
      <c r="G5732" t="n">
        <v>175.39</v>
      </c>
      <c r="H5732" t="n">
        <v>162.47</v>
      </c>
      <c r="I5732" t="n">
        <v>200.17</v>
      </c>
      <c r="J5732" t="n">
        <v>36.09</v>
      </c>
      <c r="K5732" t="n">
        <v>83.23</v>
      </c>
      <c r="L5732" t="n">
        <v>42515.92</v>
      </c>
      <c r="M5732" t="n">
        <v>283.16</v>
      </c>
      <c r="N5732" t="n">
        <v>1701232.49</v>
      </c>
      <c r="O5732" t="n">
        <v>85.64</v>
      </c>
      <c r="P5732" t="n">
        <v>8.52</v>
      </c>
      <c r="Q5732" t="n">
        <v>105.8</v>
      </c>
      <c r="R5732" t="n">
        <v>295.167</v>
      </c>
      <c r="S5732" t="n">
        <v>321.188</v>
      </c>
      <c r="T5732" t="n">
        <v>502.172</v>
      </c>
    </row>
    <row r="5733">
      <c r="A5733" s="142" t="n">
        <v>44562</v>
      </c>
      <c r="B5733" t="n">
        <v>272.71</v>
      </c>
      <c r="C5733" t="n">
        <v>435.39</v>
      </c>
      <c r="D5733" t="n">
        <v>305.55</v>
      </c>
      <c r="E5733" t="n">
        <v>193.29</v>
      </c>
      <c r="F5733" t="n">
        <v>178.97</v>
      </c>
      <c r="G5733" t="n">
        <v>175.39</v>
      </c>
      <c r="H5733" t="n">
        <v>162.47</v>
      </c>
      <c r="I5733" t="n">
        <v>200.17</v>
      </c>
      <c r="J5733" t="n">
        <v>36.09</v>
      </c>
      <c r="K5733" t="n">
        <v>83.23</v>
      </c>
      <c r="L5733" t="n">
        <v>42515.92</v>
      </c>
      <c r="M5733" t="n">
        <v>283.16</v>
      </c>
      <c r="N5733" t="n">
        <v>1701232.49</v>
      </c>
      <c r="O5733" t="n">
        <v>85.64</v>
      </c>
      <c r="P5733" t="n">
        <v>8.52</v>
      </c>
      <c r="Q5733" t="n">
        <v>105.8</v>
      </c>
      <c r="R5733" t="n">
        <v>295.167</v>
      </c>
      <c r="S5733" t="n">
        <v>334.723</v>
      </c>
      <c r="T5733" t="n">
        <v>502.172</v>
      </c>
    </row>
    <row r="5734">
      <c r="A5734" s="142" t="n">
        <v>44564</v>
      </c>
      <c r="B5734" t="n">
        <v>278.62</v>
      </c>
      <c r="C5734" t="n">
        <v>444.8</v>
      </c>
      <c r="D5734" t="n">
        <v>312.19</v>
      </c>
      <c r="E5734" t="n">
        <v>197.48</v>
      </c>
      <c r="F5734" t="n">
        <v>182.86</v>
      </c>
      <c r="G5734" t="n">
        <v>179.54</v>
      </c>
      <c r="H5734" t="n">
        <v>164.26</v>
      </c>
      <c r="I5734" t="n">
        <v>202.36</v>
      </c>
      <c r="J5734" t="n">
        <v>35.99</v>
      </c>
      <c r="K5734" t="n">
        <v>82.68000000000001</v>
      </c>
      <c r="L5734" t="n">
        <v>42515.92</v>
      </c>
      <c r="M5734" t="n">
        <v>281.72</v>
      </c>
      <c r="N5734" t="n">
        <v>1696950</v>
      </c>
      <c r="O5734" t="n">
        <v>85.64</v>
      </c>
      <c r="P5734" t="n">
        <v>8.43</v>
      </c>
      <c r="Q5734" t="n">
        <v>106.6</v>
      </c>
      <c r="R5734" t="n">
        <v>296.626</v>
      </c>
      <c r="S5734" t="n">
        <v>324.377</v>
      </c>
      <c r="T5734" t="n">
        <v>506.352</v>
      </c>
    </row>
    <row r="5735">
      <c r="A5735" s="142" t="n">
        <v>44565</v>
      </c>
      <c r="B5735" t="n">
        <v>275.82</v>
      </c>
      <c r="C5735" t="n">
        <v>440.32</v>
      </c>
      <c r="D5735" t="n">
        <v>309.05</v>
      </c>
      <c r="E5735" t="n">
        <v>195.5</v>
      </c>
      <c r="F5735" t="n">
        <v>181.03</v>
      </c>
      <c r="G5735" t="n">
        <v>176.49</v>
      </c>
      <c r="H5735" t="n">
        <v>164.31</v>
      </c>
      <c r="I5735" t="n">
        <v>202.43</v>
      </c>
      <c r="J5735" t="n">
        <v>35.88</v>
      </c>
      <c r="K5735" t="n">
        <v>82.91</v>
      </c>
      <c r="L5735" t="n">
        <v>42067.47</v>
      </c>
      <c r="M5735" t="n">
        <v>282.34</v>
      </c>
      <c r="N5735" t="n">
        <v>1693838.02</v>
      </c>
      <c r="O5735" t="n">
        <v>84.31</v>
      </c>
      <c r="P5735" t="n">
        <v>8.529999999999999</v>
      </c>
      <c r="Q5735" t="n">
        <v>106.22</v>
      </c>
      <c r="R5735" t="n">
        <v>299.251</v>
      </c>
      <c r="S5735" t="n">
        <v>324.521</v>
      </c>
      <c r="T5735" t="n">
        <v>506.162</v>
      </c>
    </row>
    <row r="5736">
      <c r="A5736" s="142" t="n">
        <v>44566</v>
      </c>
      <c r="B5736" t="n">
        <v>275.76</v>
      </c>
      <c r="C5736" t="n">
        <v>440.21</v>
      </c>
      <c r="D5736" t="n">
        <v>308.99</v>
      </c>
      <c r="E5736" t="n">
        <v>195.46</v>
      </c>
      <c r="F5736" t="n">
        <v>180.99</v>
      </c>
      <c r="G5736" t="n">
        <v>176.72</v>
      </c>
      <c r="H5736" t="n">
        <v>167.24</v>
      </c>
      <c r="I5736" t="n">
        <v>206.03</v>
      </c>
      <c r="J5736" t="n">
        <v>36.28</v>
      </c>
      <c r="K5736" t="n">
        <v>81.98999999999999</v>
      </c>
      <c r="L5736" t="n">
        <v>42679.38</v>
      </c>
      <c r="M5736" t="n">
        <v>277.34</v>
      </c>
      <c r="N5736" t="n">
        <v>1657215.48</v>
      </c>
      <c r="O5736" t="n">
        <v>83.34</v>
      </c>
      <c r="P5736" t="n">
        <v>8.380000000000001</v>
      </c>
      <c r="Q5736" t="n">
        <v>107.06</v>
      </c>
      <c r="R5736" t="n">
        <v>299.427</v>
      </c>
      <c r="S5736" t="n">
        <v>319.409</v>
      </c>
      <c r="T5736" t="n">
        <v>499.966</v>
      </c>
    </row>
    <row r="5737">
      <c r="A5737" s="142" t="n">
        <v>44567</v>
      </c>
      <c r="B5737" t="n">
        <v>271.17</v>
      </c>
      <c r="C5737" t="n">
        <v>432.88</v>
      </c>
      <c r="D5737" t="n">
        <v>303.86</v>
      </c>
      <c r="E5737" t="n">
        <v>192.21</v>
      </c>
      <c r="F5737" t="n">
        <v>177.99</v>
      </c>
      <c r="G5737" t="n">
        <v>174.2</v>
      </c>
      <c r="H5737" t="n">
        <v>165.59</v>
      </c>
      <c r="I5737" t="n">
        <v>204</v>
      </c>
      <c r="J5737" t="n">
        <v>34.37</v>
      </c>
      <c r="K5737" t="n">
        <v>79.84</v>
      </c>
      <c r="L5737" t="n">
        <v>41480.62</v>
      </c>
      <c r="M5737" t="n">
        <v>266.33</v>
      </c>
      <c r="N5737" t="n">
        <v>1604203.68</v>
      </c>
      <c r="O5737" t="n">
        <v>80.01000000000001</v>
      </c>
      <c r="P5737" t="n">
        <v>8.15</v>
      </c>
      <c r="Q5737" t="n">
        <v>101.66</v>
      </c>
      <c r="R5737" t="n">
        <v>295.792</v>
      </c>
      <c r="S5737" t="n">
        <v>318.765</v>
      </c>
      <c r="T5737" t="n">
        <v>499.46</v>
      </c>
    </row>
    <row r="5738">
      <c r="A5738" s="142" t="n">
        <v>44568</v>
      </c>
      <c r="B5738" t="n">
        <v>260.4</v>
      </c>
      <c r="C5738" t="n">
        <v>415.67</v>
      </c>
      <c r="D5738" t="n">
        <v>291.78</v>
      </c>
      <c r="E5738" t="n">
        <v>184.57</v>
      </c>
      <c r="F5738" t="n">
        <v>170.92</v>
      </c>
      <c r="G5738" t="n">
        <v>166.68</v>
      </c>
      <c r="H5738" t="n">
        <v>161.79</v>
      </c>
      <c r="I5738" t="n">
        <v>199.32</v>
      </c>
      <c r="J5738" t="n">
        <v>34.13</v>
      </c>
      <c r="K5738" t="n">
        <v>80.27</v>
      </c>
      <c r="L5738" t="n">
        <v>41817.46</v>
      </c>
      <c r="M5738" t="n">
        <v>267.52</v>
      </c>
      <c r="N5738" t="n">
        <v>1611222.73</v>
      </c>
      <c r="O5738" t="n">
        <v>80.48</v>
      </c>
      <c r="P5738" t="n">
        <v>8.17</v>
      </c>
      <c r="Q5738" t="n">
        <v>100.84</v>
      </c>
      <c r="R5738" t="n">
        <v>294.901</v>
      </c>
      <c r="S5738" t="n">
        <v>316.971</v>
      </c>
      <c r="T5738" t="n">
        <v>500.86</v>
      </c>
    </row>
    <row r="5739">
      <c r="A5739" s="142" t="n">
        <v>44571</v>
      </c>
      <c r="B5739" t="n">
        <v>259.72</v>
      </c>
      <c r="C5739" t="n">
        <v>414.57</v>
      </c>
      <c r="D5739" t="n">
        <v>291.04</v>
      </c>
      <c r="E5739" t="n">
        <v>184.1</v>
      </c>
      <c r="F5739" t="n">
        <v>170.49</v>
      </c>
      <c r="G5739" t="n">
        <v>167.03</v>
      </c>
      <c r="H5739" t="n">
        <v>162.91</v>
      </c>
      <c r="I5739" t="n">
        <v>200.69</v>
      </c>
      <c r="J5739" t="n">
        <v>34.19</v>
      </c>
      <c r="K5739" t="n">
        <v>81.68000000000001</v>
      </c>
      <c r="L5739" t="n">
        <v>41578.06</v>
      </c>
      <c r="M5739" t="n">
        <v>271.42</v>
      </c>
      <c r="N5739" t="n">
        <v>1637530.79</v>
      </c>
      <c r="O5739" t="n">
        <v>81.63</v>
      </c>
      <c r="P5739" t="n">
        <v>8.25</v>
      </c>
      <c r="Q5739" t="n">
        <v>101.15</v>
      </c>
      <c r="R5739" t="n">
        <v>290.747</v>
      </c>
      <c r="S5739" t="n">
        <v>316.938</v>
      </c>
      <c r="T5739" t="n">
        <v>504.646</v>
      </c>
    </row>
    <row r="5740">
      <c r="A5740" s="142" t="n">
        <v>44572</v>
      </c>
      <c r="B5740" t="n">
        <v>262.37</v>
      </c>
      <c r="C5740" t="n">
        <v>418.78</v>
      </c>
      <c r="D5740" t="n">
        <v>294.01</v>
      </c>
      <c r="E5740" t="n">
        <v>185.97</v>
      </c>
      <c r="F5740" t="n">
        <v>172.23</v>
      </c>
      <c r="G5740" t="n">
        <v>168.3</v>
      </c>
      <c r="H5740" t="n">
        <v>163.42</v>
      </c>
      <c r="I5740" t="n">
        <v>201.32</v>
      </c>
      <c r="J5740" t="n">
        <v>34.82</v>
      </c>
      <c r="K5740" t="n">
        <v>83.12</v>
      </c>
      <c r="L5740" t="n">
        <v>42307.23</v>
      </c>
      <c r="M5740" t="n">
        <v>275.58</v>
      </c>
      <c r="N5740" t="n">
        <v>1669140.06</v>
      </c>
      <c r="O5740" t="n">
        <v>83.03</v>
      </c>
      <c r="P5740" t="n">
        <v>8.41</v>
      </c>
      <c r="Q5740" t="n">
        <v>103.14</v>
      </c>
      <c r="R5740" t="n">
        <v>293.261</v>
      </c>
      <c r="S5740" t="n">
        <v>319.079</v>
      </c>
      <c r="T5740" t="n">
        <v>508.116</v>
      </c>
    </row>
    <row r="5741">
      <c r="A5741" s="142" t="n">
        <v>44573</v>
      </c>
      <c r="B5741" t="n">
        <v>268.75</v>
      </c>
      <c r="C5741" t="n">
        <v>428.97</v>
      </c>
      <c r="D5741" t="n">
        <v>301.17</v>
      </c>
      <c r="E5741" t="n">
        <v>190.5</v>
      </c>
      <c r="F5741" t="n">
        <v>176.42</v>
      </c>
      <c r="G5741" t="n">
        <v>172.72</v>
      </c>
      <c r="H5741" t="n">
        <v>166.06</v>
      </c>
      <c r="I5741" t="n">
        <v>204.56</v>
      </c>
      <c r="J5741" t="n">
        <v>35.45</v>
      </c>
      <c r="K5741" t="n">
        <v>85.03</v>
      </c>
      <c r="L5741" t="n">
        <v>42566.05</v>
      </c>
      <c r="M5741" t="n">
        <v>280.6</v>
      </c>
      <c r="N5741" t="n">
        <v>1694899.59</v>
      </c>
      <c r="O5741" t="n">
        <v>84.89</v>
      </c>
      <c r="P5741" t="n">
        <v>8.52</v>
      </c>
      <c r="Q5741" t="n">
        <v>104.84</v>
      </c>
      <c r="R5741" t="n">
        <v>295.156</v>
      </c>
      <c r="S5741" t="n">
        <v>319.385</v>
      </c>
      <c r="T5741" t="n">
        <v>514.4299999999999</v>
      </c>
    </row>
    <row r="5742">
      <c r="A5742" s="142" t="n">
        <v>44574</v>
      </c>
      <c r="B5742" t="n">
        <v>272.6</v>
      </c>
      <c r="C5742" t="n">
        <v>435.11</v>
      </c>
      <c r="D5742" t="n">
        <v>305.48</v>
      </c>
      <c r="E5742" t="n">
        <v>193.23</v>
      </c>
      <c r="F5742" t="n">
        <v>178.95</v>
      </c>
      <c r="G5742" t="n">
        <v>176.42</v>
      </c>
      <c r="H5742" t="n">
        <v>170.22</v>
      </c>
      <c r="I5742" t="n">
        <v>209.69</v>
      </c>
      <c r="J5742" t="n">
        <v>35.44</v>
      </c>
      <c r="K5742" t="n">
        <v>83.98999999999999</v>
      </c>
      <c r="L5742" t="n">
        <v>42302.98</v>
      </c>
      <c r="M5742" t="n">
        <v>276.46</v>
      </c>
      <c r="N5742" t="n">
        <v>1671971.34</v>
      </c>
      <c r="O5742" t="n">
        <v>84.26000000000001</v>
      </c>
      <c r="P5742" t="n">
        <v>8.41</v>
      </c>
      <c r="Q5742" t="n">
        <v>104.6</v>
      </c>
      <c r="R5742" t="n">
        <v>295.223</v>
      </c>
      <c r="S5742" t="n">
        <v>315.364</v>
      </c>
      <c r="T5742" t="n">
        <v>511.069</v>
      </c>
    </row>
    <row r="5743">
      <c r="A5743" s="142" t="n">
        <v>44575</v>
      </c>
      <c r="B5743" t="n">
        <v>269.18</v>
      </c>
      <c r="C5743" t="n">
        <v>429.64</v>
      </c>
      <c r="D5743" t="n">
        <v>301.66</v>
      </c>
      <c r="E5743" t="n">
        <v>190.81</v>
      </c>
      <c r="F5743" t="n">
        <v>176.71</v>
      </c>
      <c r="G5743" t="n">
        <v>174.83</v>
      </c>
      <c r="H5743" t="n">
        <v>169.9</v>
      </c>
      <c r="I5743" t="n">
        <v>209.29</v>
      </c>
      <c r="J5743" t="n">
        <v>35.05</v>
      </c>
      <c r="K5743" t="n">
        <v>83.13</v>
      </c>
      <c r="L5743" t="n">
        <v>42040.63</v>
      </c>
      <c r="M5743" t="n">
        <v>272.77</v>
      </c>
      <c r="N5743" t="n">
        <v>1654280.49</v>
      </c>
      <c r="O5743" t="n">
        <v>83.01000000000001</v>
      </c>
      <c r="P5743" t="n">
        <v>8.34</v>
      </c>
      <c r="Q5743" t="n">
        <v>103.56</v>
      </c>
      <c r="R5743" t="n">
        <v>292.526</v>
      </c>
      <c r="S5743" t="n">
        <v>315.151</v>
      </c>
      <c r="T5743" t="n">
        <v>509.909</v>
      </c>
    </row>
    <row r="5744">
      <c r="A5744" s="142" t="n">
        <v>44578</v>
      </c>
      <c r="B5744" t="n">
        <v>265.74</v>
      </c>
      <c r="C5744" t="n">
        <v>424.12</v>
      </c>
      <c r="D5744" t="n">
        <v>297.81</v>
      </c>
      <c r="E5744" t="n">
        <v>188.37</v>
      </c>
      <c r="F5744" t="n">
        <v>174.46</v>
      </c>
      <c r="G5744" t="n">
        <v>172.19</v>
      </c>
      <c r="H5744" t="n">
        <v>168.84</v>
      </c>
      <c r="I5744" t="n">
        <v>207.98</v>
      </c>
      <c r="J5744" t="n">
        <v>34.71</v>
      </c>
      <c r="K5744" t="n">
        <v>83.34999999999999</v>
      </c>
      <c r="L5744" t="n">
        <v>42040.63</v>
      </c>
      <c r="M5744" t="n">
        <v>272.91</v>
      </c>
      <c r="N5744" t="n">
        <v>1654124.67</v>
      </c>
      <c r="O5744" t="n">
        <v>83.01000000000001</v>
      </c>
      <c r="P5744" t="n">
        <v>8.32</v>
      </c>
      <c r="Q5744" t="n">
        <v>103.56</v>
      </c>
      <c r="R5744" t="n">
        <v>294.577</v>
      </c>
      <c r="S5744" t="n">
        <v>316.176</v>
      </c>
      <c r="T5744" t="n">
        <v>510.033</v>
      </c>
    </row>
    <row r="5745">
      <c r="A5745" s="142" t="n">
        <v>44579</v>
      </c>
      <c r="B5745" t="n">
        <v>266.04</v>
      </c>
      <c r="C5745" t="n">
        <v>424.6</v>
      </c>
      <c r="D5745" t="n">
        <v>298.16</v>
      </c>
      <c r="E5745" t="n">
        <v>188.59</v>
      </c>
      <c r="F5745" t="n">
        <v>174.67</v>
      </c>
      <c r="G5745" t="n">
        <v>171.94</v>
      </c>
      <c r="H5745" t="n">
        <v>169.59</v>
      </c>
      <c r="I5745" t="n">
        <v>208.89</v>
      </c>
      <c r="J5745" t="n">
        <v>34.57</v>
      </c>
      <c r="K5745" t="n">
        <v>83.20999999999999</v>
      </c>
      <c r="L5745" t="n">
        <v>42483.96</v>
      </c>
      <c r="M5745" t="n">
        <v>270.35</v>
      </c>
      <c r="N5745" t="n">
        <v>1648017.16</v>
      </c>
      <c r="O5745" t="n">
        <v>81.45999999999999</v>
      </c>
      <c r="P5745" t="n">
        <v>8.300000000000001</v>
      </c>
      <c r="Q5745" t="n">
        <v>102</v>
      </c>
      <c r="R5745" t="n">
        <v>291.963</v>
      </c>
      <c r="S5745" t="n">
        <v>312.874</v>
      </c>
      <c r="T5745" t="n">
        <v>507.49</v>
      </c>
    </row>
    <row r="5746">
      <c r="A5746" s="142" t="n">
        <v>44580</v>
      </c>
      <c r="B5746" t="n">
        <v>263.56</v>
      </c>
      <c r="C5746" t="n">
        <v>420.63</v>
      </c>
      <c r="D5746" t="n">
        <v>295.37</v>
      </c>
      <c r="E5746" t="n">
        <v>186.83</v>
      </c>
      <c r="F5746" t="n">
        <v>173.04</v>
      </c>
      <c r="G5746" t="n">
        <v>169.44</v>
      </c>
      <c r="H5746" t="n">
        <v>169.14</v>
      </c>
      <c r="I5746" t="n">
        <v>208.34</v>
      </c>
      <c r="J5746" t="n">
        <v>35.31</v>
      </c>
      <c r="K5746" t="n">
        <v>87.28</v>
      </c>
      <c r="L5746" t="n">
        <v>43957.21</v>
      </c>
      <c r="M5746" t="n">
        <v>286.67</v>
      </c>
      <c r="N5746" t="n">
        <v>1746565.08</v>
      </c>
      <c r="O5746" t="n">
        <v>86.70999999999999</v>
      </c>
      <c r="P5746" t="n">
        <v>8.68</v>
      </c>
      <c r="Q5746" t="n">
        <v>104.03</v>
      </c>
      <c r="R5746" t="n">
        <v>292.53</v>
      </c>
      <c r="S5746" t="n">
        <v>310.505</v>
      </c>
      <c r="T5746" t="n">
        <v>506.699</v>
      </c>
    </row>
    <row r="5747">
      <c r="A5747" s="142" t="n">
        <v>44581</v>
      </c>
      <c r="B5747" t="n">
        <v>278.65</v>
      </c>
      <c r="C5747" t="n">
        <v>444.71</v>
      </c>
      <c r="D5747" t="n">
        <v>312.3</v>
      </c>
      <c r="E5747" t="n">
        <v>197.53</v>
      </c>
      <c r="F5747" t="n">
        <v>182.96</v>
      </c>
      <c r="G5747" t="n">
        <v>179.18</v>
      </c>
      <c r="H5747" t="n">
        <v>171.99</v>
      </c>
      <c r="I5747" t="n">
        <v>211.86</v>
      </c>
      <c r="J5747" t="n">
        <v>37.15</v>
      </c>
      <c r="K5747" t="n">
        <v>86.90000000000001</v>
      </c>
      <c r="L5747" t="n">
        <v>44634.35</v>
      </c>
      <c r="M5747" t="n">
        <v>284.07</v>
      </c>
      <c r="N5747" t="n">
        <v>1735065.37</v>
      </c>
      <c r="O5747" t="n">
        <v>86.84</v>
      </c>
      <c r="P5747" t="n">
        <v>8.699999999999999</v>
      </c>
      <c r="Q5747" t="n">
        <v>109.39</v>
      </c>
      <c r="R5747" t="n">
        <v>293.979</v>
      </c>
      <c r="S5747" t="n">
        <v>309.453</v>
      </c>
      <c r="T5747" t="n">
        <v>513.074</v>
      </c>
    </row>
    <row r="5748">
      <c r="A5748" s="142" t="n">
        <v>44582</v>
      </c>
      <c r="B5748" t="n">
        <v>279.93</v>
      </c>
      <c r="C5748" t="n">
        <v>446.75</v>
      </c>
      <c r="D5748" t="n">
        <v>313.74</v>
      </c>
      <c r="E5748" t="n">
        <v>198.44</v>
      </c>
      <c r="F5748" t="n">
        <v>183.8</v>
      </c>
      <c r="G5748" t="n">
        <v>180.05</v>
      </c>
      <c r="H5748" t="n">
        <v>172.63</v>
      </c>
      <c r="I5748" t="n">
        <v>212.64</v>
      </c>
      <c r="J5748" t="n">
        <v>36.24</v>
      </c>
      <c r="K5748" t="n">
        <v>84.54000000000001</v>
      </c>
      <c r="L5748" t="n">
        <v>44384.75</v>
      </c>
      <c r="M5748" t="n">
        <v>276.05</v>
      </c>
      <c r="N5748" t="n">
        <v>1680969.76</v>
      </c>
      <c r="O5748" t="n">
        <v>84.79000000000001</v>
      </c>
      <c r="P5748" t="n">
        <v>8.43</v>
      </c>
      <c r="Q5748" t="n">
        <v>106.93</v>
      </c>
      <c r="R5748" t="n">
        <v>288.733</v>
      </c>
      <c r="S5748" t="n">
        <v>304.089</v>
      </c>
      <c r="T5748" t="n">
        <v>508.448</v>
      </c>
    </row>
    <row r="5749">
      <c r="A5749" s="142" t="n">
        <v>44585</v>
      </c>
      <c r="B5749" t="n">
        <v>273.28</v>
      </c>
      <c r="C5749" t="n">
        <v>436.11</v>
      </c>
      <c r="D5749" t="n">
        <v>306.29</v>
      </c>
      <c r="E5749" t="n">
        <v>193.73</v>
      </c>
      <c r="F5749" t="n">
        <v>179.45</v>
      </c>
      <c r="G5749" t="n">
        <v>175.76</v>
      </c>
      <c r="H5749" t="n">
        <v>166.18</v>
      </c>
      <c r="I5749" t="n">
        <v>204.69</v>
      </c>
      <c r="J5749" t="n">
        <v>34.8</v>
      </c>
      <c r="K5749" t="n">
        <v>83.40000000000001</v>
      </c>
      <c r="L5749" t="n">
        <v>44299.37</v>
      </c>
      <c r="M5749" t="n">
        <v>271.43</v>
      </c>
      <c r="N5749" t="n">
        <v>1659520.74</v>
      </c>
      <c r="O5749" t="n">
        <v>83.34999999999999</v>
      </c>
      <c r="P5749" t="n">
        <v>8.27</v>
      </c>
      <c r="Q5749" t="n">
        <v>102.3</v>
      </c>
      <c r="R5749" t="n">
        <v>277.984</v>
      </c>
      <c r="S5749" t="n">
        <v>302.731</v>
      </c>
      <c r="T5749" t="n">
        <v>501.081</v>
      </c>
    </row>
    <row r="5750">
      <c r="A5750" s="142" t="n">
        <v>44586</v>
      </c>
      <c r="B5750" t="n">
        <v>266.96</v>
      </c>
      <c r="C5750" t="n">
        <v>426.01</v>
      </c>
      <c r="D5750" t="n">
        <v>299.21</v>
      </c>
      <c r="E5750" t="n">
        <v>189.24</v>
      </c>
      <c r="F5750" t="n">
        <v>175.3</v>
      </c>
      <c r="G5750" t="n">
        <v>171.12</v>
      </c>
      <c r="H5750" t="n">
        <v>161.81</v>
      </c>
      <c r="I5750" t="n">
        <v>199.3</v>
      </c>
      <c r="J5750" t="n">
        <v>35.19</v>
      </c>
      <c r="K5750" t="n">
        <v>83.91</v>
      </c>
      <c r="L5750" t="n">
        <v>44687.16</v>
      </c>
      <c r="M5750" t="n">
        <v>275.26</v>
      </c>
      <c r="N5750" t="n">
        <v>1682007.31</v>
      </c>
      <c r="O5750" t="n">
        <v>84.25</v>
      </c>
      <c r="P5750" t="n">
        <v>8.33</v>
      </c>
      <c r="Q5750" t="n">
        <v>103.67</v>
      </c>
      <c r="R5750" t="n">
        <v>280.046</v>
      </c>
      <c r="S5750" t="n">
        <v>300.657</v>
      </c>
      <c r="T5750" t="n">
        <v>497.821</v>
      </c>
    </row>
    <row r="5751">
      <c r="A5751" s="142" t="n">
        <v>44587</v>
      </c>
      <c r="B5751" t="n">
        <v>269.23</v>
      </c>
      <c r="C5751" t="n">
        <v>429.62</v>
      </c>
      <c r="D5751" t="n">
        <v>301.76</v>
      </c>
      <c r="E5751" t="n">
        <v>190.85</v>
      </c>
      <c r="F5751" t="n">
        <v>176.79</v>
      </c>
      <c r="G5751" t="n">
        <v>172.05</v>
      </c>
      <c r="H5751" t="n">
        <v>161.77</v>
      </c>
      <c r="I5751" t="n">
        <v>199.25</v>
      </c>
      <c r="J5751" t="n">
        <v>35.62</v>
      </c>
      <c r="K5751" t="n">
        <v>82.56</v>
      </c>
      <c r="L5751" t="n">
        <v>45322.82</v>
      </c>
      <c r="M5751" t="n">
        <v>269.05</v>
      </c>
      <c r="N5751" t="n">
        <v>1624149.34</v>
      </c>
      <c r="O5751" t="n">
        <v>81.90000000000001</v>
      </c>
      <c r="P5751" t="n">
        <v>8.140000000000001</v>
      </c>
      <c r="Q5751" t="n">
        <v>105.37</v>
      </c>
      <c r="R5751" t="n">
        <v>284.748</v>
      </c>
      <c r="S5751" t="n">
        <v>315.757</v>
      </c>
      <c r="T5751" t="n">
        <v>497.857</v>
      </c>
    </row>
    <row r="5752">
      <c r="A5752" s="142" t="n">
        <v>44588</v>
      </c>
      <c r="B5752" t="n">
        <v>260.23</v>
      </c>
      <c r="C5752" t="n">
        <v>415.26</v>
      </c>
      <c r="D5752" t="n">
        <v>291.68</v>
      </c>
      <c r="E5752" t="n">
        <v>184.48</v>
      </c>
      <c r="F5752" t="n">
        <v>170.89</v>
      </c>
      <c r="G5752" t="n">
        <v>166.42</v>
      </c>
      <c r="H5752" t="n">
        <v>160.42</v>
      </c>
      <c r="I5752" t="n">
        <v>197.59</v>
      </c>
      <c r="J5752" t="n">
        <v>34.5</v>
      </c>
      <c r="K5752" t="n">
        <v>81.06</v>
      </c>
      <c r="L5752" t="n">
        <v>44365.31</v>
      </c>
      <c r="M5752" t="n">
        <v>262.11</v>
      </c>
      <c r="N5752" t="n">
        <v>1583673.08</v>
      </c>
      <c r="O5752" t="n">
        <v>78.95999999999999</v>
      </c>
      <c r="P5752" t="n">
        <v>7.95</v>
      </c>
      <c r="Q5752" t="n">
        <v>101.96</v>
      </c>
      <c r="R5752" t="n">
        <v>286.729</v>
      </c>
      <c r="S5752" t="n">
        <v>301.676</v>
      </c>
      <c r="T5752" t="n">
        <v>495.765</v>
      </c>
    </row>
    <row r="5753">
      <c r="A5753" s="142" t="n">
        <v>44589</v>
      </c>
      <c r="B5753" t="n">
        <v>252.93</v>
      </c>
      <c r="C5753" t="n">
        <v>403.6</v>
      </c>
      <c r="D5753" t="n">
        <v>283.5</v>
      </c>
      <c r="E5753" t="n">
        <v>179.3</v>
      </c>
      <c r="F5753" t="n">
        <v>166.1</v>
      </c>
      <c r="G5753" t="n">
        <v>159.84</v>
      </c>
      <c r="H5753" t="n">
        <v>158.39</v>
      </c>
      <c r="I5753" t="n">
        <v>195.08</v>
      </c>
      <c r="J5753" t="n">
        <v>33.39</v>
      </c>
      <c r="K5753" t="n">
        <v>79.69</v>
      </c>
      <c r="L5753" t="n">
        <v>44031.64</v>
      </c>
      <c r="M5753" t="n">
        <v>260.59</v>
      </c>
      <c r="N5753" t="n">
        <v>1565985.16</v>
      </c>
      <c r="O5753" t="n">
        <v>77.87</v>
      </c>
      <c r="P5753" t="n">
        <v>7.88</v>
      </c>
      <c r="Q5753" t="n">
        <v>98.26000000000001</v>
      </c>
      <c r="R5753" t="n">
        <v>283.847</v>
      </c>
      <c r="S5753" t="n">
        <v>318.079</v>
      </c>
      <c r="T5753" t="n">
        <v>494.678</v>
      </c>
    </row>
    <row r="5754">
      <c r="A5754" s="142" t="n">
        <v>44592</v>
      </c>
      <c r="B5754" t="n">
        <v>249.59</v>
      </c>
      <c r="C5754" t="n">
        <v>398.24</v>
      </c>
      <c r="D5754" t="n">
        <v>279.76</v>
      </c>
      <c r="E5754" t="n">
        <v>176.94</v>
      </c>
      <c r="F5754" t="n">
        <v>163.91</v>
      </c>
      <c r="G5754" t="n">
        <v>157.97</v>
      </c>
      <c r="H5754" t="n">
        <v>156.32</v>
      </c>
      <c r="I5754" t="n">
        <v>192.53</v>
      </c>
      <c r="J5754" t="n">
        <v>33.85</v>
      </c>
      <c r="K5754" t="n">
        <v>81.14</v>
      </c>
      <c r="L5754" t="n">
        <v>44205.31</v>
      </c>
      <c r="M5754" t="n">
        <v>267.05</v>
      </c>
      <c r="N5754" t="n">
        <v>1598117.57</v>
      </c>
      <c r="O5754" t="n">
        <v>80.02</v>
      </c>
      <c r="P5754" t="n">
        <v>8.08</v>
      </c>
      <c r="Q5754" t="n">
        <v>100.01</v>
      </c>
      <c r="R5754" t="n">
        <v>285.731</v>
      </c>
      <c r="S5754" t="n">
        <v>320.605</v>
      </c>
      <c r="T5754" t="n">
        <v>499.786</v>
      </c>
    </row>
    <row r="5755">
      <c r="A5755" s="142" t="n">
        <v>44593</v>
      </c>
      <c r="B5755" t="n">
        <v>253.89</v>
      </c>
      <c r="C5755" t="n">
        <v>405.11</v>
      </c>
      <c r="D5755" t="n">
        <v>284.59</v>
      </c>
      <c r="E5755" t="n">
        <v>179.99</v>
      </c>
      <c r="F5755" t="n">
        <v>166.75</v>
      </c>
      <c r="G5755" t="n">
        <v>161.34</v>
      </c>
      <c r="H5755" t="n">
        <v>158.04</v>
      </c>
      <c r="I5755" t="n">
        <v>194.64</v>
      </c>
      <c r="J5755" t="n">
        <v>34.4</v>
      </c>
      <c r="K5755" t="n">
        <v>81.83</v>
      </c>
      <c r="L5755" t="n">
        <v>44314.5</v>
      </c>
      <c r="M5755" t="n">
        <v>268.13</v>
      </c>
      <c r="N5755" t="n">
        <v>1613513.58</v>
      </c>
      <c r="O5755" t="n">
        <v>81.03</v>
      </c>
      <c r="P5755" t="n">
        <v>8.15</v>
      </c>
      <c r="Q5755" t="n">
        <v>101.27</v>
      </c>
      <c r="R5755" t="n">
        <v>289.365</v>
      </c>
      <c r="S5755" t="n">
        <v>311.386</v>
      </c>
      <c r="T5755" t="n">
        <v>500.439</v>
      </c>
    </row>
    <row r="5756">
      <c r="A5756" s="142" t="n">
        <v>44594</v>
      </c>
      <c r="B5756" t="n">
        <v>258.81</v>
      </c>
      <c r="C5756" t="n">
        <v>412.94</v>
      </c>
      <c r="D5756" t="n">
        <v>290.11</v>
      </c>
      <c r="E5756" t="n">
        <v>183.48</v>
      </c>
      <c r="F5756" t="n">
        <v>169.98</v>
      </c>
      <c r="G5756" t="n">
        <v>165.04</v>
      </c>
      <c r="H5756" t="n">
        <v>161.97</v>
      </c>
      <c r="I5756" t="n">
        <v>199.48</v>
      </c>
      <c r="J5756" t="n">
        <v>34.33</v>
      </c>
      <c r="K5756" t="n">
        <v>81.66</v>
      </c>
      <c r="L5756" t="n">
        <v>44717.08</v>
      </c>
      <c r="M5756" t="n">
        <v>267.37</v>
      </c>
      <c r="N5756" t="n">
        <v>1609611.59</v>
      </c>
      <c r="O5756" t="n">
        <v>81.2</v>
      </c>
      <c r="P5756" t="n">
        <v>8.17</v>
      </c>
      <c r="Q5756" t="n">
        <v>101</v>
      </c>
      <c r="R5756" t="n">
        <v>290.547</v>
      </c>
      <c r="S5756" t="n">
        <v>328.129</v>
      </c>
      <c r="T5756" t="n">
        <v>498.019</v>
      </c>
    </row>
    <row r="5757">
      <c r="A5757" s="142" t="n">
        <v>44595</v>
      </c>
      <c r="B5757" t="n">
        <v>257.79</v>
      </c>
      <c r="C5757" t="n">
        <v>411.3</v>
      </c>
      <c r="D5757" t="n">
        <v>288.96</v>
      </c>
      <c r="E5757" t="n">
        <v>182.75</v>
      </c>
      <c r="F5757" t="n">
        <v>169.31</v>
      </c>
      <c r="G5757" t="n">
        <v>165.08</v>
      </c>
      <c r="H5757" t="n">
        <v>161.86</v>
      </c>
      <c r="I5757" t="n">
        <v>199.34</v>
      </c>
      <c r="J5757" t="n">
        <v>33.77</v>
      </c>
      <c r="K5757" t="n">
        <v>80.54000000000001</v>
      </c>
      <c r="L5757" t="n">
        <v>44200.99</v>
      </c>
      <c r="M5757" t="n">
        <v>263.28</v>
      </c>
      <c r="N5757" t="n">
        <v>1567505.46</v>
      </c>
      <c r="O5757" t="n">
        <v>80.2</v>
      </c>
      <c r="P5757" t="n">
        <v>7.89</v>
      </c>
      <c r="Q5757" t="n">
        <v>99.43000000000001</v>
      </c>
      <c r="R5757" t="n">
        <v>285.614</v>
      </c>
      <c r="S5757" t="n">
        <v>303.69</v>
      </c>
      <c r="T5757" t="n">
        <v>491.581</v>
      </c>
    </row>
    <row r="5758">
      <c r="A5758" s="142" t="n">
        <v>44596</v>
      </c>
      <c r="B5758" t="n">
        <v>251.57</v>
      </c>
      <c r="C5758" t="n">
        <v>401.39</v>
      </c>
      <c r="D5758" t="n">
        <v>282</v>
      </c>
      <c r="E5758" t="n">
        <v>178.35</v>
      </c>
      <c r="F5758" t="n">
        <v>165.23</v>
      </c>
      <c r="G5758" t="n">
        <v>162.83</v>
      </c>
      <c r="H5758" t="n">
        <v>158.5</v>
      </c>
      <c r="I5758" t="n">
        <v>195.21</v>
      </c>
      <c r="J5758" t="n">
        <v>33.81</v>
      </c>
      <c r="K5758" t="n">
        <v>80.31</v>
      </c>
      <c r="L5758" t="n">
        <v>44109.24</v>
      </c>
      <c r="M5758" t="n">
        <v>261.58</v>
      </c>
      <c r="N5758" t="n">
        <v>1575161.78</v>
      </c>
      <c r="O5758" t="n">
        <v>80.43000000000001</v>
      </c>
      <c r="P5758" t="n">
        <v>7.92</v>
      </c>
      <c r="Q5758" t="n">
        <v>99.65000000000001</v>
      </c>
      <c r="R5758" t="n">
        <v>281.954</v>
      </c>
      <c r="S5758" t="n">
        <v>304.14</v>
      </c>
      <c r="T5758" t="n">
        <v>494.881</v>
      </c>
    </row>
    <row r="5759">
      <c r="A5759" s="142" t="n">
        <v>44599</v>
      </c>
      <c r="B5759" t="n">
        <v>251.99</v>
      </c>
      <c r="C5759" t="n">
        <v>402.03</v>
      </c>
      <c r="D5759" t="n">
        <v>282.48</v>
      </c>
      <c r="E5759" t="n">
        <v>178.65</v>
      </c>
      <c r="F5759" t="n">
        <v>165.52</v>
      </c>
      <c r="G5759" t="n">
        <v>163.47</v>
      </c>
      <c r="H5759" t="n">
        <v>157.13</v>
      </c>
      <c r="I5759" t="n">
        <v>193.52</v>
      </c>
      <c r="J5759" t="n">
        <v>34.14</v>
      </c>
      <c r="K5759" t="n">
        <v>82.17</v>
      </c>
      <c r="L5759" t="n">
        <v>44322.01</v>
      </c>
      <c r="M5759" t="n">
        <v>267.8</v>
      </c>
      <c r="N5759" t="n">
        <v>1626780.3</v>
      </c>
      <c r="O5759" t="n">
        <v>82.65000000000001</v>
      </c>
      <c r="P5759" t="n">
        <v>8.140000000000001</v>
      </c>
      <c r="Q5759" t="n">
        <v>100.39</v>
      </c>
      <c r="R5759" t="n">
        <v>283.969</v>
      </c>
      <c r="S5759" t="n">
        <v>303.847</v>
      </c>
      <c r="T5759" t="n">
        <v>494.057</v>
      </c>
    </row>
    <row r="5760">
      <c r="A5760" s="142" t="n">
        <v>44600</v>
      </c>
      <c r="B5760" t="n">
        <v>258.49</v>
      </c>
      <c r="C5760" t="n">
        <v>412.4</v>
      </c>
      <c r="D5760" t="n">
        <v>289.78</v>
      </c>
      <c r="E5760" t="n">
        <v>183.26</v>
      </c>
      <c r="F5760" t="n">
        <v>169.79</v>
      </c>
      <c r="G5760" t="n">
        <v>167.72</v>
      </c>
      <c r="H5760" t="n">
        <v>159.36</v>
      </c>
      <c r="I5760" t="n">
        <v>196.26</v>
      </c>
      <c r="J5760" t="n">
        <v>34.77</v>
      </c>
      <c r="K5760" t="n">
        <v>82.98999999999999</v>
      </c>
      <c r="L5760" t="n">
        <v>44584.32</v>
      </c>
      <c r="M5760" t="n">
        <v>271.45</v>
      </c>
      <c r="N5760" t="n">
        <v>1650469.81</v>
      </c>
      <c r="O5760" t="n">
        <v>83.77</v>
      </c>
      <c r="P5760" t="n">
        <v>8.220000000000001</v>
      </c>
      <c r="Q5760" t="n">
        <v>102.63</v>
      </c>
      <c r="R5760" t="n">
        <v>283.964</v>
      </c>
      <c r="S5760" t="n">
        <v>306.097</v>
      </c>
      <c r="T5760" t="n">
        <v>495.355</v>
      </c>
    </row>
    <row r="5761">
      <c r="A5761" s="142" t="n">
        <v>44601</v>
      </c>
      <c r="B5761" t="n">
        <v>262.29</v>
      </c>
      <c r="C5761" t="n">
        <v>418.44</v>
      </c>
      <c r="D5761" t="n">
        <v>294.03</v>
      </c>
      <c r="E5761" t="n">
        <v>185.95</v>
      </c>
      <c r="F5761" t="n">
        <v>172.29</v>
      </c>
      <c r="G5761" t="n">
        <v>169.81</v>
      </c>
      <c r="H5761" t="n">
        <v>161.7</v>
      </c>
      <c r="I5761" t="n">
        <v>199.14</v>
      </c>
      <c r="J5761" t="n">
        <v>35.28</v>
      </c>
      <c r="K5761" t="n">
        <v>83.39</v>
      </c>
      <c r="L5761" t="n">
        <v>44816.93</v>
      </c>
      <c r="M5761" t="n">
        <v>271.04</v>
      </c>
      <c r="N5761" t="n">
        <v>1652739.06</v>
      </c>
      <c r="O5761" t="n">
        <v>83.81</v>
      </c>
      <c r="P5761" t="n">
        <v>8.24</v>
      </c>
      <c r="Q5761" t="n">
        <v>104</v>
      </c>
      <c r="R5761" t="n">
        <v>288.745</v>
      </c>
      <c r="S5761" t="n">
        <v>310.667</v>
      </c>
      <c r="T5761" t="n">
        <v>503.106</v>
      </c>
    </row>
    <row r="5762">
      <c r="A5762" s="142" t="n">
        <v>44602</v>
      </c>
      <c r="B5762" t="n">
        <v>262.56</v>
      </c>
      <c r="C5762" t="n">
        <v>418.87</v>
      </c>
      <c r="D5762" t="n">
        <v>294.34</v>
      </c>
      <c r="E5762" t="n">
        <v>186.15</v>
      </c>
      <c r="F5762" t="n">
        <v>172.47</v>
      </c>
      <c r="G5762" t="n">
        <v>170.11</v>
      </c>
      <c r="H5762" t="n">
        <v>164.44</v>
      </c>
      <c r="I5762" t="n">
        <v>202.51</v>
      </c>
      <c r="J5762" t="n">
        <v>35.33</v>
      </c>
      <c r="K5762" t="n">
        <v>82.29000000000001</v>
      </c>
      <c r="L5762" t="n">
        <v>44856.49</v>
      </c>
      <c r="M5762" t="n">
        <v>265.86</v>
      </c>
      <c r="N5762" t="n">
        <v>1619624.07</v>
      </c>
      <c r="O5762" t="n">
        <v>82.25</v>
      </c>
      <c r="P5762" t="n">
        <v>8.08</v>
      </c>
      <c r="Q5762" t="n">
        <v>103.88</v>
      </c>
      <c r="R5762" t="n">
        <v>288.039</v>
      </c>
      <c r="S5762" t="n">
        <v>306.721</v>
      </c>
      <c r="T5762" t="n">
        <v>506.006</v>
      </c>
    </row>
    <row r="5763">
      <c r="A5763" s="142" t="n">
        <v>44603</v>
      </c>
      <c r="B5763" t="n">
        <v>257.86</v>
      </c>
      <c r="C5763" t="n">
        <v>411.37</v>
      </c>
      <c r="D5763" t="n">
        <v>289.08</v>
      </c>
      <c r="E5763" t="n">
        <v>182.82</v>
      </c>
      <c r="F5763" t="n">
        <v>169.39</v>
      </c>
      <c r="G5763" t="n">
        <v>167.64</v>
      </c>
      <c r="H5763" t="n">
        <v>164.04</v>
      </c>
      <c r="I5763" t="n">
        <v>202.01</v>
      </c>
      <c r="J5763" t="n">
        <v>34.86</v>
      </c>
      <c r="K5763" t="n">
        <v>85.25</v>
      </c>
      <c r="L5763" t="n">
        <v>44326.47</v>
      </c>
      <c r="M5763" t="n">
        <v>278.22</v>
      </c>
      <c r="N5763" t="n">
        <v>1704753.08</v>
      </c>
      <c r="O5763" t="n">
        <v>85.72</v>
      </c>
      <c r="P5763" t="n">
        <v>8.43</v>
      </c>
      <c r="Q5763" t="n">
        <v>102.77</v>
      </c>
      <c r="R5763" t="n">
        <v>286.499</v>
      </c>
      <c r="S5763" t="n">
        <v>303.853</v>
      </c>
      <c r="T5763" t="n">
        <v>504.552</v>
      </c>
    </row>
    <row r="5764">
      <c r="A5764" s="142" t="n">
        <v>44606</v>
      </c>
      <c r="B5764" t="n">
        <v>268.3</v>
      </c>
      <c r="C5764" t="n">
        <v>428</v>
      </c>
      <c r="D5764" t="n">
        <v>300.8</v>
      </c>
      <c r="E5764" t="n">
        <v>190.22</v>
      </c>
      <c r="F5764" t="n">
        <v>176.26</v>
      </c>
      <c r="G5764" t="n">
        <v>173.47</v>
      </c>
      <c r="H5764" t="n">
        <v>165.68</v>
      </c>
      <c r="I5764" t="n">
        <v>204.03</v>
      </c>
      <c r="J5764" t="n">
        <v>36.68</v>
      </c>
      <c r="K5764" t="n">
        <v>86.70999999999999</v>
      </c>
      <c r="L5764" t="n">
        <v>45478.67</v>
      </c>
      <c r="M5764" t="n">
        <v>282.83</v>
      </c>
      <c r="N5764" t="n">
        <v>1742442.65</v>
      </c>
      <c r="O5764" t="n">
        <v>87.61</v>
      </c>
      <c r="P5764" t="n">
        <v>8.58</v>
      </c>
      <c r="Q5764" t="n">
        <v>108.13</v>
      </c>
      <c r="R5764" t="n">
        <v>281.319</v>
      </c>
      <c r="S5764" t="n">
        <v>303.376</v>
      </c>
      <c r="T5764" t="n">
        <v>500.639</v>
      </c>
    </row>
    <row r="5765">
      <c r="A5765" s="142" t="n">
        <v>44607</v>
      </c>
      <c r="B5765" t="n">
        <v>277.43</v>
      </c>
      <c r="C5765" t="n">
        <v>442.55</v>
      </c>
      <c r="D5765" t="n">
        <v>311.03</v>
      </c>
      <c r="E5765" t="n">
        <v>196.7</v>
      </c>
      <c r="F5765" t="n">
        <v>182.26</v>
      </c>
      <c r="G5765" t="n">
        <v>177.87</v>
      </c>
      <c r="H5765" t="n">
        <v>166.23</v>
      </c>
      <c r="I5765" t="n">
        <v>204.71</v>
      </c>
      <c r="J5765" t="n">
        <v>35.89</v>
      </c>
      <c r="K5765" t="n">
        <v>85.89</v>
      </c>
      <c r="L5765" t="n">
        <v>44715.28</v>
      </c>
      <c r="M5765" t="n">
        <v>279.98</v>
      </c>
      <c r="N5765" t="n">
        <v>1718476.2</v>
      </c>
      <c r="O5765" t="n">
        <v>86.48999999999999</v>
      </c>
      <c r="P5765" t="n">
        <v>8.449999999999999</v>
      </c>
      <c r="Q5765" t="n">
        <v>105.48</v>
      </c>
      <c r="R5765" t="n">
        <v>285.252</v>
      </c>
      <c r="S5765" t="n">
        <v>306.151</v>
      </c>
      <c r="T5765" t="n">
        <v>502.083</v>
      </c>
    </row>
    <row r="5766">
      <c r="A5766" s="142" t="n">
        <v>44608</v>
      </c>
      <c r="B5766" t="n">
        <v>271.98</v>
      </c>
      <c r="C5766" t="n">
        <v>433.86</v>
      </c>
      <c r="D5766" t="n">
        <v>304.93</v>
      </c>
      <c r="E5766" t="n">
        <v>192.84</v>
      </c>
      <c r="F5766" t="n">
        <v>178.69</v>
      </c>
      <c r="G5766" t="n">
        <v>175.13</v>
      </c>
      <c r="H5766" t="n">
        <v>165.63</v>
      </c>
      <c r="I5766" t="n">
        <v>203.97</v>
      </c>
      <c r="J5766" t="n">
        <v>36.98</v>
      </c>
      <c r="K5766" t="n">
        <v>87.64</v>
      </c>
      <c r="L5766" t="n">
        <v>45433.48</v>
      </c>
      <c r="M5766" t="n">
        <v>285.49</v>
      </c>
      <c r="N5766" t="n">
        <v>1761440.39</v>
      </c>
      <c r="O5766" t="n">
        <v>88.95</v>
      </c>
      <c r="P5766" t="n">
        <v>8.609999999999999</v>
      </c>
      <c r="Q5766" t="n">
        <v>108.52</v>
      </c>
      <c r="R5766" t="n">
        <v>285.424</v>
      </c>
      <c r="S5766" t="n">
        <v>306.939</v>
      </c>
      <c r="T5766" t="n">
        <v>507.923</v>
      </c>
    </row>
    <row r="5767">
      <c r="A5767" s="142" t="n">
        <v>44609</v>
      </c>
      <c r="B5767" t="n">
        <v>278.95</v>
      </c>
      <c r="C5767" t="n">
        <v>444.97</v>
      </c>
      <c r="D5767" t="n">
        <v>312.75</v>
      </c>
      <c r="E5767" t="n">
        <v>197.78</v>
      </c>
      <c r="F5767" t="n">
        <v>183.27</v>
      </c>
      <c r="G5767" t="n">
        <v>179.74</v>
      </c>
      <c r="H5767" t="n">
        <v>168.37</v>
      </c>
      <c r="I5767" t="n">
        <v>207.34</v>
      </c>
      <c r="J5767" t="n">
        <v>37.68</v>
      </c>
      <c r="K5767" t="n">
        <v>89.59</v>
      </c>
      <c r="L5767" t="n">
        <v>46429.4</v>
      </c>
      <c r="M5767" t="n">
        <v>292.64</v>
      </c>
      <c r="N5767" t="n">
        <v>1813829.32</v>
      </c>
      <c r="O5767" t="n">
        <v>92.01000000000001</v>
      </c>
      <c r="P5767" t="n">
        <v>8.800000000000001</v>
      </c>
      <c r="Q5767" t="n">
        <v>110.71</v>
      </c>
      <c r="R5767" t="n">
        <v>283.649</v>
      </c>
      <c r="S5767" t="n">
        <v>302.303</v>
      </c>
      <c r="T5767" t="n">
        <v>507.229</v>
      </c>
    </row>
    <row r="5768">
      <c r="A5768" s="142" t="n">
        <v>44610</v>
      </c>
      <c r="B5768" t="n">
        <v>284.77</v>
      </c>
      <c r="C5768" t="n">
        <v>454.23</v>
      </c>
      <c r="D5768" t="n">
        <v>319.27</v>
      </c>
      <c r="E5768" t="n">
        <v>201.9</v>
      </c>
      <c r="F5768" t="n">
        <v>187.1</v>
      </c>
      <c r="G5768" t="n">
        <v>183.55</v>
      </c>
      <c r="H5768" t="n">
        <v>167.87</v>
      </c>
      <c r="I5768" t="n">
        <v>206.72</v>
      </c>
      <c r="J5768" t="n">
        <v>38.33</v>
      </c>
      <c r="K5768" t="n">
        <v>88.84</v>
      </c>
      <c r="L5768" t="n">
        <v>46225.28</v>
      </c>
      <c r="M5768" t="n">
        <v>289.82</v>
      </c>
      <c r="N5768" t="n">
        <v>1797060.7</v>
      </c>
      <c r="O5768" t="n">
        <v>91.42</v>
      </c>
      <c r="P5768" t="n">
        <v>8.73</v>
      </c>
      <c r="Q5768" t="n">
        <v>112.73</v>
      </c>
      <c r="R5768" t="n">
        <v>281.492</v>
      </c>
      <c r="S5768" t="n">
        <v>300.456</v>
      </c>
      <c r="T5768" t="n">
        <v>503.889</v>
      </c>
    </row>
    <row r="5769">
      <c r="A5769" s="142" t="n">
        <v>44613</v>
      </c>
      <c r="B5769" t="n">
        <v>282.6</v>
      </c>
      <c r="C5769" t="n">
        <v>450.76</v>
      </c>
      <c r="D5769" t="n">
        <v>316.86</v>
      </c>
      <c r="E5769" t="n">
        <v>200.37</v>
      </c>
      <c r="F5769" t="n">
        <v>185.69</v>
      </c>
      <c r="G5769" t="n">
        <v>181.73</v>
      </c>
      <c r="H5769" t="n">
        <v>166.79</v>
      </c>
      <c r="I5769" t="n">
        <v>205.39</v>
      </c>
      <c r="J5769" t="n">
        <v>38.04</v>
      </c>
      <c r="K5769" t="n">
        <v>88.54000000000001</v>
      </c>
      <c r="L5769" t="n">
        <v>46225.28</v>
      </c>
      <c r="M5769" t="n">
        <v>289.16</v>
      </c>
      <c r="N5769" t="n">
        <v>1798237.83</v>
      </c>
      <c r="O5769" t="n">
        <v>91.42</v>
      </c>
      <c r="P5769" t="n">
        <v>8.699999999999999</v>
      </c>
      <c r="Q5769" t="n">
        <v>112.73</v>
      </c>
      <c r="R5769" t="n">
        <v>277.951</v>
      </c>
      <c r="S5769" t="n">
        <v>299.563</v>
      </c>
      <c r="T5769" t="n">
        <v>499.109</v>
      </c>
    </row>
    <row r="5770">
      <c r="A5770" s="142" t="n">
        <v>44614</v>
      </c>
      <c r="B5770" t="n">
        <v>283.34</v>
      </c>
      <c r="C5770" t="n">
        <v>451.93</v>
      </c>
      <c r="D5770" t="n">
        <v>317.69</v>
      </c>
      <c r="E5770" t="n">
        <v>200.9</v>
      </c>
      <c r="F5770" t="n">
        <v>186.18</v>
      </c>
      <c r="G5770" t="n">
        <v>182.13</v>
      </c>
      <c r="H5770" t="n">
        <v>166.34</v>
      </c>
      <c r="I5770" t="n">
        <v>204.82</v>
      </c>
      <c r="J5770" t="n">
        <v>38.12</v>
      </c>
      <c r="K5770" t="n">
        <v>88.26000000000001</v>
      </c>
      <c r="L5770" t="n">
        <v>46641.2</v>
      </c>
      <c r="M5770" t="n">
        <v>285.05</v>
      </c>
      <c r="N5770" t="n">
        <v>1775031.55</v>
      </c>
      <c r="O5770" t="n">
        <v>91.04000000000001</v>
      </c>
      <c r="P5770" t="n">
        <v>8.640000000000001</v>
      </c>
      <c r="Q5770" t="n">
        <v>112.81</v>
      </c>
      <c r="R5770" t="n">
        <v>278.098</v>
      </c>
      <c r="S5770" t="n">
        <v>296.905</v>
      </c>
      <c r="T5770" t="n">
        <v>493.928</v>
      </c>
    </row>
    <row r="5771">
      <c r="A5771" s="142" t="n">
        <v>44615</v>
      </c>
      <c r="B5771" t="n">
        <v>281.6</v>
      </c>
      <c r="C5771" t="n">
        <v>449.14</v>
      </c>
      <c r="D5771" t="n">
        <v>315.74</v>
      </c>
      <c r="E5771" t="n">
        <v>199.66</v>
      </c>
      <c r="F5771" t="n">
        <v>185.03</v>
      </c>
      <c r="G5771" t="n">
        <v>180.98</v>
      </c>
      <c r="H5771" t="n">
        <v>165.02</v>
      </c>
      <c r="I5771" t="n">
        <v>203.2</v>
      </c>
      <c r="J5771" t="n">
        <v>38.14</v>
      </c>
      <c r="K5771" t="n">
        <v>89.01000000000001</v>
      </c>
      <c r="L5771" t="n">
        <v>47098.97</v>
      </c>
      <c r="M5771" t="n">
        <v>291.29</v>
      </c>
      <c r="N5771" t="n">
        <v>1809703.99</v>
      </c>
      <c r="O5771" t="n">
        <v>91.93000000000001</v>
      </c>
      <c r="P5771" t="n">
        <v>8.800000000000001</v>
      </c>
      <c r="Q5771" t="n">
        <v>112.93</v>
      </c>
      <c r="R5771" t="n">
        <v>277.448</v>
      </c>
      <c r="S5771" t="n">
        <v>293.6</v>
      </c>
      <c r="T5771" t="n">
        <v>494.472</v>
      </c>
    </row>
    <row r="5772">
      <c r="A5772" s="142" t="n">
        <v>44616</v>
      </c>
      <c r="B5772" t="n">
        <v>287.29</v>
      </c>
      <c r="C5772" t="n">
        <v>458.22</v>
      </c>
      <c r="D5772" t="n">
        <v>322.13</v>
      </c>
      <c r="E5772" t="n">
        <v>203.7</v>
      </c>
      <c r="F5772" t="n">
        <v>188.78</v>
      </c>
      <c r="G5772" t="n">
        <v>184.47</v>
      </c>
      <c r="H5772" t="n">
        <v>167.02</v>
      </c>
      <c r="I5772" t="n">
        <v>205.66</v>
      </c>
      <c r="J5772" t="n">
        <v>38.37</v>
      </c>
      <c r="K5772" t="n">
        <v>87.58</v>
      </c>
      <c r="L5772" t="n">
        <v>47264.37</v>
      </c>
      <c r="M5772" t="n">
        <v>287.58</v>
      </c>
      <c r="N5772" t="n">
        <v>1788111.92</v>
      </c>
      <c r="O5772" t="n">
        <v>88.68000000000001</v>
      </c>
      <c r="P5772" t="n">
        <v>8.82</v>
      </c>
      <c r="Q5772" t="n">
        <v>115.38</v>
      </c>
      <c r="R5772" t="n">
        <v>268.591</v>
      </c>
      <c r="S5772" t="n">
        <v>297.384</v>
      </c>
      <c r="T5772" t="n">
        <v>482.135</v>
      </c>
    </row>
    <row r="5773">
      <c r="A5773" s="142" t="n">
        <v>44617</v>
      </c>
      <c r="B5773" t="n">
        <v>285.86</v>
      </c>
      <c r="C5773" t="n">
        <v>455.92</v>
      </c>
      <c r="D5773" t="n">
        <v>320.53</v>
      </c>
      <c r="E5773" t="n">
        <v>202.69</v>
      </c>
      <c r="F5773" t="n">
        <v>187.84</v>
      </c>
      <c r="G5773" t="n">
        <v>180.15</v>
      </c>
      <c r="H5773" t="n">
        <v>166.57</v>
      </c>
      <c r="I5773" t="n">
        <v>205.1</v>
      </c>
      <c r="J5773" t="n">
        <v>37.55</v>
      </c>
      <c r="K5773" t="n">
        <v>89</v>
      </c>
      <c r="L5773" t="n">
        <v>45997.05</v>
      </c>
      <c r="M5773" t="n">
        <v>289.78</v>
      </c>
      <c r="N5773" t="n">
        <v>1802892.41</v>
      </c>
      <c r="O5773" t="n">
        <v>90.03</v>
      </c>
      <c r="P5773" t="n">
        <v>8.859999999999999</v>
      </c>
      <c r="Q5773" t="n">
        <v>111.64</v>
      </c>
      <c r="R5773" t="n">
        <v>277.433</v>
      </c>
      <c r="S5773" t="n">
        <v>301.072</v>
      </c>
      <c r="T5773" t="n">
        <v>483.566</v>
      </c>
    </row>
    <row r="5774">
      <c r="A5774" s="142" t="n">
        <v>44620</v>
      </c>
      <c r="B5774" t="n">
        <v>283.3</v>
      </c>
      <c r="C5774" t="n">
        <v>451.81</v>
      </c>
      <c r="D5774" t="n">
        <v>317.67</v>
      </c>
      <c r="E5774" t="n">
        <v>200.88</v>
      </c>
      <c r="F5774" t="n">
        <v>186.18</v>
      </c>
      <c r="G5774" t="n">
        <v>180.66</v>
      </c>
      <c r="H5774" t="n">
        <v>170.35</v>
      </c>
      <c r="I5774" t="n">
        <v>209.75</v>
      </c>
      <c r="J5774" t="n">
        <v>37.35</v>
      </c>
      <c r="K5774" t="n">
        <v>89.13</v>
      </c>
      <c r="L5774" t="n">
        <v>46719.4</v>
      </c>
      <c r="M5774" t="n">
        <v>291.53</v>
      </c>
      <c r="N5774" t="n">
        <v>1826718.62</v>
      </c>
      <c r="O5774" t="n">
        <v>89.11</v>
      </c>
      <c r="P5774" t="n">
        <v>9.02</v>
      </c>
      <c r="Q5774" t="n">
        <v>114.3</v>
      </c>
      <c r="R5774" t="n">
        <v>277.118</v>
      </c>
      <c r="S5774" t="n">
        <v>301.234</v>
      </c>
      <c r="T5774" t="n">
        <v>483.898</v>
      </c>
    </row>
    <row r="5775">
      <c r="A5775" s="142" t="n">
        <v>44621</v>
      </c>
      <c r="B5775" t="n">
        <v>285.19</v>
      </c>
      <c r="C5775" t="n">
        <v>454.82</v>
      </c>
      <c r="D5775" t="n">
        <v>319.8</v>
      </c>
      <c r="E5775" t="n">
        <v>202.22</v>
      </c>
      <c r="F5775" t="n">
        <v>187.42</v>
      </c>
      <c r="G5775" t="n">
        <v>181.65</v>
      </c>
      <c r="H5775" t="n">
        <v>171.85</v>
      </c>
      <c r="I5775" t="n">
        <v>211.59</v>
      </c>
      <c r="J5775" t="n">
        <v>37.85</v>
      </c>
      <c r="K5775" t="n">
        <v>90.16</v>
      </c>
      <c r="L5775" t="n">
        <v>47842.8</v>
      </c>
      <c r="M5775" t="n">
        <v>301.53</v>
      </c>
      <c r="N5775" t="n">
        <v>1894963.77</v>
      </c>
      <c r="O5775" t="n">
        <v>91.88</v>
      </c>
      <c r="P5775" t="n">
        <v>9.279999999999999</v>
      </c>
      <c r="Q5775" t="n">
        <v>118.1</v>
      </c>
      <c r="R5775" t="n">
        <v>270.689</v>
      </c>
      <c r="S5775" t="n">
        <v>299.585</v>
      </c>
      <c r="T5775" t="n">
        <v>489.966</v>
      </c>
    </row>
    <row r="5776">
      <c r="A5776" s="142" t="n">
        <v>44622</v>
      </c>
      <c r="B5776" t="n">
        <v>298.46</v>
      </c>
      <c r="C5776" t="n">
        <v>475.98</v>
      </c>
      <c r="D5776" t="n">
        <v>334.69</v>
      </c>
      <c r="E5776" t="n">
        <v>211.63</v>
      </c>
      <c r="F5776" t="n">
        <v>196.15</v>
      </c>
      <c r="G5776" t="n">
        <v>188.57</v>
      </c>
      <c r="H5776" t="n">
        <v>175.12</v>
      </c>
      <c r="I5776" t="n">
        <v>215.62</v>
      </c>
      <c r="J5776" t="n">
        <v>37.54</v>
      </c>
      <c r="K5776" t="n">
        <v>90.56999999999999</v>
      </c>
      <c r="L5776" t="n">
        <v>48154.63</v>
      </c>
      <c r="M5776" t="n">
        <v>302.51</v>
      </c>
      <c r="N5776" t="n">
        <v>1903360.26</v>
      </c>
      <c r="O5776" t="n">
        <v>91.7</v>
      </c>
      <c r="P5776" t="n">
        <v>9.34</v>
      </c>
      <c r="Q5776" t="n">
        <v>118.52</v>
      </c>
      <c r="R5776" t="n">
        <v>273.048</v>
      </c>
      <c r="S5776" t="n">
        <v>304.396</v>
      </c>
      <c r="T5776" t="n">
        <v>489.897</v>
      </c>
    </row>
    <row r="5777">
      <c r="A5777" s="142" t="n">
        <v>44623</v>
      </c>
      <c r="B5777" t="n">
        <v>300.12</v>
      </c>
      <c r="C5777" t="n">
        <v>478.61</v>
      </c>
      <c r="D5777" t="n">
        <v>336.54</v>
      </c>
      <c r="E5777" t="n">
        <v>212.81</v>
      </c>
      <c r="F5777" t="n">
        <v>197.24</v>
      </c>
      <c r="G5777" t="n">
        <v>188.35</v>
      </c>
      <c r="H5777" t="n">
        <v>177.44</v>
      </c>
      <c r="I5777" t="n">
        <v>218.48</v>
      </c>
      <c r="J5777" t="n">
        <v>37.46</v>
      </c>
      <c r="K5777" t="n">
        <v>91.53</v>
      </c>
      <c r="L5777" t="n">
        <v>48655.92</v>
      </c>
      <c r="M5777" t="n">
        <v>305.68</v>
      </c>
      <c r="N5777" t="n">
        <v>1919378.16</v>
      </c>
      <c r="O5777" t="n">
        <v>91.86</v>
      </c>
      <c r="P5777" t="n">
        <v>9.380000000000001</v>
      </c>
      <c r="Q5777" t="n">
        <v>118.28</v>
      </c>
      <c r="R5777" t="n">
        <v>267.669</v>
      </c>
      <c r="S5777" t="n">
        <v>302.707</v>
      </c>
      <c r="T5777" t="n">
        <v>491.893</v>
      </c>
    </row>
    <row r="5778">
      <c r="A5778" s="142" t="n">
        <v>44624</v>
      </c>
      <c r="B5778" t="n">
        <v>301.49</v>
      </c>
      <c r="C5778" t="n">
        <v>480.79</v>
      </c>
      <c r="D5778" t="n">
        <v>338.09</v>
      </c>
      <c r="E5778" t="n">
        <v>213.78</v>
      </c>
      <c r="F5778" t="n">
        <v>198.15</v>
      </c>
      <c r="G5778" t="n">
        <v>189.13</v>
      </c>
      <c r="H5778" t="n">
        <v>180.91</v>
      </c>
      <c r="I5778" t="n">
        <v>222.74</v>
      </c>
      <c r="J5778" t="n">
        <v>38.54</v>
      </c>
      <c r="K5778" t="n">
        <v>94.11</v>
      </c>
      <c r="L5778" t="n">
        <v>50467.66</v>
      </c>
      <c r="M5778" t="n">
        <v>316.66</v>
      </c>
      <c r="N5778" t="n">
        <v>2006248.69</v>
      </c>
      <c r="O5778" t="n">
        <v>94.87</v>
      </c>
      <c r="P5778" t="n">
        <v>9.68</v>
      </c>
      <c r="Q5778" t="n">
        <v>121.58</v>
      </c>
      <c r="R5778" t="n">
        <v>258.189</v>
      </c>
      <c r="S5778" t="n">
        <v>301.612</v>
      </c>
      <c r="T5778" t="n">
        <v>486.613</v>
      </c>
    </row>
    <row r="5779">
      <c r="A5779" s="142" t="n">
        <v>44627</v>
      </c>
      <c r="B5779" t="n">
        <v>313.06</v>
      </c>
      <c r="C5779" t="n">
        <v>499.21</v>
      </c>
      <c r="D5779" t="n">
        <v>351.07</v>
      </c>
      <c r="E5779" t="n">
        <v>221.99</v>
      </c>
      <c r="F5779" t="n">
        <v>205.76</v>
      </c>
      <c r="G5779" t="n">
        <v>193.86</v>
      </c>
      <c r="H5779" t="n">
        <v>182.98</v>
      </c>
      <c r="I5779" t="n">
        <v>225.29</v>
      </c>
      <c r="J5779" t="n">
        <v>39.88</v>
      </c>
      <c r="K5779" t="n">
        <v>94.95999999999999</v>
      </c>
      <c r="L5779" t="n">
        <v>50420.16</v>
      </c>
      <c r="M5779" t="n">
        <v>325.74</v>
      </c>
      <c r="N5779" t="n">
        <v>2042135.68</v>
      </c>
      <c r="O5779" t="n">
        <v>97.27</v>
      </c>
      <c r="P5779" t="n">
        <v>9.779999999999999</v>
      </c>
      <c r="Q5779" t="n">
        <v>126.2</v>
      </c>
      <c r="R5779" t="n">
        <v>255.432</v>
      </c>
      <c r="S5779" t="n">
        <v>294.573</v>
      </c>
      <c r="T5779" t="n">
        <v>472.572</v>
      </c>
    </row>
    <row r="5780">
      <c r="A5780" s="142" t="n">
        <v>44628</v>
      </c>
      <c r="B5780" t="n">
        <v>322.1</v>
      </c>
      <c r="C5780" t="n">
        <v>513.62</v>
      </c>
      <c r="D5780" t="n">
        <v>361.22</v>
      </c>
      <c r="E5780" t="n">
        <v>228.4</v>
      </c>
      <c r="F5780" t="n">
        <v>211.71</v>
      </c>
      <c r="G5780" t="n">
        <v>198.66</v>
      </c>
      <c r="H5780" t="n">
        <v>185.01</v>
      </c>
      <c r="I5780" t="n">
        <v>227.78</v>
      </c>
      <c r="J5780" t="n">
        <v>40.79</v>
      </c>
      <c r="K5780" t="n">
        <v>95.56</v>
      </c>
      <c r="L5780" t="n">
        <v>51918.32</v>
      </c>
      <c r="M5780" t="n">
        <v>330.06</v>
      </c>
      <c r="N5780" t="n">
        <v>2049756.42</v>
      </c>
      <c r="O5780" t="n">
        <v>98.27</v>
      </c>
      <c r="P5780" t="n">
        <v>9.880000000000001</v>
      </c>
      <c r="Q5780" t="n">
        <v>129.33</v>
      </c>
      <c r="R5780" t="n">
        <v>254.321</v>
      </c>
      <c r="S5780" t="n">
        <v>292.183</v>
      </c>
      <c r="T5780" t="n">
        <v>467.694</v>
      </c>
    </row>
    <row r="5781">
      <c r="A5781" s="142" t="n">
        <v>44629</v>
      </c>
      <c r="B5781" t="n">
        <v>327.2</v>
      </c>
      <c r="C5781" t="n">
        <v>521.74</v>
      </c>
      <c r="D5781" t="n">
        <v>366.94</v>
      </c>
      <c r="E5781" t="n">
        <v>232.02</v>
      </c>
      <c r="F5781" t="n">
        <v>215.07</v>
      </c>
      <c r="G5781" t="n">
        <v>201.85</v>
      </c>
      <c r="H5781" t="n">
        <v>183.92</v>
      </c>
      <c r="I5781" t="n">
        <v>226.44</v>
      </c>
      <c r="J5781" t="n">
        <v>39.18</v>
      </c>
      <c r="K5781" t="n">
        <v>93.84999999999999</v>
      </c>
      <c r="L5781" t="n">
        <v>50487.49</v>
      </c>
      <c r="M5781" t="n">
        <v>323.68</v>
      </c>
      <c r="N5781" t="n">
        <v>2007510.8</v>
      </c>
      <c r="O5781" t="n">
        <v>97.48</v>
      </c>
      <c r="P5781" t="n">
        <v>9.74</v>
      </c>
      <c r="Q5781" t="n">
        <v>123.97</v>
      </c>
      <c r="R5781" t="n">
        <v>266.023</v>
      </c>
      <c r="S5781" t="n">
        <v>295.274</v>
      </c>
      <c r="T5781" t="n">
        <v>458.623</v>
      </c>
    </row>
    <row r="5782">
      <c r="A5782" s="142" t="n">
        <v>44630</v>
      </c>
      <c r="B5782" t="n">
        <v>321.16</v>
      </c>
      <c r="C5782" t="n">
        <v>512.1</v>
      </c>
      <c r="D5782" t="n">
        <v>360.17</v>
      </c>
      <c r="E5782" t="n">
        <v>227.74</v>
      </c>
      <c r="F5782" t="n">
        <v>211.11</v>
      </c>
      <c r="G5782" t="n">
        <v>201.19</v>
      </c>
      <c r="H5782" t="n">
        <v>182.75</v>
      </c>
      <c r="I5782" t="n">
        <v>225</v>
      </c>
      <c r="J5782" t="n">
        <v>40.45</v>
      </c>
      <c r="K5782" t="n">
        <v>94.89</v>
      </c>
      <c r="L5782" t="n">
        <v>50551.84</v>
      </c>
      <c r="M5782" t="n">
        <v>325.96</v>
      </c>
      <c r="N5782" t="n">
        <v>2053950.47</v>
      </c>
      <c r="O5782" t="n">
        <v>99.06</v>
      </c>
      <c r="P5782" t="n">
        <v>9.960000000000001</v>
      </c>
      <c r="Q5782" t="n">
        <v>128.64</v>
      </c>
      <c r="R5782" t="n">
        <v>261.711</v>
      </c>
      <c r="S5782" t="n">
        <v>295.499</v>
      </c>
      <c r="T5782" t="n">
        <v>464.856</v>
      </c>
    </row>
    <row r="5783">
      <c r="A5783" s="142" t="n">
        <v>44631</v>
      </c>
      <c r="B5783" t="n">
        <v>326.18</v>
      </c>
      <c r="C5783" t="n">
        <v>520.09</v>
      </c>
      <c r="D5783" t="n">
        <v>365.8</v>
      </c>
      <c r="E5783" t="n">
        <v>231.29</v>
      </c>
      <c r="F5783" t="n">
        <v>214.41</v>
      </c>
      <c r="G5783" t="n">
        <v>203.83</v>
      </c>
      <c r="H5783" t="n">
        <v>186.93</v>
      </c>
      <c r="I5783" t="n">
        <v>230.14</v>
      </c>
      <c r="J5783" t="n">
        <v>39.82</v>
      </c>
      <c r="K5783" t="n">
        <v>94.40000000000001</v>
      </c>
      <c r="L5783" t="n">
        <v>49852.88</v>
      </c>
      <c r="M5783" t="n">
        <v>324.13</v>
      </c>
      <c r="N5783" t="n">
        <v>2042186.75</v>
      </c>
      <c r="O5783" t="n">
        <v>98.43000000000001</v>
      </c>
      <c r="P5783" t="n">
        <v>9.890000000000001</v>
      </c>
      <c r="Q5783" t="n">
        <v>125.9</v>
      </c>
      <c r="R5783" t="n">
        <v>264.058</v>
      </c>
      <c r="S5783" t="n">
        <v>293.509</v>
      </c>
      <c r="T5783" t="n">
        <v>459.909</v>
      </c>
    </row>
    <row r="5784">
      <c r="A5784" s="142" t="n">
        <v>44634</v>
      </c>
      <c r="B5784" t="n">
        <v>323.81</v>
      </c>
      <c r="C5784" t="n">
        <v>516.29</v>
      </c>
      <c r="D5784" t="n">
        <v>363.16</v>
      </c>
      <c r="E5784" t="n">
        <v>229.62</v>
      </c>
      <c r="F5784" t="n">
        <v>212.87</v>
      </c>
      <c r="G5784" t="n">
        <v>201.41</v>
      </c>
      <c r="H5784" t="n">
        <v>185.83</v>
      </c>
      <c r="I5784" t="n">
        <v>228.79</v>
      </c>
      <c r="J5784" t="n">
        <v>39.06</v>
      </c>
      <c r="K5784" t="n">
        <v>90.87</v>
      </c>
      <c r="L5784" t="n">
        <v>47525.25</v>
      </c>
      <c r="M5784" t="n">
        <v>311.65</v>
      </c>
      <c r="N5784" t="n">
        <v>1948676.62</v>
      </c>
      <c r="O5784" t="n">
        <v>94.59999999999999</v>
      </c>
      <c r="P5784" t="n">
        <v>9.390000000000001</v>
      </c>
      <c r="Q5784" t="n">
        <v>123.54</v>
      </c>
      <c r="R5784" t="n">
        <v>267.05</v>
      </c>
      <c r="S5784" t="n">
        <v>291.007</v>
      </c>
      <c r="T5784" t="n">
        <v>446.41</v>
      </c>
    </row>
    <row r="5785">
      <c r="A5785" s="142" t="n">
        <v>44635</v>
      </c>
      <c r="B5785" t="n">
        <v>310.69</v>
      </c>
      <c r="C5785" t="n">
        <v>495.36</v>
      </c>
      <c r="D5785" t="n">
        <v>348.45</v>
      </c>
      <c r="E5785" t="n">
        <v>220.32</v>
      </c>
      <c r="F5785" t="n">
        <v>204.24</v>
      </c>
      <c r="G5785" t="n">
        <v>193.49</v>
      </c>
      <c r="H5785" t="n">
        <v>178.05</v>
      </c>
      <c r="I5785" t="n">
        <v>219.2</v>
      </c>
      <c r="J5785" t="n">
        <v>38.06</v>
      </c>
      <c r="K5785" t="n">
        <v>89.90000000000001</v>
      </c>
      <c r="L5785" t="n">
        <v>46713.73</v>
      </c>
      <c r="M5785" t="n">
        <v>308.62</v>
      </c>
      <c r="N5785" t="n">
        <v>1951619.5</v>
      </c>
      <c r="O5785" t="n">
        <v>94.29000000000001</v>
      </c>
      <c r="P5785" t="n">
        <v>9.33</v>
      </c>
      <c r="Q5785" t="n">
        <v>120.72</v>
      </c>
      <c r="R5785" t="n">
        <v>266.443</v>
      </c>
      <c r="S5785" t="n">
        <v>293.937</v>
      </c>
      <c r="T5785" t="n">
        <v>434.744</v>
      </c>
    </row>
    <row r="5786">
      <c r="A5786" s="142" t="n">
        <v>44636</v>
      </c>
      <c r="B5786" t="n">
        <v>309.86</v>
      </c>
      <c r="C5786" t="n">
        <v>494.03</v>
      </c>
      <c r="D5786" t="n">
        <v>347.53</v>
      </c>
      <c r="E5786" t="n">
        <v>219.73</v>
      </c>
      <c r="F5786" t="n">
        <v>203.71</v>
      </c>
      <c r="G5786" t="n">
        <v>192.85</v>
      </c>
      <c r="H5786" t="n">
        <v>176.15</v>
      </c>
      <c r="I5786" t="n">
        <v>216.86</v>
      </c>
      <c r="J5786" t="n">
        <v>38.01</v>
      </c>
      <c r="K5786" t="n">
        <v>90.84999999999999</v>
      </c>
      <c r="L5786" t="n">
        <v>46224.9</v>
      </c>
      <c r="M5786" t="n">
        <v>309.33</v>
      </c>
      <c r="N5786" t="n">
        <v>1942445.53</v>
      </c>
      <c r="O5786" t="n">
        <v>94.05</v>
      </c>
      <c r="P5786" t="n">
        <v>9.34</v>
      </c>
      <c r="Q5786" t="n">
        <v>120.59</v>
      </c>
      <c r="R5786" t="n">
        <v>274.419</v>
      </c>
      <c r="S5786" t="n">
        <v>301.526</v>
      </c>
      <c r="T5786" t="n">
        <v>457.06</v>
      </c>
    </row>
    <row r="5787">
      <c r="A5787" s="142" t="n">
        <v>44637</v>
      </c>
      <c r="B5787" t="n">
        <v>309.42</v>
      </c>
      <c r="C5787" t="n">
        <v>493.33</v>
      </c>
      <c r="D5787" t="n">
        <v>347.04</v>
      </c>
      <c r="E5787" t="n">
        <v>219.42</v>
      </c>
      <c r="F5787" t="n">
        <v>203.42</v>
      </c>
      <c r="G5787" t="n">
        <v>192.94</v>
      </c>
      <c r="H5787" t="n">
        <v>178.71</v>
      </c>
      <c r="I5787" t="n">
        <v>220.01</v>
      </c>
      <c r="J5787" t="n">
        <v>39.25</v>
      </c>
      <c r="K5787" t="n">
        <v>92.88</v>
      </c>
      <c r="L5787" t="n">
        <v>47596.19</v>
      </c>
      <c r="M5787" t="n">
        <v>315.63</v>
      </c>
      <c r="N5787" t="n">
        <v>1988509.09</v>
      </c>
      <c r="O5787" t="n">
        <v>96.48999999999999</v>
      </c>
      <c r="P5787" t="n">
        <v>9.539999999999999</v>
      </c>
      <c r="Q5787" t="n">
        <v>124.73</v>
      </c>
      <c r="R5787" t="n">
        <v>275.879</v>
      </c>
      <c r="S5787" t="n">
        <v>303.705</v>
      </c>
      <c r="T5787" t="n">
        <v>469.006</v>
      </c>
    </row>
    <row r="5788">
      <c r="A5788" s="142" t="n">
        <v>44638</v>
      </c>
      <c r="B5788" t="n">
        <v>316.04</v>
      </c>
      <c r="C5788" t="n">
        <v>503.87</v>
      </c>
      <c r="D5788" t="n">
        <v>354.47</v>
      </c>
      <c r="E5788" t="n">
        <v>224.12</v>
      </c>
      <c r="F5788" t="n">
        <v>207.78</v>
      </c>
      <c r="G5788" t="n">
        <v>199.14</v>
      </c>
      <c r="H5788" t="n">
        <v>182.18</v>
      </c>
      <c r="I5788" t="n">
        <v>224.28</v>
      </c>
      <c r="J5788" t="n">
        <v>39.15</v>
      </c>
      <c r="K5788" t="n">
        <v>92.98</v>
      </c>
      <c r="L5788" t="n">
        <v>47312.25</v>
      </c>
      <c r="M5788" t="n">
        <v>314.6</v>
      </c>
      <c r="N5788" t="n">
        <v>1982239.92</v>
      </c>
      <c r="O5788" t="n">
        <v>95.91</v>
      </c>
      <c r="P5788" t="n">
        <v>9.630000000000001</v>
      </c>
      <c r="Q5788" t="n">
        <v>124.23</v>
      </c>
      <c r="R5788" t="n">
        <v>278.389</v>
      </c>
      <c r="S5788" t="n">
        <v>308.114</v>
      </c>
      <c r="T5788" t="n">
        <v>472.47</v>
      </c>
    </row>
    <row r="5789">
      <c r="A5789" s="142" t="n">
        <v>44641</v>
      </c>
      <c r="B5789" t="n">
        <v>315.71</v>
      </c>
      <c r="C5789" t="n">
        <v>503.32</v>
      </c>
      <c r="D5789" t="n">
        <v>354.12</v>
      </c>
      <c r="E5789" t="n">
        <v>223.89</v>
      </c>
      <c r="F5789" t="n">
        <v>207.58</v>
      </c>
      <c r="G5789" t="n">
        <v>197.85</v>
      </c>
      <c r="H5789" t="n">
        <v>184.25</v>
      </c>
      <c r="I5789" t="n">
        <v>226.82</v>
      </c>
      <c r="J5789" t="n">
        <v>39.46</v>
      </c>
      <c r="K5789" t="n">
        <v>94.91</v>
      </c>
      <c r="L5789" t="n">
        <v>47665.78</v>
      </c>
      <c r="M5789" t="n">
        <v>321.45</v>
      </c>
      <c r="N5789" t="n">
        <v>2026586.69</v>
      </c>
      <c r="O5789" t="n">
        <v>97.67</v>
      </c>
      <c r="P5789" t="n">
        <v>9.74</v>
      </c>
      <c r="Q5789" t="n">
        <v>125.33</v>
      </c>
      <c r="R5789" t="n">
        <v>278.526</v>
      </c>
      <c r="S5789" t="n">
        <v>307.816</v>
      </c>
      <c r="T5789" t="n">
        <v>469.217</v>
      </c>
    </row>
    <row r="5790">
      <c r="A5790" s="142" t="n">
        <v>44642</v>
      </c>
      <c r="B5790" t="n">
        <v>318.87</v>
      </c>
      <c r="C5790" t="n">
        <v>508.35</v>
      </c>
      <c r="D5790" t="n">
        <v>357.67</v>
      </c>
      <c r="E5790" t="n">
        <v>226.14</v>
      </c>
      <c r="F5790" t="n">
        <v>209.66</v>
      </c>
      <c r="G5790" t="n">
        <v>199.86</v>
      </c>
      <c r="H5790" t="n">
        <v>188.95</v>
      </c>
      <c r="I5790" t="n">
        <v>232.61</v>
      </c>
      <c r="J5790" t="n">
        <v>38.91</v>
      </c>
      <c r="K5790" t="n">
        <v>94.22</v>
      </c>
      <c r="L5790" t="n">
        <v>47007.85</v>
      </c>
      <c r="M5790" t="n">
        <v>317.93</v>
      </c>
      <c r="N5790" t="n">
        <v>1998951.34</v>
      </c>
      <c r="O5790" t="n">
        <v>96.31999999999999</v>
      </c>
      <c r="P5790" t="n">
        <v>9.66</v>
      </c>
      <c r="Q5790" t="n">
        <v>123.7</v>
      </c>
      <c r="R5790" t="n">
        <v>280.96</v>
      </c>
      <c r="S5790" t="n">
        <v>311.847</v>
      </c>
      <c r="T5790" t="n">
        <v>477.223</v>
      </c>
    </row>
    <row r="5791">
      <c r="A5791" s="142" t="n">
        <v>44643</v>
      </c>
      <c r="B5791" t="n">
        <v>316.44</v>
      </c>
      <c r="C5791" t="n">
        <v>504.46</v>
      </c>
      <c r="D5791" t="n">
        <v>354.94</v>
      </c>
      <c r="E5791" t="n">
        <v>224.41</v>
      </c>
      <c r="F5791" t="n">
        <v>208.07</v>
      </c>
      <c r="G5791" t="n">
        <v>197.85</v>
      </c>
      <c r="H5791" t="n">
        <v>189.51</v>
      </c>
      <c r="I5791" t="n">
        <v>233.3</v>
      </c>
      <c r="J5791" t="n">
        <v>39.41</v>
      </c>
      <c r="K5791" t="n">
        <v>95.97</v>
      </c>
      <c r="L5791" t="n">
        <v>47401.4</v>
      </c>
      <c r="M5791" t="n">
        <v>325.36</v>
      </c>
      <c r="N5791" t="n">
        <v>2038955.17</v>
      </c>
      <c r="O5791" t="n">
        <v>98.81999999999999</v>
      </c>
      <c r="P5791" t="n">
        <v>9.859999999999999</v>
      </c>
      <c r="Q5791" t="n">
        <v>125.51</v>
      </c>
      <c r="R5791" t="n">
        <v>278.199</v>
      </c>
      <c r="S5791" t="n">
        <v>310.206</v>
      </c>
      <c r="T5791" t="n">
        <v>482.111</v>
      </c>
    </row>
    <row r="5792">
      <c r="A5792" s="142" t="n">
        <v>44644</v>
      </c>
      <c r="B5792" t="n">
        <v>321.61</v>
      </c>
      <c r="C5792" t="n">
        <v>512.6900000000001</v>
      </c>
      <c r="D5792" t="n">
        <v>360.74</v>
      </c>
      <c r="E5792" t="n">
        <v>228.08</v>
      </c>
      <c r="F5792" t="n">
        <v>211.47</v>
      </c>
      <c r="G5792" t="n">
        <v>200.71</v>
      </c>
      <c r="H5792" t="n">
        <v>192.13</v>
      </c>
      <c r="I5792" t="n">
        <v>236.52</v>
      </c>
      <c r="J5792" t="n">
        <v>40.46</v>
      </c>
      <c r="K5792" t="n">
        <v>96.64</v>
      </c>
      <c r="L5792" t="n">
        <v>48054.71</v>
      </c>
      <c r="M5792" t="n">
        <v>325.51</v>
      </c>
      <c r="N5792" t="n">
        <v>2041696.95</v>
      </c>
      <c r="O5792" t="n">
        <v>98.63</v>
      </c>
      <c r="P5792" t="n">
        <v>9.84</v>
      </c>
      <c r="Q5792" t="n">
        <v>128.76</v>
      </c>
      <c r="R5792" t="n">
        <v>277.705</v>
      </c>
      <c r="S5792" t="n">
        <v>312.574</v>
      </c>
      <c r="T5792" t="n">
        <v>480.27</v>
      </c>
    </row>
    <row r="5793">
      <c r="A5793" s="142" t="n">
        <v>44645</v>
      </c>
      <c r="B5793" t="n">
        <v>323.1</v>
      </c>
      <c r="C5793" t="n">
        <v>515.0700000000001</v>
      </c>
      <c r="D5793" t="n">
        <v>362.43</v>
      </c>
      <c r="E5793" t="n">
        <v>229.14</v>
      </c>
      <c r="F5793" t="n">
        <v>212.46</v>
      </c>
      <c r="G5793" t="n">
        <v>201.75</v>
      </c>
      <c r="H5793" t="n">
        <v>192.89</v>
      </c>
      <c r="I5793" t="n">
        <v>237.45</v>
      </c>
      <c r="J5793" t="n">
        <v>39.73</v>
      </c>
      <c r="K5793" t="n">
        <v>96.73999999999999</v>
      </c>
      <c r="L5793" t="n">
        <v>47093.86</v>
      </c>
      <c r="M5793" t="n">
        <v>323.29</v>
      </c>
      <c r="N5793" t="n">
        <v>2048296.59</v>
      </c>
      <c r="O5793" t="n">
        <v>98.73999999999999</v>
      </c>
      <c r="P5793" t="n">
        <v>9.890000000000001</v>
      </c>
      <c r="Q5793" t="n">
        <v>125.64</v>
      </c>
      <c r="R5793" t="n">
        <v>277.989</v>
      </c>
      <c r="S5793" t="n">
        <v>313.589</v>
      </c>
      <c r="T5793" t="n">
        <v>476.269</v>
      </c>
    </row>
    <row r="5794">
      <c r="A5794" s="142" t="n">
        <v>44648</v>
      </c>
      <c r="B5794" t="n">
        <v>324.53</v>
      </c>
      <c r="C5794" t="n">
        <v>517.3099999999999</v>
      </c>
      <c r="D5794" t="n">
        <v>364.04</v>
      </c>
      <c r="E5794" t="n">
        <v>230.16</v>
      </c>
      <c r="F5794" t="n">
        <v>213.41</v>
      </c>
      <c r="G5794" t="n">
        <v>202.22</v>
      </c>
      <c r="H5794" t="n">
        <v>193.46</v>
      </c>
      <c r="I5794" t="n">
        <v>238.15</v>
      </c>
      <c r="J5794" t="n">
        <v>39.4</v>
      </c>
      <c r="K5794" t="n">
        <v>95.28</v>
      </c>
      <c r="L5794" t="n">
        <v>45999.42</v>
      </c>
      <c r="M5794" t="n">
        <v>317.43</v>
      </c>
      <c r="N5794" t="n">
        <v>1994654.19</v>
      </c>
      <c r="O5794" t="n">
        <v>96.23999999999999</v>
      </c>
      <c r="P5794" t="n">
        <v>9.68</v>
      </c>
      <c r="Q5794" t="n">
        <v>123.2</v>
      </c>
      <c r="R5794" t="n">
        <v>278.379</v>
      </c>
      <c r="S5794" t="n">
        <v>315.171</v>
      </c>
      <c r="T5794" t="n">
        <v>476.886</v>
      </c>
    </row>
    <row r="5795">
      <c r="A5795" s="142" t="n">
        <v>44649</v>
      </c>
      <c r="B5795" t="n">
        <v>315.23</v>
      </c>
      <c r="C5795" t="n">
        <v>502.48</v>
      </c>
      <c r="D5795" t="n">
        <v>353.62</v>
      </c>
      <c r="E5795" t="n">
        <v>223.56</v>
      </c>
      <c r="F5795" t="n">
        <v>207.3</v>
      </c>
      <c r="G5795" t="n">
        <v>196.16</v>
      </c>
      <c r="H5795" t="n">
        <v>190.57</v>
      </c>
      <c r="I5795" t="n">
        <v>234.58</v>
      </c>
      <c r="J5795" t="n">
        <v>38.37</v>
      </c>
      <c r="K5795" t="n">
        <v>94.76000000000001</v>
      </c>
      <c r="L5795" t="n">
        <v>44901.22</v>
      </c>
      <c r="M5795" t="n">
        <v>315.37</v>
      </c>
      <c r="N5795" t="n">
        <v>1995591.81</v>
      </c>
      <c r="O5795" t="n">
        <v>97.36</v>
      </c>
      <c r="P5795" t="n">
        <v>9.6</v>
      </c>
      <c r="Q5795" t="n">
        <v>120.34</v>
      </c>
      <c r="R5795" t="n">
        <v>283.108</v>
      </c>
      <c r="S5795" t="n">
        <v>316.209</v>
      </c>
      <c r="T5795" t="n">
        <v>476.083</v>
      </c>
    </row>
    <row r="5796">
      <c r="A5796" s="142" t="n">
        <v>44650</v>
      </c>
      <c r="B5796" t="n">
        <v>314.63</v>
      </c>
      <c r="C5796" t="n">
        <v>501.51</v>
      </c>
      <c r="D5796" t="n">
        <v>352.95</v>
      </c>
      <c r="E5796" t="n">
        <v>223.14</v>
      </c>
      <c r="F5796" t="n">
        <v>206.91</v>
      </c>
      <c r="G5796" t="n">
        <v>198.16</v>
      </c>
      <c r="H5796" t="n">
        <v>188.08</v>
      </c>
      <c r="I5796" t="n">
        <v>231.52</v>
      </c>
      <c r="J5796" t="n">
        <v>39.56</v>
      </c>
      <c r="K5796" t="n">
        <v>95.52</v>
      </c>
      <c r="L5796" t="n">
        <v>46016</v>
      </c>
      <c r="M5796" t="n">
        <v>318.21</v>
      </c>
      <c r="N5796" t="n">
        <v>2003343.96</v>
      </c>
      <c r="O5796" t="n">
        <v>98.98999999999999</v>
      </c>
      <c r="P5796" t="n">
        <v>9.609999999999999</v>
      </c>
      <c r="Q5796" t="n">
        <v>124.47</v>
      </c>
      <c r="R5796" t="n">
        <v>282.044</v>
      </c>
      <c r="S5796" t="n">
        <v>313.756</v>
      </c>
      <c r="T5796" t="n">
        <v>478.96</v>
      </c>
    </row>
    <row r="5797">
      <c r="A5797" s="142" t="n">
        <v>44651</v>
      </c>
      <c r="B5797" t="n">
        <v>317.07</v>
      </c>
      <c r="C5797" t="n">
        <v>505.39</v>
      </c>
      <c r="D5797" t="n">
        <v>355.69</v>
      </c>
      <c r="E5797" t="n">
        <v>224.87</v>
      </c>
      <c r="F5797" t="n">
        <v>208.52</v>
      </c>
      <c r="G5797" t="n">
        <v>200.82</v>
      </c>
      <c r="H5797" t="n">
        <v>189.95</v>
      </c>
      <c r="I5797" t="n">
        <v>233.82</v>
      </c>
      <c r="J5797" t="n">
        <v>39.66</v>
      </c>
      <c r="K5797" t="n">
        <v>94.97</v>
      </c>
      <c r="L5797" t="n">
        <v>46153.03</v>
      </c>
      <c r="M5797" t="n">
        <v>315.66</v>
      </c>
      <c r="N5797" t="n">
        <v>1998132.13</v>
      </c>
      <c r="O5797" t="n">
        <v>98.13</v>
      </c>
      <c r="P5797" t="n">
        <v>9.619999999999999</v>
      </c>
      <c r="Q5797" t="n">
        <v>124.91</v>
      </c>
      <c r="R5797" t="n">
        <v>279.455</v>
      </c>
      <c r="S5797" t="n">
        <v>310.676</v>
      </c>
      <c r="T5797" t="n">
        <v>477.454</v>
      </c>
    </row>
    <row r="5798">
      <c r="A5798" s="142" t="n">
        <v>44652</v>
      </c>
      <c r="B5798" t="n">
        <v>316.55</v>
      </c>
      <c r="C5798" t="n">
        <v>504.55</v>
      </c>
      <c r="D5798" t="n">
        <v>355.11</v>
      </c>
      <c r="E5798" t="n">
        <v>224.5</v>
      </c>
      <c r="F5798" t="n">
        <v>208.18</v>
      </c>
      <c r="G5798" t="n">
        <v>199.82</v>
      </c>
      <c r="H5798" t="n">
        <v>189.2</v>
      </c>
      <c r="I5798" t="n">
        <v>232.89</v>
      </c>
      <c r="J5798" t="n">
        <v>39.74</v>
      </c>
      <c r="K5798" t="n">
        <v>97.59</v>
      </c>
      <c r="L5798" t="n">
        <v>45679.34</v>
      </c>
      <c r="M5798" t="n">
        <v>323.36</v>
      </c>
      <c r="N5798" t="n">
        <v>2046908.89</v>
      </c>
      <c r="O5798" t="n">
        <v>100.53</v>
      </c>
      <c r="P5798" t="n">
        <v>9.800000000000001</v>
      </c>
      <c r="Q5798" t="n">
        <v>125.21</v>
      </c>
      <c r="R5798" t="n">
        <v>281.022</v>
      </c>
      <c r="S5798" t="n">
        <v>313.701</v>
      </c>
      <c r="T5798" t="n">
        <v>483.066</v>
      </c>
    </row>
    <row r="5799">
      <c r="A5799" s="142" t="n">
        <v>44655</v>
      </c>
      <c r="B5799" t="n">
        <v>325.26</v>
      </c>
      <c r="C5799" t="n">
        <v>518.42</v>
      </c>
      <c r="D5799" t="n">
        <v>364.9</v>
      </c>
      <c r="E5799" t="n">
        <v>230.69</v>
      </c>
      <c r="F5799" t="n">
        <v>213.93</v>
      </c>
      <c r="G5799" t="n">
        <v>203.66</v>
      </c>
      <c r="H5799" t="n">
        <v>193.84</v>
      </c>
      <c r="I5799" t="n">
        <v>238.6</v>
      </c>
      <c r="J5799" t="n">
        <v>40.58</v>
      </c>
      <c r="K5799" t="n">
        <v>97.37</v>
      </c>
      <c r="L5799" t="n">
        <v>45795.84</v>
      </c>
      <c r="M5799" t="n">
        <v>321.98</v>
      </c>
      <c r="N5799" t="n">
        <v>2045619.54</v>
      </c>
      <c r="O5799" t="n">
        <v>99.84999999999999</v>
      </c>
      <c r="P5799" t="n">
        <v>9.83</v>
      </c>
      <c r="Q5799" t="n">
        <v>127.6</v>
      </c>
      <c r="R5799" t="n">
        <v>283.347</v>
      </c>
      <c r="S5799" t="n">
        <v>317.556</v>
      </c>
      <c r="T5799" t="n">
        <v>491.53</v>
      </c>
    </row>
    <row r="5800">
      <c r="A5800" s="142" t="n">
        <v>44656</v>
      </c>
      <c r="B5800" t="n">
        <v>326.44</v>
      </c>
      <c r="C5800" t="n">
        <v>520.28</v>
      </c>
      <c r="D5800" t="n">
        <v>366.23</v>
      </c>
      <c r="E5800" t="n">
        <v>231.52</v>
      </c>
      <c r="F5800" t="n">
        <v>214.71</v>
      </c>
      <c r="G5800" t="n">
        <v>203.66</v>
      </c>
      <c r="H5800" t="n">
        <v>196.86</v>
      </c>
      <c r="I5800" t="n">
        <v>242.31</v>
      </c>
      <c r="J5800" t="n">
        <v>41.11</v>
      </c>
      <c r="K5800" t="n">
        <v>95.62</v>
      </c>
      <c r="L5800" t="n">
        <v>45373.24</v>
      </c>
      <c r="M5800" t="n">
        <v>317.54</v>
      </c>
      <c r="N5800" t="n">
        <v>2010761.99</v>
      </c>
      <c r="O5800" t="n">
        <v>98.02</v>
      </c>
      <c r="P5800" t="n">
        <v>9.699999999999999</v>
      </c>
      <c r="Q5800" t="n">
        <v>129.33</v>
      </c>
      <c r="R5800" t="n">
        <v>283.876</v>
      </c>
      <c r="S5800" t="n">
        <v>316.17</v>
      </c>
      <c r="T5800" t="n">
        <v>492.085</v>
      </c>
    </row>
    <row r="5801">
      <c r="A5801" s="142" t="n">
        <v>44657</v>
      </c>
      <c r="B5801" t="n">
        <v>321.34</v>
      </c>
      <c r="C5801" t="n">
        <v>512.15</v>
      </c>
      <c r="D5801" t="n">
        <v>360.51</v>
      </c>
      <c r="E5801" t="n">
        <v>227.91</v>
      </c>
      <c r="F5801" t="n">
        <v>211.36</v>
      </c>
      <c r="G5801" t="n">
        <v>199.43</v>
      </c>
      <c r="H5801" t="n">
        <v>195.42</v>
      </c>
      <c r="I5801" t="n">
        <v>240.54</v>
      </c>
      <c r="J5801" t="n">
        <v>39.95</v>
      </c>
      <c r="K5801" t="n">
        <v>95.39</v>
      </c>
      <c r="L5801" t="n">
        <v>44890.43</v>
      </c>
      <c r="M5801" t="n">
        <v>316.77</v>
      </c>
      <c r="N5801" t="n">
        <v>2006181.04</v>
      </c>
      <c r="O5801" t="n">
        <v>97.55</v>
      </c>
      <c r="P5801" t="n">
        <v>9.58</v>
      </c>
      <c r="Q5801" t="n">
        <v>125.45</v>
      </c>
      <c r="R5801" t="n">
        <v>279.79</v>
      </c>
      <c r="S5801" t="n">
        <v>312.869</v>
      </c>
      <c r="T5801" t="n">
        <v>486.942</v>
      </c>
    </row>
    <row r="5802">
      <c r="A5802" s="142" t="n">
        <v>44658</v>
      </c>
      <c r="B5802" t="n">
        <v>318.92</v>
      </c>
      <c r="C5802" t="n">
        <v>508.28</v>
      </c>
      <c r="D5802" t="n">
        <v>357.8</v>
      </c>
      <c r="E5802" t="n">
        <v>226.19</v>
      </c>
      <c r="F5802" t="n">
        <v>209.77</v>
      </c>
      <c r="G5802" t="n">
        <v>197.58</v>
      </c>
      <c r="H5802" t="n">
        <v>192.97</v>
      </c>
      <c r="I5802" t="n">
        <v>237.52</v>
      </c>
      <c r="J5802" t="n">
        <v>39.69</v>
      </c>
      <c r="K5802" t="n">
        <v>96.22</v>
      </c>
      <c r="L5802" t="n">
        <v>45336.21</v>
      </c>
      <c r="M5802" t="n">
        <v>318.92</v>
      </c>
      <c r="N5802" t="n">
        <v>2023532.35</v>
      </c>
      <c r="O5802" t="n">
        <v>98.28</v>
      </c>
      <c r="P5802" t="n">
        <v>9.67</v>
      </c>
      <c r="Q5802" t="n">
        <v>124.87</v>
      </c>
      <c r="R5802" t="n">
        <v>279.356</v>
      </c>
      <c r="S5802" t="n">
        <v>312.812</v>
      </c>
      <c r="T5802" t="n">
        <v>480.326</v>
      </c>
    </row>
    <row r="5803">
      <c r="A5803" s="142" t="n">
        <v>44659</v>
      </c>
      <c r="B5803" t="n">
        <v>321.98</v>
      </c>
      <c r="C5803" t="n">
        <v>513.15</v>
      </c>
      <c r="D5803" t="n">
        <v>361.24</v>
      </c>
      <c r="E5803" t="n">
        <v>228.36</v>
      </c>
      <c r="F5803" t="n">
        <v>211.79</v>
      </c>
      <c r="G5803" t="n">
        <v>199.33</v>
      </c>
      <c r="H5803" t="n">
        <v>193.18</v>
      </c>
      <c r="I5803" t="n">
        <v>237.77</v>
      </c>
      <c r="J5803" t="n">
        <v>40.88</v>
      </c>
      <c r="K5803" t="n">
        <v>98.36</v>
      </c>
      <c r="L5803" t="n">
        <v>46456.75</v>
      </c>
      <c r="M5803" t="n">
        <v>325.34</v>
      </c>
      <c r="N5803" t="n">
        <v>2070188</v>
      </c>
      <c r="O5803" t="n">
        <v>100.42</v>
      </c>
      <c r="P5803" t="n">
        <v>9.869999999999999</v>
      </c>
      <c r="Q5803" t="n">
        <v>129.15</v>
      </c>
      <c r="R5803" t="n">
        <v>283.217</v>
      </c>
      <c r="S5803" t="n">
        <v>313.816</v>
      </c>
      <c r="T5803" t="n">
        <v>482.806</v>
      </c>
    </row>
    <row r="5804">
      <c r="A5804" s="142" t="n">
        <v>44662</v>
      </c>
      <c r="B5804" t="n">
        <v>330.16</v>
      </c>
      <c r="C5804" t="n">
        <v>526.16</v>
      </c>
      <c r="D5804" t="n">
        <v>370.43</v>
      </c>
      <c r="E5804" t="n">
        <v>234.17</v>
      </c>
      <c r="F5804" t="n">
        <v>217.19</v>
      </c>
      <c r="G5804" t="n">
        <v>203.69</v>
      </c>
      <c r="H5804" t="n">
        <v>196.77</v>
      </c>
      <c r="I5804" t="n">
        <v>242.19</v>
      </c>
      <c r="J5804" t="n">
        <v>41.35</v>
      </c>
      <c r="K5804" t="n">
        <v>97.34</v>
      </c>
      <c r="L5804" t="n">
        <v>46543.42</v>
      </c>
      <c r="M5804" t="n">
        <v>323.04</v>
      </c>
      <c r="N5804" t="n">
        <v>2066388.13</v>
      </c>
      <c r="O5804" t="n">
        <v>100.27</v>
      </c>
      <c r="P5804" t="n">
        <v>9.869999999999999</v>
      </c>
      <c r="Q5804" t="n">
        <v>130.66</v>
      </c>
      <c r="R5804" t="n">
        <v>281.72</v>
      </c>
      <c r="S5804" t="n">
        <v>308.995</v>
      </c>
      <c r="T5804" t="n">
        <v>474.897</v>
      </c>
    </row>
    <row r="5805">
      <c r="A5805" s="142" t="n">
        <v>44663</v>
      </c>
      <c r="B5805" t="n">
        <v>331.36</v>
      </c>
      <c r="C5805" t="n">
        <v>528.0599999999999</v>
      </c>
      <c r="D5805" t="n">
        <v>371.78</v>
      </c>
      <c r="E5805" t="n">
        <v>235.02</v>
      </c>
      <c r="F5805" t="n">
        <v>217.98</v>
      </c>
      <c r="G5805" t="n">
        <v>204.89</v>
      </c>
      <c r="H5805" t="n">
        <v>194.04</v>
      </c>
      <c r="I5805" t="n">
        <v>238.82</v>
      </c>
      <c r="J5805" t="n">
        <v>41.38</v>
      </c>
      <c r="K5805" t="n">
        <v>98.39</v>
      </c>
      <c r="L5805" t="n">
        <v>46773.85</v>
      </c>
      <c r="M5805" t="n">
        <v>325</v>
      </c>
      <c r="N5805" t="n">
        <v>2088101.42</v>
      </c>
      <c r="O5805" t="n">
        <v>101.11</v>
      </c>
      <c r="P5805" t="n">
        <v>9.99</v>
      </c>
      <c r="Q5805" t="n">
        <v>130.37</v>
      </c>
      <c r="R5805" t="n">
        <v>280.68</v>
      </c>
      <c r="S5805" t="n">
        <v>308.462</v>
      </c>
      <c r="T5805" t="n">
        <v>475.34</v>
      </c>
    </row>
    <row r="5806">
      <c r="A5806" s="142" t="n">
        <v>44664</v>
      </c>
      <c r="B5806" t="n">
        <v>337.34</v>
      </c>
      <c r="C5806" t="n">
        <v>537.58</v>
      </c>
      <c r="D5806" t="n">
        <v>378.49</v>
      </c>
      <c r="E5806" t="n">
        <v>239.27</v>
      </c>
      <c r="F5806" t="n">
        <v>221.92</v>
      </c>
      <c r="G5806" t="n">
        <v>208.12</v>
      </c>
      <c r="H5806" t="n">
        <v>196.05</v>
      </c>
      <c r="I5806" t="n">
        <v>241.29</v>
      </c>
      <c r="J5806" t="n">
        <v>42</v>
      </c>
      <c r="K5806" t="n">
        <v>100.71</v>
      </c>
      <c r="L5806" t="n">
        <v>47070.91</v>
      </c>
      <c r="M5806" t="n">
        <v>332.09</v>
      </c>
      <c r="N5806" t="n">
        <v>2128332.51</v>
      </c>
      <c r="O5806" t="n">
        <v>102.81</v>
      </c>
      <c r="P5806" t="n">
        <v>10.15</v>
      </c>
      <c r="Q5806" t="n">
        <v>132.18</v>
      </c>
      <c r="R5806" t="n">
        <v>280.796</v>
      </c>
      <c r="S5806" t="n">
        <v>311.854</v>
      </c>
      <c r="T5806" t="n">
        <v>480.366</v>
      </c>
    </row>
    <row r="5807">
      <c r="A5807" s="142" t="n">
        <v>44665</v>
      </c>
      <c r="B5807" t="n">
        <v>345.76</v>
      </c>
      <c r="C5807" t="n">
        <v>550.99</v>
      </c>
      <c r="D5807" t="n">
        <v>387.95</v>
      </c>
      <c r="E5807" t="n">
        <v>245.24</v>
      </c>
      <c r="F5807" t="n">
        <v>227.46</v>
      </c>
      <c r="G5807" t="n">
        <v>212.81</v>
      </c>
      <c r="H5807" t="n">
        <v>199.56</v>
      </c>
      <c r="I5807" t="n">
        <v>245.61</v>
      </c>
      <c r="J5807" t="n">
        <v>42.27</v>
      </c>
      <c r="K5807" t="n">
        <v>101.14</v>
      </c>
      <c r="L5807" t="n">
        <v>46970.12</v>
      </c>
      <c r="M5807" t="n">
        <v>333.01</v>
      </c>
      <c r="N5807" t="n">
        <v>2140862.92</v>
      </c>
      <c r="O5807" t="n">
        <v>103.23</v>
      </c>
      <c r="P5807" t="n">
        <v>10.23</v>
      </c>
      <c r="Q5807" t="n">
        <v>132.52</v>
      </c>
      <c r="R5807" t="n">
        <v>282.636</v>
      </c>
      <c r="S5807" t="n">
        <v>311.599</v>
      </c>
      <c r="T5807" t="n">
        <v>483.088</v>
      </c>
    </row>
    <row r="5808">
      <c r="A5808" s="142" t="n">
        <v>44666</v>
      </c>
      <c r="B5808" t="n">
        <v>345.76</v>
      </c>
      <c r="C5808" t="n">
        <v>550.99</v>
      </c>
      <c r="D5808" t="n">
        <v>387.95</v>
      </c>
      <c r="E5808" t="n">
        <v>245.24</v>
      </c>
      <c r="F5808" t="n">
        <v>227.46</v>
      </c>
      <c r="G5808" t="n">
        <v>212.81</v>
      </c>
      <c r="H5808" t="n">
        <v>199.56</v>
      </c>
      <c r="I5808" t="n">
        <v>245.61</v>
      </c>
      <c r="J5808" t="n">
        <v>42.27</v>
      </c>
      <c r="K5808" t="n">
        <v>101.14</v>
      </c>
      <c r="L5808" t="n">
        <v>46970.12</v>
      </c>
      <c r="M5808" t="n">
        <v>333.01</v>
      </c>
      <c r="N5808" t="n">
        <v>2140862.92</v>
      </c>
      <c r="O5808" t="n">
        <v>103.23</v>
      </c>
      <c r="P5808" t="n">
        <v>10.23</v>
      </c>
      <c r="Q5808" t="n">
        <v>132.52</v>
      </c>
      <c r="R5808" t="n">
        <v>282.636</v>
      </c>
      <c r="S5808" t="n">
        <v>311.37</v>
      </c>
      <c r="T5808" t="n">
        <v>481.157</v>
      </c>
    </row>
    <row r="5809">
      <c r="A5809" s="142" t="n">
        <v>44668</v>
      </c>
      <c r="B5809" t="n">
        <v>345.76</v>
      </c>
      <c r="C5809" t="n">
        <v>550.99</v>
      </c>
      <c r="D5809" t="n">
        <v>387.95</v>
      </c>
      <c r="E5809" t="n">
        <v>245.24</v>
      </c>
      <c r="F5809" t="n">
        <v>227.46</v>
      </c>
      <c r="G5809" t="n">
        <v>212.81</v>
      </c>
      <c r="H5809" t="n">
        <v>199.56</v>
      </c>
      <c r="I5809" t="n">
        <v>245.61</v>
      </c>
      <c r="J5809" t="n">
        <v>42.27</v>
      </c>
      <c r="K5809" t="n">
        <v>101.14</v>
      </c>
      <c r="L5809" t="n">
        <v>46970.12</v>
      </c>
      <c r="M5809" t="n">
        <v>333.01</v>
      </c>
      <c r="N5809" t="n">
        <v>2140862.92</v>
      </c>
      <c r="O5809" t="n">
        <v>103.23</v>
      </c>
      <c r="P5809" t="n">
        <v>10.23</v>
      </c>
      <c r="Q5809" t="n">
        <v>132.52</v>
      </c>
      <c r="R5809" t="n">
        <v>282.636</v>
      </c>
      <c r="S5809" t="n">
        <v>311.37</v>
      </c>
      <c r="T5809" t="n">
        <v>481.157</v>
      </c>
    </row>
    <row r="5810">
      <c r="A5810" s="142" t="n">
        <v>44669</v>
      </c>
      <c r="B5810" t="n">
        <v>345.76</v>
      </c>
      <c r="C5810" t="n">
        <v>550.99</v>
      </c>
      <c r="D5810" t="n">
        <v>387.95</v>
      </c>
      <c r="E5810" t="n">
        <v>245.24</v>
      </c>
      <c r="F5810" t="n">
        <v>227.46</v>
      </c>
      <c r="G5810" t="n">
        <v>212.81</v>
      </c>
      <c r="H5810" t="n">
        <v>199.56</v>
      </c>
      <c r="I5810" t="n">
        <v>245.61</v>
      </c>
      <c r="J5810" t="n">
        <v>42.27</v>
      </c>
      <c r="K5810" t="n">
        <v>101.14</v>
      </c>
      <c r="L5810" t="n">
        <v>46970.12</v>
      </c>
      <c r="M5810" t="n">
        <v>333.01</v>
      </c>
      <c r="N5810" t="n">
        <v>2140862.92</v>
      </c>
      <c r="O5810" t="n">
        <v>103.23</v>
      </c>
      <c r="P5810" t="n">
        <v>10.26</v>
      </c>
      <c r="Q5810" t="n">
        <v>132.52</v>
      </c>
      <c r="R5810" t="n">
        <v>282.185</v>
      </c>
      <c r="S5810" t="n">
        <v>310.175</v>
      </c>
      <c r="T5810" t="n">
        <v>477.761</v>
      </c>
    </row>
    <row r="5811">
      <c r="A5811" s="142" t="n">
        <v>44670</v>
      </c>
      <c r="B5811" t="n">
        <v>349.06</v>
      </c>
      <c r="C5811" t="n">
        <v>556.1900000000001</v>
      </c>
      <c r="D5811" t="n">
        <v>391.67</v>
      </c>
      <c r="E5811" t="n">
        <v>247.59</v>
      </c>
      <c r="F5811" t="n">
        <v>229.66</v>
      </c>
      <c r="G5811" t="n">
        <v>213.45</v>
      </c>
      <c r="H5811" t="n">
        <v>201.84</v>
      </c>
      <c r="I5811" t="n">
        <v>248.41</v>
      </c>
      <c r="J5811" t="n">
        <v>42.23</v>
      </c>
      <c r="K5811" t="n">
        <v>99.95</v>
      </c>
      <c r="L5811" t="n">
        <v>46758.35</v>
      </c>
      <c r="M5811" t="n">
        <v>328.26</v>
      </c>
      <c r="N5811" t="n">
        <v>2112777.9</v>
      </c>
      <c r="O5811" t="n">
        <v>101.31</v>
      </c>
      <c r="P5811" t="n">
        <v>10.12</v>
      </c>
      <c r="Q5811" t="n">
        <v>132.56</v>
      </c>
      <c r="R5811" t="n">
        <v>280.664</v>
      </c>
      <c r="S5811" t="n">
        <v>312.936</v>
      </c>
      <c r="T5811" t="n">
        <v>473.466</v>
      </c>
    </row>
    <row r="5812">
      <c r="A5812" s="142" t="n">
        <v>44671</v>
      </c>
      <c r="B5812" t="n">
        <v>342.22</v>
      </c>
      <c r="C5812" t="n">
        <v>545.28</v>
      </c>
      <c r="D5812" t="n">
        <v>384</v>
      </c>
      <c r="E5812" t="n">
        <v>242.74</v>
      </c>
      <c r="F5812" t="n">
        <v>225.16</v>
      </c>
      <c r="G5812" t="n">
        <v>209.47</v>
      </c>
      <c r="H5812" t="n">
        <v>200.64</v>
      </c>
      <c r="I5812" t="n">
        <v>246.93</v>
      </c>
      <c r="J5812" t="n">
        <v>41.31</v>
      </c>
      <c r="K5812" t="n">
        <v>99.69</v>
      </c>
      <c r="L5812" t="n">
        <v>46997.24</v>
      </c>
      <c r="M5812" t="n">
        <v>328.07</v>
      </c>
      <c r="N5812" t="n">
        <v>2118184.64</v>
      </c>
      <c r="O5812" t="n">
        <v>102.56</v>
      </c>
      <c r="P5812" t="n">
        <v>10.11</v>
      </c>
      <c r="Q5812" t="n">
        <v>129.37</v>
      </c>
      <c r="R5812" t="n">
        <v>282.926</v>
      </c>
      <c r="S5812" t="n">
        <v>311.576</v>
      </c>
      <c r="T5812" t="n">
        <v>469.909</v>
      </c>
    </row>
    <row r="5813">
      <c r="A5813" s="142" t="n">
        <v>44672</v>
      </c>
      <c r="B5813" t="n">
        <v>341.05</v>
      </c>
      <c r="C5813" t="n">
        <v>543.41</v>
      </c>
      <c r="D5813" t="n">
        <v>382.7</v>
      </c>
      <c r="E5813" t="n">
        <v>241.91</v>
      </c>
      <c r="F5813" t="n">
        <v>224.4</v>
      </c>
      <c r="G5813" t="n">
        <v>210.28</v>
      </c>
      <c r="H5813" t="n">
        <v>199.48</v>
      </c>
      <c r="I5813" t="n">
        <v>245.5</v>
      </c>
      <c r="J5813" t="n">
        <v>41.32</v>
      </c>
      <c r="K5813" t="n">
        <v>95.68000000000001</v>
      </c>
      <c r="L5813" t="n">
        <v>46310.74</v>
      </c>
      <c r="M5813" t="n">
        <v>314.75</v>
      </c>
      <c r="N5813" t="n">
        <v>2024408.12</v>
      </c>
      <c r="O5813" t="n">
        <v>98.13</v>
      </c>
      <c r="P5813" t="n">
        <v>9.73</v>
      </c>
      <c r="Q5813" t="n">
        <v>129.12</v>
      </c>
      <c r="R5813" t="n">
        <v>283.733</v>
      </c>
      <c r="S5813" t="n">
        <v>308.712</v>
      </c>
      <c r="T5813" t="n">
        <v>467.082</v>
      </c>
    </row>
    <row r="5814">
      <c r="A5814" s="142" t="n">
        <v>44673</v>
      </c>
      <c r="B5814" t="n">
        <v>329.33</v>
      </c>
      <c r="C5814" t="n">
        <v>524.73</v>
      </c>
      <c r="D5814" t="n">
        <v>369.55</v>
      </c>
      <c r="E5814" t="n">
        <v>233.6</v>
      </c>
      <c r="F5814" t="n">
        <v>216.69</v>
      </c>
      <c r="G5814" t="n">
        <v>202.67</v>
      </c>
      <c r="H5814" t="n">
        <v>192.7</v>
      </c>
      <c r="I5814" t="n">
        <v>237.15</v>
      </c>
      <c r="J5814" t="n">
        <v>39.87</v>
      </c>
      <c r="K5814" t="n">
        <v>92.44</v>
      </c>
      <c r="L5814" t="n">
        <v>45446.59</v>
      </c>
      <c r="M5814" t="n">
        <v>306.27</v>
      </c>
      <c r="N5814" t="n">
        <v>1963686.97</v>
      </c>
      <c r="O5814" t="n">
        <v>94.63</v>
      </c>
      <c r="P5814" t="n">
        <v>9.460000000000001</v>
      </c>
      <c r="Q5814" t="n">
        <v>123.86</v>
      </c>
      <c r="R5814" t="n">
        <v>278.885</v>
      </c>
      <c r="S5814" t="n">
        <v>303.102</v>
      </c>
      <c r="T5814" t="n">
        <v>465.195</v>
      </c>
    </row>
    <row r="5815">
      <c r="A5815" s="142" t="n">
        <v>44676</v>
      </c>
      <c r="B5815" t="n">
        <v>318.76</v>
      </c>
      <c r="C5815" t="n">
        <v>507.87</v>
      </c>
      <c r="D5815" t="n">
        <v>357.71</v>
      </c>
      <c r="E5815" t="n">
        <v>226.11</v>
      </c>
      <c r="F5815" t="n">
        <v>209.76</v>
      </c>
      <c r="G5815" t="n">
        <v>194.92</v>
      </c>
      <c r="H5815" t="n">
        <v>185.61</v>
      </c>
      <c r="I5815" t="n">
        <v>228.42</v>
      </c>
      <c r="J5815" t="n">
        <v>38.26</v>
      </c>
      <c r="K5815" t="n">
        <v>89.7</v>
      </c>
      <c r="L5815" t="n">
        <v>43621.86</v>
      </c>
      <c r="M5815" t="n">
        <v>297.3</v>
      </c>
      <c r="N5815" t="n">
        <v>1919095.99</v>
      </c>
      <c r="O5815" t="n">
        <v>91.13</v>
      </c>
      <c r="P5815" t="n">
        <v>9.199999999999999</v>
      </c>
      <c r="Q5815" t="n">
        <v>118.98</v>
      </c>
      <c r="R5815" t="n">
        <v>273.947</v>
      </c>
      <c r="S5815" t="n">
        <v>303.671</v>
      </c>
      <c r="T5815" t="n">
        <v>455.309</v>
      </c>
    </row>
    <row r="5816">
      <c r="A5816" s="142" t="n">
        <v>44677</v>
      </c>
      <c r="B5816" t="n">
        <v>309.44</v>
      </c>
      <c r="C5816" t="n">
        <v>493</v>
      </c>
      <c r="D5816" t="n">
        <v>347.25</v>
      </c>
      <c r="E5816" t="n">
        <v>219.5</v>
      </c>
      <c r="F5816" t="n">
        <v>203.62</v>
      </c>
      <c r="G5816" t="n">
        <v>188.03</v>
      </c>
      <c r="H5816" t="n">
        <v>179.74</v>
      </c>
      <c r="I5816" t="n">
        <v>221.2</v>
      </c>
      <c r="J5816" t="n">
        <v>38.03</v>
      </c>
      <c r="K5816" t="n">
        <v>88.26000000000001</v>
      </c>
      <c r="L5816" t="n">
        <v>43954.55</v>
      </c>
      <c r="M5816" t="n">
        <v>291.55</v>
      </c>
      <c r="N5816" t="n">
        <v>1882097.83</v>
      </c>
      <c r="O5816" t="n">
        <v>89.27</v>
      </c>
      <c r="P5816" t="n">
        <v>9.01</v>
      </c>
      <c r="Q5816" t="n">
        <v>118.18</v>
      </c>
      <c r="R5816" t="n">
        <v>271.678</v>
      </c>
      <c r="S5816" t="n">
        <v>299.111</v>
      </c>
      <c r="T5816" t="n">
        <v>459.218</v>
      </c>
    </row>
    <row r="5817">
      <c r="A5817" s="142" t="n">
        <v>44678</v>
      </c>
      <c r="B5817" t="n">
        <v>302.8</v>
      </c>
      <c r="C5817" t="n">
        <v>482.41</v>
      </c>
      <c r="D5817" t="n">
        <v>339.81</v>
      </c>
      <c r="E5817" t="n">
        <v>214.79</v>
      </c>
      <c r="F5817" t="n">
        <v>199.26</v>
      </c>
      <c r="G5817" t="n">
        <v>183.01</v>
      </c>
      <c r="H5817" t="n">
        <v>176.26</v>
      </c>
      <c r="I5817" t="n">
        <v>216.91</v>
      </c>
      <c r="J5817" t="n">
        <v>38.16</v>
      </c>
      <c r="K5817" t="n">
        <v>89.45</v>
      </c>
      <c r="L5817" t="n">
        <v>43848.24</v>
      </c>
      <c r="M5817" t="n">
        <v>289.2</v>
      </c>
      <c r="N5817" t="n">
        <v>1885522.83</v>
      </c>
      <c r="O5817" t="n">
        <v>88.43000000000001</v>
      </c>
      <c r="P5817" t="n">
        <v>9.029999999999999</v>
      </c>
      <c r="Q5817" t="n">
        <v>118.3</v>
      </c>
      <c r="R5817" t="n">
        <v>273.895</v>
      </c>
      <c r="S5817" t="n">
        <v>302.403</v>
      </c>
      <c r="T5817" t="n">
        <v>462.548</v>
      </c>
    </row>
    <row r="5818">
      <c r="A5818" s="142" t="n">
        <v>44679</v>
      </c>
      <c r="B5818" t="n">
        <v>302.12</v>
      </c>
      <c r="C5818" t="n">
        <v>481.33</v>
      </c>
      <c r="D5818" t="n">
        <v>339.05</v>
      </c>
      <c r="E5818" t="n">
        <v>214.31</v>
      </c>
      <c r="F5818" t="n">
        <v>198.82</v>
      </c>
      <c r="G5818" t="n">
        <v>180.33</v>
      </c>
      <c r="H5818" t="n">
        <v>179.31</v>
      </c>
      <c r="I5818" t="n">
        <v>220.66</v>
      </c>
      <c r="J5818" t="n">
        <v>38.03</v>
      </c>
      <c r="K5818" t="n">
        <v>91.26000000000001</v>
      </c>
      <c r="L5818" t="n">
        <v>43809.95</v>
      </c>
      <c r="M5818" t="n">
        <v>295.49</v>
      </c>
      <c r="N5818" t="n">
        <v>1930769.27</v>
      </c>
      <c r="O5818" t="n">
        <v>90.25</v>
      </c>
      <c r="P5818" t="n">
        <v>9.26</v>
      </c>
      <c r="Q5818" t="n">
        <v>117.88</v>
      </c>
      <c r="R5818" t="n">
        <v>275.703</v>
      </c>
      <c r="S5818" t="n">
        <v>307.969</v>
      </c>
      <c r="T5818" t="n">
        <v>467.1</v>
      </c>
    </row>
    <row r="5819">
      <c r="A5819" s="142" t="n">
        <v>44680</v>
      </c>
      <c r="B5819" t="n">
        <v>307.56</v>
      </c>
      <c r="C5819" t="n">
        <v>489.99</v>
      </c>
      <c r="D5819" t="n">
        <v>345.16</v>
      </c>
      <c r="E5819" t="n">
        <v>218.17</v>
      </c>
      <c r="F5819" t="n">
        <v>202.4</v>
      </c>
      <c r="G5819" t="n">
        <v>183.56</v>
      </c>
      <c r="H5819" t="n">
        <v>181.7</v>
      </c>
      <c r="I5819" t="n">
        <v>223.6</v>
      </c>
      <c r="J5819" t="n">
        <v>39.17</v>
      </c>
      <c r="K5819" t="n">
        <v>91.38</v>
      </c>
      <c r="L5819" t="n">
        <v>44629.94</v>
      </c>
      <c r="M5819" t="n">
        <v>297.69</v>
      </c>
      <c r="N5819" t="n">
        <v>1916031.08</v>
      </c>
      <c r="O5819" t="n">
        <v>90.27</v>
      </c>
      <c r="P5819" t="n">
        <v>9.23</v>
      </c>
      <c r="Q5819" t="n">
        <v>122.23</v>
      </c>
      <c r="R5819" t="n">
        <v>277.789</v>
      </c>
      <c r="S5819" t="n">
        <v>301.441</v>
      </c>
      <c r="T5819" t="n">
        <v>475.556</v>
      </c>
    </row>
    <row r="5820">
      <c r="A5820" s="142" t="n">
        <v>44683</v>
      </c>
      <c r="B5820" t="n">
        <v>307.38</v>
      </c>
      <c r="C5820" t="n">
        <v>489.67</v>
      </c>
      <c r="D5820" t="n">
        <v>344.97</v>
      </c>
      <c r="E5820" t="n">
        <v>218.04</v>
      </c>
      <c r="F5820" t="n">
        <v>202.3</v>
      </c>
      <c r="G5820" t="n">
        <v>184.04</v>
      </c>
      <c r="H5820" t="n">
        <v>182.57</v>
      </c>
      <c r="I5820" t="n">
        <v>224.66</v>
      </c>
      <c r="J5820" t="n">
        <v>37.36</v>
      </c>
      <c r="K5820" t="n">
        <v>89.45999999999999</v>
      </c>
      <c r="L5820" t="n">
        <v>44629.94</v>
      </c>
      <c r="M5820" t="n">
        <v>289.5</v>
      </c>
      <c r="N5820" t="n">
        <v>1886284.86</v>
      </c>
      <c r="O5820" t="n">
        <v>88.08</v>
      </c>
      <c r="P5820" t="n">
        <v>9.08</v>
      </c>
      <c r="Q5820" t="n">
        <v>117.19</v>
      </c>
      <c r="R5820" t="n">
        <v>274.189</v>
      </c>
      <c r="S5820" t="n">
        <v>302.191</v>
      </c>
      <c r="T5820" t="n">
        <v>475.161</v>
      </c>
    </row>
    <row r="5821">
      <c r="A5821" s="142" t="n">
        <v>44684</v>
      </c>
      <c r="B5821" t="n">
        <v>301.54</v>
      </c>
      <c r="C5821" t="n">
        <v>480.36</v>
      </c>
      <c r="D5821" t="n">
        <v>338.42</v>
      </c>
      <c r="E5821" t="n">
        <v>213.9</v>
      </c>
      <c r="F5821" t="n">
        <v>198.46</v>
      </c>
      <c r="G5821" t="n">
        <v>180.09</v>
      </c>
      <c r="H5821" t="n">
        <v>179.87</v>
      </c>
      <c r="I5821" t="n">
        <v>221.34</v>
      </c>
      <c r="J5821" t="n">
        <v>37.95</v>
      </c>
      <c r="K5821" t="n">
        <v>90.31</v>
      </c>
      <c r="L5821" t="n">
        <v>43997.07</v>
      </c>
      <c r="M5821" t="n">
        <v>291.96</v>
      </c>
      <c r="N5821" t="n">
        <v>1916365.48</v>
      </c>
      <c r="O5821" t="n">
        <v>89.64</v>
      </c>
      <c r="P5821" t="n">
        <v>9.19</v>
      </c>
      <c r="Q5821" t="n">
        <v>118.94</v>
      </c>
      <c r="R5821" t="n">
        <v>275.65</v>
      </c>
      <c r="S5821" t="n">
        <v>302.962</v>
      </c>
      <c r="T5821" t="n">
        <v>473.027</v>
      </c>
    </row>
    <row r="5822">
      <c r="A5822" s="142" t="n">
        <v>44685</v>
      </c>
      <c r="B5822" t="n">
        <v>305.96</v>
      </c>
      <c r="C5822" t="n">
        <v>487.39</v>
      </c>
      <c r="D5822" t="n">
        <v>343.38</v>
      </c>
      <c r="E5822" t="n">
        <v>217.04</v>
      </c>
      <c r="F5822" t="n">
        <v>201.37</v>
      </c>
      <c r="G5822" t="n">
        <v>183</v>
      </c>
      <c r="H5822" t="n">
        <v>181.43</v>
      </c>
      <c r="I5822" t="n">
        <v>223.26</v>
      </c>
      <c r="J5822" t="n">
        <v>37.89</v>
      </c>
      <c r="K5822" t="n">
        <v>92.39</v>
      </c>
      <c r="L5822" t="n">
        <v>44091.58</v>
      </c>
      <c r="M5822" t="n">
        <v>299.63</v>
      </c>
      <c r="N5822" t="n">
        <v>1954627.11</v>
      </c>
      <c r="O5822" t="n">
        <v>91.26000000000001</v>
      </c>
      <c r="P5822" t="n">
        <v>9.359999999999999</v>
      </c>
      <c r="Q5822" t="n">
        <v>118.34</v>
      </c>
      <c r="R5822" t="n">
        <v>272.819</v>
      </c>
      <c r="S5822" t="n">
        <v>307.734</v>
      </c>
      <c r="T5822" t="n">
        <v>470.224</v>
      </c>
    </row>
    <row r="5823">
      <c r="A5823" s="142" t="n">
        <v>44686</v>
      </c>
      <c r="B5823" t="n">
        <v>306.74</v>
      </c>
      <c r="C5823" t="n">
        <v>488.63</v>
      </c>
      <c r="D5823" t="n">
        <v>344.27</v>
      </c>
      <c r="E5823" t="n">
        <v>217.6</v>
      </c>
      <c r="F5823" t="n">
        <v>201.89</v>
      </c>
      <c r="G5823" t="n">
        <v>183.64</v>
      </c>
      <c r="H5823" t="n">
        <v>182.67</v>
      </c>
      <c r="I5823" t="n">
        <v>224.78</v>
      </c>
      <c r="J5823" t="n">
        <v>38.78</v>
      </c>
      <c r="K5823" t="n">
        <v>89.95</v>
      </c>
      <c r="L5823" t="n">
        <v>43877.8</v>
      </c>
      <c r="M5823" t="n">
        <v>291.34</v>
      </c>
      <c r="N5823" t="n">
        <v>1908237.12</v>
      </c>
      <c r="O5823" t="n">
        <v>88.95</v>
      </c>
      <c r="P5823" t="n">
        <v>9.109999999999999</v>
      </c>
      <c r="Q5823" t="n">
        <v>120.1</v>
      </c>
      <c r="R5823" t="n">
        <v>271.141</v>
      </c>
      <c r="S5823" t="n">
        <v>300.443</v>
      </c>
      <c r="T5823" t="n">
        <v>468.785</v>
      </c>
    </row>
    <row r="5824">
      <c r="A5824" s="142" t="n">
        <v>44687</v>
      </c>
      <c r="B5824" t="n">
        <v>301.93</v>
      </c>
      <c r="C5824" t="n">
        <v>480.95</v>
      </c>
      <c r="D5824" t="n">
        <v>338.87</v>
      </c>
      <c r="E5824" t="n">
        <v>214.19</v>
      </c>
      <c r="F5824" t="n">
        <v>198.73</v>
      </c>
      <c r="G5824" t="n">
        <v>180.46</v>
      </c>
      <c r="H5824" t="n">
        <v>179.5</v>
      </c>
      <c r="I5824" t="n">
        <v>220.88</v>
      </c>
      <c r="J5824" t="n">
        <v>37.41</v>
      </c>
      <c r="K5824" t="n">
        <v>88.42</v>
      </c>
      <c r="L5824" t="n">
        <v>43104.85</v>
      </c>
      <c r="M5824" t="n">
        <v>287.18</v>
      </c>
      <c r="N5824" t="n">
        <v>1886506.22</v>
      </c>
      <c r="O5824" t="n">
        <v>88.02</v>
      </c>
      <c r="P5824" t="n">
        <v>8.960000000000001</v>
      </c>
      <c r="Q5824" t="n">
        <v>115.18</v>
      </c>
      <c r="R5824" t="n">
        <v>266.259</v>
      </c>
      <c r="S5824" t="n">
        <v>296.056</v>
      </c>
      <c r="T5824" t="n">
        <v>454.506</v>
      </c>
    </row>
    <row r="5825">
      <c r="A5825" s="142" t="n">
        <v>44690</v>
      </c>
      <c r="B5825" t="n">
        <v>301.93</v>
      </c>
      <c r="C5825" t="n">
        <v>480.95</v>
      </c>
      <c r="D5825" t="n">
        <v>338.87</v>
      </c>
      <c r="E5825" t="n">
        <v>214.19</v>
      </c>
      <c r="F5825" t="n">
        <v>198.73</v>
      </c>
      <c r="G5825" t="n">
        <v>180.46</v>
      </c>
      <c r="H5825" t="n">
        <v>179.5</v>
      </c>
      <c r="I5825" t="n">
        <v>220.88</v>
      </c>
      <c r="J5825" t="n">
        <v>37.41</v>
      </c>
      <c r="K5825" t="n">
        <v>83.59999999999999</v>
      </c>
      <c r="L5825" t="n">
        <v>42678.35</v>
      </c>
      <c r="M5825" t="n">
        <v>269.1</v>
      </c>
      <c r="N5825" t="n">
        <v>1783251.78</v>
      </c>
      <c r="O5825" t="n">
        <v>83.12</v>
      </c>
      <c r="P5825" t="n">
        <v>8.369999999999999</v>
      </c>
      <c r="Q5825" t="n">
        <v>115.18</v>
      </c>
      <c r="R5825" t="n">
        <v>258.66</v>
      </c>
      <c r="S5825" t="n">
        <v>288.382</v>
      </c>
      <c r="T5825" t="n">
        <v>449.354</v>
      </c>
    </row>
    <row r="5826">
      <c r="A5826" s="142" t="n">
        <v>44691</v>
      </c>
      <c r="B5826" t="n">
        <v>279.41</v>
      </c>
      <c r="C5826" t="n">
        <v>445.05</v>
      </c>
      <c r="D5826" t="n">
        <v>313.62</v>
      </c>
      <c r="E5826" t="n">
        <v>198.22</v>
      </c>
      <c r="F5826" t="n">
        <v>183.93</v>
      </c>
      <c r="G5826" t="n">
        <v>167.01</v>
      </c>
      <c r="H5826" t="n">
        <v>166.44</v>
      </c>
      <c r="I5826" t="n">
        <v>204.8</v>
      </c>
      <c r="J5826" t="n">
        <v>35.87</v>
      </c>
      <c r="K5826" t="n">
        <v>82.5</v>
      </c>
      <c r="L5826" t="n">
        <v>42377.47</v>
      </c>
      <c r="M5826" t="n">
        <v>263.21</v>
      </c>
      <c r="N5826" t="n">
        <v>1758705.78</v>
      </c>
      <c r="O5826" t="n">
        <v>81.81</v>
      </c>
      <c r="P5826" t="n">
        <v>8.220000000000001</v>
      </c>
      <c r="Q5826" t="n">
        <v>110.55</v>
      </c>
      <c r="R5826" t="n">
        <v>260.556</v>
      </c>
      <c r="S5826" t="n">
        <v>288.318</v>
      </c>
      <c r="T5826" t="n">
        <v>445.507</v>
      </c>
    </row>
    <row r="5827">
      <c r="A5827" s="142" t="n">
        <v>44692</v>
      </c>
      <c r="B5827" t="n">
        <v>273.13</v>
      </c>
      <c r="C5827" t="n">
        <v>435.03</v>
      </c>
      <c r="D5827" t="n">
        <v>306.57</v>
      </c>
      <c r="E5827" t="n">
        <v>193.76</v>
      </c>
      <c r="F5827" t="n">
        <v>179.8</v>
      </c>
      <c r="G5827" t="n">
        <v>163.46</v>
      </c>
      <c r="H5827" t="n">
        <v>164.31</v>
      </c>
      <c r="I5827" t="n">
        <v>202.18</v>
      </c>
      <c r="J5827" t="n">
        <v>35.73</v>
      </c>
      <c r="K5827" t="n">
        <v>82.73999999999999</v>
      </c>
      <c r="L5827" t="n">
        <v>42783.6</v>
      </c>
      <c r="M5827" t="n">
        <v>261.38</v>
      </c>
      <c r="N5827" t="n">
        <v>1750612.95</v>
      </c>
      <c r="O5827" t="n">
        <v>81.70999999999999</v>
      </c>
      <c r="P5827" t="n">
        <v>8.27</v>
      </c>
      <c r="Q5827" t="n">
        <v>110</v>
      </c>
      <c r="R5827" t="n">
        <v>265.073</v>
      </c>
      <c r="S5827" t="n">
        <v>286.017</v>
      </c>
      <c r="T5827" t="n">
        <v>447.129</v>
      </c>
    </row>
    <row r="5828">
      <c r="A5828" s="142" t="n">
        <v>44693</v>
      </c>
      <c r="B5828" t="n">
        <v>273.19</v>
      </c>
      <c r="C5828" t="n">
        <v>435.12</v>
      </c>
      <c r="D5828" t="n">
        <v>306.65</v>
      </c>
      <c r="E5828" t="n">
        <v>193.81</v>
      </c>
      <c r="F5828" t="n">
        <v>179.84</v>
      </c>
      <c r="G5828" t="n">
        <v>163.54</v>
      </c>
      <c r="H5828" t="n">
        <v>165.29</v>
      </c>
      <c r="I5828" t="n">
        <v>203.38</v>
      </c>
      <c r="J5828" t="n">
        <v>34.07</v>
      </c>
      <c r="K5828" t="n">
        <v>80.58</v>
      </c>
      <c r="L5828" t="n">
        <v>40993.87</v>
      </c>
      <c r="M5828" t="n">
        <v>248.34</v>
      </c>
      <c r="N5828" t="n">
        <v>1692260.78</v>
      </c>
      <c r="O5828" t="n">
        <v>77.53</v>
      </c>
      <c r="P5828" t="n">
        <v>8.01</v>
      </c>
      <c r="Q5828" t="n">
        <v>104.57</v>
      </c>
      <c r="R5828" t="n">
        <v>263.169</v>
      </c>
      <c r="S5828" t="n">
        <v>287.776</v>
      </c>
      <c r="T5828" t="n">
        <v>442.426</v>
      </c>
    </row>
    <row r="5829">
      <c r="A5829" s="142" t="n">
        <v>44694</v>
      </c>
      <c r="B5829" t="n">
        <v>263.59</v>
      </c>
      <c r="C5829" t="n">
        <v>419.83</v>
      </c>
      <c r="D5829" t="n">
        <v>295.88</v>
      </c>
      <c r="E5829" t="n">
        <v>187</v>
      </c>
      <c r="F5829" t="n">
        <v>173.53</v>
      </c>
      <c r="G5829" t="n">
        <v>155.8</v>
      </c>
      <c r="H5829" t="n">
        <v>161.62</v>
      </c>
      <c r="I5829" t="n">
        <v>198.86</v>
      </c>
      <c r="J5829" t="n">
        <v>34.14</v>
      </c>
      <c r="K5829" t="n">
        <v>83</v>
      </c>
      <c r="L5829" t="n">
        <v>41190.54</v>
      </c>
      <c r="M5829" t="n">
        <v>255.06</v>
      </c>
      <c r="N5829" t="n">
        <v>1735864.61</v>
      </c>
      <c r="O5829" t="n">
        <v>79.40000000000001</v>
      </c>
      <c r="P5829" t="n">
        <v>8.25</v>
      </c>
      <c r="Q5829" t="n">
        <v>104.78</v>
      </c>
      <c r="R5829" t="n">
        <v>268.703</v>
      </c>
      <c r="S5829" t="n">
        <v>294.829</v>
      </c>
      <c r="T5829" t="n">
        <v>450.7</v>
      </c>
    </row>
    <row r="5830">
      <c r="A5830" s="142" t="n">
        <v>44697</v>
      </c>
      <c r="B5830" t="n">
        <v>271</v>
      </c>
      <c r="C5830" t="n">
        <v>431.61</v>
      </c>
      <c r="D5830" t="n">
        <v>304.21</v>
      </c>
      <c r="E5830" t="n">
        <v>192.26</v>
      </c>
      <c r="F5830" t="n">
        <v>178.42</v>
      </c>
      <c r="G5830" t="n">
        <v>159.91</v>
      </c>
      <c r="H5830" t="n">
        <v>166.33</v>
      </c>
      <c r="I5830" t="n">
        <v>204.66</v>
      </c>
      <c r="J5830" t="n">
        <v>34.63</v>
      </c>
      <c r="K5830" t="n">
        <v>84.06999999999999</v>
      </c>
      <c r="L5830" t="n">
        <v>41771.26</v>
      </c>
      <c r="M5830" t="n">
        <v>257.29</v>
      </c>
      <c r="N5830" t="n">
        <v>1749056.84</v>
      </c>
      <c r="O5830" t="n">
        <v>80.06</v>
      </c>
      <c r="P5830" t="n">
        <v>8.300000000000001</v>
      </c>
      <c r="Q5830" t="n">
        <v>106.11</v>
      </c>
      <c r="R5830" t="n">
        <v>268.891</v>
      </c>
      <c r="S5830" t="n">
        <v>293.967</v>
      </c>
      <c r="T5830" t="n">
        <v>451.649</v>
      </c>
    </row>
    <row r="5831">
      <c r="A5831" s="142" t="n">
        <v>44698</v>
      </c>
      <c r="B5831" t="n">
        <v>273.65</v>
      </c>
      <c r="C5831" t="n">
        <v>435.82</v>
      </c>
      <c r="D5831" t="n">
        <v>307.19</v>
      </c>
      <c r="E5831" t="n">
        <v>194.14</v>
      </c>
      <c r="F5831" t="n">
        <v>180.17</v>
      </c>
      <c r="G5831" t="n">
        <v>161.63</v>
      </c>
      <c r="H5831" t="n">
        <v>168.77</v>
      </c>
      <c r="I5831" t="n">
        <v>207.65</v>
      </c>
      <c r="J5831" t="n">
        <v>34.81</v>
      </c>
      <c r="K5831" t="n">
        <v>85.13</v>
      </c>
      <c r="L5831" t="n">
        <v>42178.45</v>
      </c>
      <c r="M5831" t="n">
        <v>260</v>
      </c>
      <c r="N5831" t="n">
        <v>1753132.86</v>
      </c>
      <c r="O5831" t="n">
        <v>80.62</v>
      </c>
      <c r="P5831" t="n">
        <v>8.31</v>
      </c>
      <c r="Q5831" t="n">
        <v>106.54</v>
      </c>
      <c r="R5831" t="n">
        <v>272.17</v>
      </c>
      <c r="S5831" t="n">
        <v>296.129</v>
      </c>
      <c r="T5831" t="n">
        <v>456.369</v>
      </c>
    </row>
    <row r="5832">
      <c r="A5832" s="142" t="n">
        <v>44699</v>
      </c>
      <c r="B5832" t="n">
        <v>273.31</v>
      </c>
      <c r="C5832" t="n">
        <v>435.27</v>
      </c>
      <c r="D5832" t="n">
        <v>306.8</v>
      </c>
      <c r="E5832" t="n">
        <v>193.9</v>
      </c>
      <c r="F5832" t="n">
        <v>179.94</v>
      </c>
      <c r="G5832" t="n">
        <v>163.46</v>
      </c>
      <c r="H5832" t="n">
        <v>172.23</v>
      </c>
      <c r="I5832" t="n">
        <v>211.91</v>
      </c>
      <c r="J5832" t="n">
        <v>34.14</v>
      </c>
      <c r="K5832" t="n">
        <v>83.43000000000001</v>
      </c>
      <c r="L5832" t="n">
        <v>41703.25</v>
      </c>
      <c r="M5832" t="n">
        <v>254.09</v>
      </c>
      <c r="N5832" t="n">
        <v>1722151.78</v>
      </c>
      <c r="O5832" t="n">
        <v>79.14</v>
      </c>
      <c r="P5832" t="n">
        <v>8.17</v>
      </c>
      <c r="Q5832" t="n">
        <v>104.75</v>
      </c>
      <c r="R5832" t="n">
        <v>269.06</v>
      </c>
      <c r="S5832" t="n">
        <v>289.028</v>
      </c>
      <c r="T5832" t="n">
        <v>458.427</v>
      </c>
    </row>
    <row r="5833">
      <c r="A5833" s="142" t="n">
        <v>44700</v>
      </c>
      <c r="B5833" t="n">
        <v>268.85</v>
      </c>
      <c r="C5833" t="n">
        <v>428.16</v>
      </c>
      <c r="D5833" t="n">
        <v>301.8</v>
      </c>
      <c r="E5833" t="n">
        <v>190.74</v>
      </c>
      <c r="F5833" t="n">
        <v>177.01</v>
      </c>
      <c r="G5833" t="n">
        <v>160.44</v>
      </c>
      <c r="H5833" t="n">
        <v>171.12</v>
      </c>
      <c r="I5833" t="n">
        <v>210.53</v>
      </c>
      <c r="J5833" t="n">
        <v>34.97</v>
      </c>
      <c r="K5833" t="n">
        <v>86.23999999999999</v>
      </c>
      <c r="L5833" t="n">
        <v>42260.72</v>
      </c>
      <c r="M5833" t="n">
        <v>267.17</v>
      </c>
      <c r="N5833" t="n">
        <v>1786581.56</v>
      </c>
      <c r="O5833" t="n">
        <v>82.95</v>
      </c>
      <c r="P5833" t="n">
        <v>8.42</v>
      </c>
      <c r="Q5833" t="n">
        <v>107.19</v>
      </c>
      <c r="R5833" t="n">
        <v>265.455</v>
      </c>
      <c r="S5833" t="n">
        <v>285.127</v>
      </c>
      <c r="T5833" t="n">
        <v>447.154</v>
      </c>
    </row>
    <row r="5834">
      <c r="A5834" s="142" t="n">
        <v>44701</v>
      </c>
      <c r="B5834" t="n">
        <v>279.7</v>
      </c>
      <c r="C5834" t="n">
        <v>445.43</v>
      </c>
      <c r="D5834" t="n">
        <v>313.99</v>
      </c>
      <c r="E5834" t="n">
        <v>198.44</v>
      </c>
      <c r="F5834" t="n">
        <v>184.16</v>
      </c>
      <c r="G5834" t="n">
        <v>168.15</v>
      </c>
      <c r="H5834" t="n">
        <v>173.19</v>
      </c>
      <c r="I5834" t="n">
        <v>213.08</v>
      </c>
      <c r="J5834" t="n">
        <v>35.39</v>
      </c>
      <c r="K5834" t="n">
        <v>86.12</v>
      </c>
      <c r="L5834" t="n">
        <v>41867.87</v>
      </c>
      <c r="M5834" t="n">
        <v>265.52</v>
      </c>
      <c r="N5834" t="n">
        <v>1791024.49</v>
      </c>
      <c r="O5834" t="n">
        <v>83.06</v>
      </c>
      <c r="P5834" t="n">
        <v>8.48</v>
      </c>
      <c r="Q5834" t="n">
        <v>108.23</v>
      </c>
      <c r="R5834" t="n">
        <v>267.415</v>
      </c>
      <c r="S5834" t="n">
        <v>287.059</v>
      </c>
      <c r="T5834" t="n">
        <v>457.622</v>
      </c>
    </row>
    <row r="5835">
      <c r="A5835" s="142" t="n">
        <v>44704</v>
      </c>
      <c r="B5835" t="n">
        <v>281.07</v>
      </c>
      <c r="C5835" t="n">
        <v>447.58</v>
      </c>
      <c r="D5835" t="n">
        <v>315.53</v>
      </c>
      <c r="E5835" t="n">
        <v>199.41</v>
      </c>
      <c r="F5835" t="n">
        <v>185.07</v>
      </c>
      <c r="G5835" t="n">
        <v>168.48</v>
      </c>
      <c r="H5835" t="n">
        <v>173.92</v>
      </c>
      <c r="I5835" t="n">
        <v>213.97</v>
      </c>
      <c r="J5835" t="n">
        <v>35.42</v>
      </c>
      <c r="K5835" t="n">
        <v>85.76000000000001</v>
      </c>
      <c r="L5835" t="n">
        <v>42128.64</v>
      </c>
      <c r="M5835" t="n">
        <v>265.91</v>
      </c>
      <c r="N5835" t="n">
        <v>1783811.37</v>
      </c>
      <c r="O5835" t="n">
        <v>83.06</v>
      </c>
      <c r="P5835" t="n">
        <v>8.460000000000001</v>
      </c>
      <c r="Q5835" t="n">
        <v>108.53</v>
      </c>
      <c r="R5835" t="n">
        <v>271.001</v>
      </c>
      <c r="S5835" t="n">
        <v>288.509</v>
      </c>
      <c r="T5835" t="n">
        <v>452.573</v>
      </c>
    </row>
    <row r="5836">
      <c r="A5836" s="142" t="n">
        <v>44705</v>
      </c>
      <c r="B5836" t="n">
        <v>280.27</v>
      </c>
      <c r="C5836" t="n">
        <v>446.3</v>
      </c>
      <c r="D5836" t="n">
        <v>314.64</v>
      </c>
      <c r="E5836" t="n">
        <v>198.84</v>
      </c>
      <c r="F5836" t="n">
        <v>184.55</v>
      </c>
      <c r="G5836" t="n">
        <v>169.75</v>
      </c>
      <c r="H5836" t="n">
        <v>174.88</v>
      </c>
      <c r="I5836" t="n">
        <v>215.16</v>
      </c>
      <c r="J5836" t="n">
        <v>35.47</v>
      </c>
      <c r="K5836" t="n">
        <v>85.54000000000001</v>
      </c>
      <c r="L5836" t="n">
        <v>42447.48</v>
      </c>
      <c r="M5836" t="n">
        <v>267.32</v>
      </c>
      <c r="N5836" t="n">
        <v>1794759.12</v>
      </c>
      <c r="O5836" t="n">
        <v>84.64</v>
      </c>
      <c r="P5836" t="n">
        <v>8.48</v>
      </c>
      <c r="Q5836" t="n">
        <v>108.74</v>
      </c>
      <c r="R5836" t="n">
        <v>268.134</v>
      </c>
      <c r="S5836" t="n">
        <v>284.402</v>
      </c>
      <c r="T5836" t="n">
        <v>442.999</v>
      </c>
    </row>
    <row r="5837">
      <c r="A5837" s="142" t="n">
        <v>44706</v>
      </c>
      <c r="B5837" t="n">
        <v>282.42</v>
      </c>
      <c r="C5837" t="n">
        <v>449.72</v>
      </c>
      <c r="D5837" t="n">
        <v>317.06</v>
      </c>
      <c r="E5837" t="n">
        <v>200.37</v>
      </c>
      <c r="F5837" t="n">
        <v>185.97</v>
      </c>
      <c r="G5837" t="n">
        <v>171.99</v>
      </c>
      <c r="H5837" t="n">
        <v>173.39</v>
      </c>
      <c r="I5837" t="n">
        <v>213.32</v>
      </c>
      <c r="J5837" t="n">
        <v>35.38</v>
      </c>
      <c r="K5837" t="n">
        <v>85.45</v>
      </c>
      <c r="L5837" t="n">
        <v>42080.79</v>
      </c>
      <c r="M5837" t="n">
        <v>266.05</v>
      </c>
      <c r="N5837" t="n">
        <v>1793824.39</v>
      </c>
      <c r="O5837" t="n">
        <v>84.06</v>
      </c>
      <c r="P5837" t="n">
        <v>8.5</v>
      </c>
      <c r="Q5837" t="n">
        <v>108.33</v>
      </c>
      <c r="R5837" t="n">
        <v>269.847</v>
      </c>
      <c r="S5837" t="n">
        <v>287.603</v>
      </c>
      <c r="T5837" t="n">
        <v>446.113</v>
      </c>
    </row>
    <row r="5838">
      <c r="A5838" s="142" t="n">
        <v>44707</v>
      </c>
      <c r="B5838" t="n">
        <v>282.42</v>
      </c>
      <c r="C5838" t="n">
        <v>449.72</v>
      </c>
      <c r="D5838" t="n">
        <v>317.06</v>
      </c>
      <c r="E5838" t="n">
        <v>200.37</v>
      </c>
      <c r="F5838" t="n">
        <v>185.97</v>
      </c>
      <c r="G5838" t="n">
        <v>171.99</v>
      </c>
      <c r="H5838" t="n">
        <v>173.39</v>
      </c>
      <c r="I5838" t="n">
        <v>213.32</v>
      </c>
      <c r="J5838" t="n">
        <v>35.38</v>
      </c>
      <c r="K5838" t="n">
        <v>85.45</v>
      </c>
      <c r="L5838" t="n">
        <v>42080.79</v>
      </c>
      <c r="M5838" t="n">
        <v>266.05</v>
      </c>
      <c r="N5838" t="n">
        <v>1793824.39</v>
      </c>
      <c r="O5838" t="n">
        <v>84.06</v>
      </c>
      <c r="P5838" t="n">
        <v>8.44</v>
      </c>
      <c r="Q5838" t="n">
        <v>108.33</v>
      </c>
      <c r="R5838" t="n">
        <v>271.954</v>
      </c>
      <c r="S5838" t="n">
        <v>290.84</v>
      </c>
      <c r="T5838" t="n">
        <v>446.018</v>
      </c>
    </row>
    <row r="5839">
      <c r="A5839" s="142" t="n">
        <v>44708</v>
      </c>
      <c r="B5839" t="n">
        <v>280.52</v>
      </c>
      <c r="C5839" t="n">
        <v>446.68</v>
      </c>
      <c r="D5839" t="n">
        <v>314.94</v>
      </c>
      <c r="E5839" t="n">
        <v>199.03</v>
      </c>
      <c r="F5839" t="n">
        <v>184.73</v>
      </c>
      <c r="G5839" t="n">
        <v>170.7</v>
      </c>
      <c r="H5839" t="n">
        <v>174.28</v>
      </c>
      <c r="I5839" t="n">
        <v>214.41</v>
      </c>
      <c r="J5839" t="n">
        <v>35.12</v>
      </c>
      <c r="K5839" t="n">
        <v>85.48</v>
      </c>
      <c r="L5839" t="n">
        <v>42632.08</v>
      </c>
      <c r="M5839" t="n">
        <v>267.91</v>
      </c>
      <c r="N5839" t="n">
        <v>1788747.28</v>
      </c>
      <c r="O5839" t="n">
        <v>83.43000000000001</v>
      </c>
      <c r="P5839" t="n">
        <v>8.449999999999999</v>
      </c>
      <c r="Q5839" t="n">
        <v>108.53</v>
      </c>
      <c r="R5839" t="n">
        <v>275.796</v>
      </c>
      <c r="S5839" t="n">
        <v>297.239</v>
      </c>
      <c r="T5839" t="n">
        <v>455.223</v>
      </c>
    </row>
    <row r="5840">
      <c r="A5840" s="142" t="n">
        <v>44711</v>
      </c>
      <c r="B5840" t="n">
        <v>280.35</v>
      </c>
      <c r="C5840" t="n">
        <v>446.38</v>
      </c>
      <c r="D5840" t="n">
        <v>314.76</v>
      </c>
      <c r="E5840" t="n">
        <v>198.91</v>
      </c>
      <c r="F5840" t="n">
        <v>184.63</v>
      </c>
      <c r="G5840" t="n">
        <v>170.49</v>
      </c>
      <c r="H5840" t="n">
        <v>176.44</v>
      </c>
      <c r="I5840" t="n">
        <v>217.07</v>
      </c>
      <c r="J5840" t="n">
        <v>35.14</v>
      </c>
      <c r="K5840" t="n">
        <v>85.70999999999999</v>
      </c>
      <c r="L5840" t="n">
        <v>42632.08</v>
      </c>
      <c r="M5840" t="n">
        <v>270.02</v>
      </c>
      <c r="N5840" t="n">
        <v>1794934.73</v>
      </c>
      <c r="O5840" t="n">
        <v>83.43000000000001</v>
      </c>
      <c r="P5840" t="n">
        <v>8.52</v>
      </c>
      <c r="Q5840" t="n">
        <v>108.53</v>
      </c>
      <c r="R5840" t="n">
        <v>277.538</v>
      </c>
      <c r="S5840" t="n">
        <v>297.162</v>
      </c>
      <c r="T5840" t="n">
        <v>461.823</v>
      </c>
    </row>
    <row r="5841">
      <c r="A5841" s="142" t="n">
        <v>44712</v>
      </c>
      <c r="B5841" t="n">
        <v>280.78</v>
      </c>
      <c r="C5841" t="n">
        <v>447.05</v>
      </c>
      <c r="D5841" t="n">
        <v>315.24</v>
      </c>
      <c r="E5841" t="n">
        <v>199.21</v>
      </c>
      <c r="F5841" t="n">
        <v>184.91</v>
      </c>
      <c r="G5841" t="n">
        <v>171.84</v>
      </c>
      <c r="H5841" t="n">
        <v>177.2</v>
      </c>
      <c r="I5841" t="n">
        <v>217.99</v>
      </c>
      <c r="J5841" t="n">
        <v>34.97</v>
      </c>
      <c r="K5841" t="n">
        <v>84.7</v>
      </c>
      <c r="L5841" t="n">
        <v>42399.5</v>
      </c>
      <c r="M5841" t="n">
        <v>263.96</v>
      </c>
      <c r="N5841" t="n">
        <v>1756089.73</v>
      </c>
      <c r="O5841" t="n">
        <v>81.88</v>
      </c>
      <c r="P5841" t="n">
        <v>8.35</v>
      </c>
      <c r="Q5841" t="n">
        <v>108.36</v>
      </c>
      <c r="R5841" t="n">
        <v>275.609</v>
      </c>
      <c r="S5841" t="n">
        <v>297.202</v>
      </c>
      <c r="T5841" t="n">
        <v>470.382</v>
      </c>
    </row>
    <row r="5842">
      <c r="A5842" s="142" t="n">
        <v>44713</v>
      </c>
      <c r="B5842" t="n">
        <v>277.17</v>
      </c>
      <c r="C5842" t="n">
        <v>441.31</v>
      </c>
      <c r="D5842" t="n">
        <v>311.2</v>
      </c>
      <c r="E5842" t="n">
        <v>196.66</v>
      </c>
      <c r="F5842" t="n">
        <v>182.55</v>
      </c>
      <c r="G5842" t="n">
        <v>168.59</v>
      </c>
      <c r="H5842" t="n">
        <v>176.84</v>
      </c>
      <c r="I5842" t="n">
        <v>217.55</v>
      </c>
      <c r="J5842" t="n">
        <v>34.31</v>
      </c>
      <c r="K5842" t="n">
        <v>85.02</v>
      </c>
      <c r="L5842" t="n">
        <v>42733.92</v>
      </c>
      <c r="M5842" t="n">
        <v>265.12</v>
      </c>
      <c r="N5842" t="n">
        <v>1778328.06</v>
      </c>
      <c r="O5842" t="n">
        <v>82.59999999999999</v>
      </c>
      <c r="P5842" t="n">
        <v>8.41</v>
      </c>
      <c r="Q5842" t="n">
        <v>106.27</v>
      </c>
      <c r="R5842" t="n">
        <v>272.953</v>
      </c>
      <c r="S5842" t="n">
        <v>296.237</v>
      </c>
      <c r="T5842" t="n">
        <v>468.198</v>
      </c>
    </row>
    <row r="5843">
      <c r="A5843" s="142" t="n">
        <v>44714</v>
      </c>
      <c r="B5843" t="n">
        <v>277.96</v>
      </c>
      <c r="C5843" t="n">
        <v>442.56</v>
      </c>
      <c r="D5843" t="n">
        <v>312.09</v>
      </c>
      <c r="E5843" t="n">
        <v>197.22</v>
      </c>
      <c r="F5843" t="n">
        <v>183.07</v>
      </c>
      <c r="G5843" t="n">
        <v>168.36</v>
      </c>
      <c r="H5843" t="n">
        <v>175.03</v>
      </c>
      <c r="I5843" t="n">
        <v>215.32</v>
      </c>
      <c r="J5843" t="n">
        <v>35.37</v>
      </c>
      <c r="K5843" t="n">
        <v>88.73</v>
      </c>
      <c r="L5843" t="n">
        <v>42733.92</v>
      </c>
      <c r="M5843" t="n">
        <v>277.48</v>
      </c>
      <c r="N5843" t="n">
        <v>1853786.42</v>
      </c>
      <c r="O5843" t="n">
        <v>86.38</v>
      </c>
      <c r="P5843" t="n">
        <v>8.720000000000001</v>
      </c>
      <c r="Q5843" t="n">
        <v>109.37</v>
      </c>
      <c r="R5843" t="n">
        <v>274.5</v>
      </c>
      <c r="S5843" t="n">
        <v>298.813</v>
      </c>
      <c r="T5843" t="n">
        <v>463.308</v>
      </c>
    </row>
    <row r="5844">
      <c r="A5844" s="142" t="n">
        <v>44715</v>
      </c>
      <c r="B5844" t="n">
        <v>289.55</v>
      </c>
      <c r="C5844" t="n">
        <v>461</v>
      </c>
      <c r="D5844" t="n">
        <v>325.11</v>
      </c>
      <c r="E5844" t="n">
        <v>205.44</v>
      </c>
      <c r="F5844" t="n">
        <v>190.71</v>
      </c>
      <c r="G5844" t="n">
        <v>176.19</v>
      </c>
      <c r="H5844" t="n">
        <v>178.4</v>
      </c>
      <c r="I5844" t="n">
        <v>219.47</v>
      </c>
      <c r="J5844" t="n">
        <v>35.86</v>
      </c>
      <c r="K5844" t="n">
        <v>87.18000000000001</v>
      </c>
      <c r="L5844" t="n">
        <v>42733.92</v>
      </c>
      <c r="M5844" t="n">
        <v>272.33</v>
      </c>
      <c r="N5844" t="n">
        <v>1821961.02</v>
      </c>
      <c r="O5844" t="n">
        <v>84.77</v>
      </c>
      <c r="P5844" t="n">
        <v>8.609999999999999</v>
      </c>
      <c r="Q5844" t="n">
        <v>110.31</v>
      </c>
      <c r="R5844" t="n">
        <v>273.732</v>
      </c>
      <c r="S5844" t="n">
        <v>295.362</v>
      </c>
      <c r="T5844" t="n">
        <v>462.773</v>
      </c>
    </row>
    <row r="5845">
      <c r="A5845" s="142" t="n">
        <v>44718</v>
      </c>
      <c r="B5845" t="n">
        <v>289.55</v>
      </c>
      <c r="C5845" t="n">
        <v>461</v>
      </c>
      <c r="D5845" t="n">
        <v>325.11</v>
      </c>
      <c r="E5845" t="n">
        <v>205.44</v>
      </c>
      <c r="F5845" t="n">
        <v>190.71</v>
      </c>
      <c r="G5845" t="n">
        <v>176.19</v>
      </c>
      <c r="H5845" t="n">
        <v>178.4</v>
      </c>
      <c r="I5845" t="n">
        <v>219.47</v>
      </c>
      <c r="J5845" t="n">
        <v>35.86</v>
      </c>
      <c r="K5845" t="n">
        <v>87.18000000000001</v>
      </c>
      <c r="L5845" t="n">
        <v>42733.92</v>
      </c>
      <c r="M5845" t="n">
        <v>272.33</v>
      </c>
      <c r="N5845" t="n">
        <v>1821961.02</v>
      </c>
      <c r="O5845" t="n">
        <v>84.77</v>
      </c>
      <c r="P5845" t="n">
        <v>8.52</v>
      </c>
      <c r="Q5845" t="n">
        <v>110.31</v>
      </c>
      <c r="R5845" t="n">
        <v>276.175</v>
      </c>
      <c r="S5845" t="n">
        <v>296.762</v>
      </c>
      <c r="T5845" t="n">
        <v>467.493</v>
      </c>
    </row>
    <row r="5846">
      <c r="A5846" s="142" t="n">
        <v>44719</v>
      </c>
      <c r="B5846" t="n">
        <v>281.16</v>
      </c>
      <c r="C5846" t="n">
        <v>447.61</v>
      </c>
      <c r="D5846" t="n">
        <v>315.71</v>
      </c>
      <c r="E5846" t="n">
        <v>199.5</v>
      </c>
      <c r="F5846" t="n">
        <v>185.2</v>
      </c>
      <c r="G5846" t="n">
        <v>171.16</v>
      </c>
      <c r="H5846" t="n">
        <v>177.84</v>
      </c>
      <c r="I5846" t="n">
        <v>218.76</v>
      </c>
      <c r="J5846" t="n">
        <v>35.1</v>
      </c>
      <c r="K5846" t="n">
        <v>87.31</v>
      </c>
      <c r="L5846" t="n">
        <v>42850.26</v>
      </c>
      <c r="M5846" t="n">
        <v>268.6</v>
      </c>
      <c r="N5846" t="n">
        <v>1813259.77</v>
      </c>
      <c r="O5846" t="n">
        <v>84.04000000000001</v>
      </c>
      <c r="P5846" t="n">
        <v>8.539999999999999</v>
      </c>
      <c r="Q5846" t="n">
        <v>108</v>
      </c>
      <c r="R5846" t="n">
        <v>275.53</v>
      </c>
      <c r="S5846" t="n">
        <v>298.326</v>
      </c>
      <c r="T5846" t="n">
        <v>463.689</v>
      </c>
    </row>
    <row r="5847">
      <c r="A5847" s="142" t="n">
        <v>44720</v>
      </c>
      <c r="B5847" t="n">
        <v>281.39</v>
      </c>
      <c r="C5847" t="n">
        <v>447.97</v>
      </c>
      <c r="D5847" t="n">
        <v>315.96</v>
      </c>
      <c r="E5847" t="n">
        <v>199.66</v>
      </c>
      <c r="F5847" t="n">
        <v>185.35</v>
      </c>
      <c r="G5847" t="n">
        <v>171.06</v>
      </c>
      <c r="H5847" t="n">
        <v>178.36</v>
      </c>
      <c r="I5847" t="n">
        <v>219.4</v>
      </c>
      <c r="J5847" t="n">
        <v>34.69</v>
      </c>
      <c r="K5847" t="n">
        <v>86.81</v>
      </c>
      <c r="L5847" t="n">
        <v>42713.24</v>
      </c>
      <c r="M5847" t="n">
        <v>266.54</v>
      </c>
      <c r="N5847" t="n">
        <v>1806402.17</v>
      </c>
      <c r="O5847" t="n">
        <v>83.84999999999999</v>
      </c>
      <c r="P5847" t="n">
        <v>8.470000000000001</v>
      </c>
      <c r="Q5847" t="n">
        <v>106.59</v>
      </c>
      <c r="R5847" t="n">
        <v>274.001</v>
      </c>
      <c r="S5847" t="n">
        <v>295.945</v>
      </c>
      <c r="T5847" t="n">
        <v>468.16</v>
      </c>
    </row>
    <row r="5848">
      <c r="A5848" s="142" t="n">
        <v>44721</v>
      </c>
      <c r="B5848" t="n">
        <v>280.76</v>
      </c>
      <c r="C5848" t="n">
        <v>446.95</v>
      </c>
      <c r="D5848" t="n">
        <v>315.26</v>
      </c>
      <c r="E5848" t="n">
        <v>199.21</v>
      </c>
      <c r="F5848" t="n">
        <v>184.94</v>
      </c>
      <c r="G5848" t="n">
        <v>171.09</v>
      </c>
      <c r="H5848" t="n">
        <v>176.98</v>
      </c>
      <c r="I5848" t="n">
        <v>217.7</v>
      </c>
      <c r="J5848" t="n">
        <v>34.27</v>
      </c>
      <c r="K5848" t="n">
        <v>84.40000000000001</v>
      </c>
      <c r="L5848" t="n">
        <v>42143.41</v>
      </c>
      <c r="M5848" t="n">
        <v>258.15</v>
      </c>
      <c r="N5848" t="n">
        <v>1760123.73</v>
      </c>
      <c r="O5848" t="n">
        <v>81.19</v>
      </c>
      <c r="P5848" t="n">
        <v>8.24</v>
      </c>
      <c r="Q5848" t="n">
        <v>105.22</v>
      </c>
      <c r="R5848" t="n">
        <v>270.335</v>
      </c>
      <c r="S5848" t="n">
        <v>292.18</v>
      </c>
      <c r="T5848" t="n">
        <v>468.851</v>
      </c>
    </row>
    <row r="5849">
      <c r="A5849" s="142" t="n">
        <v>44722</v>
      </c>
      <c r="B5849" t="n">
        <v>272.66</v>
      </c>
      <c r="C5849" t="n">
        <v>434.06</v>
      </c>
      <c r="D5849" t="n">
        <v>306.17</v>
      </c>
      <c r="E5849" t="n">
        <v>193.47</v>
      </c>
      <c r="F5849" t="n">
        <v>179.61</v>
      </c>
      <c r="G5849" t="n">
        <v>164.9</v>
      </c>
      <c r="H5849" t="n">
        <v>173.18</v>
      </c>
      <c r="I5849" t="n">
        <v>213.03</v>
      </c>
      <c r="J5849" t="n">
        <v>34.01</v>
      </c>
      <c r="K5849" t="n">
        <v>86.98999999999999</v>
      </c>
      <c r="L5849" t="n">
        <v>42287.67</v>
      </c>
      <c r="M5849" t="n">
        <v>271.23</v>
      </c>
      <c r="N5849" t="n">
        <v>1836197.24</v>
      </c>
      <c r="O5849" t="n">
        <v>84.08</v>
      </c>
      <c r="P5849" t="n">
        <v>8.470000000000001</v>
      </c>
      <c r="Q5849" t="n">
        <v>104.44</v>
      </c>
      <c r="R5849" t="n">
        <v>263.275</v>
      </c>
      <c r="S5849" t="n">
        <v>287.428</v>
      </c>
      <c r="T5849" t="n">
        <v>468.677</v>
      </c>
    </row>
    <row r="5850">
      <c r="A5850" s="142" t="n">
        <v>44725</v>
      </c>
      <c r="B5850" t="n">
        <v>284.49</v>
      </c>
      <c r="C5850" t="n">
        <v>452.86</v>
      </c>
      <c r="D5850" t="n">
        <v>319.46</v>
      </c>
      <c r="E5850" t="n">
        <v>201.86</v>
      </c>
      <c r="F5850" t="n">
        <v>187.42</v>
      </c>
      <c r="G5850" t="n">
        <v>170.13</v>
      </c>
      <c r="H5850" t="n">
        <v>172.26</v>
      </c>
      <c r="I5850" t="n">
        <v>211.89</v>
      </c>
      <c r="J5850" t="n">
        <v>34.48</v>
      </c>
      <c r="K5850" t="n">
        <v>82.55</v>
      </c>
      <c r="L5850" t="n">
        <v>40688.84</v>
      </c>
      <c r="M5850" t="n">
        <v>256.99</v>
      </c>
      <c r="N5850" t="n">
        <v>1733912.73</v>
      </c>
      <c r="O5850" t="n">
        <v>79.11</v>
      </c>
      <c r="P5850" t="n">
        <v>8.01</v>
      </c>
      <c r="Q5850" t="n">
        <v>105.72</v>
      </c>
      <c r="R5850" t="n">
        <v>257.127</v>
      </c>
      <c r="S5850" t="n">
        <v>279.798</v>
      </c>
      <c r="T5850" t="n">
        <v>456.417</v>
      </c>
    </row>
    <row r="5851">
      <c r="A5851" s="142" t="n">
        <v>44726</v>
      </c>
      <c r="B5851" t="n">
        <v>268.25</v>
      </c>
      <c r="C5851" t="n">
        <v>427</v>
      </c>
      <c r="D5851" t="n">
        <v>301.23</v>
      </c>
      <c r="E5851" t="n">
        <v>190.34</v>
      </c>
      <c r="F5851" t="n">
        <v>176.72</v>
      </c>
      <c r="G5851" t="n">
        <v>158.76</v>
      </c>
      <c r="H5851" t="n">
        <v>165.48</v>
      </c>
      <c r="I5851" t="n">
        <v>203.55</v>
      </c>
      <c r="J5851" t="n">
        <v>33.28</v>
      </c>
      <c r="K5851" t="n">
        <v>80.8</v>
      </c>
      <c r="L5851" t="n">
        <v>40213.37</v>
      </c>
      <c r="M5851" t="n">
        <v>247.78</v>
      </c>
      <c r="N5851" t="n">
        <v>1689301.96</v>
      </c>
      <c r="O5851" t="n">
        <v>77.01000000000001</v>
      </c>
      <c r="P5851" t="n">
        <v>7.77</v>
      </c>
      <c r="Q5851" t="n">
        <v>102.23</v>
      </c>
      <c r="R5851" t="n">
        <v>253.983</v>
      </c>
      <c r="S5851" t="n">
        <v>278.351</v>
      </c>
      <c r="T5851" t="n">
        <v>457.591</v>
      </c>
    </row>
    <row r="5852">
      <c r="A5852" s="142" t="n">
        <v>44727</v>
      </c>
      <c r="B5852" t="n">
        <v>261.58</v>
      </c>
      <c r="C5852" t="n">
        <v>416.38</v>
      </c>
      <c r="D5852" t="n">
        <v>293.75</v>
      </c>
      <c r="E5852" t="n">
        <v>185.61</v>
      </c>
      <c r="F5852" t="n">
        <v>172.33</v>
      </c>
      <c r="G5852" t="n">
        <v>154.65</v>
      </c>
      <c r="H5852" t="n">
        <v>162.01</v>
      </c>
      <c r="I5852" t="n">
        <v>199.28</v>
      </c>
      <c r="J5852" t="n">
        <v>33.38</v>
      </c>
      <c r="K5852" t="n">
        <v>81.90000000000001</v>
      </c>
      <c r="L5852" t="n">
        <v>40818.63</v>
      </c>
      <c r="M5852" t="n">
        <v>250.6</v>
      </c>
      <c r="N5852" t="n">
        <v>1706481.84</v>
      </c>
      <c r="O5852" t="n">
        <v>77.59</v>
      </c>
      <c r="P5852" t="n">
        <v>7.88</v>
      </c>
      <c r="Q5852" t="n">
        <v>102.71</v>
      </c>
      <c r="R5852" t="n">
        <v>257.467</v>
      </c>
      <c r="S5852" t="n">
        <v>281.424</v>
      </c>
      <c r="T5852" t="n">
        <v>458.695</v>
      </c>
    </row>
    <row r="5853">
      <c r="A5853" s="142" t="n">
        <v>44728</v>
      </c>
      <c r="B5853" t="n">
        <v>264.44</v>
      </c>
      <c r="C5853" t="n">
        <v>420.92</v>
      </c>
      <c r="D5853" t="n">
        <v>296.96</v>
      </c>
      <c r="E5853" t="n">
        <v>187.64</v>
      </c>
      <c r="F5853" t="n">
        <v>174.22</v>
      </c>
      <c r="G5853" t="n">
        <v>156.34</v>
      </c>
      <c r="H5853" t="n">
        <v>163.06</v>
      </c>
      <c r="I5853" t="n">
        <v>200.57</v>
      </c>
      <c r="J5853" t="n">
        <v>32.97</v>
      </c>
      <c r="K5853" t="n">
        <v>81.73999999999999</v>
      </c>
      <c r="L5853" t="n">
        <v>41635.56</v>
      </c>
      <c r="M5853" t="n">
        <v>255.88</v>
      </c>
      <c r="N5853" t="n">
        <v>1704917.33</v>
      </c>
      <c r="O5853" t="n">
        <v>79.01000000000001</v>
      </c>
      <c r="P5853" t="n">
        <v>7.88</v>
      </c>
      <c r="Q5853" t="n">
        <v>101.54</v>
      </c>
      <c r="R5853" t="n">
        <v>251.293</v>
      </c>
      <c r="S5853" t="n">
        <v>272.414</v>
      </c>
      <c r="T5853" t="n">
        <v>449.801</v>
      </c>
    </row>
    <row r="5854">
      <c r="A5854" s="142" t="n">
        <v>44729</v>
      </c>
      <c r="B5854" t="n">
        <v>267.71</v>
      </c>
      <c r="C5854" t="n">
        <v>426.12</v>
      </c>
      <c r="D5854" t="n">
        <v>300.64</v>
      </c>
      <c r="E5854" t="n">
        <v>189.96</v>
      </c>
      <c r="F5854" t="n">
        <v>176.38</v>
      </c>
      <c r="G5854" t="n">
        <v>159.58</v>
      </c>
      <c r="H5854" t="n">
        <v>159.25</v>
      </c>
      <c r="I5854" t="n">
        <v>195.88</v>
      </c>
      <c r="J5854" t="n">
        <v>33.38</v>
      </c>
      <c r="K5854" t="n">
        <v>80.39</v>
      </c>
      <c r="L5854" t="n">
        <v>40931.01</v>
      </c>
      <c r="M5854" t="n">
        <v>248.4</v>
      </c>
      <c r="N5854" t="n">
        <v>1697490.49</v>
      </c>
      <c r="O5854" t="n">
        <v>77.95999999999999</v>
      </c>
      <c r="P5854" t="n">
        <v>7.76</v>
      </c>
      <c r="Q5854" t="n">
        <v>103.12</v>
      </c>
      <c r="R5854" t="n">
        <v>251.296</v>
      </c>
      <c r="S5854" t="n">
        <v>272.85</v>
      </c>
      <c r="T5854" t="n">
        <v>449.93</v>
      </c>
    </row>
    <row r="5855">
      <c r="A5855" s="142" t="n">
        <v>44732</v>
      </c>
      <c r="B5855" t="n">
        <v>266.82</v>
      </c>
      <c r="C5855" t="n">
        <v>424.68</v>
      </c>
      <c r="D5855" t="n">
        <v>299.65</v>
      </c>
      <c r="E5855" t="n">
        <v>189.33</v>
      </c>
      <c r="F5855" t="n">
        <v>175.8</v>
      </c>
      <c r="G5855" t="n">
        <v>158.46</v>
      </c>
      <c r="H5855" t="n">
        <v>158.38</v>
      </c>
      <c r="I5855" t="n">
        <v>194.8</v>
      </c>
      <c r="J5855" t="n">
        <v>32.9</v>
      </c>
      <c r="K5855" t="n">
        <v>79.61</v>
      </c>
      <c r="L5855" t="n">
        <v>40931.01</v>
      </c>
      <c r="M5855" t="n">
        <v>245.94</v>
      </c>
      <c r="N5855" t="n">
        <v>1680579.87</v>
      </c>
      <c r="O5855" t="n">
        <v>77.95999999999999</v>
      </c>
      <c r="P5855" t="n">
        <v>7.63</v>
      </c>
      <c r="Q5855" t="n">
        <v>103.12</v>
      </c>
      <c r="R5855" t="n">
        <v>253.816</v>
      </c>
      <c r="S5855" t="n">
        <v>271.563</v>
      </c>
      <c r="T5855" t="n">
        <v>444.775</v>
      </c>
    </row>
    <row r="5856">
      <c r="A5856" s="142" t="n">
        <v>44733</v>
      </c>
      <c r="B5856" t="n">
        <v>262.5</v>
      </c>
      <c r="C5856" t="n">
        <v>417.79</v>
      </c>
      <c r="D5856" t="n">
        <v>294.8</v>
      </c>
      <c r="E5856" t="n">
        <v>186.27</v>
      </c>
      <c r="F5856" t="n">
        <v>172.96</v>
      </c>
      <c r="G5856" t="n">
        <v>157.08</v>
      </c>
      <c r="H5856" t="n">
        <v>156.92</v>
      </c>
      <c r="I5856" t="n">
        <v>193.01</v>
      </c>
      <c r="J5856" t="n">
        <v>33.23</v>
      </c>
      <c r="K5856" t="n">
        <v>80.44</v>
      </c>
      <c r="L5856" t="n">
        <v>41357.45</v>
      </c>
      <c r="M5856" t="n">
        <v>248.8</v>
      </c>
      <c r="N5856" t="n">
        <v>1700308.52</v>
      </c>
      <c r="O5856" t="n">
        <v>78.61</v>
      </c>
      <c r="P5856" t="n">
        <v>7.69</v>
      </c>
      <c r="Q5856" t="n">
        <v>103.12</v>
      </c>
      <c r="R5856" t="n">
        <v>254.712</v>
      </c>
      <c r="S5856" t="n">
        <v>276.022</v>
      </c>
      <c r="T5856" t="n">
        <v>451.028</v>
      </c>
    </row>
    <row r="5857">
      <c r="A5857" s="142" t="n">
        <v>44734</v>
      </c>
      <c r="B5857" t="n">
        <v>264.86</v>
      </c>
      <c r="C5857" t="n">
        <v>421.55</v>
      </c>
      <c r="D5857" t="n">
        <v>297.46</v>
      </c>
      <c r="E5857" t="n">
        <v>187.95</v>
      </c>
      <c r="F5857" t="n">
        <v>174.52</v>
      </c>
      <c r="G5857" t="n">
        <v>158.92</v>
      </c>
      <c r="H5857" t="n">
        <v>159.01</v>
      </c>
      <c r="I5857" t="n">
        <v>195.58</v>
      </c>
      <c r="J5857" t="n">
        <v>33.41</v>
      </c>
      <c r="K5857" t="n">
        <v>78.34999999999999</v>
      </c>
      <c r="L5857" t="n">
        <v>40977.79</v>
      </c>
      <c r="M5857" t="n">
        <v>244.66</v>
      </c>
      <c r="N5857" t="n">
        <v>1666020.99</v>
      </c>
      <c r="O5857" t="n">
        <v>77.43000000000001</v>
      </c>
      <c r="P5857" t="n">
        <v>7.49</v>
      </c>
      <c r="Q5857" t="n">
        <v>103.12</v>
      </c>
      <c r="R5857" t="n">
        <v>252.95</v>
      </c>
      <c r="S5857" t="n">
        <v>273.866</v>
      </c>
      <c r="T5857" t="n">
        <v>439.454</v>
      </c>
    </row>
    <row r="5858">
      <c r="A5858" s="142" t="n">
        <v>44735</v>
      </c>
      <c r="B5858" t="n">
        <v>264.86</v>
      </c>
      <c r="C5858" t="n">
        <v>421.55</v>
      </c>
      <c r="D5858" t="n">
        <v>297.46</v>
      </c>
      <c r="E5858" t="n">
        <v>187.95</v>
      </c>
      <c r="F5858" t="n">
        <v>174.52</v>
      </c>
      <c r="G5858" t="n">
        <v>158.92</v>
      </c>
      <c r="H5858" t="n">
        <v>159.01</v>
      </c>
      <c r="I5858" t="n">
        <v>195.58</v>
      </c>
      <c r="J5858" t="n">
        <v>33.41</v>
      </c>
      <c r="K5858" t="n">
        <v>75.06</v>
      </c>
      <c r="L5858" t="n">
        <v>40465.53</v>
      </c>
      <c r="M5858" t="n">
        <v>236.63</v>
      </c>
      <c r="N5858" t="n">
        <v>1607078.25</v>
      </c>
      <c r="O5858" t="n">
        <v>74.48</v>
      </c>
      <c r="P5858" t="n">
        <v>7.19</v>
      </c>
      <c r="Q5858" t="n">
        <v>103.12</v>
      </c>
      <c r="R5858" t="n">
        <v>250.886</v>
      </c>
      <c r="S5858" t="n">
        <v>276.855</v>
      </c>
      <c r="T5858" t="n">
        <v>443.371</v>
      </c>
    </row>
    <row r="5859">
      <c r="A5859" s="142" t="n">
        <v>44736</v>
      </c>
      <c r="B5859" t="n">
        <v>248.79</v>
      </c>
      <c r="C5859" t="n">
        <v>395.96</v>
      </c>
      <c r="D5859" t="n">
        <v>279.42</v>
      </c>
      <c r="E5859" t="n">
        <v>176.55</v>
      </c>
      <c r="F5859" t="n">
        <v>163.94</v>
      </c>
      <c r="G5859" t="n">
        <v>148.77</v>
      </c>
      <c r="H5859" t="n">
        <v>149.68</v>
      </c>
      <c r="I5859" t="n">
        <v>184.09</v>
      </c>
      <c r="J5859" t="n">
        <v>31.42</v>
      </c>
      <c r="K5859" t="n">
        <v>76.04000000000001</v>
      </c>
      <c r="L5859" t="n">
        <v>40633.31</v>
      </c>
      <c r="M5859" t="n">
        <v>239.78</v>
      </c>
      <c r="N5859" t="n">
        <v>1639612.85</v>
      </c>
      <c r="O5859" t="n">
        <v>76.23999999999999</v>
      </c>
      <c r="P5859" t="n">
        <v>7.37</v>
      </c>
      <c r="Q5859" t="n">
        <v>103.12</v>
      </c>
      <c r="R5859" t="n">
        <v>257.587</v>
      </c>
      <c r="S5859" t="n">
        <v>283.7</v>
      </c>
      <c r="T5859" t="n">
        <v>449.767</v>
      </c>
    </row>
    <row r="5860">
      <c r="A5860" s="142" t="n">
        <v>44739</v>
      </c>
      <c r="B5860" t="n">
        <v>254.48</v>
      </c>
      <c r="C5860" t="n">
        <v>404.99</v>
      </c>
      <c r="D5860" t="n">
        <v>285.82</v>
      </c>
      <c r="E5860" t="n">
        <v>180.59</v>
      </c>
      <c r="F5860" t="n">
        <v>167.7</v>
      </c>
      <c r="G5860" t="n">
        <v>152.41</v>
      </c>
      <c r="H5860" t="n">
        <v>152.31</v>
      </c>
      <c r="I5860" t="n">
        <v>187.32</v>
      </c>
      <c r="J5860" t="n">
        <v>32</v>
      </c>
      <c r="K5860" t="n">
        <v>76.87</v>
      </c>
      <c r="L5860" t="n">
        <v>40586.57</v>
      </c>
      <c r="M5860" t="n">
        <v>241.82</v>
      </c>
      <c r="N5860" t="n">
        <v>1636591.59</v>
      </c>
      <c r="O5860" t="n">
        <v>75.93000000000001</v>
      </c>
      <c r="P5860" t="n">
        <v>7.33</v>
      </c>
      <c r="Q5860" t="n">
        <v>103.12</v>
      </c>
      <c r="R5860" t="n">
        <v>258.929</v>
      </c>
      <c r="S5860" t="n">
        <v>283.177</v>
      </c>
      <c r="T5860" t="n">
        <v>454.883</v>
      </c>
    </row>
    <row r="5861">
      <c r="A5861" s="142" t="n">
        <v>44740</v>
      </c>
      <c r="B5861" t="n">
        <v>253.1</v>
      </c>
      <c r="C5861" t="n">
        <v>402.78</v>
      </c>
      <c r="D5861" t="n">
        <v>284.27</v>
      </c>
      <c r="E5861" t="n">
        <v>179.61</v>
      </c>
      <c r="F5861" t="n">
        <v>166.8</v>
      </c>
      <c r="G5861" t="n">
        <v>152.35</v>
      </c>
      <c r="H5861" t="n">
        <v>153.48</v>
      </c>
      <c r="I5861" t="n">
        <v>188.77</v>
      </c>
      <c r="J5861" t="n">
        <v>32.18</v>
      </c>
      <c r="K5861" t="n">
        <v>75.66</v>
      </c>
      <c r="L5861" t="n">
        <v>40490.82</v>
      </c>
      <c r="M5861" t="n">
        <v>234.84</v>
      </c>
      <c r="N5861" t="n">
        <v>1601576.71</v>
      </c>
      <c r="O5861" t="n">
        <v>74</v>
      </c>
      <c r="P5861" t="n">
        <v>7.22</v>
      </c>
      <c r="Q5861" t="n">
        <v>103.12</v>
      </c>
      <c r="R5861" t="n">
        <v>259.626</v>
      </c>
      <c r="S5861" t="n">
        <v>281.758</v>
      </c>
      <c r="T5861" t="n">
        <v>459.677</v>
      </c>
    </row>
    <row r="5862">
      <c r="A5862" s="142" t="n">
        <v>44741</v>
      </c>
      <c r="B5862" t="n">
        <v>248.85</v>
      </c>
      <c r="C5862" t="n">
        <v>396.02</v>
      </c>
      <c r="D5862" t="n">
        <v>279.51</v>
      </c>
      <c r="E5862" t="n">
        <v>176.6</v>
      </c>
      <c r="F5862" t="n">
        <v>164</v>
      </c>
      <c r="G5862" t="n">
        <v>148.62</v>
      </c>
      <c r="H5862" t="n">
        <v>153.42</v>
      </c>
      <c r="I5862" t="n">
        <v>188.69</v>
      </c>
      <c r="J5862" t="n">
        <v>31.53</v>
      </c>
      <c r="K5862" t="n">
        <v>74.47</v>
      </c>
      <c r="L5862" t="n">
        <v>40832.21</v>
      </c>
      <c r="M5862" t="n">
        <v>229.85</v>
      </c>
      <c r="N5862" t="n">
        <v>1584685.36</v>
      </c>
      <c r="O5862" t="n">
        <v>72.90000000000001</v>
      </c>
      <c r="P5862" t="n">
        <v>7.13</v>
      </c>
      <c r="Q5862" t="n">
        <v>103.12</v>
      </c>
      <c r="R5862" t="n">
        <v>258.198</v>
      </c>
      <c r="S5862" t="n">
        <v>281.333</v>
      </c>
      <c r="T5862" t="n">
        <v>454.453</v>
      </c>
    </row>
    <row r="5863">
      <c r="A5863" s="142" t="n">
        <v>44742</v>
      </c>
      <c r="B5863" t="n">
        <v>244.09</v>
      </c>
      <c r="C5863" t="n">
        <v>388.43</v>
      </c>
      <c r="D5863" t="n">
        <v>274.16</v>
      </c>
      <c r="E5863" t="n">
        <v>173.22</v>
      </c>
      <c r="F5863" t="n">
        <v>160.86</v>
      </c>
      <c r="G5863" t="n">
        <v>145.27</v>
      </c>
      <c r="H5863" t="n">
        <v>150.31</v>
      </c>
      <c r="I5863" t="n">
        <v>184.86</v>
      </c>
      <c r="J5863" t="n">
        <v>30.97</v>
      </c>
      <c r="K5863" t="n">
        <v>72.67</v>
      </c>
      <c r="L5863" t="n">
        <v>40314</v>
      </c>
      <c r="M5863" t="n">
        <v>224.61</v>
      </c>
      <c r="N5863" t="n">
        <v>1527525.18</v>
      </c>
      <c r="O5863" t="n">
        <v>69.97</v>
      </c>
      <c r="P5863" t="n">
        <v>6.95</v>
      </c>
      <c r="Q5863" t="n">
        <v>103.12</v>
      </c>
      <c r="R5863" t="n">
        <v>254.318</v>
      </c>
      <c r="S5863" t="n">
        <v>278.865</v>
      </c>
      <c r="T5863" t="n">
        <v>449.962</v>
      </c>
    </row>
    <row r="5864">
      <c r="A5864" s="142" t="n">
        <v>44743</v>
      </c>
      <c r="B5864" t="n">
        <v>235.51</v>
      </c>
      <c r="C5864" t="n">
        <v>374.77</v>
      </c>
      <c r="D5864" t="n">
        <v>264.53</v>
      </c>
      <c r="E5864" t="n">
        <v>167.13</v>
      </c>
      <c r="F5864" t="n">
        <v>155.21</v>
      </c>
      <c r="G5864" t="n">
        <v>139.85</v>
      </c>
      <c r="H5864" t="n">
        <v>145.95</v>
      </c>
      <c r="I5864" t="n">
        <v>179.5</v>
      </c>
      <c r="J5864" t="n">
        <v>30.15</v>
      </c>
      <c r="K5864" t="n">
        <v>72.56</v>
      </c>
      <c r="L5864" t="n">
        <v>39844.81</v>
      </c>
      <c r="M5864" t="n">
        <v>224.16</v>
      </c>
      <c r="N5864" t="n">
        <v>1533729.43</v>
      </c>
      <c r="O5864" t="n">
        <v>69.97</v>
      </c>
      <c r="P5864" t="n">
        <v>6.98</v>
      </c>
      <c r="Q5864" t="n">
        <v>103.12</v>
      </c>
      <c r="R5864" t="n">
        <v>254.323</v>
      </c>
      <c r="S5864" t="n">
        <v>281.642</v>
      </c>
      <c r="T5864" t="n">
        <v>449.173</v>
      </c>
    </row>
    <row r="5865">
      <c r="A5865" s="142" t="n">
        <v>44746</v>
      </c>
      <c r="B5865" t="n">
        <v>238.74</v>
      </c>
      <c r="C5865" t="n">
        <v>379.89</v>
      </c>
      <c r="D5865" t="n">
        <v>268.16</v>
      </c>
      <c r="E5865" t="n">
        <v>169.42</v>
      </c>
      <c r="F5865" t="n">
        <v>157.35</v>
      </c>
      <c r="G5865" t="n">
        <v>140.92</v>
      </c>
      <c r="H5865" t="n">
        <v>144.9</v>
      </c>
      <c r="I5865" t="n">
        <v>178.2</v>
      </c>
      <c r="J5865" t="n">
        <v>31.13</v>
      </c>
      <c r="K5865" t="n">
        <v>73.72</v>
      </c>
      <c r="L5865" t="n">
        <v>39844.81</v>
      </c>
      <c r="M5865" t="n">
        <v>229.71</v>
      </c>
      <c r="N5865" t="n">
        <v>1577055.66</v>
      </c>
      <c r="O5865" t="n">
        <v>69.97</v>
      </c>
      <c r="P5865" t="n">
        <v>7.12</v>
      </c>
      <c r="Q5865" t="n">
        <v>103.12</v>
      </c>
      <c r="R5865" t="n">
        <v>255.902</v>
      </c>
      <c r="S5865" t="n">
        <v>281.572</v>
      </c>
      <c r="T5865" t="n">
        <v>448.22</v>
      </c>
    </row>
    <row r="5866">
      <c r="A5866" s="142" t="n">
        <v>44747</v>
      </c>
      <c r="B5866" t="n">
        <v>242.97</v>
      </c>
      <c r="C5866" t="n">
        <v>386.62</v>
      </c>
      <c r="D5866" t="n">
        <v>272.93</v>
      </c>
      <c r="E5866" t="n">
        <v>172.43</v>
      </c>
      <c r="F5866" t="n">
        <v>160.15</v>
      </c>
      <c r="G5866" t="n">
        <v>143.88</v>
      </c>
      <c r="H5866" t="n">
        <v>146.32</v>
      </c>
      <c r="I5866" t="n">
        <v>179.95</v>
      </c>
      <c r="J5866" t="n">
        <v>30.58</v>
      </c>
      <c r="K5866" t="n">
        <v>71.56999999999999</v>
      </c>
      <c r="L5866" t="n">
        <v>39009.35</v>
      </c>
      <c r="M5866" t="n">
        <v>218.87</v>
      </c>
      <c r="N5866" t="n">
        <v>1513209.68</v>
      </c>
      <c r="O5866" t="n">
        <v>68.18000000000001</v>
      </c>
      <c r="P5866" t="n">
        <v>6.87</v>
      </c>
      <c r="Q5866" t="n">
        <v>103.12</v>
      </c>
      <c r="R5866" t="n">
        <v>250.55</v>
      </c>
      <c r="S5866" t="n">
        <v>285.196</v>
      </c>
      <c r="T5866" t="n">
        <v>455.71</v>
      </c>
    </row>
    <row r="5867">
      <c r="A5867" s="142" t="n">
        <v>44748</v>
      </c>
      <c r="B5867" t="n">
        <v>235.56</v>
      </c>
      <c r="C5867" t="n">
        <v>374.82</v>
      </c>
      <c r="D5867" t="n">
        <v>264.61</v>
      </c>
      <c r="E5867" t="n">
        <v>167.18</v>
      </c>
      <c r="F5867" t="n">
        <v>155.27</v>
      </c>
      <c r="G5867" t="n">
        <v>137.06</v>
      </c>
      <c r="H5867" t="n">
        <v>142.03</v>
      </c>
      <c r="I5867" t="n">
        <v>174.66</v>
      </c>
      <c r="J5867" t="n">
        <v>30.25</v>
      </c>
      <c r="K5867" t="n">
        <v>71.3</v>
      </c>
      <c r="L5867" t="n">
        <v>38605.53</v>
      </c>
      <c r="M5867" t="n">
        <v>216.44</v>
      </c>
      <c r="N5867" t="n">
        <v>1508856.41</v>
      </c>
      <c r="O5867" t="n">
        <v>67.59</v>
      </c>
      <c r="P5867" t="n">
        <v>6.82</v>
      </c>
      <c r="Q5867" t="n">
        <v>103.12</v>
      </c>
      <c r="R5867" t="n">
        <v>254.637</v>
      </c>
      <c r="S5867" t="n">
        <v>286.908</v>
      </c>
      <c r="T5867" t="n">
        <v>453.166</v>
      </c>
    </row>
    <row r="5868">
      <c r="A5868" s="142" t="n">
        <v>44749</v>
      </c>
      <c r="B5868" t="n">
        <v>232.61</v>
      </c>
      <c r="C5868" t="n">
        <v>370.11</v>
      </c>
      <c r="D5868" t="n">
        <v>261.29</v>
      </c>
      <c r="E5868" t="n">
        <v>165.08</v>
      </c>
      <c r="F5868" t="n">
        <v>153.32</v>
      </c>
      <c r="G5868" t="n">
        <v>134.7</v>
      </c>
      <c r="H5868" t="n">
        <v>140.49</v>
      </c>
      <c r="I5868" t="n">
        <v>172.77</v>
      </c>
      <c r="J5868" t="n">
        <v>30.71</v>
      </c>
      <c r="K5868" t="n">
        <v>72.81999999999999</v>
      </c>
      <c r="L5868" t="n">
        <v>39298.41</v>
      </c>
      <c r="M5868" t="n">
        <v>218.63</v>
      </c>
      <c r="N5868" t="n">
        <v>1539435.23</v>
      </c>
      <c r="O5868" t="n">
        <v>68.69</v>
      </c>
      <c r="P5868" t="n">
        <v>6.92</v>
      </c>
      <c r="Q5868" t="n">
        <v>103.12</v>
      </c>
      <c r="R5868" t="n">
        <v>259.392</v>
      </c>
      <c r="S5868" t="n">
        <v>292.162</v>
      </c>
      <c r="T5868" t="n">
        <v>460.792</v>
      </c>
    </row>
    <row r="5869">
      <c r="A5869" s="142" t="n">
        <v>44750</v>
      </c>
      <c r="B5869" t="n">
        <v>237.21</v>
      </c>
      <c r="C5869" t="n">
        <v>377.44</v>
      </c>
      <c r="D5869" t="n">
        <v>266.47</v>
      </c>
      <c r="E5869" t="n">
        <v>168.35</v>
      </c>
      <c r="F5869" t="n">
        <v>156.36</v>
      </c>
      <c r="G5869" t="n">
        <v>137.05</v>
      </c>
      <c r="H5869" t="n">
        <v>145.52</v>
      </c>
      <c r="I5869" t="n">
        <v>178.96</v>
      </c>
      <c r="J5869" t="n">
        <v>30.26</v>
      </c>
      <c r="K5869" t="n">
        <v>72.25</v>
      </c>
      <c r="L5869" t="n">
        <v>40175.47</v>
      </c>
      <c r="M5869" t="n">
        <v>217.92</v>
      </c>
      <c r="N5869" t="n">
        <v>1527435.75</v>
      </c>
      <c r="O5869" t="n">
        <v>68.52</v>
      </c>
      <c r="P5869" t="n">
        <v>6.91</v>
      </c>
      <c r="Q5869" t="n">
        <v>103.12</v>
      </c>
      <c r="R5869" t="n">
        <v>260.751</v>
      </c>
      <c r="S5869" t="n">
        <v>292.408</v>
      </c>
      <c r="T5869" t="n">
        <v>463.112</v>
      </c>
    </row>
    <row r="5870">
      <c r="A5870" s="142" t="n">
        <v>44753</v>
      </c>
      <c r="B5870" t="n">
        <v>237.34</v>
      </c>
      <c r="C5870" t="n">
        <v>377.61</v>
      </c>
      <c r="D5870" t="n">
        <v>266.62</v>
      </c>
      <c r="E5870" t="n">
        <v>168.44</v>
      </c>
      <c r="F5870" t="n">
        <v>156.46</v>
      </c>
      <c r="G5870" t="n">
        <v>137.17</v>
      </c>
      <c r="H5870" t="n">
        <v>145.63</v>
      </c>
      <c r="I5870" t="n">
        <v>179.09</v>
      </c>
      <c r="J5870" t="n">
        <v>30.48</v>
      </c>
      <c r="K5870" t="n">
        <v>71</v>
      </c>
      <c r="L5870" t="n">
        <v>39884.25</v>
      </c>
      <c r="M5870" t="n">
        <v>215.57</v>
      </c>
      <c r="N5870" t="n">
        <v>1520484.12</v>
      </c>
      <c r="O5870" t="n">
        <v>67.55</v>
      </c>
      <c r="P5870" t="n">
        <v>6.83</v>
      </c>
      <c r="Q5870" t="n">
        <v>103.12</v>
      </c>
      <c r="R5870" t="n">
        <v>259.507</v>
      </c>
      <c r="S5870" t="n">
        <v>291.261</v>
      </c>
      <c r="T5870" t="n">
        <v>458.679</v>
      </c>
    </row>
    <row r="5871">
      <c r="A5871" s="142" t="n">
        <v>44754</v>
      </c>
      <c r="B5871" t="n">
        <v>235.05</v>
      </c>
      <c r="C5871" t="n">
        <v>373.97</v>
      </c>
      <c r="D5871" t="n">
        <v>264.06</v>
      </c>
      <c r="E5871" t="n">
        <v>166.82</v>
      </c>
      <c r="F5871" t="n">
        <v>154.95</v>
      </c>
      <c r="G5871" t="n">
        <v>134.65</v>
      </c>
      <c r="H5871" t="n">
        <v>143.46</v>
      </c>
      <c r="I5871" t="n">
        <v>176.42</v>
      </c>
      <c r="J5871" t="n">
        <v>29.9</v>
      </c>
      <c r="K5871" t="n">
        <v>69.53</v>
      </c>
      <c r="L5871" t="n">
        <v>38828.05</v>
      </c>
      <c r="M5871" t="n">
        <v>212.67</v>
      </c>
      <c r="N5871" t="n">
        <v>1494218.13</v>
      </c>
      <c r="O5871" t="n">
        <v>66.39</v>
      </c>
      <c r="P5871" t="n">
        <v>6.7</v>
      </c>
      <c r="Q5871" t="n">
        <v>94.26000000000001</v>
      </c>
      <c r="R5871" t="n">
        <v>260.776</v>
      </c>
      <c r="S5871" t="n">
        <v>289.959</v>
      </c>
      <c r="T5871" t="n">
        <v>453.835</v>
      </c>
    </row>
    <row r="5872">
      <c r="A5872" s="142" t="n">
        <v>44755</v>
      </c>
      <c r="B5872" t="n">
        <v>233.62</v>
      </c>
      <c r="C5872" t="n">
        <v>371.69</v>
      </c>
      <c r="D5872" t="n">
        <v>262.45</v>
      </c>
      <c r="E5872" t="n">
        <v>165.81</v>
      </c>
      <c r="F5872" t="n">
        <v>154.02</v>
      </c>
      <c r="G5872" t="n">
        <v>133.38</v>
      </c>
      <c r="H5872" t="n">
        <v>142.34</v>
      </c>
      <c r="I5872" t="n">
        <v>175.03</v>
      </c>
      <c r="J5872" t="n">
        <v>29.92</v>
      </c>
      <c r="K5872" t="n">
        <v>70.42</v>
      </c>
      <c r="L5872" t="n">
        <v>38924.62</v>
      </c>
      <c r="M5872" t="n">
        <v>218.14</v>
      </c>
      <c r="N5872" t="n">
        <v>1524352.54</v>
      </c>
      <c r="O5872" t="n">
        <v>67.89</v>
      </c>
      <c r="P5872" t="n">
        <v>6.8</v>
      </c>
      <c r="Q5872" t="n">
        <v>94.34</v>
      </c>
      <c r="R5872" t="n">
        <v>258.154</v>
      </c>
      <c r="S5872" t="n">
        <v>287.398</v>
      </c>
      <c r="T5872" t="n">
        <v>452.642</v>
      </c>
    </row>
    <row r="5873">
      <c r="A5873" s="142" t="n">
        <v>44756</v>
      </c>
      <c r="B5873" t="n">
        <v>239.05</v>
      </c>
      <c r="C5873" t="n">
        <v>380.32</v>
      </c>
      <c r="D5873" t="n">
        <v>268.55</v>
      </c>
      <c r="E5873" t="n">
        <v>169.66</v>
      </c>
      <c r="F5873" t="n">
        <v>157.6</v>
      </c>
      <c r="G5873" t="n">
        <v>137.3</v>
      </c>
      <c r="H5873" t="n">
        <v>142.28</v>
      </c>
      <c r="I5873" t="n">
        <v>174.97</v>
      </c>
      <c r="J5873" t="n">
        <v>28.91</v>
      </c>
      <c r="K5873" t="n">
        <v>70.42</v>
      </c>
      <c r="L5873" t="n">
        <v>38924.62</v>
      </c>
      <c r="M5873" t="n">
        <v>218.14</v>
      </c>
      <c r="N5873" t="n">
        <v>1524352.54</v>
      </c>
      <c r="O5873" t="n">
        <v>67.89</v>
      </c>
      <c r="P5873" t="n">
        <v>6.61</v>
      </c>
      <c r="Q5873" t="n">
        <v>91.06999999999999</v>
      </c>
      <c r="R5873" t="n">
        <v>254.271</v>
      </c>
      <c r="S5873" t="n">
        <v>288.099</v>
      </c>
      <c r="T5873" t="n">
        <v>455.55</v>
      </c>
    </row>
    <row r="5874">
      <c r="A5874" s="142" t="n">
        <v>44757</v>
      </c>
      <c r="B5874" t="n">
        <v>232.13</v>
      </c>
      <c r="C5874" t="n">
        <v>369.3</v>
      </c>
      <c r="D5874" t="n">
        <v>260.78</v>
      </c>
      <c r="E5874" t="n">
        <v>164.75</v>
      </c>
      <c r="F5874" t="n">
        <v>153.04</v>
      </c>
      <c r="G5874" t="n">
        <v>131.83</v>
      </c>
      <c r="H5874" t="n">
        <v>138.79</v>
      </c>
      <c r="I5874" t="n">
        <v>170.67</v>
      </c>
      <c r="J5874" t="n">
        <v>28.82</v>
      </c>
      <c r="K5874" t="n">
        <v>67.04000000000001</v>
      </c>
      <c r="L5874" t="n">
        <v>37733.29</v>
      </c>
      <c r="M5874" t="n">
        <v>207.9</v>
      </c>
      <c r="N5874" t="n">
        <v>1448992.2</v>
      </c>
      <c r="O5874" t="n">
        <v>64.27</v>
      </c>
      <c r="P5874" t="n">
        <v>6.55</v>
      </c>
      <c r="Q5874" t="n">
        <v>90.47</v>
      </c>
      <c r="R5874" t="n">
        <v>258.729</v>
      </c>
      <c r="S5874" t="n">
        <v>290.399</v>
      </c>
      <c r="T5874" t="n">
        <v>450.182</v>
      </c>
    </row>
    <row r="5875">
      <c r="A5875" s="142" t="n">
        <v>44760</v>
      </c>
      <c r="B5875" t="n">
        <v>229.27</v>
      </c>
      <c r="C5875" t="n">
        <v>364.73</v>
      </c>
      <c r="D5875" t="n">
        <v>257.58</v>
      </c>
      <c r="E5875" t="n">
        <v>162.72</v>
      </c>
      <c r="F5875" t="n">
        <v>151.16</v>
      </c>
      <c r="G5875" t="n">
        <v>131.3</v>
      </c>
      <c r="H5875" t="n">
        <v>138.58</v>
      </c>
      <c r="I5875" t="n">
        <v>170.4</v>
      </c>
      <c r="J5875" t="n">
        <v>29.31</v>
      </c>
      <c r="K5875" t="n">
        <v>67.95999999999999</v>
      </c>
      <c r="L5875" t="n">
        <v>38202.31</v>
      </c>
      <c r="M5875" t="n">
        <v>209.68</v>
      </c>
      <c r="N5875" t="n">
        <v>1460705.26</v>
      </c>
      <c r="O5875" t="n">
        <v>65.16</v>
      </c>
      <c r="P5875" t="n">
        <v>6.58</v>
      </c>
      <c r="Q5875" t="n">
        <v>91.89</v>
      </c>
      <c r="R5875" t="n">
        <v>261.107</v>
      </c>
      <c r="S5875" t="n">
        <v>287.6325</v>
      </c>
      <c r="T5875" t="n">
        <v>453.711</v>
      </c>
    </row>
    <row r="5876">
      <c r="A5876" s="142" t="n">
        <v>44761</v>
      </c>
      <c r="B5876" t="n">
        <v>230.4</v>
      </c>
      <c r="C5876" t="n">
        <v>366.52</v>
      </c>
      <c r="D5876" t="n">
        <v>258.85</v>
      </c>
      <c r="E5876" t="n">
        <v>163.52</v>
      </c>
      <c r="F5876" t="n">
        <v>151.91</v>
      </c>
      <c r="G5876" t="n">
        <v>133.46</v>
      </c>
      <c r="H5876" t="n">
        <v>140.59</v>
      </c>
      <c r="I5876" t="n">
        <v>172.88</v>
      </c>
      <c r="J5876" t="n">
        <v>28.99</v>
      </c>
      <c r="K5876" t="n">
        <v>67.98999999999999</v>
      </c>
      <c r="L5876" t="n">
        <v>38193.49</v>
      </c>
      <c r="M5876" t="n">
        <v>210.5</v>
      </c>
      <c r="N5876" t="n">
        <v>1470762.19</v>
      </c>
      <c r="O5876" t="n">
        <v>65.65000000000001</v>
      </c>
      <c r="P5876" t="n">
        <v>6.65</v>
      </c>
      <c r="Q5876" t="n">
        <v>90.29000000000001</v>
      </c>
      <c r="R5876" t="n">
        <v>264.697</v>
      </c>
      <c r="S5876" t="n">
        <v>292.15</v>
      </c>
      <c r="T5876" t="n">
        <v>451.171</v>
      </c>
    </row>
    <row r="5877">
      <c r="A5877" s="142" t="n">
        <v>44762</v>
      </c>
      <c r="B5877" t="n">
        <v>232.24</v>
      </c>
      <c r="C5877" t="n">
        <v>369.44</v>
      </c>
      <c r="D5877" t="n">
        <v>260.92</v>
      </c>
      <c r="E5877" t="n">
        <v>164.83</v>
      </c>
      <c r="F5877" t="n">
        <v>153.12</v>
      </c>
      <c r="G5877" t="n">
        <v>135.22</v>
      </c>
      <c r="H5877" t="n">
        <v>142.53</v>
      </c>
      <c r="I5877" t="n">
        <v>175.26</v>
      </c>
      <c r="J5877" t="n">
        <v>28.98</v>
      </c>
      <c r="K5877" t="n">
        <v>67.20999999999999</v>
      </c>
      <c r="L5877" t="n">
        <v>38003.41</v>
      </c>
      <c r="M5877" t="n">
        <v>206.78</v>
      </c>
      <c r="N5877" t="n">
        <v>1443857.64</v>
      </c>
      <c r="O5877" t="n">
        <v>63.82</v>
      </c>
      <c r="P5877" t="n">
        <v>6.56</v>
      </c>
      <c r="Q5877" t="n">
        <v>90.2</v>
      </c>
      <c r="R5877" t="n">
        <v>264.015</v>
      </c>
      <c r="S5877" t="n">
        <v>294.922</v>
      </c>
      <c r="T5877" t="n">
        <v>455.811</v>
      </c>
    </row>
    <row r="5878">
      <c r="A5878" s="142" t="n">
        <v>44763</v>
      </c>
      <c r="B5878" t="n">
        <v>228.76</v>
      </c>
      <c r="C5878" t="n">
        <v>363.9</v>
      </c>
      <c r="D5878" t="n">
        <v>257.01</v>
      </c>
      <c r="E5878" t="n">
        <v>162.36</v>
      </c>
      <c r="F5878" t="n">
        <v>150.83</v>
      </c>
      <c r="G5878" t="n">
        <v>132.73</v>
      </c>
      <c r="H5878" t="n">
        <v>143.12</v>
      </c>
      <c r="I5878" t="n">
        <v>175.98</v>
      </c>
      <c r="J5878" t="n">
        <v>28.86</v>
      </c>
      <c r="K5878" t="n">
        <v>67.72</v>
      </c>
      <c r="L5878" t="n">
        <v>38310.78</v>
      </c>
      <c r="M5878" t="n">
        <v>209.76</v>
      </c>
      <c r="N5878" t="n">
        <v>1464309.24</v>
      </c>
      <c r="O5878" t="n">
        <v>64.58</v>
      </c>
      <c r="P5878" t="n">
        <v>6.66</v>
      </c>
      <c r="Q5878" t="n">
        <v>89.87</v>
      </c>
      <c r="R5878" t="n">
        <v>265.088</v>
      </c>
      <c r="S5878" t="n">
        <v>297.644</v>
      </c>
      <c r="T5878" t="n">
        <v>458.689</v>
      </c>
    </row>
    <row r="5879">
      <c r="A5879" s="142" t="n">
        <v>44764</v>
      </c>
      <c r="B5879" t="n">
        <v>232.5</v>
      </c>
      <c r="C5879" t="n">
        <v>369.85</v>
      </c>
      <c r="D5879" t="n">
        <v>261.23</v>
      </c>
      <c r="E5879" t="n">
        <v>165.02</v>
      </c>
      <c r="F5879" t="n">
        <v>153.31</v>
      </c>
      <c r="G5879" t="n">
        <v>134.64</v>
      </c>
      <c r="H5879" t="n">
        <v>144.26</v>
      </c>
      <c r="I5879" t="n">
        <v>177.38</v>
      </c>
      <c r="J5879" t="n">
        <v>29.55</v>
      </c>
      <c r="K5879" t="n">
        <v>67.54000000000001</v>
      </c>
      <c r="L5879" t="n">
        <v>39066.28</v>
      </c>
      <c r="M5879" t="n">
        <v>210.27</v>
      </c>
      <c r="N5879" t="n">
        <v>1450599.5</v>
      </c>
      <c r="O5879" t="n">
        <v>64.34</v>
      </c>
      <c r="P5879" t="n">
        <v>6.67</v>
      </c>
      <c r="Q5879" t="n">
        <v>92.05</v>
      </c>
      <c r="R5879" t="n">
        <v>265.803</v>
      </c>
      <c r="S5879" t="n">
        <v>295.229</v>
      </c>
      <c r="T5879" t="n">
        <v>456.829</v>
      </c>
    </row>
    <row r="5880">
      <c r="A5880" s="142" t="n">
        <v>44767</v>
      </c>
      <c r="B5880" t="n">
        <v>230.52</v>
      </c>
      <c r="C5880" t="n">
        <v>366.67</v>
      </c>
      <c r="D5880" t="n">
        <v>259.01</v>
      </c>
      <c r="E5880" t="n">
        <v>163.62</v>
      </c>
      <c r="F5880" t="n">
        <v>152.01</v>
      </c>
      <c r="G5880" t="n">
        <v>134</v>
      </c>
      <c r="H5880" t="n">
        <v>143.3</v>
      </c>
      <c r="I5880" t="n">
        <v>176.2</v>
      </c>
      <c r="J5880" t="n">
        <v>28.25</v>
      </c>
      <c r="K5880" t="n">
        <v>65.95999999999999</v>
      </c>
      <c r="L5880" t="n">
        <v>38824.3</v>
      </c>
      <c r="M5880" t="n">
        <v>204.72</v>
      </c>
      <c r="N5880" t="n">
        <v>1422138.67</v>
      </c>
      <c r="O5880" t="n">
        <v>61.97</v>
      </c>
      <c r="P5880" t="n">
        <v>6.58</v>
      </c>
      <c r="Q5880" t="n">
        <v>87.94</v>
      </c>
      <c r="R5880" t="n">
        <v>266.262</v>
      </c>
      <c r="S5880" t="n">
        <v>295.541</v>
      </c>
      <c r="T5880" t="n">
        <v>455.911</v>
      </c>
    </row>
    <row r="5881">
      <c r="A5881" s="142" t="n">
        <v>44768</v>
      </c>
      <c r="B5881" t="n">
        <v>227.23</v>
      </c>
      <c r="C5881" t="n">
        <v>361.44</v>
      </c>
      <c r="D5881" t="n">
        <v>255.32</v>
      </c>
      <c r="E5881" t="n">
        <v>161.29</v>
      </c>
      <c r="F5881" t="n">
        <v>149.85</v>
      </c>
      <c r="G5881" t="n">
        <v>131.92</v>
      </c>
      <c r="H5881" t="n">
        <v>143.67</v>
      </c>
      <c r="I5881" t="n">
        <v>176.65</v>
      </c>
      <c r="J5881" t="n">
        <v>28.71</v>
      </c>
      <c r="K5881" t="n">
        <v>67.31</v>
      </c>
      <c r="L5881" t="n">
        <v>38894.26</v>
      </c>
      <c r="M5881" t="n">
        <v>209.26</v>
      </c>
      <c r="N5881" t="n">
        <v>1456314.31</v>
      </c>
      <c r="O5881" t="n">
        <v>63.2</v>
      </c>
      <c r="P5881" t="n">
        <v>6.68</v>
      </c>
      <c r="Q5881" t="n">
        <v>89.26000000000001</v>
      </c>
      <c r="R5881" t="n">
        <v>266.395</v>
      </c>
      <c r="S5881" t="n">
        <v>295.427</v>
      </c>
      <c r="T5881" t="n">
        <v>461.117</v>
      </c>
    </row>
    <row r="5882">
      <c r="A5882" s="142" t="n">
        <v>44769</v>
      </c>
      <c r="B5882" t="n">
        <v>231.23</v>
      </c>
      <c r="C5882" t="n">
        <v>367.79</v>
      </c>
      <c r="D5882" t="n">
        <v>259.81</v>
      </c>
      <c r="E5882" t="n">
        <v>164.12</v>
      </c>
      <c r="F5882" t="n">
        <v>152.49</v>
      </c>
      <c r="G5882" t="n">
        <v>133.14</v>
      </c>
      <c r="H5882" t="n">
        <v>145.75</v>
      </c>
      <c r="I5882" t="n">
        <v>179.2</v>
      </c>
      <c r="J5882" t="n">
        <v>28.58</v>
      </c>
      <c r="K5882" t="n">
        <v>68.63</v>
      </c>
      <c r="L5882" t="n">
        <v>39027.17</v>
      </c>
      <c r="M5882" t="n">
        <v>213.73</v>
      </c>
      <c r="N5882" t="n">
        <v>1479673.4</v>
      </c>
      <c r="O5882" t="n">
        <v>63.79</v>
      </c>
      <c r="P5882" t="n">
        <v>6.81</v>
      </c>
      <c r="Q5882" t="n">
        <v>89.11</v>
      </c>
      <c r="R5882" t="n">
        <v>267.578</v>
      </c>
      <c r="S5882" t="n">
        <v>300.869</v>
      </c>
      <c r="T5882" t="n">
        <v>461.745</v>
      </c>
    </row>
    <row r="5883">
      <c r="A5883" s="142" t="n">
        <v>44770</v>
      </c>
      <c r="B5883" t="n">
        <v>235.88</v>
      </c>
      <c r="C5883" t="n">
        <v>375.18</v>
      </c>
      <c r="D5883" t="n">
        <v>265.04</v>
      </c>
      <c r="E5883" t="n">
        <v>167.42</v>
      </c>
      <c r="F5883" t="n">
        <v>155.56</v>
      </c>
      <c r="G5883" t="n">
        <v>135.65</v>
      </c>
      <c r="H5883" t="n">
        <v>148.13</v>
      </c>
      <c r="I5883" t="n">
        <v>182.13</v>
      </c>
      <c r="J5883" t="n">
        <v>29.93</v>
      </c>
      <c r="K5883" t="n">
        <v>70.51000000000001</v>
      </c>
      <c r="L5883" t="n">
        <v>40145.89</v>
      </c>
      <c r="M5883" t="n">
        <v>222.13</v>
      </c>
      <c r="N5883" t="n">
        <v>1521452.98</v>
      </c>
      <c r="O5883" t="n">
        <v>65.81</v>
      </c>
      <c r="P5883" t="n">
        <v>7.01</v>
      </c>
      <c r="Q5883" t="n">
        <v>93.01000000000001</v>
      </c>
      <c r="R5883" t="n">
        <v>270.325</v>
      </c>
      <c r="S5883" t="n">
        <v>303.577</v>
      </c>
      <c r="T5883" t="n">
        <v>463.789</v>
      </c>
    </row>
    <row r="5884">
      <c r="A5884" s="142" t="n">
        <v>44771</v>
      </c>
      <c r="B5884" t="n">
        <v>243.71</v>
      </c>
      <c r="C5884" t="n">
        <v>387.63</v>
      </c>
      <c r="D5884" t="n">
        <v>273.84</v>
      </c>
      <c r="E5884" t="n">
        <v>172.98</v>
      </c>
      <c r="F5884" t="n">
        <v>160.72</v>
      </c>
      <c r="G5884" t="n">
        <v>140.63</v>
      </c>
      <c r="H5884" t="n">
        <v>151.35</v>
      </c>
      <c r="I5884" t="n">
        <v>186.08</v>
      </c>
      <c r="J5884" t="n">
        <v>29.59</v>
      </c>
      <c r="K5884" t="n">
        <v>71.34999999999999</v>
      </c>
      <c r="L5884" t="n">
        <v>40701.12</v>
      </c>
      <c r="M5884" t="n">
        <v>224.43</v>
      </c>
      <c r="N5884" t="n">
        <v>1538356.8</v>
      </c>
      <c r="O5884" t="n">
        <v>66.64</v>
      </c>
      <c r="P5884" t="n">
        <v>7.12</v>
      </c>
      <c r="Q5884" t="n">
        <v>91.42</v>
      </c>
      <c r="R5884" t="n">
        <v>273.658</v>
      </c>
      <c r="S5884" t="n">
        <v>305.888</v>
      </c>
      <c r="T5884" t="n">
        <v>460.214</v>
      </c>
    </row>
    <row r="5885">
      <c r="A5885" s="142" t="n">
        <v>44774</v>
      </c>
      <c r="B5885" t="n">
        <v>247.99</v>
      </c>
      <c r="C5885" t="n">
        <v>394.41</v>
      </c>
      <c r="D5885" t="n">
        <v>278.66</v>
      </c>
      <c r="E5885" t="n">
        <v>176.02</v>
      </c>
      <c r="F5885" t="n">
        <v>163.56</v>
      </c>
      <c r="G5885" t="n">
        <v>143.69</v>
      </c>
      <c r="H5885" t="n">
        <v>154.26</v>
      </c>
      <c r="I5885" t="n">
        <v>189.65</v>
      </c>
      <c r="J5885" t="n">
        <v>30.02</v>
      </c>
      <c r="K5885" t="n">
        <v>71.06999999999999</v>
      </c>
      <c r="L5885" t="n">
        <v>41194.57</v>
      </c>
      <c r="M5885" t="n">
        <v>224.19</v>
      </c>
      <c r="N5885" t="n">
        <v>1527697.82</v>
      </c>
      <c r="O5885" t="n">
        <v>66.64</v>
      </c>
      <c r="P5885" t="n">
        <v>7.05</v>
      </c>
      <c r="Q5885" t="n">
        <v>92.68000000000001</v>
      </c>
      <c r="R5885" t="n">
        <v>273.178</v>
      </c>
      <c r="S5885" t="n">
        <v>303.944</v>
      </c>
      <c r="T5885" t="n">
        <v>457.449</v>
      </c>
    </row>
    <row r="5886">
      <c r="A5886" s="142" t="n">
        <v>44775</v>
      </c>
      <c r="B5886" t="n">
        <v>246.33</v>
      </c>
      <c r="C5886" t="n">
        <v>391.77</v>
      </c>
      <c r="D5886" t="n">
        <v>276.81</v>
      </c>
      <c r="E5886" t="n">
        <v>174.85</v>
      </c>
      <c r="F5886" t="n">
        <v>162.47</v>
      </c>
      <c r="G5886" t="n">
        <v>143.81</v>
      </c>
      <c r="H5886" t="n">
        <v>152.31</v>
      </c>
      <c r="I5886" t="n">
        <v>187.27</v>
      </c>
      <c r="J5886" t="n">
        <v>30.22</v>
      </c>
      <c r="K5886" t="n">
        <v>70.23999999999999</v>
      </c>
      <c r="L5886" t="n">
        <v>40727.96</v>
      </c>
      <c r="M5886" t="n">
        <v>221.52</v>
      </c>
      <c r="N5886" t="n">
        <v>1523180.03</v>
      </c>
      <c r="O5886" t="n">
        <v>65.94</v>
      </c>
      <c r="P5886" t="n">
        <v>7.06</v>
      </c>
      <c r="Q5886" t="n">
        <v>93.34</v>
      </c>
      <c r="R5886" t="n">
        <v>272.493</v>
      </c>
      <c r="S5886" t="n">
        <v>303.698</v>
      </c>
      <c r="T5886" t="n">
        <v>455.802</v>
      </c>
    </row>
    <row r="5887">
      <c r="A5887" s="142" t="n">
        <v>44776</v>
      </c>
      <c r="B5887" t="n">
        <v>246</v>
      </c>
      <c r="C5887" t="n">
        <v>391.23</v>
      </c>
      <c r="D5887" t="n">
        <v>276.43</v>
      </c>
      <c r="E5887" t="n">
        <v>174.61</v>
      </c>
      <c r="F5887" t="n">
        <v>162.25</v>
      </c>
      <c r="G5887" t="n">
        <v>142.58</v>
      </c>
      <c r="H5887" t="n">
        <v>151.02</v>
      </c>
      <c r="I5887" t="n">
        <v>185.67</v>
      </c>
      <c r="J5887" t="n">
        <v>29.78</v>
      </c>
      <c r="K5887" t="n">
        <v>69.59999999999999</v>
      </c>
      <c r="L5887" t="n">
        <v>40014.74</v>
      </c>
      <c r="M5887" t="n">
        <v>217.67</v>
      </c>
      <c r="N5887" t="n">
        <v>1497407.1</v>
      </c>
      <c r="O5887" t="n">
        <v>64.58</v>
      </c>
      <c r="P5887" t="n">
        <v>7.01</v>
      </c>
      <c r="Q5887" t="n">
        <v>91.98999999999999</v>
      </c>
      <c r="R5887" t="n">
        <v>273.727</v>
      </c>
      <c r="S5887" t="n">
        <v>308.516</v>
      </c>
      <c r="T5887" t="n">
        <v>459.638</v>
      </c>
    </row>
    <row r="5888">
      <c r="A5888" s="142" t="n">
        <v>44777</v>
      </c>
      <c r="B5888" t="n">
        <v>242.78</v>
      </c>
      <c r="C5888" t="n">
        <v>386.11</v>
      </c>
      <c r="D5888" t="n">
        <v>272.83</v>
      </c>
      <c r="E5888" t="n">
        <v>172.33</v>
      </c>
      <c r="F5888" t="n">
        <v>160.13</v>
      </c>
      <c r="G5888" t="n">
        <v>139.77</v>
      </c>
      <c r="H5888" t="n">
        <v>150.19</v>
      </c>
      <c r="I5888" t="n">
        <v>184.66</v>
      </c>
      <c r="J5888" t="n">
        <v>30.02</v>
      </c>
      <c r="K5888" t="n">
        <v>71.81</v>
      </c>
      <c r="L5888" t="n">
        <v>40987.04</v>
      </c>
      <c r="M5888" t="n">
        <v>226.87</v>
      </c>
      <c r="N5888" t="n">
        <v>1542044.49</v>
      </c>
      <c r="O5888" t="n">
        <v>66.93000000000001</v>
      </c>
      <c r="P5888" t="n">
        <v>7.15</v>
      </c>
      <c r="Q5888" t="n">
        <v>92.61</v>
      </c>
      <c r="R5888" t="n">
        <v>274.232</v>
      </c>
      <c r="S5888" t="n">
        <v>307.036</v>
      </c>
      <c r="T5888" t="n">
        <v>460.111</v>
      </c>
    </row>
    <row r="5889">
      <c r="A5889" s="142" t="n">
        <v>44778</v>
      </c>
      <c r="B5889" t="n">
        <v>248.16</v>
      </c>
      <c r="C5889" t="n">
        <v>394.66</v>
      </c>
      <c r="D5889" t="n">
        <v>278.87</v>
      </c>
      <c r="E5889" t="n">
        <v>176.15</v>
      </c>
      <c r="F5889" t="n">
        <v>163.69</v>
      </c>
      <c r="G5889" t="n">
        <v>144.01</v>
      </c>
      <c r="H5889" t="n">
        <v>151.44</v>
      </c>
      <c r="I5889" t="n">
        <v>186.18</v>
      </c>
      <c r="J5889" t="n">
        <v>29.78</v>
      </c>
      <c r="K5889" t="n">
        <v>71.79000000000001</v>
      </c>
      <c r="L5889" t="n">
        <v>40940.54</v>
      </c>
      <c r="M5889" t="n">
        <v>223.68</v>
      </c>
      <c r="N5889" t="n">
        <v>1547991.54</v>
      </c>
      <c r="O5889" t="n">
        <v>66.58</v>
      </c>
      <c r="P5889" t="n">
        <v>7.19</v>
      </c>
      <c r="Q5889" t="n">
        <v>92.26000000000001</v>
      </c>
      <c r="R5889" t="n">
        <v>272.23</v>
      </c>
      <c r="S5889" t="n">
        <v>307.768</v>
      </c>
      <c r="T5889" t="n">
        <v>466.063</v>
      </c>
    </row>
    <row r="5890">
      <c r="A5890" s="142" t="n">
        <v>44781</v>
      </c>
      <c r="B5890" t="n">
        <v>249.58</v>
      </c>
      <c r="C5890" t="n">
        <v>396.9</v>
      </c>
      <c r="D5890" t="n">
        <v>280.48</v>
      </c>
      <c r="E5890" t="n">
        <v>177.16</v>
      </c>
      <c r="F5890" t="n">
        <v>164.64</v>
      </c>
      <c r="G5890" t="n">
        <v>144.19</v>
      </c>
      <c r="H5890" t="n">
        <v>152.78</v>
      </c>
      <c r="I5890" t="n">
        <v>187.83</v>
      </c>
      <c r="J5890" t="n">
        <v>30.95</v>
      </c>
      <c r="K5890" t="n">
        <v>74.01000000000001</v>
      </c>
      <c r="L5890" t="n">
        <v>41953.39</v>
      </c>
      <c r="M5890" t="n">
        <v>229.2</v>
      </c>
      <c r="N5890" t="n">
        <v>1581245.93</v>
      </c>
      <c r="O5890" t="n">
        <v>68.48999999999999</v>
      </c>
      <c r="P5890" t="n">
        <v>7.39</v>
      </c>
      <c r="Q5890" t="n">
        <v>96.11</v>
      </c>
      <c r="R5890" t="n">
        <v>274.186</v>
      </c>
      <c r="S5890" t="n">
        <v>306.838</v>
      </c>
      <c r="T5890" t="n">
        <v>463.23</v>
      </c>
    </row>
    <row r="5891">
      <c r="A5891" s="142" t="n">
        <v>44782</v>
      </c>
      <c r="B5891" t="n">
        <v>253.76</v>
      </c>
      <c r="C5891" t="n">
        <v>403.54</v>
      </c>
      <c r="D5891" t="n">
        <v>285.18</v>
      </c>
      <c r="E5891" t="n">
        <v>180.13</v>
      </c>
      <c r="F5891" t="n">
        <v>167.4</v>
      </c>
      <c r="G5891" t="n">
        <v>147.34</v>
      </c>
      <c r="H5891" t="n">
        <v>154.8</v>
      </c>
      <c r="I5891" t="n">
        <v>190.31</v>
      </c>
      <c r="J5891" t="n">
        <v>30.81</v>
      </c>
      <c r="K5891" t="n">
        <v>73.91</v>
      </c>
      <c r="L5891" t="n">
        <v>41812.11</v>
      </c>
      <c r="M5891" t="n">
        <v>228.08</v>
      </c>
      <c r="N5891" t="n">
        <v>1575788.24</v>
      </c>
      <c r="O5891" t="n">
        <v>68.34999999999999</v>
      </c>
      <c r="P5891" t="n">
        <v>7.37</v>
      </c>
      <c r="Q5891" t="n">
        <v>95.63</v>
      </c>
      <c r="R5891" t="n">
        <v>272.49</v>
      </c>
      <c r="S5891" t="n">
        <v>305.183</v>
      </c>
      <c r="T5891" t="n">
        <v>462.937</v>
      </c>
    </row>
    <row r="5892">
      <c r="A5892" s="142" t="n">
        <v>44783</v>
      </c>
      <c r="B5892" t="n">
        <v>252.42</v>
      </c>
      <c r="C5892" t="n">
        <v>401.4</v>
      </c>
      <c r="D5892" t="n">
        <v>283.68</v>
      </c>
      <c r="E5892" t="n">
        <v>179.18</v>
      </c>
      <c r="F5892" t="n">
        <v>166.52</v>
      </c>
      <c r="G5892" t="n">
        <v>146.67</v>
      </c>
      <c r="H5892" t="n">
        <v>154.93</v>
      </c>
      <c r="I5892" t="n">
        <v>190.47</v>
      </c>
      <c r="J5892" t="n">
        <v>30.63</v>
      </c>
      <c r="K5892" t="n">
        <v>74.81999999999999</v>
      </c>
      <c r="L5892" t="n">
        <v>42159.91</v>
      </c>
      <c r="M5892" t="n">
        <v>228.77</v>
      </c>
      <c r="N5892" t="n">
        <v>1584045.71</v>
      </c>
      <c r="O5892" t="n">
        <v>69.01000000000001</v>
      </c>
      <c r="P5892" t="n">
        <v>7.37</v>
      </c>
      <c r="Q5892" t="n">
        <v>95.09999999999999</v>
      </c>
      <c r="R5892" t="n">
        <v>274.629</v>
      </c>
      <c r="S5892" t="n">
        <v>306.984</v>
      </c>
      <c r="T5892" t="n">
        <v>455.061</v>
      </c>
    </row>
    <row r="5893">
      <c r="A5893" s="142" t="n">
        <v>44784</v>
      </c>
      <c r="B5893" t="n">
        <v>248.98</v>
      </c>
      <c r="C5893" t="n">
        <v>395.92</v>
      </c>
      <c r="D5893" t="n">
        <v>279.81</v>
      </c>
      <c r="E5893" t="n">
        <v>176.74</v>
      </c>
      <c r="F5893" t="n">
        <v>164.25</v>
      </c>
      <c r="G5893" t="n">
        <v>146.53</v>
      </c>
      <c r="H5893" t="n">
        <v>156.06</v>
      </c>
      <c r="I5893" t="n">
        <v>191.86</v>
      </c>
      <c r="J5893" t="n">
        <v>30.88</v>
      </c>
      <c r="K5893" t="n">
        <v>73.79000000000001</v>
      </c>
      <c r="L5893" t="n">
        <v>42220.42</v>
      </c>
      <c r="M5893" t="n">
        <v>223.95</v>
      </c>
      <c r="N5893" t="n">
        <v>1555380.96</v>
      </c>
      <c r="O5893" t="n">
        <v>68.08</v>
      </c>
      <c r="P5893" t="n">
        <v>7.29</v>
      </c>
      <c r="Q5893" t="n">
        <v>95.79000000000001</v>
      </c>
      <c r="R5893" t="n">
        <v>275.093</v>
      </c>
      <c r="S5893" t="n">
        <v>307.824</v>
      </c>
      <c r="T5893" t="n">
        <v>463.369</v>
      </c>
    </row>
    <row r="5894">
      <c r="A5894" s="142" t="n">
        <v>44785</v>
      </c>
      <c r="B5894" t="n">
        <v>245.6</v>
      </c>
      <c r="C5894" t="n">
        <v>390.54</v>
      </c>
      <c r="D5894" t="n">
        <v>276.02</v>
      </c>
      <c r="E5894" t="n">
        <v>174.34</v>
      </c>
      <c r="F5894" t="n">
        <v>162.03</v>
      </c>
      <c r="G5894" t="n">
        <v>144.41</v>
      </c>
      <c r="H5894" t="n">
        <v>157.28</v>
      </c>
      <c r="I5894" t="n">
        <v>193.36</v>
      </c>
      <c r="J5894" t="n">
        <v>30.99</v>
      </c>
      <c r="K5894" t="n">
        <v>75.45</v>
      </c>
      <c r="L5894" t="n">
        <v>42168.53</v>
      </c>
      <c r="M5894" t="n">
        <v>227.65</v>
      </c>
      <c r="N5894" t="n">
        <v>1588694.26</v>
      </c>
      <c r="O5894" t="n">
        <v>68.79000000000001</v>
      </c>
      <c r="P5894" t="n">
        <v>7.44</v>
      </c>
      <c r="Q5894" t="n">
        <v>95.58</v>
      </c>
      <c r="R5894" t="n">
        <v>275.486</v>
      </c>
      <c r="S5894" t="n">
        <v>314.239</v>
      </c>
      <c r="T5894" t="n">
        <v>470.088</v>
      </c>
    </row>
    <row r="5895">
      <c r="A5895" s="142" t="n">
        <v>44788</v>
      </c>
      <c r="B5895" t="n">
        <v>245.6</v>
      </c>
      <c r="C5895" t="n">
        <v>390.54</v>
      </c>
      <c r="D5895" t="n">
        <v>276.02</v>
      </c>
      <c r="E5895" t="n">
        <v>174.34</v>
      </c>
      <c r="F5895" t="n">
        <v>162.03</v>
      </c>
      <c r="G5895" t="n">
        <v>144.41</v>
      </c>
      <c r="H5895" t="n">
        <v>157.28</v>
      </c>
      <c r="I5895" t="n">
        <v>193.36</v>
      </c>
      <c r="J5895" t="n">
        <v>30.99</v>
      </c>
      <c r="K5895" t="n">
        <v>75.45</v>
      </c>
      <c r="L5895" t="n">
        <v>42168.53</v>
      </c>
      <c r="M5895" t="n">
        <v>227.65</v>
      </c>
      <c r="N5895" t="n">
        <v>1588694.26</v>
      </c>
      <c r="O5895" t="n">
        <v>68.79000000000001</v>
      </c>
      <c r="P5895" t="n">
        <v>7.36</v>
      </c>
      <c r="Q5895" t="n">
        <v>95.58</v>
      </c>
      <c r="R5895" t="n">
        <v>276.495</v>
      </c>
      <c r="S5895" t="n">
        <v>316.522</v>
      </c>
      <c r="T5895" t="n">
        <v>471.568</v>
      </c>
    </row>
    <row r="5896">
      <c r="A5896" s="142" t="n">
        <v>44789</v>
      </c>
      <c r="B5896" t="n">
        <v>246.96</v>
      </c>
      <c r="C5896" t="n">
        <v>392.66</v>
      </c>
      <c r="D5896" t="n">
        <v>277.56</v>
      </c>
      <c r="E5896" t="n">
        <v>175.31</v>
      </c>
      <c r="F5896" t="n">
        <v>162.93</v>
      </c>
      <c r="G5896" t="n">
        <v>143.09</v>
      </c>
      <c r="H5896" t="n">
        <v>157.21</v>
      </c>
      <c r="I5896" t="n">
        <v>193.26</v>
      </c>
      <c r="J5896" t="n">
        <v>30.52</v>
      </c>
      <c r="K5896" t="n">
        <v>75.36</v>
      </c>
      <c r="L5896" t="n">
        <v>41136.91</v>
      </c>
      <c r="M5896" t="n">
        <v>226.19</v>
      </c>
      <c r="N5896" t="n">
        <v>1579180.83</v>
      </c>
      <c r="O5896" t="n">
        <v>67.84</v>
      </c>
      <c r="P5896" t="n">
        <v>7.36</v>
      </c>
      <c r="Q5896" t="n">
        <v>94.26000000000001</v>
      </c>
      <c r="R5896" t="n">
        <v>276.951</v>
      </c>
      <c r="S5896" t="n">
        <v>317.166</v>
      </c>
      <c r="T5896" t="n">
        <v>471.932</v>
      </c>
    </row>
    <row r="5897">
      <c r="A5897" s="142" t="n">
        <v>44790</v>
      </c>
      <c r="B5897" t="n">
        <v>246.36</v>
      </c>
      <c r="C5897" t="n">
        <v>391.71</v>
      </c>
      <c r="D5897" t="n">
        <v>276.89</v>
      </c>
      <c r="E5897" t="n">
        <v>174.89</v>
      </c>
      <c r="F5897" t="n">
        <v>162.54</v>
      </c>
      <c r="G5897" t="n">
        <v>142.54</v>
      </c>
      <c r="H5897" t="n">
        <v>158.7</v>
      </c>
      <c r="I5897" t="n">
        <v>195.09</v>
      </c>
      <c r="J5897" t="n">
        <v>30.19</v>
      </c>
      <c r="K5897" t="n">
        <v>73.11</v>
      </c>
      <c r="L5897" t="n">
        <v>40714.79</v>
      </c>
      <c r="M5897" t="n">
        <v>219.27</v>
      </c>
      <c r="N5897" t="n">
        <v>1522951.74</v>
      </c>
      <c r="O5897" t="n">
        <v>65.72</v>
      </c>
      <c r="P5897" t="n">
        <v>7.13</v>
      </c>
      <c r="Q5897" t="n">
        <v>92.83</v>
      </c>
      <c r="R5897" t="n">
        <v>274.599</v>
      </c>
      <c r="S5897" t="n">
        <v>315.634</v>
      </c>
      <c r="T5897" t="n">
        <v>473.384</v>
      </c>
    </row>
    <row r="5898">
      <c r="A5898" s="142" t="n">
        <v>44791</v>
      </c>
      <c r="B5898" t="n">
        <v>238.63</v>
      </c>
      <c r="C5898" t="n">
        <v>379.41</v>
      </c>
      <c r="D5898" t="n">
        <v>268.21</v>
      </c>
      <c r="E5898" t="n">
        <v>169.4</v>
      </c>
      <c r="F5898" t="n">
        <v>157.45</v>
      </c>
      <c r="G5898" t="n">
        <v>137.83</v>
      </c>
      <c r="H5898" t="n">
        <v>156.15</v>
      </c>
      <c r="I5898" t="n">
        <v>191.96</v>
      </c>
      <c r="J5898" t="n">
        <v>30.15</v>
      </c>
      <c r="K5898" t="n">
        <v>73.58</v>
      </c>
      <c r="L5898" t="n">
        <v>40469.13</v>
      </c>
      <c r="M5898" t="n">
        <v>217.83</v>
      </c>
      <c r="N5898" t="n">
        <v>1536892.18</v>
      </c>
      <c r="O5898" t="n">
        <v>65.81</v>
      </c>
      <c r="P5898" t="n">
        <v>7.13</v>
      </c>
      <c r="Q5898" t="n">
        <v>92.66</v>
      </c>
      <c r="R5898" t="n">
        <v>275.808</v>
      </c>
      <c r="S5898" t="n">
        <v>316.876</v>
      </c>
      <c r="T5898" t="n">
        <v>472.162</v>
      </c>
    </row>
    <row r="5899">
      <c r="A5899" s="142" t="n">
        <v>44792</v>
      </c>
      <c r="B5899" t="n">
        <v>238.76</v>
      </c>
      <c r="C5899" t="n">
        <v>379.62</v>
      </c>
      <c r="D5899" t="n">
        <v>268.36</v>
      </c>
      <c r="E5899" t="n">
        <v>169.5</v>
      </c>
      <c r="F5899" t="n">
        <v>157.54</v>
      </c>
      <c r="G5899" t="n">
        <v>137.47</v>
      </c>
      <c r="H5899" t="n">
        <v>157.45</v>
      </c>
      <c r="I5899" t="n">
        <v>193.55</v>
      </c>
      <c r="J5899" t="n">
        <v>29.72</v>
      </c>
      <c r="K5899" t="n">
        <v>72.84999999999999</v>
      </c>
      <c r="L5899" t="n">
        <v>39990.67</v>
      </c>
      <c r="M5899" t="n">
        <v>212.89</v>
      </c>
      <c r="N5899" t="n">
        <v>1509500.24</v>
      </c>
      <c r="O5899" t="n">
        <v>64.39</v>
      </c>
      <c r="P5899" t="n">
        <v>7.01</v>
      </c>
      <c r="Q5899" t="n">
        <v>91.26000000000001</v>
      </c>
      <c r="R5899" t="n">
        <v>273.951</v>
      </c>
      <c r="S5899" t="n">
        <v>315.478</v>
      </c>
      <c r="T5899" t="n">
        <v>472.516</v>
      </c>
    </row>
    <row r="5900">
      <c r="A5900" s="142" t="n">
        <v>44795</v>
      </c>
      <c r="B5900" t="n">
        <v>235.9</v>
      </c>
      <c r="C5900" t="n">
        <v>375.04</v>
      </c>
      <c r="D5900" t="n">
        <v>265.15</v>
      </c>
      <c r="E5900" t="n">
        <v>167.47</v>
      </c>
      <c r="F5900" t="n">
        <v>155.66</v>
      </c>
      <c r="G5900" t="n">
        <v>134.65</v>
      </c>
      <c r="H5900" t="n">
        <v>155.45</v>
      </c>
      <c r="I5900" t="n">
        <v>191.08</v>
      </c>
      <c r="J5900" t="n">
        <v>29.43</v>
      </c>
      <c r="K5900" t="n">
        <v>73.31999999999999</v>
      </c>
      <c r="L5900" t="n">
        <v>39004.8</v>
      </c>
      <c r="M5900" t="n">
        <v>213.36</v>
      </c>
      <c r="N5900" t="n">
        <v>1520064.24</v>
      </c>
      <c r="O5900" t="n">
        <v>64.40000000000001</v>
      </c>
      <c r="P5900" t="n">
        <v>7</v>
      </c>
      <c r="Q5900" t="n">
        <v>90.64</v>
      </c>
      <c r="R5900" t="n">
        <v>271.5</v>
      </c>
      <c r="S5900" t="n">
        <v>312.301</v>
      </c>
      <c r="T5900" t="n">
        <v>471.548</v>
      </c>
    </row>
    <row r="5901">
      <c r="A5901" s="142" t="n">
        <v>44796</v>
      </c>
      <c r="B5901" t="n">
        <v>235.55</v>
      </c>
      <c r="C5901" t="n">
        <v>374.49</v>
      </c>
      <c r="D5901" t="n">
        <v>264.77</v>
      </c>
      <c r="E5901" t="n">
        <v>167.22</v>
      </c>
      <c r="F5901" t="n">
        <v>155.43</v>
      </c>
      <c r="G5901" t="n">
        <v>133.44</v>
      </c>
      <c r="H5901" t="n">
        <v>155.81</v>
      </c>
      <c r="I5901" t="n">
        <v>191.53</v>
      </c>
      <c r="J5901" t="n">
        <v>30.51</v>
      </c>
      <c r="K5901" t="n">
        <v>75</v>
      </c>
      <c r="L5901" t="n">
        <v>39215.68</v>
      </c>
      <c r="M5901" t="n">
        <v>216.57</v>
      </c>
      <c r="N5901" t="n">
        <v>1548215.38</v>
      </c>
      <c r="O5901" t="n">
        <v>65.5</v>
      </c>
      <c r="P5901" t="n">
        <v>7.11</v>
      </c>
      <c r="Q5901" t="n">
        <v>93.75</v>
      </c>
      <c r="R5901" t="n">
        <v>270.363</v>
      </c>
      <c r="S5901" t="n">
        <v>311.019</v>
      </c>
      <c r="T5901" t="n">
        <v>469.519</v>
      </c>
    </row>
    <row r="5902">
      <c r="A5902" s="142" t="n">
        <v>44797</v>
      </c>
      <c r="B5902" t="n">
        <v>239.22</v>
      </c>
      <c r="C5902" t="n">
        <v>380.31</v>
      </c>
      <c r="D5902" t="n">
        <v>268.9</v>
      </c>
      <c r="E5902" t="n">
        <v>169.83</v>
      </c>
      <c r="F5902" t="n">
        <v>157.86</v>
      </c>
      <c r="G5902" t="n">
        <v>135.8</v>
      </c>
      <c r="H5902" t="n">
        <v>159.92</v>
      </c>
      <c r="I5902" t="n">
        <v>196.58</v>
      </c>
      <c r="J5902" t="n">
        <v>30.34</v>
      </c>
      <c r="K5902" t="n">
        <v>75.65000000000001</v>
      </c>
      <c r="L5902" t="n">
        <v>39286.29</v>
      </c>
      <c r="M5902" t="n">
        <v>220.08</v>
      </c>
      <c r="N5902" t="n">
        <v>1563920.3</v>
      </c>
      <c r="O5902" t="n">
        <v>66.18000000000001</v>
      </c>
      <c r="P5902" t="n">
        <v>7.17</v>
      </c>
      <c r="Q5902" t="n">
        <v>93.63</v>
      </c>
      <c r="R5902" t="n">
        <v>270.79</v>
      </c>
      <c r="S5902" t="n">
        <v>311.279</v>
      </c>
      <c r="T5902" t="n">
        <v>467.204</v>
      </c>
    </row>
    <row r="5903">
      <c r="A5903" s="142" t="n">
        <v>44798</v>
      </c>
      <c r="B5903" t="n">
        <v>241.76</v>
      </c>
      <c r="C5903" t="n">
        <v>384.33</v>
      </c>
      <c r="D5903" t="n">
        <v>271.75</v>
      </c>
      <c r="E5903" t="n">
        <v>171.63</v>
      </c>
      <c r="F5903" t="n">
        <v>159.54</v>
      </c>
      <c r="G5903" t="n">
        <v>137.32</v>
      </c>
      <c r="H5903" t="n">
        <v>161.19</v>
      </c>
      <c r="I5903" t="n">
        <v>198.14</v>
      </c>
      <c r="J5903" t="n">
        <v>30.64</v>
      </c>
      <c r="K5903" t="n">
        <v>76.40000000000001</v>
      </c>
      <c r="L5903" t="n">
        <v>39972.64</v>
      </c>
      <c r="M5903" t="n">
        <v>221.95</v>
      </c>
      <c r="N5903" t="n">
        <v>1573593.83</v>
      </c>
      <c r="O5903" t="n">
        <v>66.63</v>
      </c>
      <c r="P5903" t="n">
        <v>7.25</v>
      </c>
      <c r="Q5903" t="n">
        <v>94.44</v>
      </c>
      <c r="R5903" t="n">
        <v>271.727</v>
      </c>
      <c r="S5903" t="n">
        <v>315.552</v>
      </c>
      <c r="T5903" t="n">
        <v>476.469</v>
      </c>
    </row>
    <row r="5904">
      <c r="A5904" s="142" t="n">
        <v>44799</v>
      </c>
      <c r="B5904" t="n">
        <v>244.72</v>
      </c>
      <c r="C5904" t="n">
        <v>389.04</v>
      </c>
      <c r="D5904" t="n">
        <v>275.08</v>
      </c>
      <c r="E5904" t="n">
        <v>173.73</v>
      </c>
      <c r="F5904" t="n">
        <v>161.5</v>
      </c>
      <c r="G5904" t="n">
        <v>138.85</v>
      </c>
      <c r="H5904" t="n">
        <v>164.4</v>
      </c>
      <c r="I5904" t="n">
        <v>202.08</v>
      </c>
      <c r="J5904" t="n">
        <v>30.34</v>
      </c>
      <c r="K5904" t="n">
        <v>74.01000000000001</v>
      </c>
      <c r="L5904" t="n">
        <v>39381.3</v>
      </c>
      <c r="M5904" t="n">
        <v>212.63</v>
      </c>
      <c r="N5904" t="n">
        <v>1513823.52</v>
      </c>
      <c r="O5904" t="n">
        <v>63.85</v>
      </c>
      <c r="P5904" t="n">
        <v>6.97</v>
      </c>
      <c r="Q5904" t="n">
        <v>93.56</v>
      </c>
      <c r="R5904" t="n">
        <v>267.221</v>
      </c>
      <c r="S5904" t="n">
        <v>307.087</v>
      </c>
      <c r="T5904" t="n">
        <v>476.262</v>
      </c>
    </row>
    <row r="5905">
      <c r="A5905" s="142" t="n">
        <v>44802</v>
      </c>
      <c r="B5905" t="n">
        <v>234.1</v>
      </c>
      <c r="C5905" t="n">
        <v>372.14</v>
      </c>
      <c r="D5905" t="n">
        <v>263.16</v>
      </c>
      <c r="E5905" t="n">
        <v>166.2</v>
      </c>
      <c r="F5905" t="n">
        <v>154.5</v>
      </c>
      <c r="G5905" t="n">
        <v>133.3</v>
      </c>
      <c r="H5905" t="n">
        <v>162.22</v>
      </c>
      <c r="I5905" t="n">
        <v>199.39</v>
      </c>
      <c r="J5905" t="n">
        <v>29.34</v>
      </c>
      <c r="K5905" t="n">
        <v>72.89</v>
      </c>
      <c r="L5905" t="n">
        <v>39381.3</v>
      </c>
      <c r="M5905" t="n">
        <v>208.26</v>
      </c>
      <c r="N5905" t="n">
        <v>1487963.67</v>
      </c>
      <c r="O5905" t="n">
        <v>62.62</v>
      </c>
      <c r="P5905" t="n">
        <v>6.83</v>
      </c>
      <c r="Q5905" t="n">
        <v>90.68000000000001</v>
      </c>
      <c r="R5905" t="n">
        <v>264.951</v>
      </c>
      <c r="S5905" t="n">
        <v>304.98</v>
      </c>
      <c r="T5905" t="n">
        <v>470.794</v>
      </c>
    </row>
    <row r="5906">
      <c r="A5906" s="142" t="n">
        <v>44803</v>
      </c>
      <c r="B5906" t="n">
        <v>229.27</v>
      </c>
      <c r="C5906" t="n">
        <v>364.46</v>
      </c>
      <c r="D5906" t="n">
        <v>257.74</v>
      </c>
      <c r="E5906" t="n">
        <v>162.77</v>
      </c>
      <c r="F5906" t="n">
        <v>151.32</v>
      </c>
      <c r="G5906" t="n">
        <v>130.13</v>
      </c>
      <c r="H5906" t="n">
        <v>159.31</v>
      </c>
      <c r="I5906" t="n">
        <v>195.81</v>
      </c>
      <c r="J5906" t="n">
        <v>28.75</v>
      </c>
      <c r="K5906" t="n">
        <v>71.3</v>
      </c>
      <c r="L5906" t="n">
        <v>38627.34</v>
      </c>
      <c r="M5906" t="n">
        <v>205.25</v>
      </c>
      <c r="N5906" t="n">
        <v>1449153.1</v>
      </c>
      <c r="O5906" t="n">
        <v>61.4</v>
      </c>
      <c r="P5906" t="n">
        <v>6.67</v>
      </c>
      <c r="Q5906" t="n">
        <v>88.7</v>
      </c>
      <c r="R5906" t="n">
        <v>263.3</v>
      </c>
      <c r="S5906" t="n">
        <v>302.512</v>
      </c>
      <c r="T5906" t="n">
        <v>471.095</v>
      </c>
    </row>
    <row r="5907">
      <c r="A5907" s="142" t="n">
        <v>44804</v>
      </c>
      <c r="B5907" t="n">
        <v>224.61</v>
      </c>
      <c r="C5907" t="n">
        <v>357.04</v>
      </c>
      <c r="D5907" t="n">
        <v>252.5</v>
      </c>
      <c r="E5907" t="n">
        <v>159.46</v>
      </c>
      <c r="F5907" t="n">
        <v>148.24</v>
      </c>
      <c r="G5907" t="n">
        <v>127.54</v>
      </c>
      <c r="H5907" t="n">
        <v>155.21</v>
      </c>
      <c r="I5907" t="n">
        <v>190.78</v>
      </c>
      <c r="J5907" t="n">
        <v>28.18</v>
      </c>
      <c r="K5907" t="n">
        <v>70.56</v>
      </c>
      <c r="L5907" t="n">
        <v>38282.39</v>
      </c>
      <c r="M5907" t="n">
        <v>202.96</v>
      </c>
      <c r="N5907" t="n">
        <v>1432996.99</v>
      </c>
      <c r="O5907" t="n">
        <v>60.74</v>
      </c>
      <c r="P5907" t="n">
        <v>6.63</v>
      </c>
      <c r="Q5907" t="n">
        <v>87.54000000000001</v>
      </c>
      <c r="R5907" t="n">
        <v>260.208</v>
      </c>
      <c r="S5907" t="n">
        <v>298.758</v>
      </c>
      <c r="T5907" t="n">
        <v>468.616</v>
      </c>
    </row>
    <row r="5908">
      <c r="A5908" s="142" t="n">
        <v>44805</v>
      </c>
      <c r="B5908" t="n">
        <v>222.19</v>
      </c>
      <c r="C5908" t="n">
        <v>353.19</v>
      </c>
      <c r="D5908" t="n">
        <v>249.79</v>
      </c>
      <c r="E5908" t="n">
        <v>157.75</v>
      </c>
      <c r="F5908" t="n">
        <v>146.65</v>
      </c>
      <c r="G5908" t="n">
        <v>127.02</v>
      </c>
      <c r="H5908" t="n">
        <v>152.48</v>
      </c>
      <c r="I5908" t="n">
        <v>187.42</v>
      </c>
      <c r="J5908" t="n">
        <v>27.51</v>
      </c>
      <c r="K5908" t="n">
        <v>68.36</v>
      </c>
      <c r="L5908" t="n">
        <v>37506.86</v>
      </c>
      <c r="M5908" t="n">
        <v>194.23</v>
      </c>
      <c r="N5908" t="n">
        <v>1393298.83</v>
      </c>
      <c r="O5908" t="n">
        <v>58.81</v>
      </c>
      <c r="P5908" t="n">
        <v>6.41</v>
      </c>
      <c r="Q5908" t="n">
        <v>85.27</v>
      </c>
      <c r="R5908" t="n">
        <v>255.743</v>
      </c>
      <c r="S5908" t="n">
        <v>300.079</v>
      </c>
      <c r="T5908" t="n">
        <v>465.713</v>
      </c>
    </row>
    <row r="5909">
      <c r="A5909" s="142" t="n">
        <v>44806</v>
      </c>
      <c r="B5909" t="n">
        <v>215.25</v>
      </c>
      <c r="C5909" t="n">
        <v>342.15</v>
      </c>
      <c r="D5909" t="n">
        <v>241.99</v>
      </c>
      <c r="E5909" t="n">
        <v>152.82</v>
      </c>
      <c r="F5909" t="n">
        <v>142.07</v>
      </c>
      <c r="G5909" t="n">
        <v>121.59</v>
      </c>
      <c r="H5909" t="n">
        <v>148.13</v>
      </c>
      <c r="I5909" t="n">
        <v>182.06</v>
      </c>
      <c r="J5909" t="n">
        <v>27.79</v>
      </c>
      <c r="K5909" t="n">
        <v>70.04000000000001</v>
      </c>
      <c r="L5909" t="n">
        <v>37941.22</v>
      </c>
      <c r="M5909" t="n">
        <v>200.66</v>
      </c>
      <c r="N5909" t="n">
        <v>1439738.26</v>
      </c>
      <c r="O5909" t="n">
        <v>61.09</v>
      </c>
      <c r="P5909" t="n">
        <v>6.57</v>
      </c>
      <c r="Q5909" t="n">
        <v>86.29000000000001</v>
      </c>
      <c r="R5909" t="n">
        <v>260.884</v>
      </c>
      <c r="S5909" t="n">
        <v>296.704</v>
      </c>
      <c r="T5909" t="n">
        <v>459.528</v>
      </c>
    </row>
    <row r="5910">
      <c r="A5910" s="142" t="n">
        <v>44809</v>
      </c>
      <c r="B5910" t="n">
        <v>220.25</v>
      </c>
      <c r="C5910" t="n">
        <v>350.09</v>
      </c>
      <c r="D5910" t="n">
        <v>247.62</v>
      </c>
      <c r="E5910" t="n">
        <v>156.38</v>
      </c>
      <c r="F5910" t="n">
        <v>145.39</v>
      </c>
      <c r="G5910" t="n">
        <v>125.57</v>
      </c>
      <c r="H5910" t="n">
        <v>149.81</v>
      </c>
      <c r="I5910" t="n">
        <v>184.13</v>
      </c>
      <c r="J5910" t="n">
        <v>28.2</v>
      </c>
      <c r="K5910" t="n">
        <v>70.45</v>
      </c>
      <c r="L5910" t="n">
        <v>37941.22</v>
      </c>
      <c r="M5910" t="n">
        <v>202.04</v>
      </c>
      <c r="N5910" t="n">
        <v>1444055.55</v>
      </c>
      <c r="O5910" t="n">
        <v>61.09</v>
      </c>
      <c r="P5910" t="n">
        <v>6.62</v>
      </c>
      <c r="Q5910" t="n">
        <v>86.29000000000001</v>
      </c>
      <c r="R5910" t="n">
        <v>259.438</v>
      </c>
      <c r="S5910" t="n">
        <v>298.902</v>
      </c>
      <c r="T5910" t="n">
        <v>462.502</v>
      </c>
    </row>
    <row r="5911">
      <c r="A5911" s="142" t="n">
        <v>44810</v>
      </c>
      <c r="B5911" t="n">
        <v>222.25</v>
      </c>
      <c r="C5911" t="n">
        <v>353.25</v>
      </c>
      <c r="D5911" t="n">
        <v>249.87</v>
      </c>
      <c r="E5911" t="n">
        <v>157.79</v>
      </c>
      <c r="F5911" t="n">
        <v>146.71</v>
      </c>
      <c r="G5911" t="n">
        <v>125.36</v>
      </c>
      <c r="H5911" t="n">
        <v>150.94</v>
      </c>
      <c r="I5911" t="n">
        <v>185.51</v>
      </c>
      <c r="J5911" t="n">
        <v>28.48</v>
      </c>
      <c r="K5911" t="n">
        <v>70.15000000000001</v>
      </c>
      <c r="L5911" t="n">
        <v>37795.95</v>
      </c>
      <c r="M5911" t="n">
        <v>199.1</v>
      </c>
      <c r="N5911" t="n">
        <v>1427045.38</v>
      </c>
      <c r="O5911" t="n">
        <v>60.31</v>
      </c>
      <c r="P5911" t="n">
        <v>6.51</v>
      </c>
      <c r="Q5911" t="n">
        <v>88.3</v>
      </c>
      <c r="R5911" t="n">
        <v>259.946</v>
      </c>
      <c r="S5911" t="n">
        <v>298.108</v>
      </c>
      <c r="T5911" t="n">
        <v>462.023</v>
      </c>
    </row>
    <row r="5912">
      <c r="A5912" s="142" t="n">
        <v>44811</v>
      </c>
      <c r="B5912" t="n">
        <v>220.36</v>
      </c>
      <c r="C5912" t="n">
        <v>350.24</v>
      </c>
      <c r="D5912" t="n">
        <v>247.75</v>
      </c>
      <c r="E5912" t="n">
        <v>156.45</v>
      </c>
      <c r="F5912" t="n">
        <v>145.46</v>
      </c>
      <c r="G5912" t="n">
        <v>124.09</v>
      </c>
      <c r="H5912" t="n">
        <v>150.34</v>
      </c>
      <c r="I5912" t="n">
        <v>184.77</v>
      </c>
      <c r="J5912" t="n">
        <v>28.25</v>
      </c>
      <c r="K5912" t="n">
        <v>71.56</v>
      </c>
      <c r="L5912" t="n">
        <v>38380.29</v>
      </c>
      <c r="M5912" t="n">
        <v>206.45</v>
      </c>
      <c r="N5912" t="n">
        <v>1457708.51</v>
      </c>
      <c r="O5912" t="n">
        <v>61.94</v>
      </c>
      <c r="P5912" t="n">
        <v>6.61</v>
      </c>
      <c r="Q5912" t="n">
        <v>87.31</v>
      </c>
      <c r="R5912" t="n">
        <v>258.38</v>
      </c>
      <c r="S5912" t="n">
        <v>299.467</v>
      </c>
      <c r="T5912" t="n">
        <v>455.884</v>
      </c>
    </row>
    <row r="5913">
      <c r="A5913" s="142" t="n">
        <v>44812</v>
      </c>
      <c r="B5913" t="n">
        <v>224.95</v>
      </c>
      <c r="C5913" t="n">
        <v>357.52</v>
      </c>
      <c r="D5913" t="n">
        <v>252.91</v>
      </c>
      <c r="E5913" t="n">
        <v>159.71</v>
      </c>
      <c r="F5913" t="n">
        <v>148.49</v>
      </c>
      <c r="G5913" t="n">
        <v>127.23</v>
      </c>
      <c r="H5913" t="n">
        <v>149.59</v>
      </c>
      <c r="I5913" t="n">
        <v>183.85</v>
      </c>
      <c r="J5913" t="n">
        <v>28.65</v>
      </c>
      <c r="K5913" t="n">
        <v>71.91</v>
      </c>
      <c r="L5913" t="n">
        <v>39054.8</v>
      </c>
      <c r="M5913" t="n">
        <v>205.56</v>
      </c>
      <c r="N5913" t="n">
        <v>1476385.04</v>
      </c>
      <c r="O5913" t="n">
        <v>62.54</v>
      </c>
      <c r="P5913" t="n">
        <v>6.65</v>
      </c>
      <c r="Q5913" t="n">
        <v>88.34</v>
      </c>
      <c r="R5913" t="n">
        <v>259.668</v>
      </c>
      <c r="S5913" t="n">
        <v>301.531</v>
      </c>
      <c r="T5913" t="n">
        <v>455.909</v>
      </c>
    </row>
    <row r="5914">
      <c r="A5914" s="142" t="n">
        <v>44813</v>
      </c>
      <c r="B5914" t="n">
        <v>226.59</v>
      </c>
      <c r="C5914" t="n">
        <v>360.13</v>
      </c>
      <c r="D5914" t="n">
        <v>254.76</v>
      </c>
      <c r="E5914" t="n">
        <v>160.88</v>
      </c>
      <c r="F5914" t="n">
        <v>149.58</v>
      </c>
      <c r="G5914" t="n">
        <v>128.27</v>
      </c>
      <c r="H5914" t="n">
        <v>153.13</v>
      </c>
      <c r="I5914" t="n">
        <v>188.2</v>
      </c>
      <c r="J5914" t="n">
        <v>29.31</v>
      </c>
      <c r="K5914" t="n">
        <v>73.75</v>
      </c>
      <c r="L5914" t="n">
        <v>39482.4</v>
      </c>
      <c r="M5914" t="n">
        <v>212.15</v>
      </c>
      <c r="N5914" t="n">
        <v>1513253</v>
      </c>
      <c r="O5914" t="n">
        <v>64.29000000000001</v>
      </c>
      <c r="P5914" t="n">
        <v>6.84</v>
      </c>
      <c r="Q5914" t="n">
        <v>90.53</v>
      </c>
      <c r="R5914" t="n">
        <v>263.538</v>
      </c>
      <c r="S5914" t="n">
        <v>304.132</v>
      </c>
      <c r="T5914" t="n">
        <v>458.229</v>
      </c>
    </row>
    <row r="5915">
      <c r="A5915" s="142" t="n">
        <v>44816</v>
      </c>
      <c r="B5915" t="n">
        <v>232.69</v>
      </c>
      <c r="C5915" t="n">
        <v>369.81</v>
      </c>
      <c r="D5915" t="n">
        <v>261.63</v>
      </c>
      <c r="E5915" t="n">
        <v>165.22</v>
      </c>
      <c r="F5915" t="n">
        <v>153.62</v>
      </c>
      <c r="G5915" t="n">
        <v>132.87</v>
      </c>
      <c r="H5915" t="n">
        <v>158.26</v>
      </c>
      <c r="I5915" t="n">
        <v>194.5</v>
      </c>
      <c r="J5915" t="n">
        <v>29.64</v>
      </c>
      <c r="K5915" t="n">
        <v>74.09</v>
      </c>
      <c r="L5915" t="n">
        <v>40671.63</v>
      </c>
      <c r="M5915" t="n">
        <v>216.98</v>
      </c>
      <c r="N5915" t="n">
        <v>1528815.5</v>
      </c>
      <c r="O5915" t="n">
        <v>65.45999999999999</v>
      </c>
      <c r="P5915" t="n">
        <v>6.91</v>
      </c>
      <c r="Q5915" t="n">
        <v>91.72</v>
      </c>
      <c r="R5915" t="n">
        <v>268.125</v>
      </c>
      <c r="S5915" t="n">
        <v>305.392</v>
      </c>
      <c r="T5915" t="n">
        <v>458.398</v>
      </c>
    </row>
    <row r="5916">
      <c r="A5916" s="142" t="n">
        <v>44817</v>
      </c>
      <c r="B5916" t="n">
        <v>234.84</v>
      </c>
      <c r="C5916" t="n">
        <v>373.21</v>
      </c>
      <c r="D5916" t="n">
        <v>264.04</v>
      </c>
      <c r="E5916" t="n">
        <v>166.74</v>
      </c>
      <c r="F5916" t="n">
        <v>155.04</v>
      </c>
      <c r="G5916" t="n">
        <v>135.29</v>
      </c>
      <c r="H5916" t="n">
        <v>158.85</v>
      </c>
      <c r="I5916" t="n">
        <v>195.22</v>
      </c>
      <c r="J5916" t="n">
        <v>29.38</v>
      </c>
      <c r="K5916" t="n">
        <v>72.03</v>
      </c>
      <c r="L5916" t="n">
        <v>39483.14</v>
      </c>
      <c r="M5916" t="n">
        <v>208.57</v>
      </c>
      <c r="N5916" t="n">
        <v>1492903.06</v>
      </c>
      <c r="O5916" t="n">
        <v>63.15</v>
      </c>
      <c r="P5916" t="n">
        <v>6.73</v>
      </c>
      <c r="Q5916" t="n">
        <v>90.52</v>
      </c>
      <c r="R5916" t="n">
        <v>264.139</v>
      </c>
      <c r="S5916" t="n">
        <v>298.8765</v>
      </c>
      <c r="T5916" t="n">
        <v>464.0925</v>
      </c>
    </row>
    <row r="5917">
      <c r="A5917" s="142" t="n">
        <v>44818</v>
      </c>
      <c r="B5917" t="n">
        <v>228.63</v>
      </c>
      <c r="C5917" t="n">
        <v>363.34</v>
      </c>
      <c r="D5917" t="n">
        <v>257.07</v>
      </c>
      <c r="E5917" t="n">
        <v>162.33</v>
      </c>
      <c r="F5917" t="n">
        <v>150.95</v>
      </c>
      <c r="G5917" t="n">
        <v>130.2</v>
      </c>
      <c r="H5917" t="n">
        <v>156.65</v>
      </c>
      <c r="I5917" t="n">
        <v>192.51</v>
      </c>
      <c r="J5917" t="n">
        <v>29.01</v>
      </c>
      <c r="K5917" t="n">
        <v>72.43000000000001</v>
      </c>
      <c r="L5917" t="n">
        <v>39887.07</v>
      </c>
      <c r="M5917" t="n">
        <v>210.2</v>
      </c>
      <c r="N5917" t="n">
        <v>1491355.2</v>
      </c>
      <c r="O5917" t="n">
        <v>63.04</v>
      </c>
      <c r="P5917" t="n">
        <v>6.75</v>
      </c>
      <c r="Q5917" t="n">
        <v>89.84</v>
      </c>
      <c r="R5917" t="n">
        <v>261.945</v>
      </c>
      <c r="S5917" t="n">
        <v>298.6905</v>
      </c>
      <c r="T5917" t="n">
        <v>456.7755</v>
      </c>
    </row>
    <row r="5918">
      <c r="A5918" s="142" t="n">
        <v>44819</v>
      </c>
      <c r="B5918" t="n">
        <v>228.16</v>
      </c>
      <c r="C5918" t="n">
        <v>362.58</v>
      </c>
      <c r="D5918" t="n">
        <v>256.54</v>
      </c>
      <c r="E5918" t="n">
        <v>162</v>
      </c>
      <c r="F5918" t="n">
        <v>150.64</v>
      </c>
      <c r="G5918" t="n">
        <v>129.7</v>
      </c>
      <c r="H5918" t="n">
        <v>154.79</v>
      </c>
      <c r="I5918" t="n">
        <v>190.22</v>
      </c>
      <c r="J5918" t="n">
        <v>28.78</v>
      </c>
      <c r="K5918" t="n">
        <v>70.98999999999999</v>
      </c>
      <c r="L5918" t="n">
        <v>39360.19</v>
      </c>
      <c r="M5918" t="n">
        <v>203.59</v>
      </c>
      <c r="N5918" t="n">
        <v>1447155.24</v>
      </c>
      <c r="O5918" t="n">
        <v>61.05</v>
      </c>
      <c r="P5918" t="n">
        <v>6.54</v>
      </c>
      <c r="Q5918" t="n">
        <v>89.26000000000001</v>
      </c>
      <c r="R5918" t="n">
        <v>260.152</v>
      </c>
      <c r="S5918" t="n">
        <v>296.0225</v>
      </c>
      <c r="T5918" t="n">
        <v>455.078</v>
      </c>
    </row>
    <row r="5919">
      <c r="A5919" s="142" t="n">
        <v>44820</v>
      </c>
      <c r="B5919" t="n">
        <v>221.38</v>
      </c>
      <c r="C5919" t="n">
        <v>351.81</v>
      </c>
      <c r="D5919" t="n">
        <v>248.92</v>
      </c>
      <c r="E5919" t="n">
        <v>157.19</v>
      </c>
      <c r="F5919" t="n">
        <v>146.17</v>
      </c>
      <c r="G5919" t="n">
        <v>125.82</v>
      </c>
      <c r="H5919" t="n">
        <v>151.5</v>
      </c>
      <c r="I5919" t="n">
        <v>186.19</v>
      </c>
      <c r="J5919" t="n">
        <v>27.72</v>
      </c>
      <c r="K5919" t="n">
        <v>70.77</v>
      </c>
      <c r="L5919" t="n">
        <v>39275.86</v>
      </c>
      <c r="M5919" t="n">
        <v>203.76</v>
      </c>
      <c r="N5919" t="n">
        <v>1438896.94</v>
      </c>
      <c r="O5919" t="n">
        <v>61.1</v>
      </c>
      <c r="P5919" t="n">
        <v>6.48</v>
      </c>
      <c r="Q5919" t="n">
        <v>86.12</v>
      </c>
      <c r="R5919" t="n">
        <v>256.122</v>
      </c>
      <c r="S5919" t="n">
        <v>292.2015</v>
      </c>
      <c r="T5919" t="n">
        <v>446.663</v>
      </c>
    </row>
    <row r="5920">
      <c r="A5920" s="142" t="n">
        <v>44823</v>
      </c>
      <c r="B5920" t="n">
        <v>218.26</v>
      </c>
      <c r="C5920" t="n">
        <v>346.84</v>
      </c>
      <c r="D5920" t="n">
        <v>245.43</v>
      </c>
      <c r="E5920" t="n">
        <v>154.98</v>
      </c>
      <c r="F5920" t="n">
        <v>144.12</v>
      </c>
      <c r="G5920" t="n">
        <v>124.49</v>
      </c>
      <c r="H5920" t="n">
        <v>148.66</v>
      </c>
      <c r="I5920" t="n">
        <v>182.69</v>
      </c>
      <c r="J5920" t="n">
        <v>27.87</v>
      </c>
      <c r="K5920" t="n">
        <v>71.76000000000001</v>
      </c>
      <c r="L5920" t="n">
        <v>39275.86</v>
      </c>
      <c r="M5920" t="n">
        <v>207.87</v>
      </c>
      <c r="N5920" t="n">
        <v>1467958.09</v>
      </c>
      <c r="O5920" t="n">
        <v>62.26</v>
      </c>
      <c r="P5920" t="n">
        <v>6.52</v>
      </c>
      <c r="Q5920" t="n">
        <v>86.55</v>
      </c>
      <c r="R5920" t="n">
        <v>255.889</v>
      </c>
      <c r="S5920" t="n">
        <v>293.6805</v>
      </c>
      <c r="T5920" t="n">
        <v>444.8490000000001</v>
      </c>
    </row>
    <row r="5921">
      <c r="A5921" s="142" t="n">
        <v>44824</v>
      </c>
      <c r="B5921" t="n">
        <v>224.08</v>
      </c>
      <c r="C5921" t="n">
        <v>356.07</v>
      </c>
      <c r="D5921" t="n">
        <v>251.97</v>
      </c>
      <c r="E5921" t="n">
        <v>159.11</v>
      </c>
      <c r="F5921" t="n">
        <v>147.96</v>
      </c>
      <c r="G5921" t="n">
        <v>127.58</v>
      </c>
      <c r="H5921" t="n">
        <v>151.41</v>
      </c>
      <c r="I5921" t="n">
        <v>186.07</v>
      </c>
      <c r="J5921" t="n">
        <v>27.94</v>
      </c>
      <c r="K5921" t="n">
        <v>70.77</v>
      </c>
      <c r="L5921" t="n">
        <v>39480.77</v>
      </c>
      <c r="M5921" t="n">
        <v>202.5</v>
      </c>
      <c r="N5921" t="n">
        <v>1445406.26</v>
      </c>
      <c r="O5921" t="n">
        <v>60.92</v>
      </c>
      <c r="P5921" t="n">
        <v>6.41</v>
      </c>
      <c r="Q5921" t="n">
        <v>86.68000000000001</v>
      </c>
      <c r="R5921" t="n">
        <v>253.207</v>
      </c>
      <c r="S5921" t="n">
        <v>291.788</v>
      </c>
      <c r="T5921" t="n">
        <v>449.332</v>
      </c>
    </row>
    <row r="5922">
      <c r="A5922" s="142" t="n">
        <v>44825</v>
      </c>
      <c r="B5922" t="n">
        <v>220.62</v>
      </c>
      <c r="C5922" t="n">
        <v>350.56</v>
      </c>
      <c r="D5922" t="n">
        <v>248.08</v>
      </c>
      <c r="E5922" t="n">
        <v>156.65</v>
      </c>
      <c r="F5922" t="n">
        <v>145.68</v>
      </c>
      <c r="G5922" t="n">
        <v>125.39</v>
      </c>
      <c r="H5922" t="n">
        <v>149.95</v>
      </c>
      <c r="I5922" t="n">
        <v>184.27</v>
      </c>
      <c r="J5922" t="n">
        <v>28.1</v>
      </c>
      <c r="K5922" t="n">
        <v>70.98</v>
      </c>
      <c r="L5922" t="n">
        <v>39441.1</v>
      </c>
      <c r="M5922" t="n">
        <v>203.12</v>
      </c>
      <c r="N5922" t="n">
        <v>1462658.44</v>
      </c>
      <c r="O5922" t="n">
        <v>61.11</v>
      </c>
      <c r="P5922" t="n">
        <v>6.46</v>
      </c>
      <c r="Q5922" t="n">
        <v>87.27</v>
      </c>
      <c r="R5922" t="n">
        <v>255.441</v>
      </c>
      <c r="S5922" t="n">
        <v>290.905</v>
      </c>
      <c r="T5922" t="n">
        <v>447.8775</v>
      </c>
    </row>
    <row r="5923">
      <c r="A5923" s="142" t="n">
        <v>44826</v>
      </c>
      <c r="B5923" t="n">
        <v>223.73</v>
      </c>
      <c r="C5923" t="n">
        <v>355.5</v>
      </c>
      <c r="D5923" t="n">
        <v>251.58</v>
      </c>
      <c r="E5923" t="n">
        <v>158.86</v>
      </c>
      <c r="F5923" t="n">
        <v>147.74</v>
      </c>
      <c r="G5923" t="n">
        <v>125.68</v>
      </c>
      <c r="H5923" t="n">
        <v>149.78</v>
      </c>
      <c r="I5923" t="n">
        <v>184.06</v>
      </c>
      <c r="J5923" t="n">
        <v>28.25</v>
      </c>
      <c r="K5923" t="n">
        <v>70.68000000000001</v>
      </c>
      <c r="L5923" t="n">
        <v>39629.92</v>
      </c>
      <c r="M5923" t="n">
        <v>201.44</v>
      </c>
      <c r="N5923" t="n">
        <v>1451853.53</v>
      </c>
      <c r="O5923" t="n">
        <v>60.68</v>
      </c>
      <c r="P5923" t="n">
        <v>6.41</v>
      </c>
      <c r="Q5923" t="n">
        <v>87.93000000000001</v>
      </c>
      <c r="R5923" t="n">
        <v>250.989</v>
      </c>
      <c r="S5923" t="n">
        <v>289.633</v>
      </c>
      <c r="T5923" t="n">
        <v>446.183</v>
      </c>
    </row>
    <row r="5924">
      <c r="A5924" s="142" t="n">
        <v>44827</v>
      </c>
      <c r="B5924" t="n">
        <v>223.12</v>
      </c>
      <c r="C5924" t="n">
        <v>354.52</v>
      </c>
      <c r="D5924" t="n">
        <v>250.9</v>
      </c>
      <c r="E5924" t="n">
        <v>158.43</v>
      </c>
      <c r="F5924" t="n">
        <v>147.34</v>
      </c>
      <c r="G5924" t="n">
        <v>124.54</v>
      </c>
      <c r="H5924" t="n">
        <v>148.9</v>
      </c>
      <c r="I5924" t="n">
        <v>182.97</v>
      </c>
      <c r="J5924" t="n">
        <v>27.33</v>
      </c>
      <c r="K5924" t="n">
        <v>67.83</v>
      </c>
      <c r="L5924" t="n">
        <v>38302.41</v>
      </c>
      <c r="M5924" t="n">
        <v>191.94</v>
      </c>
      <c r="N5924" t="n">
        <v>1400641.82</v>
      </c>
      <c r="O5924" t="n">
        <v>57.77</v>
      </c>
      <c r="P5924" t="n">
        <v>6.17</v>
      </c>
      <c r="Q5924" t="n">
        <v>85.06</v>
      </c>
      <c r="R5924" t="n">
        <v>245.186</v>
      </c>
      <c r="S5924" t="n">
        <v>287.01</v>
      </c>
      <c r="T5924" t="n">
        <v>443.044</v>
      </c>
    </row>
    <row r="5925">
      <c r="A5925" s="142" t="n">
        <v>44830</v>
      </c>
      <c r="B5925" t="n">
        <v>213.92</v>
      </c>
      <c r="C5925" t="n">
        <v>339.9</v>
      </c>
      <c r="D5925" t="n">
        <v>240.57</v>
      </c>
      <c r="E5925" t="n">
        <v>151.9</v>
      </c>
      <c r="F5925" t="n">
        <v>141.28</v>
      </c>
      <c r="G5925" t="n">
        <v>118.08</v>
      </c>
      <c r="H5925" t="n">
        <v>142.38</v>
      </c>
      <c r="I5925" t="n">
        <v>174.96</v>
      </c>
      <c r="J5925" t="n">
        <v>27.03</v>
      </c>
      <c r="K5925" t="n">
        <v>66.79000000000001</v>
      </c>
      <c r="L5925" t="n">
        <v>37731.74</v>
      </c>
      <c r="M5925" t="n">
        <v>187.52</v>
      </c>
      <c r="N5925" t="n">
        <v>1371047.84</v>
      </c>
      <c r="O5925" t="n">
        <v>56.22</v>
      </c>
      <c r="P5925" t="n">
        <v>5.98</v>
      </c>
      <c r="Q5925" t="n">
        <v>84.41</v>
      </c>
      <c r="R5925" t="n">
        <v>244.252</v>
      </c>
      <c r="S5925" t="n">
        <v>284.93</v>
      </c>
      <c r="T5925" t="n">
        <v>437.182</v>
      </c>
    </row>
    <row r="5926">
      <c r="A5926" s="142" t="n">
        <v>44831</v>
      </c>
      <c r="B5926" t="n">
        <v>207.74</v>
      </c>
      <c r="C5926" t="n">
        <v>330.06</v>
      </c>
      <c r="D5926" t="n">
        <v>233.62</v>
      </c>
      <c r="E5926" t="n">
        <v>147.51</v>
      </c>
      <c r="F5926" t="n">
        <v>137.19</v>
      </c>
      <c r="G5926" t="n">
        <v>113.99</v>
      </c>
      <c r="H5926" t="n">
        <v>139.28</v>
      </c>
      <c r="I5926" t="n">
        <v>171.15</v>
      </c>
      <c r="J5926" t="n">
        <v>27.14</v>
      </c>
      <c r="K5926" t="n">
        <v>67.20999999999999</v>
      </c>
      <c r="L5926" t="n">
        <v>37806.3</v>
      </c>
      <c r="M5926" t="n">
        <v>188.68</v>
      </c>
      <c r="N5926" t="n">
        <v>1378545.39</v>
      </c>
      <c r="O5926" t="n">
        <v>56.42</v>
      </c>
      <c r="P5926" t="n">
        <v>6.01</v>
      </c>
      <c r="Q5926" t="n">
        <v>84.88</v>
      </c>
      <c r="R5926" t="n">
        <v>244.078</v>
      </c>
      <c r="S5926" t="n">
        <v>285.392</v>
      </c>
      <c r="T5926" t="n">
        <v>440.071</v>
      </c>
    </row>
    <row r="5927">
      <c r="A5927" s="142" t="n">
        <v>44832</v>
      </c>
      <c r="B5927" t="n">
        <v>210.43</v>
      </c>
      <c r="C5927" t="n">
        <v>334.34</v>
      </c>
      <c r="D5927" t="n">
        <v>236.65</v>
      </c>
      <c r="E5927" t="n">
        <v>149.43</v>
      </c>
      <c r="F5927" t="n">
        <v>138.98</v>
      </c>
      <c r="G5927" t="n">
        <v>115.14</v>
      </c>
      <c r="H5927" t="n">
        <v>141.43</v>
      </c>
      <c r="I5927" t="n">
        <v>173.78</v>
      </c>
      <c r="J5927" t="n">
        <v>27.81</v>
      </c>
      <c r="K5927" t="n">
        <v>70.48999999999999</v>
      </c>
      <c r="L5927" t="n">
        <v>38828.61</v>
      </c>
      <c r="M5927" t="n">
        <v>203.42</v>
      </c>
      <c r="N5927" t="n">
        <v>1446244.68</v>
      </c>
      <c r="O5927" t="n">
        <v>59.89</v>
      </c>
      <c r="P5927" t="n">
        <v>6.26</v>
      </c>
      <c r="Q5927" t="n">
        <v>87.34</v>
      </c>
      <c r="R5927" t="n">
        <v>244.906</v>
      </c>
      <c r="S5927" t="n">
        <v>288.231</v>
      </c>
      <c r="T5927" t="n">
        <v>431.824</v>
      </c>
    </row>
    <row r="5928">
      <c r="A5928" s="142" t="n">
        <v>44833</v>
      </c>
      <c r="B5928" t="n">
        <v>222.37</v>
      </c>
      <c r="C5928" t="n">
        <v>353.3</v>
      </c>
      <c r="D5928" t="n">
        <v>250.09</v>
      </c>
      <c r="E5928" t="n">
        <v>157.91</v>
      </c>
      <c r="F5928" t="n">
        <v>146.87</v>
      </c>
      <c r="G5928" t="n">
        <v>121.8</v>
      </c>
      <c r="H5928" t="n">
        <v>144.88</v>
      </c>
      <c r="I5928" t="n">
        <v>178.03</v>
      </c>
      <c r="J5928" t="n">
        <v>27.83</v>
      </c>
      <c r="K5928" t="n">
        <v>70.2</v>
      </c>
      <c r="L5928" t="n">
        <v>38892.96</v>
      </c>
      <c r="M5928" t="n">
        <v>203.97</v>
      </c>
      <c r="N5928" t="n">
        <v>1454935.59</v>
      </c>
      <c r="O5928" t="n">
        <v>60.79</v>
      </c>
      <c r="P5928" t="n">
        <v>6.26</v>
      </c>
      <c r="Q5928" t="n">
        <v>87.83</v>
      </c>
      <c r="R5928" t="n">
        <v>240.98</v>
      </c>
      <c r="S5928" t="n">
        <v>280.415</v>
      </c>
      <c r="T5928" t="n">
        <v>424.704</v>
      </c>
    </row>
    <row r="5929">
      <c r="A5929" s="142" t="n">
        <v>44834</v>
      </c>
      <c r="B5929" t="n">
        <v>223.22</v>
      </c>
      <c r="C5929" t="n">
        <v>354.65</v>
      </c>
      <c r="D5929" t="n">
        <v>251.05</v>
      </c>
      <c r="E5929" t="n">
        <v>158.51</v>
      </c>
      <c r="F5929" t="n">
        <v>147.43</v>
      </c>
      <c r="G5929" t="n">
        <v>123.99</v>
      </c>
      <c r="H5929" t="n">
        <v>144.09</v>
      </c>
      <c r="I5929" t="n">
        <v>177.05</v>
      </c>
      <c r="J5929" t="n">
        <v>28.48</v>
      </c>
      <c r="K5929" t="n">
        <v>71.51000000000001</v>
      </c>
      <c r="L5929" t="n">
        <v>38946.89</v>
      </c>
      <c r="M5929" t="n">
        <v>208.02</v>
      </c>
      <c r="N5929" t="n">
        <v>1486575.34</v>
      </c>
      <c r="O5929" t="n">
        <v>62.48</v>
      </c>
      <c r="P5929" t="n">
        <v>6.4</v>
      </c>
      <c r="Q5929" t="n">
        <v>89.73999999999999</v>
      </c>
      <c r="R5929" t="n">
        <v>243.861</v>
      </c>
      <c r="S5929" t="n">
        <v>277.301</v>
      </c>
      <c r="T5929" t="n">
        <v>424.616</v>
      </c>
    </row>
    <row r="5930">
      <c r="A5930" s="142" t="n">
        <v>44837</v>
      </c>
      <c r="B5930" t="n">
        <v>223.22</v>
      </c>
      <c r="C5930" t="n">
        <v>354.65</v>
      </c>
      <c r="D5930" t="n">
        <v>251.05</v>
      </c>
      <c r="E5930" t="n">
        <v>158.51</v>
      </c>
      <c r="F5930" t="n">
        <v>147.43</v>
      </c>
      <c r="G5930" t="n">
        <v>123.99</v>
      </c>
      <c r="H5930" t="n">
        <v>144.09</v>
      </c>
      <c r="I5930" t="n">
        <v>177.05</v>
      </c>
      <c r="J5930" t="n">
        <v>29.19</v>
      </c>
      <c r="K5930" t="n">
        <v>73.67</v>
      </c>
      <c r="L5930" t="n">
        <v>40441.56</v>
      </c>
      <c r="M5930" t="n">
        <v>217.05</v>
      </c>
      <c r="N5930" t="n">
        <v>1541673.76</v>
      </c>
      <c r="O5930" t="n">
        <v>64.45</v>
      </c>
      <c r="P5930" t="n">
        <v>6.68</v>
      </c>
      <c r="Q5930" t="n">
        <v>92.20999999999999</v>
      </c>
      <c r="R5930" t="n">
        <v>245.665</v>
      </c>
      <c r="S5930" t="n">
        <v>282.025</v>
      </c>
      <c r="T5930" t="n">
        <v>423.892</v>
      </c>
    </row>
    <row r="5931">
      <c r="A5931" s="142" t="n">
        <v>44838</v>
      </c>
      <c r="B5931" t="n">
        <v>237.74</v>
      </c>
      <c r="C5931" t="n">
        <v>377.69</v>
      </c>
      <c r="D5931" t="n">
        <v>267.39</v>
      </c>
      <c r="E5931" t="n">
        <v>168.83</v>
      </c>
      <c r="F5931" t="n">
        <v>157.04</v>
      </c>
      <c r="G5931" t="n">
        <v>132.75</v>
      </c>
      <c r="H5931" t="n">
        <v>149.67</v>
      </c>
      <c r="I5931" t="n">
        <v>183.9</v>
      </c>
      <c r="J5931" t="n">
        <v>29.91</v>
      </c>
      <c r="K5931" t="n">
        <v>74.27</v>
      </c>
      <c r="L5931" t="n">
        <v>41570.99</v>
      </c>
      <c r="M5931" t="n">
        <v>221.32</v>
      </c>
      <c r="N5931" t="n">
        <v>1559976.64</v>
      </c>
      <c r="O5931" t="n">
        <v>66.16</v>
      </c>
      <c r="P5931" t="n">
        <v>6.7</v>
      </c>
      <c r="Q5931" t="n">
        <v>94.63</v>
      </c>
      <c r="R5931" t="n">
        <v>253.337</v>
      </c>
      <c r="S5931" t="n">
        <v>287.046</v>
      </c>
      <c r="T5931" t="n">
        <v>426.328</v>
      </c>
    </row>
    <row r="5932">
      <c r="A5932" s="142" t="n">
        <v>44839</v>
      </c>
      <c r="B5932" t="n">
        <v>242.86</v>
      </c>
      <c r="C5932" t="n">
        <v>385.81</v>
      </c>
      <c r="D5932" t="n">
        <v>273.15</v>
      </c>
      <c r="E5932" t="n">
        <v>172.46</v>
      </c>
      <c r="F5932" t="n">
        <v>160.42</v>
      </c>
      <c r="G5932" t="n">
        <v>137.53</v>
      </c>
      <c r="H5932" t="n">
        <v>152.97</v>
      </c>
      <c r="I5932" t="n">
        <v>187.96</v>
      </c>
      <c r="J5932" t="n">
        <v>29.67</v>
      </c>
      <c r="K5932" t="n">
        <v>73.86</v>
      </c>
      <c r="L5932" t="n">
        <v>40789.9</v>
      </c>
      <c r="M5932" t="n">
        <v>217.89</v>
      </c>
      <c r="N5932" t="n">
        <v>1553796.51</v>
      </c>
      <c r="O5932" t="n">
        <v>65.06</v>
      </c>
      <c r="P5932" t="n">
        <v>6.7</v>
      </c>
      <c r="Q5932" t="n">
        <v>93.64</v>
      </c>
      <c r="R5932" t="n">
        <v>250.917</v>
      </c>
      <c r="S5932" t="n">
        <v>289.357</v>
      </c>
      <c r="T5932" t="n">
        <v>438.356</v>
      </c>
    </row>
    <row r="5933">
      <c r="A5933" s="142" t="n">
        <v>44840</v>
      </c>
      <c r="B5933" t="n">
        <v>242.02</v>
      </c>
      <c r="C5933" t="n">
        <v>384.47</v>
      </c>
      <c r="D5933" t="n">
        <v>272.2</v>
      </c>
      <c r="E5933" t="n">
        <v>171.86</v>
      </c>
      <c r="F5933" t="n">
        <v>159.87</v>
      </c>
      <c r="G5933" t="n">
        <v>135.66</v>
      </c>
      <c r="H5933" t="n">
        <v>152.66</v>
      </c>
      <c r="I5933" t="n">
        <v>187.57</v>
      </c>
      <c r="J5933" t="n">
        <v>30.19</v>
      </c>
      <c r="K5933" t="n">
        <v>74.36</v>
      </c>
      <c r="L5933" t="n">
        <v>40979.18</v>
      </c>
      <c r="M5933" t="n">
        <v>221.99</v>
      </c>
      <c r="N5933" t="n">
        <v>1576452.8</v>
      </c>
      <c r="O5933" t="n">
        <v>65.93000000000001</v>
      </c>
      <c r="P5933" t="n">
        <v>6.75</v>
      </c>
      <c r="Q5933" t="n">
        <v>95.37</v>
      </c>
      <c r="R5933" t="n">
        <v>249.225</v>
      </c>
      <c r="S5933" t="n">
        <v>287.611</v>
      </c>
      <c r="T5933" t="n">
        <v>439.501</v>
      </c>
    </row>
    <row r="5934">
      <c r="A5934" s="142" t="n">
        <v>44841</v>
      </c>
      <c r="B5934" t="n">
        <v>244.69</v>
      </c>
      <c r="C5934" t="n">
        <v>388.7</v>
      </c>
      <c r="D5934" t="n">
        <v>275.21</v>
      </c>
      <c r="E5934" t="n">
        <v>173.76</v>
      </c>
      <c r="F5934" t="n">
        <v>161.64</v>
      </c>
      <c r="G5934" t="n">
        <v>136.97</v>
      </c>
      <c r="H5934" t="n">
        <v>152.92</v>
      </c>
      <c r="I5934" t="n">
        <v>187.89</v>
      </c>
      <c r="J5934" t="n">
        <v>29.83</v>
      </c>
      <c r="K5934" t="n">
        <v>72.13</v>
      </c>
      <c r="L5934" t="n">
        <v>40348.14</v>
      </c>
      <c r="M5934" t="n">
        <v>212.51</v>
      </c>
      <c r="N5934" t="n">
        <v>1520343.75</v>
      </c>
      <c r="O5934" t="n">
        <v>63.3</v>
      </c>
      <c r="P5934" t="n">
        <v>6.58</v>
      </c>
      <c r="Q5934" t="n">
        <v>94.20999999999999</v>
      </c>
      <c r="R5934" t="n">
        <v>246.45</v>
      </c>
      <c r="S5934" t="n">
        <v>282.515</v>
      </c>
      <c r="T5934" t="n">
        <v>435.798</v>
      </c>
    </row>
    <row r="5935">
      <c r="A5935" s="142" t="n">
        <v>44844</v>
      </c>
      <c r="B5935" t="n">
        <v>237.22</v>
      </c>
      <c r="C5935" t="n">
        <v>376.81</v>
      </c>
      <c r="D5935" t="n">
        <v>266.82</v>
      </c>
      <c r="E5935" t="n">
        <v>168.46</v>
      </c>
      <c r="F5935" t="n">
        <v>156.71</v>
      </c>
      <c r="G5935" t="n">
        <v>132.04</v>
      </c>
      <c r="H5935" t="n">
        <v>150</v>
      </c>
      <c r="I5935" t="n">
        <v>184.3</v>
      </c>
      <c r="J5935" t="n">
        <v>29.43</v>
      </c>
      <c r="K5935" t="n">
        <v>72.26000000000001</v>
      </c>
      <c r="L5935" t="n">
        <v>40348.14</v>
      </c>
      <c r="M5935" t="n">
        <v>212.14</v>
      </c>
      <c r="N5935" t="n">
        <v>1515475.95</v>
      </c>
      <c r="O5935" t="n">
        <v>63.3</v>
      </c>
      <c r="P5935" t="n">
        <v>6.5</v>
      </c>
      <c r="Q5935" t="n">
        <v>92.79000000000001</v>
      </c>
      <c r="R5935" t="n">
        <v>245.436</v>
      </c>
      <c r="S5935" t="n">
        <v>282.159</v>
      </c>
      <c r="T5935" t="n">
        <v>433.192</v>
      </c>
    </row>
    <row r="5936">
      <c r="A5936" s="142" t="n">
        <v>44845</v>
      </c>
      <c r="B5936" t="n">
        <v>233.55</v>
      </c>
      <c r="C5936" t="n">
        <v>370.98</v>
      </c>
      <c r="D5936" t="n">
        <v>262.7</v>
      </c>
      <c r="E5936" t="n">
        <v>165.86</v>
      </c>
      <c r="F5936" t="n">
        <v>154.29</v>
      </c>
      <c r="G5936" t="n">
        <v>128.9</v>
      </c>
      <c r="H5936" t="n">
        <v>149.57</v>
      </c>
      <c r="I5936" t="n">
        <v>183.77</v>
      </c>
      <c r="J5936" t="n">
        <v>28.83</v>
      </c>
      <c r="K5936" t="n">
        <v>70.77</v>
      </c>
      <c r="L5936" t="n">
        <v>39481.98</v>
      </c>
      <c r="M5936" t="n">
        <v>208.73</v>
      </c>
      <c r="N5936" t="n">
        <v>1486481.34</v>
      </c>
      <c r="O5936" t="n">
        <v>61.4</v>
      </c>
      <c r="P5936" t="n">
        <v>6.39</v>
      </c>
      <c r="Q5936" t="n">
        <v>91.15000000000001</v>
      </c>
      <c r="R5936" t="n">
        <v>244.06</v>
      </c>
      <c r="S5936" t="n">
        <v>279.234</v>
      </c>
      <c r="T5936" t="n">
        <v>423.046</v>
      </c>
    </row>
    <row r="5937">
      <c r="A5937" s="142" t="n">
        <v>44846</v>
      </c>
      <c r="B5937" t="n">
        <v>231.29</v>
      </c>
      <c r="C5937" t="n">
        <v>367.39</v>
      </c>
      <c r="D5937" t="n">
        <v>260.16</v>
      </c>
      <c r="E5937" t="n">
        <v>164.26</v>
      </c>
      <c r="F5937" t="n">
        <v>152.81</v>
      </c>
      <c r="G5937" t="n">
        <v>127.75</v>
      </c>
      <c r="H5937" t="n">
        <v>147.16</v>
      </c>
      <c r="I5937" t="n">
        <v>180.81</v>
      </c>
      <c r="J5937" t="n">
        <v>28.99</v>
      </c>
      <c r="K5937" t="n">
        <v>71.45999999999999</v>
      </c>
      <c r="L5937" t="n">
        <v>38953.04</v>
      </c>
      <c r="M5937" t="n">
        <v>210.41</v>
      </c>
      <c r="N5937" t="n">
        <v>1495072.24</v>
      </c>
      <c r="O5937" t="n">
        <v>61.82</v>
      </c>
      <c r="P5937" t="n">
        <v>6.42</v>
      </c>
      <c r="Q5937" t="n">
        <v>91.73999999999999</v>
      </c>
      <c r="R5937" t="n">
        <v>242.862</v>
      </c>
      <c r="S5937" t="n">
        <v>278.612</v>
      </c>
      <c r="T5937" t="n">
        <v>423.823</v>
      </c>
    </row>
    <row r="5938">
      <c r="A5938" s="142" t="n">
        <v>44847</v>
      </c>
      <c r="B5938" t="n">
        <v>232.45</v>
      </c>
      <c r="C5938" t="n">
        <v>369.22</v>
      </c>
      <c r="D5938" t="n">
        <v>261.47</v>
      </c>
      <c r="E5938" t="n">
        <v>165.08</v>
      </c>
      <c r="F5938" t="n">
        <v>153.57</v>
      </c>
      <c r="G5938" t="n">
        <v>128.26</v>
      </c>
      <c r="H5938" t="n">
        <v>146.95</v>
      </c>
      <c r="I5938" t="n">
        <v>180.55</v>
      </c>
      <c r="J5938" t="n">
        <v>27.64</v>
      </c>
      <c r="K5938" t="n">
        <v>70.95</v>
      </c>
      <c r="L5938" t="n">
        <v>39006.03</v>
      </c>
      <c r="M5938" t="n">
        <v>207.31</v>
      </c>
      <c r="N5938" t="n">
        <v>1479777</v>
      </c>
      <c r="O5938" t="n">
        <v>60.65</v>
      </c>
      <c r="P5938" t="n">
        <v>6.37</v>
      </c>
      <c r="Q5938" t="n">
        <v>87.66</v>
      </c>
      <c r="R5938" t="n">
        <v>244.747</v>
      </c>
      <c r="S5938" t="n">
        <v>282.385</v>
      </c>
      <c r="T5938" t="n">
        <v>417.841</v>
      </c>
    </row>
    <row r="5939">
      <c r="A5939" s="142" t="n">
        <v>44848</v>
      </c>
      <c r="B5939" t="n">
        <v>228.67</v>
      </c>
      <c r="C5939" t="n">
        <v>363.21</v>
      </c>
      <c r="D5939" t="n">
        <v>257.22</v>
      </c>
      <c r="E5939" t="n">
        <v>162.39</v>
      </c>
      <c r="F5939" t="n">
        <v>151.08</v>
      </c>
      <c r="G5939" t="n">
        <v>126.39</v>
      </c>
      <c r="H5939" t="n">
        <v>147.31</v>
      </c>
      <c r="I5939" t="n">
        <v>180.98</v>
      </c>
      <c r="J5939" t="n">
        <v>27.99</v>
      </c>
      <c r="K5939" t="n">
        <v>69.19</v>
      </c>
      <c r="L5939" t="n">
        <v>37927.13</v>
      </c>
      <c r="M5939" t="n">
        <v>198.64</v>
      </c>
      <c r="N5939" t="n">
        <v>1422621.52</v>
      </c>
      <c r="O5939" t="n">
        <v>58.54</v>
      </c>
      <c r="P5939" t="n">
        <v>6.14</v>
      </c>
      <c r="Q5939" t="n">
        <v>88.42</v>
      </c>
      <c r="R5939" t="n">
        <v>246.03</v>
      </c>
      <c r="S5939" t="n">
        <v>277.984</v>
      </c>
      <c r="T5939" t="n">
        <v>420.55</v>
      </c>
    </row>
    <row r="5940">
      <c r="A5940" s="142" t="n">
        <v>44851</v>
      </c>
      <c r="B5940" t="n">
        <v>219.34</v>
      </c>
      <c r="C5940" t="n">
        <v>348.37</v>
      </c>
      <c r="D5940" t="n">
        <v>246.73</v>
      </c>
      <c r="E5940" t="n">
        <v>155.77</v>
      </c>
      <c r="F5940" t="n">
        <v>144.92</v>
      </c>
      <c r="G5940" t="n">
        <v>121.7</v>
      </c>
      <c r="H5940" t="n">
        <v>143.46</v>
      </c>
      <c r="I5940" t="n">
        <v>176.26</v>
      </c>
      <c r="J5940" t="n">
        <v>27.99</v>
      </c>
      <c r="K5940" t="n">
        <v>70.06999999999999</v>
      </c>
      <c r="L5940" t="n">
        <v>38512.53</v>
      </c>
      <c r="M5940" t="n">
        <v>202.42</v>
      </c>
      <c r="N5940" t="n">
        <v>1439002.93</v>
      </c>
      <c r="O5940" t="n">
        <v>59.75</v>
      </c>
      <c r="P5940" t="n">
        <v>6.19</v>
      </c>
      <c r="Q5940" t="n">
        <v>88.91</v>
      </c>
      <c r="R5940" t="n">
        <v>250.463</v>
      </c>
      <c r="S5940" t="n">
        <v>281.995</v>
      </c>
      <c r="T5940" t="n">
        <v>419.043</v>
      </c>
    </row>
    <row r="5941">
      <c r="A5941" s="142" t="n">
        <v>44852</v>
      </c>
      <c r="B5941" t="n">
        <v>222.29</v>
      </c>
      <c r="C5941" t="n">
        <v>353.05</v>
      </c>
      <c r="D5941" t="n">
        <v>250.06</v>
      </c>
      <c r="E5941" t="n">
        <v>157.87</v>
      </c>
      <c r="F5941" t="n">
        <v>146.88</v>
      </c>
      <c r="G5941" t="n">
        <v>124.13</v>
      </c>
      <c r="H5941" t="n">
        <v>145.09</v>
      </c>
      <c r="I5941" t="n">
        <v>178.25</v>
      </c>
      <c r="J5941" t="n">
        <v>27.98</v>
      </c>
      <c r="K5941" t="n">
        <v>69.56</v>
      </c>
      <c r="L5941" t="n">
        <v>38391.07</v>
      </c>
      <c r="M5941" t="n">
        <v>203.54</v>
      </c>
      <c r="N5941" t="n">
        <v>1440537.68</v>
      </c>
      <c r="O5941" t="n">
        <v>60.19</v>
      </c>
      <c r="P5941" t="n">
        <v>6.2</v>
      </c>
      <c r="Q5941" t="n">
        <v>88.93000000000001</v>
      </c>
      <c r="R5941" t="n">
        <v>251.329</v>
      </c>
      <c r="S5941" t="n">
        <v>284.173</v>
      </c>
      <c r="T5941" t="n">
        <v>424.013</v>
      </c>
    </row>
    <row r="5942">
      <c r="A5942" s="142" t="n">
        <v>44853</v>
      </c>
      <c r="B5942" t="n">
        <v>223.89</v>
      </c>
      <c r="C5942" t="n">
        <v>355.58</v>
      </c>
      <c r="D5942" t="n">
        <v>251.86</v>
      </c>
      <c r="E5942" t="n">
        <v>159</v>
      </c>
      <c r="F5942" t="n">
        <v>147.94</v>
      </c>
      <c r="G5942" t="n">
        <v>125.46</v>
      </c>
      <c r="H5942" t="n">
        <v>145.66</v>
      </c>
      <c r="I5942" t="n">
        <v>178.95</v>
      </c>
      <c r="J5942" t="n">
        <v>27.51</v>
      </c>
      <c r="K5942" t="n">
        <v>68.43000000000001</v>
      </c>
      <c r="L5942" t="n">
        <v>37791.86</v>
      </c>
      <c r="M5942" t="n">
        <v>197.28</v>
      </c>
      <c r="N5942" t="n">
        <v>1413628.43</v>
      </c>
      <c r="O5942" t="n">
        <v>58.34</v>
      </c>
      <c r="P5942" t="n">
        <v>6.07</v>
      </c>
      <c r="Q5942" t="n">
        <v>87.09999999999999</v>
      </c>
      <c r="R5942" t="n">
        <v>250.104</v>
      </c>
      <c r="S5942" t="n">
        <v>283.527</v>
      </c>
      <c r="T5942" t="n">
        <v>420.239</v>
      </c>
    </row>
    <row r="5943">
      <c r="A5943" s="142" t="n">
        <v>44854</v>
      </c>
      <c r="B5943" t="n">
        <v>218.2</v>
      </c>
      <c r="C5943" t="n">
        <v>346.54</v>
      </c>
      <c r="D5943" t="n">
        <v>245.46</v>
      </c>
      <c r="E5943" t="n">
        <v>154.96</v>
      </c>
      <c r="F5943" t="n">
        <v>144.18</v>
      </c>
      <c r="G5943" t="n">
        <v>121.53</v>
      </c>
      <c r="H5943" t="n">
        <v>144.53</v>
      </c>
      <c r="I5943" t="n">
        <v>177.56</v>
      </c>
      <c r="J5943" t="n">
        <v>27.5</v>
      </c>
      <c r="K5943" t="n">
        <v>69.05</v>
      </c>
      <c r="L5943" t="n">
        <v>38592.76</v>
      </c>
      <c r="M5943" t="n">
        <v>198.95</v>
      </c>
      <c r="N5943" t="n">
        <v>1422475.11</v>
      </c>
      <c r="O5943" t="n">
        <v>59.24</v>
      </c>
      <c r="P5943" t="n">
        <v>6.12</v>
      </c>
      <c r="Q5943" t="n">
        <v>86.76000000000001</v>
      </c>
      <c r="R5943" t="n">
        <v>250.684</v>
      </c>
      <c r="S5943" t="n">
        <v>280.941</v>
      </c>
      <c r="T5943" t="n">
        <v>417.427</v>
      </c>
    </row>
    <row r="5944">
      <c r="A5944" s="142" t="n">
        <v>44855</v>
      </c>
      <c r="B5944" t="n">
        <v>219.23</v>
      </c>
      <c r="C5944" t="n">
        <v>348.18</v>
      </c>
      <c r="D5944" t="n">
        <v>246.63</v>
      </c>
      <c r="E5944" t="n">
        <v>155.7</v>
      </c>
      <c r="F5944" t="n">
        <v>144.87</v>
      </c>
      <c r="G5944" t="n">
        <v>122.77</v>
      </c>
      <c r="H5944" t="n">
        <v>145.12</v>
      </c>
      <c r="I5944" t="n">
        <v>178.28</v>
      </c>
      <c r="J5944" t="n">
        <v>28.13</v>
      </c>
      <c r="K5944" t="n">
        <v>71.8</v>
      </c>
      <c r="L5944" t="n">
        <v>38805.36</v>
      </c>
      <c r="M5944" t="n">
        <v>208.13</v>
      </c>
      <c r="N5944" t="n">
        <v>1476520</v>
      </c>
      <c r="O5944" t="n">
        <v>61.16</v>
      </c>
      <c r="P5944" t="n">
        <v>6.33</v>
      </c>
      <c r="Q5944" t="n">
        <v>88.94</v>
      </c>
      <c r="R5944" t="n">
        <v>249.227</v>
      </c>
      <c r="S5944" t="n">
        <v>285.739</v>
      </c>
      <c r="T5944" t="n">
        <v>419.565</v>
      </c>
    </row>
    <row r="5945">
      <c r="A5945" s="142" t="n">
        <v>44858</v>
      </c>
      <c r="B5945" t="n">
        <v>227.49</v>
      </c>
      <c r="C5945" t="n">
        <v>361.27</v>
      </c>
      <c r="D5945" t="n">
        <v>255.93</v>
      </c>
      <c r="E5945" t="n">
        <v>161.57</v>
      </c>
      <c r="F5945" t="n">
        <v>150.34</v>
      </c>
      <c r="G5945" t="n">
        <v>126.79</v>
      </c>
      <c r="H5945" t="n">
        <v>150.11</v>
      </c>
      <c r="I5945" t="n">
        <v>184.41</v>
      </c>
      <c r="J5945" t="n">
        <v>28.13</v>
      </c>
      <c r="K5945" t="n">
        <v>70.42</v>
      </c>
      <c r="L5945" t="n">
        <v>38620.91</v>
      </c>
      <c r="M5945" t="n">
        <v>204.72</v>
      </c>
      <c r="N5945" t="n">
        <v>1454012.5</v>
      </c>
      <c r="O5945" t="n">
        <v>60.75</v>
      </c>
      <c r="P5945" t="n">
        <v>6.21</v>
      </c>
      <c r="Q5945" t="n">
        <v>88.93000000000001</v>
      </c>
      <c r="R5945" t="n">
        <v>252.647</v>
      </c>
      <c r="S5945" t="n">
        <v>285.564</v>
      </c>
      <c r="T5945" t="n">
        <v>405.121</v>
      </c>
    </row>
    <row r="5946">
      <c r="A5946" s="142" t="n">
        <v>44859</v>
      </c>
      <c r="B5946" t="n">
        <v>224.36</v>
      </c>
      <c r="C5946" t="n">
        <v>356.3</v>
      </c>
      <c r="D5946" t="n">
        <v>252.42</v>
      </c>
      <c r="E5946" t="n">
        <v>159.35</v>
      </c>
      <c r="F5946" t="n">
        <v>148.27</v>
      </c>
      <c r="G5946" t="n">
        <v>126.18</v>
      </c>
      <c r="H5946" t="n">
        <v>148.44</v>
      </c>
      <c r="I5946" t="n">
        <v>182.36</v>
      </c>
      <c r="J5946" t="n">
        <v>28.48</v>
      </c>
      <c r="K5946" t="n">
        <v>71.02</v>
      </c>
      <c r="L5946" t="n">
        <v>38459.78</v>
      </c>
      <c r="M5946" t="n">
        <v>206.39</v>
      </c>
      <c r="N5946" t="n">
        <v>1463099.67</v>
      </c>
      <c r="O5946" t="n">
        <v>61.8</v>
      </c>
      <c r="P5946" t="n">
        <v>6.23</v>
      </c>
      <c r="Q5946" t="n">
        <v>89.91</v>
      </c>
      <c r="R5946" t="n">
        <v>256.317</v>
      </c>
      <c r="S5946" t="n">
        <v>288.042</v>
      </c>
      <c r="T5946" t="n">
        <v>402.946</v>
      </c>
    </row>
    <row r="5947">
      <c r="A5947" s="142" t="n">
        <v>44860</v>
      </c>
      <c r="B5947" t="n">
        <v>226.19</v>
      </c>
      <c r="C5947" t="n">
        <v>359.19</v>
      </c>
      <c r="D5947" t="n">
        <v>254.47</v>
      </c>
      <c r="E5947" t="n">
        <v>160.65</v>
      </c>
      <c r="F5947" t="n">
        <v>149.48</v>
      </c>
      <c r="G5947" t="n">
        <v>128.16</v>
      </c>
      <c r="H5947" t="n">
        <v>149.99</v>
      </c>
      <c r="I5947" t="n">
        <v>184.26</v>
      </c>
      <c r="J5947" t="n">
        <v>28.66</v>
      </c>
      <c r="K5947" t="n">
        <v>72.01000000000001</v>
      </c>
      <c r="L5947" t="n">
        <v>39155.41</v>
      </c>
      <c r="M5947" t="n">
        <v>210.85</v>
      </c>
      <c r="N5947" t="n">
        <v>1484907.54</v>
      </c>
      <c r="O5947" t="n">
        <v>63.62</v>
      </c>
      <c r="P5947" t="n">
        <v>6.33</v>
      </c>
      <c r="Q5947" t="n">
        <v>90.81999999999999</v>
      </c>
      <c r="R5947" t="n">
        <v>257.863</v>
      </c>
      <c r="S5947" t="n">
        <v>285.532</v>
      </c>
      <c r="T5947" t="n">
        <v>402.799</v>
      </c>
    </row>
    <row r="5948">
      <c r="A5948" s="142" t="n">
        <v>44861</v>
      </c>
      <c r="B5948" t="n">
        <v>231.2</v>
      </c>
      <c r="C5948" t="n">
        <v>367.14</v>
      </c>
      <c r="D5948" t="n">
        <v>260.11</v>
      </c>
      <c r="E5948" t="n">
        <v>164.2</v>
      </c>
      <c r="F5948" t="n">
        <v>152.79</v>
      </c>
      <c r="G5948" t="n">
        <v>132.18</v>
      </c>
      <c r="H5948" t="n">
        <v>154.15</v>
      </c>
      <c r="I5948" t="n">
        <v>189.36</v>
      </c>
      <c r="J5948" t="n">
        <v>29.09</v>
      </c>
      <c r="K5948" t="n">
        <v>70.86</v>
      </c>
      <c r="L5948" t="n">
        <v>39079.04</v>
      </c>
      <c r="M5948" t="n">
        <v>207.15</v>
      </c>
      <c r="N5948" t="n">
        <v>1488036.71</v>
      </c>
      <c r="O5948" t="n">
        <v>63.35</v>
      </c>
      <c r="P5948" t="n">
        <v>6.38</v>
      </c>
      <c r="Q5948" t="n">
        <v>91.95</v>
      </c>
      <c r="R5948" t="n">
        <v>257.74</v>
      </c>
      <c r="S5948" t="n">
        <v>286.033</v>
      </c>
      <c r="T5948" t="n">
        <v>408.522</v>
      </c>
    </row>
    <row r="5949">
      <c r="A5949" s="142" t="n">
        <v>44862</v>
      </c>
      <c r="B5949" t="n">
        <v>232.65</v>
      </c>
      <c r="C5949" t="n">
        <v>369.45</v>
      </c>
      <c r="D5949" t="n">
        <v>261.75</v>
      </c>
      <c r="E5949" t="n">
        <v>165.24</v>
      </c>
      <c r="F5949" t="n">
        <v>153.76</v>
      </c>
      <c r="G5949" t="n">
        <v>132.34</v>
      </c>
      <c r="H5949" t="n">
        <v>155.02</v>
      </c>
      <c r="I5949" t="n">
        <v>190.43</v>
      </c>
      <c r="J5949" t="n">
        <v>28.79</v>
      </c>
      <c r="K5949" t="n">
        <v>70.92</v>
      </c>
      <c r="L5949" t="n">
        <v>38421.36</v>
      </c>
      <c r="M5949" t="n">
        <v>207.67</v>
      </c>
      <c r="N5949" t="n">
        <v>1476413.59</v>
      </c>
      <c r="O5949" t="n">
        <v>62.66</v>
      </c>
      <c r="P5949" t="n">
        <v>6.29</v>
      </c>
      <c r="Q5949" t="n">
        <v>91.26000000000001</v>
      </c>
      <c r="R5949" t="n">
        <v>258.112</v>
      </c>
      <c r="S5949" t="n">
        <v>290.767</v>
      </c>
      <c r="T5949" t="n">
        <v>403.86</v>
      </c>
    </row>
    <row r="5950">
      <c r="A5950" s="142" t="n">
        <v>44865</v>
      </c>
      <c r="B5950" t="n">
        <v>230.54</v>
      </c>
      <c r="C5950" t="n">
        <v>366.07</v>
      </c>
      <c r="D5950" t="n">
        <v>259.38</v>
      </c>
      <c r="E5950" t="n">
        <v>163.74</v>
      </c>
      <c r="F5950" t="n">
        <v>152.37</v>
      </c>
      <c r="G5950" t="n">
        <v>130.51</v>
      </c>
      <c r="H5950" t="n">
        <v>152.41</v>
      </c>
      <c r="I5950" t="n">
        <v>187.22</v>
      </c>
      <c r="J5950" t="n">
        <v>28.83</v>
      </c>
      <c r="K5950" t="n">
        <v>69.51000000000001</v>
      </c>
      <c r="L5950" t="n">
        <v>37914.26</v>
      </c>
      <c r="M5950" t="n">
        <v>203.67</v>
      </c>
      <c r="N5950" t="n">
        <v>1459177.32</v>
      </c>
      <c r="O5950" t="n">
        <v>61.34</v>
      </c>
      <c r="P5950" t="n">
        <v>6.22</v>
      </c>
      <c r="Q5950" t="n">
        <v>91.15000000000001</v>
      </c>
      <c r="R5950" t="n">
        <v>259.038</v>
      </c>
      <c r="S5950" t="n">
        <v>291.447</v>
      </c>
      <c r="T5950" t="n">
        <v>407.81</v>
      </c>
    </row>
    <row r="5951">
      <c r="A5951" s="142" t="n">
        <v>44866</v>
      </c>
      <c r="B5951" t="n">
        <v>230.54</v>
      </c>
      <c r="C5951" t="n">
        <v>366.07</v>
      </c>
      <c r="D5951" t="n">
        <v>259.38</v>
      </c>
      <c r="E5951" t="n">
        <v>163.74</v>
      </c>
      <c r="F5951" t="n">
        <v>152.37</v>
      </c>
      <c r="G5951" t="n">
        <v>130.51</v>
      </c>
      <c r="H5951" t="n">
        <v>152.41</v>
      </c>
      <c r="I5951" t="n">
        <v>187.22</v>
      </c>
      <c r="J5951" t="n">
        <v>28.83</v>
      </c>
      <c r="K5951" t="n">
        <v>69.51000000000001</v>
      </c>
      <c r="L5951" t="n">
        <v>37914.26</v>
      </c>
      <c r="M5951" t="n">
        <v>203.67</v>
      </c>
      <c r="N5951" t="n">
        <v>1459177.32</v>
      </c>
      <c r="O5951" t="n">
        <v>61.34</v>
      </c>
      <c r="P5951" t="n">
        <v>6.34</v>
      </c>
      <c r="Q5951" t="n">
        <v>91.15000000000001</v>
      </c>
      <c r="R5951" t="n">
        <v>260.522</v>
      </c>
      <c r="S5951" t="n">
        <v>292.32</v>
      </c>
      <c r="T5951" t="n">
        <v>417.631</v>
      </c>
    </row>
    <row r="5952">
      <c r="A5952" s="142" t="n">
        <v>44867</v>
      </c>
      <c r="B5952" t="n">
        <v>232.44</v>
      </c>
      <c r="C5952" t="n">
        <v>369.08</v>
      </c>
      <c r="D5952" t="n">
        <v>261.53</v>
      </c>
      <c r="E5952" t="n">
        <v>165.1</v>
      </c>
      <c r="F5952" t="n">
        <v>153.64</v>
      </c>
      <c r="G5952" t="n">
        <v>130.57</v>
      </c>
      <c r="H5952" t="n">
        <v>155.97</v>
      </c>
      <c r="I5952" t="n">
        <v>191.59</v>
      </c>
      <c r="J5952" t="n">
        <v>28.81</v>
      </c>
      <c r="K5952" t="n">
        <v>68.94</v>
      </c>
      <c r="L5952" t="n">
        <v>38446.78</v>
      </c>
      <c r="M5952" t="n">
        <v>197.49</v>
      </c>
      <c r="N5952" t="n">
        <v>1422826.25</v>
      </c>
      <c r="O5952" t="n">
        <v>59.45</v>
      </c>
      <c r="P5952" t="n">
        <v>6.14</v>
      </c>
      <c r="Q5952" t="n">
        <v>91.36</v>
      </c>
      <c r="R5952" t="n">
        <v>259.707</v>
      </c>
      <c r="S5952" t="n">
        <v>287.733</v>
      </c>
      <c r="T5952" t="n">
        <v>420.272</v>
      </c>
    </row>
    <row r="5953">
      <c r="A5953" s="142" t="n">
        <v>44868</v>
      </c>
      <c r="B5953" t="n">
        <v>223.5</v>
      </c>
      <c r="C5953" t="n">
        <v>354.87</v>
      </c>
      <c r="D5953" t="n">
        <v>251.47</v>
      </c>
      <c r="E5953" t="n">
        <v>158.75</v>
      </c>
      <c r="F5953" t="n">
        <v>147.73</v>
      </c>
      <c r="G5953" t="n">
        <v>125.55</v>
      </c>
      <c r="H5953" t="n">
        <v>151.54</v>
      </c>
      <c r="I5953" t="n">
        <v>186.15</v>
      </c>
      <c r="J5953" t="n">
        <v>27.77</v>
      </c>
      <c r="K5953" t="n">
        <v>68.36</v>
      </c>
      <c r="L5953" t="n">
        <v>37756.81</v>
      </c>
      <c r="M5953" t="n">
        <v>193.44</v>
      </c>
      <c r="N5953" t="n">
        <v>1404559.74</v>
      </c>
      <c r="O5953" t="n">
        <v>57.7</v>
      </c>
      <c r="P5953" t="n">
        <v>6.06</v>
      </c>
      <c r="Q5953" t="n">
        <v>88.15000000000001</v>
      </c>
      <c r="R5953" t="n">
        <v>257.35</v>
      </c>
      <c r="S5953" t="n">
        <v>287.352</v>
      </c>
      <c r="T5953" t="n">
        <v>419.297</v>
      </c>
    </row>
    <row r="5954">
      <c r="A5954" s="142" t="n">
        <v>44869</v>
      </c>
      <c r="B5954" t="n">
        <v>218.47</v>
      </c>
      <c r="C5954" t="n">
        <v>346.87</v>
      </c>
      <c r="D5954" t="n">
        <v>245.81</v>
      </c>
      <c r="E5954" t="n">
        <v>155.17</v>
      </c>
      <c r="F5954" t="n">
        <v>144.41</v>
      </c>
      <c r="G5954" t="n">
        <v>121.31</v>
      </c>
      <c r="H5954" t="n">
        <v>150.59</v>
      </c>
      <c r="I5954" t="n">
        <v>184.98</v>
      </c>
      <c r="J5954" t="n">
        <v>28.98</v>
      </c>
      <c r="K5954" t="n">
        <v>72.90000000000001</v>
      </c>
      <c r="L5954" t="n">
        <v>39157.98</v>
      </c>
      <c r="M5954" t="n">
        <v>209.83</v>
      </c>
      <c r="N5954" t="n">
        <v>1500297.16</v>
      </c>
      <c r="O5954" t="n">
        <v>63.09</v>
      </c>
      <c r="P5954" t="n">
        <v>6.43</v>
      </c>
      <c r="Q5954" t="n">
        <v>92.01000000000001</v>
      </c>
      <c r="R5954" t="n">
        <v>262.111</v>
      </c>
      <c r="S5954" t="n">
        <v>288.281</v>
      </c>
      <c r="T5954" t="n">
        <v>425.067</v>
      </c>
    </row>
    <row r="5955">
      <c r="A5955" s="142" t="n">
        <v>44872</v>
      </c>
      <c r="B5955" t="n">
        <v>232.76</v>
      </c>
      <c r="C5955" t="n">
        <v>369.56</v>
      </c>
      <c r="D5955" t="n">
        <v>261.91</v>
      </c>
      <c r="E5955" t="n">
        <v>165.33</v>
      </c>
      <c r="F5955" t="n">
        <v>153.87</v>
      </c>
      <c r="G5955" t="n">
        <v>131.07</v>
      </c>
      <c r="H5955" t="n">
        <v>158.66</v>
      </c>
      <c r="I5955" t="n">
        <v>194.89</v>
      </c>
      <c r="J5955" t="n">
        <v>29.36</v>
      </c>
      <c r="K5955" t="n">
        <v>72.56</v>
      </c>
      <c r="L5955" t="n">
        <v>39752</v>
      </c>
      <c r="M5955" t="n">
        <v>209.88</v>
      </c>
      <c r="N5955" t="n">
        <v>1504448.38</v>
      </c>
      <c r="O5955" t="n">
        <v>63.72</v>
      </c>
      <c r="P5955" t="n">
        <v>6.45</v>
      </c>
      <c r="Q5955" t="n">
        <v>93.67</v>
      </c>
      <c r="R5955" t="n">
        <v>262.787</v>
      </c>
      <c r="S5955" t="n">
        <v>288.412</v>
      </c>
      <c r="T5955" t="n">
        <v>426.538</v>
      </c>
    </row>
    <row r="5956">
      <c r="A5956" s="142" t="n">
        <v>44873</v>
      </c>
      <c r="B5956" t="n">
        <v>235.48</v>
      </c>
      <c r="C5956" t="n">
        <v>373.86</v>
      </c>
      <c r="D5956" t="n">
        <v>264.97</v>
      </c>
      <c r="E5956" t="n">
        <v>167.26</v>
      </c>
      <c r="F5956" t="n">
        <v>155.67</v>
      </c>
      <c r="G5956" t="n">
        <v>133.99</v>
      </c>
      <c r="H5956" t="n">
        <v>159.6</v>
      </c>
      <c r="I5956" t="n">
        <v>196.04</v>
      </c>
      <c r="J5956" t="n">
        <v>29.49</v>
      </c>
      <c r="K5956" t="n">
        <v>75.25</v>
      </c>
      <c r="L5956" t="n">
        <v>40668.62</v>
      </c>
      <c r="M5956" t="n">
        <v>219.99</v>
      </c>
      <c r="N5956" t="n">
        <v>1570618.62</v>
      </c>
      <c r="O5956" t="n">
        <v>67.2</v>
      </c>
      <c r="P5956" t="n">
        <v>6.65</v>
      </c>
      <c r="Q5956" t="n">
        <v>93.83</v>
      </c>
      <c r="R5956" t="n">
        <v>264.731</v>
      </c>
      <c r="S5956" t="n">
        <v>288.731</v>
      </c>
      <c r="T5956" t="n">
        <v>424.948</v>
      </c>
    </row>
    <row r="5957">
      <c r="A5957" s="142" t="n">
        <v>44874</v>
      </c>
      <c r="B5957" t="n">
        <v>244.69</v>
      </c>
      <c r="C5957" t="n">
        <v>388.47</v>
      </c>
      <c r="D5957" t="n">
        <v>275.33</v>
      </c>
      <c r="E5957" t="n">
        <v>173.8</v>
      </c>
      <c r="F5957" t="n">
        <v>161.76</v>
      </c>
      <c r="G5957" t="n">
        <v>140.17</v>
      </c>
      <c r="H5957" t="n">
        <v>163.93</v>
      </c>
      <c r="I5957" t="n">
        <v>201.35</v>
      </c>
      <c r="J5957" t="n">
        <v>30.71</v>
      </c>
      <c r="K5957" t="n">
        <v>73.65000000000001</v>
      </c>
      <c r="L5957" t="n">
        <v>40116.22</v>
      </c>
      <c r="M5957" t="n">
        <v>214.73</v>
      </c>
      <c r="N5957" t="n">
        <v>1550517.09</v>
      </c>
      <c r="O5957" t="n">
        <v>66.90000000000001</v>
      </c>
      <c r="P5957" t="n">
        <v>6.6</v>
      </c>
      <c r="Q5957" t="n">
        <v>97.87</v>
      </c>
      <c r="R5957" t="n">
        <v>263.96</v>
      </c>
      <c r="S5957" t="n">
        <v>285.294</v>
      </c>
      <c r="T5957" t="n">
        <v>426.724</v>
      </c>
    </row>
    <row r="5958">
      <c r="A5958" s="142" t="n">
        <v>44875</v>
      </c>
      <c r="B5958" t="n">
        <v>243.62</v>
      </c>
      <c r="C5958" t="n">
        <v>386.77</v>
      </c>
      <c r="D5958" t="n">
        <v>274.14</v>
      </c>
      <c r="E5958" t="n">
        <v>173.04</v>
      </c>
      <c r="F5958" t="n">
        <v>161.06</v>
      </c>
      <c r="G5958" t="n">
        <v>139.02</v>
      </c>
      <c r="H5958" t="n">
        <v>161.71</v>
      </c>
      <c r="I5958" t="n">
        <v>198.62</v>
      </c>
      <c r="J5958" t="n">
        <v>31.48</v>
      </c>
      <c r="K5958" t="n">
        <v>78.26000000000001</v>
      </c>
      <c r="L5958" t="n">
        <v>41494.47</v>
      </c>
      <c r="M5958" t="n">
        <v>229.21</v>
      </c>
      <c r="N5958" t="n">
        <v>1633836.19</v>
      </c>
      <c r="O5958" t="n">
        <v>71.62</v>
      </c>
      <c r="P5958" t="n">
        <v>6.97</v>
      </c>
      <c r="Q5958" t="n">
        <v>100.48</v>
      </c>
      <c r="R5958" t="n">
        <v>271.06</v>
      </c>
      <c r="S5958" t="n">
        <v>293.318</v>
      </c>
      <c r="T5958" t="n">
        <v>415.321</v>
      </c>
    </row>
    <row r="5959">
      <c r="A5959" s="142" t="n">
        <v>44876</v>
      </c>
      <c r="B5959" t="n">
        <v>253.88</v>
      </c>
      <c r="C5959" t="n">
        <v>403.06</v>
      </c>
      <c r="D5959" t="n">
        <v>285.69</v>
      </c>
      <c r="E5959" t="n">
        <v>180.33</v>
      </c>
      <c r="F5959" t="n">
        <v>167.84</v>
      </c>
      <c r="G5959" t="n">
        <v>147.09</v>
      </c>
      <c r="H5959" t="n">
        <v>166.6</v>
      </c>
      <c r="I5959" t="n">
        <v>204.63</v>
      </c>
      <c r="J5959" t="n">
        <v>31.88</v>
      </c>
      <c r="K5959" t="n">
        <v>78.26000000000001</v>
      </c>
      <c r="L5959" t="n">
        <v>41494.47</v>
      </c>
      <c r="M5959" t="n">
        <v>229.21</v>
      </c>
      <c r="N5959" t="n">
        <v>1633836.19</v>
      </c>
      <c r="O5959" t="n">
        <v>71.62</v>
      </c>
      <c r="P5959" t="n">
        <v>6.95</v>
      </c>
      <c r="Q5959" t="n">
        <v>101.3</v>
      </c>
      <c r="R5959" t="n">
        <v>271.245</v>
      </c>
      <c r="S5959" t="n">
        <v>294.444</v>
      </c>
      <c r="T5959" t="n">
        <v>430.721</v>
      </c>
    </row>
    <row r="5960">
      <c r="A5960" s="142" t="n">
        <v>44879</v>
      </c>
      <c r="B5960" t="n">
        <v>254.03</v>
      </c>
      <c r="C5960" t="n">
        <v>403.27</v>
      </c>
      <c r="D5960" t="n">
        <v>285.87</v>
      </c>
      <c r="E5960" t="n">
        <v>180.44</v>
      </c>
      <c r="F5960" t="n">
        <v>167.96</v>
      </c>
      <c r="G5960" t="n">
        <v>149.29</v>
      </c>
      <c r="H5960" t="n">
        <v>167.96</v>
      </c>
      <c r="I5960" t="n">
        <v>206.29</v>
      </c>
      <c r="J5960" t="n">
        <v>31.8</v>
      </c>
      <c r="K5960" t="n">
        <v>76.94</v>
      </c>
      <c r="L5960" t="n">
        <v>42026.28</v>
      </c>
      <c r="M5960" t="n">
        <v>228.92</v>
      </c>
      <c r="N5960" t="n">
        <v>1617918.41</v>
      </c>
      <c r="O5960" t="n">
        <v>71.62</v>
      </c>
      <c r="P5960" t="n">
        <v>6.94</v>
      </c>
      <c r="Q5960" t="n">
        <v>101.33</v>
      </c>
      <c r="R5960" t="n">
        <v>271.686</v>
      </c>
      <c r="S5960" t="n">
        <v>292.493</v>
      </c>
      <c r="T5960" t="n">
        <v>432.387</v>
      </c>
    </row>
    <row r="5961">
      <c r="A5961" s="142" t="n">
        <v>44880</v>
      </c>
      <c r="B5961" t="n">
        <v>253.05</v>
      </c>
      <c r="C5961" t="n">
        <v>401.7</v>
      </c>
      <c r="D5961" t="n">
        <v>284.77</v>
      </c>
      <c r="E5961" t="n">
        <v>179.75</v>
      </c>
      <c r="F5961" t="n">
        <v>167.31</v>
      </c>
      <c r="G5961" t="n">
        <v>148.78</v>
      </c>
      <c r="H5961" t="n">
        <v>168.3</v>
      </c>
      <c r="I5961" t="n">
        <v>206.71</v>
      </c>
      <c r="J5961" t="n">
        <v>31.52</v>
      </c>
      <c r="K5961" t="n">
        <v>75.62</v>
      </c>
      <c r="L5961" t="n">
        <v>41883.08</v>
      </c>
      <c r="M5961" t="n">
        <v>225.32</v>
      </c>
      <c r="N5961" t="n">
        <v>1598767.39</v>
      </c>
      <c r="O5961" t="n">
        <v>70.7</v>
      </c>
      <c r="P5961" t="n">
        <v>6.89</v>
      </c>
      <c r="Q5961" t="n">
        <v>100.59</v>
      </c>
      <c r="R5961" t="n">
        <v>272.702</v>
      </c>
      <c r="S5961" t="n">
        <v>294.605</v>
      </c>
      <c r="T5961" t="n">
        <v>440.518</v>
      </c>
    </row>
    <row r="5962">
      <c r="A5962" s="142" t="n">
        <v>44881</v>
      </c>
      <c r="B5962" t="n">
        <v>250.96</v>
      </c>
      <c r="C5962" t="n">
        <v>398.38</v>
      </c>
      <c r="D5962" t="n">
        <v>282.42</v>
      </c>
      <c r="E5962" t="n">
        <v>178.27</v>
      </c>
      <c r="F5962" t="n">
        <v>165.93</v>
      </c>
      <c r="G5962" t="n">
        <v>148.05</v>
      </c>
      <c r="H5962" t="n">
        <v>167.11</v>
      </c>
      <c r="I5962" t="n">
        <v>205.25</v>
      </c>
      <c r="J5962" t="n">
        <v>30.93</v>
      </c>
      <c r="K5962" t="n">
        <v>74.68000000000001</v>
      </c>
      <c r="L5962" t="n">
        <v>41843.45</v>
      </c>
      <c r="M5962" t="n">
        <v>223.66</v>
      </c>
      <c r="N5962" t="n">
        <v>1572102.09</v>
      </c>
      <c r="O5962" t="n">
        <v>70.03</v>
      </c>
      <c r="P5962" t="n">
        <v>6.74</v>
      </c>
      <c r="Q5962" t="n">
        <v>98.90000000000001</v>
      </c>
      <c r="R5962" t="n">
        <v>270.18</v>
      </c>
      <c r="S5962" t="n">
        <v>291.303</v>
      </c>
      <c r="T5962" t="n">
        <v>435.976</v>
      </c>
    </row>
    <row r="5963">
      <c r="A5963" s="142" t="n">
        <v>44882</v>
      </c>
      <c r="B5963" t="n">
        <v>245.72</v>
      </c>
      <c r="C5963" t="n">
        <v>390.06</v>
      </c>
      <c r="D5963" t="n">
        <v>276.53</v>
      </c>
      <c r="E5963" t="n">
        <v>174.55</v>
      </c>
      <c r="F5963" t="n">
        <v>162.47</v>
      </c>
      <c r="G5963" t="n">
        <v>145.51</v>
      </c>
      <c r="H5963" t="n">
        <v>164.06</v>
      </c>
      <c r="I5963" t="n">
        <v>201.5</v>
      </c>
      <c r="J5963" t="n">
        <v>30.46</v>
      </c>
      <c r="K5963" t="n">
        <v>73.63</v>
      </c>
      <c r="L5963" t="n">
        <v>40983.45</v>
      </c>
      <c r="M5963" t="n">
        <v>219.85</v>
      </c>
      <c r="N5963" t="n">
        <v>1553598.53</v>
      </c>
      <c r="O5963" t="n">
        <v>69.12</v>
      </c>
      <c r="P5963" t="n">
        <v>6.69</v>
      </c>
      <c r="Q5963" t="n">
        <v>97.29000000000001</v>
      </c>
      <c r="R5963" t="n">
        <v>269.143</v>
      </c>
      <c r="S5963" t="n">
        <v>291.594</v>
      </c>
      <c r="T5963" t="n">
        <v>433.708</v>
      </c>
    </row>
    <row r="5964">
      <c r="A5964" s="142" t="n">
        <v>44883</v>
      </c>
      <c r="B5964" t="n">
        <v>243.22</v>
      </c>
      <c r="C5964" t="n">
        <v>386.09</v>
      </c>
      <c r="D5964" t="n">
        <v>273.72</v>
      </c>
      <c r="E5964" t="n">
        <v>172.77</v>
      </c>
      <c r="F5964" t="n">
        <v>160.82</v>
      </c>
      <c r="G5964" t="n">
        <v>142.98</v>
      </c>
      <c r="H5964" t="n">
        <v>161.91</v>
      </c>
      <c r="I5964" t="n">
        <v>198.86</v>
      </c>
      <c r="J5964" t="n">
        <v>30.67</v>
      </c>
      <c r="K5964" t="n">
        <v>73.84999999999999</v>
      </c>
      <c r="L5964" t="n">
        <v>40550.23</v>
      </c>
      <c r="M5964" t="n">
        <v>221</v>
      </c>
      <c r="N5964" t="n">
        <v>1571755.74</v>
      </c>
      <c r="O5964" t="n">
        <v>69.7</v>
      </c>
      <c r="P5964" t="n">
        <v>6.74</v>
      </c>
      <c r="Q5964" t="n">
        <v>97.95999999999999</v>
      </c>
      <c r="R5964" t="n">
        <v>272.194</v>
      </c>
      <c r="S5964" t="n">
        <v>292.347</v>
      </c>
      <c r="T5964" t="n">
        <v>432.668</v>
      </c>
    </row>
    <row r="5965">
      <c r="A5965" s="142" t="n">
        <v>44886</v>
      </c>
      <c r="B5965" t="n">
        <v>244.59</v>
      </c>
      <c r="C5965" t="n">
        <v>388.24</v>
      </c>
      <c r="D5965" t="n">
        <v>275.28</v>
      </c>
      <c r="E5965" t="n">
        <v>173.75</v>
      </c>
      <c r="F5965" t="n">
        <v>161.74</v>
      </c>
      <c r="G5965" t="n">
        <v>144.24</v>
      </c>
      <c r="H5965" t="n">
        <v>161.76</v>
      </c>
      <c r="I5965" t="n">
        <v>198.67</v>
      </c>
      <c r="J5965" t="n">
        <v>30.83</v>
      </c>
      <c r="K5965" t="n">
        <v>74.20999999999999</v>
      </c>
      <c r="L5965" t="n">
        <v>40024.61</v>
      </c>
      <c r="M5965" t="n">
        <v>221.48</v>
      </c>
      <c r="N5965" t="n">
        <v>1576009.16</v>
      </c>
      <c r="O5965" t="n">
        <v>68.95999999999999</v>
      </c>
      <c r="P5965" t="n">
        <v>6.73</v>
      </c>
      <c r="Q5965" t="n">
        <v>98.52</v>
      </c>
      <c r="R5965" t="n">
        <v>271.979</v>
      </c>
      <c r="S5965" t="n">
        <v>293.596</v>
      </c>
      <c r="T5965" t="n">
        <v>432.255</v>
      </c>
    </row>
    <row r="5966">
      <c r="A5966" s="142" t="n">
        <v>44887</v>
      </c>
      <c r="B5966" t="n">
        <v>244.62</v>
      </c>
      <c r="C5966" t="n">
        <v>388.27</v>
      </c>
      <c r="D5966" t="n">
        <v>275.3</v>
      </c>
      <c r="E5966" t="n">
        <v>173.77</v>
      </c>
      <c r="F5966" t="n">
        <v>161.76</v>
      </c>
      <c r="G5966" t="n">
        <v>142.57</v>
      </c>
      <c r="H5966" t="n">
        <v>162.5</v>
      </c>
      <c r="I5966" t="n">
        <v>199.57</v>
      </c>
      <c r="J5966" t="n">
        <v>31.63</v>
      </c>
      <c r="K5966" t="n">
        <v>76.43000000000001</v>
      </c>
      <c r="L5966" t="n">
        <v>40167.99</v>
      </c>
      <c r="M5966" t="n">
        <v>229.29</v>
      </c>
      <c r="N5966" t="n">
        <v>1627157.5</v>
      </c>
      <c r="O5966" t="n">
        <v>71.73999999999999</v>
      </c>
      <c r="P5966" t="n">
        <v>6.9</v>
      </c>
      <c r="Q5966" t="n">
        <v>100.82</v>
      </c>
      <c r="R5966" t="n">
        <v>274.019</v>
      </c>
      <c r="S5966" t="n">
        <v>295.713</v>
      </c>
      <c r="T5966" t="n">
        <v>429.131</v>
      </c>
    </row>
    <row r="5967">
      <c r="A5967" s="142" t="n">
        <v>44888</v>
      </c>
      <c r="B5967" t="n">
        <v>252.75</v>
      </c>
      <c r="C5967" t="n">
        <v>401.18</v>
      </c>
      <c r="D5967" t="n">
        <v>284.46</v>
      </c>
      <c r="E5967" t="n">
        <v>179.55</v>
      </c>
      <c r="F5967" t="n">
        <v>167.14</v>
      </c>
      <c r="G5967" t="n">
        <v>147.94</v>
      </c>
      <c r="H5967" t="n">
        <v>166.77</v>
      </c>
      <c r="I5967" t="n">
        <v>204.82</v>
      </c>
      <c r="J5967" t="n">
        <v>31.77</v>
      </c>
      <c r="K5967" t="n">
        <v>76.83</v>
      </c>
      <c r="L5967" t="n">
        <v>40433.03</v>
      </c>
      <c r="M5967" t="n">
        <v>231.68</v>
      </c>
      <c r="N5967" t="n">
        <v>1640936.2</v>
      </c>
      <c r="O5967" t="n">
        <v>72.95</v>
      </c>
      <c r="P5967" t="n">
        <v>6.96</v>
      </c>
      <c r="Q5967" t="n">
        <v>101.64</v>
      </c>
      <c r="R5967" t="n">
        <v>275.574</v>
      </c>
      <c r="S5967" t="n">
        <v>295.466</v>
      </c>
      <c r="T5967" t="n">
        <v>427.657</v>
      </c>
    </row>
    <row r="5968">
      <c r="A5968" s="142" t="n">
        <v>44889</v>
      </c>
      <c r="B5968" t="n">
        <v>254.42</v>
      </c>
      <c r="C5968" t="n">
        <v>403.82</v>
      </c>
      <c r="D5968" t="n">
        <v>286.35</v>
      </c>
      <c r="E5968" t="n">
        <v>180.74</v>
      </c>
      <c r="F5968" t="n">
        <v>168.25</v>
      </c>
      <c r="G5968" t="n">
        <v>150.23</v>
      </c>
      <c r="H5968" t="n">
        <v>167.88</v>
      </c>
      <c r="I5968" t="n">
        <v>206.18</v>
      </c>
      <c r="J5968" t="n">
        <v>32.16</v>
      </c>
      <c r="K5968" t="n">
        <v>76.93000000000001</v>
      </c>
      <c r="L5968" t="n">
        <v>40433.03</v>
      </c>
      <c r="M5968" t="n">
        <v>232.5</v>
      </c>
      <c r="N5968" t="n">
        <v>1647646.43</v>
      </c>
      <c r="O5968" t="n">
        <v>72.95</v>
      </c>
      <c r="P5968" t="n">
        <v>7.03</v>
      </c>
      <c r="Q5968" t="n">
        <v>101.64</v>
      </c>
      <c r="R5968" t="n">
        <v>276.801</v>
      </c>
      <c r="S5968" t="n">
        <v>295.773</v>
      </c>
      <c r="T5968" t="n">
        <v>432.296</v>
      </c>
    </row>
    <row r="5969">
      <c r="A5969" s="142" t="n">
        <v>44890</v>
      </c>
      <c r="B5969" t="n">
        <v>256.55</v>
      </c>
      <c r="C5969" t="n">
        <v>407.19</v>
      </c>
      <c r="D5969" t="n">
        <v>288.74</v>
      </c>
      <c r="E5969" t="n">
        <v>182.25</v>
      </c>
      <c r="F5969" t="n">
        <v>169.66</v>
      </c>
      <c r="G5969" t="n">
        <v>152</v>
      </c>
      <c r="H5969" t="n">
        <v>168.99</v>
      </c>
      <c r="I5969" t="n">
        <v>207.54</v>
      </c>
      <c r="J5969" t="n">
        <v>32.09</v>
      </c>
      <c r="K5969" t="n">
        <v>76.86</v>
      </c>
      <c r="L5969" t="n">
        <v>40210.02</v>
      </c>
      <c r="M5969" t="n">
        <v>230.53</v>
      </c>
      <c r="N5969" t="n">
        <v>1625206.06</v>
      </c>
      <c r="O5969" t="n">
        <v>72.56</v>
      </c>
      <c r="P5969" t="n">
        <v>6.94</v>
      </c>
      <c r="Q5969" t="n">
        <v>102.43</v>
      </c>
      <c r="R5969" t="n">
        <v>276.845</v>
      </c>
      <c r="S5969" t="n">
        <v>295.489</v>
      </c>
      <c r="T5969" t="n">
        <v>430.403</v>
      </c>
    </row>
    <row r="5970">
      <c r="A5970" s="142" t="n">
        <v>44893</v>
      </c>
      <c r="B5970" t="n">
        <v>254.73</v>
      </c>
      <c r="C5970" t="n">
        <v>404.27</v>
      </c>
      <c r="D5970" t="n">
        <v>286.7</v>
      </c>
      <c r="E5970" t="n">
        <v>180.95</v>
      </c>
      <c r="F5970" t="n">
        <v>168.47</v>
      </c>
      <c r="G5970" t="n">
        <v>150.88</v>
      </c>
      <c r="H5970" t="n">
        <v>167.09</v>
      </c>
      <c r="I5970" t="n">
        <v>205.2</v>
      </c>
      <c r="J5970" t="n">
        <v>31.47</v>
      </c>
      <c r="K5970" t="n">
        <v>73.78</v>
      </c>
      <c r="L5970" t="n">
        <v>40079.6</v>
      </c>
      <c r="M5970" t="n">
        <v>219.03</v>
      </c>
      <c r="N5970" t="n">
        <v>1574933.64</v>
      </c>
      <c r="O5970" t="n">
        <v>69.92</v>
      </c>
      <c r="P5970" t="n">
        <v>6.72</v>
      </c>
      <c r="Q5970" t="n">
        <v>100.54</v>
      </c>
      <c r="R5970" t="n">
        <v>275.126</v>
      </c>
      <c r="S5970" t="n">
        <v>291.962</v>
      </c>
      <c r="T5970" t="n">
        <v>426.102</v>
      </c>
    </row>
    <row r="5971">
      <c r="A5971" s="142" t="n">
        <v>44894</v>
      </c>
      <c r="B5971" t="n">
        <v>246.01</v>
      </c>
      <c r="C5971" t="n">
        <v>390.44</v>
      </c>
      <c r="D5971" t="n">
        <v>276.9</v>
      </c>
      <c r="E5971" t="n">
        <v>174.77</v>
      </c>
      <c r="F5971" t="n">
        <v>162.71</v>
      </c>
      <c r="G5971" t="n">
        <v>145.6</v>
      </c>
      <c r="H5971" t="n">
        <v>162.85</v>
      </c>
      <c r="I5971" t="n">
        <v>200</v>
      </c>
      <c r="J5971" t="n">
        <v>31.39</v>
      </c>
      <c r="K5971" t="n">
        <v>76.33</v>
      </c>
      <c r="L5971" t="n">
        <v>40300.33</v>
      </c>
      <c r="M5971" t="n">
        <v>225.66</v>
      </c>
      <c r="N5971" t="n">
        <v>1616952.93</v>
      </c>
      <c r="O5971" t="n">
        <v>71.31999999999999</v>
      </c>
      <c r="P5971" t="n">
        <v>6.85</v>
      </c>
      <c r="Q5971" t="n">
        <v>100.51</v>
      </c>
      <c r="R5971" t="n">
        <v>274.957</v>
      </c>
      <c r="S5971" t="n">
        <v>293.366</v>
      </c>
      <c r="T5971" t="n">
        <v>438.003</v>
      </c>
    </row>
    <row r="5972">
      <c r="A5972" s="142" t="n">
        <v>44895</v>
      </c>
      <c r="B5972" t="n">
        <v>250.65</v>
      </c>
      <c r="C5972" t="n">
        <v>397.78</v>
      </c>
      <c r="D5972" t="n">
        <v>282.12</v>
      </c>
      <c r="E5972" t="n">
        <v>178.06</v>
      </c>
      <c r="F5972" t="n">
        <v>165.78</v>
      </c>
      <c r="G5972" t="n">
        <v>147.76</v>
      </c>
      <c r="H5972" t="n">
        <v>166.43</v>
      </c>
      <c r="I5972" t="n">
        <v>204.39</v>
      </c>
      <c r="J5972" t="n">
        <v>32.07</v>
      </c>
      <c r="K5972" t="n">
        <v>78.22</v>
      </c>
      <c r="L5972" t="n">
        <v>40803.3</v>
      </c>
      <c r="M5972" t="n">
        <v>232.18</v>
      </c>
      <c r="N5972" t="n">
        <v>1656155.21</v>
      </c>
      <c r="O5972" t="n">
        <v>72.95</v>
      </c>
      <c r="P5972" t="n">
        <v>7.02</v>
      </c>
      <c r="Q5972" t="n">
        <v>102.55</v>
      </c>
      <c r="R5972" t="n">
        <v>276.87</v>
      </c>
      <c r="S5972" t="n">
        <v>301.455</v>
      </c>
      <c r="T5972" t="n">
        <v>449.512</v>
      </c>
    </row>
    <row r="5973">
      <c r="A5973" s="142" t="n">
        <v>44896</v>
      </c>
      <c r="B5973" t="n">
        <v>257.08</v>
      </c>
      <c r="C5973" t="n">
        <v>407.99</v>
      </c>
      <c r="D5973" t="n">
        <v>289.37</v>
      </c>
      <c r="E5973" t="n">
        <v>182.63</v>
      </c>
      <c r="F5973" t="n">
        <v>170.04</v>
      </c>
      <c r="G5973" t="n">
        <v>150.68</v>
      </c>
      <c r="H5973" t="n">
        <v>171.32</v>
      </c>
      <c r="I5973" t="n">
        <v>210.39</v>
      </c>
      <c r="J5973" t="n">
        <v>33.08</v>
      </c>
      <c r="K5973" t="n">
        <v>80.11</v>
      </c>
      <c r="L5973" t="n">
        <v>42177.17</v>
      </c>
      <c r="M5973" t="n">
        <v>239.37</v>
      </c>
      <c r="N5973" t="n">
        <v>1695771.17</v>
      </c>
      <c r="O5973" t="n">
        <v>76.01000000000001</v>
      </c>
      <c r="P5973" t="n">
        <v>7.16</v>
      </c>
      <c r="Q5973" t="n">
        <v>105.35</v>
      </c>
      <c r="R5973" t="n">
        <v>279.21</v>
      </c>
      <c r="S5973" t="n">
        <v>298.183</v>
      </c>
      <c r="T5973" t="n">
        <v>444.115</v>
      </c>
    </row>
    <row r="5974">
      <c r="A5974" s="142" t="n">
        <v>44897</v>
      </c>
      <c r="B5974" t="n">
        <v>264.27</v>
      </c>
      <c r="C5974" t="n">
        <v>419.39</v>
      </c>
      <c r="D5974" t="n">
        <v>297.46</v>
      </c>
      <c r="E5974" t="n">
        <v>187.74</v>
      </c>
      <c r="F5974" t="n">
        <v>174.8</v>
      </c>
      <c r="G5974" t="n">
        <v>157.75</v>
      </c>
      <c r="H5974" t="n">
        <v>173.1</v>
      </c>
      <c r="I5974" t="n">
        <v>212.57</v>
      </c>
      <c r="J5974" t="n">
        <v>32.79</v>
      </c>
      <c r="K5974" t="n">
        <v>79.55</v>
      </c>
      <c r="L5974" t="n">
        <v>41850.93</v>
      </c>
      <c r="M5974" t="n">
        <v>238.29</v>
      </c>
      <c r="N5974" t="n">
        <v>1691991.99</v>
      </c>
      <c r="O5974" t="n">
        <v>75.48</v>
      </c>
      <c r="P5974" t="n">
        <v>7.22</v>
      </c>
      <c r="Q5974" t="n">
        <v>104.01</v>
      </c>
      <c r="R5974" t="n">
        <v>278.743</v>
      </c>
      <c r="S5974" t="n">
        <v>297.636</v>
      </c>
      <c r="T5974" t="n">
        <v>442.648</v>
      </c>
    </row>
    <row r="5975">
      <c r="A5975" s="142" t="n">
        <v>44900</v>
      </c>
      <c r="B5975" t="n">
        <v>264.73</v>
      </c>
      <c r="C5975" t="n">
        <v>420.09</v>
      </c>
      <c r="D5975" t="n">
        <v>297.99</v>
      </c>
      <c r="E5975" t="n">
        <v>188.07</v>
      </c>
      <c r="F5975" t="n">
        <v>175.11</v>
      </c>
      <c r="G5975" t="n">
        <v>157.83</v>
      </c>
      <c r="H5975" t="n">
        <v>173.96</v>
      </c>
      <c r="I5975" t="n">
        <v>213.62</v>
      </c>
      <c r="J5975" t="n">
        <v>32.53</v>
      </c>
      <c r="K5975" t="n">
        <v>77.73999999999999</v>
      </c>
      <c r="L5975" t="n">
        <v>40954.52</v>
      </c>
      <c r="M5975" t="n">
        <v>230.04</v>
      </c>
      <c r="N5975" t="n">
        <v>1641351.41</v>
      </c>
      <c r="O5975" t="n">
        <v>73.68000000000001</v>
      </c>
      <c r="P5975" t="n">
        <v>6.98</v>
      </c>
      <c r="Q5975" t="n">
        <v>102.94</v>
      </c>
      <c r="R5975" t="n">
        <v>277.647</v>
      </c>
      <c r="S5975" t="n">
        <v>292.914</v>
      </c>
      <c r="T5975" t="n">
        <v>445.085</v>
      </c>
    </row>
    <row r="5976">
      <c r="A5976" s="142" t="n">
        <v>44901</v>
      </c>
      <c r="B5976" t="n">
        <v>257.02</v>
      </c>
      <c r="C5976" t="n">
        <v>407.86</v>
      </c>
      <c r="D5976" t="n">
        <v>289.32</v>
      </c>
      <c r="E5976" t="n">
        <v>182.6</v>
      </c>
      <c r="F5976" t="n">
        <v>170.02</v>
      </c>
      <c r="G5976" t="n">
        <v>154.03</v>
      </c>
      <c r="H5976" t="n">
        <v>170.61</v>
      </c>
      <c r="I5976" t="n">
        <v>209.5</v>
      </c>
      <c r="J5976" t="n">
        <v>31.94</v>
      </c>
      <c r="K5976" t="n">
        <v>77.23999999999999</v>
      </c>
      <c r="L5976" t="n">
        <v>40787.13</v>
      </c>
      <c r="M5976" t="n">
        <v>227.72</v>
      </c>
      <c r="N5976" t="n">
        <v>1626804.83</v>
      </c>
      <c r="O5976" t="n">
        <v>72.88</v>
      </c>
      <c r="P5976" t="n">
        <v>6.91</v>
      </c>
      <c r="Q5976" t="n">
        <v>102.36</v>
      </c>
      <c r="R5976" t="n">
        <v>276.092</v>
      </c>
      <c r="S5976" t="n">
        <v>289.944</v>
      </c>
      <c r="T5976" t="n">
        <v>441.072</v>
      </c>
    </row>
    <row r="5977">
      <c r="A5977" s="142" t="n">
        <v>44902</v>
      </c>
      <c r="B5977" t="n">
        <v>253.75</v>
      </c>
      <c r="C5977" t="n">
        <v>402.66</v>
      </c>
      <c r="D5977" t="n">
        <v>285.64</v>
      </c>
      <c r="E5977" t="n">
        <v>180.27</v>
      </c>
      <c r="F5977" t="n">
        <v>167.86</v>
      </c>
      <c r="G5977" t="n">
        <v>151.71</v>
      </c>
      <c r="H5977" t="n">
        <v>169.39</v>
      </c>
      <c r="I5977" t="n">
        <v>208</v>
      </c>
      <c r="J5977" t="n">
        <v>32.34</v>
      </c>
      <c r="K5977" t="n">
        <v>77.81999999999999</v>
      </c>
      <c r="L5977" t="n">
        <v>41294.9</v>
      </c>
      <c r="M5977" t="n">
        <v>230.98</v>
      </c>
      <c r="N5977" t="n">
        <v>1653397.44</v>
      </c>
      <c r="O5977" t="n">
        <v>74.61</v>
      </c>
      <c r="P5977" t="n">
        <v>6.99</v>
      </c>
      <c r="Q5977" t="n">
        <v>103.56</v>
      </c>
      <c r="R5977" t="n">
        <v>274.322</v>
      </c>
      <c r="S5977" t="n">
        <v>288.703</v>
      </c>
      <c r="T5977" t="n">
        <v>434.617</v>
      </c>
    </row>
    <row r="5978">
      <c r="A5978" s="142" t="n">
        <v>44903</v>
      </c>
      <c r="B5978" t="n">
        <v>258.69</v>
      </c>
      <c r="C5978" t="n">
        <v>410.5</v>
      </c>
      <c r="D5978" t="n">
        <v>291.21</v>
      </c>
      <c r="E5978" t="n">
        <v>183.79</v>
      </c>
      <c r="F5978" t="n">
        <v>171.13</v>
      </c>
      <c r="G5978" t="n">
        <v>154.68</v>
      </c>
      <c r="H5978" t="n">
        <v>169.44</v>
      </c>
      <c r="I5978" t="n">
        <v>208.06</v>
      </c>
      <c r="J5978" t="n">
        <v>32.66</v>
      </c>
      <c r="K5978" t="n">
        <v>78.61</v>
      </c>
      <c r="L5978" t="n">
        <v>41827.68</v>
      </c>
      <c r="M5978" t="n">
        <v>230.86</v>
      </c>
      <c r="N5978" t="n">
        <v>1653421.12</v>
      </c>
      <c r="O5978" t="n">
        <v>74.77</v>
      </c>
      <c r="P5978" t="n">
        <v>7.05</v>
      </c>
      <c r="Q5978" t="n">
        <v>104.22</v>
      </c>
      <c r="R5978" t="n">
        <v>273.852</v>
      </c>
      <c r="S5978" t="n">
        <v>289.453</v>
      </c>
      <c r="T5978" t="n">
        <v>437.607</v>
      </c>
    </row>
    <row r="5979">
      <c r="A5979" s="142" t="n">
        <v>44904</v>
      </c>
      <c r="B5979" t="n">
        <v>259.61</v>
      </c>
      <c r="C5979" t="n">
        <v>411.94</v>
      </c>
      <c r="D5979" t="n">
        <v>292.24</v>
      </c>
      <c r="E5979" t="n">
        <v>184.44</v>
      </c>
      <c r="F5979" t="n">
        <v>171.74</v>
      </c>
      <c r="G5979" t="n">
        <v>155.85</v>
      </c>
      <c r="H5979" t="n">
        <v>169.57</v>
      </c>
      <c r="I5979" t="n">
        <v>208.22</v>
      </c>
      <c r="J5979" t="n">
        <v>32.54</v>
      </c>
      <c r="K5979" t="n">
        <v>78.15000000000001</v>
      </c>
      <c r="L5979" t="n">
        <v>42433.56</v>
      </c>
      <c r="M5979" t="n">
        <v>228.18</v>
      </c>
      <c r="N5979" t="n">
        <v>1638481.62</v>
      </c>
      <c r="O5979" t="n">
        <v>73.87</v>
      </c>
      <c r="P5979" t="n">
        <v>6.98</v>
      </c>
      <c r="Q5979" t="n">
        <v>103.83</v>
      </c>
      <c r="R5979" t="n">
        <v>276.125</v>
      </c>
      <c r="S5979" t="n">
        <v>289.186</v>
      </c>
      <c r="T5979" t="n">
        <v>441.952</v>
      </c>
    </row>
    <row r="5980">
      <c r="A5980" s="142" t="n">
        <v>44907</v>
      </c>
      <c r="B5980" t="n">
        <v>257.31</v>
      </c>
      <c r="C5980" t="n">
        <v>408.27</v>
      </c>
      <c r="D5980" t="n">
        <v>289.67</v>
      </c>
      <c r="E5980" t="n">
        <v>182.81</v>
      </c>
      <c r="F5980" t="n">
        <v>170.23</v>
      </c>
      <c r="G5980" t="n">
        <v>154.41</v>
      </c>
      <c r="H5980" t="n">
        <v>169.59</v>
      </c>
      <c r="I5980" t="n">
        <v>208.24</v>
      </c>
      <c r="J5980" t="n">
        <v>31.77</v>
      </c>
      <c r="K5980" t="n">
        <v>77.94</v>
      </c>
      <c r="L5980" t="n">
        <v>41533.1</v>
      </c>
      <c r="M5980" t="n">
        <v>226.56</v>
      </c>
      <c r="N5980" t="n">
        <v>1634433.82</v>
      </c>
      <c r="O5980" t="n">
        <v>73.59</v>
      </c>
      <c r="P5980" t="n">
        <v>6.93</v>
      </c>
      <c r="Q5980" t="n">
        <v>100.94</v>
      </c>
      <c r="R5980" t="n">
        <v>274.737</v>
      </c>
      <c r="S5980" t="n">
        <v>291.222</v>
      </c>
      <c r="T5980" t="n">
        <v>436.133</v>
      </c>
    </row>
    <row r="5981">
      <c r="A5981" s="142" t="n">
        <v>44908</v>
      </c>
      <c r="B5981" t="n">
        <v>253.59</v>
      </c>
      <c r="C5981" t="n">
        <v>402.37</v>
      </c>
      <c r="D5981" t="n">
        <v>285.49</v>
      </c>
      <c r="E5981" t="n">
        <v>180.17</v>
      </c>
      <c r="F5981" t="n">
        <v>167.78</v>
      </c>
      <c r="G5981" t="n">
        <v>151.9</v>
      </c>
      <c r="H5981" t="n">
        <v>167.6</v>
      </c>
      <c r="I5981" t="n">
        <v>205.8</v>
      </c>
      <c r="J5981" t="n">
        <v>32.83</v>
      </c>
      <c r="K5981" t="n">
        <v>79.54000000000001</v>
      </c>
      <c r="L5981" t="n">
        <v>42537.75</v>
      </c>
      <c r="M5981" t="n">
        <v>232.3</v>
      </c>
      <c r="N5981" t="n">
        <v>1659596.75</v>
      </c>
      <c r="O5981" t="n">
        <v>75.5</v>
      </c>
      <c r="P5981" t="n">
        <v>7.05</v>
      </c>
      <c r="Q5981" t="n">
        <v>104.35</v>
      </c>
      <c r="R5981" t="n">
        <v>278.18</v>
      </c>
      <c r="S5981" t="n">
        <v>291.134</v>
      </c>
      <c r="T5981" t="n">
        <v>432.105</v>
      </c>
    </row>
    <row r="5982">
      <c r="A5982" s="142" t="n">
        <v>44909</v>
      </c>
      <c r="B5982" t="n">
        <v>258.48</v>
      </c>
      <c r="C5982" t="n">
        <v>410.12</v>
      </c>
      <c r="D5982" t="n">
        <v>291</v>
      </c>
      <c r="E5982" t="n">
        <v>183.64</v>
      </c>
      <c r="F5982" t="n">
        <v>171.02</v>
      </c>
      <c r="G5982" t="n">
        <v>156.56</v>
      </c>
      <c r="H5982" t="n">
        <v>168.82</v>
      </c>
      <c r="I5982" t="n">
        <v>207.29</v>
      </c>
      <c r="J5982" t="n">
        <v>32.22</v>
      </c>
      <c r="K5982" t="n">
        <v>78.86</v>
      </c>
      <c r="L5982" t="n">
        <v>42469.22</v>
      </c>
      <c r="M5982" t="n">
        <v>229.58</v>
      </c>
      <c r="N5982" t="n">
        <v>1645391.55</v>
      </c>
      <c r="O5982" t="n">
        <v>74.79000000000001</v>
      </c>
      <c r="P5982" t="n">
        <v>7.01</v>
      </c>
      <c r="Q5982" t="n">
        <v>102.44</v>
      </c>
      <c r="R5982" t="n">
        <v>278.089</v>
      </c>
      <c r="S5982" t="n">
        <v>290.223</v>
      </c>
      <c r="T5982" t="n">
        <v>435.549</v>
      </c>
    </row>
    <row r="5983">
      <c r="A5983" s="142" t="n">
        <v>44910</v>
      </c>
      <c r="B5983" t="n">
        <v>258.65</v>
      </c>
      <c r="C5983" t="n">
        <v>410.38</v>
      </c>
      <c r="D5983" t="n">
        <v>291.19</v>
      </c>
      <c r="E5983" t="n">
        <v>183.77</v>
      </c>
      <c r="F5983" t="n">
        <v>171.13</v>
      </c>
      <c r="G5983" t="n">
        <v>156.79</v>
      </c>
      <c r="H5983" t="n">
        <v>167.75</v>
      </c>
      <c r="I5983" t="n">
        <v>205.97</v>
      </c>
      <c r="J5983" t="n">
        <v>31.27</v>
      </c>
      <c r="K5983" t="n">
        <v>76.22</v>
      </c>
      <c r="L5983" t="n">
        <v>41181.14</v>
      </c>
      <c r="M5983" t="n">
        <v>221.88</v>
      </c>
      <c r="N5983" t="n">
        <v>1594727.38</v>
      </c>
      <c r="O5983" t="n">
        <v>72.11</v>
      </c>
      <c r="P5983" t="n">
        <v>6.74</v>
      </c>
      <c r="Q5983" t="n">
        <v>99.06999999999999</v>
      </c>
      <c r="R5983" t="n">
        <v>270.207</v>
      </c>
      <c r="S5983" t="n">
        <v>283.194</v>
      </c>
      <c r="T5983" t="n">
        <v>429.516</v>
      </c>
    </row>
    <row r="5984">
      <c r="A5984" s="142" t="n">
        <v>44911</v>
      </c>
      <c r="B5984" t="n">
        <v>247.91</v>
      </c>
      <c r="C5984" t="n">
        <v>393.33</v>
      </c>
      <c r="D5984" t="n">
        <v>279.1</v>
      </c>
      <c r="E5984" t="n">
        <v>176.14</v>
      </c>
      <c r="F5984" t="n">
        <v>164.03</v>
      </c>
      <c r="G5984" t="n">
        <v>150.32</v>
      </c>
      <c r="H5984" t="n">
        <v>161.8</v>
      </c>
      <c r="I5984" t="n">
        <v>198.67</v>
      </c>
      <c r="J5984" t="n">
        <v>31.13</v>
      </c>
      <c r="K5984" t="n">
        <v>76.89</v>
      </c>
      <c r="L5984" t="n">
        <v>40677.85</v>
      </c>
      <c r="M5984" t="n">
        <v>222.89</v>
      </c>
      <c r="N5984" t="n">
        <v>1610271.41</v>
      </c>
      <c r="O5984" t="n">
        <v>72.43000000000001</v>
      </c>
      <c r="P5984" t="n">
        <v>6.83</v>
      </c>
      <c r="Q5984" t="n">
        <v>98.37</v>
      </c>
      <c r="R5984" t="n">
        <v>267.015</v>
      </c>
      <c r="S5984" t="n">
        <v>281.082</v>
      </c>
      <c r="T5984" t="n">
        <v>429.623</v>
      </c>
    </row>
    <row r="5985">
      <c r="A5985" s="142" t="n">
        <v>44914</v>
      </c>
      <c r="B5985" t="n">
        <v>248.38</v>
      </c>
      <c r="C5985" t="n">
        <v>394.05</v>
      </c>
      <c r="D5985" t="n">
        <v>279.64</v>
      </c>
      <c r="E5985" t="n">
        <v>176.47</v>
      </c>
      <c r="F5985" t="n">
        <v>164.35</v>
      </c>
      <c r="G5985" t="n">
        <v>150.12</v>
      </c>
      <c r="H5985" t="n">
        <v>161.01</v>
      </c>
      <c r="I5985" t="n">
        <v>197.69</v>
      </c>
      <c r="J5985" t="n">
        <v>31.21</v>
      </c>
      <c r="K5985" t="n">
        <v>75.56</v>
      </c>
      <c r="L5985" t="n">
        <v>40305.94</v>
      </c>
      <c r="M5985" t="n">
        <v>219.3</v>
      </c>
      <c r="N5985" t="n">
        <v>1576621.57</v>
      </c>
      <c r="O5985" t="n">
        <v>71.28</v>
      </c>
      <c r="P5985" t="n">
        <v>6.75</v>
      </c>
      <c r="Q5985" t="n">
        <v>98.83</v>
      </c>
      <c r="R5985" t="n">
        <v>267.701</v>
      </c>
      <c r="S5985" t="n">
        <v>280.121</v>
      </c>
      <c r="T5985" t="n">
        <v>431.256</v>
      </c>
    </row>
    <row r="5986">
      <c r="A5986" s="142" t="n">
        <v>44915</v>
      </c>
      <c r="B5986" t="n">
        <v>247.52</v>
      </c>
      <c r="C5986" t="n">
        <v>392.69</v>
      </c>
      <c r="D5986" t="n">
        <v>278.68</v>
      </c>
      <c r="E5986" t="n">
        <v>175.86</v>
      </c>
      <c r="F5986" t="n">
        <v>163.79</v>
      </c>
      <c r="G5986" t="n">
        <v>149.1</v>
      </c>
      <c r="H5986" t="n">
        <v>161.27</v>
      </c>
      <c r="I5986" t="n">
        <v>198.01</v>
      </c>
      <c r="J5986" t="n">
        <v>31.5</v>
      </c>
      <c r="K5986" t="n">
        <v>76.54000000000001</v>
      </c>
      <c r="L5986" t="n">
        <v>41495.17</v>
      </c>
      <c r="M5986" t="n">
        <v>226.91</v>
      </c>
      <c r="N5986" t="n">
        <v>1620724.51</v>
      </c>
      <c r="O5986" t="n">
        <v>73.81999999999999</v>
      </c>
      <c r="P5986" t="n">
        <v>6.89</v>
      </c>
      <c r="Q5986" t="n">
        <v>99.79000000000001</v>
      </c>
      <c r="R5986" t="n">
        <v>266.684</v>
      </c>
      <c r="S5986" t="n">
        <v>278.999</v>
      </c>
      <c r="T5986" t="n">
        <v>425.931</v>
      </c>
    </row>
    <row r="5987">
      <c r="A5987" s="142" t="n">
        <v>44916</v>
      </c>
      <c r="B5987" t="n">
        <v>255.01</v>
      </c>
      <c r="C5987" t="n">
        <v>404.56</v>
      </c>
      <c r="D5987" t="n">
        <v>287.11</v>
      </c>
      <c r="E5987" t="n">
        <v>181.18</v>
      </c>
      <c r="F5987" t="n">
        <v>168.75</v>
      </c>
      <c r="G5987" t="n">
        <v>154.49</v>
      </c>
      <c r="H5987" t="n">
        <v>161.26</v>
      </c>
      <c r="I5987" t="n">
        <v>198</v>
      </c>
      <c r="J5987" t="n">
        <v>32.28</v>
      </c>
      <c r="K5987" t="n">
        <v>78.23</v>
      </c>
      <c r="L5987" t="n">
        <v>41041.66</v>
      </c>
      <c r="M5987" t="n">
        <v>229.99</v>
      </c>
      <c r="N5987" t="n">
        <v>1649847.27</v>
      </c>
      <c r="O5987" t="n">
        <v>74.72</v>
      </c>
      <c r="P5987" t="n">
        <v>7.07</v>
      </c>
      <c r="Q5987" t="n">
        <v>102.26</v>
      </c>
      <c r="R5987" t="n">
        <v>271.265</v>
      </c>
      <c r="S5987" t="n">
        <v>282.996</v>
      </c>
      <c r="T5987" t="n">
        <v>427.787</v>
      </c>
    </row>
    <row r="5988">
      <c r="A5988" s="142" t="n">
        <v>44917</v>
      </c>
      <c r="B5988" t="n">
        <v>261.7</v>
      </c>
      <c r="C5988" t="n">
        <v>415.16</v>
      </c>
      <c r="D5988" t="n">
        <v>294.65</v>
      </c>
      <c r="E5988" t="n">
        <v>185.94</v>
      </c>
      <c r="F5988" t="n">
        <v>173.18</v>
      </c>
      <c r="G5988" t="n">
        <v>158.17</v>
      </c>
      <c r="H5988" t="n">
        <v>165.77</v>
      </c>
      <c r="I5988" t="n">
        <v>203.53</v>
      </c>
      <c r="J5988" t="n">
        <v>32.01</v>
      </c>
      <c r="K5988" t="n">
        <v>77.03</v>
      </c>
      <c r="L5988" t="n">
        <v>40451.27</v>
      </c>
      <c r="M5988" t="n">
        <v>228.05</v>
      </c>
      <c r="N5988" t="n">
        <v>1633743.56</v>
      </c>
      <c r="O5988" t="n">
        <v>74.02</v>
      </c>
      <c r="P5988" t="n">
        <v>6.98</v>
      </c>
      <c r="Q5988" t="n">
        <v>101.26</v>
      </c>
      <c r="R5988" t="n">
        <v>268.711</v>
      </c>
      <c r="S5988" t="n">
        <v>280.709</v>
      </c>
      <c r="T5988" t="n">
        <v>433.347</v>
      </c>
    </row>
    <row r="5989">
      <c r="A5989" s="142" t="n">
        <v>44918</v>
      </c>
      <c r="B5989" t="n">
        <v>259.11</v>
      </c>
      <c r="C5989" t="n">
        <v>411.04</v>
      </c>
      <c r="D5989" t="n">
        <v>291.74</v>
      </c>
      <c r="E5989" t="n">
        <v>184.1</v>
      </c>
      <c r="F5989" t="n">
        <v>171.47</v>
      </c>
      <c r="G5989" t="n">
        <v>156.39</v>
      </c>
      <c r="H5989" t="n">
        <v>164.05</v>
      </c>
      <c r="I5989" t="n">
        <v>201.41</v>
      </c>
      <c r="J5989" t="n">
        <v>31.76</v>
      </c>
      <c r="K5989" t="n">
        <v>77.55</v>
      </c>
      <c r="L5989" t="n">
        <v>41296.05</v>
      </c>
      <c r="M5989" t="n">
        <v>230.32</v>
      </c>
      <c r="N5989" t="n">
        <v>1640697.26</v>
      </c>
      <c r="O5989" t="n">
        <v>74.63</v>
      </c>
      <c r="P5989" t="n">
        <v>7.06</v>
      </c>
      <c r="Q5989" t="n">
        <v>100.83</v>
      </c>
      <c r="R5989" t="n">
        <v>268.736</v>
      </c>
      <c r="S5989" t="n">
        <v>281.019</v>
      </c>
      <c r="T5989" t="n">
        <v>428.669</v>
      </c>
    </row>
    <row r="5990">
      <c r="A5990" s="142" t="n">
        <v>44921</v>
      </c>
      <c r="B5990" t="n">
        <v>259.11</v>
      </c>
      <c r="C5990" t="n">
        <v>411.04</v>
      </c>
      <c r="D5990" t="n">
        <v>291.74</v>
      </c>
      <c r="E5990" t="n">
        <v>184.1</v>
      </c>
      <c r="F5990" t="n">
        <v>171.47</v>
      </c>
      <c r="G5990" t="n">
        <v>156.39</v>
      </c>
      <c r="H5990" t="n">
        <v>164.05</v>
      </c>
      <c r="I5990" t="n">
        <v>201.41</v>
      </c>
      <c r="J5990" t="n">
        <v>31.76</v>
      </c>
      <c r="K5990" t="n">
        <v>77.55</v>
      </c>
      <c r="L5990" t="n">
        <v>41296.05</v>
      </c>
      <c r="M5990" t="n">
        <v>230.32</v>
      </c>
      <c r="N5990" t="n">
        <v>1640697.26</v>
      </c>
      <c r="O5990" t="n">
        <v>74.63</v>
      </c>
      <c r="P5990" t="n">
        <v>7.06</v>
      </c>
      <c r="Q5990" t="n">
        <v>100.83</v>
      </c>
      <c r="R5990" t="n">
        <v>268.736</v>
      </c>
      <c r="S5990" t="n">
        <v>281.103</v>
      </c>
      <c r="T5990" t="n">
        <v>429.438</v>
      </c>
    </row>
    <row r="5991">
      <c r="A5991" s="142" t="n">
        <v>44922</v>
      </c>
      <c r="B5991" t="n">
        <v>259.2</v>
      </c>
      <c r="C5991" t="n">
        <v>411.16</v>
      </c>
      <c r="D5991" t="n">
        <v>291.85</v>
      </c>
      <c r="E5991" t="n">
        <v>184.17</v>
      </c>
      <c r="F5991" t="n">
        <v>171.54</v>
      </c>
      <c r="G5991" t="n">
        <v>156.64</v>
      </c>
      <c r="H5991" t="n">
        <v>164.7</v>
      </c>
      <c r="I5991" t="n">
        <v>202.21</v>
      </c>
      <c r="J5991" t="n">
        <v>32.41</v>
      </c>
      <c r="K5991" t="n">
        <v>78.12</v>
      </c>
      <c r="L5991" t="n">
        <v>41296.05</v>
      </c>
      <c r="M5991" t="n">
        <v>232.39</v>
      </c>
      <c r="N5991" t="n">
        <v>1647758.65</v>
      </c>
      <c r="O5991" t="n">
        <v>74.63</v>
      </c>
      <c r="P5991" t="n">
        <v>7.13</v>
      </c>
      <c r="Q5991" t="n">
        <v>102.15</v>
      </c>
      <c r="R5991" t="n">
        <v>269.079</v>
      </c>
      <c r="S5991" t="n">
        <v>279.825</v>
      </c>
      <c r="T5991" t="n">
        <v>429.294</v>
      </c>
    </row>
    <row r="5992">
      <c r="A5992" s="142" t="n">
        <v>44923</v>
      </c>
      <c r="B5992" t="n">
        <v>261.92</v>
      </c>
      <c r="C5992" t="n">
        <v>415.47</v>
      </c>
      <c r="D5992" t="n">
        <v>294.92</v>
      </c>
      <c r="E5992" t="n">
        <v>186.1</v>
      </c>
      <c r="F5992" t="n">
        <v>173.35</v>
      </c>
      <c r="G5992" t="n">
        <v>158.83</v>
      </c>
      <c r="H5992" t="n">
        <v>165.03</v>
      </c>
      <c r="I5992" t="n">
        <v>202.61</v>
      </c>
      <c r="J5992" t="n">
        <v>32.42</v>
      </c>
      <c r="K5992" t="n">
        <v>77.59</v>
      </c>
      <c r="L5992" t="n">
        <v>41523.4</v>
      </c>
      <c r="M5992" t="n">
        <v>229.2</v>
      </c>
      <c r="N5992" t="n">
        <v>1635874.82</v>
      </c>
      <c r="O5992" t="n">
        <v>74.2</v>
      </c>
      <c r="P5992" t="n">
        <v>7.01</v>
      </c>
      <c r="Q5992" t="n">
        <v>102.48</v>
      </c>
      <c r="R5992" t="n">
        <v>268.801</v>
      </c>
      <c r="S5992" t="n">
        <v>278.241</v>
      </c>
      <c r="T5992" t="n">
        <v>431.457</v>
      </c>
    </row>
    <row r="5993">
      <c r="A5993" s="142" t="n">
        <v>44924</v>
      </c>
      <c r="B5993" t="n">
        <v>259.34</v>
      </c>
      <c r="C5993" t="n">
        <v>411.36</v>
      </c>
      <c r="D5993" t="n">
        <v>292.02</v>
      </c>
      <c r="E5993" t="n">
        <v>184.27</v>
      </c>
      <c r="F5993" t="n">
        <v>171.64</v>
      </c>
      <c r="G5993" t="n">
        <v>156.81</v>
      </c>
      <c r="H5993" t="n">
        <v>164.02</v>
      </c>
      <c r="I5993" t="n">
        <v>201.36</v>
      </c>
      <c r="J5993" t="n">
        <v>32.27</v>
      </c>
      <c r="K5993" t="n">
        <v>77.31</v>
      </c>
      <c r="L5993" t="n">
        <v>42295.64</v>
      </c>
      <c r="M5993" t="n">
        <v>228.61</v>
      </c>
      <c r="N5993" t="n">
        <v>1631447.17</v>
      </c>
      <c r="O5993" t="n">
        <v>74.37</v>
      </c>
      <c r="P5993" t="n">
        <v>7.03</v>
      </c>
      <c r="Q5993" t="n">
        <v>102.03</v>
      </c>
      <c r="R5993" t="n">
        <v>270.587</v>
      </c>
      <c r="S5993" t="n">
        <v>280.462</v>
      </c>
      <c r="T5993" t="n">
        <v>428.299</v>
      </c>
    </row>
    <row r="5994">
      <c r="A5994" s="142" t="n">
        <v>44925</v>
      </c>
      <c r="B5994" t="n">
        <v>258.66</v>
      </c>
      <c r="C5994" t="n">
        <v>410.28</v>
      </c>
      <c r="D5994" t="n">
        <v>291.26</v>
      </c>
      <c r="E5994" t="n">
        <v>183.79</v>
      </c>
      <c r="F5994" t="n">
        <v>171.2</v>
      </c>
      <c r="G5994" t="n">
        <v>157.11</v>
      </c>
      <c r="H5994" t="n">
        <v>164</v>
      </c>
      <c r="I5994" t="n">
        <v>201.35</v>
      </c>
      <c r="J5994" t="n">
        <v>31.75</v>
      </c>
      <c r="K5994" t="n">
        <v>77.14</v>
      </c>
      <c r="L5994" t="n">
        <v>42280.8</v>
      </c>
      <c r="M5994" t="n">
        <v>228.12</v>
      </c>
      <c r="N5994" t="n">
        <v>1616633.22</v>
      </c>
      <c r="O5994" t="n">
        <v>73.95999999999999</v>
      </c>
      <c r="P5994" t="n">
        <v>6.99</v>
      </c>
      <c r="Q5994" t="n">
        <v>100.2</v>
      </c>
      <c r="R5994" t="n">
        <v>267.149</v>
      </c>
      <c r="S5994" t="n">
        <v>279.39</v>
      </c>
      <c r="T5994" t="n">
        <v>427.58</v>
      </c>
    </row>
    <row r="5995">
      <c r="A5995" s="142" t="n">
        <v>44926</v>
      </c>
      <c r="B5995" t="n">
        <v>258.66</v>
      </c>
      <c r="C5995" t="n">
        <v>410.28</v>
      </c>
      <c r="D5995" t="n">
        <v>291.26</v>
      </c>
      <c r="E5995" t="n">
        <v>183.79</v>
      </c>
      <c r="F5995" t="n">
        <v>171.2</v>
      </c>
      <c r="G5995" t="n">
        <v>157.11</v>
      </c>
      <c r="H5995" t="n">
        <v>164</v>
      </c>
      <c r="I5995" t="n">
        <v>201.35</v>
      </c>
      <c r="J5995" t="n">
        <v>31.75</v>
      </c>
      <c r="K5995" t="n">
        <v>77.14</v>
      </c>
      <c r="L5995" t="n">
        <v>42280.8</v>
      </c>
      <c r="M5995" t="n">
        <v>228.12</v>
      </c>
      <c r="N5995" t="n">
        <v>1616633.22</v>
      </c>
      <c r="O5995" t="n">
        <v>73.95999999999999</v>
      </c>
      <c r="P5995" t="n">
        <v>6.99</v>
      </c>
      <c r="Q5995" t="n">
        <v>100.2</v>
      </c>
      <c r="R5995" t="n">
        <v>267.149</v>
      </c>
      <c r="S5995" t="n">
        <v>279.39</v>
      </c>
      <c r="T5995" t="n">
        <v>427.58</v>
      </c>
    </row>
    <row r="5996">
      <c r="A5996" s="142" t="n">
        <v>44928</v>
      </c>
      <c r="B5996" t="n">
        <v>256.51</v>
      </c>
      <c r="C5996" t="n">
        <v>406.86</v>
      </c>
      <c r="D5996" t="n">
        <v>288.85</v>
      </c>
      <c r="E5996" t="n">
        <v>182.27</v>
      </c>
      <c r="F5996" t="n">
        <v>169.79</v>
      </c>
      <c r="G5996" t="n">
        <v>155.9</v>
      </c>
      <c r="H5996" t="n">
        <v>162.84</v>
      </c>
      <c r="I5996" t="n">
        <v>199.91</v>
      </c>
      <c r="J5996" t="n">
        <v>31.8</v>
      </c>
      <c r="K5996" t="n">
        <v>76.87</v>
      </c>
      <c r="L5996" t="n">
        <v>42280.8</v>
      </c>
      <c r="M5996" t="n">
        <v>227.3</v>
      </c>
      <c r="N5996" t="n">
        <v>1616507.79</v>
      </c>
      <c r="O5996" t="n">
        <v>73.95999999999999</v>
      </c>
      <c r="P5996" t="n">
        <v>7.01</v>
      </c>
      <c r="Q5996" t="n">
        <v>100.2</v>
      </c>
      <c r="R5996" t="n">
        <v>269.737</v>
      </c>
      <c r="S5996" t="n">
        <v>279.824</v>
      </c>
      <c r="T5996" t="n">
        <v>427.478</v>
      </c>
    </row>
    <row r="5997">
      <c r="A5997" s="142" t="n">
        <v>44929</v>
      </c>
      <c r="B5997" t="n">
        <v>257.04</v>
      </c>
      <c r="C5997" t="n">
        <v>407.69</v>
      </c>
      <c r="D5997" t="n">
        <v>289.46</v>
      </c>
      <c r="E5997" t="n">
        <v>182.65</v>
      </c>
      <c r="F5997" t="n">
        <v>170.15</v>
      </c>
      <c r="G5997" t="n">
        <v>156.03</v>
      </c>
      <c r="H5997" t="n">
        <v>163.33</v>
      </c>
      <c r="I5997" t="n">
        <v>200.52</v>
      </c>
      <c r="J5997" t="n">
        <v>33.07</v>
      </c>
      <c r="K5997" t="n">
        <v>79.31</v>
      </c>
      <c r="L5997" t="n">
        <v>42078.5</v>
      </c>
      <c r="M5997" t="n">
        <v>236.26</v>
      </c>
      <c r="N5997" t="n">
        <v>1677346.78</v>
      </c>
      <c r="O5997" t="n">
        <v>76.44</v>
      </c>
      <c r="P5997" t="n">
        <v>7.22</v>
      </c>
      <c r="Q5997" t="n">
        <v>104.58</v>
      </c>
      <c r="R5997" t="n">
        <v>273.249</v>
      </c>
      <c r="S5997" t="n">
        <v>282.537</v>
      </c>
      <c r="T5997" t="n">
        <v>435.137</v>
      </c>
    </row>
    <row r="5998">
      <c r="A5998" s="142" t="n">
        <v>44930</v>
      </c>
      <c r="B5998" t="n">
        <v>264.52</v>
      </c>
      <c r="C5998" t="n">
        <v>419.54</v>
      </c>
      <c r="D5998" t="n">
        <v>297.87</v>
      </c>
      <c r="E5998" t="n">
        <v>187.96</v>
      </c>
      <c r="F5998" t="n">
        <v>175.09</v>
      </c>
      <c r="G5998" t="n">
        <v>159.01</v>
      </c>
      <c r="H5998" t="n">
        <v>164.55</v>
      </c>
      <c r="I5998" t="n">
        <v>202</v>
      </c>
      <c r="J5998" t="n">
        <v>33.65</v>
      </c>
      <c r="K5998" t="n">
        <v>81.36</v>
      </c>
      <c r="L5998" t="n">
        <v>42618.03</v>
      </c>
      <c r="M5998" t="n">
        <v>245.98</v>
      </c>
      <c r="N5998" t="n">
        <v>1740150.97</v>
      </c>
      <c r="O5998" t="n">
        <v>79.87</v>
      </c>
      <c r="P5998" t="n">
        <v>7.49</v>
      </c>
      <c r="Q5998" t="n">
        <v>106.32</v>
      </c>
      <c r="R5998" t="n">
        <v>277.108</v>
      </c>
      <c r="S5998" t="n">
        <v>283.899</v>
      </c>
      <c r="T5998" t="n">
        <v>438.423</v>
      </c>
    </row>
    <row r="5999">
      <c r="A5999" s="142" t="n">
        <v>44931</v>
      </c>
      <c r="B5999" t="n">
        <v>275.87</v>
      </c>
      <c r="C5999" t="n">
        <v>437.53</v>
      </c>
      <c r="D5999" t="n">
        <v>310.66</v>
      </c>
      <c r="E5999" t="n">
        <v>196.02</v>
      </c>
      <c r="F5999" t="n">
        <v>182.61</v>
      </c>
      <c r="G5999" t="n">
        <v>166.59</v>
      </c>
      <c r="H5999" t="n">
        <v>167.29</v>
      </c>
      <c r="I5999" t="n">
        <v>205.37</v>
      </c>
      <c r="J5999" t="n">
        <v>33.92</v>
      </c>
      <c r="K5999" t="n">
        <v>81.59</v>
      </c>
      <c r="L5999" t="n">
        <v>41754.59</v>
      </c>
      <c r="M5999" t="n">
        <v>243.5</v>
      </c>
      <c r="N5999" t="n">
        <v>1740392.53</v>
      </c>
      <c r="O5999" t="n">
        <v>79.47</v>
      </c>
      <c r="P5999" t="n">
        <v>7.51</v>
      </c>
      <c r="Q5999" t="n">
        <v>106.78</v>
      </c>
      <c r="R5999" t="n">
        <v>276.689</v>
      </c>
      <c r="S5999" t="n">
        <v>283.649</v>
      </c>
      <c r="T5999" t="n">
        <v>446.373</v>
      </c>
    </row>
    <row r="6000">
      <c r="A6000" s="142" t="n">
        <v>44932</v>
      </c>
      <c r="B6000" t="n">
        <v>277.06</v>
      </c>
      <c r="C6000" t="n">
        <v>439.42</v>
      </c>
      <c r="D6000" t="n">
        <v>312.01</v>
      </c>
      <c r="E6000" t="n">
        <v>196.87</v>
      </c>
      <c r="F6000" t="n">
        <v>183.41</v>
      </c>
      <c r="G6000" t="n">
        <v>165.98</v>
      </c>
      <c r="H6000" t="n">
        <v>167.91</v>
      </c>
      <c r="I6000" t="n">
        <v>206.13</v>
      </c>
      <c r="J6000" t="n">
        <v>34.66</v>
      </c>
      <c r="K6000" t="n">
        <v>83.44</v>
      </c>
      <c r="L6000" t="n">
        <v>42856.65</v>
      </c>
      <c r="M6000" t="n">
        <v>250.12</v>
      </c>
      <c r="N6000" t="n">
        <v>1766893.4</v>
      </c>
      <c r="O6000" t="n">
        <v>81.47</v>
      </c>
      <c r="P6000" t="n">
        <v>7.72</v>
      </c>
      <c r="Q6000" t="n">
        <v>109.6</v>
      </c>
      <c r="R6000" t="n">
        <v>279.844</v>
      </c>
      <c r="S6000" t="n">
        <v>286.869</v>
      </c>
      <c r="T6000" t="n">
        <v>444.981</v>
      </c>
    </row>
    <row r="6001">
      <c r="A6001" s="142" t="n">
        <v>44935</v>
      </c>
      <c r="B6001" t="n">
        <v>282.13</v>
      </c>
      <c r="C6001" t="n">
        <v>447.43</v>
      </c>
      <c r="D6001" t="n">
        <v>317.73</v>
      </c>
      <c r="E6001" t="n">
        <v>200.48</v>
      </c>
      <c r="F6001" t="n">
        <v>186.77</v>
      </c>
      <c r="G6001" t="n">
        <v>170.36</v>
      </c>
      <c r="H6001" t="n">
        <v>173.17</v>
      </c>
      <c r="I6001" t="n">
        <v>212.58</v>
      </c>
      <c r="J6001" t="n">
        <v>34.84</v>
      </c>
      <c r="K6001" t="n">
        <v>82.73999999999999</v>
      </c>
      <c r="L6001" t="n">
        <v>42682.5</v>
      </c>
      <c r="M6001" t="n">
        <v>248.49</v>
      </c>
      <c r="N6001" t="n">
        <v>1743645.93</v>
      </c>
      <c r="O6001" t="n">
        <v>81.09999999999999</v>
      </c>
      <c r="P6001" t="n">
        <v>7.62</v>
      </c>
      <c r="Q6001" t="n">
        <v>109.61</v>
      </c>
      <c r="R6001" t="n">
        <v>282.231</v>
      </c>
      <c r="S6001" t="n">
        <v>285.267</v>
      </c>
      <c r="T6001" t="n">
        <v>450.295</v>
      </c>
    </row>
    <row r="6002">
      <c r="A6002" s="142" t="n">
        <v>44936</v>
      </c>
      <c r="B6002" t="n">
        <v>280.25</v>
      </c>
      <c r="C6002" t="n">
        <v>444.44</v>
      </c>
      <c r="D6002" t="n">
        <v>315.62</v>
      </c>
      <c r="E6002" t="n">
        <v>199.14</v>
      </c>
      <c r="F6002" t="n">
        <v>185.53</v>
      </c>
      <c r="G6002" t="n">
        <v>171.44</v>
      </c>
      <c r="H6002" t="n">
        <v>174.74</v>
      </c>
      <c r="I6002" t="n">
        <v>214.51</v>
      </c>
      <c r="J6002" t="n">
        <v>34.43</v>
      </c>
      <c r="K6002" t="n">
        <v>83.86</v>
      </c>
      <c r="L6002" t="n">
        <v>42521.81</v>
      </c>
      <c r="M6002" t="n">
        <v>251.53</v>
      </c>
      <c r="N6002" t="n">
        <v>1770115.46</v>
      </c>
      <c r="O6002" t="n">
        <v>81.98</v>
      </c>
      <c r="P6002" t="n">
        <v>7.67</v>
      </c>
      <c r="Q6002" t="n">
        <v>108.29</v>
      </c>
      <c r="R6002" t="n">
        <v>280.555</v>
      </c>
      <c r="S6002" t="n">
        <v>286.406</v>
      </c>
      <c r="T6002" t="n">
        <v>451.108</v>
      </c>
    </row>
    <row r="6003">
      <c r="A6003" s="142" t="n">
        <v>44937</v>
      </c>
      <c r="B6003" t="n">
        <v>282.33</v>
      </c>
      <c r="C6003" t="n">
        <v>447.73</v>
      </c>
      <c r="D6003" t="n">
        <v>317.96</v>
      </c>
      <c r="E6003" t="n">
        <v>200.62</v>
      </c>
      <c r="F6003" t="n">
        <v>186.92</v>
      </c>
      <c r="G6003" t="n">
        <v>172.51</v>
      </c>
      <c r="H6003" t="n">
        <v>175.28</v>
      </c>
      <c r="I6003" t="n">
        <v>215.17</v>
      </c>
      <c r="J6003" t="n">
        <v>34.63</v>
      </c>
      <c r="K6003" t="n">
        <v>83.11</v>
      </c>
      <c r="L6003" t="n">
        <v>42458.87</v>
      </c>
      <c r="M6003" t="n">
        <v>250.23</v>
      </c>
      <c r="N6003" t="n">
        <v>1757371.43</v>
      </c>
      <c r="O6003" t="n">
        <v>81.19</v>
      </c>
      <c r="P6003" t="n">
        <v>7.68</v>
      </c>
      <c r="Q6003" t="n">
        <v>109</v>
      </c>
      <c r="R6003" t="n">
        <v>281.58</v>
      </c>
      <c r="S6003" t="n">
        <v>288.617</v>
      </c>
      <c r="T6003" t="n">
        <v>451.296</v>
      </c>
    </row>
    <row r="6004">
      <c r="A6004" s="142" t="n">
        <v>44938</v>
      </c>
      <c r="B6004" t="n">
        <v>279.89</v>
      </c>
      <c r="C6004" t="n">
        <v>443.86</v>
      </c>
      <c r="D6004" t="n">
        <v>315.22</v>
      </c>
      <c r="E6004" t="n">
        <v>198.89</v>
      </c>
      <c r="F6004" t="n">
        <v>185.31</v>
      </c>
      <c r="G6004" t="n">
        <v>171.42</v>
      </c>
      <c r="H6004" t="n">
        <v>175.97</v>
      </c>
      <c r="I6004" t="n">
        <v>216.01</v>
      </c>
      <c r="J6004" t="n">
        <v>34.73</v>
      </c>
      <c r="K6004" t="n">
        <v>83.91</v>
      </c>
      <c r="L6004" t="n">
        <v>42874</v>
      </c>
      <c r="M6004" t="n">
        <v>253.3</v>
      </c>
      <c r="N6004" t="n">
        <v>1768283.16</v>
      </c>
      <c r="O6004" t="n">
        <v>82.45</v>
      </c>
      <c r="P6004" t="n">
        <v>7.74</v>
      </c>
      <c r="Q6004" t="n">
        <v>109.03</v>
      </c>
      <c r="R6004" t="n">
        <v>283.385</v>
      </c>
      <c r="S6004" t="n">
        <v>289.086</v>
      </c>
      <c r="T6004" t="n">
        <v>449.728</v>
      </c>
    </row>
    <row r="6005">
      <c r="A6005" s="142" t="n">
        <v>44939</v>
      </c>
      <c r="B6005" t="n">
        <v>282.72</v>
      </c>
      <c r="C6005" t="n">
        <v>448.33</v>
      </c>
      <c r="D6005" t="n">
        <v>318.41</v>
      </c>
      <c r="E6005" t="n">
        <v>200.9</v>
      </c>
      <c r="F6005" t="n">
        <v>187.18</v>
      </c>
      <c r="G6005" t="n">
        <v>174</v>
      </c>
      <c r="H6005" t="n">
        <v>177.49</v>
      </c>
      <c r="I6005" t="n">
        <v>217.87</v>
      </c>
      <c r="J6005" t="n">
        <v>35.38</v>
      </c>
      <c r="K6005" t="n">
        <v>84.26000000000001</v>
      </c>
      <c r="L6005" t="n">
        <v>43085.39</v>
      </c>
      <c r="M6005" t="n">
        <v>255.61</v>
      </c>
      <c r="N6005" t="n">
        <v>1783463.73</v>
      </c>
      <c r="O6005" t="n">
        <v>83.62</v>
      </c>
      <c r="P6005" t="n">
        <v>7.84</v>
      </c>
      <c r="Q6005" t="n">
        <v>111</v>
      </c>
      <c r="R6005" t="n">
        <v>284.798</v>
      </c>
      <c r="S6005" t="n">
        <v>290.318</v>
      </c>
      <c r="T6005" t="n">
        <v>453.855</v>
      </c>
    </row>
    <row r="6006">
      <c r="A6006" s="142" t="n">
        <v>44942</v>
      </c>
      <c r="B6006" t="n">
        <v>285.5</v>
      </c>
      <c r="C6006" t="n">
        <v>452.72</v>
      </c>
      <c r="D6006" t="n">
        <v>321.55</v>
      </c>
      <c r="E6006" t="n">
        <v>202.88</v>
      </c>
      <c r="F6006" t="n">
        <v>189.04</v>
      </c>
      <c r="G6006" t="n">
        <v>176.11</v>
      </c>
      <c r="H6006" t="n">
        <v>178.12</v>
      </c>
      <c r="I6006" t="n">
        <v>218.64</v>
      </c>
      <c r="J6006" t="n">
        <v>35.41</v>
      </c>
      <c r="K6006" t="n">
        <v>83.72</v>
      </c>
      <c r="L6006" t="n">
        <v>43085.39</v>
      </c>
      <c r="M6006" t="n">
        <v>255.21</v>
      </c>
      <c r="N6006" t="n">
        <v>1780247.91</v>
      </c>
      <c r="O6006" t="n">
        <v>83.62</v>
      </c>
      <c r="P6006" t="n">
        <v>7.79</v>
      </c>
      <c r="Q6006" t="n">
        <v>111</v>
      </c>
      <c r="R6006" t="n">
        <v>286.148</v>
      </c>
      <c r="S6006" t="n">
        <v>290.479</v>
      </c>
      <c r="T6006" t="n">
        <v>454.532</v>
      </c>
    </row>
    <row r="6007">
      <c r="A6007" s="142" t="n">
        <v>44943</v>
      </c>
      <c r="B6007" t="n">
        <v>286.05</v>
      </c>
      <c r="C6007" t="n">
        <v>453.59</v>
      </c>
      <c r="D6007" t="n">
        <v>322.18</v>
      </c>
      <c r="E6007" t="n">
        <v>203.28</v>
      </c>
      <c r="F6007" t="n">
        <v>189.41</v>
      </c>
      <c r="G6007" t="n">
        <v>176.38</v>
      </c>
      <c r="H6007" t="n">
        <v>178.2</v>
      </c>
      <c r="I6007" t="n">
        <v>218.74</v>
      </c>
      <c r="J6007" t="n">
        <v>34.83</v>
      </c>
      <c r="K6007" t="n">
        <v>81.88</v>
      </c>
      <c r="L6007" t="n">
        <v>42388.51</v>
      </c>
      <c r="M6007" t="n">
        <v>247.83</v>
      </c>
      <c r="N6007" t="n">
        <v>1749409.51</v>
      </c>
      <c r="O6007" t="n">
        <v>81.41</v>
      </c>
      <c r="P6007" t="n">
        <v>7.68</v>
      </c>
      <c r="Q6007" t="n">
        <v>108.89</v>
      </c>
      <c r="R6007" t="n">
        <v>287.345</v>
      </c>
      <c r="S6007" t="n">
        <v>291.064</v>
      </c>
      <c r="T6007" t="n">
        <v>453.987</v>
      </c>
    </row>
    <row r="6008">
      <c r="A6008" s="142" t="n">
        <v>44944</v>
      </c>
      <c r="B6008" t="n">
        <v>279.72</v>
      </c>
      <c r="C6008" t="n">
        <v>443.55</v>
      </c>
      <c r="D6008" t="n">
        <v>315.06</v>
      </c>
      <c r="E6008" t="n">
        <v>198.78</v>
      </c>
      <c r="F6008" t="n">
        <v>185.22</v>
      </c>
      <c r="G6008" t="n">
        <v>172.1</v>
      </c>
      <c r="H6008" t="n">
        <v>176.8</v>
      </c>
      <c r="I6008" t="n">
        <v>217.02</v>
      </c>
      <c r="J6008" t="n">
        <v>34.77</v>
      </c>
      <c r="K6008" t="n">
        <v>81.95999999999999</v>
      </c>
      <c r="L6008" t="n">
        <v>42042.17</v>
      </c>
      <c r="M6008" t="n">
        <v>247.21</v>
      </c>
      <c r="N6008" t="n">
        <v>1734642.09</v>
      </c>
      <c r="O6008" t="n">
        <v>80.54000000000001</v>
      </c>
      <c r="P6008" t="n">
        <v>7.59</v>
      </c>
      <c r="Q6008" t="n">
        <v>108.57</v>
      </c>
      <c r="R6008" t="n">
        <v>288.095</v>
      </c>
      <c r="S6008" t="n">
        <v>288.194</v>
      </c>
      <c r="T6008" t="n">
        <v>453.91</v>
      </c>
    </row>
    <row r="6009">
      <c r="A6009" s="142" t="n">
        <v>44945</v>
      </c>
      <c r="B6009" t="n">
        <v>277.35</v>
      </c>
      <c r="C6009" t="n">
        <v>439.78</v>
      </c>
      <c r="D6009" t="n">
        <v>312.39</v>
      </c>
      <c r="E6009" t="n">
        <v>197.1</v>
      </c>
      <c r="F6009" t="n">
        <v>183.65</v>
      </c>
      <c r="G6009" t="n">
        <v>171.11</v>
      </c>
      <c r="H6009" t="n">
        <v>177.42</v>
      </c>
      <c r="I6009" t="n">
        <v>217.78</v>
      </c>
      <c r="J6009" t="n">
        <v>34.56</v>
      </c>
      <c r="K6009" t="n">
        <v>82.81999999999999</v>
      </c>
      <c r="L6009" t="n">
        <v>42569.39</v>
      </c>
      <c r="M6009" t="n">
        <v>250.35</v>
      </c>
      <c r="N6009" t="n">
        <v>1755505.01</v>
      </c>
      <c r="O6009" t="n">
        <v>81.48</v>
      </c>
      <c r="P6009" t="n">
        <v>7.68</v>
      </c>
      <c r="Q6009" t="n">
        <v>107.36</v>
      </c>
      <c r="R6009" t="n">
        <v>283.693</v>
      </c>
      <c r="S6009" t="n">
        <v>286.602</v>
      </c>
      <c r="T6009" t="n">
        <v>454.733</v>
      </c>
    </row>
    <row r="6010">
      <c r="A6010" s="142" t="n">
        <v>44946</v>
      </c>
      <c r="B6010" t="n">
        <v>281.38</v>
      </c>
      <c r="C6010" t="n">
        <v>446.16</v>
      </c>
      <c r="D6010" t="n">
        <v>316.94</v>
      </c>
      <c r="E6010" t="n">
        <v>199.97</v>
      </c>
      <c r="F6010" t="n">
        <v>186.33</v>
      </c>
      <c r="G6010" t="n">
        <v>172.93</v>
      </c>
      <c r="H6010" t="n">
        <v>176.25</v>
      </c>
      <c r="I6010" t="n">
        <v>216.35</v>
      </c>
      <c r="J6010" t="n">
        <v>34.89</v>
      </c>
      <c r="K6010" t="n">
        <v>83.65000000000001</v>
      </c>
      <c r="L6010" t="n">
        <v>42456.63</v>
      </c>
      <c r="M6010" t="n">
        <v>253.07</v>
      </c>
      <c r="N6010" t="n">
        <v>1777209.07</v>
      </c>
      <c r="O6010" t="n">
        <v>82.52</v>
      </c>
      <c r="P6010" t="n">
        <v>7.78</v>
      </c>
      <c r="Q6010" t="n">
        <v>108.22</v>
      </c>
      <c r="R6010" t="n">
        <v>284.674</v>
      </c>
      <c r="S6010" t="n">
        <v>289.541</v>
      </c>
      <c r="T6010" t="n">
        <v>456.664</v>
      </c>
    </row>
    <row r="6011">
      <c r="A6011" s="142" t="n">
        <v>44949</v>
      </c>
      <c r="B6011" t="n">
        <v>285.96</v>
      </c>
      <c r="C6011" t="n">
        <v>453.39</v>
      </c>
      <c r="D6011" t="n">
        <v>322.1</v>
      </c>
      <c r="E6011" t="n">
        <v>203.22</v>
      </c>
      <c r="F6011" t="n">
        <v>189.37</v>
      </c>
      <c r="G6011" t="n">
        <v>176.43</v>
      </c>
      <c r="H6011" t="n">
        <v>179.08</v>
      </c>
      <c r="I6011" t="n">
        <v>219.81</v>
      </c>
      <c r="J6011" t="n">
        <v>34.88</v>
      </c>
      <c r="K6011" t="n">
        <v>83.64</v>
      </c>
      <c r="L6011" t="n">
        <v>42276.41</v>
      </c>
      <c r="M6011" t="n">
        <v>252.99</v>
      </c>
      <c r="N6011" t="n">
        <v>1769121.95</v>
      </c>
      <c r="O6011" t="n">
        <v>82.67</v>
      </c>
      <c r="P6011" t="n">
        <v>7.76</v>
      </c>
      <c r="Q6011" t="n">
        <v>108.34</v>
      </c>
      <c r="R6011" t="n">
        <v>286.16</v>
      </c>
      <c r="S6011" t="n">
        <v>291.491</v>
      </c>
      <c r="T6011" t="n">
        <v>456.304</v>
      </c>
    </row>
    <row r="6012">
      <c r="A6012" s="142" t="n">
        <v>44950</v>
      </c>
      <c r="B6012" t="n">
        <v>286.05</v>
      </c>
      <c r="C6012" t="n">
        <v>453.54</v>
      </c>
      <c r="D6012" t="n">
        <v>322.22</v>
      </c>
      <c r="E6012" t="n">
        <v>203.29</v>
      </c>
      <c r="F6012" t="n">
        <v>189.44</v>
      </c>
      <c r="G6012" t="n">
        <v>177.05</v>
      </c>
      <c r="H6012" t="n">
        <v>179.72</v>
      </c>
      <c r="I6012" t="n">
        <v>220.6</v>
      </c>
      <c r="J6012" t="n">
        <v>35.01</v>
      </c>
      <c r="K6012" t="n">
        <v>84.22</v>
      </c>
      <c r="L6012" t="n">
        <v>42671.04</v>
      </c>
      <c r="M6012" t="n">
        <v>254.64</v>
      </c>
      <c r="N6012" t="n">
        <v>1786728.57</v>
      </c>
      <c r="O6012" t="n">
        <v>83.40000000000001</v>
      </c>
      <c r="P6012" t="n">
        <v>7.77</v>
      </c>
      <c r="Q6012" t="n">
        <v>108.64</v>
      </c>
      <c r="R6012" t="n">
        <v>285.418</v>
      </c>
      <c r="S6012" t="n">
        <v>291.323</v>
      </c>
      <c r="T6012" t="n">
        <v>456.094</v>
      </c>
    </row>
    <row r="6013">
      <c r="A6013" s="142" t="n">
        <v>44951</v>
      </c>
      <c r="B6013" t="n">
        <v>288.43</v>
      </c>
      <c r="C6013" t="n">
        <v>457.3</v>
      </c>
      <c r="D6013" t="n">
        <v>324.9</v>
      </c>
      <c r="E6013" t="n">
        <v>204.98</v>
      </c>
      <c r="F6013" t="n">
        <v>191.02</v>
      </c>
      <c r="G6013" t="n">
        <v>178.69</v>
      </c>
      <c r="H6013" t="n">
        <v>180.17</v>
      </c>
      <c r="I6013" t="n">
        <v>221.14</v>
      </c>
      <c r="J6013" t="n">
        <v>35.22</v>
      </c>
      <c r="K6013" t="n">
        <v>84.78</v>
      </c>
      <c r="L6013" t="n">
        <v>42386.93</v>
      </c>
      <c r="M6013" t="n">
        <v>259.04</v>
      </c>
      <c r="N6013" t="n">
        <v>1806931.26</v>
      </c>
      <c r="O6013" t="n">
        <v>84.40000000000001</v>
      </c>
      <c r="P6013" t="n">
        <v>7.83</v>
      </c>
      <c r="Q6013" t="n">
        <v>109.46</v>
      </c>
      <c r="R6013" t="n">
        <v>284.709</v>
      </c>
      <c r="S6013" t="n">
        <v>290.746</v>
      </c>
      <c r="T6013" t="n">
        <v>455.869</v>
      </c>
    </row>
    <row r="6014">
      <c r="A6014" s="142" t="n">
        <v>44952</v>
      </c>
      <c r="B6014" t="n">
        <v>286.68</v>
      </c>
      <c r="C6014" t="n">
        <v>454.52</v>
      </c>
      <c r="D6014" t="n">
        <v>322.94</v>
      </c>
      <c r="E6014" t="n">
        <v>203.74</v>
      </c>
      <c r="F6014" t="n">
        <v>189.87</v>
      </c>
      <c r="G6014" t="n">
        <v>178.05</v>
      </c>
      <c r="H6014" t="n">
        <v>180.33</v>
      </c>
      <c r="I6014" t="n">
        <v>221.34</v>
      </c>
      <c r="J6014" t="n">
        <v>35.3</v>
      </c>
      <c r="K6014" t="n">
        <v>84.04000000000001</v>
      </c>
      <c r="L6014" t="n">
        <v>41993.66</v>
      </c>
      <c r="M6014" t="n">
        <v>256.46</v>
      </c>
      <c r="N6014" t="n">
        <v>1787776.84</v>
      </c>
      <c r="O6014" t="n">
        <v>83.15000000000001</v>
      </c>
      <c r="P6014" t="n">
        <v>7.76</v>
      </c>
      <c r="Q6014" t="n">
        <v>109.65</v>
      </c>
      <c r="R6014" t="n">
        <v>285.798</v>
      </c>
      <c r="S6014" t="n">
        <v>294.374</v>
      </c>
      <c r="T6014" t="n">
        <v>462.834</v>
      </c>
    </row>
    <row r="6015">
      <c r="A6015" s="142" t="n">
        <v>44953</v>
      </c>
      <c r="B6015" t="n">
        <v>285.65</v>
      </c>
      <c r="C6015" t="n">
        <v>452.87</v>
      </c>
      <c r="D6015" t="n">
        <v>321.78</v>
      </c>
      <c r="E6015" t="n">
        <v>203.01</v>
      </c>
      <c r="F6015" t="n">
        <v>189.19</v>
      </c>
      <c r="G6015" t="n">
        <v>176.63</v>
      </c>
      <c r="H6015" t="n">
        <v>180.4</v>
      </c>
      <c r="I6015" t="n">
        <v>221.42</v>
      </c>
      <c r="J6015" t="n">
        <v>35.08</v>
      </c>
      <c r="K6015" t="n">
        <v>83.37</v>
      </c>
      <c r="L6015" t="n">
        <v>41454.36</v>
      </c>
      <c r="M6015" t="n">
        <v>253.23</v>
      </c>
      <c r="N6015" t="n">
        <v>1770922.52</v>
      </c>
      <c r="O6015" t="n">
        <v>82.44</v>
      </c>
      <c r="P6015" t="n">
        <v>7.67</v>
      </c>
      <c r="Q6015" t="n">
        <v>108.69</v>
      </c>
      <c r="R6015" t="n">
        <v>286.412</v>
      </c>
      <c r="S6015" t="n">
        <v>295.476</v>
      </c>
      <c r="T6015" t="n">
        <v>462.853</v>
      </c>
    </row>
    <row r="6016">
      <c r="A6016" s="142" t="n">
        <v>44956</v>
      </c>
      <c r="B6016" t="n">
        <v>281.93</v>
      </c>
      <c r="C6016" t="n">
        <v>446.95</v>
      </c>
      <c r="D6016" t="n">
        <v>317.6</v>
      </c>
      <c r="E6016" t="n">
        <v>200.36</v>
      </c>
      <c r="F6016" t="n">
        <v>186.73</v>
      </c>
      <c r="G6016" t="n">
        <v>174.11</v>
      </c>
      <c r="H6016" t="n">
        <v>180.53</v>
      </c>
      <c r="I6016" t="n">
        <v>221.57</v>
      </c>
      <c r="J6016" t="n">
        <v>34.81</v>
      </c>
      <c r="K6016" t="n">
        <v>82.48</v>
      </c>
      <c r="L6016" t="n">
        <v>41626.97</v>
      </c>
      <c r="M6016" t="n">
        <v>249.57</v>
      </c>
      <c r="N6016" t="n">
        <v>1751179.36</v>
      </c>
      <c r="O6016" t="n">
        <v>81.63</v>
      </c>
      <c r="P6016" t="n">
        <v>7.58</v>
      </c>
      <c r="Q6016" t="n">
        <v>107.74</v>
      </c>
      <c r="R6016" t="n">
        <v>286.024</v>
      </c>
      <c r="S6016" t="n">
        <v>291.96</v>
      </c>
      <c r="T6016" t="n">
        <v>458.439</v>
      </c>
    </row>
    <row r="6017">
      <c r="A6017" s="142" t="n">
        <v>44957</v>
      </c>
      <c r="B6017" t="n">
        <v>279.33</v>
      </c>
      <c r="C6017" t="n">
        <v>442.82</v>
      </c>
      <c r="D6017" t="n">
        <v>314.67</v>
      </c>
      <c r="E6017" t="n">
        <v>198.52</v>
      </c>
      <c r="F6017" t="n">
        <v>185.02</v>
      </c>
      <c r="G6017" t="n">
        <v>172.98</v>
      </c>
      <c r="H6017" t="n">
        <v>177.17</v>
      </c>
      <c r="I6017" t="n">
        <v>217.44</v>
      </c>
      <c r="J6017" t="n">
        <v>34.41</v>
      </c>
      <c r="K6017" t="n">
        <v>83.62</v>
      </c>
      <c r="L6017" t="n">
        <v>41814.52</v>
      </c>
      <c r="M6017" t="n">
        <v>249.06</v>
      </c>
      <c r="N6017" t="n">
        <v>1760441.43</v>
      </c>
      <c r="O6017" t="n">
        <v>81.59</v>
      </c>
      <c r="P6017" t="n">
        <v>7.59</v>
      </c>
      <c r="Q6017" t="n">
        <v>106.51</v>
      </c>
      <c r="R6017" t="n">
        <v>285.298</v>
      </c>
      <c r="S6017" t="n">
        <v>294.233</v>
      </c>
      <c r="T6017" t="n">
        <v>453.356</v>
      </c>
    </row>
    <row r="6018">
      <c r="A6018" s="142" t="n">
        <v>44958</v>
      </c>
      <c r="B6018" t="n">
        <v>277.29</v>
      </c>
      <c r="C6018" t="n">
        <v>439.57</v>
      </c>
      <c r="D6018" t="n">
        <v>312.38</v>
      </c>
      <c r="E6018" t="n">
        <v>197.07</v>
      </c>
      <c r="F6018" t="n">
        <v>183.67</v>
      </c>
      <c r="G6018" t="n">
        <v>171.56</v>
      </c>
      <c r="H6018" t="n">
        <v>176.98</v>
      </c>
      <c r="I6018" t="n">
        <v>217.21</v>
      </c>
      <c r="J6018" t="n">
        <v>34.51</v>
      </c>
      <c r="K6018" t="n">
        <v>86.55</v>
      </c>
      <c r="L6018" t="n">
        <v>41473.11</v>
      </c>
      <c r="M6018" t="n">
        <v>252</v>
      </c>
      <c r="N6018" t="n">
        <v>1772689.88</v>
      </c>
      <c r="O6018" t="n">
        <v>83.06</v>
      </c>
      <c r="P6018" t="n">
        <v>7.61</v>
      </c>
      <c r="Q6018" t="n">
        <v>106.42</v>
      </c>
      <c r="R6018" t="n">
        <v>285.16</v>
      </c>
      <c r="S6018" t="n">
        <v>295.277</v>
      </c>
      <c r="T6018" t="n">
        <v>455.763</v>
      </c>
    </row>
    <row r="6019">
      <c r="A6019" s="142" t="n">
        <v>44959</v>
      </c>
      <c r="B6019" t="n">
        <v>279.69</v>
      </c>
      <c r="C6019" t="n">
        <v>443.38</v>
      </c>
      <c r="D6019" t="n">
        <v>315.09</v>
      </c>
      <c r="E6019" t="n">
        <v>198.78</v>
      </c>
      <c r="F6019" t="n">
        <v>185.27</v>
      </c>
      <c r="G6019" t="n">
        <v>174.03</v>
      </c>
      <c r="H6019" t="n">
        <v>178.01</v>
      </c>
      <c r="I6019" t="n">
        <v>218.47</v>
      </c>
      <c r="J6019" t="n">
        <v>34.73</v>
      </c>
      <c r="K6019" t="n">
        <v>83.95</v>
      </c>
      <c r="L6019" t="n">
        <v>41709.44</v>
      </c>
      <c r="M6019" t="n">
        <v>244.73</v>
      </c>
      <c r="N6019" t="n">
        <v>1744009.94</v>
      </c>
      <c r="O6019" t="n">
        <v>81.03</v>
      </c>
      <c r="P6019" t="n">
        <v>7.52</v>
      </c>
      <c r="Q6019" t="n">
        <v>107.49</v>
      </c>
      <c r="R6019" t="n">
        <v>288.675</v>
      </c>
      <c r="S6019" t="n">
        <v>298.383</v>
      </c>
      <c r="T6019" t="n">
        <v>456.181</v>
      </c>
    </row>
    <row r="6020">
      <c r="A6020" s="142" t="n">
        <v>44960</v>
      </c>
      <c r="B6020" t="n">
        <v>277.06</v>
      </c>
      <c r="C6020" t="n">
        <v>439.2</v>
      </c>
      <c r="D6020" t="n">
        <v>312.13</v>
      </c>
      <c r="E6020" t="n">
        <v>196.91</v>
      </c>
      <c r="F6020" t="n">
        <v>183.53</v>
      </c>
      <c r="G6020" t="n">
        <v>172.69</v>
      </c>
      <c r="H6020" t="n">
        <v>176.6</v>
      </c>
      <c r="I6020" t="n">
        <v>216.74</v>
      </c>
      <c r="J6020" t="n">
        <v>34</v>
      </c>
      <c r="K6020" t="n">
        <v>81.97</v>
      </c>
      <c r="L6020" t="n">
        <v>40249.64</v>
      </c>
      <c r="M6020" t="n">
        <v>236.47</v>
      </c>
      <c r="N6020" t="n">
        <v>1699991.46</v>
      </c>
      <c r="O6020" t="n">
        <v>77.98999999999999</v>
      </c>
      <c r="P6020" t="n">
        <v>7.32</v>
      </c>
      <c r="Q6020" t="n">
        <v>104.41</v>
      </c>
      <c r="R6020" t="n">
        <v>289.853</v>
      </c>
      <c r="S6020" t="n">
        <v>297.913</v>
      </c>
      <c r="T6020" t="n">
        <v>456.67</v>
      </c>
    </row>
    <row r="6021">
      <c r="A6021" s="142" t="n">
        <v>44963</v>
      </c>
      <c r="B6021" t="n">
        <v>266.65</v>
      </c>
      <c r="C6021" t="n">
        <v>422.68</v>
      </c>
      <c r="D6021" t="n">
        <v>300.42</v>
      </c>
      <c r="E6021" t="n">
        <v>189.52</v>
      </c>
      <c r="F6021" t="n">
        <v>176.64</v>
      </c>
      <c r="G6021" t="n">
        <v>164.95</v>
      </c>
      <c r="H6021" t="n">
        <v>173.4</v>
      </c>
      <c r="I6021" t="n">
        <v>212.81</v>
      </c>
      <c r="J6021" t="n">
        <v>33.64</v>
      </c>
      <c r="K6021" t="n">
        <v>81.98999999999999</v>
      </c>
      <c r="L6021" t="n">
        <v>39958.21</v>
      </c>
      <c r="M6021" t="n">
        <v>235.4</v>
      </c>
      <c r="N6021" t="n">
        <v>1693903</v>
      </c>
      <c r="O6021" t="n">
        <v>77.2</v>
      </c>
      <c r="P6021" t="n">
        <v>7.29</v>
      </c>
      <c r="Q6021" t="n">
        <v>103.42</v>
      </c>
      <c r="R6021" t="n">
        <v>287.69</v>
      </c>
      <c r="S6021" t="n">
        <v>298.055</v>
      </c>
      <c r="T6021" t="n">
        <v>451.249</v>
      </c>
    </row>
    <row r="6022">
      <c r="A6022" s="142" t="n">
        <v>44964</v>
      </c>
      <c r="B6022" t="n">
        <v>267.06</v>
      </c>
      <c r="C6022" t="n">
        <v>423.31</v>
      </c>
      <c r="D6022" t="n">
        <v>300.88</v>
      </c>
      <c r="E6022" t="n">
        <v>189.81</v>
      </c>
      <c r="F6022" t="n">
        <v>176.92</v>
      </c>
      <c r="G6022" t="n">
        <v>163.29</v>
      </c>
      <c r="H6022" t="n">
        <v>172.4</v>
      </c>
      <c r="I6022" t="n">
        <v>211.58</v>
      </c>
      <c r="J6022" t="n">
        <v>33.85</v>
      </c>
      <c r="K6022" t="n">
        <v>83.95</v>
      </c>
      <c r="L6022" t="n">
        <v>40373.26</v>
      </c>
      <c r="M6022" t="n">
        <v>238.58</v>
      </c>
      <c r="N6022" t="n">
        <v>1716960.38</v>
      </c>
      <c r="O6022" t="n">
        <v>78.16</v>
      </c>
      <c r="P6022" t="n">
        <v>7.43</v>
      </c>
      <c r="Q6022" t="n">
        <v>104.31</v>
      </c>
      <c r="R6022" t="n">
        <v>288.324</v>
      </c>
      <c r="S6022" t="n">
        <v>301.739</v>
      </c>
      <c r="T6022" t="n">
        <v>453.353</v>
      </c>
    </row>
    <row r="6023">
      <c r="A6023" s="142" t="n">
        <v>44965</v>
      </c>
      <c r="B6023" t="n">
        <v>271.93</v>
      </c>
      <c r="C6023" t="n">
        <v>431.02</v>
      </c>
      <c r="D6023" t="n">
        <v>306.37</v>
      </c>
      <c r="E6023" t="n">
        <v>193.27</v>
      </c>
      <c r="F6023" t="n">
        <v>180.15</v>
      </c>
      <c r="G6023" t="n">
        <v>165.66</v>
      </c>
      <c r="H6023" t="n">
        <v>174.96</v>
      </c>
      <c r="I6023" t="n">
        <v>214.72</v>
      </c>
      <c r="J6023" t="n">
        <v>33.95</v>
      </c>
      <c r="K6023" t="n">
        <v>83.63</v>
      </c>
      <c r="L6023" t="n">
        <v>40492.34</v>
      </c>
      <c r="M6023" t="n">
        <v>237.87</v>
      </c>
      <c r="N6023" t="n">
        <v>1710743.5</v>
      </c>
      <c r="O6023" t="n">
        <v>78.11</v>
      </c>
      <c r="P6023" t="n">
        <v>7.38</v>
      </c>
      <c r="Q6023" t="n">
        <v>104.22</v>
      </c>
      <c r="R6023" t="n">
        <v>288.987</v>
      </c>
      <c r="S6023" t="n">
        <v>299.253</v>
      </c>
      <c r="T6023" t="n">
        <v>454.281</v>
      </c>
    </row>
    <row r="6024">
      <c r="A6024" s="142" t="n">
        <v>44966</v>
      </c>
      <c r="B6024" t="n">
        <v>270.2</v>
      </c>
      <c r="C6024" t="n">
        <v>428.27</v>
      </c>
      <c r="D6024" t="n">
        <v>304.42</v>
      </c>
      <c r="E6024" t="n">
        <v>192.04</v>
      </c>
      <c r="F6024" t="n">
        <v>179.01</v>
      </c>
      <c r="G6024" t="n">
        <v>165.1</v>
      </c>
      <c r="H6024" t="n">
        <v>174.75</v>
      </c>
      <c r="I6024" t="n">
        <v>214.45</v>
      </c>
      <c r="J6024" t="n">
        <v>33.87</v>
      </c>
      <c r="K6024" t="n">
        <v>82.05</v>
      </c>
      <c r="L6024" t="n">
        <v>39996.34</v>
      </c>
      <c r="M6024" t="n">
        <v>233.56</v>
      </c>
      <c r="N6024" t="n">
        <v>1674116.18</v>
      </c>
      <c r="O6024" t="n">
        <v>76.7</v>
      </c>
      <c r="P6024" t="n">
        <v>7.21</v>
      </c>
      <c r="Q6024" t="n">
        <v>103.71</v>
      </c>
      <c r="R6024" t="n">
        <v>290.892</v>
      </c>
      <c r="S6024" t="n">
        <v>297.278</v>
      </c>
      <c r="T6024" t="n">
        <v>454.458</v>
      </c>
    </row>
    <row r="6025">
      <c r="A6025" s="142" t="n">
        <v>44967</v>
      </c>
      <c r="B6025" t="n">
        <v>262.93</v>
      </c>
      <c r="C6025" t="n">
        <v>416.74</v>
      </c>
      <c r="D6025" t="n">
        <v>296.24</v>
      </c>
      <c r="E6025" t="n">
        <v>186.88</v>
      </c>
      <c r="F6025" t="n">
        <v>174.19</v>
      </c>
      <c r="G6025" t="n">
        <v>161.23</v>
      </c>
      <c r="H6025" t="n">
        <v>173.04</v>
      </c>
      <c r="I6025" t="n">
        <v>212.35</v>
      </c>
      <c r="J6025" t="n">
        <v>33.02</v>
      </c>
      <c r="K6025" t="n">
        <v>81.31999999999999</v>
      </c>
      <c r="L6025" t="n">
        <v>39364.32</v>
      </c>
      <c r="M6025" t="n">
        <v>232.26</v>
      </c>
      <c r="N6025" t="n">
        <v>1665217.31</v>
      </c>
      <c r="O6025" t="n">
        <v>75.8</v>
      </c>
      <c r="P6025" t="n">
        <v>7.16</v>
      </c>
      <c r="Q6025" t="n">
        <v>101.08</v>
      </c>
      <c r="R6025" t="n">
        <v>288.306</v>
      </c>
      <c r="S6025" t="n">
        <v>298.71</v>
      </c>
      <c r="T6025" t="n">
        <v>453.25</v>
      </c>
    </row>
    <row r="6026">
      <c r="A6026" s="142" t="n">
        <v>44970</v>
      </c>
      <c r="B6026" t="n">
        <v>260.97</v>
      </c>
      <c r="C6026" t="n">
        <v>413.62</v>
      </c>
      <c r="D6026" t="n">
        <v>294.05</v>
      </c>
      <c r="E6026" t="n">
        <v>185.49</v>
      </c>
      <c r="F6026" t="n">
        <v>172.91</v>
      </c>
      <c r="G6026" t="n">
        <v>158.76</v>
      </c>
      <c r="H6026" t="n">
        <v>170.97</v>
      </c>
      <c r="I6026" t="n">
        <v>209.81</v>
      </c>
      <c r="J6026" t="n">
        <v>32.97</v>
      </c>
      <c r="K6026" t="n">
        <v>81.67</v>
      </c>
      <c r="L6026" t="n">
        <v>39325.58</v>
      </c>
      <c r="M6026" t="n">
        <v>232.73</v>
      </c>
      <c r="N6026" t="n">
        <v>1654962.17</v>
      </c>
      <c r="O6026" t="n">
        <v>75.54000000000001</v>
      </c>
      <c r="P6026" t="n">
        <v>7.14</v>
      </c>
      <c r="Q6026" t="n">
        <v>101.38</v>
      </c>
      <c r="R6026" t="n">
        <v>290.894</v>
      </c>
      <c r="S6026" t="n">
        <v>300.008</v>
      </c>
      <c r="T6026" t="n">
        <v>451.388</v>
      </c>
    </row>
    <row r="6027">
      <c r="A6027" s="142" t="n">
        <v>44971</v>
      </c>
      <c r="B6027" t="n">
        <v>258.46</v>
      </c>
      <c r="C6027" t="n">
        <v>409.64</v>
      </c>
      <c r="D6027" t="n">
        <v>291.22</v>
      </c>
      <c r="E6027" t="n">
        <v>183.71</v>
      </c>
      <c r="F6027" t="n">
        <v>171.25</v>
      </c>
      <c r="G6027" t="n">
        <v>157.87</v>
      </c>
      <c r="H6027" t="n">
        <v>170.8</v>
      </c>
      <c r="I6027" t="n">
        <v>209.6</v>
      </c>
      <c r="J6027" t="n">
        <v>32.76</v>
      </c>
      <c r="K6027" t="n">
        <v>81.84</v>
      </c>
      <c r="L6027" t="n">
        <v>38787.59</v>
      </c>
      <c r="M6027" t="n">
        <v>232.22</v>
      </c>
      <c r="N6027" t="n">
        <v>1661539.57</v>
      </c>
      <c r="O6027" t="n">
        <v>75.40000000000001</v>
      </c>
      <c r="P6027" t="n">
        <v>7.15</v>
      </c>
      <c r="Q6027" t="n">
        <v>100.65</v>
      </c>
      <c r="R6027" t="n">
        <v>291.191</v>
      </c>
      <c r="S6027" t="n">
        <v>300.328</v>
      </c>
      <c r="T6027" t="n">
        <v>451.875</v>
      </c>
    </row>
    <row r="6028">
      <c r="A6028" s="142" t="n">
        <v>44972</v>
      </c>
      <c r="B6028" t="n">
        <v>259.79</v>
      </c>
      <c r="C6028" t="n">
        <v>411.72</v>
      </c>
      <c r="D6028" t="n">
        <v>292.72</v>
      </c>
      <c r="E6028" t="n">
        <v>184.65</v>
      </c>
      <c r="F6028" t="n">
        <v>172.13</v>
      </c>
      <c r="G6028" t="n">
        <v>158.67</v>
      </c>
      <c r="H6028" t="n">
        <v>171.38</v>
      </c>
      <c r="I6028" t="n">
        <v>210.31</v>
      </c>
      <c r="J6028" t="n">
        <v>32.09</v>
      </c>
      <c r="K6028" t="n">
        <v>80.62</v>
      </c>
      <c r="L6028" t="n">
        <v>38216.49</v>
      </c>
      <c r="M6028" t="n">
        <v>226.37</v>
      </c>
      <c r="N6028" t="n">
        <v>1630367.86</v>
      </c>
      <c r="O6028" t="n">
        <v>73.16</v>
      </c>
      <c r="P6028" t="n">
        <v>6.98</v>
      </c>
      <c r="Q6028" t="n">
        <v>98.15000000000001</v>
      </c>
      <c r="R6028" t="n">
        <v>292.424</v>
      </c>
      <c r="S6028" t="n">
        <v>301.522</v>
      </c>
      <c r="T6028" t="n">
        <v>449.455</v>
      </c>
    </row>
    <row r="6029">
      <c r="A6029" s="142" t="n">
        <v>44973</v>
      </c>
      <c r="B6029" t="n">
        <v>251.75</v>
      </c>
      <c r="C6029" t="n">
        <v>398.98</v>
      </c>
      <c r="D6029" t="n">
        <v>283.67</v>
      </c>
      <c r="E6029" t="n">
        <v>178.94</v>
      </c>
      <c r="F6029" t="n">
        <v>166.81</v>
      </c>
      <c r="G6029" t="n">
        <v>153.15</v>
      </c>
      <c r="H6029" t="n">
        <v>169.06</v>
      </c>
      <c r="I6029" t="n">
        <v>207.46</v>
      </c>
      <c r="J6029" t="n">
        <v>31.56</v>
      </c>
      <c r="K6029" t="n">
        <v>81.03</v>
      </c>
      <c r="L6029" t="n">
        <v>38859.37</v>
      </c>
      <c r="M6029" t="n">
        <v>226.53</v>
      </c>
      <c r="N6029" t="n">
        <v>1633633.94</v>
      </c>
      <c r="O6029" t="n">
        <v>73.01000000000001</v>
      </c>
      <c r="P6029" t="n">
        <v>6.96</v>
      </c>
      <c r="Q6029" t="n">
        <v>96.52</v>
      </c>
      <c r="R6029" t="n">
        <v>293.132</v>
      </c>
      <c r="S6029" t="n">
        <v>299.48</v>
      </c>
      <c r="T6029" t="n">
        <v>452.397</v>
      </c>
    </row>
    <row r="6030">
      <c r="A6030" s="142" t="n">
        <v>44974</v>
      </c>
      <c r="B6030" t="n">
        <v>251.02</v>
      </c>
      <c r="C6030" t="n">
        <v>397.82</v>
      </c>
      <c r="D6030" t="n">
        <v>282.85</v>
      </c>
      <c r="E6030" t="n">
        <v>178.42</v>
      </c>
      <c r="F6030" t="n">
        <v>166.33</v>
      </c>
      <c r="G6030" t="n">
        <v>152.67</v>
      </c>
      <c r="H6030" t="n">
        <v>169.66</v>
      </c>
      <c r="I6030" t="n">
        <v>208.2</v>
      </c>
      <c r="J6030" t="n">
        <v>31.41</v>
      </c>
      <c r="K6030" t="n">
        <v>80.34999999999999</v>
      </c>
      <c r="L6030" t="n">
        <v>38556.04</v>
      </c>
      <c r="M6030" t="n">
        <v>225.47</v>
      </c>
      <c r="N6030" t="n">
        <v>1615951.61</v>
      </c>
      <c r="O6030" t="n">
        <v>72.16</v>
      </c>
      <c r="P6030" t="n">
        <v>6.93</v>
      </c>
      <c r="Q6030" t="n">
        <v>95.84999999999999</v>
      </c>
      <c r="R6030" t="n">
        <v>292.614</v>
      </c>
      <c r="S6030" t="n">
        <v>298.359</v>
      </c>
      <c r="T6030" t="n">
        <v>447.559</v>
      </c>
    </row>
    <row r="6031">
      <c r="A6031" s="142" t="n">
        <v>44977</v>
      </c>
      <c r="B6031" t="n">
        <v>249.43</v>
      </c>
      <c r="C6031" t="n">
        <v>395.27</v>
      </c>
      <c r="D6031" t="n">
        <v>281.06</v>
      </c>
      <c r="E6031" t="n">
        <v>177.29</v>
      </c>
      <c r="F6031" t="n">
        <v>165.29</v>
      </c>
      <c r="G6031" t="n">
        <v>151.57</v>
      </c>
      <c r="H6031" t="n">
        <v>167.88</v>
      </c>
      <c r="I6031" t="n">
        <v>206</v>
      </c>
      <c r="J6031" t="n">
        <v>31.72</v>
      </c>
      <c r="K6031" t="n">
        <v>80.3</v>
      </c>
      <c r="L6031" t="n">
        <v>38556.04</v>
      </c>
      <c r="M6031" t="n">
        <v>225.01</v>
      </c>
      <c r="N6031" t="n">
        <v>1619243.78</v>
      </c>
      <c r="O6031" t="n">
        <v>72.16</v>
      </c>
      <c r="P6031" t="n">
        <v>6.93</v>
      </c>
      <c r="Q6031" t="n">
        <v>95.84999999999999</v>
      </c>
      <c r="R6031" t="n">
        <v>292.843</v>
      </c>
      <c r="S6031" t="n">
        <v>298.206</v>
      </c>
      <c r="T6031" t="n">
        <v>449.138</v>
      </c>
    </row>
    <row r="6032">
      <c r="A6032" s="142" t="n">
        <v>44978</v>
      </c>
      <c r="B6032" t="n">
        <v>249.58</v>
      </c>
      <c r="C6032" t="n">
        <v>395.51</v>
      </c>
      <c r="D6032" t="n">
        <v>281.24</v>
      </c>
      <c r="E6032" t="n">
        <v>177.4</v>
      </c>
      <c r="F6032" t="n">
        <v>165.39</v>
      </c>
      <c r="G6032" t="n">
        <v>152.01</v>
      </c>
      <c r="H6032" t="n">
        <v>168.71</v>
      </c>
      <c r="I6032" t="n">
        <v>207.02</v>
      </c>
      <c r="J6032" t="n">
        <v>31.5</v>
      </c>
      <c r="K6032" t="n">
        <v>79.68000000000001</v>
      </c>
      <c r="L6032" t="n">
        <v>38935.69</v>
      </c>
      <c r="M6032" t="n">
        <v>222.85</v>
      </c>
      <c r="N6032" t="n">
        <v>1598483.52</v>
      </c>
      <c r="O6032" t="n">
        <v>71.37</v>
      </c>
      <c r="P6032" t="n">
        <v>6.83</v>
      </c>
      <c r="Q6032" t="n">
        <v>96.05</v>
      </c>
      <c r="R6032" t="n">
        <v>292.302</v>
      </c>
      <c r="S6032" t="n">
        <v>293.905</v>
      </c>
      <c r="T6032" t="n">
        <v>444.829</v>
      </c>
    </row>
    <row r="6033">
      <c r="A6033" s="142" t="n">
        <v>44979</v>
      </c>
      <c r="B6033" t="n">
        <v>246.04</v>
      </c>
      <c r="C6033" t="n">
        <v>389.89</v>
      </c>
      <c r="D6033" t="n">
        <v>277.26</v>
      </c>
      <c r="E6033" t="n">
        <v>174.89</v>
      </c>
      <c r="F6033" t="n">
        <v>163.05</v>
      </c>
      <c r="G6033" t="n">
        <v>149.79</v>
      </c>
      <c r="H6033" t="n">
        <v>167.45</v>
      </c>
      <c r="I6033" t="n">
        <v>205.47</v>
      </c>
      <c r="J6033" t="n">
        <v>30.83</v>
      </c>
      <c r="K6033" t="n">
        <v>78.16</v>
      </c>
      <c r="L6033" t="n">
        <v>38687.69</v>
      </c>
      <c r="M6033" t="n">
        <v>218.95</v>
      </c>
      <c r="N6033" t="n">
        <v>1575925.3</v>
      </c>
      <c r="O6033" t="n">
        <v>69.65000000000001</v>
      </c>
      <c r="P6033" t="n">
        <v>6.74</v>
      </c>
      <c r="Q6033" t="n">
        <v>93.73999999999999</v>
      </c>
      <c r="R6033" t="n">
        <v>291.381</v>
      </c>
      <c r="S6033" t="n">
        <v>294.112</v>
      </c>
      <c r="T6033" t="n">
        <v>441.267</v>
      </c>
    </row>
    <row r="6034">
      <c r="A6034" s="142" t="n">
        <v>44980</v>
      </c>
      <c r="B6034" t="n">
        <v>240.73</v>
      </c>
      <c r="C6034" t="n">
        <v>381.46</v>
      </c>
      <c r="D6034" t="n">
        <v>271.27</v>
      </c>
      <c r="E6034" t="n">
        <v>171.11</v>
      </c>
      <c r="F6034" t="n">
        <v>159.53</v>
      </c>
      <c r="G6034" t="n">
        <v>145.8</v>
      </c>
      <c r="H6034" t="n">
        <v>164.52</v>
      </c>
      <c r="I6034" t="n">
        <v>201.87</v>
      </c>
      <c r="J6034" t="n">
        <v>30.94</v>
      </c>
      <c r="K6034" t="n">
        <v>77.66</v>
      </c>
      <c r="L6034" t="n">
        <v>38057.46</v>
      </c>
      <c r="M6034" t="n">
        <v>217.05</v>
      </c>
      <c r="N6034" t="n">
        <v>1568999.83</v>
      </c>
      <c r="O6034" t="n">
        <v>69.39</v>
      </c>
      <c r="P6034" t="n">
        <v>6.72</v>
      </c>
      <c r="Q6034" t="n">
        <v>94.17</v>
      </c>
      <c r="R6034" t="n">
        <v>291.545</v>
      </c>
      <c r="S6034" t="n">
        <v>295.846</v>
      </c>
      <c r="T6034" t="n">
        <v>445.168</v>
      </c>
    </row>
    <row r="6035">
      <c r="A6035" s="142" t="n">
        <v>44981</v>
      </c>
      <c r="B6035" t="n">
        <v>239.81</v>
      </c>
      <c r="C6035" t="n">
        <v>380</v>
      </c>
      <c r="D6035" t="n">
        <v>270.24</v>
      </c>
      <c r="E6035" t="n">
        <v>170.46</v>
      </c>
      <c r="F6035" t="n">
        <v>158.93</v>
      </c>
      <c r="G6035" t="n">
        <v>144.81</v>
      </c>
      <c r="H6035" t="n">
        <v>164.82</v>
      </c>
      <c r="I6035" t="n">
        <v>202.25</v>
      </c>
      <c r="J6035" t="n">
        <v>30.42</v>
      </c>
      <c r="K6035" t="n">
        <v>77.2</v>
      </c>
      <c r="L6035" t="n">
        <v>37188.16</v>
      </c>
      <c r="M6035" t="n">
        <v>214.66</v>
      </c>
      <c r="N6035" t="n">
        <v>1564362.59</v>
      </c>
      <c r="O6035" t="n">
        <v>68.81999999999999</v>
      </c>
      <c r="P6035" t="n">
        <v>6.66</v>
      </c>
      <c r="Q6035" t="n">
        <v>92.3</v>
      </c>
      <c r="R6035" t="n">
        <v>288.343</v>
      </c>
      <c r="S6035" t="n">
        <v>293.922</v>
      </c>
      <c r="T6035" t="n">
        <v>440.32</v>
      </c>
    </row>
    <row r="6036">
      <c r="A6036" s="142" t="n">
        <v>44984</v>
      </c>
      <c r="B6036" t="n">
        <v>237.03</v>
      </c>
      <c r="C6036" t="n">
        <v>375.58</v>
      </c>
      <c r="D6036" t="n">
        <v>267.12</v>
      </c>
      <c r="E6036" t="n">
        <v>168.49</v>
      </c>
      <c r="F6036" t="n">
        <v>157.1</v>
      </c>
      <c r="G6036" t="n">
        <v>142.4</v>
      </c>
      <c r="H6036" t="n">
        <v>162.08</v>
      </c>
      <c r="I6036" t="n">
        <v>198.87</v>
      </c>
      <c r="J6036" t="n">
        <v>30.78</v>
      </c>
      <c r="K6036" t="n">
        <v>78.09999999999999</v>
      </c>
      <c r="L6036" t="n">
        <v>37758.48</v>
      </c>
      <c r="M6036" t="n">
        <v>216.85</v>
      </c>
      <c r="N6036" t="n">
        <v>1574924.23</v>
      </c>
      <c r="O6036" t="n">
        <v>69.75</v>
      </c>
      <c r="P6036" t="n">
        <v>6.71</v>
      </c>
      <c r="Q6036" t="n">
        <v>93.2</v>
      </c>
      <c r="R6036" t="n">
        <v>291.371</v>
      </c>
      <c r="S6036" t="n">
        <v>293.552</v>
      </c>
      <c r="T6036" t="n">
        <v>435.76</v>
      </c>
    </row>
    <row r="6037">
      <c r="A6037" s="142" t="n">
        <v>44985</v>
      </c>
      <c r="B6037" t="n">
        <v>236.81</v>
      </c>
      <c r="C6037" t="n">
        <v>375.23</v>
      </c>
      <c r="D6037" t="n">
        <v>266.88</v>
      </c>
      <c r="E6037" t="n">
        <v>168.34</v>
      </c>
      <c r="F6037" t="n">
        <v>156.96</v>
      </c>
      <c r="G6037" t="n">
        <v>143.08</v>
      </c>
      <c r="H6037" t="n">
        <v>161.44</v>
      </c>
      <c r="I6037" t="n">
        <v>198.09</v>
      </c>
      <c r="J6037" t="n">
        <v>30.74</v>
      </c>
      <c r="K6037" t="n">
        <v>78.75</v>
      </c>
      <c r="L6037" t="n">
        <v>38025.81</v>
      </c>
      <c r="M6037" t="n">
        <v>218.25</v>
      </c>
      <c r="N6037" t="n">
        <v>1596543.4</v>
      </c>
      <c r="O6037" t="n">
        <v>70.45</v>
      </c>
      <c r="P6037" t="n">
        <v>6.81</v>
      </c>
      <c r="Q6037" t="n">
        <v>93.28</v>
      </c>
      <c r="R6037" t="n">
        <v>290.36</v>
      </c>
      <c r="S6037" t="n">
        <v>292.686</v>
      </c>
      <c r="T6037" t="n">
        <v>434.174</v>
      </c>
    </row>
    <row r="6038">
      <c r="A6038" s="142" t="n">
        <v>44986</v>
      </c>
      <c r="B6038" t="n">
        <v>240.62</v>
      </c>
      <c r="C6038" t="n">
        <v>381.25</v>
      </c>
      <c r="D6038" t="n">
        <v>271.17</v>
      </c>
      <c r="E6038" t="n">
        <v>171.04</v>
      </c>
      <c r="F6038" t="n">
        <v>159.48</v>
      </c>
      <c r="G6038" t="n">
        <v>145.43</v>
      </c>
      <c r="H6038" t="n">
        <v>163.33</v>
      </c>
      <c r="I6038" t="n">
        <v>200.4</v>
      </c>
      <c r="J6038" t="n">
        <v>31.62</v>
      </c>
      <c r="K6038" t="n">
        <v>80.23999999999999</v>
      </c>
      <c r="L6038" t="n">
        <v>38249.62</v>
      </c>
      <c r="M6038" t="n">
        <v>220.98</v>
      </c>
      <c r="N6038" t="n">
        <v>1627599.14</v>
      </c>
      <c r="O6038" t="n">
        <v>72.18000000000001</v>
      </c>
      <c r="P6038" t="n">
        <v>6.94</v>
      </c>
      <c r="Q6038" t="n">
        <v>95.55</v>
      </c>
      <c r="R6038" t="n">
        <v>288.226</v>
      </c>
      <c r="S6038" t="n">
        <v>290.798</v>
      </c>
      <c r="T6038" t="n">
        <v>440.508</v>
      </c>
    </row>
    <row r="6039">
      <c r="A6039" s="142" t="n">
        <v>44987</v>
      </c>
      <c r="B6039" t="n">
        <v>245.46</v>
      </c>
      <c r="C6039" t="n">
        <v>388.92</v>
      </c>
      <c r="D6039" t="n">
        <v>276.64</v>
      </c>
      <c r="E6039" t="n">
        <v>174.49</v>
      </c>
      <c r="F6039" t="n">
        <v>162.7</v>
      </c>
      <c r="G6039" t="n">
        <v>149.29</v>
      </c>
      <c r="H6039" t="n">
        <v>166.37</v>
      </c>
      <c r="I6039" t="n">
        <v>204.13</v>
      </c>
      <c r="J6039" t="n">
        <v>31.75</v>
      </c>
      <c r="K6039" t="n">
        <v>80.81</v>
      </c>
      <c r="L6039" t="n">
        <v>38196.07</v>
      </c>
      <c r="M6039" t="n">
        <v>221.24</v>
      </c>
      <c r="N6039" t="n">
        <v>1633144.01</v>
      </c>
      <c r="O6039" t="n">
        <v>72.04000000000001</v>
      </c>
      <c r="P6039" t="n">
        <v>6.96</v>
      </c>
      <c r="Q6039" t="n">
        <v>95.75</v>
      </c>
      <c r="R6039" t="n">
        <v>290.006</v>
      </c>
      <c r="S6039" t="n">
        <v>293.626</v>
      </c>
      <c r="T6039" t="n">
        <v>441.194</v>
      </c>
    </row>
    <row r="6040">
      <c r="A6040" s="142" t="n">
        <v>44988</v>
      </c>
      <c r="B6040" t="n">
        <v>246.29</v>
      </c>
      <c r="C6040" t="n">
        <v>390.23</v>
      </c>
      <c r="D6040" t="n">
        <v>277.58</v>
      </c>
      <c r="E6040" t="n">
        <v>175.08</v>
      </c>
      <c r="F6040" t="n">
        <v>163.25</v>
      </c>
      <c r="G6040" t="n">
        <v>148.94</v>
      </c>
      <c r="H6040" t="n">
        <v>167.85</v>
      </c>
      <c r="I6040" t="n">
        <v>205.94</v>
      </c>
      <c r="J6040" t="n">
        <v>32.04</v>
      </c>
      <c r="K6040" t="n">
        <v>82.03</v>
      </c>
      <c r="L6040" t="n">
        <v>38585.73</v>
      </c>
      <c r="M6040" t="n">
        <v>224.17</v>
      </c>
      <c r="N6040" t="n">
        <v>1652247.83</v>
      </c>
      <c r="O6040" t="n">
        <v>72.90000000000001</v>
      </c>
      <c r="P6040" t="n">
        <v>7.06</v>
      </c>
      <c r="Q6040" t="n">
        <v>96.8</v>
      </c>
      <c r="R6040" t="n">
        <v>292.658</v>
      </c>
      <c r="S6040" t="n">
        <v>297.945</v>
      </c>
      <c r="T6040" t="n">
        <v>445.355</v>
      </c>
    </row>
    <row r="6041">
      <c r="A6041" s="142" t="n">
        <v>44991</v>
      </c>
      <c r="B6041" t="n">
        <v>250.4</v>
      </c>
      <c r="C6041" t="n">
        <v>396.72</v>
      </c>
      <c r="D6041" t="n">
        <v>282.22</v>
      </c>
      <c r="E6041" t="n">
        <v>178</v>
      </c>
      <c r="F6041" t="n">
        <v>165.99</v>
      </c>
      <c r="G6041" t="n">
        <v>151.25</v>
      </c>
      <c r="H6041" t="n">
        <v>170.55</v>
      </c>
      <c r="I6041" t="n">
        <v>209.24</v>
      </c>
      <c r="J6041" t="n">
        <v>31.88</v>
      </c>
      <c r="K6041" t="n">
        <v>80.59</v>
      </c>
      <c r="L6041" t="n">
        <v>38399.77</v>
      </c>
      <c r="M6041" t="n">
        <v>220.29</v>
      </c>
      <c r="N6041" t="n">
        <v>1618088.04</v>
      </c>
      <c r="O6041" t="n">
        <v>71.75</v>
      </c>
      <c r="P6041" t="n">
        <v>6.93</v>
      </c>
      <c r="Q6041" t="n">
        <v>96.23999999999999</v>
      </c>
      <c r="R6041" t="n">
        <v>292.53</v>
      </c>
      <c r="S6041" t="n">
        <v>296.506</v>
      </c>
      <c r="T6041" t="n">
        <v>444.514</v>
      </c>
    </row>
    <row r="6042">
      <c r="A6042" s="142" t="n">
        <v>44992</v>
      </c>
      <c r="B6042" t="n">
        <v>244.1</v>
      </c>
      <c r="C6042" t="n">
        <v>386.72</v>
      </c>
      <c r="D6042" t="n">
        <v>275.11</v>
      </c>
      <c r="E6042" t="n">
        <v>173.52</v>
      </c>
      <c r="F6042" t="n">
        <v>161.81</v>
      </c>
      <c r="G6042" t="n">
        <v>148.58</v>
      </c>
      <c r="H6042" t="n">
        <v>166.75</v>
      </c>
      <c r="I6042" t="n">
        <v>204.58</v>
      </c>
      <c r="J6042" t="n">
        <v>31.18</v>
      </c>
      <c r="K6042" t="n">
        <v>77.72</v>
      </c>
      <c r="L6042" t="n">
        <v>37125.13</v>
      </c>
      <c r="M6042" t="n">
        <v>212.08</v>
      </c>
      <c r="N6042" t="n">
        <v>1569737.88</v>
      </c>
      <c r="O6042" t="n">
        <v>68.90000000000001</v>
      </c>
      <c r="P6042" t="n">
        <v>6.71</v>
      </c>
      <c r="Q6042" t="n">
        <v>94.14</v>
      </c>
      <c r="R6042" t="n">
        <v>290.361</v>
      </c>
      <c r="S6042" t="n">
        <v>295.118</v>
      </c>
      <c r="T6042" t="n">
        <v>446.022</v>
      </c>
    </row>
    <row r="6043">
      <c r="A6043" s="142" t="n">
        <v>44993</v>
      </c>
      <c r="B6043" t="n">
        <v>236.73</v>
      </c>
      <c r="C6043" t="n">
        <v>375.04</v>
      </c>
      <c r="D6043" t="n">
        <v>266.82</v>
      </c>
      <c r="E6043" t="n">
        <v>168.29</v>
      </c>
      <c r="F6043" t="n">
        <v>156.93</v>
      </c>
      <c r="G6043" t="n">
        <v>142.83</v>
      </c>
      <c r="H6043" t="n">
        <v>162.39</v>
      </c>
      <c r="I6043" t="n">
        <v>199.24</v>
      </c>
      <c r="J6043" t="n">
        <v>30.8</v>
      </c>
      <c r="K6043" t="n">
        <v>77.70999999999999</v>
      </c>
      <c r="L6043" t="n">
        <v>37084.36</v>
      </c>
      <c r="M6043" t="n">
        <v>212.32</v>
      </c>
      <c r="N6043" t="n">
        <v>1560920.7</v>
      </c>
      <c r="O6043" t="n">
        <v>68.37</v>
      </c>
      <c r="P6043" t="n">
        <v>6.69</v>
      </c>
      <c r="Q6043" t="n">
        <v>93.29000000000001</v>
      </c>
      <c r="R6043" t="n">
        <v>290.582</v>
      </c>
      <c r="S6043" t="n">
        <v>295.771</v>
      </c>
      <c r="T6043" t="n">
        <v>442.796</v>
      </c>
    </row>
    <row r="6044">
      <c r="A6044" s="142" t="n">
        <v>44994</v>
      </c>
      <c r="B6044" t="n">
        <v>234.69</v>
      </c>
      <c r="C6044" t="n">
        <v>371.81</v>
      </c>
      <c r="D6044" t="n">
        <v>264.52</v>
      </c>
      <c r="E6044" t="n">
        <v>166.84</v>
      </c>
      <c r="F6044" t="n">
        <v>155.58</v>
      </c>
      <c r="G6044" t="n">
        <v>141.16</v>
      </c>
      <c r="H6044" t="n">
        <v>161.74</v>
      </c>
      <c r="I6044" t="n">
        <v>198.44</v>
      </c>
      <c r="J6044" t="n">
        <v>30.6</v>
      </c>
      <c r="K6044" t="n">
        <v>76.45</v>
      </c>
      <c r="L6044" t="n">
        <v>37356.76</v>
      </c>
      <c r="M6044" t="n">
        <v>210.73</v>
      </c>
      <c r="N6044" t="n">
        <v>1543325.27</v>
      </c>
      <c r="O6044" t="n">
        <v>68.17</v>
      </c>
      <c r="P6044" t="n">
        <v>6.6</v>
      </c>
      <c r="Q6044" t="n">
        <v>92.90000000000001</v>
      </c>
      <c r="R6044" t="n">
        <v>290.224</v>
      </c>
      <c r="S6044" t="n">
        <v>291.798</v>
      </c>
      <c r="T6044" t="n">
        <v>437.778</v>
      </c>
    </row>
    <row r="6045">
      <c r="A6045" s="142" t="n">
        <v>44995</v>
      </c>
      <c r="B6045" t="n">
        <v>234.1</v>
      </c>
      <c r="C6045" t="n">
        <v>370.86</v>
      </c>
      <c r="D6045" t="n">
        <v>263.86</v>
      </c>
      <c r="E6045" t="n">
        <v>166.42</v>
      </c>
      <c r="F6045" t="n">
        <v>155.2</v>
      </c>
      <c r="G6045" t="n">
        <v>141.03</v>
      </c>
      <c r="H6045" t="n">
        <v>159.26</v>
      </c>
      <c r="I6045" t="n">
        <v>195.39</v>
      </c>
      <c r="J6045" t="n">
        <v>30.82</v>
      </c>
      <c r="K6045" t="n">
        <v>76.22</v>
      </c>
      <c r="L6045" t="n">
        <v>37753.19</v>
      </c>
      <c r="M6045" t="n">
        <v>213.59</v>
      </c>
      <c r="N6045" t="n">
        <v>1553113.12</v>
      </c>
      <c r="O6045" t="n">
        <v>69.25</v>
      </c>
      <c r="P6045" t="n">
        <v>6.64</v>
      </c>
      <c r="Q6045" t="n">
        <v>94.22</v>
      </c>
      <c r="R6045" t="n">
        <v>286.416</v>
      </c>
      <c r="S6045" t="n">
        <v>284.924</v>
      </c>
      <c r="T6045" t="n">
        <v>427.09</v>
      </c>
    </row>
    <row r="6046">
      <c r="A6046" s="142" t="n">
        <v>44998</v>
      </c>
      <c r="B6046" t="n">
        <v>236.1</v>
      </c>
      <c r="C6046" t="n">
        <v>374.01</v>
      </c>
      <c r="D6046" t="n">
        <v>266.12</v>
      </c>
      <c r="E6046" t="n">
        <v>167.84</v>
      </c>
      <c r="F6046" t="n">
        <v>156.53</v>
      </c>
      <c r="G6046" t="n">
        <v>143.83</v>
      </c>
      <c r="H6046" t="n">
        <v>154.67</v>
      </c>
      <c r="I6046" t="n">
        <v>189.76</v>
      </c>
      <c r="J6046" t="n">
        <v>32.06</v>
      </c>
      <c r="K6046" t="n">
        <v>77.98</v>
      </c>
      <c r="L6046" t="n">
        <v>39684.43</v>
      </c>
      <c r="M6046" t="n">
        <v>223.57</v>
      </c>
      <c r="N6046" t="n">
        <v>1620571.87</v>
      </c>
      <c r="O6046" t="n">
        <v>73.65000000000001</v>
      </c>
      <c r="P6046" t="n">
        <v>6.93</v>
      </c>
      <c r="Q6046" t="n">
        <v>98.06</v>
      </c>
      <c r="R6046" t="n">
        <v>279.654</v>
      </c>
      <c r="S6046" t="n">
        <v>282.634</v>
      </c>
      <c r="T6046" t="n">
        <v>428.131</v>
      </c>
    </row>
    <row r="6047">
      <c r="A6047" s="142" t="n">
        <v>44999</v>
      </c>
      <c r="B6047" t="n">
        <v>250.66</v>
      </c>
      <c r="C6047" t="n">
        <v>397.07</v>
      </c>
      <c r="D6047" t="n">
        <v>282.54</v>
      </c>
      <c r="E6047" t="n">
        <v>178.19</v>
      </c>
      <c r="F6047" t="n">
        <v>166.19</v>
      </c>
      <c r="G6047" t="n">
        <v>153.35</v>
      </c>
      <c r="H6047" t="n">
        <v>155.9</v>
      </c>
      <c r="I6047" t="n">
        <v>191.26</v>
      </c>
      <c r="J6047" t="n">
        <v>32.08</v>
      </c>
      <c r="K6047" t="n">
        <v>78.69</v>
      </c>
      <c r="L6047" t="n">
        <v>39859.01</v>
      </c>
      <c r="M6047" t="n">
        <v>224.84</v>
      </c>
      <c r="N6047" t="n">
        <v>1637508.68</v>
      </c>
      <c r="O6047" t="n">
        <v>73.90000000000001</v>
      </c>
      <c r="P6047" t="n">
        <v>6.98</v>
      </c>
      <c r="Q6047" t="n">
        <v>97.88</v>
      </c>
      <c r="R6047" t="n">
        <v>283.885</v>
      </c>
      <c r="S6047" t="n">
        <v>285.295</v>
      </c>
      <c r="T6047" t="n">
        <v>421.328</v>
      </c>
    </row>
    <row r="6048">
      <c r="A6048" s="142" t="n">
        <v>45000</v>
      </c>
      <c r="B6048" t="n">
        <v>253.75</v>
      </c>
      <c r="C6048" t="n">
        <v>401.96</v>
      </c>
      <c r="D6048" t="n">
        <v>286.03</v>
      </c>
      <c r="E6048" t="n">
        <v>180.4</v>
      </c>
      <c r="F6048" t="n">
        <v>168.24</v>
      </c>
      <c r="G6048" t="n">
        <v>155.12</v>
      </c>
      <c r="H6048" t="n">
        <v>156.45</v>
      </c>
      <c r="I6048" t="n">
        <v>191.93</v>
      </c>
      <c r="J6048" t="n">
        <v>32.45</v>
      </c>
      <c r="K6048" t="n">
        <v>78.65000000000001</v>
      </c>
      <c r="L6048" t="n">
        <v>39324.11</v>
      </c>
      <c r="M6048" t="n">
        <v>226.62</v>
      </c>
      <c r="N6048" t="n">
        <v>1643218.68</v>
      </c>
      <c r="O6048" t="n">
        <v>73.84999999999999</v>
      </c>
      <c r="P6048" t="n">
        <v>6.97</v>
      </c>
      <c r="Q6048" t="n">
        <v>99.44</v>
      </c>
      <c r="R6048" t="n">
        <v>275.726</v>
      </c>
      <c r="S6048" t="n">
        <v>287.011</v>
      </c>
      <c r="T6048" t="n">
        <v>429.765</v>
      </c>
    </row>
    <row r="6049">
      <c r="A6049" s="142" t="n">
        <v>45001</v>
      </c>
      <c r="B6049" t="n">
        <v>256.63</v>
      </c>
      <c r="C6049" t="n">
        <v>406.51</v>
      </c>
      <c r="D6049" t="n">
        <v>289.28</v>
      </c>
      <c r="E6049" t="n">
        <v>182.44</v>
      </c>
      <c r="F6049" t="n">
        <v>170.16</v>
      </c>
      <c r="G6049" t="n">
        <v>154.11</v>
      </c>
      <c r="H6049" t="n">
        <v>153.7</v>
      </c>
      <c r="I6049" t="n">
        <v>188.55</v>
      </c>
      <c r="J6049" t="n">
        <v>32.09</v>
      </c>
      <c r="K6049" t="n">
        <v>77.94</v>
      </c>
      <c r="L6049" t="n">
        <v>39026.18</v>
      </c>
      <c r="M6049" t="n">
        <v>223.96</v>
      </c>
      <c r="N6049" t="n">
        <v>1628639.85</v>
      </c>
      <c r="O6049" t="n">
        <v>73.58</v>
      </c>
      <c r="P6049" t="n">
        <v>6.95</v>
      </c>
      <c r="Q6049" t="n">
        <v>98.12</v>
      </c>
      <c r="R6049" t="n">
        <v>279.241</v>
      </c>
      <c r="S6049" t="n">
        <v>288.376</v>
      </c>
      <c r="T6049" t="n">
        <v>423.996</v>
      </c>
    </row>
    <row r="6050">
      <c r="A6050" s="142" t="n">
        <v>45002</v>
      </c>
      <c r="B6050" t="n">
        <v>252.92</v>
      </c>
      <c r="C6050" t="n">
        <v>400.62</v>
      </c>
      <c r="D6050" t="n">
        <v>285.09</v>
      </c>
      <c r="E6050" t="n">
        <v>179.8</v>
      </c>
      <c r="F6050" t="n">
        <v>167.7</v>
      </c>
      <c r="G6050" t="n">
        <v>153.12</v>
      </c>
      <c r="H6050" t="n">
        <v>151.91</v>
      </c>
      <c r="I6050" t="n">
        <v>186.37</v>
      </c>
      <c r="J6050" t="n">
        <v>32.94</v>
      </c>
      <c r="K6050" t="n">
        <v>80.56999999999999</v>
      </c>
      <c r="L6050" t="n">
        <v>39581.16</v>
      </c>
      <c r="M6050" t="n">
        <v>233.85</v>
      </c>
      <c r="N6050" t="n">
        <v>1689307.53</v>
      </c>
      <c r="O6050" t="n">
        <v>77.36</v>
      </c>
      <c r="P6050" t="n">
        <v>7.17</v>
      </c>
      <c r="Q6050" t="n">
        <v>100.85</v>
      </c>
      <c r="R6050" t="n">
        <v>275.946</v>
      </c>
      <c r="S6050" t="n">
        <v>285.957</v>
      </c>
      <c r="T6050" t="n">
        <v>427.592</v>
      </c>
    </row>
    <row r="6051">
      <c r="A6051" s="142" t="n">
        <v>45005</v>
      </c>
      <c r="B6051" t="n">
        <v>262.61</v>
      </c>
      <c r="C6051" t="n">
        <v>415.96</v>
      </c>
      <c r="D6051" t="n">
        <v>296.03</v>
      </c>
      <c r="E6051" t="n">
        <v>186.7</v>
      </c>
      <c r="F6051" t="n">
        <v>174.14</v>
      </c>
      <c r="G6051" t="n">
        <v>159.37</v>
      </c>
      <c r="H6051" t="n">
        <v>153.57</v>
      </c>
      <c r="I6051" t="n">
        <v>188.39</v>
      </c>
      <c r="J6051" t="n">
        <v>33.82</v>
      </c>
      <c r="K6051" t="n">
        <v>81.3</v>
      </c>
      <c r="L6051" t="n">
        <v>39942.24</v>
      </c>
      <c r="M6051" t="n">
        <v>236.03</v>
      </c>
      <c r="N6051" t="n">
        <v>1711093.43</v>
      </c>
      <c r="O6051" t="n">
        <v>78.26000000000001</v>
      </c>
      <c r="P6051" t="n">
        <v>7.3</v>
      </c>
      <c r="Q6051" t="n">
        <v>103.5</v>
      </c>
      <c r="R6051" t="n">
        <v>278.653</v>
      </c>
      <c r="S6051" t="n">
        <v>285.756</v>
      </c>
      <c r="T6051" t="n">
        <v>420.77</v>
      </c>
    </row>
    <row r="6052">
      <c r="A6052" s="142" t="n">
        <v>45006</v>
      </c>
      <c r="B6052" t="n">
        <v>270.89</v>
      </c>
      <c r="C6052" t="n">
        <v>429.06</v>
      </c>
      <c r="D6052" t="n">
        <v>305.37</v>
      </c>
      <c r="E6052" t="n">
        <v>192.58</v>
      </c>
      <c r="F6052" t="n">
        <v>179.63</v>
      </c>
      <c r="G6052" t="n">
        <v>165.57</v>
      </c>
      <c r="H6052" t="n">
        <v>155.19</v>
      </c>
      <c r="I6052" t="n">
        <v>190.38</v>
      </c>
      <c r="J6052" t="n">
        <v>32.87</v>
      </c>
      <c r="K6052" t="n">
        <v>79.51000000000001</v>
      </c>
      <c r="L6052" t="n">
        <v>39316.93</v>
      </c>
      <c r="M6052" t="n">
        <v>229.76</v>
      </c>
      <c r="N6052" t="n">
        <v>1662964.62</v>
      </c>
      <c r="O6052" t="n">
        <v>76.08</v>
      </c>
      <c r="P6052" t="n">
        <v>7.1</v>
      </c>
      <c r="Q6052" t="n">
        <v>100.36</v>
      </c>
      <c r="R6052" t="n">
        <v>282.284</v>
      </c>
      <c r="S6052" t="n">
        <v>287.955</v>
      </c>
      <c r="T6052" t="n">
        <v>423.097</v>
      </c>
    </row>
    <row r="6053">
      <c r="A6053" s="142" t="n">
        <v>45007</v>
      </c>
      <c r="B6053" t="n">
        <v>261.74</v>
      </c>
      <c r="C6053" t="n">
        <v>414.57</v>
      </c>
      <c r="D6053" t="n">
        <v>295.06</v>
      </c>
      <c r="E6053" t="n">
        <v>186.08</v>
      </c>
      <c r="F6053" t="n">
        <v>173.57</v>
      </c>
      <c r="G6053" t="n">
        <v>160.72</v>
      </c>
      <c r="H6053" t="n">
        <v>154.24</v>
      </c>
      <c r="I6053" t="n">
        <v>189.21</v>
      </c>
      <c r="J6053" t="n">
        <v>33.09</v>
      </c>
      <c r="K6053" t="n">
        <v>80.04000000000001</v>
      </c>
      <c r="L6053" t="n">
        <v>39942.7</v>
      </c>
      <c r="M6053" t="n">
        <v>231.89</v>
      </c>
      <c r="N6053" t="n">
        <v>1673266.62</v>
      </c>
      <c r="O6053" t="n">
        <v>77.55</v>
      </c>
      <c r="P6053" t="n">
        <v>7.11</v>
      </c>
      <c r="Q6053" t="n">
        <v>101.02</v>
      </c>
      <c r="R6053" t="n">
        <v>282.905</v>
      </c>
      <c r="S6053" t="n">
        <v>285.283</v>
      </c>
      <c r="T6053" t="n">
        <v>426.346</v>
      </c>
    </row>
    <row r="6054">
      <c r="A6054" s="142" t="n">
        <v>45008</v>
      </c>
      <c r="B6054" t="n">
        <v>264.46</v>
      </c>
      <c r="C6054" t="n">
        <v>418.86</v>
      </c>
      <c r="D6054" t="n">
        <v>298.13</v>
      </c>
      <c r="E6054" t="n">
        <v>188.02</v>
      </c>
      <c r="F6054" t="n">
        <v>175.37</v>
      </c>
      <c r="G6054" t="n">
        <v>162.7</v>
      </c>
      <c r="H6054" t="n">
        <v>154.02</v>
      </c>
      <c r="I6054" t="n">
        <v>188.93</v>
      </c>
      <c r="J6054" t="n">
        <v>33.58</v>
      </c>
      <c r="K6054" t="n">
        <v>80.84</v>
      </c>
      <c r="L6054" t="n">
        <v>40469.8</v>
      </c>
      <c r="M6054" t="n">
        <v>234</v>
      </c>
      <c r="N6054" t="n">
        <v>1705931.69</v>
      </c>
      <c r="O6054" t="n">
        <v>79.56</v>
      </c>
      <c r="P6054" t="n">
        <v>7.24</v>
      </c>
      <c r="Q6054" t="n">
        <v>102.39</v>
      </c>
      <c r="R6054" t="n">
        <v>282.331</v>
      </c>
      <c r="S6054" t="n">
        <v>284.26</v>
      </c>
      <c r="T6054" t="n">
        <v>429.649</v>
      </c>
    </row>
    <row r="6055">
      <c r="A6055" s="142" t="n">
        <v>45009</v>
      </c>
      <c r="B6055" t="n">
        <v>267.17</v>
      </c>
      <c r="C6055" t="n">
        <v>423.15</v>
      </c>
      <c r="D6055" t="n">
        <v>301.19</v>
      </c>
      <c r="E6055" t="n">
        <v>189.95</v>
      </c>
      <c r="F6055" t="n">
        <v>177.18</v>
      </c>
      <c r="G6055" t="n">
        <v>165.88</v>
      </c>
      <c r="H6055" t="n">
        <v>153.15</v>
      </c>
      <c r="I6055" t="n">
        <v>187.87</v>
      </c>
      <c r="J6055" t="n">
        <v>34.23</v>
      </c>
      <c r="K6055" t="n">
        <v>81.8</v>
      </c>
      <c r="L6055" t="n">
        <v>40248.17</v>
      </c>
      <c r="M6055" t="n">
        <v>237.22</v>
      </c>
      <c r="N6055" t="n">
        <v>1728069.99</v>
      </c>
      <c r="O6055" t="n">
        <v>79.91</v>
      </c>
      <c r="P6055" t="n">
        <v>7.33</v>
      </c>
      <c r="Q6055" t="n">
        <v>104.47</v>
      </c>
      <c r="R6055" t="n">
        <v>278.781</v>
      </c>
      <c r="S6055" t="n">
        <v>287.064</v>
      </c>
      <c r="T6055" t="n">
        <v>432.363</v>
      </c>
    </row>
    <row r="6056">
      <c r="A6056" s="142" t="n">
        <v>45012</v>
      </c>
      <c r="B6056" t="n">
        <v>272.85</v>
      </c>
      <c r="C6056" t="n">
        <v>432.12</v>
      </c>
      <c r="D6056" t="n">
        <v>307.6</v>
      </c>
      <c r="E6056" t="n">
        <v>193.99</v>
      </c>
      <c r="F6056" t="n">
        <v>180.96</v>
      </c>
      <c r="G6056" t="n">
        <v>167.42</v>
      </c>
      <c r="H6056" t="n">
        <v>154.21</v>
      </c>
      <c r="I6056" t="n">
        <v>189.16</v>
      </c>
      <c r="J6056" t="n">
        <v>33.94</v>
      </c>
      <c r="K6056" t="n">
        <v>81.88</v>
      </c>
      <c r="L6056" t="n">
        <v>39822.64</v>
      </c>
      <c r="M6056" t="n">
        <v>238.73</v>
      </c>
      <c r="N6056" t="n">
        <v>1731282.59</v>
      </c>
      <c r="O6056" t="n">
        <v>80.05</v>
      </c>
      <c r="P6056" t="n">
        <v>7.32</v>
      </c>
      <c r="Q6056" t="n">
        <v>103.66</v>
      </c>
      <c r="R6056" t="n">
        <v>281.765</v>
      </c>
      <c r="S6056" t="n">
        <v>287.24</v>
      </c>
      <c r="T6056" t="n">
        <v>428.062</v>
      </c>
    </row>
    <row r="6057">
      <c r="A6057" s="142" t="n">
        <v>45013</v>
      </c>
      <c r="B6057" t="n">
        <v>273.5</v>
      </c>
      <c r="C6057" t="n">
        <v>433.14</v>
      </c>
      <c r="D6057" t="n">
        <v>308.34</v>
      </c>
      <c r="E6057" t="n">
        <v>194.45</v>
      </c>
      <c r="F6057" t="n">
        <v>181.39</v>
      </c>
      <c r="G6057" t="n">
        <v>168.11</v>
      </c>
      <c r="H6057" t="n">
        <v>154.84</v>
      </c>
      <c r="I6057" t="n">
        <v>189.93</v>
      </c>
      <c r="J6057" t="n">
        <v>34.13</v>
      </c>
      <c r="K6057" t="n">
        <v>82.8</v>
      </c>
      <c r="L6057" t="n">
        <v>40038.1</v>
      </c>
      <c r="M6057" t="n">
        <v>242.38</v>
      </c>
      <c r="N6057" t="n">
        <v>1763788.69</v>
      </c>
      <c r="O6057" t="n">
        <v>82.01000000000001</v>
      </c>
      <c r="P6057" t="n">
        <v>7.43</v>
      </c>
      <c r="Q6057" t="n">
        <v>104.39</v>
      </c>
      <c r="R6057" t="n">
        <v>281.653</v>
      </c>
      <c r="S6057" t="n">
        <v>286.307</v>
      </c>
      <c r="T6057" t="n">
        <v>428.98</v>
      </c>
    </row>
    <row r="6058">
      <c r="A6058" s="142" t="n">
        <v>45014</v>
      </c>
      <c r="B6058" t="n">
        <v>279.68</v>
      </c>
      <c r="C6058" t="n">
        <v>442.93</v>
      </c>
      <c r="D6058" t="n">
        <v>315.32</v>
      </c>
      <c r="E6058" t="n">
        <v>198.85</v>
      </c>
      <c r="F6058" t="n">
        <v>185.5</v>
      </c>
      <c r="G6058" t="n">
        <v>172.75</v>
      </c>
      <c r="H6058" t="n">
        <v>157.28</v>
      </c>
      <c r="I6058" t="n">
        <v>192.93</v>
      </c>
      <c r="J6058" t="n">
        <v>34.8</v>
      </c>
      <c r="K6058" t="n">
        <v>83.2</v>
      </c>
      <c r="L6058" t="n">
        <v>40193.1</v>
      </c>
      <c r="M6058" t="n">
        <v>242.97</v>
      </c>
      <c r="N6058" t="n">
        <v>1761610.52</v>
      </c>
      <c r="O6058" t="n">
        <v>81.81</v>
      </c>
      <c r="P6058" t="n">
        <v>7.43</v>
      </c>
      <c r="Q6058" t="n">
        <v>106.4</v>
      </c>
      <c r="R6058" t="n">
        <v>285.262</v>
      </c>
      <c r="S6058" t="n">
        <v>289.959</v>
      </c>
      <c r="T6058" t="n">
        <v>433.355</v>
      </c>
    </row>
    <row r="6059">
      <c r="A6059" s="142" t="n">
        <v>45015</v>
      </c>
      <c r="B6059" t="n">
        <v>279.75</v>
      </c>
      <c r="C6059" t="n">
        <v>443.03</v>
      </c>
      <c r="D6059" t="n">
        <v>315.4</v>
      </c>
      <c r="E6059" t="n">
        <v>198.9</v>
      </c>
      <c r="F6059" t="n">
        <v>185.55</v>
      </c>
      <c r="G6059" t="n">
        <v>172.76</v>
      </c>
      <c r="H6059" t="n">
        <v>158.64</v>
      </c>
      <c r="I6059" t="n">
        <v>194.6</v>
      </c>
      <c r="J6059" t="n">
        <v>34.69</v>
      </c>
      <c r="K6059" t="n">
        <v>84.3</v>
      </c>
      <c r="L6059" t="n">
        <v>40802.04</v>
      </c>
      <c r="M6059" t="n">
        <v>244.46</v>
      </c>
      <c r="N6059" t="n">
        <v>1781843.45</v>
      </c>
      <c r="O6059" t="n">
        <v>82.92</v>
      </c>
      <c r="P6059" t="n">
        <v>7.51</v>
      </c>
      <c r="Q6059" t="n">
        <v>105.99</v>
      </c>
      <c r="R6059" t="n">
        <v>288.162</v>
      </c>
      <c r="S6059" t="n">
        <v>290.072</v>
      </c>
      <c r="T6059" t="n">
        <v>432.719</v>
      </c>
    </row>
    <row r="6060">
      <c r="A6060" s="142" t="n">
        <v>45016</v>
      </c>
      <c r="B6060" t="n">
        <v>283.77</v>
      </c>
      <c r="C6060" t="n">
        <v>449.38</v>
      </c>
      <c r="D6060" t="n">
        <v>319.93</v>
      </c>
      <c r="E6060" t="n">
        <v>201.76</v>
      </c>
      <c r="F6060" t="n">
        <v>188.21</v>
      </c>
      <c r="G6060" t="n">
        <v>176.57</v>
      </c>
      <c r="H6060" t="n">
        <v>160.36</v>
      </c>
      <c r="I6060" t="n">
        <v>196.7</v>
      </c>
      <c r="J6060" t="n">
        <v>35.16</v>
      </c>
      <c r="K6060" t="n">
        <v>84.28</v>
      </c>
      <c r="L6060" t="n">
        <v>40855.22</v>
      </c>
      <c r="M6060" t="n">
        <v>242.8</v>
      </c>
      <c r="N6060" t="n">
        <v>1778617.59</v>
      </c>
      <c r="O6060" t="n">
        <v>82.19</v>
      </c>
      <c r="P6060" t="n">
        <v>7.53</v>
      </c>
      <c r="Q6060" t="n">
        <v>107.32</v>
      </c>
      <c r="R6060" t="n">
        <v>290.143</v>
      </c>
      <c r="S6060" t="n">
        <v>294.504</v>
      </c>
      <c r="T6060" t="n">
        <v>436.639</v>
      </c>
    </row>
    <row r="6061">
      <c r="A6061" s="142" t="n">
        <v>45019</v>
      </c>
      <c r="B6061" t="n">
        <v>284.39</v>
      </c>
      <c r="C6061" t="n">
        <v>450.34</v>
      </c>
      <c r="D6061" t="n">
        <v>320.65</v>
      </c>
      <c r="E6061" t="n">
        <v>202.2</v>
      </c>
      <c r="F6061" t="n">
        <v>188.64</v>
      </c>
      <c r="G6061" t="n">
        <v>176.18</v>
      </c>
      <c r="H6061" t="n">
        <v>161.54</v>
      </c>
      <c r="I6061" t="n">
        <v>198.14</v>
      </c>
      <c r="J6061" t="n">
        <v>34.94</v>
      </c>
      <c r="K6061" t="n">
        <v>85.97</v>
      </c>
      <c r="L6061" t="n">
        <v>40803.03</v>
      </c>
      <c r="M6061" t="n">
        <v>247.12</v>
      </c>
      <c r="N6061" t="n">
        <v>1801432.2</v>
      </c>
      <c r="O6061" t="n">
        <v>84.23999999999999</v>
      </c>
      <c r="P6061" t="n">
        <v>7.6</v>
      </c>
      <c r="Q6061" t="n">
        <v>106.77</v>
      </c>
      <c r="R6061" t="n">
        <v>290.179</v>
      </c>
      <c r="S6061" t="n">
        <v>294.978</v>
      </c>
      <c r="T6061" t="n">
        <v>435.254</v>
      </c>
    </row>
    <row r="6062">
      <c r="A6062" s="142" t="n">
        <v>45020</v>
      </c>
      <c r="B6062" t="n">
        <v>286.88</v>
      </c>
      <c r="C6062" t="n">
        <v>454.28</v>
      </c>
      <c r="D6062" t="n">
        <v>323.46</v>
      </c>
      <c r="E6062" t="n">
        <v>203.98</v>
      </c>
      <c r="F6062" t="n">
        <v>190.3</v>
      </c>
      <c r="G6062" t="n">
        <v>178.11</v>
      </c>
      <c r="H6062" t="n">
        <v>162.36</v>
      </c>
      <c r="I6062" t="n">
        <v>199.15</v>
      </c>
      <c r="J6062" t="n">
        <v>35.46</v>
      </c>
      <c r="K6062" t="n">
        <v>87.05</v>
      </c>
      <c r="L6062" t="n">
        <v>41733.75</v>
      </c>
      <c r="M6062" t="n">
        <v>255.43</v>
      </c>
      <c r="N6062" t="n">
        <v>1829883.15</v>
      </c>
      <c r="O6062" t="n">
        <v>87.02</v>
      </c>
      <c r="P6062" t="n">
        <v>7.71</v>
      </c>
      <c r="Q6062" t="n">
        <v>108.55</v>
      </c>
      <c r="R6062" t="n">
        <v>289.909</v>
      </c>
      <c r="S6062" t="n">
        <v>292.134</v>
      </c>
      <c r="T6062" t="n">
        <v>431.497</v>
      </c>
    </row>
    <row r="6063">
      <c r="A6063" s="142" t="n">
        <v>45021</v>
      </c>
      <c r="B6063" t="n">
        <v>293.38</v>
      </c>
      <c r="C6063" t="n">
        <v>464.56</v>
      </c>
      <c r="D6063" t="n">
        <v>330.79</v>
      </c>
      <c r="E6063" t="n">
        <v>208.6</v>
      </c>
      <c r="F6063" t="n">
        <v>194.61</v>
      </c>
      <c r="G6063" t="n">
        <v>183.51</v>
      </c>
      <c r="H6063" t="n">
        <v>161.17</v>
      </c>
      <c r="I6063" t="n">
        <v>197.69</v>
      </c>
      <c r="J6063" t="n">
        <v>36.51</v>
      </c>
      <c r="K6063" t="n">
        <v>86.56999999999999</v>
      </c>
      <c r="L6063" t="n">
        <v>41339.63</v>
      </c>
      <c r="M6063" t="n">
        <v>256.12</v>
      </c>
      <c r="N6063" t="n">
        <v>1837666.51</v>
      </c>
      <c r="O6063" t="n">
        <v>87.08</v>
      </c>
      <c r="P6063" t="n">
        <v>7.79</v>
      </c>
      <c r="Q6063" t="n">
        <v>112</v>
      </c>
      <c r="R6063" t="n">
        <v>289.726</v>
      </c>
      <c r="S6063" t="n">
        <v>292.539</v>
      </c>
      <c r="T6063" t="n">
        <v>433.921</v>
      </c>
    </row>
    <row r="6064">
      <c r="A6064" s="142" t="n">
        <v>45022</v>
      </c>
      <c r="B6064" t="n">
        <v>298.78</v>
      </c>
      <c r="C6064" t="n">
        <v>473.11</v>
      </c>
      <c r="D6064" t="n">
        <v>336.89</v>
      </c>
      <c r="E6064" t="n">
        <v>212.44</v>
      </c>
      <c r="F6064" t="n">
        <v>198.2</v>
      </c>
      <c r="G6064" t="n">
        <v>185.9</v>
      </c>
      <c r="H6064" t="n">
        <v>160.72</v>
      </c>
      <c r="I6064" t="n">
        <v>197.13</v>
      </c>
      <c r="J6064" t="n">
        <v>36.45</v>
      </c>
      <c r="K6064" t="n">
        <v>87.31</v>
      </c>
      <c r="L6064" t="n">
        <v>41595.85</v>
      </c>
      <c r="M6064" t="n">
        <v>258.4</v>
      </c>
      <c r="N6064" t="n">
        <v>1841762.5</v>
      </c>
      <c r="O6064" t="n">
        <v>87.43000000000001</v>
      </c>
      <c r="P6064" t="n">
        <v>7.79</v>
      </c>
      <c r="Q6064" t="n">
        <v>111.45</v>
      </c>
      <c r="R6064" t="n">
        <v>291.331</v>
      </c>
      <c r="S6064" t="n">
        <v>292.722</v>
      </c>
      <c r="T6064" t="n">
        <v>431.953</v>
      </c>
    </row>
    <row r="6065">
      <c r="A6065" s="142" t="n">
        <v>45023</v>
      </c>
      <c r="B6065" t="n">
        <v>298.78</v>
      </c>
      <c r="C6065" t="n">
        <v>473.11</v>
      </c>
      <c r="D6065" t="n">
        <v>336.89</v>
      </c>
      <c r="E6065" t="n">
        <v>212.44</v>
      </c>
      <c r="F6065" t="n">
        <v>198.2</v>
      </c>
      <c r="G6065" t="n">
        <v>185.9</v>
      </c>
      <c r="H6065" t="n">
        <v>160.72</v>
      </c>
      <c r="I6065" t="n">
        <v>197.13</v>
      </c>
      <c r="J6065" t="n">
        <v>36.45</v>
      </c>
      <c r="K6065" t="n">
        <v>87.31</v>
      </c>
      <c r="L6065" t="n">
        <v>41595.85</v>
      </c>
      <c r="M6065" t="n">
        <v>258.4</v>
      </c>
      <c r="N6065" t="n">
        <v>1841762.5</v>
      </c>
      <c r="O6065" t="n">
        <v>87.43000000000001</v>
      </c>
      <c r="P6065" t="n">
        <v>7.79</v>
      </c>
      <c r="Q6065" t="n">
        <v>111.45</v>
      </c>
      <c r="R6065" t="n">
        <v>291.331</v>
      </c>
      <c r="S6065" t="n">
        <v>292.834</v>
      </c>
      <c r="T6065" t="n">
        <v>433.111</v>
      </c>
    </row>
    <row r="6066">
      <c r="A6066" s="142" t="n">
        <v>45026</v>
      </c>
      <c r="B6066" t="n">
        <v>298.78</v>
      </c>
      <c r="C6066" t="n">
        <v>473.11</v>
      </c>
      <c r="D6066" t="n">
        <v>336.89</v>
      </c>
      <c r="E6066" t="n">
        <v>212.44</v>
      </c>
      <c r="F6066" t="n">
        <v>198.2</v>
      </c>
      <c r="G6066" t="n">
        <v>185.9</v>
      </c>
      <c r="H6066" t="n">
        <v>160.72</v>
      </c>
      <c r="I6066" t="n">
        <v>197.13</v>
      </c>
      <c r="J6066" t="n">
        <v>36.45</v>
      </c>
      <c r="K6066" t="n">
        <v>87.31</v>
      </c>
      <c r="L6066" t="n">
        <v>41595.85</v>
      </c>
      <c r="M6066" t="n">
        <v>258.4</v>
      </c>
      <c r="N6066" t="n">
        <v>1841762.5</v>
      </c>
      <c r="O6066" t="n">
        <v>87.43000000000001</v>
      </c>
      <c r="P6066" t="n">
        <v>7.75</v>
      </c>
      <c r="Q6066" t="n">
        <v>111.45</v>
      </c>
      <c r="R6066" t="n">
        <v>291.378</v>
      </c>
      <c r="S6066" t="n">
        <v>294.772</v>
      </c>
      <c r="T6066" t="n">
        <v>437.192</v>
      </c>
    </row>
    <row r="6067">
      <c r="A6067" s="142" t="n">
        <v>45027</v>
      </c>
      <c r="B6067" t="n">
        <v>298.11</v>
      </c>
      <c r="C6067" t="n">
        <v>472</v>
      </c>
      <c r="D6067" t="n">
        <v>336.15</v>
      </c>
      <c r="E6067" t="n">
        <v>211.97</v>
      </c>
      <c r="F6067" t="n">
        <v>197.78</v>
      </c>
      <c r="G6067" t="n">
        <v>184.27</v>
      </c>
      <c r="H6067" t="n">
        <v>160.48</v>
      </c>
      <c r="I6067" t="n">
        <v>196.82</v>
      </c>
      <c r="J6067" t="n">
        <v>37.29</v>
      </c>
      <c r="K6067" t="n">
        <v>87.73</v>
      </c>
      <c r="L6067" t="n">
        <v>41354.22</v>
      </c>
      <c r="M6067" t="n">
        <v>259.57</v>
      </c>
      <c r="N6067" t="n">
        <v>1852908.5</v>
      </c>
      <c r="O6067" t="n">
        <v>87.54000000000001</v>
      </c>
      <c r="P6067" t="n">
        <v>7.87</v>
      </c>
      <c r="Q6067" t="n">
        <v>113.85</v>
      </c>
      <c r="R6067" t="n">
        <v>293.046</v>
      </c>
      <c r="S6067" t="n">
        <v>294.064</v>
      </c>
      <c r="T6067" t="n">
        <v>437.605</v>
      </c>
    </row>
    <row r="6068">
      <c r="A6068" s="142" t="n">
        <v>45028</v>
      </c>
      <c r="B6068" t="n">
        <v>300.77</v>
      </c>
      <c r="C6068" t="n">
        <v>476.21</v>
      </c>
      <c r="D6068" t="n">
        <v>339.16</v>
      </c>
      <c r="E6068" t="n">
        <v>213.87</v>
      </c>
      <c r="F6068" t="n">
        <v>199.55</v>
      </c>
      <c r="G6068" t="n">
        <v>187.17</v>
      </c>
      <c r="H6068" t="n">
        <v>163.49</v>
      </c>
      <c r="I6068" t="n">
        <v>200.51</v>
      </c>
      <c r="J6068" t="n">
        <v>37.09</v>
      </c>
      <c r="K6068" t="n">
        <v>88.48</v>
      </c>
      <c r="L6068" t="n">
        <v>41757.22</v>
      </c>
      <c r="M6068" t="n">
        <v>262.02</v>
      </c>
      <c r="N6068" t="n">
        <v>1857160.51</v>
      </c>
      <c r="O6068" t="n">
        <v>88.42</v>
      </c>
      <c r="P6068" t="n">
        <v>7.84</v>
      </c>
      <c r="Q6068" t="n">
        <v>113.06</v>
      </c>
      <c r="R6068" t="n">
        <v>293.554</v>
      </c>
      <c r="S6068" t="n">
        <v>292.114</v>
      </c>
      <c r="T6068" t="n">
        <v>433.879</v>
      </c>
    </row>
    <row r="6069">
      <c r="A6069" s="142" t="n">
        <v>45029</v>
      </c>
      <c r="B6069" t="n">
        <v>302.94</v>
      </c>
      <c r="C6069" t="n">
        <v>479.64</v>
      </c>
      <c r="D6069" t="n">
        <v>341.61</v>
      </c>
      <c r="E6069" t="n">
        <v>215.41</v>
      </c>
      <c r="F6069" t="n">
        <v>200.99</v>
      </c>
      <c r="G6069" t="n">
        <v>189.64</v>
      </c>
      <c r="H6069" t="n">
        <v>163.53</v>
      </c>
      <c r="I6069" t="n">
        <v>200.56</v>
      </c>
      <c r="J6069" t="n">
        <v>37.94</v>
      </c>
      <c r="K6069" t="n">
        <v>89.98999999999999</v>
      </c>
      <c r="L6069" t="n">
        <v>42711.97</v>
      </c>
      <c r="M6069" t="n">
        <v>266.29</v>
      </c>
      <c r="N6069" t="n">
        <v>1893656.39</v>
      </c>
      <c r="O6069" t="n">
        <v>90.56</v>
      </c>
      <c r="P6069" t="n">
        <v>8.109999999999999</v>
      </c>
      <c r="Q6069" t="n">
        <v>115.61</v>
      </c>
      <c r="R6069" t="n">
        <v>294.777</v>
      </c>
      <c r="S6069" t="n">
        <v>293.522</v>
      </c>
      <c r="T6069" t="n">
        <v>432.645</v>
      </c>
    </row>
    <row r="6070">
      <c r="A6070" s="142" t="n">
        <v>45030</v>
      </c>
      <c r="B6070" t="n">
        <v>308.58</v>
      </c>
      <c r="C6070" t="n">
        <v>488.55</v>
      </c>
      <c r="D6070" t="n">
        <v>347.97</v>
      </c>
      <c r="E6070" t="n">
        <v>219.42</v>
      </c>
      <c r="F6070" t="n">
        <v>204.74</v>
      </c>
      <c r="G6070" t="n">
        <v>194.41</v>
      </c>
      <c r="H6070" t="n">
        <v>166.5</v>
      </c>
      <c r="I6070" t="n">
        <v>204.2</v>
      </c>
      <c r="J6070" t="n">
        <v>37.78</v>
      </c>
      <c r="K6070" t="n">
        <v>89.53</v>
      </c>
      <c r="L6070" t="n">
        <v>42157.17</v>
      </c>
      <c r="M6070" t="n">
        <v>262.46</v>
      </c>
      <c r="N6070" t="n">
        <v>1879234.03</v>
      </c>
      <c r="O6070" t="n">
        <v>89.3</v>
      </c>
      <c r="P6070" t="n">
        <v>8.01</v>
      </c>
      <c r="Q6070" t="n">
        <v>114.97</v>
      </c>
      <c r="R6070" t="n">
        <v>296.498</v>
      </c>
      <c r="S6070" t="n">
        <v>294.396</v>
      </c>
      <c r="T6070" t="n">
        <v>435.762</v>
      </c>
    </row>
    <row r="6071">
      <c r="A6071" s="142" t="n">
        <v>45033</v>
      </c>
      <c r="B6071" t="n">
        <v>305.75</v>
      </c>
      <c r="C6071" t="n">
        <v>484.05</v>
      </c>
      <c r="D6071" t="n">
        <v>344.79</v>
      </c>
      <c r="E6071" t="n">
        <v>217.41</v>
      </c>
      <c r="F6071" t="n">
        <v>202.87</v>
      </c>
      <c r="G6071" t="n">
        <v>191.93</v>
      </c>
      <c r="H6071" t="n">
        <v>165.7</v>
      </c>
      <c r="I6071" t="n">
        <v>203.22</v>
      </c>
      <c r="J6071" t="n">
        <v>37.15</v>
      </c>
      <c r="K6071" t="n">
        <v>89.14</v>
      </c>
      <c r="L6071" t="n">
        <v>42386.93</v>
      </c>
      <c r="M6071" t="n">
        <v>257.13</v>
      </c>
      <c r="N6071" t="n">
        <v>1852256.14</v>
      </c>
      <c r="O6071" t="n">
        <v>87.90000000000001</v>
      </c>
      <c r="P6071" t="n">
        <v>7.9</v>
      </c>
      <c r="Q6071" t="n">
        <v>113.37</v>
      </c>
      <c r="R6071" t="n">
        <v>296.453</v>
      </c>
      <c r="S6071" t="n">
        <v>297.114</v>
      </c>
      <c r="T6071" t="n">
        <v>440.871</v>
      </c>
    </row>
    <row r="6072">
      <c r="A6072" s="142" t="n">
        <v>45034</v>
      </c>
      <c r="B6072" t="n">
        <v>298.16</v>
      </c>
      <c r="C6072" t="n">
        <v>472.02</v>
      </c>
      <c r="D6072" t="n">
        <v>336.24</v>
      </c>
      <c r="E6072" t="n">
        <v>212.01</v>
      </c>
      <c r="F6072" t="n">
        <v>197.84</v>
      </c>
      <c r="G6072" t="n">
        <v>185.62</v>
      </c>
      <c r="H6072" t="n">
        <v>165.03</v>
      </c>
      <c r="I6072" t="n">
        <v>202.39</v>
      </c>
      <c r="J6072" t="n">
        <v>37.35</v>
      </c>
      <c r="K6072" t="n">
        <v>89.95999999999999</v>
      </c>
      <c r="L6072" t="n">
        <v>43331.47</v>
      </c>
      <c r="M6072" t="n">
        <v>258.18</v>
      </c>
      <c r="N6072" t="n">
        <v>1859663.92</v>
      </c>
      <c r="O6072" t="n">
        <v>87.93000000000001</v>
      </c>
      <c r="P6072" t="n">
        <v>7.93</v>
      </c>
      <c r="Q6072" t="n">
        <v>114.53</v>
      </c>
      <c r="R6072" t="n">
        <v>297.598</v>
      </c>
      <c r="S6072" t="n">
        <v>296.558</v>
      </c>
      <c r="T6072" t="n">
        <v>437.594</v>
      </c>
    </row>
    <row r="6073">
      <c r="A6073" s="142" t="n">
        <v>45035</v>
      </c>
      <c r="B6073" t="n">
        <v>299.07</v>
      </c>
      <c r="C6073" t="n">
        <v>473.45</v>
      </c>
      <c r="D6073" t="n">
        <v>337.27</v>
      </c>
      <c r="E6073" t="n">
        <v>212.66</v>
      </c>
      <c r="F6073" t="n">
        <v>198.45</v>
      </c>
      <c r="G6073" t="n">
        <v>186.97</v>
      </c>
      <c r="H6073" t="n">
        <v>166.62</v>
      </c>
      <c r="I6073" t="n">
        <v>204.34</v>
      </c>
      <c r="J6073" t="n">
        <v>36.82</v>
      </c>
      <c r="K6073" t="n">
        <v>88.95</v>
      </c>
      <c r="L6073" t="n">
        <v>43207.82</v>
      </c>
      <c r="M6073" t="n">
        <v>253.44</v>
      </c>
      <c r="N6073" t="n">
        <v>1835736.14</v>
      </c>
      <c r="O6073" t="n">
        <v>86.61</v>
      </c>
      <c r="P6073" t="n">
        <v>7.81</v>
      </c>
      <c r="Q6073" t="n">
        <v>112.83</v>
      </c>
      <c r="R6073" t="n">
        <v>297.331</v>
      </c>
      <c r="S6073" t="n">
        <v>296.109</v>
      </c>
      <c r="T6073" t="n">
        <v>433.348</v>
      </c>
    </row>
    <row r="6074">
      <c r="A6074" s="142" t="n">
        <v>45036</v>
      </c>
      <c r="B6074" t="n">
        <v>294.74</v>
      </c>
      <c r="C6074" t="n">
        <v>466.59</v>
      </c>
      <c r="D6074" t="n">
        <v>332.39</v>
      </c>
      <c r="E6074" t="n">
        <v>209.58</v>
      </c>
      <c r="F6074" t="n">
        <v>195.58</v>
      </c>
      <c r="G6074" t="n">
        <v>184.21</v>
      </c>
      <c r="H6074" t="n">
        <v>164.93</v>
      </c>
      <c r="I6074" t="n">
        <v>202.27</v>
      </c>
      <c r="J6074" t="n">
        <v>36.66</v>
      </c>
      <c r="K6074" t="n">
        <v>88.16</v>
      </c>
      <c r="L6074" t="n">
        <v>43158.62</v>
      </c>
      <c r="M6074" t="n">
        <v>251.36</v>
      </c>
      <c r="N6074" t="n">
        <v>1827377.62</v>
      </c>
      <c r="O6074" t="n">
        <v>86.45999999999999</v>
      </c>
      <c r="P6074" t="n">
        <v>7.75</v>
      </c>
      <c r="Q6074" t="n">
        <v>112.09</v>
      </c>
      <c r="R6074" t="n">
        <v>297.01</v>
      </c>
      <c r="S6074" t="n">
        <v>294.562</v>
      </c>
      <c r="T6074" t="n">
        <v>432.314</v>
      </c>
    </row>
    <row r="6075">
      <c r="A6075" s="142" t="n">
        <v>45037</v>
      </c>
      <c r="B6075" t="n">
        <v>293.74</v>
      </c>
      <c r="C6075" t="n">
        <v>465</v>
      </c>
      <c r="D6075" t="n">
        <v>331.27</v>
      </c>
      <c r="E6075" t="n">
        <v>208.87</v>
      </c>
      <c r="F6075" t="n">
        <v>194.92</v>
      </c>
      <c r="G6075" t="n">
        <v>183.92</v>
      </c>
      <c r="H6075" t="n">
        <v>163.22</v>
      </c>
      <c r="I6075" t="n">
        <v>200.16</v>
      </c>
      <c r="J6075" t="n">
        <v>36.15</v>
      </c>
      <c r="K6075" t="n">
        <v>86.63</v>
      </c>
      <c r="L6075" t="n">
        <v>43185.13</v>
      </c>
      <c r="M6075" t="n">
        <v>248.5</v>
      </c>
      <c r="N6075" t="n">
        <v>1804808.81</v>
      </c>
      <c r="O6075" t="n">
        <v>85.63</v>
      </c>
      <c r="P6075" t="n">
        <v>7.64</v>
      </c>
      <c r="Q6075" t="n">
        <v>110.72</v>
      </c>
      <c r="R6075" t="n">
        <v>298.07</v>
      </c>
      <c r="S6075" t="n">
        <v>294.462</v>
      </c>
      <c r="T6075" t="n">
        <v>428.575</v>
      </c>
    </row>
    <row r="6076">
      <c r="A6076" s="142" t="n">
        <v>45040</v>
      </c>
      <c r="B6076" t="n">
        <v>289.48</v>
      </c>
      <c r="C6076" t="n">
        <v>458.22</v>
      </c>
      <c r="D6076" t="n">
        <v>326.47</v>
      </c>
      <c r="E6076" t="n">
        <v>205.85</v>
      </c>
      <c r="F6076" t="n">
        <v>192.11</v>
      </c>
      <c r="G6076" t="n">
        <v>181.17</v>
      </c>
      <c r="H6076" t="n">
        <v>158.68</v>
      </c>
      <c r="I6076" t="n">
        <v>194.6</v>
      </c>
      <c r="J6076" t="n">
        <v>35.98</v>
      </c>
      <c r="K6076" t="n">
        <v>86.23999999999999</v>
      </c>
      <c r="L6076" t="n">
        <v>42614.13</v>
      </c>
      <c r="M6076" t="n">
        <v>248.43</v>
      </c>
      <c r="N6076" t="n">
        <v>1797861.64</v>
      </c>
      <c r="O6076" t="n">
        <v>85.87</v>
      </c>
      <c r="P6076" t="n">
        <v>7.65</v>
      </c>
      <c r="Q6076" t="n">
        <v>110.27</v>
      </c>
      <c r="R6076" t="n">
        <v>298.4</v>
      </c>
      <c r="S6076" t="n">
        <v>293.273</v>
      </c>
      <c r="T6076" t="n">
        <v>424.938</v>
      </c>
    </row>
    <row r="6077">
      <c r="A6077" s="142" t="n">
        <v>45041</v>
      </c>
      <c r="B6077" t="n">
        <v>288.39</v>
      </c>
      <c r="C6077" t="n">
        <v>456.5</v>
      </c>
      <c r="D6077" t="n">
        <v>325.26</v>
      </c>
      <c r="E6077" t="n">
        <v>205.08</v>
      </c>
      <c r="F6077" t="n">
        <v>191.39</v>
      </c>
      <c r="G6077" t="n">
        <v>181.42</v>
      </c>
      <c r="H6077" t="n">
        <v>158.54</v>
      </c>
      <c r="I6077" t="n">
        <v>194.43</v>
      </c>
      <c r="J6077" t="n">
        <v>35.71</v>
      </c>
      <c r="K6077" t="n">
        <v>85.79000000000001</v>
      </c>
      <c r="L6077" t="n">
        <v>42195.46</v>
      </c>
      <c r="M6077" t="n">
        <v>247.23</v>
      </c>
      <c r="N6077" t="n">
        <v>1797876.82</v>
      </c>
      <c r="O6077" t="n">
        <v>85.67</v>
      </c>
      <c r="P6077" t="n">
        <v>7.6</v>
      </c>
      <c r="Q6077" t="n">
        <v>109.6</v>
      </c>
      <c r="R6077" t="n">
        <v>297.459</v>
      </c>
      <c r="S6077" t="n">
        <v>290.84</v>
      </c>
      <c r="T6077" t="n">
        <v>421.808</v>
      </c>
    </row>
    <row r="6078">
      <c r="A6078" s="142" t="n">
        <v>45042</v>
      </c>
      <c r="B6078" t="n">
        <v>288.67</v>
      </c>
      <c r="C6078" t="n">
        <v>456.93</v>
      </c>
      <c r="D6078" t="n">
        <v>325.57</v>
      </c>
      <c r="E6078" t="n">
        <v>205.28</v>
      </c>
      <c r="F6078" t="n">
        <v>191.58</v>
      </c>
      <c r="G6078" t="n">
        <v>180.74</v>
      </c>
      <c r="H6078" t="n">
        <v>156.51</v>
      </c>
      <c r="I6078" t="n">
        <v>191.93</v>
      </c>
      <c r="J6078" t="n">
        <v>35.86</v>
      </c>
      <c r="K6078" t="n">
        <v>85.40000000000001</v>
      </c>
      <c r="L6078" t="n">
        <v>42354.22</v>
      </c>
      <c r="M6078" t="n">
        <v>244.02</v>
      </c>
      <c r="N6078" t="n">
        <v>1779236.27</v>
      </c>
      <c r="O6078" t="n">
        <v>84.95</v>
      </c>
      <c r="P6078" t="n">
        <v>7.49</v>
      </c>
      <c r="Q6078" t="n">
        <v>110.18</v>
      </c>
      <c r="R6078" t="n">
        <v>294.962</v>
      </c>
      <c r="S6078" t="n">
        <v>288.287</v>
      </c>
      <c r="T6078" t="n">
        <v>420.298</v>
      </c>
    </row>
    <row r="6079">
      <c r="A6079" s="142" t="n">
        <v>45043</v>
      </c>
      <c r="B6079" t="n">
        <v>285.41</v>
      </c>
      <c r="C6079" t="n">
        <v>451.76</v>
      </c>
      <c r="D6079" t="n">
        <v>321.9</v>
      </c>
      <c r="E6079" t="n">
        <v>202.96</v>
      </c>
      <c r="F6079" t="n">
        <v>189.42</v>
      </c>
      <c r="G6079" t="n">
        <v>179.77</v>
      </c>
      <c r="H6079" t="n">
        <v>155.24</v>
      </c>
      <c r="I6079" t="n">
        <v>190.38</v>
      </c>
      <c r="J6079" t="n">
        <v>35.65</v>
      </c>
      <c r="K6079" t="n">
        <v>86.03</v>
      </c>
      <c r="L6079" t="n">
        <v>42234.42</v>
      </c>
      <c r="M6079" t="n">
        <v>245.79</v>
      </c>
      <c r="N6079" t="n">
        <v>1798072.66</v>
      </c>
      <c r="O6079" t="n">
        <v>85.75</v>
      </c>
      <c r="P6079" t="n">
        <v>7.57</v>
      </c>
      <c r="Q6079" t="n">
        <v>109.88</v>
      </c>
      <c r="R6079" t="n">
        <v>295.55</v>
      </c>
      <c r="S6079" t="n">
        <v>292.664</v>
      </c>
      <c r="T6079" t="n">
        <v>423.452</v>
      </c>
    </row>
    <row r="6080">
      <c r="A6080" s="142" t="n">
        <v>45044</v>
      </c>
      <c r="B6080" t="n">
        <v>288.48</v>
      </c>
      <c r="C6080" t="n">
        <v>456.61</v>
      </c>
      <c r="D6080" t="n">
        <v>325.37</v>
      </c>
      <c r="E6080" t="n">
        <v>205.14</v>
      </c>
      <c r="F6080" t="n">
        <v>191.46</v>
      </c>
      <c r="G6080" t="n">
        <v>181.16</v>
      </c>
      <c r="H6080" t="n">
        <v>156.49</v>
      </c>
      <c r="I6080" t="n">
        <v>191.91</v>
      </c>
      <c r="J6080" t="n">
        <v>35.92</v>
      </c>
      <c r="K6080" t="n">
        <v>85.94</v>
      </c>
      <c r="L6080" t="n">
        <v>42314.86</v>
      </c>
      <c r="M6080" t="n">
        <v>245.92</v>
      </c>
      <c r="N6080" t="n">
        <v>1788895.95</v>
      </c>
      <c r="O6080" t="n">
        <v>85.02</v>
      </c>
      <c r="P6080" t="n">
        <v>7.55</v>
      </c>
      <c r="Q6080" t="n">
        <v>110.43</v>
      </c>
      <c r="R6080" t="n">
        <v>297.39</v>
      </c>
      <c r="S6080" t="n">
        <v>293.988</v>
      </c>
      <c r="T6080" t="n">
        <v>424.828</v>
      </c>
    </row>
    <row r="6081">
      <c r="A6081" s="142" t="n">
        <v>45047</v>
      </c>
      <c r="B6081" t="n">
        <v>288.48</v>
      </c>
      <c r="C6081" t="n">
        <v>456.61</v>
      </c>
      <c r="D6081" t="n">
        <v>325.37</v>
      </c>
      <c r="E6081" t="n">
        <v>205.14</v>
      </c>
      <c r="F6081" t="n">
        <v>191.46</v>
      </c>
      <c r="G6081" t="n">
        <v>181.16</v>
      </c>
      <c r="H6081" t="n">
        <v>156.49</v>
      </c>
      <c r="I6081" t="n">
        <v>191.91</v>
      </c>
      <c r="J6081" t="n">
        <v>35.92</v>
      </c>
      <c r="K6081" t="n">
        <v>85.94</v>
      </c>
      <c r="L6081" t="n">
        <v>42314.86</v>
      </c>
      <c r="M6081" t="n">
        <v>245.92</v>
      </c>
      <c r="N6081" t="n">
        <v>1788895.95</v>
      </c>
      <c r="O6081" t="n">
        <v>85.02</v>
      </c>
      <c r="P6081" t="n">
        <v>7.51</v>
      </c>
      <c r="Q6081" t="n">
        <v>110.43</v>
      </c>
      <c r="R6081" t="n">
        <v>297.568</v>
      </c>
      <c r="S6081" t="n">
        <v>295.355</v>
      </c>
      <c r="T6081" t="n">
        <v>427.006</v>
      </c>
    </row>
    <row r="6082">
      <c r="A6082" s="142" t="n">
        <v>45048</v>
      </c>
      <c r="B6082" t="n">
        <v>286</v>
      </c>
      <c r="C6082" t="n">
        <v>452.66</v>
      </c>
      <c r="D6082" t="n">
        <v>322.59</v>
      </c>
      <c r="E6082" t="n">
        <v>203.39</v>
      </c>
      <c r="F6082" t="n">
        <v>189.84</v>
      </c>
      <c r="G6082" t="n">
        <v>179.13</v>
      </c>
      <c r="H6082" t="n">
        <v>156.51</v>
      </c>
      <c r="I6082" t="n">
        <v>191.92</v>
      </c>
      <c r="J6082" t="n">
        <v>35.78</v>
      </c>
      <c r="K6082" t="n">
        <v>87.75</v>
      </c>
      <c r="L6082" t="n">
        <v>42023.28</v>
      </c>
      <c r="M6082" t="n">
        <v>252.73</v>
      </c>
      <c r="N6082" t="n">
        <v>1833543.5</v>
      </c>
      <c r="O6082" t="n">
        <v>87.41</v>
      </c>
      <c r="P6082" t="n">
        <v>7.63</v>
      </c>
      <c r="Q6082" t="n">
        <v>110.23</v>
      </c>
      <c r="R6082" t="n">
        <v>294.009</v>
      </c>
      <c r="S6082" t="n">
        <v>292.483</v>
      </c>
      <c r="T6082" t="n">
        <v>425.879</v>
      </c>
    </row>
    <row r="6083">
      <c r="A6083" s="142" t="n">
        <v>45049</v>
      </c>
      <c r="B6083" t="n">
        <v>292.74</v>
      </c>
      <c r="C6083" t="n">
        <v>463.32</v>
      </c>
      <c r="D6083" t="n">
        <v>330.19</v>
      </c>
      <c r="E6083" t="n">
        <v>208.18</v>
      </c>
      <c r="F6083" t="n">
        <v>194.31</v>
      </c>
      <c r="G6083" t="n">
        <v>183.34</v>
      </c>
      <c r="H6083" t="n">
        <v>156.2</v>
      </c>
      <c r="I6083" t="n">
        <v>191.54</v>
      </c>
      <c r="J6083" t="n">
        <v>36.65</v>
      </c>
      <c r="K6083" t="n">
        <v>87.26000000000001</v>
      </c>
      <c r="L6083" t="n">
        <v>41984.14</v>
      </c>
      <c r="M6083" t="n">
        <v>252.4</v>
      </c>
      <c r="N6083" t="n">
        <v>1837793.18</v>
      </c>
      <c r="O6083" t="n">
        <v>87.72</v>
      </c>
      <c r="P6083" t="n">
        <v>7.67</v>
      </c>
      <c r="Q6083" t="n">
        <v>113.28</v>
      </c>
      <c r="R6083" t="n">
        <v>295.034</v>
      </c>
      <c r="S6083" t="n">
        <v>289.777</v>
      </c>
      <c r="T6083" t="n">
        <v>421.192</v>
      </c>
    </row>
    <row r="6084">
      <c r="A6084" s="142" t="n">
        <v>45050</v>
      </c>
      <c r="B6084" t="n">
        <v>295.7</v>
      </c>
      <c r="C6084" t="n">
        <v>467.99</v>
      </c>
      <c r="D6084" t="n">
        <v>333.53</v>
      </c>
      <c r="E6084" t="n">
        <v>210.29</v>
      </c>
      <c r="F6084" t="n">
        <v>196.28</v>
      </c>
      <c r="G6084" t="n">
        <v>186.44</v>
      </c>
      <c r="H6084" t="n">
        <v>156.08</v>
      </c>
      <c r="I6084" t="n">
        <v>191.39</v>
      </c>
      <c r="J6084" t="n">
        <v>37.72</v>
      </c>
      <c r="K6084" t="n">
        <v>87.97</v>
      </c>
      <c r="L6084" t="n">
        <v>42379.99</v>
      </c>
      <c r="M6084" t="n">
        <v>257.2</v>
      </c>
      <c r="N6084" t="n">
        <v>1884829.08</v>
      </c>
      <c r="O6084" t="n">
        <v>90.09</v>
      </c>
      <c r="P6084" t="n">
        <v>7.91</v>
      </c>
      <c r="Q6084" t="n">
        <v>116.73</v>
      </c>
      <c r="R6084" t="n">
        <v>293.88</v>
      </c>
      <c r="S6084" t="n">
        <v>289.84</v>
      </c>
      <c r="T6084" t="n">
        <v>426.17</v>
      </c>
    </row>
    <row r="6085">
      <c r="A6085" s="142" t="n">
        <v>45051</v>
      </c>
      <c r="B6085" t="n">
        <v>304.28</v>
      </c>
      <c r="C6085" t="n">
        <v>481.56</v>
      </c>
      <c r="D6085" t="n">
        <v>343.22</v>
      </c>
      <c r="E6085" t="n">
        <v>216.39</v>
      </c>
      <c r="F6085" t="n">
        <v>201.98</v>
      </c>
      <c r="G6085" t="n">
        <v>190.93</v>
      </c>
      <c r="H6085" t="n">
        <v>157.2</v>
      </c>
      <c r="I6085" t="n">
        <v>192.76</v>
      </c>
      <c r="J6085" t="n">
        <v>37.14</v>
      </c>
      <c r="K6085" t="n">
        <v>89.13</v>
      </c>
      <c r="L6085" t="n">
        <v>42471.96</v>
      </c>
      <c r="M6085" t="n">
        <v>256.96</v>
      </c>
      <c r="N6085" t="n">
        <v>1892610.2</v>
      </c>
      <c r="O6085" t="n">
        <v>90.31999999999999</v>
      </c>
      <c r="P6085" t="n">
        <v>7.96</v>
      </c>
      <c r="Q6085" t="n">
        <v>115.07</v>
      </c>
      <c r="R6085" t="n">
        <v>297.126</v>
      </c>
      <c r="S6085" t="n">
        <v>293.865</v>
      </c>
      <c r="T6085" t="n">
        <v>428.308</v>
      </c>
    </row>
    <row r="6086">
      <c r="A6086" s="142" t="n">
        <v>45054</v>
      </c>
      <c r="B6086" t="n">
        <v>304.9</v>
      </c>
      <c r="C6086" t="n">
        <v>482.53</v>
      </c>
      <c r="D6086" t="n">
        <v>343.94</v>
      </c>
      <c r="E6086" t="n">
        <v>216.84</v>
      </c>
      <c r="F6086" t="n">
        <v>202.41</v>
      </c>
      <c r="G6086" t="n">
        <v>191.44</v>
      </c>
      <c r="H6086" t="n">
        <v>160.36</v>
      </c>
      <c r="I6086" t="n">
        <v>196.62</v>
      </c>
      <c r="J6086" t="n">
        <v>37.79</v>
      </c>
      <c r="K6086" t="n">
        <v>89.13</v>
      </c>
      <c r="L6086" t="n">
        <v>42471.96</v>
      </c>
      <c r="M6086" t="n">
        <v>256.96</v>
      </c>
      <c r="N6086" t="n">
        <v>1892610.2</v>
      </c>
      <c r="O6086" t="n">
        <v>90.31999999999999</v>
      </c>
      <c r="P6086" t="n">
        <v>7.95</v>
      </c>
      <c r="Q6086" t="n">
        <v>117.31</v>
      </c>
      <c r="R6086" t="n">
        <v>298.282</v>
      </c>
      <c r="S6086" t="n">
        <v>294.448</v>
      </c>
      <c r="T6086" t="n">
        <v>431.481</v>
      </c>
    </row>
    <row r="6087">
      <c r="A6087" s="142" t="n">
        <v>45055</v>
      </c>
      <c r="B6087" t="n">
        <v>304.9</v>
      </c>
      <c r="C6087" t="n">
        <v>482.53</v>
      </c>
      <c r="D6087" t="n">
        <v>343.94</v>
      </c>
      <c r="E6087" t="n">
        <v>216.84</v>
      </c>
      <c r="F6087" t="n">
        <v>202.41</v>
      </c>
      <c r="G6087" t="n">
        <v>191.44</v>
      </c>
      <c r="H6087" t="n">
        <v>160.36</v>
      </c>
      <c r="I6087" t="n">
        <v>196.62</v>
      </c>
      <c r="J6087" t="n">
        <v>37.79</v>
      </c>
      <c r="K6087" t="n">
        <v>89.84999999999999</v>
      </c>
      <c r="L6087" t="n">
        <v>43546.89</v>
      </c>
      <c r="M6087" t="n">
        <v>258.58</v>
      </c>
      <c r="N6087" t="n">
        <v>1906951.51</v>
      </c>
      <c r="O6087" t="n">
        <v>89.84</v>
      </c>
      <c r="P6087" t="n">
        <v>7.92</v>
      </c>
      <c r="Q6087" t="n">
        <v>117.31</v>
      </c>
      <c r="R6087" t="n">
        <v>297.536</v>
      </c>
      <c r="S6087" t="n">
        <v>294.699</v>
      </c>
      <c r="T6087" t="n">
        <v>430.638</v>
      </c>
    </row>
    <row r="6088">
      <c r="A6088" s="142" t="n">
        <v>45056</v>
      </c>
      <c r="B6088" t="n">
        <v>304.93</v>
      </c>
      <c r="C6088" t="n">
        <v>482.56</v>
      </c>
      <c r="D6088" t="n">
        <v>343.98</v>
      </c>
      <c r="E6088" t="n">
        <v>216.86</v>
      </c>
      <c r="F6088" t="n">
        <v>202.44</v>
      </c>
      <c r="G6088" t="n">
        <v>190.58</v>
      </c>
      <c r="H6088" t="n">
        <v>163.65</v>
      </c>
      <c r="I6088" t="n">
        <v>200.66</v>
      </c>
      <c r="J6088" t="n">
        <v>37.61</v>
      </c>
      <c r="K6088" t="n">
        <v>88.8</v>
      </c>
      <c r="L6088" t="n">
        <v>43580.69</v>
      </c>
      <c r="M6088" t="n">
        <v>256.05</v>
      </c>
      <c r="N6088" t="n">
        <v>1882996.85</v>
      </c>
      <c r="O6088" t="n">
        <v>89.42</v>
      </c>
      <c r="P6088" t="n">
        <v>7.81</v>
      </c>
      <c r="Q6088" t="n">
        <v>116.47</v>
      </c>
      <c r="R6088" t="n">
        <v>296.344</v>
      </c>
      <c r="S6088" t="n">
        <v>294.87</v>
      </c>
      <c r="T6088" t="n">
        <v>428.871</v>
      </c>
    </row>
    <row r="6089">
      <c r="A6089" s="142" t="n">
        <v>45057</v>
      </c>
      <c r="B6089" t="n">
        <v>303.26</v>
      </c>
      <c r="C6089" t="n">
        <v>479.9</v>
      </c>
      <c r="D6089" t="n">
        <v>342.1</v>
      </c>
      <c r="E6089" t="n">
        <v>215.68</v>
      </c>
      <c r="F6089" t="n">
        <v>201.34</v>
      </c>
      <c r="G6089" t="n">
        <v>189.83</v>
      </c>
      <c r="H6089" t="n">
        <v>162.19</v>
      </c>
      <c r="I6089" t="n">
        <v>198.87</v>
      </c>
      <c r="J6089" t="n">
        <v>36.69</v>
      </c>
      <c r="K6089" t="n">
        <v>85.31999999999999</v>
      </c>
      <c r="L6089" t="n">
        <v>42614.94</v>
      </c>
      <c r="M6089" t="n">
        <v>248.89</v>
      </c>
      <c r="N6089" t="n">
        <v>1814890.3</v>
      </c>
      <c r="O6089" t="n">
        <v>85.81999999999999</v>
      </c>
      <c r="P6089" t="n">
        <v>7.56</v>
      </c>
      <c r="Q6089" t="n">
        <v>113.51</v>
      </c>
      <c r="R6089" t="n">
        <v>296.574</v>
      </c>
      <c r="S6089" t="n">
        <v>295.618</v>
      </c>
      <c r="T6089" t="n">
        <v>430.197</v>
      </c>
    </row>
    <row r="6090">
      <c r="A6090" s="142" t="n">
        <v>45058</v>
      </c>
      <c r="B6090" t="n">
        <v>293.55</v>
      </c>
      <c r="C6090" t="n">
        <v>464.52</v>
      </c>
      <c r="D6090" t="n">
        <v>331.15</v>
      </c>
      <c r="E6090" t="n">
        <v>208.77</v>
      </c>
      <c r="F6090" t="n">
        <v>194.89</v>
      </c>
      <c r="G6090" t="n">
        <v>182.85</v>
      </c>
      <c r="H6090" t="n">
        <v>157</v>
      </c>
      <c r="I6090" t="n">
        <v>192.51</v>
      </c>
      <c r="J6090" t="n">
        <v>36.36</v>
      </c>
      <c r="K6090" t="n">
        <v>85.53</v>
      </c>
      <c r="L6090" t="n">
        <v>41954.84</v>
      </c>
      <c r="M6090" t="n">
        <v>247.47</v>
      </c>
      <c r="N6090" t="n">
        <v>1828173.66</v>
      </c>
      <c r="O6090" t="n">
        <v>85.7</v>
      </c>
      <c r="P6090" t="n">
        <v>7.58</v>
      </c>
      <c r="Q6090" t="n">
        <v>112.24</v>
      </c>
      <c r="R6090" t="n">
        <v>297.934</v>
      </c>
      <c r="S6090" t="n">
        <v>296.513</v>
      </c>
      <c r="T6090" t="n">
        <v>430.265</v>
      </c>
    </row>
    <row r="6091">
      <c r="A6091" s="142" t="n">
        <v>45061</v>
      </c>
      <c r="B6091" t="n">
        <v>292.01</v>
      </c>
      <c r="C6091" t="n">
        <v>462.06</v>
      </c>
      <c r="D6091" t="n">
        <v>329.42</v>
      </c>
      <c r="E6091" t="n">
        <v>207.68</v>
      </c>
      <c r="F6091" t="n">
        <v>193.88</v>
      </c>
      <c r="G6091" t="n">
        <v>180.96</v>
      </c>
      <c r="H6091" t="n">
        <v>156.75</v>
      </c>
      <c r="I6091" t="n">
        <v>192.18</v>
      </c>
      <c r="J6091" t="n">
        <v>36.77</v>
      </c>
      <c r="K6091" t="n">
        <v>87.12</v>
      </c>
      <c r="L6091" t="n">
        <v>42174.4</v>
      </c>
      <c r="M6091" t="n">
        <v>248.34</v>
      </c>
      <c r="N6091" t="n">
        <v>1855342.81</v>
      </c>
      <c r="O6091" t="n">
        <v>86.42</v>
      </c>
      <c r="P6091" t="n">
        <v>7.68</v>
      </c>
      <c r="Q6091" t="n">
        <v>114.12</v>
      </c>
      <c r="R6091" t="n">
        <v>298.707</v>
      </c>
      <c r="S6091" t="n">
        <v>297.577</v>
      </c>
      <c r="T6091" t="n">
        <v>432.163</v>
      </c>
    </row>
    <row r="6092">
      <c r="A6092" s="142" t="n">
        <v>45062</v>
      </c>
      <c r="B6092" t="n">
        <v>293.58</v>
      </c>
      <c r="C6092" t="n">
        <v>464.54</v>
      </c>
      <c r="D6092" t="n">
        <v>331.2</v>
      </c>
      <c r="E6092" t="n">
        <v>208.8</v>
      </c>
      <c r="F6092" t="n">
        <v>194.93</v>
      </c>
      <c r="G6092" t="n">
        <v>181.98</v>
      </c>
      <c r="H6092" t="n">
        <v>158.02</v>
      </c>
      <c r="I6092" t="n">
        <v>193.75</v>
      </c>
      <c r="J6092" t="n">
        <v>36.5</v>
      </c>
      <c r="K6092" t="n">
        <v>85.15000000000001</v>
      </c>
      <c r="L6092" t="n">
        <v>41560.47</v>
      </c>
      <c r="M6092" t="n">
        <v>243.24</v>
      </c>
      <c r="N6092" t="n">
        <v>1810687.53</v>
      </c>
      <c r="O6092" t="n">
        <v>84.43000000000001</v>
      </c>
      <c r="P6092" t="n">
        <v>7.46</v>
      </c>
      <c r="Q6092" t="n">
        <v>113.32</v>
      </c>
      <c r="R6092" t="n">
        <v>297.432</v>
      </c>
      <c r="S6092" t="n">
        <v>296.016</v>
      </c>
      <c r="T6092" t="n">
        <v>432.981</v>
      </c>
    </row>
    <row r="6093">
      <c r="A6093" s="142" t="n">
        <v>45063</v>
      </c>
      <c r="B6093" t="n">
        <v>286.63</v>
      </c>
      <c r="C6093" t="n">
        <v>453.54</v>
      </c>
      <c r="D6093" t="n">
        <v>323.37</v>
      </c>
      <c r="E6093" t="n">
        <v>203.86</v>
      </c>
      <c r="F6093" t="n">
        <v>190.32</v>
      </c>
      <c r="G6093" t="n">
        <v>177.7</v>
      </c>
      <c r="H6093" t="n">
        <v>156.08</v>
      </c>
      <c r="I6093" t="n">
        <v>191.37</v>
      </c>
      <c r="J6093" t="n">
        <v>35.5</v>
      </c>
      <c r="K6093" t="n">
        <v>84.76000000000001</v>
      </c>
      <c r="L6093" t="n">
        <v>41539.14</v>
      </c>
      <c r="M6093" t="n">
        <v>241.16</v>
      </c>
      <c r="N6093" t="n">
        <v>1799251.4</v>
      </c>
      <c r="O6093" t="n">
        <v>83.14</v>
      </c>
      <c r="P6093" t="n">
        <v>7.41</v>
      </c>
      <c r="Q6093" t="n">
        <v>110.35</v>
      </c>
      <c r="R6093" t="n">
        <v>297.038</v>
      </c>
      <c r="S6093" t="n">
        <v>298.95</v>
      </c>
      <c r="T6093" t="n">
        <v>433.317</v>
      </c>
    </row>
    <row r="6094">
      <c r="A6094" s="142" t="n">
        <v>45064</v>
      </c>
      <c r="B6094" t="n">
        <v>286.63</v>
      </c>
      <c r="C6094" t="n">
        <v>453.54</v>
      </c>
      <c r="D6094" t="n">
        <v>323.37</v>
      </c>
      <c r="E6094" t="n">
        <v>203.86</v>
      </c>
      <c r="F6094" t="n">
        <v>190.32</v>
      </c>
      <c r="G6094" t="n">
        <v>177.7</v>
      </c>
      <c r="H6094" t="n">
        <v>156.08</v>
      </c>
      <c r="I6094" t="n">
        <v>191.37</v>
      </c>
      <c r="J6094" t="n">
        <v>35.5</v>
      </c>
      <c r="K6094" t="n">
        <v>84.76000000000001</v>
      </c>
      <c r="L6094" t="n">
        <v>41539.14</v>
      </c>
      <c r="M6094" t="n">
        <v>241.16</v>
      </c>
      <c r="N6094" t="n">
        <v>1799251.4</v>
      </c>
      <c r="O6094" t="n">
        <v>83.14</v>
      </c>
      <c r="P6094" t="n">
        <v>7.28</v>
      </c>
      <c r="Q6094" t="n">
        <v>110.35</v>
      </c>
      <c r="R6094" t="n">
        <v>298.422</v>
      </c>
      <c r="S6094" t="n">
        <v>302.33</v>
      </c>
      <c r="T6094" t="n">
        <v>436.467</v>
      </c>
    </row>
    <row r="6095">
      <c r="A6095" s="142" t="n">
        <v>45065</v>
      </c>
      <c r="B6095" t="n">
        <v>278.62</v>
      </c>
      <c r="C6095" t="n">
        <v>440.84</v>
      </c>
      <c r="D6095" t="n">
        <v>314.34</v>
      </c>
      <c r="E6095" t="n">
        <v>198.16</v>
      </c>
      <c r="F6095" t="n">
        <v>185.01</v>
      </c>
      <c r="G6095" t="n">
        <v>171.19</v>
      </c>
      <c r="H6095" t="n">
        <v>155.79</v>
      </c>
      <c r="I6095" t="n">
        <v>191</v>
      </c>
      <c r="J6095" t="n">
        <v>34.85</v>
      </c>
      <c r="K6095" t="n">
        <v>83.83</v>
      </c>
      <c r="L6095" t="n">
        <v>41746.66</v>
      </c>
      <c r="M6095" t="n">
        <v>237.11</v>
      </c>
      <c r="N6095" t="n">
        <v>1774182.19</v>
      </c>
      <c r="O6095" t="n">
        <v>81.61</v>
      </c>
      <c r="P6095" t="n">
        <v>7.29</v>
      </c>
      <c r="Q6095" t="n">
        <v>108.38</v>
      </c>
      <c r="R6095" t="n">
        <v>300.429</v>
      </c>
      <c r="S6095" t="n">
        <v>302.08</v>
      </c>
      <c r="T6095" t="n">
        <v>435.496</v>
      </c>
    </row>
    <row r="6096">
      <c r="A6096" s="142" t="n">
        <v>45068</v>
      </c>
      <c r="B6096" t="n">
        <v>278.86</v>
      </c>
      <c r="C6096" t="n">
        <v>441.2</v>
      </c>
      <c r="D6096" t="n">
        <v>314.62</v>
      </c>
      <c r="E6096" t="n">
        <v>198.34</v>
      </c>
      <c r="F6096" t="n">
        <v>185.18</v>
      </c>
      <c r="G6096" t="n">
        <v>171.64</v>
      </c>
      <c r="H6096" t="n">
        <v>155.61</v>
      </c>
      <c r="I6096" t="n">
        <v>190.78</v>
      </c>
      <c r="J6096" t="n">
        <v>34.88</v>
      </c>
      <c r="K6096" t="n">
        <v>83.66</v>
      </c>
      <c r="L6096" t="n">
        <v>41460.02</v>
      </c>
      <c r="M6096" t="n">
        <v>236.19</v>
      </c>
      <c r="N6096" t="n">
        <v>1769545.13</v>
      </c>
      <c r="O6096" t="n">
        <v>81.61</v>
      </c>
      <c r="P6096" t="n">
        <v>7.25</v>
      </c>
      <c r="Q6096" t="n">
        <v>108.59</v>
      </c>
      <c r="R6096" t="n">
        <v>300.653</v>
      </c>
      <c r="S6096" t="n">
        <v>302.281</v>
      </c>
      <c r="T6096" t="n">
        <v>437.736</v>
      </c>
    </row>
    <row r="6097">
      <c r="A6097" s="142" t="n">
        <v>45069</v>
      </c>
      <c r="B6097" t="n">
        <v>277.81</v>
      </c>
      <c r="C6097" t="n">
        <v>439.53</v>
      </c>
      <c r="D6097" t="n">
        <v>313.44</v>
      </c>
      <c r="E6097" t="n">
        <v>197.59</v>
      </c>
      <c r="F6097" t="n">
        <v>184.49</v>
      </c>
      <c r="G6097" t="n">
        <v>171.18</v>
      </c>
      <c r="H6097" t="n">
        <v>155.13</v>
      </c>
      <c r="I6097" t="n">
        <v>190.19</v>
      </c>
      <c r="J6097" t="n">
        <v>34.65</v>
      </c>
      <c r="K6097" t="n">
        <v>82.76000000000001</v>
      </c>
      <c r="L6097" t="n">
        <v>40914.59</v>
      </c>
      <c r="M6097" t="n">
        <v>234.48</v>
      </c>
      <c r="N6097" t="n">
        <v>1758331.74</v>
      </c>
      <c r="O6097" t="n">
        <v>80.79000000000001</v>
      </c>
      <c r="P6097" t="n">
        <v>7.24</v>
      </c>
      <c r="Q6097" t="n">
        <v>107.61</v>
      </c>
      <c r="R6097" t="n">
        <v>298.807</v>
      </c>
      <c r="S6097" t="n">
        <v>299.983</v>
      </c>
      <c r="T6097" t="n">
        <v>436.504</v>
      </c>
    </row>
    <row r="6098">
      <c r="A6098" s="142" t="n">
        <v>45070</v>
      </c>
      <c r="B6098" t="n">
        <v>276.94</v>
      </c>
      <c r="C6098" t="n">
        <v>438.14</v>
      </c>
      <c r="D6098" t="n">
        <v>312.46</v>
      </c>
      <c r="E6098" t="n">
        <v>196.97</v>
      </c>
      <c r="F6098" t="n">
        <v>183.91</v>
      </c>
      <c r="G6098" t="n">
        <v>170.32</v>
      </c>
      <c r="H6098" t="n">
        <v>154.5</v>
      </c>
      <c r="I6098" t="n">
        <v>189.41</v>
      </c>
      <c r="J6098" t="n">
        <v>34.32</v>
      </c>
      <c r="K6098" t="n">
        <v>81.02</v>
      </c>
      <c r="L6098" t="n">
        <v>40194.09</v>
      </c>
      <c r="M6098" t="n">
        <v>229.31</v>
      </c>
      <c r="N6098" t="n">
        <v>1712534.28</v>
      </c>
      <c r="O6098" t="n">
        <v>78.67</v>
      </c>
      <c r="P6098" t="n">
        <v>7.09</v>
      </c>
      <c r="Q6098" t="n">
        <v>106.55</v>
      </c>
      <c r="R6098" t="n">
        <v>293.51</v>
      </c>
      <c r="S6098" t="n">
        <v>297.512</v>
      </c>
      <c r="T6098" t="n">
        <v>433.743</v>
      </c>
    </row>
    <row r="6099">
      <c r="A6099" s="142" t="n">
        <v>45071</v>
      </c>
      <c r="B6099" t="n">
        <v>271.63</v>
      </c>
      <c r="C6099" t="n">
        <v>429.75</v>
      </c>
      <c r="D6099" t="n">
        <v>306.48</v>
      </c>
      <c r="E6099" t="n">
        <v>193.2</v>
      </c>
      <c r="F6099" t="n">
        <v>180.4</v>
      </c>
      <c r="G6099" t="n">
        <v>166.81</v>
      </c>
      <c r="H6099" t="n">
        <v>151.44</v>
      </c>
      <c r="I6099" t="n">
        <v>185.66</v>
      </c>
      <c r="J6099" t="n">
        <v>33.7</v>
      </c>
      <c r="K6099" t="n">
        <v>79.83</v>
      </c>
      <c r="L6099" t="n">
        <v>39990.25</v>
      </c>
      <c r="M6099" t="n">
        <v>225</v>
      </c>
      <c r="N6099" t="n">
        <v>1683447.37</v>
      </c>
      <c r="O6099" t="n">
        <v>77</v>
      </c>
      <c r="P6099" t="n">
        <v>6.96</v>
      </c>
      <c r="Q6099" t="n">
        <v>104.16</v>
      </c>
      <c r="R6099" t="n">
        <v>292.59</v>
      </c>
      <c r="S6099" t="n">
        <v>299.008</v>
      </c>
      <c r="T6099" t="n">
        <v>432.063</v>
      </c>
    </row>
    <row r="6100">
      <c r="A6100" s="142" t="n">
        <v>45072</v>
      </c>
      <c r="B6100" t="n">
        <v>264.6</v>
      </c>
      <c r="C6100" t="n">
        <v>418.6</v>
      </c>
      <c r="D6100" t="n">
        <v>298.55</v>
      </c>
      <c r="E6100" t="n">
        <v>188.2</v>
      </c>
      <c r="F6100" t="n">
        <v>175.73</v>
      </c>
      <c r="G6100" t="n">
        <v>161.98</v>
      </c>
      <c r="H6100" t="n">
        <v>149.3</v>
      </c>
      <c r="I6100" t="n">
        <v>183.03</v>
      </c>
      <c r="J6100" t="n">
        <v>33.72</v>
      </c>
      <c r="K6100" t="n">
        <v>80.64</v>
      </c>
      <c r="L6100" t="n">
        <v>40223.3</v>
      </c>
      <c r="M6100" t="n">
        <v>225.3</v>
      </c>
      <c r="N6100" t="n">
        <v>1693787.01</v>
      </c>
      <c r="O6100" t="n">
        <v>77.20999999999999</v>
      </c>
      <c r="P6100" t="n">
        <v>7</v>
      </c>
      <c r="Q6100" t="n">
        <v>104.11</v>
      </c>
      <c r="R6100" t="n">
        <v>296.044</v>
      </c>
      <c r="S6100" t="n">
        <v>302.931</v>
      </c>
      <c r="T6100" t="n">
        <v>436.989</v>
      </c>
    </row>
    <row r="6101">
      <c r="A6101" s="142" t="n">
        <v>45075</v>
      </c>
      <c r="B6101" t="n">
        <v>264.6</v>
      </c>
      <c r="C6101" t="n">
        <v>418.6</v>
      </c>
      <c r="D6101" t="n">
        <v>298.55</v>
      </c>
      <c r="E6101" t="n">
        <v>188.2</v>
      </c>
      <c r="F6101" t="n">
        <v>175.73</v>
      </c>
      <c r="G6101" t="n">
        <v>161.98</v>
      </c>
      <c r="H6101" t="n">
        <v>149.3</v>
      </c>
      <c r="I6101" t="n">
        <v>183.03</v>
      </c>
      <c r="J6101" t="n">
        <v>33.72</v>
      </c>
      <c r="K6101" t="n">
        <v>80.64</v>
      </c>
      <c r="L6101" t="n">
        <v>40223.3</v>
      </c>
      <c r="M6101" t="n">
        <v>225.3</v>
      </c>
      <c r="N6101" t="n">
        <v>1693787.01</v>
      </c>
      <c r="O6101" t="n">
        <v>77.20999999999999</v>
      </c>
      <c r="P6101" t="n">
        <v>7</v>
      </c>
      <c r="Q6101" t="n">
        <v>104.11</v>
      </c>
      <c r="R6101" t="n">
        <v>295.702</v>
      </c>
      <c r="S6101" t="n">
        <v>303.04</v>
      </c>
      <c r="T6101" t="n">
        <v>436.385</v>
      </c>
    </row>
    <row r="6102">
      <c r="A6102" s="142" t="n">
        <v>45076</v>
      </c>
      <c r="B6102" t="n">
        <v>267.86</v>
      </c>
      <c r="C6102" t="n">
        <v>423.74</v>
      </c>
      <c r="D6102" t="n">
        <v>302.25</v>
      </c>
      <c r="E6102" t="n">
        <v>190.53</v>
      </c>
      <c r="F6102" t="n">
        <v>177.91</v>
      </c>
      <c r="G6102" t="n">
        <v>163.69</v>
      </c>
      <c r="H6102" t="n">
        <v>151.57</v>
      </c>
      <c r="I6102" t="n">
        <v>185.82</v>
      </c>
      <c r="J6102" t="n">
        <v>33.68</v>
      </c>
      <c r="K6102" t="n">
        <v>80.19</v>
      </c>
      <c r="L6102" t="n">
        <v>40073.3</v>
      </c>
      <c r="M6102" t="n">
        <v>223.7</v>
      </c>
      <c r="N6102" t="n">
        <v>1686852.09</v>
      </c>
      <c r="O6102" t="n">
        <v>76.90000000000001</v>
      </c>
      <c r="P6102" t="n">
        <v>6.97</v>
      </c>
      <c r="Q6102" t="n">
        <v>103.53</v>
      </c>
      <c r="R6102" t="n">
        <v>293.077</v>
      </c>
      <c r="S6102" t="n">
        <v>302.063</v>
      </c>
      <c r="T6102" t="n">
        <v>435.122</v>
      </c>
    </row>
    <row r="6103">
      <c r="A6103" s="142" t="n">
        <v>45077</v>
      </c>
      <c r="B6103" t="n">
        <v>265.69</v>
      </c>
      <c r="C6103" t="n">
        <v>420.29</v>
      </c>
      <c r="D6103" t="n">
        <v>299.8</v>
      </c>
      <c r="E6103" t="n">
        <v>188.98</v>
      </c>
      <c r="F6103" t="n">
        <v>176.47</v>
      </c>
      <c r="G6103" t="n">
        <v>162.64</v>
      </c>
      <c r="H6103" t="n">
        <v>149.88</v>
      </c>
      <c r="I6103" t="n">
        <v>183.74</v>
      </c>
      <c r="J6103" t="n">
        <v>34.09</v>
      </c>
      <c r="K6103" t="n">
        <v>81.23999999999999</v>
      </c>
      <c r="L6103" t="n">
        <v>39814.81</v>
      </c>
      <c r="M6103" t="n">
        <v>228.17</v>
      </c>
      <c r="N6103" t="n">
        <v>1721598</v>
      </c>
      <c r="O6103" t="n">
        <v>78.28</v>
      </c>
      <c r="P6103" t="n">
        <v>7.1</v>
      </c>
      <c r="Q6103" t="n">
        <v>104.1</v>
      </c>
      <c r="R6103" t="n">
        <v>289.894</v>
      </c>
      <c r="S6103" t="n">
        <v>301.178</v>
      </c>
      <c r="T6103" t="n">
        <v>432.542</v>
      </c>
    </row>
    <row r="6104">
      <c r="A6104" s="142" t="n">
        <v>45078</v>
      </c>
      <c r="B6104" t="n">
        <v>272</v>
      </c>
      <c r="C6104" t="n">
        <v>430.28</v>
      </c>
      <c r="D6104" t="n">
        <v>306.93</v>
      </c>
      <c r="E6104" t="n">
        <v>193.48</v>
      </c>
      <c r="F6104" t="n">
        <v>180.67</v>
      </c>
      <c r="G6104" t="n">
        <v>165.49</v>
      </c>
      <c r="H6104" t="n">
        <v>149.89</v>
      </c>
      <c r="I6104" t="n">
        <v>183.75</v>
      </c>
      <c r="J6104" t="n">
        <v>34.74</v>
      </c>
      <c r="K6104" t="n">
        <v>83.06</v>
      </c>
      <c r="L6104" t="n">
        <v>40357.44</v>
      </c>
      <c r="M6104" t="n">
        <v>235.07</v>
      </c>
      <c r="N6104" t="n">
        <v>1764277.35</v>
      </c>
      <c r="O6104" t="n">
        <v>80.76000000000001</v>
      </c>
      <c r="P6104" t="n">
        <v>7.29</v>
      </c>
      <c r="Q6104" t="n">
        <v>106.36</v>
      </c>
      <c r="R6104" t="n">
        <v>292.112</v>
      </c>
      <c r="S6104" t="n">
        <v>302.313</v>
      </c>
      <c r="T6104" t="n">
        <v>431.189</v>
      </c>
    </row>
    <row r="6105">
      <c r="A6105" s="142" t="n">
        <v>45079</v>
      </c>
      <c r="B6105" t="n">
        <v>279.26</v>
      </c>
      <c r="C6105" t="n">
        <v>441.75</v>
      </c>
      <c r="D6105" t="n">
        <v>315.12</v>
      </c>
      <c r="E6105" t="n">
        <v>198.64</v>
      </c>
      <c r="F6105" t="n">
        <v>185.5</v>
      </c>
      <c r="G6105" t="n">
        <v>171.01</v>
      </c>
      <c r="H6105" t="n">
        <v>152.63</v>
      </c>
      <c r="I6105" t="n">
        <v>187.11</v>
      </c>
      <c r="J6105" t="n">
        <v>35.19</v>
      </c>
      <c r="K6105" t="n">
        <v>83.83</v>
      </c>
      <c r="L6105" t="n">
        <v>40103.59</v>
      </c>
      <c r="M6105" t="n">
        <v>234.08</v>
      </c>
      <c r="N6105" t="n">
        <v>1760855.78</v>
      </c>
      <c r="O6105" t="n">
        <v>80.09999999999999</v>
      </c>
      <c r="P6105" t="n">
        <v>7.29</v>
      </c>
      <c r="Q6105" t="n">
        <v>107.86</v>
      </c>
      <c r="R6105" t="n">
        <v>296.442</v>
      </c>
      <c r="S6105" t="n">
        <v>307.241</v>
      </c>
      <c r="T6105" t="n">
        <v>441.642</v>
      </c>
    </row>
    <row r="6106">
      <c r="A6106" s="142" t="n">
        <v>45082</v>
      </c>
      <c r="B6106" t="n">
        <v>279.96</v>
      </c>
      <c r="C6106" t="n">
        <v>442.84</v>
      </c>
      <c r="D6106" t="n">
        <v>315.93</v>
      </c>
      <c r="E6106" t="n">
        <v>199.14</v>
      </c>
      <c r="F6106" t="n">
        <v>185.98</v>
      </c>
      <c r="G6106" t="n">
        <v>171.36</v>
      </c>
      <c r="H6106" t="n">
        <v>156.72</v>
      </c>
      <c r="I6106" t="n">
        <v>192.11</v>
      </c>
      <c r="J6106" t="n">
        <v>34.85</v>
      </c>
      <c r="K6106" t="n">
        <v>83.73</v>
      </c>
      <c r="L6106" t="n">
        <v>40402.07</v>
      </c>
      <c r="M6106" t="n">
        <v>234.34</v>
      </c>
      <c r="N6106" t="n">
        <v>1760491.72</v>
      </c>
      <c r="O6106" t="n">
        <v>80.16</v>
      </c>
      <c r="P6106" t="n">
        <v>7.24</v>
      </c>
      <c r="Q6106" t="n">
        <v>107.11</v>
      </c>
      <c r="R6106" t="n">
        <v>294.995</v>
      </c>
      <c r="S6106" t="n">
        <v>307.435</v>
      </c>
      <c r="T6106" t="n">
        <v>443.318</v>
      </c>
    </row>
    <row r="6107">
      <c r="A6107" s="142" t="n">
        <v>45083</v>
      </c>
      <c r="B6107" t="n">
        <v>278.57</v>
      </c>
      <c r="C6107" t="n">
        <v>440.62</v>
      </c>
      <c r="D6107" t="n">
        <v>314.36</v>
      </c>
      <c r="E6107" t="n">
        <v>198.15</v>
      </c>
      <c r="F6107" t="n">
        <v>185.05</v>
      </c>
      <c r="G6107" t="n">
        <v>170.28</v>
      </c>
      <c r="H6107" t="n">
        <v>157.04</v>
      </c>
      <c r="I6107" t="n">
        <v>192.51</v>
      </c>
      <c r="J6107" t="n">
        <v>34.99</v>
      </c>
      <c r="K6107" t="n">
        <v>84.23999999999999</v>
      </c>
      <c r="L6107" t="n">
        <v>40497.24</v>
      </c>
      <c r="M6107" t="n">
        <v>235.07</v>
      </c>
      <c r="N6107" t="n">
        <v>1771398.34</v>
      </c>
      <c r="O6107" t="n">
        <v>80.43000000000001</v>
      </c>
      <c r="P6107" t="n">
        <v>7.28</v>
      </c>
      <c r="Q6107" t="n">
        <v>106.99</v>
      </c>
      <c r="R6107" t="n">
        <v>296.127</v>
      </c>
      <c r="S6107" t="n">
        <v>308.848</v>
      </c>
      <c r="T6107" t="n">
        <v>445.033</v>
      </c>
    </row>
    <row r="6108">
      <c r="A6108" s="142" t="n">
        <v>45084</v>
      </c>
      <c r="B6108" t="n">
        <v>280.18</v>
      </c>
      <c r="C6108" t="n">
        <v>443.17</v>
      </c>
      <c r="D6108" t="n">
        <v>316.18</v>
      </c>
      <c r="E6108" t="n">
        <v>199.3</v>
      </c>
      <c r="F6108" t="n">
        <v>186.13</v>
      </c>
      <c r="G6108" t="n">
        <v>170.94</v>
      </c>
      <c r="H6108" t="n">
        <v>158.18</v>
      </c>
      <c r="I6108" t="n">
        <v>193.9</v>
      </c>
      <c r="J6108" t="n">
        <v>35.63</v>
      </c>
      <c r="K6108" t="n">
        <v>82.83</v>
      </c>
      <c r="L6108" t="n">
        <v>40021.93</v>
      </c>
      <c r="M6108" t="n">
        <v>231.86</v>
      </c>
      <c r="N6108" t="n">
        <v>1738007.95</v>
      </c>
      <c r="O6108" t="n">
        <v>79.06999999999999</v>
      </c>
      <c r="P6108" t="n">
        <v>7.17</v>
      </c>
      <c r="Q6108" t="n">
        <v>108.88</v>
      </c>
      <c r="R6108" t="n">
        <v>295.542</v>
      </c>
      <c r="S6108" t="n">
        <v>307.513</v>
      </c>
      <c r="T6108" t="n">
        <v>447.482</v>
      </c>
    </row>
    <row r="6109">
      <c r="A6109" s="142" t="n">
        <v>45085</v>
      </c>
      <c r="B6109" t="n">
        <v>277.11</v>
      </c>
      <c r="C6109" t="n">
        <v>438.29</v>
      </c>
      <c r="D6109" t="n">
        <v>312.72</v>
      </c>
      <c r="E6109" t="n">
        <v>197.11</v>
      </c>
      <c r="F6109" t="n">
        <v>184.09</v>
      </c>
      <c r="G6109" t="n">
        <v>169.34</v>
      </c>
      <c r="H6109" t="n">
        <v>157.38</v>
      </c>
      <c r="I6109" t="n">
        <v>192.91</v>
      </c>
      <c r="J6109" t="n">
        <v>34.75</v>
      </c>
      <c r="K6109" t="n">
        <v>82.78</v>
      </c>
      <c r="L6109" t="n">
        <v>40204.86</v>
      </c>
      <c r="M6109" t="n">
        <v>233.26</v>
      </c>
      <c r="N6109" t="n">
        <v>1740483.53</v>
      </c>
      <c r="O6109" t="n">
        <v>79.72</v>
      </c>
      <c r="P6109" t="n">
        <v>7.14</v>
      </c>
      <c r="Q6109" t="n">
        <v>106.57</v>
      </c>
      <c r="R6109" t="n">
        <v>295.556</v>
      </c>
      <c r="S6109" t="n">
        <v>307.182</v>
      </c>
      <c r="T6109" t="n">
        <v>444.374</v>
      </c>
    </row>
    <row r="6110">
      <c r="A6110" s="142" t="n">
        <v>45086</v>
      </c>
      <c r="B6110" t="n">
        <v>276.74</v>
      </c>
      <c r="C6110" t="n">
        <v>437.7</v>
      </c>
      <c r="D6110" t="n">
        <v>312.3</v>
      </c>
      <c r="E6110" t="n">
        <v>196.85</v>
      </c>
      <c r="F6110" t="n">
        <v>183.85</v>
      </c>
      <c r="G6110" t="n">
        <v>170.11</v>
      </c>
      <c r="H6110" t="n">
        <v>157.99</v>
      </c>
      <c r="I6110" t="n">
        <v>193.66</v>
      </c>
      <c r="J6110" t="n">
        <v>34.52</v>
      </c>
      <c r="K6110" t="n">
        <v>82.61</v>
      </c>
      <c r="L6110" t="n">
        <v>39870.44</v>
      </c>
      <c r="M6110" t="n">
        <v>231.07</v>
      </c>
      <c r="N6110" t="n">
        <v>1735985.43</v>
      </c>
      <c r="O6110" t="n">
        <v>79.2</v>
      </c>
      <c r="P6110" t="n">
        <v>7.15</v>
      </c>
      <c r="Q6110" t="n">
        <v>105.5</v>
      </c>
      <c r="R6110" t="n">
        <v>295.01</v>
      </c>
      <c r="S6110" t="n">
        <v>308.189</v>
      </c>
      <c r="T6110" t="n">
        <v>448.688</v>
      </c>
    </row>
    <row r="6111">
      <c r="A6111" s="142" t="n">
        <v>45089</v>
      </c>
      <c r="B6111" t="n">
        <v>275.89</v>
      </c>
      <c r="C6111" t="n">
        <v>436.34</v>
      </c>
      <c r="D6111" t="n">
        <v>311.36</v>
      </c>
      <c r="E6111" t="n">
        <v>196.26</v>
      </c>
      <c r="F6111" t="n">
        <v>183.3</v>
      </c>
      <c r="G6111" t="n">
        <v>169.39</v>
      </c>
      <c r="H6111" t="n">
        <v>159.11</v>
      </c>
      <c r="I6111" t="n">
        <v>195.04</v>
      </c>
      <c r="J6111" t="n">
        <v>34.4</v>
      </c>
      <c r="K6111" t="n">
        <v>82.61</v>
      </c>
      <c r="L6111" t="n">
        <v>39785.62</v>
      </c>
      <c r="M6111" t="n">
        <v>231.63</v>
      </c>
      <c r="N6111" t="n">
        <v>1733009.12</v>
      </c>
      <c r="O6111" t="n">
        <v>79.31999999999999</v>
      </c>
      <c r="P6111" t="n">
        <v>7.16</v>
      </c>
      <c r="Q6111" t="n">
        <v>105</v>
      </c>
      <c r="R6111" t="n">
        <v>295.511</v>
      </c>
      <c r="S6111" t="n">
        <v>310.441</v>
      </c>
      <c r="T6111" t="n">
        <v>449.539</v>
      </c>
    </row>
    <row r="6112">
      <c r="A6112" s="142" t="n">
        <v>45090</v>
      </c>
      <c r="B6112" t="n">
        <v>276.52</v>
      </c>
      <c r="C6112" t="n">
        <v>437.33</v>
      </c>
      <c r="D6112" t="n">
        <v>312.08</v>
      </c>
      <c r="E6112" t="n">
        <v>196.7</v>
      </c>
      <c r="F6112" t="n">
        <v>183.72</v>
      </c>
      <c r="G6112" t="n">
        <v>169.61</v>
      </c>
      <c r="H6112" t="n">
        <v>159.52</v>
      </c>
      <c r="I6112" t="n">
        <v>195.54</v>
      </c>
      <c r="J6112" t="n">
        <v>34.55</v>
      </c>
      <c r="K6112" t="n">
        <v>82.25</v>
      </c>
      <c r="L6112" t="n">
        <v>39621.11</v>
      </c>
      <c r="M6112" t="n">
        <v>229.6</v>
      </c>
      <c r="N6112" t="n">
        <v>1718716.46</v>
      </c>
      <c r="O6112" t="n">
        <v>78.92</v>
      </c>
      <c r="P6112" t="n">
        <v>7.07</v>
      </c>
      <c r="Q6112" t="n">
        <v>105.4</v>
      </c>
      <c r="R6112" t="n">
        <v>297.243</v>
      </c>
      <c r="S6112" t="n">
        <v>311.472</v>
      </c>
      <c r="T6112" t="n">
        <v>452.01</v>
      </c>
    </row>
    <row r="6113">
      <c r="A6113" s="142" t="n">
        <v>45091</v>
      </c>
      <c r="B6113" t="n">
        <v>272.93</v>
      </c>
      <c r="C6113" t="n">
        <v>431.64</v>
      </c>
      <c r="D6113" t="n">
        <v>308.03</v>
      </c>
      <c r="E6113" t="n">
        <v>194.15</v>
      </c>
      <c r="F6113" t="n">
        <v>181.34</v>
      </c>
      <c r="G6113" t="n">
        <v>168.28</v>
      </c>
      <c r="H6113" t="n">
        <v>160.78</v>
      </c>
      <c r="I6113" t="n">
        <v>197.07</v>
      </c>
      <c r="J6113" t="n">
        <v>34.17</v>
      </c>
      <c r="K6113" t="n">
        <v>82.2</v>
      </c>
      <c r="L6113" t="n">
        <v>40042.06</v>
      </c>
      <c r="M6113" t="n">
        <v>228.41</v>
      </c>
      <c r="N6113" t="n">
        <v>1709777.31</v>
      </c>
      <c r="O6113" t="n">
        <v>79.31999999999999</v>
      </c>
      <c r="P6113" t="n">
        <v>7.03</v>
      </c>
      <c r="Q6113" t="n">
        <v>104.67</v>
      </c>
      <c r="R6113" t="n">
        <v>298.262</v>
      </c>
      <c r="S6113" t="n">
        <v>311.014</v>
      </c>
      <c r="T6113" t="n">
        <v>450.71</v>
      </c>
    </row>
    <row r="6114">
      <c r="A6114" s="142" t="n">
        <v>45092</v>
      </c>
      <c r="B6114" t="n">
        <v>271.45</v>
      </c>
      <c r="C6114" t="n">
        <v>429.3</v>
      </c>
      <c r="D6114" t="n">
        <v>306.37</v>
      </c>
      <c r="E6114" t="n">
        <v>193.1</v>
      </c>
      <c r="F6114" t="n">
        <v>180.37</v>
      </c>
      <c r="G6114" t="n">
        <v>168.17</v>
      </c>
      <c r="H6114" t="n">
        <v>161.83</v>
      </c>
      <c r="I6114" t="n">
        <v>198.36</v>
      </c>
      <c r="J6114" t="n">
        <v>33.72</v>
      </c>
      <c r="K6114" t="n">
        <v>81.81</v>
      </c>
      <c r="L6114" t="n">
        <v>40078.22</v>
      </c>
      <c r="M6114" t="n">
        <v>226.48</v>
      </c>
      <c r="N6114" t="n">
        <v>1690626.87</v>
      </c>
      <c r="O6114" t="n">
        <v>78.48</v>
      </c>
      <c r="P6114" t="n">
        <v>6.98</v>
      </c>
      <c r="Q6114" t="n">
        <v>103.13</v>
      </c>
      <c r="R6114" t="n">
        <v>297.976</v>
      </c>
      <c r="S6114" t="n">
        <v>312.237</v>
      </c>
      <c r="T6114" t="n">
        <v>452.343</v>
      </c>
    </row>
    <row r="6115">
      <c r="A6115" s="142" t="n">
        <v>45093</v>
      </c>
      <c r="B6115" t="n">
        <v>267.62</v>
      </c>
      <c r="C6115" t="n">
        <v>423.23</v>
      </c>
      <c r="D6115" t="n">
        <v>302.05</v>
      </c>
      <c r="E6115" t="n">
        <v>190.38</v>
      </c>
      <c r="F6115" t="n">
        <v>177.83</v>
      </c>
      <c r="G6115" t="n">
        <v>166.67</v>
      </c>
      <c r="H6115" t="n">
        <v>161.13</v>
      </c>
      <c r="I6115" t="n">
        <v>197.51</v>
      </c>
      <c r="J6115" t="n">
        <v>34.06</v>
      </c>
      <c r="K6115" t="n">
        <v>82.39</v>
      </c>
      <c r="L6115" t="n">
        <v>40224.41</v>
      </c>
      <c r="M6115" t="n">
        <v>226.32</v>
      </c>
      <c r="N6115" t="n">
        <v>1708055.47</v>
      </c>
      <c r="O6115" t="n">
        <v>79.64</v>
      </c>
      <c r="P6115" t="n">
        <v>7.04</v>
      </c>
      <c r="Q6115" t="n">
        <v>104.54</v>
      </c>
      <c r="R6115" t="n">
        <v>299.563</v>
      </c>
      <c r="S6115" t="n">
        <v>311.672</v>
      </c>
      <c r="T6115" t="n">
        <v>454.633</v>
      </c>
    </row>
    <row r="6116">
      <c r="A6116" s="142" t="n">
        <v>45096</v>
      </c>
      <c r="B6116" t="n">
        <v>270.8</v>
      </c>
      <c r="C6116" t="n">
        <v>428.24</v>
      </c>
      <c r="D6116" t="n">
        <v>305.65</v>
      </c>
      <c r="E6116" t="n">
        <v>192.64</v>
      </c>
      <c r="F6116" t="n">
        <v>179.95</v>
      </c>
      <c r="G6116" t="n">
        <v>168.87</v>
      </c>
      <c r="H6116" t="n">
        <v>161.9</v>
      </c>
      <c r="I6116" t="n">
        <v>198.44</v>
      </c>
      <c r="J6116" t="n">
        <v>33.99</v>
      </c>
      <c r="K6116" t="n">
        <v>82.38</v>
      </c>
      <c r="L6116" t="n">
        <v>40224.41</v>
      </c>
      <c r="M6116" t="n">
        <v>226.49</v>
      </c>
      <c r="N6116" t="n">
        <v>1704049.62</v>
      </c>
      <c r="O6116" t="n">
        <v>79.64</v>
      </c>
      <c r="P6116" t="n">
        <v>7.05</v>
      </c>
      <c r="Q6116" t="n">
        <v>104.54</v>
      </c>
      <c r="R6116" t="n">
        <v>296.598</v>
      </c>
      <c r="S6116" t="n">
        <v>310.812</v>
      </c>
      <c r="T6116" t="n">
        <v>451.796</v>
      </c>
    </row>
    <row r="6117">
      <c r="A6117" s="142" t="n">
        <v>45097</v>
      </c>
      <c r="B6117" t="n">
        <v>270.43</v>
      </c>
      <c r="C6117" t="n">
        <v>427.65</v>
      </c>
      <c r="D6117" t="n">
        <v>305.24</v>
      </c>
      <c r="E6117" t="n">
        <v>192.38</v>
      </c>
      <c r="F6117" t="n">
        <v>179.71</v>
      </c>
      <c r="G6117" t="n">
        <v>168.63</v>
      </c>
      <c r="H6117" t="n">
        <v>160.74</v>
      </c>
      <c r="I6117" t="n">
        <v>197.02</v>
      </c>
      <c r="J6117" t="n">
        <v>33.13</v>
      </c>
      <c r="K6117" t="n">
        <v>80.89</v>
      </c>
      <c r="L6117" t="n">
        <v>39346.57</v>
      </c>
      <c r="M6117" t="n">
        <v>218.41</v>
      </c>
      <c r="N6117" t="n">
        <v>1659887.24</v>
      </c>
      <c r="O6117" t="n">
        <v>76.93000000000001</v>
      </c>
      <c r="P6117" t="n">
        <v>6.9</v>
      </c>
      <c r="Q6117" t="n">
        <v>101.34</v>
      </c>
      <c r="R6117" t="n">
        <v>294.886</v>
      </c>
      <c r="S6117" t="n">
        <v>309.676</v>
      </c>
      <c r="T6117" t="n">
        <v>448.511</v>
      </c>
    </row>
    <row r="6118">
      <c r="A6118" s="142" t="n">
        <v>45098</v>
      </c>
      <c r="B6118" t="n">
        <v>261.76</v>
      </c>
      <c r="C6118" t="n">
        <v>413.93</v>
      </c>
      <c r="D6118" t="n">
        <v>295.45</v>
      </c>
      <c r="E6118" t="n">
        <v>186.22</v>
      </c>
      <c r="F6118" t="n">
        <v>173.95</v>
      </c>
      <c r="G6118" t="n">
        <v>162.89</v>
      </c>
      <c r="H6118" t="n">
        <v>157.9</v>
      </c>
      <c r="I6118" t="n">
        <v>193.53</v>
      </c>
      <c r="J6118" t="n">
        <v>32.54</v>
      </c>
      <c r="K6118" t="n">
        <v>80.52</v>
      </c>
      <c r="L6118" t="n">
        <v>38811.76</v>
      </c>
      <c r="M6118" t="n">
        <v>217.12</v>
      </c>
      <c r="N6118" t="n">
        <v>1648032.64</v>
      </c>
      <c r="O6118" t="n">
        <v>76.77</v>
      </c>
      <c r="P6118" t="n">
        <v>6.84</v>
      </c>
      <c r="Q6118" t="n">
        <v>99.5</v>
      </c>
      <c r="R6118" t="n">
        <v>293.486</v>
      </c>
      <c r="S6118" t="n">
        <v>306.801</v>
      </c>
      <c r="T6118" t="n">
        <v>442.497</v>
      </c>
    </row>
    <row r="6119">
      <c r="A6119" s="142" t="n">
        <v>45099</v>
      </c>
      <c r="B6119" t="n">
        <v>257.61</v>
      </c>
      <c r="C6119" t="n">
        <v>407.35</v>
      </c>
      <c r="D6119" t="n">
        <v>290.77</v>
      </c>
      <c r="E6119" t="n">
        <v>183.26</v>
      </c>
      <c r="F6119" t="n">
        <v>171.2</v>
      </c>
      <c r="G6119" t="n">
        <v>161.1</v>
      </c>
      <c r="H6119" t="n">
        <v>156.69</v>
      </c>
      <c r="I6119" t="n">
        <v>192.05</v>
      </c>
      <c r="J6119" t="n">
        <v>32.19</v>
      </c>
      <c r="K6119" t="n">
        <v>80.04000000000001</v>
      </c>
      <c r="L6119" t="n">
        <v>37901.71</v>
      </c>
      <c r="M6119" t="n">
        <v>214.99</v>
      </c>
      <c r="N6119" t="n">
        <v>1640559.75</v>
      </c>
      <c r="O6119" t="n">
        <v>76.13</v>
      </c>
      <c r="P6119" t="n">
        <v>6.77</v>
      </c>
      <c r="Q6119" t="n">
        <v>98.09</v>
      </c>
      <c r="R6119" t="n">
        <v>292.106</v>
      </c>
      <c r="S6119" t="n">
        <v>306.839</v>
      </c>
      <c r="T6119" t="n">
        <v>440.952</v>
      </c>
    </row>
    <row r="6120">
      <c r="A6120" s="142" t="n">
        <v>45100</v>
      </c>
      <c r="B6120" t="n">
        <v>257.61</v>
      </c>
      <c r="C6120" t="n">
        <v>407.35</v>
      </c>
      <c r="D6120" t="n">
        <v>290.77</v>
      </c>
      <c r="E6120" t="n">
        <v>183.26</v>
      </c>
      <c r="F6120" t="n">
        <v>171.2</v>
      </c>
      <c r="G6120" t="n">
        <v>161.1</v>
      </c>
      <c r="H6120" t="n">
        <v>156.69</v>
      </c>
      <c r="I6120" t="n">
        <v>192.05</v>
      </c>
      <c r="J6120" t="n">
        <v>32.19</v>
      </c>
      <c r="K6120" t="n">
        <v>80.31999999999999</v>
      </c>
      <c r="L6120" t="n">
        <v>37926.53</v>
      </c>
      <c r="M6120" t="n">
        <v>216.32</v>
      </c>
      <c r="N6120" t="n">
        <v>1645052.09</v>
      </c>
      <c r="O6120" t="n">
        <v>75.93000000000001</v>
      </c>
      <c r="P6120" t="n">
        <v>6.77</v>
      </c>
      <c r="Q6120" t="n">
        <v>98.09</v>
      </c>
      <c r="R6120" t="n">
        <v>291.229</v>
      </c>
      <c r="S6120" t="n">
        <v>306.07</v>
      </c>
      <c r="T6120" t="n">
        <v>440.016</v>
      </c>
    </row>
    <row r="6121">
      <c r="A6121" s="142" t="n">
        <v>45103</v>
      </c>
      <c r="B6121" t="n">
        <v>253.71</v>
      </c>
      <c r="C6121" t="n">
        <v>401.16</v>
      </c>
      <c r="D6121" t="n">
        <v>286.39</v>
      </c>
      <c r="E6121" t="n">
        <v>180.5</v>
      </c>
      <c r="F6121" t="n">
        <v>168.62</v>
      </c>
      <c r="G6121" t="n">
        <v>157.61</v>
      </c>
      <c r="H6121" t="n">
        <v>152.35</v>
      </c>
      <c r="I6121" t="n">
        <v>186.71</v>
      </c>
      <c r="J6121" t="n">
        <v>32.44</v>
      </c>
      <c r="K6121" t="n">
        <v>80.88</v>
      </c>
      <c r="L6121" t="n">
        <v>38322.87</v>
      </c>
      <c r="M6121" t="n">
        <v>218.31</v>
      </c>
      <c r="N6121" t="n">
        <v>1658069.53</v>
      </c>
      <c r="O6121" t="n">
        <v>76.34999999999999</v>
      </c>
      <c r="P6121" t="n">
        <v>6.82</v>
      </c>
      <c r="Q6121" t="n">
        <v>98.56999999999999</v>
      </c>
      <c r="R6121" t="n">
        <v>290.944</v>
      </c>
      <c r="S6121" t="n">
        <v>304.556</v>
      </c>
      <c r="T6121" t="n">
        <v>437.896</v>
      </c>
    </row>
    <row r="6122">
      <c r="A6122" s="142" t="n">
        <v>45104</v>
      </c>
      <c r="B6122" t="n">
        <v>255.44</v>
      </c>
      <c r="C6122" t="n">
        <v>403.89</v>
      </c>
      <c r="D6122" t="n">
        <v>288.34</v>
      </c>
      <c r="E6122" t="n">
        <v>181.73</v>
      </c>
      <c r="F6122" t="n">
        <v>169.77</v>
      </c>
      <c r="G6122" t="n">
        <v>159.08</v>
      </c>
      <c r="H6122" t="n">
        <v>152.93</v>
      </c>
      <c r="I6122" t="n">
        <v>187.43</v>
      </c>
      <c r="J6122" t="n">
        <v>32.39</v>
      </c>
      <c r="K6122" t="n">
        <v>80.28</v>
      </c>
      <c r="L6122" t="n">
        <v>38252.59</v>
      </c>
      <c r="M6122" t="n">
        <v>214.65</v>
      </c>
      <c r="N6122" t="n">
        <v>1638620.31</v>
      </c>
      <c r="O6122" t="n">
        <v>75.64</v>
      </c>
      <c r="P6122" t="n">
        <v>6.71</v>
      </c>
      <c r="Q6122" t="n">
        <v>98.16</v>
      </c>
      <c r="R6122" t="n">
        <v>291.129</v>
      </c>
      <c r="S6122" t="n">
        <v>306.075</v>
      </c>
      <c r="T6122" t="n">
        <v>438.936</v>
      </c>
    </row>
    <row r="6123">
      <c r="A6123" s="142" t="n">
        <v>45105</v>
      </c>
      <c r="B6123" t="n">
        <v>251.84</v>
      </c>
      <c r="C6123" t="n">
        <v>398.18</v>
      </c>
      <c r="D6123" t="n">
        <v>284.28</v>
      </c>
      <c r="E6123" t="n">
        <v>179.16</v>
      </c>
      <c r="F6123" t="n">
        <v>167.38</v>
      </c>
      <c r="G6123" t="n">
        <v>157.42</v>
      </c>
      <c r="H6123" t="n">
        <v>152.62</v>
      </c>
      <c r="I6123" t="n">
        <v>187.05</v>
      </c>
      <c r="J6123" t="n">
        <v>31.99</v>
      </c>
      <c r="K6123" t="n">
        <v>79.89</v>
      </c>
      <c r="L6123" t="n">
        <v>37848.25</v>
      </c>
      <c r="M6123" t="n">
        <v>213.06</v>
      </c>
      <c r="N6123" t="n">
        <v>1622578.61</v>
      </c>
      <c r="O6123" t="n">
        <v>74.43000000000001</v>
      </c>
      <c r="P6123" t="n">
        <v>6.65</v>
      </c>
      <c r="Q6123" t="n">
        <v>96.84</v>
      </c>
      <c r="R6123" t="n">
        <v>293.066</v>
      </c>
      <c r="S6123" t="n">
        <v>307.72</v>
      </c>
      <c r="T6123" t="n">
        <v>439.669</v>
      </c>
    </row>
    <row r="6124">
      <c r="A6124" s="142" t="n">
        <v>45106</v>
      </c>
      <c r="B6124" t="n">
        <v>249.79</v>
      </c>
      <c r="C6124" t="n">
        <v>394.94</v>
      </c>
      <c r="D6124" t="n">
        <v>281.97</v>
      </c>
      <c r="E6124" t="n">
        <v>177.71</v>
      </c>
      <c r="F6124" t="n">
        <v>166.03</v>
      </c>
      <c r="G6124" t="n">
        <v>155.44</v>
      </c>
      <c r="H6124" t="n">
        <v>151.66</v>
      </c>
      <c r="I6124" t="n">
        <v>185.87</v>
      </c>
      <c r="J6124" t="n">
        <v>31.91</v>
      </c>
      <c r="K6124" t="n">
        <v>80.42</v>
      </c>
      <c r="L6124" t="n">
        <v>37444.93</v>
      </c>
      <c r="M6124" t="n">
        <v>215.72</v>
      </c>
      <c r="N6124" t="n">
        <v>1640824.43</v>
      </c>
      <c r="O6124" t="n">
        <v>75.23999999999999</v>
      </c>
      <c r="P6124" t="n">
        <v>6.76</v>
      </c>
      <c r="Q6124" t="n">
        <v>96.43000000000001</v>
      </c>
      <c r="R6124" t="n">
        <v>293.429</v>
      </c>
      <c r="S6124" t="n">
        <v>308.81</v>
      </c>
      <c r="T6124" t="n">
        <v>438.244</v>
      </c>
    </row>
    <row r="6125">
      <c r="A6125" s="142" t="n">
        <v>45107</v>
      </c>
      <c r="B6125" t="n">
        <v>252.27</v>
      </c>
      <c r="C6125" t="n">
        <v>398.85</v>
      </c>
      <c r="D6125" t="n">
        <v>284.78</v>
      </c>
      <c r="E6125" t="n">
        <v>179.47</v>
      </c>
      <c r="F6125" t="n">
        <v>167.68</v>
      </c>
      <c r="G6125" t="n">
        <v>156.81</v>
      </c>
      <c r="H6125" t="n">
        <v>152.6</v>
      </c>
      <c r="I6125" t="n">
        <v>187.02</v>
      </c>
      <c r="J6125" t="n">
        <v>32.35</v>
      </c>
      <c r="K6125" t="n">
        <v>81.17</v>
      </c>
      <c r="L6125" t="n">
        <v>37626.81</v>
      </c>
      <c r="M6125" t="n">
        <v>219.17</v>
      </c>
      <c r="N6125" t="n">
        <v>1662176.8</v>
      </c>
      <c r="O6125" t="n">
        <v>76.59999999999999</v>
      </c>
      <c r="P6125" t="n">
        <v>6.84</v>
      </c>
      <c r="Q6125" t="n">
        <v>97.75</v>
      </c>
      <c r="R6125" t="n">
        <v>296.845</v>
      </c>
      <c r="S6125" t="n">
        <v>311.392</v>
      </c>
      <c r="T6125" t="n">
        <v>438.719</v>
      </c>
    </row>
    <row r="6126">
      <c r="A6126" s="142" t="n">
        <v>45110</v>
      </c>
      <c r="B6126" t="n">
        <v>254.88</v>
      </c>
      <c r="C6126" t="n">
        <v>402.96</v>
      </c>
      <c r="D6126" t="n">
        <v>287.73</v>
      </c>
      <c r="E6126" t="n">
        <v>181.33</v>
      </c>
      <c r="F6126" t="n">
        <v>169.42</v>
      </c>
      <c r="G6126" t="n">
        <v>158.76</v>
      </c>
      <c r="H6126" t="n">
        <v>154.29</v>
      </c>
      <c r="I6126" t="n">
        <v>189.09</v>
      </c>
      <c r="J6126" t="n">
        <v>32.97</v>
      </c>
      <c r="K6126" t="n">
        <v>81.77</v>
      </c>
      <c r="L6126" t="n">
        <v>37722.7</v>
      </c>
      <c r="M6126" t="n">
        <v>221.03</v>
      </c>
      <c r="N6126" t="n">
        <v>1668896.72</v>
      </c>
      <c r="O6126" t="n">
        <v>76.59999999999999</v>
      </c>
      <c r="P6126" t="n">
        <v>6.88</v>
      </c>
      <c r="Q6126" t="n">
        <v>99.53</v>
      </c>
      <c r="R6126" t="n">
        <v>296.244</v>
      </c>
      <c r="S6126" t="n">
        <v>312.528</v>
      </c>
      <c r="T6126" t="n">
        <v>445.844</v>
      </c>
    </row>
    <row r="6127">
      <c r="A6127" s="142" t="n">
        <v>45111</v>
      </c>
      <c r="B6127" t="n">
        <v>259.2</v>
      </c>
      <c r="C6127" t="n">
        <v>409.78</v>
      </c>
      <c r="D6127" t="n">
        <v>292.61</v>
      </c>
      <c r="E6127" t="n">
        <v>184.41</v>
      </c>
      <c r="F6127" t="n">
        <v>172.3</v>
      </c>
      <c r="G6127" t="n">
        <v>161.39</v>
      </c>
      <c r="H6127" t="n">
        <v>156.3</v>
      </c>
      <c r="I6127" t="n">
        <v>191.55</v>
      </c>
      <c r="J6127" t="n">
        <v>33.35</v>
      </c>
      <c r="K6127" t="n">
        <v>82.5</v>
      </c>
      <c r="L6127" t="n">
        <v>37722.7</v>
      </c>
      <c r="M6127" t="n">
        <v>222.96</v>
      </c>
      <c r="N6127" t="n">
        <v>1692590.97</v>
      </c>
      <c r="O6127" t="n">
        <v>76.59999999999999</v>
      </c>
      <c r="P6127" t="n">
        <v>7.01</v>
      </c>
      <c r="Q6127" t="n">
        <v>99.53</v>
      </c>
      <c r="R6127" t="n">
        <v>296.455</v>
      </c>
      <c r="S6127" t="n">
        <v>312.75</v>
      </c>
      <c r="T6127" t="n">
        <v>447.577</v>
      </c>
    </row>
    <row r="6128">
      <c r="A6128" s="142" t="n">
        <v>45112</v>
      </c>
      <c r="B6128" t="n">
        <v>262.09</v>
      </c>
      <c r="C6128" t="n">
        <v>414.34</v>
      </c>
      <c r="D6128" t="n">
        <v>295.88</v>
      </c>
      <c r="E6128" t="n">
        <v>186.47</v>
      </c>
      <c r="F6128" t="n">
        <v>174.23</v>
      </c>
      <c r="G6128" t="n">
        <v>163.13</v>
      </c>
      <c r="H6128" t="n">
        <v>157.55</v>
      </c>
      <c r="I6128" t="n">
        <v>193.08</v>
      </c>
      <c r="J6128" t="n">
        <v>33.13</v>
      </c>
      <c r="K6128" t="n">
        <v>81.81999999999999</v>
      </c>
      <c r="L6128" t="n">
        <v>38088.1</v>
      </c>
      <c r="M6128" t="n">
        <v>218.81</v>
      </c>
      <c r="N6128" t="n">
        <v>1664612.2</v>
      </c>
      <c r="O6128" t="n">
        <v>76.18000000000001</v>
      </c>
      <c r="P6128" t="n">
        <v>6.87</v>
      </c>
      <c r="Q6128" t="n">
        <v>100.05</v>
      </c>
      <c r="R6128" t="n">
        <v>294.394</v>
      </c>
      <c r="S6128" t="n">
        <v>312.327</v>
      </c>
      <c r="T6128" t="n">
        <v>445.836</v>
      </c>
    </row>
    <row r="6129">
      <c r="A6129" s="142" t="n">
        <v>45113</v>
      </c>
      <c r="B6129" t="n">
        <v>257.85</v>
      </c>
      <c r="C6129" t="n">
        <v>407.63</v>
      </c>
      <c r="D6129" t="n">
        <v>291.1</v>
      </c>
      <c r="E6129" t="n">
        <v>183.45</v>
      </c>
      <c r="F6129" t="n">
        <v>171.41</v>
      </c>
      <c r="G6129" t="n">
        <v>160.08</v>
      </c>
      <c r="H6129" t="n">
        <v>155.78</v>
      </c>
      <c r="I6129" t="n">
        <v>190.9</v>
      </c>
      <c r="J6129" t="n">
        <v>32.25</v>
      </c>
      <c r="K6129" t="n">
        <v>80.03</v>
      </c>
      <c r="L6129" t="n">
        <v>37585.63</v>
      </c>
      <c r="M6129" t="n">
        <v>212.44</v>
      </c>
      <c r="N6129" t="n">
        <v>1619194.44</v>
      </c>
      <c r="O6129" t="n">
        <v>74.39</v>
      </c>
      <c r="P6129" t="n">
        <v>6.69</v>
      </c>
      <c r="Q6129" t="n">
        <v>97</v>
      </c>
      <c r="R6129" t="n">
        <v>287.516</v>
      </c>
      <c r="S6129" t="n">
        <v>308.61</v>
      </c>
      <c r="T6129" t="n">
        <v>439.403</v>
      </c>
    </row>
    <row r="6130">
      <c r="A6130" s="142" t="n">
        <v>45114</v>
      </c>
      <c r="B6130" t="n">
        <v>251.03</v>
      </c>
      <c r="C6130" t="n">
        <v>396.85</v>
      </c>
      <c r="D6130" t="n">
        <v>283.41</v>
      </c>
      <c r="E6130" t="n">
        <v>178.6</v>
      </c>
      <c r="F6130" t="n">
        <v>166.88</v>
      </c>
      <c r="G6130" t="n">
        <v>155.75</v>
      </c>
      <c r="H6130" t="n">
        <v>151.34</v>
      </c>
      <c r="I6130" t="n">
        <v>185.47</v>
      </c>
      <c r="J6130" t="n">
        <v>32.1</v>
      </c>
      <c r="K6130" t="n">
        <v>80.61</v>
      </c>
      <c r="L6130" t="n">
        <v>37954.67</v>
      </c>
      <c r="M6130" t="n">
        <v>213.17</v>
      </c>
      <c r="N6130" t="n">
        <v>1629760.21</v>
      </c>
      <c r="O6130" t="n">
        <v>75.06999999999999</v>
      </c>
      <c r="P6130" t="n">
        <v>6.71</v>
      </c>
      <c r="Q6130" t="n">
        <v>96.8</v>
      </c>
      <c r="R6130" t="n">
        <v>287.652</v>
      </c>
      <c r="S6130" t="n">
        <v>306.161</v>
      </c>
      <c r="T6130" t="n">
        <v>434.362</v>
      </c>
    </row>
    <row r="6131">
      <c r="A6131" s="142" t="n">
        <v>45117</v>
      </c>
      <c r="B6131" t="n">
        <v>251.27</v>
      </c>
      <c r="C6131" t="n">
        <v>397.2</v>
      </c>
      <c r="D6131" t="n">
        <v>283.68</v>
      </c>
      <c r="E6131" t="n">
        <v>178.77</v>
      </c>
      <c r="F6131" t="n">
        <v>167.05</v>
      </c>
      <c r="G6131" t="n">
        <v>157.08</v>
      </c>
      <c r="H6131" t="n">
        <v>152.18</v>
      </c>
      <c r="I6131" t="n">
        <v>186.49</v>
      </c>
      <c r="J6131" t="n">
        <v>32.12</v>
      </c>
      <c r="K6131" t="n">
        <v>81.53</v>
      </c>
      <c r="L6131" t="n">
        <v>38052.65</v>
      </c>
      <c r="M6131" t="n">
        <v>216.94</v>
      </c>
      <c r="N6131" t="n">
        <v>1658676.27</v>
      </c>
      <c r="O6131" t="n">
        <v>76.81999999999999</v>
      </c>
      <c r="P6131" t="n">
        <v>6.8</v>
      </c>
      <c r="Q6131" t="n">
        <v>96.63</v>
      </c>
      <c r="R6131" t="n">
        <v>288.137</v>
      </c>
      <c r="S6131" t="n">
        <v>306.094</v>
      </c>
      <c r="T6131" t="n">
        <v>433.897</v>
      </c>
    </row>
    <row r="6132">
      <c r="A6132" s="142" t="n">
        <v>45118</v>
      </c>
      <c r="B6132" t="n">
        <v>255.81</v>
      </c>
      <c r="C6132" t="n">
        <v>404.38</v>
      </c>
      <c r="D6132" t="n">
        <v>288.82</v>
      </c>
      <c r="E6132" t="n">
        <v>182.01</v>
      </c>
      <c r="F6132" t="n">
        <v>170.08</v>
      </c>
      <c r="G6132" t="n">
        <v>160.32</v>
      </c>
      <c r="H6132" t="n">
        <v>154.09</v>
      </c>
      <c r="I6132" t="n">
        <v>188.82</v>
      </c>
      <c r="J6132" t="n">
        <v>33.02</v>
      </c>
      <c r="K6132" t="n">
        <v>81.84999999999999</v>
      </c>
      <c r="L6132" t="n">
        <v>38127.66</v>
      </c>
      <c r="M6132" t="n">
        <v>218.34</v>
      </c>
      <c r="N6132" t="n">
        <v>1668563.15</v>
      </c>
      <c r="O6132" t="n">
        <v>77.17</v>
      </c>
      <c r="P6132" t="n">
        <v>6.89</v>
      </c>
      <c r="Q6132" t="n">
        <v>99.36</v>
      </c>
      <c r="R6132" t="n">
        <v>290.18</v>
      </c>
      <c r="S6132" t="n">
        <v>308.2</v>
      </c>
      <c r="T6132" t="n">
        <v>439.151</v>
      </c>
    </row>
    <row r="6133">
      <c r="A6133" s="142" t="n">
        <v>45119</v>
      </c>
      <c r="B6133" t="n">
        <v>257.72</v>
      </c>
      <c r="C6133" t="n">
        <v>407.39</v>
      </c>
      <c r="D6133" t="n">
        <v>290.98</v>
      </c>
      <c r="E6133" t="n">
        <v>183.37</v>
      </c>
      <c r="F6133" t="n">
        <v>171.35</v>
      </c>
      <c r="G6133" t="n">
        <v>161.73</v>
      </c>
      <c r="H6133" t="n">
        <v>155.34</v>
      </c>
      <c r="I6133" t="n">
        <v>190.35</v>
      </c>
      <c r="J6133" t="n">
        <v>33.44</v>
      </c>
      <c r="K6133" t="n">
        <v>83.79000000000001</v>
      </c>
      <c r="L6133" t="n">
        <v>39059.51</v>
      </c>
      <c r="M6133" t="n">
        <v>227.26</v>
      </c>
      <c r="N6133" t="n">
        <v>1717241.73</v>
      </c>
      <c r="O6133" t="n">
        <v>80.77</v>
      </c>
      <c r="P6133" t="n">
        <v>7.05</v>
      </c>
      <c r="Q6133" t="n">
        <v>100.96</v>
      </c>
      <c r="R6133" t="n">
        <v>294.441</v>
      </c>
      <c r="S6133" t="n">
        <v>308.077</v>
      </c>
      <c r="T6133" t="n">
        <v>438.694</v>
      </c>
    </row>
    <row r="6134">
      <c r="A6134" s="142" t="n">
        <v>45120</v>
      </c>
      <c r="B6134" t="n">
        <v>266.85</v>
      </c>
      <c r="C6134" t="n">
        <v>421.81</v>
      </c>
      <c r="D6134" t="n">
        <v>301.29</v>
      </c>
      <c r="E6134" t="n">
        <v>189.86</v>
      </c>
      <c r="F6134" t="n">
        <v>177.42</v>
      </c>
      <c r="G6134" t="n">
        <v>169.45</v>
      </c>
      <c r="H6134" t="n">
        <v>158.82</v>
      </c>
      <c r="I6134" t="n">
        <v>194.61</v>
      </c>
      <c r="J6134" t="n">
        <v>33.99</v>
      </c>
      <c r="K6134" t="n">
        <v>84.36</v>
      </c>
      <c r="L6134" t="n">
        <v>39599.2</v>
      </c>
      <c r="M6134" t="n">
        <v>228.69</v>
      </c>
      <c r="N6134" t="n">
        <v>1724528.38</v>
      </c>
      <c r="O6134" t="n">
        <v>81.51000000000001</v>
      </c>
      <c r="P6134" t="n">
        <v>7.11</v>
      </c>
      <c r="Q6134" t="n">
        <v>103.29</v>
      </c>
      <c r="R6134" t="n">
        <v>296.362</v>
      </c>
      <c r="S6134" t="n">
        <v>309.545</v>
      </c>
      <c r="T6134" t="n">
        <v>442.383</v>
      </c>
    </row>
    <row r="6135">
      <c r="A6135" s="142" t="n">
        <v>45121</v>
      </c>
      <c r="B6135" t="n">
        <v>270.71</v>
      </c>
      <c r="C6135" t="n">
        <v>427.89</v>
      </c>
      <c r="D6135" t="n">
        <v>305.64</v>
      </c>
      <c r="E6135" t="n">
        <v>192.61</v>
      </c>
      <c r="F6135" t="n">
        <v>179.99</v>
      </c>
      <c r="G6135" t="n">
        <v>173.03</v>
      </c>
      <c r="H6135" t="n">
        <v>161.13</v>
      </c>
      <c r="I6135" t="n">
        <v>197.44</v>
      </c>
      <c r="J6135" t="n">
        <v>34.04</v>
      </c>
      <c r="K6135" t="n">
        <v>84.36</v>
      </c>
      <c r="L6135" t="n">
        <v>39599.2</v>
      </c>
      <c r="M6135" t="n">
        <v>228.69</v>
      </c>
      <c r="N6135" t="n">
        <v>1724528.38</v>
      </c>
      <c r="O6135" t="n">
        <v>81.51000000000001</v>
      </c>
      <c r="P6135" t="n">
        <v>7.03</v>
      </c>
      <c r="Q6135" t="n">
        <v>103.29</v>
      </c>
      <c r="R6135" t="n">
        <v>296.084</v>
      </c>
      <c r="S6135" t="n">
        <v>308.325</v>
      </c>
      <c r="T6135" t="n">
        <v>443.968</v>
      </c>
    </row>
    <row r="6136">
      <c r="A6136" s="142" t="n">
        <v>45124</v>
      </c>
      <c r="B6136" t="n">
        <v>269.68</v>
      </c>
      <c r="C6136" t="n">
        <v>426.25</v>
      </c>
      <c r="D6136" t="n">
        <v>304.5</v>
      </c>
      <c r="E6136" t="n">
        <v>191.88</v>
      </c>
      <c r="F6136" t="n">
        <v>179.32</v>
      </c>
      <c r="G6136" t="n">
        <v>173.12</v>
      </c>
      <c r="H6136" t="n">
        <v>158.85</v>
      </c>
      <c r="I6136" t="n">
        <v>194.65</v>
      </c>
      <c r="J6136" t="n">
        <v>33.66</v>
      </c>
      <c r="K6136" t="n">
        <v>83.43000000000001</v>
      </c>
      <c r="L6136" t="n">
        <v>39540.18</v>
      </c>
      <c r="M6136" t="n">
        <v>227.08</v>
      </c>
      <c r="N6136" t="n">
        <v>1714583.31</v>
      </c>
      <c r="O6136" t="n">
        <v>81.3</v>
      </c>
      <c r="P6136" t="n">
        <v>7.02</v>
      </c>
      <c r="Q6136" t="n">
        <v>102.29</v>
      </c>
      <c r="R6136" t="n">
        <v>294.223</v>
      </c>
      <c r="S6136" t="n">
        <v>308.948</v>
      </c>
      <c r="T6136" t="n">
        <v>444.095</v>
      </c>
    </row>
    <row r="6137">
      <c r="A6137" s="142" t="n">
        <v>45125</v>
      </c>
      <c r="B6137" t="n">
        <v>268.6</v>
      </c>
      <c r="C6137" t="n">
        <v>424.53</v>
      </c>
      <c r="D6137" t="n">
        <v>303.28</v>
      </c>
      <c r="E6137" t="n">
        <v>191.11</v>
      </c>
      <c r="F6137" t="n">
        <v>178.6</v>
      </c>
      <c r="G6137" t="n">
        <v>172.27</v>
      </c>
      <c r="H6137" t="n">
        <v>157.94</v>
      </c>
      <c r="I6137" t="n">
        <v>193.53</v>
      </c>
      <c r="J6137" t="n">
        <v>34.14</v>
      </c>
      <c r="K6137" t="n">
        <v>84.58</v>
      </c>
      <c r="L6137" t="n">
        <v>40086.13</v>
      </c>
      <c r="M6137" t="n">
        <v>232.12</v>
      </c>
      <c r="N6137" t="n">
        <v>1746988.27</v>
      </c>
      <c r="O6137" t="n">
        <v>82.67</v>
      </c>
      <c r="P6137" t="n">
        <v>7.12</v>
      </c>
      <c r="Q6137" t="n">
        <v>103.84</v>
      </c>
      <c r="R6137" t="n">
        <v>295.997</v>
      </c>
      <c r="S6137" t="n">
        <v>310.534</v>
      </c>
      <c r="T6137" t="n">
        <v>441.516</v>
      </c>
    </row>
    <row r="6138">
      <c r="A6138" s="142" t="n">
        <v>45126</v>
      </c>
      <c r="B6138" t="n">
        <v>273.52</v>
      </c>
      <c r="C6138" t="n">
        <v>432.3</v>
      </c>
      <c r="D6138" t="n">
        <v>308.84</v>
      </c>
      <c r="E6138" t="n">
        <v>194.61</v>
      </c>
      <c r="F6138" t="n">
        <v>181.88</v>
      </c>
      <c r="G6138" t="n">
        <v>175.49</v>
      </c>
      <c r="H6138" t="n">
        <v>159.09</v>
      </c>
      <c r="I6138" t="n">
        <v>194.93</v>
      </c>
      <c r="J6138" t="n">
        <v>34.21</v>
      </c>
      <c r="K6138" t="n">
        <v>84.69</v>
      </c>
      <c r="L6138" t="n">
        <v>39992.59</v>
      </c>
      <c r="M6138" t="n">
        <v>233.43</v>
      </c>
      <c r="N6138" t="n">
        <v>1743559.41</v>
      </c>
      <c r="O6138" t="n">
        <v>82.16</v>
      </c>
      <c r="P6138" t="n">
        <v>7.12</v>
      </c>
      <c r="Q6138" t="n">
        <v>103.87</v>
      </c>
      <c r="R6138" t="n">
        <v>296.57</v>
      </c>
      <c r="S6138" t="n">
        <v>312.219</v>
      </c>
      <c r="T6138" t="n">
        <v>442.242</v>
      </c>
    </row>
    <row r="6139">
      <c r="A6139" s="142" t="n">
        <v>45127</v>
      </c>
      <c r="B6139" t="n">
        <v>273.87</v>
      </c>
      <c r="C6139" t="n">
        <v>432.85</v>
      </c>
      <c r="D6139" t="n">
        <v>309.24</v>
      </c>
      <c r="E6139" t="n">
        <v>194.87</v>
      </c>
      <c r="F6139" t="n">
        <v>182.12</v>
      </c>
      <c r="G6139" t="n">
        <v>175.02</v>
      </c>
      <c r="H6139" t="n">
        <v>158.95</v>
      </c>
      <c r="I6139" t="n">
        <v>194.77</v>
      </c>
      <c r="J6139" t="n">
        <v>34.1</v>
      </c>
      <c r="K6139" t="n">
        <v>83.75</v>
      </c>
      <c r="L6139" t="n">
        <v>39404.34</v>
      </c>
      <c r="M6139" t="n">
        <v>226.77</v>
      </c>
      <c r="N6139" t="n">
        <v>1710043.82</v>
      </c>
      <c r="O6139" t="n">
        <v>79.70999999999999</v>
      </c>
      <c r="P6139" t="n">
        <v>7.01</v>
      </c>
      <c r="Q6139" t="n">
        <v>103.09</v>
      </c>
      <c r="R6139" t="n">
        <v>297.946</v>
      </c>
      <c r="S6139" t="n">
        <v>311.722</v>
      </c>
      <c r="T6139" t="n">
        <v>443.35</v>
      </c>
    </row>
    <row r="6140">
      <c r="A6140" s="142" t="n">
        <v>45128</v>
      </c>
      <c r="B6140" t="n">
        <v>268.4</v>
      </c>
      <c r="C6140" t="n">
        <v>424.21</v>
      </c>
      <c r="D6140" t="n">
        <v>303.07</v>
      </c>
      <c r="E6140" t="n">
        <v>190.98</v>
      </c>
      <c r="F6140" t="n">
        <v>178.49</v>
      </c>
      <c r="G6140" t="n">
        <v>170.86</v>
      </c>
      <c r="H6140" t="n">
        <v>157.52</v>
      </c>
      <c r="I6140" t="n">
        <v>193.01</v>
      </c>
      <c r="J6140" t="n">
        <v>33.49</v>
      </c>
      <c r="K6140" t="n">
        <v>83.56999999999999</v>
      </c>
      <c r="L6140" t="n">
        <v>39481.51</v>
      </c>
      <c r="M6140" t="n">
        <v>226.18</v>
      </c>
      <c r="N6140" t="n">
        <v>1701860.46</v>
      </c>
      <c r="O6140" t="n">
        <v>79.58</v>
      </c>
      <c r="P6140" t="n">
        <v>6.97</v>
      </c>
      <c r="Q6140" t="n">
        <v>101.2</v>
      </c>
      <c r="R6140" t="n">
        <v>298.959</v>
      </c>
      <c r="S6140" t="n">
        <v>312.474</v>
      </c>
      <c r="T6140" t="n">
        <v>443.223</v>
      </c>
    </row>
    <row r="6141">
      <c r="A6141" s="142" t="n">
        <v>45131</v>
      </c>
      <c r="B6141" t="n">
        <v>267.33</v>
      </c>
      <c r="C6141" t="n">
        <v>422.48</v>
      </c>
      <c r="D6141" t="n">
        <v>301.87</v>
      </c>
      <c r="E6141" t="n">
        <v>190.22</v>
      </c>
      <c r="F6141" t="n">
        <v>177.79</v>
      </c>
      <c r="G6141" t="n">
        <v>169.66</v>
      </c>
      <c r="H6141" t="n">
        <v>155.92</v>
      </c>
      <c r="I6141" t="n">
        <v>191.05</v>
      </c>
      <c r="J6141" t="n">
        <v>33.43</v>
      </c>
      <c r="K6141" t="n">
        <v>83.54000000000001</v>
      </c>
      <c r="L6141" t="n">
        <v>39222.08</v>
      </c>
      <c r="M6141" t="n">
        <v>224.96</v>
      </c>
      <c r="N6141" t="n">
        <v>1705800.57</v>
      </c>
      <c r="O6141" t="n">
        <v>79.11</v>
      </c>
      <c r="P6141" t="n">
        <v>6.98</v>
      </c>
      <c r="Q6141" t="n">
        <v>101.23</v>
      </c>
      <c r="R6141" t="n">
        <v>299.187</v>
      </c>
      <c r="S6141" t="n">
        <v>314.203</v>
      </c>
      <c r="T6141" t="n">
        <v>444.087</v>
      </c>
    </row>
    <row r="6142">
      <c r="A6142" s="142" t="n">
        <v>45132</v>
      </c>
      <c r="B6142" t="n">
        <v>267.13</v>
      </c>
      <c r="C6142" t="n">
        <v>422.15</v>
      </c>
      <c r="D6142" t="n">
        <v>301.65</v>
      </c>
      <c r="E6142" t="n">
        <v>190.08</v>
      </c>
      <c r="F6142" t="n">
        <v>177.66</v>
      </c>
      <c r="G6142" t="n">
        <v>169.03</v>
      </c>
      <c r="H6142" t="n">
        <v>155.37</v>
      </c>
      <c r="I6142" t="n">
        <v>190.37</v>
      </c>
      <c r="J6142" t="n">
        <v>33.7</v>
      </c>
      <c r="K6142" t="n">
        <v>85.02</v>
      </c>
      <c r="L6142" t="n">
        <v>39459.03</v>
      </c>
      <c r="M6142" t="n">
        <v>228.25</v>
      </c>
      <c r="N6142" t="n">
        <v>1733330.45</v>
      </c>
      <c r="O6142" t="n">
        <v>79.97</v>
      </c>
      <c r="P6142" t="n">
        <v>7.05</v>
      </c>
      <c r="Q6142" t="n">
        <v>101.99</v>
      </c>
      <c r="R6142" t="n">
        <v>300.571</v>
      </c>
      <c r="S6142" t="n">
        <v>316.576</v>
      </c>
      <c r="T6142" t="n">
        <v>453.797</v>
      </c>
    </row>
    <row r="6143">
      <c r="A6143" s="142" t="n">
        <v>45133</v>
      </c>
      <c r="B6143" t="n">
        <v>270.71</v>
      </c>
      <c r="C6143" t="n">
        <v>427.81</v>
      </c>
      <c r="D6143" t="n">
        <v>305.7</v>
      </c>
      <c r="E6143" t="n">
        <v>192.63</v>
      </c>
      <c r="F6143" t="n">
        <v>180.04</v>
      </c>
      <c r="G6143" t="n">
        <v>170.74</v>
      </c>
      <c r="H6143" t="n">
        <v>160.04</v>
      </c>
      <c r="I6143" t="n">
        <v>196.09</v>
      </c>
      <c r="J6143" t="n">
        <v>33.68</v>
      </c>
      <c r="K6143" t="n">
        <v>84.8</v>
      </c>
      <c r="L6143" t="n">
        <v>39358.76</v>
      </c>
      <c r="M6143" t="n">
        <v>225.92</v>
      </c>
      <c r="N6143" t="n">
        <v>1718378.03</v>
      </c>
      <c r="O6143" t="n">
        <v>79.27</v>
      </c>
      <c r="P6143" t="n">
        <v>6.99</v>
      </c>
      <c r="Q6143" t="n">
        <v>102.32</v>
      </c>
      <c r="R6143" t="n">
        <v>298.897</v>
      </c>
      <c r="S6143" t="n">
        <v>315.949</v>
      </c>
      <c r="T6143" t="n">
        <v>452.882</v>
      </c>
    </row>
    <row r="6144">
      <c r="A6144" s="142" t="n">
        <v>45134</v>
      </c>
      <c r="B6144" t="n">
        <v>269.05</v>
      </c>
      <c r="C6144" t="n">
        <v>425.18</v>
      </c>
      <c r="D6144" t="n">
        <v>303.83</v>
      </c>
      <c r="E6144" t="n">
        <v>191.45</v>
      </c>
      <c r="F6144" t="n">
        <v>178.94</v>
      </c>
      <c r="G6144" t="n">
        <v>170.01</v>
      </c>
      <c r="H6144" t="n">
        <v>159.05</v>
      </c>
      <c r="I6144" t="n">
        <v>194.88</v>
      </c>
      <c r="J6144" t="n">
        <v>33.12</v>
      </c>
      <c r="K6144" t="n">
        <v>83.45</v>
      </c>
      <c r="L6144" t="n">
        <v>38630.32</v>
      </c>
      <c r="M6144" t="n">
        <v>219.64</v>
      </c>
      <c r="N6144" t="n">
        <v>1682581.25</v>
      </c>
      <c r="O6144" t="n">
        <v>76.73999999999999</v>
      </c>
      <c r="P6144" t="n">
        <v>6.88</v>
      </c>
      <c r="Q6144" t="n">
        <v>100.79</v>
      </c>
      <c r="R6144" t="n">
        <v>302.987</v>
      </c>
      <c r="S6144" t="n">
        <v>317.198</v>
      </c>
      <c r="T6144" t="n">
        <v>457.323</v>
      </c>
    </row>
    <row r="6145">
      <c r="A6145" s="142" t="n">
        <v>45135</v>
      </c>
      <c r="B6145" t="n">
        <v>260.69</v>
      </c>
      <c r="C6145" t="n">
        <v>411.95</v>
      </c>
      <c r="D6145" t="n">
        <v>294.39</v>
      </c>
      <c r="E6145" t="n">
        <v>185.5</v>
      </c>
      <c r="F6145" t="n">
        <v>173.39</v>
      </c>
      <c r="G6145" t="n">
        <v>163.64</v>
      </c>
      <c r="H6145" t="n">
        <v>155.9</v>
      </c>
      <c r="I6145" t="n">
        <v>191.01</v>
      </c>
      <c r="J6145" t="n">
        <v>33</v>
      </c>
      <c r="K6145" t="n">
        <v>83.73</v>
      </c>
      <c r="L6145" t="n">
        <v>38792.19</v>
      </c>
      <c r="M6145" t="n">
        <v>220.34</v>
      </c>
      <c r="N6145" t="n">
        <v>1693256.57</v>
      </c>
      <c r="O6145" t="n">
        <v>77.36</v>
      </c>
      <c r="P6145" t="n">
        <v>6.88</v>
      </c>
      <c r="Q6145" t="n">
        <v>100.41</v>
      </c>
      <c r="R6145" t="n">
        <v>302.404</v>
      </c>
      <c r="S6145" t="n">
        <v>318.392</v>
      </c>
      <c r="T6145" t="n">
        <v>459.073</v>
      </c>
    </row>
    <row r="6146">
      <c r="A6146" s="142" t="n">
        <v>45138</v>
      </c>
      <c r="B6146" t="n">
        <v>258.6</v>
      </c>
      <c r="C6146" t="n">
        <v>408.63</v>
      </c>
      <c r="D6146" t="n">
        <v>292.04</v>
      </c>
      <c r="E6146" t="n">
        <v>184.02</v>
      </c>
      <c r="F6146" t="n">
        <v>172.01</v>
      </c>
      <c r="G6146" t="n">
        <v>162.98</v>
      </c>
      <c r="H6146" t="n">
        <v>155.51</v>
      </c>
      <c r="I6146" t="n">
        <v>190.52</v>
      </c>
      <c r="J6146" t="n">
        <v>33.61</v>
      </c>
      <c r="K6146" t="n">
        <v>85.27</v>
      </c>
      <c r="L6146" t="n">
        <v>39367.36</v>
      </c>
      <c r="M6146" t="n">
        <v>225.06</v>
      </c>
      <c r="N6146" t="n">
        <v>1732666.18</v>
      </c>
      <c r="O6146" t="n">
        <v>79.05</v>
      </c>
      <c r="P6146" t="n">
        <v>7.01</v>
      </c>
      <c r="Q6146" t="n">
        <v>101.54</v>
      </c>
      <c r="R6146" t="n">
        <v>302.742</v>
      </c>
      <c r="S6146" t="n">
        <v>319.41</v>
      </c>
      <c r="T6146" t="n">
        <v>461.148</v>
      </c>
    </row>
    <row r="6147">
      <c r="A6147" s="142" t="n">
        <v>45139</v>
      </c>
      <c r="B6147" t="n">
        <v>263.71</v>
      </c>
      <c r="C6147" t="n">
        <v>416.7</v>
      </c>
      <c r="D6147" t="n">
        <v>297.82</v>
      </c>
      <c r="E6147" t="n">
        <v>187.65</v>
      </c>
      <c r="F6147" t="n">
        <v>175.41</v>
      </c>
      <c r="G6147" t="n">
        <v>166.05</v>
      </c>
      <c r="H6147" t="n">
        <v>158.55</v>
      </c>
      <c r="I6147" t="n">
        <v>194.25</v>
      </c>
      <c r="J6147" t="n">
        <v>33.09</v>
      </c>
      <c r="K6147" t="n">
        <v>83.59</v>
      </c>
      <c r="L6147" t="n">
        <v>38534.56</v>
      </c>
      <c r="M6147" t="n">
        <v>217.54</v>
      </c>
      <c r="N6147" t="n">
        <v>1680928.15</v>
      </c>
      <c r="O6147" t="n">
        <v>76.22</v>
      </c>
      <c r="P6147" t="n">
        <v>6.83</v>
      </c>
      <c r="Q6147" t="n">
        <v>99.93000000000001</v>
      </c>
      <c r="R6147" t="n">
        <v>300.071</v>
      </c>
      <c r="S6147" t="n">
        <v>319.168</v>
      </c>
      <c r="T6147" t="n">
        <v>461.447</v>
      </c>
    </row>
    <row r="6148">
      <c r="A6148" s="142" t="n">
        <v>45140</v>
      </c>
      <c r="B6148" t="n">
        <v>256.32</v>
      </c>
      <c r="C6148" t="n">
        <v>405.02</v>
      </c>
      <c r="D6148" t="n">
        <v>289.48</v>
      </c>
      <c r="E6148" t="n">
        <v>182.4</v>
      </c>
      <c r="F6148" t="n">
        <v>170.5</v>
      </c>
      <c r="G6148" t="n">
        <v>160.73</v>
      </c>
      <c r="H6148" t="n">
        <v>155.77</v>
      </c>
      <c r="I6148" t="n">
        <v>190.85</v>
      </c>
      <c r="J6148" t="n">
        <v>32.49</v>
      </c>
      <c r="K6148" t="n">
        <v>81.56</v>
      </c>
      <c r="L6148" t="n">
        <v>38299.91</v>
      </c>
      <c r="M6148" t="n">
        <v>213.11</v>
      </c>
      <c r="N6148" t="n">
        <v>1638722.35</v>
      </c>
      <c r="O6148" t="n">
        <v>74.14</v>
      </c>
      <c r="P6148" t="n">
        <v>6.69</v>
      </c>
      <c r="Q6148" t="n">
        <v>97.78</v>
      </c>
      <c r="R6148" t="n">
        <v>296.07</v>
      </c>
      <c r="S6148" t="n">
        <v>315.434</v>
      </c>
      <c r="T6148" t="n">
        <v>453.458</v>
      </c>
    </row>
    <row r="6149">
      <c r="A6149" s="142" t="n">
        <v>45141</v>
      </c>
      <c r="B6149" t="n">
        <v>249.5</v>
      </c>
      <c r="C6149" t="n">
        <v>394.24</v>
      </c>
      <c r="D6149" t="n">
        <v>281.78</v>
      </c>
      <c r="E6149" t="n">
        <v>177.54</v>
      </c>
      <c r="F6149" t="n">
        <v>165.97</v>
      </c>
      <c r="G6149" t="n">
        <v>155.72</v>
      </c>
      <c r="H6149" t="n">
        <v>151.83</v>
      </c>
      <c r="I6149" t="n">
        <v>186.01</v>
      </c>
      <c r="J6149" t="n">
        <v>31.81</v>
      </c>
      <c r="K6149" t="n">
        <v>81.42</v>
      </c>
      <c r="L6149" t="n">
        <v>38237.14</v>
      </c>
      <c r="M6149" t="n">
        <v>211.21</v>
      </c>
      <c r="N6149" t="n">
        <v>1639632.34</v>
      </c>
      <c r="O6149" t="n">
        <v>73.95</v>
      </c>
      <c r="P6149" t="n">
        <v>6.67</v>
      </c>
      <c r="Q6149" t="n">
        <v>95.94</v>
      </c>
      <c r="R6149" t="n">
        <v>294.225</v>
      </c>
      <c r="S6149" t="n">
        <v>314.187</v>
      </c>
      <c r="T6149" t="n">
        <v>451.381</v>
      </c>
    </row>
    <row r="6150">
      <c r="A6150" s="142" t="n">
        <v>45142</v>
      </c>
      <c r="B6150" t="n">
        <v>248.04</v>
      </c>
      <c r="C6150" t="n">
        <v>391.93</v>
      </c>
      <c r="D6150" t="n">
        <v>280.14</v>
      </c>
      <c r="E6150" t="n">
        <v>176.51</v>
      </c>
      <c r="F6150" t="n">
        <v>165</v>
      </c>
      <c r="G6150" t="n">
        <v>154.88</v>
      </c>
      <c r="H6150" t="n">
        <v>151.68</v>
      </c>
      <c r="I6150" t="n">
        <v>185.83</v>
      </c>
      <c r="J6150" t="n">
        <v>31.91</v>
      </c>
      <c r="K6150" t="n">
        <v>81.15000000000001</v>
      </c>
      <c r="L6150" t="n">
        <v>38404.4</v>
      </c>
      <c r="M6150" t="n">
        <v>211.02</v>
      </c>
      <c r="N6150" t="n">
        <v>1642134.56</v>
      </c>
      <c r="O6150" t="n">
        <v>74.84</v>
      </c>
      <c r="P6150" t="n">
        <v>6.64</v>
      </c>
      <c r="Q6150" t="n">
        <v>95.92</v>
      </c>
      <c r="R6150" t="n">
        <v>294.993</v>
      </c>
      <c r="S6150" t="n">
        <v>311.365</v>
      </c>
      <c r="T6150" t="n">
        <v>448.722</v>
      </c>
    </row>
    <row r="6151">
      <c r="A6151" s="142" t="n">
        <v>45145</v>
      </c>
      <c r="B6151" t="n">
        <v>248.51</v>
      </c>
      <c r="C6151" t="n">
        <v>392.64</v>
      </c>
      <c r="D6151" t="n">
        <v>280.67</v>
      </c>
      <c r="E6151" t="n">
        <v>176.84</v>
      </c>
      <c r="F6151" t="n">
        <v>165.32</v>
      </c>
      <c r="G6151" t="n">
        <v>156.47</v>
      </c>
      <c r="H6151" t="n">
        <v>151.46</v>
      </c>
      <c r="I6151" t="n">
        <v>185.55</v>
      </c>
      <c r="J6151" t="n">
        <v>31.8</v>
      </c>
      <c r="K6151" t="n">
        <v>80.98999999999999</v>
      </c>
      <c r="L6151" t="n">
        <v>38009.27</v>
      </c>
      <c r="M6151" t="n">
        <v>210.54</v>
      </c>
      <c r="N6151" t="n">
        <v>1641950.38</v>
      </c>
      <c r="O6151" t="n">
        <v>74.84</v>
      </c>
      <c r="P6151" t="n">
        <v>6.64</v>
      </c>
      <c r="Q6151" t="n">
        <v>95.61</v>
      </c>
      <c r="R6151" t="n">
        <v>295.312</v>
      </c>
      <c r="S6151" t="n">
        <v>313.479</v>
      </c>
      <c r="T6151" t="n">
        <v>448.805</v>
      </c>
    </row>
    <row r="6152">
      <c r="A6152" s="142" t="n">
        <v>45146</v>
      </c>
      <c r="B6152" t="n">
        <v>247.27</v>
      </c>
      <c r="C6152" t="n">
        <v>390.67</v>
      </c>
      <c r="D6152" t="n">
        <v>279.28</v>
      </c>
      <c r="E6152" t="n">
        <v>175.96</v>
      </c>
      <c r="F6152" t="n">
        <v>164.5</v>
      </c>
      <c r="G6152" t="n">
        <v>155.4</v>
      </c>
      <c r="H6152" t="n">
        <v>151.42</v>
      </c>
      <c r="I6152" t="n">
        <v>185.51</v>
      </c>
      <c r="J6152" t="n">
        <v>31.48</v>
      </c>
      <c r="K6152" t="n">
        <v>80.23999999999999</v>
      </c>
      <c r="L6152" t="n">
        <v>37473.33</v>
      </c>
      <c r="M6152" t="n">
        <v>208.72</v>
      </c>
      <c r="N6152" t="n">
        <v>1621292.22</v>
      </c>
      <c r="O6152" t="n">
        <v>73.2</v>
      </c>
      <c r="P6152" t="n">
        <v>6.59</v>
      </c>
      <c r="Q6152" t="n">
        <v>94.45999999999999</v>
      </c>
      <c r="R6152" t="n">
        <v>294.766</v>
      </c>
      <c r="S6152" t="n">
        <v>313.23</v>
      </c>
      <c r="T6152" t="n">
        <v>445.572</v>
      </c>
    </row>
    <row r="6153">
      <c r="A6153" s="142" t="n">
        <v>45147</v>
      </c>
      <c r="B6153" t="n">
        <v>244.45</v>
      </c>
      <c r="C6153" t="n">
        <v>386.22</v>
      </c>
      <c r="D6153" t="n">
        <v>276.1</v>
      </c>
      <c r="E6153" t="n">
        <v>173.96</v>
      </c>
      <c r="F6153" t="n">
        <v>162.63</v>
      </c>
      <c r="G6153" t="n">
        <v>152.85</v>
      </c>
      <c r="H6153" t="n">
        <v>150.46</v>
      </c>
      <c r="I6153" t="n">
        <v>184.33</v>
      </c>
      <c r="J6153" t="n">
        <v>31.56</v>
      </c>
      <c r="K6153" t="n">
        <v>80.06</v>
      </c>
      <c r="L6153" t="n">
        <v>37342.97</v>
      </c>
      <c r="M6153" t="n">
        <v>207.2</v>
      </c>
      <c r="N6153" t="n">
        <v>1619127.76</v>
      </c>
      <c r="O6153" t="n">
        <v>73.2</v>
      </c>
      <c r="P6153" t="n">
        <v>6.54</v>
      </c>
      <c r="Q6153" t="n">
        <v>94.69</v>
      </c>
      <c r="R6153" t="n">
        <v>296.055</v>
      </c>
      <c r="S6153" t="n">
        <v>311.248</v>
      </c>
      <c r="T6153" t="n">
        <v>446.251</v>
      </c>
    </row>
    <row r="6154">
      <c r="A6154" s="142" t="n">
        <v>45148</v>
      </c>
      <c r="B6154" t="n">
        <v>242.87</v>
      </c>
      <c r="C6154" t="n">
        <v>383.71</v>
      </c>
      <c r="D6154" t="n">
        <v>274.31</v>
      </c>
      <c r="E6154" t="n">
        <v>172.83</v>
      </c>
      <c r="F6154" t="n">
        <v>161.58</v>
      </c>
      <c r="G6154" t="n">
        <v>152.36</v>
      </c>
      <c r="H6154" t="n">
        <v>150.23</v>
      </c>
      <c r="I6154" t="n">
        <v>184.04</v>
      </c>
      <c r="J6154" t="n">
        <v>31.53</v>
      </c>
      <c r="K6154" t="n">
        <v>79.68000000000001</v>
      </c>
      <c r="L6154" t="n">
        <v>38036.03</v>
      </c>
      <c r="M6154" t="n">
        <v>205.2</v>
      </c>
      <c r="N6154" t="n">
        <v>1613551.99</v>
      </c>
      <c r="O6154" t="n">
        <v>73.17</v>
      </c>
      <c r="P6154" t="n">
        <v>6.55</v>
      </c>
      <c r="Q6154" t="n">
        <v>94.69</v>
      </c>
      <c r="R6154" t="n">
        <v>298.706</v>
      </c>
      <c r="S6154" t="n">
        <v>311.126</v>
      </c>
      <c r="T6154" t="n">
        <v>444.864</v>
      </c>
    </row>
    <row r="6155">
      <c r="A6155" s="142" t="n">
        <v>45149</v>
      </c>
      <c r="B6155" t="n">
        <v>242.91</v>
      </c>
      <c r="C6155" t="n">
        <v>383.77</v>
      </c>
      <c r="D6155" t="n">
        <v>274.37</v>
      </c>
      <c r="E6155" t="n">
        <v>172.87</v>
      </c>
      <c r="F6155" t="n">
        <v>161.62</v>
      </c>
      <c r="G6155" t="n">
        <v>152.88</v>
      </c>
      <c r="H6155" t="n">
        <v>149.12</v>
      </c>
      <c r="I6155" t="n">
        <v>182.67</v>
      </c>
      <c r="J6155" t="n">
        <v>31.65</v>
      </c>
      <c r="K6155" t="n">
        <v>80.42</v>
      </c>
      <c r="L6155" t="n">
        <v>38011.83</v>
      </c>
      <c r="M6155" t="n">
        <v>209.34</v>
      </c>
      <c r="N6155" t="n">
        <v>1636228.7</v>
      </c>
      <c r="O6155" t="n">
        <v>73.98</v>
      </c>
      <c r="P6155" t="n">
        <v>6.63</v>
      </c>
      <c r="Q6155" t="n">
        <v>94.94</v>
      </c>
      <c r="R6155" t="n">
        <v>295.461</v>
      </c>
      <c r="S6155" t="n">
        <v>310.993</v>
      </c>
      <c r="T6155" t="n">
        <v>442.083</v>
      </c>
    </row>
    <row r="6156">
      <c r="A6156" s="142" t="n">
        <v>45152</v>
      </c>
      <c r="B6156" t="n">
        <v>246.59</v>
      </c>
      <c r="C6156" t="n">
        <v>389.56</v>
      </c>
      <c r="D6156" t="n">
        <v>278.53</v>
      </c>
      <c r="E6156" t="n">
        <v>175.49</v>
      </c>
      <c r="F6156" t="n">
        <v>164.07</v>
      </c>
      <c r="G6156" t="n">
        <v>154.56</v>
      </c>
      <c r="H6156" t="n">
        <v>149.53</v>
      </c>
      <c r="I6156" t="n">
        <v>183.18</v>
      </c>
      <c r="J6156" t="n">
        <v>31.51</v>
      </c>
      <c r="K6156" t="n">
        <v>79.58</v>
      </c>
      <c r="L6156" t="n">
        <v>37689.18</v>
      </c>
      <c r="M6156" t="n">
        <v>206.99</v>
      </c>
      <c r="N6156" t="n">
        <v>1617649.04</v>
      </c>
      <c r="O6156" t="n">
        <v>72.63</v>
      </c>
      <c r="P6156" t="n">
        <v>6.58</v>
      </c>
      <c r="Q6156" t="n">
        <v>94.37</v>
      </c>
      <c r="R6156" t="n">
        <v>295.906</v>
      </c>
      <c r="S6156" t="n">
        <v>312.96</v>
      </c>
      <c r="T6156" t="n">
        <v>439.858</v>
      </c>
    </row>
    <row r="6157">
      <c r="A6157" s="142" t="n">
        <v>45153</v>
      </c>
      <c r="B6157" t="n">
        <v>246.59</v>
      </c>
      <c r="C6157" t="n">
        <v>389.56</v>
      </c>
      <c r="D6157" t="n">
        <v>278.53</v>
      </c>
      <c r="E6157" t="n">
        <v>175.49</v>
      </c>
      <c r="F6157" t="n">
        <v>164.07</v>
      </c>
      <c r="G6157" t="n">
        <v>154.56</v>
      </c>
      <c r="H6157" t="n">
        <v>149.53</v>
      </c>
      <c r="I6157" t="n">
        <v>183.18</v>
      </c>
      <c r="J6157" t="n">
        <v>31.51</v>
      </c>
      <c r="K6157" t="n">
        <v>79.58</v>
      </c>
      <c r="L6157" t="n">
        <v>37689.18</v>
      </c>
      <c r="M6157" t="n">
        <v>206.99</v>
      </c>
      <c r="N6157" t="n">
        <v>1617649.04</v>
      </c>
      <c r="O6157" t="n">
        <v>72.63</v>
      </c>
      <c r="P6157" t="n">
        <v>6.42</v>
      </c>
      <c r="Q6157" t="n">
        <v>94.37</v>
      </c>
      <c r="R6157" t="n">
        <v>293.085</v>
      </c>
      <c r="S6157" t="n">
        <v>309.145</v>
      </c>
      <c r="T6157" t="n">
        <v>436.467</v>
      </c>
    </row>
    <row r="6158">
      <c r="A6158" s="142" t="n">
        <v>45154</v>
      </c>
      <c r="B6158" t="n">
        <v>237.72</v>
      </c>
      <c r="C6158" t="n">
        <v>375.53</v>
      </c>
      <c r="D6158" t="n">
        <v>268.52</v>
      </c>
      <c r="E6158" t="n">
        <v>169.18</v>
      </c>
      <c r="F6158" t="n">
        <v>158.18</v>
      </c>
      <c r="G6158" t="n">
        <v>148.55</v>
      </c>
      <c r="H6158" t="n">
        <v>143.3</v>
      </c>
      <c r="I6158" t="n">
        <v>175.55</v>
      </c>
      <c r="J6158" t="n">
        <v>30.69</v>
      </c>
      <c r="K6158" t="n">
        <v>76.54000000000001</v>
      </c>
      <c r="L6158" t="n">
        <v>37005.52</v>
      </c>
      <c r="M6158" t="n">
        <v>200.13</v>
      </c>
      <c r="N6158" t="n">
        <v>1555755.95</v>
      </c>
      <c r="O6158" t="n">
        <v>69.95999999999999</v>
      </c>
      <c r="P6158" t="n">
        <v>6.37</v>
      </c>
      <c r="Q6158" t="n">
        <v>91.62</v>
      </c>
      <c r="R6158" t="n">
        <v>292.954</v>
      </c>
      <c r="S6158" t="n">
        <v>307.776</v>
      </c>
      <c r="T6158" t="n">
        <v>435.093</v>
      </c>
    </row>
    <row r="6159">
      <c r="A6159" s="142" t="n">
        <v>45155</v>
      </c>
      <c r="B6159" t="n">
        <v>234.64</v>
      </c>
      <c r="C6159" t="n">
        <v>370.67</v>
      </c>
      <c r="D6159" t="n">
        <v>265.05</v>
      </c>
      <c r="E6159" t="n">
        <v>166.99</v>
      </c>
      <c r="F6159" t="n">
        <v>156.14</v>
      </c>
      <c r="G6159" t="n">
        <v>146.21</v>
      </c>
      <c r="H6159" t="n">
        <v>141.72</v>
      </c>
      <c r="I6159" t="n">
        <v>173.6</v>
      </c>
      <c r="J6159" t="n">
        <v>30.29</v>
      </c>
      <c r="K6159" t="n">
        <v>76.20999999999999</v>
      </c>
      <c r="L6159" t="n">
        <v>37068.15</v>
      </c>
      <c r="M6159" t="n">
        <v>199.43</v>
      </c>
      <c r="N6159" t="n">
        <v>1541409.13</v>
      </c>
      <c r="O6159" t="n">
        <v>69.37</v>
      </c>
      <c r="P6159" t="n">
        <v>6.3</v>
      </c>
      <c r="Q6159" t="n">
        <v>90.15000000000001</v>
      </c>
      <c r="R6159" t="n">
        <v>290.571</v>
      </c>
      <c r="S6159" t="n">
        <v>306.007</v>
      </c>
      <c r="T6159" t="n">
        <v>434.972</v>
      </c>
    </row>
    <row r="6160">
      <c r="A6160" s="142" t="n">
        <v>45156</v>
      </c>
      <c r="B6160" t="n">
        <v>231.94</v>
      </c>
      <c r="C6160" t="n">
        <v>366.38</v>
      </c>
      <c r="D6160" t="n">
        <v>262</v>
      </c>
      <c r="E6160" t="n">
        <v>165.06</v>
      </c>
      <c r="F6160" t="n">
        <v>154.34</v>
      </c>
      <c r="G6160" t="n">
        <v>144.28</v>
      </c>
      <c r="H6160" t="n">
        <v>141.77</v>
      </c>
      <c r="I6160" t="n">
        <v>173.66</v>
      </c>
      <c r="J6160" t="n">
        <v>30.13</v>
      </c>
      <c r="K6160" t="n">
        <v>76.01000000000001</v>
      </c>
      <c r="L6160" t="n">
        <v>37501.91</v>
      </c>
      <c r="M6160" t="n">
        <v>198.56</v>
      </c>
      <c r="N6160" t="n">
        <v>1535982.84</v>
      </c>
      <c r="O6160" t="n">
        <v>68.83</v>
      </c>
      <c r="P6160" t="n">
        <v>6.29</v>
      </c>
      <c r="Q6160" t="n">
        <v>89.59999999999999</v>
      </c>
      <c r="R6160" t="n">
        <v>288.907</v>
      </c>
      <c r="S6160" t="n">
        <v>305.752</v>
      </c>
      <c r="T6160" t="n">
        <v>431.419</v>
      </c>
    </row>
    <row r="6161">
      <c r="A6161" s="142" t="n">
        <v>45159</v>
      </c>
      <c r="B6161" t="n">
        <v>231.94</v>
      </c>
      <c r="C6161" t="n">
        <v>366.37</v>
      </c>
      <c r="D6161" t="n">
        <v>262.01</v>
      </c>
      <c r="E6161" t="n">
        <v>165.07</v>
      </c>
      <c r="F6161" t="n">
        <v>154.35</v>
      </c>
      <c r="G6161" t="n">
        <v>144.08</v>
      </c>
      <c r="H6161" t="n">
        <v>141.7</v>
      </c>
      <c r="I6161" t="n">
        <v>173.57</v>
      </c>
      <c r="J6161" t="n">
        <v>30.05</v>
      </c>
      <c r="K6161" t="n">
        <v>76.45</v>
      </c>
      <c r="L6161" t="n">
        <v>37607.99</v>
      </c>
      <c r="M6161" t="n">
        <v>199.05</v>
      </c>
      <c r="N6161" t="n">
        <v>1551198.46</v>
      </c>
      <c r="O6161" t="n">
        <v>69.63</v>
      </c>
      <c r="P6161" t="n">
        <v>6.32</v>
      </c>
      <c r="Q6161" t="n">
        <v>89.39</v>
      </c>
      <c r="R6161" t="n">
        <v>289.143</v>
      </c>
      <c r="S6161" t="n">
        <v>306.437</v>
      </c>
      <c r="T6161" t="n">
        <v>428.811</v>
      </c>
    </row>
    <row r="6162">
      <c r="A6162" s="142" t="n">
        <v>45160</v>
      </c>
      <c r="B6162" t="n">
        <v>232.31</v>
      </c>
      <c r="C6162" t="n">
        <v>366.95</v>
      </c>
      <c r="D6162" t="n">
        <v>262.44</v>
      </c>
      <c r="E6162" t="n">
        <v>165.34</v>
      </c>
      <c r="F6162" t="n">
        <v>154.6</v>
      </c>
      <c r="G6162" t="n">
        <v>144.49</v>
      </c>
      <c r="H6162" t="n">
        <v>143.1</v>
      </c>
      <c r="I6162" t="n">
        <v>175.28</v>
      </c>
      <c r="J6162" t="n">
        <v>30.32</v>
      </c>
      <c r="K6162" t="n">
        <v>77.34999999999999</v>
      </c>
      <c r="L6162" t="n">
        <v>37922.21</v>
      </c>
      <c r="M6162" t="n">
        <v>201.79</v>
      </c>
      <c r="N6162" t="n">
        <v>1570794.43</v>
      </c>
      <c r="O6162" t="n">
        <v>70.15000000000001</v>
      </c>
      <c r="P6162" t="n">
        <v>6.39</v>
      </c>
      <c r="Q6162" t="n">
        <v>90.34</v>
      </c>
      <c r="R6162" t="n">
        <v>291.114</v>
      </c>
      <c r="S6162" t="n">
        <v>307.601</v>
      </c>
      <c r="T6162" t="n">
        <v>433.502</v>
      </c>
    </row>
    <row r="6163">
      <c r="A6163" s="142" t="n">
        <v>45161</v>
      </c>
      <c r="B6163" t="n">
        <v>235.47</v>
      </c>
      <c r="C6163" t="n">
        <v>371.94</v>
      </c>
      <c r="D6163" t="n">
        <v>266.01</v>
      </c>
      <c r="E6163" t="n">
        <v>167.59</v>
      </c>
      <c r="F6163" t="n">
        <v>156.71</v>
      </c>
      <c r="G6163" t="n">
        <v>145.96</v>
      </c>
      <c r="H6163" t="n">
        <v>144.49</v>
      </c>
      <c r="I6163" t="n">
        <v>176.99</v>
      </c>
      <c r="J6163" t="n">
        <v>31.46</v>
      </c>
      <c r="K6163" t="n">
        <v>78.84</v>
      </c>
      <c r="L6163" t="n">
        <v>38613.54</v>
      </c>
      <c r="M6163" t="n">
        <v>208.71</v>
      </c>
      <c r="N6163" t="n">
        <v>1614070.29</v>
      </c>
      <c r="O6163" t="n">
        <v>72.27</v>
      </c>
      <c r="P6163" t="n">
        <v>6.56</v>
      </c>
      <c r="Q6163" t="n">
        <v>93.72</v>
      </c>
      <c r="R6163" t="n">
        <v>292.283</v>
      </c>
      <c r="S6163" t="n">
        <v>310.537</v>
      </c>
      <c r="T6163" t="n">
        <v>435.256</v>
      </c>
    </row>
    <row r="6164">
      <c r="A6164" s="142" t="n">
        <v>45162</v>
      </c>
      <c r="B6164" t="n">
        <v>244.17</v>
      </c>
      <c r="C6164" t="n">
        <v>385.67</v>
      </c>
      <c r="D6164" t="n">
        <v>275.84</v>
      </c>
      <c r="E6164" t="n">
        <v>173.78</v>
      </c>
      <c r="F6164" t="n">
        <v>162.5</v>
      </c>
      <c r="G6164" t="n">
        <v>151.3</v>
      </c>
      <c r="H6164" t="n">
        <v>146.82</v>
      </c>
      <c r="I6164" t="n">
        <v>179.84</v>
      </c>
      <c r="J6164" t="n">
        <v>31.52</v>
      </c>
      <c r="K6164" t="n">
        <v>78.59</v>
      </c>
      <c r="L6164" t="n">
        <v>38396.02</v>
      </c>
      <c r="M6164" t="n">
        <v>208.6</v>
      </c>
      <c r="N6164" t="n">
        <v>1618539.84</v>
      </c>
      <c r="O6164" t="n">
        <v>72.52</v>
      </c>
      <c r="P6164" t="n">
        <v>6.58</v>
      </c>
      <c r="Q6164" t="n">
        <v>94</v>
      </c>
      <c r="R6164" t="n">
        <v>291.182</v>
      </c>
      <c r="S6164" t="n">
        <v>308.184</v>
      </c>
      <c r="T6164" t="n">
        <v>441</v>
      </c>
    </row>
    <row r="6165">
      <c r="A6165" s="142" t="n">
        <v>45163</v>
      </c>
      <c r="B6165" t="n">
        <v>244.2</v>
      </c>
      <c r="C6165" t="n">
        <v>385.71</v>
      </c>
      <c r="D6165" t="n">
        <v>275.88</v>
      </c>
      <c r="E6165" t="n">
        <v>173.8</v>
      </c>
      <c r="F6165" t="n">
        <v>162.53</v>
      </c>
      <c r="G6165" t="n">
        <v>151.22</v>
      </c>
      <c r="H6165" t="n">
        <v>145.47</v>
      </c>
      <c r="I6165" t="n">
        <v>178.19</v>
      </c>
      <c r="J6165" t="n">
        <v>31.53</v>
      </c>
      <c r="K6165" t="n">
        <v>78.45999999999999</v>
      </c>
      <c r="L6165" t="n">
        <v>38288.9</v>
      </c>
      <c r="M6165" t="n">
        <v>206.71</v>
      </c>
      <c r="N6165" t="n">
        <v>1601524.92</v>
      </c>
      <c r="O6165" t="n">
        <v>71.45</v>
      </c>
      <c r="P6165" t="n">
        <v>6.52</v>
      </c>
      <c r="Q6165" t="n">
        <v>94.27</v>
      </c>
      <c r="R6165" t="n">
        <v>291.074</v>
      </c>
      <c r="S6165" t="n">
        <v>310.344</v>
      </c>
      <c r="T6165" t="n">
        <v>438.761</v>
      </c>
    </row>
    <row r="6166">
      <c r="A6166" s="142" t="n">
        <v>45166</v>
      </c>
      <c r="B6166" t="n">
        <v>242.35</v>
      </c>
      <c r="C6166" t="n">
        <v>382.77</v>
      </c>
      <c r="D6166" t="n">
        <v>273.8</v>
      </c>
      <c r="E6166" t="n">
        <v>172.49</v>
      </c>
      <c r="F6166" t="n">
        <v>161.31</v>
      </c>
      <c r="G6166" t="n">
        <v>149.13</v>
      </c>
      <c r="H6166" t="n">
        <v>144.49</v>
      </c>
      <c r="I6166" t="n">
        <v>176.98</v>
      </c>
      <c r="J6166" t="n">
        <v>31.74</v>
      </c>
      <c r="K6166" t="n">
        <v>79.56999999999999</v>
      </c>
      <c r="L6166" t="n">
        <v>38288.9</v>
      </c>
      <c r="M6166" t="n">
        <v>211.01</v>
      </c>
      <c r="N6166" t="n">
        <v>1635446.99</v>
      </c>
      <c r="O6166" t="n">
        <v>73.59</v>
      </c>
      <c r="P6166" t="n">
        <v>6.61</v>
      </c>
      <c r="Q6166" t="n">
        <v>95.09</v>
      </c>
      <c r="R6166" t="n">
        <v>293.588</v>
      </c>
      <c r="S6166" t="n">
        <v>311.837</v>
      </c>
      <c r="T6166" t="n">
        <v>440.527</v>
      </c>
    </row>
    <row r="6167">
      <c r="A6167" s="142" t="n">
        <v>45167</v>
      </c>
      <c r="B6167" t="n">
        <v>247.28</v>
      </c>
      <c r="C6167" t="n">
        <v>390.54</v>
      </c>
      <c r="D6167" t="n">
        <v>279.37</v>
      </c>
      <c r="E6167" t="n">
        <v>175.99</v>
      </c>
      <c r="F6167" t="n">
        <v>164.59</v>
      </c>
      <c r="G6167" t="n">
        <v>152.66</v>
      </c>
      <c r="H6167" t="n">
        <v>145.77</v>
      </c>
      <c r="I6167" t="n">
        <v>178.54</v>
      </c>
      <c r="J6167" t="n">
        <v>31.94</v>
      </c>
      <c r="K6167" t="n">
        <v>80.42</v>
      </c>
      <c r="L6167" t="n">
        <v>39137.45</v>
      </c>
      <c r="M6167" t="n">
        <v>213.96</v>
      </c>
      <c r="N6167" t="n">
        <v>1655652.49</v>
      </c>
      <c r="O6167" t="n">
        <v>74.65000000000001</v>
      </c>
      <c r="P6167" t="n">
        <v>6.71</v>
      </c>
      <c r="Q6167" t="n">
        <v>95.76000000000001</v>
      </c>
      <c r="R6167" t="n">
        <v>296.459</v>
      </c>
      <c r="S6167" t="n">
        <v>315.265</v>
      </c>
      <c r="T6167" t="n">
        <v>443.841</v>
      </c>
    </row>
    <row r="6168">
      <c r="A6168" s="142" t="n">
        <v>45168</v>
      </c>
      <c r="B6168" t="n">
        <v>250.94</v>
      </c>
      <c r="C6168" t="n">
        <v>396.31</v>
      </c>
      <c r="D6168" t="n">
        <v>283.51</v>
      </c>
      <c r="E6168" t="n">
        <v>178.6</v>
      </c>
      <c r="F6168" t="n">
        <v>167.03</v>
      </c>
      <c r="G6168" t="n">
        <v>155.26</v>
      </c>
      <c r="H6168" t="n">
        <v>148.29</v>
      </c>
      <c r="I6168" t="n">
        <v>181.63</v>
      </c>
      <c r="J6168" t="n">
        <v>32.6</v>
      </c>
      <c r="K6168" t="n">
        <v>79.89</v>
      </c>
      <c r="L6168" t="n">
        <v>38983.78</v>
      </c>
      <c r="M6168" t="n">
        <v>213.39</v>
      </c>
      <c r="N6168" t="n">
        <v>1651493.45</v>
      </c>
      <c r="O6168" t="n">
        <v>75</v>
      </c>
      <c r="P6168" t="n">
        <v>6.68</v>
      </c>
      <c r="Q6168" t="n">
        <v>96.95999999999999</v>
      </c>
      <c r="R6168" t="n">
        <v>295.931</v>
      </c>
      <c r="S6168" t="n">
        <v>313.958</v>
      </c>
      <c r="T6168" t="n">
        <v>440.124</v>
      </c>
    </row>
    <row r="6169">
      <c r="A6169" s="142" t="n">
        <v>45169</v>
      </c>
      <c r="B6169" t="n">
        <v>250.75</v>
      </c>
      <c r="C6169" t="n">
        <v>396.01</v>
      </c>
      <c r="D6169" t="n">
        <v>283.29</v>
      </c>
      <c r="E6169" t="n">
        <v>178.47</v>
      </c>
      <c r="F6169" t="n">
        <v>166.91</v>
      </c>
      <c r="G6169" t="n">
        <v>156.56</v>
      </c>
      <c r="H6169" t="n">
        <v>147.7</v>
      </c>
      <c r="I6169" t="n">
        <v>180.91</v>
      </c>
      <c r="J6169" t="n">
        <v>32.33</v>
      </c>
      <c r="K6169" t="n">
        <v>79.76000000000001</v>
      </c>
      <c r="L6169" t="n">
        <v>38702.64</v>
      </c>
      <c r="M6169" t="n">
        <v>211.68</v>
      </c>
      <c r="N6169" t="n">
        <v>1649368.43</v>
      </c>
      <c r="O6169" t="n">
        <v>74.05</v>
      </c>
      <c r="P6169" t="n">
        <v>6.69</v>
      </c>
      <c r="Q6169" t="n">
        <v>96.81999999999999</v>
      </c>
      <c r="R6169" t="n">
        <v>295.34</v>
      </c>
      <c r="S6169" t="n">
        <v>315.405</v>
      </c>
      <c r="T6169" t="n">
        <v>439.599</v>
      </c>
    </row>
    <row r="6170">
      <c r="A6170" s="142" t="n">
        <v>45170</v>
      </c>
      <c r="B6170" t="n">
        <v>250.11</v>
      </c>
      <c r="C6170" t="n">
        <v>395</v>
      </c>
      <c r="D6170" t="n">
        <v>282.58</v>
      </c>
      <c r="E6170" t="n">
        <v>178.02</v>
      </c>
      <c r="F6170" t="n">
        <v>166.49</v>
      </c>
      <c r="G6170" t="n">
        <v>155.1</v>
      </c>
      <c r="H6170" t="n">
        <v>148.58</v>
      </c>
      <c r="I6170" t="n">
        <v>181.98</v>
      </c>
      <c r="J6170" t="n">
        <v>32.23</v>
      </c>
      <c r="K6170" t="n">
        <v>79.95999999999999</v>
      </c>
      <c r="L6170" t="n">
        <v>38649</v>
      </c>
      <c r="M6170" t="n">
        <v>210.56</v>
      </c>
      <c r="N6170" t="n">
        <v>1645396.95</v>
      </c>
      <c r="O6170" t="n">
        <v>73.48</v>
      </c>
      <c r="P6170" t="n">
        <v>6.67</v>
      </c>
      <c r="Q6170" t="n">
        <v>96.33</v>
      </c>
      <c r="R6170" t="n">
        <v>295.321</v>
      </c>
      <c r="S6170" t="n">
        <v>317.27</v>
      </c>
      <c r="T6170" t="n">
        <v>443.885</v>
      </c>
    </row>
    <row r="6171">
      <c r="A6171" s="142" t="n">
        <v>45173</v>
      </c>
      <c r="B6171" t="n">
        <v>249.2</v>
      </c>
      <c r="C6171" t="n">
        <v>393.54</v>
      </c>
      <c r="D6171" t="n">
        <v>281.56</v>
      </c>
      <c r="E6171" t="n">
        <v>177.37</v>
      </c>
      <c r="F6171" t="n">
        <v>165.89</v>
      </c>
      <c r="G6171" t="n">
        <v>153.89</v>
      </c>
      <c r="H6171" t="n">
        <v>150.18</v>
      </c>
      <c r="I6171" t="n">
        <v>183.94</v>
      </c>
      <c r="J6171" t="n">
        <v>31.96</v>
      </c>
      <c r="K6171" t="n">
        <v>80.3</v>
      </c>
      <c r="L6171" t="n">
        <v>38649</v>
      </c>
      <c r="M6171" t="n">
        <v>210.49</v>
      </c>
      <c r="N6171" t="n">
        <v>1643689.77</v>
      </c>
      <c r="O6171" t="n">
        <v>73.48</v>
      </c>
      <c r="P6171" t="n">
        <v>6.67</v>
      </c>
      <c r="Q6171" t="n">
        <v>96.33</v>
      </c>
      <c r="R6171" t="n">
        <v>295.266</v>
      </c>
      <c r="S6171" t="n">
        <v>318.324</v>
      </c>
      <c r="T6171" t="n">
        <v>449.23</v>
      </c>
    </row>
    <row r="6172">
      <c r="A6172" s="142" t="n">
        <v>45174</v>
      </c>
      <c r="B6172" t="n">
        <v>249.64</v>
      </c>
      <c r="C6172" t="n">
        <v>394.22</v>
      </c>
      <c r="D6172" t="n">
        <v>282.06</v>
      </c>
      <c r="E6172" t="n">
        <v>177.68</v>
      </c>
      <c r="F6172" t="n">
        <v>166.19</v>
      </c>
      <c r="G6172" t="n">
        <v>153.84</v>
      </c>
      <c r="H6172" t="n">
        <v>151.06</v>
      </c>
      <c r="I6172" t="n">
        <v>185.02</v>
      </c>
      <c r="J6172" t="n">
        <v>31.7</v>
      </c>
      <c r="K6172" t="n">
        <v>79.31999999999999</v>
      </c>
      <c r="L6172" t="n">
        <v>37936.32</v>
      </c>
      <c r="M6172" t="n">
        <v>206.1</v>
      </c>
      <c r="N6172" t="n">
        <v>1609481.71</v>
      </c>
      <c r="O6172" t="n">
        <v>71.51000000000001</v>
      </c>
      <c r="P6172" t="n">
        <v>6.54</v>
      </c>
      <c r="Q6172" t="n">
        <v>94.53</v>
      </c>
      <c r="R6172" t="n">
        <v>294.6</v>
      </c>
      <c r="S6172" t="n">
        <v>318.691</v>
      </c>
      <c r="T6172" t="n">
        <v>448.081</v>
      </c>
    </row>
    <row r="6173">
      <c r="A6173" s="142" t="n">
        <v>45175</v>
      </c>
      <c r="B6173" t="n">
        <v>243.82</v>
      </c>
      <c r="C6173" t="n">
        <v>385.02</v>
      </c>
      <c r="D6173" t="n">
        <v>275.49</v>
      </c>
      <c r="E6173" t="n">
        <v>173.54</v>
      </c>
      <c r="F6173" t="n">
        <v>162.32</v>
      </c>
      <c r="G6173" t="n">
        <v>149.19</v>
      </c>
      <c r="H6173" t="n">
        <v>149.65</v>
      </c>
      <c r="I6173" t="n">
        <v>183.28</v>
      </c>
      <c r="J6173" t="n">
        <v>31.46</v>
      </c>
      <c r="K6173" t="n">
        <v>78.87</v>
      </c>
      <c r="L6173" t="n">
        <v>37581.53</v>
      </c>
      <c r="M6173" t="n">
        <v>204.13</v>
      </c>
      <c r="N6173" t="n">
        <v>1598806.58</v>
      </c>
      <c r="O6173" t="n">
        <v>71.23</v>
      </c>
      <c r="P6173" t="n">
        <v>6.5</v>
      </c>
      <c r="Q6173" t="n">
        <v>94.06999999999999</v>
      </c>
      <c r="R6173" t="n">
        <v>292.98</v>
      </c>
      <c r="S6173" t="n">
        <v>316.874</v>
      </c>
      <c r="T6173" t="n">
        <v>446.141</v>
      </c>
    </row>
    <row r="6174">
      <c r="A6174" s="142" t="n">
        <v>45176</v>
      </c>
      <c r="B6174" t="n">
        <v>242.76</v>
      </c>
      <c r="C6174" t="n">
        <v>383.35</v>
      </c>
      <c r="D6174" t="n">
        <v>274.3</v>
      </c>
      <c r="E6174" t="n">
        <v>172.79</v>
      </c>
      <c r="F6174" t="n">
        <v>161.62</v>
      </c>
      <c r="G6174" t="n">
        <v>148.55</v>
      </c>
      <c r="H6174" t="n">
        <v>148.11</v>
      </c>
      <c r="I6174" t="n">
        <v>181.39</v>
      </c>
      <c r="J6174" t="n">
        <v>31.07</v>
      </c>
      <c r="K6174" t="n">
        <v>78.34999999999999</v>
      </c>
      <c r="L6174" t="n">
        <v>37468.73</v>
      </c>
      <c r="M6174" t="n">
        <v>202.63</v>
      </c>
      <c r="N6174" t="n">
        <v>1594488.78</v>
      </c>
      <c r="O6174" t="n">
        <v>70.90000000000001</v>
      </c>
      <c r="P6174" t="n">
        <v>6.47</v>
      </c>
      <c r="Q6174" t="n">
        <v>93.27</v>
      </c>
      <c r="R6174" t="n">
        <v>292.74</v>
      </c>
      <c r="S6174" t="n">
        <v>315.907</v>
      </c>
      <c r="T6174" t="n">
        <v>442.766</v>
      </c>
    </row>
    <row r="6175">
      <c r="A6175" s="142" t="n">
        <v>45177</v>
      </c>
      <c r="B6175" t="n">
        <v>241.34</v>
      </c>
      <c r="C6175" t="n">
        <v>381.09</v>
      </c>
      <c r="D6175" t="n">
        <v>272.7</v>
      </c>
      <c r="E6175" t="n">
        <v>171.78</v>
      </c>
      <c r="F6175" t="n">
        <v>160.67</v>
      </c>
      <c r="G6175" t="n">
        <v>147.63</v>
      </c>
      <c r="H6175" t="n">
        <v>146.06</v>
      </c>
      <c r="I6175" t="n">
        <v>178.88</v>
      </c>
      <c r="J6175" t="n">
        <v>31.31</v>
      </c>
      <c r="K6175" t="n">
        <v>78.51000000000001</v>
      </c>
      <c r="L6175" t="n">
        <v>37177.27</v>
      </c>
      <c r="M6175" t="n">
        <v>203.21</v>
      </c>
      <c r="N6175" t="n">
        <v>1597082.33</v>
      </c>
      <c r="O6175" t="n">
        <v>71.05</v>
      </c>
      <c r="P6175" t="n">
        <v>6.47</v>
      </c>
      <c r="Q6175" t="n">
        <v>94.06</v>
      </c>
      <c r="R6175" t="n">
        <v>293.34</v>
      </c>
      <c r="S6175" t="n">
        <v>315.794</v>
      </c>
      <c r="T6175" t="n">
        <v>442.479</v>
      </c>
    </row>
    <row r="6176">
      <c r="A6176" s="142" t="n">
        <v>45180</v>
      </c>
      <c r="B6176" t="n">
        <v>242.86</v>
      </c>
      <c r="C6176" t="n">
        <v>383.48</v>
      </c>
      <c r="D6176" t="n">
        <v>274.43</v>
      </c>
      <c r="E6176" t="n">
        <v>172.87</v>
      </c>
      <c r="F6176" t="n">
        <v>161.7</v>
      </c>
      <c r="G6176" t="n">
        <v>148.71</v>
      </c>
      <c r="H6176" t="n">
        <v>145.4</v>
      </c>
      <c r="I6176" t="n">
        <v>178.07</v>
      </c>
      <c r="J6176" t="n">
        <v>31.4</v>
      </c>
      <c r="K6176" t="n">
        <v>78.84999999999999</v>
      </c>
      <c r="L6176" t="n">
        <v>37521.13</v>
      </c>
      <c r="M6176" t="n">
        <v>205.38</v>
      </c>
      <c r="N6176" t="n">
        <v>1608033.54</v>
      </c>
      <c r="O6176" t="n">
        <v>71.84</v>
      </c>
      <c r="P6176" t="n">
        <v>6.46</v>
      </c>
      <c r="Q6176" t="n">
        <v>94.45999999999999</v>
      </c>
      <c r="R6176" t="n">
        <v>294.331</v>
      </c>
      <c r="S6176" t="n">
        <v>316.994</v>
      </c>
      <c r="T6176" t="n">
        <v>442.971</v>
      </c>
    </row>
    <row r="6177">
      <c r="A6177" s="142" t="n">
        <v>45181</v>
      </c>
      <c r="B6177" t="n">
        <v>244.69</v>
      </c>
      <c r="C6177" t="n">
        <v>386.37</v>
      </c>
      <c r="D6177" t="n">
        <v>276.5</v>
      </c>
      <c r="E6177" t="n">
        <v>174.17</v>
      </c>
      <c r="F6177" t="n">
        <v>162.92</v>
      </c>
      <c r="G6177" t="n">
        <v>150.27</v>
      </c>
      <c r="H6177" t="n">
        <v>147.23</v>
      </c>
      <c r="I6177" t="n">
        <v>180.31</v>
      </c>
      <c r="J6177" t="n">
        <v>31.58</v>
      </c>
      <c r="K6177" t="n">
        <v>78.89</v>
      </c>
      <c r="L6177" t="n">
        <v>37703.37</v>
      </c>
      <c r="M6177" t="n">
        <v>206.45</v>
      </c>
      <c r="N6177" t="n">
        <v>1611788.32</v>
      </c>
      <c r="O6177" t="n">
        <v>72</v>
      </c>
      <c r="P6177" t="n">
        <v>6.48</v>
      </c>
      <c r="Q6177" t="n">
        <v>94.90000000000001</v>
      </c>
      <c r="R6177" t="n">
        <v>293.828</v>
      </c>
      <c r="S6177" t="n">
        <v>316.603</v>
      </c>
      <c r="T6177" t="n">
        <v>443.539</v>
      </c>
    </row>
    <row r="6178">
      <c r="A6178" s="142" t="n">
        <v>45182</v>
      </c>
      <c r="B6178" t="n">
        <v>246.87</v>
      </c>
      <c r="C6178" t="n">
        <v>389.79</v>
      </c>
      <c r="D6178" t="n">
        <v>278.96</v>
      </c>
      <c r="E6178" t="n">
        <v>175.72</v>
      </c>
      <c r="F6178" t="n">
        <v>164.37</v>
      </c>
      <c r="G6178" t="n">
        <v>151.14</v>
      </c>
      <c r="H6178" t="n">
        <v>147.66</v>
      </c>
      <c r="I6178" t="n">
        <v>180.84</v>
      </c>
      <c r="J6178" t="n">
        <v>31.49</v>
      </c>
      <c r="K6178" t="n">
        <v>78.27</v>
      </c>
      <c r="L6178" t="n">
        <v>37645.76</v>
      </c>
      <c r="M6178" t="n">
        <v>206.46</v>
      </c>
      <c r="N6178" t="n">
        <v>1597670.19</v>
      </c>
      <c r="O6178" t="n">
        <v>71.58</v>
      </c>
      <c r="P6178" t="n">
        <v>6.44</v>
      </c>
      <c r="Q6178" t="n">
        <v>94.8</v>
      </c>
      <c r="R6178" t="n">
        <v>292.847</v>
      </c>
      <c r="S6178" t="n">
        <v>315.933</v>
      </c>
      <c r="T6178" t="n">
        <v>442.105</v>
      </c>
    </row>
    <row r="6179">
      <c r="A6179" s="142" t="n">
        <v>45183</v>
      </c>
      <c r="B6179" t="n">
        <v>245.19</v>
      </c>
      <c r="C6179" t="n">
        <v>387.14</v>
      </c>
      <c r="D6179" t="n">
        <v>277.07</v>
      </c>
      <c r="E6179" t="n">
        <v>174.53</v>
      </c>
      <c r="F6179" t="n">
        <v>163.26</v>
      </c>
      <c r="G6179" t="n">
        <v>150.47</v>
      </c>
      <c r="H6179" t="n">
        <v>147.06</v>
      </c>
      <c r="I6179" t="n">
        <v>180.1</v>
      </c>
      <c r="J6179" t="n">
        <v>31.84</v>
      </c>
      <c r="K6179" t="n">
        <v>79.23</v>
      </c>
      <c r="L6179" t="n">
        <v>37596.76</v>
      </c>
      <c r="M6179" t="n">
        <v>212.06</v>
      </c>
      <c r="N6179" t="n">
        <v>1630372.93</v>
      </c>
      <c r="O6179" t="n">
        <v>72.16</v>
      </c>
      <c r="P6179" t="n">
        <v>6.58</v>
      </c>
      <c r="Q6179" t="n">
        <v>96</v>
      </c>
      <c r="R6179" t="n">
        <v>297.347</v>
      </c>
      <c r="S6179" t="n">
        <v>320.905</v>
      </c>
      <c r="T6179" t="n">
        <v>448.738</v>
      </c>
    </row>
    <row r="6180">
      <c r="A6180" s="142" t="n">
        <v>45184</v>
      </c>
      <c r="B6180" t="n">
        <v>250.36</v>
      </c>
      <c r="C6180" t="n">
        <v>395.3</v>
      </c>
      <c r="D6180" t="n">
        <v>282.92</v>
      </c>
      <c r="E6180" t="n">
        <v>178.21</v>
      </c>
      <c r="F6180" t="n">
        <v>166.71</v>
      </c>
      <c r="G6180" t="n">
        <v>152.6</v>
      </c>
      <c r="H6180" t="n">
        <v>151.21</v>
      </c>
      <c r="I6180" t="n">
        <v>185.18</v>
      </c>
      <c r="J6180" t="n">
        <v>32.41</v>
      </c>
      <c r="K6180" t="n">
        <v>80.25</v>
      </c>
      <c r="L6180" t="n">
        <v>37969.66</v>
      </c>
      <c r="M6180" t="n">
        <v>217</v>
      </c>
      <c r="N6180" t="n">
        <v>1656851.91</v>
      </c>
      <c r="O6180" t="n">
        <v>73.56999999999999</v>
      </c>
      <c r="P6180" t="n">
        <v>6.68</v>
      </c>
      <c r="Q6180" t="n">
        <v>97.79000000000001</v>
      </c>
      <c r="R6180" t="n">
        <v>298.065</v>
      </c>
      <c r="S6180" t="n">
        <v>318.891</v>
      </c>
      <c r="T6180" t="n">
        <v>450.018</v>
      </c>
    </row>
    <row r="6181">
      <c r="A6181" s="142" t="n">
        <v>45187</v>
      </c>
      <c r="B6181" t="n">
        <v>255.7</v>
      </c>
      <c r="C6181" t="n">
        <v>403.71</v>
      </c>
      <c r="D6181" t="n">
        <v>288.97</v>
      </c>
      <c r="E6181" t="n">
        <v>182.01</v>
      </c>
      <c r="F6181" t="n">
        <v>170.28</v>
      </c>
      <c r="G6181" t="n">
        <v>155.87</v>
      </c>
      <c r="H6181" t="n">
        <v>153.3</v>
      </c>
      <c r="I6181" t="n">
        <v>187.74</v>
      </c>
      <c r="J6181" t="n">
        <v>32.31</v>
      </c>
      <c r="K6181" t="n">
        <v>80.40000000000001</v>
      </c>
      <c r="L6181" t="n">
        <v>38071.6</v>
      </c>
      <c r="M6181" t="n">
        <v>217.05</v>
      </c>
      <c r="N6181" t="n">
        <v>1659415.02</v>
      </c>
      <c r="O6181" t="n">
        <v>74.01000000000001</v>
      </c>
      <c r="P6181" t="n">
        <v>6.71</v>
      </c>
      <c r="Q6181" t="n">
        <v>97.27</v>
      </c>
      <c r="R6181" t="n">
        <v>294.908</v>
      </c>
      <c r="S6181" t="n">
        <v>317.859</v>
      </c>
      <c r="T6181" t="n">
        <v>445.627</v>
      </c>
    </row>
    <row r="6182">
      <c r="A6182" s="142" t="n">
        <v>45188</v>
      </c>
      <c r="B6182" t="n">
        <v>254.45</v>
      </c>
      <c r="C6182" t="n">
        <v>401.72</v>
      </c>
      <c r="D6182" t="n">
        <v>287.56</v>
      </c>
      <c r="E6182" t="n">
        <v>181.12</v>
      </c>
      <c r="F6182" t="n">
        <v>169.45</v>
      </c>
      <c r="G6182" t="n">
        <v>155.24</v>
      </c>
      <c r="H6182" t="n">
        <v>152.22</v>
      </c>
      <c r="I6182" t="n">
        <v>186.4</v>
      </c>
      <c r="J6182" t="n">
        <v>32.47</v>
      </c>
      <c r="K6182" t="n">
        <v>79.69</v>
      </c>
      <c r="L6182" t="n">
        <v>38291.69</v>
      </c>
      <c r="M6182" t="n">
        <v>214.21</v>
      </c>
      <c r="N6182" t="n">
        <v>1636202.59</v>
      </c>
      <c r="O6182" t="n">
        <v>73.58</v>
      </c>
      <c r="P6182" t="n">
        <v>6.68</v>
      </c>
      <c r="Q6182" t="n">
        <v>98</v>
      </c>
      <c r="R6182" t="n">
        <v>294.758</v>
      </c>
      <c r="S6182" t="n">
        <v>316.896</v>
      </c>
      <c r="T6182" t="n">
        <v>444.277</v>
      </c>
    </row>
    <row r="6183">
      <c r="A6183" s="142" t="n">
        <v>45189</v>
      </c>
      <c r="B6183" t="n">
        <v>249.21</v>
      </c>
      <c r="C6183" t="n">
        <v>393.44</v>
      </c>
      <c r="D6183" t="n">
        <v>281.64</v>
      </c>
      <c r="E6183" t="n">
        <v>177.4</v>
      </c>
      <c r="F6183" t="n">
        <v>165.96</v>
      </c>
      <c r="G6183" t="n">
        <v>152.26</v>
      </c>
      <c r="H6183" t="n">
        <v>149.27</v>
      </c>
      <c r="I6183" t="n">
        <v>182.79</v>
      </c>
      <c r="J6183" t="n">
        <v>32.44</v>
      </c>
      <c r="K6183" t="n">
        <v>80.06</v>
      </c>
      <c r="L6183" t="n">
        <v>38581.98</v>
      </c>
      <c r="M6183" t="n">
        <v>216.31</v>
      </c>
      <c r="N6183" t="n">
        <v>1651341.55</v>
      </c>
      <c r="O6183" t="n">
        <v>74.43000000000001</v>
      </c>
      <c r="P6183" t="n">
        <v>6.73</v>
      </c>
      <c r="Q6183" t="n">
        <v>98.15000000000001</v>
      </c>
      <c r="R6183" t="n">
        <v>297.397</v>
      </c>
      <c r="S6183" t="n">
        <v>314.506</v>
      </c>
      <c r="T6183" t="n">
        <v>441.444</v>
      </c>
    </row>
    <row r="6184">
      <c r="A6184" s="142" t="n">
        <v>45190</v>
      </c>
      <c r="B6184" t="n">
        <v>250.51</v>
      </c>
      <c r="C6184" t="n">
        <v>395.48</v>
      </c>
      <c r="D6184" t="n">
        <v>283.11</v>
      </c>
      <c r="E6184" t="n">
        <v>178.32</v>
      </c>
      <c r="F6184" t="n">
        <v>166.83</v>
      </c>
      <c r="G6184" t="n">
        <v>153.47</v>
      </c>
      <c r="H6184" t="n">
        <v>148.91</v>
      </c>
      <c r="I6184" t="n">
        <v>182.35</v>
      </c>
      <c r="J6184" t="n">
        <v>31.83</v>
      </c>
      <c r="K6184" t="n">
        <v>78.73999999999999</v>
      </c>
      <c r="L6184" t="n">
        <v>38112.83</v>
      </c>
      <c r="M6184" t="n">
        <v>211.61</v>
      </c>
      <c r="N6184" t="n">
        <v>1615794.34</v>
      </c>
      <c r="O6184" t="n">
        <v>72.43000000000001</v>
      </c>
      <c r="P6184" t="n">
        <v>6.61</v>
      </c>
      <c r="Q6184" t="n">
        <v>96.08</v>
      </c>
      <c r="R6184" t="n">
        <v>293.548</v>
      </c>
      <c r="S6184" t="n">
        <v>310.919</v>
      </c>
      <c r="T6184" t="n">
        <v>437.22</v>
      </c>
    </row>
    <row r="6185">
      <c r="A6185" s="142" t="n">
        <v>45191</v>
      </c>
      <c r="B6185" t="n">
        <v>245.65</v>
      </c>
      <c r="C6185" t="n">
        <v>387.82</v>
      </c>
      <c r="D6185" t="n">
        <v>277.63</v>
      </c>
      <c r="E6185" t="n">
        <v>174.87</v>
      </c>
      <c r="F6185" t="n">
        <v>163.6</v>
      </c>
      <c r="G6185" t="n">
        <v>149.67</v>
      </c>
      <c r="H6185" t="n">
        <v>145.13</v>
      </c>
      <c r="I6185" t="n">
        <v>177.72</v>
      </c>
      <c r="J6185" t="n">
        <v>32.08</v>
      </c>
      <c r="K6185" t="n">
        <v>78.84999999999999</v>
      </c>
      <c r="L6185" t="n">
        <v>38198.78</v>
      </c>
      <c r="M6185" t="n">
        <v>210.95</v>
      </c>
      <c r="N6185" t="n">
        <v>1613122.54</v>
      </c>
      <c r="O6185" t="n">
        <v>72.51000000000001</v>
      </c>
      <c r="P6185" t="n">
        <v>6.58</v>
      </c>
      <c r="Q6185" t="n">
        <v>97.20999999999999</v>
      </c>
      <c r="R6185" t="n">
        <v>292.648</v>
      </c>
      <c r="S6185" t="n">
        <v>310.659</v>
      </c>
      <c r="T6185" t="n">
        <v>440.986</v>
      </c>
    </row>
    <row r="6186">
      <c r="A6186" s="142" t="n">
        <v>45194</v>
      </c>
      <c r="B6186" t="n">
        <v>245.65</v>
      </c>
      <c r="C6186" t="n">
        <v>387.79</v>
      </c>
      <c r="D6186" t="n">
        <v>277.64</v>
      </c>
      <c r="E6186" t="n">
        <v>174.87</v>
      </c>
      <c r="F6186" t="n">
        <v>163.61</v>
      </c>
      <c r="G6186" t="n">
        <v>149.65</v>
      </c>
      <c r="H6186" t="n">
        <v>146.54</v>
      </c>
      <c r="I6186" t="n">
        <v>179.44</v>
      </c>
      <c r="J6186" t="n">
        <v>31.73</v>
      </c>
      <c r="K6186" t="n">
        <v>78.56</v>
      </c>
      <c r="L6186" t="n">
        <v>37684.12</v>
      </c>
      <c r="M6186" t="n">
        <v>209.83</v>
      </c>
      <c r="N6186" t="n">
        <v>1605433.62</v>
      </c>
      <c r="O6186" t="n">
        <v>71.42</v>
      </c>
      <c r="P6186" t="n">
        <v>6.57</v>
      </c>
      <c r="Q6186" t="n">
        <v>96.5</v>
      </c>
      <c r="R6186" t="n">
        <v>290.85</v>
      </c>
      <c r="S6186" t="n">
        <v>312.784</v>
      </c>
      <c r="T6186" t="n">
        <v>441.204</v>
      </c>
    </row>
    <row r="6187">
      <c r="A6187" s="142" t="n">
        <v>45195</v>
      </c>
      <c r="B6187" t="n">
        <v>244.8</v>
      </c>
      <c r="C6187" t="n">
        <v>386.43</v>
      </c>
      <c r="D6187" t="n">
        <v>276.67</v>
      </c>
      <c r="E6187" t="n">
        <v>174.26</v>
      </c>
      <c r="F6187" t="n">
        <v>163.05</v>
      </c>
      <c r="G6187" t="n">
        <v>148</v>
      </c>
      <c r="H6187" t="n">
        <v>147.46</v>
      </c>
      <c r="I6187" t="n">
        <v>180.56</v>
      </c>
      <c r="J6187" t="n">
        <v>31.27</v>
      </c>
      <c r="K6187" t="n">
        <v>77.02</v>
      </c>
      <c r="L6187" t="n">
        <v>37381.92</v>
      </c>
      <c r="M6187" t="n">
        <v>203.16</v>
      </c>
      <c r="N6187" t="n">
        <v>1562479.35</v>
      </c>
      <c r="O6187" t="n">
        <v>69.64</v>
      </c>
      <c r="P6187" t="n">
        <v>6.39</v>
      </c>
      <c r="Q6187" t="n">
        <v>95.05</v>
      </c>
      <c r="R6187" t="n">
        <v>289.096</v>
      </c>
      <c r="S6187" t="n">
        <v>308.864</v>
      </c>
      <c r="T6187" t="n">
        <v>436.355</v>
      </c>
    </row>
    <row r="6188">
      <c r="A6188" s="142" t="n">
        <v>45196</v>
      </c>
      <c r="B6188" t="n">
        <v>236.89</v>
      </c>
      <c r="C6188" t="n">
        <v>373.94</v>
      </c>
      <c r="D6188" t="n">
        <v>267.74</v>
      </c>
      <c r="E6188" t="n">
        <v>168.63</v>
      </c>
      <c r="F6188" t="n">
        <v>157.78</v>
      </c>
      <c r="G6188" t="n">
        <v>143.31</v>
      </c>
      <c r="H6188" t="n">
        <v>143.76</v>
      </c>
      <c r="I6188" t="n">
        <v>176.03</v>
      </c>
      <c r="J6188" t="n">
        <v>30.63</v>
      </c>
      <c r="K6188" t="n">
        <v>75.31999999999999</v>
      </c>
      <c r="L6188" t="n">
        <v>36847.81</v>
      </c>
      <c r="M6188" t="n">
        <v>198.19</v>
      </c>
      <c r="N6188" t="n">
        <v>1532714.12</v>
      </c>
      <c r="O6188" t="n">
        <v>67.40000000000001</v>
      </c>
      <c r="P6188" t="n">
        <v>6.26</v>
      </c>
      <c r="Q6188" t="n">
        <v>92.77</v>
      </c>
      <c r="R6188" t="n">
        <v>288.582</v>
      </c>
      <c r="S6188" t="n">
        <v>310.648</v>
      </c>
      <c r="T6188" t="n">
        <v>439.901</v>
      </c>
    </row>
    <row r="6189">
      <c r="A6189" s="142" t="n">
        <v>45197</v>
      </c>
      <c r="B6189" t="n">
        <v>232.7</v>
      </c>
      <c r="C6189" t="n">
        <v>367.32</v>
      </c>
      <c r="D6189" t="n">
        <v>263.01</v>
      </c>
      <c r="E6189" t="n">
        <v>165.65</v>
      </c>
      <c r="F6189" t="n">
        <v>155</v>
      </c>
      <c r="G6189" t="n">
        <v>139.8</v>
      </c>
      <c r="H6189" t="n">
        <v>143.09</v>
      </c>
      <c r="I6189" t="n">
        <v>175.21</v>
      </c>
      <c r="J6189" t="n">
        <v>29.96</v>
      </c>
      <c r="K6189" t="n">
        <v>75.06</v>
      </c>
      <c r="L6189" t="n">
        <v>37282.84</v>
      </c>
      <c r="M6189" t="n">
        <v>197.92</v>
      </c>
      <c r="N6189" t="n">
        <v>1534086.08</v>
      </c>
      <c r="O6189" t="n">
        <v>67.72</v>
      </c>
      <c r="P6189" t="n">
        <v>6.28</v>
      </c>
      <c r="Q6189" t="n">
        <v>90.62</v>
      </c>
      <c r="R6189" t="n">
        <v>289.725</v>
      </c>
      <c r="S6189" t="n">
        <v>310.622</v>
      </c>
      <c r="T6189" t="n">
        <v>435.838</v>
      </c>
    </row>
    <row r="6190">
      <c r="A6190" s="142" t="n">
        <v>45198</v>
      </c>
      <c r="B6190" t="n">
        <v>231.49</v>
      </c>
      <c r="C6190" t="n">
        <v>365.42</v>
      </c>
      <c r="D6190" t="n">
        <v>261.65</v>
      </c>
      <c r="E6190" t="n">
        <v>164.8</v>
      </c>
      <c r="F6190" t="n">
        <v>154.2</v>
      </c>
      <c r="G6190" t="n">
        <v>139.78</v>
      </c>
      <c r="H6190" t="n">
        <v>144.79</v>
      </c>
      <c r="I6190" t="n">
        <v>177.29</v>
      </c>
      <c r="J6190" t="n">
        <v>30.42</v>
      </c>
      <c r="K6190" t="n">
        <v>75.11</v>
      </c>
      <c r="L6190" t="n">
        <v>36963.99</v>
      </c>
      <c r="M6190" t="n">
        <v>197.62</v>
      </c>
      <c r="N6190" t="n">
        <v>1529363.83</v>
      </c>
      <c r="O6190" t="n">
        <v>67.83</v>
      </c>
      <c r="P6190" t="n">
        <v>6.25</v>
      </c>
      <c r="Q6190" t="n">
        <v>91.95</v>
      </c>
      <c r="R6190" t="n">
        <v>290.73</v>
      </c>
      <c r="S6190" t="n">
        <v>309.959</v>
      </c>
      <c r="T6190" t="n">
        <v>438.858</v>
      </c>
    </row>
    <row r="6191">
      <c r="A6191" s="142" t="n">
        <v>45201</v>
      </c>
      <c r="B6191" t="n">
        <v>231.69</v>
      </c>
      <c r="C6191" t="n">
        <v>365.7</v>
      </c>
      <c r="D6191" t="n">
        <v>261.88</v>
      </c>
      <c r="E6191" t="n">
        <v>164.94</v>
      </c>
      <c r="F6191" t="n">
        <v>154.34</v>
      </c>
      <c r="G6191" t="n">
        <v>140.21</v>
      </c>
      <c r="H6191" t="n">
        <v>145.23</v>
      </c>
      <c r="I6191" t="n">
        <v>177.82</v>
      </c>
      <c r="J6191" t="n">
        <v>29.49</v>
      </c>
      <c r="K6191" t="n">
        <v>73.04000000000001</v>
      </c>
      <c r="L6191" t="n">
        <v>35912.63</v>
      </c>
      <c r="M6191" t="n">
        <v>190.6</v>
      </c>
      <c r="N6191" t="n">
        <v>1491404.52</v>
      </c>
      <c r="O6191" t="n">
        <v>65.17</v>
      </c>
      <c r="P6191" t="n">
        <v>6.19</v>
      </c>
      <c r="Q6191" t="n">
        <v>89.27</v>
      </c>
      <c r="R6191" t="n">
        <v>287.819</v>
      </c>
      <c r="S6191" t="n">
        <v>311.172</v>
      </c>
      <c r="T6191" t="n">
        <v>442.046</v>
      </c>
    </row>
    <row r="6192">
      <c r="A6192" s="142" t="n">
        <v>45202</v>
      </c>
      <c r="B6192" t="n">
        <v>225.75</v>
      </c>
      <c r="C6192" t="n">
        <v>356.33</v>
      </c>
      <c r="D6192" t="n">
        <v>255.18</v>
      </c>
      <c r="E6192" t="n">
        <v>160.71</v>
      </c>
      <c r="F6192" t="n">
        <v>150.39</v>
      </c>
      <c r="G6192" t="n">
        <v>135.46</v>
      </c>
      <c r="H6192" t="n">
        <v>140.78</v>
      </c>
      <c r="I6192" t="n">
        <v>172.37</v>
      </c>
      <c r="J6192" t="n">
        <v>29.16</v>
      </c>
      <c r="K6192" t="n">
        <v>71.98</v>
      </c>
      <c r="L6192" t="n">
        <v>35715.87</v>
      </c>
      <c r="M6192" t="n">
        <v>190.83</v>
      </c>
      <c r="N6192" t="n">
        <v>1485187.46</v>
      </c>
      <c r="O6192" t="n">
        <v>65.28</v>
      </c>
      <c r="P6192" t="n">
        <v>6.05</v>
      </c>
      <c r="Q6192" t="n">
        <v>87.66</v>
      </c>
      <c r="R6192" t="n">
        <v>284.784</v>
      </c>
      <c r="S6192" t="n">
        <v>307.55</v>
      </c>
      <c r="T6192" t="n">
        <v>437.218</v>
      </c>
    </row>
    <row r="6193">
      <c r="A6193" s="142" t="n">
        <v>45203</v>
      </c>
      <c r="B6193" t="n">
        <v>225.51</v>
      </c>
      <c r="C6193" t="n">
        <v>355.94</v>
      </c>
      <c r="D6193" t="n">
        <v>254.91</v>
      </c>
      <c r="E6193" t="n">
        <v>160.54</v>
      </c>
      <c r="F6193" t="n">
        <v>150.23</v>
      </c>
      <c r="G6193" t="n">
        <v>135.04</v>
      </c>
      <c r="H6193" t="n">
        <v>138.19</v>
      </c>
      <c r="I6193" t="n">
        <v>169.2</v>
      </c>
      <c r="J6193" t="n">
        <v>29</v>
      </c>
      <c r="K6193" t="n">
        <v>71.25</v>
      </c>
      <c r="L6193" t="n">
        <v>35414.62</v>
      </c>
      <c r="M6193" t="n">
        <v>189.56</v>
      </c>
      <c r="N6193" t="n">
        <v>1452850.9</v>
      </c>
      <c r="O6193" t="n">
        <v>64.51000000000001</v>
      </c>
      <c r="P6193" t="n">
        <v>5.98</v>
      </c>
      <c r="Q6193" t="n">
        <v>87.56999999999999</v>
      </c>
      <c r="R6193" t="n">
        <v>284.402</v>
      </c>
      <c r="S6193" t="n">
        <v>307.758</v>
      </c>
      <c r="T6193" t="n">
        <v>431.283</v>
      </c>
    </row>
    <row r="6194">
      <c r="A6194" s="142" t="n">
        <v>45204</v>
      </c>
      <c r="B6194" t="n">
        <v>223.73</v>
      </c>
      <c r="C6194" t="n">
        <v>353.13</v>
      </c>
      <c r="D6194" t="n">
        <v>252.9</v>
      </c>
      <c r="E6194" t="n">
        <v>159.28</v>
      </c>
      <c r="F6194" t="n">
        <v>149.05</v>
      </c>
      <c r="G6194" t="n">
        <v>134.19</v>
      </c>
      <c r="H6194" t="n">
        <v>136.69</v>
      </c>
      <c r="I6194" t="n">
        <v>167.36</v>
      </c>
      <c r="J6194" t="n">
        <v>29.22</v>
      </c>
      <c r="K6194" t="n">
        <v>71.66</v>
      </c>
      <c r="L6194" t="n">
        <v>35087.49</v>
      </c>
      <c r="M6194" t="n">
        <v>191.01</v>
      </c>
      <c r="N6194" t="n">
        <v>1475216.75</v>
      </c>
      <c r="O6194" t="n">
        <v>65.66</v>
      </c>
      <c r="P6194" t="n">
        <v>6.03</v>
      </c>
      <c r="Q6194" t="n">
        <v>88.16</v>
      </c>
      <c r="R6194" t="n">
        <v>285.165</v>
      </c>
      <c r="S6194" t="n">
        <v>307.304</v>
      </c>
      <c r="T6194" t="n">
        <v>430.825</v>
      </c>
    </row>
    <row r="6195">
      <c r="A6195" s="142" t="n">
        <v>45205</v>
      </c>
      <c r="B6195" t="n">
        <v>225.27</v>
      </c>
      <c r="C6195" t="n">
        <v>355.54</v>
      </c>
      <c r="D6195" t="n">
        <v>254.64</v>
      </c>
      <c r="E6195" t="n">
        <v>160.37</v>
      </c>
      <c r="F6195" t="n">
        <v>150.07</v>
      </c>
      <c r="G6195" t="n">
        <v>135.6</v>
      </c>
      <c r="H6195" t="n">
        <v>136.63</v>
      </c>
      <c r="I6195" t="n">
        <v>167.29</v>
      </c>
      <c r="J6195" t="n">
        <v>29.4</v>
      </c>
      <c r="K6195" t="n">
        <v>72.98</v>
      </c>
      <c r="L6195" t="n">
        <v>35708.1</v>
      </c>
      <c r="M6195" t="n">
        <v>195.05</v>
      </c>
      <c r="N6195" t="n">
        <v>1496931.14</v>
      </c>
      <c r="O6195" t="n">
        <v>66.95999999999999</v>
      </c>
      <c r="P6195" t="n">
        <v>6.11</v>
      </c>
      <c r="Q6195" t="n">
        <v>88.81999999999999</v>
      </c>
      <c r="R6195" t="n">
        <v>287.458</v>
      </c>
      <c r="S6195" t="n">
        <v>310.148</v>
      </c>
      <c r="T6195" t="n">
        <v>433.793</v>
      </c>
    </row>
    <row r="6196">
      <c r="A6196" s="142" t="n">
        <v>45208</v>
      </c>
      <c r="B6196" t="n">
        <v>228</v>
      </c>
      <c r="C6196" t="n">
        <v>359.84</v>
      </c>
      <c r="D6196" t="n">
        <v>257.74</v>
      </c>
      <c r="E6196" t="n">
        <v>162.32</v>
      </c>
      <c r="F6196" t="n">
        <v>151.91</v>
      </c>
      <c r="G6196" t="n">
        <v>137.36</v>
      </c>
      <c r="H6196" t="n">
        <v>138.43</v>
      </c>
      <c r="I6196" t="n">
        <v>169.48</v>
      </c>
      <c r="J6196" t="n">
        <v>30.13</v>
      </c>
      <c r="K6196" t="n">
        <v>73.73</v>
      </c>
      <c r="L6196" t="n">
        <v>35708.1</v>
      </c>
      <c r="M6196" t="n">
        <v>197.51</v>
      </c>
      <c r="N6196" t="n">
        <v>1514840.28</v>
      </c>
      <c r="O6196" t="n">
        <v>66.95999999999999</v>
      </c>
      <c r="P6196" t="n">
        <v>6.24</v>
      </c>
      <c r="Q6196" t="n">
        <v>91.43000000000001</v>
      </c>
      <c r="R6196" t="n">
        <v>286.815</v>
      </c>
      <c r="S6196" t="n">
        <v>311.193</v>
      </c>
      <c r="T6196" t="n">
        <v>432.621</v>
      </c>
    </row>
    <row r="6197">
      <c r="A6197" s="142" t="n">
        <v>45209</v>
      </c>
      <c r="B6197" t="n">
        <v>233.59</v>
      </c>
      <c r="C6197" t="n">
        <v>368.66</v>
      </c>
      <c r="D6197" t="n">
        <v>264.06</v>
      </c>
      <c r="E6197" t="n">
        <v>166.3</v>
      </c>
      <c r="F6197" t="n">
        <v>155.64</v>
      </c>
      <c r="G6197" t="n">
        <v>140.83</v>
      </c>
      <c r="H6197" t="n">
        <v>139.13</v>
      </c>
      <c r="I6197" t="n">
        <v>170.34</v>
      </c>
      <c r="J6197" t="n">
        <v>30.59</v>
      </c>
      <c r="K6197" t="n">
        <v>74.48</v>
      </c>
      <c r="L6197" t="n">
        <v>36138.56</v>
      </c>
      <c r="M6197" t="n">
        <v>201.86</v>
      </c>
      <c r="N6197" t="n">
        <v>1540534.11</v>
      </c>
      <c r="O6197" t="n">
        <v>69.31</v>
      </c>
      <c r="P6197" t="n">
        <v>6.27</v>
      </c>
      <c r="Q6197" t="n">
        <v>93.15000000000001</v>
      </c>
      <c r="R6197" t="n">
        <v>292.366</v>
      </c>
      <c r="S6197" t="n">
        <v>312.816</v>
      </c>
      <c r="T6197" t="n">
        <v>434.702</v>
      </c>
    </row>
    <row r="6198">
      <c r="A6198" s="142" t="n">
        <v>45210</v>
      </c>
      <c r="B6198" t="n">
        <v>236.54</v>
      </c>
      <c r="C6198" t="n">
        <v>373.31</v>
      </c>
      <c r="D6198" t="n">
        <v>267.4</v>
      </c>
      <c r="E6198" t="n">
        <v>168.4</v>
      </c>
      <c r="F6198" t="n">
        <v>157.6</v>
      </c>
      <c r="G6198" t="n">
        <v>143.31</v>
      </c>
      <c r="H6198" t="n">
        <v>141.53</v>
      </c>
      <c r="I6198" t="n">
        <v>173.28</v>
      </c>
      <c r="J6198" t="n">
        <v>30.99</v>
      </c>
      <c r="K6198" t="n">
        <v>74.83</v>
      </c>
      <c r="L6198" t="n">
        <v>36305</v>
      </c>
      <c r="M6198" t="n">
        <v>205.07</v>
      </c>
      <c r="N6198" t="n">
        <v>1560382.75</v>
      </c>
      <c r="O6198" t="n">
        <v>70.58</v>
      </c>
      <c r="P6198" t="n">
        <v>6.29</v>
      </c>
      <c r="Q6198" t="n">
        <v>94.45999999999999</v>
      </c>
      <c r="R6198" t="n">
        <v>292.851</v>
      </c>
      <c r="S6198" t="n">
        <v>313.609</v>
      </c>
      <c r="T6198" t="n">
        <v>439.318</v>
      </c>
    </row>
    <row r="6199">
      <c r="A6199" s="142" t="n">
        <v>45211</v>
      </c>
      <c r="B6199" t="n">
        <v>239.6</v>
      </c>
      <c r="C6199" t="n">
        <v>378.12</v>
      </c>
      <c r="D6199" t="n">
        <v>270.86</v>
      </c>
      <c r="E6199" t="n">
        <v>170.58</v>
      </c>
      <c r="F6199" t="n">
        <v>159.64</v>
      </c>
      <c r="G6199" t="n">
        <v>145.52</v>
      </c>
      <c r="H6199" t="n">
        <v>141.99</v>
      </c>
      <c r="I6199" t="n">
        <v>173.84</v>
      </c>
      <c r="J6199" t="n">
        <v>31.02</v>
      </c>
      <c r="K6199" t="n">
        <v>73.63</v>
      </c>
      <c r="L6199" t="n">
        <v>35927.04</v>
      </c>
      <c r="M6199" t="n">
        <v>201.23</v>
      </c>
      <c r="N6199" t="n">
        <v>1525935.6</v>
      </c>
      <c r="O6199" t="n">
        <v>68.95999999999999</v>
      </c>
      <c r="P6199" t="n">
        <v>6.18</v>
      </c>
      <c r="Q6199" t="n">
        <v>94.59</v>
      </c>
      <c r="R6199" t="n">
        <v>293.24</v>
      </c>
      <c r="S6199" t="n">
        <v>314.354</v>
      </c>
      <c r="T6199" t="n">
        <v>444.903</v>
      </c>
    </row>
    <row r="6200">
      <c r="A6200" s="142" t="n">
        <v>45212</v>
      </c>
      <c r="B6200" t="n">
        <v>236.14</v>
      </c>
      <c r="C6200" t="n">
        <v>372.66</v>
      </c>
      <c r="D6200" t="n">
        <v>266.96</v>
      </c>
      <c r="E6200" t="n">
        <v>168.12</v>
      </c>
      <c r="F6200" t="n">
        <v>157.35</v>
      </c>
      <c r="G6200" t="n">
        <v>142.5</v>
      </c>
      <c r="H6200" t="n">
        <v>140.79</v>
      </c>
      <c r="I6200" t="n">
        <v>172.37</v>
      </c>
      <c r="J6200" t="n">
        <v>31.66</v>
      </c>
      <c r="K6200" t="n">
        <v>75.75</v>
      </c>
      <c r="L6200" t="n">
        <v>36721.53</v>
      </c>
      <c r="M6200" t="n">
        <v>211.31</v>
      </c>
      <c r="N6200" t="n">
        <v>1589576.25</v>
      </c>
      <c r="O6200" t="n">
        <v>71.72</v>
      </c>
      <c r="P6200" t="n">
        <v>6.37</v>
      </c>
      <c r="Q6200" t="n">
        <v>96.34999999999999</v>
      </c>
      <c r="R6200" t="n">
        <v>290.525</v>
      </c>
      <c r="S6200" t="n">
        <v>313.368</v>
      </c>
      <c r="T6200" t="n">
        <v>441.823</v>
      </c>
    </row>
    <row r="6201">
      <c r="A6201" s="142" t="n">
        <v>45215</v>
      </c>
      <c r="B6201" t="n">
        <v>246.27</v>
      </c>
      <c r="C6201" t="n">
        <v>388.62</v>
      </c>
      <c r="D6201" t="n">
        <v>278.42</v>
      </c>
      <c r="E6201" t="n">
        <v>175.33</v>
      </c>
      <c r="F6201" t="n">
        <v>164.1</v>
      </c>
      <c r="G6201" t="n">
        <v>147.89</v>
      </c>
      <c r="H6201" t="n">
        <v>142.61</v>
      </c>
      <c r="I6201" t="n">
        <v>174.6</v>
      </c>
      <c r="J6201" t="n">
        <v>32.16</v>
      </c>
      <c r="K6201" t="n">
        <v>76.23999999999999</v>
      </c>
      <c r="L6201" t="n">
        <v>36771.96</v>
      </c>
      <c r="M6201" t="n">
        <v>211.32</v>
      </c>
      <c r="N6201" t="n">
        <v>1588530.78</v>
      </c>
      <c r="O6201" t="n">
        <v>71.78</v>
      </c>
      <c r="P6201" t="n">
        <v>6.42</v>
      </c>
      <c r="Q6201" t="n">
        <v>97.89</v>
      </c>
      <c r="R6201" t="n">
        <v>291.045</v>
      </c>
      <c r="S6201" t="n">
        <v>314.089</v>
      </c>
      <c r="T6201" t="n">
        <v>437.54</v>
      </c>
    </row>
    <row r="6202">
      <c r="A6202" s="142" t="n">
        <v>45216</v>
      </c>
      <c r="B6202" t="n">
        <v>247.61</v>
      </c>
      <c r="C6202" t="n">
        <v>390.74</v>
      </c>
      <c r="D6202" t="n">
        <v>279.94</v>
      </c>
      <c r="E6202" t="n">
        <v>176.29</v>
      </c>
      <c r="F6202" t="n">
        <v>165</v>
      </c>
      <c r="G6202" t="n">
        <v>149.35</v>
      </c>
      <c r="H6202" t="n">
        <v>142.86</v>
      </c>
      <c r="I6202" t="n">
        <v>174.9</v>
      </c>
      <c r="J6202" t="n">
        <v>32.39</v>
      </c>
      <c r="K6202" t="n">
        <v>77.2</v>
      </c>
      <c r="L6202" t="n">
        <v>36928.33</v>
      </c>
      <c r="M6202" t="n">
        <v>214.63</v>
      </c>
      <c r="N6202" t="n">
        <v>1615471.91</v>
      </c>
      <c r="O6202" t="n">
        <v>73.11</v>
      </c>
      <c r="P6202" t="n">
        <v>6.48</v>
      </c>
      <c r="Q6202" t="n">
        <v>98.64</v>
      </c>
      <c r="R6202" t="n">
        <v>290.759</v>
      </c>
      <c r="S6202" t="n">
        <v>313.779</v>
      </c>
      <c r="T6202" t="n">
        <v>438.73</v>
      </c>
    </row>
    <row r="6203">
      <c r="A6203" s="142" t="n">
        <v>45217</v>
      </c>
      <c r="B6203" t="n">
        <v>251.14</v>
      </c>
      <c r="C6203" t="n">
        <v>396.3</v>
      </c>
      <c r="D6203" t="n">
        <v>283.93</v>
      </c>
      <c r="E6203" t="n">
        <v>178.81</v>
      </c>
      <c r="F6203" t="n">
        <v>167.36</v>
      </c>
      <c r="G6203" t="n">
        <v>151.87</v>
      </c>
      <c r="H6203" t="n">
        <v>144.77</v>
      </c>
      <c r="I6203" t="n">
        <v>177.23</v>
      </c>
      <c r="J6203" t="n">
        <v>32.92</v>
      </c>
      <c r="K6203" t="n">
        <v>77</v>
      </c>
      <c r="L6203" t="n">
        <v>36997.42</v>
      </c>
      <c r="M6203" t="n">
        <v>214.65</v>
      </c>
      <c r="N6203" t="n">
        <v>1615956.42</v>
      </c>
      <c r="O6203" t="n">
        <v>73.15000000000001</v>
      </c>
      <c r="P6203" t="n">
        <v>6.48</v>
      </c>
      <c r="Q6203" t="n">
        <v>99.81999999999999</v>
      </c>
      <c r="R6203" t="n">
        <v>287.748</v>
      </c>
      <c r="S6203" t="n">
        <v>311.048</v>
      </c>
      <c r="T6203" t="n">
        <v>436.585</v>
      </c>
    </row>
    <row r="6204">
      <c r="A6204" s="142" t="n">
        <v>45218</v>
      </c>
      <c r="B6204" t="n">
        <v>252.71</v>
      </c>
      <c r="C6204" t="n">
        <v>398.76</v>
      </c>
      <c r="D6204" t="n">
        <v>285.7</v>
      </c>
      <c r="E6204" t="n">
        <v>179.92</v>
      </c>
      <c r="F6204" t="n">
        <v>168.4</v>
      </c>
      <c r="G6204" t="n">
        <v>152.26</v>
      </c>
      <c r="H6204" t="n">
        <v>143.26</v>
      </c>
      <c r="I6204" t="n">
        <v>175.38</v>
      </c>
      <c r="J6204" t="n">
        <v>32.5</v>
      </c>
      <c r="K6204" t="n">
        <v>76.43000000000001</v>
      </c>
      <c r="L6204" t="n">
        <v>36995.62</v>
      </c>
      <c r="M6204" t="n">
        <v>212.47</v>
      </c>
      <c r="N6204" t="n">
        <v>1612027.07</v>
      </c>
      <c r="O6204" t="n">
        <v>73.25</v>
      </c>
      <c r="P6204" t="n">
        <v>6.49</v>
      </c>
      <c r="Q6204" t="n">
        <v>98.2</v>
      </c>
      <c r="R6204" t="n">
        <v>284.378</v>
      </c>
      <c r="S6204" t="n">
        <v>307.086</v>
      </c>
      <c r="T6204" t="n">
        <v>429.666</v>
      </c>
    </row>
    <row r="6205">
      <c r="A6205" s="142" t="n">
        <v>45219</v>
      </c>
      <c r="B6205" t="n">
        <v>252.35</v>
      </c>
      <c r="C6205" t="n">
        <v>398.2</v>
      </c>
      <c r="D6205" t="n">
        <v>285.31</v>
      </c>
      <c r="E6205" t="n">
        <v>179.67</v>
      </c>
      <c r="F6205" t="n">
        <v>168.17</v>
      </c>
      <c r="G6205" t="n">
        <v>152.48</v>
      </c>
      <c r="H6205" t="n">
        <v>141.58</v>
      </c>
      <c r="I6205" t="n">
        <v>173.32</v>
      </c>
      <c r="J6205" t="n">
        <v>33.1</v>
      </c>
      <c r="K6205" t="n">
        <v>76.59999999999999</v>
      </c>
      <c r="L6205" t="n">
        <v>37261.76</v>
      </c>
      <c r="M6205" t="n">
        <v>214.26</v>
      </c>
      <c r="N6205" t="n">
        <v>1614015.2</v>
      </c>
      <c r="O6205" t="n">
        <v>73.54000000000001</v>
      </c>
      <c r="P6205" t="n">
        <v>6.5</v>
      </c>
      <c r="Q6205" t="n">
        <v>99.70999999999999</v>
      </c>
      <c r="R6205" t="n">
        <v>280.528</v>
      </c>
      <c r="S6205" t="n">
        <v>303.106</v>
      </c>
      <c r="T6205" t="n">
        <v>426.461</v>
      </c>
    </row>
    <row r="6206">
      <c r="A6206" s="142" t="n">
        <v>45222</v>
      </c>
      <c r="B6206" t="n">
        <v>252.71</v>
      </c>
      <c r="C6206" t="n">
        <v>398.74</v>
      </c>
      <c r="D6206" t="n">
        <v>285.72</v>
      </c>
      <c r="E6206" t="n">
        <v>179.93</v>
      </c>
      <c r="F6206" t="n">
        <v>168.42</v>
      </c>
      <c r="G6206" t="n">
        <v>152.99</v>
      </c>
      <c r="H6206" t="n">
        <v>139.69</v>
      </c>
      <c r="I6206" t="n">
        <v>171</v>
      </c>
      <c r="J6206" t="n">
        <v>32.59</v>
      </c>
      <c r="K6206" t="n">
        <v>75.33</v>
      </c>
      <c r="L6206" t="n">
        <v>37315.21</v>
      </c>
      <c r="M6206" t="n">
        <v>210.01</v>
      </c>
      <c r="N6206" t="n">
        <v>1588409.37</v>
      </c>
      <c r="O6206" t="n">
        <v>73.08</v>
      </c>
      <c r="P6206" t="n">
        <v>6.4</v>
      </c>
      <c r="Q6206" t="n">
        <v>96.84</v>
      </c>
      <c r="R6206" t="n">
        <v>280.176</v>
      </c>
      <c r="S6206" t="n">
        <v>301.231</v>
      </c>
      <c r="T6206" t="n">
        <v>421.193</v>
      </c>
    </row>
    <row r="6207">
      <c r="A6207" s="142" t="n">
        <v>45223</v>
      </c>
      <c r="B6207" t="n">
        <v>250.32</v>
      </c>
      <c r="C6207" t="n">
        <v>394.95</v>
      </c>
      <c r="D6207" t="n">
        <v>283.02</v>
      </c>
      <c r="E6207" t="n">
        <v>178.23</v>
      </c>
      <c r="F6207" t="n">
        <v>166.83</v>
      </c>
      <c r="G6207" t="n">
        <v>152.14</v>
      </c>
      <c r="H6207" t="n">
        <v>137.39</v>
      </c>
      <c r="I6207" t="n">
        <v>168.19</v>
      </c>
      <c r="J6207" t="n">
        <v>32.34</v>
      </c>
      <c r="K6207" t="n">
        <v>75.34</v>
      </c>
      <c r="L6207" t="n">
        <v>37079.46</v>
      </c>
      <c r="M6207" t="n">
        <v>209.61</v>
      </c>
      <c r="N6207" t="n">
        <v>1596674.27</v>
      </c>
      <c r="O6207" t="n">
        <v>72.47</v>
      </c>
      <c r="P6207" t="n">
        <v>6.42</v>
      </c>
      <c r="Q6207" t="n">
        <v>96.97</v>
      </c>
      <c r="R6207" t="n">
        <v>281.449</v>
      </c>
      <c r="S6207" t="n">
        <v>303.677</v>
      </c>
      <c r="T6207" t="n">
        <v>423.739</v>
      </c>
    </row>
    <row r="6208">
      <c r="A6208" s="142" t="n">
        <v>45224</v>
      </c>
      <c r="B6208" t="n">
        <v>251.99</v>
      </c>
      <c r="C6208" t="n">
        <v>397.59</v>
      </c>
      <c r="D6208" t="n">
        <v>284.92</v>
      </c>
      <c r="E6208" t="n">
        <v>179.42</v>
      </c>
      <c r="F6208" t="n">
        <v>167.95</v>
      </c>
      <c r="G6208" t="n">
        <v>152.73</v>
      </c>
      <c r="H6208" t="n">
        <v>139.33</v>
      </c>
      <c r="I6208" t="n">
        <v>170.57</v>
      </c>
      <c r="J6208" t="n">
        <v>32.62</v>
      </c>
      <c r="K6208" t="n">
        <v>74.25</v>
      </c>
      <c r="L6208" t="n">
        <v>37329.33</v>
      </c>
      <c r="M6208" t="n">
        <v>206.83</v>
      </c>
      <c r="N6208" t="n">
        <v>1576308.75</v>
      </c>
      <c r="O6208" t="n">
        <v>71.68000000000001</v>
      </c>
      <c r="P6208" t="n">
        <v>6.31</v>
      </c>
      <c r="Q6208" t="n">
        <v>97.56999999999999</v>
      </c>
      <c r="R6208" t="n">
        <v>281.735</v>
      </c>
      <c r="S6208" t="n">
        <v>301.158</v>
      </c>
      <c r="T6208" t="n">
        <v>424.381</v>
      </c>
    </row>
    <row r="6209">
      <c r="A6209" s="142" t="n">
        <v>45225</v>
      </c>
      <c r="B6209" t="n">
        <v>248.19</v>
      </c>
      <c r="C6209" t="n">
        <v>391.59</v>
      </c>
      <c r="D6209" t="n">
        <v>280.63</v>
      </c>
      <c r="E6209" t="n">
        <v>176.72</v>
      </c>
      <c r="F6209" t="n">
        <v>165.43</v>
      </c>
      <c r="G6209" t="n">
        <v>150.24</v>
      </c>
      <c r="H6209" t="n">
        <v>138.59</v>
      </c>
      <c r="I6209" t="n">
        <v>169.66</v>
      </c>
      <c r="J6209" t="n">
        <v>31.76</v>
      </c>
      <c r="K6209" t="n">
        <v>74.06</v>
      </c>
      <c r="L6209" t="n">
        <v>37357.09</v>
      </c>
      <c r="M6209" t="n">
        <v>206.05</v>
      </c>
      <c r="N6209" t="n">
        <v>1560334.29</v>
      </c>
      <c r="O6209" t="n">
        <v>70.91</v>
      </c>
      <c r="P6209" t="n">
        <v>6.3</v>
      </c>
      <c r="Q6209" t="n">
        <v>95.25</v>
      </c>
      <c r="R6209" t="n">
        <v>280.297</v>
      </c>
      <c r="S6209" t="n">
        <v>299.022</v>
      </c>
      <c r="T6209" t="n">
        <v>421.564</v>
      </c>
    </row>
    <row r="6210">
      <c r="A6210" s="142" t="n">
        <v>45226</v>
      </c>
      <c r="B6210" t="n">
        <v>247.42</v>
      </c>
      <c r="C6210" t="n">
        <v>390.36</v>
      </c>
      <c r="D6210" t="n">
        <v>279.76</v>
      </c>
      <c r="E6210" t="n">
        <v>176.17</v>
      </c>
      <c r="F6210" t="n">
        <v>164.91</v>
      </c>
      <c r="G6210" t="n">
        <v>149.17</v>
      </c>
      <c r="H6210" t="n">
        <v>138.05</v>
      </c>
      <c r="I6210" t="n">
        <v>169</v>
      </c>
      <c r="J6210" t="n">
        <v>31.87</v>
      </c>
      <c r="K6210" t="n">
        <v>74.94</v>
      </c>
      <c r="L6210" t="n">
        <v>37245.44</v>
      </c>
      <c r="M6210" t="n">
        <v>209.65</v>
      </c>
      <c r="N6210" t="n">
        <v>1588812.89</v>
      </c>
      <c r="O6210" t="n">
        <v>72.62</v>
      </c>
      <c r="P6210" t="n">
        <v>6.43</v>
      </c>
      <c r="Q6210" t="n">
        <v>95.92</v>
      </c>
      <c r="R6210" t="n">
        <v>277.818</v>
      </c>
      <c r="S6210" t="n">
        <v>297.449</v>
      </c>
      <c r="T6210" t="n">
        <v>424.226</v>
      </c>
    </row>
    <row r="6211">
      <c r="A6211" s="142" t="n">
        <v>45229</v>
      </c>
      <c r="B6211" t="n">
        <v>251.31</v>
      </c>
      <c r="C6211" t="n">
        <v>396.47</v>
      </c>
      <c r="D6211" t="n">
        <v>284.16</v>
      </c>
      <c r="E6211" t="n">
        <v>178.94</v>
      </c>
      <c r="F6211" t="n">
        <v>167.51</v>
      </c>
      <c r="G6211" t="n">
        <v>152.03</v>
      </c>
      <c r="H6211" t="n">
        <v>139.21</v>
      </c>
      <c r="I6211" t="n">
        <v>170.41</v>
      </c>
      <c r="J6211" t="n">
        <v>31.94</v>
      </c>
      <c r="K6211" t="n">
        <v>73.76000000000001</v>
      </c>
      <c r="L6211" t="n">
        <v>37819.97</v>
      </c>
      <c r="M6211" t="n">
        <v>206.58</v>
      </c>
      <c r="N6211" t="n">
        <v>1562629.08</v>
      </c>
      <c r="O6211" t="n">
        <v>71.62</v>
      </c>
      <c r="P6211" t="n">
        <v>6.35</v>
      </c>
      <c r="Q6211" t="n">
        <v>95.81999999999999</v>
      </c>
      <c r="R6211" t="n">
        <v>278.768</v>
      </c>
      <c r="S6211" t="n">
        <v>298.879</v>
      </c>
      <c r="T6211" t="n">
        <v>423.588</v>
      </c>
    </row>
    <row r="6212">
      <c r="A6212" s="142" t="n">
        <v>45230</v>
      </c>
      <c r="B6212" t="n">
        <v>249.44</v>
      </c>
      <c r="C6212" t="n">
        <v>393.53</v>
      </c>
      <c r="D6212" t="n">
        <v>282.06</v>
      </c>
      <c r="E6212" t="n">
        <v>177.61</v>
      </c>
      <c r="F6212" t="n">
        <v>166.28</v>
      </c>
      <c r="G6212" t="n">
        <v>151.48</v>
      </c>
      <c r="H6212" t="n">
        <v>137.97</v>
      </c>
      <c r="I6212" t="n">
        <v>168.89</v>
      </c>
      <c r="J6212" t="n">
        <v>31.61</v>
      </c>
      <c r="K6212" t="n">
        <v>72.98999999999999</v>
      </c>
      <c r="L6212" t="n">
        <v>37548.18</v>
      </c>
      <c r="M6212" t="n">
        <v>203.92</v>
      </c>
      <c r="N6212" t="n">
        <v>1539333.77</v>
      </c>
      <c r="O6212" t="n">
        <v>70.2</v>
      </c>
      <c r="P6212" t="n">
        <v>6.27</v>
      </c>
      <c r="Q6212" t="n">
        <v>94.47</v>
      </c>
      <c r="R6212" t="n">
        <v>280.336</v>
      </c>
      <c r="S6212" t="n">
        <v>301.137</v>
      </c>
      <c r="T6212" t="n">
        <v>422.504</v>
      </c>
    </row>
    <row r="6213">
      <c r="A6213" s="142" t="n">
        <v>45231</v>
      </c>
      <c r="B6213" t="n">
        <v>249.44</v>
      </c>
      <c r="C6213" t="n">
        <v>393.53</v>
      </c>
      <c r="D6213" t="n">
        <v>282.06</v>
      </c>
      <c r="E6213" t="n">
        <v>177.61</v>
      </c>
      <c r="F6213" t="n">
        <v>166.28</v>
      </c>
      <c r="G6213" t="n">
        <v>151.48</v>
      </c>
      <c r="H6213" t="n">
        <v>137.97</v>
      </c>
      <c r="I6213" t="n">
        <v>168.89</v>
      </c>
      <c r="J6213" t="n">
        <v>31.61</v>
      </c>
      <c r="K6213" t="n">
        <v>72.98999999999999</v>
      </c>
      <c r="L6213" t="n">
        <v>37548.18</v>
      </c>
      <c r="M6213" t="n">
        <v>203.92</v>
      </c>
      <c r="N6213" t="n">
        <v>1539333.77</v>
      </c>
      <c r="O6213" t="n">
        <v>70.2</v>
      </c>
      <c r="P6213" t="n">
        <v>6.24</v>
      </c>
      <c r="Q6213" t="n">
        <v>94.47</v>
      </c>
      <c r="R6213" t="n">
        <v>282.285</v>
      </c>
      <c r="S6213" t="n">
        <v>304.915</v>
      </c>
      <c r="T6213" t="n">
        <v>424.185</v>
      </c>
    </row>
    <row r="6214">
      <c r="A6214" s="142" t="n">
        <v>45232</v>
      </c>
      <c r="B6214" t="n">
        <v>245.25</v>
      </c>
      <c r="C6214" t="n">
        <v>386.9</v>
      </c>
      <c r="D6214" t="n">
        <v>277.33</v>
      </c>
      <c r="E6214" t="n">
        <v>174.63</v>
      </c>
      <c r="F6214" t="n">
        <v>163.49</v>
      </c>
      <c r="G6214" t="n">
        <v>147.79</v>
      </c>
      <c r="H6214" t="n">
        <v>137.48</v>
      </c>
      <c r="I6214" t="n">
        <v>168.29</v>
      </c>
      <c r="J6214" t="n">
        <v>31.14</v>
      </c>
      <c r="K6214" t="n">
        <v>73.13</v>
      </c>
      <c r="L6214" t="n">
        <v>37299.6</v>
      </c>
      <c r="M6214" t="n">
        <v>203.67</v>
      </c>
      <c r="N6214" t="n">
        <v>1543900.03</v>
      </c>
      <c r="O6214" t="n">
        <v>70.62</v>
      </c>
      <c r="P6214" t="n">
        <v>6.27</v>
      </c>
      <c r="Q6214" t="n">
        <v>92.68000000000001</v>
      </c>
      <c r="R6214" t="n">
        <v>286.629</v>
      </c>
      <c r="S6214" t="n">
        <v>308.439</v>
      </c>
      <c r="T6214" t="n">
        <v>427.707</v>
      </c>
    </row>
    <row r="6215">
      <c r="A6215" s="142" t="n">
        <v>45233</v>
      </c>
      <c r="B6215" t="n">
        <v>243.7</v>
      </c>
      <c r="C6215" t="n">
        <v>384.45</v>
      </c>
      <c r="D6215" t="n">
        <v>275.58</v>
      </c>
      <c r="E6215" t="n">
        <v>173.53</v>
      </c>
      <c r="F6215" t="n">
        <v>162.46</v>
      </c>
      <c r="G6215" t="n">
        <v>147.98</v>
      </c>
      <c r="H6215" t="n">
        <v>139</v>
      </c>
      <c r="I6215" t="n">
        <v>170.14</v>
      </c>
      <c r="J6215" t="n">
        <v>31.88</v>
      </c>
      <c r="K6215" t="n">
        <v>74.61</v>
      </c>
      <c r="L6215" t="n">
        <v>37727.04</v>
      </c>
      <c r="M6215" t="n">
        <v>211.39</v>
      </c>
      <c r="N6215" t="n">
        <v>1593590.62</v>
      </c>
      <c r="O6215" t="n">
        <v>73.83</v>
      </c>
      <c r="P6215" t="n">
        <v>6.42</v>
      </c>
      <c r="Q6215" t="n">
        <v>95.23</v>
      </c>
      <c r="R6215" t="n">
        <v>286.928</v>
      </c>
      <c r="S6215" t="n">
        <v>308.742</v>
      </c>
      <c r="T6215" t="n">
        <v>431.168</v>
      </c>
    </row>
    <row r="6216">
      <c r="A6216" s="142" t="n">
        <v>45236</v>
      </c>
      <c r="B6216" t="n">
        <v>252.02</v>
      </c>
      <c r="C6216" t="n">
        <v>397.55</v>
      </c>
      <c r="D6216" t="n">
        <v>285</v>
      </c>
      <c r="E6216" t="n">
        <v>179.45</v>
      </c>
      <c r="F6216" t="n">
        <v>168.02</v>
      </c>
      <c r="G6216" t="n">
        <v>154.7</v>
      </c>
      <c r="H6216" t="n">
        <v>140.82</v>
      </c>
      <c r="I6216" t="n">
        <v>172.37</v>
      </c>
      <c r="J6216" t="n">
        <v>32.16</v>
      </c>
      <c r="K6216" t="n">
        <v>73.93000000000001</v>
      </c>
      <c r="L6216" t="n">
        <v>37325.57</v>
      </c>
      <c r="M6216" t="n">
        <v>209.38</v>
      </c>
      <c r="N6216" t="n">
        <v>1584866.44</v>
      </c>
      <c r="O6216" t="n">
        <v>73.22</v>
      </c>
      <c r="P6216" t="n">
        <v>6.41</v>
      </c>
      <c r="Q6216" t="n">
        <v>96.17</v>
      </c>
      <c r="R6216" t="n">
        <v>286.563</v>
      </c>
      <c r="S6216" t="n">
        <v>309.686</v>
      </c>
      <c r="T6216" t="n">
        <v>440.13</v>
      </c>
    </row>
    <row r="6217">
      <c r="A6217" s="142" t="n">
        <v>45237</v>
      </c>
      <c r="B6217" t="n">
        <v>251.55</v>
      </c>
      <c r="C6217" t="n">
        <v>396.81</v>
      </c>
      <c r="D6217" t="n">
        <v>284.47</v>
      </c>
      <c r="E6217" t="n">
        <v>179.12</v>
      </c>
      <c r="F6217" t="n">
        <v>167.71</v>
      </c>
      <c r="G6217" t="n">
        <v>154.57</v>
      </c>
      <c r="H6217" t="n">
        <v>139.24</v>
      </c>
      <c r="I6217" t="n">
        <v>170.43</v>
      </c>
      <c r="J6217" t="n">
        <v>31.29</v>
      </c>
      <c r="K6217" t="n">
        <v>72.78</v>
      </c>
      <c r="L6217" t="n">
        <v>36470.33</v>
      </c>
      <c r="M6217" t="n">
        <v>204.81</v>
      </c>
      <c r="N6217" t="n">
        <v>1548303.76</v>
      </c>
      <c r="O6217" t="n">
        <v>71.41</v>
      </c>
      <c r="P6217" t="n">
        <v>6.31</v>
      </c>
      <c r="Q6217" t="n">
        <v>93.51000000000001</v>
      </c>
      <c r="R6217" t="n">
        <v>286.135</v>
      </c>
      <c r="S6217" t="n">
        <v>310.933</v>
      </c>
      <c r="T6217" t="n">
        <v>438.828</v>
      </c>
    </row>
    <row r="6218">
      <c r="A6218" s="142" t="n">
        <v>45238</v>
      </c>
      <c r="B6218" t="n">
        <v>248.12</v>
      </c>
      <c r="C6218" t="n">
        <v>391.39</v>
      </c>
      <c r="D6218" t="n">
        <v>280.6</v>
      </c>
      <c r="E6218" t="n">
        <v>176.68</v>
      </c>
      <c r="F6218" t="n">
        <v>165.43</v>
      </c>
      <c r="G6218" t="n">
        <v>151.63</v>
      </c>
      <c r="H6218" t="n">
        <v>137.06</v>
      </c>
      <c r="I6218" t="n">
        <v>167.76</v>
      </c>
      <c r="J6218" t="n">
        <v>31.25</v>
      </c>
      <c r="K6218" t="n">
        <v>70.98</v>
      </c>
      <c r="L6218" t="n">
        <v>36170.45</v>
      </c>
      <c r="M6218" t="n">
        <v>200.49</v>
      </c>
      <c r="N6218" t="n">
        <v>1511260.68</v>
      </c>
      <c r="O6218" t="n">
        <v>69.68000000000001</v>
      </c>
      <c r="P6218" t="n">
        <v>6.18</v>
      </c>
      <c r="Q6218" t="n">
        <v>93.68000000000001</v>
      </c>
      <c r="R6218" t="n">
        <v>286.89</v>
      </c>
      <c r="S6218" t="n">
        <v>310.318</v>
      </c>
      <c r="T6218" t="n">
        <v>436.698</v>
      </c>
    </row>
    <row r="6219">
      <c r="A6219" s="142" t="n">
        <v>45239</v>
      </c>
      <c r="B6219" t="n">
        <v>240.79</v>
      </c>
      <c r="C6219" t="n">
        <v>379.81</v>
      </c>
      <c r="D6219" t="n">
        <v>272.31</v>
      </c>
      <c r="E6219" t="n">
        <v>171.46</v>
      </c>
      <c r="F6219" t="n">
        <v>160.54</v>
      </c>
      <c r="G6219" t="n">
        <v>147.44</v>
      </c>
      <c r="H6219" t="n">
        <v>133.51</v>
      </c>
      <c r="I6219" t="n">
        <v>163.42</v>
      </c>
      <c r="J6219" t="n">
        <v>30.88</v>
      </c>
      <c r="K6219" t="n">
        <v>70.79000000000001</v>
      </c>
      <c r="L6219" t="n">
        <v>35874.97</v>
      </c>
      <c r="M6219" t="n">
        <v>199.85</v>
      </c>
      <c r="N6219" t="n">
        <v>1513804.94</v>
      </c>
      <c r="O6219" t="n">
        <v>69.45999999999999</v>
      </c>
      <c r="P6219" t="n">
        <v>6.14</v>
      </c>
      <c r="Q6219" t="n">
        <v>92.42</v>
      </c>
      <c r="R6219" t="n">
        <v>289.239</v>
      </c>
      <c r="S6219" t="n">
        <v>309.148</v>
      </c>
      <c r="T6219" t="n">
        <v>435.593</v>
      </c>
    </row>
    <row r="6220">
      <c r="A6220" s="142" t="n">
        <v>45240</v>
      </c>
      <c r="B6220" t="n">
        <v>238.98</v>
      </c>
      <c r="C6220" t="n">
        <v>376.96</v>
      </c>
      <c r="D6220" t="n">
        <v>270.27</v>
      </c>
      <c r="E6220" t="n">
        <v>170.18</v>
      </c>
      <c r="F6220" t="n">
        <v>159.34</v>
      </c>
      <c r="G6220" t="n">
        <v>146.46</v>
      </c>
      <c r="H6220" t="n">
        <v>133.35</v>
      </c>
      <c r="I6220" t="n">
        <v>163.22</v>
      </c>
      <c r="J6220" t="n">
        <v>30.21</v>
      </c>
      <c r="K6220" t="n">
        <v>69.86</v>
      </c>
      <c r="L6220" t="n">
        <v>35085.67</v>
      </c>
      <c r="M6220" t="n">
        <v>196.73</v>
      </c>
      <c r="N6220" t="n">
        <v>1490660.88</v>
      </c>
      <c r="O6220" t="n">
        <v>68.42</v>
      </c>
      <c r="P6220" t="n">
        <v>6.1</v>
      </c>
      <c r="Q6220" t="n">
        <v>89.7</v>
      </c>
      <c r="R6220" t="n">
        <v>286.377</v>
      </c>
      <c r="S6220" t="n">
        <v>312.301</v>
      </c>
      <c r="T6220" t="n">
        <v>433.818</v>
      </c>
    </row>
    <row r="6221">
      <c r="A6221" s="142" t="n">
        <v>45243</v>
      </c>
      <c r="B6221" t="n">
        <v>234.37</v>
      </c>
      <c r="C6221" t="n">
        <v>369.66</v>
      </c>
      <c r="D6221" t="n">
        <v>265.06</v>
      </c>
      <c r="E6221" t="n">
        <v>166.89</v>
      </c>
      <c r="F6221" t="n">
        <v>156.27</v>
      </c>
      <c r="G6221" t="n">
        <v>143.03</v>
      </c>
      <c r="H6221" t="n">
        <v>131.93</v>
      </c>
      <c r="I6221" t="n">
        <v>161.47</v>
      </c>
      <c r="J6221" t="n">
        <v>29.87</v>
      </c>
      <c r="K6221" t="n">
        <v>69.8</v>
      </c>
      <c r="L6221" t="n">
        <v>35374.57</v>
      </c>
      <c r="M6221" t="n">
        <v>196.05</v>
      </c>
      <c r="N6221" t="n">
        <v>1474516.3</v>
      </c>
      <c r="O6221" t="n">
        <v>68.02</v>
      </c>
      <c r="P6221" t="n">
        <v>6.04</v>
      </c>
      <c r="Q6221" t="n">
        <v>89.06999999999999</v>
      </c>
      <c r="R6221" t="n">
        <v>288.525</v>
      </c>
      <c r="S6221" t="n">
        <v>312.24</v>
      </c>
      <c r="T6221" t="n">
        <v>434.812</v>
      </c>
    </row>
    <row r="6222">
      <c r="A6222" s="142" t="n">
        <v>45244</v>
      </c>
      <c r="B6222" t="n">
        <v>231.61</v>
      </c>
      <c r="C6222" t="n">
        <v>365.29</v>
      </c>
      <c r="D6222" t="n">
        <v>261.94</v>
      </c>
      <c r="E6222" t="n">
        <v>164.93</v>
      </c>
      <c r="F6222" t="n">
        <v>154.44</v>
      </c>
      <c r="G6222" t="n">
        <v>141.62</v>
      </c>
      <c r="H6222" t="n">
        <v>131.38</v>
      </c>
      <c r="I6222" t="n">
        <v>160.8</v>
      </c>
      <c r="J6222" t="n">
        <v>30.44</v>
      </c>
      <c r="K6222" t="n">
        <v>71.06</v>
      </c>
      <c r="L6222" t="n">
        <v>36304.92</v>
      </c>
      <c r="M6222" t="n">
        <v>203.17</v>
      </c>
      <c r="N6222" t="n">
        <v>1514093.57</v>
      </c>
      <c r="O6222" t="n">
        <v>70.68000000000001</v>
      </c>
      <c r="P6222" t="n">
        <v>6.18</v>
      </c>
      <c r="Q6222" t="n">
        <v>91.20999999999999</v>
      </c>
      <c r="R6222" t="n">
        <v>292.021</v>
      </c>
      <c r="S6222" t="n">
        <v>313.858</v>
      </c>
      <c r="T6222" t="n">
        <v>432.002</v>
      </c>
    </row>
    <row r="6223">
      <c r="A6223" s="142" t="n">
        <v>45245</v>
      </c>
      <c r="B6223" t="n">
        <v>239.5</v>
      </c>
      <c r="C6223" t="n">
        <v>377.74</v>
      </c>
      <c r="D6223" t="n">
        <v>270.87</v>
      </c>
      <c r="E6223" t="n">
        <v>170.55</v>
      </c>
      <c r="F6223" t="n">
        <v>159.7</v>
      </c>
      <c r="G6223" t="n">
        <v>148.45</v>
      </c>
      <c r="H6223" t="n">
        <v>135.61</v>
      </c>
      <c r="I6223" t="n">
        <v>165.98</v>
      </c>
      <c r="J6223" t="n">
        <v>30.47</v>
      </c>
      <c r="K6223" t="n">
        <v>71.47</v>
      </c>
      <c r="L6223" t="n">
        <v>36605.09</v>
      </c>
      <c r="M6223" t="n">
        <v>203.5</v>
      </c>
      <c r="N6223" t="n">
        <v>1516410.72</v>
      </c>
      <c r="O6223" t="n">
        <v>70.65000000000001</v>
      </c>
      <c r="P6223" t="n">
        <v>6.2</v>
      </c>
      <c r="Q6223" t="n">
        <v>91.69</v>
      </c>
      <c r="R6223" t="n">
        <v>293.271</v>
      </c>
      <c r="S6223" t="n">
        <v>315.025</v>
      </c>
      <c r="T6223" t="n">
        <v>441.865</v>
      </c>
    </row>
    <row r="6224">
      <c r="A6224" s="142" t="n">
        <v>45246</v>
      </c>
      <c r="B6224" t="n">
        <v>240.78</v>
      </c>
      <c r="C6224" t="n">
        <v>379.74</v>
      </c>
      <c r="D6224" t="n">
        <v>272.32</v>
      </c>
      <c r="E6224" t="n">
        <v>171.46</v>
      </c>
      <c r="F6224" t="n">
        <v>160.56</v>
      </c>
      <c r="G6224" t="n">
        <v>149.63</v>
      </c>
      <c r="H6224" t="n">
        <v>136.91</v>
      </c>
      <c r="I6224" t="n">
        <v>167.57</v>
      </c>
      <c r="J6224" t="n">
        <v>30.38</v>
      </c>
      <c r="K6224" t="n">
        <v>71.47</v>
      </c>
      <c r="L6224" t="n">
        <v>36969.14</v>
      </c>
      <c r="M6224" t="n">
        <v>206.83</v>
      </c>
      <c r="N6224" t="n">
        <v>1536707.69</v>
      </c>
      <c r="O6224" t="n">
        <v>71.56</v>
      </c>
      <c r="P6224" t="n">
        <v>6.22</v>
      </c>
      <c r="Q6224" t="n">
        <v>92.44</v>
      </c>
      <c r="R6224" t="n">
        <v>291.453</v>
      </c>
      <c r="S6224" t="n">
        <v>314.496</v>
      </c>
      <c r="T6224" t="n">
        <v>440.833</v>
      </c>
    </row>
    <row r="6225">
      <c r="A6225" s="142" t="n">
        <v>45247</v>
      </c>
      <c r="B6225" t="n">
        <v>242.42</v>
      </c>
      <c r="C6225" t="n">
        <v>382.34</v>
      </c>
      <c r="D6225" t="n">
        <v>274.19</v>
      </c>
      <c r="E6225" t="n">
        <v>172.63</v>
      </c>
      <c r="F6225" t="n">
        <v>161.66</v>
      </c>
      <c r="G6225" t="n">
        <v>150.83</v>
      </c>
      <c r="H6225" t="n">
        <v>136.06</v>
      </c>
      <c r="I6225" t="n">
        <v>166.52</v>
      </c>
      <c r="J6225" t="n">
        <v>30.72</v>
      </c>
      <c r="K6225" t="n">
        <v>71.53</v>
      </c>
      <c r="L6225" t="n">
        <v>36984.42</v>
      </c>
      <c r="M6225" t="n">
        <v>205.24</v>
      </c>
      <c r="N6225" t="n">
        <v>1520885.53</v>
      </c>
      <c r="O6225" t="n">
        <v>70.84</v>
      </c>
      <c r="P6225" t="n">
        <v>6.23</v>
      </c>
      <c r="Q6225" t="n">
        <v>92.33</v>
      </c>
      <c r="R6225" t="n">
        <v>294.333</v>
      </c>
      <c r="S6225" t="n">
        <v>315.175</v>
      </c>
      <c r="T6225" t="n">
        <v>437.865</v>
      </c>
    </row>
    <row r="6226">
      <c r="A6226" s="142" t="n">
        <v>45250</v>
      </c>
      <c r="B6226" t="n">
        <v>242.35</v>
      </c>
      <c r="C6226" t="n">
        <v>382.21</v>
      </c>
      <c r="D6226" t="n">
        <v>274.12</v>
      </c>
      <c r="E6226" t="n">
        <v>172.59</v>
      </c>
      <c r="F6226" t="n">
        <v>161.63</v>
      </c>
      <c r="G6226" t="n">
        <v>150.93</v>
      </c>
      <c r="H6226" t="n">
        <v>137.12</v>
      </c>
      <c r="I6226" t="n">
        <v>167.82</v>
      </c>
      <c r="J6226" t="n">
        <v>30.4</v>
      </c>
      <c r="K6226" t="n">
        <v>71.64</v>
      </c>
      <c r="L6226" t="n">
        <v>37339.75</v>
      </c>
      <c r="M6226" t="n">
        <v>205.06</v>
      </c>
      <c r="N6226" t="n">
        <v>1520393.02</v>
      </c>
      <c r="O6226" t="n">
        <v>70.78</v>
      </c>
      <c r="P6226" t="n">
        <v>6.18</v>
      </c>
      <c r="Q6226" t="n">
        <v>91.43000000000001</v>
      </c>
      <c r="R6226" t="n">
        <v>294.643</v>
      </c>
      <c r="S6226" t="n">
        <v>315.86</v>
      </c>
      <c r="T6226" t="n">
        <v>439.772</v>
      </c>
    </row>
    <row r="6227">
      <c r="A6227" s="142" t="n">
        <v>45251</v>
      </c>
      <c r="B6227" t="n">
        <v>240.9</v>
      </c>
      <c r="C6227" t="n">
        <v>379.9</v>
      </c>
      <c r="D6227" t="n">
        <v>272.48</v>
      </c>
      <c r="E6227" t="n">
        <v>171.55</v>
      </c>
      <c r="F6227" t="n">
        <v>160.66</v>
      </c>
      <c r="G6227" t="n">
        <v>150.74</v>
      </c>
      <c r="H6227" t="n">
        <v>138.19</v>
      </c>
      <c r="I6227" t="n">
        <v>169.13</v>
      </c>
      <c r="J6227" t="n">
        <v>31.32</v>
      </c>
      <c r="K6227" t="n">
        <v>72.54000000000001</v>
      </c>
      <c r="L6227" t="n">
        <v>37753.37</v>
      </c>
      <c r="M6227" t="n">
        <v>209.58</v>
      </c>
      <c r="N6227" t="n">
        <v>1559765.3</v>
      </c>
      <c r="O6227" t="n">
        <v>72.54000000000001</v>
      </c>
      <c r="P6227" t="n">
        <v>6.3</v>
      </c>
      <c r="Q6227" t="n">
        <v>93.72</v>
      </c>
      <c r="R6227" t="n">
        <v>294.491</v>
      </c>
      <c r="S6227" t="n">
        <v>315.645</v>
      </c>
      <c r="T6227" t="n">
        <v>441.372</v>
      </c>
    </row>
    <row r="6228">
      <c r="A6228" s="142" t="n">
        <v>45252</v>
      </c>
      <c r="B6228" t="n">
        <v>247.58</v>
      </c>
      <c r="C6228" t="n">
        <v>390.43</v>
      </c>
      <c r="D6228" t="n">
        <v>280.04</v>
      </c>
      <c r="E6228" t="n">
        <v>176.31</v>
      </c>
      <c r="F6228" t="n">
        <v>165.12</v>
      </c>
      <c r="G6228" t="n">
        <v>154.86</v>
      </c>
      <c r="H6228" t="n">
        <v>139.26</v>
      </c>
      <c r="I6228" t="n">
        <v>170.43</v>
      </c>
      <c r="J6228" t="n">
        <v>31.5</v>
      </c>
      <c r="K6228" t="n">
        <v>72.65000000000001</v>
      </c>
      <c r="L6228" t="n">
        <v>37242.2</v>
      </c>
      <c r="M6228" t="n">
        <v>210.42</v>
      </c>
      <c r="N6228" t="n">
        <v>1560089.04</v>
      </c>
      <c r="O6228" t="n">
        <v>72.61</v>
      </c>
      <c r="P6228" t="n">
        <v>6.31</v>
      </c>
      <c r="Q6228" t="n">
        <v>94.09</v>
      </c>
      <c r="R6228" t="n">
        <v>295.387</v>
      </c>
      <c r="S6228" t="n">
        <v>317.944</v>
      </c>
      <c r="T6228" t="n">
        <v>442.204</v>
      </c>
    </row>
    <row r="6229">
      <c r="A6229" s="142" t="n">
        <v>45253</v>
      </c>
      <c r="B6229" t="n">
        <v>248.82</v>
      </c>
      <c r="C6229" t="n">
        <v>392.38</v>
      </c>
      <c r="D6229" t="n">
        <v>281.45</v>
      </c>
      <c r="E6229" t="n">
        <v>177.2</v>
      </c>
      <c r="F6229" t="n">
        <v>165.95</v>
      </c>
      <c r="G6229" t="n">
        <v>154.66</v>
      </c>
      <c r="H6229" t="n">
        <v>138.96</v>
      </c>
      <c r="I6229" t="n">
        <v>170.06</v>
      </c>
      <c r="J6229" t="n">
        <v>31.31</v>
      </c>
      <c r="K6229" t="n">
        <v>72.38</v>
      </c>
      <c r="L6229" t="n">
        <v>37242.2</v>
      </c>
      <c r="M6229" t="n">
        <v>209.91</v>
      </c>
      <c r="N6229" t="n">
        <v>1550723.64</v>
      </c>
      <c r="O6229" t="n">
        <v>72.61</v>
      </c>
      <c r="P6229" t="n">
        <v>6.3</v>
      </c>
      <c r="Q6229" t="n">
        <v>94.09</v>
      </c>
      <c r="R6229" t="n">
        <v>296.29</v>
      </c>
      <c r="S6229" t="n">
        <v>317.219</v>
      </c>
      <c r="T6229" t="n">
        <v>442.466</v>
      </c>
    </row>
    <row r="6230">
      <c r="A6230" s="142" t="n">
        <v>45254</v>
      </c>
      <c r="B6230" t="n">
        <v>246.75</v>
      </c>
      <c r="C6230" t="n">
        <v>389.11</v>
      </c>
      <c r="D6230" t="n">
        <v>279.11</v>
      </c>
      <c r="E6230" t="n">
        <v>175.72</v>
      </c>
      <c r="F6230" t="n">
        <v>164.57</v>
      </c>
      <c r="G6230" t="n">
        <v>154</v>
      </c>
      <c r="H6230" t="n">
        <v>138.64</v>
      </c>
      <c r="I6230" t="n">
        <v>169.67</v>
      </c>
      <c r="J6230" t="n">
        <v>31.37</v>
      </c>
      <c r="K6230" t="n">
        <v>73.02</v>
      </c>
      <c r="L6230" t="n">
        <v>37749.21</v>
      </c>
      <c r="M6230" t="n">
        <v>211.64</v>
      </c>
      <c r="N6230" t="n">
        <v>1558588.05</v>
      </c>
      <c r="O6230" t="n">
        <v>73.04000000000001</v>
      </c>
      <c r="P6230" t="n">
        <v>6.33</v>
      </c>
      <c r="Q6230" t="n">
        <v>93.75</v>
      </c>
      <c r="R6230" t="n">
        <v>297.248</v>
      </c>
      <c r="S6230" t="n">
        <v>316.7</v>
      </c>
      <c r="T6230" t="n">
        <v>437.797</v>
      </c>
    </row>
    <row r="6231">
      <c r="A6231" s="142" t="n">
        <v>45257</v>
      </c>
      <c r="B6231" t="n">
        <v>248.64</v>
      </c>
      <c r="C6231" t="n">
        <v>392.07</v>
      </c>
      <c r="D6231" t="n">
        <v>281.26</v>
      </c>
      <c r="E6231" t="n">
        <v>177.07</v>
      </c>
      <c r="F6231" t="n">
        <v>165.85</v>
      </c>
      <c r="G6231" t="n">
        <v>155.62</v>
      </c>
      <c r="H6231" t="n">
        <v>139.57</v>
      </c>
      <c r="I6231" t="n">
        <v>170.81</v>
      </c>
      <c r="J6231" t="n">
        <v>31.46</v>
      </c>
      <c r="K6231" t="n">
        <v>73.55</v>
      </c>
      <c r="L6231" t="n">
        <v>37732.83</v>
      </c>
      <c r="M6231" t="n">
        <v>217.92</v>
      </c>
      <c r="N6231" t="n">
        <v>1585734.78</v>
      </c>
      <c r="O6231" t="n">
        <v>74.36</v>
      </c>
      <c r="P6231" t="n">
        <v>6.45</v>
      </c>
      <c r="Q6231" t="n">
        <v>94.97</v>
      </c>
      <c r="R6231" t="n">
        <v>296.192</v>
      </c>
      <c r="S6231" t="n">
        <v>316.137</v>
      </c>
      <c r="T6231" t="n">
        <v>436.86</v>
      </c>
    </row>
    <row r="6232">
      <c r="A6232" s="142" t="n">
        <v>45258</v>
      </c>
      <c r="B6232" t="n">
        <v>254.15</v>
      </c>
      <c r="C6232" t="n">
        <v>400.75</v>
      </c>
      <c r="D6232" t="n">
        <v>287.49</v>
      </c>
      <c r="E6232" t="n">
        <v>181</v>
      </c>
      <c r="F6232" t="n">
        <v>169.52</v>
      </c>
      <c r="G6232" t="n">
        <v>158.96</v>
      </c>
      <c r="H6232" t="n">
        <v>139.14</v>
      </c>
      <c r="I6232" t="n">
        <v>170.27</v>
      </c>
      <c r="J6232" t="n">
        <v>31.99</v>
      </c>
      <c r="K6232" t="n">
        <v>75.5</v>
      </c>
      <c r="L6232" t="n">
        <v>38204.73</v>
      </c>
      <c r="M6232" t="n">
        <v>227</v>
      </c>
      <c r="N6232" t="n">
        <v>1650341.12</v>
      </c>
      <c r="O6232" t="n">
        <v>77.86</v>
      </c>
      <c r="P6232" t="n">
        <v>6.69</v>
      </c>
      <c r="Q6232" t="n">
        <v>96.72</v>
      </c>
      <c r="R6232" t="n">
        <v>295.251</v>
      </c>
      <c r="S6232" t="n">
        <v>315.452</v>
      </c>
      <c r="T6232" t="n">
        <v>438.484</v>
      </c>
    </row>
    <row r="6233">
      <c r="A6233" s="142" t="n">
        <v>45259</v>
      </c>
      <c r="B6233" t="n">
        <v>263.47</v>
      </c>
      <c r="C6233" t="n">
        <v>415.44</v>
      </c>
      <c r="D6233" t="n">
        <v>298.04</v>
      </c>
      <c r="E6233" t="n">
        <v>187.64</v>
      </c>
      <c r="F6233" t="n">
        <v>175.74</v>
      </c>
      <c r="G6233" t="n">
        <v>165.51</v>
      </c>
      <c r="H6233" t="n">
        <v>141.21</v>
      </c>
      <c r="I6233" t="n">
        <v>172.8</v>
      </c>
      <c r="J6233" t="n">
        <v>32.99</v>
      </c>
      <c r="K6233" t="n">
        <v>76.41</v>
      </c>
      <c r="L6233" t="n">
        <v>38019.98</v>
      </c>
      <c r="M6233" t="n">
        <v>228.24</v>
      </c>
      <c r="N6233" t="n">
        <v>1655594.05</v>
      </c>
      <c r="O6233" t="n">
        <v>78.25</v>
      </c>
      <c r="P6233" t="n">
        <v>6.8</v>
      </c>
      <c r="Q6233" t="n">
        <v>99.26000000000001</v>
      </c>
      <c r="R6233" t="n">
        <v>296.559</v>
      </c>
      <c r="S6233" t="n">
        <v>315.698</v>
      </c>
      <c r="T6233" t="n">
        <v>437.658</v>
      </c>
    </row>
    <row r="6234">
      <c r="A6234" s="142" t="n">
        <v>45260</v>
      </c>
      <c r="B6234" t="n">
        <v>267.31</v>
      </c>
      <c r="C6234" t="n">
        <v>421.49</v>
      </c>
      <c r="D6234" t="n">
        <v>302.39</v>
      </c>
      <c r="E6234" t="n">
        <v>190.37</v>
      </c>
      <c r="F6234" t="n">
        <v>178.31</v>
      </c>
      <c r="G6234" t="n">
        <v>167.84</v>
      </c>
      <c r="H6234" t="n">
        <v>140.98</v>
      </c>
      <c r="I6234" t="n">
        <v>172.53</v>
      </c>
      <c r="J6234" t="n">
        <v>33.12</v>
      </c>
      <c r="K6234" t="n">
        <v>77.7</v>
      </c>
      <c r="L6234" t="n">
        <v>37817.74</v>
      </c>
      <c r="M6234" t="n">
        <v>228.91</v>
      </c>
      <c r="N6234" t="n">
        <v>1678990.26</v>
      </c>
      <c r="O6234" t="n">
        <v>78.67</v>
      </c>
      <c r="P6234" t="n">
        <v>6.87</v>
      </c>
      <c r="Q6234" t="n">
        <v>99.45</v>
      </c>
      <c r="R6234" t="n">
        <v>298.378</v>
      </c>
      <c r="S6234" t="n">
        <v>318.651</v>
      </c>
      <c r="T6234" t="n">
        <v>442.056</v>
      </c>
    </row>
    <row r="6235">
      <c r="A6235" s="142" t="n">
        <v>45261</v>
      </c>
      <c r="B6235" t="n">
        <v>269.54</v>
      </c>
      <c r="C6235" t="n">
        <v>424.99</v>
      </c>
      <c r="D6235" t="n">
        <v>304.91</v>
      </c>
      <c r="E6235" t="n">
        <v>191.96</v>
      </c>
      <c r="F6235" t="n">
        <v>179.8</v>
      </c>
      <c r="G6235" t="n">
        <v>168.25</v>
      </c>
      <c r="H6235" t="n">
        <v>142.46</v>
      </c>
      <c r="I6235" t="n">
        <v>174.34</v>
      </c>
      <c r="J6235" t="n">
        <v>33.81</v>
      </c>
      <c r="K6235" t="n">
        <v>79.94</v>
      </c>
      <c r="L6235" t="n">
        <v>38039.81</v>
      </c>
      <c r="M6235" t="n">
        <v>235.92</v>
      </c>
      <c r="N6235" t="n">
        <v>1717223.68</v>
      </c>
      <c r="O6235" t="n">
        <v>79.79000000000001</v>
      </c>
      <c r="P6235" t="n">
        <v>7.05</v>
      </c>
      <c r="Q6235" t="n">
        <v>101.04</v>
      </c>
      <c r="R6235" t="n">
        <v>301.235</v>
      </c>
      <c r="S6235" t="n">
        <v>322.332</v>
      </c>
      <c r="T6235" t="n">
        <v>442.906</v>
      </c>
    </row>
    <row r="6236">
      <c r="A6236" s="142" t="n">
        <v>45264</v>
      </c>
      <c r="B6236" t="n">
        <v>275.09</v>
      </c>
      <c r="C6236" t="n">
        <v>433.72</v>
      </c>
      <c r="D6236" t="n">
        <v>311.2</v>
      </c>
      <c r="E6236" t="n">
        <v>195.92</v>
      </c>
      <c r="F6236" t="n">
        <v>183.52</v>
      </c>
      <c r="G6236" t="n">
        <v>170.53</v>
      </c>
      <c r="H6236" t="n">
        <v>147.49</v>
      </c>
      <c r="I6236" t="n">
        <v>180.49</v>
      </c>
      <c r="J6236" t="n">
        <v>33.71</v>
      </c>
      <c r="K6236" t="n">
        <v>79.09</v>
      </c>
      <c r="L6236" t="n">
        <v>37100.33</v>
      </c>
      <c r="M6236" t="n">
        <v>231.29</v>
      </c>
      <c r="N6236" t="n">
        <v>1691140.36</v>
      </c>
      <c r="O6236" t="n">
        <v>78.14</v>
      </c>
      <c r="P6236" t="n">
        <v>6.95</v>
      </c>
      <c r="Q6236" t="n">
        <v>100.77</v>
      </c>
      <c r="R6236" t="n">
        <v>301.116</v>
      </c>
      <c r="S6236" t="n">
        <v>321.533</v>
      </c>
      <c r="T6236" t="n">
        <v>442.898</v>
      </c>
    </row>
    <row r="6237">
      <c r="A6237" s="142" t="n">
        <v>45265</v>
      </c>
      <c r="B6237" t="n">
        <v>271.89</v>
      </c>
      <c r="C6237" t="n">
        <v>428.67</v>
      </c>
      <c r="D6237" t="n">
        <v>307.59</v>
      </c>
      <c r="E6237" t="n">
        <v>193.64</v>
      </c>
      <c r="F6237" t="n">
        <v>181.38</v>
      </c>
      <c r="G6237" t="n">
        <v>168.23</v>
      </c>
      <c r="H6237" t="n">
        <v>144.64</v>
      </c>
      <c r="I6237" t="n">
        <v>177</v>
      </c>
      <c r="J6237" t="n">
        <v>32.98</v>
      </c>
      <c r="K6237" t="n">
        <v>77.65000000000001</v>
      </c>
      <c r="L6237" t="n">
        <v>36476.48</v>
      </c>
      <c r="M6237" t="n">
        <v>226.29</v>
      </c>
      <c r="N6237" t="n">
        <v>1659059.21</v>
      </c>
      <c r="O6237" t="n">
        <v>76.63</v>
      </c>
      <c r="P6237" t="n">
        <v>6.84</v>
      </c>
      <c r="Q6237" t="n">
        <v>98.92</v>
      </c>
      <c r="R6237" t="n">
        <v>302.205</v>
      </c>
      <c r="S6237" t="n">
        <v>321.236</v>
      </c>
      <c r="T6237" t="n">
        <v>439.605</v>
      </c>
    </row>
    <row r="6238">
      <c r="A6238" s="142" t="n">
        <v>45266</v>
      </c>
      <c r="B6238" t="n">
        <v>264.94</v>
      </c>
      <c r="C6238" t="n">
        <v>417.71</v>
      </c>
      <c r="D6238" t="n">
        <v>299.73</v>
      </c>
      <c r="E6238" t="n">
        <v>188.69</v>
      </c>
      <c r="F6238" t="n">
        <v>176.75</v>
      </c>
      <c r="G6238" t="n">
        <v>163.79</v>
      </c>
      <c r="H6238" t="n">
        <v>141.02</v>
      </c>
      <c r="I6238" t="n">
        <v>172.56</v>
      </c>
      <c r="J6238" t="n">
        <v>33.17</v>
      </c>
      <c r="K6238" t="n">
        <v>77.58</v>
      </c>
      <c r="L6238" t="n">
        <v>36433.15</v>
      </c>
      <c r="M6238" t="n">
        <v>226.83</v>
      </c>
      <c r="N6238" t="n">
        <v>1661144.14</v>
      </c>
      <c r="O6238" t="n">
        <v>76.7</v>
      </c>
      <c r="P6238" t="n">
        <v>6.83</v>
      </c>
      <c r="Q6238" t="n">
        <v>98.67</v>
      </c>
      <c r="R6238" t="n">
        <v>303.706</v>
      </c>
      <c r="S6238" t="n">
        <v>321.563</v>
      </c>
      <c r="T6238" t="n">
        <v>441.535</v>
      </c>
    </row>
    <row r="6239">
      <c r="A6239" s="142" t="n">
        <v>45267</v>
      </c>
      <c r="B6239" t="n">
        <v>266.31</v>
      </c>
      <c r="C6239" t="n">
        <v>419.87</v>
      </c>
      <c r="D6239" t="n">
        <v>301.29</v>
      </c>
      <c r="E6239" t="n">
        <v>189.67</v>
      </c>
      <c r="F6239" t="n">
        <v>177.68</v>
      </c>
      <c r="G6239" t="n">
        <v>164.43</v>
      </c>
      <c r="H6239" t="n">
        <v>142.2</v>
      </c>
      <c r="I6239" t="n">
        <v>174.01</v>
      </c>
      <c r="J6239" t="n">
        <v>32.68</v>
      </c>
      <c r="K6239" t="n">
        <v>77.14</v>
      </c>
      <c r="L6239" t="n">
        <v>36782.59</v>
      </c>
      <c r="M6239" t="n">
        <v>224.33</v>
      </c>
      <c r="N6239" t="n">
        <v>1647731.16</v>
      </c>
      <c r="O6239" t="n">
        <v>75.97</v>
      </c>
      <c r="P6239" t="n">
        <v>6.78</v>
      </c>
      <c r="Q6239" t="n">
        <v>97.84999999999999</v>
      </c>
      <c r="R6239" t="n">
        <v>302.911</v>
      </c>
      <c r="S6239" t="n">
        <v>323.187</v>
      </c>
      <c r="T6239" t="n">
        <v>439.623</v>
      </c>
    </row>
    <row r="6240">
      <c r="A6240" s="142" t="n">
        <v>45268</v>
      </c>
      <c r="B6240" t="n">
        <v>264.32</v>
      </c>
      <c r="C6240" t="n">
        <v>416.72</v>
      </c>
      <c r="D6240" t="n">
        <v>299.04</v>
      </c>
      <c r="E6240" t="n">
        <v>188.25</v>
      </c>
      <c r="F6240" t="n">
        <v>176.35</v>
      </c>
      <c r="G6240" t="n">
        <v>163.09</v>
      </c>
      <c r="H6240" t="n">
        <v>142.78</v>
      </c>
      <c r="I6240" t="n">
        <v>174.72</v>
      </c>
      <c r="J6240" t="n">
        <v>32.56</v>
      </c>
      <c r="K6240" t="n">
        <v>76.70999999999999</v>
      </c>
      <c r="L6240" t="n">
        <v>36151.77</v>
      </c>
      <c r="M6240" t="n">
        <v>221.51</v>
      </c>
      <c r="N6240" t="n">
        <v>1634218.56</v>
      </c>
      <c r="O6240" t="n">
        <v>74.8</v>
      </c>
      <c r="P6240" t="n">
        <v>6.68</v>
      </c>
      <c r="Q6240" t="n">
        <v>97.8</v>
      </c>
      <c r="R6240" t="n">
        <v>305.189</v>
      </c>
      <c r="S6240" t="n">
        <v>324.775</v>
      </c>
      <c r="T6240" t="n">
        <v>442.51</v>
      </c>
    </row>
    <row r="6241">
      <c r="A6241" s="142" t="n">
        <v>45271</v>
      </c>
      <c r="B6241" t="n">
        <v>260.58</v>
      </c>
      <c r="C6241" t="n">
        <v>410.8</v>
      </c>
      <c r="D6241" t="n">
        <v>294.82</v>
      </c>
      <c r="E6241" t="n">
        <v>185.59</v>
      </c>
      <c r="F6241" t="n">
        <v>173.87</v>
      </c>
      <c r="G6241" t="n">
        <v>160.55</v>
      </c>
      <c r="H6241" t="n">
        <v>143.11</v>
      </c>
      <c r="I6241" t="n">
        <v>175.11</v>
      </c>
      <c r="J6241" t="n">
        <v>31.64</v>
      </c>
      <c r="K6241" t="n">
        <v>75.89</v>
      </c>
      <c r="L6241" t="n">
        <v>36017.05</v>
      </c>
      <c r="M6241" t="n">
        <v>217.12</v>
      </c>
      <c r="N6241" t="n">
        <v>1616635.24</v>
      </c>
      <c r="O6241" t="n">
        <v>73.94</v>
      </c>
      <c r="P6241" t="n">
        <v>6.58</v>
      </c>
      <c r="Q6241" t="n">
        <v>95.72</v>
      </c>
      <c r="R6241" t="n">
        <v>306.09</v>
      </c>
      <c r="S6241" t="n">
        <v>326.321</v>
      </c>
      <c r="T6241" t="n">
        <v>442.7</v>
      </c>
    </row>
    <row r="6242">
      <c r="A6242" s="142" t="n">
        <v>45272</v>
      </c>
      <c r="B6242" t="n">
        <v>258.76</v>
      </c>
      <c r="C6242" t="n">
        <v>407.92</v>
      </c>
      <c r="D6242" t="n">
        <v>292.77</v>
      </c>
      <c r="E6242" t="n">
        <v>184.3</v>
      </c>
      <c r="F6242" t="n">
        <v>172.66</v>
      </c>
      <c r="G6242" t="n">
        <v>159.08</v>
      </c>
      <c r="H6242" t="n">
        <v>142.08</v>
      </c>
      <c r="I6242" t="n">
        <v>173.85</v>
      </c>
      <c r="J6242" t="n">
        <v>31.52</v>
      </c>
      <c r="K6242" t="n">
        <v>74.3</v>
      </c>
      <c r="L6242" t="n">
        <v>36256.57</v>
      </c>
      <c r="M6242" t="n">
        <v>209.78</v>
      </c>
      <c r="N6242" t="n">
        <v>1578700.01</v>
      </c>
      <c r="O6242" t="n">
        <v>72.18000000000001</v>
      </c>
      <c r="P6242" t="n">
        <v>6.43</v>
      </c>
      <c r="Q6242" t="n">
        <v>95.15000000000001</v>
      </c>
      <c r="R6242" t="n">
        <v>305.532</v>
      </c>
      <c r="S6242" t="n">
        <v>326.386</v>
      </c>
      <c r="T6242" t="n">
        <v>442.7235</v>
      </c>
    </row>
    <row r="6243">
      <c r="A6243" s="142" t="n">
        <v>45273</v>
      </c>
      <c r="B6243" t="n">
        <v>251</v>
      </c>
      <c r="C6243" t="n">
        <v>395.69</v>
      </c>
      <c r="D6243" t="n">
        <v>283.99</v>
      </c>
      <c r="E6243" t="n">
        <v>178.78</v>
      </c>
      <c r="F6243" t="n">
        <v>167.48</v>
      </c>
      <c r="G6243" t="n">
        <v>154.84</v>
      </c>
      <c r="H6243" t="n">
        <v>139.81</v>
      </c>
      <c r="I6243" t="n">
        <v>171.08</v>
      </c>
      <c r="J6243" t="n">
        <v>31.12</v>
      </c>
      <c r="K6243" t="n">
        <v>77.90000000000001</v>
      </c>
      <c r="L6243" t="n">
        <v>36091.88</v>
      </c>
      <c r="M6243" t="n">
        <v>222.3</v>
      </c>
      <c r="N6243" t="n">
        <v>1656704.94</v>
      </c>
      <c r="O6243" t="n">
        <v>76.48</v>
      </c>
      <c r="P6243" t="n">
        <v>6.65</v>
      </c>
      <c r="Q6243" t="n">
        <v>93.78</v>
      </c>
      <c r="R6243" t="n">
        <v>305.428</v>
      </c>
      <c r="S6243" t="n">
        <v>329.092</v>
      </c>
      <c r="T6243" t="n">
        <v>440.7825</v>
      </c>
    </row>
    <row r="6244">
      <c r="A6244" s="142" t="n">
        <v>45274</v>
      </c>
      <c r="B6244" t="n">
        <v>261.7</v>
      </c>
      <c r="C6244" t="n">
        <v>412.54</v>
      </c>
      <c r="D6244" t="n">
        <v>296.1</v>
      </c>
      <c r="E6244" t="n">
        <v>186.39</v>
      </c>
      <c r="F6244" t="n">
        <v>174.62</v>
      </c>
      <c r="G6244" t="n">
        <v>161.64</v>
      </c>
      <c r="H6244" t="n">
        <v>144.58</v>
      </c>
      <c r="I6244" t="n">
        <v>176.91</v>
      </c>
      <c r="J6244" t="n">
        <v>33.41</v>
      </c>
      <c r="K6244" t="n">
        <v>78.06999999999999</v>
      </c>
      <c r="L6244" t="n">
        <v>38425.43</v>
      </c>
      <c r="M6244" t="n">
        <v>225.77</v>
      </c>
      <c r="N6244" t="n">
        <v>1685996.94</v>
      </c>
      <c r="O6244" t="n">
        <v>78.44</v>
      </c>
      <c r="P6244" t="n">
        <v>6.74</v>
      </c>
      <c r="Q6244" t="n">
        <v>101.07</v>
      </c>
      <c r="R6244" t="n">
        <v>307.716</v>
      </c>
      <c r="S6244" t="n">
        <v>326.399</v>
      </c>
      <c r="T6244" t="n">
        <v>441.355</v>
      </c>
    </row>
    <row r="6245">
      <c r="A6245" s="142" t="n">
        <v>45275</v>
      </c>
      <c r="B6245" t="n">
        <v>266.94</v>
      </c>
      <c r="C6245" t="n">
        <v>420.79</v>
      </c>
      <c r="D6245" t="n">
        <v>302.03</v>
      </c>
      <c r="E6245" t="n">
        <v>190.13</v>
      </c>
      <c r="F6245" t="n">
        <v>178.12</v>
      </c>
      <c r="G6245" t="n">
        <v>167.93</v>
      </c>
      <c r="H6245" t="n">
        <v>148.81</v>
      </c>
      <c r="I6245" t="n">
        <v>182.08</v>
      </c>
      <c r="J6245" t="n">
        <v>33</v>
      </c>
      <c r="K6245" t="n">
        <v>78.09999999999999</v>
      </c>
      <c r="L6245" t="n">
        <v>38750.72</v>
      </c>
      <c r="M6245" t="n">
        <v>225.03</v>
      </c>
      <c r="N6245" t="n">
        <v>1683236.73</v>
      </c>
      <c r="O6245" t="n">
        <v>77.77</v>
      </c>
      <c r="P6245" t="n">
        <v>6.76</v>
      </c>
      <c r="Q6245" t="n">
        <v>100.61</v>
      </c>
      <c r="R6245" t="n">
        <v>307.79</v>
      </c>
      <c r="S6245" t="n">
        <v>328.797</v>
      </c>
      <c r="T6245" t="n">
        <v>448.305</v>
      </c>
    </row>
    <row r="6246">
      <c r="A6246" s="142" t="n">
        <v>45278</v>
      </c>
      <c r="B6246" t="n">
        <v>268.19</v>
      </c>
      <c r="C6246" t="n">
        <v>422.74</v>
      </c>
      <c r="D6246" t="n">
        <v>303.46</v>
      </c>
      <c r="E6246" t="n">
        <v>191.02</v>
      </c>
      <c r="F6246" t="n">
        <v>178.97</v>
      </c>
      <c r="G6246" t="n">
        <v>167.51</v>
      </c>
      <c r="H6246" t="n">
        <v>149.92</v>
      </c>
      <c r="I6246" t="n">
        <v>183.43</v>
      </c>
      <c r="J6246" t="n">
        <v>32.98</v>
      </c>
      <c r="K6246" t="n">
        <v>78.14</v>
      </c>
      <c r="L6246" t="n">
        <v>38764.59</v>
      </c>
      <c r="M6246" t="n">
        <v>224.56</v>
      </c>
      <c r="N6246" t="n">
        <v>1676790.15</v>
      </c>
      <c r="O6246" t="n">
        <v>77.5</v>
      </c>
      <c r="P6246" t="n">
        <v>6.75</v>
      </c>
      <c r="Q6246" t="n">
        <v>100.19</v>
      </c>
      <c r="R6246" t="n">
        <v>306.965</v>
      </c>
      <c r="S6246" t="n">
        <v>329.203</v>
      </c>
      <c r="T6246" t="n">
        <v>446.999</v>
      </c>
    </row>
    <row r="6247">
      <c r="A6247" s="142" t="n">
        <v>45279</v>
      </c>
      <c r="B6247" t="n">
        <v>267.52</v>
      </c>
      <c r="C6247" t="n">
        <v>421.67</v>
      </c>
      <c r="D6247" t="n">
        <v>302.7</v>
      </c>
      <c r="E6247" t="n">
        <v>190.55</v>
      </c>
      <c r="F6247" t="n">
        <v>178.53</v>
      </c>
      <c r="G6247" t="n">
        <v>167.09</v>
      </c>
      <c r="H6247" t="n">
        <v>149.94</v>
      </c>
      <c r="I6247" t="n">
        <v>183.46</v>
      </c>
      <c r="J6247" t="n">
        <v>33.52</v>
      </c>
      <c r="K6247" t="n">
        <v>79.41</v>
      </c>
      <c r="L6247" t="n">
        <v>39296.84</v>
      </c>
      <c r="M6247" t="n">
        <v>231.24</v>
      </c>
      <c r="N6247" t="n">
        <v>1710796.82</v>
      </c>
      <c r="O6247" t="n">
        <v>79.16</v>
      </c>
      <c r="P6247" t="n">
        <v>6.88</v>
      </c>
      <c r="Q6247" t="n">
        <v>101.96</v>
      </c>
      <c r="R6247" t="n">
        <v>308.032</v>
      </c>
      <c r="S6247" t="n">
        <v>329.156</v>
      </c>
      <c r="T6247" t="n">
        <v>444.407</v>
      </c>
    </row>
    <row r="6248">
      <c r="A6248" s="142" t="n">
        <v>45280</v>
      </c>
      <c r="B6248" t="n">
        <v>274.82</v>
      </c>
      <c r="C6248" t="n">
        <v>433.18</v>
      </c>
      <c r="D6248" t="n">
        <v>310.97</v>
      </c>
      <c r="E6248" t="n">
        <v>195.75</v>
      </c>
      <c r="F6248" t="n">
        <v>183.41</v>
      </c>
      <c r="G6248" t="n">
        <v>172.77</v>
      </c>
      <c r="H6248" t="n">
        <v>152.66</v>
      </c>
      <c r="I6248" t="n">
        <v>186.78</v>
      </c>
      <c r="J6248" t="n">
        <v>33.75</v>
      </c>
      <c r="K6248" t="n">
        <v>78.28</v>
      </c>
      <c r="L6248" t="n">
        <v>39355.19</v>
      </c>
      <c r="M6248" t="n">
        <v>227.06</v>
      </c>
      <c r="N6248" t="n">
        <v>1685896.04</v>
      </c>
      <c r="O6248" t="n">
        <v>78.04000000000001</v>
      </c>
      <c r="P6248" t="n">
        <v>6.82</v>
      </c>
      <c r="Q6248" t="n">
        <v>102.59</v>
      </c>
      <c r="R6248" t="n">
        <v>308.555</v>
      </c>
      <c r="S6248" t="n">
        <v>326.583</v>
      </c>
      <c r="T6248" t="n">
        <v>444.625</v>
      </c>
    </row>
    <row r="6249">
      <c r="A6249" s="142" t="n">
        <v>45281</v>
      </c>
      <c r="B6249" t="n">
        <v>271.09</v>
      </c>
      <c r="C6249" t="n">
        <v>427.28</v>
      </c>
      <c r="D6249" t="n">
        <v>306.75</v>
      </c>
      <c r="E6249" t="n">
        <v>193.09</v>
      </c>
      <c r="F6249" t="n">
        <v>180.92</v>
      </c>
      <c r="G6249" t="n">
        <v>170.23</v>
      </c>
      <c r="H6249" t="n">
        <v>150</v>
      </c>
      <c r="I6249" t="n">
        <v>183.53</v>
      </c>
      <c r="J6249" t="n">
        <v>33.39</v>
      </c>
      <c r="K6249" t="n">
        <v>78.97</v>
      </c>
      <c r="L6249" t="n">
        <v>39358.78</v>
      </c>
      <c r="M6249" t="n">
        <v>229.61</v>
      </c>
      <c r="N6249" t="n">
        <v>1702071.45</v>
      </c>
      <c r="O6249" t="n">
        <v>78.78</v>
      </c>
      <c r="P6249" t="n">
        <v>6.89</v>
      </c>
      <c r="Q6249" t="n">
        <v>102.01</v>
      </c>
      <c r="R6249" t="n">
        <v>307.964</v>
      </c>
      <c r="S6249" t="n">
        <v>328.313</v>
      </c>
      <c r="T6249" t="n">
        <v>444.355</v>
      </c>
    </row>
    <row r="6250">
      <c r="A6250" s="142" t="n">
        <v>45282</v>
      </c>
      <c r="B6250" t="n">
        <v>274.49</v>
      </c>
      <c r="C6250" t="n">
        <v>432.65</v>
      </c>
      <c r="D6250" t="n">
        <v>310.61</v>
      </c>
      <c r="E6250" t="n">
        <v>195.52</v>
      </c>
      <c r="F6250" t="n">
        <v>183.2</v>
      </c>
      <c r="G6250" t="n">
        <v>172.63</v>
      </c>
      <c r="H6250" t="n">
        <v>152.06</v>
      </c>
      <c r="I6250" t="n">
        <v>186.04</v>
      </c>
      <c r="J6250" t="n">
        <v>34.1</v>
      </c>
      <c r="K6250" t="n">
        <v>79.59999999999999</v>
      </c>
      <c r="L6250" t="n">
        <v>39571.72</v>
      </c>
      <c r="M6250" t="n">
        <v>232.33</v>
      </c>
      <c r="N6250" t="n">
        <v>1713281.31</v>
      </c>
      <c r="O6250" t="n">
        <v>79.66</v>
      </c>
      <c r="P6250" t="n">
        <v>6.91</v>
      </c>
      <c r="Q6250" t="n">
        <v>103.99</v>
      </c>
      <c r="R6250" t="n">
        <v>308.414</v>
      </c>
      <c r="S6250" t="n">
        <v>328.114</v>
      </c>
      <c r="T6250" t="n">
        <v>440.841</v>
      </c>
    </row>
    <row r="6251">
      <c r="A6251" s="142" t="n">
        <v>45285</v>
      </c>
      <c r="B6251" t="n">
        <v>274.49</v>
      </c>
      <c r="C6251" t="n">
        <v>432.65</v>
      </c>
      <c r="D6251" t="n">
        <v>310.61</v>
      </c>
      <c r="E6251" t="n">
        <v>195.52</v>
      </c>
      <c r="F6251" t="n">
        <v>183.2</v>
      </c>
      <c r="G6251" t="n">
        <v>172.63</v>
      </c>
      <c r="H6251" t="n">
        <v>152.06</v>
      </c>
      <c r="I6251" t="n">
        <v>186.04</v>
      </c>
      <c r="J6251" t="n">
        <v>34.1</v>
      </c>
      <c r="K6251" t="n">
        <v>79.59999999999999</v>
      </c>
      <c r="L6251" t="n">
        <v>39571.72</v>
      </c>
      <c r="M6251" t="n">
        <v>232.33</v>
      </c>
      <c r="N6251" t="n">
        <v>1713281.31</v>
      </c>
      <c r="O6251" t="n">
        <v>79.66</v>
      </c>
      <c r="P6251" t="n">
        <v>6.91</v>
      </c>
      <c r="Q6251" t="n">
        <v>103.99</v>
      </c>
      <c r="R6251" t="n">
        <v>308.414</v>
      </c>
      <c r="S6251" t="n">
        <v>328.168</v>
      </c>
      <c r="T6251" t="n">
        <v>441.272</v>
      </c>
    </row>
    <row r="6252">
      <c r="A6252" s="142" t="n">
        <v>45286</v>
      </c>
      <c r="B6252" t="n">
        <v>274.49</v>
      </c>
      <c r="C6252" t="n">
        <v>432.65</v>
      </c>
      <c r="D6252" t="n">
        <v>310.61</v>
      </c>
      <c r="E6252" t="n">
        <v>195.52</v>
      </c>
      <c r="F6252" t="n">
        <v>183.2</v>
      </c>
      <c r="G6252" t="n">
        <v>172.63</v>
      </c>
      <c r="H6252" t="n">
        <v>152.06</v>
      </c>
      <c r="I6252" t="n">
        <v>186.04</v>
      </c>
      <c r="J6252" t="n">
        <v>34.1</v>
      </c>
      <c r="K6252" t="n">
        <v>79.59999999999999</v>
      </c>
      <c r="L6252" t="n">
        <v>39571.72</v>
      </c>
      <c r="M6252" t="n">
        <v>232.33</v>
      </c>
      <c r="N6252" t="n">
        <v>1713281.31</v>
      </c>
      <c r="O6252" t="n">
        <v>79.66</v>
      </c>
      <c r="P6252" t="n">
        <v>6.94</v>
      </c>
      <c r="Q6252" t="n">
        <v>103.99</v>
      </c>
      <c r="R6252" t="n">
        <v>308.177</v>
      </c>
      <c r="S6252" t="n">
        <v>328.88</v>
      </c>
      <c r="T6252" t="n">
        <v>443.062</v>
      </c>
    </row>
    <row r="6253">
      <c r="A6253" s="142" t="n">
        <v>45287</v>
      </c>
      <c r="B6253" t="n">
        <v>275.27</v>
      </c>
      <c r="C6253" t="n">
        <v>433.83</v>
      </c>
      <c r="D6253" t="n">
        <v>311.51</v>
      </c>
      <c r="E6253" t="n">
        <v>196.07</v>
      </c>
      <c r="F6253" t="n">
        <v>183.73</v>
      </c>
      <c r="G6253" t="n">
        <v>173.7</v>
      </c>
      <c r="H6253" t="n">
        <v>154.12</v>
      </c>
      <c r="I6253" t="n">
        <v>188.56</v>
      </c>
      <c r="J6253" t="n">
        <v>33.56</v>
      </c>
      <c r="K6253" t="n">
        <v>80.09999999999999</v>
      </c>
      <c r="L6253" t="n">
        <v>39484.37</v>
      </c>
      <c r="M6253" t="n">
        <v>234.27</v>
      </c>
      <c r="N6253" t="n">
        <v>1720214.3</v>
      </c>
      <c r="O6253" t="n">
        <v>80.56999999999999</v>
      </c>
      <c r="P6253" t="n">
        <v>6.99</v>
      </c>
      <c r="Q6253" t="n">
        <v>102.71</v>
      </c>
      <c r="R6253" t="n">
        <v>309</v>
      </c>
      <c r="S6253" t="n">
        <v>328.196</v>
      </c>
      <c r="T6253" t="n">
        <v>445.173</v>
      </c>
    </row>
    <row r="6254">
      <c r="A6254" s="142" t="n">
        <v>45288</v>
      </c>
      <c r="B6254" t="n">
        <v>276.85</v>
      </c>
      <c r="C6254" t="n">
        <v>436.31</v>
      </c>
      <c r="D6254" t="n">
        <v>313.3</v>
      </c>
      <c r="E6254" t="n">
        <v>197.2</v>
      </c>
      <c r="F6254" t="n">
        <v>184.79</v>
      </c>
      <c r="G6254" t="n">
        <v>175.94</v>
      </c>
      <c r="H6254" t="n">
        <v>154.42</v>
      </c>
      <c r="I6254" t="n">
        <v>188.92</v>
      </c>
      <c r="J6254" t="n">
        <v>33.51</v>
      </c>
      <c r="K6254" t="n">
        <v>78.88</v>
      </c>
      <c r="L6254" t="n">
        <v>39286.15</v>
      </c>
      <c r="M6254" t="n">
        <v>229.02</v>
      </c>
      <c r="N6254" t="n">
        <v>1686223.97</v>
      </c>
      <c r="O6254" t="n">
        <v>78.70999999999999</v>
      </c>
      <c r="P6254" t="n">
        <v>6.9</v>
      </c>
      <c r="Q6254" t="n">
        <v>102.5</v>
      </c>
      <c r="R6254" t="n">
        <v>308.72</v>
      </c>
      <c r="S6254" t="n">
        <v>328.895</v>
      </c>
      <c r="T6254" t="n">
        <v>450.915</v>
      </c>
    </row>
    <row r="6255">
      <c r="A6255" s="142" t="n">
        <v>45289</v>
      </c>
      <c r="B6255" t="n">
        <v>272.17</v>
      </c>
      <c r="C6255" t="n">
        <v>428.94</v>
      </c>
      <c r="D6255" t="n">
        <v>308.02</v>
      </c>
      <c r="E6255" t="n">
        <v>193.88</v>
      </c>
      <c r="F6255" t="n">
        <v>181.68</v>
      </c>
      <c r="G6255" t="n">
        <v>172.98</v>
      </c>
      <c r="H6255" t="n">
        <v>153.3</v>
      </c>
      <c r="I6255" t="n">
        <v>187.55</v>
      </c>
      <c r="J6255" t="n">
        <v>32.68</v>
      </c>
      <c r="K6255" t="n">
        <v>78.73</v>
      </c>
      <c r="L6255" t="n">
        <v>38772.29</v>
      </c>
      <c r="M6255" t="n">
        <v>228.9</v>
      </c>
      <c r="N6255" t="n">
        <v>1677278.29</v>
      </c>
      <c r="O6255" t="n">
        <v>78.20999999999999</v>
      </c>
      <c r="P6255" t="n">
        <v>6.87</v>
      </c>
      <c r="Q6255" t="n">
        <v>100.22</v>
      </c>
      <c r="R6255" t="n">
        <v>309.441</v>
      </c>
      <c r="S6255" t="n">
        <v>329.861</v>
      </c>
      <c r="T6255" t="n">
        <v>453.704</v>
      </c>
    </row>
    <row r="6256">
      <c r="A6256" s="142" t="n">
        <v>45291</v>
      </c>
      <c r="B6256" t="n">
        <v>272.17</v>
      </c>
      <c r="C6256" t="n">
        <v>428.94</v>
      </c>
      <c r="D6256" t="n">
        <v>308.02</v>
      </c>
      <c r="E6256" t="n">
        <v>193.88</v>
      </c>
      <c r="F6256" t="n">
        <v>181.68</v>
      </c>
      <c r="G6256" t="n">
        <v>172.98</v>
      </c>
      <c r="H6256" t="n">
        <v>153.3</v>
      </c>
      <c r="I6256" t="n">
        <v>187.55</v>
      </c>
      <c r="J6256" t="n">
        <v>32.68</v>
      </c>
      <c r="K6256" t="n">
        <v>78.73</v>
      </c>
      <c r="L6256" t="n">
        <v>38772.29</v>
      </c>
      <c r="M6256" t="n">
        <v>228.9</v>
      </c>
      <c r="N6256" t="n">
        <v>1677278.29</v>
      </c>
      <c r="O6256" t="n">
        <v>78.20999999999999</v>
      </c>
      <c r="P6256" t="n">
        <v>6.87</v>
      </c>
      <c r="Q6256" t="n">
        <v>100.22</v>
      </c>
      <c r="R6256" t="n">
        <v>309.441</v>
      </c>
      <c r="S6256" t="n">
        <v>329.861</v>
      </c>
      <c r="T6256" t="n">
        <v>453.704</v>
      </c>
    </row>
    <row r="6257">
      <c r="A6257" s="142" t="n">
        <v>45292</v>
      </c>
      <c r="B6257" t="n">
        <v>272.17</v>
      </c>
      <c r="C6257" t="n">
        <v>428.94</v>
      </c>
      <c r="D6257" t="n">
        <v>308.02</v>
      </c>
      <c r="E6257" t="n">
        <v>193.88</v>
      </c>
      <c r="F6257" t="n">
        <v>181.68</v>
      </c>
      <c r="G6257" t="n">
        <v>172.98</v>
      </c>
      <c r="H6257" t="n">
        <v>153.3</v>
      </c>
      <c r="I6257" t="n">
        <v>187.55</v>
      </c>
      <c r="J6257" t="n">
        <v>32.68</v>
      </c>
      <c r="K6257" t="n">
        <v>78.73</v>
      </c>
      <c r="L6257" t="n">
        <v>38772.29</v>
      </c>
      <c r="M6257" t="n">
        <v>228.9</v>
      </c>
      <c r="N6257" t="n">
        <v>1677278.29</v>
      </c>
      <c r="O6257" t="n">
        <v>78.20999999999999</v>
      </c>
      <c r="P6257" t="n">
        <v>6.87</v>
      </c>
      <c r="Q6257" t="n">
        <v>100.22</v>
      </c>
      <c r="R6257" t="n">
        <v>309.441</v>
      </c>
      <c r="S6257" t="n">
        <v>329.899</v>
      </c>
      <c r="T6257" t="n">
        <v>454.115</v>
      </c>
    </row>
    <row r="6258">
      <c r="A6258" s="142" t="n">
        <v>45293</v>
      </c>
      <c r="B6258" t="n">
        <v>270.49</v>
      </c>
      <c r="C6258" t="n">
        <v>426.26</v>
      </c>
      <c r="D6258" t="n">
        <v>306.13</v>
      </c>
      <c r="E6258" t="n">
        <v>192.68</v>
      </c>
      <c r="F6258" t="n">
        <v>180.57</v>
      </c>
      <c r="G6258" t="n">
        <v>171.01</v>
      </c>
      <c r="H6258" t="n">
        <v>152.46</v>
      </c>
      <c r="I6258" t="n">
        <v>186.52</v>
      </c>
      <c r="J6258" t="n">
        <v>33.12</v>
      </c>
      <c r="K6258" t="n">
        <v>78.62</v>
      </c>
      <c r="L6258" t="n">
        <v>38465.03</v>
      </c>
      <c r="M6258" t="n">
        <v>226.79</v>
      </c>
      <c r="N6258" t="n">
        <v>1668941.44</v>
      </c>
      <c r="O6258" t="n">
        <v>76.84999999999999</v>
      </c>
      <c r="P6258" t="n">
        <v>6.81</v>
      </c>
      <c r="Q6258" t="n">
        <v>101.44</v>
      </c>
      <c r="R6258" t="n">
        <v>309.195</v>
      </c>
      <c r="S6258" t="n">
        <v>330.497</v>
      </c>
      <c r="T6258" t="n">
        <v>454.709</v>
      </c>
    </row>
    <row r="6259">
      <c r="A6259" s="142" t="n">
        <v>45294</v>
      </c>
      <c r="B6259" t="n">
        <v>267.78</v>
      </c>
      <c r="C6259" t="n">
        <v>421.98</v>
      </c>
      <c r="D6259" t="n">
        <v>303.07</v>
      </c>
      <c r="E6259" t="n">
        <v>190.75</v>
      </c>
      <c r="F6259" t="n">
        <v>178.77</v>
      </c>
      <c r="G6259" t="n">
        <v>167.72</v>
      </c>
      <c r="H6259" t="n">
        <v>151.92</v>
      </c>
      <c r="I6259" t="n">
        <v>185.85</v>
      </c>
      <c r="J6259" t="n">
        <v>31.7</v>
      </c>
      <c r="K6259" t="n">
        <v>77.70999999999999</v>
      </c>
      <c r="L6259" t="n">
        <v>37803</v>
      </c>
      <c r="M6259" t="n">
        <v>221.22</v>
      </c>
      <c r="N6259" t="n">
        <v>1639569.61</v>
      </c>
      <c r="O6259" t="n">
        <v>74.73</v>
      </c>
      <c r="P6259" t="n">
        <v>6.68</v>
      </c>
      <c r="Q6259" t="n">
        <v>96.98999999999999</v>
      </c>
      <c r="R6259" t="n">
        <v>306.649</v>
      </c>
      <c r="S6259" t="n">
        <v>328.395</v>
      </c>
      <c r="T6259" t="n">
        <v>450.349</v>
      </c>
    </row>
    <row r="6260">
      <c r="A6260" s="142" t="n">
        <v>45295</v>
      </c>
      <c r="B6260" t="n">
        <v>259.58</v>
      </c>
      <c r="C6260" t="n">
        <v>409.04</v>
      </c>
      <c r="D6260" t="n">
        <v>293.78</v>
      </c>
      <c r="E6260" t="n">
        <v>184.91</v>
      </c>
      <c r="F6260" t="n">
        <v>173.3</v>
      </c>
      <c r="G6260" t="n">
        <v>162.01</v>
      </c>
      <c r="H6260" t="n">
        <v>147.64</v>
      </c>
      <c r="I6260" t="n">
        <v>180.61</v>
      </c>
      <c r="J6260" t="n">
        <v>31.37</v>
      </c>
      <c r="K6260" t="n">
        <v>78.06</v>
      </c>
      <c r="L6260" t="n">
        <v>37461</v>
      </c>
      <c r="M6260" t="n">
        <v>219.21</v>
      </c>
      <c r="N6260" t="n">
        <v>1630649.01</v>
      </c>
      <c r="O6260" t="n">
        <v>74.5</v>
      </c>
      <c r="P6260" t="n">
        <v>6.6</v>
      </c>
      <c r="Q6260" t="n">
        <v>96.09</v>
      </c>
      <c r="R6260" t="n">
        <v>308.809</v>
      </c>
      <c r="S6260" t="n">
        <v>326.813</v>
      </c>
      <c r="T6260" t="n">
        <v>448.876</v>
      </c>
    </row>
    <row r="6261">
      <c r="A6261" s="142" t="n">
        <v>45296</v>
      </c>
      <c r="B6261" t="n">
        <v>257.03</v>
      </c>
      <c r="C6261" t="n">
        <v>405.03</v>
      </c>
      <c r="D6261" t="n">
        <v>290.91</v>
      </c>
      <c r="E6261" t="n">
        <v>183.1</v>
      </c>
      <c r="F6261" t="n">
        <v>171.6</v>
      </c>
      <c r="G6261" t="n">
        <v>161.17</v>
      </c>
      <c r="H6261" t="n">
        <v>147.19</v>
      </c>
      <c r="I6261" t="n">
        <v>180.06</v>
      </c>
      <c r="J6261" t="n">
        <v>31.36</v>
      </c>
      <c r="K6261" t="n">
        <v>77.45999999999999</v>
      </c>
      <c r="L6261" t="n">
        <v>37544.72</v>
      </c>
      <c r="M6261" t="n">
        <v>219.03</v>
      </c>
      <c r="N6261" t="n">
        <v>1630740.15</v>
      </c>
      <c r="O6261" t="n">
        <v>74.47</v>
      </c>
      <c r="P6261" t="n">
        <v>6.63</v>
      </c>
      <c r="Q6261" t="n">
        <v>96.48999999999999</v>
      </c>
      <c r="R6261" t="n">
        <v>308.003</v>
      </c>
      <c r="S6261" t="n">
        <v>326.657</v>
      </c>
      <c r="T6261" t="n">
        <v>446.963</v>
      </c>
    </row>
    <row r="6262">
      <c r="A6262" s="142" t="n">
        <v>45299</v>
      </c>
      <c r="B6262" t="n">
        <v>256.3</v>
      </c>
      <c r="C6262" t="n">
        <v>403.86</v>
      </c>
      <c r="D6262" t="n">
        <v>290.1</v>
      </c>
      <c r="E6262" t="n">
        <v>182.58</v>
      </c>
      <c r="F6262" t="n">
        <v>171.13</v>
      </c>
      <c r="G6262" t="n">
        <v>161.05</v>
      </c>
      <c r="H6262" t="n">
        <v>147.22</v>
      </c>
      <c r="I6262" t="n">
        <v>180.09</v>
      </c>
      <c r="J6262" t="n">
        <v>31.26</v>
      </c>
      <c r="K6262" t="n">
        <v>76.98</v>
      </c>
      <c r="L6262" t="n">
        <v>37043.45</v>
      </c>
      <c r="M6262" t="n">
        <v>216.55</v>
      </c>
      <c r="N6262" t="n">
        <v>1620269.86</v>
      </c>
      <c r="O6262" t="n">
        <v>73.79000000000001</v>
      </c>
      <c r="P6262" t="n">
        <v>6.61</v>
      </c>
      <c r="Q6262" t="n">
        <v>95.53</v>
      </c>
      <c r="R6262" t="n">
        <v>309.063</v>
      </c>
      <c r="S6262" t="n">
        <v>329.789</v>
      </c>
      <c r="T6262" t="n">
        <v>444.873</v>
      </c>
    </row>
    <row r="6263">
      <c r="A6263" s="142" t="n">
        <v>45300</v>
      </c>
      <c r="B6263" t="n">
        <v>254.87</v>
      </c>
      <c r="C6263" t="n">
        <v>401.59</v>
      </c>
      <c r="D6263" t="n">
        <v>288.48</v>
      </c>
      <c r="E6263" t="n">
        <v>181.56</v>
      </c>
      <c r="F6263" t="n">
        <v>170.17</v>
      </c>
      <c r="G6263" t="n">
        <v>160.05</v>
      </c>
      <c r="H6263" t="n">
        <v>146.52</v>
      </c>
      <c r="I6263" t="n">
        <v>179.24</v>
      </c>
      <c r="J6263" t="n">
        <v>31.02</v>
      </c>
      <c r="K6263" t="n">
        <v>76.5</v>
      </c>
      <c r="L6263" t="n">
        <v>36669.92</v>
      </c>
      <c r="M6263" t="n">
        <v>213.77</v>
      </c>
      <c r="N6263" t="n">
        <v>1609884.59</v>
      </c>
      <c r="O6263" t="n">
        <v>73.01000000000001</v>
      </c>
      <c r="P6263" t="n">
        <v>6.54</v>
      </c>
      <c r="Q6263" t="n">
        <v>94.81</v>
      </c>
      <c r="R6263" t="n">
        <v>308.522</v>
      </c>
      <c r="S6263" t="n">
        <v>330.678</v>
      </c>
      <c r="T6263" t="n">
        <v>445.385</v>
      </c>
    </row>
    <row r="6264">
      <c r="A6264" s="142" t="n">
        <v>45301</v>
      </c>
      <c r="B6264" t="n">
        <v>253.94</v>
      </c>
      <c r="C6264" t="n">
        <v>400.11</v>
      </c>
      <c r="D6264" t="n">
        <v>287.42</v>
      </c>
      <c r="E6264" t="n">
        <v>180.9</v>
      </c>
      <c r="F6264" t="n">
        <v>169.55</v>
      </c>
      <c r="G6264" t="n">
        <v>158.7</v>
      </c>
      <c r="H6264" t="n">
        <v>146.45</v>
      </c>
      <c r="I6264" t="n">
        <v>179.15</v>
      </c>
      <c r="J6264" t="n">
        <v>30.79</v>
      </c>
      <c r="K6264" t="n">
        <v>76.19</v>
      </c>
      <c r="L6264" t="n">
        <v>36661.83</v>
      </c>
      <c r="M6264" t="n">
        <v>212.33</v>
      </c>
      <c r="N6264" t="n">
        <v>1607088.3</v>
      </c>
      <c r="O6264" t="n">
        <v>73.06</v>
      </c>
      <c r="P6264" t="n">
        <v>6.49</v>
      </c>
      <c r="Q6264" t="n">
        <v>94.20999999999999</v>
      </c>
      <c r="R6264" t="n">
        <v>307.985</v>
      </c>
      <c r="S6264" t="n">
        <v>330.414</v>
      </c>
      <c r="T6264" t="n">
        <v>441.578</v>
      </c>
    </row>
    <row r="6265">
      <c r="A6265" s="142" t="n">
        <v>45302</v>
      </c>
      <c r="B6265" t="n">
        <v>251.87</v>
      </c>
      <c r="C6265" t="n">
        <v>396.85</v>
      </c>
      <c r="D6265" t="n">
        <v>285.09</v>
      </c>
      <c r="E6265" t="n">
        <v>179.43</v>
      </c>
      <c r="F6265" t="n">
        <v>168.18</v>
      </c>
      <c r="G6265" t="n">
        <v>158.12</v>
      </c>
      <c r="H6265" t="n">
        <v>144.68</v>
      </c>
      <c r="I6265" t="n">
        <v>176.99</v>
      </c>
      <c r="J6265" t="n">
        <v>30.75</v>
      </c>
      <c r="K6265" t="n">
        <v>75.36</v>
      </c>
      <c r="L6265" t="n">
        <v>36314.23</v>
      </c>
      <c r="M6265" t="n">
        <v>210.08</v>
      </c>
      <c r="N6265" t="n">
        <v>1590729.08</v>
      </c>
      <c r="O6265" t="n">
        <v>72.44</v>
      </c>
      <c r="P6265" t="n">
        <v>6.44</v>
      </c>
      <c r="Q6265" t="n">
        <v>94.23</v>
      </c>
      <c r="R6265" t="n">
        <v>305.679</v>
      </c>
      <c r="S6265" t="n">
        <v>330.861</v>
      </c>
      <c r="T6265" t="n">
        <v>445.01</v>
      </c>
    </row>
    <row r="6266">
      <c r="A6266" s="142" t="n">
        <v>45303</v>
      </c>
      <c r="B6266" t="n">
        <v>249.03</v>
      </c>
      <c r="C6266" t="n">
        <v>392.37</v>
      </c>
      <c r="D6266" t="n">
        <v>281.88</v>
      </c>
      <c r="E6266" t="n">
        <v>177.41</v>
      </c>
      <c r="F6266" t="n">
        <v>166.28</v>
      </c>
      <c r="G6266" t="n">
        <v>156.03</v>
      </c>
      <c r="H6266" t="n">
        <v>143.88</v>
      </c>
      <c r="I6266" t="n">
        <v>176</v>
      </c>
      <c r="J6266" t="n">
        <v>31.39</v>
      </c>
      <c r="K6266" t="n">
        <v>76.63</v>
      </c>
      <c r="L6266" t="n">
        <v>36715.18</v>
      </c>
      <c r="M6266" t="n">
        <v>216.98</v>
      </c>
      <c r="N6266" t="n">
        <v>1633579.87</v>
      </c>
      <c r="O6266" t="n">
        <v>74.70999999999999</v>
      </c>
      <c r="P6266" t="n">
        <v>6.57</v>
      </c>
      <c r="Q6266" t="n">
        <v>96.56</v>
      </c>
      <c r="R6266" t="n">
        <v>308.21</v>
      </c>
      <c r="S6266" t="n">
        <v>331.383</v>
      </c>
      <c r="T6266" t="n">
        <v>444.933</v>
      </c>
    </row>
    <row r="6267">
      <c r="A6267" s="142" t="n">
        <v>45306</v>
      </c>
      <c r="B6267" t="n">
        <v>257.43</v>
      </c>
      <c r="C6267" t="n">
        <v>405.58</v>
      </c>
      <c r="D6267" t="n">
        <v>291.39</v>
      </c>
      <c r="E6267" t="n">
        <v>183.39</v>
      </c>
      <c r="F6267" t="n">
        <v>171.9</v>
      </c>
      <c r="G6267" t="n">
        <v>161.58</v>
      </c>
      <c r="H6267" t="n">
        <v>146.1</v>
      </c>
      <c r="I6267" t="n">
        <v>178.71</v>
      </c>
      <c r="J6267" t="n">
        <v>31.24</v>
      </c>
      <c r="K6267" t="n">
        <v>76.39</v>
      </c>
      <c r="L6267" t="n">
        <v>36715.18</v>
      </c>
      <c r="M6267" t="n">
        <v>216.05</v>
      </c>
      <c r="N6267" t="n">
        <v>1627348.82</v>
      </c>
      <c r="O6267" t="n">
        <v>74.70999999999999</v>
      </c>
      <c r="P6267" t="n">
        <v>6.57</v>
      </c>
      <c r="Q6267" t="n">
        <v>96.56</v>
      </c>
      <c r="R6267" t="n">
        <v>306.583</v>
      </c>
      <c r="S6267" t="n">
        <v>331.502</v>
      </c>
      <c r="T6267" t="n">
        <v>445.032</v>
      </c>
    </row>
    <row r="6268">
      <c r="A6268" s="142" t="n">
        <v>45307</v>
      </c>
      <c r="B6268" t="n">
        <v>257.16</v>
      </c>
      <c r="C6268" t="n">
        <v>405.15</v>
      </c>
      <c r="D6268" t="n">
        <v>291.09</v>
      </c>
      <c r="E6268" t="n">
        <v>183.2</v>
      </c>
      <c r="F6268" t="n">
        <v>171.73</v>
      </c>
      <c r="G6268" t="n">
        <v>161.19</v>
      </c>
      <c r="H6268" t="n">
        <v>145.64</v>
      </c>
      <c r="I6268" t="n">
        <v>178.15</v>
      </c>
      <c r="J6268" t="n">
        <v>30.75</v>
      </c>
      <c r="K6268" t="n">
        <v>74.76000000000001</v>
      </c>
      <c r="L6268" t="n">
        <v>36034.85</v>
      </c>
      <c r="M6268" t="n">
        <v>209.43</v>
      </c>
      <c r="N6268" t="n">
        <v>1588780.78</v>
      </c>
      <c r="O6268" t="n">
        <v>72.31999999999999</v>
      </c>
      <c r="P6268" t="n">
        <v>6.4</v>
      </c>
      <c r="Q6268" t="n">
        <v>94.72</v>
      </c>
      <c r="R6268" t="n">
        <v>305.99</v>
      </c>
      <c r="S6268" t="n">
        <v>331.422</v>
      </c>
      <c r="T6268" t="n">
        <v>441.107</v>
      </c>
    </row>
    <row r="6269">
      <c r="A6269" s="142" t="n">
        <v>45308</v>
      </c>
      <c r="B6269" t="n">
        <v>249.93</v>
      </c>
      <c r="C6269" t="n">
        <v>393.74</v>
      </c>
      <c r="D6269" t="n">
        <v>282.91</v>
      </c>
      <c r="E6269" t="n">
        <v>178.05</v>
      </c>
      <c r="F6269" t="n">
        <v>166.9</v>
      </c>
      <c r="G6269" t="n">
        <v>155.6</v>
      </c>
      <c r="H6269" t="n">
        <v>141.68</v>
      </c>
      <c r="I6269" t="n">
        <v>173.3</v>
      </c>
      <c r="J6269" t="n">
        <v>29.54</v>
      </c>
      <c r="K6269" t="n">
        <v>73.03</v>
      </c>
      <c r="L6269" t="n">
        <v>35472.61</v>
      </c>
      <c r="M6269" t="n">
        <v>205.45</v>
      </c>
      <c r="N6269" t="n">
        <v>1548624.9</v>
      </c>
      <c r="O6269" t="n">
        <v>70.66</v>
      </c>
      <c r="P6269" t="n">
        <v>6.25</v>
      </c>
      <c r="Q6269" t="n">
        <v>90.95999999999999</v>
      </c>
      <c r="R6269" t="n">
        <v>302.605</v>
      </c>
      <c r="S6269" t="n">
        <v>329.087</v>
      </c>
      <c r="T6269" t="n">
        <v>432.581</v>
      </c>
    </row>
    <row r="6270">
      <c r="A6270" s="142" t="n">
        <v>45309</v>
      </c>
      <c r="B6270" t="n">
        <v>243.25</v>
      </c>
      <c r="C6270" t="n">
        <v>383.22</v>
      </c>
      <c r="D6270" t="n">
        <v>275.36</v>
      </c>
      <c r="E6270" t="n">
        <v>173.29</v>
      </c>
      <c r="F6270" t="n">
        <v>162.45</v>
      </c>
      <c r="G6270" t="n">
        <v>151.07</v>
      </c>
      <c r="H6270" t="n">
        <v>138.18</v>
      </c>
      <c r="I6270" t="n">
        <v>169.02</v>
      </c>
      <c r="J6270" t="n">
        <v>29.58</v>
      </c>
      <c r="K6270" t="n">
        <v>73.22</v>
      </c>
      <c r="L6270" t="n">
        <v>36008.07</v>
      </c>
      <c r="M6270" t="n">
        <v>204.6</v>
      </c>
      <c r="N6270" t="n">
        <v>1548862.85</v>
      </c>
      <c r="O6270" t="n">
        <v>70.58</v>
      </c>
      <c r="P6270" t="n">
        <v>6.32</v>
      </c>
      <c r="Q6270" t="n">
        <v>91.01000000000001</v>
      </c>
      <c r="R6270" t="n">
        <v>304.357</v>
      </c>
      <c r="S6270" t="n">
        <v>331.302</v>
      </c>
      <c r="T6270" t="n">
        <v>433.834</v>
      </c>
    </row>
    <row r="6271">
      <c r="A6271" s="142" t="n">
        <v>45310</v>
      </c>
      <c r="B6271" t="n">
        <v>242.96</v>
      </c>
      <c r="C6271" t="n">
        <v>382.76</v>
      </c>
      <c r="D6271" t="n">
        <v>275.04</v>
      </c>
      <c r="E6271" t="n">
        <v>173.09</v>
      </c>
      <c r="F6271" t="n">
        <v>162.26</v>
      </c>
      <c r="G6271" t="n">
        <v>150.92</v>
      </c>
      <c r="H6271" t="n">
        <v>137.4</v>
      </c>
      <c r="I6271" t="n">
        <v>168.06</v>
      </c>
      <c r="J6271" t="n">
        <v>29.52</v>
      </c>
      <c r="K6271" t="n">
        <v>73.12</v>
      </c>
      <c r="L6271" t="n">
        <v>36022.24</v>
      </c>
      <c r="M6271" t="n">
        <v>203.29</v>
      </c>
      <c r="N6271" t="n">
        <v>1547892.51</v>
      </c>
      <c r="O6271" t="n">
        <v>70.64</v>
      </c>
      <c r="P6271" t="n">
        <v>6.3</v>
      </c>
      <c r="Q6271" t="n">
        <v>90.8</v>
      </c>
      <c r="R6271" t="n">
        <v>303.613</v>
      </c>
      <c r="S6271" t="n">
        <v>333.724</v>
      </c>
      <c r="T6271" t="n">
        <v>436.908</v>
      </c>
    </row>
    <row r="6272">
      <c r="A6272" s="142" t="n">
        <v>45313</v>
      </c>
      <c r="B6272" t="n">
        <v>241.84</v>
      </c>
      <c r="C6272" t="n">
        <v>380.97</v>
      </c>
      <c r="D6272" t="n">
        <v>273.78</v>
      </c>
      <c r="E6272" t="n">
        <v>172.3</v>
      </c>
      <c r="F6272" t="n">
        <v>161.52</v>
      </c>
      <c r="G6272" t="n">
        <v>150.67</v>
      </c>
      <c r="H6272" t="n">
        <v>136.81</v>
      </c>
      <c r="I6272" t="n">
        <v>167.33</v>
      </c>
      <c r="J6272" t="n">
        <v>29.39</v>
      </c>
      <c r="K6272" t="n">
        <v>72.92</v>
      </c>
      <c r="L6272" t="n">
        <v>35742.46</v>
      </c>
      <c r="M6272" t="n">
        <v>203.73</v>
      </c>
      <c r="N6272" t="n">
        <v>1537909.03</v>
      </c>
      <c r="O6272" t="n">
        <v>70.66</v>
      </c>
      <c r="P6272" t="n">
        <v>6.25</v>
      </c>
      <c r="Q6272" t="n">
        <v>90.65000000000001</v>
      </c>
      <c r="R6272" t="n">
        <v>305.953</v>
      </c>
      <c r="S6272" t="n">
        <v>334.723</v>
      </c>
      <c r="T6272" t="n">
        <v>433.769</v>
      </c>
    </row>
    <row r="6273">
      <c r="A6273" s="142" t="n">
        <v>45314</v>
      </c>
      <c r="B6273" t="n">
        <v>242.8</v>
      </c>
      <c r="C6273" t="n">
        <v>382.49</v>
      </c>
      <c r="D6273" t="n">
        <v>274.87</v>
      </c>
      <c r="E6273" t="n">
        <v>172.98</v>
      </c>
      <c r="F6273" t="n">
        <v>162.17</v>
      </c>
      <c r="G6273" t="n">
        <v>151.31</v>
      </c>
      <c r="H6273" t="n">
        <v>136.49</v>
      </c>
      <c r="I6273" t="n">
        <v>166.94</v>
      </c>
      <c r="J6273" t="n">
        <v>29.71</v>
      </c>
      <c r="K6273" t="n">
        <v>74.54000000000001</v>
      </c>
      <c r="L6273" t="n">
        <v>35895.38</v>
      </c>
      <c r="M6273" t="n">
        <v>208.61</v>
      </c>
      <c r="N6273" t="n">
        <v>1580347.11</v>
      </c>
      <c r="O6273" t="n">
        <v>72.29000000000001</v>
      </c>
      <c r="P6273" t="n">
        <v>6.36</v>
      </c>
      <c r="Q6273" t="n">
        <v>91.98</v>
      </c>
      <c r="R6273" t="n">
        <v>305.114</v>
      </c>
      <c r="S6273" t="n">
        <v>336.736</v>
      </c>
      <c r="T6273" t="n">
        <v>438.522</v>
      </c>
    </row>
    <row r="6274">
      <c r="A6274" s="142" t="n">
        <v>45315</v>
      </c>
      <c r="B6274" t="n">
        <v>248.8</v>
      </c>
      <c r="C6274" t="n">
        <v>391.93</v>
      </c>
      <c r="D6274" t="n">
        <v>281.67</v>
      </c>
      <c r="E6274" t="n">
        <v>177.26</v>
      </c>
      <c r="F6274" t="n">
        <v>166.18</v>
      </c>
      <c r="G6274" t="n">
        <v>154.29</v>
      </c>
      <c r="H6274" t="n">
        <v>140.9</v>
      </c>
      <c r="I6274" t="n">
        <v>172.34</v>
      </c>
      <c r="J6274" t="n">
        <v>29.94</v>
      </c>
      <c r="K6274" t="n">
        <v>74.01000000000001</v>
      </c>
      <c r="L6274" t="n">
        <v>36266.33</v>
      </c>
      <c r="M6274" t="n">
        <v>203.87</v>
      </c>
      <c r="N6274" t="n">
        <v>1559251.33</v>
      </c>
      <c r="O6274" t="n">
        <v>70.98</v>
      </c>
      <c r="P6274" t="n">
        <v>6.32</v>
      </c>
      <c r="Q6274" t="n">
        <v>93.15000000000001</v>
      </c>
      <c r="R6274" t="n">
        <v>308.668</v>
      </c>
      <c r="S6274" t="n">
        <v>336.232</v>
      </c>
      <c r="T6274" t="n">
        <v>441.321</v>
      </c>
    </row>
    <row r="6275">
      <c r="A6275" s="142" t="n">
        <v>45316</v>
      </c>
      <c r="B6275" t="n">
        <v>244.51</v>
      </c>
      <c r="C6275" t="n">
        <v>385.15</v>
      </c>
      <c r="D6275" t="n">
        <v>276.81</v>
      </c>
      <c r="E6275" t="n">
        <v>174.2</v>
      </c>
      <c r="F6275" t="n">
        <v>163.31</v>
      </c>
      <c r="G6275" t="n">
        <v>152.6</v>
      </c>
      <c r="H6275" t="n">
        <v>140.7</v>
      </c>
      <c r="I6275" t="n">
        <v>172.09</v>
      </c>
      <c r="J6275" t="n">
        <v>30.01</v>
      </c>
      <c r="K6275" t="n">
        <v>75.20999999999999</v>
      </c>
      <c r="L6275" t="n">
        <v>35885.93</v>
      </c>
      <c r="M6275" t="n">
        <v>206.73</v>
      </c>
      <c r="N6275" t="n">
        <v>1586415.73</v>
      </c>
      <c r="O6275" t="n">
        <v>71.48</v>
      </c>
      <c r="P6275" t="n">
        <v>6.44</v>
      </c>
      <c r="Q6275" t="n">
        <v>93.51000000000001</v>
      </c>
      <c r="R6275" t="n">
        <v>309.614</v>
      </c>
      <c r="S6275" t="n">
        <v>339.484</v>
      </c>
      <c r="T6275" t="n">
        <v>446.912</v>
      </c>
    </row>
    <row r="6276">
      <c r="A6276" s="142" t="n">
        <v>45317</v>
      </c>
      <c r="B6276" t="n">
        <v>249.29</v>
      </c>
      <c r="C6276" t="n">
        <v>392.68</v>
      </c>
      <c r="D6276" t="n">
        <v>282.22</v>
      </c>
      <c r="E6276" t="n">
        <v>177.61</v>
      </c>
      <c r="F6276" t="n">
        <v>166.51</v>
      </c>
      <c r="G6276" t="n">
        <v>154.57</v>
      </c>
      <c r="H6276" t="n">
        <v>141.78</v>
      </c>
      <c r="I6276" t="n">
        <v>173.41</v>
      </c>
      <c r="J6276" t="n">
        <v>30.11</v>
      </c>
      <c r="K6276" t="n">
        <v>75.03</v>
      </c>
      <c r="L6276" t="n">
        <v>36236.43</v>
      </c>
      <c r="M6276" t="n">
        <v>205.59</v>
      </c>
      <c r="N6276" t="n">
        <v>1583501.5</v>
      </c>
      <c r="O6276" t="n">
        <v>71.31999999999999</v>
      </c>
      <c r="P6276" t="n">
        <v>6.43</v>
      </c>
      <c r="Q6276" t="n">
        <v>93.81999999999999</v>
      </c>
      <c r="R6276" t="n">
        <v>313.123</v>
      </c>
      <c r="S6276" t="n">
        <v>338.744</v>
      </c>
      <c r="T6276" t="n">
        <v>444.149</v>
      </c>
    </row>
    <row r="6277">
      <c r="A6277" s="142" t="n">
        <v>45320</v>
      </c>
      <c r="B6277" t="n">
        <v>247.59</v>
      </c>
      <c r="C6277" t="n">
        <v>389.99</v>
      </c>
      <c r="D6277" t="n">
        <v>280.32</v>
      </c>
      <c r="E6277" t="n">
        <v>176.4</v>
      </c>
      <c r="F6277" t="n">
        <v>165.39</v>
      </c>
      <c r="G6277" t="n">
        <v>153.98</v>
      </c>
      <c r="H6277" t="n">
        <v>142.14</v>
      </c>
      <c r="I6277" t="n">
        <v>173.84</v>
      </c>
      <c r="J6277" t="n">
        <v>30.11</v>
      </c>
      <c r="K6277" t="n">
        <v>75.54000000000001</v>
      </c>
      <c r="L6277" t="n">
        <v>36716.98</v>
      </c>
      <c r="M6277" t="n">
        <v>207.31</v>
      </c>
      <c r="N6277" t="n">
        <v>1605410.85</v>
      </c>
      <c r="O6277" t="n">
        <v>72.05</v>
      </c>
      <c r="P6277" t="n">
        <v>6.58</v>
      </c>
      <c r="Q6277" t="n">
        <v>93.38</v>
      </c>
      <c r="R6277" t="n">
        <v>313.851</v>
      </c>
      <c r="S6277" t="n">
        <v>342.85</v>
      </c>
      <c r="T6277" t="n">
        <v>449.088</v>
      </c>
    </row>
    <row r="6278">
      <c r="A6278" s="142" t="n">
        <v>45321</v>
      </c>
      <c r="B6278" t="n">
        <v>251.9</v>
      </c>
      <c r="C6278" t="n">
        <v>396.77</v>
      </c>
      <c r="D6278" t="n">
        <v>285.2</v>
      </c>
      <c r="E6278" t="n">
        <v>179.48</v>
      </c>
      <c r="F6278" t="n">
        <v>168.27</v>
      </c>
      <c r="G6278" t="n">
        <v>155.74</v>
      </c>
      <c r="H6278" t="n">
        <v>144.6</v>
      </c>
      <c r="I6278" t="n">
        <v>176.85</v>
      </c>
      <c r="J6278" t="n">
        <v>30.49</v>
      </c>
      <c r="K6278" t="n">
        <v>74.97</v>
      </c>
      <c r="L6278" t="n">
        <v>36684.24</v>
      </c>
      <c r="M6278" t="n">
        <v>207.51</v>
      </c>
      <c r="N6278" t="n">
        <v>1600558.24</v>
      </c>
      <c r="O6278" t="n">
        <v>71.98</v>
      </c>
      <c r="P6278" t="n">
        <v>6.53</v>
      </c>
      <c r="Q6278" t="n">
        <v>94.52</v>
      </c>
      <c r="R6278" t="n">
        <v>314.364</v>
      </c>
      <c r="S6278" t="n">
        <v>341.371</v>
      </c>
      <c r="T6278" t="n">
        <v>443.184</v>
      </c>
    </row>
    <row r="6279">
      <c r="A6279" s="142" t="n">
        <v>45322</v>
      </c>
      <c r="B6279" t="n">
        <v>249.27</v>
      </c>
      <c r="C6279" t="n">
        <v>392.62</v>
      </c>
      <c r="D6279" t="n">
        <v>282.23</v>
      </c>
      <c r="E6279" t="n">
        <v>177.6</v>
      </c>
      <c r="F6279" t="n">
        <v>166.52</v>
      </c>
      <c r="G6279" t="n">
        <v>154.66</v>
      </c>
      <c r="H6279" t="n">
        <v>143.29</v>
      </c>
      <c r="I6279" t="n">
        <v>175.25</v>
      </c>
      <c r="J6279" t="n">
        <v>30.53</v>
      </c>
      <c r="K6279" t="n">
        <v>74.29000000000001</v>
      </c>
      <c r="L6279" t="n">
        <v>36921.72</v>
      </c>
      <c r="M6279" t="n">
        <v>207.16</v>
      </c>
      <c r="N6279" t="n">
        <v>1590980.69</v>
      </c>
      <c r="O6279" t="n">
        <v>71.84999999999999</v>
      </c>
      <c r="P6279" t="n">
        <v>6.45</v>
      </c>
      <c r="Q6279" t="n">
        <v>94.8</v>
      </c>
      <c r="R6279" t="n">
        <v>314.314</v>
      </c>
      <c r="S6279" t="n">
        <v>337.415</v>
      </c>
      <c r="T6279" t="n">
        <v>439.965</v>
      </c>
    </row>
    <row r="6280">
      <c r="A6280" s="142" t="n">
        <v>45323</v>
      </c>
      <c r="B6280" t="n">
        <v>247.87</v>
      </c>
      <c r="C6280" t="n">
        <v>390.4</v>
      </c>
      <c r="D6280" t="n">
        <v>280.64</v>
      </c>
      <c r="E6280" t="n">
        <v>176.6</v>
      </c>
      <c r="F6280" t="n">
        <v>165.59</v>
      </c>
      <c r="G6280" t="n">
        <v>154.16</v>
      </c>
      <c r="H6280" t="n">
        <v>142.27</v>
      </c>
      <c r="I6280" t="n">
        <v>174</v>
      </c>
      <c r="J6280" t="n">
        <v>30.56</v>
      </c>
      <c r="K6280" t="n">
        <v>75.97</v>
      </c>
      <c r="L6280" t="n">
        <v>36698.47</v>
      </c>
      <c r="M6280" t="n">
        <v>212.83</v>
      </c>
      <c r="N6280" t="n">
        <v>1635710.33</v>
      </c>
      <c r="O6280" t="n">
        <v>74.23999999999999</v>
      </c>
      <c r="P6280" t="n">
        <v>6.56</v>
      </c>
      <c r="Q6280" t="n">
        <v>95.05</v>
      </c>
      <c r="R6280" t="n">
        <v>313.185</v>
      </c>
      <c r="S6280" t="n">
        <v>340.727</v>
      </c>
      <c r="T6280" t="n">
        <v>444.187</v>
      </c>
    </row>
    <row r="6281">
      <c r="A6281" s="142" t="n">
        <v>45324</v>
      </c>
      <c r="B6281" t="n">
        <v>254.12</v>
      </c>
      <c r="C6281" t="n">
        <v>400.24</v>
      </c>
      <c r="D6281" t="n">
        <v>287.73</v>
      </c>
      <c r="E6281" t="n">
        <v>181.06</v>
      </c>
      <c r="F6281" t="n">
        <v>169.77</v>
      </c>
      <c r="G6281" t="n">
        <v>157.57</v>
      </c>
      <c r="H6281" t="n">
        <v>144.36</v>
      </c>
      <c r="I6281" t="n">
        <v>176.55</v>
      </c>
      <c r="J6281" t="n">
        <v>30.3</v>
      </c>
      <c r="K6281" t="n">
        <v>74.55</v>
      </c>
      <c r="L6281" t="n">
        <v>36082.79</v>
      </c>
      <c r="M6281" t="n">
        <v>207.82</v>
      </c>
      <c r="N6281" t="n">
        <v>1606868.61</v>
      </c>
      <c r="O6281" t="n">
        <v>72.28</v>
      </c>
      <c r="P6281" t="n">
        <v>6.47</v>
      </c>
      <c r="Q6281" t="n">
        <v>94.04000000000001</v>
      </c>
      <c r="R6281" t="n">
        <v>313.274</v>
      </c>
      <c r="S6281" t="n">
        <v>343.783</v>
      </c>
      <c r="T6281" t="n">
        <v>448.056</v>
      </c>
    </row>
    <row r="6282">
      <c r="A6282" s="142" t="n">
        <v>45327</v>
      </c>
      <c r="B6282" t="n">
        <v>249.1</v>
      </c>
      <c r="C6282" t="n">
        <v>392.31</v>
      </c>
      <c r="D6282" t="n">
        <v>282.05</v>
      </c>
      <c r="E6282" t="n">
        <v>177.48</v>
      </c>
      <c r="F6282" t="n">
        <v>166.42</v>
      </c>
      <c r="G6282" t="n">
        <v>154.08</v>
      </c>
      <c r="H6282" t="n">
        <v>142.07</v>
      </c>
      <c r="I6282" t="n">
        <v>173.75</v>
      </c>
      <c r="J6282" t="n">
        <v>29.9</v>
      </c>
      <c r="K6282" t="n">
        <v>73.45</v>
      </c>
      <c r="L6282" t="n">
        <v>35966.22</v>
      </c>
      <c r="M6282" t="n">
        <v>204.59</v>
      </c>
      <c r="N6282" t="n">
        <v>1578694.5</v>
      </c>
      <c r="O6282" t="n">
        <v>70.67</v>
      </c>
      <c r="P6282" t="n">
        <v>6.34</v>
      </c>
      <c r="Q6282" t="n">
        <v>92.56</v>
      </c>
      <c r="R6282" t="n">
        <v>313.257</v>
      </c>
      <c r="S6282" t="n">
        <v>344.715</v>
      </c>
      <c r="T6282" t="n">
        <v>449.012</v>
      </c>
    </row>
    <row r="6283">
      <c r="A6283" s="142" t="n">
        <v>45328</v>
      </c>
      <c r="B6283" t="n">
        <v>243.16</v>
      </c>
      <c r="C6283" t="n">
        <v>382.95</v>
      </c>
      <c r="D6283" t="n">
        <v>275.33</v>
      </c>
      <c r="E6283" t="n">
        <v>173.25</v>
      </c>
      <c r="F6283" t="n">
        <v>162.46</v>
      </c>
      <c r="G6283" t="n">
        <v>149.33</v>
      </c>
      <c r="H6283" t="n">
        <v>138.29</v>
      </c>
      <c r="I6283" t="n">
        <v>169.13</v>
      </c>
      <c r="J6283" t="n">
        <v>29.81</v>
      </c>
      <c r="K6283" t="n">
        <v>73.8</v>
      </c>
      <c r="L6283" t="n">
        <v>36066.27</v>
      </c>
      <c r="M6283" t="n">
        <v>204.35</v>
      </c>
      <c r="N6283" t="n">
        <v>1597111.4</v>
      </c>
      <c r="O6283" t="n">
        <v>71.38</v>
      </c>
      <c r="P6283" t="n">
        <v>6.39</v>
      </c>
      <c r="Q6283" t="n">
        <v>92.61</v>
      </c>
      <c r="R6283" t="n">
        <v>315.193</v>
      </c>
      <c r="S6283" t="n">
        <v>345.755</v>
      </c>
      <c r="T6283" t="n">
        <v>455.793</v>
      </c>
    </row>
    <row r="6284">
      <c r="A6284" s="142" t="n">
        <v>45329</v>
      </c>
      <c r="B6284" t="n">
        <v>244.74</v>
      </c>
      <c r="C6284" t="n">
        <v>385.43</v>
      </c>
      <c r="D6284" t="n">
        <v>277.12</v>
      </c>
      <c r="E6284" t="n">
        <v>174.38</v>
      </c>
      <c r="F6284" t="n">
        <v>163.52</v>
      </c>
      <c r="G6284" t="n">
        <v>150.56</v>
      </c>
      <c r="H6284" t="n">
        <v>139.42</v>
      </c>
      <c r="I6284" t="n">
        <v>170.51</v>
      </c>
      <c r="J6284" t="n">
        <v>29.87</v>
      </c>
      <c r="K6284" t="n">
        <v>73.48999999999999</v>
      </c>
      <c r="L6284" t="n">
        <v>35432.42</v>
      </c>
      <c r="M6284" t="n">
        <v>203.12</v>
      </c>
      <c r="N6284" t="n">
        <v>1588432.78</v>
      </c>
      <c r="O6284" t="n">
        <v>71.22</v>
      </c>
      <c r="P6284" t="n">
        <v>6.33</v>
      </c>
      <c r="Q6284" t="n">
        <v>92.81999999999999</v>
      </c>
      <c r="R6284" t="n">
        <v>314.416</v>
      </c>
      <c r="S6284" t="n">
        <v>347.385</v>
      </c>
      <c r="T6284" t="n">
        <v>456.455</v>
      </c>
    </row>
    <row r="6285">
      <c r="A6285" s="142" t="n">
        <v>45330</v>
      </c>
      <c r="B6285" t="n">
        <v>243.5</v>
      </c>
      <c r="C6285" t="n">
        <v>383.48</v>
      </c>
      <c r="D6285" t="n">
        <v>275.73</v>
      </c>
      <c r="E6285" t="n">
        <v>173.5</v>
      </c>
      <c r="F6285" t="n">
        <v>162.7</v>
      </c>
      <c r="G6285" t="n">
        <v>149.99</v>
      </c>
      <c r="H6285" t="n">
        <v>138.88</v>
      </c>
      <c r="I6285" t="n">
        <v>169.84</v>
      </c>
      <c r="J6285" t="n">
        <v>29.56</v>
      </c>
      <c r="K6285" t="n">
        <v>73.26000000000001</v>
      </c>
      <c r="L6285" t="n">
        <v>35499.5</v>
      </c>
      <c r="M6285" t="n">
        <v>199.72</v>
      </c>
      <c r="N6285" t="n">
        <v>1577624.36</v>
      </c>
      <c r="O6285" t="n">
        <v>70.62</v>
      </c>
      <c r="P6285" t="n">
        <v>6.29</v>
      </c>
      <c r="Q6285" t="n">
        <v>91.84999999999999</v>
      </c>
      <c r="R6285" t="n">
        <v>314.055</v>
      </c>
      <c r="S6285" t="n">
        <v>347.19</v>
      </c>
      <c r="T6285" t="n">
        <v>454.008</v>
      </c>
    </row>
    <row r="6286">
      <c r="A6286" s="142" t="n">
        <v>45331</v>
      </c>
      <c r="B6286" t="n">
        <v>240.83</v>
      </c>
      <c r="C6286" t="n">
        <v>379.27</v>
      </c>
      <c r="D6286" t="n">
        <v>272.71</v>
      </c>
      <c r="E6286" t="n">
        <v>171.6</v>
      </c>
      <c r="F6286" t="n">
        <v>160.92</v>
      </c>
      <c r="G6286" t="n">
        <v>148.42</v>
      </c>
      <c r="H6286" t="n">
        <v>137.7</v>
      </c>
      <c r="I6286" t="n">
        <v>168.4</v>
      </c>
      <c r="J6286" t="n">
        <v>29.27</v>
      </c>
      <c r="K6286" t="n">
        <v>72.27</v>
      </c>
      <c r="L6286" t="n">
        <v>35115.18</v>
      </c>
      <c r="M6286" t="n">
        <v>195.66</v>
      </c>
      <c r="N6286" t="n">
        <v>1553792.31</v>
      </c>
      <c r="O6286" t="n">
        <v>69.78</v>
      </c>
      <c r="P6286" t="n">
        <v>6.21</v>
      </c>
      <c r="Q6286" t="n">
        <v>90.84999999999999</v>
      </c>
      <c r="R6286" t="n">
        <v>313.822</v>
      </c>
      <c r="S6286" t="n">
        <v>347.822</v>
      </c>
      <c r="T6286" t="n">
        <v>452.08</v>
      </c>
    </row>
    <row r="6287">
      <c r="A6287" s="142" t="n">
        <v>45334</v>
      </c>
      <c r="B6287" t="n">
        <v>237.63</v>
      </c>
      <c r="C6287" t="n">
        <v>374.21</v>
      </c>
      <c r="D6287" t="n">
        <v>269.09</v>
      </c>
      <c r="E6287" t="n">
        <v>169.32</v>
      </c>
      <c r="F6287" t="n">
        <v>158.79</v>
      </c>
      <c r="G6287" t="n">
        <v>146.77</v>
      </c>
      <c r="H6287" t="n">
        <v>136.02</v>
      </c>
      <c r="I6287" t="n">
        <v>166.34</v>
      </c>
      <c r="J6287" t="n">
        <v>29.29</v>
      </c>
      <c r="K6287" t="n">
        <v>73.12</v>
      </c>
      <c r="L6287" t="n">
        <v>35535.45</v>
      </c>
      <c r="M6287" t="n">
        <v>198.37</v>
      </c>
      <c r="N6287" t="n">
        <v>1568640.11</v>
      </c>
      <c r="O6287" t="n">
        <v>70.38</v>
      </c>
      <c r="P6287" t="n">
        <v>6.24</v>
      </c>
      <c r="Q6287" t="n">
        <v>91.05</v>
      </c>
      <c r="R6287" t="n">
        <v>315.411</v>
      </c>
      <c r="S6287" t="n">
        <v>348.421</v>
      </c>
      <c r="T6287" t="n">
        <v>453.188</v>
      </c>
    </row>
    <row r="6288">
      <c r="A6288" s="142" t="n">
        <v>45335</v>
      </c>
      <c r="B6288" t="n">
        <v>240.68</v>
      </c>
      <c r="C6288" t="n">
        <v>378.99</v>
      </c>
      <c r="D6288" t="n">
        <v>272.54</v>
      </c>
      <c r="E6288" t="n">
        <v>171.49</v>
      </c>
      <c r="F6288" t="n">
        <v>160.83</v>
      </c>
      <c r="G6288" t="n">
        <v>148.4</v>
      </c>
      <c r="H6288" t="n">
        <v>137.89</v>
      </c>
      <c r="I6288" t="n">
        <v>168.62</v>
      </c>
      <c r="J6288" t="n">
        <v>28.55</v>
      </c>
      <c r="K6288" t="n">
        <v>70.77</v>
      </c>
      <c r="L6288" t="n">
        <v>34741.87</v>
      </c>
      <c r="M6288" t="n">
        <v>190.45</v>
      </c>
      <c r="N6288" t="n">
        <v>1493959.9</v>
      </c>
      <c r="O6288" t="n">
        <v>65.81999999999999</v>
      </c>
      <c r="P6288" t="n">
        <v>5.97</v>
      </c>
      <c r="Q6288" t="n">
        <v>88.88</v>
      </c>
      <c r="R6288" t="n">
        <v>312.529</v>
      </c>
      <c r="S6288" t="n">
        <v>346.179</v>
      </c>
      <c r="T6288" t="n">
        <v>455.666</v>
      </c>
    </row>
    <row r="6289">
      <c r="A6289" s="142" t="n">
        <v>45336</v>
      </c>
      <c r="B6289" t="n">
        <v>227.51</v>
      </c>
      <c r="C6289" t="n">
        <v>358.25</v>
      </c>
      <c r="D6289" t="n">
        <v>257.64</v>
      </c>
      <c r="E6289" t="n">
        <v>162.11</v>
      </c>
      <c r="F6289" t="n">
        <v>152.03</v>
      </c>
      <c r="G6289" t="n">
        <v>139.63</v>
      </c>
      <c r="H6289" t="n">
        <v>131.8</v>
      </c>
      <c r="I6289" t="n">
        <v>161.18</v>
      </c>
      <c r="J6289" t="n">
        <v>27.95</v>
      </c>
      <c r="K6289" t="n">
        <v>70.92</v>
      </c>
      <c r="L6289" t="n">
        <v>35559.13</v>
      </c>
      <c r="M6289" t="n">
        <v>190.56</v>
      </c>
      <c r="N6289" t="n">
        <v>1497950.19</v>
      </c>
      <c r="O6289" t="n">
        <v>65.94</v>
      </c>
      <c r="P6289" t="n">
        <v>6</v>
      </c>
      <c r="Q6289" t="n">
        <v>87.12</v>
      </c>
      <c r="R6289" t="n">
        <v>314.044</v>
      </c>
      <c r="S6289" t="n">
        <v>348.615</v>
      </c>
      <c r="T6289" t="n">
        <v>456.465</v>
      </c>
    </row>
    <row r="6290">
      <c r="A6290" s="142" t="n">
        <v>45337</v>
      </c>
      <c r="B6290" t="n">
        <v>227.9</v>
      </c>
      <c r="C6290" t="n">
        <v>358.85</v>
      </c>
      <c r="D6290" t="n">
        <v>258.08</v>
      </c>
      <c r="E6290" t="n">
        <v>162.39</v>
      </c>
      <c r="F6290" t="n">
        <v>152.29</v>
      </c>
      <c r="G6290" t="n">
        <v>139.92</v>
      </c>
      <c r="H6290" t="n">
        <v>132.83</v>
      </c>
      <c r="I6290" t="n">
        <v>162.43</v>
      </c>
      <c r="J6290" t="n">
        <v>28.82</v>
      </c>
      <c r="K6290" t="n">
        <v>72.17</v>
      </c>
      <c r="L6290" t="n">
        <v>36023.51</v>
      </c>
      <c r="M6290" t="n">
        <v>196.53</v>
      </c>
      <c r="N6290" t="n">
        <v>1532957.63</v>
      </c>
      <c r="O6290" t="n">
        <v>67.81999999999999</v>
      </c>
      <c r="P6290" t="n">
        <v>6.09</v>
      </c>
      <c r="Q6290" t="n">
        <v>90.33</v>
      </c>
      <c r="R6290" t="n">
        <v>316.283</v>
      </c>
      <c r="S6290" t="n">
        <v>349.958</v>
      </c>
      <c r="T6290" t="n">
        <v>458.768</v>
      </c>
    </row>
    <row r="6291">
      <c r="A6291" s="142" t="n">
        <v>45338</v>
      </c>
      <c r="B6291" t="n">
        <v>232.48</v>
      </c>
      <c r="C6291" t="n">
        <v>366.07</v>
      </c>
      <c r="D6291" t="n">
        <v>263.28</v>
      </c>
      <c r="E6291" t="n">
        <v>165.66</v>
      </c>
      <c r="F6291" t="n">
        <v>155.36</v>
      </c>
      <c r="G6291" t="n">
        <v>143.28</v>
      </c>
      <c r="H6291" t="n">
        <v>134.97</v>
      </c>
      <c r="I6291" t="n">
        <v>165.05</v>
      </c>
      <c r="J6291" t="n">
        <v>28.86</v>
      </c>
      <c r="K6291" t="n">
        <v>72.97</v>
      </c>
      <c r="L6291" t="n">
        <v>36333.82</v>
      </c>
      <c r="M6291" t="n">
        <v>198.09</v>
      </c>
      <c r="N6291" t="n">
        <v>1546378.04</v>
      </c>
      <c r="O6291" t="n">
        <v>68.23999999999999</v>
      </c>
      <c r="P6291" t="n">
        <v>6.18</v>
      </c>
      <c r="Q6291" t="n">
        <v>90.13</v>
      </c>
      <c r="R6291" t="n">
        <v>318.264</v>
      </c>
      <c r="S6291" t="n">
        <v>349.529</v>
      </c>
      <c r="T6291" t="n">
        <v>462.251</v>
      </c>
    </row>
    <row r="6292">
      <c r="A6292" s="142" t="n">
        <v>45341</v>
      </c>
      <c r="B6292" t="n">
        <v>233.77</v>
      </c>
      <c r="C6292" t="n">
        <v>368.08</v>
      </c>
      <c r="D6292" t="n">
        <v>264.74</v>
      </c>
      <c r="E6292" t="n">
        <v>166.58</v>
      </c>
      <c r="F6292" t="n">
        <v>156.23</v>
      </c>
      <c r="G6292" t="n">
        <v>144.21</v>
      </c>
      <c r="H6292" t="n">
        <v>137.2</v>
      </c>
      <c r="I6292" t="n">
        <v>167.77</v>
      </c>
      <c r="J6292" t="n">
        <v>29</v>
      </c>
      <c r="K6292" t="n">
        <v>73.05</v>
      </c>
      <c r="L6292" t="n">
        <v>36333.82</v>
      </c>
      <c r="M6292" t="n">
        <v>197.9</v>
      </c>
      <c r="N6292" t="n">
        <v>1545097.37</v>
      </c>
      <c r="O6292" t="n">
        <v>68.23999999999999</v>
      </c>
      <c r="P6292" t="n">
        <v>6.18</v>
      </c>
      <c r="Q6292" t="n">
        <v>90.13</v>
      </c>
      <c r="R6292" t="n">
        <v>318.845</v>
      </c>
      <c r="S6292" t="n">
        <v>349.833</v>
      </c>
      <c r="T6292" t="n">
        <v>462.519</v>
      </c>
    </row>
    <row r="6293">
      <c r="A6293" s="142" t="n">
        <v>45342</v>
      </c>
      <c r="B6293" t="n">
        <v>233.21</v>
      </c>
      <c r="C6293" t="n">
        <v>367.18</v>
      </c>
      <c r="D6293" t="n">
        <v>264.11</v>
      </c>
      <c r="E6293" t="n">
        <v>166.18</v>
      </c>
      <c r="F6293" t="n">
        <v>155.86</v>
      </c>
      <c r="G6293" t="n">
        <v>143.8</v>
      </c>
      <c r="H6293" t="n">
        <v>136.96</v>
      </c>
      <c r="I6293" t="n">
        <v>167.47</v>
      </c>
      <c r="J6293" t="n">
        <v>29.03</v>
      </c>
      <c r="K6293" t="n">
        <v>72.20999999999999</v>
      </c>
      <c r="L6293" t="n">
        <v>36558.91</v>
      </c>
      <c r="M6293" t="n">
        <v>197.02</v>
      </c>
      <c r="N6293" t="n">
        <v>1537979.1</v>
      </c>
      <c r="O6293" t="n">
        <v>68.44</v>
      </c>
      <c r="P6293" t="n">
        <v>6.09</v>
      </c>
      <c r="Q6293" t="n">
        <v>90.52</v>
      </c>
      <c r="R6293" t="n">
        <v>318.576</v>
      </c>
      <c r="S6293" t="n">
        <v>346.931</v>
      </c>
      <c r="T6293" t="n">
        <v>461.323</v>
      </c>
    </row>
    <row r="6294">
      <c r="A6294" s="142" t="n">
        <v>45343</v>
      </c>
      <c r="B6294" t="n">
        <v>233.1</v>
      </c>
      <c r="C6294" t="n">
        <v>367</v>
      </c>
      <c r="D6294" t="n">
        <v>263.99</v>
      </c>
      <c r="E6294" t="n">
        <v>166.1</v>
      </c>
      <c r="F6294" t="n">
        <v>155.79</v>
      </c>
      <c r="G6294" t="n">
        <v>144.48</v>
      </c>
      <c r="H6294" t="n">
        <v>134.43</v>
      </c>
      <c r="I6294" t="n">
        <v>164.38</v>
      </c>
      <c r="J6294" t="n">
        <v>28.7</v>
      </c>
      <c r="K6294" t="n">
        <v>72.18000000000001</v>
      </c>
      <c r="L6294" t="n">
        <v>35977.59</v>
      </c>
      <c r="M6294" t="n">
        <v>192.86</v>
      </c>
      <c r="N6294" t="n">
        <v>1531263.85</v>
      </c>
      <c r="O6294" t="n">
        <v>67.78</v>
      </c>
      <c r="P6294" t="n">
        <v>6.04</v>
      </c>
      <c r="Q6294" t="n">
        <v>89.23999999999999</v>
      </c>
      <c r="R6294" t="n">
        <v>318.009</v>
      </c>
      <c r="S6294" t="n">
        <v>347.381</v>
      </c>
      <c r="T6294" t="n">
        <v>462.839</v>
      </c>
    </row>
    <row r="6295">
      <c r="A6295" s="142" t="n">
        <v>45344</v>
      </c>
      <c r="B6295" t="n">
        <v>231.39</v>
      </c>
      <c r="C6295" t="n">
        <v>364.32</v>
      </c>
      <c r="D6295" t="n">
        <v>262.06</v>
      </c>
      <c r="E6295" t="n">
        <v>164.89</v>
      </c>
      <c r="F6295" t="n">
        <v>154.66</v>
      </c>
      <c r="G6295" t="n">
        <v>143.2</v>
      </c>
      <c r="H6295" t="n">
        <v>134.45</v>
      </c>
      <c r="I6295" t="n">
        <v>164.4</v>
      </c>
      <c r="J6295" t="n">
        <v>28.42</v>
      </c>
      <c r="K6295" t="n">
        <v>70.7</v>
      </c>
      <c r="L6295" t="n">
        <v>36243.46</v>
      </c>
      <c r="M6295" t="n">
        <v>189.52</v>
      </c>
      <c r="N6295" t="n">
        <v>1494891.87</v>
      </c>
      <c r="O6295" t="n">
        <v>66.19</v>
      </c>
      <c r="P6295" t="n">
        <v>5.94</v>
      </c>
      <c r="Q6295" t="n">
        <v>88.18000000000001</v>
      </c>
      <c r="R6295" t="n">
        <v>320.688</v>
      </c>
      <c r="S6295" t="n">
        <v>353.066</v>
      </c>
      <c r="T6295" t="n">
        <v>466.735</v>
      </c>
    </row>
    <row r="6296">
      <c r="A6296" s="142" t="n">
        <v>45345</v>
      </c>
      <c r="B6296" t="n">
        <v>227.32</v>
      </c>
      <c r="C6296" t="n">
        <v>357.9</v>
      </c>
      <c r="D6296" t="n">
        <v>257.46</v>
      </c>
      <c r="E6296" t="n">
        <v>161.99</v>
      </c>
      <c r="F6296" t="n">
        <v>151.94</v>
      </c>
      <c r="G6296" t="n">
        <v>140.74</v>
      </c>
      <c r="H6296" t="n">
        <v>133.53</v>
      </c>
      <c r="I6296" t="n">
        <v>163.27</v>
      </c>
      <c r="J6296" t="n">
        <v>28.04</v>
      </c>
      <c r="K6296" t="n">
        <v>72.06</v>
      </c>
      <c r="L6296" t="n">
        <v>36610.78</v>
      </c>
      <c r="M6296" t="n">
        <v>193.55</v>
      </c>
      <c r="N6296" t="n">
        <v>1516288.36</v>
      </c>
      <c r="O6296" t="n">
        <v>67.20999999999999</v>
      </c>
      <c r="P6296" t="n">
        <v>6.01</v>
      </c>
      <c r="Q6296" t="n">
        <v>87.06</v>
      </c>
      <c r="R6296" t="n">
        <v>322.102</v>
      </c>
      <c r="S6296" t="n">
        <v>353.072</v>
      </c>
      <c r="T6296" t="n">
        <v>465.773</v>
      </c>
    </row>
    <row r="6297">
      <c r="A6297" s="142" t="n">
        <v>45348</v>
      </c>
      <c r="B6297" t="n">
        <v>227.99</v>
      </c>
      <c r="C6297" t="n">
        <v>358.93</v>
      </c>
      <c r="D6297" t="n">
        <v>258.22</v>
      </c>
      <c r="E6297" t="n">
        <v>162.47</v>
      </c>
      <c r="F6297" t="n">
        <v>152.39</v>
      </c>
      <c r="G6297" t="n">
        <v>141.31</v>
      </c>
      <c r="H6297" t="n">
        <v>134</v>
      </c>
      <c r="I6297" t="n">
        <v>163.84</v>
      </c>
      <c r="J6297" t="n">
        <v>28.19</v>
      </c>
      <c r="K6297" t="n">
        <v>70.28</v>
      </c>
      <c r="L6297" t="n">
        <v>35921.36</v>
      </c>
      <c r="M6297" t="n">
        <v>190.56</v>
      </c>
      <c r="N6297" t="n">
        <v>1482938.19</v>
      </c>
      <c r="O6297" t="n">
        <v>66.22</v>
      </c>
      <c r="P6297" t="n">
        <v>5.92</v>
      </c>
      <c r="Q6297" t="n">
        <v>87.15000000000001</v>
      </c>
      <c r="R6297" t="n">
        <v>320.915</v>
      </c>
      <c r="S6297" t="n">
        <v>351.18</v>
      </c>
      <c r="T6297" t="n">
        <v>462.616</v>
      </c>
    </row>
    <row r="6298">
      <c r="A6298" s="142" t="n">
        <v>45349</v>
      </c>
      <c r="B6298" t="n">
        <v>224.7</v>
      </c>
      <c r="C6298" t="n">
        <v>353.75</v>
      </c>
      <c r="D6298" t="n">
        <v>254.5</v>
      </c>
      <c r="E6298" t="n">
        <v>160.13</v>
      </c>
      <c r="F6298" t="n">
        <v>150.2</v>
      </c>
      <c r="G6298" t="n">
        <v>139.66</v>
      </c>
      <c r="H6298" t="n">
        <v>132.32</v>
      </c>
      <c r="I6298" t="n">
        <v>161.78</v>
      </c>
      <c r="J6298" t="n">
        <v>28.18</v>
      </c>
      <c r="K6298" t="n">
        <v>70.56</v>
      </c>
      <c r="L6298" t="n">
        <v>35983.6</v>
      </c>
      <c r="M6298" t="n">
        <v>189.61</v>
      </c>
      <c r="N6298" t="n">
        <v>1480057.11</v>
      </c>
      <c r="O6298" t="n">
        <v>65.84999999999999</v>
      </c>
      <c r="P6298" t="n">
        <v>5.88</v>
      </c>
      <c r="Q6298" t="n">
        <v>86.97</v>
      </c>
      <c r="R6298" t="n">
        <v>321.49</v>
      </c>
      <c r="S6298" t="n">
        <v>352.007</v>
      </c>
      <c r="T6298" t="n">
        <v>464.442</v>
      </c>
    </row>
    <row r="6299">
      <c r="A6299" s="142" t="n">
        <v>45350</v>
      </c>
      <c r="B6299" t="n">
        <v>222.95</v>
      </c>
      <c r="C6299" t="n">
        <v>350.98</v>
      </c>
      <c r="D6299" t="n">
        <v>252.52</v>
      </c>
      <c r="E6299" t="n">
        <v>158.88</v>
      </c>
      <c r="F6299" t="n">
        <v>149.03</v>
      </c>
      <c r="G6299" t="n">
        <v>138.53</v>
      </c>
      <c r="H6299" t="n">
        <v>133.17</v>
      </c>
      <c r="I6299" t="n">
        <v>162.82</v>
      </c>
      <c r="J6299" t="n">
        <v>27.89</v>
      </c>
      <c r="K6299" t="n">
        <v>70.16</v>
      </c>
      <c r="L6299" t="n">
        <v>35680.87</v>
      </c>
      <c r="M6299" t="n">
        <v>186.76</v>
      </c>
      <c r="N6299" t="n">
        <v>1466931.53</v>
      </c>
      <c r="O6299" t="n">
        <v>65.19</v>
      </c>
      <c r="P6299" t="n">
        <v>5.86</v>
      </c>
      <c r="Q6299" t="n">
        <v>85.64</v>
      </c>
      <c r="R6299" t="n">
        <v>320.389</v>
      </c>
      <c r="S6299" t="n">
        <v>351.294</v>
      </c>
      <c r="T6299" t="n">
        <v>461.057</v>
      </c>
    </row>
    <row r="6300">
      <c r="A6300" s="142" t="n">
        <v>45351</v>
      </c>
      <c r="B6300" t="n">
        <v>219.12</v>
      </c>
      <c r="C6300" t="n">
        <v>344.94</v>
      </c>
      <c r="D6300" t="n">
        <v>248.18</v>
      </c>
      <c r="E6300" t="n">
        <v>156.15</v>
      </c>
      <c r="F6300" t="n">
        <v>146.47</v>
      </c>
      <c r="G6300" t="n">
        <v>135.98</v>
      </c>
      <c r="H6300" t="n">
        <v>131.44</v>
      </c>
      <c r="I6300" t="n">
        <v>160.71</v>
      </c>
      <c r="J6300" t="n">
        <v>28.48</v>
      </c>
      <c r="K6300" t="n">
        <v>71.22</v>
      </c>
      <c r="L6300" t="n">
        <v>35957.73</v>
      </c>
      <c r="M6300" t="n">
        <v>189.86</v>
      </c>
      <c r="N6300" t="n">
        <v>1501059.97</v>
      </c>
      <c r="O6300" t="n">
        <v>66.7</v>
      </c>
      <c r="P6300" t="n">
        <v>5.97</v>
      </c>
      <c r="Q6300" t="n">
        <v>87.45</v>
      </c>
      <c r="R6300" t="n">
        <v>320.416</v>
      </c>
      <c r="S6300" t="n">
        <v>353.227</v>
      </c>
      <c r="T6300" t="n">
        <v>462.641</v>
      </c>
    </row>
    <row r="6301">
      <c r="A6301" s="142" t="n">
        <v>45352</v>
      </c>
      <c r="B6301" t="n">
        <v>224.25</v>
      </c>
      <c r="C6301" t="n">
        <v>353.01</v>
      </c>
      <c r="D6301" t="n">
        <v>254</v>
      </c>
      <c r="E6301" t="n">
        <v>159.8</v>
      </c>
      <c r="F6301" t="n">
        <v>149.91</v>
      </c>
      <c r="G6301" t="n">
        <v>138.99</v>
      </c>
      <c r="H6301" t="n">
        <v>133.99</v>
      </c>
      <c r="I6301" t="n">
        <v>163.83</v>
      </c>
      <c r="J6301" t="n">
        <v>28.51</v>
      </c>
      <c r="K6301" t="n">
        <v>72.95999999999999</v>
      </c>
      <c r="L6301" t="n">
        <v>36549.56</v>
      </c>
      <c r="M6301" t="n">
        <v>196.25</v>
      </c>
      <c r="N6301" t="n">
        <v>1550895.67</v>
      </c>
      <c r="O6301" t="n">
        <v>68.97</v>
      </c>
      <c r="P6301" t="n">
        <v>6.16</v>
      </c>
      <c r="Q6301" t="n">
        <v>87.54000000000001</v>
      </c>
      <c r="R6301" t="n">
        <v>322.285</v>
      </c>
      <c r="S6301" t="n">
        <v>355.473</v>
      </c>
      <c r="T6301" t="n">
        <v>463.777</v>
      </c>
    </row>
    <row r="6302">
      <c r="A6302" s="142" t="n">
        <v>45355</v>
      </c>
      <c r="B6302" t="n">
        <v>232.3</v>
      </c>
      <c r="C6302" t="n">
        <v>365.67</v>
      </c>
      <c r="D6302" t="n">
        <v>263.13</v>
      </c>
      <c r="E6302" t="n">
        <v>165.55</v>
      </c>
      <c r="F6302" t="n">
        <v>155.3</v>
      </c>
      <c r="G6302" t="n">
        <v>144.18</v>
      </c>
      <c r="H6302" t="n">
        <v>137.41</v>
      </c>
      <c r="I6302" t="n">
        <v>168</v>
      </c>
      <c r="J6302" t="n">
        <v>30.04</v>
      </c>
      <c r="K6302" t="n">
        <v>75.23999999999999</v>
      </c>
      <c r="L6302" t="n">
        <v>37173.18</v>
      </c>
      <c r="M6302" t="n">
        <v>205.56</v>
      </c>
      <c r="N6302" t="n">
        <v>1604372.49</v>
      </c>
      <c r="O6302" t="n">
        <v>71.52</v>
      </c>
      <c r="P6302" t="n">
        <v>6.4</v>
      </c>
      <c r="Q6302" t="n">
        <v>92.2</v>
      </c>
      <c r="R6302" t="n">
        <v>322.258</v>
      </c>
      <c r="S6302" t="n">
        <v>354.594</v>
      </c>
      <c r="T6302" t="n">
        <v>465.172</v>
      </c>
    </row>
    <row r="6303">
      <c r="A6303" s="142" t="n">
        <v>45356</v>
      </c>
      <c r="B6303" t="n">
        <v>242.66</v>
      </c>
      <c r="C6303" t="n">
        <v>381.98</v>
      </c>
      <c r="D6303" t="n">
        <v>274.87</v>
      </c>
      <c r="E6303" t="n">
        <v>172.93</v>
      </c>
      <c r="F6303" t="n">
        <v>162.23</v>
      </c>
      <c r="G6303" t="n">
        <v>151</v>
      </c>
      <c r="H6303" t="n">
        <v>138.79</v>
      </c>
      <c r="I6303" t="n">
        <v>169.69</v>
      </c>
      <c r="J6303" t="n">
        <v>31.01</v>
      </c>
      <c r="K6303" t="n">
        <v>75.40000000000001</v>
      </c>
      <c r="L6303" t="n">
        <v>36919.25</v>
      </c>
      <c r="M6303" t="n">
        <v>207.04</v>
      </c>
      <c r="N6303" t="n">
        <v>1619430.94</v>
      </c>
      <c r="O6303" t="n">
        <v>72.58</v>
      </c>
      <c r="P6303" t="n">
        <v>6.51</v>
      </c>
      <c r="Q6303" t="n">
        <v>95.44</v>
      </c>
      <c r="R6303" t="n">
        <v>321.562</v>
      </c>
      <c r="S6303" t="n">
        <v>351.665</v>
      </c>
      <c r="T6303" t="n">
        <v>460.926</v>
      </c>
    </row>
    <row r="6304">
      <c r="A6304" s="142" t="n">
        <v>45357</v>
      </c>
      <c r="B6304" t="n">
        <v>246.01</v>
      </c>
      <c r="C6304" t="n">
        <v>387.23</v>
      </c>
      <c r="D6304" t="n">
        <v>278.66</v>
      </c>
      <c r="E6304" t="n">
        <v>175.32</v>
      </c>
      <c r="F6304" t="n">
        <v>164.47</v>
      </c>
      <c r="G6304" t="n">
        <v>153.19</v>
      </c>
      <c r="H6304" t="n">
        <v>136.63</v>
      </c>
      <c r="I6304" t="n">
        <v>167.04</v>
      </c>
      <c r="J6304" t="n">
        <v>31.43</v>
      </c>
      <c r="K6304" t="n">
        <v>76.86</v>
      </c>
      <c r="L6304" t="n">
        <v>38254.63</v>
      </c>
      <c r="M6304" t="n">
        <v>210.4</v>
      </c>
      <c r="N6304" t="n">
        <v>1643689.62</v>
      </c>
      <c r="O6304" t="n">
        <v>74.05</v>
      </c>
      <c r="P6304" t="n">
        <v>6.61</v>
      </c>
      <c r="Q6304" t="n">
        <v>96.5</v>
      </c>
      <c r="R6304" t="n">
        <v>322.698</v>
      </c>
      <c r="S6304" t="n">
        <v>352.611</v>
      </c>
      <c r="T6304" t="n">
        <v>462.223</v>
      </c>
    </row>
    <row r="6305">
      <c r="A6305" s="142" t="n">
        <v>45358</v>
      </c>
      <c r="B6305" t="n">
        <v>249.31</v>
      </c>
      <c r="C6305" t="n">
        <v>392.42</v>
      </c>
      <c r="D6305" t="n">
        <v>282.4</v>
      </c>
      <c r="E6305" t="n">
        <v>177.67</v>
      </c>
      <c r="F6305" t="n">
        <v>166.68</v>
      </c>
      <c r="G6305" t="n">
        <v>155.77</v>
      </c>
      <c r="H6305" t="n">
        <v>139.57</v>
      </c>
      <c r="I6305" t="n">
        <v>170.64</v>
      </c>
      <c r="J6305" t="n">
        <v>31.72</v>
      </c>
      <c r="K6305" t="n">
        <v>77.81999999999999</v>
      </c>
      <c r="L6305" t="n">
        <v>38368.05</v>
      </c>
      <c r="M6305" t="n">
        <v>214.63</v>
      </c>
      <c r="N6305" t="n">
        <v>1662376.25</v>
      </c>
      <c r="O6305" t="n">
        <v>74.90000000000001</v>
      </c>
      <c r="P6305" t="n">
        <v>6.71</v>
      </c>
      <c r="Q6305" t="n">
        <v>97.58</v>
      </c>
      <c r="R6305" t="n">
        <v>326.46</v>
      </c>
      <c r="S6305" t="n">
        <v>355.335</v>
      </c>
      <c r="T6305" t="n">
        <v>462.394</v>
      </c>
    </row>
    <row r="6306">
      <c r="A6306" s="142" t="n">
        <v>45359</v>
      </c>
      <c r="B6306" t="n">
        <v>254.11</v>
      </c>
      <c r="C6306" t="n">
        <v>399.97</v>
      </c>
      <c r="D6306" t="n">
        <v>287.84</v>
      </c>
      <c r="E6306" t="n">
        <v>181.09</v>
      </c>
      <c r="F6306" t="n">
        <v>169.89</v>
      </c>
      <c r="G6306" t="n">
        <v>159.09</v>
      </c>
      <c r="H6306" t="n">
        <v>142.79</v>
      </c>
      <c r="I6306" t="n">
        <v>174.57</v>
      </c>
      <c r="J6306" t="n">
        <v>31.77</v>
      </c>
      <c r="K6306" t="n">
        <v>77.64</v>
      </c>
      <c r="L6306" t="n">
        <v>38286.56</v>
      </c>
      <c r="M6306" t="n">
        <v>215.34</v>
      </c>
      <c r="N6306" t="n">
        <v>1660758.8</v>
      </c>
      <c r="O6306" t="n">
        <v>74.97</v>
      </c>
      <c r="P6306" t="n">
        <v>6.71</v>
      </c>
      <c r="Q6306" t="n">
        <v>98.04000000000001</v>
      </c>
      <c r="R6306" t="n">
        <v>326.474</v>
      </c>
      <c r="S6306" t="n">
        <v>353.55</v>
      </c>
      <c r="T6306" t="n">
        <v>464.189</v>
      </c>
    </row>
    <row r="6307">
      <c r="A6307" s="142" t="n">
        <v>45362</v>
      </c>
      <c r="B6307" t="n">
        <v>253.14</v>
      </c>
      <c r="C6307" t="n">
        <v>398.42</v>
      </c>
      <c r="D6307" t="n">
        <v>286.76</v>
      </c>
      <c r="E6307" t="n">
        <v>180.4</v>
      </c>
      <c r="F6307" t="n">
        <v>169.26</v>
      </c>
      <c r="G6307" t="n">
        <v>158.94</v>
      </c>
      <c r="H6307" t="n">
        <v>140.97</v>
      </c>
      <c r="I6307" t="n">
        <v>172.34</v>
      </c>
      <c r="J6307" t="n">
        <v>31.86</v>
      </c>
      <c r="K6307" t="n">
        <v>78.52</v>
      </c>
      <c r="L6307" t="n">
        <v>38719.93</v>
      </c>
      <c r="M6307" t="n">
        <v>217.84</v>
      </c>
      <c r="N6307" t="n">
        <v>1685125.88</v>
      </c>
      <c r="O6307" t="n">
        <v>76.11</v>
      </c>
      <c r="P6307" t="n">
        <v>6.76</v>
      </c>
      <c r="Q6307" t="n">
        <v>98.79000000000001</v>
      </c>
      <c r="R6307" t="n">
        <v>325.329</v>
      </c>
      <c r="S6307" t="n">
        <v>353.442</v>
      </c>
      <c r="T6307" t="n">
        <v>466.467</v>
      </c>
    </row>
    <row r="6308">
      <c r="A6308" s="142" t="n">
        <v>45363</v>
      </c>
      <c r="B6308" t="n">
        <v>257.05</v>
      </c>
      <c r="C6308" t="n">
        <v>404.57</v>
      </c>
      <c r="D6308" t="n">
        <v>291.19</v>
      </c>
      <c r="E6308" t="n">
        <v>183.19</v>
      </c>
      <c r="F6308" t="n">
        <v>171.88</v>
      </c>
      <c r="G6308" t="n">
        <v>160.91</v>
      </c>
      <c r="H6308" t="n">
        <v>142.01</v>
      </c>
      <c r="I6308" t="n">
        <v>173.62</v>
      </c>
      <c r="J6308" t="n">
        <v>31.46</v>
      </c>
      <c r="K6308" t="n">
        <v>77.94</v>
      </c>
      <c r="L6308" t="n">
        <v>38435.89</v>
      </c>
      <c r="M6308" t="n">
        <v>213.85</v>
      </c>
      <c r="N6308" t="n">
        <v>1666722.75</v>
      </c>
      <c r="O6308" t="n">
        <v>74.95999999999999</v>
      </c>
      <c r="P6308" t="n">
        <v>6.74</v>
      </c>
      <c r="Q6308" t="n">
        <v>97.56999999999999</v>
      </c>
      <c r="R6308" t="n">
        <v>328.61</v>
      </c>
      <c r="S6308" t="n">
        <v>356.962</v>
      </c>
      <c r="T6308" t="n">
        <v>471.504</v>
      </c>
    </row>
    <row r="6309">
      <c r="A6309" s="142" t="n">
        <v>45364</v>
      </c>
      <c r="B6309" t="n">
        <v>254.31</v>
      </c>
      <c r="C6309" t="n">
        <v>400.26</v>
      </c>
      <c r="D6309" t="n">
        <v>288.09</v>
      </c>
      <c r="E6309" t="n">
        <v>181.24</v>
      </c>
      <c r="F6309" t="n">
        <v>170.05</v>
      </c>
      <c r="G6309" t="n">
        <v>159.07</v>
      </c>
      <c r="H6309" t="n">
        <v>141.66</v>
      </c>
      <c r="I6309" t="n">
        <v>173.19</v>
      </c>
      <c r="J6309" t="n">
        <v>32.17</v>
      </c>
      <c r="K6309" t="n">
        <v>80.09999999999999</v>
      </c>
      <c r="L6309" t="n">
        <v>39084.38</v>
      </c>
      <c r="M6309" t="n">
        <v>219.79</v>
      </c>
      <c r="N6309" t="n">
        <v>1705424.21</v>
      </c>
      <c r="O6309" t="n">
        <v>76.47</v>
      </c>
      <c r="P6309" t="n">
        <v>6.83</v>
      </c>
      <c r="Q6309" t="n">
        <v>99.20999999999999</v>
      </c>
      <c r="R6309" t="n">
        <v>329.141</v>
      </c>
      <c r="S6309" t="n">
        <v>355.961</v>
      </c>
      <c r="T6309" t="n">
        <v>469.366</v>
      </c>
    </row>
    <row r="6310">
      <c r="A6310" s="142" t="n">
        <v>45365</v>
      </c>
      <c r="B6310" t="n">
        <v>258.39</v>
      </c>
      <c r="C6310" t="n">
        <v>406.67</v>
      </c>
      <c r="D6310" t="n">
        <v>292.72</v>
      </c>
      <c r="E6310" t="n">
        <v>184.15</v>
      </c>
      <c r="F6310" t="n">
        <v>172.78</v>
      </c>
      <c r="G6310" t="n">
        <v>162</v>
      </c>
      <c r="H6310" t="n">
        <v>144.98</v>
      </c>
      <c r="I6310" t="n">
        <v>177.24</v>
      </c>
      <c r="J6310" t="n">
        <v>32.15</v>
      </c>
      <c r="K6310" t="n">
        <v>80.09</v>
      </c>
      <c r="L6310" t="n">
        <v>38947.56</v>
      </c>
      <c r="M6310" t="n">
        <v>216.2</v>
      </c>
      <c r="N6310" t="n">
        <v>1699515.2</v>
      </c>
      <c r="O6310" t="n">
        <v>75.61</v>
      </c>
      <c r="P6310" t="n">
        <v>6.82</v>
      </c>
      <c r="Q6310" t="n">
        <v>98.93000000000001</v>
      </c>
      <c r="R6310" t="n">
        <v>328.776</v>
      </c>
      <c r="S6310" t="n">
        <v>356.652</v>
      </c>
      <c r="T6310" t="n">
        <v>472.903</v>
      </c>
    </row>
    <row r="6311">
      <c r="A6311" s="142" t="n">
        <v>45366</v>
      </c>
      <c r="B6311" t="n">
        <v>256.73</v>
      </c>
      <c r="C6311" t="n">
        <v>404.05</v>
      </c>
      <c r="D6311" t="n">
        <v>290.85</v>
      </c>
      <c r="E6311" t="n">
        <v>182.97</v>
      </c>
      <c r="F6311" t="n">
        <v>171.68</v>
      </c>
      <c r="G6311" t="n">
        <v>160.15</v>
      </c>
      <c r="H6311" t="n">
        <v>144.21</v>
      </c>
      <c r="I6311" t="n">
        <v>176.3</v>
      </c>
      <c r="J6311" t="n">
        <v>32.25</v>
      </c>
      <c r="K6311" t="n">
        <v>81.08</v>
      </c>
      <c r="L6311" t="n">
        <v>39172.34</v>
      </c>
      <c r="M6311" t="n">
        <v>217</v>
      </c>
      <c r="N6311" t="n">
        <v>1708874.97</v>
      </c>
      <c r="O6311" t="n">
        <v>75.79000000000001</v>
      </c>
      <c r="P6311" t="n">
        <v>6.82</v>
      </c>
      <c r="Q6311" t="n">
        <v>98.91</v>
      </c>
      <c r="R6311" t="n">
        <v>327.681</v>
      </c>
      <c r="S6311" t="n">
        <v>354.342</v>
      </c>
      <c r="T6311" t="n">
        <v>466.679</v>
      </c>
    </row>
    <row r="6312">
      <c r="A6312" s="142" t="n">
        <v>45369</v>
      </c>
      <c r="B6312" t="n">
        <v>257.91</v>
      </c>
      <c r="C6312" t="n">
        <v>405.89</v>
      </c>
      <c r="D6312" t="n">
        <v>292.19</v>
      </c>
      <c r="E6312" t="n">
        <v>183.82</v>
      </c>
      <c r="F6312" t="n">
        <v>172.48</v>
      </c>
      <c r="G6312" t="n">
        <v>160.89</v>
      </c>
      <c r="H6312" t="n">
        <v>145.18</v>
      </c>
      <c r="I6312" t="n">
        <v>177.47</v>
      </c>
      <c r="J6312" t="n">
        <v>31.94</v>
      </c>
      <c r="K6312" t="n">
        <v>80.3</v>
      </c>
      <c r="L6312" t="n">
        <v>38591.75</v>
      </c>
      <c r="M6312" t="n">
        <v>213.19</v>
      </c>
      <c r="N6312" t="n">
        <v>1699261.15</v>
      </c>
      <c r="O6312" t="n">
        <v>74.94</v>
      </c>
      <c r="P6312" t="n">
        <v>6.74</v>
      </c>
      <c r="Q6312" t="n">
        <v>97.95999999999999</v>
      </c>
      <c r="R6312" t="n">
        <v>327.112</v>
      </c>
      <c r="S6312" t="n">
        <v>356.225</v>
      </c>
      <c r="T6312" t="n">
        <v>468.431</v>
      </c>
    </row>
    <row r="6313">
      <c r="A6313" s="142" t="n">
        <v>45370</v>
      </c>
      <c r="B6313" t="n">
        <v>253.6</v>
      </c>
      <c r="C6313" t="n">
        <v>399.09</v>
      </c>
      <c r="D6313" t="n">
        <v>287.31</v>
      </c>
      <c r="E6313" t="n">
        <v>180.74</v>
      </c>
      <c r="F6313" t="n">
        <v>169.6</v>
      </c>
      <c r="G6313" t="n">
        <v>158.16</v>
      </c>
      <c r="H6313" t="n">
        <v>143.95</v>
      </c>
      <c r="I6313" t="n">
        <v>175.97</v>
      </c>
      <c r="J6313" t="n">
        <v>31.65</v>
      </c>
      <c r="K6313" t="n">
        <v>78.81999999999999</v>
      </c>
      <c r="L6313" t="n">
        <v>38025.99</v>
      </c>
      <c r="M6313" t="n">
        <v>207.93</v>
      </c>
      <c r="N6313" t="n">
        <v>1666271.97</v>
      </c>
      <c r="O6313" t="n">
        <v>73.38</v>
      </c>
      <c r="P6313" t="n">
        <v>6.65</v>
      </c>
      <c r="Q6313" t="n">
        <v>96.70999999999999</v>
      </c>
      <c r="R6313" t="n">
        <v>327.86</v>
      </c>
      <c r="S6313" t="n">
        <v>357.951</v>
      </c>
      <c r="T6313" t="n">
        <v>464.999</v>
      </c>
    </row>
    <row r="6314">
      <c r="A6314" s="142" t="n">
        <v>45371</v>
      </c>
      <c r="B6314" t="n">
        <v>249.83</v>
      </c>
      <c r="C6314" t="n">
        <v>393.16</v>
      </c>
      <c r="D6314" t="n">
        <v>283.05</v>
      </c>
      <c r="E6314" t="n">
        <v>178.06</v>
      </c>
      <c r="F6314" t="n">
        <v>167.08</v>
      </c>
      <c r="G6314" t="n">
        <v>155.43</v>
      </c>
      <c r="H6314" t="n">
        <v>141.84</v>
      </c>
      <c r="I6314" t="n">
        <v>173.39</v>
      </c>
      <c r="J6314" t="n">
        <v>31.65</v>
      </c>
      <c r="K6314" t="n">
        <v>80.88</v>
      </c>
      <c r="L6314" t="n">
        <v>38016.4</v>
      </c>
      <c r="M6314" t="n">
        <v>215.51</v>
      </c>
      <c r="N6314" t="n">
        <v>1716477.24</v>
      </c>
      <c r="O6314" t="n">
        <v>75.55</v>
      </c>
      <c r="P6314" t="n">
        <v>6.79</v>
      </c>
      <c r="Q6314" t="n">
        <v>96.95</v>
      </c>
      <c r="R6314" t="n">
        <v>327.918</v>
      </c>
      <c r="S6314" t="n">
        <v>360.35</v>
      </c>
      <c r="T6314" t="n">
        <v>467.244</v>
      </c>
    </row>
    <row r="6315">
      <c r="A6315" s="142" t="n">
        <v>45372</v>
      </c>
      <c r="B6315" t="n">
        <v>257.79</v>
      </c>
      <c r="C6315" t="n">
        <v>405.68</v>
      </c>
      <c r="D6315" t="n">
        <v>292.07</v>
      </c>
      <c r="E6315" t="n">
        <v>183.74</v>
      </c>
      <c r="F6315" t="n">
        <v>172.41</v>
      </c>
      <c r="G6315" t="n">
        <v>160.32</v>
      </c>
      <c r="H6315" t="n">
        <v>146.19</v>
      </c>
      <c r="I6315" t="n">
        <v>178.71</v>
      </c>
      <c r="J6315" t="n">
        <v>32.73</v>
      </c>
      <c r="K6315" t="n">
        <v>81.06</v>
      </c>
      <c r="L6315" t="n">
        <v>38418.49</v>
      </c>
      <c r="M6315" t="n">
        <v>215.28</v>
      </c>
      <c r="N6315" t="n">
        <v>1718225.15</v>
      </c>
      <c r="O6315" t="n">
        <v>75.61</v>
      </c>
      <c r="P6315" t="n">
        <v>6.84</v>
      </c>
      <c r="Q6315" t="n">
        <v>100.04</v>
      </c>
      <c r="R6315" t="n">
        <v>330.863</v>
      </c>
      <c r="S6315" t="n">
        <v>362.585</v>
      </c>
      <c r="T6315" t="n">
        <v>474.292</v>
      </c>
    </row>
    <row r="6316">
      <c r="A6316" s="142" t="n">
        <v>45373</v>
      </c>
      <c r="B6316" t="n">
        <v>259.14</v>
      </c>
      <c r="C6316" t="n">
        <v>407.79</v>
      </c>
      <c r="D6316" t="n">
        <v>293.6</v>
      </c>
      <c r="E6316" t="n">
        <v>184.7</v>
      </c>
      <c r="F6316" t="n">
        <v>173.32</v>
      </c>
      <c r="G6316" t="n">
        <v>161.26</v>
      </c>
      <c r="H6316" t="n">
        <v>147.19</v>
      </c>
      <c r="I6316" t="n">
        <v>179.93</v>
      </c>
      <c r="J6316" t="n">
        <v>32.42</v>
      </c>
      <c r="K6316" t="n">
        <v>80.36</v>
      </c>
      <c r="L6316" t="n">
        <v>37918.82</v>
      </c>
      <c r="M6316" t="n">
        <v>214.34</v>
      </c>
      <c r="N6316" t="n">
        <v>1698344.53</v>
      </c>
      <c r="O6316" t="n">
        <v>74.61</v>
      </c>
      <c r="P6316" t="n">
        <v>6.79</v>
      </c>
      <c r="Q6316" t="n">
        <v>99.52</v>
      </c>
      <c r="R6316" t="n">
        <v>331.023</v>
      </c>
      <c r="S6316" t="n">
        <v>363.192</v>
      </c>
      <c r="T6316" t="n">
        <v>472.199</v>
      </c>
    </row>
    <row r="6317">
      <c r="A6317" s="142" t="n">
        <v>45376</v>
      </c>
      <c r="B6317" t="n">
        <v>257.27</v>
      </c>
      <c r="C6317" t="n">
        <v>404.82</v>
      </c>
      <c r="D6317" t="n">
        <v>291.49</v>
      </c>
      <c r="E6317" t="n">
        <v>183.36</v>
      </c>
      <c r="F6317" t="n">
        <v>172.08</v>
      </c>
      <c r="G6317" t="n">
        <v>159.43</v>
      </c>
      <c r="H6317" t="n">
        <v>146.49</v>
      </c>
      <c r="I6317" t="n">
        <v>179.07</v>
      </c>
      <c r="J6317" t="n">
        <v>32.48</v>
      </c>
      <c r="K6317" t="n">
        <v>80.25</v>
      </c>
      <c r="L6317" t="n">
        <v>38260.01</v>
      </c>
      <c r="M6317" t="n">
        <v>214.61</v>
      </c>
      <c r="N6317" t="n">
        <v>1700353.53</v>
      </c>
      <c r="O6317" t="n">
        <v>75.17</v>
      </c>
      <c r="P6317" t="n">
        <v>6.78</v>
      </c>
      <c r="Q6317" t="n">
        <v>100.17</v>
      </c>
      <c r="R6317" t="n">
        <v>331.264</v>
      </c>
      <c r="S6317" t="n">
        <v>361.621</v>
      </c>
      <c r="T6317" t="n">
        <v>469.932</v>
      </c>
    </row>
    <row r="6318">
      <c r="A6318" s="142" t="n">
        <v>45377</v>
      </c>
      <c r="B6318" t="n">
        <v>258.89</v>
      </c>
      <c r="C6318" t="n">
        <v>407.37</v>
      </c>
      <c r="D6318" t="n">
        <v>293.34</v>
      </c>
      <c r="E6318" t="n">
        <v>184.53</v>
      </c>
      <c r="F6318" t="n">
        <v>173.17</v>
      </c>
      <c r="G6318" t="n">
        <v>160.76</v>
      </c>
      <c r="H6318" t="n">
        <v>146.57</v>
      </c>
      <c r="I6318" t="n">
        <v>179.16</v>
      </c>
      <c r="J6318" t="n">
        <v>32.43</v>
      </c>
      <c r="K6318" t="n">
        <v>79.75</v>
      </c>
      <c r="L6318" t="n">
        <v>38117.12</v>
      </c>
      <c r="M6318" t="n">
        <v>214.35</v>
      </c>
      <c r="N6318" t="n">
        <v>1700642.68</v>
      </c>
      <c r="O6318" t="n">
        <v>75.26000000000001</v>
      </c>
      <c r="P6318" t="n">
        <v>6.79</v>
      </c>
      <c r="Q6318" t="n">
        <v>100.11</v>
      </c>
      <c r="R6318" t="n">
        <v>331.953</v>
      </c>
      <c r="S6318" t="n">
        <v>361.506</v>
      </c>
      <c r="T6318" t="n">
        <v>472.195</v>
      </c>
    </row>
    <row r="6319">
      <c r="A6319" s="142" t="n">
        <v>45378</v>
      </c>
      <c r="B6319" t="n">
        <v>259.05</v>
      </c>
      <c r="C6319" t="n">
        <v>407.61</v>
      </c>
      <c r="D6319" t="n">
        <v>293.52</v>
      </c>
      <c r="E6319" t="n">
        <v>184.64</v>
      </c>
      <c r="F6319" t="n">
        <v>173.28</v>
      </c>
      <c r="G6319" t="n">
        <v>160.73</v>
      </c>
      <c r="H6319" t="n">
        <v>145.61</v>
      </c>
      <c r="I6319" t="n">
        <v>178</v>
      </c>
      <c r="J6319" t="n">
        <v>33.06</v>
      </c>
      <c r="K6319" t="n">
        <v>82.06999999999999</v>
      </c>
      <c r="L6319" t="n">
        <v>38068.2</v>
      </c>
      <c r="M6319" t="n">
        <v>221.95</v>
      </c>
      <c r="N6319" t="n">
        <v>1759595.81</v>
      </c>
      <c r="O6319" t="n">
        <v>77.8</v>
      </c>
      <c r="P6319" t="n">
        <v>6.99</v>
      </c>
      <c r="Q6319" t="n">
        <v>101.88</v>
      </c>
      <c r="R6319" t="n">
        <v>332.389</v>
      </c>
      <c r="S6319" t="n">
        <v>363.86</v>
      </c>
      <c r="T6319" t="n">
        <v>471.062</v>
      </c>
    </row>
    <row r="6320">
      <c r="A6320" s="142" t="n">
        <v>45379</v>
      </c>
      <c r="B6320" t="n">
        <v>266.84</v>
      </c>
      <c r="C6320" t="n">
        <v>419.86</v>
      </c>
      <c r="D6320" t="n">
        <v>302.35</v>
      </c>
      <c r="E6320" t="n">
        <v>190.19</v>
      </c>
      <c r="F6320" t="n">
        <v>178.49</v>
      </c>
      <c r="G6320" t="n">
        <v>165.43</v>
      </c>
      <c r="H6320" t="n">
        <v>149.65</v>
      </c>
      <c r="I6320" t="n">
        <v>182.93</v>
      </c>
      <c r="J6320" t="n">
        <v>33.99</v>
      </c>
      <c r="K6320" t="n">
        <v>83.83</v>
      </c>
      <c r="L6320" t="n">
        <v>38631.28</v>
      </c>
      <c r="M6320" t="n">
        <v>228.49</v>
      </c>
      <c r="N6320" t="n">
        <v>1798262.92</v>
      </c>
      <c r="O6320" t="n">
        <v>79.44</v>
      </c>
      <c r="P6320" t="n">
        <v>7.15</v>
      </c>
      <c r="Q6320" t="n">
        <v>104.65</v>
      </c>
      <c r="R6320" t="n">
        <v>333.055</v>
      </c>
      <c r="S6320" t="n">
        <v>364.85</v>
      </c>
      <c r="T6320" t="n">
        <v>473.757</v>
      </c>
    </row>
    <row r="6321">
      <c r="A6321" s="142" t="n">
        <v>45380</v>
      </c>
      <c r="B6321" t="n">
        <v>266.84</v>
      </c>
      <c r="C6321" t="n">
        <v>419.86</v>
      </c>
      <c r="D6321" t="n">
        <v>302.35</v>
      </c>
      <c r="E6321" t="n">
        <v>190.19</v>
      </c>
      <c r="F6321" t="n">
        <v>178.49</v>
      </c>
      <c r="G6321" t="n">
        <v>165.43</v>
      </c>
      <c r="H6321" t="n">
        <v>149.65</v>
      </c>
      <c r="I6321" t="n">
        <v>182.93</v>
      </c>
      <c r="J6321" t="n">
        <v>33.99</v>
      </c>
      <c r="K6321" t="n">
        <v>83.83</v>
      </c>
      <c r="L6321" t="n">
        <v>38631.28</v>
      </c>
      <c r="M6321" t="n">
        <v>228.49</v>
      </c>
      <c r="N6321" t="n">
        <v>1798262.92</v>
      </c>
      <c r="O6321" t="n">
        <v>79.44</v>
      </c>
      <c r="P6321" t="n">
        <v>7.15</v>
      </c>
      <c r="Q6321" t="n">
        <v>104.65</v>
      </c>
      <c r="R6321" t="n">
        <v>333.055</v>
      </c>
      <c r="S6321" t="n">
        <v>365.043</v>
      </c>
      <c r="T6321" t="n">
        <v>475.049</v>
      </c>
    </row>
    <row r="6322">
      <c r="A6322" s="142" t="n">
        <v>45383</v>
      </c>
      <c r="B6322" t="n">
        <v>266.84</v>
      </c>
      <c r="C6322" t="n">
        <v>419.86</v>
      </c>
      <c r="D6322" t="n">
        <v>302.35</v>
      </c>
      <c r="E6322" t="n">
        <v>190.19</v>
      </c>
      <c r="F6322" t="n">
        <v>178.49</v>
      </c>
      <c r="G6322" t="n">
        <v>165.43</v>
      </c>
      <c r="H6322" t="n">
        <v>149.65</v>
      </c>
      <c r="I6322" t="n">
        <v>182.93</v>
      </c>
      <c r="J6322" t="n">
        <v>33.99</v>
      </c>
      <c r="K6322" t="n">
        <v>83.83</v>
      </c>
      <c r="L6322" t="n">
        <v>38631.28</v>
      </c>
      <c r="M6322" t="n">
        <v>228.49</v>
      </c>
      <c r="N6322" t="n">
        <v>1798262.92</v>
      </c>
      <c r="O6322" t="n">
        <v>79.44</v>
      </c>
      <c r="P6322" t="n">
        <v>7.24</v>
      </c>
      <c r="Q6322" t="n">
        <v>104.65</v>
      </c>
      <c r="R6322" t="n">
        <v>332.952</v>
      </c>
      <c r="S6322" t="n">
        <v>365.642</v>
      </c>
      <c r="T6322" t="n">
        <v>476.996</v>
      </c>
    </row>
    <row r="6323">
      <c r="A6323" s="142" t="n">
        <v>45384</v>
      </c>
      <c r="B6323" t="n">
        <v>281.18</v>
      </c>
      <c r="C6323" t="n">
        <v>442.39</v>
      </c>
      <c r="D6323" t="n">
        <v>318.62</v>
      </c>
      <c r="E6323" t="n">
        <v>200.42</v>
      </c>
      <c r="F6323" t="n">
        <v>188.1</v>
      </c>
      <c r="G6323" t="n">
        <v>173.11</v>
      </c>
      <c r="H6323" t="n">
        <v>156.48</v>
      </c>
      <c r="I6323" t="n">
        <v>191.26</v>
      </c>
      <c r="J6323" t="n">
        <v>34.93</v>
      </c>
      <c r="K6323" t="n">
        <v>85.93000000000001</v>
      </c>
      <c r="L6323" t="n">
        <v>39223.71</v>
      </c>
      <c r="M6323" t="n">
        <v>239.85</v>
      </c>
      <c r="N6323" t="n">
        <v>1840096.57</v>
      </c>
      <c r="O6323" t="n">
        <v>80.64</v>
      </c>
      <c r="P6323" t="n">
        <v>7.32</v>
      </c>
      <c r="Q6323" t="n">
        <v>108.02</v>
      </c>
      <c r="R6323" t="n">
        <v>330.428</v>
      </c>
      <c r="S6323" t="n">
        <v>363.154</v>
      </c>
      <c r="T6323" t="n">
        <v>479.664</v>
      </c>
    </row>
    <row r="6324">
      <c r="A6324" s="142" t="n">
        <v>45385</v>
      </c>
      <c r="B6324" t="n">
        <v>285.8</v>
      </c>
      <c r="C6324" t="n">
        <v>449.65</v>
      </c>
      <c r="D6324" t="n">
        <v>323.86</v>
      </c>
      <c r="E6324" t="n">
        <v>203.71</v>
      </c>
      <c r="F6324" t="n">
        <v>191.2</v>
      </c>
      <c r="G6324" t="n">
        <v>176.32</v>
      </c>
      <c r="H6324" t="n">
        <v>159.4</v>
      </c>
      <c r="I6324" t="n">
        <v>194.83</v>
      </c>
      <c r="J6324" t="n">
        <v>35.12</v>
      </c>
      <c r="K6324" t="n">
        <v>87.72</v>
      </c>
      <c r="L6324" t="n">
        <v>40041.88</v>
      </c>
      <c r="M6324" t="n">
        <v>248.22</v>
      </c>
      <c r="N6324" t="n">
        <v>1881193.85</v>
      </c>
      <c r="O6324" t="n">
        <v>82.70999999999999</v>
      </c>
      <c r="P6324" t="n">
        <v>7.55</v>
      </c>
      <c r="Q6324" t="n">
        <v>108.23</v>
      </c>
      <c r="R6324" t="n">
        <v>331.344</v>
      </c>
      <c r="S6324" t="n">
        <v>361.634</v>
      </c>
      <c r="T6324" t="n">
        <v>474.228</v>
      </c>
    </row>
    <row r="6325">
      <c r="A6325" s="142" t="n">
        <v>45386</v>
      </c>
      <c r="B6325" t="n">
        <v>292.69</v>
      </c>
      <c r="C6325" t="n">
        <v>460.48</v>
      </c>
      <c r="D6325" t="n">
        <v>331.67</v>
      </c>
      <c r="E6325" t="n">
        <v>208.62</v>
      </c>
      <c r="F6325" t="n">
        <v>195.81</v>
      </c>
      <c r="G6325" t="n">
        <v>181.51</v>
      </c>
      <c r="H6325" t="n">
        <v>163.49</v>
      </c>
      <c r="I6325" t="n">
        <v>199.83</v>
      </c>
      <c r="J6325" t="n">
        <v>35.35</v>
      </c>
      <c r="K6325" t="n">
        <v>87.44</v>
      </c>
      <c r="L6325" t="n">
        <v>40282.84</v>
      </c>
      <c r="M6325" t="n">
        <v>246.13</v>
      </c>
      <c r="N6325" t="n">
        <v>1864517.13</v>
      </c>
      <c r="O6325" t="n">
        <v>82.04000000000001</v>
      </c>
      <c r="P6325" t="n">
        <v>7.53</v>
      </c>
      <c r="Q6325" t="n">
        <v>109.05</v>
      </c>
      <c r="R6325" t="n">
        <v>331.866</v>
      </c>
      <c r="S6325" t="n">
        <v>358.123</v>
      </c>
      <c r="T6325" t="n">
        <v>474.773</v>
      </c>
    </row>
    <row r="6326">
      <c r="A6326" s="142" t="n">
        <v>45387</v>
      </c>
      <c r="B6326" t="n">
        <v>290.17</v>
      </c>
      <c r="C6326" t="n">
        <v>456.52</v>
      </c>
      <c r="D6326" t="n">
        <v>328.82</v>
      </c>
      <c r="E6326" t="n">
        <v>206.83</v>
      </c>
      <c r="F6326" t="n">
        <v>194.13</v>
      </c>
      <c r="G6326" t="n">
        <v>180.72</v>
      </c>
      <c r="H6326" t="n">
        <v>161.4</v>
      </c>
      <c r="I6326" t="n">
        <v>197.28</v>
      </c>
      <c r="J6326" t="n">
        <v>35.51</v>
      </c>
      <c r="K6326" t="n">
        <v>88.97</v>
      </c>
      <c r="L6326" t="n">
        <v>40220.16</v>
      </c>
      <c r="M6326" t="n">
        <v>251.93</v>
      </c>
      <c r="N6326" t="n">
        <v>1912463.84</v>
      </c>
      <c r="O6326" t="n">
        <v>83.90000000000001</v>
      </c>
      <c r="P6326" t="n">
        <v>7.62</v>
      </c>
      <c r="Q6326" t="n">
        <v>109.57</v>
      </c>
      <c r="R6326" t="n">
        <v>329.114</v>
      </c>
      <c r="S6326" t="n">
        <v>361.21</v>
      </c>
      <c r="T6326" t="n">
        <v>475.587</v>
      </c>
    </row>
    <row r="6327">
      <c r="A6327" s="142" t="n">
        <v>45390</v>
      </c>
      <c r="B6327" t="n">
        <v>299.49</v>
      </c>
      <c r="C6327" t="n">
        <v>471.16</v>
      </c>
      <c r="D6327" t="n">
        <v>339.4</v>
      </c>
      <c r="E6327" t="n">
        <v>213.48</v>
      </c>
      <c r="F6327" t="n">
        <v>200.38</v>
      </c>
      <c r="G6327" t="n">
        <v>185.67</v>
      </c>
      <c r="H6327" t="n">
        <v>164.16</v>
      </c>
      <c r="I6327" t="n">
        <v>200.65</v>
      </c>
      <c r="J6327" t="n">
        <v>35.87</v>
      </c>
      <c r="K6327" t="n">
        <v>88.84</v>
      </c>
      <c r="L6327" t="n">
        <v>41011</v>
      </c>
      <c r="M6327" t="n">
        <v>252.1</v>
      </c>
      <c r="N6327" t="n">
        <v>1904204.94</v>
      </c>
      <c r="O6327" t="n">
        <v>83.69</v>
      </c>
      <c r="P6327" t="n">
        <v>7.72</v>
      </c>
      <c r="Q6327" t="n">
        <v>111.1</v>
      </c>
      <c r="R6327" t="n">
        <v>330.599</v>
      </c>
      <c r="S6327" t="n">
        <v>360.779</v>
      </c>
      <c r="T6327" t="n">
        <v>475.685</v>
      </c>
    </row>
    <row r="6328">
      <c r="A6328" s="142" t="n">
        <v>45391</v>
      </c>
      <c r="B6328" t="n">
        <v>301.04</v>
      </c>
      <c r="C6328" t="n">
        <v>473.58</v>
      </c>
      <c r="D6328" t="n">
        <v>341.16</v>
      </c>
      <c r="E6328" t="n">
        <v>214.59</v>
      </c>
      <c r="F6328" t="n">
        <v>201.42</v>
      </c>
      <c r="G6328" t="n">
        <v>187.24</v>
      </c>
      <c r="H6328" t="n">
        <v>165.61</v>
      </c>
      <c r="I6328" t="n">
        <v>202.41</v>
      </c>
      <c r="J6328" t="n">
        <v>36.66</v>
      </c>
      <c r="K6328" t="n">
        <v>89.88</v>
      </c>
      <c r="L6328" t="n">
        <v>41517.18</v>
      </c>
      <c r="M6328" t="n">
        <v>254.44</v>
      </c>
      <c r="N6328" t="n">
        <v>1933590.77</v>
      </c>
      <c r="O6328" t="n">
        <v>84.7</v>
      </c>
      <c r="P6328" t="n">
        <v>7.82</v>
      </c>
      <c r="Q6328" t="n">
        <v>113.51</v>
      </c>
      <c r="R6328" t="n">
        <v>328.654</v>
      </c>
      <c r="S6328" t="n">
        <v>361.205</v>
      </c>
      <c r="T6328" t="n">
        <v>478.327</v>
      </c>
    </row>
    <row r="6329">
      <c r="A6329" s="142" t="n">
        <v>45392</v>
      </c>
      <c r="B6329" t="n">
        <v>305.76</v>
      </c>
      <c r="C6329" t="n">
        <v>480.99</v>
      </c>
      <c r="D6329" t="n">
        <v>346.51</v>
      </c>
      <c r="E6329" t="n">
        <v>217.95</v>
      </c>
      <c r="F6329" t="n">
        <v>204.58</v>
      </c>
      <c r="G6329" t="n">
        <v>190.25</v>
      </c>
      <c r="H6329" t="n">
        <v>168.05</v>
      </c>
      <c r="I6329" t="n">
        <v>205.39</v>
      </c>
      <c r="J6329" t="n">
        <v>36.47</v>
      </c>
      <c r="K6329" t="n">
        <v>89.95999999999999</v>
      </c>
      <c r="L6329" t="n">
        <v>41155.61</v>
      </c>
      <c r="M6329" t="n">
        <v>253.58</v>
      </c>
      <c r="N6329" t="n">
        <v>1915786.6</v>
      </c>
      <c r="O6329" t="n">
        <v>83.27</v>
      </c>
      <c r="P6329" t="n">
        <v>7.76</v>
      </c>
      <c r="Q6329" t="n">
        <v>112.52</v>
      </c>
      <c r="R6329" t="n">
        <v>329.184</v>
      </c>
      <c r="S6329" t="n">
        <v>361.686</v>
      </c>
      <c r="T6329" t="n">
        <v>484.155</v>
      </c>
    </row>
    <row r="6330">
      <c r="A6330" s="142" t="n">
        <v>45393</v>
      </c>
      <c r="B6330" t="n">
        <v>303.95</v>
      </c>
      <c r="C6330" t="n">
        <v>478.15</v>
      </c>
      <c r="D6330" t="n">
        <v>344.47</v>
      </c>
      <c r="E6330" t="n">
        <v>216.67</v>
      </c>
      <c r="F6330" t="n">
        <v>203.38</v>
      </c>
      <c r="G6330" t="n">
        <v>187.32</v>
      </c>
      <c r="H6330" t="n">
        <v>167.83</v>
      </c>
      <c r="I6330" t="n">
        <v>205.13</v>
      </c>
      <c r="J6330" t="n">
        <v>36.72</v>
      </c>
      <c r="K6330" t="n">
        <v>90.73</v>
      </c>
      <c r="L6330" t="n">
        <v>41345.63</v>
      </c>
      <c r="M6330" t="n">
        <v>256.03</v>
      </c>
      <c r="N6330" t="n">
        <v>1944801.14</v>
      </c>
      <c r="O6330" t="n">
        <v>84.20999999999999</v>
      </c>
      <c r="P6330" t="n">
        <v>7.91</v>
      </c>
      <c r="Q6330" t="n">
        <v>113.25</v>
      </c>
      <c r="R6330" t="n">
        <v>328.126</v>
      </c>
      <c r="S6330" t="n">
        <v>364.337</v>
      </c>
      <c r="T6330" t="n">
        <v>485.042</v>
      </c>
    </row>
    <row r="6331">
      <c r="A6331" s="142" t="n">
        <v>45394</v>
      </c>
      <c r="B6331" t="n">
        <v>309.89</v>
      </c>
      <c r="C6331" t="n">
        <v>487.48</v>
      </c>
      <c r="D6331" t="n">
        <v>351.2</v>
      </c>
      <c r="E6331" t="n">
        <v>220.9</v>
      </c>
      <c r="F6331" t="n">
        <v>207.36</v>
      </c>
      <c r="G6331" t="n">
        <v>190.12</v>
      </c>
      <c r="H6331" t="n">
        <v>169.67</v>
      </c>
      <c r="I6331" t="n">
        <v>207.36</v>
      </c>
      <c r="J6331" t="n">
        <v>38.41</v>
      </c>
      <c r="K6331" t="n">
        <v>90.73</v>
      </c>
      <c r="L6331" t="n">
        <v>41657.32</v>
      </c>
      <c r="M6331" t="n">
        <v>256.44</v>
      </c>
      <c r="N6331" t="n">
        <v>1937000.87</v>
      </c>
      <c r="O6331" t="n">
        <v>84.01000000000001</v>
      </c>
      <c r="P6331" t="n">
        <v>7.9</v>
      </c>
      <c r="Q6331" t="n">
        <v>118.31</v>
      </c>
      <c r="R6331" t="n">
        <v>328.862</v>
      </c>
      <c r="S6331" t="n">
        <v>362.586</v>
      </c>
      <c r="T6331" t="n">
        <v>482.316</v>
      </c>
    </row>
    <row r="6332">
      <c r="A6332" s="142" t="n">
        <v>45397</v>
      </c>
      <c r="B6332" t="n">
        <v>310.99</v>
      </c>
      <c r="C6332" t="n">
        <v>489.19</v>
      </c>
      <c r="D6332" t="n">
        <v>352.47</v>
      </c>
      <c r="E6332" t="n">
        <v>221.69</v>
      </c>
      <c r="F6332" t="n">
        <v>208.11</v>
      </c>
      <c r="G6332" t="n">
        <v>189.47</v>
      </c>
      <c r="H6332" t="n">
        <v>168.8</v>
      </c>
      <c r="I6332" t="n">
        <v>206.3</v>
      </c>
      <c r="J6332" t="n">
        <v>36.72</v>
      </c>
      <c r="K6332" t="n">
        <v>89.8</v>
      </c>
      <c r="L6332" t="n">
        <v>41531.4</v>
      </c>
      <c r="M6332" t="n">
        <v>251.42</v>
      </c>
      <c r="N6332" t="n">
        <v>1922011.49</v>
      </c>
      <c r="O6332" t="n">
        <v>82.84</v>
      </c>
      <c r="P6332" t="n">
        <v>7.81</v>
      </c>
      <c r="Q6332" t="n">
        <v>113.46</v>
      </c>
      <c r="R6332" t="n">
        <v>329.286</v>
      </c>
      <c r="S6332" t="n">
        <v>359.081</v>
      </c>
      <c r="T6332" t="n">
        <v>477.401</v>
      </c>
    </row>
    <row r="6333">
      <c r="A6333" s="142" t="n">
        <v>45398</v>
      </c>
      <c r="B6333" t="n">
        <v>305.38</v>
      </c>
      <c r="C6333" t="n">
        <v>480.35</v>
      </c>
      <c r="D6333" t="n">
        <v>346.11</v>
      </c>
      <c r="E6333" t="n">
        <v>217.69</v>
      </c>
      <c r="F6333" t="n">
        <v>204.36</v>
      </c>
      <c r="G6333" t="n">
        <v>186.01</v>
      </c>
      <c r="H6333" t="n">
        <v>167.36</v>
      </c>
      <c r="I6333" t="n">
        <v>204.53</v>
      </c>
      <c r="J6333" t="n">
        <v>35.75</v>
      </c>
      <c r="K6333" t="n">
        <v>88.92</v>
      </c>
      <c r="L6333" t="n">
        <v>41531.4</v>
      </c>
      <c r="M6333" t="n">
        <v>248.38</v>
      </c>
      <c r="N6333" t="n">
        <v>1910566.7</v>
      </c>
      <c r="O6333" t="n">
        <v>82.27</v>
      </c>
      <c r="P6333" t="n">
        <v>7.71</v>
      </c>
      <c r="Q6333" t="n">
        <v>110.49</v>
      </c>
      <c r="R6333" t="n">
        <v>324.446</v>
      </c>
      <c r="S6333" t="n">
        <v>356.209</v>
      </c>
      <c r="T6333" t="n">
        <v>467.539</v>
      </c>
    </row>
    <row r="6334">
      <c r="A6334" s="142" t="n">
        <v>45399</v>
      </c>
      <c r="B6334" t="n">
        <v>298.01</v>
      </c>
      <c r="C6334" t="n">
        <v>468.75</v>
      </c>
      <c r="D6334" t="n">
        <v>337.76</v>
      </c>
      <c r="E6334" t="n">
        <v>212.44</v>
      </c>
      <c r="F6334" t="n">
        <v>199.43</v>
      </c>
      <c r="G6334" t="n">
        <v>181.58</v>
      </c>
      <c r="H6334" t="n">
        <v>163.68</v>
      </c>
      <c r="I6334" t="n">
        <v>200.04</v>
      </c>
      <c r="J6334" t="n">
        <v>36.82</v>
      </c>
      <c r="K6334" t="n">
        <v>89.66</v>
      </c>
      <c r="L6334" t="n">
        <v>41126.45</v>
      </c>
      <c r="M6334" t="n">
        <v>250.53</v>
      </c>
      <c r="N6334" t="n">
        <v>1924880.48</v>
      </c>
      <c r="O6334" t="n">
        <v>83.06999999999999</v>
      </c>
      <c r="P6334" t="n">
        <v>7.79</v>
      </c>
      <c r="Q6334" t="n">
        <v>114.32</v>
      </c>
      <c r="R6334" t="n">
        <v>324.576</v>
      </c>
      <c r="S6334" t="n">
        <v>354.584</v>
      </c>
      <c r="T6334" t="n">
        <v>468.592</v>
      </c>
    </row>
    <row r="6335">
      <c r="A6335" s="142" t="n">
        <v>45400</v>
      </c>
      <c r="B6335" t="n">
        <v>302.23</v>
      </c>
      <c r="C6335" t="n">
        <v>475.37</v>
      </c>
      <c r="D6335" t="n">
        <v>342.54</v>
      </c>
      <c r="E6335" t="n">
        <v>215.44</v>
      </c>
      <c r="F6335" t="n">
        <v>202.26</v>
      </c>
      <c r="G6335" t="n">
        <v>184.24</v>
      </c>
      <c r="H6335" t="n">
        <v>164.49</v>
      </c>
      <c r="I6335" t="n">
        <v>201.02</v>
      </c>
      <c r="J6335" t="n">
        <v>36.77</v>
      </c>
      <c r="K6335" t="n">
        <v>90.75</v>
      </c>
      <c r="L6335" t="n">
        <v>41253.39</v>
      </c>
      <c r="M6335" t="n">
        <v>251.93</v>
      </c>
      <c r="N6335" t="n">
        <v>1946591</v>
      </c>
      <c r="O6335" t="n">
        <v>83.59</v>
      </c>
      <c r="P6335" t="n">
        <v>7.82</v>
      </c>
      <c r="Q6335" t="n">
        <v>113.65</v>
      </c>
      <c r="R6335" t="n">
        <v>325.257</v>
      </c>
      <c r="S6335" t="n">
        <v>354.088</v>
      </c>
      <c r="T6335" t="n">
        <v>470.597</v>
      </c>
    </row>
    <row r="6336">
      <c r="A6336" s="142" t="n">
        <v>45401</v>
      </c>
      <c r="B6336" t="n">
        <v>302.79</v>
      </c>
      <c r="C6336" t="n">
        <v>476.25</v>
      </c>
      <c r="D6336" t="n">
        <v>343.19</v>
      </c>
      <c r="E6336" t="n">
        <v>215.85</v>
      </c>
      <c r="F6336" t="n">
        <v>202.64</v>
      </c>
      <c r="G6336" t="n">
        <v>184.92</v>
      </c>
      <c r="H6336" t="n">
        <v>165.2</v>
      </c>
      <c r="I6336" t="n">
        <v>201.9</v>
      </c>
      <c r="J6336" t="n">
        <v>36.95</v>
      </c>
      <c r="K6336" t="n">
        <v>91.47</v>
      </c>
      <c r="L6336" t="n">
        <v>41318.38</v>
      </c>
      <c r="M6336" t="n">
        <v>254.97</v>
      </c>
      <c r="N6336" t="n">
        <v>1960905.17</v>
      </c>
      <c r="O6336" t="n">
        <v>84.42</v>
      </c>
      <c r="P6336" t="n">
        <v>7.9</v>
      </c>
      <c r="Q6336" t="n">
        <v>113.98</v>
      </c>
      <c r="R6336" t="n">
        <v>325.132</v>
      </c>
      <c r="S6336" t="n">
        <v>350.743</v>
      </c>
      <c r="T6336" t="n">
        <v>463.325</v>
      </c>
    </row>
    <row r="6337">
      <c r="A6337" s="142" t="n">
        <v>45404</v>
      </c>
      <c r="B6337" t="n">
        <v>304.66</v>
      </c>
      <c r="C6337" t="n">
        <v>479.17</v>
      </c>
      <c r="D6337" t="n">
        <v>345.32</v>
      </c>
      <c r="E6337" t="n">
        <v>217.19</v>
      </c>
      <c r="F6337" t="n">
        <v>203.91</v>
      </c>
      <c r="G6337" t="n">
        <v>186.33</v>
      </c>
      <c r="H6337" t="n">
        <v>164.72</v>
      </c>
      <c r="I6337" t="n">
        <v>201.3</v>
      </c>
      <c r="J6337" t="n">
        <v>36.19</v>
      </c>
      <c r="K6337" t="n">
        <v>88.68000000000001</v>
      </c>
      <c r="L6337" t="n">
        <v>40171.63</v>
      </c>
      <c r="M6337" t="n">
        <v>245.68</v>
      </c>
      <c r="N6337" t="n">
        <v>1890008.86</v>
      </c>
      <c r="O6337" t="n">
        <v>80.84</v>
      </c>
      <c r="P6337" t="n">
        <v>7.67</v>
      </c>
      <c r="Q6337" t="n">
        <v>111.55</v>
      </c>
      <c r="R6337" t="n">
        <v>327.507</v>
      </c>
      <c r="S6337" t="n">
        <v>354.473</v>
      </c>
      <c r="T6337" t="n">
        <v>467.983</v>
      </c>
    </row>
    <row r="6338">
      <c r="A6338" s="142" t="n">
        <v>45405</v>
      </c>
      <c r="B6338" t="n">
        <v>292.42</v>
      </c>
      <c r="C6338" t="n">
        <v>459.89</v>
      </c>
      <c r="D6338" t="n">
        <v>331.44</v>
      </c>
      <c r="E6338" t="n">
        <v>208.46</v>
      </c>
      <c r="F6338" t="n">
        <v>195.72</v>
      </c>
      <c r="G6338" t="n">
        <v>178.43</v>
      </c>
      <c r="H6338" t="n">
        <v>161.99</v>
      </c>
      <c r="I6338" t="n">
        <v>197.97</v>
      </c>
      <c r="J6338" t="n">
        <v>35.74</v>
      </c>
      <c r="K6338" t="n">
        <v>88.64</v>
      </c>
      <c r="L6338" t="n">
        <v>40178.06</v>
      </c>
      <c r="M6338" t="n">
        <v>247.59</v>
      </c>
      <c r="N6338" t="n">
        <v>1904010.62</v>
      </c>
      <c r="O6338" t="n">
        <v>82.17</v>
      </c>
      <c r="P6338" t="n">
        <v>7.65</v>
      </c>
      <c r="Q6338" t="n">
        <v>110.94</v>
      </c>
      <c r="R6338" t="n">
        <v>331.144</v>
      </c>
      <c r="S6338" t="n">
        <v>356.913</v>
      </c>
      <c r="T6338" t="n">
        <v>469.162</v>
      </c>
    </row>
    <row r="6339">
      <c r="A6339" s="142" t="n">
        <v>45406</v>
      </c>
      <c r="B6339" t="n">
        <v>294.54</v>
      </c>
      <c r="C6339" t="n">
        <v>463.23</v>
      </c>
      <c r="D6339" t="n">
        <v>333.86</v>
      </c>
      <c r="E6339" t="n">
        <v>209.97</v>
      </c>
      <c r="F6339" t="n">
        <v>197.14</v>
      </c>
      <c r="G6339" t="n">
        <v>180.62</v>
      </c>
      <c r="H6339" t="n">
        <v>162.22</v>
      </c>
      <c r="I6339" t="n">
        <v>198.24</v>
      </c>
      <c r="J6339" t="n">
        <v>35.76</v>
      </c>
      <c r="K6339" t="n">
        <v>88.70999999999999</v>
      </c>
      <c r="L6339" t="n">
        <v>39963.58</v>
      </c>
      <c r="M6339" t="n">
        <v>247.64</v>
      </c>
      <c r="N6339" t="n">
        <v>1901074.12</v>
      </c>
      <c r="O6339" t="n">
        <v>82.01000000000001</v>
      </c>
      <c r="P6339" t="n">
        <v>7.62</v>
      </c>
      <c r="Q6339" t="n">
        <v>110.6</v>
      </c>
      <c r="R6339" t="n">
        <v>329.942</v>
      </c>
      <c r="S6339" t="n">
        <v>357.865</v>
      </c>
      <c r="T6339" t="n">
        <v>476.664</v>
      </c>
    </row>
    <row r="6340">
      <c r="A6340" s="142" t="n">
        <v>45407</v>
      </c>
      <c r="B6340" t="n">
        <v>292.85</v>
      </c>
      <c r="C6340" t="n">
        <v>460.57</v>
      </c>
      <c r="D6340" t="n">
        <v>331.95</v>
      </c>
      <c r="E6340" t="n">
        <v>208.77</v>
      </c>
      <c r="F6340" t="n">
        <v>196.02</v>
      </c>
      <c r="G6340" t="n">
        <v>179.42</v>
      </c>
      <c r="H6340" t="n">
        <v>162.29</v>
      </c>
      <c r="I6340" t="n">
        <v>198.32</v>
      </c>
      <c r="J6340" t="n">
        <v>35.88</v>
      </c>
      <c r="K6340" t="n">
        <v>90.8</v>
      </c>
      <c r="L6340" t="n">
        <v>39880.44</v>
      </c>
      <c r="M6340" t="n">
        <v>253.34</v>
      </c>
      <c r="N6340" t="n">
        <v>1944103.37</v>
      </c>
      <c r="O6340" t="n">
        <v>84.26000000000001</v>
      </c>
      <c r="P6340" t="n">
        <v>7.79</v>
      </c>
      <c r="Q6340" t="n">
        <v>111.26</v>
      </c>
      <c r="R6340" t="n">
        <v>327.988</v>
      </c>
      <c r="S6340" t="n">
        <v>355.248</v>
      </c>
      <c r="T6340" t="n">
        <v>472.784</v>
      </c>
    </row>
    <row r="6341">
      <c r="A6341" s="142" t="n">
        <v>45408</v>
      </c>
      <c r="B6341" t="n">
        <v>297.88</v>
      </c>
      <c r="C6341" t="n">
        <v>468.47</v>
      </c>
      <c r="D6341" t="n">
        <v>337.66</v>
      </c>
      <c r="E6341" t="n">
        <v>212.36</v>
      </c>
      <c r="F6341" t="n">
        <v>199.39</v>
      </c>
      <c r="G6341" t="n">
        <v>182.93</v>
      </c>
      <c r="H6341" t="n">
        <v>164.05</v>
      </c>
      <c r="I6341" t="n">
        <v>200.47</v>
      </c>
      <c r="J6341" t="n">
        <v>37.18</v>
      </c>
      <c r="K6341" t="n">
        <v>92.92</v>
      </c>
      <c r="L6341" t="n">
        <v>39745.73</v>
      </c>
      <c r="M6341" t="n">
        <v>257.34</v>
      </c>
      <c r="N6341" t="n">
        <v>1975587.43</v>
      </c>
      <c r="O6341" t="n">
        <v>85.26000000000001</v>
      </c>
      <c r="P6341" t="n">
        <v>7.92</v>
      </c>
      <c r="Q6341" t="n">
        <v>115.84</v>
      </c>
      <c r="R6341" t="n">
        <v>331.907</v>
      </c>
      <c r="S6341" t="n">
        <v>359.605</v>
      </c>
      <c r="T6341" t="n">
        <v>480.339</v>
      </c>
    </row>
    <row r="6342">
      <c r="A6342" s="142" t="n">
        <v>45411</v>
      </c>
      <c r="B6342" t="n">
        <v>304.23</v>
      </c>
      <c r="C6342" t="n">
        <v>478.42</v>
      </c>
      <c r="D6342" t="n">
        <v>344.86</v>
      </c>
      <c r="E6342" t="n">
        <v>216.88</v>
      </c>
      <c r="F6342" t="n">
        <v>203.65</v>
      </c>
      <c r="G6342" t="n">
        <v>186.25</v>
      </c>
      <c r="H6342" t="n">
        <v>168.32</v>
      </c>
      <c r="I6342" t="n">
        <v>205.68</v>
      </c>
      <c r="J6342" t="n">
        <v>37.05</v>
      </c>
      <c r="K6342" t="n">
        <v>93.31999999999999</v>
      </c>
      <c r="L6342" t="n">
        <v>40367.58</v>
      </c>
      <c r="M6342" t="n">
        <v>258.26</v>
      </c>
      <c r="N6342" t="n">
        <v>1988479.41</v>
      </c>
      <c r="O6342" t="n">
        <v>86.28</v>
      </c>
      <c r="P6342" t="n">
        <v>8.01</v>
      </c>
      <c r="Q6342" t="n">
        <v>115.35</v>
      </c>
      <c r="R6342" t="n">
        <v>332.09</v>
      </c>
      <c r="S6342" t="n">
        <v>360.037</v>
      </c>
      <c r="T6342" t="n">
        <v>483.486</v>
      </c>
    </row>
    <row r="6343">
      <c r="A6343" s="142" t="n">
        <v>45412</v>
      </c>
      <c r="B6343" t="n">
        <v>306.95</v>
      </c>
      <c r="C6343" t="n">
        <v>482.69</v>
      </c>
      <c r="D6343" t="n">
        <v>347.95</v>
      </c>
      <c r="E6343" t="n">
        <v>218.82</v>
      </c>
      <c r="F6343" t="n">
        <v>205.47</v>
      </c>
      <c r="G6343" t="n">
        <v>188.51</v>
      </c>
      <c r="H6343" t="n">
        <v>171.38</v>
      </c>
      <c r="I6343" t="n">
        <v>209.42</v>
      </c>
      <c r="J6343" t="n">
        <v>36.43</v>
      </c>
      <c r="K6343" t="n">
        <v>89.65000000000001</v>
      </c>
      <c r="L6343" t="n">
        <v>39372.76</v>
      </c>
      <c r="M6343" t="n">
        <v>246.68</v>
      </c>
      <c r="N6343" t="n">
        <v>1906592.36</v>
      </c>
      <c r="O6343" t="n">
        <v>82.06999999999999</v>
      </c>
      <c r="P6343" t="n">
        <v>7.69</v>
      </c>
      <c r="Q6343" t="n">
        <v>113.24</v>
      </c>
      <c r="R6343" t="n">
        <v>330.033</v>
      </c>
      <c r="S6343" t="n">
        <v>356.548</v>
      </c>
      <c r="T6343" t="n">
        <v>481.972</v>
      </c>
    </row>
    <row r="6344">
      <c r="A6344" s="142" t="n">
        <v>45413</v>
      </c>
      <c r="B6344" t="n">
        <v>306.95</v>
      </c>
      <c r="C6344" t="n">
        <v>482.69</v>
      </c>
      <c r="D6344" t="n">
        <v>347.95</v>
      </c>
      <c r="E6344" t="n">
        <v>218.82</v>
      </c>
      <c r="F6344" t="n">
        <v>205.47</v>
      </c>
      <c r="G6344" t="n">
        <v>188.51</v>
      </c>
      <c r="H6344" t="n">
        <v>171.38</v>
      </c>
      <c r="I6344" t="n">
        <v>209.42</v>
      </c>
      <c r="J6344" t="n">
        <v>36.43</v>
      </c>
      <c r="K6344" t="n">
        <v>89.65000000000001</v>
      </c>
      <c r="L6344" t="n">
        <v>39372.76</v>
      </c>
      <c r="M6344" t="n">
        <v>246.68</v>
      </c>
      <c r="N6344" t="n">
        <v>1906592.36</v>
      </c>
      <c r="O6344" t="n">
        <v>82.06999999999999</v>
      </c>
      <c r="P6344" t="n">
        <v>7.68</v>
      </c>
      <c r="Q6344" t="n">
        <v>113.24</v>
      </c>
      <c r="R6344" t="n">
        <v>329.554</v>
      </c>
      <c r="S6344" t="n">
        <v>355.747</v>
      </c>
      <c r="T6344" t="n">
        <v>482.24</v>
      </c>
    </row>
    <row r="6345">
      <c r="A6345" s="142" t="n">
        <v>45414</v>
      </c>
      <c r="B6345" t="n">
        <v>294.44</v>
      </c>
      <c r="C6345" t="n">
        <v>463.01</v>
      </c>
      <c r="D6345" t="n">
        <v>333.78</v>
      </c>
      <c r="E6345" t="n">
        <v>209.91</v>
      </c>
      <c r="F6345" t="n">
        <v>197.11</v>
      </c>
      <c r="G6345" t="n">
        <v>180.32</v>
      </c>
      <c r="H6345" t="n">
        <v>165.14</v>
      </c>
      <c r="I6345" t="n">
        <v>201.8</v>
      </c>
      <c r="J6345" t="n">
        <v>35.61</v>
      </c>
      <c r="K6345" t="n">
        <v>89.79000000000001</v>
      </c>
      <c r="L6345" t="n">
        <v>39571.72</v>
      </c>
      <c r="M6345" t="n">
        <v>246.5</v>
      </c>
      <c r="N6345" t="n">
        <v>1910713</v>
      </c>
      <c r="O6345" t="n">
        <v>82.69</v>
      </c>
      <c r="P6345" t="n">
        <v>7.69</v>
      </c>
      <c r="Q6345" t="n">
        <v>111.38</v>
      </c>
      <c r="R6345" t="n">
        <v>329.037</v>
      </c>
      <c r="S6345" t="n">
        <v>358.57</v>
      </c>
      <c r="T6345" t="n">
        <v>485.487</v>
      </c>
    </row>
    <row r="6346">
      <c r="A6346" s="142" t="n">
        <v>45415</v>
      </c>
      <c r="B6346" t="n">
        <v>294.72</v>
      </c>
      <c r="C6346" t="n">
        <v>463.43</v>
      </c>
      <c r="D6346" t="n">
        <v>334.1</v>
      </c>
      <c r="E6346" t="n">
        <v>210.11</v>
      </c>
      <c r="F6346" t="n">
        <v>197.3</v>
      </c>
      <c r="G6346" t="n">
        <v>180.58</v>
      </c>
      <c r="H6346" t="n">
        <v>166.57</v>
      </c>
      <c r="I6346" t="n">
        <v>203.54</v>
      </c>
      <c r="J6346" t="n">
        <v>35.64</v>
      </c>
      <c r="K6346" t="n">
        <v>89.48999999999999</v>
      </c>
      <c r="L6346" t="n">
        <v>39599.04</v>
      </c>
      <c r="M6346" t="n">
        <v>243.22</v>
      </c>
      <c r="N6346" t="n">
        <v>1902544.76</v>
      </c>
      <c r="O6346" t="n">
        <v>82.36</v>
      </c>
      <c r="P6346" t="n">
        <v>7.62</v>
      </c>
      <c r="Q6346" t="n">
        <v>111.88</v>
      </c>
      <c r="R6346" t="n">
        <v>330.643</v>
      </c>
      <c r="S6346" t="n">
        <v>360.082</v>
      </c>
      <c r="T6346" t="n">
        <v>486.086</v>
      </c>
    </row>
    <row r="6347">
      <c r="A6347" s="142" t="n">
        <v>45418</v>
      </c>
      <c r="B6347" t="n">
        <v>291.56</v>
      </c>
      <c r="C6347" t="n">
        <v>458.44</v>
      </c>
      <c r="D6347" t="n">
        <v>330.53</v>
      </c>
      <c r="E6347" t="n">
        <v>207.86</v>
      </c>
      <c r="F6347" t="n">
        <v>195.2</v>
      </c>
      <c r="G6347" t="n">
        <v>179.98</v>
      </c>
      <c r="H6347" t="n">
        <v>167.47</v>
      </c>
      <c r="I6347" t="n">
        <v>204.63</v>
      </c>
      <c r="J6347" t="n">
        <v>36.31</v>
      </c>
      <c r="K6347" t="n">
        <v>90.97</v>
      </c>
      <c r="L6347" t="n">
        <v>39599.04</v>
      </c>
      <c r="M6347" t="n">
        <v>248.8</v>
      </c>
      <c r="N6347" t="n">
        <v>1945187.54</v>
      </c>
      <c r="O6347" t="n">
        <v>84.31999999999999</v>
      </c>
      <c r="P6347" t="n">
        <v>7.75</v>
      </c>
      <c r="Q6347" t="n">
        <v>113.85</v>
      </c>
      <c r="R6347" t="n">
        <v>332.358</v>
      </c>
      <c r="S6347" t="n">
        <v>362.706</v>
      </c>
      <c r="T6347" t="n">
        <v>487.926</v>
      </c>
    </row>
    <row r="6348">
      <c r="A6348" s="142" t="n">
        <v>45419</v>
      </c>
      <c r="B6348" t="n">
        <v>299.57</v>
      </c>
      <c r="C6348" t="n">
        <v>471.03</v>
      </c>
      <c r="D6348" t="n">
        <v>339.62</v>
      </c>
      <c r="E6348" t="n">
        <v>213.58</v>
      </c>
      <c r="F6348" t="n">
        <v>200.57</v>
      </c>
      <c r="G6348" t="n">
        <v>185.14</v>
      </c>
      <c r="H6348" t="n">
        <v>171.45</v>
      </c>
      <c r="I6348" t="n">
        <v>209.5</v>
      </c>
      <c r="J6348" t="n">
        <v>36.28</v>
      </c>
      <c r="K6348" t="n">
        <v>91.41</v>
      </c>
      <c r="L6348" t="n">
        <v>40399.42</v>
      </c>
      <c r="M6348" t="n">
        <v>248.19</v>
      </c>
      <c r="N6348" t="n">
        <v>1952340.86</v>
      </c>
      <c r="O6348" t="n">
        <v>84.43000000000001</v>
      </c>
      <c r="P6348" t="n">
        <v>7.83</v>
      </c>
      <c r="Q6348" t="n">
        <v>113.53</v>
      </c>
      <c r="R6348" t="n">
        <v>336.325</v>
      </c>
      <c r="S6348" t="n">
        <v>363.889</v>
      </c>
      <c r="T6348" t="n">
        <v>488.772</v>
      </c>
    </row>
    <row r="6349">
      <c r="A6349" s="142" t="n">
        <v>45420</v>
      </c>
      <c r="B6349" t="n">
        <v>302.21</v>
      </c>
      <c r="C6349" t="n">
        <v>475.18</v>
      </c>
      <c r="D6349" t="n">
        <v>342.62</v>
      </c>
      <c r="E6349" t="n">
        <v>215.46</v>
      </c>
      <c r="F6349" t="n">
        <v>202.34</v>
      </c>
      <c r="G6349" t="n">
        <v>186.74</v>
      </c>
      <c r="H6349" t="n">
        <v>172.43</v>
      </c>
      <c r="I6349" t="n">
        <v>210.68</v>
      </c>
      <c r="J6349" t="n">
        <v>36.31</v>
      </c>
      <c r="K6349" t="n">
        <v>91.41</v>
      </c>
      <c r="L6349" t="n">
        <v>40399.42</v>
      </c>
      <c r="M6349" t="n">
        <v>248.19</v>
      </c>
      <c r="N6349" t="n">
        <v>1952340.86</v>
      </c>
      <c r="O6349" t="n">
        <v>84.43000000000001</v>
      </c>
      <c r="P6349" t="n">
        <v>7.84</v>
      </c>
      <c r="Q6349" t="n">
        <v>113.48</v>
      </c>
      <c r="R6349" t="n">
        <v>337.532</v>
      </c>
      <c r="S6349" t="n">
        <v>364.225</v>
      </c>
      <c r="T6349" t="n">
        <v>489.336</v>
      </c>
    </row>
    <row r="6350">
      <c r="A6350" s="142" t="n">
        <v>45421</v>
      </c>
      <c r="B6350" t="n">
        <v>302.21</v>
      </c>
      <c r="C6350" t="n">
        <v>475.18</v>
      </c>
      <c r="D6350" t="n">
        <v>342.62</v>
      </c>
      <c r="E6350" t="n">
        <v>215.46</v>
      </c>
      <c r="F6350" t="n">
        <v>202.34</v>
      </c>
      <c r="G6350" t="n">
        <v>186.74</v>
      </c>
      <c r="H6350" t="n">
        <v>172.43</v>
      </c>
      <c r="I6350" t="n">
        <v>210.68</v>
      </c>
      <c r="J6350" t="n">
        <v>36.31</v>
      </c>
      <c r="K6350" t="n">
        <v>91.41</v>
      </c>
      <c r="L6350" t="n">
        <v>40399.42</v>
      </c>
      <c r="M6350" t="n">
        <v>248.19</v>
      </c>
      <c r="N6350" t="n">
        <v>1952340.86</v>
      </c>
      <c r="O6350" t="n">
        <v>84.43000000000001</v>
      </c>
      <c r="P6350" t="n">
        <v>7.99</v>
      </c>
      <c r="Q6350" t="n">
        <v>113.48</v>
      </c>
      <c r="R6350" t="n">
        <v>338.559</v>
      </c>
      <c r="S6350" t="n">
        <v>364.816</v>
      </c>
      <c r="T6350" t="n">
        <v>486.694</v>
      </c>
    </row>
    <row r="6351">
      <c r="A6351" s="142" t="n">
        <v>45422</v>
      </c>
      <c r="B6351" t="n">
        <v>311.85</v>
      </c>
      <c r="C6351" t="n">
        <v>490.31</v>
      </c>
      <c r="D6351" t="n">
        <v>353.55</v>
      </c>
      <c r="E6351" t="n">
        <v>222.33</v>
      </c>
      <c r="F6351" t="n">
        <v>208.81</v>
      </c>
      <c r="G6351" t="n">
        <v>192.67</v>
      </c>
      <c r="H6351" t="n">
        <v>176.62</v>
      </c>
      <c r="I6351" t="n">
        <v>215.8</v>
      </c>
      <c r="J6351" t="n">
        <v>37.88</v>
      </c>
      <c r="K6351" t="n">
        <v>93.93000000000001</v>
      </c>
      <c r="L6351" t="n">
        <v>41304.76</v>
      </c>
      <c r="M6351" t="n">
        <v>258.04</v>
      </c>
      <c r="N6351" t="n">
        <v>2014951.11</v>
      </c>
      <c r="O6351" t="n">
        <v>88.06</v>
      </c>
      <c r="P6351" t="n">
        <v>8.029999999999999</v>
      </c>
      <c r="Q6351" t="n">
        <v>118.56</v>
      </c>
      <c r="R6351" t="n">
        <v>341.284</v>
      </c>
      <c r="S6351" t="n">
        <v>366.41</v>
      </c>
      <c r="T6351" t="n">
        <v>491.024</v>
      </c>
    </row>
    <row r="6352">
      <c r="A6352" s="142" t="n">
        <v>45425</v>
      </c>
      <c r="B6352" t="n">
        <v>315.44</v>
      </c>
      <c r="C6352" t="n">
        <v>495.93</v>
      </c>
      <c r="D6352" t="n">
        <v>357.64</v>
      </c>
      <c r="E6352" t="n">
        <v>224.9</v>
      </c>
      <c r="F6352" t="n">
        <v>211.22</v>
      </c>
      <c r="G6352" t="n">
        <v>194.68</v>
      </c>
      <c r="H6352" t="n">
        <v>175.34</v>
      </c>
      <c r="I6352" t="n">
        <v>214.47</v>
      </c>
      <c r="J6352" t="n">
        <v>37.41</v>
      </c>
      <c r="K6352" t="n">
        <v>92.61</v>
      </c>
      <c r="L6352" t="n">
        <v>41022.39</v>
      </c>
      <c r="M6352" t="n">
        <v>256.18</v>
      </c>
      <c r="N6352" t="n">
        <v>1985020.43</v>
      </c>
      <c r="O6352" t="n">
        <v>86.64</v>
      </c>
      <c r="P6352" t="n">
        <v>7.97</v>
      </c>
      <c r="Q6352" t="n">
        <v>117.54</v>
      </c>
      <c r="R6352" t="n">
        <v>341.496</v>
      </c>
      <c r="S6352" t="n">
        <v>365.482</v>
      </c>
      <c r="T6352" t="n">
        <v>492.474</v>
      </c>
    </row>
    <row r="6353">
      <c r="A6353" s="142" t="n">
        <v>45426</v>
      </c>
      <c r="B6353" t="n">
        <v>311.5</v>
      </c>
      <c r="C6353" t="n">
        <v>489.73</v>
      </c>
      <c r="D6353" t="n">
        <v>353.18</v>
      </c>
      <c r="E6353" t="n">
        <v>222.09</v>
      </c>
      <c r="F6353" t="n">
        <v>208.59</v>
      </c>
      <c r="G6353" t="n">
        <v>192.95</v>
      </c>
      <c r="H6353" t="n">
        <v>174.4</v>
      </c>
      <c r="I6353" t="n">
        <v>213.2</v>
      </c>
      <c r="J6353" t="n">
        <v>37.45</v>
      </c>
      <c r="K6353" t="n">
        <v>94.06999999999999</v>
      </c>
      <c r="L6353" t="n">
        <v>41629.24</v>
      </c>
      <c r="M6353" t="n">
        <v>259.5</v>
      </c>
      <c r="N6353" t="n">
        <v>2008539.55</v>
      </c>
      <c r="O6353" t="n">
        <v>87.61</v>
      </c>
      <c r="P6353" t="n">
        <v>8.029999999999999</v>
      </c>
      <c r="Q6353" t="n">
        <v>117.4</v>
      </c>
      <c r="R6353" t="n">
        <v>341.938</v>
      </c>
      <c r="S6353" t="n">
        <v>366.214</v>
      </c>
      <c r="T6353" t="n">
        <v>492.552</v>
      </c>
    </row>
    <row r="6354">
      <c r="A6354" s="142" t="n">
        <v>45427</v>
      </c>
      <c r="B6354" t="n">
        <v>313.54</v>
      </c>
      <c r="C6354" t="n">
        <v>492.92</v>
      </c>
      <c r="D6354" t="n">
        <v>355.49</v>
      </c>
      <c r="E6354" t="n">
        <v>223.55</v>
      </c>
      <c r="F6354" t="n">
        <v>209.96</v>
      </c>
      <c r="G6354" t="n">
        <v>194.6</v>
      </c>
      <c r="H6354" t="n">
        <v>177.11</v>
      </c>
      <c r="I6354" t="n">
        <v>216.4</v>
      </c>
      <c r="J6354" t="n">
        <v>37.21</v>
      </c>
      <c r="K6354" t="n">
        <v>94.09</v>
      </c>
      <c r="L6354" t="n">
        <v>42625.5</v>
      </c>
      <c r="M6354" t="n">
        <v>262.16</v>
      </c>
      <c r="N6354" t="n">
        <v>2019402.52</v>
      </c>
      <c r="O6354" t="n">
        <v>88.77</v>
      </c>
      <c r="P6354" t="n">
        <v>8.119999999999999</v>
      </c>
      <c r="Q6354" t="n">
        <v>116.68</v>
      </c>
      <c r="R6354" t="n">
        <v>343.903</v>
      </c>
      <c r="S6354" t="n">
        <v>368.861</v>
      </c>
      <c r="T6354" t="n">
        <v>492.866</v>
      </c>
    </row>
    <row r="6355">
      <c r="A6355" s="142" t="n">
        <v>45428</v>
      </c>
      <c r="B6355" t="n">
        <v>317.42</v>
      </c>
      <c r="C6355" t="n">
        <v>499.02</v>
      </c>
      <c r="D6355" t="n">
        <v>359.9</v>
      </c>
      <c r="E6355" t="n">
        <v>226.32</v>
      </c>
      <c r="F6355" t="n">
        <v>212.57</v>
      </c>
      <c r="G6355" t="n">
        <v>197.58</v>
      </c>
      <c r="H6355" t="n">
        <v>176.55</v>
      </c>
      <c r="I6355" t="n">
        <v>215.94</v>
      </c>
      <c r="J6355" t="n">
        <v>37.54</v>
      </c>
      <c r="K6355" t="n">
        <v>94.25</v>
      </c>
      <c r="L6355" t="n">
        <v>42565.3</v>
      </c>
      <c r="M6355" t="n">
        <v>262.4</v>
      </c>
      <c r="N6355" t="n">
        <v>2022125.08</v>
      </c>
      <c r="O6355" t="n">
        <v>88.5</v>
      </c>
      <c r="P6355" t="n">
        <v>8.16</v>
      </c>
      <c r="Q6355" t="n">
        <v>117.48</v>
      </c>
      <c r="R6355" t="n">
        <v>343.493</v>
      </c>
      <c r="S6355" t="n">
        <v>368.65</v>
      </c>
      <c r="T6355" t="n">
        <v>498.635</v>
      </c>
    </row>
    <row r="6356">
      <c r="A6356" s="142" t="n">
        <v>45429</v>
      </c>
      <c r="B6356" t="n">
        <v>318.71</v>
      </c>
      <c r="C6356" t="n">
        <v>501.03</v>
      </c>
      <c r="D6356" t="n">
        <v>361.36</v>
      </c>
      <c r="E6356" t="n">
        <v>227.23</v>
      </c>
      <c r="F6356" t="n">
        <v>213.43</v>
      </c>
      <c r="G6356" t="n">
        <v>198.64</v>
      </c>
      <c r="H6356" t="n">
        <v>176.69</v>
      </c>
      <c r="I6356" t="n">
        <v>215.99</v>
      </c>
      <c r="J6356" t="n">
        <v>38.41</v>
      </c>
      <c r="K6356" t="n">
        <v>96.81</v>
      </c>
      <c r="L6356" t="n">
        <v>43517.29</v>
      </c>
      <c r="M6356" t="n">
        <v>272.48</v>
      </c>
      <c r="N6356" t="n">
        <v>2088802.55</v>
      </c>
      <c r="O6356" t="n">
        <v>91.18000000000001</v>
      </c>
      <c r="P6356" t="n">
        <v>8.35</v>
      </c>
      <c r="Q6356" t="n">
        <v>119.96</v>
      </c>
      <c r="R6356" t="n">
        <v>343.145</v>
      </c>
      <c r="S6356" t="n">
        <v>368.894</v>
      </c>
      <c r="T6356" t="n">
        <v>499.148</v>
      </c>
    </row>
    <row r="6357">
      <c r="A6357" s="142" t="n">
        <v>45432</v>
      </c>
      <c r="B6357" t="n">
        <v>318.71</v>
      </c>
      <c r="C6357" t="n">
        <v>501.03</v>
      </c>
      <c r="D6357" t="n">
        <v>361.36</v>
      </c>
      <c r="E6357" t="n">
        <v>227.23</v>
      </c>
      <c r="F6357" t="n">
        <v>213.43</v>
      </c>
      <c r="G6357" t="n">
        <v>198.64</v>
      </c>
      <c r="H6357" t="n">
        <v>176.69</v>
      </c>
      <c r="I6357" t="n">
        <v>215.99</v>
      </c>
      <c r="J6357" t="n">
        <v>38.41</v>
      </c>
      <c r="K6357" t="n">
        <v>96.81</v>
      </c>
      <c r="L6357" t="n">
        <v>43517.29</v>
      </c>
      <c r="M6357" t="n">
        <v>272.48</v>
      </c>
      <c r="N6357" t="n">
        <v>2088802.55</v>
      </c>
      <c r="O6357" t="n">
        <v>91.18000000000001</v>
      </c>
      <c r="P6357" t="n">
        <v>8.4</v>
      </c>
      <c r="Q6357" t="n">
        <v>119.96</v>
      </c>
      <c r="R6357" t="n">
        <v>343.998</v>
      </c>
      <c r="S6357" t="n">
        <v>369.821</v>
      </c>
      <c r="T6357" t="n">
        <v>500.624</v>
      </c>
    </row>
    <row r="6358">
      <c r="A6358" s="142" t="n">
        <v>45433</v>
      </c>
      <c r="B6358" t="n">
        <v>335.69</v>
      </c>
      <c r="C6358" t="n">
        <v>527.7</v>
      </c>
      <c r="D6358" t="n">
        <v>380.64</v>
      </c>
      <c r="E6358" t="n">
        <v>239.35</v>
      </c>
      <c r="F6358" t="n">
        <v>224.83</v>
      </c>
      <c r="G6358" t="n">
        <v>209.14</v>
      </c>
      <c r="H6358" t="n">
        <v>186.35</v>
      </c>
      <c r="I6358" t="n">
        <v>227.75</v>
      </c>
      <c r="J6358" t="n">
        <v>39.16</v>
      </c>
      <c r="K6358" t="n">
        <v>96.91</v>
      </c>
      <c r="L6358" t="n">
        <v>43645.41</v>
      </c>
      <c r="M6358" t="n">
        <v>276.94</v>
      </c>
      <c r="N6358" t="n">
        <v>2105673.85</v>
      </c>
      <c r="O6358" t="n">
        <v>91.83</v>
      </c>
      <c r="P6358" t="n">
        <v>8.470000000000001</v>
      </c>
      <c r="Q6358" t="n">
        <v>122.41</v>
      </c>
      <c r="R6358" t="n">
        <v>343.603</v>
      </c>
      <c r="S6358" t="n">
        <v>369.99</v>
      </c>
      <c r="T6358" t="n">
        <v>497.011</v>
      </c>
    </row>
    <row r="6359">
      <c r="A6359" s="142" t="n">
        <v>45434</v>
      </c>
      <c r="B6359" t="n">
        <v>334.98</v>
      </c>
      <c r="C6359" t="n">
        <v>526.5700000000001</v>
      </c>
      <c r="D6359" t="n">
        <v>379.78</v>
      </c>
      <c r="E6359" t="n">
        <v>238.85</v>
      </c>
      <c r="F6359" t="n">
        <v>223.99</v>
      </c>
      <c r="G6359" t="n">
        <v>208.5</v>
      </c>
      <c r="H6359" t="n">
        <v>184.88</v>
      </c>
      <c r="I6359" t="n">
        <v>226.14</v>
      </c>
      <c r="J6359" t="n">
        <v>38.76</v>
      </c>
      <c r="K6359" t="n">
        <v>93.08</v>
      </c>
      <c r="L6359" t="n">
        <v>43001.79</v>
      </c>
      <c r="M6359" t="n">
        <v>265.9</v>
      </c>
      <c r="N6359" t="n">
        <v>2025793.68</v>
      </c>
      <c r="O6359" t="n">
        <v>88.31</v>
      </c>
      <c r="P6359" t="n">
        <v>8.18</v>
      </c>
      <c r="Q6359" t="n">
        <v>120.83</v>
      </c>
      <c r="R6359" t="n">
        <v>342.389</v>
      </c>
      <c r="S6359" t="n">
        <v>369.591</v>
      </c>
      <c r="T6359" t="n">
        <v>499.139</v>
      </c>
    </row>
    <row r="6360">
      <c r="A6360" s="142" t="n">
        <v>45435</v>
      </c>
      <c r="B6360" t="n">
        <v>323.27</v>
      </c>
      <c r="C6360" t="n">
        <v>508.15</v>
      </c>
      <c r="D6360" t="n">
        <v>366.57</v>
      </c>
      <c r="E6360" t="n">
        <v>230.5</v>
      </c>
      <c r="F6360" t="n">
        <v>216.53</v>
      </c>
      <c r="G6360" t="n">
        <v>200.83</v>
      </c>
      <c r="H6360" t="n">
        <v>178.93</v>
      </c>
      <c r="I6360" t="n">
        <v>218.85</v>
      </c>
      <c r="J6360" t="n">
        <v>37.55</v>
      </c>
      <c r="K6360" t="n">
        <v>91.48999999999999</v>
      </c>
      <c r="L6360" t="n">
        <v>41942.36</v>
      </c>
      <c r="M6360" t="n">
        <v>259.59</v>
      </c>
      <c r="N6360" t="n">
        <v>1985715.36</v>
      </c>
      <c r="O6360" t="n">
        <v>86.45999999999999</v>
      </c>
      <c r="P6360" t="n">
        <v>8</v>
      </c>
      <c r="Q6360" t="n">
        <v>117.01</v>
      </c>
      <c r="R6360" t="n">
        <v>342.714</v>
      </c>
      <c r="S6360" t="n">
        <v>367.895</v>
      </c>
      <c r="T6360" t="n">
        <v>497.743</v>
      </c>
    </row>
    <row r="6361">
      <c r="A6361" s="142" t="n">
        <v>45436</v>
      </c>
      <c r="B6361" t="n">
        <v>315.32</v>
      </c>
      <c r="C6361" t="n">
        <v>495.65</v>
      </c>
      <c r="D6361" t="n">
        <v>357.56</v>
      </c>
      <c r="E6361" t="n">
        <v>224.83</v>
      </c>
      <c r="F6361" t="n">
        <v>211.21</v>
      </c>
      <c r="G6361" t="n">
        <v>195.76</v>
      </c>
      <c r="H6361" t="n">
        <v>176.12</v>
      </c>
      <c r="I6361" t="n">
        <v>215.39</v>
      </c>
      <c r="J6361" t="n">
        <v>37.43</v>
      </c>
      <c r="K6361" t="n">
        <v>92.31999999999999</v>
      </c>
      <c r="L6361" t="n">
        <v>42007.86</v>
      </c>
      <c r="M6361" t="n">
        <v>260.96</v>
      </c>
      <c r="N6361" t="n">
        <v>2011858.73</v>
      </c>
      <c r="O6361" t="n">
        <v>87.76000000000001</v>
      </c>
      <c r="P6361" t="n">
        <v>8.1</v>
      </c>
      <c r="Q6361" t="n">
        <v>116.65</v>
      </c>
      <c r="R6361" t="n">
        <v>342.036</v>
      </c>
      <c r="S6361" t="n">
        <v>368.458</v>
      </c>
      <c r="T6361" t="n">
        <v>493.102</v>
      </c>
    </row>
    <row r="6362">
      <c r="A6362" s="142" t="n">
        <v>45439</v>
      </c>
      <c r="B6362" t="n">
        <v>318.89</v>
      </c>
      <c r="C6362" t="n">
        <v>501.23</v>
      </c>
      <c r="D6362" t="n">
        <v>361.62</v>
      </c>
      <c r="E6362" t="n">
        <v>227.38</v>
      </c>
      <c r="F6362" t="n">
        <v>213.61</v>
      </c>
      <c r="G6362" t="n">
        <v>198.34</v>
      </c>
      <c r="H6362" t="n">
        <v>178.07</v>
      </c>
      <c r="I6362" t="n">
        <v>217.63</v>
      </c>
      <c r="J6362" t="n">
        <v>37.8</v>
      </c>
      <c r="K6362" t="n">
        <v>93.59</v>
      </c>
      <c r="L6362" t="n">
        <v>42007.86</v>
      </c>
      <c r="M6362" t="n">
        <v>264.08</v>
      </c>
      <c r="N6362" t="n">
        <v>2038454.41</v>
      </c>
      <c r="O6362" t="n">
        <v>87.76000000000001</v>
      </c>
      <c r="P6362" t="n">
        <v>8.1</v>
      </c>
      <c r="Q6362" t="n">
        <v>116.65</v>
      </c>
      <c r="R6362" t="n">
        <v>343.107</v>
      </c>
      <c r="S6362" t="n">
        <v>368.872</v>
      </c>
      <c r="T6362" t="n">
        <v>495.882</v>
      </c>
    </row>
    <row r="6363">
      <c r="A6363" s="142" t="n">
        <v>45440</v>
      </c>
      <c r="B6363" t="n">
        <v>320.56</v>
      </c>
      <c r="C6363" t="n">
        <v>503.84</v>
      </c>
      <c r="D6363" t="n">
        <v>363.52</v>
      </c>
      <c r="E6363" t="n">
        <v>228.57</v>
      </c>
      <c r="F6363" t="n">
        <v>214.74</v>
      </c>
      <c r="G6363" t="n">
        <v>199.61</v>
      </c>
      <c r="H6363" t="n">
        <v>178.33</v>
      </c>
      <c r="I6363" t="n">
        <v>218.08</v>
      </c>
      <c r="J6363" t="n">
        <v>38.17</v>
      </c>
      <c r="K6363" t="n">
        <v>94.76000000000001</v>
      </c>
      <c r="L6363" t="n">
        <v>43058.56</v>
      </c>
      <c r="M6363" t="n">
        <v>265.97</v>
      </c>
      <c r="N6363" t="n">
        <v>2066647.19</v>
      </c>
      <c r="O6363" t="n">
        <v>89.89</v>
      </c>
      <c r="P6363" t="n">
        <v>8.26</v>
      </c>
      <c r="Q6363" t="n">
        <v>118.59</v>
      </c>
      <c r="R6363" t="n">
        <v>341.127</v>
      </c>
      <c r="S6363" t="n">
        <v>367.94</v>
      </c>
      <c r="T6363" t="n">
        <v>494.143</v>
      </c>
    </row>
    <row r="6364">
      <c r="A6364" s="142" t="n">
        <v>45441</v>
      </c>
      <c r="B6364" t="n">
        <v>326.16</v>
      </c>
      <c r="C6364" t="n">
        <v>512.65</v>
      </c>
      <c r="D6364" t="n">
        <v>369.88</v>
      </c>
      <c r="E6364" t="n">
        <v>232.57</v>
      </c>
      <c r="F6364" t="n">
        <v>218.5</v>
      </c>
      <c r="G6364" t="n">
        <v>203.4</v>
      </c>
      <c r="H6364" t="n">
        <v>181.8</v>
      </c>
      <c r="I6364" t="n">
        <v>222.33</v>
      </c>
      <c r="J6364" t="n">
        <v>38.16</v>
      </c>
      <c r="K6364" t="n">
        <v>93.38</v>
      </c>
      <c r="L6364" t="n">
        <v>42802.43</v>
      </c>
      <c r="M6364" t="n">
        <v>263.34</v>
      </c>
      <c r="N6364" t="n">
        <v>2026406.51</v>
      </c>
      <c r="O6364" t="n">
        <v>87.90000000000001</v>
      </c>
      <c r="P6364" t="n">
        <v>8.17</v>
      </c>
      <c r="Q6364" t="n">
        <v>118.45</v>
      </c>
      <c r="R6364" t="n">
        <v>337.583</v>
      </c>
      <c r="S6364" t="n">
        <v>366.15</v>
      </c>
      <c r="T6364" t="n">
        <v>489.66</v>
      </c>
    </row>
    <row r="6365">
      <c r="A6365" s="142" t="n">
        <v>45442</v>
      </c>
      <c r="B6365" t="n">
        <v>322.58</v>
      </c>
      <c r="C6365" t="n">
        <v>507.01</v>
      </c>
      <c r="D6365" t="n">
        <v>365.83</v>
      </c>
      <c r="E6365" t="n">
        <v>230.02</v>
      </c>
      <c r="F6365" t="n">
        <v>216.1</v>
      </c>
      <c r="G6365" t="n">
        <v>200.06</v>
      </c>
      <c r="H6365" t="n">
        <v>178.8</v>
      </c>
      <c r="I6365" t="n">
        <v>218.63</v>
      </c>
      <c r="J6365" t="n">
        <v>38.08</v>
      </c>
      <c r="K6365" t="n">
        <v>93.62</v>
      </c>
      <c r="L6365" t="n">
        <v>42406.4</v>
      </c>
      <c r="M6365" t="n">
        <v>264.6</v>
      </c>
      <c r="N6365" t="n">
        <v>2038224.42</v>
      </c>
      <c r="O6365" t="n">
        <v>89.08</v>
      </c>
      <c r="P6365" t="n">
        <v>8.210000000000001</v>
      </c>
      <c r="Q6365" t="n">
        <v>118.47</v>
      </c>
      <c r="R6365" t="n">
        <v>339.649</v>
      </c>
      <c r="S6365" t="n">
        <v>363.86</v>
      </c>
      <c r="T6365" t="n">
        <v>482.111</v>
      </c>
    </row>
    <row r="6366">
      <c r="A6366" s="142" t="n">
        <v>45443</v>
      </c>
      <c r="B6366" t="n">
        <v>323.76</v>
      </c>
      <c r="C6366" t="n">
        <v>508.85</v>
      </c>
      <c r="D6366" t="n">
        <v>367.16</v>
      </c>
      <c r="E6366" t="n">
        <v>230.86</v>
      </c>
      <c r="F6366" t="n">
        <v>216.9</v>
      </c>
      <c r="G6366" t="n">
        <v>201.3</v>
      </c>
      <c r="H6366" t="n">
        <v>178.91</v>
      </c>
      <c r="I6366" t="n">
        <v>218.77</v>
      </c>
      <c r="J6366" t="n">
        <v>38.17</v>
      </c>
      <c r="K6366" t="n">
        <v>93.02</v>
      </c>
      <c r="L6366" t="n">
        <v>42406.4</v>
      </c>
      <c r="M6366" t="n">
        <v>261.71</v>
      </c>
      <c r="N6366" t="n">
        <v>2027465.62</v>
      </c>
      <c r="O6366" t="n">
        <v>88.48999999999999</v>
      </c>
      <c r="P6366" t="n">
        <v>8.220000000000001</v>
      </c>
      <c r="Q6366" t="n">
        <v>118.61</v>
      </c>
      <c r="R6366" t="n">
        <v>340.808</v>
      </c>
      <c r="S6366" t="n">
        <v>365.441</v>
      </c>
      <c r="T6366" t="n">
        <v>477.395</v>
      </c>
    </row>
    <row r="6367">
      <c r="A6367" s="142" t="n">
        <v>45446</v>
      </c>
      <c r="B6367" t="n">
        <v>321.85</v>
      </c>
      <c r="C6367" t="n">
        <v>505.82</v>
      </c>
      <c r="D6367" t="n">
        <v>365.02</v>
      </c>
      <c r="E6367" t="n">
        <v>229.5</v>
      </c>
      <c r="F6367" t="n">
        <v>215.57</v>
      </c>
      <c r="G6367" t="n">
        <v>200.39</v>
      </c>
      <c r="H6367" t="n">
        <v>177.46</v>
      </c>
      <c r="I6367" t="n">
        <v>216.99</v>
      </c>
      <c r="J6367" t="n">
        <v>37.65</v>
      </c>
      <c r="K6367" t="n">
        <v>92.22</v>
      </c>
      <c r="L6367" t="n">
        <v>41968.82</v>
      </c>
      <c r="M6367" t="n">
        <v>260.41</v>
      </c>
      <c r="N6367" t="n">
        <v>2016898.69</v>
      </c>
      <c r="O6367" t="n">
        <v>88.66</v>
      </c>
      <c r="P6367" t="n">
        <v>8.119999999999999</v>
      </c>
      <c r="Q6367" t="n">
        <v>117.24</v>
      </c>
      <c r="R6367" t="n">
        <v>341.841</v>
      </c>
      <c r="S6367" t="n">
        <v>366.497</v>
      </c>
      <c r="T6367" t="n">
        <v>486.064</v>
      </c>
    </row>
    <row r="6368">
      <c r="A6368" s="142" t="n">
        <v>45447</v>
      </c>
      <c r="B6368" t="n">
        <v>320.03</v>
      </c>
      <c r="C6368" t="n">
        <v>502.95</v>
      </c>
      <c r="D6368" t="n">
        <v>362.96</v>
      </c>
      <c r="E6368" t="n">
        <v>228.21</v>
      </c>
      <c r="F6368" t="n">
        <v>214.27</v>
      </c>
      <c r="G6368" t="n">
        <v>199.52</v>
      </c>
      <c r="H6368" t="n">
        <v>175.66</v>
      </c>
      <c r="I6368" t="n">
        <v>214.78</v>
      </c>
      <c r="J6368" t="n">
        <v>36.43</v>
      </c>
      <c r="K6368" t="n">
        <v>88.66</v>
      </c>
      <c r="L6368" t="n">
        <v>41126.03</v>
      </c>
      <c r="M6368" t="n">
        <v>249.21</v>
      </c>
      <c r="N6368" t="n">
        <v>1942170.34</v>
      </c>
      <c r="O6368" t="n">
        <v>85.28</v>
      </c>
      <c r="P6368" t="n">
        <v>7.92</v>
      </c>
      <c r="Q6368" t="n">
        <v>112.85</v>
      </c>
      <c r="R6368" t="n">
        <v>340.255</v>
      </c>
      <c r="S6368" t="n">
        <v>365.594</v>
      </c>
      <c r="T6368" t="n">
        <v>477.772</v>
      </c>
    </row>
    <row r="6369">
      <c r="A6369" s="142" t="n">
        <v>45448</v>
      </c>
      <c r="B6369" t="n">
        <v>306.89</v>
      </c>
      <c r="C6369" t="n">
        <v>482.3</v>
      </c>
      <c r="D6369" t="n">
        <v>348.06</v>
      </c>
      <c r="E6369" t="n">
        <v>218.84</v>
      </c>
      <c r="F6369" t="n">
        <v>205.63</v>
      </c>
      <c r="G6369" t="n">
        <v>191.51</v>
      </c>
      <c r="H6369" t="n">
        <v>168.37</v>
      </c>
      <c r="I6369" t="n">
        <v>205.87</v>
      </c>
      <c r="J6369" t="n">
        <v>36.63</v>
      </c>
      <c r="K6369" t="n">
        <v>89.63</v>
      </c>
      <c r="L6369" t="n">
        <v>41599.89</v>
      </c>
      <c r="M6369" t="n">
        <v>253.29</v>
      </c>
      <c r="N6369" t="n">
        <v>1967091.35</v>
      </c>
      <c r="O6369" t="n">
        <v>86.67</v>
      </c>
      <c r="P6369" t="n">
        <v>7.98</v>
      </c>
      <c r="Q6369" t="n">
        <v>113.16</v>
      </c>
      <c r="R6369" t="n">
        <v>343.159</v>
      </c>
      <c r="S6369" t="n">
        <v>369.272</v>
      </c>
      <c r="T6369" t="n">
        <v>483.348</v>
      </c>
    </row>
    <row r="6370">
      <c r="A6370" s="142" t="n">
        <v>45449</v>
      </c>
      <c r="B6370" t="n">
        <v>310.57</v>
      </c>
      <c r="C6370" t="n">
        <v>488.06</v>
      </c>
      <c r="D6370" t="n">
        <v>352.23</v>
      </c>
      <c r="E6370" t="n">
        <v>221.46</v>
      </c>
      <c r="F6370" t="n">
        <v>208.1</v>
      </c>
      <c r="G6370" t="n">
        <v>193.56</v>
      </c>
      <c r="H6370" t="n">
        <v>169.79</v>
      </c>
      <c r="I6370" t="n">
        <v>207.41</v>
      </c>
      <c r="J6370" t="n">
        <v>37.24</v>
      </c>
      <c r="K6370" t="n">
        <v>92.12</v>
      </c>
      <c r="L6370" t="n">
        <v>41599.89</v>
      </c>
      <c r="M6370" t="n">
        <v>259.75</v>
      </c>
      <c r="N6370" t="n">
        <v>2022042.05</v>
      </c>
      <c r="O6370" t="n">
        <v>89.3</v>
      </c>
      <c r="P6370" t="n">
        <v>8.210000000000001</v>
      </c>
      <c r="Q6370" t="n">
        <v>115.04</v>
      </c>
      <c r="R6370" t="n">
        <v>345.658</v>
      </c>
      <c r="S6370" t="n">
        <v>369.877</v>
      </c>
      <c r="T6370" t="n">
        <v>487.592</v>
      </c>
    </row>
    <row r="6371">
      <c r="A6371" s="142" t="n">
        <v>45450</v>
      </c>
      <c r="B6371" t="n">
        <v>321.17</v>
      </c>
      <c r="C6371" t="n">
        <v>504.72</v>
      </c>
      <c r="D6371" t="n">
        <v>364.26</v>
      </c>
      <c r="E6371" t="n">
        <v>229.02</v>
      </c>
      <c r="F6371" t="n">
        <v>215.2</v>
      </c>
      <c r="G6371" t="n">
        <v>200.39</v>
      </c>
      <c r="H6371" t="n">
        <v>173.22</v>
      </c>
      <c r="I6371" t="n">
        <v>211.76</v>
      </c>
      <c r="J6371" t="n">
        <v>36.84</v>
      </c>
      <c r="K6371" t="n">
        <v>88.73</v>
      </c>
      <c r="L6371" t="n">
        <v>40658.36</v>
      </c>
      <c r="M6371" t="n">
        <v>246.06</v>
      </c>
      <c r="N6371" t="n">
        <v>1921892.41</v>
      </c>
      <c r="O6371" t="n">
        <v>84.02</v>
      </c>
      <c r="P6371" t="n">
        <v>7.88</v>
      </c>
      <c r="Q6371" t="n">
        <v>113.97</v>
      </c>
      <c r="R6371" t="n">
        <v>345.071</v>
      </c>
      <c r="S6371" t="n">
        <v>371.119</v>
      </c>
      <c r="T6371" t="n">
        <v>490.672</v>
      </c>
    </row>
    <row r="6372">
      <c r="A6372" s="142" t="n">
        <v>45453</v>
      </c>
      <c r="B6372" t="n">
        <v>305.77</v>
      </c>
      <c r="C6372" t="n">
        <v>480.49</v>
      </c>
      <c r="D6372" t="n">
        <v>346.82</v>
      </c>
      <c r="E6372" t="n">
        <v>218.05</v>
      </c>
      <c r="F6372" t="n">
        <v>204.9</v>
      </c>
      <c r="G6372" t="n">
        <v>189.64</v>
      </c>
      <c r="H6372" t="n">
        <v>166.83</v>
      </c>
      <c r="I6372" t="n">
        <v>203.97</v>
      </c>
      <c r="J6372" t="n">
        <v>36.52</v>
      </c>
      <c r="K6372" t="n">
        <v>90.34</v>
      </c>
      <c r="L6372" t="n">
        <v>40846.61</v>
      </c>
      <c r="M6372" t="n">
        <v>249.81</v>
      </c>
      <c r="N6372" t="n">
        <v>1953170.52</v>
      </c>
      <c r="O6372" t="n">
        <v>84.81</v>
      </c>
      <c r="P6372" t="n">
        <v>7.97</v>
      </c>
      <c r="Q6372" t="n">
        <v>112.99</v>
      </c>
      <c r="R6372" t="n">
        <v>344.217</v>
      </c>
      <c r="S6372" t="n">
        <v>374.061</v>
      </c>
      <c r="T6372" t="n">
        <v>492.924</v>
      </c>
    </row>
    <row r="6373">
      <c r="A6373" s="142" t="n">
        <v>45454</v>
      </c>
      <c r="B6373" t="n">
        <v>310.06</v>
      </c>
      <c r="C6373" t="n">
        <v>487.23</v>
      </c>
      <c r="D6373" t="n">
        <v>351.69</v>
      </c>
      <c r="E6373" t="n">
        <v>221.11</v>
      </c>
      <c r="F6373" t="n">
        <v>207.78</v>
      </c>
      <c r="G6373" t="n">
        <v>190.91</v>
      </c>
      <c r="H6373" t="n">
        <v>169.29</v>
      </c>
      <c r="I6373" t="n">
        <v>206.77</v>
      </c>
      <c r="J6373" t="n">
        <v>36.35</v>
      </c>
      <c r="K6373" t="n">
        <v>88.86</v>
      </c>
      <c r="L6373" t="n">
        <v>40387.19</v>
      </c>
      <c r="M6373" t="n">
        <v>246.75</v>
      </c>
      <c r="N6373" t="n">
        <v>1937868.38</v>
      </c>
      <c r="O6373" t="n">
        <v>84.19</v>
      </c>
      <c r="P6373" t="n">
        <v>7.84</v>
      </c>
      <c r="Q6373" t="n">
        <v>112.33</v>
      </c>
      <c r="R6373" t="n">
        <v>341.072</v>
      </c>
      <c r="S6373" t="n">
        <v>374.085</v>
      </c>
      <c r="T6373" t="n">
        <v>491.396</v>
      </c>
    </row>
    <row r="6374">
      <c r="A6374" s="142" t="n">
        <v>45455</v>
      </c>
      <c r="B6374" t="n">
        <v>305.17</v>
      </c>
      <c r="C6374" t="n">
        <v>479.52</v>
      </c>
      <c r="D6374" t="n">
        <v>346.14</v>
      </c>
      <c r="E6374" t="n">
        <v>217.62</v>
      </c>
      <c r="F6374" t="n">
        <v>204.51</v>
      </c>
      <c r="G6374" t="n">
        <v>187.7</v>
      </c>
      <c r="H6374" t="n">
        <v>166.13</v>
      </c>
      <c r="I6374" t="n">
        <v>202.9</v>
      </c>
      <c r="J6374" t="n">
        <v>36.6</v>
      </c>
      <c r="K6374" t="n">
        <v>88.52</v>
      </c>
      <c r="L6374" t="n">
        <v>41142.17</v>
      </c>
      <c r="M6374" t="n">
        <v>246.72</v>
      </c>
      <c r="N6374" t="n">
        <v>1935613.28</v>
      </c>
      <c r="O6374" t="n">
        <v>85.17</v>
      </c>
      <c r="P6374" t="n">
        <v>7.88</v>
      </c>
      <c r="Q6374" t="n">
        <v>113.58</v>
      </c>
      <c r="R6374" t="n">
        <v>344.591</v>
      </c>
      <c r="S6374" t="n">
        <v>373.401</v>
      </c>
      <c r="T6374" t="n">
        <v>487.459</v>
      </c>
    </row>
    <row r="6375">
      <c r="A6375" s="142" t="n">
        <v>45456</v>
      </c>
      <c r="B6375" t="n">
        <v>305.82</v>
      </c>
      <c r="C6375" t="n">
        <v>480.54</v>
      </c>
      <c r="D6375" t="n">
        <v>346.88</v>
      </c>
      <c r="E6375" t="n">
        <v>218.08</v>
      </c>
      <c r="F6375" t="n">
        <v>204.95</v>
      </c>
      <c r="G6375" t="n">
        <v>190.28</v>
      </c>
      <c r="H6375" t="n">
        <v>166.02</v>
      </c>
      <c r="I6375" t="n">
        <v>202.77</v>
      </c>
      <c r="J6375" t="n">
        <v>36.13</v>
      </c>
      <c r="K6375" t="n">
        <v>87.56</v>
      </c>
      <c r="L6375" t="n">
        <v>40216.42</v>
      </c>
      <c r="M6375" t="n">
        <v>241.64</v>
      </c>
      <c r="N6375" t="n">
        <v>1905824.87</v>
      </c>
      <c r="O6375" t="n">
        <v>82.76000000000001</v>
      </c>
      <c r="P6375" t="n">
        <v>7.79</v>
      </c>
      <c r="Q6375" t="n">
        <v>111.91</v>
      </c>
      <c r="R6375" t="n">
        <v>340.25</v>
      </c>
      <c r="S6375" t="n">
        <v>375.165</v>
      </c>
      <c r="T6375" t="n">
        <v>494.274</v>
      </c>
    </row>
    <row r="6376">
      <c r="A6376" s="142" t="n">
        <v>45457</v>
      </c>
      <c r="B6376" t="n">
        <v>301.85</v>
      </c>
      <c r="C6376" t="n">
        <v>474.29</v>
      </c>
      <c r="D6376" t="n">
        <v>342.38</v>
      </c>
      <c r="E6376" t="n">
        <v>215.25</v>
      </c>
      <c r="F6376" t="n">
        <v>202.29</v>
      </c>
      <c r="G6376" t="n">
        <v>186.49</v>
      </c>
      <c r="H6376" t="n">
        <v>164.1</v>
      </c>
      <c r="I6376" t="n">
        <v>200.42</v>
      </c>
      <c r="J6376" t="n">
        <v>35.96</v>
      </c>
      <c r="K6376" t="n">
        <v>88.41</v>
      </c>
      <c r="L6376" t="n">
        <v>40662.19</v>
      </c>
      <c r="M6376" t="n">
        <v>243.68</v>
      </c>
      <c r="N6376" t="n">
        <v>1924607.9</v>
      </c>
      <c r="O6376" t="n">
        <v>83.42</v>
      </c>
      <c r="P6376" t="n">
        <v>7.8</v>
      </c>
      <c r="Q6376" t="n">
        <v>111.63</v>
      </c>
      <c r="R6376" t="n">
        <v>337.137</v>
      </c>
      <c r="S6376" t="n">
        <v>377.01</v>
      </c>
      <c r="T6376" t="n">
        <v>498.846</v>
      </c>
    </row>
    <row r="6377">
      <c r="A6377" s="142" t="n">
        <v>45460</v>
      </c>
      <c r="B6377" t="n">
        <v>305.73</v>
      </c>
      <c r="C6377" t="n">
        <v>480.37</v>
      </c>
      <c r="D6377" t="n">
        <v>346.8</v>
      </c>
      <c r="E6377" t="n">
        <v>218.03</v>
      </c>
      <c r="F6377" t="n">
        <v>204.91</v>
      </c>
      <c r="G6377" t="n">
        <v>187.43</v>
      </c>
      <c r="H6377" t="n">
        <v>164.47</v>
      </c>
      <c r="I6377" t="n">
        <v>200.87</v>
      </c>
      <c r="J6377" t="n">
        <v>35.78</v>
      </c>
      <c r="K6377" t="n">
        <v>87.44</v>
      </c>
      <c r="L6377" t="n">
        <v>40595.7</v>
      </c>
      <c r="M6377" t="n">
        <v>241.61</v>
      </c>
      <c r="N6377" t="n">
        <v>1911718.43</v>
      </c>
      <c r="O6377" t="n">
        <v>83</v>
      </c>
      <c r="P6377" t="n">
        <v>7.76</v>
      </c>
      <c r="Q6377" t="n">
        <v>111.08</v>
      </c>
      <c r="R6377" t="n">
        <v>337.328</v>
      </c>
      <c r="S6377" t="n">
        <v>377.487</v>
      </c>
      <c r="T6377" t="n">
        <v>496.281</v>
      </c>
    </row>
    <row r="6378">
      <c r="A6378" s="142" t="n">
        <v>45461</v>
      </c>
      <c r="B6378" t="n">
        <v>302.34</v>
      </c>
      <c r="C6378" t="n">
        <v>475.04</v>
      </c>
      <c r="D6378" t="n">
        <v>342.96</v>
      </c>
      <c r="E6378" t="n">
        <v>215.61</v>
      </c>
      <c r="F6378" t="n">
        <v>202.64</v>
      </c>
      <c r="G6378" t="n">
        <v>185.86</v>
      </c>
      <c r="H6378" t="n">
        <v>162.16</v>
      </c>
      <c r="I6378" t="n">
        <v>198.05</v>
      </c>
      <c r="J6378" t="n">
        <v>36.14</v>
      </c>
      <c r="K6378" t="n">
        <v>88.23</v>
      </c>
      <c r="L6378" t="n">
        <v>40852.87</v>
      </c>
      <c r="M6378" t="n">
        <v>244.57</v>
      </c>
      <c r="N6378" t="n">
        <v>1936455.17</v>
      </c>
      <c r="O6378" t="n">
        <v>84.34999999999999</v>
      </c>
      <c r="P6378" t="n">
        <v>7.86</v>
      </c>
      <c r="Q6378" t="n">
        <v>112.26</v>
      </c>
      <c r="R6378" t="n">
        <v>339.627</v>
      </c>
      <c r="S6378" t="n">
        <v>378.375</v>
      </c>
      <c r="T6378" t="n">
        <v>498.842</v>
      </c>
    </row>
    <row r="6379">
      <c r="A6379" s="142" t="n">
        <v>45462</v>
      </c>
      <c r="B6379" t="n">
        <v>306.65</v>
      </c>
      <c r="C6379" t="n">
        <v>481.79</v>
      </c>
      <c r="D6379" t="n">
        <v>347.85</v>
      </c>
      <c r="E6379" t="n">
        <v>218.69</v>
      </c>
      <c r="F6379" t="n">
        <v>205.53</v>
      </c>
      <c r="G6379" t="n">
        <v>188.91</v>
      </c>
      <c r="H6379" t="n">
        <v>163.8</v>
      </c>
      <c r="I6379" t="n">
        <v>200.05</v>
      </c>
      <c r="J6379" t="n">
        <v>36.16</v>
      </c>
      <c r="K6379" t="n">
        <v>88.45</v>
      </c>
      <c r="L6379" t="n">
        <v>40852.87</v>
      </c>
      <c r="M6379" t="n">
        <v>244.54</v>
      </c>
      <c r="N6379" t="n">
        <v>1937934.82</v>
      </c>
      <c r="O6379" t="n">
        <v>84.34999999999999</v>
      </c>
      <c r="P6379" t="n">
        <v>7.86</v>
      </c>
      <c r="Q6379" t="n">
        <v>112.26</v>
      </c>
      <c r="R6379" t="n">
        <v>339.066</v>
      </c>
      <c r="S6379" t="n">
        <v>378.606</v>
      </c>
      <c r="T6379" t="n">
        <v>504.626</v>
      </c>
    </row>
    <row r="6380">
      <c r="A6380" s="142" t="n">
        <v>45463</v>
      </c>
      <c r="B6380" t="n">
        <v>307.68</v>
      </c>
      <c r="C6380" t="n">
        <v>483.4</v>
      </c>
      <c r="D6380" t="n">
        <v>349.03</v>
      </c>
      <c r="E6380" t="n">
        <v>219.42</v>
      </c>
      <c r="F6380" t="n">
        <v>206.23</v>
      </c>
      <c r="G6380" t="n">
        <v>189.72</v>
      </c>
      <c r="H6380" t="n">
        <v>164.27</v>
      </c>
      <c r="I6380" t="n">
        <v>200.62</v>
      </c>
      <c r="J6380" t="n">
        <v>36.9</v>
      </c>
      <c r="K6380" t="n">
        <v>89.86</v>
      </c>
      <c r="L6380" t="n">
        <v>41606.73</v>
      </c>
      <c r="M6380" t="n">
        <v>251.58</v>
      </c>
      <c r="N6380" t="n">
        <v>1989268.82</v>
      </c>
      <c r="O6380" t="n">
        <v>86.5</v>
      </c>
      <c r="P6380" t="n">
        <v>8.029999999999999</v>
      </c>
      <c r="Q6380" t="n">
        <v>114.81</v>
      </c>
      <c r="R6380" t="n">
        <v>342.251</v>
      </c>
      <c r="S6380" t="n">
        <v>379.204</v>
      </c>
      <c r="T6380" t="n">
        <v>506.177</v>
      </c>
    </row>
    <row r="6381">
      <c r="A6381" s="142" t="n">
        <v>45464</v>
      </c>
      <c r="B6381" t="n">
        <v>316.14</v>
      </c>
      <c r="C6381" t="n">
        <v>496.69</v>
      </c>
      <c r="D6381" t="n">
        <v>358.63</v>
      </c>
      <c r="E6381" t="n">
        <v>225.46</v>
      </c>
      <c r="F6381" t="n">
        <v>211.91</v>
      </c>
      <c r="G6381" t="n">
        <v>194.46</v>
      </c>
      <c r="H6381" t="n">
        <v>167.23</v>
      </c>
      <c r="I6381" t="n">
        <v>204.23</v>
      </c>
      <c r="J6381" t="n">
        <v>36.99</v>
      </c>
      <c r="K6381" t="n">
        <v>89.26000000000001</v>
      </c>
      <c r="L6381" t="n">
        <v>41060.84</v>
      </c>
      <c r="M6381" t="n">
        <v>247.67</v>
      </c>
      <c r="N6381" t="n">
        <v>1965380.56</v>
      </c>
      <c r="O6381" t="n">
        <v>85.51000000000001</v>
      </c>
      <c r="P6381" t="n">
        <v>7.97</v>
      </c>
      <c r="Q6381" t="n">
        <v>115.23</v>
      </c>
      <c r="R6381" t="n">
        <v>339.801</v>
      </c>
      <c r="S6381" t="n">
        <v>379.167</v>
      </c>
      <c r="T6381" t="n">
        <v>503.998</v>
      </c>
    </row>
    <row r="6382">
      <c r="A6382" s="142" t="n">
        <v>45467</v>
      </c>
      <c r="B6382" t="n">
        <v>313.34</v>
      </c>
      <c r="C6382" t="n">
        <v>492.27</v>
      </c>
      <c r="D6382" t="n">
        <v>355.47</v>
      </c>
      <c r="E6382" t="n">
        <v>223.47</v>
      </c>
      <c r="F6382" t="n">
        <v>210.04</v>
      </c>
      <c r="G6382" t="n">
        <v>192.02</v>
      </c>
      <c r="H6382" t="n">
        <v>165.92</v>
      </c>
      <c r="I6382" t="n">
        <v>202.63</v>
      </c>
      <c r="J6382" t="n">
        <v>37.02</v>
      </c>
      <c r="K6382" t="n">
        <v>89.39</v>
      </c>
      <c r="L6382" t="n">
        <v>41331.19</v>
      </c>
      <c r="M6382" t="n">
        <v>246.62</v>
      </c>
      <c r="N6382" t="n">
        <v>1971516.8</v>
      </c>
      <c r="O6382" t="n">
        <v>85.81</v>
      </c>
      <c r="P6382" t="n">
        <v>7.9</v>
      </c>
      <c r="Q6382" t="n">
        <v>115.96</v>
      </c>
      <c r="R6382" t="n">
        <v>342.182</v>
      </c>
      <c r="S6382" t="n">
        <v>377.506</v>
      </c>
      <c r="T6382" t="n">
        <v>500.56</v>
      </c>
    </row>
    <row r="6383">
      <c r="A6383" s="142" t="n">
        <v>45468</v>
      </c>
      <c r="B6383" t="n">
        <v>311.27</v>
      </c>
      <c r="C6383" t="n">
        <v>489</v>
      </c>
      <c r="D6383" t="n">
        <v>353.12</v>
      </c>
      <c r="E6383" t="n">
        <v>221.99</v>
      </c>
      <c r="F6383" t="n">
        <v>208.66</v>
      </c>
      <c r="G6383" t="n">
        <v>191.62</v>
      </c>
      <c r="H6383" t="n">
        <v>165.55</v>
      </c>
      <c r="I6383" t="n">
        <v>202.17</v>
      </c>
      <c r="J6383" t="n">
        <v>36.75</v>
      </c>
      <c r="K6383" t="n">
        <v>87.95</v>
      </c>
      <c r="L6383" t="n">
        <v>40747.11</v>
      </c>
      <c r="M6383" t="n">
        <v>236.67</v>
      </c>
      <c r="N6383" t="n">
        <v>1933567.37</v>
      </c>
      <c r="O6383" t="n">
        <v>84.81</v>
      </c>
      <c r="P6383" t="n">
        <v>7.77</v>
      </c>
      <c r="Q6383" t="n">
        <v>114.48</v>
      </c>
      <c r="R6383" t="n">
        <v>341.567</v>
      </c>
      <c r="S6383" t="n">
        <v>379.71</v>
      </c>
      <c r="T6383" t="n">
        <v>502.425</v>
      </c>
    </row>
    <row r="6384">
      <c r="A6384" s="142" t="n">
        <v>45469</v>
      </c>
      <c r="B6384" t="n">
        <v>307.95</v>
      </c>
      <c r="C6384" t="n">
        <v>483.77</v>
      </c>
      <c r="D6384" t="n">
        <v>349.36</v>
      </c>
      <c r="E6384" t="n">
        <v>219.62</v>
      </c>
      <c r="F6384" t="n">
        <v>206.44</v>
      </c>
      <c r="G6384" t="n">
        <v>189.06</v>
      </c>
      <c r="H6384" t="n">
        <v>163.36</v>
      </c>
      <c r="I6384" t="n">
        <v>199.5</v>
      </c>
      <c r="J6384" t="n">
        <v>36.49</v>
      </c>
      <c r="K6384" t="n">
        <v>88.66</v>
      </c>
      <c r="L6384" t="n">
        <v>40983.27</v>
      </c>
      <c r="M6384" t="n">
        <v>237.57</v>
      </c>
      <c r="N6384" t="n">
        <v>1947799.97</v>
      </c>
      <c r="O6384" t="n">
        <v>85.08</v>
      </c>
      <c r="P6384" t="n">
        <v>7.76</v>
      </c>
      <c r="Q6384" t="n">
        <v>113.6</v>
      </c>
      <c r="R6384" t="n">
        <v>339.739</v>
      </c>
      <c r="S6384" t="n">
        <v>380.39</v>
      </c>
      <c r="T6384" t="n">
        <v>503.829</v>
      </c>
    </row>
    <row r="6385">
      <c r="A6385" s="142" t="n">
        <v>45470</v>
      </c>
      <c r="B6385" t="n">
        <v>308.44</v>
      </c>
      <c r="C6385" t="n">
        <v>484.54</v>
      </c>
      <c r="D6385" t="n">
        <v>349.92</v>
      </c>
      <c r="E6385" t="n">
        <v>219.98</v>
      </c>
      <c r="F6385" t="n">
        <v>206.77</v>
      </c>
      <c r="G6385" t="n">
        <v>189.01</v>
      </c>
      <c r="H6385" t="n">
        <v>165.86</v>
      </c>
      <c r="I6385" t="n">
        <v>202.55</v>
      </c>
      <c r="J6385" t="n">
        <v>36.92</v>
      </c>
      <c r="K6385" t="n">
        <v>88.69</v>
      </c>
      <c r="L6385" t="n">
        <v>40886.77</v>
      </c>
      <c r="M6385" t="n">
        <v>238.14</v>
      </c>
      <c r="N6385" t="n">
        <v>1958657.78</v>
      </c>
      <c r="O6385" t="n">
        <v>86.29000000000001</v>
      </c>
      <c r="P6385" t="n">
        <v>7.79</v>
      </c>
      <c r="Q6385" t="n">
        <v>115.02</v>
      </c>
      <c r="R6385" t="n">
        <v>338.211</v>
      </c>
      <c r="S6385" t="n">
        <v>379.389</v>
      </c>
      <c r="T6385" t="n">
        <v>500.818</v>
      </c>
    </row>
    <row r="6386">
      <c r="A6386" s="142" t="n">
        <v>45471</v>
      </c>
      <c r="B6386" t="n">
        <v>310.16</v>
      </c>
      <c r="C6386" t="n">
        <v>487.22</v>
      </c>
      <c r="D6386" t="n">
        <v>351.87</v>
      </c>
      <c r="E6386" t="n">
        <v>221.2</v>
      </c>
      <c r="F6386" t="n">
        <v>207.93</v>
      </c>
      <c r="G6386" t="n">
        <v>190.61</v>
      </c>
      <c r="H6386" t="n">
        <v>165.48</v>
      </c>
      <c r="I6386" t="n">
        <v>202.09</v>
      </c>
      <c r="J6386" t="n">
        <v>37.3</v>
      </c>
      <c r="K6386" t="n">
        <v>88.69</v>
      </c>
      <c r="L6386" t="n">
        <v>41237.99</v>
      </c>
      <c r="M6386" t="n">
        <v>237.53</v>
      </c>
      <c r="N6386" t="n">
        <v>1952400.73</v>
      </c>
      <c r="O6386" t="n">
        <v>86.09999999999999</v>
      </c>
      <c r="P6386" t="n">
        <v>7.88</v>
      </c>
      <c r="Q6386" t="n">
        <v>116.05</v>
      </c>
      <c r="R6386" t="n">
        <v>337.456</v>
      </c>
      <c r="S6386" t="n">
        <v>378.408</v>
      </c>
      <c r="T6386" t="n">
        <v>502.637</v>
      </c>
    </row>
    <row r="6387">
      <c r="A6387" s="142" t="n">
        <v>45474</v>
      </c>
      <c r="B6387" t="n">
        <v>309.71</v>
      </c>
      <c r="C6387" t="n">
        <v>486.49</v>
      </c>
      <c r="D6387" t="n">
        <v>351.38</v>
      </c>
      <c r="E6387" t="n">
        <v>220.89</v>
      </c>
      <c r="F6387" t="n">
        <v>207.64</v>
      </c>
      <c r="G6387" t="n">
        <v>190.43</v>
      </c>
      <c r="H6387" t="n">
        <v>164.84</v>
      </c>
      <c r="I6387" t="n">
        <v>201.3</v>
      </c>
      <c r="J6387" t="n">
        <v>36.86</v>
      </c>
      <c r="K6387" t="n">
        <v>88.29000000000001</v>
      </c>
      <c r="L6387" t="n">
        <v>40994.92</v>
      </c>
      <c r="M6387" t="n">
        <v>235.25</v>
      </c>
      <c r="N6387" t="n">
        <v>1940028.31</v>
      </c>
      <c r="O6387" t="n">
        <v>86.09999999999999</v>
      </c>
      <c r="P6387" t="n">
        <v>7.76</v>
      </c>
      <c r="Q6387" t="n">
        <v>114.49</v>
      </c>
      <c r="R6387" t="n">
        <v>338.4795</v>
      </c>
      <c r="S6387" t="n">
        <v>378.8365</v>
      </c>
      <c r="T6387" t="n">
        <v>502.714</v>
      </c>
    </row>
    <row r="6388">
      <c r="A6388" s="142" t="n">
        <v>45475</v>
      </c>
      <c r="B6388" t="n">
        <v>306.29</v>
      </c>
      <c r="C6388" t="n">
        <v>481.12</v>
      </c>
      <c r="D6388" t="n">
        <v>347.51</v>
      </c>
      <c r="E6388" t="n">
        <v>218.45</v>
      </c>
      <c r="F6388" t="n">
        <v>205.36</v>
      </c>
      <c r="G6388" t="n">
        <v>188.56</v>
      </c>
      <c r="H6388" t="n">
        <v>163.92</v>
      </c>
      <c r="I6388" t="n">
        <v>200.17</v>
      </c>
      <c r="J6388" t="n">
        <v>37.15</v>
      </c>
      <c r="K6388" t="n">
        <v>88.13</v>
      </c>
      <c r="L6388" t="n">
        <v>41310.65</v>
      </c>
      <c r="M6388" t="n">
        <v>233.48</v>
      </c>
      <c r="N6388" t="n">
        <v>1945839.35</v>
      </c>
      <c r="O6388" t="n">
        <v>85.83</v>
      </c>
      <c r="P6388" t="n">
        <v>7.83</v>
      </c>
      <c r="Q6388" t="n">
        <v>115.01</v>
      </c>
      <c r="R6388" t="n">
        <v>337.122</v>
      </c>
      <c r="S6388" t="n">
        <v>379.803</v>
      </c>
      <c r="T6388" t="n">
        <v>498.777</v>
      </c>
    </row>
    <row r="6389">
      <c r="A6389" s="142" t="n">
        <v>45476</v>
      </c>
      <c r="B6389" t="n">
        <v>308.28</v>
      </c>
      <c r="C6389" t="n">
        <v>484.23</v>
      </c>
      <c r="D6389" t="n">
        <v>349.76</v>
      </c>
      <c r="E6389" t="n">
        <v>219.87</v>
      </c>
      <c r="F6389" t="n">
        <v>206.69</v>
      </c>
      <c r="G6389" t="n">
        <v>190.03</v>
      </c>
      <c r="H6389" t="n">
        <v>165.15</v>
      </c>
      <c r="I6389" t="n">
        <v>201.67</v>
      </c>
      <c r="J6389" t="n">
        <v>37.66</v>
      </c>
      <c r="K6389" t="n">
        <v>90.77</v>
      </c>
      <c r="L6389" t="n">
        <v>42078</v>
      </c>
      <c r="M6389" t="n">
        <v>241.95</v>
      </c>
      <c r="N6389" t="n">
        <v>2007179.11</v>
      </c>
      <c r="O6389" t="n">
        <v>89.17</v>
      </c>
      <c r="P6389" t="n">
        <v>8.029999999999999</v>
      </c>
      <c r="Q6389" t="n">
        <v>117.44</v>
      </c>
      <c r="R6389" t="n">
        <v>339.45</v>
      </c>
      <c r="S6389" t="n">
        <v>380.479</v>
      </c>
      <c r="T6389" t="n">
        <v>501.873</v>
      </c>
    </row>
    <row r="6390">
      <c r="A6390" s="142" t="n">
        <v>45477</v>
      </c>
      <c r="B6390" t="n">
        <v>319.37</v>
      </c>
      <c r="C6390" t="n">
        <v>501.65</v>
      </c>
      <c r="D6390" t="n">
        <v>362.36</v>
      </c>
      <c r="E6390" t="n">
        <v>227.78</v>
      </c>
      <c r="F6390" t="n">
        <v>214.13</v>
      </c>
      <c r="G6390" t="n">
        <v>197.99</v>
      </c>
      <c r="H6390" t="n">
        <v>170.78</v>
      </c>
      <c r="I6390" t="n">
        <v>208.55</v>
      </c>
      <c r="J6390" t="n">
        <v>38.07</v>
      </c>
      <c r="K6390" t="n">
        <v>91.25</v>
      </c>
      <c r="L6390" t="n">
        <v>42078</v>
      </c>
      <c r="M6390" t="n">
        <v>243.09</v>
      </c>
      <c r="N6390" t="n">
        <v>2014329.39</v>
      </c>
      <c r="O6390" t="n">
        <v>89.17</v>
      </c>
      <c r="P6390" t="n">
        <v>8.029999999999999</v>
      </c>
      <c r="Q6390" t="n">
        <v>117.44</v>
      </c>
      <c r="R6390" t="n">
        <v>341.408</v>
      </c>
      <c r="S6390" t="n">
        <v>381.499</v>
      </c>
      <c r="T6390" t="n">
        <v>507.62</v>
      </c>
    </row>
    <row r="6391">
      <c r="A6391" s="142" t="n">
        <v>45478</v>
      </c>
      <c r="B6391" t="n">
        <v>321.51</v>
      </c>
      <c r="C6391" t="n">
        <v>505</v>
      </c>
      <c r="D6391" t="n">
        <v>364.79</v>
      </c>
      <c r="E6391" t="n">
        <v>229.31</v>
      </c>
      <c r="F6391" t="n">
        <v>215.57</v>
      </c>
      <c r="G6391" t="n">
        <v>199.39</v>
      </c>
      <c r="H6391" t="n">
        <v>171.73</v>
      </c>
      <c r="I6391" t="n">
        <v>209.75</v>
      </c>
      <c r="J6391" t="n">
        <v>38.67</v>
      </c>
      <c r="K6391" t="n">
        <v>92.25</v>
      </c>
      <c r="L6391" t="n">
        <v>42947.22</v>
      </c>
      <c r="M6391" t="n">
        <v>248.71</v>
      </c>
      <c r="N6391" t="n">
        <v>2047341.87</v>
      </c>
      <c r="O6391" t="n">
        <v>91.77</v>
      </c>
      <c r="P6391" t="n">
        <v>8.210000000000001</v>
      </c>
      <c r="Q6391" t="n">
        <v>120.25</v>
      </c>
      <c r="R6391" t="n">
        <v>340.674</v>
      </c>
      <c r="S6391" t="n">
        <v>382.097</v>
      </c>
      <c r="T6391" t="n">
        <v>507.253</v>
      </c>
    </row>
    <row r="6392">
      <c r="A6392" s="142" t="n">
        <v>45481</v>
      </c>
      <c r="B6392" t="n">
        <v>331.46</v>
      </c>
      <c r="C6392" t="n">
        <v>520.6</v>
      </c>
      <c r="D6392" t="n">
        <v>376.09</v>
      </c>
      <c r="E6392" t="n">
        <v>236.41</v>
      </c>
      <c r="F6392" t="n">
        <v>222.26</v>
      </c>
      <c r="G6392" t="n">
        <v>205.86</v>
      </c>
      <c r="H6392" t="n">
        <v>173.43</v>
      </c>
      <c r="I6392" t="n">
        <v>211.77</v>
      </c>
      <c r="J6392" t="n">
        <v>38.51</v>
      </c>
      <c r="K6392" t="n">
        <v>92.12</v>
      </c>
      <c r="L6392" t="n">
        <v>42029.69</v>
      </c>
      <c r="M6392" t="n">
        <v>247.04</v>
      </c>
      <c r="N6392" t="n">
        <v>2055723.48</v>
      </c>
      <c r="O6392" t="n">
        <v>92.34999999999999</v>
      </c>
      <c r="P6392" t="n">
        <v>8.220000000000001</v>
      </c>
      <c r="Q6392" t="n">
        <v>120.09</v>
      </c>
      <c r="R6392" t="n">
        <v>340.485</v>
      </c>
      <c r="S6392" t="n">
        <v>382.021</v>
      </c>
      <c r="T6392" t="n">
        <v>508.284</v>
      </c>
    </row>
    <row r="6393">
      <c r="A6393" s="142" t="n">
        <v>45482</v>
      </c>
      <c r="B6393" t="n">
        <v>333.15</v>
      </c>
      <c r="C6393" t="n">
        <v>523.25</v>
      </c>
      <c r="D6393" t="n">
        <v>378.02</v>
      </c>
      <c r="E6393" t="n">
        <v>237.62</v>
      </c>
      <c r="F6393" t="n">
        <v>223.4</v>
      </c>
      <c r="G6393" t="n">
        <v>207.12</v>
      </c>
      <c r="H6393" t="n">
        <v>172.01</v>
      </c>
      <c r="I6393" t="n">
        <v>210.25</v>
      </c>
      <c r="J6393" t="n">
        <v>38.91</v>
      </c>
      <c r="K6393" t="n">
        <v>92.22</v>
      </c>
      <c r="L6393" t="n">
        <v>41888.03</v>
      </c>
      <c r="M6393" t="n">
        <v>246.22</v>
      </c>
      <c r="N6393" t="n">
        <v>2061039.78</v>
      </c>
      <c r="O6393" t="n">
        <v>92.39</v>
      </c>
      <c r="P6393" t="n">
        <v>8.210000000000001</v>
      </c>
      <c r="Q6393" t="n">
        <v>121.36</v>
      </c>
      <c r="R6393" t="n">
        <v>337.462</v>
      </c>
      <c r="S6393" t="n">
        <v>382.515</v>
      </c>
      <c r="T6393" t="n">
        <v>511.216</v>
      </c>
    </row>
    <row r="6394">
      <c r="A6394" s="142" t="n">
        <v>45483</v>
      </c>
      <c r="B6394" t="n">
        <v>332.35</v>
      </c>
      <c r="C6394" t="n">
        <v>521.98</v>
      </c>
      <c r="D6394" t="n">
        <v>377.11</v>
      </c>
      <c r="E6394" t="n">
        <v>237.05</v>
      </c>
      <c r="F6394" t="n">
        <v>222.87</v>
      </c>
      <c r="G6394" t="n">
        <v>206.27</v>
      </c>
      <c r="H6394" t="n">
        <v>170.69</v>
      </c>
      <c r="I6394" t="n">
        <v>208.64</v>
      </c>
      <c r="J6394" t="n">
        <v>39.67</v>
      </c>
      <c r="K6394" t="n">
        <v>93.98999999999999</v>
      </c>
      <c r="L6394" t="n">
        <v>42063.26</v>
      </c>
      <c r="M6394" t="n">
        <v>251.68</v>
      </c>
      <c r="N6394" t="n">
        <v>2114364.39</v>
      </c>
      <c r="O6394" t="n">
        <v>95.17</v>
      </c>
      <c r="P6394" t="n">
        <v>8.4</v>
      </c>
      <c r="Q6394" t="n">
        <v>123.63</v>
      </c>
      <c r="R6394" t="n">
        <v>340.529</v>
      </c>
      <c r="S6394" t="n">
        <v>385.532</v>
      </c>
      <c r="T6394" t="n">
        <v>510.704</v>
      </c>
    </row>
    <row r="6395">
      <c r="A6395" s="142" t="n">
        <v>45484</v>
      </c>
      <c r="B6395" t="n">
        <v>342.53</v>
      </c>
      <c r="C6395" t="n">
        <v>537.95</v>
      </c>
      <c r="D6395" t="n">
        <v>388.67</v>
      </c>
      <c r="E6395" t="n">
        <v>244.31</v>
      </c>
      <c r="F6395" t="n">
        <v>229.7</v>
      </c>
      <c r="G6395" t="n">
        <v>212.75</v>
      </c>
      <c r="H6395" t="n">
        <v>175.48</v>
      </c>
      <c r="I6395" t="n">
        <v>214.31</v>
      </c>
      <c r="J6395" t="n">
        <v>39.99</v>
      </c>
      <c r="K6395" t="n">
        <v>95.34999999999999</v>
      </c>
      <c r="L6395" t="n">
        <v>42715.22</v>
      </c>
      <c r="M6395" t="n">
        <v>256.9</v>
      </c>
      <c r="N6395" t="n">
        <v>2152949.98</v>
      </c>
      <c r="O6395" t="n">
        <v>97.97</v>
      </c>
      <c r="P6395" t="n">
        <v>8.59</v>
      </c>
      <c r="Q6395" t="n">
        <v>124.27</v>
      </c>
      <c r="R6395" t="n">
        <v>342.411</v>
      </c>
      <c r="S6395" t="n">
        <v>383.361</v>
      </c>
      <c r="T6395" t="n">
        <v>514.41</v>
      </c>
    </row>
    <row r="6396">
      <c r="A6396" s="142" t="n">
        <v>45485</v>
      </c>
      <c r="B6396" t="n">
        <v>351.15</v>
      </c>
      <c r="C6396" t="n">
        <v>551.49</v>
      </c>
      <c r="D6396" t="n">
        <v>398.46</v>
      </c>
      <c r="E6396" t="n">
        <v>250.46</v>
      </c>
      <c r="F6396" t="n">
        <v>235.41</v>
      </c>
      <c r="G6396" t="n">
        <v>219.21</v>
      </c>
      <c r="H6396" t="n">
        <v>177.72</v>
      </c>
      <c r="I6396" t="n">
        <v>217.23</v>
      </c>
      <c r="J6396" t="n">
        <v>40.48</v>
      </c>
      <c r="K6396" t="n">
        <v>96.01000000000001</v>
      </c>
      <c r="L6396" t="n">
        <v>42462.79</v>
      </c>
      <c r="M6396" t="n">
        <v>257.8</v>
      </c>
      <c r="N6396" t="n">
        <v>2159474.98</v>
      </c>
      <c r="O6396" t="n">
        <v>98.2</v>
      </c>
      <c r="P6396" t="n">
        <v>8.66</v>
      </c>
      <c r="Q6396" t="n">
        <v>125.88</v>
      </c>
      <c r="R6396" t="n">
        <v>345.491</v>
      </c>
      <c r="S6396" t="n">
        <v>384.281</v>
      </c>
      <c r="T6396" t="n">
        <v>512.4400000000001</v>
      </c>
    </row>
    <row r="6397">
      <c r="A6397" s="142" t="n">
        <v>45488</v>
      </c>
      <c r="B6397" t="n">
        <v>351.48</v>
      </c>
      <c r="C6397" t="n">
        <v>551.98</v>
      </c>
      <c r="D6397" t="n">
        <v>398.85</v>
      </c>
      <c r="E6397" t="n">
        <v>250.7</v>
      </c>
      <c r="F6397" t="n">
        <v>235.46</v>
      </c>
      <c r="G6397" t="n">
        <v>220.04</v>
      </c>
      <c r="H6397" t="n">
        <v>178.01</v>
      </c>
      <c r="I6397" t="n">
        <v>217.58</v>
      </c>
      <c r="J6397" t="n">
        <v>40.54</v>
      </c>
      <c r="K6397" t="n">
        <v>95.61</v>
      </c>
      <c r="L6397" t="n">
        <v>42369.78</v>
      </c>
      <c r="M6397" t="n">
        <v>257.02</v>
      </c>
      <c r="N6397" t="n">
        <v>2141016.76</v>
      </c>
      <c r="O6397" t="n">
        <v>97.38</v>
      </c>
      <c r="P6397" t="n">
        <v>8.6</v>
      </c>
      <c r="Q6397" t="n">
        <v>125.94</v>
      </c>
      <c r="R6397" t="n">
        <v>341.899</v>
      </c>
      <c r="S6397" t="n">
        <v>384.121</v>
      </c>
      <c r="T6397" t="n">
        <v>510.661</v>
      </c>
    </row>
    <row r="6398">
      <c r="A6398" s="142" t="n">
        <v>45489</v>
      </c>
      <c r="B6398" t="n">
        <v>348.6</v>
      </c>
      <c r="C6398" t="n">
        <v>547.4400000000001</v>
      </c>
      <c r="D6398" t="n">
        <v>395.58</v>
      </c>
      <c r="E6398" t="n">
        <v>248.65</v>
      </c>
      <c r="F6398" t="n">
        <v>233.59</v>
      </c>
      <c r="G6398" t="n">
        <v>218.4</v>
      </c>
      <c r="H6398" t="n">
        <v>176.11</v>
      </c>
      <c r="I6398" t="n">
        <v>215.25</v>
      </c>
      <c r="J6398" t="n">
        <v>40.74</v>
      </c>
      <c r="K6398" t="n">
        <v>96.76000000000001</v>
      </c>
      <c r="L6398" t="n">
        <v>42866.32</v>
      </c>
      <c r="M6398" t="n">
        <v>265.14</v>
      </c>
      <c r="N6398" t="n">
        <v>2179354.39</v>
      </c>
      <c r="O6398" t="n">
        <v>99.27</v>
      </c>
      <c r="P6398" t="n">
        <v>8.720000000000001</v>
      </c>
      <c r="Q6398" t="n">
        <v>127.17</v>
      </c>
      <c r="R6398" t="n">
        <v>340.933</v>
      </c>
      <c r="S6398" t="n">
        <v>386.639</v>
      </c>
      <c r="T6398" t="n">
        <v>511.154</v>
      </c>
    </row>
    <row r="6399">
      <c r="A6399" s="142" t="n">
        <v>45490</v>
      </c>
      <c r="B6399" t="n">
        <v>357.11</v>
      </c>
      <c r="C6399" t="n">
        <v>560.8</v>
      </c>
      <c r="D6399" t="n">
        <v>405.25</v>
      </c>
      <c r="E6399" t="n">
        <v>254.72</v>
      </c>
      <c r="F6399" t="n">
        <v>239.45</v>
      </c>
      <c r="G6399" t="n">
        <v>222.96</v>
      </c>
      <c r="H6399" t="n">
        <v>177.91</v>
      </c>
      <c r="I6399" t="n">
        <v>217.46</v>
      </c>
      <c r="J6399" t="n">
        <v>41.25</v>
      </c>
      <c r="K6399" t="n">
        <v>94.76000000000001</v>
      </c>
      <c r="L6399" t="n">
        <v>42409.28</v>
      </c>
      <c r="M6399" t="n">
        <v>257.96</v>
      </c>
      <c r="N6399" t="n">
        <v>2133071.03</v>
      </c>
      <c r="O6399" t="n">
        <v>97.76000000000001</v>
      </c>
      <c r="P6399" t="n">
        <v>8.550000000000001</v>
      </c>
      <c r="Q6399" t="n">
        <v>129.07</v>
      </c>
      <c r="R6399" t="n">
        <v>339.218</v>
      </c>
      <c r="S6399" t="n">
        <v>381.242</v>
      </c>
      <c r="T6399" t="n">
        <v>506.052</v>
      </c>
    </row>
    <row r="6400">
      <c r="A6400" s="142" t="n">
        <v>45491</v>
      </c>
      <c r="B6400" t="n">
        <v>347.78</v>
      </c>
      <c r="C6400" t="n">
        <v>546.14</v>
      </c>
      <c r="D6400" t="n">
        <v>394.66</v>
      </c>
      <c r="E6400" t="n">
        <v>248.07</v>
      </c>
      <c r="F6400" t="n">
        <v>233.25</v>
      </c>
      <c r="G6400" t="n">
        <v>218.17</v>
      </c>
      <c r="H6400" t="n">
        <v>172.18</v>
      </c>
      <c r="I6400" t="n">
        <v>210.44</v>
      </c>
      <c r="J6400" t="n">
        <v>40.65</v>
      </c>
      <c r="K6400" t="n">
        <v>93.23999999999999</v>
      </c>
      <c r="L6400" t="n">
        <v>42034.86</v>
      </c>
      <c r="M6400" t="n">
        <v>253.05</v>
      </c>
      <c r="N6400" t="n">
        <v>2103244.03</v>
      </c>
      <c r="O6400" t="n">
        <v>96.56</v>
      </c>
      <c r="P6400" t="n">
        <v>8.42</v>
      </c>
      <c r="Q6400" t="n">
        <v>126.89</v>
      </c>
      <c r="R6400" t="n">
        <v>338.495</v>
      </c>
      <c r="S6400" t="n">
        <v>378.981</v>
      </c>
      <c r="T6400" t="n">
        <v>504.393</v>
      </c>
    </row>
    <row r="6401">
      <c r="A6401" s="142" t="n">
        <v>45492</v>
      </c>
      <c r="B6401" t="n">
        <v>343.31</v>
      </c>
      <c r="C6401" t="n">
        <v>539.11</v>
      </c>
      <c r="D6401" t="n">
        <v>389.6</v>
      </c>
      <c r="E6401" t="n">
        <v>244.88</v>
      </c>
      <c r="F6401" t="n">
        <v>230.26</v>
      </c>
      <c r="G6401" t="n">
        <v>215.05</v>
      </c>
      <c r="H6401" t="n">
        <v>168.36</v>
      </c>
      <c r="I6401" t="n">
        <v>205.77</v>
      </c>
      <c r="J6401" t="n">
        <v>39.85</v>
      </c>
      <c r="K6401" t="n">
        <v>92.5</v>
      </c>
      <c r="L6401" t="n">
        <v>41077.08</v>
      </c>
      <c r="M6401" t="n">
        <v>249.9</v>
      </c>
      <c r="N6401" t="n">
        <v>2083930.35</v>
      </c>
      <c r="O6401" t="n">
        <v>95.11</v>
      </c>
      <c r="P6401" t="n">
        <v>8.279999999999999</v>
      </c>
      <c r="Q6401" t="n">
        <v>124.47</v>
      </c>
      <c r="R6401" t="n">
        <v>335.918</v>
      </c>
      <c r="S6401" t="n">
        <v>376.809</v>
      </c>
      <c r="T6401" t="n">
        <v>498.148</v>
      </c>
    </row>
    <row r="6402">
      <c r="A6402" s="142" t="n">
        <v>45495</v>
      </c>
      <c r="B6402" t="n">
        <v>338.85</v>
      </c>
      <c r="C6402" t="n">
        <v>532.08</v>
      </c>
      <c r="D6402" t="n">
        <v>384.55</v>
      </c>
      <c r="E6402" t="n">
        <v>241.71</v>
      </c>
      <c r="F6402" t="n">
        <v>227.29</v>
      </c>
      <c r="G6402" t="n">
        <v>211.78</v>
      </c>
      <c r="H6402" t="n">
        <v>166.63</v>
      </c>
      <c r="I6402" t="n">
        <v>203.45</v>
      </c>
      <c r="J6402" t="n">
        <v>39.46</v>
      </c>
      <c r="K6402" t="n">
        <v>92.09</v>
      </c>
      <c r="L6402" t="n">
        <v>40840.64</v>
      </c>
      <c r="M6402" t="n">
        <v>250.39</v>
      </c>
      <c r="N6402" t="n">
        <v>2080059.57</v>
      </c>
      <c r="O6402" t="n">
        <v>94.98999999999999</v>
      </c>
      <c r="P6402" t="n">
        <v>8.31</v>
      </c>
      <c r="Q6402" t="n">
        <v>123.41</v>
      </c>
      <c r="R6402" t="n">
        <v>339.148</v>
      </c>
      <c r="S6402" t="n">
        <v>379.8</v>
      </c>
      <c r="T6402" t="n">
        <v>496.494</v>
      </c>
    </row>
    <row r="6403">
      <c r="A6403" s="142" t="n">
        <v>45496</v>
      </c>
      <c r="B6403" t="n">
        <v>339.24</v>
      </c>
      <c r="C6403" t="n">
        <v>532.6799999999999</v>
      </c>
      <c r="D6403" t="n">
        <v>385</v>
      </c>
      <c r="E6403" t="n">
        <v>241.99</v>
      </c>
      <c r="F6403" t="n">
        <v>227.56</v>
      </c>
      <c r="G6403" t="n">
        <v>211.93</v>
      </c>
      <c r="H6403" t="n">
        <v>166.73</v>
      </c>
      <c r="I6403" t="n">
        <v>203.55</v>
      </c>
      <c r="J6403" t="n">
        <v>39.71</v>
      </c>
      <c r="K6403" t="n">
        <v>92.26000000000001</v>
      </c>
      <c r="L6403" t="n">
        <v>40988.36</v>
      </c>
      <c r="M6403" t="n">
        <v>251.08</v>
      </c>
      <c r="N6403" t="n">
        <v>2089613.45</v>
      </c>
      <c r="O6403" t="n">
        <v>95.45</v>
      </c>
      <c r="P6403" t="n">
        <v>8.35</v>
      </c>
      <c r="Q6403" t="n">
        <v>124.03</v>
      </c>
      <c r="R6403" t="n">
        <v>339.648</v>
      </c>
      <c r="S6403" t="n">
        <v>380.874</v>
      </c>
      <c r="T6403" t="n">
        <v>499.002</v>
      </c>
    </row>
    <row r="6404">
      <c r="A6404" s="142" t="n">
        <v>45497</v>
      </c>
      <c r="B6404" t="n">
        <v>340.97</v>
      </c>
      <c r="C6404" t="n">
        <v>535.39</v>
      </c>
      <c r="D6404" t="n">
        <v>386.97</v>
      </c>
      <c r="E6404" t="n">
        <v>243.22</v>
      </c>
      <c r="F6404" t="n">
        <v>228.72</v>
      </c>
      <c r="G6404" t="n">
        <v>212.23</v>
      </c>
      <c r="H6404" t="n">
        <v>166.55</v>
      </c>
      <c r="I6404" t="n">
        <v>203.33</v>
      </c>
      <c r="J6404" t="n">
        <v>40.32</v>
      </c>
      <c r="K6404" t="n">
        <v>91.34</v>
      </c>
      <c r="L6404" t="n">
        <v>41235.39</v>
      </c>
      <c r="M6404" t="n">
        <v>250.49</v>
      </c>
      <c r="N6404" t="n">
        <v>2071975.94</v>
      </c>
      <c r="O6404" t="n">
        <v>94.7</v>
      </c>
      <c r="P6404" t="n">
        <v>8.32</v>
      </c>
      <c r="Q6404" t="n">
        <v>126.14</v>
      </c>
      <c r="R6404" t="n">
        <v>337.529</v>
      </c>
      <c r="S6404" t="n">
        <v>374.217</v>
      </c>
      <c r="T6404" t="n">
        <v>496.545</v>
      </c>
    </row>
    <row r="6405">
      <c r="A6405" s="142" t="n">
        <v>45498</v>
      </c>
      <c r="B6405" t="n">
        <v>338.89</v>
      </c>
      <c r="C6405" t="n">
        <v>532.1</v>
      </c>
      <c r="D6405" t="n">
        <v>384.61</v>
      </c>
      <c r="E6405" t="n">
        <v>241.74</v>
      </c>
      <c r="F6405" t="n">
        <v>227.33</v>
      </c>
      <c r="G6405" t="n">
        <v>211.11</v>
      </c>
      <c r="H6405" t="n">
        <v>164.02</v>
      </c>
      <c r="I6405" t="n">
        <v>200.24</v>
      </c>
      <c r="J6405" t="n">
        <v>38.73</v>
      </c>
      <c r="K6405" t="n">
        <v>89.09</v>
      </c>
      <c r="L6405" t="n">
        <v>39975.14</v>
      </c>
      <c r="M6405" t="n">
        <v>244.42</v>
      </c>
      <c r="N6405" t="n">
        <v>2017303.43</v>
      </c>
      <c r="O6405" t="n">
        <v>91.63</v>
      </c>
      <c r="P6405" t="n">
        <v>8.1</v>
      </c>
      <c r="Q6405" t="n">
        <v>121.26</v>
      </c>
      <c r="R6405" t="n">
        <v>335.149</v>
      </c>
      <c r="S6405" t="n">
        <v>371.475</v>
      </c>
      <c r="T6405" t="n">
        <v>492.624</v>
      </c>
    </row>
    <row r="6406">
      <c r="A6406" s="142" t="n">
        <v>45499</v>
      </c>
      <c r="B6406" t="n">
        <v>328.5</v>
      </c>
      <c r="C6406" t="n">
        <v>515.79</v>
      </c>
      <c r="D6406" t="n">
        <v>372.83</v>
      </c>
      <c r="E6406" t="n">
        <v>234.33</v>
      </c>
      <c r="F6406" t="n">
        <v>220.37</v>
      </c>
      <c r="G6406" t="n">
        <v>204.66</v>
      </c>
      <c r="H6406" t="n">
        <v>161.38</v>
      </c>
      <c r="I6406" t="n">
        <v>197.02</v>
      </c>
      <c r="J6406" t="n">
        <v>38.74</v>
      </c>
      <c r="K6406" t="n">
        <v>90.23999999999999</v>
      </c>
      <c r="L6406" t="n">
        <v>40161.9</v>
      </c>
      <c r="M6406" t="n">
        <v>246.33</v>
      </c>
      <c r="N6406" t="n">
        <v>2028267.39</v>
      </c>
      <c r="O6406" t="n">
        <v>92.37</v>
      </c>
      <c r="P6406" t="n">
        <v>8.119999999999999</v>
      </c>
      <c r="Q6406" t="n">
        <v>122.09</v>
      </c>
      <c r="R6406" t="n">
        <v>337.865</v>
      </c>
      <c r="S6406" t="n">
        <v>374.595</v>
      </c>
      <c r="T6406" t="n">
        <v>491.893</v>
      </c>
    </row>
    <row r="6407">
      <c r="A6407" s="142" t="n">
        <v>45502</v>
      </c>
      <c r="B6407" t="n">
        <v>329.01</v>
      </c>
      <c r="C6407" t="n">
        <v>516.5599999999999</v>
      </c>
      <c r="D6407" t="n">
        <v>373.42</v>
      </c>
      <c r="E6407" t="n">
        <v>234.7</v>
      </c>
      <c r="F6407" t="n">
        <v>220.72</v>
      </c>
      <c r="G6407" t="n">
        <v>205.01</v>
      </c>
      <c r="H6407" t="n">
        <v>162.53</v>
      </c>
      <c r="I6407" t="n">
        <v>198.41</v>
      </c>
      <c r="J6407" t="n">
        <v>39.13</v>
      </c>
      <c r="K6407" t="n">
        <v>90.92</v>
      </c>
      <c r="L6407" t="n">
        <v>40232.76</v>
      </c>
      <c r="M6407" t="n">
        <v>248.54</v>
      </c>
      <c r="N6407" t="n">
        <v>2050871.75</v>
      </c>
      <c r="O6407" t="n">
        <v>93.2</v>
      </c>
      <c r="P6407" t="n">
        <v>8.140000000000001</v>
      </c>
      <c r="Q6407" t="n">
        <v>123.11</v>
      </c>
      <c r="R6407" t="n">
        <v>337.199</v>
      </c>
      <c r="S6407" t="n">
        <v>376.398</v>
      </c>
      <c r="T6407" t="n">
        <v>496.039</v>
      </c>
    </row>
    <row r="6408">
      <c r="A6408" s="142" t="n">
        <v>45503</v>
      </c>
      <c r="B6408" t="n">
        <v>332.5</v>
      </c>
      <c r="C6408" t="n">
        <v>522.03</v>
      </c>
      <c r="D6408" t="n">
        <v>377.39</v>
      </c>
      <c r="E6408" t="n">
        <v>237.19</v>
      </c>
      <c r="F6408" t="n">
        <v>223.07</v>
      </c>
      <c r="G6408" t="n">
        <v>206.43</v>
      </c>
      <c r="H6408" t="n">
        <v>161.81</v>
      </c>
      <c r="I6408" t="n">
        <v>197.53</v>
      </c>
      <c r="J6408" t="n">
        <v>39.33</v>
      </c>
      <c r="K6408" t="n">
        <v>91.23999999999999</v>
      </c>
      <c r="L6408" t="n">
        <v>40788.22</v>
      </c>
      <c r="M6408" t="n">
        <v>249.52</v>
      </c>
      <c r="N6408" t="n">
        <v>2059700.19</v>
      </c>
      <c r="O6408" t="n">
        <v>93.36</v>
      </c>
      <c r="P6408" t="n">
        <v>8.16</v>
      </c>
      <c r="Q6408" t="n">
        <v>123.52</v>
      </c>
      <c r="R6408" t="n">
        <v>338.584</v>
      </c>
      <c r="S6408" t="n">
        <v>375.419</v>
      </c>
      <c r="T6408" t="n">
        <v>493.939</v>
      </c>
    </row>
    <row r="6409">
      <c r="A6409" s="142" t="n">
        <v>45504</v>
      </c>
      <c r="B6409" t="n">
        <v>333.83</v>
      </c>
      <c r="C6409" t="n">
        <v>524.11</v>
      </c>
      <c r="D6409" t="n">
        <v>378.9</v>
      </c>
      <c r="E6409" t="n">
        <v>238.14</v>
      </c>
      <c r="F6409" t="n">
        <v>223.97</v>
      </c>
      <c r="G6409" t="n">
        <v>207.04</v>
      </c>
      <c r="H6409" t="n">
        <v>161.11</v>
      </c>
      <c r="I6409" t="n">
        <v>196.68</v>
      </c>
      <c r="J6409" t="n">
        <v>39.89</v>
      </c>
      <c r="K6409" t="n">
        <v>91.23999999999999</v>
      </c>
      <c r="L6409" t="n">
        <v>41379.22</v>
      </c>
      <c r="M6409" t="n">
        <v>257.4</v>
      </c>
      <c r="N6409" t="n">
        <v>2108834.43</v>
      </c>
      <c r="O6409" t="n">
        <v>96.16</v>
      </c>
      <c r="P6409" t="n">
        <v>8.35</v>
      </c>
      <c r="Q6409" t="n">
        <v>125.54</v>
      </c>
      <c r="R6409" t="n">
        <v>341.405</v>
      </c>
      <c r="S6409" t="n">
        <v>380.833</v>
      </c>
      <c r="T6409" t="n">
        <v>499.311</v>
      </c>
    </row>
    <row r="6410">
      <c r="A6410" s="142" t="n">
        <v>45505</v>
      </c>
      <c r="B6410" t="n">
        <v>342.81</v>
      </c>
      <c r="C6410" t="n">
        <v>538.1900000000001</v>
      </c>
      <c r="D6410" t="n">
        <v>389.1</v>
      </c>
      <c r="E6410" t="n">
        <v>244.55</v>
      </c>
      <c r="F6410" t="n">
        <v>230</v>
      </c>
      <c r="G6410" t="n">
        <v>212.93</v>
      </c>
      <c r="H6410" t="n">
        <v>165.99</v>
      </c>
      <c r="I6410" t="n">
        <v>202.63</v>
      </c>
      <c r="J6410" t="n">
        <v>40.38</v>
      </c>
      <c r="K6410" t="n">
        <v>92.51000000000001</v>
      </c>
      <c r="L6410" t="n">
        <v>41060.7</v>
      </c>
      <c r="M6410" t="n">
        <v>254.07</v>
      </c>
      <c r="N6410" t="n">
        <v>2080940.27</v>
      </c>
      <c r="O6410" t="n">
        <v>94.76000000000001</v>
      </c>
      <c r="P6410" t="n">
        <v>8.210000000000001</v>
      </c>
      <c r="Q6410" t="n">
        <v>126.83</v>
      </c>
      <c r="R6410" t="n">
        <v>337.341</v>
      </c>
      <c r="S6410" t="n">
        <v>376.822</v>
      </c>
      <c r="T6410" t="n">
        <v>502.078</v>
      </c>
    </row>
    <row r="6411">
      <c r="A6411" s="142" t="n">
        <v>45506</v>
      </c>
      <c r="B6411" t="n">
        <v>334.83</v>
      </c>
      <c r="C6411" t="n">
        <v>525.67</v>
      </c>
      <c r="D6411" t="n">
        <v>380.05</v>
      </c>
      <c r="E6411" t="n">
        <v>238.85</v>
      </c>
      <c r="F6411" t="n">
        <v>224.65</v>
      </c>
      <c r="G6411" t="n">
        <v>207.41</v>
      </c>
      <c r="H6411" t="n">
        <v>159.92</v>
      </c>
      <c r="I6411" t="n">
        <v>195.22</v>
      </c>
      <c r="J6411" t="n">
        <v>39.91</v>
      </c>
      <c r="K6411" t="n">
        <v>89.36</v>
      </c>
      <c r="L6411" t="n">
        <v>40924.93</v>
      </c>
      <c r="M6411" t="n">
        <v>242.59</v>
      </c>
      <c r="N6411" t="n">
        <v>2022007.01</v>
      </c>
      <c r="O6411" t="n">
        <v>92.56999999999999</v>
      </c>
      <c r="P6411" t="n">
        <v>7.95</v>
      </c>
      <c r="Q6411" t="n">
        <v>124.85</v>
      </c>
      <c r="R6411" t="n">
        <v>328.202</v>
      </c>
      <c r="S6411" t="n">
        <v>364.835</v>
      </c>
      <c r="T6411" t="n">
        <v>484.01</v>
      </c>
    </row>
    <row r="6412">
      <c r="A6412" s="142" t="n">
        <v>45509</v>
      </c>
      <c r="B6412" t="n">
        <v>322.04</v>
      </c>
      <c r="C6412" t="n">
        <v>505.55</v>
      </c>
      <c r="D6412" t="n">
        <v>365.54</v>
      </c>
      <c r="E6412" t="n">
        <v>229.73</v>
      </c>
      <c r="F6412" t="n">
        <v>216.08</v>
      </c>
      <c r="G6412" t="n">
        <v>201.9</v>
      </c>
      <c r="H6412" t="n">
        <v>151.47</v>
      </c>
      <c r="I6412" t="n">
        <v>184.9</v>
      </c>
      <c r="J6412" t="n">
        <v>37.71</v>
      </c>
      <c r="K6412" t="n">
        <v>87.77</v>
      </c>
      <c r="L6412" t="n">
        <v>39602.57</v>
      </c>
      <c r="M6412" t="n">
        <v>236.57</v>
      </c>
      <c r="N6412" t="n">
        <v>2003924.14</v>
      </c>
      <c r="O6412" t="n">
        <v>92.56999999999999</v>
      </c>
      <c r="P6412" t="n">
        <v>7.84</v>
      </c>
      <c r="Q6412" t="n">
        <v>118.42</v>
      </c>
      <c r="R6412" t="n">
        <v>321.21</v>
      </c>
      <c r="S6412" t="n">
        <v>351.377</v>
      </c>
      <c r="T6412" t="n">
        <v>461.304</v>
      </c>
    </row>
    <row r="6413">
      <c r="A6413" s="142" t="n">
        <v>45510</v>
      </c>
      <c r="B6413" t="n">
        <v>311.16</v>
      </c>
      <c r="C6413" t="n">
        <v>488.47</v>
      </c>
      <c r="D6413" t="n">
        <v>353.2</v>
      </c>
      <c r="E6413" t="n">
        <v>221.97</v>
      </c>
      <c r="F6413" t="n">
        <v>208.79</v>
      </c>
      <c r="G6413" t="n">
        <v>196.1</v>
      </c>
      <c r="H6413" t="n">
        <v>146.12</v>
      </c>
      <c r="I6413" t="n">
        <v>178.36</v>
      </c>
      <c r="J6413" t="n">
        <v>37.68</v>
      </c>
      <c r="K6413" t="n">
        <v>86.31</v>
      </c>
      <c r="L6413" t="n">
        <v>39655</v>
      </c>
      <c r="M6413" t="n">
        <v>234.5</v>
      </c>
      <c r="N6413" t="n">
        <v>1968064.6</v>
      </c>
      <c r="O6413" t="n">
        <v>90.31999999999999</v>
      </c>
      <c r="P6413" t="n">
        <v>7.7</v>
      </c>
      <c r="Q6413" t="n">
        <v>117.61</v>
      </c>
      <c r="R6413" t="n">
        <v>322.185</v>
      </c>
      <c r="S6413" t="n">
        <v>356.97</v>
      </c>
      <c r="T6413" t="n">
        <v>469.79</v>
      </c>
    </row>
    <row r="6414">
      <c r="A6414" s="142" t="n">
        <v>45511</v>
      </c>
      <c r="B6414" t="n">
        <v>309.19</v>
      </c>
      <c r="C6414" t="n">
        <v>485.36</v>
      </c>
      <c r="D6414" t="n">
        <v>350.97</v>
      </c>
      <c r="E6414" t="n">
        <v>220.57</v>
      </c>
      <c r="F6414" t="n">
        <v>207.47</v>
      </c>
      <c r="G6414" t="n">
        <v>194.06</v>
      </c>
      <c r="H6414" t="n">
        <v>146.91</v>
      </c>
      <c r="I6414" t="n">
        <v>179.33</v>
      </c>
      <c r="J6414" t="n">
        <v>37.75</v>
      </c>
      <c r="K6414" t="n">
        <v>84.86</v>
      </c>
      <c r="L6414" t="n">
        <v>39742.88</v>
      </c>
      <c r="M6414" t="n">
        <v>228.88</v>
      </c>
      <c r="N6414" t="n">
        <v>1918155.62</v>
      </c>
      <c r="O6414" t="n">
        <v>88.11</v>
      </c>
      <c r="P6414" t="n">
        <v>7.55</v>
      </c>
      <c r="Q6414" t="n">
        <v>118.6</v>
      </c>
      <c r="R6414" t="n">
        <v>327.073</v>
      </c>
      <c r="S6414" t="n">
        <v>356.895</v>
      </c>
      <c r="T6414" t="n">
        <v>478.774</v>
      </c>
    </row>
    <row r="6415">
      <c r="A6415" s="142" t="n">
        <v>45512</v>
      </c>
      <c r="B6415" t="n">
        <v>303.12</v>
      </c>
      <c r="C6415" t="n">
        <v>475.83</v>
      </c>
      <c r="D6415" t="n">
        <v>344.09</v>
      </c>
      <c r="E6415" t="n">
        <v>216.24</v>
      </c>
      <c r="F6415" t="n">
        <v>203.41</v>
      </c>
      <c r="G6415" t="n">
        <v>190.22</v>
      </c>
      <c r="H6415" t="n">
        <v>144.46</v>
      </c>
      <c r="I6415" t="n">
        <v>176.33</v>
      </c>
      <c r="J6415" t="n">
        <v>37.17</v>
      </c>
      <c r="K6415" t="n">
        <v>86.31</v>
      </c>
      <c r="L6415" t="n">
        <v>40383.41</v>
      </c>
      <c r="M6415" t="n">
        <v>232.68</v>
      </c>
      <c r="N6415" t="n">
        <v>1951655.65</v>
      </c>
      <c r="O6415" t="n">
        <v>89.64</v>
      </c>
      <c r="P6415" t="n">
        <v>7.67</v>
      </c>
      <c r="Q6415" t="n">
        <v>116.5</v>
      </c>
      <c r="R6415" t="n">
        <v>327.596</v>
      </c>
      <c r="S6415" t="n">
        <v>362.887</v>
      </c>
      <c r="T6415" t="n">
        <v>478.109</v>
      </c>
    </row>
    <row r="6416">
      <c r="A6416" s="142" t="n">
        <v>45513</v>
      </c>
      <c r="B6416" t="n">
        <v>307.36</v>
      </c>
      <c r="C6416" t="n">
        <v>482.47</v>
      </c>
      <c r="D6416" t="n">
        <v>348.9</v>
      </c>
      <c r="E6416" t="n">
        <v>219.26</v>
      </c>
      <c r="F6416" t="n">
        <v>206.25</v>
      </c>
      <c r="G6416" t="n">
        <v>192.44</v>
      </c>
      <c r="H6416" t="n">
        <v>147.63</v>
      </c>
      <c r="I6416" t="n">
        <v>180.21</v>
      </c>
      <c r="J6416" t="n">
        <v>37.39</v>
      </c>
      <c r="K6416" t="n">
        <v>86.90000000000001</v>
      </c>
      <c r="L6416" t="n">
        <v>40313.99</v>
      </c>
      <c r="M6416" t="n">
        <v>234.57</v>
      </c>
      <c r="N6416" t="n">
        <v>1972293.91</v>
      </c>
      <c r="O6416" t="n">
        <v>90.73</v>
      </c>
      <c r="P6416" t="n">
        <v>7.74</v>
      </c>
      <c r="Q6416" t="n">
        <v>116.82</v>
      </c>
      <c r="R6416" t="n">
        <v>329.421</v>
      </c>
      <c r="S6416" t="n">
        <v>364.896</v>
      </c>
      <c r="T6416" t="n">
        <v>485.297</v>
      </c>
    </row>
    <row r="6417">
      <c r="A6417" s="142" t="n">
        <v>45516</v>
      </c>
      <c r="B6417" t="n">
        <v>312.03</v>
      </c>
      <c r="C6417" t="n">
        <v>489.78</v>
      </c>
      <c r="D6417" t="n">
        <v>354.22</v>
      </c>
      <c r="E6417" t="n">
        <v>222.6</v>
      </c>
      <c r="F6417" t="n">
        <v>209.4</v>
      </c>
      <c r="G6417" t="n">
        <v>195.66</v>
      </c>
      <c r="H6417" t="n">
        <v>148.12</v>
      </c>
      <c r="I6417" t="n">
        <v>180.79</v>
      </c>
      <c r="J6417" t="n">
        <v>39.02</v>
      </c>
      <c r="K6417" t="n">
        <v>89.47</v>
      </c>
      <c r="L6417" t="n">
        <v>40877.14</v>
      </c>
      <c r="M6417" t="n">
        <v>247.47</v>
      </c>
      <c r="N6417" t="n">
        <v>2042995.59</v>
      </c>
      <c r="O6417" t="n">
        <v>94.17</v>
      </c>
      <c r="P6417" t="n">
        <v>8.029999999999999</v>
      </c>
      <c r="Q6417" t="n">
        <v>120.49</v>
      </c>
      <c r="R6417" t="n">
        <v>329.227</v>
      </c>
      <c r="S6417" t="n">
        <v>364.719</v>
      </c>
      <c r="T6417" t="n">
        <v>487.646</v>
      </c>
    </row>
    <row r="6418">
      <c r="A6418" s="142" t="n">
        <v>45517</v>
      </c>
      <c r="B6418" t="n">
        <v>320.01</v>
      </c>
      <c r="C6418" t="n">
        <v>502.29</v>
      </c>
      <c r="D6418" t="n">
        <v>363.28</v>
      </c>
      <c r="E6418" t="n">
        <v>228.29</v>
      </c>
      <c r="F6418" t="n">
        <v>214.76</v>
      </c>
      <c r="G6418" t="n">
        <v>200.81</v>
      </c>
      <c r="H6418" t="n">
        <v>149.81</v>
      </c>
      <c r="I6418" t="n">
        <v>182.86</v>
      </c>
      <c r="J6418" t="n">
        <v>39.71</v>
      </c>
      <c r="K6418" t="n">
        <v>89.86</v>
      </c>
      <c r="L6418" t="n">
        <v>40894.27</v>
      </c>
      <c r="M6418" t="n">
        <v>248.91</v>
      </c>
      <c r="N6418" t="n">
        <v>2057088.01</v>
      </c>
      <c r="O6418" t="n">
        <v>95.52</v>
      </c>
      <c r="P6418" t="n">
        <v>8.19</v>
      </c>
      <c r="Q6418" t="n">
        <v>122.11</v>
      </c>
      <c r="R6418" t="n">
        <v>330.983</v>
      </c>
      <c r="S6418" t="n">
        <v>369.245</v>
      </c>
      <c r="T6418" t="n">
        <v>487.501</v>
      </c>
    </row>
    <row r="6419">
      <c r="A6419" s="142" t="n">
        <v>45518</v>
      </c>
      <c r="B6419" t="n">
        <v>325.61</v>
      </c>
      <c r="C6419" t="n">
        <v>511.08</v>
      </c>
      <c r="D6419" t="n">
        <v>369.65</v>
      </c>
      <c r="E6419" t="n">
        <v>232.29</v>
      </c>
      <c r="F6419" t="n">
        <v>218.53</v>
      </c>
      <c r="G6419" t="n">
        <v>204.79</v>
      </c>
      <c r="H6419" t="n">
        <v>150.73</v>
      </c>
      <c r="I6419" t="n">
        <v>183.98</v>
      </c>
      <c r="J6419" t="n">
        <v>39.29</v>
      </c>
      <c r="K6419" t="n">
        <v>89.59999999999999</v>
      </c>
      <c r="L6419" t="n">
        <v>40353.43</v>
      </c>
      <c r="M6419" t="n">
        <v>246.19</v>
      </c>
      <c r="N6419" t="n">
        <v>2054783.51</v>
      </c>
      <c r="O6419" t="n">
        <v>95.75</v>
      </c>
      <c r="P6419" t="n">
        <v>8.18</v>
      </c>
      <c r="Q6419" t="n">
        <v>120.92</v>
      </c>
      <c r="R6419" t="n">
        <v>332.609</v>
      </c>
      <c r="S6419" t="n">
        <v>368.733</v>
      </c>
      <c r="T6419" t="n">
        <v>486.548</v>
      </c>
    </row>
    <row r="6420">
      <c r="A6420" s="142" t="n">
        <v>45519</v>
      </c>
      <c r="B6420" t="n">
        <v>325.61</v>
      </c>
      <c r="C6420" t="n">
        <v>511.08</v>
      </c>
      <c r="D6420" t="n">
        <v>369.65</v>
      </c>
      <c r="E6420" t="n">
        <v>232.29</v>
      </c>
      <c r="F6420" t="n">
        <v>218.53</v>
      </c>
      <c r="G6420" t="n">
        <v>204.79</v>
      </c>
      <c r="H6420" t="n">
        <v>150.73</v>
      </c>
      <c r="I6420" t="n">
        <v>183.98</v>
      </c>
      <c r="J6420" t="n">
        <v>39.29</v>
      </c>
      <c r="K6420" t="n">
        <v>89.59999999999999</v>
      </c>
      <c r="L6420" t="n">
        <v>40353.43</v>
      </c>
      <c r="M6420" t="n">
        <v>246.19</v>
      </c>
      <c r="N6420" t="n">
        <v>2054783.51</v>
      </c>
      <c r="O6420" t="n">
        <v>95.75</v>
      </c>
      <c r="P6420" t="n">
        <v>8.27</v>
      </c>
      <c r="Q6420" t="n">
        <v>120.92</v>
      </c>
      <c r="R6420" t="n">
        <v>336.786</v>
      </c>
      <c r="S6420" t="n">
        <v>374.855</v>
      </c>
      <c r="T6420" t="n">
        <v>488.57</v>
      </c>
    </row>
    <row r="6421">
      <c r="A6421" s="142" t="n">
        <v>45520</v>
      </c>
      <c r="B6421" t="n">
        <v>326.8</v>
      </c>
      <c r="C6421" t="n">
        <v>512.92</v>
      </c>
      <c r="D6421" t="n">
        <v>371</v>
      </c>
      <c r="E6421" t="n">
        <v>233.14</v>
      </c>
      <c r="F6421" t="n">
        <v>219.33</v>
      </c>
      <c r="G6421" t="n">
        <v>206.07</v>
      </c>
      <c r="H6421" t="n">
        <v>152.72</v>
      </c>
      <c r="I6421" t="n">
        <v>186.4</v>
      </c>
      <c r="J6421" t="n">
        <v>40.43</v>
      </c>
      <c r="K6421" t="n">
        <v>92.56</v>
      </c>
      <c r="L6421" t="n">
        <v>41743.64</v>
      </c>
      <c r="M6421" t="n">
        <v>254.79</v>
      </c>
      <c r="N6421" t="n">
        <v>2120398.44</v>
      </c>
      <c r="O6421" t="n">
        <v>98.84999999999999</v>
      </c>
      <c r="P6421" t="n">
        <v>8.460000000000001</v>
      </c>
      <c r="Q6421" t="n">
        <v>124.47</v>
      </c>
      <c r="R6421" t="n">
        <v>337.738</v>
      </c>
      <c r="S6421" t="n">
        <v>376.782</v>
      </c>
      <c r="T6421" t="n">
        <v>496.291</v>
      </c>
    </row>
    <row r="6422">
      <c r="A6422" s="142" t="n">
        <v>45523</v>
      </c>
      <c r="B6422" t="n">
        <v>334.27</v>
      </c>
      <c r="C6422" t="n">
        <v>524.62</v>
      </c>
      <c r="D6422" t="n">
        <v>379.5</v>
      </c>
      <c r="E6422" t="n">
        <v>238.48</v>
      </c>
      <c r="F6422" t="n">
        <v>224.36</v>
      </c>
      <c r="G6422" t="n">
        <v>210.93</v>
      </c>
      <c r="H6422" t="n">
        <v>154.08</v>
      </c>
      <c r="I6422" t="n">
        <v>188.06</v>
      </c>
      <c r="J6422" t="n">
        <v>41.05</v>
      </c>
      <c r="K6422" t="n">
        <v>94.3</v>
      </c>
      <c r="L6422" t="n">
        <v>41872.9</v>
      </c>
      <c r="M6422" t="n">
        <v>261.22</v>
      </c>
      <c r="N6422" t="n">
        <v>2151748.97</v>
      </c>
      <c r="O6422" t="n">
        <v>100.79</v>
      </c>
      <c r="P6422" t="n">
        <v>8.630000000000001</v>
      </c>
      <c r="Q6422" t="n">
        <v>126.41</v>
      </c>
      <c r="R6422" t="n">
        <v>339.838</v>
      </c>
      <c r="S6422" t="n">
        <v>377.841</v>
      </c>
      <c r="T6422" t="n">
        <v>497.499</v>
      </c>
    </row>
    <row r="6423">
      <c r="A6423" s="142" t="n">
        <v>45524</v>
      </c>
      <c r="B6423" t="n">
        <v>342.68</v>
      </c>
      <c r="C6423" t="n">
        <v>537.8200000000001</v>
      </c>
      <c r="D6423" t="n">
        <v>389.06</v>
      </c>
      <c r="E6423" t="n">
        <v>244.48</v>
      </c>
      <c r="F6423" t="n">
        <v>230.02</v>
      </c>
      <c r="G6423" t="n">
        <v>217.7</v>
      </c>
      <c r="H6423" t="n">
        <v>156.68</v>
      </c>
      <c r="I6423" t="n">
        <v>191.24</v>
      </c>
      <c r="J6423" t="n">
        <v>41.91</v>
      </c>
      <c r="K6423" t="n">
        <v>94.34</v>
      </c>
      <c r="L6423" t="n">
        <v>41930.55</v>
      </c>
      <c r="M6423" t="n">
        <v>262.13</v>
      </c>
      <c r="N6423" t="n">
        <v>2165285.17</v>
      </c>
      <c r="O6423" t="n">
        <v>101.84</v>
      </c>
      <c r="P6423" t="n">
        <v>8.619999999999999</v>
      </c>
      <c r="Q6423" t="n">
        <v>129.34</v>
      </c>
      <c r="R6423" t="n">
        <v>338.358</v>
      </c>
      <c r="S6423" t="n">
        <v>376.055</v>
      </c>
      <c r="T6423" t="n">
        <v>495.853</v>
      </c>
    </row>
    <row r="6424">
      <c r="A6424" s="142" t="n">
        <v>45525</v>
      </c>
      <c r="B6424" t="n">
        <v>345.01</v>
      </c>
      <c r="C6424" t="n">
        <v>541.47</v>
      </c>
      <c r="D6424" t="n">
        <v>391.71</v>
      </c>
      <c r="E6424" t="n">
        <v>246.15</v>
      </c>
      <c r="F6424" t="n">
        <v>231.59</v>
      </c>
      <c r="G6424" t="n">
        <v>220.09</v>
      </c>
      <c r="H6424" t="n">
        <v>157.3</v>
      </c>
      <c r="I6424" t="n">
        <v>191.99</v>
      </c>
      <c r="J6424" t="n">
        <v>41.57</v>
      </c>
      <c r="K6424" t="n">
        <v>95.56999999999999</v>
      </c>
      <c r="L6424" t="n">
        <v>42190.73</v>
      </c>
      <c r="M6424" t="n">
        <v>263.15</v>
      </c>
      <c r="N6424" t="n">
        <v>2183405.73</v>
      </c>
      <c r="O6424" t="n">
        <v>102.81</v>
      </c>
      <c r="P6424" t="n">
        <v>8.75</v>
      </c>
      <c r="Q6424" t="n">
        <v>128</v>
      </c>
      <c r="R6424" t="n">
        <v>339.421</v>
      </c>
      <c r="S6424" t="n">
        <v>376.843</v>
      </c>
      <c r="T6424" t="n">
        <v>493.633</v>
      </c>
    </row>
    <row r="6425">
      <c r="A6425" s="142" t="n">
        <v>45526</v>
      </c>
      <c r="B6425" t="n">
        <v>349.73</v>
      </c>
      <c r="C6425" t="n">
        <v>548.85</v>
      </c>
      <c r="D6425" t="n">
        <v>397.07</v>
      </c>
      <c r="E6425" t="n">
        <v>249.51</v>
      </c>
      <c r="F6425" t="n">
        <v>234.76</v>
      </c>
      <c r="G6425" t="n">
        <v>223.4</v>
      </c>
      <c r="H6425" t="n">
        <v>159.36</v>
      </c>
      <c r="I6425" t="n">
        <v>194.5</v>
      </c>
      <c r="J6425" t="n">
        <v>41.19</v>
      </c>
      <c r="K6425" t="n">
        <v>94.17</v>
      </c>
      <c r="L6425" t="n">
        <v>41522.27</v>
      </c>
      <c r="M6425" t="n">
        <v>256.53</v>
      </c>
      <c r="N6425" t="n">
        <v>2147255.54</v>
      </c>
      <c r="O6425" t="n">
        <v>100.34</v>
      </c>
      <c r="P6425" t="n">
        <v>8.59</v>
      </c>
      <c r="Q6425" t="n">
        <v>127.03</v>
      </c>
      <c r="R6425" t="n">
        <v>340.645</v>
      </c>
      <c r="S6425" t="n">
        <v>375.089</v>
      </c>
      <c r="T6425" t="n">
        <v>494.291</v>
      </c>
    </row>
    <row r="6426">
      <c r="A6426" s="142" t="n">
        <v>45527</v>
      </c>
      <c r="B6426" t="n">
        <v>341.82</v>
      </c>
      <c r="C6426" t="n">
        <v>536.4299999999999</v>
      </c>
      <c r="D6426" t="n">
        <v>388.09</v>
      </c>
      <c r="E6426" t="n">
        <v>243.87</v>
      </c>
      <c r="F6426" t="n">
        <v>229.45</v>
      </c>
      <c r="G6426" t="n">
        <v>218.13</v>
      </c>
      <c r="H6426" t="n">
        <v>155.78</v>
      </c>
      <c r="I6426" t="n">
        <v>190.13</v>
      </c>
      <c r="J6426" t="n">
        <v>41.25</v>
      </c>
      <c r="K6426" t="n">
        <v>94.97</v>
      </c>
      <c r="L6426" t="n">
        <v>42212.85</v>
      </c>
      <c r="M6426" t="n">
        <v>258.97</v>
      </c>
      <c r="N6426" t="n">
        <v>2157595.89</v>
      </c>
      <c r="O6426" t="n">
        <v>101.7</v>
      </c>
      <c r="P6426" t="n">
        <v>8.66</v>
      </c>
      <c r="Q6426" t="n">
        <v>126.74</v>
      </c>
      <c r="R6426" t="n">
        <v>342.122</v>
      </c>
      <c r="S6426" t="n">
        <v>376.867</v>
      </c>
      <c r="T6426" t="n">
        <v>491.391</v>
      </c>
    </row>
    <row r="6427">
      <c r="A6427" s="142" t="n">
        <v>45530</v>
      </c>
      <c r="B6427" t="n">
        <v>344.63</v>
      </c>
      <c r="C6427" t="n">
        <v>540.8200000000001</v>
      </c>
      <c r="D6427" t="n">
        <v>391.31</v>
      </c>
      <c r="E6427" t="n">
        <v>245.89</v>
      </c>
      <c r="F6427" t="n">
        <v>231.36</v>
      </c>
      <c r="G6427" t="n">
        <v>221.19</v>
      </c>
      <c r="H6427" t="n">
        <v>159.5</v>
      </c>
      <c r="I6427" t="n">
        <v>194.66</v>
      </c>
      <c r="J6427" t="n">
        <v>41.58</v>
      </c>
      <c r="K6427" t="n">
        <v>95.37</v>
      </c>
      <c r="L6427" t="n">
        <v>42212.85</v>
      </c>
      <c r="M6427" t="n">
        <v>258.93</v>
      </c>
      <c r="N6427" t="n">
        <v>2164998.56</v>
      </c>
      <c r="O6427" t="n">
        <v>101.79</v>
      </c>
      <c r="P6427" t="n">
        <v>8.68</v>
      </c>
      <c r="Q6427" t="n">
        <v>127.49</v>
      </c>
      <c r="R6427" t="n">
        <v>342.038</v>
      </c>
      <c r="S6427" t="n">
        <v>376.365</v>
      </c>
      <c r="T6427" t="n">
        <v>493.132</v>
      </c>
    </row>
    <row r="6428">
      <c r="A6428" s="142" t="n">
        <v>45531</v>
      </c>
      <c r="B6428" t="n">
        <v>343.94</v>
      </c>
      <c r="C6428" t="n">
        <v>539.72</v>
      </c>
      <c r="D6428" t="n">
        <v>390.52</v>
      </c>
      <c r="E6428" t="n">
        <v>245.39</v>
      </c>
      <c r="F6428" t="n">
        <v>230.9</v>
      </c>
      <c r="G6428" t="n">
        <v>220.71</v>
      </c>
      <c r="H6428" t="n">
        <v>160.09</v>
      </c>
      <c r="I6428" t="n">
        <v>195.38</v>
      </c>
      <c r="J6428" t="n">
        <v>40.97</v>
      </c>
      <c r="K6428" t="n">
        <v>95.09</v>
      </c>
      <c r="L6428" t="n">
        <v>42342.15</v>
      </c>
      <c r="M6428" t="n">
        <v>258.61</v>
      </c>
      <c r="N6428" t="n">
        <v>2154978.97</v>
      </c>
      <c r="O6428" t="n">
        <v>101.18</v>
      </c>
      <c r="P6428" t="n">
        <v>8.640000000000001</v>
      </c>
      <c r="Q6428" t="n">
        <v>126.04</v>
      </c>
      <c r="R6428" t="n">
        <v>342.702</v>
      </c>
      <c r="S6428" t="n">
        <v>377.056</v>
      </c>
      <c r="T6428" t="n">
        <v>491.549</v>
      </c>
    </row>
    <row r="6429">
      <c r="A6429" s="142" t="n">
        <v>45532</v>
      </c>
      <c r="B6429" t="n">
        <v>343.22</v>
      </c>
      <c r="C6429" t="n">
        <v>538.58</v>
      </c>
      <c r="D6429" t="n">
        <v>389.71</v>
      </c>
      <c r="E6429" t="n">
        <v>244.88</v>
      </c>
      <c r="F6429" t="n">
        <v>230.42</v>
      </c>
      <c r="G6429" t="n">
        <v>220.05</v>
      </c>
      <c r="H6429" t="n">
        <v>159.87</v>
      </c>
      <c r="I6429" t="n">
        <v>195.11</v>
      </c>
      <c r="J6429" t="n">
        <v>40.77</v>
      </c>
      <c r="K6429" t="n">
        <v>93.26000000000001</v>
      </c>
      <c r="L6429" t="n">
        <v>41608.57</v>
      </c>
      <c r="M6429" t="n">
        <v>253.45</v>
      </c>
      <c r="N6429" t="n">
        <v>2114280.46</v>
      </c>
      <c r="O6429" t="n">
        <v>98.8</v>
      </c>
      <c r="P6429" t="n">
        <v>8.550000000000001</v>
      </c>
      <c r="Q6429" t="n">
        <v>125.06</v>
      </c>
      <c r="R6429" t="n">
        <v>343.865</v>
      </c>
      <c r="S6429" t="n">
        <v>376.71</v>
      </c>
      <c r="T6429" t="n">
        <v>492.043</v>
      </c>
    </row>
    <row r="6430">
      <c r="A6430" s="142" t="n">
        <v>45533</v>
      </c>
      <c r="B6430" t="n">
        <v>334.97</v>
      </c>
      <c r="C6430" t="n">
        <v>525.62</v>
      </c>
      <c r="D6430" t="n">
        <v>380.35</v>
      </c>
      <c r="E6430" t="n">
        <v>238.99</v>
      </c>
      <c r="F6430" t="n">
        <v>224.88</v>
      </c>
      <c r="G6430" t="n">
        <v>214.08</v>
      </c>
      <c r="H6430" t="n">
        <v>155.62</v>
      </c>
      <c r="I6430" t="n">
        <v>189.92</v>
      </c>
      <c r="J6430" t="n">
        <v>41.33</v>
      </c>
      <c r="K6430" t="n">
        <v>94.81</v>
      </c>
      <c r="L6430" t="n">
        <v>42107.12</v>
      </c>
      <c r="M6430" t="n">
        <v>257.45</v>
      </c>
      <c r="N6430" t="n">
        <v>2142556.42</v>
      </c>
      <c r="O6430" t="n">
        <v>100.06</v>
      </c>
      <c r="P6430" t="n">
        <v>8.65</v>
      </c>
      <c r="Q6430" t="n">
        <v>126.59</v>
      </c>
      <c r="R6430" t="n">
        <v>346.649</v>
      </c>
      <c r="S6430" t="n">
        <v>378.774</v>
      </c>
      <c r="T6430" t="n">
        <v>493.691</v>
      </c>
    </row>
    <row r="6431">
      <c r="A6431" s="142" t="n">
        <v>45534</v>
      </c>
      <c r="B6431" t="n">
        <v>340.52</v>
      </c>
      <c r="C6431" t="n">
        <v>534.3200000000001</v>
      </c>
      <c r="D6431" t="n">
        <v>386.66</v>
      </c>
      <c r="E6431" t="n">
        <v>242.95</v>
      </c>
      <c r="F6431" t="n">
        <v>228.62</v>
      </c>
      <c r="G6431" t="n">
        <v>216.45</v>
      </c>
      <c r="H6431" t="n">
        <v>157.3</v>
      </c>
      <c r="I6431" t="n">
        <v>191.98</v>
      </c>
      <c r="J6431" t="n">
        <v>41.12</v>
      </c>
      <c r="K6431" t="n">
        <v>94.73</v>
      </c>
      <c r="L6431" t="n">
        <v>41386.5</v>
      </c>
      <c r="M6431" t="n">
        <v>254.98</v>
      </c>
      <c r="N6431" t="n">
        <v>2144180.68</v>
      </c>
      <c r="O6431" t="n">
        <v>99.59999999999999</v>
      </c>
      <c r="P6431" t="n">
        <v>8.619999999999999</v>
      </c>
      <c r="Q6431" t="n">
        <v>126.37</v>
      </c>
      <c r="R6431" t="n">
        <v>346.912</v>
      </c>
      <c r="S6431" t="n">
        <v>381.755</v>
      </c>
      <c r="T6431" t="n">
        <v>496.005</v>
      </c>
    </row>
    <row r="6432">
      <c r="A6432" s="142" t="n">
        <v>45537</v>
      </c>
      <c r="B6432" t="n">
        <v>337.87</v>
      </c>
      <c r="C6432" t="n">
        <v>530.15</v>
      </c>
      <c r="D6432" t="n">
        <v>383.67</v>
      </c>
      <c r="E6432" t="n">
        <v>241.07</v>
      </c>
      <c r="F6432" t="n">
        <v>226.86</v>
      </c>
      <c r="G6432" t="n">
        <v>214.76</v>
      </c>
      <c r="H6432" t="n">
        <v>157.76</v>
      </c>
      <c r="I6432" t="n">
        <v>192.52</v>
      </c>
      <c r="J6432" t="n">
        <v>40.83</v>
      </c>
      <c r="K6432" t="n">
        <v>94.52</v>
      </c>
      <c r="L6432" t="n">
        <v>41386.5</v>
      </c>
      <c r="M6432" t="n">
        <v>254.84</v>
      </c>
      <c r="N6432" t="n">
        <v>2135250.69</v>
      </c>
      <c r="O6432" t="n">
        <v>99.59999999999999</v>
      </c>
      <c r="P6432" t="n">
        <v>8.619999999999999</v>
      </c>
      <c r="Q6432" t="n">
        <v>126.37</v>
      </c>
      <c r="R6432" t="n">
        <v>346.762</v>
      </c>
      <c r="S6432" t="n">
        <v>381.444</v>
      </c>
      <c r="T6432" t="n">
        <v>494.372</v>
      </c>
    </row>
    <row r="6433">
      <c r="A6433" s="142" t="n">
        <v>45538</v>
      </c>
      <c r="B6433" t="n">
        <v>336.93</v>
      </c>
      <c r="C6433" t="n">
        <v>528.66</v>
      </c>
      <c r="D6433" t="n">
        <v>382.6</v>
      </c>
      <c r="E6433" t="n">
        <v>240.4</v>
      </c>
      <c r="F6433" t="n">
        <v>226.23</v>
      </c>
      <c r="G6433" t="n">
        <v>214.17</v>
      </c>
      <c r="H6433" t="n">
        <v>157.48</v>
      </c>
      <c r="I6433" t="n">
        <v>192.18</v>
      </c>
      <c r="J6433" t="n">
        <v>39.44</v>
      </c>
      <c r="K6433" t="n">
        <v>90.73</v>
      </c>
      <c r="L6433" t="n">
        <v>40758.21</v>
      </c>
      <c r="M6433" t="n">
        <v>245.26</v>
      </c>
      <c r="N6433" t="n">
        <v>2058968.89</v>
      </c>
      <c r="O6433" t="n">
        <v>95.48999999999999</v>
      </c>
      <c r="P6433" t="n">
        <v>8.289999999999999</v>
      </c>
      <c r="Q6433" t="n">
        <v>121.21</v>
      </c>
      <c r="R6433" t="n">
        <v>343.434</v>
      </c>
      <c r="S6433" t="n">
        <v>376.182</v>
      </c>
      <c r="T6433" t="n">
        <v>492.802</v>
      </c>
    </row>
    <row r="6434">
      <c r="A6434" s="142" t="n">
        <v>45539</v>
      </c>
      <c r="B6434" t="n">
        <v>323.3</v>
      </c>
      <c r="C6434" t="n">
        <v>507.26</v>
      </c>
      <c r="D6434" t="n">
        <v>367.13</v>
      </c>
      <c r="E6434" t="n">
        <v>230.68</v>
      </c>
      <c r="F6434" t="n">
        <v>217.08</v>
      </c>
      <c r="G6434" t="n">
        <v>205</v>
      </c>
      <c r="H6434" t="n">
        <v>148.45</v>
      </c>
      <c r="I6434" t="n">
        <v>181.16</v>
      </c>
      <c r="J6434" t="n">
        <v>39.05</v>
      </c>
      <c r="K6434" t="n">
        <v>89.43000000000001</v>
      </c>
      <c r="L6434" t="n">
        <v>40844.93</v>
      </c>
      <c r="M6434" t="n">
        <v>243.31</v>
      </c>
      <c r="N6434" t="n">
        <v>2037317.91</v>
      </c>
      <c r="O6434" t="n">
        <v>95.05</v>
      </c>
      <c r="P6434" t="n">
        <v>8.140000000000001</v>
      </c>
      <c r="Q6434" t="n">
        <v>120.2</v>
      </c>
      <c r="R6434" t="n">
        <v>339.982</v>
      </c>
      <c r="S6434" t="n">
        <v>372.542</v>
      </c>
      <c r="T6434" t="n">
        <v>483.285</v>
      </c>
    </row>
    <row r="6435">
      <c r="A6435" s="142" t="n">
        <v>45540</v>
      </c>
      <c r="B6435" t="n">
        <v>318.55</v>
      </c>
      <c r="C6435" t="n">
        <v>499.79</v>
      </c>
      <c r="D6435" t="n">
        <v>361.74</v>
      </c>
      <c r="E6435" t="n">
        <v>227.29</v>
      </c>
      <c r="F6435" t="n">
        <v>213.9</v>
      </c>
      <c r="G6435" t="n">
        <v>202.88</v>
      </c>
      <c r="H6435" t="n">
        <v>147.4</v>
      </c>
      <c r="I6435" t="n">
        <v>179.88</v>
      </c>
      <c r="J6435" t="n">
        <v>39.69</v>
      </c>
      <c r="K6435" t="n">
        <v>89.86</v>
      </c>
      <c r="L6435" t="n">
        <v>41431.46</v>
      </c>
      <c r="M6435" t="n">
        <v>243.59</v>
      </c>
      <c r="N6435" t="n">
        <v>2052916.99</v>
      </c>
      <c r="O6435" t="n">
        <v>96.16</v>
      </c>
      <c r="P6435" t="n">
        <v>8.19</v>
      </c>
      <c r="Q6435" t="n">
        <v>122.24</v>
      </c>
      <c r="R6435" t="n">
        <v>338.042</v>
      </c>
      <c r="S6435" t="n">
        <v>371.882</v>
      </c>
      <c r="T6435" t="n">
        <v>484.998</v>
      </c>
    </row>
    <row r="6436">
      <c r="A6436" s="142" t="n">
        <v>45541</v>
      </c>
      <c r="B6436" t="n">
        <v>324.59</v>
      </c>
      <c r="C6436" t="n">
        <v>509.27</v>
      </c>
      <c r="D6436" t="n">
        <v>368.6</v>
      </c>
      <c r="E6436" t="n">
        <v>231.6</v>
      </c>
      <c r="F6436" t="n">
        <v>217.96</v>
      </c>
      <c r="G6436" t="n">
        <v>206.52</v>
      </c>
      <c r="H6436" t="n">
        <v>147.28</v>
      </c>
      <c r="I6436" t="n">
        <v>179.73</v>
      </c>
      <c r="J6436" t="n">
        <v>39.38</v>
      </c>
      <c r="K6436" t="n">
        <v>87.39</v>
      </c>
      <c r="L6436" t="n">
        <v>40753.37</v>
      </c>
      <c r="M6436" t="n">
        <v>238.25</v>
      </c>
      <c r="N6436" t="n">
        <v>2001054.95</v>
      </c>
      <c r="O6436" t="n">
        <v>93.65000000000001</v>
      </c>
      <c r="P6436" t="n">
        <v>7.96</v>
      </c>
      <c r="Q6436" t="n">
        <v>121.3</v>
      </c>
      <c r="R6436" t="n">
        <v>334.468</v>
      </c>
      <c r="S6436" t="n">
        <v>365.912</v>
      </c>
      <c r="T6436" t="n">
        <v>482.65</v>
      </c>
    </row>
    <row r="6437">
      <c r="A6437" s="142" t="n">
        <v>45544</v>
      </c>
      <c r="B6437" t="n">
        <v>315.43</v>
      </c>
      <c r="C6437" t="n">
        <v>494.88</v>
      </c>
      <c r="D6437" t="n">
        <v>358.22</v>
      </c>
      <c r="E6437" t="n">
        <v>225.07</v>
      </c>
      <c r="F6437" t="n">
        <v>211.83</v>
      </c>
      <c r="G6437" t="n">
        <v>201.44</v>
      </c>
      <c r="H6437" t="n">
        <v>141.86</v>
      </c>
      <c r="I6437" t="n">
        <v>173.11</v>
      </c>
      <c r="J6437" t="n">
        <v>38.98</v>
      </c>
      <c r="K6437" t="n">
        <v>88.53</v>
      </c>
      <c r="L6437" t="n">
        <v>41405.05</v>
      </c>
      <c r="M6437" t="n">
        <v>239.16</v>
      </c>
      <c r="N6437" t="n">
        <v>2035506.9</v>
      </c>
      <c r="O6437" t="n">
        <v>94.78</v>
      </c>
      <c r="P6437" t="n">
        <v>8.109999999999999</v>
      </c>
      <c r="Q6437" t="n">
        <v>120.09</v>
      </c>
      <c r="R6437" t="n">
        <v>337.204</v>
      </c>
      <c r="S6437" t="n">
        <v>370.719</v>
      </c>
      <c r="T6437" t="n">
        <v>480.931</v>
      </c>
    </row>
    <row r="6438">
      <c r="A6438" s="142" t="n">
        <v>45545</v>
      </c>
      <c r="B6438" t="n">
        <v>318.65</v>
      </c>
      <c r="C6438" t="n">
        <v>499.91</v>
      </c>
      <c r="D6438" t="n">
        <v>361.88</v>
      </c>
      <c r="E6438" t="n">
        <v>227.37</v>
      </c>
      <c r="F6438" t="n">
        <v>213.99</v>
      </c>
      <c r="G6438" t="n">
        <v>202.08</v>
      </c>
      <c r="H6438" t="n">
        <v>143.58</v>
      </c>
      <c r="I6438" t="n">
        <v>175.21</v>
      </c>
      <c r="J6438" t="n">
        <v>39.18</v>
      </c>
      <c r="K6438" t="n">
        <v>89.95999999999999</v>
      </c>
      <c r="L6438" t="n">
        <v>41495.57</v>
      </c>
      <c r="M6438" t="n">
        <v>241.53</v>
      </c>
      <c r="N6438" t="n">
        <v>2076871.55</v>
      </c>
      <c r="O6438" t="n">
        <v>96.75</v>
      </c>
      <c r="P6438" t="n">
        <v>8.199999999999999</v>
      </c>
      <c r="Q6438" t="n">
        <v>121</v>
      </c>
      <c r="R6438" t="n">
        <v>335.257</v>
      </c>
      <c r="S6438" t="n">
        <v>372.081</v>
      </c>
      <c r="T6438" t="n">
        <v>481.832</v>
      </c>
    </row>
    <row r="6439">
      <c r="A6439" s="142" t="n">
        <v>45546</v>
      </c>
      <c r="B6439" t="n">
        <v>323.38</v>
      </c>
      <c r="C6439" t="n">
        <v>507.33</v>
      </c>
      <c r="D6439" t="n">
        <v>367.26</v>
      </c>
      <c r="E6439" t="n">
        <v>230.75</v>
      </c>
      <c r="F6439" t="n">
        <v>217.17</v>
      </c>
      <c r="G6439" t="n">
        <v>204.63</v>
      </c>
      <c r="H6439" t="n">
        <v>145.17</v>
      </c>
      <c r="I6439" t="n">
        <v>177.14</v>
      </c>
      <c r="J6439" t="n">
        <v>39.54</v>
      </c>
      <c r="K6439" t="n">
        <v>90.95</v>
      </c>
      <c r="L6439" t="n">
        <v>41860.91</v>
      </c>
      <c r="M6439" t="n">
        <v>242.96</v>
      </c>
      <c r="N6439" t="n">
        <v>2098180.21</v>
      </c>
      <c r="O6439" t="n">
        <v>97.47</v>
      </c>
      <c r="P6439" t="n">
        <v>8.31</v>
      </c>
      <c r="Q6439" t="n">
        <v>121.67</v>
      </c>
      <c r="R6439" t="n">
        <v>335.486</v>
      </c>
      <c r="S6439" t="n">
        <v>374.726</v>
      </c>
      <c r="T6439" t="n">
        <v>480.408</v>
      </c>
    </row>
    <row r="6440">
      <c r="A6440" s="142" t="n">
        <v>45547</v>
      </c>
      <c r="B6440" t="n">
        <v>327.22</v>
      </c>
      <c r="C6440" t="n">
        <v>513.34</v>
      </c>
      <c r="D6440" t="n">
        <v>371.62</v>
      </c>
      <c r="E6440" t="n">
        <v>233.49</v>
      </c>
      <c r="F6440" t="n">
        <v>219.75</v>
      </c>
      <c r="G6440" t="n">
        <v>206.9</v>
      </c>
      <c r="H6440" t="n">
        <v>149.91</v>
      </c>
      <c r="I6440" t="n">
        <v>182.93</v>
      </c>
      <c r="J6440" t="n">
        <v>41.22</v>
      </c>
      <c r="K6440" t="n">
        <v>94.62</v>
      </c>
      <c r="L6440" t="n">
        <v>42956.79</v>
      </c>
      <c r="M6440" t="n">
        <v>255.97</v>
      </c>
      <c r="N6440" t="n">
        <v>2194846.79</v>
      </c>
      <c r="O6440" t="n">
        <v>103.01</v>
      </c>
      <c r="P6440" t="n">
        <v>8.640000000000001</v>
      </c>
      <c r="Q6440" t="n">
        <v>127.22</v>
      </c>
      <c r="R6440" t="n">
        <v>338.127</v>
      </c>
      <c r="S6440" t="n">
        <v>377.414</v>
      </c>
      <c r="T6440" t="n">
        <v>486.936</v>
      </c>
    </row>
    <row r="6441">
      <c r="A6441" s="142" t="n">
        <v>45548</v>
      </c>
      <c r="B6441" t="n">
        <v>350.42</v>
      </c>
      <c r="C6441" t="n">
        <v>549.73</v>
      </c>
      <c r="D6441" t="n">
        <v>397.98</v>
      </c>
      <c r="E6441" t="n">
        <v>250.05</v>
      </c>
      <c r="F6441" t="n">
        <v>235.34</v>
      </c>
      <c r="G6441" t="n">
        <v>222.18</v>
      </c>
      <c r="H6441" t="n">
        <v>156.1</v>
      </c>
      <c r="I6441" t="n">
        <v>190.48</v>
      </c>
      <c r="J6441" t="n">
        <v>42.68</v>
      </c>
      <c r="K6441" t="n">
        <v>96.43000000000001</v>
      </c>
      <c r="L6441" t="n">
        <v>43845.66</v>
      </c>
      <c r="M6441" t="n">
        <v>262.71</v>
      </c>
      <c r="N6441" t="n">
        <v>2245760.91</v>
      </c>
      <c r="O6441" t="n">
        <v>105.57</v>
      </c>
      <c r="P6441" t="n">
        <v>8.92</v>
      </c>
      <c r="Q6441" t="n">
        <v>132.29</v>
      </c>
      <c r="R6441" t="n">
        <v>340.608</v>
      </c>
      <c r="S6441" t="n">
        <v>378.227</v>
      </c>
      <c r="T6441" t="n">
        <v>487.828</v>
      </c>
    </row>
    <row r="6442">
      <c r="A6442" s="142" t="n">
        <v>45551</v>
      </c>
      <c r="B6442" t="n">
        <v>363.43</v>
      </c>
      <c r="C6442" t="n">
        <v>570.1</v>
      </c>
      <c r="D6442" t="n">
        <v>412.76</v>
      </c>
      <c r="E6442" t="n">
        <v>259.33</v>
      </c>
      <c r="F6442" t="n">
        <v>244.09</v>
      </c>
      <c r="G6442" t="n">
        <v>231.46</v>
      </c>
      <c r="H6442" t="n">
        <v>158.83</v>
      </c>
      <c r="I6442" t="n">
        <v>193.81</v>
      </c>
      <c r="J6442" t="n">
        <v>42.51</v>
      </c>
      <c r="K6442" t="n">
        <v>95.98999999999999</v>
      </c>
      <c r="L6442" t="n">
        <v>43685.35</v>
      </c>
      <c r="M6442" t="n">
        <v>262.08</v>
      </c>
      <c r="N6442" t="n">
        <v>2235566.53</v>
      </c>
      <c r="O6442" t="n">
        <v>105.02</v>
      </c>
      <c r="P6442" t="n">
        <v>8.949999999999999</v>
      </c>
      <c r="Q6442" t="n">
        <v>132.57</v>
      </c>
      <c r="R6442" t="n">
        <v>340.034</v>
      </c>
      <c r="S6442" t="n">
        <v>377.756</v>
      </c>
      <c r="T6442" t="n">
        <v>488.023</v>
      </c>
    </row>
    <row r="6443">
      <c r="A6443" s="142" t="n">
        <v>45552</v>
      </c>
      <c r="B6443" t="n">
        <v>363.67</v>
      </c>
      <c r="C6443" t="n">
        <v>570.48</v>
      </c>
      <c r="D6443" t="n">
        <v>413.05</v>
      </c>
      <c r="E6443" t="n">
        <v>259.51</v>
      </c>
      <c r="F6443" t="n">
        <v>244.26</v>
      </c>
      <c r="G6443" t="n">
        <v>232.35</v>
      </c>
      <c r="H6443" t="n">
        <v>159.44</v>
      </c>
      <c r="I6443" t="n">
        <v>194.54</v>
      </c>
      <c r="J6443" t="n">
        <v>42.23</v>
      </c>
      <c r="K6443" t="n">
        <v>95.97</v>
      </c>
      <c r="L6443" t="n">
        <v>43499.57</v>
      </c>
      <c r="M6443" t="n">
        <v>259.19</v>
      </c>
      <c r="N6443" t="n">
        <v>2226218.46</v>
      </c>
      <c r="O6443" t="n">
        <v>104.64</v>
      </c>
      <c r="P6443" t="n">
        <v>8.880000000000001</v>
      </c>
      <c r="Q6443" t="n">
        <v>131.7</v>
      </c>
      <c r="R6443" t="n">
        <v>341.263</v>
      </c>
      <c r="S6443" t="n">
        <v>377.881</v>
      </c>
      <c r="T6443" t="n">
        <v>490.033</v>
      </c>
    </row>
    <row r="6444">
      <c r="A6444" s="142" t="n">
        <v>45553</v>
      </c>
      <c r="B6444" t="n">
        <v>361.31</v>
      </c>
      <c r="C6444" t="n">
        <v>566.77</v>
      </c>
      <c r="D6444" t="n">
        <v>410.38</v>
      </c>
      <c r="E6444" t="n">
        <v>257.83</v>
      </c>
      <c r="F6444" t="n">
        <v>242.69</v>
      </c>
      <c r="G6444" t="n">
        <v>230.85</v>
      </c>
      <c r="H6444" t="n">
        <v>159.19</v>
      </c>
      <c r="I6444" t="n">
        <v>194.24</v>
      </c>
      <c r="J6444" t="n">
        <v>42.02</v>
      </c>
      <c r="K6444" t="n">
        <v>94.84999999999999</v>
      </c>
      <c r="L6444" t="n">
        <v>43272.54</v>
      </c>
      <c r="M6444" t="n">
        <v>258</v>
      </c>
      <c r="N6444" t="n">
        <v>2198577.37</v>
      </c>
      <c r="O6444" t="n">
        <v>103.18</v>
      </c>
      <c r="P6444" t="n">
        <v>8.81</v>
      </c>
      <c r="Q6444" t="n">
        <v>130.87</v>
      </c>
      <c r="R6444" t="n">
        <v>339.465</v>
      </c>
      <c r="S6444" t="n">
        <v>377</v>
      </c>
      <c r="T6444" t="n">
        <v>489.094</v>
      </c>
    </row>
    <row r="6445">
      <c r="A6445" s="142" t="n">
        <v>45554</v>
      </c>
      <c r="B6445" t="n">
        <v>355.27</v>
      </c>
      <c r="C6445" t="n">
        <v>557.27</v>
      </c>
      <c r="D6445" t="n">
        <v>403.51</v>
      </c>
      <c r="E6445" t="n">
        <v>253.51</v>
      </c>
      <c r="F6445" t="n">
        <v>238.63</v>
      </c>
      <c r="G6445" t="n">
        <v>226.86</v>
      </c>
      <c r="H6445" t="n">
        <v>157.93</v>
      </c>
      <c r="I6445" t="n">
        <v>192.71</v>
      </c>
      <c r="J6445" t="n">
        <v>42.11</v>
      </c>
      <c r="K6445" t="n">
        <v>96.09999999999999</v>
      </c>
      <c r="L6445" t="n">
        <v>43957.2</v>
      </c>
      <c r="M6445" t="n">
        <v>260.38</v>
      </c>
      <c r="N6445" t="n">
        <v>2219989.67</v>
      </c>
      <c r="O6445" t="n">
        <v>104.28</v>
      </c>
      <c r="P6445" t="n">
        <v>8.869999999999999</v>
      </c>
      <c r="Q6445" t="n">
        <v>131.59</v>
      </c>
      <c r="R6445" t="n">
        <v>344.154</v>
      </c>
      <c r="S6445" t="n">
        <v>382.661</v>
      </c>
      <c r="T6445" t="n">
        <v>494.22</v>
      </c>
    </row>
    <row r="6446">
      <c r="A6446" s="142" t="n">
        <v>45555</v>
      </c>
      <c r="B6446" t="n">
        <v>362.32</v>
      </c>
      <c r="C6446" t="n">
        <v>568.33</v>
      </c>
      <c r="D6446" t="n">
        <v>411.53</v>
      </c>
      <c r="E6446" t="n">
        <v>258.55</v>
      </c>
      <c r="F6446" t="n">
        <v>243.37</v>
      </c>
      <c r="G6446" t="n">
        <v>231.61</v>
      </c>
      <c r="H6446" t="n">
        <v>162.39</v>
      </c>
      <c r="I6446" t="n">
        <v>198.14</v>
      </c>
      <c r="J6446" t="n">
        <v>42.57</v>
      </c>
      <c r="K6446" t="n">
        <v>96.86</v>
      </c>
      <c r="L6446" t="n">
        <v>44042.03</v>
      </c>
      <c r="M6446" t="n">
        <v>264.19</v>
      </c>
      <c r="N6446" t="n">
        <v>2247694.16</v>
      </c>
      <c r="O6446" t="n">
        <v>105.78</v>
      </c>
      <c r="P6446" t="n">
        <v>9</v>
      </c>
      <c r="Q6446" t="n">
        <v>132.92</v>
      </c>
      <c r="R6446" t="n">
        <v>339.258</v>
      </c>
      <c r="S6446" t="n">
        <v>381.222</v>
      </c>
      <c r="T6446" t="n">
        <v>496.416</v>
      </c>
    </row>
    <row r="6447">
      <c r="A6447" s="142" t="n">
        <v>45558</v>
      </c>
      <c r="B6447" t="n">
        <v>365.31</v>
      </c>
      <c r="C6447" t="n">
        <v>572.99</v>
      </c>
      <c r="D6447" t="n">
        <v>414.95</v>
      </c>
      <c r="E6447" t="n">
        <v>260.69</v>
      </c>
      <c r="F6447" t="n">
        <v>245.4</v>
      </c>
      <c r="G6447" t="n">
        <v>233.81</v>
      </c>
      <c r="H6447" t="n">
        <v>162.17</v>
      </c>
      <c r="I6447" t="n">
        <v>197.86</v>
      </c>
      <c r="J6447" t="n">
        <v>43.27</v>
      </c>
      <c r="K6447" t="n">
        <v>97.62</v>
      </c>
      <c r="L6447" t="n">
        <v>43649.75</v>
      </c>
      <c r="M6447" t="n">
        <v>264.73</v>
      </c>
      <c r="N6447" t="n">
        <v>2252992.86</v>
      </c>
      <c r="O6447" t="n">
        <v>105.6</v>
      </c>
      <c r="P6447" t="n">
        <v>9.1</v>
      </c>
      <c r="Q6447" t="n">
        <v>135.3</v>
      </c>
      <c r="R6447" t="n">
        <v>340.719</v>
      </c>
      <c r="S6447" t="n">
        <v>382.825</v>
      </c>
      <c r="T6447" t="n">
        <v>498.829</v>
      </c>
    </row>
    <row r="6448">
      <c r="A6448" s="142" t="n">
        <v>45559</v>
      </c>
      <c r="B6448" t="n">
        <v>365.04</v>
      </c>
      <c r="C6448" t="n">
        <v>572.54</v>
      </c>
      <c r="D6448" t="n">
        <v>414.64</v>
      </c>
      <c r="E6448" t="n">
        <v>260.49</v>
      </c>
      <c r="F6448" t="n">
        <v>245.22</v>
      </c>
      <c r="G6448" t="n">
        <v>233.42</v>
      </c>
      <c r="H6448" t="n">
        <v>164.68</v>
      </c>
      <c r="I6448" t="n">
        <v>200.93</v>
      </c>
      <c r="J6448" t="n">
        <v>42.88</v>
      </c>
      <c r="K6448" t="n">
        <v>99.92</v>
      </c>
      <c r="L6448" t="n">
        <v>44625.69</v>
      </c>
      <c r="M6448" t="n">
        <v>270.98</v>
      </c>
      <c r="N6448" t="n">
        <v>2291166.56</v>
      </c>
      <c r="O6448" t="n">
        <v>107.8</v>
      </c>
      <c r="P6448" t="n">
        <v>9.220000000000001</v>
      </c>
      <c r="Q6448" t="n">
        <v>134.24</v>
      </c>
      <c r="R6448" t="n">
        <v>343.077</v>
      </c>
      <c r="S6448" t="n">
        <v>384.227</v>
      </c>
      <c r="T6448" t="n">
        <v>507.581</v>
      </c>
    </row>
    <row r="6449">
      <c r="A6449" s="142" t="n">
        <v>45560</v>
      </c>
      <c r="B6449" t="n">
        <v>375.04</v>
      </c>
      <c r="C6449" t="n">
        <v>588.23</v>
      </c>
      <c r="D6449" t="n">
        <v>426.01</v>
      </c>
      <c r="E6449" t="n">
        <v>267.64</v>
      </c>
      <c r="F6449" t="n">
        <v>251.95</v>
      </c>
      <c r="G6449" t="n">
        <v>240.23</v>
      </c>
      <c r="H6449" t="n">
        <v>171.48</v>
      </c>
      <c r="I6449" t="n">
        <v>209.22</v>
      </c>
      <c r="J6449" t="n">
        <v>43.56</v>
      </c>
      <c r="K6449" t="n">
        <v>100.14</v>
      </c>
      <c r="L6449" t="n">
        <v>44517.93</v>
      </c>
      <c r="M6449" t="n">
        <v>271.91</v>
      </c>
      <c r="N6449" t="n">
        <v>2302341.46</v>
      </c>
      <c r="O6449" t="n">
        <v>107.99</v>
      </c>
      <c r="P6449" t="n">
        <v>9.19</v>
      </c>
      <c r="Q6449" t="n">
        <v>136.32</v>
      </c>
      <c r="R6449" t="n">
        <v>342.755</v>
      </c>
      <c r="S6449" t="n">
        <v>383.084</v>
      </c>
      <c r="T6449" t="n">
        <v>508.796</v>
      </c>
    </row>
    <row r="6450">
      <c r="A6450" s="142" t="n">
        <v>45561</v>
      </c>
      <c r="B6450" t="n">
        <v>375.43</v>
      </c>
      <c r="C6450" t="n">
        <v>588.8200000000001</v>
      </c>
      <c r="D6450" t="n">
        <v>426.45</v>
      </c>
      <c r="E6450" t="n">
        <v>267.91</v>
      </c>
      <c r="F6450" t="n">
        <v>252.21</v>
      </c>
      <c r="G6450" t="n">
        <v>240.92</v>
      </c>
      <c r="H6450" t="n">
        <v>170.6</v>
      </c>
      <c r="I6450" t="n">
        <v>208.4</v>
      </c>
      <c r="J6450" t="n">
        <v>43.72</v>
      </c>
      <c r="K6450" t="n">
        <v>101.92</v>
      </c>
      <c r="L6450" t="n">
        <v>44974.31</v>
      </c>
      <c r="M6450" t="n">
        <v>275.59</v>
      </c>
      <c r="N6450" t="n">
        <v>2318166.9</v>
      </c>
      <c r="O6450" t="n">
        <v>108.61</v>
      </c>
      <c r="P6450" t="n">
        <v>9.33</v>
      </c>
      <c r="Q6450" t="n">
        <v>136.51</v>
      </c>
      <c r="R6450" t="n">
        <v>347.021</v>
      </c>
      <c r="S6450" t="n">
        <v>386.511</v>
      </c>
      <c r="T6450" t="n">
        <v>520.963</v>
      </c>
    </row>
    <row r="6451">
      <c r="A6451" s="142" t="n">
        <v>45562</v>
      </c>
      <c r="B6451" t="n">
        <v>381.29</v>
      </c>
      <c r="C6451" t="n">
        <v>598.01</v>
      </c>
      <c r="D6451" t="n">
        <v>433.12</v>
      </c>
      <c r="E6451" t="n">
        <v>272.1</v>
      </c>
      <c r="F6451" t="n">
        <v>256.16</v>
      </c>
      <c r="G6451" t="n">
        <v>244.56</v>
      </c>
      <c r="H6451" t="n">
        <v>176.11</v>
      </c>
      <c r="I6451" t="n">
        <v>215.12</v>
      </c>
      <c r="J6451" t="n">
        <v>43.36</v>
      </c>
      <c r="K6451" t="n">
        <v>99.55</v>
      </c>
      <c r="L6451" t="n">
        <v>44528.92</v>
      </c>
      <c r="M6451" t="n">
        <v>266.43</v>
      </c>
      <c r="N6451" t="n">
        <v>2250340.03</v>
      </c>
      <c r="O6451" t="n">
        <v>104.98</v>
      </c>
      <c r="P6451" t="n">
        <v>9.119999999999999</v>
      </c>
      <c r="Q6451" t="n">
        <v>135.09</v>
      </c>
      <c r="R6451" t="n">
        <v>348.686</v>
      </c>
      <c r="S6451" t="n">
        <v>387.24</v>
      </c>
      <c r="T6451" t="n">
        <v>525.554</v>
      </c>
    </row>
    <row r="6452">
      <c r="A6452" s="142" t="n">
        <v>45565</v>
      </c>
      <c r="B6452" t="n">
        <v>368.72</v>
      </c>
      <c r="C6452" t="n">
        <v>578.25</v>
      </c>
      <c r="D6452" t="n">
        <v>418.85</v>
      </c>
      <c r="E6452" t="n">
        <v>263.13</v>
      </c>
      <c r="F6452" t="n">
        <v>247.51</v>
      </c>
      <c r="G6452" t="n">
        <v>236.78</v>
      </c>
      <c r="H6452" t="n">
        <v>173.7</v>
      </c>
      <c r="I6452" t="n">
        <v>212.18</v>
      </c>
      <c r="J6452" t="n">
        <v>42.17</v>
      </c>
      <c r="K6452" t="n">
        <v>98.48</v>
      </c>
      <c r="L6452" t="n">
        <v>43929.94</v>
      </c>
      <c r="M6452" t="n">
        <v>261.22</v>
      </c>
      <c r="N6452" t="n">
        <v>2223674.06</v>
      </c>
      <c r="O6452" t="n">
        <v>103.56</v>
      </c>
      <c r="P6452" t="n">
        <v>9</v>
      </c>
      <c r="Q6452" t="n">
        <v>130.64</v>
      </c>
      <c r="R6452" t="n">
        <v>345.396</v>
      </c>
      <c r="S6452" t="n">
        <v>387.421</v>
      </c>
      <c r="T6452" t="n">
        <v>524.788</v>
      </c>
    </row>
    <row r="6453">
      <c r="A6453" s="142" t="n">
        <v>45566</v>
      </c>
      <c r="B6453" t="n">
        <v>362.16</v>
      </c>
      <c r="C6453" t="n">
        <v>567.96</v>
      </c>
      <c r="D6453" t="n">
        <v>411.41</v>
      </c>
      <c r="E6453" t="n">
        <v>258.45</v>
      </c>
      <c r="F6453" t="n">
        <v>243.33</v>
      </c>
      <c r="G6453" t="n">
        <v>232.19</v>
      </c>
      <c r="H6453" t="n">
        <v>171.87</v>
      </c>
      <c r="I6453" t="n">
        <v>209.92</v>
      </c>
      <c r="J6453" t="n">
        <v>42.97</v>
      </c>
      <c r="K6453" t="n">
        <v>100.39</v>
      </c>
      <c r="L6453" t="n">
        <v>44363.65</v>
      </c>
      <c r="M6453" t="n">
        <v>266.74</v>
      </c>
      <c r="N6453" t="n">
        <v>2262821.16</v>
      </c>
      <c r="O6453" t="n">
        <v>104.62</v>
      </c>
      <c r="P6453" t="n">
        <v>9.09</v>
      </c>
      <c r="Q6453" t="n">
        <v>133.4</v>
      </c>
      <c r="R6453" t="n">
        <v>344.134</v>
      </c>
      <c r="S6453" t="n">
        <v>387.66</v>
      </c>
      <c r="T6453" t="n">
        <v>529.569</v>
      </c>
    </row>
    <row r="6454">
      <c r="A6454" s="142" t="n">
        <v>45567</v>
      </c>
      <c r="B6454" t="n">
        <v>368.44</v>
      </c>
      <c r="C6454" t="n">
        <v>577.8</v>
      </c>
      <c r="D6454" t="n">
        <v>418.55</v>
      </c>
      <c r="E6454" t="n">
        <v>262.94</v>
      </c>
      <c r="F6454" t="n">
        <v>247.56</v>
      </c>
      <c r="G6454" t="n">
        <v>234.44</v>
      </c>
      <c r="H6454" t="n">
        <v>174.98</v>
      </c>
      <c r="I6454" t="n">
        <v>213.48</v>
      </c>
      <c r="J6454" t="n">
        <v>43.2</v>
      </c>
      <c r="K6454" t="n">
        <v>100.87</v>
      </c>
      <c r="L6454" t="n">
        <v>44519.16</v>
      </c>
      <c r="M6454" t="n">
        <v>268.04</v>
      </c>
      <c r="N6454" t="n">
        <v>2260134.75</v>
      </c>
      <c r="O6454" t="n">
        <v>104.67</v>
      </c>
      <c r="P6454" t="n">
        <v>9.09</v>
      </c>
      <c r="Q6454" t="n">
        <v>133.9</v>
      </c>
      <c r="R6454" t="n">
        <v>344.377</v>
      </c>
      <c r="S6454" t="n">
        <v>388.931</v>
      </c>
      <c r="T6454" t="n">
        <v>538.5</v>
      </c>
    </row>
    <row r="6455">
      <c r="A6455" s="142" t="n">
        <v>45568</v>
      </c>
      <c r="B6455" t="n">
        <v>370.1</v>
      </c>
      <c r="C6455" t="n">
        <v>580.39</v>
      </c>
      <c r="D6455" t="n">
        <v>420.44</v>
      </c>
      <c r="E6455" t="n">
        <v>264.12</v>
      </c>
      <c r="F6455" t="n">
        <v>248.68</v>
      </c>
      <c r="G6455" t="n">
        <v>234.64</v>
      </c>
      <c r="H6455" t="n">
        <v>176.62</v>
      </c>
      <c r="I6455" t="n">
        <v>215.71</v>
      </c>
      <c r="J6455" t="n">
        <v>42.55</v>
      </c>
      <c r="K6455" t="n">
        <v>99.93000000000001</v>
      </c>
      <c r="L6455" t="n">
        <v>44610.38</v>
      </c>
      <c r="M6455" t="n">
        <v>265.05</v>
      </c>
      <c r="N6455" t="n">
        <v>2233937.3</v>
      </c>
      <c r="O6455" t="n">
        <v>103.42</v>
      </c>
      <c r="P6455" t="n">
        <v>8.970000000000001</v>
      </c>
      <c r="Q6455" t="n">
        <v>131.56</v>
      </c>
      <c r="R6455" t="n">
        <v>341.269</v>
      </c>
      <c r="S6455" t="n">
        <v>388.094</v>
      </c>
      <c r="T6455" t="n">
        <v>532.592</v>
      </c>
    </row>
    <row r="6456">
      <c r="A6456" s="142" t="n">
        <v>45569</v>
      </c>
      <c r="B6456" t="n">
        <v>365.86</v>
      </c>
      <c r="C6456" t="n">
        <v>573.73</v>
      </c>
      <c r="D6456" t="n">
        <v>415.62</v>
      </c>
      <c r="E6456" t="n">
        <v>261.1</v>
      </c>
      <c r="F6456" t="n">
        <v>245.83</v>
      </c>
      <c r="G6456" t="n">
        <v>231.58</v>
      </c>
      <c r="H6456" t="n">
        <v>174.12</v>
      </c>
      <c r="I6456" t="n">
        <v>212.68</v>
      </c>
      <c r="J6456" t="n">
        <v>42.79</v>
      </c>
      <c r="K6456" t="n">
        <v>101.2</v>
      </c>
      <c r="L6456" t="n">
        <v>44437.65</v>
      </c>
      <c r="M6456" t="n">
        <v>268.55</v>
      </c>
      <c r="N6456" t="n">
        <v>2253465.28</v>
      </c>
      <c r="O6456" t="n">
        <v>102.91</v>
      </c>
      <c r="P6456" t="n">
        <v>9.109999999999999</v>
      </c>
      <c r="Q6456" t="n">
        <v>131.99</v>
      </c>
      <c r="R6456" t="n">
        <v>342.624</v>
      </c>
      <c r="S6456" t="n">
        <v>392.183</v>
      </c>
      <c r="T6456" t="n">
        <v>537.831</v>
      </c>
    </row>
    <row r="6457">
      <c r="A6457" s="142" t="n">
        <v>45572</v>
      </c>
      <c r="B6457" t="n">
        <v>365.55</v>
      </c>
      <c r="C6457" t="n">
        <v>573.21</v>
      </c>
      <c r="D6457" t="n">
        <v>415.29</v>
      </c>
      <c r="E6457" t="n">
        <v>260.88</v>
      </c>
      <c r="F6457" t="n">
        <v>245.64</v>
      </c>
      <c r="G6457" t="n">
        <v>230.36</v>
      </c>
      <c r="H6457" t="n">
        <v>176.73</v>
      </c>
      <c r="I6457" t="n">
        <v>215.86</v>
      </c>
      <c r="J6457" t="n">
        <v>42.06</v>
      </c>
      <c r="K6457" t="n">
        <v>100.23</v>
      </c>
      <c r="L6457" t="n">
        <v>44198.9</v>
      </c>
      <c r="M6457" t="n">
        <v>264.35</v>
      </c>
      <c r="N6457" t="n">
        <v>2221201.39</v>
      </c>
      <c r="O6457" t="n">
        <v>101.83</v>
      </c>
      <c r="P6457" t="n">
        <v>8.970000000000001</v>
      </c>
      <c r="Q6457" t="n">
        <v>129.64</v>
      </c>
      <c r="R6457" t="n">
        <v>343.397</v>
      </c>
      <c r="S6457" t="n">
        <v>390.268</v>
      </c>
      <c r="T6457" t="n">
        <v>539.562</v>
      </c>
    </row>
    <row r="6458">
      <c r="A6458" s="142" t="n">
        <v>45573</v>
      </c>
      <c r="B6458" t="n">
        <v>358.03</v>
      </c>
      <c r="C6458" t="n">
        <v>561.41</v>
      </c>
      <c r="D6458" t="n">
        <v>406.75</v>
      </c>
      <c r="E6458" t="n">
        <v>255.51</v>
      </c>
      <c r="F6458" t="n">
        <v>240.59</v>
      </c>
      <c r="G6458" t="n">
        <v>225.75</v>
      </c>
      <c r="H6458" t="n">
        <v>176.31</v>
      </c>
      <c r="I6458" t="n">
        <v>215.35</v>
      </c>
      <c r="J6458" t="n">
        <v>42.04</v>
      </c>
      <c r="K6458" t="n">
        <v>98.86</v>
      </c>
      <c r="L6458" t="n">
        <v>43161.01</v>
      </c>
      <c r="M6458" t="n">
        <v>261.34</v>
      </c>
      <c r="N6458" t="n">
        <v>2208373.43</v>
      </c>
      <c r="O6458" t="n">
        <v>101.44</v>
      </c>
      <c r="P6458" t="n">
        <v>8.94</v>
      </c>
      <c r="Q6458" t="n">
        <v>129.35</v>
      </c>
      <c r="R6458" t="n">
        <v>341.547</v>
      </c>
      <c r="S6458" t="n">
        <v>390.946</v>
      </c>
      <c r="T6458" t="n">
        <v>527.264</v>
      </c>
    </row>
    <row r="6459">
      <c r="A6459" s="142" t="n">
        <v>45574</v>
      </c>
      <c r="B6459" t="n">
        <v>356.51</v>
      </c>
      <c r="C6459" t="n">
        <v>559.02</v>
      </c>
      <c r="D6459" t="n">
        <v>405.04</v>
      </c>
      <c r="E6459" t="n">
        <v>254.43</v>
      </c>
      <c r="F6459" t="n">
        <v>239.58</v>
      </c>
      <c r="G6459" t="n">
        <v>224.69</v>
      </c>
      <c r="H6459" t="n">
        <v>173.13</v>
      </c>
      <c r="I6459" t="n">
        <v>211.46</v>
      </c>
      <c r="J6459" t="n">
        <v>41.75</v>
      </c>
      <c r="K6459" t="n">
        <v>98.81</v>
      </c>
      <c r="L6459" t="n">
        <v>43160.79</v>
      </c>
      <c r="M6459" t="n">
        <v>262.39</v>
      </c>
      <c r="N6459" t="n">
        <v>2209418.98</v>
      </c>
      <c r="O6459" t="n">
        <v>101.23</v>
      </c>
      <c r="P6459" t="n">
        <v>8.94</v>
      </c>
      <c r="Q6459" t="n">
        <v>128.7</v>
      </c>
      <c r="R6459" t="n">
        <v>343.771</v>
      </c>
      <c r="S6459" t="n">
        <v>393.548</v>
      </c>
      <c r="T6459" t="n">
        <v>524.746</v>
      </c>
    </row>
    <row r="6460">
      <c r="A6460" s="142" t="n">
        <v>45575</v>
      </c>
      <c r="B6460" t="n">
        <v>356.7</v>
      </c>
      <c r="C6460" t="n">
        <v>559.3099999999999</v>
      </c>
      <c r="D6460" t="n">
        <v>405.26</v>
      </c>
      <c r="E6460" t="n">
        <v>254.57</v>
      </c>
      <c r="F6460" t="n">
        <v>239.71</v>
      </c>
      <c r="G6460" t="n">
        <v>224.36</v>
      </c>
      <c r="H6460" t="n">
        <v>175.03</v>
      </c>
      <c r="I6460" t="n">
        <v>213.79</v>
      </c>
      <c r="J6460" t="n">
        <v>42.74</v>
      </c>
      <c r="K6460" t="n">
        <v>101.28</v>
      </c>
      <c r="L6460" t="n">
        <v>43755.14</v>
      </c>
      <c r="M6460" t="n">
        <v>269.76</v>
      </c>
      <c r="N6460" t="n">
        <v>2277626.47</v>
      </c>
      <c r="O6460" t="n">
        <v>104.56</v>
      </c>
      <c r="P6460" t="n">
        <v>9.16</v>
      </c>
      <c r="Q6460" t="n">
        <v>131.85</v>
      </c>
      <c r="R6460" t="n">
        <v>343.24</v>
      </c>
      <c r="S6460" t="n">
        <v>394.279</v>
      </c>
      <c r="T6460" t="n">
        <v>529.941</v>
      </c>
    </row>
    <row r="6461">
      <c r="A6461" s="142" t="n">
        <v>45576</v>
      </c>
      <c r="B6461" t="n">
        <v>368</v>
      </c>
      <c r="C6461" t="n">
        <v>577.02</v>
      </c>
      <c r="D6461" t="n">
        <v>418.11</v>
      </c>
      <c r="E6461" t="n">
        <v>262.64</v>
      </c>
      <c r="F6461" t="n">
        <v>247.32</v>
      </c>
      <c r="G6461" t="n">
        <v>230.95</v>
      </c>
      <c r="H6461" t="n">
        <v>178.02</v>
      </c>
      <c r="I6461" t="n">
        <v>217.43</v>
      </c>
      <c r="J6461" t="n">
        <v>43.57</v>
      </c>
      <c r="K6461" t="n">
        <v>101.78</v>
      </c>
      <c r="L6461" t="n">
        <v>44403.21</v>
      </c>
      <c r="M6461" t="n">
        <v>270.89</v>
      </c>
      <c r="N6461" t="n">
        <v>2290893.1</v>
      </c>
      <c r="O6461" t="n">
        <v>105.23</v>
      </c>
      <c r="P6461" t="n">
        <v>9.33</v>
      </c>
      <c r="Q6461" t="n">
        <v>134.62</v>
      </c>
      <c r="R6461" t="n">
        <v>345.122</v>
      </c>
      <c r="S6461" t="n">
        <v>395.631</v>
      </c>
      <c r="T6461" t="n">
        <v>530.1130000000001</v>
      </c>
    </row>
    <row r="6462">
      <c r="A6462" s="142" t="n">
        <v>45579</v>
      </c>
      <c r="B6462" t="n">
        <v>372.32</v>
      </c>
      <c r="C6462" t="n">
        <v>583.76</v>
      </c>
      <c r="D6462" t="n">
        <v>423.03</v>
      </c>
      <c r="E6462" t="n">
        <v>265.73</v>
      </c>
      <c r="F6462" t="n">
        <v>250.23</v>
      </c>
      <c r="G6462" t="n">
        <v>234.11</v>
      </c>
      <c r="H6462" t="n">
        <v>179.57</v>
      </c>
      <c r="I6462" t="n">
        <v>219.32</v>
      </c>
      <c r="J6462" t="n">
        <v>43.55</v>
      </c>
      <c r="K6462" t="n">
        <v>102.27</v>
      </c>
      <c r="L6462" t="n">
        <v>44403.21</v>
      </c>
      <c r="M6462" t="n">
        <v>271</v>
      </c>
      <c r="N6462" t="n">
        <v>2294974.31</v>
      </c>
      <c r="O6462" t="n">
        <v>105.23</v>
      </c>
      <c r="P6462" t="n">
        <v>9.42</v>
      </c>
      <c r="Q6462" t="n">
        <v>134.73</v>
      </c>
      <c r="R6462" t="n">
        <v>347.039</v>
      </c>
      <c r="S6462" t="n">
        <v>398.754</v>
      </c>
      <c r="T6462" t="n">
        <v>531.7619999999999</v>
      </c>
    </row>
    <row r="6463">
      <c r="A6463" s="142" t="n">
        <v>45580</v>
      </c>
      <c r="B6463" t="n">
        <v>372.56</v>
      </c>
      <c r="C6463" t="n">
        <v>584.13</v>
      </c>
      <c r="D6463" t="n">
        <v>423.3</v>
      </c>
      <c r="E6463" t="n">
        <v>265.9</v>
      </c>
      <c r="F6463" t="n">
        <v>250.2</v>
      </c>
      <c r="G6463" t="n">
        <v>233.65</v>
      </c>
      <c r="H6463" t="n">
        <v>179.23</v>
      </c>
      <c r="I6463" t="n">
        <v>218.91</v>
      </c>
      <c r="J6463" t="n">
        <v>43.74</v>
      </c>
      <c r="K6463" t="n">
        <v>102.64</v>
      </c>
      <c r="L6463" t="n">
        <v>44299.32</v>
      </c>
      <c r="M6463" t="n">
        <v>273.87</v>
      </c>
      <c r="N6463" t="n">
        <v>2326369.83</v>
      </c>
      <c r="O6463" t="n">
        <v>106.95</v>
      </c>
      <c r="P6463" t="n">
        <v>9.470000000000001</v>
      </c>
      <c r="Q6463" t="n">
        <v>134.74</v>
      </c>
      <c r="R6463" t="n">
        <v>344.004</v>
      </c>
      <c r="S6463" t="n">
        <v>396.45</v>
      </c>
      <c r="T6463" t="n">
        <v>527.607</v>
      </c>
    </row>
    <row r="6464">
      <c r="A6464" s="142" t="n">
        <v>45581</v>
      </c>
      <c r="B6464" t="n">
        <v>377.71</v>
      </c>
      <c r="C6464" t="n">
        <v>592.1799999999999</v>
      </c>
      <c r="D6464" t="n">
        <v>429.16</v>
      </c>
      <c r="E6464" t="n">
        <v>269.57</v>
      </c>
      <c r="F6464" t="n">
        <v>253.81</v>
      </c>
      <c r="G6464" t="n">
        <v>236.62</v>
      </c>
      <c r="H6464" t="n">
        <v>178.15</v>
      </c>
      <c r="I6464" t="n">
        <v>217.59</v>
      </c>
      <c r="J6464" t="n">
        <v>44.63</v>
      </c>
      <c r="K6464" t="n">
        <v>103.94</v>
      </c>
      <c r="L6464" t="n">
        <v>44572.83</v>
      </c>
      <c r="M6464" t="n">
        <v>277.57</v>
      </c>
      <c r="N6464" t="n">
        <v>2345962.91</v>
      </c>
      <c r="O6464" t="n">
        <v>107.39</v>
      </c>
      <c r="P6464" t="n">
        <v>9.56</v>
      </c>
      <c r="Q6464" t="n">
        <v>138.77</v>
      </c>
      <c r="R6464" t="n">
        <v>343.331</v>
      </c>
      <c r="S6464" t="n">
        <v>397.765</v>
      </c>
      <c r="T6464" t="n">
        <v>526.165</v>
      </c>
    </row>
    <row r="6465">
      <c r="A6465" s="142" t="n">
        <v>45582</v>
      </c>
      <c r="B6465" t="n">
        <v>381.53</v>
      </c>
      <c r="C6465" t="n">
        <v>598.17</v>
      </c>
      <c r="D6465" t="n">
        <v>433.51</v>
      </c>
      <c r="E6465" t="n">
        <v>272.3</v>
      </c>
      <c r="F6465" t="n">
        <v>256.37</v>
      </c>
      <c r="G6465" t="n">
        <v>238.49</v>
      </c>
      <c r="H6465" t="n">
        <v>181.3</v>
      </c>
      <c r="I6465" t="n">
        <v>221.43</v>
      </c>
      <c r="J6465" t="n">
        <v>45.27</v>
      </c>
      <c r="K6465" t="n">
        <v>105.09</v>
      </c>
      <c r="L6465" t="n">
        <v>44711.08</v>
      </c>
      <c r="M6465" t="n">
        <v>283.02</v>
      </c>
      <c r="N6465" t="n">
        <v>2373731.98</v>
      </c>
      <c r="O6465" t="n">
        <v>108.53</v>
      </c>
      <c r="P6465" t="n">
        <v>9.75</v>
      </c>
      <c r="Q6465" t="n">
        <v>141.49</v>
      </c>
      <c r="R6465" t="n">
        <v>346.272</v>
      </c>
      <c r="S6465" t="n">
        <v>399.588</v>
      </c>
      <c r="T6465" t="n">
        <v>524.5599999999999</v>
      </c>
    </row>
    <row r="6466">
      <c r="A6466" s="142" t="n">
        <v>45583</v>
      </c>
      <c r="B6466" t="n">
        <v>385.59</v>
      </c>
      <c r="C6466" t="n">
        <v>604.52</v>
      </c>
      <c r="D6466" t="n">
        <v>438.12</v>
      </c>
      <c r="E6466" t="n">
        <v>275.2</v>
      </c>
      <c r="F6466" t="n">
        <v>259.15</v>
      </c>
      <c r="G6466" t="n">
        <v>239.9</v>
      </c>
      <c r="H6466" t="n">
        <v>180.99</v>
      </c>
      <c r="I6466" t="n">
        <v>221.06</v>
      </c>
      <c r="J6466" t="n">
        <v>45.88</v>
      </c>
      <c r="K6466" t="n">
        <v>107.74</v>
      </c>
      <c r="L6466" t="n">
        <v>45700.09</v>
      </c>
      <c r="M6466" t="n">
        <v>297.79</v>
      </c>
      <c r="N6466" t="n">
        <v>2455436.12</v>
      </c>
      <c r="O6466" t="n">
        <v>112.94</v>
      </c>
      <c r="P6466" t="n">
        <v>10.03</v>
      </c>
      <c r="Q6466" t="n">
        <v>143.58</v>
      </c>
      <c r="R6466" t="n">
        <v>347.032</v>
      </c>
      <c r="S6466" t="n">
        <v>400.688</v>
      </c>
      <c r="T6466" t="n">
        <v>532.36</v>
      </c>
    </row>
    <row r="6467">
      <c r="A6467" s="142" t="n">
        <v>45586</v>
      </c>
      <c r="B6467" t="n">
        <v>403.78</v>
      </c>
      <c r="C6467" t="n">
        <v>633</v>
      </c>
      <c r="D6467" t="n">
        <v>458.81</v>
      </c>
      <c r="E6467" t="n">
        <v>288.19</v>
      </c>
      <c r="F6467" t="n">
        <v>271.41</v>
      </c>
      <c r="G6467" t="n">
        <v>251.9</v>
      </c>
      <c r="H6467" t="n">
        <v>186.15</v>
      </c>
      <c r="I6467" t="n">
        <v>227.35</v>
      </c>
      <c r="J6467" t="n">
        <v>47.63</v>
      </c>
      <c r="K6467" t="n">
        <v>108.07</v>
      </c>
      <c r="L6467" t="n">
        <v>45887.5</v>
      </c>
      <c r="M6467" t="n">
        <v>303.34</v>
      </c>
      <c r="N6467" t="n">
        <v>2473725.81</v>
      </c>
      <c r="O6467" t="n">
        <v>113.49</v>
      </c>
      <c r="P6467" t="n">
        <v>10.14</v>
      </c>
      <c r="Q6467" t="n">
        <v>149.09</v>
      </c>
      <c r="R6467" t="n">
        <v>344.807</v>
      </c>
      <c r="S6467" t="n">
        <v>400.061</v>
      </c>
      <c r="T6467" t="n">
        <v>530.369</v>
      </c>
    </row>
    <row r="6468">
      <c r="A6468" s="142" t="n">
        <v>45587</v>
      </c>
      <c r="B6468" t="n">
        <v>409.27</v>
      </c>
      <c r="C6468" t="n">
        <v>641.6</v>
      </c>
      <c r="D6468" t="n">
        <v>464.98</v>
      </c>
      <c r="E6468" t="n">
        <v>292.11</v>
      </c>
      <c r="F6468" t="n">
        <v>274.66</v>
      </c>
      <c r="G6468" t="n">
        <v>254.71</v>
      </c>
      <c r="H6468" t="n">
        <v>186.17</v>
      </c>
      <c r="I6468" t="n">
        <v>227.37</v>
      </c>
      <c r="J6468" t="n">
        <v>47.57</v>
      </c>
      <c r="K6468" t="n">
        <v>109.98</v>
      </c>
      <c r="L6468" t="n">
        <v>46717.69</v>
      </c>
      <c r="M6468" t="n">
        <v>309.94</v>
      </c>
      <c r="N6468" t="n">
        <v>2515422.17</v>
      </c>
      <c r="O6468" t="n">
        <v>115.26</v>
      </c>
      <c r="P6468" t="n">
        <v>10.43</v>
      </c>
      <c r="Q6468" t="n">
        <v>149.21</v>
      </c>
      <c r="R6468" t="n">
        <v>344.064</v>
      </c>
      <c r="S6468" t="n">
        <v>399.904</v>
      </c>
      <c r="T6468" t="n">
        <v>528.715</v>
      </c>
    </row>
    <row r="6469">
      <c r="A6469" s="142" t="n">
        <v>45588</v>
      </c>
      <c r="B6469" t="n">
        <v>417.82</v>
      </c>
      <c r="C6469" t="n">
        <v>655</v>
      </c>
      <c r="D6469" t="n">
        <v>474.42</v>
      </c>
      <c r="E6469" t="n">
        <v>298.22</v>
      </c>
      <c r="F6469" t="n">
        <v>280.23</v>
      </c>
      <c r="G6469" t="n">
        <v>259.28</v>
      </c>
      <c r="H6469" t="n">
        <v>188.95</v>
      </c>
      <c r="I6469" t="n">
        <v>230.77</v>
      </c>
      <c r="J6469" t="n">
        <v>47.56</v>
      </c>
      <c r="K6469" t="n">
        <v>108.85</v>
      </c>
      <c r="L6469" t="n">
        <v>45920.14</v>
      </c>
      <c r="M6469" t="n">
        <v>305.23</v>
      </c>
      <c r="N6469" t="n">
        <v>2482898.83</v>
      </c>
      <c r="O6469" t="n">
        <v>113.79</v>
      </c>
      <c r="P6469" t="n">
        <v>10.23</v>
      </c>
      <c r="Q6469" t="n">
        <v>148.92</v>
      </c>
      <c r="R6469" t="n">
        <v>343.037</v>
      </c>
      <c r="S6469" t="n">
        <v>397.941</v>
      </c>
      <c r="T6469" t="n">
        <v>530.259</v>
      </c>
    </row>
    <row r="6470">
      <c r="A6470" s="142" t="n">
        <v>45589</v>
      </c>
      <c r="B6470" t="n">
        <v>412.14</v>
      </c>
      <c r="C6470" t="n">
        <v>646.09</v>
      </c>
      <c r="D6470" t="n">
        <v>467.58</v>
      </c>
      <c r="E6470" t="n">
        <v>294.17</v>
      </c>
      <c r="F6470" t="n">
        <v>276.24</v>
      </c>
      <c r="G6470" t="n">
        <v>254.73</v>
      </c>
      <c r="H6470" t="n">
        <v>185.31</v>
      </c>
      <c r="I6470" t="n">
        <v>226.32</v>
      </c>
      <c r="J6470" t="n">
        <v>46.77</v>
      </c>
      <c r="K6470" t="n">
        <v>107.29</v>
      </c>
      <c r="L6470" t="n">
        <v>46371.22</v>
      </c>
      <c r="M6470" t="n">
        <v>305.09</v>
      </c>
      <c r="N6470" t="n">
        <v>2448772.53</v>
      </c>
      <c r="O6470" t="n">
        <v>111.64</v>
      </c>
      <c r="P6470" t="n">
        <v>10.11</v>
      </c>
      <c r="Q6470" t="n">
        <v>146.96</v>
      </c>
      <c r="R6470" t="n">
        <v>343.186</v>
      </c>
      <c r="S6470" t="n">
        <v>397.778</v>
      </c>
      <c r="T6470" t="n">
        <v>525.777</v>
      </c>
    </row>
    <row r="6471">
      <c r="A6471" s="142" t="n">
        <v>45590</v>
      </c>
      <c r="B6471" t="n">
        <v>410.57</v>
      </c>
      <c r="C6471" t="n">
        <v>643.61</v>
      </c>
      <c r="D6471" t="n">
        <v>466.09</v>
      </c>
      <c r="E6471" t="n">
        <v>293.05</v>
      </c>
      <c r="F6471" t="n">
        <v>275.34</v>
      </c>
      <c r="G6471" t="n">
        <v>254.43</v>
      </c>
      <c r="H6471" t="n">
        <v>185</v>
      </c>
      <c r="I6471" t="n">
        <v>225.94</v>
      </c>
      <c r="J6471" t="n">
        <v>45.86</v>
      </c>
      <c r="K6471" t="n">
        <v>105.89</v>
      </c>
      <c r="L6471" t="n">
        <v>46541.22</v>
      </c>
      <c r="M6471" t="n">
        <v>299.19</v>
      </c>
      <c r="N6471" t="n">
        <v>2424018.02</v>
      </c>
      <c r="O6471" t="n">
        <v>109.95</v>
      </c>
      <c r="P6471" t="n">
        <v>10.12</v>
      </c>
      <c r="Q6471" t="n">
        <v>144.05</v>
      </c>
      <c r="R6471" t="n">
        <v>343.089</v>
      </c>
      <c r="S6471" t="n">
        <v>396.414</v>
      </c>
      <c r="T6471" t="n">
        <v>524.293</v>
      </c>
    </row>
    <row r="6472">
      <c r="A6472" s="142" t="n">
        <v>45593</v>
      </c>
      <c r="B6472" t="n">
        <v>401.79</v>
      </c>
      <c r="C6472" t="n">
        <v>632.35</v>
      </c>
      <c r="D6472" t="n">
        <v>455.66</v>
      </c>
      <c r="E6472" t="n">
        <v>287.94</v>
      </c>
      <c r="F6472" t="n">
        <v>269.21</v>
      </c>
      <c r="G6472" t="n">
        <v>249.5</v>
      </c>
      <c r="H6472" t="n">
        <v>182.94</v>
      </c>
      <c r="I6472" t="n">
        <v>223.42</v>
      </c>
      <c r="J6472" t="n">
        <v>45.61</v>
      </c>
      <c r="K6472" t="n">
        <v>105.27</v>
      </c>
      <c r="L6472" t="n">
        <v>46792.3</v>
      </c>
      <c r="M6472" t="n">
        <v>297.12</v>
      </c>
      <c r="N6472" t="n">
        <v>2397192.36</v>
      </c>
      <c r="O6472" t="n">
        <v>108.85</v>
      </c>
      <c r="P6472" t="n">
        <v>9.960000000000001</v>
      </c>
      <c r="Q6472" t="n">
        <v>143</v>
      </c>
      <c r="R6472" t="n">
        <v>344.43</v>
      </c>
      <c r="S6472" t="n">
        <v>397.991</v>
      </c>
      <c r="T6472" t="n">
        <v>525.705</v>
      </c>
    </row>
    <row r="6473">
      <c r="A6473" s="142" t="n">
        <v>45594</v>
      </c>
      <c r="B6473" t="n">
        <v>397.77</v>
      </c>
      <c r="C6473" t="n">
        <v>626</v>
      </c>
      <c r="D6473" t="n">
        <v>451.11</v>
      </c>
      <c r="E6473" t="n">
        <v>285.06</v>
      </c>
      <c r="F6473" t="n">
        <v>266.53</v>
      </c>
      <c r="G6473" t="n">
        <v>246.71</v>
      </c>
      <c r="H6473" t="n">
        <v>183.43</v>
      </c>
      <c r="I6473" t="n">
        <v>224.02</v>
      </c>
      <c r="J6473" t="n">
        <v>46.03</v>
      </c>
      <c r="K6473" t="n">
        <v>106.49</v>
      </c>
      <c r="L6473" t="n">
        <v>47282.9</v>
      </c>
      <c r="M6473" t="n">
        <v>301.96</v>
      </c>
      <c r="N6473" t="n">
        <v>2436868.19</v>
      </c>
      <c r="O6473" t="n">
        <v>110.67</v>
      </c>
      <c r="P6473" t="n">
        <v>10.04</v>
      </c>
      <c r="Q6473" t="n">
        <v>144.19</v>
      </c>
      <c r="R6473" t="n">
        <v>342.455</v>
      </c>
      <c r="S6473" t="n">
        <v>398.802</v>
      </c>
      <c r="T6473" t="n">
        <v>526.0549999999999</v>
      </c>
    </row>
    <row r="6474">
      <c r="A6474" s="142" t="n">
        <v>45595</v>
      </c>
      <c r="B6474" t="n">
        <v>407.48</v>
      </c>
      <c r="C6474" t="n">
        <v>640.83</v>
      </c>
      <c r="D6474" t="n">
        <v>462.13</v>
      </c>
      <c r="E6474" t="n">
        <v>291.82</v>
      </c>
      <c r="F6474" t="n">
        <v>273.04</v>
      </c>
      <c r="G6474" t="n">
        <v>252.28</v>
      </c>
      <c r="H6474" t="n">
        <v>185.14</v>
      </c>
      <c r="I6474" t="n">
        <v>226.1</v>
      </c>
      <c r="J6474" t="n">
        <v>45.35</v>
      </c>
      <c r="K6474" t="n">
        <v>104.51</v>
      </c>
      <c r="L6474" t="n">
        <v>46712.21</v>
      </c>
      <c r="M6474" t="n">
        <v>294.37</v>
      </c>
      <c r="N6474" t="n">
        <v>2401762.1</v>
      </c>
      <c r="O6474" t="n">
        <v>109.3</v>
      </c>
      <c r="P6474" t="n">
        <v>9.94</v>
      </c>
      <c r="Q6474" t="n">
        <v>142.12</v>
      </c>
      <c r="R6474" t="n">
        <v>338.098</v>
      </c>
      <c r="S6474" t="n">
        <v>394.965</v>
      </c>
      <c r="T6474" t="n">
        <v>518.332</v>
      </c>
    </row>
    <row r="6475">
      <c r="A6475" s="142" t="n">
        <v>45596</v>
      </c>
      <c r="B6475" t="n">
        <v>396.97</v>
      </c>
      <c r="C6475" t="n">
        <v>625.3</v>
      </c>
      <c r="D6475" t="n">
        <v>450.22</v>
      </c>
      <c r="E6475" t="n">
        <v>284.75</v>
      </c>
      <c r="F6475" t="n">
        <v>266</v>
      </c>
      <c r="G6475" t="n">
        <v>247.26</v>
      </c>
      <c r="H6475" t="n">
        <v>181.04</v>
      </c>
      <c r="I6475" t="n">
        <v>221.09</v>
      </c>
      <c r="J6475" t="n">
        <v>44.15</v>
      </c>
      <c r="K6475" t="n">
        <v>102.12</v>
      </c>
      <c r="L6475" t="n">
        <v>45549.33</v>
      </c>
      <c r="M6475" t="n">
        <v>284.79</v>
      </c>
      <c r="N6475" t="n">
        <v>2333147.33</v>
      </c>
      <c r="O6475" t="n">
        <v>106.02</v>
      </c>
      <c r="P6475" t="n">
        <v>9.69</v>
      </c>
      <c r="Q6475" t="n">
        <v>137.68</v>
      </c>
      <c r="R6475" t="n">
        <v>334.148</v>
      </c>
      <c r="S6475" t="n">
        <v>389.33</v>
      </c>
      <c r="T6475" t="n">
        <v>515.49</v>
      </c>
    </row>
    <row r="6476">
      <c r="A6476" s="142" t="n">
        <v>45597</v>
      </c>
      <c r="B6476" t="n">
        <v>396.97</v>
      </c>
      <c r="C6476" t="n">
        <v>625.3</v>
      </c>
      <c r="D6476" t="n">
        <v>450.22</v>
      </c>
      <c r="E6476" t="n">
        <v>284.75</v>
      </c>
      <c r="F6476" t="n">
        <v>266</v>
      </c>
      <c r="G6476" t="n">
        <v>247.26</v>
      </c>
      <c r="H6476" t="n">
        <v>181.04</v>
      </c>
      <c r="I6476" t="n">
        <v>221.09</v>
      </c>
      <c r="J6476" t="n">
        <v>44.15</v>
      </c>
      <c r="K6476" t="n">
        <v>102.12</v>
      </c>
      <c r="L6476" t="n">
        <v>45549.33</v>
      </c>
      <c r="M6476" t="n">
        <v>284.79</v>
      </c>
      <c r="N6476" t="n">
        <v>2333147.33</v>
      </c>
      <c r="O6476" t="n">
        <v>106.02</v>
      </c>
      <c r="P6476" t="n">
        <v>9.65</v>
      </c>
      <c r="Q6476" t="n">
        <v>137.68</v>
      </c>
      <c r="R6476" t="n">
        <v>337.807</v>
      </c>
      <c r="S6476" t="n">
        <v>390.943</v>
      </c>
      <c r="T6476" t="n">
        <v>517.122</v>
      </c>
    </row>
    <row r="6477">
      <c r="A6477" s="142" t="n">
        <v>45600</v>
      </c>
      <c r="B6477" t="n">
        <v>380.6</v>
      </c>
      <c r="C6477" t="n">
        <v>598.62</v>
      </c>
      <c r="D6477" t="n">
        <v>431.69</v>
      </c>
      <c r="E6477" t="n">
        <v>272.63</v>
      </c>
      <c r="F6477" t="n">
        <v>255.07</v>
      </c>
      <c r="G6477" t="n">
        <v>236.77</v>
      </c>
      <c r="H6477" t="n">
        <v>176.22</v>
      </c>
      <c r="I6477" t="n">
        <v>215.2</v>
      </c>
      <c r="J6477" t="n">
        <v>44.1</v>
      </c>
      <c r="K6477" t="n">
        <v>101.64</v>
      </c>
      <c r="L6477" t="n">
        <v>45273.16</v>
      </c>
      <c r="M6477" t="n">
        <v>277.98</v>
      </c>
      <c r="N6477" t="n">
        <v>2303966.64</v>
      </c>
      <c r="O6477" t="n">
        <v>104.59</v>
      </c>
      <c r="P6477" t="n">
        <v>9.550000000000001</v>
      </c>
      <c r="Q6477" t="n">
        <v>137.67</v>
      </c>
      <c r="R6477" t="n">
        <v>336.628</v>
      </c>
      <c r="S6477" t="n">
        <v>389.059</v>
      </c>
      <c r="T6477" t="n">
        <v>518.222</v>
      </c>
    </row>
    <row r="6478">
      <c r="A6478" s="142" t="n">
        <v>45601</v>
      </c>
      <c r="B6478" t="n">
        <v>376.68</v>
      </c>
      <c r="C6478" t="n">
        <v>590.88</v>
      </c>
      <c r="D6478" t="n">
        <v>427.24</v>
      </c>
      <c r="E6478" t="n">
        <v>269.11</v>
      </c>
      <c r="F6478" t="n">
        <v>252.44</v>
      </c>
      <c r="G6478" t="n">
        <v>235.41</v>
      </c>
      <c r="H6478" t="n">
        <v>175.44</v>
      </c>
      <c r="I6478" t="n">
        <v>214.25</v>
      </c>
      <c r="J6478" t="n">
        <v>44.12</v>
      </c>
      <c r="K6478" t="n">
        <v>102.21</v>
      </c>
      <c r="L6478" t="n">
        <v>45562.27</v>
      </c>
      <c r="M6478" t="n">
        <v>279.98</v>
      </c>
      <c r="N6478" t="n">
        <v>2301811.23</v>
      </c>
      <c r="O6478" t="n">
        <v>104.65</v>
      </c>
      <c r="P6478" t="n">
        <v>9.539999999999999</v>
      </c>
      <c r="Q6478" t="n">
        <v>137.88</v>
      </c>
      <c r="R6478" t="n">
        <v>336.855</v>
      </c>
      <c r="S6478" t="n">
        <v>392.801</v>
      </c>
      <c r="T6478" t="n">
        <v>522.371</v>
      </c>
    </row>
    <row r="6479">
      <c r="A6479" s="142" t="n">
        <v>45602</v>
      </c>
      <c r="B6479" t="n">
        <v>375.07</v>
      </c>
      <c r="C6479" t="n">
        <v>588.38</v>
      </c>
      <c r="D6479" t="n">
        <v>425.43</v>
      </c>
      <c r="E6479" t="n">
        <v>267.98</v>
      </c>
      <c r="F6479" t="n">
        <v>251.37</v>
      </c>
      <c r="G6479" t="n">
        <v>234.47</v>
      </c>
      <c r="H6479" t="n">
        <v>178.32</v>
      </c>
      <c r="I6479" t="n">
        <v>217.77</v>
      </c>
      <c r="J6479" t="n">
        <v>43.15</v>
      </c>
      <c r="K6479" t="n">
        <v>100.93</v>
      </c>
      <c r="L6479" t="n">
        <v>44250.87</v>
      </c>
      <c r="M6479" t="n">
        <v>275.32</v>
      </c>
      <c r="N6479" t="n">
        <v>2272589.8</v>
      </c>
      <c r="O6479" t="n">
        <v>101.79</v>
      </c>
      <c r="P6479" t="n">
        <v>9.43</v>
      </c>
      <c r="Q6479" t="n">
        <v>134.6</v>
      </c>
      <c r="R6479" t="n">
        <v>334.931</v>
      </c>
      <c r="S6479" t="n">
        <v>404.249</v>
      </c>
      <c r="T6479" t="n">
        <v>526.971</v>
      </c>
    </row>
    <row r="6480">
      <c r="A6480" s="142" t="n">
        <v>45603</v>
      </c>
      <c r="B6480" t="n">
        <v>369.79</v>
      </c>
      <c r="C6480" t="n">
        <v>579.45</v>
      </c>
      <c r="D6480" t="n">
        <v>419.44</v>
      </c>
      <c r="E6480" t="n">
        <v>263.92</v>
      </c>
      <c r="F6480" t="n">
        <v>247.84</v>
      </c>
      <c r="G6480" t="n">
        <v>227.69</v>
      </c>
      <c r="H6480" t="n">
        <v>177.98</v>
      </c>
      <c r="I6480" t="n">
        <v>217.34</v>
      </c>
      <c r="J6480" t="n">
        <v>42.86</v>
      </c>
      <c r="K6480" t="n">
        <v>103.19</v>
      </c>
      <c r="L6480" t="n">
        <v>44679.79</v>
      </c>
      <c r="M6480" t="n">
        <v>280.48</v>
      </c>
      <c r="N6480" t="n">
        <v>2324745.49</v>
      </c>
      <c r="O6480" t="n">
        <v>105.28</v>
      </c>
      <c r="P6480" t="n">
        <v>9.44</v>
      </c>
      <c r="Q6480" t="n">
        <v>134.92</v>
      </c>
      <c r="R6480" t="n">
        <v>336.935</v>
      </c>
      <c r="S6480" t="n">
        <v>405.229</v>
      </c>
      <c r="T6480" t="n">
        <v>527.423</v>
      </c>
    </row>
    <row r="6481">
      <c r="A6481" s="142" t="n">
        <v>45604</v>
      </c>
      <c r="B6481" t="n">
        <v>379.11</v>
      </c>
      <c r="C6481" t="n">
        <v>594.16</v>
      </c>
      <c r="D6481" t="n">
        <v>430.02</v>
      </c>
      <c r="E6481" t="n">
        <v>270.63</v>
      </c>
      <c r="F6481" t="n">
        <v>254.09</v>
      </c>
      <c r="G6481" t="n">
        <v>235.06</v>
      </c>
      <c r="H6481" t="n">
        <v>183.74</v>
      </c>
      <c r="I6481" t="n">
        <v>224.38</v>
      </c>
      <c r="J6481" t="n">
        <v>43.54</v>
      </c>
      <c r="K6481" t="n">
        <v>102.25</v>
      </c>
      <c r="L6481" t="n">
        <v>44146.31</v>
      </c>
      <c r="M6481" t="n">
        <v>276.59</v>
      </c>
      <c r="N6481" t="n">
        <v>2304738.65</v>
      </c>
      <c r="O6481" t="n">
        <v>103.51</v>
      </c>
      <c r="P6481" t="n">
        <v>9.31</v>
      </c>
      <c r="Q6481" t="n">
        <v>135.98</v>
      </c>
      <c r="R6481" t="n">
        <v>334.759</v>
      </c>
      <c r="S6481" t="n">
        <v>407.85</v>
      </c>
      <c r="T6481" t="n">
        <v>528.265</v>
      </c>
    </row>
    <row r="6482">
      <c r="A6482" s="142" t="n">
        <v>45607</v>
      </c>
      <c r="B6482" t="n">
        <v>374.72</v>
      </c>
      <c r="C6482" t="n">
        <v>588.26</v>
      </c>
      <c r="D6482" t="n">
        <v>425.04</v>
      </c>
      <c r="E6482" t="n">
        <v>267.96</v>
      </c>
      <c r="F6482" t="n">
        <v>251.16</v>
      </c>
      <c r="G6482" t="n">
        <v>230.99</v>
      </c>
      <c r="H6482" t="n">
        <v>180.17</v>
      </c>
      <c r="I6482" t="n">
        <v>220.02</v>
      </c>
      <c r="J6482" t="n">
        <v>42.2</v>
      </c>
      <c r="K6482" t="n">
        <v>102.25</v>
      </c>
      <c r="L6482" t="n">
        <v>44146.31</v>
      </c>
      <c r="M6482" t="n">
        <v>276.59</v>
      </c>
      <c r="N6482" t="n">
        <v>2304738.65</v>
      </c>
      <c r="O6482" t="n">
        <v>103.51</v>
      </c>
      <c r="P6482" t="n">
        <v>8.94</v>
      </c>
      <c r="Q6482" t="n">
        <v>131.56</v>
      </c>
      <c r="R6482" t="n">
        <v>338.555</v>
      </c>
      <c r="S6482" t="n">
        <v>411.769</v>
      </c>
      <c r="T6482" t="n">
        <v>528.717</v>
      </c>
    </row>
    <row r="6483">
      <c r="A6483" s="142" t="n">
        <v>45608</v>
      </c>
      <c r="B6483" t="n">
        <v>353.67</v>
      </c>
      <c r="C6483" t="n">
        <v>554.51</v>
      </c>
      <c r="D6483" t="n">
        <v>401.2</v>
      </c>
      <c r="E6483" t="n">
        <v>252.6</v>
      </c>
      <c r="F6483" t="n">
        <v>237.08</v>
      </c>
      <c r="G6483" t="n">
        <v>215.99</v>
      </c>
      <c r="H6483" t="n">
        <v>176.21</v>
      </c>
      <c r="I6483" t="n">
        <v>215.18</v>
      </c>
      <c r="J6483" t="n">
        <v>41.11</v>
      </c>
      <c r="K6483" t="n">
        <v>97.20999999999999</v>
      </c>
      <c r="L6483" t="n">
        <v>42779</v>
      </c>
      <c r="M6483" t="n">
        <v>259.05</v>
      </c>
      <c r="N6483" t="n">
        <v>2163254.83</v>
      </c>
      <c r="O6483" t="n">
        <v>95.72</v>
      </c>
      <c r="P6483" t="n">
        <v>8.640000000000001</v>
      </c>
      <c r="Q6483" t="n">
        <v>128.41</v>
      </c>
      <c r="R6483" t="n">
        <v>331.86</v>
      </c>
      <c r="S6483" t="n">
        <v>410.287</v>
      </c>
      <c r="T6483" t="n">
        <v>519.949</v>
      </c>
    </row>
    <row r="6484">
      <c r="A6484" s="142" t="n">
        <v>45609</v>
      </c>
      <c r="B6484" t="n">
        <v>348.41</v>
      </c>
      <c r="C6484" t="n">
        <v>545.75</v>
      </c>
      <c r="D6484" t="n">
        <v>395.57</v>
      </c>
      <c r="E6484" t="n">
        <v>248.62</v>
      </c>
      <c r="F6484" t="n">
        <v>233.75</v>
      </c>
      <c r="G6484" t="n">
        <v>212.18</v>
      </c>
      <c r="H6484" t="n">
        <v>173.48</v>
      </c>
      <c r="I6484" t="n">
        <v>211.84</v>
      </c>
      <c r="J6484" t="n">
        <v>41.13</v>
      </c>
      <c r="K6484" t="n">
        <v>96.20999999999999</v>
      </c>
      <c r="L6484" t="n">
        <v>42539.21</v>
      </c>
      <c r="M6484" t="n">
        <v>253.04</v>
      </c>
      <c r="N6484" t="n">
        <v>2134464.52</v>
      </c>
      <c r="O6484" t="n">
        <v>94.25</v>
      </c>
      <c r="P6484" t="n">
        <v>8.57</v>
      </c>
      <c r="Q6484" t="n">
        <v>128.26</v>
      </c>
      <c r="R6484" t="n">
        <v>331.554</v>
      </c>
      <c r="S6484" t="n">
        <v>410.122</v>
      </c>
      <c r="T6484" t="n">
        <v>516.454</v>
      </c>
    </row>
    <row r="6485">
      <c r="A6485" s="142" t="n">
        <v>45610</v>
      </c>
      <c r="B6485" t="n">
        <v>343.43</v>
      </c>
      <c r="C6485" t="n">
        <v>537.95</v>
      </c>
      <c r="D6485" t="n">
        <v>389.84</v>
      </c>
      <c r="E6485" t="n">
        <v>245.07</v>
      </c>
      <c r="F6485" t="n">
        <v>230.37</v>
      </c>
      <c r="G6485" t="n">
        <v>208.72</v>
      </c>
      <c r="H6485" t="n">
        <v>171.54</v>
      </c>
      <c r="I6485" t="n">
        <v>209.48</v>
      </c>
      <c r="J6485" t="n">
        <v>40.33</v>
      </c>
      <c r="K6485" t="n">
        <v>95.67</v>
      </c>
      <c r="L6485" t="n">
        <v>42399.46</v>
      </c>
      <c r="M6485" t="n">
        <v>254.58</v>
      </c>
      <c r="N6485" t="n">
        <v>2136224.19</v>
      </c>
      <c r="O6485" t="n">
        <v>94.62</v>
      </c>
      <c r="P6485" t="n">
        <v>8.529999999999999</v>
      </c>
      <c r="Q6485" t="n">
        <v>125.7</v>
      </c>
      <c r="R6485" t="n">
        <v>335.179</v>
      </c>
      <c r="S6485" t="n">
        <v>408.937</v>
      </c>
      <c r="T6485" t="n">
        <v>512.756</v>
      </c>
    </row>
    <row r="6486">
      <c r="A6486" s="142" t="n">
        <v>45611</v>
      </c>
      <c r="B6486" t="n">
        <v>345.23</v>
      </c>
      <c r="C6486" t="n">
        <v>540.76</v>
      </c>
      <c r="D6486" t="n">
        <v>392.24</v>
      </c>
      <c r="E6486" t="n">
        <v>246.36</v>
      </c>
      <c r="F6486" t="n">
        <v>231.82</v>
      </c>
      <c r="G6486" t="n">
        <v>209.77</v>
      </c>
      <c r="H6486" t="n">
        <v>173.12</v>
      </c>
      <c r="I6486" t="n">
        <v>211.4</v>
      </c>
      <c r="J6486" t="n">
        <v>40.82</v>
      </c>
      <c r="K6486" t="n">
        <v>95.5</v>
      </c>
      <c r="L6486" t="n">
        <v>42393.15</v>
      </c>
      <c r="M6486" t="n">
        <v>253.49</v>
      </c>
      <c r="N6486" t="n">
        <v>2130329.24</v>
      </c>
      <c r="O6486" t="n">
        <v>94.23999999999999</v>
      </c>
      <c r="P6486" t="n">
        <v>8.51</v>
      </c>
      <c r="Q6486" t="n">
        <v>127.6</v>
      </c>
      <c r="R6486" t="n">
        <v>332.593</v>
      </c>
      <c r="S6486" t="n">
        <v>406.423</v>
      </c>
      <c r="T6486" t="n">
        <v>515.028</v>
      </c>
    </row>
    <row r="6487">
      <c r="A6487" s="142" t="n">
        <v>45614</v>
      </c>
      <c r="B6487" t="n">
        <v>345.19</v>
      </c>
      <c r="C6487" t="n">
        <v>540.67</v>
      </c>
      <c r="D6487" t="n">
        <v>391.66</v>
      </c>
      <c r="E6487" t="n">
        <v>246.33</v>
      </c>
      <c r="F6487" t="n">
        <v>231.47</v>
      </c>
      <c r="G6487" t="n">
        <v>208.65</v>
      </c>
      <c r="H6487" t="n">
        <v>174.04</v>
      </c>
      <c r="I6487" t="n">
        <v>212.52</v>
      </c>
      <c r="J6487" t="n">
        <v>42.02</v>
      </c>
      <c r="K6487" t="n">
        <v>98.08</v>
      </c>
      <c r="L6487" t="n">
        <v>43481.42</v>
      </c>
      <c r="M6487" t="n">
        <v>262.12</v>
      </c>
      <c r="N6487" t="n">
        <v>2207268.22</v>
      </c>
      <c r="O6487" t="n">
        <v>98.3</v>
      </c>
      <c r="P6487" t="n">
        <v>8.800000000000001</v>
      </c>
      <c r="Q6487" t="n">
        <v>130.86</v>
      </c>
      <c r="R6487" t="n">
        <v>332.645</v>
      </c>
      <c r="S6487" t="n">
        <v>406.454</v>
      </c>
      <c r="T6487" t="n">
        <v>515.428</v>
      </c>
    </row>
    <row r="6488">
      <c r="A6488" s="142" t="n">
        <v>45615</v>
      </c>
      <c r="B6488" t="n">
        <v>359.19</v>
      </c>
      <c r="C6488" t="n">
        <v>562.5700000000001</v>
      </c>
      <c r="D6488" t="n">
        <v>407.63</v>
      </c>
      <c r="E6488" t="n">
        <v>256.32</v>
      </c>
      <c r="F6488" t="n">
        <v>240.91</v>
      </c>
      <c r="G6488" t="n">
        <v>217.94</v>
      </c>
      <c r="H6488" t="n">
        <v>178.99</v>
      </c>
      <c r="I6488" t="n">
        <v>218.56</v>
      </c>
      <c r="J6488" t="n">
        <v>42.12</v>
      </c>
      <c r="K6488" t="n">
        <v>100.11</v>
      </c>
      <c r="L6488" t="n">
        <v>43738.38</v>
      </c>
      <c r="M6488" t="n">
        <v>265.85</v>
      </c>
      <c r="N6488" t="n">
        <v>2255992.39</v>
      </c>
      <c r="O6488" t="n">
        <v>100.62</v>
      </c>
      <c r="P6488" t="n">
        <v>9.01</v>
      </c>
      <c r="Q6488" t="n">
        <v>132.31</v>
      </c>
      <c r="R6488" t="n">
        <v>331.263</v>
      </c>
      <c r="S6488" t="n">
        <v>407.684</v>
      </c>
      <c r="T6488" t="n">
        <v>517.283</v>
      </c>
    </row>
    <row r="6489">
      <c r="A6489" s="142" t="n">
        <v>45616</v>
      </c>
      <c r="B6489" t="n">
        <v>365.64</v>
      </c>
      <c r="C6489" t="n">
        <v>573.25</v>
      </c>
      <c r="D6489" t="n">
        <v>414.79</v>
      </c>
      <c r="E6489" t="n">
        <v>261.19</v>
      </c>
      <c r="F6489" t="n">
        <v>245.15</v>
      </c>
      <c r="G6489" t="n">
        <v>222.03</v>
      </c>
      <c r="H6489" t="n">
        <v>180.89</v>
      </c>
      <c r="I6489" t="n">
        <v>220.89</v>
      </c>
      <c r="J6489" t="n">
        <v>42.74</v>
      </c>
      <c r="K6489" t="n">
        <v>100.49</v>
      </c>
      <c r="L6489" t="n">
        <v>43625.36</v>
      </c>
      <c r="M6489" t="n">
        <v>265.32</v>
      </c>
      <c r="N6489" t="n">
        <v>2266907.12</v>
      </c>
      <c r="O6489" t="n">
        <v>100.31</v>
      </c>
      <c r="P6489" t="n">
        <v>9.029999999999999</v>
      </c>
      <c r="Q6489" t="n">
        <v>134.12</v>
      </c>
      <c r="R6489" t="n">
        <v>331.254</v>
      </c>
      <c r="S6489" t="n">
        <v>409.599</v>
      </c>
      <c r="T6489" t="n">
        <v>520.009</v>
      </c>
    </row>
    <row r="6490">
      <c r="A6490" s="142" t="n">
        <v>45617</v>
      </c>
      <c r="B6490" t="n">
        <v>365.33</v>
      </c>
      <c r="C6490" t="n">
        <v>572.1799999999999</v>
      </c>
      <c r="D6490" t="n">
        <v>414.44</v>
      </c>
      <c r="E6490" t="n">
        <v>260.71</v>
      </c>
      <c r="F6490" t="n">
        <v>244.94</v>
      </c>
      <c r="G6490" t="n">
        <v>220.46</v>
      </c>
      <c r="H6490" t="n">
        <v>179.81</v>
      </c>
      <c r="I6490" t="n">
        <v>219.55</v>
      </c>
      <c r="J6490" t="n">
        <v>43.02</v>
      </c>
      <c r="K6490" t="n">
        <v>101.84</v>
      </c>
      <c r="L6490" t="n">
        <v>43882.76</v>
      </c>
      <c r="M6490" t="n">
        <v>268.58</v>
      </c>
      <c r="N6490" t="n">
        <v>2314577.8</v>
      </c>
      <c r="O6490" t="n">
        <v>102.12</v>
      </c>
      <c r="P6490" t="n">
        <v>9.220000000000001</v>
      </c>
      <c r="Q6490" t="n">
        <v>135.2</v>
      </c>
      <c r="R6490" t="n">
        <v>332.666</v>
      </c>
      <c r="S6490" t="n">
        <v>411.748</v>
      </c>
      <c r="T6490" t="n">
        <v>516.516</v>
      </c>
    </row>
    <row r="6491">
      <c r="A6491" s="142" t="n">
        <v>45618</v>
      </c>
      <c r="B6491" t="n">
        <v>371.13</v>
      </c>
      <c r="C6491" t="n">
        <v>581.25</v>
      </c>
      <c r="D6491" t="n">
        <v>421.48</v>
      </c>
      <c r="E6491" t="n">
        <v>264.85</v>
      </c>
      <c r="F6491" t="n">
        <v>249.1</v>
      </c>
      <c r="G6491" t="n">
        <v>224.02</v>
      </c>
      <c r="H6491" t="n">
        <v>181.94</v>
      </c>
      <c r="I6491" t="n">
        <v>222.16</v>
      </c>
      <c r="J6491" t="n">
        <v>44.16</v>
      </c>
      <c r="K6491" t="n">
        <v>103.36</v>
      </c>
      <c r="L6491" t="n">
        <v>44283.56</v>
      </c>
      <c r="M6491" t="n">
        <v>271.67</v>
      </c>
      <c r="N6491" t="n">
        <v>2349700.65</v>
      </c>
      <c r="O6491" t="n">
        <v>102.77</v>
      </c>
      <c r="P6491" t="n">
        <v>9.380000000000001</v>
      </c>
      <c r="Q6491" t="n">
        <v>139.11</v>
      </c>
      <c r="R6491" t="n">
        <v>336.615</v>
      </c>
      <c r="S6491" t="n">
        <v>417.065</v>
      </c>
      <c r="T6491" t="n">
        <v>522.39</v>
      </c>
    </row>
    <row r="6492">
      <c r="A6492" s="142" t="n">
        <v>45621</v>
      </c>
      <c r="B6492" t="n">
        <v>374.9</v>
      </c>
      <c r="C6492" t="n">
        <v>587.12</v>
      </c>
      <c r="D6492" t="n">
        <v>425.57</v>
      </c>
      <c r="E6492" t="n">
        <v>267.54</v>
      </c>
      <c r="F6492" t="n">
        <v>251.53</v>
      </c>
      <c r="G6492" t="n">
        <v>224.02</v>
      </c>
      <c r="H6492" t="n">
        <v>182.22</v>
      </c>
      <c r="I6492" t="n">
        <v>222.47</v>
      </c>
      <c r="J6492" t="n">
        <v>42.63</v>
      </c>
      <c r="K6492" t="n">
        <v>100.08</v>
      </c>
      <c r="L6492" t="n">
        <v>42804.47</v>
      </c>
      <c r="M6492" t="n">
        <v>261</v>
      </c>
      <c r="N6492" t="n">
        <v>2264696.68</v>
      </c>
      <c r="O6492" t="n">
        <v>99.34</v>
      </c>
      <c r="P6492" t="n">
        <v>9.08</v>
      </c>
      <c r="Q6492" t="n">
        <v>134.08</v>
      </c>
      <c r="R6492" t="n">
        <v>336.708</v>
      </c>
      <c r="S6492" t="n">
        <v>415.703</v>
      </c>
      <c r="T6492" t="n">
        <v>520.859</v>
      </c>
    </row>
    <row r="6493">
      <c r="A6493" s="142" t="n">
        <v>45622</v>
      </c>
      <c r="B6493" t="n">
        <v>359.96</v>
      </c>
      <c r="C6493" t="n">
        <v>563.71</v>
      </c>
      <c r="D6493" t="n">
        <v>408.91</v>
      </c>
      <c r="E6493" t="n">
        <v>256.88</v>
      </c>
      <c r="F6493" t="n">
        <v>241.68</v>
      </c>
      <c r="G6493" t="n">
        <v>216.87</v>
      </c>
      <c r="H6493" t="n">
        <v>178.07</v>
      </c>
      <c r="I6493" t="n">
        <v>217.4</v>
      </c>
      <c r="J6493" t="n">
        <v>42.21</v>
      </c>
      <c r="K6493" t="n">
        <v>99.70999999999999</v>
      </c>
      <c r="L6493" t="n">
        <v>42746.9</v>
      </c>
      <c r="M6493" t="n">
        <v>261.68</v>
      </c>
      <c r="N6493" t="n">
        <v>2267880.73</v>
      </c>
      <c r="O6493" t="n">
        <v>99.84999999999999</v>
      </c>
      <c r="P6493" t="n">
        <v>8.98</v>
      </c>
      <c r="Q6493" t="n">
        <v>133.09</v>
      </c>
      <c r="R6493" t="n">
        <v>334.867</v>
      </c>
      <c r="S6493" t="n">
        <v>416.622</v>
      </c>
      <c r="T6493" t="n">
        <v>518.683</v>
      </c>
    </row>
    <row r="6494">
      <c r="A6494" s="142" t="n">
        <v>45623</v>
      </c>
      <c r="B6494" t="n">
        <v>360.22</v>
      </c>
      <c r="C6494" t="n">
        <v>564.12</v>
      </c>
      <c r="D6494" t="n">
        <v>409.44</v>
      </c>
      <c r="E6494" t="n">
        <v>257.07</v>
      </c>
      <c r="F6494" t="n">
        <v>242</v>
      </c>
      <c r="G6494" t="n">
        <v>217.03</v>
      </c>
      <c r="H6494" t="n">
        <v>178.17</v>
      </c>
      <c r="I6494" t="n">
        <v>217.49</v>
      </c>
      <c r="J6494" t="n">
        <v>42.93</v>
      </c>
      <c r="K6494" t="n">
        <v>99.3</v>
      </c>
      <c r="L6494" t="n">
        <v>42782.24</v>
      </c>
      <c r="M6494" t="n">
        <v>260.32</v>
      </c>
      <c r="N6494" t="n">
        <v>2263917.9</v>
      </c>
      <c r="O6494" t="n">
        <v>100.24</v>
      </c>
      <c r="P6494" t="n">
        <v>9.039999999999999</v>
      </c>
      <c r="Q6494" t="n">
        <v>135.58</v>
      </c>
      <c r="R6494" t="n">
        <v>334.145</v>
      </c>
      <c r="S6494" t="n">
        <v>412.715</v>
      </c>
      <c r="T6494" t="n">
        <v>514.611</v>
      </c>
    </row>
    <row r="6495">
      <c r="A6495" s="142" t="n">
        <v>45624</v>
      </c>
      <c r="B6495" t="n">
        <v>359.14</v>
      </c>
      <c r="C6495" t="n">
        <v>562.41</v>
      </c>
      <c r="D6495" t="n">
        <v>408.35</v>
      </c>
      <c r="E6495" t="n">
        <v>256.3</v>
      </c>
      <c r="F6495" t="n">
        <v>241.37</v>
      </c>
      <c r="G6495" t="n">
        <v>218.3</v>
      </c>
      <c r="H6495" t="n">
        <v>176.21</v>
      </c>
      <c r="I6495" t="n">
        <v>215.09</v>
      </c>
      <c r="J6495" t="n">
        <v>42.58</v>
      </c>
      <c r="K6495" t="n">
        <v>99.38</v>
      </c>
      <c r="L6495" t="n">
        <v>42782.24</v>
      </c>
      <c r="M6495" t="n">
        <v>262.01</v>
      </c>
      <c r="N6495" t="n">
        <v>2268784.96</v>
      </c>
      <c r="O6495" t="n">
        <v>100.24</v>
      </c>
      <c r="P6495" t="n">
        <v>9.039999999999999</v>
      </c>
      <c r="Q6495" t="n">
        <v>135.58</v>
      </c>
      <c r="R6495" t="n">
        <v>335.694</v>
      </c>
      <c r="S6495" t="n">
        <v>413.451</v>
      </c>
      <c r="T6495" t="n">
        <v>511.744</v>
      </c>
    </row>
    <row r="6496">
      <c r="A6496" s="142" t="n">
        <v>45625</v>
      </c>
      <c r="B6496" t="n">
        <v>360.58</v>
      </c>
      <c r="C6496" t="n">
        <v>564.66</v>
      </c>
      <c r="D6496" t="n">
        <v>409.8</v>
      </c>
      <c r="E6496" t="n">
        <v>257.33</v>
      </c>
      <c r="F6496" t="n">
        <v>242.21</v>
      </c>
      <c r="G6496" t="n">
        <v>218.68</v>
      </c>
      <c r="H6496" t="n">
        <v>176.63</v>
      </c>
      <c r="I6496" t="n">
        <v>215.6</v>
      </c>
      <c r="J6496" t="n">
        <v>42.92</v>
      </c>
      <c r="K6496" t="n">
        <v>99.86</v>
      </c>
      <c r="L6496" t="n">
        <v>43376.58</v>
      </c>
      <c r="M6496" t="n">
        <v>264.59</v>
      </c>
      <c r="N6496" t="n">
        <v>2278442.59</v>
      </c>
      <c r="O6496" t="n">
        <v>100.94</v>
      </c>
      <c r="P6496" t="n">
        <v>9.130000000000001</v>
      </c>
      <c r="Q6496" t="n">
        <v>134.89</v>
      </c>
      <c r="R6496" t="n">
        <v>337.679</v>
      </c>
      <c r="S6496" t="n">
        <v>415.154</v>
      </c>
      <c r="T6496" t="n">
        <v>510.826</v>
      </c>
    </row>
    <row r="6497">
      <c r="A6497" s="142" t="n">
        <v>45628</v>
      </c>
      <c r="B6497" t="n">
        <v>363.59</v>
      </c>
      <c r="C6497" t="n">
        <v>569.34</v>
      </c>
      <c r="D6497" t="n">
        <v>413.02</v>
      </c>
      <c r="E6497" t="n">
        <v>259.48</v>
      </c>
      <c r="F6497" t="n">
        <v>244.12</v>
      </c>
      <c r="G6497" t="n">
        <v>220.59</v>
      </c>
      <c r="H6497" t="n">
        <v>178.19</v>
      </c>
      <c r="I6497" t="n">
        <v>217.5</v>
      </c>
      <c r="J6497" t="n">
        <v>42.92</v>
      </c>
      <c r="K6497" t="n">
        <v>99.22</v>
      </c>
      <c r="L6497" t="n">
        <v>43092.72</v>
      </c>
      <c r="M6497" t="n">
        <v>261.1</v>
      </c>
      <c r="N6497" t="n">
        <v>2251194.28</v>
      </c>
      <c r="O6497" t="n">
        <v>98.77</v>
      </c>
      <c r="P6497" t="n">
        <v>9.039999999999999</v>
      </c>
      <c r="Q6497" t="n">
        <v>132.84</v>
      </c>
      <c r="R6497" t="n">
        <v>340.081</v>
      </c>
      <c r="S6497" t="n">
        <v>419.898</v>
      </c>
      <c r="T6497" t="n">
        <v>519.076</v>
      </c>
    </row>
    <row r="6498">
      <c r="A6498" s="142" t="n">
        <v>45629</v>
      </c>
      <c r="B6498" t="n">
        <v>358.99</v>
      </c>
      <c r="C6498" t="n">
        <v>562.13</v>
      </c>
      <c r="D6498" t="n">
        <v>407.4</v>
      </c>
      <c r="E6498" t="n">
        <v>256.2</v>
      </c>
      <c r="F6498" t="n">
        <v>240.8</v>
      </c>
      <c r="G6498" t="n">
        <v>215.67</v>
      </c>
      <c r="H6498" t="n">
        <v>177.23</v>
      </c>
      <c r="I6498" t="n">
        <v>216.32</v>
      </c>
      <c r="J6498" t="n">
        <v>43.14</v>
      </c>
      <c r="K6498" t="n">
        <v>100.71</v>
      </c>
      <c r="L6498" t="n">
        <v>43474.29</v>
      </c>
      <c r="M6498" t="n">
        <v>267.4</v>
      </c>
      <c r="N6498" t="n">
        <v>2309228.42</v>
      </c>
      <c r="O6498" t="n">
        <v>101.99</v>
      </c>
      <c r="P6498" t="n">
        <v>9.130000000000001</v>
      </c>
      <c r="Q6498" t="n">
        <v>135.02</v>
      </c>
      <c r="R6498" t="n">
        <v>341.441</v>
      </c>
      <c r="S6498" t="n">
        <v>419.629</v>
      </c>
      <c r="T6498" t="n">
        <v>521.951</v>
      </c>
    </row>
    <row r="6499">
      <c r="A6499" s="142" t="n">
        <v>45630</v>
      </c>
      <c r="B6499" t="n">
        <v>369.72</v>
      </c>
      <c r="C6499" t="n">
        <v>578.91</v>
      </c>
      <c r="D6499" t="n">
        <v>420</v>
      </c>
      <c r="E6499" t="n">
        <v>263.86</v>
      </c>
      <c r="F6499" t="n">
        <v>248.25</v>
      </c>
      <c r="G6499" t="n">
        <v>223.37</v>
      </c>
      <c r="H6499" t="n">
        <v>180.36</v>
      </c>
      <c r="I6499" t="n">
        <v>220.15</v>
      </c>
      <c r="J6499" t="n">
        <v>43.27</v>
      </c>
      <c r="K6499" t="n">
        <v>100.76</v>
      </c>
      <c r="L6499" t="n">
        <v>43631.64</v>
      </c>
      <c r="M6499" t="n">
        <v>266.57</v>
      </c>
      <c r="N6499" t="n">
        <v>2313418.75</v>
      </c>
      <c r="O6499" t="n">
        <v>102.18</v>
      </c>
      <c r="P6499" t="n">
        <v>9.19</v>
      </c>
      <c r="Q6499" t="n">
        <v>135.61</v>
      </c>
      <c r="R6499" t="n">
        <v>342.616</v>
      </c>
      <c r="S6499" t="n">
        <v>421.203</v>
      </c>
      <c r="T6499" t="n">
        <v>522.769</v>
      </c>
    </row>
    <row r="6500">
      <c r="A6500" s="142" t="n">
        <v>45631</v>
      </c>
      <c r="B6500" t="n">
        <v>369.84</v>
      </c>
      <c r="C6500" t="n">
        <v>579.09</v>
      </c>
      <c r="D6500" t="n">
        <v>419.69</v>
      </c>
      <c r="E6500" t="n">
        <v>263.95</v>
      </c>
      <c r="F6500" t="n">
        <v>248.07</v>
      </c>
      <c r="G6500" t="n">
        <v>223.45</v>
      </c>
      <c r="H6500" t="n">
        <v>178.22</v>
      </c>
      <c r="I6500" t="n">
        <v>217.53</v>
      </c>
      <c r="J6500" t="n">
        <v>43.2</v>
      </c>
      <c r="K6500" t="n">
        <v>100.04</v>
      </c>
      <c r="L6500" t="n">
        <v>43130.12</v>
      </c>
      <c r="M6500" t="n">
        <v>263.58</v>
      </c>
      <c r="N6500" t="n">
        <v>2297250.85</v>
      </c>
      <c r="O6500" t="n">
        <v>102.09</v>
      </c>
      <c r="P6500" t="n">
        <v>9.17</v>
      </c>
      <c r="Q6500" t="n">
        <v>134.76</v>
      </c>
      <c r="R6500" t="n">
        <v>343.866</v>
      </c>
      <c r="S6500" t="n">
        <v>419.409</v>
      </c>
      <c r="T6500" t="n">
        <v>521.452</v>
      </c>
    </row>
    <row r="6501">
      <c r="A6501" s="142" t="n">
        <v>45632</v>
      </c>
      <c r="B6501" t="n">
        <v>365.88</v>
      </c>
      <c r="C6501" t="n">
        <v>573.0599999999999</v>
      </c>
      <c r="D6501" t="n">
        <v>415.13</v>
      </c>
      <c r="E6501" t="n">
        <v>261.2</v>
      </c>
      <c r="F6501" t="n">
        <v>245.37</v>
      </c>
      <c r="G6501" t="n">
        <v>221.95</v>
      </c>
      <c r="H6501" t="n">
        <v>177.21</v>
      </c>
      <c r="I6501" t="n">
        <v>216.3</v>
      </c>
      <c r="J6501" t="n">
        <v>42.29</v>
      </c>
      <c r="K6501" t="n">
        <v>98.19</v>
      </c>
      <c r="L6501" t="n">
        <v>43125.86</v>
      </c>
      <c r="M6501" t="n">
        <v>258.42</v>
      </c>
      <c r="N6501" t="n">
        <v>2250404.55</v>
      </c>
      <c r="O6501" t="n">
        <v>100.03</v>
      </c>
      <c r="P6501" t="n">
        <v>8.99</v>
      </c>
      <c r="Q6501" t="n">
        <v>132.54</v>
      </c>
      <c r="R6501" t="n">
        <v>344.49</v>
      </c>
      <c r="S6501" t="n">
        <v>420.583</v>
      </c>
      <c r="T6501" t="n">
        <v>523.269</v>
      </c>
    </row>
    <row r="6502">
      <c r="A6502" s="142" t="n">
        <v>45635</v>
      </c>
      <c r="B6502" t="n">
        <v>357.74</v>
      </c>
      <c r="C6502" t="n">
        <v>560.15</v>
      </c>
      <c r="D6502" t="n">
        <v>405.91</v>
      </c>
      <c r="E6502" t="n">
        <v>255.34</v>
      </c>
      <c r="F6502" t="n">
        <v>239.94</v>
      </c>
      <c r="G6502" t="n">
        <v>216.81</v>
      </c>
      <c r="H6502" t="n">
        <v>173.67</v>
      </c>
      <c r="I6502" t="n">
        <v>211.98</v>
      </c>
      <c r="J6502" t="n">
        <v>43.62</v>
      </c>
      <c r="K6502" t="n">
        <v>100.07</v>
      </c>
      <c r="L6502" t="n">
        <v>43977.52</v>
      </c>
      <c r="M6502" t="n">
        <v>264.46</v>
      </c>
      <c r="N6502" t="n">
        <v>2301917.1</v>
      </c>
      <c r="O6502" t="n">
        <v>102.88</v>
      </c>
      <c r="P6502" t="n">
        <v>9.17</v>
      </c>
      <c r="Q6502" t="n">
        <v>136.97</v>
      </c>
      <c r="R6502" t="n">
        <v>344.924</v>
      </c>
      <c r="S6502" t="n">
        <v>418.105</v>
      </c>
      <c r="T6502" t="n">
        <v>526.1130000000001</v>
      </c>
    </row>
    <row r="6503">
      <c r="A6503" s="142" t="n">
        <v>45636</v>
      </c>
      <c r="B6503" t="n">
        <v>367.41</v>
      </c>
      <c r="C6503" t="n">
        <v>575.24</v>
      </c>
      <c r="D6503" t="n">
        <v>417.55</v>
      </c>
      <c r="E6503" t="n">
        <v>262.23</v>
      </c>
      <c r="F6503" t="n">
        <v>246.82</v>
      </c>
      <c r="G6503" t="n">
        <v>223.64</v>
      </c>
      <c r="H6503" t="n">
        <v>176.75</v>
      </c>
      <c r="I6503" t="n">
        <v>215.73</v>
      </c>
      <c r="J6503" t="n">
        <v>43.39</v>
      </c>
      <c r="K6503" t="n">
        <v>99.68000000000001</v>
      </c>
      <c r="L6503" t="n">
        <v>44167.48</v>
      </c>
      <c r="M6503" t="n">
        <v>266.75</v>
      </c>
      <c r="N6503" t="n">
        <v>2298251.17</v>
      </c>
      <c r="O6503" t="n">
        <v>102.42</v>
      </c>
      <c r="P6503" t="n">
        <v>9.16</v>
      </c>
      <c r="Q6503" t="n">
        <v>136.36</v>
      </c>
      <c r="R6503" t="n">
        <v>343.055</v>
      </c>
      <c r="S6503" t="n">
        <v>419.439</v>
      </c>
      <c r="T6503" t="n">
        <v>529.433</v>
      </c>
    </row>
    <row r="6504">
      <c r="A6504" s="142" t="n">
        <v>45637</v>
      </c>
      <c r="B6504" t="n">
        <v>369.53</v>
      </c>
      <c r="C6504" t="n">
        <v>578.55</v>
      </c>
      <c r="D6504" t="n">
        <v>419.78</v>
      </c>
      <c r="E6504" t="n">
        <v>263.74</v>
      </c>
      <c r="F6504" t="n">
        <v>248.14</v>
      </c>
      <c r="G6504" t="n">
        <v>222.97</v>
      </c>
      <c r="H6504" t="n">
        <v>176.25</v>
      </c>
      <c r="I6504" t="n">
        <v>215.11</v>
      </c>
      <c r="J6504" t="n">
        <v>43.9</v>
      </c>
      <c r="K6504" t="n">
        <v>101.5</v>
      </c>
      <c r="L6504" t="n">
        <v>44656.28</v>
      </c>
      <c r="M6504" t="n">
        <v>277.32</v>
      </c>
      <c r="N6504" t="n">
        <v>2364401.41</v>
      </c>
      <c r="O6504" t="n">
        <v>105.46</v>
      </c>
      <c r="P6504" t="n">
        <v>9.44</v>
      </c>
      <c r="Q6504" t="n">
        <v>138.16</v>
      </c>
      <c r="R6504" t="n">
        <v>344.074</v>
      </c>
      <c r="S6504" t="n">
        <v>422.461</v>
      </c>
      <c r="T6504" t="n">
        <v>528.6420000000001</v>
      </c>
    </row>
    <row r="6505">
      <c r="A6505" s="142" t="n">
        <v>45638</v>
      </c>
      <c r="B6505" t="n">
        <v>382.6</v>
      </c>
      <c r="C6505" t="n">
        <v>599</v>
      </c>
      <c r="D6505" t="n">
        <v>434.59</v>
      </c>
      <c r="E6505" t="n">
        <v>273.07</v>
      </c>
      <c r="F6505" t="n">
        <v>256.89</v>
      </c>
      <c r="G6505" t="n">
        <v>230.51</v>
      </c>
      <c r="H6505" t="n">
        <v>178.66</v>
      </c>
      <c r="I6505" t="n">
        <v>218.05</v>
      </c>
      <c r="J6505" t="n">
        <v>43.48</v>
      </c>
      <c r="K6505" t="n">
        <v>99.15000000000001</v>
      </c>
      <c r="L6505" t="n">
        <v>43705.34</v>
      </c>
      <c r="M6505" t="n">
        <v>270.24</v>
      </c>
      <c r="N6505" t="n">
        <v>2290534.87</v>
      </c>
      <c r="O6505" t="n">
        <v>101.95</v>
      </c>
      <c r="P6505" t="n">
        <v>9.220000000000001</v>
      </c>
      <c r="Q6505" t="n">
        <v>137.11</v>
      </c>
      <c r="R6505" t="n">
        <v>343.699</v>
      </c>
      <c r="S6505" t="n">
        <v>421.666</v>
      </c>
      <c r="T6505" t="n">
        <v>531.914</v>
      </c>
    </row>
    <row r="6506">
      <c r="A6506" s="142" t="n">
        <v>45639</v>
      </c>
      <c r="B6506" t="n">
        <v>367.08</v>
      </c>
      <c r="C6506" t="n">
        <v>574.72</v>
      </c>
      <c r="D6506" t="n">
        <v>416.54</v>
      </c>
      <c r="E6506" t="n">
        <v>262.01</v>
      </c>
      <c r="F6506" t="n">
        <v>246.22</v>
      </c>
      <c r="G6506" t="n">
        <v>220.62</v>
      </c>
      <c r="H6506" t="n">
        <v>173.96</v>
      </c>
      <c r="I6506" t="n">
        <v>212.32</v>
      </c>
      <c r="J6506" t="n">
        <v>42.26</v>
      </c>
      <c r="K6506" t="n">
        <v>96.66</v>
      </c>
      <c r="L6506" t="n">
        <v>42981.52</v>
      </c>
      <c r="M6506" t="n">
        <v>262.02</v>
      </c>
      <c r="N6506" t="n">
        <v>2233071.66</v>
      </c>
      <c r="O6506" t="n">
        <v>99.19</v>
      </c>
      <c r="P6506" t="n">
        <v>9.02</v>
      </c>
      <c r="Q6506" t="n">
        <v>132.85</v>
      </c>
      <c r="R6506" t="n">
        <v>341.864</v>
      </c>
      <c r="S6506" t="n">
        <v>419.993</v>
      </c>
      <c r="T6506" t="n">
        <v>528.323</v>
      </c>
    </row>
    <row r="6507">
      <c r="A6507" s="142" t="n">
        <v>45642</v>
      </c>
      <c r="B6507" t="n">
        <v>355.28</v>
      </c>
      <c r="C6507" t="n">
        <v>556.1900000000001</v>
      </c>
      <c r="D6507" t="n">
        <v>404.1</v>
      </c>
      <c r="E6507" t="n">
        <v>253.57</v>
      </c>
      <c r="F6507" t="n">
        <v>239.03</v>
      </c>
      <c r="G6507" t="n">
        <v>214.35</v>
      </c>
      <c r="H6507" t="n">
        <v>169.39</v>
      </c>
      <c r="I6507" t="n">
        <v>206.73</v>
      </c>
      <c r="J6507" t="n">
        <v>41.78</v>
      </c>
      <c r="K6507" t="n">
        <v>95.59</v>
      </c>
      <c r="L6507" t="n">
        <v>43119.77</v>
      </c>
      <c r="M6507" t="n">
        <v>258.38</v>
      </c>
      <c r="N6507" t="n">
        <v>2211958.75</v>
      </c>
      <c r="O6507" t="n">
        <v>98.65000000000001</v>
      </c>
      <c r="P6507" t="n">
        <v>8.859999999999999</v>
      </c>
      <c r="Q6507" t="n">
        <v>131.39</v>
      </c>
      <c r="R6507" t="n">
        <v>341.526</v>
      </c>
      <c r="S6507" t="n">
        <v>420.121</v>
      </c>
      <c r="T6507" t="n">
        <v>525.609</v>
      </c>
    </row>
    <row r="6508">
      <c r="A6508" s="142" t="n">
        <v>45643</v>
      </c>
      <c r="B6508" t="n">
        <v>349.8</v>
      </c>
      <c r="C6508" t="n">
        <v>547.6</v>
      </c>
      <c r="D6508" t="n">
        <v>397.87</v>
      </c>
      <c r="E6508" t="n">
        <v>249.66</v>
      </c>
      <c r="F6508" t="n">
        <v>235.41</v>
      </c>
      <c r="G6508" t="n">
        <v>211.41</v>
      </c>
      <c r="H6508" t="n">
        <v>167.6</v>
      </c>
      <c r="I6508" t="n">
        <v>204.55</v>
      </c>
      <c r="J6508" t="n">
        <v>41.03</v>
      </c>
      <c r="K6508" t="n">
        <v>94.81999999999999</v>
      </c>
      <c r="L6508" t="n">
        <v>42993.07</v>
      </c>
      <c r="M6508" t="n">
        <v>257.17</v>
      </c>
      <c r="N6508" t="n">
        <v>2200970.05</v>
      </c>
      <c r="O6508" t="n">
        <v>97.65000000000001</v>
      </c>
      <c r="P6508" t="n">
        <v>8.789999999999999</v>
      </c>
      <c r="Q6508" t="n">
        <v>128.45</v>
      </c>
      <c r="R6508" t="n">
        <v>340.214</v>
      </c>
      <c r="S6508" t="n">
        <v>418.599</v>
      </c>
      <c r="T6508" t="n">
        <v>521.278</v>
      </c>
    </row>
    <row r="6509">
      <c r="A6509" s="142" t="n">
        <v>45644</v>
      </c>
      <c r="B6509" t="n">
        <v>347.35</v>
      </c>
      <c r="C6509" t="n">
        <v>543.76</v>
      </c>
      <c r="D6509" t="n">
        <v>395.09</v>
      </c>
      <c r="E6509" t="n">
        <v>247.92</v>
      </c>
      <c r="F6509" t="n">
        <v>233.83</v>
      </c>
      <c r="G6509" t="n">
        <v>209.78</v>
      </c>
      <c r="H6509" t="n">
        <v>165.61</v>
      </c>
      <c r="I6509" t="n">
        <v>202.12</v>
      </c>
      <c r="J6509" t="n">
        <v>41.27</v>
      </c>
      <c r="K6509" t="n">
        <v>92.94</v>
      </c>
      <c r="L6509" t="n">
        <v>42724.14</v>
      </c>
      <c r="M6509" t="n">
        <v>248.74</v>
      </c>
      <c r="N6509" t="n">
        <v>2139939.79</v>
      </c>
      <c r="O6509" t="n">
        <v>94.09999999999999</v>
      </c>
      <c r="P6509" t="n">
        <v>8.56</v>
      </c>
      <c r="Q6509" t="n">
        <v>129.34</v>
      </c>
      <c r="R6509" t="n">
        <v>340.447</v>
      </c>
      <c r="S6509" t="n">
        <v>410.659</v>
      </c>
      <c r="T6509" t="n">
        <v>523.6369999999999</v>
      </c>
    </row>
    <row r="6510">
      <c r="A6510" s="142" t="n">
        <v>45645</v>
      </c>
      <c r="B6510" t="n">
        <v>336.5</v>
      </c>
      <c r="C6510" t="n">
        <v>526.77</v>
      </c>
      <c r="D6510" t="n">
        <v>382.76</v>
      </c>
      <c r="E6510" t="n">
        <v>240.17</v>
      </c>
      <c r="F6510" t="n">
        <v>226.46</v>
      </c>
      <c r="G6510" t="n">
        <v>202.71</v>
      </c>
      <c r="H6510" t="n">
        <v>160.66</v>
      </c>
      <c r="I6510" t="n">
        <v>196.07</v>
      </c>
      <c r="J6510" t="n">
        <v>40.18</v>
      </c>
      <c r="K6510" t="n">
        <v>93.05</v>
      </c>
      <c r="L6510" t="n">
        <v>41745.91</v>
      </c>
      <c r="M6510" t="n">
        <v>246.59</v>
      </c>
      <c r="N6510" t="n">
        <v>2124323.45</v>
      </c>
      <c r="O6510" t="n">
        <v>93.02</v>
      </c>
      <c r="P6510" t="n">
        <v>8.49</v>
      </c>
      <c r="Q6510" t="n">
        <v>125.85</v>
      </c>
      <c r="R6510" t="n">
        <v>335.45</v>
      </c>
      <c r="S6510" t="n">
        <v>411.394</v>
      </c>
      <c r="T6510" t="n">
        <v>521.796</v>
      </c>
    </row>
    <row r="6511">
      <c r="A6511" s="142" t="n">
        <v>45646</v>
      </c>
      <c r="B6511" t="n">
        <v>333.38</v>
      </c>
      <c r="C6511" t="n">
        <v>521.88</v>
      </c>
      <c r="D6511" t="n">
        <v>379.22</v>
      </c>
      <c r="E6511" t="n">
        <v>237.95</v>
      </c>
      <c r="F6511" t="n">
        <v>224.44</v>
      </c>
      <c r="G6511" t="n">
        <v>199.05</v>
      </c>
      <c r="H6511" t="n">
        <v>160.45</v>
      </c>
      <c r="I6511" t="n">
        <v>195.81</v>
      </c>
      <c r="J6511" t="n">
        <v>40.23</v>
      </c>
      <c r="K6511" t="n">
        <v>93.86</v>
      </c>
      <c r="L6511" t="n">
        <v>42315.95</v>
      </c>
      <c r="M6511" t="n">
        <v>250.08</v>
      </c>
      <c r="N6511" t="n">
        <v>2134960.13</v>
      </c>
      <c r="O6511" t="n">
        <v>94.06</v>
      </c>
      <c r="P6511" t="n">
        <v>8.52</v>
      </c>
      <c r="Q6511" t="n">
        <v>125.99</v>
      </c>
      <c r="R6511" t="n">
        <v>332.346</v>
      </c>
      <c r="S6511" t="n">
        <v>412.994</v>
      </c>
      <c r="T6511" t="n">
        <v>516.2910000000001</v>
      </c>
    </row>
    <row r="6512">
      <c r="A6512" s="142" t="n">
        <v>45649</v>
      </c>
      <c r="B6512" t="n">
        <v>337.15</v>
      </c>
      <c r="C6512" t="n">
        <v>527.75</v>
      </c>
      <c r="D6512" t="n">
        <v>383.52</v>
      </c>
      <c r="E6512" t="n">
        <v>240.65</v>
      </c>
      <c r="F6512" t="n">
        <v>227</v>
      </c>
      <c r="G6512" t="n">
        <v>201.67</v>
      </c>
      <c r="H6512" t="n">
        <v>160.91</v>
      </c>
      <c r="I6512" t="n">
        <v>196.37</v>
      </c>
      <c r="J6512" t="n">
        <v>40.07</v>
      </c>
      <c r="K6512" t="n">
        <v>94.05</v>
      </c>
      <c r="L6512" t="n">
        <v>42428.52</v>
      </c>
      <c r="M6512" t="n">
        <v>249.05</v>
      </c>
      <c r="N6512" t="n">
        <v>2145168.98</v>
      </c>
      <c r="O6512" t="n">
        <v>93.87</v>
      </c>
      <c r="P6512" t="n">
        <v>8.57</v>
      </c>
      <c r="Q6512" t="n">
        <v>124.87</v>
      </c>
      <c r="R6512" t="n">
        <v>332.906</v>
      </c>
      <c r="S6512" t="n">
        <v>415.863</v>
      </c>
      <c r="T6512" t="n">
        <v>521.3390000000001</v>
      </c>
    </row>
    <row r="6513">
      <c r="A6513" s="142" t="n">
        <v>45650</v>
      </c>
      <c r="B6513" t="n">
        <v>337.15</v>
      </c>
      <c r="C6513" t="n">
        <v>527.75</v>
      </c>
      <c r="D6513" t="n">
        <v>383.52</v>
      </c>
      <c r="E6513" t="n">
        <v>240.65</v>
      </c>
      <c r="F6513" t="n">
        <v>227</v>
      </c>
      <c r="G6513" t="n">
        <v>201.67</v>
      </c>
      <c r="H6513" t="n">
        <v>160.91</v>
      </c>
      <c r="I6513" t="n">
        <v>196.37</v>
      </c>
      <c r="J6513" t="n">
        <v>40.07</v>
      </c>
      <c r="K6513" t="n">
        <v>94.39</v>
      </c>
      <c r="L6513" t="n">
        <v>42728.32</v>
      </c>
      <c r="M6513" t="n">
        <v>248.48</v>
      </c>
      <c r="N6513" t="n">
        <v>2149013.43</v>
      </c>
      <c r="O6513" t="n">
        <v>94.09999999999999</v>
      </c>
      <c r="P6513" t="n">
        <v>8.57</v>
      </c>
      <c r="Q6513" t="n">
        <v>124.87</v>
      </c>
      <c r="R6513" t="n">
        <v>333.512</v>
      </c>
      <c r="S6513" t="n">
        <v>419.2</v>
      </c>
      <c r="T6513" t="n">
        <v>522.747</v>
      </c>
    </row>
    <row r="6514">
      <c r="A6514" s="142" t="n">
        <v>45651</v>
      </c>
      <c r="B6514" t="n">
        <v>337.15</v>
      </c>
      <c r="C6514" t="n">
        <v>527.75</v>
      </c>
      <c r="D6514" t="n">
        <v>383.52</v>
      </c>
      <c r="E6514" t="n">
        <v>240.65</v>
      </c>
      <c r="F6514" t="n">
        <v>227</v>
      </c>
      <c r="G6514" t="n">
        <v>201.67</v>
      </c>
      <c r="H6514" t="n">
        <v>160.91</v>
      </c>
      <c r="I6514" t="n">
        <v>196.37</v>
      </c>
      <c r="J6514" t="n">
        <v>40.07</v>
      </c>
      <c r="K6514" t="n">
        <v>94.39</v>
      </c>
      <c r="L6514" t="n">
        <v>42728.32</v>
      </c>
      <c r="M6514" t="n">
        <v>248.48</v>
      </c>
      <c r="N6514" t="n">
        <v>2149013.43</v>
      </c>
      <c r="O6514" t="n">
        <v>94.09999999999999</v>
      </c>
      <c r="P6514" t="n">
        <v>8.57</v>
      </c>
      <c r="Q6514" t="n">
        <v>124.87</v>
      </c>
      <c r="R6514" t="n">
        <v>333.512</v>
      </c>
      <c r="S6514" t="n">
        <v>419.297</v>
      </c>
      <c r="T6514" t="n">
        <v>523.163</v>
      </c>
    </row>
    <row r="6515">
      <c r="A6515" s="142" t="n">
        <v>45652</v>
      </c>
      <c r="B6515" t="n">
        <v>337.15</v>
      </c>
      <c r="C6515" t="n">
        <v>527.75</v>
      </c>
      <c r="D6515" t="n">
        <v>383.52</v>
      </c>
      <c r="E6515" t="n">
        <v>240.65</v>
      </c>
      <c r="F6515" t="n">
        <v>227</v>
      </c>
      <c r="G6515" t="n">
        <v>201.67</v>
      </c>
      <c r="H6515" t="n">
        <v>160.91</v>
      </c>
      <c r="I6515" t="n">
        <v>196.37</v>
      </c>
      <c r="J6515" t="n">
        <v>40.07</v>
      </c>
      <c r="K6515" t="n">
        <v>94.39</v>
      </c>
      <c r="L6515" t="n">
        <v>42728.32</v>
      </c>
      <c r="M6515" t="n">
        <v>248.48</v>
      </c>
      <c r="N6515" t="n">
        <v>2149013.43</v>
      </c>
      <c r="O6515" t="n">
        <v>94.09999999999999</v>
      </c>
      <c r="P6515" t="n">
        <v>8.539999999999999</v>
      </c>
      <c r="Q6515" t="n">
        <v>124.87</v>
      </c>
      <c r="R6515" t="n">
        <v>333.163</v>
      </c>
      <c r="S6515" t="n">
        <v>418.588</v>
      </c>
      <c r="T6515" t="n">
        <v>521.8390000000001</v>
      </c>
    </row>
    <row r="6516">
      <c r="A6516" s="142" t="n">
        <v>45653</v>
      </c>
      <c r="B6516" t="n">
        <v>332.59</v>
      </c>
      <c r="C6516" t="n">
        <v>520.5700000000001</v>
      </c>
      <c r="D6516" t="n">
        <v>378.35</v>
      </c>
      <c r="E6516" t="n">
        <v>237.4</v>
      </c>
      <c r="F6516" t="n">
        <v>223.95</v>
      </c>
      <c r="G6516" t="n">
        <v>199.19</v>
      </c>
      <c r="H6516" t="n">
        <v>162.02</v>
      </c>
      <c r="I6516" t="n">
        <v>197.72</v>
      </c>
      <c r="J6516" t="n">
        <v>40.06</v>
      </c>
      <c r="K6516" t="n">
        <v>93.86</v>
      </c>
      <c r="L6516" t="n">
        <v>42163.32</v>
      </c>
      <c r="M6516" t="n">
        <v>247.02</v>
      </c>
      <c r="N6516" t="n">
        <v>2136512.76</v>
      </c>
      <c r="O6516" t="n">
        <v>93.91</v>
      </c>
      <c r="P6516" t="n">
        <v>8.52</v>
      </c>
      <c r="Q6516" t="n">
        <v>124.83</v>
      </c>
      <c r="R6516" t="n">
        <v>335.715</v>
      </c>
      <c r="S6516" t="n">
        <v>415.74</v>
      </c>
      <c r="T6516" t="n">
        <v>520.481</v>
      </c>
    </row>
    <row r="6517">
      <c r="A6517" s="142" t="n">
        <v>45656</v>
      </c>
      <c r="B6517" t="n">
        <v>331.55</v>
      </c>
      <c r="C6517" t="n">
        <v>518.91</v>
      </c>
      <c r="D6517" t="n">
        <v>377.18</v>
      </c>
      <c r="E6517" t="n">
        <v>236.66</v>
      </c>
      <c r="F6517" t="n">
        <v>223.26</v>
      </c>
      <c r="G6517" t="n">
        <v>198.8</v>
      </c>
      <c r="H6517" t="n">
        <v>160.74</v>
      </c>
      <c r="I6517" t="n">
        <v>196.14</v>
      </c>
      <c r="J6517" t="n">
        <v>39.54</v>
      </c>
      <c r="K6517" t="n">
        <v>92.87</v>
      </c>
      <c r="L6517" t="n">
        <v>41672.19</v>
      </c>
      <c r="M6517" t="n">
        <v>243.27</v>
      </c>
      <c r="N6517" t="n">
        <v>2105759.9</v>
      </c>
      <c r="O6517" t="n">
        <v>92.01000000000001</v>
      </c>
      <c r="P6517" t="n">
        <v>8.44</v>
      </c>
      <c r="Q6517" t="n">
        <v>123.03</v>
      </c>
      <c r="R6517" t="n">
        <v>334.185</v>
      </c>
      <c r="S6517" t="n">
        <v>413.612</v>
      </c>
      <c r="T6517" t="n">
        <v>520.449</v>
      </c>
    </row>
    <row r="6518">
      <c r="A6518" s="142" t="n">
        <v>45657</v>
      </c>
      <c r="B6518" t="n">
        <v>331.55</v>
      </c>
      <c r="C6518" t="n">
        <v>518.91</v>
      </c>
      <c r="D6518" t="n">
        <v>377.18</v>
      </c>
      <c r="E6518" t="n">
        <v>236.66</v>
      </c>
      <c r="F6518" t="n">
        <v>223.26</v>
      </c>
      <c r="G6518" t="n">
        <v>198.8</v>
      </c>
      <c r="H6518" t="n">
        <v>160.74</v>
      </c>
      <c r="I6518" t="n">
        <v>196.14</v>
      </c>
      <c r="J6518" t="n">
        <v>39.76</v>
      </c>
      <c r="K6518" t="n">
        <v>93.92</v>
      </c>
      <c r="L6518" t="n">
        <v>41696.23</v>
      </c>
      <c r="M6518" t="n">
        <v>246.26</v>
      </c>
      <c r="N6518" t="n">
        <v>2133098.45</v>
      </c>
      <c r="O6518" t="n">
        <v>92.98</v>
      </c>
      <c r="P6518" t="n">
        <v>8.51</v>
      </c>
      <c r="Q6518" t="n">
        <v>123.03</v>
      </c>
      <c r="R6518" t="n">
        <v>336.01</v>
      </c>
      <c r="S6518" t="n">
        <v>413.429</v>
      </c>
      <c r="T6518" t="n">
        <v>520.322</v>
      </c>
    </row>
    <row r="6519">
      <c r="A6519" s="142" t="n">
        <v>45658</v>
      </c>
      <c r="B6519" t="n">
        <v>331.55</v>
      </c>
      <c r="C6519" t="n">
        <v>518.91</v>
      </c>
      <c r="D6519" t="n">
        <v>377.18</v>
      </c>
      <c r="E6519" t="n">
        <v>236.66</v>
      </c>
      <c r="F6519" t="n">
        <v>223.26</v>
      </c>
      <c r="G6519" t="n">
        <v>198.8</v>
      </c>
      <c r="H6519" t="n">
        <v>160.74</v>
      </c>
      <c r="I6519" t="n">
        <v>196.14</v>
      </c>
      <c r="J6519" t="n">
        <v>39.76</v>
      </c>
      <c r="K6519" t="n">
        <v>93.92</v>
      </c>
      <c r="L6519" t="n">
        <v>41696.23</v>
      </c>
      <c r="M6519" t="n">
        <v>246.26</v>
      </c>
      <c r="N6519" t="n">
        <v>2133098.45</v>
      </c>
      <c r="O6519" t="n">
        <v>92.98</v>
      </c>
      <c r="P6519" t="n">
        <v>8.51</v>
      </c>
      <c r="Q6519" t="n">
        <v>123.03</v>
      </c>
      <c r="R6519" t="n">
        <v>336.01</v>
      </c>
      <c r="S6519" t="n">
        <v>413.473</v>
      </c>
      <c r="T6519" t="n">
        <v>520.827</v>
      </c>
    </row>
    <row r="6520">
      <c r="A6520" s="142" t="n">
        <v>45659</v>
      </c>
      <c r="B6520" t="n">
        <v>330.49</v>
      </c>
      <c r="C6520" t="n">
        <v>517.23</v>
      </c>
      <c r="D6520" t="n">
        <v>375.99</v>
      </c>
      <c r="E6520" t="n">
        <v>235.91</v>
      </c>
      <c r="F6520" t="n">
        <v>222.56</v>
      </c>
      <c r="G6520" t="n">
        <v>196.9</v>
      </c>
      <c r="H6520" t="n">
        <v>159.91</v>
      </c>
      <c r="I6520" t="n">
        <v>195.13</v>
      </c>
      <c r="J6520" t="n">
        <v>41.26</v>
      </c>
      <c r="K6520" t="n">
        <v>97.67</v>
      </c>
      <c r="L6520" t="n">
        <v>42277.97</v>
      </c>
      <c r="M6520" t="n">
        <v>258.99</v>
      </c>
      <c r="N6520" t="n">
        <v>2235204.92</v>
      </c>
      <c r="O6520" t="n">
        <v>97.19</v>
      </c>
      <c r="P6520" t="n">
        <v>8.890000000000001</v>
      </c>
      <c r="Q6520" t="n">
        <v>128.98</v>
      </c>
      <c r="R6520" t="n">
        <v>338.107</v>
      </c>
      <c r="S6520" t="n">
        <v>415.998</v>
      </c>
      <c r="T6520" t="n">
        <v>522.5549999999999</v>
      </c>
    </row>
    <row r="6521">
      <c r="A6521" s="142" t="n">
        <v>45660</v>
      </c>
      <c r="B6521" t="n">
        <v>349.13</v>
      </c>
      <c r="C6521" t="n">
        <v>546.39</v>
      </c>
      <c r="D6521" t="n">
        <v>397.21</v>
      </c>
      <c r="E6521" t="n">
        <v>249.22</v>
      </c>
      <c r="F6521" t="n">
        <v>235.12</v>
      </c>
      <c r="G6521" t="n">
        <v>206.4</v>
      </c>
      <c r="H6521" t="n">
        <v>166.82</v>
      </c>
      <c r="I6521" t="n">
        <v>203.56</v>
      </c>
      <c r="J6521" t="n">
        <v>41.71</v>
      </c>
      <c r="K6521" t="n">
        <v>97.34</v>
      </c>
      <c r="L6521" t="n">
        <v>42566.62</v>
      </c>
      <c r="M6521" t="n">
        <v>258.6</v>
      </c>
      <c r="N6521" t="n">
        <v>2213995.07</v>
      </c>
      <c r="O6521" t="n">
        <v>96.45</v>
      </c>
      <c r="P6521" t="n">
        <v>8.869999999999999</v>
      </c>
      <c r="Q6521" t="n">
        <v>130.1</v>
      </c>
      <c r="R6521" t="n">
        <v>336.476</v>
      </c>
      <c r="S6521" t="n">
        <v>419.054</v>
      </c>
      <c r="T6521" t="n">
        <v>522.929</v>
      </c>
    </row>
    <row r="6522">
      <c r="A6522" s="142" t="n">
        <v>45663</v>
      </c>
      <c r="B6522" t="n">
        <v>344.68</v>
      </c>
      <c r="C6522" t="n">
        <v>539.39</v>
      </c>
      <c r="D6522" t="n">
        <v>392.15</v>
      </c>
      <c r="E6522" t="n">
        <v>246.04</v>
      </c>
      <c r="F6522" t="n">
        <v>232.1</v>
      </c>
      <c r="G6522" t="n">
        <v>204.05</v>
      </c>
      <c r="H6522" t="n">
        <v>164.65</v>
      </c>
      <c r="I6522" t="n">
        <v>200.9</v>
      </c>
      <c r="J6522" t="n">
        <v>40.91</v>
      </c>
      <c r="K6522" t="n">
        <v>95.56999999999999</v>
      </c>
      <c r="L6522" t="n">
        <v>42616.7</v>
      </c>
      <c r="M6522" t="n">
        <v>255.88</v>
      </c>
      <c r="N6522" t="n">
        <v>2172343.43</v>
      </c>
      <c r="O6522" t="n">
        <v>95.09</v>
      </c>
      <c r="P6522" t="n">
        <v>8.75</v>
      </c>
      <c r="Q6522" t="n">
        <v>128.19</v>
      </c>
      <c r="R6522" t="n">
        <v>339.701</v>
      </c>
      <c r="S6522" t="n">
        <v>417.62</v>
      </c>
      <c r="T6522" t="n">
        <v>520.393</v>
      </c>
    </row>
    <row r="6523">
      <c r="A6523" s="142" t="n">
        <v>45664</v>
      </c>
      <c r="B6523" t="n">
        <v>337.81</v>
      </c>
      <c r="C6523" t="n">
        <v>528.64</v>
      </c>
      <c r="D6523" t="n">
        <v>384.35</v>
      </c>
      <c r="E6523" t="n">
        <v>241.14</v>
      </c>
      <c r="F6523" t="n">
        <v>227.52</v>
      </c>
      <c r="G6523" t="n">
        <v>202.03</v>
      </c>
      <c r="H6523" t="n">
        <v>165.35</v>
      </c>
      <c r="I6523" t="n">
        <v>201.76</v>
      </c>
      <c r="J6523" t="n">
        <v>41.61</v>
      </c>
      <c r="K6523" t="n">
        <v>96.89</v>
      </c>
      <c r="L6523" t="n">
        <v>43197.55</v>
      </c>
      <c r="M6523" t="n">
        <v>257.75</v>
      </c>
      <c r="N6523" t="n">
        <v>2205269.52</v>
      </c>
      <c r="O6523" t="n">
        <v>96.66</v>
      </c>
      <c r="P6523" t="n">
        <v>8.83</v>
      </c>
      <c r="Q6523" t="n">
        <v>130.61</v>
      </c>
      <c r="R6523" t="n">
        <v>340.872</v>
      </c>
      <c r="S6523" t="n">
        <v>415.567</v>
      </c>
      <c r="T6523" t="n">
        <v>522.044</v>
      </c>
    </row>
    <row r="6524">
      <c r="A6524" s="142" t="n">
        <v>45665</v>
      </c>
      <c r="B6524" t="n">
        <v>343.6</v>
      </c>
      <c r="C6524" t="n">
        <v>537.6900000000001</v>
      </c>
      <c r="D6524" t="n">
        <v>390.94</v>
      </c>
      <c r="E6524" t="n">
        <v>245.27</v>
      </c>
      <c r="F6524" t="n">
        <v>231.42</v>
      </c>
      <c r="G6524" t="n">
        <v>205.07</v>
      </c>
      <c r="H6524" t="n">
        <v>165.3</v>
      </c>
      <c r="I6524" t="n">
        <v>201.7</v>
      </c>
      <c r="J6524" t="n">
        <v>41.66</v>
      </c>
      <c r="K6524" t="n">
        <v>99.01000000000001</v>
      </c>
      <c r="L6524" t="n">
        <v>43338.58</v>
      </c>
      <c r="M6524" t="n">
        <v>266.06</v>
      </c>
      <c r="N6524" t="n">
        <v>2271505.1</v>
      </c>
      <c r="O6524" t="n">
        <v>99.41</v>
      </c>
      <c r="P6524" t="n">
        <v>9.09</v>
      </c>
      <c r="Q6524" t="n">
        <v>130.89</v>
      </c>
      <c r="R6524" t="n">
        <v>340.519</v>
      </c>
      <c r="S6524" t="n">
        <v>417.988</v>
      </c>
      <c r="T6524" t="n">
        <v>521.184</v>
      </c>
    </row>
    <row r="6525">
      <c r="A6525" s="142" t="n">
        <v>45666</v>
      </c>
      <c r="B6525" t="n">
        <v>353.74</v>
      </c>
      <c r="C6525" t="n">
        <v>553.55</v>
      </c>
      <c r="D6525" t="n">
        <v>402.49</v>
      </c>
      <c r="E6525" t="n">
        <v>252.52</v>
      </c>
      <c r="F6525" t="n">
        <v>238.26</v>
      </c>
      <c r="G6525" t="n">
        <v>209.66</v>
      </c>
      <c r="H6525" t="n">
        <v>167.23</v>
      </c>
      <c r="I6525" t="n">
        <v>204.05</v>
      </c>
      <c r="J6525" t="n">
        <v>42.76</v>
      </c>
      <c r="K6525" t="n">
        <v>100.08</v>
      </c>
      <c r="L6525" t="n">
        <v>43608.26</v>
      </c>
      <c r="M6525" t="n">
        <v>268.5</v>
      </c>
      <c r="N6525" t="n">
        <v>2301898.55</v>
      </c>
      <c r="O6525" t="n">
        <v>99.41</v>
      </c>
      <c r="P6525" t="n">
        <v>9.09</v>
      </c>
      <c r="Q6525" t="n">
        <v>130.89</v>
      </c>
      <c r="R6525" t="n">
        <v>342.034</v>
      </c>
      <c r="S6525" t="n">
        <v>417.861</v>
      </c>
      <c r="T6525" t="n">
        <v>519.139</v>
      </c>
    </row>
    <row r="6526">
      <c r="A6526" s="142" t="n">
        <v>45667</v>
      </c>
      <c r="B6526" t="n">
        <v>356.26</v>
      </c>
      <c r="C6526" t="n">
        <v>557.5</v>
      </c>
      <c r="D6526" t="n">
        <v>405.38</v>
      </c>
      <c r="E6526" t="n">
        <v>254.33</v>
      </c>
      <c r="F6526" t="n">
        <v>239.98</v>
      </c>
      <c r="G6526" t="n">
        <v>211.14</v>
      </c>
      <c r="H6526" t="n">
        <v>168.26</v>
      </c>
      <c r="I6526" t="n">
        <v>205.32</v>
      </c>
      <c r="J6526" t="n">
        <v>43.07</v>
      </c>
      <c r="K6526" t="n">
        <v>100.36</v>
      </c>
      <c r="L6526" t="n">
        <v>44129.92</v>
      </c>
      <c r="M6526" t="n">
        <v>270.41</v>
      </c>
      <c r="N6526" t="n">
        <v>2292787.77</v>
      </c>
      <c r="O6526" t="n">
        <v>99.73999999999999</v>
      </c>
      <c r="P6526" t="n">
        <v>9.18</v>
      </c>
      <c r="Q6526" t="n">
        <v>135.08</v>
      </c>
      <c r="R6526" t="n">
        <v>339.157</v>
      </c>
      <c r="S6526" t="n">
        <v>414.11</v>
      </c>
      <c r="T6526" t="n">
        <v>517.095</v>
      </c>
    </row>
    <row r="6527">
      <c r="A6527" s="142" t="n">
        <v>45670</v>
      </c>
      <c r="B6527" t="n">
        <v>357.21</v>
      </c>
      <c r="C6527" t="n">
        <v>558.9400000000001</v>
      </c>
      <c r="D6527" t="n">
        <v>406.47</v>
      </c>
      <c r="E6527" t="n">
        <v>255</v>
      </c>
      <c r="F6527" t="n">
        <v>240.63</v>
      </c>
      <c r="G6527" t="n">
        <v>210.68</v>
      </c>
      <c r="H6527" t="n">
        <v>167.31</v>
      </c>
      <c r="I6527" t="n">
        <v>204.14</v>
      </c>
      <c r="J6527" t="n">
        <v>42.23</v>
      </c>
      <c r="K6527" t="n">
        <v>99.22</v>
      </c>
      <c r="L6527" t="n">
        <v>43203.82</v>
      </c>
      <c r="M6527" t="n">
        <v>265.43</v>
      </c>
      <c r="N6527" t="n">
        <v>2250088.32</v>
      </c>
      <c r="O6527" t="n">
        <v>97.36</v>
      </c>
      <c r="P6527" t="n">
        <v>9.109999999999999</v>
      </c>
      <c r="Q6527" t="n">
        <v>132.44</v>
      </c>
      <c r="R6527" t="n">
        <v>337.402</v>
      </c>
      <c r="S6527" t="n">
        <v>415.216</v>
      </c>
      <c r="T6527" t="n">
        <v>510.98</v>
      </c>
    </row>
    <row r="6528">
      <c r="A6528" s="142" t="n">
        <v>45671</v>
      </c>
      <c r="B6528" t="n">
        <v>347.75</v>
      </c>
      <c r="C6528" t="n">
        <v>544.14</v>
      </c>
      <c r="D6528" t="n">
        <v>395.72</v>
      </c>
      <c r="E6528" t="n">
        <v>248.26</v>
      </c>
      <c r="F6528" t="n">
        <v>234.27</v>
      </c>
      <c r="G6528" t="n">
        <v>204.06</v>
      </c>
      <c r="H6528" t="n">
        <v>166.5</v>
      </c>
      <c r="I6528" t="n">
        <v>203.16</v>
      </c>
      <c r="J6528" t="n">
        <v>42.38</v>
      </c>
      <c r="K6528" t="n">
        <v>99.91</v>
      </c>
      <c r="L6528" t="n">
        <v>42984.14</v>
      </c>
      <c r="M6528" t="n">
        <v>268.48</v>
      </c>
      <c r="N6528" t="n">
        <v>2289280.05</v>
      </c>
      <c r="O6528" t="n">
        <v>100.22</v>
      </c>
      <c r="P6528" t="n">
        <v>9.15</v>
      </c>
      <c r="Q6528" t="n">
        <v>132.66</v>
      </c>
      <c r="R6528" t="n">
        <v>337.129</v>
      </c>
      <c r="S6528" t="n">
        <v>412.581</v>
      </c>
      <c r="T6528" t="n">
        <v>512.936</v>
      </c>
    </row>
    <row r="6529">
      <c r="A6529" s="142" t="n">
        <v>45672</v>
      </c>
      <c r="B6529" t="n">
        <v>354.91</v>
      </c>
      <c r="C6529" t="n">
        <v>555.33</v>
      </c>
      <c r="D6529" t="n">
        <v>403.87</v>
      </c>
      <c r="E6529" t="n">
        <v>253.37</v>
      </c>
      <c r="F6529" t="n">
        <v>239.1</v>
      </c>
      <c r="G6529" t="n">
        <v>210.26</v>
      </c>
      <c r="H6529" t="n">
        <v>167.75</v>
      </c>
      <c r="I6529" t="n">
        <v>204.68</v>
      </c>
      <c r="J6529" t="n">
        <v>42.55</v>
      </c>
      <c r="K6529" t="n">
        <v>100.23</v>
      </c>
      <c r="L6529" t="n">
        <v>43667.08</v>
      </c>
      <c r="M6529" t="n">
        <v>270.79</v>
      </c>
      <c r="N6529" t="n">
        <v>2298379.88</v>
      </c>
      <c r="O6529" t="n">
        <v>100.58</v>
      </c>
      <c r="P6529" t="n">
        <v>9.26</v>
      </c>
      <c r="Q6529" t="n">
        <v>134.04</v>
      </c>
      <c r="R6529" t="n">
        <v>341.444</v>
      </c>
      <c r="S6529" t="n">
        <v>418.529</v>
      </c>
      <c r="T6529" t="n">
        <v>513.7380000000001</v>
      </c>
    </row>
    <row r="6530">
      <c r="A6530" s="142" t="n">
        <v>45673</v>
      </c>
      <c r="B6530" t="n">
        <v>353.74</v>
      </c>
      <c r="C6530" t="n">
        <v>553.48</v>
      </c>
      <c r="D6530" t="n">
        <v>402.54</v>
      </c>
      <c r="E6530" t="n">
        <v>252.53</v>
      </c>
      <c r="F6530" t="n">
        <v>238.31</v>
      </c>
      <c r="G6530" t="n">
        <v>209.78</v>
      </c>
      <c r="H6530" t="n">
        <v>169.62</v>
      </c>
      <c r="I6530" t="n">
        <v>206.96</v>
      </c>
      <c r="J6530" t="n">
        <v>43.39</v>
      </c>
      <c r="K6530" t="n">
        <v>99.64</v>
      </c>
      <c r="L6530" t="n">
        <v>43959.75</v>
      </c>
      <c r="M6530" t="n">
        <v>270.11</v>
      </c>
      <c r="N6530" t="n">
        <v>2278638.41</v>
      </c>
      <c r="O6530" t="n">
        <v>99.84999999999999</v>
      </c>
      <c r="P6530" t="n">
        <v>9.19</v>
      </c>
      <c r="Q6530" t="n">
        <v>136.22</v>
      </c>
      <c r="R6530" t="n">
        <v>344.888</v>
      </c>
      <c r="S6530" t="n">
        <v>419.399</v>
      </c>
      <c r="T6530" t="n">
        <v>519.292</v>
      </c>
    </row>
    <row r="6531">
      <c r="A6531" s="142" t="n">
        <v>45674</v>
      </c>
      <c r="B6531" t="n">
        <v>349.87</v>
      </c>
      <c r="C6531" t="n">
        <v>547.41</v>
      </c>
      <c r="D6531" t="n">
        <v>398.14</v>
      </c>
      <c r="E6531" t="n">
        <v>249.77</v>
      </c>
      <c r="F6531" t="n">
        <v>235.71</v>
      </c>
      <c r="G6531" t="n">
        <v>207.39</v>
      </c>
      <c r="H6531" t="n">
        <v>168.5</v>
      </c>
      <c r="I6531" t="n">
        <v>205.6</v>
      </c>
      <c r="J6531" t="n">
        <v>42.78</v>
      </c>
      <c r="K6531" t="n">
        <v>100.35</v>
      </c>
      <c r="L6531" t="n">
        <v>43975.98</v>
      </c>
      <c r="M6531" t="n">
        <v>271.64</v>
      </c>
      <c r="N6531" t="n">
        <v>2292949.11</v>
      </c>
      <c r="O6531" t="n">
        <v>100.43</v>
      </c>
      <c r="P6531" t="n">
        <v>9.25</v>
      </c>
      <c r="Q6531" t="n">
        <v>134.29</v>
      </c>
      <c r="R6531" t="n">
        <v>347.148</v>
      </c>
      <c r="S6531" t="n">
        <v>422.65</v>
      </c>
      <c r="T6531" t="n">
        <v>520.999</v>
      </c>
    </row>
    <row r="6532">
      <c r="A6532" s="142" t="n">
        <v>45677</v>
      </c>
      <c r="B6532" t="n">
        <v>351.28</v>
      </c>
      <c r="C6532" t="n">
        <v>549.6</v>
      </c>
      <c r="D6532" t="n">
        <v>399.76</v>
      </c>
      <c r="E6532" t="n">
        <v>250.78</v>
      </c>
      <c r="F6532" t="n">
        <v>236.68</v>
      </c>
      <c r="G6532" t="n">
        <v>208.26</v>
      </c>
      <c r="H6532" t="n">
        <v>170.46</v>
      </c>
      <c r="I6532" t="n">
        <v>207.96</v>
      </c>
      <c r="J6532" t="n">
        <v>42.89</v>
      </c>
      <c r="K6532" t="n">
        <v>100.37</v>
      </c>
      <c r="L6532" t="n">
        <v>43975.98</v>
      </c>
      <c r="M6532" t="n">
        <v>271.31</v>
      </c>
      <c r="N6532" t="n">
        <v>2301052.47</v>
      </c>
      <c r="O6532" t="n">
        <v>100.43</v>
      </c>
      <c r="P6532" t="n">
        <v>9.25</v>
      </c>
      <c r="Q6532" t="n">
        <v>134.29</v>
      </c>
      <c r="R6532" t="n">
        <v>347.317</v>
      </c>
      <c r="S6532" t="n">
        <v>420.062</v>
      </c>
      <c r="T6532" t="n">
        <v>521.02</v>
      </c>
    </row>
    <row r="6533">
      <c r="A6533" s="142" t="n">
        <v>45678</v>
      </c>
      <c r="B6533" t="n">
        <v>350.75</v>
      </c>
      <c r="C6533" t="n">
        <v>548.76</v>
      </c>
      <c r="D6533" t="n">
        <v>399.17</v>
      </c>
      <c r="E6533" t="n">
        <v>250.41</v>
      </c>
      <c r="F6533" t="n">
        <v>236.33</v>
      </c>
      <c r="G6533" t="n">
        <v>209.95</v>
      </c>
      <c r="H6533" t="n">
        <v>170.22</v>
      </c>
      <c r="I6533" t="n">
        <v>207.67</v>
      </c>
      <c r="J6533" t="n">
        <v>43.5</v>
      </c>
      <c r="K6533" t="n">
        <v>100.66</v>
      </c>
      <c r="L6533" t="n">
        <v>44259.19</v>
      </c>
      <c r="M6533" t="n">
        <v>274.08</v>
      </c>
      <c r="N6533" t="n">
        <v>2315225.34</v>
      </c>
      <c r="O6533" t="n">
        <v>102.69</v>
      </c>
      <c r="P6533" t="n">
        <v>9.33</v>
      </c>
      <c r="Q6533" t="n">
        <v>136.94</v>
      </c>
      <c r="R6533" t="n">
        <v>348.635</v>
      </c>
      <c r="S6533" t="n">
        <v>422.98</v>
      </c>
      <c r="T6533" t="n">
        <v>521.316</v>
      </c>
    </row>
    <row r="6534">
      <c r="A6534" s="142" t="n">
        <v>45679</v>
      </c>
      <c r="B6534" t="n">
        <v>355.38</v>
      </c>
      <c r="C6534" t="n">
        <v>556</v>
      </c>
      <c r="D6534" t="n">
        <v>404.44</v>
      </c>
      <c r="E6534" t="n">
        <v>253.72</v>
      </c>
      <c r="F6534" t="n">
        <v>239.45</v>
      </c>
      <c r="G6534" t="n">
        <v>212.72</v>
      </c>
      <c r="H6534" t="n">
        <v>171.25</v>
      </c>
      <c r="I6534" t="n">
        <v>208.92</v>
      </c>
      <c r="J6534" t="n">
        <v>43.37</v>
      </c>
      <c r="K6534" t="n">
        <v>101.18</v>
      </c>
      <c r="L6534" t="n">
        <v>44398.37</v>
      </c>
      <c r="M6534" t="n">
        <v>273.63</v>
      </c>
      <c r="N6534" t="n">
        <v>2315330.12</v>
      </c>
      <c r="O6534" t="n">
        <v>103.03</v>
      </c>
      <c r="P6534" t="n">
        <v>9.390000000000001</v>
      </c>
      <c r="Q6534" t="n">
        <v>136.14</v>
      </c>
      <c r="R6534" t="n">
        <v>349.995</v>
      </c>
      <c r="S6534" t="n">
        <v>424.348</v>
      </c>
      <c r="T6534" t="n">
        <v>520.968</v>
      </c>
    </row>
    <row r="6535">
      <c r="A6535" s="142" t="n">
        <v>45680</v>
      </c>
      <c r="B6535" t="n">
        <v>356.17</v>
      </c>
      <c r="C6535" t="n">
        <v>557.21</v>
      </c>
      <c r="D6535" t="n">
        <v>405.34</v>
      </c>
      <c r="E6535" t="n">
        <v>254.28</v>
      </c>
      <c r="F6535" t="n">
        <v>239.98</v>
      </c>
      <c r="G6535" t="n">
        <v>213.58</v>
      </c>
      <c r="H6535" t="n">
        <v>170.25</v>
      </c>
      <c r="I6535" t="n">
        <v>207.7</v>
      </c>
      <c r="J6535" t="n">
        <v>43.05</v>
      </c>
      <c r="K6535" t="n">
        <v>100.65</v>
      </c>
      <c r="L6535" t="n">
        <v>44195.58</v>
      </c>
      <c r="M6535" t="n">
        <v>273.22</v>
      </c>
      <c r="N6535" t="n">
        <v>2308836.88</v>
      </c>
      <c r="O6535" t="n">
        <v>102.56</v>
      </c>
      <c r="P6535" t="n">
        <v>9.42</v>
      </c>
      <c r="Q6535" t="n">
        <v>135.05</v>
      </c>
      <c r="R6535" t="n">
        <v>351.502</v>
      </c>
      <c r="S6535" t="n">
        <v>427.012</v>
      </c>
      <c r="T6535" t="n">
        <v>521.596</v>
      </c>
    </row>
    <row r="6536">
      <c r="A6536" s="142" t="n">
        <v>45681</v>
      </c>
      <c r="B6536" t="n">
        <v>356.73</v>
      </c>
      <c r="C6536" t="n">
        <v>558.08</v>
      </c>
      <c r="D6536" t="n">
        <v>405.98</v>
      </c>
      <c r="E6536" t="n">
        <v>254.68</v>
      </c>
      <c r="F6536" t="n">
        <v>240.37</v>
      </c>
      <c r="G6536" t="n">
        <v>213.46</v>
      </c>
      <c r="H6536" t="n">
        <v>169.81</v>
      </c>
      <c r="I6536" t="n">
        <v>207.17</v>
      </c>
      <c r="J6536" t="n">
        <v>43.61</v>
      </c>
      <c r="K6536" t="n">
        <v>101.13</v>
      </c>
      <c r="L6536" t="n">
        <v>44415.64</v>
      </c>
      <c r="M6536" t="n">
        <v>275.65</v>
      </c>
      <c r="N6536" t="n">
        <v>2330294.23</v>
      </c>
      <c r="O6536" t="n">
        <v>104.47</v>
      </c>
      <c r="P6536" t="n">
        <v>9.460000000000001</v>
      </c>
      <c r="Q6536" t="n">
        <v>136.95</v>
      </c>
      <c r="R6536" t="n">
        <v>351.42</v>
      </c>
      <c r="S6536" t="n">
        <v>422.525</v>
      </c>
      <c r="T6536" t="n">
        <v>519.771</v>
      </c>
    </row>
    <row r="6537">
      <c r="A6537" s="142" t="n">
        <v>45684</v>
      </c>
      <c r="B6537" t="n">
        <v>360.33</v>
      </c>
      <c r="C6537" t="n">
        <v>563.6900000000001</v>
      </c>
      <c r="D6537" t="n">
        <v>410.1</v>
      </c>
      <c r="E6537" t="n">
        <v>257.26</v>
      </c>
      <c r="F6537" t="n">
        <v>242.81</v>
      </c>
      <c r="G6537" t="n">
        <v>218.14</v>
      </c>
      <c r="H6537" t="n">
        <v>169.25</v>
      </c>
      <c r="I6537" t="n">
        <v>206.47</v>
      </c>
      <c r="J6537" t="n">
        <v>42.97</v>
      </c>
      <c r="K6537" t="n">
        <v>98.92</v>
      </c>
      <c r="L6537" t="n">
        <v>43626.97</v>
      </c>
      <c r="M6537" t="n">
        <v>269.07</v>
      </c>
      <c r="N6537" t="n">
        <v>2281612.05</v>
      </c>
      <c r="O6537" t="n">
        <v>102.35</v>
      </c>
      <c r="P6537" t="n">
        <v>9.31</v>
      </c>
      <c r="Q6537" t="n">
        <v>134.37</v>
      </c>
      <c r="R6537" t="n">
        <v>351.273</v>
      </c>
      <c r="S6537" t="n">
        <v>418.897</v>
      </c>
      <c r="T6537" t="n">
        <v>519.533</v>
      </c>
    </row>
    <row r="6538">
      <c r="A6538" s="142" t="n">
        <v>45685</v>
      </c>
      <c r="B6538" t="n">
        <v>349.81</v>
      </c>
      <c r="C6538" t="n">
        <v>547.21</v>
      </c>
      <c r="D6538" t="n">
        <v>398.13</v>
      </c>
      <c r="E6538" t="n">
        <v>249.75</v>
      </c>
      <c r="F6538" t="n">
        <v>235.73</v>
      </c>
      <c r="G6538" t="n">
        <v>211.39</v>
      </c>
      <c r="H6538" t="n">
        <v>162.19</v>
      </c>
      <c r="I6538" t="n">
        <v>197.86</v>
      </c>
      <c r="J6538" t="n">
        <v>43.02</v>
      </c>
      <c r="K6538" t="n">
        <v>99.41</v>
      </c>
      <c r="L6538" t="n">
        <v>43960.91</v>
      </c>
      <c r="M6538" t="n">
        <v>272.23</v>
      </c>
      <c r="N6538" t="n">
        <v>2307559.47</v>
      </c>
      <c r="O6538" t="n">
        <v>103.22</v>
      </c>
      <c r="P6538" t="n">
        <v>9.35</v>
      </c>
      <c r="Q6538" t="n">
        <v>134.49</v>
      </c>
      <c r="R6538" t="n">
        <v>352.524</v>
      </c>
      <c r="S6538" t="n">
        <v>424.241</v>
      </c>
      <c r="T6538" t="n">
        <v>524.023</v>
      </c>
    </row>
    <row r="6539">
      <c r="A6539" s="142" t="n">
        <v>45686</v>
      </c>
      <c r="B6539" t="n">
        <v>356.38</v>
      </c>
      <c r="C6539" t="n">
        <v>557.5</v>
      </c>
      <c r="D6539" t="n">
        <v>405.62</v>
      </c>
      <c r="E6539" t="n">
        <v>254.44</v>
      </c>
      <c r="F6539" t="n">
        <v>240.17</v>
      </c>
      <c r="G6539" t="n">
        <v>213.83</v>
      </c>
      <c r="H6539" t="n">
        <v>162.7</v>
      </c>
      <c r="I6539" t="n">
        <v>198.48</v>
      </c>
      <c r="J6539" t="n">
        <v>44.13</v>
      </c>
      <c r="K6539" t="n">
        <v>99.48</v>
      </c>
      <c r="L6539" t="n">
        <v>44370.11</v>
      </c>
      <c r="M6539" t="n">
        <v>275.86</v>
      </c>
      <c r="N6539" t="n">
        <v>2326308.88</v>
      </c>
      <c r="O6539" t="n">
        <v>103.98</v>
      </c>
      <c r="P6539" t="n">
        <v>9.470000000000001</v>
      </c>
      <c r="Q6539" t="n">
        <v>138.28</v>
      </c>
      <c r="R6539" t="n">
        <v>354.402</v>
      </c>
      <c r="S6539" t="n">
        <v>423.766</v>
      </c>
      <c r="T6539" t="n">
        <v>525.783</v>
      </c>
    </row>
    <row r="6540">
      <c r="A6540" s="142" t="n">
        <v>45687</v>
      </c>
      <c r="B6540" t="n">
        <v>360.52</v>
      </c>
      <c r="C6540" t="n">
        <v>563.96</v>
      </c>
      <c r="D6540" t="n">
        <v>410.34</v>
      </c>
      <c r="E6540" t="n">
        <v>257.4</v>
      </c>
      <c r="F6540" t="n">
        <v>242.96</v>
      </c>
      <c r="G6540" t="n">
        <v>216.24</v>
      </c>
      <c r="H6540" t="n">
        <v>165.83</v>
      </c>
      <c r="I6540" t="n">
        <v>202.28</v>
      </c>
      <c r="J6540" t="n">
        <v>44.95</v>
      </c>
      <c r="K6540" t="n">
        <v>102.7</v>
      </c>
      <c r="L6540" t="n">
        <v>45779.13</v>
      </c>
      <c r="M6540" t="n">
        <v>287.04</v>
      </c>
      <c r="N6540" t="n">
        <v>2407135.16</v>
      </c>
      <c r="O6540" t="n">
        <v>108.1</v>
      </c>
      <c r="P6540" t="n">
        <v>9.720000000000001</v>
      </c>
      <c r="Q6540" t="n">
        <v>140.72</v>
      </c>
      <c r="R6540" t="n">
        <v>357.322</v>
      </c>
      <c r="S6540" t="n">
        <v>425.935</v>
      </c>
      <c r="T6540" t="n">
        <v>526.859</v>
      </c>
    </row>
    <row r="6541">
      <c r="A6541" s="142" t="n">
        <v>45688</v>
      </c>
      <c r="B6541" t="n">
        <v>377.18</v>
      </c>
      <c r="C6541" t="n">
        <v>590</v>
      </c>
      <c r="D6541" t="n">
        <v>429.3</v>
      </c>
      <c r="E6541" t="n">
        <v>269.29</v>
      </c>
      <c r="F6541" t="n">
        <v>254.19</v>
      </c>
      <c r="G6541" t="n">
        <v>226.47</v>
      </c>
      <c r="H6541" t="n">
        <v>170.37</v>
      </c>
      <c r="I6541" t="n">
        <v>207.83</v>
      </c>
      <c r="J6541" t="n">
        <v>45.91</v>
      </c>
      <c r="K6541" t="n">
        <v>101.91</v>
      </c>
      <c r="L6541" t="n">
        <v>45983.61</v>
      </c>
      <c r="M6541" t="n">
        <v>287.3</v>
      </c>
      <c r="N6541" t="n">
        <v>2393774.33</v>
      </c>
      <c r="O6541" t="n">
        <v>106.97</v>
      </c>
      <c r="P6541" t="n">
        <v>9.76</v>
      </c>
      <c r="Q6541" t="n">
        <v>143.76</v>
      </c>
      <c r="R6541" t="n">
        <v>357.747</v>
      </c>
      <c r="S6541" t="n">
        <v>425.642</v>
      </c>
      <c r="T6541" t="n">
        <v>527.557</v>
      </c>
    </row>
    <row r="6542">
      <c r="A6542" s="142" t="n">
        <v>45691</v>
      </c>
      <c r="B6542" t="n">
        <v>374.95</v>
      </c>
      <c r="C6542" t="n">
        <v>586.48</v>
      </c>
      <c r="D6542" t="n">
        <v>426.78</v>
      </c>
      <c r="E6542" t="n">
        <v>267.71</v>
      </c>
      <c r="F6542" t="n">
        <v>252.71</v>
      </c>
      <c r="G6542" t="n">
        <v>224.35</v>
      </c>
      <c r="H6542" t="n">
        <v>168.29</v>
      </c>
      <c r="I6542" t="n">
        <v>205.29</v>
      </c>
      <c r="J6542" t="n">
        <v>46.55</v>
      </c>
      <c r="K6542" t="n">
        <v>103.26</v>
      </c>
      <c r="L6542" t="n">
        <v>45708.96</v>
      </c>
      <c r="M6542" t="n">
        <v>290.92</v>
      </c>
      <c r="N6542" t="n">
        <v>2435881.11</v>
      </c>
      <c r="O6542" t="n">
        <v>108.51</v>
      </c>
      <c r="P6542" t="n">
        <v>9.91</v>
      </c>
      <c r="Q6542" t="n">
        <v>145.21</v>
      </c>
      <c r="R6542" t="n">
        <v>354.72</v>
      </c>
      <c r="S6542" t="n">
        <v>424.204</v>
      </c>
      <c r="T6542" t="n">
        <v>522.15</v>
      </c>
    </row>
    <row r="6543">
      <c r="A6543" s="142" t="n">
        <v>45692</v>
      </c>
      <c r="B6543" t="n">
        <v>381.25</v>
      </c>
      <c r="C6543" t="n">
        <v>596.33</v>
      </c>
      <c r="D6543" t="n">
        <v>433.96</v>
      </c>
      <c r="E6543" t="n">
        <v>272.21</v>
      </c>
      <c r="F6543" t="n">
        <v>256.96</v>
      </c>
      <c r="G6543" t="n">
        <v>226.35</v>
      </c>
      <c r="H6543" t="n">
        <v>168.97</v>
      </c>
      <c r="I6543" t="n">
        <v>206.12</v>
      </c>
      <c r="J6543" t="n">
        <v>46.71</v>
      </c>
      <c r="K6543" t="n">
        <v>105.55</v>
      </c>
      <c r="L6543" t="n">
        <v>46050.06</v>
      </c>
      <c r="M6543" t="n">
        <v>294.66</v>
      </c>
      <c r="N6543" t="n">
        <v>2469033.14</v>
      </c>
      <c r="O6543" t="n">
        <v>110.13</v>
      </c>
      <c r="P6543" t="n">
        <v>10.15</v>
      </c>
      <c r="Q6543" t="n">
        <v>144.94</v>
      </c>
      <c r="R6543" t="n">
        <v>355.819</v>
      </c>
      <c r="S6543" t="n">
        <v>425.229</v>
      </c>
      <c r="T6543" t="n">
        <v>528.115</v>
      </c>
    </row>
    <row r="6544">
      <c r="A6544" s="142" t="n">
        <v>45693</v>
      </c>
      <c r="B6544" t="n">
        <v>386.83</v>
      </c>
      <c r="C6544" t="n">
        <v>605.04</v>
      </c>
      <c r="D6544" t="n">
        <v>440.31</v>
      </c>
      <c r="E6544" t="n">
        <v>276.19</v>
      </c>
      <c r="F6544" t="n">
        <v>260.72</v>
      </c>
      <c r="G6544" t="n">
        <v>231.14</v>
      </c>
      <c r="H6544" t="n">
        <v>172.16</v>
      </c>
      <c r="I6544" t="n">
        <v>210</v>
      </c>
      <c r="J6544" t="n">
        <v>47.97</v>
      </c>
      <c r="K6544" t="n">
        <v>107.69</v>
      </c>
      <c r="L6544" t="n">
        <v>46323.5</v>
      </c>
      <c r="M6544" t="n">
        <v>302.23</v>
      </c>
      <c r="N6544" t="n">
        <v>2538811.73</v>
      </c>
      <c r="O6544" t="n">
        <v>113.63</v>
      </c>
      <c r="P6544" t="n">
        <v>10.45</v>
      </c>
      <c r="Q6544" t="n">
        <v>148.34</v>
      </c>
      <c r="R6544" t="n">
        <v>357.521</v>
      </c>
      <c r="S6544" t="n">
        <v>425.894</v>
      </c>
      <c r="T6544" t="n">
        <v>527.424</v>
      </c>
    </row>
    <row r="6545">
      <c r="A6545" s="142" t="n">
        <v>45694</v>
      </c>
      <c r="B6545" t="n">
        <v>397.05</v>
      </c>
      <c r="C6545" t="n">
        <v>621.01</v>
      </c>
      <c r="D6545" t="n">
        <v>451.95</v>
      </c>
      <c r="E6545" t="n">
        <v>283.49</v>
      </c>
      <c r="F6545" t="n">
        <v>267.62</v>
      </c>
      <c r="G6545" t="n">
        <v>238.18</v>
      </c>
      <c r="H6545" t="n">
        <v>173.23</v>
      </c>
      <c r="I6545" t="n">
        <v>211.3</v>
      </c>
      <c r="J6545" t="n">
        <v>47.63</v>
      </c>
      <c r="K6545" t="n">
        <v>107.55</v>
      </c>
      <c r="L6545" t="n">
        <v>45994.79</v>
      </c>
      <c r="M6545" t="n">
        <v>301.33</v>
      </c>
      <c r="N6545" t="n">
        <v>2543977.98</v>
      </c>
      <c r="O6545" t="n">
        <v>113.09</v>
      </c>
      <c r="P6545" t="n">
        <v>10.42</v>
      </c>
      <c r="Q6545" t="n">
        <v>147.83</v>
      </c>
      <c r="R6545" t="n">
        <v>361.671</v>
      </c>
      <c r="S6545" t="n">
        <v>429.821</v>
      </c>
      <c r="T6545" t="n">
        <v>533.202</v>
      </c>
    </row>
    <row r="6546">
      <c r="A6546" s="142" t="n">
        <v>45695</v>
      </c>
      <c r="B6546" t="n">
        <v>393.6</v>
      </c>
      <c r="C6546" t="n">
        <v>615.61</v>
      </c>
      <c r="D6546" t="n">
        <v>448.03</v>
      </c>
      <c r="E6546" t="n">
        <v>281.03</v>
      </c>
      <c r="F6546" t="n">
        <v>265.3</v>
      </c>
      <c r="G6546" t="n">
        <v>234.94</v>
      </c>
      <c r="H6546" t="n">
        <v>173.46</v>
      </c>
      <c r="I6546" t="n">
        <v>211.59</v>
      </c>
      <c r="J6546" t="n">
        <v>48.45</v>
      </c>
      <c r="K6546" t="n">
        <v>107.89</v>
      </c>
      <c r="L6546" t="n">
        <v>45951.09</v>
      </c>
      <c r="M6546" t="n">
        <v>299.75</v>
      </c>
      <c r="N6546" t="n">
        <v>2561569.37</v>
      </c>
      <c r="O6546" t="n">
        <v>112.99</v>
      </c>
      <c r="P6546" t="n">
        <v>10.36</v>
      </c>
      <c r="Q6546" t="n">
        <v>148.87</v>
      </c>
      <c r="R6546" t="n">
        <v>360.246</v>
      </c>
      <c r="S6546" t="n">
        <v>427.972</v>
      </c>
      <c r="T6546" t="n">
        <v>537.556</v>
      </c>
    </row>
    <row r="6547">
      <c r="A6547" s="142" t="n">
        <v>45698</v>
      </c>
      <c r="B6547" t="n">
        <v>392.62</v>
      </c>
      <c r="C6547" t="n">
        <v>614.05</v>
      </c>
      <c r="D6547" t="n">
        <v>446.94</v>
      </c>
      <c r="E6547" t="n">
        <v>280.34</v>
      </c>
      <c r="F6547" t="n">
        <v>264.66</v>
      </c>
      <c r="G6547" t="n">
        <v>233.8</v>
      </c>
      <c r="H6547" t="n">
        <v>174.16</v>
      </c>
      <c r="I6547" t="n">
        <v>212.43</v>
      </c>
      <c r="J6547" t="n">
        <v>49.19</v>
      </c>
      <c r="K6547" t="n">
        <v>109.96</v>
      </c>
      <c r="L6547" t="n">
        <v>46485.76</v>
      </c>
      <c r="M6547" t="n">
        <v>307.01</v>
      </c>
      <c r="N6547" t="n">
        <v>2615924.46</v>
      </c>
      <c r="O6547" t="n">
        <v>115.51</v>
      </c>
      <c r="P6547" t="n">
        <v>10.73</v>
      </c>
      <c r="Q6547" t="n">
        <v>152.54</v>
      </c>
      <c r="R6547" t="n">
        <v>362.368</v>
      </c>
      <c r="S6547" t="n">
        <v>431.358</v>
      </c>
      <c r="T6547" t="n">
        <v>539.119</v>
      </c>
    </row>
    <row r="6548">
      <c r="A6548" s="142" t="n">
        <v>45699</v>
      </c>
      <c r="B6548" t="n">
        <v>404.18</v>
      </c>
      <c r="C6548" t="n">
        <v>632.12</v>
      </c>
      <c r="D6548" t="n">
        <v>460.12</v>
      </c>
      <c r="E6548" t="n">
        <v>288.6</v>
      </c>
      <c r="F6548" t="n">
        <v>272.47</v>
      </c>
      <c r="G6548" t="n">
        <v>240.02</v>
      </c>
      <c r="H6548" t="n">
        <v>177.95</v>
      </c>
      <c r="I6548" t="n">
        <v>217.06</v>
      </c>
      <c r="J6548" t="n">
        <v>48.85</v>
      </c>
      <c r="K6548" t="n">
        <v>109.12</v>
      </c>
      <c r="L6548" t="n">
        <v>46421.64</v>
      </c>
      <c r="M6548" t="n">
        <v>303.16</v>
      </c>
      <c r="N6548" t="n">
        <v>2567963.63</v>
      </c>
      <c r="O6548" t="n">
        <v>114.03</v>
      </c>
      <c r="P6548" t="n">
        <v>10.62</v>
      </c>
      <c r="Q6548" t="n">
        <v>151.75</v>
      </c>
      <c r="R6548" t="n">
        <v>363.168</v>
      </c>
      <c r="S6548" t="n">
        <v>430.24</v>
      </c>
      <c r="T6548" t="n">
        <v>535.933</v>
      </c>
    </row>
    <row r="6549">
      <c r="A6549" s="142" t="n">
        <v>45700</v>
      </c>
      <c r="B6549" t="n">
        <v>397.68</v>
      </c>
      <c r="C6549" t="n">
        <v>621.9400000000001</v>
      </c>
      <c r="D6549" t="n">
        <v>452.73</v>
      </c>
      <c r="E6549" t="n">
        <v>283.96</v>
      </c>
      <c r="F6549" t="n">
        <v>268.1</v>
      </c>
      <c r="G6549" t="n">
        <v>236.77</v>
      </c>
      <c r="H6549" t="n">
        <v>175.45</v>
      </c>
      <c r="I6549" t="n">
        <v>214.02</v>
      </c>
      <c r="J6549" t="n">
        <v>48.39</v>
      </c>
      <c r="K6549" t="n">
        <v>109.87</v>
      </c>
      <c r="L6549" t="n">
        <v>46679.92</v>
      </c>
      <c r="M6549" t="n">
        <v>307.69</v>
      </c>
      <c r="N6549" t="n">
        <v>2585873.75</v>
      </c>
      <c r="O6549" t="n">
        <v>115.52</v>
      </c>
      <c r="P6549" t="n">
        <v>10.61</v>
      </c>
      <c r="Q6549" t="n">
        <v>150.31</v>
      </c>
      <c r="R6549" t="n">
        <v>363.71</v>
      </c>
      <c r="S6549" t="n">
        <v>428.48</v>
      </c>
      <c r="T6549" t="n">
        <v>537.394</v>
      </c>
    </row>
    <row r="6550">
      <c r="A6550" s="142" t="n">
        <v>45701</v>
      </c>
      <c r="B6550" t="n">
        <v>401.33</v>
      </c>
      <c r="C6550" t="n">
        <v>627.64</v>
      </c>
      <c r="D6550" t="n">
        <v>456.89</v>
      </c>
      <c r="E6550" t="n">
        <v>286.57</v>
      </c>
      <c r="F6550" t="n">
        <v>270.56</v>
      </c>
      <c r="G6550" t="n">
        <v>239.68</v>
      </c>
      <c r="H6550" t="n">
        <v>175.89</v>
      </c>
      <c r="I6550" t="n">
        <v>214.55</v>
      </c>
      <c r="J6550" t="n">
        <v>48.43</v>
      </c>
      <c r="K6550" t="n">
        <v>109.88</v>
      </c>
      <c r="L6550" t="n">
        <v>46817.28</v>
      </c>
      <c r="M6550" t="n">
        <v>307.26</v>
      </c>
      <c r="N6550" t="n">
        <v>2592923.12</v>
      </c>
      <c r="O6550" t="n">
        <v>116.12</v>
      </c>
      <c r="P6550" t="n">
        <v>10.76</v>
      </c>
      <c r="Q6550" t="n">
        <v>150.71</v>
      </c>
      <c r="R6550" t="n">
        <v>367.764</v>
      </c>
      <c r="S6550" t="n">
        <v>430.716</v>
      </c>
      <c r="T6550" t="n">
        <v>535.385</v>
      </c>
    </row>
    <row r="6551">
      <c r="A6551" s="142" t="n">
        <v>45702</v>
      </c>
      <c r="B6551" t="n">
        <v>400.61</v>
      </c>
      <c r="C6551" t="n">
        <v>626.5</v>
      </c>
      <c r="D6551" t="n">
        <v>456.08</v>
      </c>
      <c r="E6551" t="n">
        <v>286.06</v>
      </c>
      <c r="F6551" t="n">
        <v>270.09</v>
      </c>
      <c r="G6551" t="n">
        <v>240.63</v>
      </c>
      <c r="H6551" t="n">
        <v>176.65</v>
      </c>
      <c r="I6551" t="n">
        <v>215.48</v>
      </c>
      <c r="J6551" t="n">
        <v>48.56</v>
      </c>
      <c r="K6551" t="n">
        <v>107.2</v>
      </c>
      <c r="L6551" t="n">
        <v>46261.6</v>
      </c>
      <c r="M6551" t="n">
        <v>300.25</v>
      </c>
      <c r="N6551" t="n">
        <v>2517319.77</v>
      </c>
      <c r="O6551" t="n">
        <v>113.04</v>
      </c>
      <c r="P6551" t="n">
        <v>10.51</v>
      </c>
      <c r="Q6551" t="n">
        <v>150.33</v>
      </c>
      <c r="R6551" t="n">
        <v>366.862</v>
      </c>
      <c r="S6551" t="n">
        <v>428.617</v>
      </c>
      <c r="T6551" t="n">
        <v>537.29</v>
      </c>
    </row>
    <row r="6552">
      <c r="A6552" s="142" t="n">
        <v>45705</v>
      </c>
      <c r="B6552" t="n">
        <v>386.84</v>
      </c>
      <c r="C6552" t="n">
        <v>604.9400000000001</v>
      </c>
      <c r="D6552" t="n">
        <v>440.42</v>
      </c>
      <c r="E6552" t="n">
        <v>276.24</v>
      </c>
      <c r="F6552" t="n">
        <v>260.82</v>
      </c>
      <c r="G6552" t="n">
        <v>234.04</v>
      </c>
      <c r="H6552" t="n">
        <v>172.85</v>
      </c>
      <c r="I6552" t="n">
        <v>210.84</v>
      </c>
      <c r="J6552" t="n">
        <v>47.21</v>
      </c>
      <c r="K6552" t="n">
        <v>107.1</v>
      </c>
      <c r="L6552" t="n">
        <v>46261.6</v>
      </c>
      <c r="M6552" t="n">
        <v>298.53</v>
      </c>
      <c r="N6552" t="n">
        <v>2513974.33</v>
      </c>
      <c r="O6552" t="n">
        <v>113.04</v>
      </c>
      <c r="P6552" t="n">
        <v>10.51</v>
      </c>
      <c r="Q6552" t="n">
        <v>150.33</v>
      </c>
      <c r="R6552" t="n">
        <v>368.884</v>
      </c>
      <c r="S6552" t="n">
        <v>430.334</v>
      </c>
      <c r="T6552" t="n">
        <v>541.356</v>
      </c>
    </row>
    <row r="6553">
      <c r="A6553" s="142" t="n">
        <v>45706</v>
      </c>
      <c r="B6553" t="n">
        <v>387.47</v>
      </c>
      <c r="C6553" t="n">
        <v>605.91</v>
      </c>
      <c r="D6553" t="n">
        <v>441.14</v>
      </c>
      <c r="E6553" t="n">
        <v>276.68</v>
      </c>
      <c r="F6553" t="n">
        <v>261.25</v>
      </c>
      <c r="G6553" t="n">
        <v>233.77</v>
      </c>
      <c r="H6553" t="n">
        <v>173.61</v>
      </c>
      <c r="I6553" t="n">
        <v>211.74</v>
      </c>
      <c r="J6553" t="n">
        <v>47.64</v>
      </c>
      <c r="K6553" t="n">
        <v>108.09</v>
      </c>
      <c r="L6553" t="n">
        <v>46625.36</v>
      </c>
      <c r="M6553" t="n">
        <v>302.95</v>
      </c>
      <c r="N6553" t="n">
        <v>2550845.32</v>
      </c>
      <c r="O6553" t="n">
        <v>114.02</v>
      </c>
      <c r="P6553" t="n">
        <v>10.61</v>
      </c>
      <c r="Q6553" t="n">
        <v>147.68</v>
      </c>
      <c r="R6553" t="n">
        <v>370.03</v>
      </c>
      <c r="S6553" t="n">
        <v>432.056</v>
      </c>
      <c r="T6553" t="n">
        <v>546.116</v>
      </c>
    </row>
    <row r="6554">
      <c r="A6554" s="142" t="n">
        <v>45707</v>
      </c>
      <c r="B6554" t="n">
        <v>391.21</v>
      </c>
      <c r="C6554" t="n">
        <v>611.74</v>
      </c>
      <c r="D6554" t="n">
        <v>445.4</v>
      </c>
      <c r="E6554" t="n">
        <v>279.36</v>
      </c>
      <c r="F6554" t="n">
        <v>263.78</v>
      </c>
      <c r="G6554" t="n">
        <v>235.77</v>
      </c>
      <c r="H6554" t="n">
        <v>174.36</v>
      </c>
      <c r="I6554" t="n">
        <v>212.65</v>
      </c>
      <c r="J6554" t="n">
        <v>47.79</v>
      </c>
      <c r="K6554" t="n">
        <v>108</v>
      </c>
      <c r="L6554" t="n">
        <v>46127.39</v>
      </c>
      <c r="M6554" t="n">
        <v>301</v>
      </c>
      <c r="N6554" t="n">
        <v>2538844.61</v>
      </c>
      <c r="O6554" t="n">
        <v>112.96</v>
      </c>
      <c r="P6554" t="n">
        <v>10.57</v>
      </c>
      <c r="Q6554" t="n">
        <v>147.39</v>
      </c>
      <c r="R6554" t="n">
        <v>366.924</v>
      </c>
      <c r="S6554" t="n">
        <v>433.391</v>
      </c>
      <c r="T6554" t="n">
        <v>547.385</v>
      </c>
    </row>
    <row r="6555">
      <c r="A6555" s="142" t="n">
        <v>45708</v>
      </c>
      <c r="B6555" t="n">
        <v>387.15</v>
      </c>
      <c r="C6555" t="n">
        <v>605.39</v>
      </c>
      <c r="D6555" t="n">
        <v>440.79</v>
      </c>
      <c r="E6555" t="n">
        <v>276.46</v>
      </c>
      <c r="F6555" t="n">
        <v>261.05</v>
      </c>
      <c r="G6555" t="n">
        <v>232.37</v>
      </c>
      <c r="H6555" t="n">
        <v>171.14</v>
      </c>
      <c r="I6555" t="n">
        <v>208.73</v>
      </c>
      <c r="J6555" t="n">
        <v>48.49</v>
      </c>
      <c r="K6555" t="n">
        <v>109.7</v>
      </c>
      <c r="L6555" t="n">
        <v>46607.22</v>
      </c>
      <c r="M6555" t="n">
        <v>304.46</v>
      </c>
      <c r="N6555" t="n">
        <v>2571638.17</v>
      </c>
      <c r="O6555" t="n">
        <v>114.98</v>
      </c>
      <c r="P6555" t="n">
        <v>10.61</v>
      </c>
      <c r="Q6555" t="n">
        <v>149.35</v>
      </c>
      <c r="R6555" t="n">
        <v>366.352</v>
      </c>
      <c r="S6555" t="n">
        <v>429.884</v>
      </c>
      <c r="T6555" t="n">
        <v>542.658</v>
      </c>
    </row>
    <row r="6556">
      <c r="A6556" s="142" t="n">
        <v>45709</v>
      </c>
      <c r="B6556" t="n">
        <v>394</v>
      </c>
      <c r="C6556" t="n">
        <v>616.08</v>
      </c>
      <c r="D6556" t="n">
        <v>448.59</v>
      </c>
      <c r="E6556" t="n">
        <v>281.35</v>
      </c>
      <c r="F6556" t="n">
        <v>265.67</v>
      </c>
      <c r="G6556" t="n">
        <v>237.61</v>
      </c>
      <c r="H6556" t="n">
        <v>173.24</v>
      </c>
      <c r="I6556" t="n">
        <v>211.29</v>
      </c>
      <c r="J6556" t="n">
        <v>47.88</v>
      </c>
      <c r="K6556" t="n">
        <v>107.2</v>
      </c>
      <c r="L6556" t="n">
        <v>46267.85</v>
      </c>
      <c r="M6556" t="n">
        <v>292.71</v>
      </c>
      <c r="N6556" t="n">
        <v>2490963.86</v>
      </c>
      <c r="O6556" t="n">
        <v>110.8</v>
      </c>
      <c r="P6556" t="n">
        <v>10.38</v>
      </c>
      <c r="Q6556" t="n">
        <v>146.76</v>
      </c>
      <c r="R6556" t="n">
        <v>368.108</v>
      </c>
      <c r="S6556" t="n">
        <v>426.219</v>
      </c>
      <c r="T6556" t="n">
        <v>550.818</v>
      </c>
    </row>
    <row r="6557">
      <c r="A6557" s="142" t="n">
        <v>45712</v>
      </c>
      <c r="B6557" t="n">
        <v>380.28</v>
      </c>
      <c r="C6557" t="n">
        <v>594.6</v>
      </c>
      <c r="D6557" t="n">
        <v>432.99</v>
      </c>
      <c r="E6557" t="n">
        <v>271.56</v>
      </c>
      <c r="F6557" t="n">
        <v>256.44</v>
      </c>
      <c r="G6557" t="n">
        <v>228.93</v>
      </c>
      <c r="H6557" t="n">
        <v>166.21</v>
      </c>
      <c r="I6557" t="n">
        <v>202.71</v>
      </c>
      <c r="J6557" t="n">
        <v>46.9</v>
      </c>
      <c r="K6557" t="n">
        <v>106.51</v>
      </c>
      <c r="L6557" t="n">
        <v>45861.01</v>
      </c>
      <c r="M6557" t="n">
        <v>291.41</v>
      </c>
      <c r="N6557" t="n">
        <v>2495584.61</v>
      </c>
      <c r="O6557" t="n">
        <v>111.03</v>
      </c>
      <c r="P6557" t="n">
        <v>10.27</v>
      </c>
      <c r="Q6557" t="n">
        <v>144.05</v>
      </c>
      <c r="R6557" t="n">
        <v>367.898</v>
      </c>
      <c r="S6557" t="n">
        <v>423.744</v>
      </c>
      <c r="T6557" t="n">
        <v>544.587</v>
      </c>
    </row>
    <row r="6558">
      <c r="A6558" s="142" t="n">
        <v>45713</v>
      </c>
      <c r="B6558" t="n">
        <v>376.22</v>
      </c>
      <c r="C6558" t="n">
        <v>588.23</v>
      </c>
      <c r="D6558" t="n">
        <v>428.37</v>
      </c>
      <c r="E6558" t="n">
        <v>268.66</v>
      </c>
      <c r="F6558" t="n">
        <v>253.7</v>
      </c>
      <c r="G6558" t="n">
        <v>226.8</v>
      </c>
      <c r="H6558" t="n">
        <v>165.83</v>
      </c>
      <c r="I6558" t="n">
        <v>202.24</v>
      </c>
      <c r="J6558" t="n">
        <v>46.23</v>
      </c>
      <c r="K6558" t="n">
        <v>104.42</v>
      </c>
      <c r="L6558" t="n">
        <v>45209.91</v>
      </c>
      <c r="M6558" t="n">
        <v>286.36</v>
      </c>
      <c r="N6558" t="n">
        <v>2445113.51</v>
      </c>
      <c r="O6558" t="n">
        <v>109.29</v>
      </c>
      <c r="P6558" t="n">
        <v>10.12</v>
      </c>
      <c r="Q6558" t="n">
        <v>142.9</v>
      </c>
      <c r="R6558" t="n">
        <v>368.484</v>
      </c>
      <c r="S6558" t="n">
        <v>420.708</v>
      </c>
      <c r="T6558" t="n">
        <v>536.7140000000001</v>
      </c>
    </row>
    <row r="6559">
      <c r="A6559" s="142" t="n">
        <v>45714</v>
      </c>
      <c r="B6559" t="n">
        <v>366.12</v>
      </c>
      <c r="C6559" t="n">
        <v>572.4400000000001</v>
      </c>
      <c r="D6559" t="n">
        <v>416.88</v>
      </c>
      <c r="E6559" t="n">
        <v>261.46</v>
      </c>
      <c r="F6559" t="n">
        <v>246.9</v>
      </c>
      <c r="G6559" t="n">
        <v>221.33</v>
      </c>
      <c r="H6559" t="n">
        <v>162.86</v>
      </c>
      <c r="I6559" t="n">
        <v>198.61</v>
      </c>
      <c r="J6559" t="n">
        <v>46.58</v>
      </c>
      <c r="K6559" t="n">
        <v>105.92</v>
      </c>
      <c r="L6559" t="n">
        <v>45537.18</v>
      </c>
      <c r="M6559" t="n">
        <v>289.92</v>
      </c>
      <c r="N6559" t="n">
        <v>2496092.96</v>
      </c>
      <c r="O6559" t="n">
        <v>111</v>
      </c>
      <c r="P6559" t="n">
        <v>10.26</v>
      </c>
      <c r="Q6559" t="n">
        <v>142.95</v>
      </c>
      <c r="R6559" t="n">
        <v>372.095</v>
      </c>
      <c r="S6559" t="n">
        <v>421.532</v>
      </c>
      <c r="T6559" t="n">
        <v>542.533</v>
      </c>
    </row>
    <row r="6560">
      <c r="A6560" s="142" t="n">
        <v>45715</v>
      </c>
      <c r="B6560" t="n">
        <v>373.39</v>
      </c>
      <c r="C6560" t="n">
        <v>583.8</v>
      </c>
      <c r="D6560" t="n">
        <v>425.17</v>
      </c>
      <c r="E6560" t="n">
        <v>266.65</v>
      </c>
      <c r="F6560" t="n">
        <v>251.81</v>
      </c>
      <c r="G6560" t="n">
        <v>225.9</v>
      </c>
      <c r="H6560" t="n">
        <v>164.65</v>
      </c>
      <c r="I6560" t="n">
        <v>200.8</v>
      </c>
      <c r="J6560" t="n">
        <v>46.27</v>
      </c>
      <c r="K6560" t="n">
        <v>103.44</v>
      </c>
      <c r="L6560" t="n">
        <v>44894.11</v>
      </c>
      <c r="M6560" t="n">
        <v>282.75</v>
      </c>
      <c r="N6560" t="n">
        <v>2429572.01</v>
      </c>
      <c r="O6560" t="n">
        <v>107.22</v>
      </c>
      <c r="P6560" t="n">
        <v>10.07</v>
      </c>
      <c r="Q6560" t="n">
        <v>141.9</v>
      </c>
      <c r="R6560" t="n">
        <v>370.478</v>
      </c>
      <c r="S6560" t="n">
        <v>419.553</v>
      </c>
      <c r="T6560" t="n">
        <v>542.131</v>
      </c>
    </row>
    <row r="6561">
      <c r="A6561" s="142" t="n">
        <v>45716</v>
      </c>
      <c r="B6561" t="n">
        <v>362.63</v>
      </c>
      <c r="C6561" t="n">
        <v>566.95</v>
      </c>
      <c r="D6561" t="n">
        <v>412.91</v>
      </c>
      <c r="E6561" t="n">
        <v>258.96</v>
      </c>
      <c r="F6561" t="n">
        <v>244.56</v>
      </c>
      <c r="G6561" t="n">
        <v>217.44</v>
      </c>
      <c r="H6561" t="n">
        <v>161.62</v>
      </c>
      <c r="I6561" t="n">
        <v>197.1</v>
      </c>
      <c r="J6561" t="n">
        <v>45.18</v>
      </c>
      <c r="K6561" t="n">
        <v>103.97</v>
      </c>
      <c r="L6561" t="n">
        <v>44125.01</v>
      </c>
      <c r="M6561" t="n">
        <v>282.54</v>
      </c>
      <c r="N6561" t="n">
        <v>2445890.39</v>
      </c>
      <c r="O6561" t="n">
        <v>108.03</v>
      </c>
      <c r="P6561" t="n">
        <v>10.14</v>
      </c>
      <c r="Q6561" t="n">
        <v>138.74</v>
      </c>
      <c r="R6561" t="n">
        <v>370.729</v>
      </c>
      <c r="S6561" t="n">
        <v>422.894</v>
      </c>
      <c r="T6561" t="n">
        <v>529.883</v>
      </c>
    </row>
    <row r="6562">
      <c r="A6562" s="142" t="n">
        <v>45719</v>
      </c>
      <c r="B6562" t="n">
        <v>364.34</v>
      </c>
      <c r="C6562" t="n">
        <v>569.6</v>
      </c>
      <c r="D6562" t="n">
        <v>414.88</v>
      </c>
      <c r="E6562" t="n">
        <v>260.19</v>
      </c>
      <c r="F6562" t="n">
        <v>245.73</v>
      </c>
      <c r="G6562" t="n">
        <v>218.2</v>
      </c>
      <c r="H6562" t="n">
        <v>161.14</v>
      </c>
      <c r="I6562" t="n">
        <v>196.5</v>
      </c>
      <c r="J6562" t="n">
        <v>46.18</v>
      </c>
      <c r="K6562" t="n">
        <v>102.49</v>
      </c>
      <c r="L6562" t="n">
        <v>45299.29</v>
      </c>
      <c r="M6562" t="n">
        <v>281.75</v>
      </c>
      <c r="N6562" t="n">
        <v>2410263.16</v>
      </c>
      <c r="O6562" t="n">
        <v>108.32</v>
      </c>
      <c r="P6562" t="n">
        <v>10</v>
      </c>
      <c r="Q6562" t="n">
        <v>142.48</v>
      </c>
      <c r="R6562" t="n">
        <v>374.659</v>
      </c>
      <c r="S6562" t="n">
        <v>415.993</v>
      </c>
      <c r="T6562" t="n">
        <v>525.617</v>
      </c>
    </row>
    <row r="6563">
      <c r="A6563" s="142" t="n">
        <v>45720</v>
      </c>
      <c r="B6563" t="n">
        <v>363.65</v>
      </c>
      <c r="C6563" t="n">
        <v>568.52</v>
      </c>
      <c r="D6563" t="n">
        <v>414.1</v>
      </c>
      <c r="E6563" t="n">
        <v>259.7</v>
      </c>
      <c r="F6563" t="n">
        <v>245.27</v>
      </c>
      <c r="G6563" t="n">
        <v>219.58</v>
      </c>
      <c r="H6563" t="n">
        <v>155.8</v>
      </c>
      <c r="I6563" t="n">
        <v>189.99</v>
      </c>
      <c r="J6563" t="n">
        <v>45.43</v>
      </c>
      <c r="K6563" t="n">
        <v>101.87</v>
      </c>
      <c r="L6563" t="n">
        <v>45446.12</v>
      </c>
      <c r="M6563" t="n">
        <v>282.46</v>
      </c>
      <c r="N6563" t="n">
        <v>2393146.09</v>
      </c>
      <c r="O6563" t="n">
        <v>108.49</v>
      </c>
      <c r="P6563" t="n">
        <v>9.94</v>
      </c>
      <c r="Q6563" t="n">
        <v>139.7</v>
      </c>
      <c r="R6563" t="n">
        <v>366.859</v>
      </c>
      <c r="S6563" t="n">
        <v>409.663</v>
      </c>
      <c r="T6563" t="n">
        <v>521.441</v>
      </c>
    </row>
    <row r="6564">
      <c r="A6564" s="142" t="n">
        <v>45721</v>
      </c>
      <c r="B6564" t="n">
        <v>363.19</v>
      </c>
      <c r="C6564" t="n">
        <v>567.78</v>
      </c>
      <c r="D6564" t="n">
        <v>413.58</v>
      </c>
      <c r="E6564" t="n">
        <v>259.37</v>
      </c>
      <c r="F6564" t="n">
        <v>244.96</v>
      </c>
      <c r="G6564" t="n">
        <v>220.17</v>
      </c>
      <c r="H6564" t="n">
        <v>155.86</v>
      </c>
      <c r="I6564" t="n">
        <v>190.07</v>
      </c>
      <c r="J6564" t="n">
        <v>45.59</v>
      </c>
      <c r="K6564" t="n">
        <v>103.71</v>
      </c>
      <c r="L6564" t="n">
        <v>45759.09</v>
      </c>
      <c r="M6564" t="n">
        <v>287.73</v>
      </c>
      <c r="N6564" t="n">
        <v>2450834.36</v>
      </c>
      <c r="O6564" t="n">
        <v>112.55</v>
      </c>
      <c r="P6564" t="n">
        <v>10.2</v>
      </c>
      <c r="Q6564" t="n">
        <v>140.8</v>
      </c>
      <c r="R6564" t="n">
        <v>369.77</v>
      </c>
      <c r="S6564" t="n">
        <v>406.637</v>
      </c>
      <c r="T6564" t="n">
        <v>520.58</v>
      </c>
    </row>
    <row r="6565">
      <c r="A6565" s="142" t="n">
        <v>45722</v>
      </c>
      <c r="B6565" t="n">
        <v>373.12</v>
      </c>
      <c r="C6565" t="n">
        <v>583.3</v>
      </c>
      <c r="D6565" t="n">
        <v>424.9</v>
      </c>
      <c r="E6565" t="n">
        <v>266.47</v>
      </c>
      <c r="F6565" t="n">
        <v>251.67</v>
      </c>
      <c r="G6565" t="n">
        <v>231.3</v>
      </c>
      <c r="H6565" t="n">
        <v>160.19</v>
      </c>
      <c r="I6565" t="n">
        <v>195.34</v>
      </c>
      <c r="J6565" t="n">
        <v>46.3</v>
      </c>
      <c r="K6565" t="n">
        <v>103.01</v>
      </c>
      <c r="L6565" t="n">
        <v>45913.61</v>
      </c>
      <c r="M6565" t="n">
        <v>290.03</v>
      </c>
      <c r="N6565" t="n">
        <v>2429773.73</v>
      </c>
      <c r="O6565" t="n">
        <v>111.91</v>
      </c>
      <c r="P6565" t="n">
        <v>10.21</v>
      </c>
      <c r="Q6565" t="n">
        <v>142.53</v>
      </c>
      <c r="R6565" t="n">
        <v>369.475</v>
      </c>
      <c r="S6565" t="n">
        <v>400.764</v>
      </c>
      <c r="T6565" t="n">
        <v>525.328</v>
      </c>
    </row>
    <row r="6566">
      <c r="A6566" s="142" t="n">
        <v>45723</v>
      </c>
      <c r="B6566" t="n">
        <v>371.77</v>
      </c>
      <c r="C6566" t="n">
        <v>581.1799999999999</v>
      </c>
      <c r="D6566" t="n">
        <v>423.36</v>
      </c>
      <c r="E6566" t="n">
        <v>265.5</v>
      </c>
      <c r="F6566" t="n">
        <v>250.76</v>
      </c>
      <c r="G6566" t="n">
        <v>231.61</v>
      </c>
      <c r="H6566" t="n">
        <v>159.01</v>
      </c>
      <c r="I6566" t="n">
        <v>193.9</v>
      </c>
      <c r="J6566" t="n">
        <v>46.44</v>
      </c>
      <c r="K6566" t="n">
        <v>103.04</v>
      </c>
      <c r="L6566" t="n">
        <v>45507.6</v>
      </c>
      <c r="M6566" t="n">
        <v>290.86</v>
      </c>
      <c r="N6566" t="n">
        <v>2431196.09</v>
      </c>
      <c r="O6566" t="n">
        <v>112.64</v>
      </c>
      <c r="P6566" t="n">
        <v>10.19</v>
      </c>
      <c r="Q6566" t="n">
        <v>143.56</v>
      </c>
      <c r="R6566" t="n">
        <v>367.723</v>
      </c>
      <c r="S6566" t="n">
        <v>399.684</v>
      </c>
      <c r="T6566" t="n">
        <v>521.606</v>
      </c>
    </row>
    <row r="6567">
      <c r="A6567" s="142" t="n">
        <v>45726</v>
      </c>
      <c r="B6567" t="n">
        <v>371.29</v>
      </c>
      <c r="C6567" t="n">
        <v>580.4</v>
      </c>
      <c r="D6567" t="n">
        <v>422.84</v>
      </c>
      <c r="E6567" t="n">
        <v>265.17</v>
      </c>
      <c r="F6567" t="n">
        <v>250.46</v>
      </c>
      <c r="G6567" t="n">
        <v>232.44</v>
      </c>
      <c r="H6567" t="n">
        <v>158.39</v>
      </c>
      <c r="I6567" t="n">
        <v>193.13</v>
      </c>
      <c r="J6567" t="n">
        <v>45.13</v>
      </c>
      <c r="K6567" t="n">
        <v>99.64</v>
      </c>
      <c r="L6567" t="n">
        <v>45292.48</v>
      </c>
      <c r="M6567" t="n">
        <v>282.03</v>
      </c>
      <c r="N6567" t="n">
        <v>2349539.48</v>
      </c>
      <c r="O6567" t="n">
        <v>108.75</v>
      </c>
      <c r="P6567" t="n">
        <v>9.94</v>
      </c>
      <c r="Q6567" t="n">
        <v>139.96</v>
      </c>
      <c r="R6567" t="n">
        <v>362.897</v>
      </c>
      <c r="S6567" t="n">
        <v>391.816</v>
      </c>
      <c r="T6567" t="n">
        <v>516.088</v>
      </c>
    </row>
    <row r="6568">
      <c r="A6568" s="142" t="n">
        <v>45727</v>
      </c>
      <c r="B6568" t="n">
        <v>357.93</v>
      </c>
      <c r="C6568" t="n">
        <v>559.51</v>
      </c>
      <c r="D6568" t="n">
        <v>407.64</v>
      </c>
      <c r="E6568" t="n">
        <v>255.64</v>
      </c>
      <c r="F6568" t="n">
        <v>241.47</v>
      </c>
      <c r="G6568" t="n">
        <v>223.42</v>
      </c>
      <c r="H6568" t="n">
        <v>152.41</v>
      </c>
      <c r="I6568" t="n">
        <v>185.85</v>
      </c>
      <c r="J6568" t="n">
        <v>44.87</v>
      </c>
      <c r="K6568" t="n">
        <v>101.49</v>
      </c>
      <c r="L6568" t="n">
        <v>45788.41</v>
      </c>
      <c r="M6568" t="n">
        <v>288.14</v>
      </c>
      <c r="N6568" t="n">
        <v>2417514.83</v>
      </c>
      <c r="O6568" t="n">
        <v>112.79</v>
      </c>
      <c r="P6568" t="n">
        <v>10.01</v>
      </c>
      <c r="Q6568" t="n">
        <v>140.57</v>
      </c>
      <c r="R6568" t="n">
        <v>356.793</v>
      </c>
      <c r="S6568" t="n">
        <v>385.796</v>
      </c>
      <c r="T6568" t="n">
        <v>510.082</v>
      </c>
    </row>
    <row r="6569">
      <c r="A6569" s="142" t="n">
        <v>45728</v>
      </c>
      <c r="B6569" t="n">
        <v>369.89</v>
      </c>
      <c r="C6569" t="n">
        <v>578.1900000000001</v>
      </c>
      <c r="D6569" t="n">
        <v>421.26</v>
      </c>
      <c r="E6569" t="n">
        <v>264.18</v>
      </c>
      <c r="F6569" t="n">
        <v>249.54</v>
      </c>
      <c r="G6569" t="n">
        <v>232.79</v>
      </c>
      <c r="H6569" t="n">
        <v>156.23</v>
      </c>
      <c r="I6569" t="n">
        <v>190.51</v>
      </c>
      <c r="J6569" t="n">
        <v>45.53</v>
      </c>
      <c r="K6569" t="n">
        <v>102.55</v>
      </c>
      <c r="L6569" t="n">
        <v>46368.2</v>
      </c>
      <c r="M6569" t="n">
        <v>293.44</v>
      </c>
      <c r="N6569" t="n">
        <v>2447894.07</v>
      </c>
      <c r="O6569" t="n">
        <v>113.95</v>
      </c>
      <c r="P6569" t="n">
        <v>10.24</v>
      </c>
      <c r="Q6569" t="n">
        <v>140.99</v>
      </c>
      <c r="R6569" t="n">
        <v>359.717</v>
      </c>
      <c r="S6569" t="n">
        <v>387.958</v>
      </c>
      <c r="T6569" t="n">
        <v>511.347</v>
      </c>
    </row>
    <row r="6570">
      <c r="A6570" s="142" t="n">
        <v>45729</v>
      </c>
      <c r="B6570" t="n">
        <v>374.41</v>
      </c>
      <c r="C6570" t="n">
        <v>585.24</v>
      </c>
      <c r="D6570" t="n">
        <v>426.41</v>
      </c>
      <c r="E6570" t="n">
        <v>267.41</v>
      </c>
      <c r="F6570" t="n">
        <v>252.59</v>
      </c>
      <c r="G6570" t="n">
        <v>235.53</v>
      </c>
      <c r="H6570" t="n">
        <v>158.02</v>
      </c>
      <c r="I6570" t="n">
        <v>192.69</v>
      </c>
      <c r="J6570" t="n">
        <v>47.34</v>
      </c>
      <c r="K6570" t="n">
        <v>105.01</v>
      </c>
      <c r="L6570" t="n">
        <v>47025.33</v>
      </c>
      <c r="M6570" t="n">
        <v>303.66</v>
      </c>
      <c r="N6570" t="n">
        <v>2516764.83</v>
      </c>
      <c r="O6570" t="n">
        <v>117.11</v>
      </c>
      <c r="P6570" t="n">
        <v>10.56</v>
      </c>
      <c r="Q6570" t="n">
        <v>146.56</v>
      </c>
      <c r="R6570" t="n">
        <v>359.388</v>
      </c>
      <c r="S6570" t="n">
        <v>385.926</v>
      </c>
      <c r="T6570" t="n">
        <v>512.024</v>
      </c>
    </row>
    <row r="6571">
      <c r="A6571" s="142" t="n">
        <v>45730</v>
      </c>
      <c r="B6571" t="n">
        <v>387.22</v>
      </c>
      <c r="C6571" t="n">
        <v>605.26</v>
      </c>
      <c r="D6571" t="n">
        <v>441.01</v>
      </c>
      <c r="E6571" t="n">
        <v>276.56</v>
      </c>
      <c r="F6571" t="n">
        <v>261.24</v>
      </c>
      <c r="G6571" t="n">
        <v>242.17</v>
      </c>
      <c r="H6571" t="n">
        <v>160.6</v>
      </c>
      <c r="I6571" t="n">
        <v>195.84</v>
      </c>
      <c r="J6571" t="n">
        <v>48.22</v>
      </c>
      <c r="K6571" t="n">
        <v>106.55</v>
      </c>
      <c r="L6571" t="n">
        <v>47229.04</v>
      </c>
      <c r="M6571" t="n">
        <v>308.31</v>
      </c>
      <c r="N6571" t="n">
        <v>2543707.56</v>
      </c>
      <c r="O6571" t="n">
        <v>118.39</v>
      </c>
      <c r="P6571" t="n">
        <v>10.72</v>
      </c>
      <c r="Q6571" t="n">
        <v>149.02</v>
      </c>
      <c r="R6571" t="n">
        <v>363.435</v>
      </c>
      <c r="S6571" t="n">
        <v>392.281</v>
      </c>
      <c r="T6571" t="n">
        <v>517.638</v>
      </c>
    </row>
    <row r="6572">
      <c r="A6572" s="142" t="n">
        <v>45733</v>
      </c>
      <c r="B6572" t="n">
        <v>390.51</v>
      </c>
      <c r="C6572" t="n">
        <v>610.37</v>
      </c>
      <c r="D6572" t="n">
        <v>444.78</v>
      </c>
      <c r="E6572" t="n">
        <v>278.92</v>
      </c>
      <c r="F6572" t="n">
        <v>263.48</v>
      </c>
      <c r="G6572" t="n">
        <v>244.55</v>
      </c>
      <c r="H6572" t="n">
        <v>163.67</v>
      </c>
      <c r="I6572" t="n">
        <v>199.58</v>
      </c>
      <c r="J6572" t="n">
        <v>48.34</v>
      </c>
      <c r="K6572" t="n">
        <v>108.49</v>
      </c>
      <c r="L6572" t="n">
        <v>47229.04</v>
      </c>
      <c r="M6572" t="n">
        <v>316.76</v>
      </c>
      <c r="N6572" t="n">
        <v>2606369.11</v>
      </c>
      <c r="O6572" t="n">
        <v>121.63</v>
      </c>
      <c r="P6572" t="n">
        <v>11.15</v>
      </c>
      <c r="Q6572" t="n">
        <v>150.62</v>
      </c>
      <c r="R6572" t="n">
        <v>366.428</v>
      </c>
      <c r="S6572" t="n">
        <v>393.974</v>
      </c>
      <c r="T6572" t="n">
        <v>520.776</v>
      </c>
    </row>
    <row r="6573">
      <c r="A6573" s="142" t="n">
        <v>45734</v>
      </c>
      <c r="B6573" t="n">
        <v>403.17</v>
      </c>
      <c r="C6573" t="n">
        <v>630.15</v>
      </c>
      <c r="D6573" t="n">
        <v>459.21</v>
      </c>
      <c r="E6573" t="n">
        <v>287.96</v>
      </c>
      <c r="F6573" t="n">
        <v>272.03</v>
      </c>
      <c r="G6573" t="n">
        <v>253.63</v>
      </c>
      <c r="H6573" t="n">
        <v>167.96</v>
      </c>
      <c r="I6573" t="n">
        <v>204.81</v>
      </c>
      <c r="J6573" t="n">
        <v>49.51</v>
      </c>
      <c r="K6573" t="n">
        <v>110.58</v>
      </c>
      <c r="L6573" t="n">
        <v>47759.84</v>
      </c>
      <c r="M6573" t="n">
        <v>320.84</v>
      </c>
      <c r="N6573" t="n">
        <v>2629499.75</v>
      </c>
      <c r="O6573" t="n">
        <v>122.43</v>
      </c>
      <c r="P6573" t="n">
        <v>11.23</v>
      </c>
      <c r="Q6573" t="n">
        <v>153.47</v>
      </c>
      <c r="R6573" t="n">
        <v>368.431</v>
      </c>
      <c r="S6573" t="n">
        <v>391.953</v>
      </c>
      <c r="T6573" t="n">
        <v>527.103</v>
      </c>
    </row>
    <row r="6574">
      <c r="A6574" s="142" t="n">
        <v>45735</v>
      </c>
      <c r="B6574" t="n">
        <v>407.78</v>
      </c>
      <c r="C6574" t="n">
        <v>637.34</v>
      </c>
      <c r="D6574" t="n">
        <v>464.46</v>
      </c>
      <c r="E6574" t="n">
        <v>291.25</v>
      </c>
      <c r="F6574" t="n">
        <v>275.14</v>
      </c>
      <c r="G6574" t="n">
        <v>256.66</v>
      </c>
      <c r="H6574" t="n">
        <v>168.82</v>
      </c>
      <c r="I6574" t="n">
        <v>205.85</v>
      </c>
      <c r="J6574" t="n">
        <v>49.06</v>
      </c>
      <c r="K6574" t="n">
        <v>111.32</v>
      </c>
      <c r="L6574" t="n">
        <v>47338.57</v>
      </c>
      <c r="M6574" t="n">
        <v>323.53</v>
      </c>
      <c r="N6574" t="n">
        <v>2652895.04</v>
      </c>
      <c r="O6574" t="n">
        <v>123.22</v>
      </c>
      <c r="P6574" t="n">
        <v>11.34</v>
      </c>
      <c r="Q6574" t="n">
        <v>153.54</v>
      </c>
      <c r="R6574" t="n">
        <v>369.19</v>
      </c>
      <c r="S6574" t="n">
        <v>396.504</v>
      </c>
      <c r="T6574" t="n">
        <v>528.701</v>
      </c>
    </row>
    <row r="6575">
      <c r="A6575" s="142" t="n">
        <v>45736</v>
      </c>
      <c r="B6575" t="n">
        <v>411.79</v>
      </c>
      <c r="C6575" t="n">
        <v>643.6</v>
      </c>
      <c r="D6575" t="n">
        <v>469.04</v>
      </c>
      <c r="E6575" t="n">
        <v>294.12</v>
      </c>
      <c r="F6575" t="n">
        <v>277.86</v>
      </c>
      <c r="G6575" t="n">
        <v>258.01</v>
      </c>
      <c r="H6575" t="n">
        <v>171.19</v>
      </c>
      <c r="I6575" t="n">
        <v>208.74</v>
      </c>
      <c r="J6575" t="n">
        <v>49.82</v>
      </c>
      <c r="K6575" t="n">
        <v>111.67</v>
      </c>
      <c r="L6575" t="n">
        <v>47060.25</v>
      </c>
      <c r="M6575" t="n">
        <v>323.65</v>
      </c>
      <c r="N6575" t="n">
        <v>2666219.08</v>
      </c>
      <c r="O6575" t="n">
        <v>123.45</v>
      </c>
      <c r="P6575" t="n">
        <v>11.41</v>
      </c>
      <c r="Q6575" t="n">
        <v>155.67</v>
      </c>
      <c r="R6575" t="n">
        <v>367.718</v>
      </c>
      <c r="S6575" t="n">
        <v>396.738</v>
      </c>
      <c r="T6575" t="n">
        <v>529.035</v>
      </c>
    </row>
    <row r="6576">
      <c r="A6576" s="142" t="n">
        <v>45737</v>
      </c>
      <c r="B6576" t="n">
        <v>410.48</v>
      </c>
      <c r="C6576" t="n">
        <v>641.54</v>
      </c>
      <c r="D6576" t="n">
        <v>467.55</v>
      </c>
      <c r="E6576" t="n">
        <v>293.19</v>
      </c>
      <c r="F6576" t="n">
        <v>276.98</v>
      </c>
      <c r="G6576" t="n">
        <v>256.49</v>
      </c>
      <c r="H6576" t="n">
        <v>170.63</v>
      </c>
      <c r="I6576" t="n">
        <v>208.06</v>
      </c>
      <c r="J6576" t="n">
        <v>49.3</v>
      </c>
      <c r="K6576" t="n">
        <v>110.3</v>
      </c>
      <c r="L6576" t="n">
        <v>46625.48</v>
      </c>
      <c r="M6576" t="n">
        <v>320.65</v>
      </c>
      <c r="N6576" t="n">
        <v>2632495.03</v>
      </c>
      <c r="O6576" t="n">
        <v>121.91</v>
      </c>
      <c r="P6576" t="n">
        <v>11.25</v>
      </c>
      <c r="Q6576" t="n">
        <v>153.69</v>
      </c>
      <c r="R6576" t="n">
        <v>365.725</v>
      </c>
      <c r="S6576" t="n">
        <v>397.47</v>
      </c>
      <c r="T6576" t="n">
        <v>526.649</v>
      </c>
    </row>
    <row r="6577">
      <c r="A6577" s="142" t="n">
        <v>45740</v>
      </c>
      <c r="B6577" t="n">
        <v>404.16</v>
      </c>
      <c r="C6577" t="n">
        <v>631.62</v>
      </c>
      <c r="D6577" t="n">
        <v>460.36</v>
      </c>
      <c r="E6577" t="n">
        <v>288.67</v>
      </c>
      <c r="F6577" t="n">
        <v>272.73</v>
      </c>
      <c r="G6577" t="n">
        <v>251.65</v>
      </c>
      <c r="H6577" t="n">
        <v>167.95</v>
      </c>
      <c r="I6577" t="n">
        <v>204.78</v>
      </c>
      <c r="J6577" t="n">
        <v>49.21</v>
      </c>
      <c r="K6577" t="n">
        <v>110.73</v>
      </c>
      <c r="L6577" t="n">
        <v>46396.45</v>
      </c>
      <c r="M6577" t="n">
        <v>320.33</v>
      </c>
      <c r="N6577" t="n">
        <v>2631591</v>
      </c>
      <c r="O6577" t="n">
        <v>121.48</v>
      </c>
      <c r="P6577" t="n">
        <v>11.2</v>
      </c>
      <c r="Q6577" t="n">
        <v>153.79</v>
      </c>
      <c r="R6577" t="n">
        <v>365.183</v>
      </c>
      <c r="S6577" t="n">
        <v>402.635</v>
      </c>
      <c r="T6577" t="n">
        <v>529.591</v>
      </c>
    </row>
    <row r="6578">
      <c r="A6578" s="142" t="n">
        <v>45741</v>
      </c>
      <c r="B6578" t="n">
        <v>403.85</v>
      </c>
      <c r="C6578" t="n">
        <v>631.13</v>
      </c>
      <c r="D6578" t="n">
        <v>460.02</v>
      </c>
      <c r="E6578" t="n">
        <v>288.46</v>
      </c>
      <c r="F6578" t="n">
        <v>272.53</v>
      </c>
      <c r="G6578" t="n">
        <v>251.12</v>
      </c>
      <c r="H6578" t="n">
        <v>168.93</v>
      </c>
      <c r="I6578" t="n">
        <v>205.98</v>
      </c>
      <c r="J6578" t="n">
        <v>49.71</v>
      </c>
      <c r="K6578" t="n">
        <v>112.25</v>
      </c>
      <c r="L6578" t="n">
        <v>46858.62</v>
      </c>
      <c r="M6578" t="n">
        <v>323.02</v>
      </c>
      <c r="N6578" t="n">
        <v>2673690.6</v>
      </c>
      <c r="O6578" t="n">
        <v>123.12</v>
      </c>
      <c r="P6578" t="n">
        <v>11.33</v>
      </c>
      <c r="Q6578" t="n">
        <v>155.79</v>
      </c>
      <c r="R6578" t="n">
        <v>367.635</v>
      </c>
      <c r="S6578" t="n">
        <v>403.236</v>
      </c>
      <c r="T6578" t="n">
        <v>526.229</v>
      </c>
    </row>
    <row r="6579">
      <c r="A6579" s="142" t="n">
        <v>45742</v>
      </c>
      <c r="B6579" t="n">
        <v>409.72</v>
      </c>
      <c r="C6579" t="n">
        <v>640.29</v>
      </c>
      <c r="D6579" t="n">
        <v>466.71</v>
      </c>
      <c r="E6579" t="n">
        <v>292.65</v>
      </c>
      <c r="F6579" t="n">
        <v>276.5</v>
      </c>
      <c r="G6579" t="n">
        <v>254.91</v>
      </c>
      <c r="H6579" t="n">
        <v>169.84</v>
      </c>
      <c r="I6579" t="n">
        <v>207.08</v>
      </c>
      <c r="J6579" t="n">
        <v>49.69</v>
      </c>
      <c r="K6579" t="n">
        <v>111.15</v>
      </c>
      <c r="L6579" t="n">
        <v>46861.49</v>
      </c>
      <c r="M6579" t="n">
        <v>320.35</v>
      </c>
      <c r="N6579" t="n">
        <v>2652359.19</v>
      </c>
      <c r="O6579" t="n">
        <v>122.13</v>
      </c>
      <c r="P6579" t="n">
        <v>11.3</v>
      </c>
      <c r="Q6579" t="n">
        <v>155.76</v>
      </c>
      <c r="R6579" t="n">
        <v>364.978</v>
      </c>
      <c r="S6579" t="n">
        <v>400.379</v>
      </c>
      <c r="T6579" t="n">
        <v>528.204</v>
      </c>
    </row>
    <row r="6580">
      <c r="A6580" s="142" t="n">
        <v>45743</v>
      </c>
      <c r="B6580" t="n">
        <v>408.52</v>
      </c>
      <c r="C6580" t="n">
        <v>638.4</v>
      </c>
      <c r="D6580" t="n">
        <v>465.35</v>
      </c>
      <c r="E6580" t="n">
        <v>291.8</v>
      </c>
      <c r="F6580" t="n">
        <v>275.69</v>
      </c>
      <c r="G6580" t="n">
        <v>253.74</v>
      </c>
      <c r="H6580" t="n">
        <v>167.68</v>
      </c>
      <c r="I6580" t="n">
        <v>204.45</v>
      </c>
      <c r="J6580" t="n">
        <v>50.15</v>
      </c>
      <c r="K6580" t="n">
        <v>112.38</v>
      </c>
      <c r="L6580" t="n">
        <v>47639.63</v>
      </c>
      <c r="M6580" t="n">
        <v>326.94</v>
      </c>
      <c r="N6580" t="n">
        <v>2700420.08</v>
      </c>
      <c r="O6580" t="n">
        <v>124.97</v>
      </c>
      <c r="P6580" t="n">
        <v>11.49</v>
      </c>
      <c r="Q6580" t="n">
        <v>157.53</v>
      </c>
      <c r="R6580" t="n">
        <v>363.794</v>
      </c>
      <c r="S6580" t="n">
        <v>398.558</v>
      </c>
      <c r="T6580" t="n">
        <v>527.006</v>
      </c>
    </row>
    <row r="6581">
      <c r="A6581" s="142" t="n">
        <v>45744</v>
      </c>
      <c r="B6581" t="n">
        <v>418.24</v>
      </c>
      <c r="C6581" t="n">
        <v>653.59</v>
      </c>
      <c r="D6581" t="n">
        <v>476.44</v>
      </c>
      <c r="E6581" t="n">
        <v>298.74</v>
      </c>
      <c r="F6581" t="n">
        <v>282.26</v>
      </c>
      <c r="G6581" t="n">
        <v>260.18</v>
      </c>
      <c r="H6581" t="n">
        <v>167.28</v>
      </c>
      <c r="I6581" t="n">
        <v>203.95</v>
      </c>
      <c r="J6581" t="n">
        <v>50.4</v>
      </c>
      <c r="K6581" t="n">
        <v>111.32</v>
      </c>
      <c r="L6581" t="n">
        <v>47662.17</v>
      </c>
      <c r="M6581" t="n">
        <v>323.2</v>
      </c>
      <c r="N6581" t="n">
        <v>2671872.5</v>
      </c>
      <c r="O6581" t="n">
        <v>124.74</v>
      </c>
      <c r="P6581" t="n">
        <v>11.47</v>
      </c>
      <c r="Q6581" t="n">
        <v>157.71</v>
      </c>
      <c r="R6581" t="n">
        <v>361.128</v>
      </c>
      <c r="S6581" t="n">
        <v>391.572</v>
      </c>
      <c r="T6581" t="n">
        <v>521.378</v>
      </c>
    </row>
    <row r="6582">
      <c r="A6582" s="142" t="n">
        <v>45747</v>
      </c>
      <c r="B6582" t="n">
        <v>414.09</v>
      </c>
      <c r="C6582" t="n">
        <v>647.0599999999999</v>
      </c>
      <c r="D6582" t="n">
        <v>471.72</v>
      </c>
      <c r="E6582" t="n">
        <v>295.78</v>
      </c>
      <c r="F6582" t="n">
        <v>279.48</v>
      </c>
      <c r="G6582" t="n">
        <v>258.2</v>
      </c>
      <c r="H6582" t="n">
        <v>163.35</v>
      </c>
      <c r="I6582" t="n">
        <v>199.16</v>
      </c>
      <c r="J6582" t="n">
        <v>50</v>
      </c>
      <c r="K6582" t="n">
        <v>111.41</v>
      </c>
      <c r="L6582" t="n">
        <v>48259.61</v>
      </c>
      <c r="M6582" t="n">
        <v>323.81</v>
      </c>
      <c r="N6582" t="n">
        <v>2684881.07</v>
      </c>
      <c r="O6582" t="n">
        <v>125.18</v>
      </c>
      <c r="P6582" t="n">
        <v>11.52</v>
      </c>
      <c r="Q6582" t="n">
        <v>156.69</v>
      </c>
      <c r="R6582" t="n">
        <v>355.857</v>
      </c>
      <c r="S6582" t="n">
        <v>391.072</v>
      </c>
      <c r="T6582" t="n">
        <v>513.393</v>
      </c>
    </row>
    <row r="6583">
      <c r="A6583" s="142" t="n">
        <v>45748</v>
      </c>
      <c r="B6583" t="n">
        <v>413.05</v>
      </c>
      <c r="C6583" t="n">
        <v>645.4299999999999</v>
      </c>
      <c r="D6583" t="n">
        <v>470.55</v>
      </c>
      <c r="E6583" t="n">
        <v>295.04</v>
      </c>
      <c r="F6583" t="n">
        <v>278.79</v>
      </c>
      <c r="G6583" t="n">
        <v>257.05</v>
      </c>
      <c r="H6583" t="n">
        <v>161.27</v>
      </c>
      <c r="I6583" t="n">
        <v>196.63</v>
      </c>
      <c r="J6583" t="n">
        <v>50.64</v>
      </c>
      <c r="K6583" t="n">
        <v>111.57</v>
      </c>
      <c r="L6583" t="n">
        <v>47872.82</v>
      </c>
      <c r="M6583" t="n">
        <v>322.99</v>
      </c>
      <c r="N6583" t="n">
        <v>2689127.66</v>
      </c>
      <c r="O6583" t="n">
        <v>124.81</v>
      </c>
      <c r="P6583" t="n">
        <v>11.66</v>
      </c>
      <c r="Q6583" t="n">
        <v>158.58</v>
      </c>
      <c r="R6583" t="n">
        <v>359.614</v>
      </c>
      <c r="S6583" t="n">
        <v>393.134</v>
      </c>
      <c r="T6583" t="n">
        <v>517.33</v>
      </c>
    </row>
    <row r="6584">
      <c r="A6584" s="142" t="n">
        <v>45749</v>
      </c>
      <c r="B6584" t="n">
        <v>411.3</v>
      </c>
      <c r="C6584" t="n">
        <v>642.6799999999999</v>
      </c>
      <c r="D6584" t="n">
        <v>468.56</v>
      </c>
      <c r="E6584" t="n">
        <v>293.79</v>
      </c>
      <c r="F6584" t="n">
        <v>277.61</v>
      </c>
      <c r="G6584" t="n">
        <v>256.16</v>
      </c>
      <c r="H6584" t="n">
        <v>160.42</v>
      </c>
      <c r="I6584" t="n">
        <v>195.59</v>
      </c>
      <c r="J6584" t="n">
        <v>49.82</v>
      </c>
      <c r="K6584" t="n">
        <v>110.89</v>
      </c>
      <c r="L6584" t="n">
        <v>47960.4</v>
      </c>
      <c r="M6584" t="n">
        <v>319.59</v>
      </c>
      <c r="N6584" t="n">
        <v>2669459.95</v>
      </c>
      <c r="O6584" t="n">
        <v>124.9</v>
      </c>
      <c r="P6584" t="n">
        <v>11.4</v>
      </c>
      <c r="Q6584" t="n">
        <v>155.87</v>
      </c>
      <c r="R6584" t="n">
        <v>357.826</v>
      </c>
      <c r="S6584" t="n">
        <v>393.353</v>
      </c>
      <c r="T6584" t="n">
        <v>515.688</v>
      </c>
    </row>
    <row r="6585">
      <c r="A6585" s="142" t="n">
        <v>45750</v>
      </c>
      <c r="B6585" t="n">
        <v>409.78</v>
      </c>
      <c r="C6585" t="n">
        <v>640.3</v>
      </c>
      <c r="D6585" t="n">
        <v>466.84</v>
      </c>
      <c r="E6585" t="n">
        <v>292.71</v>
      </c>
      <c r="F6585" t="n">
        <v>276.59</v>
      </c>
      <c r="G6585" t="n">
        <v>256.31</v>
      </c>
      <c r="H6585" t="n">
        <v>160.06</v>
      </c>
      <c r="I6585" t="n">
        <v>195.14</v>
      </c>
      <c r="J6585" t="n">
        <v>48.78</v>
      </c>
      <c r="K6585" t="n">
        <v>108.14</v>
      </c>
      <c r="L6585" t="n">
        <v>46166.71</v>
      </c>
      <c r="M6585" t="n">
        <v>309.16</v>
      </c>
      <c r="N6585" t="n">
        <v>2621073.82</v>
      </c>
      <c r="O6585" t="n">
        <v>124.79</v>
      </c>
      <c r="P6585" t="n">
        <v>11.17</v>
      </c>
      <c r="Q6585" t="n">
        <v>152.37</v>
      </c>
      <c r="R6585" t="n">
        <v>348.311</v>
      </c>
      <c r="S6585" t="n">
        <v>371.043</v>
      </c>
      <c r="T6585" t="n">
        <v>499.639</v>
      </c>
    </row>
    <row r="6586">
      <c r="A6586" s="142" t="n">
        <v>45751</v>
      </c>
      <c r="B6586" t="n">
        <v>395.1</v>
      </c>
      <c r="C6586" t="n">
        <v>617.35</v>
      </c>
      <c r="D6586" t="n">
        <v>450.12</v>
      </c>
      <c r="E6586" t="n">
        <v>282.23</v>
      </c>
      <c r="F6586" t="n">
        <v>266.69</v>
      </c>
      <c r="G6586" t="n">
        <v>253.09</v>
      </c>
      <c r="H6586" t="n">
        <v>149.14</v>
      </c>
      <c r="I6586" t="n">
        <v>181.83</v>
      </c>
      <c r="J6586" t="n">
        <v>47.06</v>
      </c>
      <c r="K6586" t="n">
        <v>100.72</v>
      </c>
      <c r="L6586" t="n">
        <v>44032.98</v>
      </c>
      <c r="M6586" t="n">
        <v>282.84</v>
      </c>
      <c r="N6586" t="n">
        <v>2409739.06</v>
      </c>
      <c r="O6586" t="n">
        <v>114.05</v>
      </c>
      <c r="P6586" t="n">
        <v>10.18</v>
      </c>
      <c r="Q6586" t="n">
        <v>146.68</v>
      </c>
      <c r="R6586" t="n">
        <v>331.016</v>
      </c>
      <c r="S6586" t="n">
        <v>355.304</v>
      </c>
      <c r="T6586" t="n">
        <v>498.609</v>
      </c>
    </row>
    <row r="6587">
      <c r="A6587" s="142" t="n">
        <v>45754</v>
      </c>
      <c r="B6587" t="n">
        <v>359.16</v>
      </c>
      <c r="C6587" t="n">
        <v>561.15</v>
      </c>
      <c r="D6587" t="n">
        <v>409.19</v>
      </c>
      <c r="E6587" t="n">
        <v>256.56</v>
      </c>
      <c r="F6587" t="n">
        <v>242.45</v>
      </c>
      <c r="G6587" t="n">
        <v>227.39</v>
      </c>
      <c r="H6587" t="n">
        <v>136.09</v>
      </c>
      <c r="I6587" t="n">
        <v>165.92</v>
      </c>
      <c r="J6587" t="n">
        <v>46.15</v>
      </c>
      <c r="K6587" t="n">
        <v>100.83</v>
      </c>
      <c r="L6587" t="n">
        <v>43610.4</v>
      </c>
      <c r="M6587" t="n">
        <v>281.29</v>
      </c>
      <c r="N6587" t="n">
        <v>2416264.36</v>
      </c>
      <c r="O6587" t="n">
        <v>113.89</v>
      </c>
      <c r="P6587" t="n">
        <v>10.09</v>
      </c>
      <c r="Q6587" t="n">
        <v>144.04</v>
      </c>
      <c r="R6587" t="n">
        <v>316.228</v>
      </c>
      <c r="S6587" t="n">
        <v>348.674</v>
      </c>
      <c r="T6587" t="n">
        <v>462.034</v>
      </c>
    </row>
    <row r="6588">
      <c r="A6588" s="142" t="n">
        <v>45755</v>
      </c>
      <c r="B6588" t="n">
        <v>357.73</v>
      </c>
      <c r="C6588" t="n">
        <v>558.91</v>
      </c>
      <c r="D6588" t="n">
        <v>407.56</v>
      </c>
      <c r="E6588" t="n">
        <v>255.54</v>
      </c>
      <c r="F6588" t="n">
        <v>241.49</v>
      </c>
      <c r="G6588" t="n">
        <v>225.13</v>
      </c>
      <c r="H6588" t="n">
        <v>136.85</v>
      </c>
      <c r="I6588" t="n">
        <v>166.84</v>
      </c>
      <c r="J6588" t="n">
        <v>47.41</v>
      </c>
      <c r="K6588" t="n">
        <v>100.78</v>
      </c>
      <c r="L6588" t="n">
        <v>43816.61</v>
      </c>
      <c r="M6588" t="n">
        <v>282.93</v>
      </c>
      <c r="N6588" t="n">
        <v>2403774.9</v>
      </c>
      <c r="O6588" t="n">
        <v>113.91</v>
      </c>
      <c r="P6588" t="n">
        <v>10.02</v>
      </c>
      <c r="Q6588" t="n">
        <v>148.24</v>
      </c>
      <c r="R6588" t="n">
        <v>324.598</v>
      </c>
      <c r="S6588" t="n">
        <v>347.876</v>
      </c>
      <c r="T6588" t="n">
        <v>463.08</v>
      </c>
    </row>
    <row r="6589">
      <c r="A6589" s="142" t="n">
        <v>45756</v>
      </c>
      <c r="B6589" t="n">
        <v>357.15</v>
      </c>
      <c r="C6589" t="n">
        <v>558</v>
      </c>
      <c r="D6589" t="n">
        <v>406.92</v>
      </c>
      <c r="E6589" t="n">
        <v>255.14</v>
      </c>
      <c r="F6589" t="n">
        <v>241.12</v>
      </c>
      <c r="G6589" t="n">
        <v>224.55</v>
      </c>
      <c r="H6589" t="n">
        <v>134.76</v>
      </c>
      <c r="I6589" t="n">
        <v>164.3</v>
      </c>
      <c r="J6589" t="n">
        <v>47.38</v>
      </c>
      <c r="K6589" t="n">
        <v>106.73</v>
      </c>
      <c r="L6589" t="n">
        <v>44732.02</v>
      </c>
      <c r="M6589" t="n">
        <v>297.49</v>
      </c>
      <c r="N6589" t="n">
        <v>2583236.47</v>
      </c>
      <c r="O6589" t="n">
        <v>121.61</v>
      </c>
      <c r="P6589" t="n">
        <v>10.88</v>
      </c>
      <c r="Q6589" t="n">
        <v>148.23</v>
      </c>
      <c r="R6589" t="n">
        <v>313.608</v>
      </c>
      <c r="S6589" t="n">
        <v>363.454</v>
      </c>
      <c r="T6589" t="n">
        <v>453.654</v>
      </c>
    </row>
    <row r="6590">
      <c r="A6590" s="142" t="n">
        <v>45757</v>
      </c>
      <c r="B6590" t="n">
        <v>380.4</v>
      </c>
      <c r="C6590" t="n">
        <v>594.3099999999999</v>
      </c>
      <c r="D6590" t="n">
        <v>433.42</v>
      </c>
      <c r="E6590" t="n">
        <v>271.75</v>
      </c>
      <c r="F6590" t="n">
        <v>256.82</v>
      </c>
      <c r="G6590" t="n">
        <v>241.95</v>
      </c>
      <c r="H6590" t="n">
        <v>143.82</v>
      </c>
      <c r="I6590" t="n">
        <v>175.34</v>
      </c>
      <c r="J6590" t="n">
        <v>48.98</v>
      </c>
      <c r="K6590" t="n">
        <v>109.9</v>
      </c>
      <c r="L6590" t="n">
        <v>45678.41</v>
      </c>
      <c r="M6590" t="n">
        <v>311.13</v>
      </c>
      <c r="N6590" t="n">
        <v>2647785.14</v>
      </c>
      <c r="O6590" t="n">
        <v>128.24</v>
      </c>
      <c r="P6590" t="n">
        <v>11.11</v>
      </c>
      <c r="Q6590" t="n">
        <v>154.68</v>
      </c>
      <c r="R6590" t="n">
        <v>325.044</v>
      </c>
      <c r="S6590" t="n">
        <v>356.163</v>
      </c>
      <c r="T6590" t="n">
        <v>463.866</v>
      </c>
    </row>
    <row r="6591">
      <c r="A6591" s="142" t="n">
        <v>45758</v>
      </c>
      <c r="B6591" t="n">
        <v>395.12</v>
      </c>
      <c r="C6591" t="n">
        <v>617.3099999999999</v>
      </c>
      <c r="D6591" t="n">
        <v>450.2</v>
      </c>
      <c r="E6591" t="n">
        <v>282.27</v>
      </c>
      <c r="F6591" t="n">
        <v>266.77</v>
      </c>
      <c r="G6591" t="n">
        <v>254.56</v>
      </c>
      <c r="H6591" t="n">
        <v>143.23</v>
      </c>
      <c r="I6591" t="n">
        <v>174.62</v>
      </c>
      <c r="J6591" t="n">
        <v>52.05</v>
      </c>
      <c r="K6591" t="n">
        <v>114.65</v>
      </c>
      <c r="L6591" t="n">
        <v>46666.58</v>
      </c>
      <c r="M6591" t="n">
        <v>328.72</v>
      </c>
      <c r="N6591" t="n">
        <v>2762135.82</v>
      </c>
      <c r="O6591" t="n">
        <v>136.03</v>
      </c>
      <c r="P6591" t="n">
        <v>11.77</v>
      </c>
      <c r="Q6591" t="n">
        <v>163.68</v>
      </c>
      <c r="R6591" t="n">
        <v>324.811</v>
      </c>
      <c r="S6591" t="n">
        <v>356.349</v>
      </c>
      <c r="T6591" t="n">
        <v>464.731</v>
      </c>
    </row>
    <row r="6592">
      <c r="A6592" s="142" t="n">
        <v>45761</v>
      </c>
      <c r="B6592" t="n">
        <v>415.53</v>
      </c>
      <c r="C6592" t="n">
        <v>649.16</v>
      </c>
      <c r="D6592" t="n">
        <v>473.47</v>
      </c>
      <c r="E6592" t="n">
        <v>296.86</v>
      </c>
      <c r="F6592" t="n">
        <v>280.56</v>
      </c>
      <c r="G6592" t="n">
        <v>271.49</v>
      </c>
      <c r="H6592" t="n">
        <v>148.53</v>
      </c>
      <c r="I6592" t="n">
        <v>181.08</v>
      </c>
      <c r="J6592" t="n">
        <v>53.16</v>
      </c>
      <c r="K6592" t="n">
        <v>116.11</v>
      </c>
      <c r="L6592" t="n">
        <v>46967.5</v>
      </c>
      <c r="M6592" t="n">
        <v>334.32</v>
      </c>
      <c r="N6592" t="n">
        <v>2791683.84</v>
      </c>
      <c r="O6592" t="n">
        <v>137.6</v>
      </c>
      <c r="P6592" t="n">
        <v>11.96</v>
      </c>
      <c r="Q6592" t="n">
        <v>166.2</v>
      </c>
      <c r="R6592" t="n">
        <v>333.391</v>
      </c>
      <c r="S6592" t="n">
        <v>359.918</v>
      </c>
      <c r="T6592" t="n">
        <v>470.331</v>
      </c>
    </row>
    <row r="6593">
      <c r="A6593" s="142" t="n">
        <v>45762</v>
      </c>
      <c r="B6593" t="n">
        <v>422.17</v>
      </c>
      <c r="C6593" t="n">
        <v>659.52</v>
      </c>
      <c r="D6593" t="n">
        <v>481.04</v>
      </c>
      <c r="E6593" t="n">
        <v>301.6</v>
      </c>
      <c r="F6593" t="n">
        <v>285.06</v>
      </c>
      <c r="G6593" t="n">
        <v>276.55</v>
      </c>
      <c r="H6593" t="n">
        <v>150.99</v>
      </c>
      <c r="I6593" t="n">
        <v>184.07</v>
      </c>
      <c r="J6593" t="n">
        <v>53.11</v>
      </c>
      <c r="K6593" t="n">
        <v>117.75</v>
      </c>
      <c r="L6593" t="n">
        <v>47323.3</v>
      </c>
      <c r="M6593" t="n">
        <v>340.41</v>
      </c>
      <c r="N6593" t="n">
        <v>2834737.78</v>
      </c>
      <c r="O6593" t="n">
        <v>139.11</v>
      </c>
      <c r="P6593" t="n">
        <v>12.05</v>
      </c>
      <c r="Q6593" t="n">
        <v>167.76</v>
      </c>
      <c r="R6593" t="n">
        <v>338.853</v>
      </c>
      <c r="S6593" t="n">
        <v>362.358</v>
      </c>
      <c r="T6593" t="n">
        <v>476.462</v>
      </c>
    </row>
    <row r="6594">
      <c r="A6594" s="142" t="n">
        <v>45763</v>
      </c>
      <c r="B6594" t="n">
        <v>426.35</v>
      </c>
      <c r="C6594" t="n">
        <v>666.04</v>
      </c>
      <c r="D6594" t="n">
        <v>485.81</v>
      </c>
      <c r="E6594" t="n">
        <v>304.59</v>
      </c>
      <c r="F6594" t="n">
        <v>287.88</v>
      </c>
      <c r="G6594" t="n">
        <v>278.33</v>
      </c>
      <c r="H6594" t="n">
        <v>151.67</v>
      </c>
      <c r="I6594" t="n">
        <v>184.91</v>
      </c>
      <c r="J6594" t="n">
        <v>55.07</v>
      </c>
      <c r="K6594" t="n">
        <v>119.73</v>
      </c>
      <c r="L6594" t="n">
        <v>48383.63</v>
      </c>
      <c r="M6594" t="n">
        <v>348.4</v>
      </c>
      <c r="N6594" t="n">
        <v>2889219.03</v>
      </c>
      <c r="O6594" t="n">
        <v>142.71</v>
      </c>
      <c r="P6594" t="n">
        <v>12.3</v>
      </c>
      <c r="Q6594" t="n">
        <v>174.53</v>
      </c>
      <c r="R6594" t="n">
        <v>338.223</v>
      </c>
      <c r="S6594" t="n">
        <v>355.254</v>
      </c>
      <c r="T6594" t="n">
        <v>469.268</v>
      </c>
    </row>
    <row r="6595">
      <c r="A6595" s="142" t="n">
        <v>45764</v>
      </c>
      <c r="B6595" t="n">
        <v>437.33</v>
      </c>
      <c r="C6595" t="n">
        <v>683.17</v>
      </c>
      <c r="D6595" t="n">
        <v>498.33</v>
      </c>
      <c r="E6595" t="n">
        <v>312.44</v>
      </c>
      <c r="F6595" t="n">
        <v>295.3</v>
      </c>
      <c r="G6595" t="n">
        <v>286.86</v>
      </c>
      <c r="H6595" t="n">
        <v>152.63</v>
      </c>
      <c r="I6595" t="n">
        <v>186.08</v>
      </c>
      <c r="J6595" t="n">
        <v>54.43</v>
      </c>
      <c r="K6595" t="n">
        <v>118.15</v>
      </c>
      <c r="L6595" t="n">
        <v>47987.87</v>
      </c>
      <c r="M6595" t="n">
        <v>342.47</v>
      </c>
      <c r="N6595" t="n">
        <v>2846586.14</v>
      </c>
      <c r="O6595" t="n">
        <v>140.03</v>
      </c>
      <c r="P6595" t="n">
        <v>12.17</v>
      </c>
      <c r="Q6595" t="n">
        <v>171.71</v>
      </c>
      <c r="R6595" t="n">
        <v>337.882</v>
      </c>
      <c r="S6595" t="n">
        <v>357.07</v>
      </c>
      <c r="T6595" t="n">
        <v>474.214</v>
      </c>
    </row>
    <row r="6596">
      <c r="A6596" s="142" t="n">
        <v>45765</v>
      </c>
      <c r="B6596" t="n">
        <v>437.33</v>
      </c>
      <c r="C6596" t="n">
        <v>683.17</v>
      </c>
      <c r="D6596" t="n">
        <v>498.33</v>
      </c>
      <c r="E6596" t="n">
        <v>312.44</v>
      </c>
      <c r="F6596" t="n">
        <v>295.3</v>
      </c>
      <c r="G6596" t="n">
        <v>286.86</v>
      </c>
      <c r="H6596" t="n">
        <v>152.63</v>
      </c>
      <c r="I6596" t="n">
        <v>186.08</v>
      </c>
      <c r="J6596" t="n">
        <v>54.43</v>
      </c>
      <c r="K6596" t="n">
        <v>118.15</v>
      </c>
      <c r="L6596" t="n">
        <v>47987.87</v>
      </c>
      <c r="M6596" t="n">
        <v>342.47</v>
      </c>
      <c r="N6596" t="n">
        <v>2846586.14</v>
      </c>
      <c r="O6596" t="n">
        <v>140.03</v>
      </c>
      <c r="P6596" t="n">
        <v>12.17</v>
      </c>
      <c r="Q6596" t="n">
        <v>171.71</v>
      </c>
      <c r="R6596" t="n">
        <v>337.882</v>
      </c>
      <c r="S6596" t="n">
        <v>357.306</v>
      </c>
      <c r="T6596" t="n">
        <v>474.888</v>
      </c>
    </row>
    <row r="6597">
      <c r="A6597" s="142" t="n">
        <v>45768</v>
      </c>
      <c r="B6597" t="n">
        <v>437.33</v>
      </c>
      <c r="C6597" t="n">
        <v>683.17</v>
      </c>
      <c r="D6597" t="n">
        <v>498.33</v>
      </c>
      <c r="E6597" t="n">
        <v>312.44</v>
      </c>
      <c r="F6597" t="n">
        <v>295.3</v>
      </c>
      <c r="G6597" t="n">
        <v>286.86</v>
      </c>
      <c r="H6597" t="n">
        <v>152.63</v>
      </c>
      <c r="I6597" t="n">
        <v>186.08</v>
      </c>
      <c r="J6597" t="n">
        <v>54.43</v>
      </c>
      <c r="K6597" t="n">
        <v>118.15</v>
      </c>
      <c r="L6597" t="n">
        <v>47987.87</v>
      </c>
      <c r="M6597" t="n">
        <v>342.47</v>
      </c>
      <c r="N6597" t="n">
        <v>2846586.14</v>
      </c>
      <c r="O6597" t="n">
        <v>140.03</v>
      </c>
      <c r="P6597" t="n">
        <v>12.14</v>
      </c>
      <c r="Q6597" t="n">
        <v>171.71</v>
      </c>
      <c r="R6597" t="n">
        <v>337.701</v>
      </c>
      <c r="S6597" t="n">
        <v>348.137</v>
      </c>
      <c r="T6597" t="n">
        <v>470.251</v>
      </c>
    </row>
    <row r="6598">
      <c r="A6598" s="142" t="n">
        <v>45769</v>
      </c>
      <c r="B6598" t="n">
        <v>429.56</v>
      </c>
      <c r="C6598" t="n">
        <v>670.97</v>
      </c>
      <c r="D6598" t="n">
        <v>489.51</v>
      </c>
      <c r="E6598" t="n">
        <v>306.89</v>
      </c>
      <c r="F6598" t="n">
        <v>290.09</v>
      </c>
      <c r="G6598" t="n">
        <v>284.65</v>
      </c>
      <c r="H6598" t="n">
        <v>149.2</v>
      </c>
      <c r="I6598" t="n">
        <v>181.88</v>
      </c>
      <c r="J6598" t="n">
        <v>54.09</v>
      </c>
      <c r="K6598" t="n">
        <v>116.21</v>
      </c>
      <c r="L6598" t="n">
        <v>48447.99</v>
      </c>
      <c r="M6598" t="n">
        <v>335.91</v>
      </c>
      <c r="N6598" t="n">
        <v>2796857.94</v>
      </c>
      <c r="O6598" t="n">
        <v>138.37</v>
      </c>
      <c r="P6598" t="n">
        <v>12.06</v>
      </c>
      <c r="Q6598" t="n">
        <v>171.87</v>
      </c>
      <c r="R6598" t="n">
        <v>339.213</v>
      </c>
      <c r="S6598" t="n">
        <v>354.705</v>
      </c>
      <c r="T6598" t="n">
        <v>471.99</v>
      </c>
    </row>
    <row r="6599">
      <c r="A6599" s="142" t="n">
        <v>45770</v>
      </c>
      <c r="B6599" t="n">
        <v>423.55</v>
      </c>
      <c r="C6599" t="n">
        <v>661.58</v>
      </c>
      <c r="D6599" t="n">
        <v>482.67</v>
      </c>
      <c r="E6599" t="n">
        <v>302.61</v>
      </c>
      <c r="F6599" t="n">
        <v>286.04</v>
      </c>
      <c r="G6599" t="n">
        <v>280.19</v>
      </c>
      <c r="H6599" t="n">
        <v>149.52</v>
      </c>
      <c r="I6599" t="n">
        <v>182.27</v>
      </c>
      <c r="J6599" t="n">
        <v>51.14</v>
      </c>
      <c r="K6599" t="n">
        <v>114.67</v>
      </c>
      <c r="L6599" t="n">
        <v>48148.77</v>
      </c>
      <c r="M6599" t="n">
        <v>328.57</v>
      </c>
      <c r="N6599" t="n">
        <v>2746283.57</v>
      </c>
      <c r="O6599" t="n">
        <v>134.73</v>
      </c>
      <c r="P6599" t="n">
        <v>11.66</v>
      </c>
      <c r="Q6599" t="n">
        <v>162.62</v>
      </c>
      <c r="R6599" t="n">
        <v>345.269</v>
      </c>
      <c r="S6599" t="n">
        <v>364.095</v>
      </c>
      <c r="T6599" t="n">
        <v>487.235</v>
      </c>
    </row>
    <row r="6600">
      <c r="A6600" s="142" t="n">
        <v>45771</v>
      </c>
      <c r="B6600" t="n">
        <v>415.84</v>
      </c>
      <c r="C6600" t="n">
        <v>649.53</v>
      </c>
      <c r="D6600" t="n">
        <v>473.89</v>
      </c>
      <c r="E6600" t="n">
        <v>297.1</v>
      </c>
      <c r="F6600" t="n">
        <v>280.84</v>
      </c>
      <c r="G6600" t="n">
        <v>272.02</v>
      </c>
      <c r="H6600" t="n">
        <v>152.53</v>
      </c>
      <c r="I6600" t="n">
        <v>185.93</v>
      </c>
      <c r="J6600" t="n">
        <v>51.69</v>
      </c>
      <c r="K6600" t="n">
        <v>115.65</v>
      </c>
      <c r="L6600" t="n">
        <v>48533.39</v>
      </c>
      <c r="M6600" t="n">
        <v>332.06</v>
      </c>
      <c r="N6600" t="n">
        <v>2766573.02</v>
      </c>
      <c r="O6600" t="n">
        <v>136.19</v>
      </c>
      <c r="P6600" t="n">
        <v>11.84</v>
      </c>
      <c r="Q6600" t="n">
        <v>164.06</v>
      </c>
      <c r="R6600" t="n">
        <v>346.729</v>
      </c>
      <c r="S6600" t="n">
        <v>368.624</v>
      </c>
      <c r="T6600" t="n">
        <v>484.924</v>
      </c>
    </row>
    <row r="6601">
      <c r="A6601" s="142" t="n">
        <v>45772</v>
      </c>
      <c r="B6601" t="n">
        <v>418.7</v>
      </c>
      <c r="C6601" t="n">
        <v>653.98</v>
      </c>
      <c r="D6601" t="n">
        <v>477.16</v>
      </c>
      <c r="E6601" t="n">
        <v>299.15</v>
      </c>
      <c r="F6601" t="n">
        <v>282.78</v>
      </c>
      <c r="G6601" t="n">
        <v>274.45</v>
      </c>
      <c r="H6601" t="n">
        <v>156.11</v>
      </c>
      <c r="I6601" t="n">
        <v>190.3</v>
      </c>
      <c r="J6601" t="n">
        <v>51.83</v>
      </c>
      <c r="K6601" t="n">
        <v>114.7</v>
      </c>
      <c r="L6601" t="n">
        <v>47896.32</v>
      </c>
      <c r="M6601" t="n">
        <v>326.8</v>
      </c>
      <c r="N6601" t="n">
        <v>2739653.93</v>
      </c>
      <c r="O6601" t="n">
        <v>134.47</v>
      </c>
      <c r="P6601" t="n">
        <v>11.71</v>
      </c>
      <c r="Q6601" t="n">
        <v>163.27</v>
      </c>
      <c r="R6601" t="n">
        <v>348.119</v>
      </c>
      <c r="S6601" t="n">
        <v>371.01</v>
      </c>
      <c r="T6601" t="n">
        <v>486.98</v>
      </c>
    </row>
    <row r="6602">
      <c r="A6602" s="142" t="n">
        <v>45775</v>
      </c>
      <c r="B6602" t="n">
        <v>411.97</v>
      </c>
      <c r="C6602" t="n">
        <v>643.4299999999999</v>
      </c>
      <c r="D6602" t="n">
        <v>469.5</v>
      </c>
      <c r="E6602" t="n">
        <v>294.34</v>
      </c>
      <c r="F6602" t="n">
        <v>278.25</v>
      </c>
      <c r="G6602" t="n">
        <v>269.93</v>
      </c>
      <c r="H6602" t="n">
        <v>154.1</v>
      </c>
      <c r="I6602" t="n">
        <v>187.84</v>
      </c>
      <c r="J6602" t="n">
        <v>51.09</v>
      </c>
      <c r="K6602" t="n">
        <v>115.21</v>
      </c>
      <c r="L6602" t="n">
        <v>48526.22</v>
      </c>
      <c r="M6602" t="n">
        <v>327.89</v>
      </c>
      <c r="N6602" t="n">
        <v>2741817.64</v>
      </c>
      <c r="O6602" t="n">
        <v>135.44</v>
      </c>
      <c r="P6602" t="n">
        <v>11.52</v>
      </c>
      <c r="Q6602" t="n">
        <v>161.84</v>
      </c>
      <c r="R6602" t="n">
        <v>349.824</v>
      </c>
      <c r="S6602" t="n">
        <v>371.792</v>
      </c>
      <c r="T6602" t="n">
        <v>488.969</v>
      </c>
    </row>
    <row r="6603">
      <c r="A6603" s="142" t="n">
        <v>45776</v>
      </c>
      <c r="B6603" t="n">
        <v>415.36</v>
      </c>
      <c r="C6603" t="n">
        <v>648.72</v>
      </c>
      <c r="D6603" t="n">
        <v>473.38</v>
      </c>
      <c r="E6603" t="n">
        <v>296.77</v>
      </c>
      <c r="F6603" t="n">
        <v>280.55</v>
      </c>
      <c r="G6603" t="n">
        <v>272.42</v>
      </c>
      <c r="H6603" t="n">
        <v>154.78</v>
      </c>
      <c r="I6603" t="n">
        <v>188.68</v>
      </c>
      <c r="J6603" t="n">
        <v>51.56</v>
      </c>
      <c r="K6603" t="n">
        <v>113.92</v>
      </c>
      <c r="L6603" t="n">
        <v>48374</v>
      </c>
      <c r="M6603" t="n">
        <v>324.88</v>
      </c>
      <c r="N6603" t="n">
        <v>2716526.76</v>
      </c>
      <c r="O6603" t="n">
        <v>133.73</v>
      </c>
      <c r="P6603" t="n">
        <v>11.62</v>
      </c>
      <c r="Q6603" t="n">
        <v>161.96</v>
      </c>
      <c r="R6603" t="n">
        <v>351.065</v>
      </c>
      <c r="S6603" t="n">
        <v>373.507</v>
      </c>
      <c r="T6603" t="n">
        <v>490.295</v>
      </c>
    </row>
    <row r="6604">
      <c r="A6604" s="142" t="n">
        <v>45777</v>
      </c>
      <c r="B6604" t="n">
        <v>410.76</v>
      </c>
      <c r="C6604" t="n">
        <v>641.52</v>
      </c>
      <c r="D6604" t="n">
        <v>468.14</v>
      </c>
      <c r="E6604" t="n">
        <v>293.48</v>
      </c>
      <c r="F6604" t="n">
        <v>277.45</v>
      </c>
      <c r="G6604" t="n">
        <v>269.5</v>
      </c>
      <c r="H6604" t="n">
        <v>154.4</v>
      </c>
      <c r="I6604" t="n">
        <v>188.21</v>
      </c>
      <c r="J6604" t="n">
        <v>51.3</v>
      </c>
      <c r="K6604" t="n">
        <v>114.42</v>
      </c>
      <c r="L6604" t="n">
        <v>47816.74</v>
      </c>
      <c r="M6604" t="n">
        <v>327.14</v>
      </c>
      <c r="N6604" t="n">
        <v>2763844.43</v>
      </c>
      <c r="O6604" t="n">
        <v>135.11</v>
      </c>
      <c r="P6604" t="n">
        <v>11.73</v>
      </c>
      <c r="Q6604" t="n">
        <v>161.95</v>
      </c>
      <c r="R6604" t="n">
        <v>352.942</v>
      </c>
      <c r="S6604" t="n">
        <v>375.083</v>
      </c>
      <c r="T6604" t="n">
        <v>494.264</v>
      </c>
    </row>
    <row r="6605">
      <c r="A6605" s="142" t="n">
        <v>45778</v>
      </c>
      <c r="B6605" t="n">
        <v>410.76</v>
      </c>
      <c r="C6605" t="n">
        <v>641.52</v>
      </c>
      <c r="D6605" t="n">
        <v>468.14</v>
      </c>
      <c r="E6605" t="n">
        <v>293.48</v>
      </c>
      <c r="F6605" t="n">
        <v>277.45</v>
      </c>
      <c r="G6605" t="n">
        <v>269.5</v>
      </c>
      <c r="H6605" t="n">
        <v>154.4</v>
      </c>
      <c r="I6605" t="n">
        <v>188.21</v>
      </c>
      <c r="J6605" t="n">
        <v>51.3</v>
      </c>
      <c r="K6605" t="n">
        <v>114.42</v>
      </c>
      <c r="L6605" t="n">
        <v>47816.74</v>
      </c>
      <c r="M6605" t="n">
        <v>327.14</v>
      </c>
      <c r="N6605" t="n">
        <v>2763844.43</v>
      </c>
      <c r="O6605" t="n">
        <v>135.11</v>
      </c>
      <c r="P6605" t="n">
        <v>11.4</v>
      </c>
      <c r="Q6605" t="n">
        <v>161.95</v>
      </c>
      <c r="R6605" t="n">
        <v>352.939</v>
      </c>
      <c r="S6605" t="n">
        <v>378.681</v>
      </c>
      <c r="T6605" t="n">
        <v>497.658</v>
      </c>
    </row>
    <row r="6606">
      <c r="A6606" s="142" t="n">
        <v>45779</v>
      </c>
      <c r="B6606" t="n">
        <v>407.76</v>
      </c>
      <c r="C6606" t="n">
        <v>636.8099999999999</v>
      </c>
      <c r="D6606" t="n">
        <v>464.73</v>
      </c>
      <c r="E6606" t="n">
        <v>291.34</v>
      </c>
      <c r="F6606" t="n">
        <v>275.43</v>
      </c>
      <c r="G6606" t="n">
        <v>265.14</v>
      </c>
      <c r="H6606" t="n">
        <v>153.28</v>
      </c>
      <c r="I6606" t="n">
        <v>186.84</v>
      </c>
      <c r="J6606" t="n">
        <v>50.39</v>
      </c>
      <c r="K6606" t="n">
        <v>112.29</v>
      </c>
      <c r="L6606" t="n">
        <v>47123.51</v>
      </c>
      <c r="M6606" t="n">
        <v>318.79</v>
      </c>
      <c r="N6606" t="n">
        <v>2667353.33</v>
      </c>
      <c r="O6606" t="n">
        <v>129.54</v>
      </c>
      <c r="P6606" t="n">
        <v>11.5</v>
      </c>
      <c r="Q6606" t="n">
        <v>159.03</v>
      </c>
      <c r="R6606" t="n">
        <v>359.097</v>
      </c>
      <c r="S6606" t="n">
        <v>382.144</v>
      </c>
      <c r="T6606" t="n">
        <v>503.392</v>
      </c>
    </row>
    <row r="6607">
      <c r="A6607" s="142" t="n">
        <v>45782</v>
      </c>
      <c r="B6607" t="n">
        <v>406.48</v>
      </c>
      <c r="C6607" t="n">
        <v>634.78</v>
      </c>
      <c r="D6607" t="n">
        <v>463.29</v>
      </c>
      <c r="E6607" t="n">
        <v>290.44</v>
      </c>
      <c r="F6607" t="n">
        <v>274.59</v>
      </c>
      <c r="G6607" t="n">
        <v>266.39</v>
      </c>
      <c r="H6607" t="n">
        <v>154.27</v>
      </c>
      <c r="I6607" t="n">
        <v>188.04</v>
      </c>
      <c r="J6607" t="n">
        <v>51.14</v>
      </c>
      <c r="K6607" t="n">
        <v>114.62</v>
      </c>
      <c r="L6607" t="n">
        <v>47123.51</v>
      </c>
      <c r="M6607" t="n">
        <v>326.68</v>
      </c>
      <c r="N6607" t="n">
        <v>2739279.41</v>
      </c>
      <c r="O6607" t="n">
        <v>133.55</v>
      </c>
      <c r="P6607" t="n">
        <v>11.72</v>
      </c>
      <c r="Q6607" t="n">
        <v>161.42</v>
      </c>
      <c r="R6607" t="n">
        <v>360.114</v>
      </c>
      <c r="S6607" t="n">
        <v>381.834</v>
      </c>
      <c r="T6607" t="n">
        <v>507.572</v>
      </c>
    </row>
    <row r="6608">
      <c r="A6608" s="142" t="n">
        <v>45783</v>
      </c>
      <c r="B6608" t="n">
        <v>416.91</v>
      </c>
      <c r="C6608" t="n">
        <v>651.0599999999999</v>
      </c>
      <c r="D6608" t="n">
        <v>475.19</v>
      </c>
      <c r="E6608" t="n">
        <v>297.89</v>
      </c>
      <c r="F6608" t="n">
        <v>281.64</v>
      </c>
      <c r="G6608" t="n">
        <v>272.5</v>
      </c>
      <c r="H6608" t="n">
        <v>154.83</v>
      </c>
      <c r="I6608" t="n">
        <v>188.71</v>
      </c>
      <c r="J6608" t="n">
        <v>52.82</v>
      </c>
      <c r="K6608" t="n">
        <v>119.41</v>
      </c>
      <c r="L6608" t="n">
        <v>49085.42</v>
      </c>
      <c r="M6608" t="n">
        <v>340.81</v>
      </c>
      <c r="N6608" t="n">
        <v>2868246.44</v>
      </c>
      <c r="O6608" t="n">
        <v>140.04</v>
      </c>
      <c r="P6608" t="n">
        <v>12.32</v>
      </c>
      <c r="Q6608" t="n">
        <v>166.57</v>
      </c>
      <c r="R6608" t="n">
        <v>359.367</v>
      </c>
      <c r="S6608" t="n">
        <v>379.808</v>
      </c>
      <c r="T6608" t="n">
        <v>506.533</v>
      </c>
    </row>
    <row r="6609">
      <c r="A6609" s="142" t="n">
        <v>45784</v>
      </c>
      <c r="B6609" t="n">
        <v>437.95</v>
      </c>
      <c r="C6609" t="n">
        <v>683.9</v>
      </c>
      <c r="D6609" t="n">
        <v>499.18</v>
      </c>
      <c r="E6609" t="n">
        <v>312.93</v>
      </c>
      <c r="F6609" t="n">
        <v>295.86</v>
      </c>
      <c r="G6609" t="n">
        <v>286.34</v>
      </c>
      <c r="H6609" t="n">
        <v>158.1</v>
      </c>
      <c r="I6609" t="n">
        <v>192.71</v>
      </c>
      <c r="J6609" t="n">
        <v>53.61</v>
      </c>
      <c r="K6609" t="n">
        <v>118.22</v>
      </c>
      <c r="L6609" t="n">
        <v>48569.86</v>
      </c>
      <c r="M6609" t="n">
        <v>337.62</v>
      </c>
      <c r="N6609" t="n">
        <v>2846445.57</v>
      </c>
      <c r="O6609" t="n">
        <v>138.8</v>
      </c>
      <c r="P6609" t="n">
        <v>12.22</v>
      </c>
      <c r="Q6609" t="n">
        <v>168.75</v>
      </c>
      <c r="R6609" t="n">
        <v>357.561</v>
      </c>
      <c r="S6609" t="n">
        <v>379.94</v>
      </c>
      <c r="T6609" t="n">
        <v>505.44</v>
      </c>
    </row>
    <row r="6610">
      <c r="A6610" s="142" t="n">
        <v>45785</v>
      </c>
      <c r="B6610" t="n">
        <v>432.06</v>
      </c>
      <c r="C6610" t="n">
        <v>674.6900000000001</v>
      </c>
      <c r="D6610" t="n">
        <v>492.47</v>
      </c>
      <c r="E6610" t="n">
        <v>308.72</v>
      </c>
      <c r="F6610" t="n">
        <v>291.89</v>
      </c>
      <c r="G6610" t="n">
        <v>283.1</v>
      </c>
      <c r="H6610" t="n">
        <v>156.93</v>
      </c>
      <c r="I6610" t="n">
        <v>191.28</v>
      </c>
      <c r="J6610" t="n">
        <v>53.41</v>
      </c>
      <c r="K6610" t="n">
        <v>118.22</v>
      </c>
      <c r="L6610" t="n">
        <v>48569.86</v>
      </c>
      <c r="M6610" t="n">
        <v>337.62</v>
      </c>
      <c r="N6610" t="n">
        <v>2846445.57</v>
      </c>
      <c r="O6610" t="n">
        <v>138.8</v>
      </c>
      <c r="P6610" t="n">
        <v>12.12</v>
      </c>
      <c r="Q6610" t="n">
        <v>169.01</v>
      </c>
      <c r="R6610" t="n">
        <v>359.055</v>
      </c>
      <c r="S6610" t="n">
        <v>383.847</v>
      </c>
      <c r="T6610" t="n">
        <v>507.789</v>
      </c>
    </row>
    <row r="6611">
      <c r="A6611" s="142" t="n">
        <v>45786</v>
      </c>
      <c r="B6611" t="n">
        <v>432.06</v>
      </c>
      <c r="C6611" t="n">
        <v>674.6900000000001</v>
      </c>
      <c r="D6611" t="n">
        <v>492.47</v>
      </c>
      <c r="E6611" t="n">
        <v>308.72</v>
      </c>
      <c r="F6611" t="n">
        <v>291.89</v>
      </c>
      <c r="G6611" t="n">
        <v>283.1</v>
      </c>
      <c r="H6611" t="n">
        <v>156.93</v>
      </c>
      <c r="I6611" t="n">
        <v>191.28</v>
      </c>
      <c r="J6611" t="n">
        <v>53.41</v>
      </c>
      <c r="K6611" t="n">
        <v>119.17</v>
      </c>
      <c r="L6611" t="n">
        <v>48529.96</v>
      </c>
      <c r="M6611" t="n">
        <v>345.32</v>
      </c>
      <c r="N6611" t="n">
        <v>2881051.66</v>
      </c>
      <c r="O6611" t="n">
        <v>140.07</v>
      </c>
      <c r="P6611" t="n">
        <v>12.35</v>
      </c>
      <c r="Q6611" t="n">
        <v>169.01</v>
      </c>
      <c r="R6611" t="n">
        <v>360.732</v>
      </c>
      <c r="S6611" t="n">
        <v>384.738</v>
      </c>
      <c r="T6611" t="n">
        <v>510.388</v>
      </c>
    </row>
    <row r="6612">
      <c r="A6612" s="142" t="n">
        <v>45789</v>
      </c>
      <c r="B6612" t="n">
        <v>445.94</v>
      </c>
      <c r="C6612" t="n">
        <v>696.3200000000001</v>
      </c>
      <c r="D6612" t="n">
        <v>508.32</v>
      </c>
      <c r="E6612" t="n">
        <v>318.65</v>
      </c>
      <c r="F6612" t="n">
        <v>301.31</v>
      </c>
      <c r="G6612" t="n">
        <v>289.67</v>
      </c>
      <c r="H6612" t="n">
        <v>160.73</v>
      </c>
      <c r="I6612" t="n">
        <v>195.91</v>
      </c>
      <c r="J6612" t="n">
        <v>51.38</v>
      </c>
      <c r="K6612" t="n">
        <v>113.17</v>
      </c>
      <c r="L6612" t="n">
        <v>47227.45</v>
      </c>
      <c r="M6612" t="n">
        <v>330.66</v>
      </c>
      <c r="N6612" t="n">
        <v>2699966.72</v>
      </c>
      <c r="O6612" t="n">
        <v>128.67</v>
      </c>
      <c r="P6612" t="n">
        <v>11.75</v>
      </c>
      <c r="Q6612" t="n">
        <v>164.82</v>
      </c>
      <c r="R6612" t="n">
        <v>365.261</v>
      </c>
      <c r="S6612" t="n">
        <v>398.776</v>
      </c>
      <c r="T6612" t="n">
        <v>528.278</v>
      </c>
    </row>
    <row r="6613">
      <c r="A6613" s="142" t="n">
        <v>45790</v>
      </c>
      <c r="B6613" t="n">
        <v>420.59</v>
      </c>
      <c r="C6613" t="n">
        <v>656.72</v>
      </c>
      <c r="D6613" t="n">
        <v>479.43</v>
      </c>
      <c r="E6613" t="n">
        <v>300.54</v>
      </c>
      <c r="F6613" t="n">
        <v>284.18</v>
      </c>
      <c r="G6613" t="n">
        <v>269.43</v>
      </c>
      <c r="H6613" t="n">
        <v>160.66</v>
      </c>
      <c r="I6613" t="n">
        <v>195.82</v>
      </c>
      <c r="J6613" t="n">
        <v>50.52</v>
      </c>
      <c r="K6613" t="n">
        <v>113.72</v>
      </c>
      <c r="L6613" t="n">
        <v>47764.36</v>
      </c>
      <c r="M6613" t="n">
        <v>328.55</v>
      </c>
      <c r="N6613" t="n">
        <v>2677807.86</v>
      </c>
      <c r="O6613" t="n">
        <v>128.27</v>
      </c>
      <c r="P6613" t="n">
        <v>11.58</v>
      </c>
      <c r="Q6613" t="n">
        <v>161.52</v>
      </c>
      <c r="R6613" t="n">
        <v>365.621</v>
      </c>
      <c r="S6613" t="n">
        <v>399.572</v>
      </c>
      <c r="T6613" t="n">
        <v>523.626</v>
      </c>
    </row>
    <row r="6614">
      <c r="A6614" s="142" t="n">
        <v>45791</v>
      </c>
      <c r="B6614" t="n">
        <v>418.74</v>
      </c>
      <c r="C6614" t="n">
        <v>653.83</v>
      </c>
      <c r="D6614" t="n">
        <v>477.34</v>
      </c>
      <c r="E6614" t="n">
        <v>299.22</v>
      </c>
      <c r="F6614" t="n">
        <v>282.95</v>
      </c>
      <c r="G6614" t="n">
        <v>269.46</v>
      </c>
      <c r="H6614" t="n">
        <v>160.96</v>
      </c>
      <c r="I6614" t="n">
        <v>196.19</v>
      </c>
      <c r="J6614" t="n">
        <v>49.18</v>
      </c>
      <c r="K6614" t="n">
        <v>110.84</v>
      </c>
      <c r="L6614" t="n">
        <v>47003.17</v>
      </c>
      <c r="M6614" t="n">
        <v>320.79</v>
      </c>
      <c r="N6614" t="n">
        <v>2622973.02</v>
      </c>
      <c r="O6614" t="n">
        <v>125.59</v>
      </c>
      <c r="P6614" t="n">
        <v>11.37</v>
      </c>
      <c r="Q6614" t="n">
        <v>157.88</v>
      </c>
      <c r="R6614" t="n">
        <v>364.798</v>
      </c>
      <c r="S6614" t="n">
        <v>399.1</v>
      </c>
      <c r="T6614" t="n">
        <v>528.932</v>
      </c>
    </row>
    <row r="6615">
      <c r="A6615" s="142" t="n">
        <v>45792</v>
      </c>
      <c r="B6615" t="n">
        <v>407.14</v>
      </c>
      <c r="C6615" t="n">
        <v>635.7</v>
      </c>
      <c r="D6615" t="n">
        <v>464.12</v>
      </c>
      <c r="E6615" t="n">
        <v>290.94</v>
      </c>
      <c r="F6615" t="n">
        <v>275.11</v>
      </c>
      <c r="G6615" t="n">
        <v>263.2</v>
      </c>
      <c r="H6615" t="n">
        <v>158.76</v>
      </c>
      <c r="I6615" t="n">
        <v>193.5</v>
      </c>
      <c r="J6615" t="n">
        <v>49.26</v>
      </c>
      <c r="K6615" t="n">
        <v>112.23</v>
      </c>
      <c r="L6615" t="n">
        <v>47554.42</v>
      </c>
      <c r="M6615" t="n">
        <v>323.92</v>
      </c>
      <c r="N6615" t="n">
        <v>2664733.25</v>
      </c>
      <c r="O6615" t="n">
        <v>127.83</v>
      </c>
      <c r="P6615" t="n">
        <v>11.41</v>
      </c>
      <c r="Q6615" t="n">
        <v>158.17</v>
      </c>
      <c r="R6615" t="n">
        <v>367.26</v>
      </c>
      <c r="S6615" t="n">
        <v>401.22</v>
      </c>
      <c r="T6615" t="n">
        <v>530.234</v>
      </c>
    </row>
    <row r="6616">
      <c r="A6616" s="142" t="n">
        <v>45793</v>
      </c>
      <c r="B6616" t="n">
        <v>414.18</v>
      </c>
      <c r="C6616" t="n">
        <v>646.6799999999999</v>
      </c>
      <c r="D6616" t="n">
        <v>472.14</v>
      </c>
      <c r="E6616" t="n">
        <v>295.97</v>
      </c>
      <c r="F6616" t="n">
        <v>279.87</v>
      </c>
      <c r="G6616" t="n">
        <v>267.13</v>
      </c>
      <c r="H6616" t="n">
        <v>158.77</v>
      </c>
      <c r="I6616" t="n">
        <v>193.51</v>
      </c>
      <c r="J6616" t="n">
        <v>49.57</v>
      </c>
      <c r="K6616" t="n">
        <v>112.52</v>
      </c>
      <c r="L6616" t="n">
        <v>47099.46</v>
      </c>
      <c r="M6616" t="n">
        <v>324.81</v>
      </c>
      <c r="N6616" t="n">
        <v>2664694.58</v>
      </c>
      <c r="O6616" t="n">
        <v>127.76</v>
      </c>
      <c r="P6616" t="n">
        <v>11.49</v>
      </c>
      <c r="Q6616" t="n">
        <v>158.55</v>
      </c>
      <c r="R6616" t="n">
        <v>368.996</v>
      </c>
      <c r="S6616" t="n">
        <v>404.36</v>
      </c>
      <c r="T6616" t="n">
        <v>531.473</v>
      </c>
    </row>
    <row r="6617">
      <c r="A6617" s="142" t="n">
        <v>45796</v>
      </c>
      <c r="B6617" t="n">
        <v>414.54</v>
      </c>
      <c r="C6617" t="n">
        <v>647.2</v>
      </c>
      <c r="D6617" t="n">
        <v>472.57</v>
      </c>
      <c r="E6617" t="n">
        <v>296.23</v>
      </c>
      <c r="F6617" t="n">
        <v>280.14</v>
      </c>
      <c r="G6617" t="n">
        <v>266.6</v>
      </c>
      <c r="H6617" t="n">
        <v>157.97</v>
      </c>
      <c r="I6617" t="n">
        <v>192.53</v>
      </c>
      <c r="J6617" t="n">
        <v>50.28</v>
      </c>
      <c r="K6617" t="n">
        <v>112.3</v>
      </c>
      <c r="L6617" t="n">
        <v>47699.11</v>
      </c>
      <c r="M6617" t="n">
        <v>327.8</v>
      </c>
      <c r="N6617" t="n">
        <v>2660516.57</v>
      </c>
      <c r="O6617" t="n">
        <v>127.76</v>
      </c>
      <c r="P6617" t="n">
        <v>11.64</v>
      </c>
      <c r="Q6617" t="n">
        <v>160.89</v>
      </c>
      <c r="R6617" t="n">
        <v>370.022</v>
      </c>
      <c r="S6617" t="n">
        <v>401.76</v>
      </c>
      <c r="T6617" t="n">
        <v>524.321</v>
      </c>
    </row>
    <row r="6618">
      <c r="A6618" s="142" t="n">
        <v>45797</v>
      </c>
      <c r="B6618" t="n">
        <v>417.22</v>
      </c>
      <c r="C6618" t="n">
        <v>651.38</v>
      </c>
      <c r="D6618" t="n">
        <v>475.64</v>
      </c>
      <c r="E6618" t="n">
        <v>298.15</v>
      </c>
      <c r="F6618" t="n">
        <v>281.96</v>
      </c>
      <c r="G6618" t="n">
        <v>270.69</v>
      </c>
      <c r="H6618" t="n">
        <v>157.3</v>
      </c>
      <c r="I6618" t="n">
        <v>191.71</v>
      </c>
      <c r="J6618" t="n">
        <v>51.52</v>
      </c>
      <c r="K6618" t="n">
        <v>116.53</v>
      </c>
      <c r="L6618" t="n">
        <v>48982.25</v>
      </c>
      <c r="M6618" t="n">
        <v>340.14</v>
      </c>
      <c r="N6618" t="n">
        <v>2769105.72</v>
      </c>
      <c r="O6618" t="n">
        <v>134.48</v>
      </c>
      <c r="P6618" t="n">
        <v>11.86</v>
      </c>
      <c r="Q6618" t="n">
        <v>165.15</v>
      </c>
      <c r="R6618" t="n">
        <v>372.676</v>
      </c>
      <c r="S6618" t="n">
        <v>400.881</v>
      </c>
      <c r="T6618" t="n">
        <v>523.9880000000001</v>
      </c>
    </row>
    <row r="6619">
      <c r="A6619" s="142" t="n">
        <v>45798</v>
      </c>
      <c r="B6619" t="n">
        <v>435.24</v>
      </c>
      <c r="C6619" t="n">
        <v>679.51</v>
      </c>
      <c r="D6619" t="n">
        <v>496.19</v>
      </c>
      <c r="E6619" t="n">
        <v>311.03</v>
      </c>
      <c r="F6619" t="n">
        <v>294.14</v>
      </c>
      <c r="G6619" t="n">
        <v>282.77</v>
      </c>
      <c r="H6619" t="n">
        <v>160.4</v>
      </c>
      <c r="I6619" t="n">
        <v>195.48</v>
      </c>
      <c r="J6619" t="n">
        <v>52.87</v>
      </c>
      <c r="K6619" t="n">
        <v>119.11</v>
      </c>
      <c r="L6619" t="n">
        <v>49749.15</v>
      </c>
      <c r="M6619" t="n">
        <v>346.66</v>
      </c>
      <c r="N6619" t="n">
        <v>2831414.61</v>
      </c>
      <c r="O6619" t="n">
        <v>138.11</v>
      </c>
      <c r="P6619" t="n">
        <v>12.17</v>
      </c>
      <c r="Q6619" t="n">
        <v>169.5</v>
      </c>
      <c r="R6619" t="n">
        <v>372.582</v>
      </c>
      <c r="S6619" t="n">
        <v>394.876</v>
      </c>
      <c r="T6619" t="n">
        <v>523.8680000000001</v>
      </c>
    </row>
    <row r="6620">
      <c r="A6620" s="142" t="n">
        <v>45799</v>
      </c>
      <c r="B6620" t="n">
        <v>444.37</v>
      </c>
      <c r="C6620" t="n">
        <v>693.74</v>
      </c>
      <c r="D6620" t="n">
        <v>506.6</v>
      </c>
      <c r="E6620" t="n">
        <v>317.55</v>
      </c>
      <c r="F6620" t="n">
        <v>300.31</v>
      </c>
      <c r="G6620" t="n">
        <v>290.56</v>
      </c>
      <c r="H6620" t="n">
        <v>160.76</v>
      </c>
      <c r="I6620" t="n">
        <v>195.93</v>
      </c>
      <c r="J6620" t="n">
        <v>52.86</v>
      </c>
      <c r="K6620" t="n">
        <v>118.91</v>
      </c>
      <c r="L6620" t="n">
        <v>49367.57</v>
      </c>
      <c r="M6620" t="n">
        <v>348.82</v>
      </c>
      <c r="N6620" t="n">
        <v>2817239.96</v>
      </c>
      <c r="O6620" t="n">
        <v>136.68</v>
      </c>
      <c r="P6620" t="n">
        <v>12.22</v>
      </c>
      <c r="Q6620" t="n">
        <v>169.62</v>
      </c>
      <c r="R6620" t="n">
        <v>370.251</v>
      </c>
      <c r="S6620" t="n">
        <v>395.747</v>
      </c>
      <c r="T6620" t="n">
        <v>522.73</v>
      </c>
    </row>
    <row r="6621">
      <c r="A6621" s="142" t="n">
        <v>45800</v>
      </c>
      <c r="B6621" t="n">
        <v>446.17</v>
      </c>
      <c r="C6621" t="n">
        <v>696.55</v>
      </c>
      <c r="D6621" t="n">
        <v>508.66</v>
      </c>
      <c r="E6621" t="n">
        <v>318.84</v>
      </c>
      <c r="F6621" t="n">
        <v>301.54</v>
      </c>
      <c r="G6621" t="n">
        <v>290.13</v>
      </c>
      <c r="H6621" t="n">
        <v>161.06</v>
      </c>
      <c r="I6621" t="n">
        <v>196.29</v>
      </c>
      <c r="J6621" t="n">
        <v>53.72</v>
      </c>
      <c r="K6621" t="n">
        <v>121.43</v>
      </c>
      <c r="L6621" t="n">
        <v>49989.18</v>
      </c>
      <c r="M6621" t="n">
        <v>355.54</v>
      </c>
      <c r="N6621" t="n">
        <v>2875850.16</v>
      </c>
      <c r="O6621" t="n">
        <v>139.93</v>
      </c>
      <c r="P6621" t="n">
        <v>12.47</v>
      </c>
      <c r="Q6621" t="n">
        <v>172.82</v>
      </c>
      <c r="R6621" t="n">
        <v>366.916</v>
      </c>
      <c r="S6621" t="n">
        <v>392.182</v>
      </c>
      <c r="T6621" t="n">
        <v>522.22</v>
      </c>
    </row>
    <row r="6622">
      <c r="A6622" s="142" t="n">
        <v>45803</v>
      </c>
      <c r="B6622" t="n">
        <v>454.5</v>
      </c>
      <c r="C6622" t="n">
        <v>709.51</v>
      </c>
      <c r="D6622" t="n">
        <v>518.1799999999999</v>
      </c>
      <c r="E6622" t="n">
        <v>324.8</v>
      </c>
      <c r="F6622" t="n">
        <v>307.19</v>
      </c>
      <c r="G6622" t="n">
        <v>297.29</v>
      </c>
      <c r="H6622" t="n">
        <v>165.09</v>
      </c>
      <c r="I6622" t="n">
        <v>201.2</v>
      </c>
      <c r="J6622" t="n">
        <v>54.08</v>
      </c>
      <c r="K6622" t="n">
        <v>121.83</v>
      </c>
      <c r="L6622" t="n">
        <v>49989.18</v>
      </c>
      <c r="M6622" t="n">
        <v>356.34</v>
      </c>
      <c r="N6622" t="n">
        <v>2888659.48</v>
      </c>
      <c r="O6622" t="n">
        <v>139.93</v>
      </c>
      <c r="P6622" t="n">
        <v>12.47</v>
      </c>
      <c r="Q6622" t="n">
        <v>172.82</v>
      </c>
      <c r="R6622" t="n">
        <v>370.515</v>
      </c>
      <c r="S6622" t="n">
        <v>391.822</v>
      </c>
      <c r="T6622" t="n">
        <v>520.033</v>
      </c>
    </row>
    <row r="6623">
      <c r="A6623" s="142" t="n">
        <v>45804</v>
      </c>
      <c r="B6623" t="n">
        <v>453.45</v>
      </c>
      <c r="C6623" t="n">
        <v>707.86</v>
      </c>
      <c r="D6623" t="n">
        <v>516.99</v>
      </c>
      <c r="E6623" t="n">
        <v>324.05</v>
      </c>
      <c r="F6623" t="n">
        <v>306.49</v>
      </c>
      <c r="G6623" t="n">
        <v>297.65</v>
      </c>
      <c r="H6623" t="n">
        <v>165.41</v>
      </c>
      <c r="I6623" t="n">
        <v>201.58</v>
      </c>
      <c r="J6623" t="n">
        <v>53.92</v>
      </c>
      <c r="K6623" t="n">
        <v>120.68</v>
      </c>
      <c r="L6623" t="n">
        <v>49260.08</v>
      </c>
      <c r="M6623" t="n">
        <v>355.17</v>
      </c>
      <c r="N6623" t="n">
        <v>2865296.16</v>
      </c>
      <c r="O6623" t="n">
        <v>139.36</v>
      </c>
      <c r="P6623" t="n">
        <v>12.38</v>
      </c>
      <c r="Q6623" t="n">
        <v>173.14</v>
      </c>
      <c r="R6623" t="n">
        <v>371.757</v>
      </c>
      <c r="S6623" t="n">
        <v>398.219</v>
      </c>
      <c r="T6623" t="n">
        <v>519.341</v>
      </c>
    </row>
    <row r="6624">
      <c r="A6624" s="142" t="n">
        <v>45805</v>
      </c>
      <c r="B6624" t="n">
        <v>454.17</v>
      </c>
      <c r="C6624" t="n">
        <v>708.97</v>
      </c>
      <c r="D6624" t="n">
        <v>517.8200000000001</v>
      </c>
      <c r="E6624" t="n">
        <v>324.57</v>
      </c>
      <c r="F6624" t="n">
        <v>306.98</v>
      </c>
      <c r="G6624" t="n">
        <v>297.01</v>
      </c>
      <c r="H6624" t="n">
        <v>166.12</v>
      </c>
      <c r="I6624" t="n">
        <v>202.45</v>
      </c>
      <c r="J6624" t="n">
        <v>54.14</v>
      </c>
      <c r="K6624" t="n">
        <v>122.54</v>
      </c>
      <c r="L6624" t="n">
        <v>49061.44</v>
      </c>
      <c r="M6624" t="n">
        <v>357.64</v>
      </c>
      <c r="N6624" t="n">
        <v>2901798.28</v>
      </c>
      <c r="O6624" t="n">
        <v>140.36</v>
      </c>
      <c r="P6624" t="n">
        <v>12.51</v>
      </c>
      <c r="Q6624" t="n">
        <v>174.68</v>
      </c>
      <c r="R6624" t="n">
        <v>369.434</v>
      </c>
      <c r="S6624" t="n">
        <v>397.46</v>
      </c>
      <c r="T6624" t="n">
        <v>521.107</v>
      </c>
    </row>
    <row r="6625">
      <c r="A6625" s="142" t="n">
        <v>45806</v>
      </c>
      <c r="B6625" t="n">
        <v>454.17</v>
      </c>
      <c r="C6625" t="n">
        <v>708.97</v>
      </c>
      <c r="D6625" t="n">
        <v>517.8200000000001</v>
      </c>
      <c r="E6625" t="n">
        <v>324.57</v>
      </c>
      <c r="F6625" t="n">
        <v>306.98</v>
      </c>
      <c r="G6625" t="n">
        <v>297.01</v>
      </c>
      <c r="H6625" t="n">
        <v>166.12</v>
      </c>
      <c r="I6625" t="n">
        <v>202.45</v>
      </c>
      <c r="J6625" t="n">
        <v>54.14</v>
      </c>
      <c r="K6625" t="n">
        <v>122.54</v>
      </c>
      <c r="L6625" t="n">
        <v>49061.44</v>
      </c>
      <c r="M6625" t="n">
        <v>357.64</v>
      </c>
      <c r="N6625" t="n">
        <v>2901798.28</v>
      </c>
      <c r="O6625" t="n">
        <v>140.36</v>
      </c>
      <c r="P6625" t="n">
        <v>12.4</v>
      </c>
      <c r="Q6625" t="n">
        <v>174.68</v>
      </c>
      <c r="R6625" t="n">
        <v>368.747</v>
      </c>
      <c r="S6625" t="n">
        <v>397.552</v>
      </c>
      <c r="T6625" t="n">
        <v>521.749</v>
      </c>
    </row>
    <row r="6626">
      <c r="A6626" s="142" t="n">
        <v>45807</v>
      </c>
      <c r="B6626" t="n">
        <v>454</v>
      </c>
      <c r="C6626" t="n">
        <v>708.6799999999999</v>
      </c>
      <c r="D6626" t="n">
        <v>517.64</v>
      </c>
      <c r="E6626" t="n">
        <v>324.45</v>
      </c>
      <c r="F6626" t="n">
        <v>306.49</v>
      </c>
      <c r="G6626" t="n">
        <v>297.14</v>
      </c>
      <c r="H6626" t="n">
        <v>164.73</v>
      </c>
      <c r="I6626" t="n">
        <v>200.79</v>
      </c>
      <c r="J6626" t="n">
        <v>53.94</v>
      </c>
      <c r="K6626" t="n">
        <v>122.3</v>
      </c>
      <c r="L6626" t="n">
        <v>48771.6</v>
      </c>
      <c r="M6626" t="n">
        <v>355.59</v>
      </c>
      <c r="N6626" t="n">
        <v>2893346.06</v>
      </c>
      <c r="O6626" t="n">
        <v>140.17</v>
      </c>
      <c r="P6626" t="n">
        <v>12.6</v>
      </c>
      <c r="Q6626" t="n">
        <v>173.47</v>
      </c>
      <c r="R6626" t="n">
        <v>369.526</v>
      </c>
      <c r="S6626" t="n">
        <v>397.166</v>
      </c>
      <c r="T6626" t="n">
        <v>516.0309999999999</v>
      </c>
    </row>
    <row r="6627">
      <c r="A6627" s="142" t="n">
        <v>45810</v>
      </c>
      <c r="B6627" t="n">
        <v>457.03</v>
      </c>
      <c r="C6627" t="n">
        <v>713.37</v>
      </c>
      <c r="D6627" t="n">
        <v>521.11</v>
      </c>
      <c r="E6627" t="n">
        <v>326.62</v>
      </c>
      <c r="F6627" t="n">
        <v>308.95</v>
      </c>
      <c r="G6627" t="n">
        <v>299.18</v>
      </c>
      <c r="H6627" t="n">
        <v>163.52</v>
      </c>
      <c r="I6627" t="n">
        <v>199.27</v>
      </c>
      <c r="J6627" t="n">
        <v>56.47</v>
      </c>
      <c r="K6627" t="n">
        <v>126.61</v>
      </c>
      <c r="L6627" t="n">
        <v>50082.95</v>
      </c>
      <c r="M6627" t="n">
        <v>371.28</v>
      </c>
      <c r="N6627" t="n">
        <v>3024942.18</v>
      </c>
      <c r="O6627" t="n">
        <v>148.49</v>
      </c>
      <c r="P6627" t="n">
        <v>13.02</v>
      </c>
      <c r="Q6627" t="n">
        <v>182.07</v>
      </c>
      <c r="R6627" t="n">
        <v>369.017</v>
      </c>
      <c r="S6627" t="n">
        <v>395.825</v>
      </c>
      <c r="T6627" t="n">
        <v>510.727</v>
      </c>
    </row>
    <row r="6628">
      <c r="A6628" s="142" t="n">
        <v>45811</v>
      </c>
      <c r="B6628" t="n">
        <v>477.87</v>
      </c>
      <c r="C6628" t="n">
        <v>745.89</v>
      </c>
      <c r="D6628" t="n">
        <v>544.86</v>
      </c>
      <c r="E6628" t="n">
        <v>341.52</v>
      </c>
      <c r="F6628" t="n">
        <v>322.47</v>
      </c>
      <c r="G6628" t="n">
        <v>314.96</v>
      </c>
      <c r="H6628" t="n">
        <v>168.44</v>
      </c>
      <c r="I6628" t="n">
        <v>205.27</v>
      </c>
      <c r="J6628" t="n">
        <v>56.93</v>
      </c>
      <c r="K6628" t="n">
        <v>127.6</v>
      </c>
      <c r="L6628" t="n">
        <v>50133.94</v>
      </c>
      <c r="M6628" t="n">
        <v>374.79</v>
      </c>
      <c r="N6628" t="n">
        <v>3050403.87</v>
      </c>
      <c r="O6628" t="n">
        <v>148.55</v>
      </c>
      <c r="P6628" t="n">
        <v>13.24</v>
      </c>
      <c r="Q6628" t="n">
        <v>181.05</v>
      </c>
      <c r="R6628" t="n">
        <v>369.511</v>
      </c>
      <c r="S6628" t="n">
        <v>398.7</v>
      </c>
      <c r="T6628" t="n">
        <v>514.785</v>
      </c>
    </row>
    <row r="6629">
      <c r="A6629" s="142" t="n">
        <v>45812</v>
      </c>
      <c r="B6629" t="n">
        <v>480.07</v>
      </c>
      <c r="C6629" t="n">
        <v>749.3099999999999</v>
      </c>
      <c r="D6629" t="n">
        <v>547.4</v>
      </c>
      <c r="E6629" t="n">
        <v>343.1</v>
      </c>
      <c r="F6629" t="n">
        <v>324.17</v>
      </c>
      <c r="G6629" t="n">
        <v>315.38</v>
      </c>
      <c r="H6629" t="n">
        <v>170.28</v>
      </c>
      <c r="I6629" t="n">
        <v>207.53</v>
      </c>
      <c r="J6629" t="n">
        <v>56.78</v>
      </c>
      <c r="K6629" t="n">
        <v>128.31</v>
      </c>
      <c r="L6629" t="n">
        <v>50439.3</v>
      </c>
      <c r="M6629" t="n">
        <v>376.32</v>
      </c>
      <c r="N6629" t="n">
        <v>3056113.09</v>
      </c>
      <c r="O6629" t="n">
        <v>149.46</v>
      </c>
      <c r="P6629" t="n">
        <v>13.31</v>
      </c>
      <c r="Q6629" t="n">
        <v>182.38</v>
      </c>
      <c r="R6629" t="n">
        <v>371.384</v>
      </c>
      <c r="S6629" t="n">
        <v>398.653</v>
      </c>
      <c r="T6629" t="n">
        <v>519.349</v>
      </c>
    </row>
    <row r="6630">
      <c r="A6630" s="142" t="n">
        <v>45813</v>
      </c>
      <c r="B6630" t="n">
        <v>482.33</v>
      </c>
      <c r="C6630" t="n">
        <v>752.8200000000001</v>
      </c>
      <c r="D6630" t="n">
        <v>549.91</v>
      </c>
      <c r="E6630" t="n">
        <v>344.71</v>
      </c>
      <c r="F6630" t="n">
        <v>325.47</v>
      </c>
      <c r="G6630" t="n">
        <v>317.82</v>
      </c>
      <c r="H6630" t="n">
        <v>171.32</v>
      </c>
      <c r="I6630" t="n">
        <v>208.81</v>
      </c>
      <c r="J6630" t="n">
        <v>57.61</v>
      </c>
      <c r="K6630" t="n">
        <v>128.76</v>
      </c>
      <c r="L6630" t="n">
        <v>51239.1</v>
      </c>
      <c r="M6630" t="n">
        <v>382.46</v>
      </c>
      <c r="N6630" t="n">
        <v>3084771.41</v>
      </c>
      <c r="O6630" t="n">
        <v>150.65</v>
      </c>
      <c r="P6630" t="n">
        <v>13.36</v>
      </c>
      <c r="Q6630" t="n">
        <v>186.41</v>
      </c>
      <c r="R6630" t="n">
        <v>372.044</v>
      </c>
      <c r="S6630" t="n">
        <v>396.897</v>
      </c>
      <c r="T6630" t="n">
        <v>522.807</v>
      </c>
    </row>
    <row r="6631">
      <c r="A6631" s="142" t="n">
        <v>45814</v>
      </c>
      <c r="B6631" t="n">
        <v>494.39</v>
      </c>
      <c r="C6631" t="n">
        <v>771.63</v>
      </c>
      <c r="D6631" t="n">
        <v>563.47</v>
      </c>
      <c r="E6631" t="n">
        <v>353.34</v>
      </c>
      <c r="F6631" t="n">
        <v>333.5</v>
      </c>
      <c r="G6631" t="n">
        <v>326.35</v>
      </c>
      <c r="H6631" t="n">
        <v>174.37</v>
      </c>
      <c r="I6631" t="n">
        <v>212.52</v>
      </c>
      <c r="J6631" t="n">
        <v>56.64</v>
      </c>
      <c r="K6631" t="n">
        <v>126.75</v>
      </c>
      <c r="L6631" t="n">
        <v>51651.91</v>
      </c>
      <c r="M6631" t="n">
        <v>380.55</v>
      </c>
      <c r="N6631" t="n">
        <v>3019661.97</v>
      </c>
      <c r="O6631" t="n">
        <v>146.5</v>
      </c>
      <c r="P6631" t="n">
        <v>13.06</v>
      </c>
      <c r="Q6631" t="n">
        <v>183.71</v>
      </c>
      <c r="R6631" t="n">
        <v>373.367</v>
      </c>
      <c r="S6631" t="n">
        <v>401.623</v>
      </c>
      <c r="T6631" t="n">
        <v>526.116</v>
      </c>
    </row>
    <row r="6632">
      <c r="A6632" s="142" t="n">
        <v>45817</v>
      </c>
      <c r="B6632" t="n">
        <v>494.39</v>
      </c>
      <c r="C6632" t="n">
        <v>771.63</v>
      </c>
      <c r="D6632" t="n">
        <v>563.47</v>
      </c>
      <c r="E6632" t="n">
        <v>353.34</v>
      </c>
      <c r="F6632" t="n">
        <v>333.5</v>
      </c>
      <c r="G6632" t="n">
        <v>326.35</v>
      </c>
      <c r="H6632" t="n">
        <v>174.37</v>
      </c>
      <c r="I6632" t="n">
        <v>212.52</v>
      </c>
      <c r="J6632" t="n">
        <v>56.64</v>
      </c>
      <c r="K6632" t="n">
        <v>126.75</v>
      </c>
      <c r="L6632" t="n">
        <v>51651.91</v>
      </c>
      <c r="M6632" t="n">
        <v>380.55</v>
      </c>
      <c r="N6632" t="n">
        <v>3019661.97</v>
      </c>
      <c r="O6632" t="n">
        <v>146.5</v>
      </c>
      <c r="P6632" t="n">
        <v>13.18</v>
      </c>
      <c r="Q6632" t="n">
        <v>183.71</v>
      </c>
      <c r="R6632" t="n">
        <v>372.914</v>
      </c>
      <c r="S6632" t="n">
        <v>401.751</v>
      </c>
      <c r="T6632" t="n">
        <v>530.076</v>
      </c>
    </row>
    <row r="6633">
      <c r="A6633" s="142" t="n">
        <v>45818</v>
      </c>
      <c r="B6633" t="n">
        <v>493.34</v>
      </c>
      <c r="C6633" t="n">
        <v>771.3200000000001</v>
      </c>
      <c r="D6633" t="n">
        <v>561.2</v>
      </c>
      <c r="E6633" t="n">
        <v>353.23</v>
      </c>
      <c r="F6633" t="n">
        <v>332.17</v>
      </c>
      <c r="G6633" t="n">
        <v>323.64</v>
      </c>
      <c r="H6633" t="n">
        <v>176.6</v>
      </c>
      <c r="I6633" t="n">
        <v>215.25</v>
      </c>
      <c r="J6633" t="n">
        <v>56.01</v>
      </c>
      <c r="K6633" t="n">
        <v>125.13</v>
      </c>
      <c r="L6633" t="n">
        <v>52373.86</v>
      </c>
      <c r="M6633" t="n">
        <v>376.19</v>
      </c>
      <c r="N6633" t="n">
        <v>2977174.41</v>
      </c>
      <c r="O6633" t="n">
        <v>145.27</v>
      </c>
      <c r="P6633" t="n">
        <v>12.95</v>
      </c>
      <c r="Q6633" t="n">
        <v>181.52</v>
      </c>
      <c r="R6633" t="n">
        <v>372.707</v>
      </c>
      <c r="S6633" t="n">
        <v>402.854</v>
      </c>
      <c r="T6633" t="n">
        <v>532.587</v>
      </c>
    </row>
    <row r="6634">
      <c r="A6634" s="142" t="n">
        <v>45819</v>
      </c>
      <c r="B6634" t="n">
        <v>483.86</v>
      </c>
      <c r="C6634" t="n">
        <v>758.85</v>
      </c>
      <c r="D6634" t="n">
        <v>550.41</v>
      </c>
      <c r="E6634" t="n">
        <v>347.53</v>
      </c>
      <c r="F6634" t="n">
        <v>325.79</v>
      </c>
      <c r="G6634" t="n">
        <v>317.92</v>
      </c>
      <c r="H6634" t="n">
        <v>174.07</v>
      </c>
      <c r="I6634" t="n">
        <v>212.16</v>
      </c>
      <c r="J6634" t="n">
        <v>55.08</v>
      </c>
      <c r="K6634" t="n">
        <v>124.48</v>
      </c>
      <c r="L6634" t="n">
        <v>52784.28</v>
      </c>
      <c r="M6634" t="n">
        <v>376.96</v>
      </c>
      <c r="N6634" t="n">
        <v>2976447.82</v>
      </c>
      <c r="O6634" t="n">
        <v>146.35</v>
      </c>
      <c r="P6634" t="n">
        <v>12.91</v>
      </c>
      <c r="Q6634" t="n">
        <v>178.45</v>
      </c>
      <c r="R6634" t="n">
        <v>371.746</v>
      </c>
      <c r="S6634" t="n">
        <v>400.668</v>
      </c>
      <c r="T6634" t="n">
        <v>533.78</v>
      </c>
    </row>
    <row r="6635">
      <c r="A6635" s="142" t="n">
        <v>45820</v>
      </c>
      <c r="B6635" t="n">
        <v>486.37</v>
      </c>
      <c r="C6635" t="n">
        <v>762.22</v>
      </c>
      <c r="D6635" t="n">
        <v>553.28</v>
      </c>
      <c r="E6635" t="n">
        <v>349.08</v>
      </c>
      <c r="F6635" t="n">
        <v>327.48</v>
      </c>
      <c r="G6635" t="n">
        <v>321.15</v>
      </c>
      <c r="H6635" t="n">
        <v>173.23</v>
      </c>
      <c r="I6635" t="n">
        <v>211.14</v>
      </c>
      <c r="J6635" t="n">
        <v>56.11</v>
      </c>
      <c r="K6635" t="n">
        <v>126.97</v>
      </c>
      <c r="L6635" t="n">
        <v>53308.09</v>
      </c>
      <c r="M6635" t="n">
        <v>383.06</v>
      </c>
      <c r="N6635" t="n">
        <v>3028753.4</v>
      </c>
      <c r="O6635" t="n">
        <v>149.96</v>
      </c>
      <c r="P6635" t="n">
        <v>13.33</v>
      </c>
      <c r="Q6635" t="n">
        <v>181.03</v>
      </c>
      <c r="R6635" t="n">
        <v>370.547</v>
      </c>
      <c r="S6635" t="n">
        <v>398.391</v>
      </c>
      <c r="T6635" t="n">
        <v>526.6950000000001</v>
      </c>
    </row>
    <row r="6636">
      <c r="A6636" s="142" t="n">
        <v>45821</v>
      </c>
      <c r="B6636" t="n">
        <v>492.01</v>
      </c>
      <c r="C6636" t="n">
        <v>771.1900000000001</v>
      </c>
      <c r="D6636" t="n">
        <v>559.7</v>
      </c>
      <c r="E6636" t="n">
        <v>353.19</v>
      </c>
      <c r="F6636" t="n">
        <v>331.29</v>
      </c>
      <c r="G6636" t="n">
        <v>327.7</v>
      </c>
      <c r="H6636" t="n">
        <v>173.59</v>
      </c>
      <c r="I6636" t="n">
        <v>211.57</v>
      </c>
      <c r="J6636" t="n">
        <v>57.47</v>
      </c>
      <c r="K6636" t="n">
        <v>129.31</v>
      </c>
      <c r="L6636" t="n">
        <v>52972.86</v>
      </c>
      <c r="M6636" t="n">
        <v>386.37</v>
      </c>
      <c r="N6636" t="n">
        <v>3084202.46</v>
      </c>
      <c r="O6636" t="n">
        <v>152.44</v>
      </c>
      <c r="P6636" t="n">
        <v>13.36</v>
      </c>
      <c r="Q6636" t="n">
        <v>185.28</v>
      </c>
      <c r="R6636" t="n">
        <v>367.416</v>
      </c>
      <c r="S6636" t="n">
        <v>395.373</v>
      </c>
      <c r="T6636" t="n">
        <v>522.944</v>
      </c>
    </row>
    <row r="6637">
      <c r="A6637" s="142" t="n">
        <v>45824</v>
      </c>
      <c r="B6637" t="n">
        <v>498.89</v>
      </c>
      <c r="C6637" t="n">
        <v>780.97</v>
      </c>
      <c r="D6637" t="n">
        <v>567.55</v>
      </c>
      <c r="E6637" t="n">
        <v>357.7</v>
      </c>
      <c r="F6637" t="n">
        <v>335.94</v>
      </c>
      <c r="G6637" t="n">
        <v>331.16</v>
      </c>
      <c r="H6637" t="n">
        <v>174.96</v>
      </c>
      <c r="I6637" t="n">
        <v>213.25</v>
      </c>
      <c r="J6637" t="n">
        <v>56.49</v>
      </c>
      <c r="K6637" t="n">
        <v>126.95</v>
      </c>
      <c r="L6637" t="n">
        <v>53141.52</v>
      </c>
      <c r="M6637" t="n">
        <v>383.16</v>
      </c>
      <c r="N6637" t="n">
        <v>3045800.42</v>
      </c>
      <c r="O6637" t="n">
        <v>151.11</v>
      </c>
      <c r="P6637" t="n">
        <v>13.29</v>
      </c>
      <c r="Q6637" t="n">
        <v>182.25</v>
      </c>
      <c r="R6637" t="n">
        <v>368.64</v>
      </c>
      <c r="S6637" t="n">
        <v>397.189</v>
      </c>
      <c r="T6637" t="n">
        <v>524.062</v>
      </c>
    </row>
    <row r="6638">
      <c r="A6638" s="142" t="n">
        <v>45825</v>
      </c>
      <c r="B6638" t="n">
        <v>493.75</v>
      </c>
      <c r="C6638" t="n">
        <v>771.98</v>
      </c>
      <c r="D6638" t="n">
        <v>561.71</v>
      </c>
      <c r="E6638" t="n">
        <v>353.59</v>
      </c>
      <c r="F6638" t="n">
        <v>332.49</v>
      </c>
      <c r="G6638" t="n">
        <v>329.15</v>
      </c>
      <c r="H6638" t="n">
        <v>175.91</v>
      </c>
      <c r="I6638" t="n">
        <v>214.39</v>
      </c>
      <c r="J6638" t="n">
        <v>56.82</v>
      </c>
      <c r="K6638" t="n">
        <v>127.65</v>
      </c>
      <c r="L6638" t="n">
        <v>53489.09</v>
      </c>
      <c r="M6638" t="n">
        <v>381.88</v>
      </c>
      <c r="N6638" t="n">
        <v>3054103.05</v>
      </c>
      <c r="O6638" t="n">
        <v>150.9</v>
      </c>
      <c r="P6638" t="n">
        <v>13.14</v>
      </c>
      <c r="Q6638" t="n">
        <v>182.84</v>
      </c>
      <c r="R6638" t="n">
        <v>365.532</v>
      </c>
      <c r="S6638" t="n">
        <v>396.292</v>
      </c>
      <c r="T6638" t="n">
        <v>526.583</v>
      </c>
    </row>
    <row r="6639">
      <c r="A6639" s="142" t="n">
        <v>45826</v>
      </c>
      <c r="B6639" t="n">
        <v>494.26</v>
      </c>
      <c r="C6639" t="n">
        <v>772.77</v>
      </c>
      <c r="D6639" t="n">
        <v>562.29</v>
      </c>
      <c r="E6639" t="n">
        <v>353.96</v>
      </c>
      <c r="F6639" t="n">
        <v>332.83</v>
      </c>
      <c r="G6639" t="n">
        <v>327.65</v>
      </c>
      <c r="H6639" t="n">
        <v>176.25</v>
      </c>
      <c r="I6639" t="n">
        <v>214.82</v>
      </c>
      <c r="J6639" t="n">
        <v>57</v>
      </c>
      <c r="K6639" t="n">
        <v>126.65</v>
      </c>
      <c r="L6639" t="n">
        <v>53941.79</v>
      </c>
      <c r="M6639" t="n">
        <v>378.24</v>
      </c>
      <c r="N6639" t="n">
        <v>3030654.73</v>
      </c>
      <c r="O6639" t="n">
        <v>149.22</v>
      </c>
      <c r="P6639" t="n">
        <v>12.99</v>
      </c>
      <c r="Q6639" t="n">
        <v>183.67</v>
      </c>
      <c r="R6639" t="n">
        <v>364.167</v>
      </c>
      <c r="S6639" t="n">
        <v>396.603</v>
      </c>
      <c r="T6639" t="n">
        <v>525.91</v>
      </c>
    </row>
    <row r="6640">
      <c r="A6640" s="142" t="n">
        <v>45827</v>
      </c>
      <c r="B6640" t="n">
        <v>490.98</v>
      </c>
      <c r="C6640" t="n">
        <v>767.39</v>
      </c>
      <c r="D6640" t="n">
        <v>558.5700000000001</v>
      </c>
      <c r="E6640" t="n">
        <v>351.51</v>
      </c>
      <c r="F6640" t="n">
        <v>330.64</v>
      </c>
      <c r="G6640" t="n">
        <v>324.95</v>
      </c>
      <c r="H6640" t="n">
        <v>175.61</v>
      </c>
      <c r="I6640" t="n">
        <v>214.02</v>
      </c>
      <c r="J6640" t="n">
        <v>55.85</v>
      </c>
      <c r="K6640" t="n">
        <v>126.04</v>
      </c>
      <c r="L6640" t="n">
        <v>53941.79</v>
      </c>
      <c r="M6640" t="n">
        <v>375.47</v>
      </c>
      <c r="N6640" t="n">
        <v>3006939.43</v>
      </c>
      <c r="O6640" t="n">
        <v>149.22</v>
      </c>
      <c r="P6640" t="n">
        <v>12.99</v>
      </c>
      <c r="Q6640" t="n">
        <v>183.67</v>
      </c>
      <c r="R6640" t="n">
        <v>361.347</v>
      </c>
      <c r="S6640" t="n">
        <v>396.314</v>
      </c>
      <c r="T6640" t="n">
        <v>520.687</v>
      </c>
    </row>
    <row r="6641">
      <c r="A6641" s="142" t="n">
        <v>45828</v>
      </c>
      <c r="B6641" t="n">
        <v>488.02</v>
      </c>
      <c r="C6641" t="n">
        <v>762.79</v>
      </c>
      <c r="D6641" t="n">
        <v>555.21</v>
      </c>
      <c r="E6641" t="n">
        <v>349.41</v>
      </c>
      <c r="F6641" t="n">
        <v>328.65</v>
      </c>
      <c r="G6641" t="n">
        <v>321.87</v>
      </c>
      <c r="H6641" t="n">
        <v>174.7</v>
      </c>
      <c r="I6641" t="n">
        <v>212.92</v>
      </c>
      <c r="J6641" t="n">
        <v>56.17</v>
      </c>
      <c r="K6641" t="n">
        <v>124.77</v>
      </c>
      <c r="L6641" t="n">
        <v>52976.62</v>
      </c>
      <c r="M6641" t="n">
        <v>371.5</v>
      </c>
      <c r="N6641" t="n">
        <v>2983264.87</v>
      </c>
      <c r="O6641" t="n">
        <v>147.54</v>
      </c>
      <c r="P6641" t="n">
        <v>12.64</v>
      </c>
      <c r="Q6641" t="n">
        <v>181.33</v>
      </c>
      <c r="R6641" t="n">
        <v>361.724</v>
      </c>
      <c r="S6641" t="n">
        <v>394.673</v>
      </c>
      <c r="T6641" t="n">
        <v>524.154</v>
      </c>
    </row>
    <row r="6642">
      <c r="A6642" s="142" t="n">
        <v>45831</v>
      </c>
      <c r="B6642" t="n">
        <v>488.02</v>
      </c>
      <c r="C6642" t="n">
        <v>762.79</v>
      </c>
      <c r="D6642" t="n">
        <v>555.21</v>
      </c>
      <c r="E6642" t="n">
        <v>349.41</v>
      </c>
      <c r="F6642" t="n">
        <v>328.65</v>
      </c>
      <c r="G6642" t="n">
        <v>321.87</v>
      </c>
      <c r="H6642" t="n">
        <v>174.7</v>
      </c>
      <c r="I6642" t="n">
        <v>212.92</v>
      </c>
      <c r="J6642" t="n">
        <v>56.17</v>
      </c>
      <c r="K6642" t="n">
        <v>125.44</v>
      </c>
      <c r="L6642" t="n">
        <v>53475.56</v>
      </c>
      <c r="M6642" t="n">
        <v>374.99</v>
      </c>
      <c r="N6642" t="n">
        <v>2989197.65</v>
      </c>
      <c r="O6642" t="n">
        <v>148.82</v>
      </c>
      <c r="P6642" t="n">
        <v>12.66</v>
      </c>
      <c r="Q6642" t="n">
        <v>181.33</v>
      </c>
      <c r="R6642" t="n">
        <v>360.871</v>
      </c>
      <c r="S6642" t="n">
        <v>396.086</v>
      </c>
      <c r="T6642" t="n">
        <v>520.138</v>
      </c>
    </row>
    <row r="6643">
      <c r="A6643" s="142" t="n">
        <v>45832</v>
      </c>
      <c r="B6643" t="n">
        <v>488.05</v>
      </c>
      <c r="C6643" t="n">
        <v>762.73</v>
      </c>
      <c r="D6643" t="n">
        <v>555.28</v>
      </c>
      <c r="E6643" t="n">
        <v>349.42</v>
      </c>
      <c r="F6643" t="n">
        <v>328.69</v>
      </c>
      <c r="G6643" t="n">
        <v>323.64</v>
      </c>
      <c r="H6643" t="n">
        <v>173.26</v>
      </c>
      <c r="I6643" t="n">
        <v>211.15</v>
      </c>
      <c r="J6643" t="n">
        <v>53.94</v>
      </c>
      <c r="K6643" t="n">
        <v>122.23</v>
      </c>
      <c r="L6643" t="n">
        <v>53111.41</v>
      </c>
      <c r="M6643" t="n">
        <v>365.88</v>
      </c>
      <c r="N6643" t="n">
        <v>2890684.42</v>
      </c>
      <c r="O6643" t="n">
        <v>145.17</v>
      </c>
      <c r="P6643" t="n">
        <v>12.46</v>
      </c>
      <c r="Q6643" t="n">
        <v>175.03</v>
      </c>
      <c r="R6643" t="n">
        <v>364.772</v>
      </c>
      <c r="S6643" t="n">
        <v>398.858</v>
      </c>
      <c r="T6643" t="n">
        <v>529.271</v>
      </c>
    </row>
    <row r="6644">
      <c r="A6644" s="142" t="n">
        <v>45833</v>
      </c>
      <c r="B6644" t="n">
        <v>474.9</v>
      </c>
      <c r="C6644" t="n">
        <v>742.84</v>
      </c>
      <c r="D6644" t="n">
        <v>540.33</v>
      </c>
      <c r="E6644" t="n">
        <v>340.31</v>
      </c>
      <c r="F6644" t="n">
        <v>319.85</v>
      </c>
      <c r="G6644" t="n">
        <v>317.3</v>
      </c>
      <c r="H6644" t="n">
        <v>172.51</v>
      </c>
      <c r="I6644" t="n">
        <v>210.24</v>
      </c>
      <c r="J6644" t="n">
        <v>54.34</v>
      </c>
      <c r="K6644" t="n">
        <v>122.41</v>
      </c>
      <c r="L6644" t="n">
        <v>53528.76</v>
      </c>
      <c r="M6644" t="n">
        <v>365.8</v>
      </c>
      <c r="N6644" t="n">
        <v>2882524.4</v>
      </c>
      <c r="O6644" t="n">
        <v>145.34</v>
      </c>
      <c r="P6644" t="n">
        <v>12.32</v>
      </c>
      <c r="Q6644" t="n">
        <v>176.06</v>
      </c>
      <c r="R6644" t="n">
        <v>361.893</v>
      </c>
      <c r="S6644" t="n">
        <v>398.336</v>
      </c>
      <c r="T6644" t="n">
        <v>533.001</v>
      </c>
    </row>
    <row r="6645">
      <c r="A6645" s="142" t="n">
        <v>45834</v>
      </c>
      <c r="B6645" t="n">
        <v>477.25</v>
      </c>
      <c r="C6645" t="n">
        <v>745.73</v>
      </c>
      <c r="D6645" t="n">
        <v>543</v>
      </c>
      <c r="E6645" t="n">
        <v>341.64</v>
      </c>
      <c r="F6645" t="n">
        <v>321.43</v>
      </c>
      <c r="G6645" t="n">
        <v>318.98</v>
      </c>
      <c r="H6645" t="n">
        <v>172.02</v>
      </c>
      <c r="I6645" t="n">
        <v>209.64</v>
      </c>
      <c r="J6645" t="n">
        <v>54.4</v>
      </c>
      <c r="K6645" t="n">
        <v>124.25</v>
      </c>
      <c r="L6645" t="n">
        <v>54696.45</v>
      </c>
      <c r="M6645" t="n">
        <v>374.74</v>
      </c>
      <c r="N6645" t="n">
        <v>2925557.38</v>
      </c>
      <c r="O6645" t="n">
        <v>147.68</v>
      </c>
      <c r="P6645" t="n">
        <v>12.54</v>
      </c>
      <c r="Q6645" t="n">
        <v>176.1</v>
      </c>
      <c r="R6645" t="n">
        <v>362.233</v>
      </c>
      <c r="S6645" t="n">
        <v>398.689</v>
      </c>
      <c r="T6645" t="n">
        <v>531.8920000000001</v>
      </c>
    </row>
    <row r="6646">
      <c r="A6646" s="142" t="n">
        <v>45835</v>
      </c>
      <c r="B6646" t="n">
        <v>484.86</v>
      </c>
      <c r="C6646" t="n">
        <v>758.02</v>
      </c>
      <c r="D6646" t="n">
        <v>551.6799999999999</v>
      </c>
      <c r="E6646" t="n">
        <v>347.28</v>
      </c>
      <c r="F6646" t="n">
        <v>326.57</v>
      </c>
      <c r="G6646" t="n">
        <v>326.5</v>
      </c>
      <c r="H6646" t="n">
        <v>177.82</v>
      </c>
      <c r="I6646" t="n">
        <v>216.69</v>
      </c>
      <c r="J6646" t="n">
        <v>52.83</v>
      </c>
      <c r="K6646" t="n">
        <v>119.56</v>
      </c>
      <c r="L6646" t="n">
        <v>53478.39</v>
      </c>
      <c r="M6646" t="n">
        <v>361.16</v>
      </c>
      <c r="N6646" t="n">
        <v>2812429.41</v>
      </c>
      <c r="O6646" t="n">
        <v>141.86</v>
      </c>
      <c r="P6646" t="n">
        <v>12.1</v>
      </c>
      <c r="Q6646" t="n">
        <v>170.67</v>
      </c>
      <c r="R6646" t="n">
        <v>366.376</v>
      </c>
      <c r="S6646" t="n">
        <v>400.656</v>
      </c>
      <c r="T6646" t="n">
        <v>532.327</v>
      </c>
    </row>
    <row r="6647">
      <c r="A6647" s="142" t="n">
        <v>45838</v>
      </c>
      <c r="B6647" t="n">
        <v>464.9</v>
      </c>
      <c r="C6647" t="n">
        <v>727.79</v>
      </c>
      <c r="D6647" t="n">
        <v>528.98</v>
      </c>
      <c r="E6647" t="n">
        <v>333.46</v>
      </c>
      <c r="F6647" t="n">
        <v>313.14</v>
      </c>
      <c r="G6647" t="n">
        <v>313.32</v>
      </c>
      <c r="H6647" t="n">
        <v>172.69</v>
      </c>
      <c r="I6647" t="n">
        <v>210.45</v>
      </c>
      <c r="J6647" t="n">
        <v>53</v>
      </c>
      <c r="K6647" t="n">
        <v>122.22</v>
      </c>
      <c r="L6647" t="n">
        <v>53329.4</v>
      </c>
      <c r="M6647" t="n">
        <v>364.89</v>
      </c>
      <c r="N6647" t="n">
        <v>2875286.16</v>
      </c>
      <c r="O6647" t="n">
        <v>145.72</v>
      </c>
      <c r="P6647" t="n">
        <v>12.32</v>
      </c>
      <c r="Q6647" t="n">
        <v>171.74</v>
      </c>
      <c r="R6647" t="n">
        <v>364.728</v>
      </c>
      <c r="S6647" t="n">
        <v>401.353</v>
      </c>
      <c r="T6647" t="n">
        <v>529.0700000000001</v>
      </c>
    </row>
    <row r="6648">
      <c r="A6648" s="142" t="n">
        <v>45839</v>
      </c>
      <c r="B6648" t="n">
        <v>474.26</v>
      </c>
      <c r="C6648" t="n">
        <v>741.85</v>
      </c>
      <c r="D6648" t="n">
        <v>539.64</v>
      </c>
      <c r="E6648" t="n">
        <v>339.91</v>
      </c>
      <c r="F6648" t="n">
        <v>319.45</v>
      </c>
      <c r="G6648" t="n">
        <v>320.19</v>
      </c>
      <c r="H6648" t="n">
        <v>174.97</v>
      </c>
      <c r="I6648" t="n">
        <v>213.2</v>
      </c>
      <c r="J6648" t="n">
        <v>54.06</v>
      </c>
      <c r="K6648" t="n">
        <v>121.93</v>
      </c>
      <c r="L6648" t="n">
        <v>53885.33</v>
      </c>
      <c r="M6648" t="n">
        <v>369.45</v>
      </c>
      <c r="N6648" t="n">
        <v>2875371.24</v>
      </c>
      <c r="O6648" t="n">
        <v>145.72</v>
      </c>
      <c r="P6648" t="n">
        <v>12.32</v>
      </c>
      <c r="Q6648" t="n">
        <v>175.04</v>
      </c>
      <c r="R6648" t="n">
        <v>363.925</v>
      </c>
      <c r="S6648" t="n">
        <v>399.795</v>
      </c>
      <c r="T6648" t="n">
        <v>530.186</v>
      </c>
    </row>
    <row r="6649">
      <c r="A6649" s="142" t="n">
        <v>45840</v>
      </c>
      <c r="B6649" t="n">
        <v>475.77</v>
      </c>
      <c r="C6649" t="n">
        <v>744.13</v>
      </c>
      <c r="D6649" t="n">
        <v>541.36</v>
      </c>
      <c r="E6649" t="n">
        <v>340.96</v>
      </c>
      <c r="F6649" t="n">
        <v>320.47</v>
      </c>
      <c r="G6649" t="n">
        <v>322.3</v>
      </c>
      <c r="H6649" t="n">
        <v>174.73</v>
      </c>
      <c r="I6649" t="n">
        <v>212.91</v>
      </c>
      <c r="J6649" t="n">
        <v>53.99</v>
      </c>
      <c r="K6649" t="n">
        <v>123.02</v>
      </c>
      <c r="L6649" t="n">
        <v>54987.73</v>
      </c>
      <c r="M6649" t="n">
        <v>373.03</v>
      </c>
      <c r="N6649" t="n">
        <v>2889117.63</v>
      </c>
      <c r="O6649" t="n">
        <v>146.51</v>
      </c>
      <c r="P6649" t="n">
        <v>12.37</v>
      </c>
      <c r="Q6649" t="n">
        <v>174.93</v>
      </c>
      <c r="R6649" t="n">
        <v>364.752</v>
      </c>
      <c r="S6649" t="n">
        <v>401.539</v>
      </c>
      <c r="T6649" t="n">
        <v>531.3339999999999</v>
      </c>
    </row>
    <row r="6650">
      <c r="A6650" s="142" t="n">
        <v>45841</v>
      </c>
      <c r="B6650" t="n">
        <v>479.19</v>
      </c>
      <c r="C6650" t="n">
        <v>749.52</v>
      </c>
      <c r="D6650" t="n">
        <v>545.26</v>
      </c>
      <c r="E6650" t="n">
        <v>343.44</v>
      </c>
      <c r="F6650" t="n">
        <v>322.78</v>
      </c>
      <c r="G6650" t="n">
        <v>324.32</v>
      </c>
      <c r="H6650" t="n">
        <v>178.85</v>
      </c>
      <c r="I6650" t="n">
        <v>217.93</v>
      </c>
      <c r="J6650" t="n">
        <v>54.42</v>
      </c>
      <c r="K6650" t="n">
        <v>124.09</v>
      </c>
      <c r="L6650" t="n">
        <v>54444.15</v>
      </c>
      <c r="M6650" t="n">
        <v>374.47</v>
      </c>
      <c r="N6650" t="n">
        <v>2942217.19</v>
      </c>
      <c r="O6650" t="n">
        <v>147.71</v>
      </c>
      <c r="P6650" t="n">
        <v>12.47</v>
      </c>
      <c r="Q6650" t="n">
        <v>176.05</v>
      </c>
      <c r="R6650" t="n">
        <v>366.362</v>
      </c>
      <c r="S6650" t="n">
        <v>404.721</v>
      </c>
      <c r="T6650" t="n">
        <v>535.192</v>
      </c>
    </row>
    <row r="6651">
      <c r="A6651" s="142" t="n">
        <v>45842</v>
      </c>
      <c r="B6651" t="n">
        <v>482.78</v>
      </c>
      <c r="C6651" t="n">
        <v>755.35</v>
      </c>
      <c r="D6651" t="n">
        <v>549.35</v>
      </c>
      <c r="E6651" t="n">
        <v>346.12</v>
      </c>
      <c r="F6651" t="n">
        <v>325.21</v>
      </c>
      <c r="G6651" t="n">
        <v>326.34</v>
      </c>
      <c r="H6651" t="n">
        <v>179.45</v>
      </c>
      <c r="I6651" t="n">
        <v>218.64</v>
      </c>
      <c r="J6651" t="n">
        <v>54.6</v>
      </c>
      <c r="K6651" t="n">
        <v>123.54</v>
      </c>
      <c r="L6651" t="n">
        <v>54444.15</v>
      </c>
      <c r="M6651" t="n">
        <v>376.44</v>
      </c>
      <c r="N6651" t="n">
        <v>2933774.14</v>
      </c>
      <c r="O6651" t="n">
        <v>147.71</v>
      </c>
      <c r="P6651" t="n">
        <v>12.47</v>
      </c>
      <c r="Q6651" t="n">
        <v>176.05</v>
      </c>
      <c r="R6651" t="n">
        <v>364.721</v>
      </c>
      <c r="S6651" t="n">
        <v>403.511</v>
      </c>
      <c r="T6651" t="n">
        <v>531.771</v>
      </c>
    </row>
    <row r="6652">
      <c r="A6652" s="142" t="n">
        <v>45845</v>
      </c>
      <c r="B6652" t="n">
        <v>483.28</v>
      </c>
      <c r="C6652" t="n">
        <v>755.79</v>
      </c>
      <c r="D6652" t="n">
        <v>549.95</v>
      </c>
      <c r="E6652" t="n">
        <v>346.35</v>
      </c>
      <c r="F6652" t="n">
        <v>325.57</v>
      </c>
      <c r="G6652" t="n">
        <v>327.41</v>
      </c>
      <c r="H6652" t="n">
        <v>179.13</v>
      </c>
      <c r="I6652" t="n">
        <v>218.27</v>
      </c>
      <c r="J6652" t="n">
        <v>54.07</v>
      </c>
      <c r="K6652" t="n">
        <v>124.76</v>
      </c>
      <c r="L6652" t="n">
        <v>54185.66</v>
      </c>
      <c r="M6652" t="n">
        <v>378.72</v>
      </c>
      <c r="N6652" t="n">
        <v>2970893.9</v>
      </c>
      <c r="O6652" t="n">
        <v>149.68</v>
      </c>
      <c r="P6652" t="n">
        <v>12.48</v>
      </c>
      <c r="Q6652" t="n">
        <v>174.09</v>
      </c>
      <c r="R6652" t="n">
        <v>366.359</v>
      </c>
      <c r="S6652" t="n">
        <v>402.356</v>
      </c>
      <c r="T6652" t="n">
        <v>531.244</v>
      </c>
    </row>
    <row r="6653">
      <c r="A6653" s="142" t="n">
        <v>45846</v>
      </c>
      <c r="B6653" t="n">
        <v>489.82</v>
      </c>
      <c r="C6653" t="n">
        <v>766.16</v>
      </c>
      <c r="D6653" t="n">
        <v>557.4</v>
      </c>
      <c r="E6653" t="n">
        <v>351.1</v>
      </c>
      <c r="F6653" t="n">
        <v>329.99</v>
      </c>
      <c r="G6653" t="n">
        <v>330.73</v>
      </c>
      <c r="H6653" t="n">
        <v>180.11</v>
      </c>
      <c r="I6653" t="n">
        <v>219.43</v>
      </c>
      <c r="J6653" t="n">
        <v>54.43</v>
      </c>
      <c r="K6653" t="n">
        <v>121.41</v>
      </c>
      <c r="L6653" t="n">
        <v>54185.66</v>
      </c>
      <c r="M6653" t="n">
        <v>368.14</v>
      </c>
      <c r="N6653" t="n">
        <v>2857353.9</v>
      </c>
      <c r="O6653" t="n">
        <v>142.99</v>
      </c>
      <c r="P6653" t="n">
        <v>12.26</v>
      </c>
      <c r="Q6653" t="n">
        <v>174.99</v>
      </c>
      <c r="R6653" t="n">
        <v>367.77</v>
      </c>
      <c r="S6653" t="n">
        <v>403.65</v>
      </c>
      <c r="T6653" t="n">
        <v>535.648</v>
      </c>
    </row>
    <row r="6654">
      <c r="A6654" s="142" t="n">
        <v>45847</v>
      </c>
      <c r="B6654" t="n">
        <v>472.81</v>
      </c>
      <c r="C6654" t="n">
        <v>740.14</v>
      </c>
      <c r="D6654" t="n">
        <v>538.05</v>
      </c>
      <c r="E6654" t="n">
        <v>339.19</v>
      </c>
      <c r="F6654" t="n">
        <v>318.54</v>
      </c>
      <c r="G6654" t="n">
        <v>318.01</v>
      </c>
      <c r="H6654" t="n">
        <v>176.96</v>
      </c>
      <c r="I6654" t="n">
        <v>215.59</v>
      </c>
      <c r="J6654" t="n">
        <v>52.89</v>
      </c>
      <c r="K6654" t="n">
        <v>122.36</v>
      </c>
      <c r="L6654" t="n">
        <v>54133.12</v>
      </c>
      <c r="M6654" t="n">
        <v>369.24</v>
      </c>
      <c r="N6654" t="n">
        <v>2857353.9</v>
      </c>
      <c r="O6654" t="n">
        <v>144.86</v>
      </c>
      <c r="P6654" t="n">
        <v>12.26</v>
      </c>
      <c r="Q6654" t="n">
        <v>170.07</v>
      </c>
      <c r="R6654" t="n">
        <v>370.577</v>
      </c>
      <c r="S6654" t="n">
        <v>405.077</v>
      </c>
      <c r="T6654" t="n">
        <v>533.155</v>
      </c>
    </row>
    <row r="6655">
      <c r="A6655" s="142" t="n">
        <v>45848</v>
      </c>
      <c r="B6655" t="n">
        <v>476.22</v>
      </c>
      <c r="C6655" t="n">
        <v>745.33</v>
      </c>
      <c r="D6655" t="n">
        <v>541.9299999999999</v>
      </c>
      <c r="E6655" t="n">
        <v>341.57</v>
      </c>
      <c r="F6655" t="n">
        <v>320.84</v>
      </c>
      <c r="G6655" t="n">
        <v>320.92</v>
      </c>
      <c r="H6655" t="n">
        <v>176.8</v>
      </c>
      <c r="I6655" t="n">
        <v>215.4</v>
      </c>
      <c r="J6655" t="n">
        <v>53.41</v>
      </c>
      <c r="K6655" t="n">
        <v>122.92</v>
      </c>
      <c r="L6655" t="n">
        <v>54854.4</v>
      </c>
      <c r="M6655" t="n">
        <v>372.53</v>
      </c>
      <c r="N6655" t="n">
        <v>2901125.04</v>
      </c>
      <c r="O6655" t="n">
        <v>145.53</v>
      </c>
      <c r="P6655" t="n">
        <v>12.42</v>
      </c>
      <c r="Q6655" t="n">
        <v>170.07</v>
      </c>
      <c r="R6655" t="n">
        <v>372.644</v>
      </c>
      <c r="S6655" t="n">
        <v>407.167</v>
      </c>
      <c r="T6655" t="n">
        <v>536.279</v>
      </c>
    </row>
    <row r="6656">
      <c r="A6656" s="142" t="n">
        <v>45849</v>
      </c>
      <c r="B6656" t="n">
        <v>481.86</v>
      </c>
      <c r="C6656" t="n">
        <v>754.4</v>
      </c>
      <c r="D6656" t="n">
        <v>548.36</v>
      </c>
      <c r="E6656" t="n">
        <v>345.73</v>
      </c>
      <c r="F6656" t="n">
        <v>324.65</v>
      </c>
      <c r="G6656" t="n">
        <v>323.75</v>
      </c>
      <c r="H6656" t="n">
        <v>181.29</v>
      </c>
      <c r="I6656" t="n">
        <v>220.86</v>
      </c>
      <c r="J6656" t="n">
        <v>54.12</v>
      </c>
      <c r="K6656" t="n">
        <v>124.52</v>
      </c>
      <c r="L6656" t="n">
        <v>56530.77</v>
      </c>
      <c r="M6656" t="n">
        <v>378.18</v>
      </c>
      <c r="N6656" t="n">
        <v>2943051.72</v>
      </c>
      <c r="O6656" t="n">
        <v>148.22</v>
      </c>
      <c r="P6656" t="n">
        <v>12.55</v>
      </c>
      <c r="Q6656" t="n">
        <v>173.74</v>
      </c>
      <c r="R6656" t="n">
        <v>368.791</v>
      </c>
      <c r="S6656" t="n">
        <v>405.109</v>
      </c>
      <c r="T6656" t="n">
        <v>534.797</v>
      </c>
    </row>
    <row r="6657">
      <c r="A6657" s="142" t="n">
        <v>45852</v>
      </c>
      <c r="B6657" t="n">
        <v>491.28</v>
      </c>
      <c r="C6657" t="n">
        <v>769.74</v>
      </c>
      <c r="D6657" t="n">
        <v>559.1</v>
      </c>
      <c r="E6657" t="n">
        <v>352.79</v>
      </c>
      <c r="F6657" t="n">
        <v>331.02</v>
      </c>
      <c r="G6657" t="n">
        <v>330.46</v>
      </c>
      <c r="H6657" t="n">
        <v>182.78</v>
      </c>
      <c r="I6657" t="n">
        <v>222.67</v>
      </c>
      <c r="J6657" t="n">
        <v>55.25</v>
      </c>
      <c r="K6657" t="n">
        <v>124.52</v>
      </c>
      <c r="L6657" t="n">
        <v>56530.77</v>
      </c>
      <c r="M6657" t="n">
        <v>378.18</v>
      </c>
      <c r="N6657" t="n">
        <v>2943051.72</v>
      </c>
      <c r="O6657" t="n">
        <v>148.22</v>
      </c>
      <c r="P6657" t="n">
        <v>12.67</v>
      </c>
      <c r="Q6657" t="n">
        <v>177.68</v>
      </c>
      <c r="R6657" t="n">
        <v>368.529</v>
      </c>
      <c r="S6657" t="n">
        <v>405.863</v>
      </c>
      <c r="T6657" t="n">
        <v>535.091</v>
      </c>
    </row>
    <row r="6658">
      <c r="A6658" s="142" t="n">
        <v>45853</v>
      </c>
      <c r="B6658" t="n">
        <v>491.87</v>
      </c>
      <c r="C6658" t="n">
        <v>771.8099999999999</v>
      </c>
      <c r="D6658" t="n">
        <v>559.77</v>
      </c>
      <c r="E6658" t="n">
        <v>353.75</v>
      </c>
      <c r="F6658" t="n">
        <v>331.41</v>
      </c>
      <c r="G6658" t="n">
        <v>330.58</v>
      </c>
      <c r="H6658" t="n">
        <v>183.32</v>
      </c>
      <c r="I6658" t="n">
        <v>223.33</v>
      </c>
      <c r="J6658" t="n">
        <v>54.47</v>
      </c>
      <c r="K6658" t="n">
        <v>124.46</v>
      </c>
      <c r="L6658" t="n">
        <v>55391.1</v>
      </c>
      <c r="M6658" t="n">
        <v>379.62</v>
      </c>
      <c r="N6658" t="n">
        <v>2931503.32</v>
      </c>
      <c r="O6658" t="n">
        <v>146.8</v>
      </c>
      <c r="P6658" t="n">
        <v>12.64</v>
      </c>
      <c r="Q6658" t="n">
        <v>174.77</v>
      </c>
      <c r="R6658" t="n">
        <v>367.176</v>
      </c>
      <c r="S6658" t="n">
        <v>406.747</v>
      </c>
      <c r="T6658" t="n">
        <v>543.3200000000001</v>
      </c>
    </row>
    <row r="6659">
      <c r="A6659" s="142" t="n">
        <v>45854</v>
      </c>
      <c r="B6659" t="n">
        <v>487.47</v>
      </c>
      <c r="C6659" t="n">
        <v>764.67</v>
      </c>
      <c r="D6659" t="n">
        <v>554.77</v>
      </c>
      <c r="E6659" t="n">
        <v>350.49</v>
      </c>
      <c r="F6659" t="n">
        <v>328.46</v>
      </c>
      <c r="G6659" t="n">
        <v>325.8</v>
      </c>
      <c r="H6659" t="n">
        <v>182.51</v>
      </c>
      <c r="I6659" t="n">
        <v>222.35</v>
      </c>
      <c r="J6659" t="n">
        <v>54.1</v>
      </c>
      <c r="K6659" t="n">
        <v>124.22</v>
      </c>
      <c r="L6659" t="n">
        <v>55880.93</v>
      </c>
      <c r="M6659" t="n">
        <v>377.66</v>
      </c>
      <c r="N6659" t="n">
        <v>2906314.72</v>
      </c>
      <c r="O6659" t="n">
        <v>145.91</v>
      </c>
      <c r="P6659" t="n">
        <v>12.57</v>
      </c>
      <c r="Q6659" t="n">
        <v>173.43</v>
      </c>
      <c r="R6659" t="n">
        <v>365.09</v>
      </c>
      <c r="S6659" t="n">
        <v>407.883</v>
      </c>
      <c r="T6659" t="n">
        <v>543.921</v>
      </c>
    </row>
    <row r="6660">
      <c r="A6660" s="142" t="n">
        <v>45855</v>
      </c>
      <c r="B6660" t="n">
        <v>485.99</v>
      </c>
      <c r="C6660" t="n">
        <v>762.25</v>
      </c>
      <c r="D6660" t="n">
        <v>553.09</v>
      </c>
      <c r="E6660" t="n">
        <v>349.39</v>
      </c>
      <c r="F6660" t="n">
        <v>327.46</v>
      </c>
      <c r="G6660" t="n">
        <v>324.2</v>
      </c>
      <c r="H6660" t="n">
        <v>181.97</v>
      </c>
      <c r="I6660" t="n">
        <v>221.68</v>
      </c>
      <c r="J6660" t="n">
        <v>53.33</v>
      </c>
      <c r="K6660" t="n">
        <v>123.93</v>
      </c>
      <c r="L6660" t="n">
        <v>56246.87</v>
      </c>
      <c r="M6660" t="n">
        <v>375.7</v>
      </c>
      <c r="N6660" t="n">
        <v>2881389.63</v>
      </c>
      <c r="O6660" t="n">
        <v>144.66</v>
      </c>
      <c r="P6660" t="n">
        <v>12.48</v>
      </c>
      <c r="Q6660" t="n">
        <v>171.19</v>
      </c>
      <c r="R6660" t="n">
        <v>368.596</v>
      </c>
      <c r="S6660" t="n">
        <v>410.505</v>
      </c>
      <c r="T6660" t="n">
        <v>545.164</v>
      </c>
    </row>
    <row r="6661">
      <c r="A6661" s="142" t="n">
        <v>45856</v>
      </c>
      <c r="B6661" t="n">
        <v>482.37</v>
      </c>
      <c r="C6661" t="n">
        <v>756.5</v>
      </c>
      <c r="D6661" t="n">
        <v>548.99</v>
      </c>
      <c r="E6661" t="n">
        <v>346.76</v>
      </c>
      <c r="F6661" t="n">
        <v>325.04</v>
      </c>
      <c r="G6661" t="n">
        <v>321.55</v>
      </c>
      <c r="H6661" t="n">
        <v>182.92</v>
      </c>
      <c r="I6661" t="n">
        <v>222.84</v>
      </c>
      <c r="J6661" t="n">
        <v>53.32</v>
      </c>
      <c r="K6661" t="n">
        <v>123.97</v>
      </c>
      <c r="L6661" t="n">
        <v>56258.76</v>
      </c>
      <c r="M6661" t="n">
        <v>376.02</v>
      </c>
      <c r="N6661" t="n">
        <v>2874769.71</v>
      </c>
      <c r="O6661" t="n">
        <v>144.67</v>
      </c>
      <c r="P6661" t="n">
        <v>12.48</v>
      </c>
      <c r="Q6661" t="n">
        <v>172.51</v>
      </c>
      <c r="R6661" t="n">
        <v>368.243</v>
      </c>
      <c r="S6661" t="n">
        <v>409.151</v>
      </c>
      <c r="T6661" t="n">
        <v>545.944</v>
      </c>
    </row>
    <row r="6662">
      <c r="A6662" s="142" t="n">
        <v>45859</v>
      </c>
      <c r="B6662" t="n">
        <v>480.65</v>
      </c>
      <c r="C6662" t="n">
        <v>753.66</v>
      </c>
      <c r="D6662" t="n">
        <v>547.05</v>
      </c>
      <c r="E6662" t="n">
        <v>345.48</v>
      </c>
      <c r="F6662" t="n">
        <v>323.9</v>
      </c>
      <c r="G6662" t="n">
        <v>322.07</v>
      </c>
      <c r="H6662" t="n">
        <v>183.14</v>
      </c>
      <c r="I6662" t="n">
        <v>223.1</v>
      </c>
      <c r="J6662" t="n">
        <v>54.84</v>
      </c>
      <c r="K6662" t="n">
        <v>127.37</v>
      </c>
      <c r="L6662" t="n">
        <v>57299.66</v>
      </c>
      <c r="M6662" t="n">
        <v>385.28</v>
      </c>
      <c r="N6662" t="n">
        <v>2951377.3</v>
      </c>
      <c r="O6662" t="n">
        <v>149.51</v>
      </c>
      <c r="P6662" t="n">
        <v>12.76</v>
      </c>
      <c r="Q6662" t="n">
        <v>176.45</v>
      </c>
      <c r="R6662" t="n">
        <v>368.043</v>
      </c>
      <c r="S6662" t="n">
        <v>408.138</v>
      </c>
      <c r="T6662" t="n">
        <v>545.425</v>
      </c>
    </row>
    <row r="6663">
      <c r="A6663" s="142" t="n">
        <v>45860</v>
      </c>
      <c r="B6663" t="n">
        <v>494.42</v>
      </c>
      <c r="C6663" t="n">
        <v>775.12</v>
      </c>
      <c r="D6663" t="n">
        <v>562.72</v>
      </c>
      <c r="E6663" t="n">
        <v>355.33</v>
      </c>
      <c r="F6663" t="n">
        <v>333.18</v>
      </c>
      <c r="G6663" t="n">
        <v>332.72</v>
      </c>
      <c r="H6663" t="n">
        <v>186.83</v>
      </c>
      <c r="I6663" t="n">
        <v>227.59</v>
      </c>
      <c r="J6663" t="n">
        <v>55.3</v>
      </c>
      <c r="K6663" t="n">
        <v>130.09</v>
      </c>
      <c r="L6663" t="n">
        <v>57590.98</v>
      </c>
      <c r="M6663" t="n">
        <v>393.71</v>
      </c>
      <c r="N6663" t="n">
        <v>3011705.23</v>
      </c>
      <c r="O6663" t="n">
        <v>153.71</v>
      </c>
      <c r="P6663" t="n">
        <v>13.08</v>
      </c>
      <c r="Q6663" t="n">
        <v>177.68</v>
      </c>
      <c r="R6663" t="n">
        <v>366.456</v>
      </c>
      <c r="S6663" t="n">
        <v>407.309</v>
      </c>
      <c r="T6663" t="n">
        <v>541.9</v>
      </c>
    </row>
    <row r="6664">
      <c r="A6664" s="142" t="n">
        <v>45861</v>
      </c>
      <c r="B6664" t="n">
        <v>503.68</v>
      </c>
      <c r="C6664" t="n">
        <v>789.67</v>
      </c>
      <c r="D6664" t="n">
        <v>573.28</v>
      </c>
      <c r="E6664" t="n">
        <v>362.01</v>
      </c>
      <c r="F6664" t="n">
        <v>339.43</v>
      </c>
      <c r="G6664" t="n">
        <v>339.7</v>
      </c>
      <c r="H6664" t="n">
        <v>189.94</v>
      </c>
      <c r="I6664" t="n">
        <v>231.38</v>
      </c>
      <c r="J6664" t="n">
        <v>56.24</v>
      </c>
      <c r="K6664" t="n">
        <v>128.99</v>
      </c>
      <c r="L6664" t="n">
        <v>56974.29</v>
      </c>
      <c r="M6664" t="n">
        <v>393.37</v>
      </c>
      <c r="N6664" t="n">
        <v>2977234.34</v>
      </c>
      <c r="O6664" t="n">
        <v>152.35</v>
      </c>
      <c r="P6664" t="n">
        <v>12.99</v>
      </c>
      <c r="Q6664" t="n">
        <v>180.81</v>
      </c>
      <c r="R6664" t="n">
        <v>370.446</v>
      </c>
      <c r="S6664" t="n">
        <v>411.132</v>
      </c>
      <c r="T6664" t="n">
        <v>548.84</v>
      </c>
    </row>
    <row r="6665">
      <c r="A6665" s="142" t="n">
        <v>45862</v>
      </c>
      <c r="B6665" t="n">
        <v>501.76</v>
      </c>
      <c r="C6665" t="n">
        <v>786.0599999999999</v>
      </c>
      <c r="D6665" t="n">
        <v>571.1</v>
      </c>
      <c r="E6665" t="n">
        <v>360.36</v>
      </c>
      <c r="F6665" t="n">
        <v>338.14</v>
      </c>
      <c r="G6665" t="n">
        <v>338.73</v>
      </c>
      <c r="H6665" t="n">
        <v>189.62</v>
      </c>
      <c r="I6665" t="n">
        <v>230.98</v>
      </c>
      <c r="J6665" t="n">
        <v>54.91</v>
      </c>
      <c r="K6665" t="n">
        <v>127.66</v>
      </c>
      <c r="L6665" t="n">
        <v>56470.21</v>
      </c>
      <c r="M6665" t="n">
        <v>388.16</v>
      </c>
      <c r="N6665" t="n">
        <v>2936428.67</v>
      </c>
      <c r="O6665" t="n">
        <v>150.37</v>
      </c>
      <c r="P6665" t="n">
        <v>12.81</v>
      </c>
      <c r="Q6665" t="n">
        <v>176.51</v>
      </c>
      <c r="R6665" t="n">
        <v>371.292</v>
      </c>
      <c r="S6665" t="n">
        <v>410.886</v>
      </c>
      <c r="T6665" t="n">
        <v>548.278</v>
      </c>
    </row>
    <row r="6666">
      <c r="A6666" s="142" t="n">
        <v>45863</v>
      </c>
      <c r="B6666" t="n">
        <v>494.52</v>
      </c>
      <c r="C6666" t="n">
        <v>774.8099999999999</v>
      </c>
      <c r="D6666" t="n">
        <v>562.87</v>
      </c>
      <c r="E6666" t="n">
        <v>355.21</v>
      </c>
      <c r="F6666" t="n">
        <v>333.27</v>
      </c>
      <c r="G6666" t="n">
        <v>334.75</v>
      </c>
      <c r="H6666" t="n">
        <v>187.85</v>
      </c>
      <c r="I6666" t="n">
        <v>228.83</v>
      </c>
      <c r="J6666" t="n">
        <v>55.2</v>
      </c>
      <c r="K6666" t="n">
        <v>127.94</v>
      </c>
      <c r="L6666" t="n">
        <v>55618.88</v>
      </c>
      <c r="M6666" t="n">
        <v>386.16</v>
      </c>
      <c r="N6666" t="n">
        <v>2942748.49</v>
      </c>
      <c r="O6666" t="n">
        <v>151.02</v>
      </c>
      <c r="P6666" t="n">
        <v>12.69</v>
      </c>
      <c r="Q6666" t="n">
        <v>177.56</v>
      </c>
      <c r="R6666" t="n">
        <v>370.304</v>
      </c>
      <c r="S6666" t="n">
        <v>412.122</v>
      </c>
      <c r="T6666" t="n">
        <v>545.875</v>
      </c>
    </row>
    <row r="6667">
      <c r="A6667" s="142" t="n">
        <v>45866</v>
      </c>
      <c r="B6667" t="n">
        <v>492.18</v>
      </c>
      <c r="C6667" t="n">
        <v>770.76</v>
      </c>
      <c r="D6667" t="n">
        <v>560.23</v>
      </c>
      <c r="E6667" t="n">
        <v>353.38</v>
      </c>
      <c r="F6667" t="n">
        <v>331.71</v>
      </c>
      <c r="G6667" t="n">
        <v>332.17</v>
      </c>
      <c r="H6667" t="n">
        <v>187.8</v>
      </c>
      <c r="I6667" t="n">
        <v>228.76</v>
      </c>
      <c r="J6667" t="n">
        <v>54.23</v>
      </c>
      <c r="K6667" t="n">
        <v>126.2</v>
      </c>
      <c r="L6667" t="n">
        <v>55453.02</v>
      </c>
      <c r="M6667" t="n">
        <v>381.2</v>
      </c>
      <c r="N6667" t="n">
        <v>2914699.19</v>
      </c>
      <c r="O6667" t="n">
        <v>147.66</v>
      </c>
      <c r="P6667" t="n">
        <v>12.58</v>
      </c>
      <c r="Q6667" t="n">
        <v>174.27</v>
      </c>
      <c r="R6667" t="n">
        <v>369.678</v>
      </c>
      <c r="S6667" t="n">
        <v>414.59</v>
      </c>
      <c r="T6667" t="n">
        <v>549.2619999999999</v>
      </c>
    </row>
    <row r="6668">
      <c r="A6668" s="142" t="n">
        <v>45867</v>
      </c>
      <c r="B6668" t="n">
        <v>487.77</v>
      </c>
      <c r="C6668" t="n">
        <v>762.16</v>
      </c>
      <c r="D6668" t="n">
        <v>555.21</v>
      </c>
      <c r="E6668" t="n">
        <v>349.45</v>
      </c>
      <c r="F6668" t="n">
        <v>328.74</v>
      </c>
      <c r="G6668" t="n">
        <v>326.58</v>
      </c>
      <c r="H6668" t="n">
        <v>185.43</v>
      </c>
      <c r="I6668" t="n">
        <v>225.89</v>
      </c>
      <c r="J6668" t="n">
        <v>54.98</v>
      </c>
      <c r="K6668" t="n">
        <v>127.89</v>
      </c>
      <c r="L6668" t="n">
        <v>55550.01</v>
      </c>
      <c r="M6668" t="n">
        <v>383.92</v>
      </c>
      <c r="N6668" t="n">
        <v>2948830.39</v>
      </c>
      <c r="O6668" t="n">
        <v>149.02</v>
      </c>
      <c r="P6668" t="n">
        <v>12.56</v>
      </c>
      <c r="Q6668" t="n">
        <v>176.93</v>
      </c>
      <c r="R6668" t="n">
        <v>370.377</v>
      </c>
      <c r="S6668" t="n">
        <v>417.135</v>
      </c>
      <c r="T6668" t="n">
        <v>553.372</v>
      </c>
    </row>
    <row r="6669">
      <c r="A6669" s="142" t="n">
        <v>45868</v>
      </c>
      <c r="B6669" t="n">
        <v>491.98</v>
      </c>
      <c r="C6669" t="n">
        <v>768.8</v>
      </c>
      <c r="D6669" t="n">
        <v>560.01</v>
      </c>
      <c r="E6669" t="n">
        <v>352.5</v>
      </c>
      <c r="F6669" t="n">
        <v>331.59</v>
      </c>
      <c r="G6669" t="n">
        <v>326.15</v>
      </c>
      <c r="H6669" t="n">
        <v>185.68</v>
      </c>
      <c r="I6669" t="n">
        <v>226.18</v>
      </c>
      <c r="J6669" t="n">
        <v>55.42</v>
      </c>
      <c r="K6669" t="n">
        <v>125.21</v>
      </c>
      <c r="L6669" t="n">
        <v>54660</v>
      </c>
      <c r="M6669" t="n">
        <v>376.7</v>
      </c>
      <c r="N6669" t="n">
        <v>2886517.27</v>
      </c>
      <c r="O6669" t="n">
        <v>144.78</v>
      </c>
      <c r="P6669" t="n">
        <v>12.33</v>
      </c>
      <c r="Q6669" t="n">
        <v>178.83</v>
      </c>
      <c r="R6669" t="n">
        <v>370.411</v>
      </c>
      <c r="S6669" t="n">
        <v>418.037</v>
      </c>
      <c r="T6669" t="n">
        <v>555.547</v>
      </c>
    </row>
    <row r="6670">
      <c r="A6670" s="142" t="n">
        <v>45869</v>
      </c>
      <c r="B6670" t="n">
        <v>481.98</v>
      </c>
      <c r="C6670" t="n">
        <v>751.98</v>
      </c>
      <c r="D6670" t="n">
        <v>548.63</v>
      </c>
      <c r="E6670" t="n">
        <v>344.8</v>
      </c>
      <c r="F6670" t="n">
        <v>324.86</v>
      </c>
      <c r="G6670" t="n">
        <v>318.37</v>
      </c>
      <c r="H6670" t="n">
        <v>182.07</v>
      </c>
      <c r="I6670" t="n">
        <v>221.79</v>
      </c>
      <c r="J6670" t="n">
        <v>54.65</v>
      </c>
      <c r="K6670" t="n">
        <v>125.44</v>
      </c>
      <c r="L6670" t="n">
        <v>53343.1</v>
      </c>
      <c r="M6670" t="n">
        <v>373.48</v>
      </c>
      <c r="N6670" t="n">
        <v>2884029.01</v>
      </c>
      <c r="O6670" t="n">
        <v>144.1</v>
      </c>
      <c r="P6670" t="n">
        <v>12.18</v>
      </c>
      <c r="Q6670" t="n">
        <v>175.84</v>
      </c>
      <c r="R6670" t="n">
        <v>367.406</v>
      </c>
      <c r="S6670" t="n">
        <v>417.21</v>
      </c>
      <c r="T6670" t="n">
        <v>553.189</v>
      </c>
    </row>
    <row r="6671">
      <c r="A6671" s="142" t="n">
        <v>45870</v>
      </c>
      <c r="B6671" t="n">
        <v>477.27</v>
      </c>
      <c r="C6671" t="n">
        <v>744.37</v>
      </c>
      <c r="D6671" t="n">
        <v>543.61</v>
      </c>
      <c r="E6671" t="n">
        <v>341.32</v>
      </c>
      <c r="F6671" t="n">
        <v>321.89</v>
      </c>
      <c r="G6671" t="n">
        <v>314.49</v>
      </c>
      <c r="H6671" t="n">
        <v>180.81</v>
      </c>
      <c r="I6671" t="n">
        <v>220.24</v>
      </c>
      <c r="J6671" t="n">
        <v>54.33</v>
      </c>
      <c r="K6671" t="n">
        <v>125.58</v>
      </c>
      <c r="L6671" t="n">
        <v>54031.54</v>
      </c>
      <c r="M6671" t="n">
        <v>372.56</v>
      </c>
      <c r="N6671" t="n">
        <v>2885282.64</v>
      </c>
      <c r="O6671" t="n">
        <v>146.24</v>
      </c>
      <c r="P6671" t="n">
        <v>12.2</v>
      </c>
      <c r="Q6671" t="n">
        <v>174.54</v>
      </c>
      <c r="R6671" t="n">
        <v>360.514</v>
      </c>
      <c r="S6671" t="n">
        <v>407.847</v>
      </c>
      <c r="T6671" t="n">
        <v>540.477</v>
      </c>
    </row>
    <row r="6672">
      <c r="A6672" s="142" t="n">
        <v>45873</v>
      </c>
      <c r="B6672" t="n">
        <v>477.01</v>
      </c>
      <c r="C6672" t="n">
        <v>743.92</v>
      </c>
      <c r="D6672" t="n">
        <v>543.71</v>
      </c>
      <c r="E6672" t="n">
        <v>341.14</v>
      </c>
      <c r="F6672" t="n">
        <v>321.96</v>
      </c>
      <c r="G6672" t="n">
        <v>317.56</v>
      </c>
      <c r="H6672" t="n">
        <v>178.81</v>
      </c>
      <c r="I6672" t="n">
        <v>217.8</v>
      </c>
      <c r="J6672" t="n">
        <v>55.58</v>
      </c>
      <c r="K6672" t="n">
        <v>127.65</v>
      </c>
      <c r="L6672" t="n">
        <v>54572.12</v>
      </c>
      <c r="M6672" t="n">
        <v>381.54</v>
      </c>
      <c r="N6672" t="n">
        <v>2923608.55</v>
      </c>
      <c r="O6672" t="n">
        <v>146.24</v>
      </c>
      <c r="P6672" t="n">
        <v>12.67</v>
      </c>
      <c r="Q6672" t="n">
        <v>179.37</v>
      </c>
      <c r="R6672" t="n">
        <v>363.909</v>
      </c>
      <c r="S6672" t="n">
        <v>412.428</v>
      </c>
      <c r="T6672" t="n">
        <v>544.928</v>
      </c>
    </row>
    <row r="6673">
      <c r="A6673" s="142" t="n">
        <v>45874</v>
      </c>
      <c r="B6673" t="n">
        <v>490.52</v>
      </c>
      <c r="C6673" t="n">
        <v>764.98</v>
      </c>
      <c r="D6673" t="n">
        <v>559.47</v>
      </c>
      <c r="E6673" t="n">
        <v>350.8</v>
      </c>
      <c r="F6673" t="n">
        <v>331.29</v>
      </c>
      <c r="G6673" t="n">
        <v>327.04</v>
      </c>
      <c r="H6673" t="n">
        <v>182.61</v>
      </c>
      <c r="I6673" t="n">
        <v>222.42</v>
      </c>
      <c r="J6673" t="n">
        <v>57.42</v>
      </c>
      <c r="K6673" t="n">
        <v>133.85</v>
      </c>
      <c r="L6673" t="n">
        <v>54704.92</v>
      </c>
      <c r="M6673" t="n">
        <v>395.39</v>
      </c>
      <c r="N6673" t="n">
        <v>3074946.31</v>
      </c>
      <c r="O6673" t="n">
        <v>157.25</v>
      </c>
      <c r="P6673" t="n">
        <v>12.89</v>
      </c>
      <c r="Q6673" t="n">
        <v>186.72</v>
      </c>
      <c r="R6673" t="n">
        <v>364.403</v>
      </c>
      <c r="S6673" t="n">
        <v>411.846</v>
      </c>
      <c r="T6673" t="n">
        <v>548.891</v>
      </c>
    </row>
    <row r="6674">
      <c r="A6674" s="142" t="n">
        <v>45875</v>
      </c>
      <c r="B6674" t="n">
        <v>507.64</v>
      </c>
      <c r="C6674" t="n">
        <v>791.66</v>
      </c>
      <c r="D6674" t="n">
        <v>578.52</v>
      </c>
      <c r="E6674" t="n">
        <v>363.05</v>
      </c>
      <c r="F6674" t="n">
        <v>342.57</v>
      </c>
      <c r="G6674" t="n">
        <v>338.23</v>
      </c>
      <c r="H6674" t="n">
        <v>187.12</v>
      </c>
      <c r="I6674" t="n">
        <v>227.92</v>
      </c>
      <c r="J6674" t="n">
        <v>58.29</v>
      </c>
      <c r="K6674" t="n">
        <v>135.44</v>
      </c>
      <c r="L6674" t="n">
        <v>54671.13</v>
      </c>
      <c r="M6674" t="n">
        <v>401.92</v>
      </c>
      <c r="N6674" t="n">
        <v>3117769.76</v>
      </c>
      <c r="O6674" t="n">
        <v>160.21</v>
      </c>
      <c r="P6674" t="n">
        <v>13.04</v>
      </c>
      <c r="Q6674" t="n">
        <v>190.34</v>
      </c>
      <c r="R6674" t="n">
        <v>364.018</v>
      </c>
      <c r="S6674" t="n">
        <v>412.35</v>
      </c>
      <c r="T6674" t="n">
        <v>545.316</v>
      </c>
    </row>
    <row r="6675">
      <c r="A6675" s="142" t="n">
        <v>45876</v>
      </c>
      <c r="B6675" t="n">
        <v>516.4</v>
      </c>
      <c r="C6675" t="n">
        <v>805.3200000000001</v>
      </c>
      <c r="D6675" t="n">
        <v>589.17</v>
      </c>
      <c r="E6675" t="n">
        <v>369.32</v>
      </c>
      <c r="F6675" t="n">
        <v>349.28</v>
      </c>
      <c r="G6675" t="n">
        <v>346.58</v>
      </c>
      <c r="H6675" t="n">
        <v>188.03</v>
      </c>
      <c r="I6675" t="n">
        <v>229.03</v>
      </c>
      <c r="J6675" t="n">
        <v>59.4</v>
      </c>
      <c r="K6675" t="n">
        <v>136.63</v>
      </c>
      <c r="L6675" t="n">
        <v>55169.47</v>
      </c>
      <c r="M6675" t="n">
        <v>407.47</v>
      </c>
      <c r="N6675" t="n">
        <v>3151104.89</v>
      </c>
      <c r="O6675" t="n">
        <v>162.39</v>
      </c>
      <c r="P6675" t="n">
        <v>13.11</v>
      </c>
      <c r="Q6675" t="n">
        <v>195.35</v>
      </c>
      <c r="R6675" t="n">
        <v>367.644</v>
      </c>
      <c r="S6675" t="n">
        <v>413.52</v>
      </c>
      <c r="T6675" t="n">
        <v>552.592</v>
      </c>
    </row>
    <row r="6676">
      <c r="A6676" s="142" t="n">
        <v>45877</v>
      </c>
      <c r="B6676" t="n">
        <v>523.85</v>
      </c>
      <c r="C6676" t="n">
        <v>816.91</v>
      </c>
      <c r="D6676" t="n">
        <v>597.67</v>
      </c>
      <c r="E6676" t="n">
        <v>374.64</v>
      </c>
      <c r="F6676" t="n">
        <v>354.16</v>
      </c>
      <c r="G6676" t="n">
        <v>351.35</v>
      </c>
      <c r="H6676" t="n">
        <v>192.1</v>
      </c>
      <c r="I6676" t="n">
        <v>233.99</v>
      </c>
      <c r="J6676" t="n">
        <v>59.81</v>
      </c>
      <c r="K6676" t="n">
        <v>136.78</v>
      </c>
      <c r="L6676" t="n">
        <v>55295.14</v>
      </c>
      <c r="M6676" t="n">
        <v>410.84</v>
      </c>
      <c r="N6676" t="n">
        <v>3170666.32</v>
      </c>
      <c r="O6676" t="n">
        <v>162.79</v>
      </c>
      <c r="P6676" t="n">
        <v>13.13</v>
      </c>
      <c r="Q6676" t="n">
        <v>196.91</v>
      </c>
      <c r="R6676" t="n">
        <v>368.361</v>
      </c>
      <c r="S6676" t="n">
        <v>414.581</v>
      </c>
      <c r="T6676" t="n">
        <v>548.126</v>
      </c>
    </row>
    <row r="6677">
      <c r="A6677" s="142" t="n">
        <v>45880</v>
      </c>
      <c r="B6677" t="n">
        <v>522.89</v>
      </c>
      <c r="C6677" t="n">
        <v>815.39</v>
      </c>
      <c r="D6677" t="n">
        <v>596.63</v>
      </c>
      <c r="E6677" t="n">
        <v>373.98</v>
      </c>
      <c r="F6677" t="n">
        <v>353.46</v>
      </c>
      <c r="G6677" t="n">
        <v>351.68</v>
      </c>
      <c r="H6677" t="n">
        <v>193.63</v>
      </c>
      <c r="I6677" t="n">
        <v>235.87</v>
      </c>
      <c r="J6677" t="n">
        <v>58.72</v>
      </c>
      <c r="K6677" t="n">
        <v>136.56</v>
      </c>
      <c r="L6677" t="n">
        <v>54510.67</v>
      </c>
      <c r="M6677" t="n">
        <v>410.71</v>
      </c>
      <c r="N6677" t="n">
        <v>3164806.89</v>
      </c>
      <c r="O6677" t="n">
        <v>162.12</v>
      </c>
      <c r="P6677" t="n">
        <v>13.17</v>
      </c>
      <c r="Q6677" t="n">
        <v>194.34</v>
      </c>
      <c r="R6677" t="n">
        <v>368.168</v>
      </c>
      <c r="S6677" t="n">
        <v>415.672</v>
      </c>
      <c r="T6677" t="n">
        <v>551.749</v>
      </c>
    </row>
    <row r="6678">
      <c r="A6678" s="142" t="n">
        <v>45881</v>
      </c>
      <c r="B6678" t="n">
        <v>524.83</v>
      </c>
      <c r="C6678" t="n">
        <v>818.39</v>
      </c>
      <c r="D6678" t="n">
        <v>598.84</v>
      </c>
      <c r="E6678" t="n">
        <v>375.37</v>
      </c>
      <c r="F6678" t="n">
        <v>354.94</v>
      </c>
      <c r="G6678" t="n">
        <v>351.36</v>
      </c>
      <c r="H6678" t="n">
        <v>194.56</v>
      </c>
      <c r="I6678" t="n">
        <v>236.99</v>
      </c>
      <c r="J6678" t="n">
        <v>59.12</v>
      </c>
      <c r="K6678" t="n">
        <v>137.35</v>
      </c>
      <c r="L6678" t="n">
        <v>54606.63</v>
      </c>
      <c r="M6678" t="n">
        <v>413</v>
      </c>
      <c r="N6678" t="n">
        <v>3175930.9</v>
      </c>
      <c r="O6678" t="n">
        <v>163.09</v>
      </c>
      <c r="P6678" t="n">
        <v>13.16</v>
      </c>
      <c r="Q6678" t="n">
        <v>195.08</v>
      </c>
      <c r="R6678" t="n">
        <v>368.895</v>
      </c>
      <c r="S6678" t="n">
        <v>417.456</v>
      </c>
      <c r="T6678" t="n">
        <v>549.636</v>
      </c>
    </row>
    <row r="6679">
      <c r="A6679" s="142" t="n">
        <v>45882</v>
      </c>
      <c r="B6679" t="n">
        <v>528.65</v>
      </c>
      <c r="C6679" t="n">
        <v>824.35</v>
      </c>
      <c r="D6679" t="n">
        <v>603.0700000000001</v>
      </c>
      <c r="E6679" t="n">
        <v>378.11</v>
      </c>
      <c r="F6679" t="n">
        <v>357.14</v>
      </c>
      <c r="G6679" t="n">
        <v>355.4</v>
      </c>
      <c r="H6679" t="n">
        <v>196.27</v>
      </c>
      <c r="I6679" t="n">
        <v>239.08</v>
      </c>
      <c r="J6679" t="n">
        <v>59.43</v>
      </c>
      <c r="K6679" t="n">
        <v>135.95</v>
      </c>
      <c r="L6679" t="n">
        <v>54750.97</v>
      </c>
      <c r="M6679" t="n">
        <v>411.34</v>
      </c>
      <c r="N6679" t="n">
        <v>3165046.75</v>
      </c>
      <c r="O6679" t="n">
        <v>162.38</v>
      </c>
      <c r="P6679" t="n">
        <v>13.2</v>
      </c>
      <c r="Q6679" t="n">
        <v>196.12</v>
      </c>
      <c r="R6679" t="n">
        <v>371.102</v>
      </c>
      <c r="S6679" t="n">
        <v>417.904</v>
      </c>
      <c r="T6679" t="n">
        <v>555.51</v>
      </c>
    </row>
    <row r="6680">
      <c r="A6680" s="142" t="n">
        <v>45883</v>
      </c>
      <c r="B6680" t="n">
        <v>526.41</v>
      </c>
      <c r="C6680" t="n">
        <v>820.83</v>
      </c>
      <c r="D6680" t="n">
        <v>599.95</v>
      </c>
      <c r="E6680" t="n">
        <v>376.5</v>
      </c>
      <c r="F6680" t="n">
        <v>355.3</v>
      </c>
      <c r="G6680" t="n">
        <v>355.41</v>
      </c>
      <c r="H6680" t="n">
        <v>195.8</v>
      </c>
      <c r="I6680" t="n">
        <v>238.5</v>
      </c>
      <c r="J6680" t="n">
        <v>59.32</v>
      </c>
      <c r="K6680" t="n">
        <v>136.63</v>
      </c>
      <c r="L6680" t="n">
        <v>54636.75</v>
      </c>
      <c r="M6680" t="n">
        <v>410.18</v>
      </c>
      <c r="N6680" t="n">
        <v>3164498.58</v>
      </c>
      <c r="O6680" t="n">
        <v>161.22</v>
      </c>
      <c r="P6680" t="n">
        <v>13.22</v>
      </c>
      <c r="Q6680" t="n">
        <v>195.73</v>
      </c>
      <c r="R6680" t="n">
        <v>373.573</v>
      </c>
      <c r="S6680" t="n">
        <v>419.555</v>
      </c>
      <c r="T6680" t="n">
        <v>556.163</v>
      </c>
    </row>
    <row r="6681">
      <c r="A6681" s="142" t="n">
        <v>45884</v>
      </c>
      <c r="B6681" t="n">
        <v>526.41</v>
      </c>
      <c r="C6681" t="n">
        <v>820.83</v>
      </c>
      <c r="D6681" t="n">
        <v>599.95</v>
      </c>
      <c r="E6681" t="n">
        <v>376.5</v>
      </c>
      <c r="F6681" t="n">
        <v>355.3</v>
      </c>
      <c r="G6681" t="n">
        <v>355.41</v>
      </c>
      <c r="H6681" t="n">
        <v>195.8</v>
      </c>
      <c r="I6681" t="n">
        <v>238.5</v>
      </c>
      <c r="J6681" t="n">
        <v>59.32</v>
      </c>
      <c r="K6681" t="n">
        <v>136.63</v>
      </c>
      <c r="L6681" t="n">
        <v>54636.75</v>
      </c>
      <c r="M6681" t="n">
        <v>410.18</v>
      </c>
      <c r="N6681" t="n">
        <v>3164498.58</v>
      </c>
      <c r="O6681" t="n">
        <v>161.22</v>
      </c>
      <c r="P6681" t="n">
        <v>13.37</v>
      </c>
      <c r="Q6681" t="n">
        <v>195.73</v>
      </c>
      <c r="R6681" t="n">
        <v>373.582</v>
      </c>
      <c r="S6681" t="n">
        <v>417.842</v>
      </c>
      <c r="T6681" t="n">
        <v>553.962</v>
      </c>
    </row>
    <row r="6682">
      <c r="A6682" s="142" t="n">
        <v>45887</v>
      </c>
      <c r="B6682" t="n">
        <v>532.4</v>
      </c>
      <c r="C6682" t="n">
        <v>830.12</v>
      </c>
      <c r="D6682" t="n">
        <v>606.67</v>
      </c>
      <c r="E6682" t="n">
        <v>380.8</v>
      </c>
      <c r="F6682" t="n">
        <v>359.29</v>
      </c>
      <c r="G6682" t="n">
        <v>359.16</v>
      </c>
      <c r="H6682" t="n">
        <v>196.57</v>
      </c>
      <c r="I6682" t="n">
        <v>239.43</v>
      </c>
      <c r="J6682" t="n">
        <v>59.33</v>
      </c>
      <c r="K6682" t="n">
        <v>137.94</v>
      </c>
      <c r="L6682" t="n">
        <v>54261.79</v>
      </c>
      <c r="M6682" t="n">
        <v>413.71</v>
      </c>
      <c r="N6682" t="n">
        <v>3194797.49</v>
      </c>
      <c r="O6682" t="n">
        <v>162.29</v>
      </c>
      <c r="P6682" t="n">
        <v>13.38</v>
      </c>
      <c r="Q6682" t="n">
        <v>195.22</v>
      </c>
      <c r="R6682" t="n">
        <v>373.849</v>
      </c>
      <c r="S6682" t="n">
        <v>419.239</v>
      </c>
      <c r="T6682" t="n">
        <v>556.544</v>
      </c>
    </row>
    <row r="6683">
      <c r="A6683" s="142" t="n">
        <v>45888</v>
      </c>
      <c r="B6683" t="n">
        <v>534.7</v>
      </c>
      <c r="C6683" t="n">
        <v>834.29</v>
      </c>
      <c r="D6683" t="n">
        <v>608.87</v>
      </c>
      <c r="E6683" t="n">
        <v>382.73</v>
      </c>
      <c r="F6683" t="n">
        <v>360.6</v>
      </c>
      <c r="G6683" t="n">
        <v>359</v>
      </c>
      <c r="H6683" t="n">
        <v>196.48</v>
      </c>
      <c r="I6683" t="n">
        <v>239.32</v>
      </c>
      <c r="J6683" t="n">
        <v>59.14</v>
      </c>
      <c r="K6683" t="n">
        <v>133.59</v>
      </c>
      <c r="L6683" t="n">
        <v>53570.05</v>
      </c>
      <c r="M6683" t="n">
        <v>401.03</v>
      </c>
      <c r="N6683" t="n">
        <v>3103704.61</v>
      </c>
      <c r="O6683" t="n">
        <v>157.54</v>
      </c>
      <c r="P6683" t="n">
        <v>13.05</v>
      </c>
      <c r="Q6683" t="n">
        <v>194.39</v>
      </c>
      <c r="R6683" t="n">
        <v>376.417</v>
      </c>
      <c r="S6683" t="n">
        <v>417.485</v>
      </c>
      <c r="T6683" t="n">
        <v>555.194</v>
      </c>
    </row>
    <row r="6684">
      <c r="A6684" s="142" t="n">
        <v>45889</v>
      </c>
      <c r="B6684" t="n">
        <v>518.47</v>
      </c>
      <c r="C6684" t="n">
        <v>808.9</v>
      </c>
      <c r="D6684" t="n">
        <v>590.4</v>
      </c>
      <c r="E6684" t="n">
        <v>371.09</v>
      </c>
      <c r="F6684" t="n">
        <v>349.66</v>
      </c>
      <c r="G6684" t="n">
        <v>348.34</v>
      </c>
      <c r="H6684" t="n">
        <v>191.21</v>
      </c>
      <c r="I6684" t="n">
        <v>232.89</v>
      </c>
      <c r="J6684" t="n">
        <v>58.78</v>
      </c>
      <c r="K6684" t="n">
        <v>136.52</v>
      </c>
      <c r="L6684" t="n">
        <v>54260.58</v>
      </c>
      <c r="M6684" t="n">
        <v>405.21</v>
      </c>
      <c r="N6684" t="n">
        <v>3168219.74</v>
      </c>
      <c r="O6684" t="n">
        <v>161.01</v>
      </c>
      <c r="P6684" t="n">
        <v>13.24</v>
      </c>
      <c r="Q6684" t="n">
        <v>192.7</v>
      </c>
      <c r="R6684" t="n">
        <v>377.322</v>
      </c>
      <c r="S6684" t="n">
        <v>416.92</v>
      </c>
      <c r="T6684" t="n">
        <v>550.985</v>
      </c>
    </row>
    <row r="6685">
      <c r="A6685" s="142" t="n">
        <v>45890</v>
      </c>
      <c r="B6685" t="n">
        <v>527.92</v>
      </c>
      <c r="C6685" t="n">
        <v>823.08</v>
      </c>
      <c r="D6685" t="n">
        <v>601.52</v>
      </c>
      <c r="E6685" t="n">
        <v>377.6</v>
      </c>
      <c r="F6685" t="n">
        <v>356.25</v>
      </c>
      <c r="G6685" t="n">
        <v>354.63</v>
      </c>
      <c r="H6685" t="n">
        <v>191.36</v>
      </c>
      <c r="I6685" t="n">
        <v>233.09</v>
      </c>
      <c r="J6685" t="n">
        <v>59.97</v>
      </c>
      <c r="K6685" t="n">
        <v>139.54</v>
      </c>
      <c r="L6685" t="n">
        <v>54475.31</v>
      </c>
      <c r="M6685" t="n">
        <v>417.91</v>
      </c>
      <c r="N6685" t="n">
        <v>3250575.76</v>
      </c>
      <c r="O6685" t="n">
        <v>164.5</v>
      </c>
      <c r="P6685" t="n">
        <v>13.57</v>
      </c>
      <c r="Q6685" t="n">
        <v>196.81</v>
      </c>
      <c r="R6685" t="n">
        <v>377.238</v>
      </c>
      <c r="S6685" t="n">
        <v>417.179</v>
      </c>
      <c r="T6685" t="n">
        <v>554.052</v>
      </c>
    </row>
    <row r="6686">
      <c r="A6686" s="142" t="n">
        <v>45891</v>
      </c>
      <c r="B6686" t="n">
        <v>540.77</v>
      </c>
      <c r="C6686" t="n">
        <v>843.1</v>
      </c>
      <c r="D6686" t="n">
        <v>616.38</v>
      </c>
      <c r="E6686" t="n">
        <v>386.79</v>
      </c>
      <c r="F6686" t="n">
        <v>365.05</v>
      </c>
      <c r="G6686" t="n">
        <v>361.92</v>
      </c>
      <c r="H6686" t="n">
        <v>195.87</v>
      </c>
      <c r="I6686" t="n">
        <v>238.55</v>
      </c>
      <c r="J6686" t="n">
        <v>60.12</v>
      </c>
      <c r="K6686" t="n">
        <v>140.42</v>
      </c>
      <c r="L6686" t="n">
        <v>55177.09</v>
      </c>
      <c r="M6686" t="n">
        <v>421.14</v>
      </c>
      <c r="N6686" t="n">
        <v>3274784.9</v>
      </c>
      <c r="O6686" t="n">
        <v>166.95</v>
      </c>
      <c r="P6686" t="n">
        <v>13.73</v>
      </c>
      <c r="Q6686" t="n">
        <v>196.96</v>
      </c>
      <c r="R6686" t="n">
        <v>378.759</v>
      </c>
      <c r="S6686" t="n">
        <v>419.187</v>
      </c>
      <c r="T6686" t="n">
        <v>551.427</v>
      </c>
    </row>
    <row r="6687">
      <c r="A6687" s="142" t="n">
        <v>45894</v>
      </c>
      <c r="B6687" t="n">
        <v>546.14</v>
      </c>
      <c r="C6687" t="n">
        <v>851.4299999999999</v>
      </c>
      <c r="D6687" t="n">
        <v>622.45</v>
      </c>
      <c r="E6687" t="n">
        <v>390.65</v>
      </c>
      <c r="F6687" t="n">
        <v>368.66</v>
      </c>
      <c r="G6687" t="n">
        <v>368.71</v>
      </c>
      <c r="H6687" t="n">
        <v>199.03</v>
      </c>
      <c r="I6687" t="n">
        <v>242.39</v>
      </c>
      <c r="J6687" t="n">
        <v>61.55</v>
      </c>
      <c r="K6687" t="n">
        <v>141.8</v>
      </c>
      <c r="L6687" t="n">
        <v>55177.09</v>
      </c>
      <c r="M6687" t="n">
        <v>426.82</v>
      </c>
      <c r="N6687" t="n">
        <v>3311780.58</v>
      </c>
      <c r="O6687" t="n">
        <v>167.6</v>
      </c>
      <c r="P6687" t="n">
        <v>13.72</v>
      </c>
      <c r="Q6687" t="n">
        <v>201.86</v>
      </c>
      <c r="R6687" t="n">
        <v>377.02</v>
      </c>
      <c r="S6687" t="n">
        <v>419.173</v>
      </c>
      <c r="T6687" t="n">
        <v>561.02</v>
      </c>
    </row>
    <row r="6688">
      <c r="A6688" s="142" t="n">
        <v>45895</v>
      </c>
      <c r="B6688" t="n">
        <v>547.76</v>
      </c>
      <c r="C6688" t="n">
        <v>854.25</v>
      </c>
      <c r="D6688" t="n">
        <v>623.8099999999999</v>
      </c>
      <c r="E6688" t="n">
        <v>391.95</v>
      </c>
      <c r="F6688" t="n">
        <v>369.46</v>
      </c>
      <c r="G6688" t="n">
        <v>368.62</v>
      </c>
      <c r="H6688" t="n">
        <v>200.57</v>
      </c>
      <c r="I6688" t="n">
        <v>244.27</v>
      </c>
      <c r="J6688" t="n">
        <v>62.14</v>
      </c>
      <c r="K6688" t="n">
        <v>145.06</v>
      </c>
      <c r="L6688" t="n">
        <v>54895.04</v>
      </c>
      <c r="M6688" t="n">
        <v>433.7</v>
      </c>
      <c r="N6688" t="n">
        <v>3368556.49</v>
      </c>
      <c r="O6688" t="n">
        <v>170.71</v>
      </c>
      <c r="P6688" t="n">
        <v>14.17</v>
      </c>
      <c r="Q6688" t="n">
        <v>203.92</v>
      </c>
      <c r="R6688" t="n">
        <v>374.149</v>
      </c>
      <c r="S6688" t="n">
        <v>420.317</v>
      </c>
      <c r="T6688" t="n">
        <v>557.082</v>
      </c>
    </row>
    <row r="6689">
      <c r="A6689" s="142" t="n">
        <v>45896</v>
      </c>
      <c r="B6689" t="n">
        <v>556.4</v>
      </c>
      <c r="C6689" t="n">
        <v>867.4</v>
      </c>
      <c r="D6689" t="n">
        <v>634.17</v>
      </c>
      <c r="E6689" t="n">
        <v>397.99</v>
      </c>
      <c r="F6689" t="n">
        <v>375.6</v>
      </c>
      <c r="G6689" t="n">
        <v>373.6</v>
      </c>
      <c r="H6689" t="n">
        <v>203.73</v>
      </c>
      <c r="I6689" t="n">
        <v>248.12</v>
      </c>
      <c r="J6689" t="n">
        <v>62.54</v>
      </c>
      <c r="K6689" t="n">
        <v>145.13</v>
      </c>
      <c r="L6689" t="n">
        <v>55015.61</v>
      </c>
      <c r="M6689" t="n">
        <v>434.07</v>
      </c>
      <c r="N6689" t="n">
        <v>3370481.4</v>
      </c>
      <c r="O6689" t="n">
        <v>170.74</v>
      </c>
      <c r="P6689" t="n">
        <v>14.29</v>
      </c>
      <c r="Q6689" t="n">
        <v>204.73</v>
      </c>
      <c r="R6689" t="n">
        <v>374.649</v>
      </c>
      <c r="S6689" t="n">
        <v>422.681</v>
      </c>
      <c r="T6689" t="n">
        <v>557.792</v>
      </c>
    </row>
    <row r="6690">
      <c r="A6690" s="142" t="n">
        <v>45897</v>
      </c>
      <c r="B6690" t="n">
        <v>560.04</v>
      </c>
      <c r="C6690" t="n">
        <v>873.05</v>
      </c>
      <c r="D6690" t="n">
        <v>638.8200000000001</v>
      </c>
      <c r="E6690" t="n">
        <v>400.6</v>
      </c>
      <c r="F6690" t="n">
        <v>378.36</v>
      </c>
      <c r="G6690" t="n">
        <v>374.36</v>
      </c>
      <c r="H6690" t="n">
        <v>204.14</v>
      </c>
      <c r="I6690" t="n">
        <v>248.61</v>
      </c>
      <c r="J6690" t="n">
        <v>62.34</v>
      </c>
      <c r="K6690" t="n">
        <v>144.73</v>
      </c>
      <c r="L6690" t="n">
        <v>55572.46</v>
      </c>
      <c r="M6690" t="n">
        <v>428.35</v>
      </c>
      <c r="N6690" t="n">
        <v>3352508.02</v>
      </c>
      <c r="O6690" t="n">
        <v>170.68</v>
      </c>
      <c r="P6690" t="n">
        <v>14.19</v>
      </c>
      <c r="Q6690" t="n">
        <v>205.13</v>
      </c>
      <c r="R6690" t="n">
        <v>373.993</v>
      </c>
      <c r="S6690" t="n">
        <v>421.349</v>
      </c>
      <c r="T6690" t="n">
        <v>550.702</v>
      </c>
    </row>
    <row r="6691">
      <c r="A6691" s="142" t="n">
        <v>45898</v>
      </c>
      <c r="B6691" t="n">
        <v>553.79</v>
      </c>
      <c r="C6691" t="n">
        <v>863.29</v>
      </c>
      <c r="D6691" t="n">
        <v>631.45</v>
      </c>
      <c r="E6691" t="n">
        <v>396.13</v>
      </c>
      <c r="F6691" t="n">
        <v>374</v>
      </c>
      <c r="G6691" t="n">
        <v>372.51</v>
      </c>
      <c r="H6691" t="n">
        <v>203.26</v>
      </c>
      <c r="I6691" t="n">
        <v>247.54</v>
      </c>
      <c r="J6691" t="n">
        <v>62.82</v>
      </c>
      <c r="K6691" t="n">
        <v>147.96</v>
      </c>
      <c r="L6691" t="n">
        <v>56305.91</v>
      </c>
      <c r="M6691" t="n">
        <v>437.7</v>
      </c>
      <c r="N6691" t="n">
        <v>3445274.48</v>
      </c>
      <c r="O6691" t="n">
        <v>176.08</v>
      </c>
      <c r="P6691" t="n">
        <v>14.56</v>
      </c>
      <c r="Q6691" t="n">
        <v>206.84</v>
      </c>
      <c r="R6691" t="n">
        <v>371.627</v>
      </c>
      <c r="S6691" t="n">
        <v>418.033</v>
      </c>
      <c r="T6691" t="n">
        <v>547.8630000000001</v>
      </c>
    </row>
    <row r="6692">
      <c r="A6692" s="142" t="n">
        <v>45901</v>
      </c>
      <c r="B6692" t="n">
        <v>567.89</v>
      </c>
      <c r="C6692" t="n">
        <v>885.24</v>
      </c>
      <c r="D6692" t="n">
        <v>647.84</v>
      </c>
      <c r="E6692" t="n">
        <v>406.23</v>
      </c>
      <c r="F6692" t="n">
        <v>383.72</v>
      </c>
      <c r="G6692" t="n">
        <v>383.32</v>
      </c>
      <c r="H6692" t="n">
        <v>206.04</v>
      </c>
      <c r="I6692" t="n">
        <v>250.93</v>
      </c>
      <c r="J6692" t="n">
        <v>64.13</v>
      </c>
      <c r="K6692" t="n">
        <v>148.51</v>
      </c>
      <c r="L6692" t="n">
        <v>56305.91</v>
      </c>
      <c r="M6692" t="n">
        <v>444.99</v>
      </c>
      <c r="N6692" t="n">
        <v>3444880.97</v>
      </c>
      <c r="O6692" t="n">
        <v>176.08</v>
      </c>
      <c r="P6692" t="n">
        <v>14.56</v>
      </c>
      <c r="Q6692" t="n">
        <v>206.84</v>
      </c>
      <c r="R6692" t="n">
        <v>372.521</v>
      </c>
      <c r="S6692" t="n">
        <v>418.044</v>
      </c>
      <c r="T6692" t="n">
        <v>551.11</v>
      </c>
    </row>
    <row r="6693">
      <c r="A6693" s="142" t="n">
        <v>45902</v>
      </c>
      <c r="B6693" t="n">
        <v>572.51</v>
      </c>
      <c r="C6693" t="n">
        <v>892.42</v>
      </c>
      <c r="D6693" t="n">
        <v>652.96</v>
      </c>
      <c r="E6693" t="n">
        <v>409.53</v>
      </c>
      <c r="F6693" t="n">
        <v>386.75</v>
      </c>
      <c r="G6693" t="n">
        <v>386.55</v>
      </c>
      <c r="H6693" t="n">
        <v>206.46</v>
      </c>
      <c r="I6693" t="n">
        <v>251.44</v>
      </c>
      <c r="J6693" t="n">
        <v>65.12</v>
      </c>
      <c r="K6693" t="n">
        <v>152.77</v>
      </c>
      <c r="L6693" t="n">
        <v>57653.9</v>
      </c>
      <c r="M6693" t="n">
        <v>455.98</v>
      </c>
      <c r="N6693" t="n">
        <v>3560584.43</v>
      </c>
      <c r="O6693" t="n">
        <v>181.07</v>
      </c>
      <c r="P6693" t="n">
        <v>15.33</v>
      </c>
      <c r="Q6693" t="n">
        <v>214.2</v>
      </c>
      <c r="R6693" t="n">
        <v>367.184</v>
      </c>
      <c r="S6693" t="n">
        <v>416.723</v>
      </c>
      <c r="T6693" t="n">
        <v>552.927</v>
      </c>
    </row>
    <row r="6694">
      <c r="A6694" s="142" t="n">
        <v>45903</v>
      </c>
      <c r="B6694" t="n">
        <v>591.45</v>
      </c>
      <c r="C6694" t="n">
        <v>921.92</v>
      </c>
      <c r="D6694" t="n">
        <v>674.89</v>
      </c>
      <c r="E6694" t="n">
        <v>423.08</v>
      </c>
      <c r="F6694" t="n">
        <v>399.74</v>
      </c>
      <c r="G6694" t="n">
        <v>397.88</v>
      </c>
      <c r="H6694" t="n">
        <v>208.18</v>
      </c>
      <c r="I6694" t="n">
        <v>253.54</v>
      </c>
      <c r="J6694" t="n">
        <v>66.55</v>
      </c>
      <c r="K6694" t="n">
        <v>153.41</v>
      </c>
      <c r="L6694" t="n">
        <v>58659.59</v>
      </c>
      <c r="M6694" t="n">
        <v>465.32</v>
      </c>
      <c r="N6694" t="n">
        <v>3580970.8</v>
      </c>
      <c r="O6694" t="n">
        <v>182.81</v>
      </c>
      <c r="P6694" t="n">
        <v>15.45</v>
      </c>
      <c r="Q6694" t="n">
        <v>220.21</v>
      </c>
      <c r="R6694" t="n">
        <v>369.714</v>
      </c>
      <c r="S6694" t="n">
        <v>418.168</v>
      </c>
      <c r="T6694" t="n">
        <v>553.606</v>
      </c>
    </row>
    <row r="6695">
      <c r="A6695" s="142" t="n">
        <v>45904</v>
      </c>
      <c r="B6695" t="n">
        <v>599.17</v>
      </c>
      <c r="C6695" t="n">
        <v>933.9400000000001</v>
      </c>
      <c r="D6695" t="n">
        <v>682.73</v>
      </c>
      <c r="E6695" t="n">
        <v>428.61</v>
      </c>
      <c r="F6695" t="n">
        <v>404.38</v>
      </c>
      <c r="G6695" t="n">
        <v>402.51</v>
      </c>
      <c r="H6695" t="n">
        <v>210.72</v>
      </c>
      <c r="I6695" t="n">
        <v>256.61</v>
      </c>
      <c r="J6695" t="n">
        <v>65.98999999999999</v>
      </c>
      <c r="K6695" t="n">
        <v>152.72</v>
      </c>
      <c r="L6695" t="n">
        <v>57329.01</v>
      </c>
      <c r="M6695" t="n">
        <v>454.5</v>
      </c>
      <c r="N6695" t="n">
        <v>3550448.31</v>
      </c>
      <c r="O6695" t="n">
        <v>180.45</v>
      </c>
      <c r="P6695" t="n">
        <v>15.18</v>
      </c>
      <c r="Q6695" t="n">
        <v>217.43</v>
      </c>
      <c r="R6695" t="n">
        <v>371.987</v>
      </c>
      <c r="S6695" t="n">
        <v>421.772</v>
      </c>
      <c r="T6695" t="n">
        <v>552.629</v>
      </c>
    </row>
    <row r="6696">
      <c r="A6696" s="142" t="n">
        <v>45905</v>
      </c>
      <c r="B6696" t="n">
        <v>591.46</v>
      </c>
      <c r="C6696" t="n">
        <v>921.91</v>
      </c>
      <c r="D6696" t="n">
        <v>673.75</v>
      </c>
      <c r="E6696" t="n">
        <v>423.1</v>
      </c>
      <c r="F6696" t="n">
        <v>399.07</v>
      </c>
      <c r="G6696" t="n">
        <v>396.27</v>
      </c>
      <c r="H6696" t="n">
        <v>209.33</v>
      </c>
      <c r="I6696" t="n">
        <v>254.92</v>
      </c>
      <c r="J6696" t="n">
        <v>66.8</v>
      </c>
      <c r="K6696" t="n">
        <v>156.11</v>
      </c>
      <c r="L6696" t="n">
        <v>57773.09</v>
      </c>
      <c r="M6696" t="n">
        <v>466.1</v>
      </c>
      <c r="N6696" t="n">
        <v>3621298.74</v>
      </c>
      <c r="O6696" t="n">
        <v>185.21</v>
      </c>
      <c r="P6696" t="n">
        <v>15.59</v>
      </c>
      <c r="Q6696" t="n">
        <v>220.25</v>
      </c>
      <c r="R6696" t="n">
        <v>371.377</v>
      </c>
      <c r="S6696" t="n">
        <v>418.847</v>
      </c>
      <c r="T6696" t="n">
        <v>554.159</v>
      </c>
    </row>
    <row r="6697">
      <c r="A6697" s="142" t="n">
        <v>45908</v>
      </c>
      <c r="B6697" t="n">
        <v>605.26</v>
      </c>
      <c r="C6697" t="n">
        <v>943.37</v>
      </c>
      <c r="D6697" t="n">
        <v>689.74</v>
      </c>
      <c r="E6697" t="n">
        <v>432.98</v>
      </c>
      <c r="F6697" t="n">
        <v>408.55</v>
      </c>
      <c r="G6697" t="n">
        <v>409.19</v>
      </c>
      <c r="H6697" t="n">
        <v>212.33</v>
      </c>
      <c r="I6697" t="n">
        <v>258.57</v>
      </c>
      <c r="J6697" t="n">
        <v>67.86</v>
      </c>
      <c r="K6697" t="n">
        <v>157.14</v>
      </c>
      <c r="L6697" t="n">
        <v>58151.12</v>
      </c>
      <c r="M6697" t="n">
        <v>473.13</v>
      </c>
      <c r="N6697" t="n">
        <v>3661390.68</v>
      </c>
      <c r="O6697" t="n">
        <v>187.45</v>
      </c>
      <c r="P6697" t="n">
        <v>15.79</v>
      </c>
      <c r="Q6697" t="n">
        <v>223.6</v>
      </c>
      <c r="R6697" t="n">
        <v>373.177</v>
      </c>
      <c r="S6697" t="n">
        <v>419.946</v>
      </c>
      <c r="T6697" t="n">
        <v>556.441</v>
      </c>
    </row>
    <row r="6698">
      <c r="A6698" s="142" t="n">
        <v>45909</v>
      </c>
      <c r="B6698" t="n">
        <v>616.42</v>
      </c>
      <c r="C6698" t="n">
        <v>960.74</v>
      </c>
      <c r="D6698" t="n">
        <v>702.21</v>
      </c>
      <c r="E6698" t="n">
        <v>440.97</v>
      </c>
      <c r="F6698" t="n">
        <v>415.96</v>
      </c>
      <c r="G6698" t="n">
        <v>416.92</v>
      </c>
      <c r="H6698" t="n">
        <v>214.7</v>
      </c>
      <c r="I6698" t="n">
        <v>261.47</v>
      </c>
      <c r="J6698" t="n">
        <v>68.56</v>
      </c>
      <c r="K6698" t="n">
        <v>157.18</v>
      </c>
      <c r="L6698" t="n">
        <v>57799.18</v>
      </c>
      <c r="M6698" t="n">
        <v>469.27</v>
      </c>
      <c r="N6698" t="n">
        <v>3645856</v>
      </c>
      <c r="O6698" t="n">
        <v>186.5</v>
      </c>
      <c r="P6698" t="n">
        <v>15.98</v>
      </c>
      <c r="Q6698" t="n">
        <v>226.3</v>
      </c>
      <c r="R6698" t="n">
        <v>373.482</v>
      </c>
      <c r="S6698" t="n">
        <v>421.681</v>
      </c>
      <c r="T6698" t="n">
        <v>562.913</v>
      </c>
    </row>
    <row r="6699">
      <c r="A6699" s="142" t="n">
        <v>45910</v>
      </c>
      <c r="B6699" t="n">
        <v>612.36</v>
      </c>
      <c r="C6699" t="n">
        <v>955.4400000000001</v>
      </c>
      <c r="D6699" t="n">
        <v>697.55</v>
      </c>
      <c r="E6699" t="n">
        <v>438.55</v>
      </c>
      <c r="F6699" t="n">
        <v>413.19</v>
      </c>
      <c r="G6699" t="n">
        <v>413.66</v>
      </c>
      <c r="H6699" t="n">
        <v>212.85</v>
      </c>
      <c r="I6699" t="n">
        <v>259.23</v>
      </c>
      <c r="J6699" t="n">
        <v>69.13</v>
      </c>
      <c r="K6699" t="n">
        <v>160.13</v>
      </c>
      <c r="L6699" t="n">
        <v>58382.96</v>
      </c>
      <c r="M6699" t="n">
        <v>478.98</v>
      </c>
      <c r="N6699" t="n">
        <v>3731907.34</v>
      </c>
      <c r="O6699" t="n">
        <v>191.12</v>
      </c>
      <c r="P6699" t="n">
        <v>16.1</v>
      </c>
      <c r="Q6699" t="n">
        <v>227.76</v>
      </c>
      <c r="R6699" t="n">
        <v>373.346</v>
      </c>
      <c r="S6699" t="n">
        <v>423.212</v>
      </c>
      <c r="T6699" t="n">
        <v>568.549</v>
      </c>
    </row>
    <row r="6700">
      <c r="A6700" s="142" t="n">
        <v>45911</v>
      </c>
      <c r="B6700" t="n">
        <v>629.46</v>
      </c>
      <c r="C6700" t="n">
        <v>981.0599999999999</v>
      </c>
      <c r="D6700" t="n">
        <v>717.15</v>
      </c>
      <c r="E6700" t="n">
        <v>450.32</v>
      </c>
      <c r="F6700" t="n">
        <v>424.81</v>
      </c>
      <c r="G6700" t="n">
        <v>425.13</v>
      </c>
      <c r="H6700" t="n">
        <v>215.42</v>
      </c>
      <c r="I6700" t="n">
        <v>262.34</v>
      </c>
      <c r="J6700" t="n">
        <v>69.29000000000001</v>
      </c>
      <c r="K6700" t="n">
        <v>161.89</v>
      </c>
      <c r="L6700" t="n">
        <v>58628.39</v>
      </c>
      <c r="M6700" t="n">
        <v>483.36</v>
      </c>
      <c r="N6700" t="n">
        <v>3766798.42</v>
      </c>
      <c r="O6700" t="n">
        <v>193.13</v>
      </c>
      <c r="P6700" t="n">
        <v>16.34</v>
      </c>
      <c r="Q6700" t="n">
        <v>229.21</v>
      </c>
      <c r="R6700" t="n">
        <v>375.294</v>
      </c>
      <c r="S6700" t="n">
        <v>426.119</v>
      </c>
      <c r="T6700" t="n">
        <v>569.72</v>
      </c>
    </row>
    <row r="6701">
      <c r="A6701" s="142" t="n">
        <v>45912</v>
      </c>
      <c r="B6701" t="n">
        <v>639.97</v>
      </c>
      <c r="C6701" t="n">
        <v>998.16</v>
      </c>
      <c r="D6701" t="n">
        <v>729.02</v>
      </c>
      <c r="E6701" t="n">
        <v>458.18</v>
      </c>
      <c r="F6701" t="n">
        <v>431.84</v>
      </c>
      <c r="G6701" t="n">
        <v>432.21</v>
      </c>
      <c r="H6701" t="n">
        <v>218.12</v>
      </c>
      <c r="I6701" t="n">
        <v>265.62</v>
      </c>
      <c r="J6701" t="n">
        <v>70.58</v>
      </c>
      <c r="K6701" t="n">
        <v>161.52</v>
      </c>
      <c r="L6701" t="n">
        <v>59124.37</v>
      </c>
      <c r="M6701" t="n">
        <v>484.05</v>
      </c>
      <c r="N6701" t="n">
        <v>3759624.75</v>
      </c>
      <c r="O6701" t="n">
        <v>193.52</v>
      </c>
      <c r="P6701" t="n">
        <v>16.33</v>
      </c>
      <c r="Q6701" t="n">
        <v>233.65</v>
      </c>
      <c r="R6701" t="n">
        <v>374.977</v>
      </c>
      <c r="S6701" t="n">
        <v>426.473</v>
      </c>
      <c r="T6701" t="n">
        <v>576.582</v>
      </c>
    </row>
    <row r="6702">
      <c r="A6702" s="142" t="n">
        <v>45915</v>
      </c>
      <c r="B6702" t="n">
        <v>639.92</v>
      </c>
      <c r="C6702" t="n">
        <v>999.48</v>
      </c>
      <c r="D6702" t="n">
        <v>728.9299999999999</v>
      </c>
      <c r="E6702" t="n">
        <v>458.82</v>
      </c>
      <c r="F6702" t="n">
        <v>431.83</v>
      </c>
      <c r="G6702" t="n">
        <v>432.15</v>
      </c>
      <c r="H6702" t="n">
        <v>217.23</v>
      </c>
      <c r="I6702" t="n">
        <v>264.57</v>
      </c>
      <c r="J6702" t="n">
        <v>70.03</v>
      </c>
      <c r="K6702" t="n">
        <v>162.77</v>
      </c>
      <c r="L6702" t="n">
        <v>59369.13</v>
      </c>
      <c r="M6702" t="n">
        <v>488.44</v>
      </c>
      <c r="N6702" t="n">
        <v>3804200.09</v>
      </c>
      <c r="O6702" t="n">
        <v>196.21</v>
      </c>
      <c r="P6702" t="n">
        <v>16.5</v>
      </c>
      <c r="Q6702" t="n">
        <v>231.36</v>
      </c>
      <c r="R6702" t="n">
        <v>376.468</v>
      </c>
      <c r="S6702" t="n">
        <v>427.345</v>
      </c>
      <c r="T6702" t="n">
        <v>576.395</v>
      </c>
    </row>
    <row r="6703">
      <c r="A6703" s="142" t="n">
        <v>45916</v>
      </c>
      <c r="B6703" t="n">
        <v>647.65</v>
      </c>
      <c r="C6703" t="n">
        <v>1011.74</v>
      </c>
      <c r="D6703" t="n">
        <v>737.77</v>
      </c>
      <c r="E6703" t="n">
        <v>464.46</v>
      </c>
      <c r="F6703" t="n">
        <v>437.06</v>
      </c>
      <c r="G6703" t="n">
        <v>438.54</v>
      </c>
      <c r="H6703" t="n">
        <v>222.77</v>
      </c>
      <c r="I6703" t="n">
        <v>271.28</v>
      </c>
      <c r="J6703" t="n">
        <v>70.11</v>
      </c>
      <c r="K6703" t="n">
        <v>159.04</v>
      </c>
      <c r="L6703" t="n">
        <v>59188.2</v>
      </c>
      <c r="M6703" t="n">
        <v>480.82</v>
      </c>
      <c r="N6703" t="n">
        <v>3684176.55</v>
      </c>
      <c r="O6703" t="n">
        <v>191.79</v>
      </c>
      <c r="P6703" t="n">
        <v>16.22</v>
      </c>
      <c r="Q6703" t="n">
        <v>232.28</v>
      </c>
      <c r="R6703" t="n">
        <v>372.198</v>
      </c>
      <c r="S6703" t="n">
        <v>424.056</v>
      </c>
      <c r="T6703" t="n">
        <v>576.814</v>
      </c>
    </row>
    <row r="6704">
      <c r="A6704" s="142" t="n">
        <v>45917</v>
      </c>
      <c r="B6704" t="n">
        <v>633</v>
      </c>
      <c r="C6704" t="n">
        <v>990.33</v>
      </c>
      <c r="D6704" t="n">
        <v>721.02</v>
      </c>
      <c r="E6704" t="n">
        <v>454.64</v>
      </c>
      <c r="F6704" t="n">
        <v>427.18</v>
      </c>
      <c r="G6704" t="n">
        <v>432.04</v>
      </c>
      <c r="H6704" t="n">
        <v>217.97</v>
      </c>
      <c r="I6704" t="n">
        <v>265.42</v>
      </c>
      <c r="J6704" t="n">
        <v>68.86</v>
      </c>
      <c r="K6704" t="n">
        <v>158.22</v>
      </c>
      <c r="L6704" t="n">
        <v>58542.8</v>
      </c>
      <c r="M6704" t="n">
        <v>476.44</v>
      </c>
      <c r="N6704" t="n">
        <v>3674377.03</v>
      </c>
      <c r="O6704" t="n">
        <v>191.04</v>
      </c>
      <c r="P6704" t="n">
        <v>15.93</v>
      </c>
      <c r="Q6704" t="n">
        <v>228.58</v>
      </c>
      <c r="R6704" t="n">
        <v>372.173</v>
      </c>
      <c r="S6704" t="n">
        <v>423.97</v>
      </c>
      <c r="T6704" t="n">
        <v>580.345</v>
      </c>
    </row>
    <row r="6705">
      <c r="A6705" s="142" t="n">
        <v>45918</v>
      </c>
      <c r="B6705" t="n">
        <v>627.76</v>
      </c>
      <c r="C6705" t="n">
        <v>981.8099999999999</v>
      </c>
      <c r="D6705" t="n">
        <v>715.09</v>
      </c>
      <c r="E6705" t="n">
        <v>450.74</v>
      </c>
      <c r="F6705" t="n">
        <v>423.65</v>
      </c>
      <c r="G6705" t="n">
        <v>428.4</v>
      </c>
      <c r="H6705" t="n">
        <v>217.27</v>
      </c>
      <c r="I6705" t="n">
        <v>264.58</v>
      </c>
      <c r="J6705" t="n">
        <v>68.36</v>
      </c>
      <c r="K6705" t="n">
        <v>159.28</v>
      </c>
      <c r="L6705" t="n">
        <v>58535.37</v>
      </c>
      <c r="M6705" t="n">
        <v>478.65</v>
      </c>
      <c r="N6705" t="n">
        <v>3680465.87</v>
      </c>
      <c r="O6705" t="n">
        <v>189.8</v>
      </c>
      <c r="P6705" t="n">
        <v>16.26</v>
      </c>
      <c r="Q6705" t="n">
        <v>226.56</v>
      </c>
      <c r="R6705" t="n">
        <v>375.302</v>
      </c>
      <c r="S6705" t="n">
        <v>427.862</v>
      </c>
      <c r="T6705" t="n">
        <v>583.139</v>
      </c>
    </row>
    <row r="6706">
      <c r="A6706" s="142" t="n">
        <v>45919</v>
      </c>
      <c r="B6706" t="n">
        <v>631.1799999999999</v>
      </c>
      <c r="C6706" t="n">
        <v>986.23</v>
      </c>
      <c r="D6706" t="n">
        <v>719.01</v>
      </c>
      <c r="E6706" t="n">
        <v>452.78</v>
      </c>
      <c r="F6706" t="n">
        <v>425.97</v>
      </c>
      <c r="G6706" t="n">
        <v>428.04</v>
      </c>
      <c r="H6706" t="n">
        <v>218.77</v>
      </c>
      <c r="I6706" t="n">
        <v>266.4</v>
      </c>
      <c r="J6706" t="n">
        <v>70.42</v>
      </c>
      <c r="K6706" t="n">
        <v>166.22</v>
      </c>
      <c r="L6706" t="n">
        <v>59113.17</v>
      </c>
      <c r="M6706" t="n">
        <v>499.64</v>
      </c>
      <c r="N6706" t="n">
        <v>3680465.87</v>
      </c>
      <c r="O6706" t="n">
        <v>198.13</v>
      </c>
      <c r="P6706" t="n">
        <v>16.63</v>
      </c>
      <c r="Q6706" t="n">
        <v>232.87</v>
      </c>
      <c r="R6706" t="n">
        <v>374.787</v>
      </c>
      <c r="S6706" t="n">
        <v>429.649</v>
      </c>
      <c r="T6706" t="n">
        <v>581.908</v>
      </c>
    </row>
    <row r="6707">
      <c r="A6707" s="142" t="n">
        <v>45922</v>
      </c>
      <c r="B6707" t="n">
        <v>660.5</v>
      </c>
      <c r="C6707" t="n">
        <v>1032.43</v>
      </c>
      <c r="D6707" t="n">
        <v>752.45</v>
      </c>
      <c r="E6707" t="n">
        <v>452.78</v>
      </c>
      <c r="F6707" t="n">
        <v>445.78</v>
      </c>
      <c r="G6707" t="n">
        <v>447.26</v>
      </c>
      <c r="H6707" t="n">
        <v>218.77</v>
      </c>
      <c r="I6707" t="n">
        <v>266.4</v>
      </c>
      <c r="J6707" t="n">
        <v>73.54000000000001</v>
      </c>
      <c r="K6707" t="n">
        <v>171.45</v>
      </c>
      <c r="L6707" t="n">
        <v>60300.03</v>
      </c>
      <c r="M6707" t="n">
        <v>518.03</v>
      </c>
      <c r="N6707" t="n">
        <v>3944418.22</v>
      </c>
      <c r="O6707" t="n">
        <v>204.14</v>
      </c>
      <c r="P6707" t="n">
        <v>17.21</v>
      </c>
      <c r="Q6707" t="n">
        <v>232.87</v>
      </c>
      <c r="R6707" t="n">
        <v>374.34</v>
      </c>
      <c r="S6707" t="n">
        <v>430.626</v>
      </c>
      <c r="T6707" t="n">
        <v>582.452</v>
      </c>
    </row>
    <row r="6708">
      <c r="A6708" s="142" t="n">
        <v>45923</v>
      </c>
      <c r="B6708" t="n">
        <v>690.35</v>
      </c>
      <c r="C6708" t="n">
        <v>1079.47</v>
      </c>
      <c r="D6708" t="n">
        <v>786.45</v>
      </c>
      <c r="E6708" t="n">
        <v>495.63</v>
      </c>
      <c r="F6708" t="n">
        <v>465.92</v>
      </c>
      <c r="G6708" t="n">
        <v>468.03</v>
      </c>
      <c r="H6708" t="n">
        <v>230.59</v>
      </c>
      <c r="I6708" t="n">
        <v>280.78</v>
      </c>
      <c r="J6708" t="n">
        <v>75.13</v>
      </c>
      <c r="K6708" t="n">
        <v>171.51</v>
      </c>
      <c r="L6708" t="n">
        <v>61691.22</v>
      </c>
      <c r="M6708" t="n">
        <v>522.03</v>
      </c>
      <c r="N6708" t="n">
        <v>3945521.46</v>
      </c>
      <c r="O6708" t="n">
        <v>204.98</v>
      </c>
      <c r="P6708" t="n">
        <v>17.22</v>
      </c>
      <c r="Q6708" t="n">
        <v>247.31</v>
      </c>
      <c r="R6708" t="n">
        <v>375.222</v>
      </c>
      <c r="S6708" t="n">
        <v>428.464</v>
      </c>
      <c r="T6708" t="n">
        <v>582.5170000000001</v>
      </c>
    </row>
    <row r="6709">
      <c r="A6709" s="142" t="n">
        <v>45924</v>
      </c>
      <c r="B6709" t="n">
        <v>692.28</v>
      </c>
      <c r="C6709" t="n">
        <v>1085.1</v>
      </c>
      <c r="D6709" t="n">
        <v>788.65</v>
      </c>
      <c r="E6709" t="n">
        <v>498.23</v>
      </c>
      <c r="F6709" t="n">
        <v>467.23</v>
      </c>
      <c r="G6709" t="n">
        <v>470.3</v>
      </c>
      <c r="H6709" t="n">
        <v>230.94</v>
      </c>
      <c r="I6709" t="n">
        <v>281.21</v>
      </c>
      <c r="J6709" t="n">
        <v>74.51000000000001</v>
      </c>
      <c r="K6709" t="n">
        <v>168.37</v>
      </c>
      <c r="L6709" t="n">
        <v>60973.84</v>
      </c>
      <c r="M6709" t="n">
        <v>512.62</v>
      </c>
      <c r="N6709" t="n">
        <v>3864353.7</v>
      </c>
      <c r="O6709" t="n">
        <v>199.4</v>
      </c>
      <c r="P6709" t="n">
        <v>17.03</v>
      </c>
      <c r="Q6709" t="n">
        <v>246.17</v>
      </c>
      <c r="R6709" t="n">
        <v>374.563</v>
      </c>
      <c r="S6709" t="n">
        <v>429.113</v>
      </c>
      <c r="T6709" t="n">
        <v>587.522</v>
      </c>
    </row>
    <row r="6710">
      <c r="A6710" s="142" t="n">
        <v>45925</v>
      </c>
      <c r="B6710" t="n">
        <v>679.04</v>
      </c>
      <c r="C6710" t="n">
        <v>1064.38</v>
      </c>
      <c r="D6710" t="n">
        <v>773.58</v>
      </c>
      <c r="E6710" t="n">
        <v>488.73</v>
      </c>
      <c r="F6710" t="n">
        <v>458.3</v>
      </c>
      <c r="G6710" t="n">
        <v>459.23</v>
      </c>
      <c r="H6710" t="n">
        <v>230.79</v>
      </c>
      <c r="I6710" t="n">
        <v>281.03</v>
      </c>
      <c r="J6710" t="n">
        <v>73.69</v>
      </c>
      <c r="K6710" t="n">
        <v>169.98</v>
      </c>
      <c r="L6710" t="n">
        <v>61928.3</v>
      </c>
      <c r="M6710" t="n">
        <v>517.88</v>
      </c>
      <c r="N6710" t="n">
        <v>3902084.07</v>
      </c>
      <c r="O6710" t="n">
        <v>200.75</v>
      </c>
      <c r="P6710" t="n">
        <v>17.32</v>
      </c>
      <c r="Q6710" t="n">
        <v>243.08</v>
      </c>
      <c r="R6710" t="n">
        <v>372.313</v>
      </c>
      <c r="S6710" t="n">
        <v>429.051</v>
      </c>
      <c r="T6710" t="n">
        <v>587.364</v>
      </c>
    </row>
    <row r="6711">
      <c r="A6711" s="142" t="n">
        <v>45926</v>
      </c>
      <c r="B6711" t="n">
        <v>688.65</v>
      </c>
      <c r="C6711" t="n">
        <v>1078.71</v>
      </c>
      <c r="D6711" t="n">
        <v>784.54</v>
      </c>
      <c r="E6711" t="n">
        <v>495.32</v>
      </c>
      <c r="F6711" t="n">
        <v>464.81</v>
      </c>
      <c r="G6711" t="n">
        <v>463.1</v>
      </c>
      <c r="H6711" t="n">
        <v>233.43</v>
      </c>
      <c r="I6711" t="n">
        <v>284.25</v>
      </c>
      <c r="J6711" t="n">
        <v>74.11</v>
      </c>
      <c r="K6711" t="n">
        <v>173.37</v>
      </c>
      <c r="L6711" t="n">
        <v>63291.47</v>
      </c>
      <c r="M6711" t="n">
        <v>532.28</v>
      </c>
      <c r="N6711" t="n">
        <v>3971875.85</v>
      </c>
      <c r="O6711" t="n">
        <v>205.22</v>
      </c>
      <c r="P6711" t="n">
        <v>17.57</v>
      </c>
      <c r="Q6711" t="n">
        <v>245.27</v>
      </c>
      <c r="R6711" t="n">
        <v>375.263</v>
      </c>
      <c r="S6711" t="n">
        <v>430.015</v>
      </c>
      <c r="T6711" t="n">
        <v>578.635</v>
      </c>
    </row>
    <row r="6712">
      <c r="A6712" s="142" t="n">
        <v>45929</v>
      </c>
      <c r="B6712" t="n">
        <v>701</v>
      </c>
      <c r="C6712" t="n">
        <v>1098.91</v>
      </c>
      <c r="D6712" t="n">
        <v>798.65</v>
      </c>
      <c r="E6712" t="n">
        <v>504.63</v>
      </c>
      <c r="F6712" t="n">
        <v>473.17</v>
      </c>
      <c r="G6712" t="n">
        <v>472.07</v>
      </c>
      <c r="H6712" t="n">
        <v>237.16</v>
      </c>
      <c r="I6712" t="n">
        <v>288.78</v>
      </c>
      <c r="J6712" t="n">
        <v>76.06999999999999</v>
      </c>
      <c r="K6712" t="n">
        <v>174.37</v>
      </c>
      <c r="L6712" t="n">
        <v>63968.73</v>
      </c>
      <c r="M6712" t="n">
        <v>542.17</v>
      </c>
      <c r="N6712" t="n">
        <v>4016746.94</v>
      </c>
      <c r="O6712" t="n">
        <v>207.99</v>
      </c>
      <c r="P6712" t="n">
        <v>17.83</v>
      </c>
      <c r="Q6712" t="n">
        <v>251.64</v>
      </c>
      <c r="R6712" t="n">
        <v>375.876</v>
      </c>
      <c r="S6712" t="n">
        <v>430.375</v>
      </c>
      <c r="T6712" t="n">
        <v>583.01</v>
      </c>
    </row>
    <row r="6713">
      <c r="A6713" s="142" t="n">
        <v>45930</v>
      </c>
      <c r="B6713" t="n">
        <v>709.01</v>
      </c>
      <c r="C6713" t="n">
        <v>1112.07</v>
      </c>
      <c r="D6713" t="n">
        <v>807.77</v>
      </c>
      <c r="E6713" t="n">
        <v>510.69</v>
      </c>
      <c r="F6713" t="n">
        <v>478.58</v>
      </c>
      <c r="G6713" t="n">
        <v>479.01</v>
      </c>
      <c r="H6713" t="n">
        <v>239.02</v>
      </c>
      <c r="I6713" t="n">
        <v>291.04</v>
      </c>
      <c r="J6713" t="n">
        <v>76.48</v>
      </c>
      <c r="K6713" t="n">
        <v>176.93</v>
      </c>
      <c r="L6713" t="n">
        <v>63706.77</v>
      </c>
      <c r="M6713" t="n">
        <v>542.25</v>
      </c>
      <c r="N6713" t="n">
        <v>4038668.43</v>
      </c>
      <c r="O6713" t="n">
        <v>209.19</v>
      </c>
      <c r="P6713" t="n">
        <v>17.98</v>
      </c>
      <c r="Q6713" t="n">
        <v>252.66</v>
      </c>
      <c r="R6713" t="n">
        <v>377.547</v>
      </c>
      <c r="S6713" t="n">
        <v>431.525</v>
      </c>
      <c r="T6713" t="n">
        <v>584.806</v>
      </c>
    </row>
    <row r="6714">
      <c r="A6714" s="142" t="n">
        <v>45931</v>
      </c>
      <c r="B6714" t="n">
        <v>710.65</v>
      </c>
      <c r="C6714" t="n">
        <v>1115.41</v>
      </c>
      <c r="D6714" t="n">
        <v>809.65</v>
      </c>
      <c r="E6714" t="n">
        <v>512.23</v>
      </c>
      <c r="F6714" t="n">
        <v>479.7</v>
      </c>
      <c r="G6714" t="n">
        <v>480.95</v>
      </c>
      <c r="H6714" t="n">
        <v>238.92</v>
      </c>
      <c r="I6714" t="n">
        <v>290.92</v>
      </c>
      <c r="J6714" t="n">
        <v>77.47</v>
      </c>
      <c r="K6714" t="n">
        <v>180.06</v>
      </c>
      <c r="L6714" t="n">
        <v>64066.92</v>
      </c>
      <c r="M6714" t="n">
        <v>550.65</v>
      </c>
      <c r="N6714" t="n">
        <v>4086879.02</v>
      </c>
      <c r="O6714" t="n">
        <v>211.58</v>
      </c>
      <c r="P6714" t="n">
        <v>18</v>
      </c>
      <c r="Q6714" t="n">
        <v>256.52</v>
      </c>
      <c r="R6714" t="n">
        <v>382.125</v>
      </c>
      <c r="S6714" t="n">
        <v>433.389</v>
      </c>
      <c r="T6714" t="n">
        <v>587.991</v>
      </c>
    </row>
    <row r="6715">
      <c r="A6715" s="142" t="n">
        <v>45932</v>
      </c>
      <c r="B6715" t="n">
        <v>717.23</v>
      </c>
      <c r="C6715" t="n">
        <v>1125.48</v>
      </c>
      <c r="D6715" t="n">
        <v>817.15</v>
      </c>
      <c r="E6715" t="n">
        <v>516.87</v>
      </c>
      <c r="F6715" t="n">
        <v>484.15</v>
      </c>
      <c r="G6715" t="n">
        <v>485.19</v>
      </c>
      <c r="H6715" t="n">
        <v>240.87</v>
      </c>
      <c r="I6715" t="n">
        <v>293.29</v>
      </c>
      <c r="J6715" t="n">
        <v>77.20999999999999</v>
      </c>
      <c r="K6715" t="n">
        <v>180.05</v>
      </c>
      <c r="L6715" t="n">
        <v>63323.19</v>
      </c>
      <c r="M6715" t="n">
        <v>548.73</v>
      </c>
      <c r="N6715" t="n">
        <v>4074289.97</v>
      </c>
      <c r="O6715" t="n">
        <v>209.34</v>
      </c>
      <c r="P6715" t="n">
        <v>18.01</v>
      </c>
      <c r="Q6715" t="n">
        <v>255.53</v>
      </c>
      <c r="R6715" t="n">
        <v>384.323</v>
      </c>
      <c r="S6715" t="n">
        <v>435.514</v>
      </c>
      <c r="T6715" t="n">
        <v>596.104</v>
      </c>
    </row>
    <row r="6716">
      <c r="A6716" s="142" t="n">
        <v>45933</v>
      </c>
      <c r="B6716" t="n">
        <v>720.72</v>
      </c>
      <c r="C6716" t="n">
        <v>1130.43</v>
      </c>
      <c r="D6716" t="n">
        <v>821.14</v>
      </c>
      <c r="E6716" t="n">
        <v>519.16</v>
      </c>
      <c r="F6716" t="n">
        <v>486.52</v>
      </c>
      <c r="G6716" t="n">
        <v>486.24</v>
      </c>
      <c r="H6716" t="n">
        <v>242.66</v>
      </c>
      <c r="I6716" t="n">
        <v>295.47</v>
      </c>
      <c r="J6716" t="n">
        <v>76.97</v>
      </c>
      <c r="K6716" t="n">
        <v>180.83</v>
      </c>
      <c r="L6716" t="n">
        <v>64825.74</v>
      </c>
      <c r="M6716" t="n">
        <v>551.49</v>
      </c>
      <c r="N6716" t="n">
        <v>4084395.91</v>
      </c>
      <c r="O6716" t="n">
        <v>210.45</v>
      </c>
      <c r="P6716" t="n">
        <v>18.05</v>
      </c>
      <c r="Q6716" t="n">
        <v>256.11</v>
      </c>
      <c r="R6716" t="n">
        <v>386.084</v>
      </c>
      <c r="S6716" t="n">
        <v>435.623</v>
      </c>
      <c r="T6716" t="n">
        <v>597.42</v>
      </c>
    </row>
    <row r="6717">
      <c r="A6717" s="142" t="n">
        <v>45936</v>
      </c>
      <c r="B6717" t="n">
        <v>720.21</v>
      </c>
      <c r="C6717" t="n">
        <v>1130.45</v>
      </c>
      <c r="D6717" t="n">
        <v>820.59</v>
      </c>
      <c r="E6717" t="n">
        <v>519.2</v>
      </c>
      <c r="F6717" t="n">
        <v>486.2</v>
      </c>
      <c r="G6717" t="n">
        <v>487.03</v>
      </c>
      <c r="H6717" t="n">
        <v>243.8</v>
      </c>
      <c r="I6717" t="n">
        <v>296.85</v>
      </c>
      <c r="J6717" t="n">
        <v>79.39</v>
      </c>
      <c r="K6717" t="n">
        <v>185.17</v>
      </c>
      <c r="L6717" t="n">
        <v>65821.3</v>
      </c>
      <c r="M6717" t="n">
        <v>563.4400000000001</v>
      </c>
      <c r="N6717" t="n">
        <v>4170878.1</v>
      </c>
      <c r="O6717" t="n">
        <v>215.33</v>
      </c>
      <c r="P6717" t="n">
        <v>18.55</v>
      </c>
      <c r="Q6717" t="n">
        <v>262.34</v>
      </c>
      <c r="R6717" t="n">
        <v>386.05</v>
      </c>
      <c r="S6717" t="n">
        <v>437.784</v>
      </c>
      <c r="T6717" t="n">
        <v>597.932</v>
      </c>
    </row>
    <row r="6718">
      <c r="A6718" s="142" t="n">
        <v>45937</v>
      </c>
      <c r="B6718" t="n">
        <v>736.87</v>
      </c>
      <c r="C6718" t="n">
        <v>1156.16</v>
      </c>
      <c r="D6718" t="n">
        <v>839.58</v>
      </c>
      <c r="E6718" t="n">
        <v>531.03</v>
      </c>
      <c r="F6718" t="n">
        <v>497.45</v>
      </c>
      <c r="G6718" t="n">
        <v>497.28</v>
      </c>
      <c r="H6718" t="n">
        <v>246.92</v>
      </c>
      <c r="I6718" t="n">
        <v>300.66</v>
      </c>
      <c r="J6718" t="n">
        <v>79.14</v>
      </c>
      <c r="K6718" t="n">
        <v>184.29</v>
      </c>
      <c r="L6718" t="n">
        <v>65686.22</v>
      </c>
      <c r="M6718" t="n">
        <v>553.4</v>
      </c>
      <c r="N6718" t="n">
        <v>4133688.08</v>
      </c>
      <c r="O6718" t="n">
        <v>211.91</v>
      </c>
      <c r="P6718" t="n">
        <v>18.43</v>
      </c>
      <c r="Q6718" t="n">
        <v>261.26</v>
      </c>
      <c r="R6718" t="n">
        <v>385.402</v>
      </c>
      <c r="S6718" t="n">
        <v>438.027</v>
      </c>
      <c r="T6718" t="n">
        <v>601.931</v>
      </c>
    </row>
    <row r="6719">
      <c r="A6719" s="142" t="n">
        <v>45938</v>
      </c>
      <c r="B6719" t="n">
        <v>730.23</v>
      </c>
      <c r="C6719" t="n">
        <v>1146.63</v>
      </c>
      <c r="D6719" t="n">
        <v>832.02</v>
      </c>
      <c r="E6719" t="n">
        <v>526.66</v>
      </c>
      <c r="F6719" t="n">
        <v>492.98</v>
      </c>
      <c r="G6719" t="n">
        <v>490.62</v>
      </c>
      <c r="H6719" t="n">
        <v>246.91</v>
      </c>
      <c r="I6719" t="n">
        <v>300.64</v>
      </c>
      <c r="J6719" t="n">
        <v>79.78</v>
      </c>
      <c r="K6719" t="n">
        <v>189.37</v>
      </c>
      <c r="L6719" t="n">
        <v>67515.5</v>
      </c>
      <c r="M6719" t="n">
        <v>573.65</v>
      </c>
      <c r="N6719" t="n">
        <v>4257053.51</v>
      </c>
      <c r="O6719" t="n">
        <v>217.76</v>
      </c>
      <c r="P6719" t="n">
        <v>19</v>
      </c>
      <c r="Q6719" t="n">
        <v>263.7</v>
      </c>
      <c r="R6719" t="n">
        <v>388.429</v>
      </c>
      <c r="S6719" t="n">
        <v>441.413</v>
      </c>
      <c r="T6719" t="n">
        <v>602.814</v>
      </c>
    </row>
    <row r="6720">
      <c r="A6720" s="142" t="n">
        <v>45939</v>
      </c>
      <c r="B6720" t="n">
        <v>757.99</v>
      </c>
      <c r="C6720" t="n">
        <v>1190.8</v>
      </c>
      <c r="D6720" t="n">
        <v>863.6799999999999</v>
      </c>
      <c r="E6720" t="n">
        <v>546.97</v>
      </c>
      <c r="F6720" t="n">
        <v>511.76</v>
      </c>
      <c r="G6720" t="n">
        <v>507.41</v>
      </c>
      <c r="H6720" t="n">
        <v>256</v>
      </c>
      <c r="I6720" t="n">
        <v>311.73</v>
      </c>
      <c r="J6720" t="n">
        <v>78.93000000000001</v>
      </c>
      <c r="K6720" t="n">
        <v>182.91</v>
      </c>
      <c r="L6720" t="n">
        <v>65657.72</v>
      </c>
      <c r="M6720" t="n">
        <v>557.28</v>
      </c>
      <c r="N6720" t="n">
        <v>4101298.77</v>
      </c>
      <c r="O6720" t="n">
        <v>208.14</v>
      </c>
      <c r="P6720" t="n">
        <v>18.37</v>
      </c>
      <c r="Q6720" t="n">
        <v>260.9</v>
      </c>
      <c r="R6720" t="n">
        <v>386.635</v>
      </c>
      <c r="S6720" t="n">
        <v>441.76</v>
      </c>
      <c r="T6720" t="n">
        <v>606.59</v>
      </c>
    </row>
    <row r="6721">
      <c r="A6721" s="142" t="n">
        <v>45940</v>
      </c>
      <c r="B6721" t="n">
        <v>730.48</v>
      </c>
      <c r="C6721" t="n">
        <v>1150.14</v>
      </c>
      <c r="D6721" t="n">
        <v>832.34</v>
      </c>
      <c r="E6721" t="n">
        <v>528.3099999999999</v>
      </c>
      <c r="F6721" t="n">
        <v>493.18</v>
      </c>
      <c r="G6721" t="n">
        <v>487.32</v>
      </c>
      <c r="H6721" t="n">
        <v>252.08</v>
      </c>
      <c r="I6721" t="n">
        <v>306.96</v>
      </c>
      <c r="J6721" t="n">
        <v>77.2</v>
      </c>
      <c r="K6721" t="n">
        <v>181.57</v>
      </c>
      <c r="L6721" t="n">
        <v>65610.77</v>
      </c>
      <c r="M6721" t="n">
        <v>550.42</v>
      </c>
      <c r="N6721" t="n">
        <v>4087218.02</v>
      </c>
      <c r="O6721" t="n">
        <v>208.49</v>
      </c>
      <c r="P6721" t="n">
        <v>18.3</v>
      </c>
      <c r="Q6721" t="n">
        <v>254.71</v>
      </c>
      <c r="R6721" t="n">
        <v>381.932</v>
      </c>
      <c r="S6721" t="n">
        <v>432.41</v>
      </c>
      <c r="T6721" t="n">
        <v>602.164</v>
      </c>
    </row>
    <row r="6722">
      <c r="A6722" s="142" t="n">
        <v>45943</v>
      </c>
      <c r="B6722" t="n">
        <v>727.61</v>
      </c>
      <c r="C6722" t="n">
        <v>1143.95</v>
      </c>
      <c r="D6722" t="n">
        <v>829.09</v>
      </c>
      <c r="E6722" t="n">
        <v>525.5</v>
      </c>
      <c r="F6722" t="n">
        <v>491.27</v>
      </c>
      <c r="G6722" t="n">
        <v>485.38</v>
      </c>
      <c r="H6722" t="n">
        <v>247.91</v>
      </c>
      <c r="I6722" t="n">
        <v>301.87</v>
      </c>
      <c r="J6722" t="n">
        <v>78.52</v>
      </c>
      <c r="K6722" t="n">
        <v>184.06</v>
      </c>
      <c r="L6722" t="n">
        <v>65610.77</v>
      </c>
      <c r="M6722" t="n">
        <v>565.46</v>
      </c>
      <c r="N6722" t="n">
        <v>4131384.04</v>
      </c>
      <c r="O6722" t="n">
        <v>208.49</v>
      </c>
      <c r="P6722" t="n">
        <v>18.85</v>
      </c>
      <c r="Q6722" t="n">
        <v>259.86</v>
      </c>
      <c r="R6722" t="n">
        <v>383.602</v>
      </c>
      <c r="S6722" t="n">
        <v>437.06</v>
      </c>
      <c r="T6722" t="n">
        <v>597.698</v>
      </c>
    </row>
    <row r="6723">
      <c r="A6723" s="142" t="n">
        <v>45944</v>
      </c>
      <c r="B6723" t="n">
        <v>754.22</v>
      </c>
      <c r="C6723" t="n">
        <v>1186.21</v>
      </c>
      <c r="D6723" t="n">
        <v>859.42</v>
      </c>
      <c r="E6723" t="n">
        <v>544.9299999999999</v>
      </c>
      <c r="F6723" t="n">
        <v>509.25</v>
      </c>
      <c r="G6723" t="n">
        <v>502.32</v>
      </c>
      <c r="H6723" t="n">
        <v>257.83</v>
      </c>
      <c r="I6723" t="n">
        <v>313.95</v>
      </c>
      <c r="J6723" t="n">
        <v>80.56</v>
      </c>
      <c r="K6723" t="n">
        <v>187.52</v>
      </c>
      <c r="L6723" t="n">
        <v>68833.64</v>
      </c>
      <c r="M6723" t="n">
        <v>576.04</v>
      </c>
      <c r="N6723" t="n">
        <v>4253290.12</v>
      </c>
      <c r="O6723" t="n">
        <v>217.83</v>
      </c>
      <c r="P6723" t="n">
        <v>19.06</v>
      </c>
      <c r="Q6723" t="n">
        <v>265.65</v>
      </c>
      <c r="R6723" t="n">
        <v>382.271</v>
      </c>
      <c r="S6723" t="n">
        <v>434.572</v>
      </c>
      <c r="T6723" t="n">
        <v>589.67</v>
      </c>
    </row>
    <row r="6724">
      <c r="A6724" s="142" t="n">
        <v>45945</v>
      </c>
      <c r="B6724" t="n">
        <v>758.92</v>
      </c>
      <c r="C6724" t="n">
        <v>1196.38</v>
      </c>
      <c r="D6724" t="n">
        <v>864.8</v>
      </c>
      <c r="E6724" t="n">
        <v>549.62</v>
      </c>
      <c r="F6724" t="n">
        <v>512.4299999999999</v>
      </c>
      <c r="G6724" t="n">
        <v>506.89</v>
      </c>
      <c r="H6724" t="n">
        <v>257.64</v>
      </c>
      <c r="I6724" t="n">
        <v>313.74</v>
      </c>
      <c r="J6724" t="n">
        <v>81.75</v>
      </c>
      <c r="K6724" t="n">
        <v>194.05</v>
      </c>
      <c r="L6724" t="n">
        <v>69481.19</v>
      </c>
      <c r="M6724" t="n">
        <v>594.89</v>
      </c>
      <c r="N6724" t="n">
        <v>4398280.13</v>
      </c>
      <c r="O6724" t="n">
        <v>225.77</v>
      </c>
      <c r="P6724" t="n">
        <v>19.49</v>
      </c>
      <c r="Q6724" t="n">
        <v>268.95</v>
      </c>
      <c r="R6724" t="n">
        <v>384.42</v>
      </c>
      <c r="S6724" t="n">
        <v>436.635</v>
      </c>
      <c r="T6724" t="n">
        <v>599.922</v>
      </c>
    </row>
    <row r="6725">
      <c r="A6725" s="142" t="n">
        <v>45946</v>
      </c>
      <c r="B6725" t="n">
        <v>787.39</v>
      </c>
      <c r="C6725" t="n">
        <v>1239.79</v>
      </c>
      <c r="D6725" t="n">
        <v>897.26</v>
      </c>
      <c r="E6725" t="n">
        <v>569.5700000000001</v>
      </c>
      <c r="F6725" t="n">
        <v>531.66</v>
      </c>
      <c r="G6725" t="n">
        <v>527.28</v>
      </c>
      <c r="H6725" t="n">
        <v>262.83</v>
      </c>
      <c r="I6725" t="n">
        <v>320.04</v>
      </c>
      <c r="J6725" t="n">
        <v>83.64</v>
      </c>
      <c r="K6725" t="n">
        <v>197.62</v>
      </c>
      <c r="L6725" t="n">
        <v>71814.13</v>
      </c>
      <c r="M6725" t="n">
        <v>608.9299999999999</v>
      </c>
      <c r="N6725" t="n">
        <v>4480495.54</v>
      </c>
      <c r="O6725" t="n">
        <v>232.9</v>
      </c>
      <c r="P6725" t="n">
        <v>19.79</v>
      </c>
      <c r="Q6725" t="n">
        <v>274.55</v>
      </c>
      <c r="R6725" t="n">
        <v>387.128</v>
      </c>
      <c r="S6725" t="n">
        <v>434.209</v>
      </c>
      <c r="T6725" t="n">
        <v>603.033</v>
      </c>
    </row>
    <row r="6726">
      <c r="A6726" s="142" t="n">
        <v>45947</v>
      </c>
      <c r="B6726" t="n">
        <v>804.14</v>
      </c>
      <c r="C6726" t="n">
        <v>1267.17</v>
      </c>
      <c r="D6726" t="n">
        <v>916.36</v>
      </c>
      <c r="E6726" t="n">
        <v>582.17</v>
      </c>
      <c r="F6726" t="n">
        <v>542.97</v>
      </c>
      <c r="G6726" t="n">
        <v>540.95</v>
      </c>
      <c r="H6726" t="n">
        <v>262.48</v>
      </c>
      <c r="I6726" t="n">
        <v>319.6</v>
      </c>
      <c r="J6726" t="n">
        <v>82.09999999999999</v>
      </c>
      <c r="K6726" t="n">
        <v>185.75</v>
      </c>
      <c r="L6726" t="n">
        <v>68272.00999999999</v>
      </c>
      <c r="M6726" t="n">
        <v>566.7</v>
      </c>
      <c r="N6726" t="n">
        <v>4207755.63</v>
      </c>
      <c r="O6726" t="n">
        <v>216.31</v>
      </c>
      <c r="P6726" t="n">
        <v>18.88</v>
      </c>
      <c r="Q6726" t="n">
        <v>269.51</v>
      </c>
      <c r="R6726" t="n">
        <v>383.679</v>
      </c>
      <c r="S6726" t="n">
        <v>434.354</v>
      </c>
      <c r="T6726" t="n">
        <v>595.944</v>
      </c>
    </row>
    <row r="6727">
      <c r="A6727" s="142" t="n">
        <v>45950</v>
      </c>
      <c r="B6727" t="n">
        <v>751.34</v>
      </c>
      <c r="C6727" t="n">
        <v>1182.7</v>
      </c>
      <c r="D6727" t="n">
        <v>856.22</v>
      </c>
      <c r="E6727" t="n">
        <v>543.4</v>
      </c>
      <c r="F6727" t="n">
        <v>507.37</v>
      </c>
      <c r="G6727" t="n">
        <v>505.02</v>
      </c>
      <c r="H6727" t="n">
        <v>248.64</v>
      </c>
      <c r="I6727" t="n">
        <v>302.75</v>
      </c>
      <c r="J6727" t="n">
        <v>81.14</v>
      </c>
      <c r="K6727" t="n">
        <v>191.12</v>
      </c>
      <c r="L6727" t="n">
        <v>70137.60000000001</v>
      </c>
      <c r="M6727" t="n">
        <v>577.51</v>
      </c>
      <c r="N6727" t="n">
        <v>4313145.04</v>
      </c>
      <c r="O6727" t="n">
        <v>221.56</v>
      </c>
      <c r="P6727" t="n">
        <v>19</v>
      </c>
      <c r="Q6727" t="n">
        <v>266.42</v>
      </c>
      <c r="R6727" t="n">
        <v>387.669</v>
      </c>
      <c r="S6727" t="n">
        <v>440.071</v>
      </c>
      <c r="T6727" t="n">
        <v>606.14</v>
      </c>
    </row>
    <row r="6728">
      <c r="A6728" s="142" t="n">
        <v>45951</v>
      </c>
      <c r="B6728" t="n">
        <v>766.48</v>
      </c>
      <c r="C6728" t="n">
        <v>1205.34</v>
      </c>
      <c r="D6728" t="n">
        <v>873.49</v>
      </c>
      <c r="E6728" t="n">
        <v>553.8200000000001</v>
      </c>
      <c r="F6728" t="n">
        <v>517.61</v>
      </c>
      <c r="G6728" t="n">
        <v>514.63</v>
      </c>
      <c r="H6728" t="n">
        <v>255.9</v>
      </c>
      <c r="I6728" t="n">
        <v>311.61</v>
      </c>
      <c r="J6728" t="n">
        <v>75.66</v>
      </c>
      <c r="K6728" t="n">
        <v>174.81</v>
      </c>
      <c r="L6728" t="n">
        <v>65410.37</v>
      </c>
      <c r="M6728" t="n">
        <v>530.08</v>
      </c>
      <c r="N6728" t="n">
        <v>3940154.42</v>
      </c>
      <c r="O6728" t="n">
        <v>199.78</v>
      </c>
      <c r="P6728" t="n">
        <v>17.75</v>
      </c>
      <c r="Q6728" t="n">
        <v>249.66</v>
      </c>
      <c r="R6728" t="n">
        <v>388.481</v>
      </c>
      <c r="S6728" t="n">
        <v>441.577</v>
      </c>
      <c r="T6728" t="n">
        <v>608.897</v>
      </c>
    </row>
    <row r="6729">
      <c r="A6729" s="142" t="n">
        <v>45952</v>
      </c>
      <c r="B6729" t="n">
        <v>699.55</v>
      </c>
      <c r="C6729" t="n">
        <v>1099.42</v>
      </c>
      <c r="D6729" t="n">
        <v>797.22</v>
      </c>
      <c r="E6729" t="n">
        <v>505.16</v>
      </c>
      <c r="F6729" t="n">
        <v>472.42</v>
      </c>
      <c r="G6729" t="n">
        <v>467.68</v>
      </c>
      <c r="H6729" t="n">
        <v>240.7</v>
      </c>
      <c r="I6729" t="n">
        <v>293.11</v>
      </c>
      <c r="J6729" t="n">
        <v>74.28</v>
      </c>
      <c r="K6729" t="n">
        <v>174.9</v>
      </c>
      <c r="L6729" t="n">
        <v>65529.27</v>
      </c>
      <c r="M6729" t="n">
        <v>523.17</v>
      </c>
      <c r="N6729" t="n">
        <v>3950849.76</v>
      </c>
      <c r="O6729" t="n">
        <v>200.27</v>
      </c>
      <c r="P6729" t="n">
        <v>17.56</v>
      </c>
      <c r="Q6729" t="n">
        <v>246</v>
      </c>
      <c r="R6729" t="n">
        <v>387.494</v>
      </c>
      <c r="S6729" t="n">
        <v>439.506</v>
      </c>
      <c r="T6729" t="n">
        <v>606.971</v>
      </c>
    </row>
    <row r="6730">
      <c r="A6730" s="142" t="n">
        <v>45953</v>
      </c>
      <c r="B6730" t="n">
        <v>699.49</v>
      </c>
      <c r="C6730" t="n">
        <v>1097.57</v>
      </c>
      <c r="D6730" t="n">
        <v>797.2</v>
      </c>
      <c r="E6730" t="n">
        <v>504.33</v>
      </c>
      <c r="F6730" t="n">
        <v>472.41</v>
      </c>
      <c r="G6730" t="n">
        <v>467.94</v>
      </c>
      <c r="H6730" t="n">
        <v>240.31</v>
      </c>
      <c r="I6730" t="n">
        <v>292.6</v>
      </c>
      <c r="J6730" t="n">
        <v>75.58</v>
      </c>
      <c r="K6730" t="n">
        <v>176.14</v>
      </c>
      <c r="L6730" t="n">
        <v>66995.8</v>
      </c>
      <c r="M6730" t="n">
        <v>534.73</v>
      </c>
      <c r="N6730" t="n">
        <v>3994101.39</v>
      </c>
      <c r="O6730" t="n">
        <v>202.84</v>
      </c>
      <c r="P6730" t="n">
        <v>17.74</v>
      </c>
      <c r="Q6730" t="n">
        <v>250.35</v>
      </c>
      <c r="R6730" t="n">
        <v>388.81</v>
      </c>
      <c r="S6730" t="n">
        <v>441.332</v>
      </c>
      <c r="T6730" t="n">
        <v>607.413</v>
      </c>
    </row>
    <row r="6731">
      <c r="A6731" s="142" t="n">
        <v>45954</v>
      </c>
      <c r="B6731" t="n">
        <v>711.28</v>
      </c>
      <c r="C6731" t="n">
        <v>1116.72</v>
      </c>
      <c r="D6731" t="n">
        <v>810.62</v>
      </c>
      <c r="E6731" t="n">
        <v>513.14</v>
      </c>
      <c r="F6731" t="n">
        <v>480.37</v>
      </c>
      <c r="G6731" t="n">
        <v>475.96</v>
      </c>
      <c r="H6731" t="n">
        <v>245.24</v>
      </c>
      <c r="I6731" t="n">
        <v>298.6</v>
      </c>
      <c r="J6731" t="n">
        <v>74.75</v>
      </c>
      <c r="K6731" t="n">
        <v>174.07</v>
      </c>
      <c r="L6731" t="n">
        <v>66935.02</v>
      </c>
      <c r="M6731" t="n">
        <v>529.24</v>
      </c>
      <c r="N6731" t="n">
        <v>3945962.48</v>
      </c>
      <c r="O6731" t="n">
        <v>200.09</v>
      </c>
      <c r="P6731" t="n">
        <v>17.49</v>
      </c>
      <c r="Q6731" t="n">
        <v>247.18</v>
      </c>
      <c r="R6731" t="n">
        <v>389.551</v>
      </c>
      <c r="S6731" t="n">
        <v>443.672</v>
      </c>
      <c r="T6731" t="n">
        <v>610.324</v>
      </c>
    </row>
    <row r="6732">
      <c r="A6732" s="142" t="n">
        <v>45957</v>
      </c>
      <c r="B6732" t="n">
        <v>703.49</v>
      </c>
      <c r="C6732" t="n">
        <v>1104.68</v>
      </c>
      <c r="D6732" t="n">
        <v>801.8</v>
      </c>
      <c r="E6732" t="n">
        <v>507.64</v>
      </c>
      <c r="F6732" t="n">
        <v>475.14</v>
      </c>
      <c r="G6732" t="n">
        <v>471.24</v>
      </c>
      <c r="H6732" t="n">
        <v>244.15</v>
      </c>
      <c r="I6732" t="n">
        <v>297.28</v>
      </c>
      <c r="J6732" t="n">
        <v>70.98999999999999</v>
      </c>
      <c r="K6732" t="n">
        <v>168.35</v>
      </c>
      <c r="L6732" t="n">
        <v>65150.78</v>
      </c>
      <c r="M6732" t="n">
        <v>506.42</v>
      </c>
      <c r="N6732" t="n">
        <v>3801532.03</v>
      </c>
      <c r="O6732" t="n">
        <v>190.89</v>
      </c>
      <c r="P6732" t="n">
        <v>16.86</v>
      </c>
      <c r="Q6732" t="n">
        <v>233.61</v>
      </c>
      <c r="R6732" t="n">
        <v>390.47</v>
      </c>
      <c r="S6732" t="n">
        <v>448.249</v>
      </c>
      <c r="T6732" t="n">
        <v>618.009</v>
      </c>
    </row>
    <row r="6733">
      <c r="A6733" s="142" t="n">
        <v>45958</v>
      </c>
      <c r="B6733" t="n">
        <v>677.27</v>
      </c>
      <c r="C6733" t="n">
        <v>1063.77</v>
      </c>
      <c r="D6733" t="n">
        <v>771.9400000000001</v>
      </c>
      <c r="E6733" t="n">
        <v>488.86</v>
      </c>
      <c r="F6733" t="n">
        <v>457.44</v>
      </c>
      <c r="G6733" t="n">
        <v>454.04</v>
      </c>
      <c r="H6733" t="n">
        <v>239.35</v>
      </c>
      <c r="I6733" t="n">
        <v>291.42</v>
      </c>
      <c r="J6733" t="n">
        <v>71.37</v>
      </c>
      <c r="K6733" t="n">
        <v>169.29</v>
      </c>
      <c r="L6733" t="n">
        <v>65057.3</v>
      </c>
      <c r="M6733" t="n">
        <v>508.05</v>
      </c>
      <c r="N6733" t="n">
        <v>3836697.25</v>
      </c>
      <c r="O6733" t="n">
        <v>193.69</v>
      </c>
      <c r="P6733" t="n">
        <v>16.67</v>
      </c>
      <c r="Q6733" t="n">
        <v>235.87</v>
      </c>
      <c r="R6733" t="n">
        <v>389.621</v>
      </c>
      <c r="S6733" t="n">
        <v>447.853</v>
      </c>
      <c r="T6733" t="n">
        <v>614.4829999999999</v>
      </c>
    </row>
    <row r="6734">
      <c r="A6734" s="142" t="n">
        <v>45959</v>
      </c>
      <c r="B6734" t="n">
        <v>676.91</v>
      </c>
      <c r="C6734" t="n">
        <v>1063.74</v>
      </c>
      <c r="D6734" t="n">
        <v>771.55</v>
      </c>
      <c r="E6734" t="n">
        <v>488.86</v>
      </c>
      <c r="F6734" t="n">
        <v>457.21</v>
      </c>
      <c r="G6734" t="n">
        <v>454.7</v>
      </c>
      <c r="H6734" t="n">
        <v>243.79</v>
      </c>
      <c r="I6734" t="n">
        <v>296.82</v>
      </c>
      <c r="J6734" t="n">
        <v>73.41</v>
      </c>
      <c r="K6734" t="n">
        <v>170.42</v>
      </c>
      <c r="L6734" t="n">
        <v>65614.24000000001</v>
      </c>
      <c r="M6734" t="n">
        <v>516.41</v>
      </c>
      <c r="N6734" t="n">
        <v>3887014.9</v>
      </c>
      <c r="O6734" t="n">
        <v>195.01</v>
      </c>
      <c r="P6734" t="n">
        <v>17.04</v>
      </c>
      <c r="Q6734" t="n">
        <v>242.9</v>
      </c>
      <c r="R6734" t="n">
        <v>389.463</v>
      </c>
      <c r="S6734" t="n">
        <v>448.01</v>
      </c>
      <c r="T6734" t="n">
        <v>620.204</v>
      </c>
    </row>
    <row r="6735">
      <c r="A6735" s="142" t="n">
        <v>45960</v>
      </c>
      <c r="B6735" t="n">
        <v>685.22</v>
      </c>
      <c r="C6735" t="n">
        <v>1076.04</v>
      </c>
      <c r="D6735" t="n">
        <v>781.02</v>
      </c>
      <c r="E6735" t="n">
        <v>494.52</v>
      </c>
      <c r="F6735" t="n">
        <v>462.83</v>
      </c>
      <c r="G6735" t="n">
        <v>460.53</v>
      </c>
      <c r="H6735" t="n">
        <v>247.08</v>
      </c>
      <c r="I6735" t="n">
        <v>300.84</v>
      </c>
      <c r="J6735" t="n">
        <v>74.23</v>
      </c>
      <c r="K6735" t="n">
        <v>175.65</v>
      </c>
      <c r="L6735" t="n">
        <v>66193.86</v>
      </c>
      <c r="M6735" t="n">
        <v>525.22</v>
      </c>
      <c r="N6735" t="n">
        <v>3978177.79</v>
      </c>
      <c r="O6735" t="n">
        <v>198.97</v>
      </c>
      <c r="P6735" t="n">
        <v>17.51</v>
      </c>
      <c r="Q6735" t="n">
        <v>244.62</v>
      </c>
      <c r="R6735" t="n">
        <v>389.189</v>
      </c>
      <c r="S6735" t="n">
        <v>447.785</v>
      </c>
      <c r="T6735" t="n">
        <v>623.503</v>
      </c>
    </row>
    <row r="6736">
      <c r="A6736" s="142" t="n">
        <v>45961</v>
      </c>
      <c r="B6736" t="n">
        <v>700.27</v>
      </c>
      <c r="C6736" t="n">
        <v>1100.07</v>
      </c>
      <c r="D6736" t="n">
        <v>798.1799999999999</v>
      </c>
      <c r="E6736" t="n">
        <v>505.58</v>
      </c>
      <c r="F6736" t="n">
        <v>473</v>
      </c>
      <c r="G6736" t="n">
        <v>466.6</v>
      </c>
      <c r="H6736" t="n">
        <v>249.22</v>
      </c>
      <c r="I6736" t="n">
        <v>303.44</v>
      </c>
      <c r="J6736" t="n">
        <v>74.73</v>
      </c>
      <c r="K6736" t="n">
        <v>174.92</v>
      </c>
      <c r="L6736" t="n">
        <v>65444.77</v>
      </c>
      <c r="M6736" t="n">
        <v>525.3</v>
      </c>
      <c r="N6736" t="n">
        <v>3959816.65</v>
      </c>
      <c r="O6736" t="n">
        <v>197.38</v>
      </c>
      <c r="P6736" t="n">
        <v>17.61</v>
      </c>
      <c r="Q6736" t="n">
        <v>245.38</v>
      </c>
      <c r="R6736" t="n">
        <v>387.194</v>
      </c>
      <c r="S6736" t="n">
        <v>449.126</v>
      </c>
      <c r="T6736" t="n">
        <v>620.224</v>
      </c>
    </row>
    <row r="6737">
      <c r="A6737" s="142" t="n">
        <v>45964</v>
      </c>
      <c r="B6737" t="n">
        <v>690.85</v>
      </c>
      <c r="C6737" t="n">
        <v>1084.58</v>
      </c>
      <c r="D6737" t="n">
        <v>787.47</v>
      </c>
      <c r="E6737" t="n">
        <v>498.49</v>
      </c>
      <c r="F6737" t="n">
        <v>466.67</v>
      </c>
      <c r="G6737" t="n">
        <v>459.47</v>
      </c>
      <c r="H6737" t="n">
        <v>248.76</v>
      </c>
      <c r="I6737" t="n">
        <v>302.87</v>
      </c>
      <c r="J6737" t="n">
        <v>75.23999999999999</v>
      </c>
      <c r="K6737" t="n">
        <v>174.86</v>
      </c>
      <c r="L6737" t="n">
        <v>65608.28</v>
      </c>
      <c r="M6737" t="n">
        <v>521.51</v>
      </c>
      <c r="N6737" t="n">
        <v>3950956.38</v>
      </c>
      <c r="O6737" t="n">
        <v>196.06</v>
      </c>
      <c r="P6737" t="n">
        <v>17.52</v>
      </c>
      <c r="Q6737" t="n">
        <v>244.92</v>
      </c>
      <c r="R6737" t="n">
        <v>387.392</v>
      </c>
      <c r="S6737" t="n">
        <v>450.545</v>
      </c>
      <c r="T6737" t="n">
        <v>625.14</v>
      </c>
    </row>
    <row r="6738">
      <c r="A6738" s="142" t="n">
        <v>45965</v>
      </c>
      <c r="B6738" t="n">
        <v>685.6799999999999</v>
      </c>
      <c r="C6738" t="n">
        <v>1075.17</v>
      </c>
      <c r="D6738" t="n">
        <v>781.59</v>
      </c>
      <c r="E6738" t="n">
        <v>494.18</v>
      </c>
      <c r="F6738" t="n">
        <v>463.21</v>
      </c>
      <c r="G6738" t="n">
        <v>455.33</v>
      </c>
      <c r="H6738" t="n">
        <v>245.31</v>
      </c>
      <c r="I6738" t="n">
        <v>298.67</v>
      </c>
      <c r="J6738" t="n">
        <v>73.03</v>
      </c>
      <c r="K6738" t="n">
        <v>167.56</v>
      </c>
      <c r="L6738" t="n">
        <v>64548.43</v>
      </c>
      <c r="M6738" t="n">
        <v>500.38</v>
      </c>
      <c r="N6738" t="n">
        <v>3780790.83</v>
      </c>
      <c r="O6738" t="n">
        <v>186.98</v>
      </c>
      <c r="P6738" t="n">
        <v>16.75</v>
      </c>
      <c r="Q6738" t="n">
        <v>237.07</v>
      </c>
      <c r="R6738" t="n">
        <v>386.359</v>
      </c>
      <c r="S6738" t="n">
        <v>446.883</v>
      </c>
      <c r="T6738" t="n">
        <v>619.369</v>
      </c>
    </row>
    <row r="6739">
      <c r="A6739" s="142" t="n">
        <v>45966</v>
      </c>
      <c r="B6739" t="n">
        <v>653.63</v>
      </c>
      <c r="C6739" t="n">
        <v>1023.99</v>
      </c>
      <c r="D6739" t="n">
        <v>745.0599999999999</v>
      </c>
      <c r="E6739" t="n">
        <v>470.67</v>
      </c>
      <c r="F6739" t="n">
        <v>441.57</v>
      </c>
      <c r="G6739" t="n">
        <v>432.85</v>
      </c>
      <c r="H6739" t="n">
        <v>235.91</v>
      </c>
      <c r="I6739" t="n">
        <v>287.22</v>
      </c>
      <c r="J6739" t="n">
        <v>73.33</v>
      </c>
      <c r="K6739" t="n">
        <v>172.49</v>
      </c>
      <c r="L6739" t="n">
        <v>65230.03</v>
      </c>
      <c r="M6739" t="n">
        <v>507.03</v>
      </c>
      <c r="N6739" t="n">
        <v>3878630.73</v>
      </c>
      <c r="O6739" t="n">
        <v>192.37</v>
      </c>
      <c r="P6739" t="n">
        <v>17.05</v>
      </c>
      <c r="Q6739" t="n">
        <v>238.09</v>
      </c>
      <c r="R6739" t="n">
        <v>387.412</v>
      </c>
      <c r="S6739" t="n">
        <v>447.883</v>
      </c>
      <c r="T6739" t="n">
        <v>615.4400000000001</v>
      </c>
    </row>
    <row r="6740">
      <c r="A6740" s="142" t="n">
        <v>45967</v>
      </c>
      <c r="B6740" t="n">
        <v>666.38</v>
      </c>
      <c r="C6740" t="n">
        <v>1042.09</v>
      </c>
      <c r="D6740" t="n">
        <v>759.63</v>
      </c>
      <c r="E6740" t="n">
        <v>479</v>
      </c>
      <c r="F6740" t="n">
        <v>450.2</v>
      </c>
      <c r="G6740" t="n">
        <v>440.81</v>
      </c>
      <c r="H6740" t="n">
        <v>239.47</v>
      </c>
      <c r="I6740" t="n">
        <v>291.54</v>
      </c>
      <c r="J6740" t="n">
        <v>75.23999999999999</v>
      </c>
      <c r="K6740" t="n">
        <v>172.4</v>
      </c>
      <c r="L6740" t="n">
        <v>64801.41</v>
      </c>
      <c r="M6740" t="n">
        <v>508.55</v>
      </c>
      <c r="N6740" t="n">
        <v>3876879.35</v>
      </c>
      <c r="O6740" t="n">
        <v>193.64</v>
      </c>
      <c r="P6740" t="n">
        <v>17.04</v>
      </c>
      <c r="Q6740" t="n">
        <v>244.66</v>
      </c>
      <c r="R6740" t="n">
        <v>384.906</v>
      </c>
      <c r="S6740" t="n">
        <v>442.938</v>
      </c>
      <c r="T6740" t="n">
        <v>617.033</v>
      </c>
    </row>
    <row r="6741">
      <c r="A6741" s="142" t="n">
        <v>45968</v>
      </c>
      <c r="B6741" t="n">
        <v>673.88</v>
      </c>
      <c r="C6741" t="n">
        <v>1052.31</v>
      </c>
      <c r="D6741" t="n">
        <v>768.17</v>
      </c>
      <c r="E6741" t="n">
        <v>483.71</v>
      </c>
      <c r="F6741" t="n">
        <v>455.28</v>
      </c>
      <c r="G6741" t="n">
        <v>448.1</v>
      </c>
      <c r="H6741" t="n">
        <v>239.14</v>
      </c>
      <c r="I6741" t="n">
        <v>291.16</v>
      </c>
      <c r="J6741" t="n">
        <v>73.83</v>
      </c>
      <c r="K6741" t="n">
        <v>174.69</v>
      </c>
      <c r="L6741" t="n">
        <v>65147.57</v>
      </c>
      <c r="M6741" t="n">
        <v>513.92</v>
      </c>
      <c r="N6741" t="n">
        <v>3950390.32</v>
      </c>
      <c r="O6741" t="n">
        <v>197.3</v>
      </c>
      <c r="P6741" t="n">
        <v>17.3</v>
      </c>
      <c r="Q6741" t="n">
        <v>240.73</v>
      </c>
      <c r="R6741" t="n">
        <v>382.838</v>
      </c>
      <c r="S6741" t="n">
        <v>441.396</v>
      </c>
      <c r="T6741" t="n">
        <v>609.966</v>
      </c>
    </row>
    <row r="6742">
      <c r="A6742" s="142" t="n">
        <v>45971</v>
      </c>
      <c r="B6742" t="n">
        <v>683.03</v>
      </c>
      <c r="C6742" t="n">
        <v>1067.3</v>
      </c>
      <c r="D6742" t="n">
        <v>778.64</v>
      </c>
      <c r="E6742" t="n">
        <v>490.64</v>
      </c>
      <c r="F6742" t="n">
        <v>461.5</v>
      </c>
      <c r="G6742" t="n">
        <v>455.49</v>
      </c>
      <c r="H6742" t="n">
        <v>241.35</v>
      </c>
      <c r="I6742" t="n">
        <v>293.84</v>
      </c>
      <c r="J6742" t="n">
        <v>77.93000000000001</v>
      </c>
      <c r="K6742" t="n">
        <v>182.93</v>
      </c>
      <c r="L6742" t="n">
        <v>67336.38</v>
      </c>
      <c r="M6742" t="n">
        <v>546.51</v>
      </c>
      <c r="N6742" t="n">
        <v>4133378.73</v>
      </c>
      <c r="O6742" t="n">
        <v>207.9</v>
      </c>
      <c r="P6742" t="n">
        <v>18.25</v>
      </c>
      <c r="Q6742" t="n">
        <v>253.71</v>
      </c>
      <c r="R6742" t="n">
        <v>388.291</v>
      </c>
      <c r="S6742" t="n">
        <v>448.516</v>
      </c>
      <c r="T6742" t="n">
        <v>619.606</v>
      </c>
    </row>
    <row r="6743">
      <c r="A6743" s="142" t="n">
        <v>45972</v>
      </c>
      <c r="B6743" t="n">
        <v>719.8099999999999</v>
      </c>
      <c r="C6743" t="n">
        <v>1125.6</v>
      </c>
      <c r="D6743" t="n">
        <v>820.58</v>
      </c>
      <c r="E6743" t="n">
        <v>517.46</v>
      </c>
      <c r="F6743" t="n">
        <v>486.38</v>
      </c>
      <c r="G6743" t="n">
        <v>478.97</v>
      </c>
      <c r="H6743" t="n">
        <v>251.7</v>
      </c>
      <c r="I6743" t="n">
        <v>306.47</v>
      </c>
      <c r="J6743" t="n">
        <v>78.62</v>
      </c>
      <c r="K6743" t="n">
        <v>182.93</v>
      </c>
      <c r="L6743" t="n">
        <v>67336.38</v>
      </c>
      <c r="M6743" t="n">
        <v>546.51</v>
      </c>
      <c r="N6743" t="n">
        <v>4133378.73</v>
      </c>
      <c r="O6743" t="n">
        <v>207.9</v>
      </c>
      <c r="P6743" t="n">
        <v>18.31</v>
      </c>
      <c r="Q6743" t="n">
        <v>256.49</v>
      </c>
      <c r="R6743" t="n">
        <v>393.384</v>
      </c>
      <c r="S6743" t="n">
        <v>448.524</v>
      </c>
      <c r="T6743" t="n">
        <v>618.1180000000001</v>
      </c>
    </row>
    <row r="6744">
      <c r="A6744" s="142" t="n">
        <v>45973</v>
      </c>
      <c r="B6744" t="n">
        <v>724.33</v>
      </c>
      <c r="C6744" t="n">
        <v>1134.99</v>
      </c>
      <c r="D6744" t="n">
        <v>825.73</v>
      </c>
      <c r="E6744" t="n">
        <v>521.79</v>
      </c>
      <c r="F6744" t="n">
        <v>489.43</v>
      </c>
      <c r="G6744" t="n">
        <v>484.03</v>
      </c>
      <c r="H6744" t="n">
        <v>251.22</v>
      </c>
      <c r="I6744" t="n">
        <v>305.89</v>
      </c>
      <c r="J6744" t="n">
        <v>80.26000000000001</v>
      </c>
      <c r="K6744" t="n">
        <v>189.88</v>
      </c>
      <c r="L6744" t="n">
        <v>69531.56</v>
      </c>
      <c r="M6744" t="n">
        <v>563.24</v>
      </c>
      <c r="N6744" t="n">
        <v>4302803.13</v>
      </c>
      <c r="O6744" t="n">
        <v>218.06</v>
      </c>
      <c r="P6744" t="n">
        <v>18.94</v>
      </c>
      <c r="Q6744" t="n">
        <v>261.36</v>
      </c>
      <c r="R6744" t="n">
        <v>396.27</v>
      </c>
      <c r="S6744" t="n">
        <v>449.687</v>
      </c>
      <c r="T6744" t="n">
        <v>620.365</v>
      </c>
    </row>
    <row r="6745">
      <c r="A6745" s="142" t="n">
        <v>45974</v>
      </c>
      <c r="B6745" t="n">
        <v>748.08</v>
      </c>
      <c r="C6745" t="n">
        <v>1172.05</v>
      </c>
      <c r="D6745" t="n">
        <v>852.8099999999999</v>
      </c>
      <c r="E6745" t="n">
        <v>538.84</v>
      </c>
      <c r="F6745" t="n">
        <v>505.48</v>
      </c>
      <c r="G6745" t="n">
        <v>499.9</v>
      </c>
      <c r="H6745" t="n">
        <v>257.81</v>
      </c>
      <c r="I6745" t="n">
        <v>313.91</v>
      </c>
      <c r="J6745" t="n">
        <v>81.78</v>
      </c>
      <c r="K6745" t="n">
        <v>186.25</v>
      </c>
      <c r="L6745" t="n">
        <v>69047.84</v>
      </c>
      <c r="M6745" t="n">
        <v>554.96</v>
      </c>
      <c r="N6745" t="n">
        <v>4199197.25</v>
      </c>
      <c r="O6745" t="n">
        <v>213.95</v>
      </c>
      <c r="P6745" t="n">
        <v>18.44</v>
      </c>
      <c r="Q6745" t="n">
        <v>266.04</v>
      </c>
      <c r="R6745" t="n">
        <v>393.777</v>
      </c>
      <c r="S6745" t="n">
        <v>442.868</v>
      </c>
      <c r="T6745" t="n">
        <v>618.9160000000001</v>
      </c>
    </row>
    <row r="6746">
      <c r="A6746" s="142" t="n">
        <v>45975</v>
      </c>
      <c r="B6746" t="n">
        <v>734.5</v>
      </c>
      <c r="C6746" t="n">
        <v>1151.29</v>
      </c>
      <c r="D6746" t="n">
        <v>837.33</v>
      </c>
      <c r="E6746" t="n">
        <v>529.3099999999999</v>
      </c>
      <c r="F6746" t="n">
        <v>496.31</v>
      </c>
      <c r="G6746" t="n">
        <v>492.68</v>
      </c>
      <c r="H6746" t="n">
        <v>252.17</v>
      </c>
      <c r="I6746" t="n">
        <v>307.04</v>
      </c>
      <c r="J6746" t="n">
        <v>79.15000000000001</v>
      </c>
      <c r="K6746" t="n">
        <v>185.07</v>
      </c>
      <c r="L6746" t="n">
        <v>66842.78</v>
      </c>
      <c r="M6746" t="n">
        <v>549.23</v>
      </c>
      <c r="N6746" t="n">
        <v>4166834.63</v>
      </c>
      <c r="O6746" t="n">
        <v>210.96</v>
      </c>
      <c r="P6746" t="n">
        <v>18.27</v>
      </c>
      <c r="Q6746" t="n">
        <v>256.84</v>
      </c>
      <c r="R6746" t="n">
        <v>389.778</v>
      </c>
      <c r="S6746" t="n">
        <v>441.83</v>
      </c>
      <c r="T6746" t="n">
        <v>609.7</v>
      </c>
    </row>
    <row r="6747">
      <c r="A6747" s="142" t="n">
        <v>45978</v>
      </c>
      <c r="B6747" t="n">
        <v>725.6</v>
      </c>
      <c r="C6747" t="n">
        <v>1136.67</v>
      </c>
      <c r="D6747" t="n">
        <v>827.23</v>
      </c>
      <c r="E6747" t="n">
        <v>522.62</v>
      </c>
      <c r="F6747" t="n">
        <v>490.33</v>
      </c>
      <c r="G6747" t="n">
        <v>485.65</v>
      </c>
      <c r="H6747" t="n">
        <v>251.37</v>
      </c>
      <c r="I6747" t="n">
        <v>306.06</v>
      </c>
      <c r="J6747" t="n">
        <v>80.23</v>
      </c>
      <c r="K6747" t="n">
        <v>182.48</v>
      </c>
      <c r="L6747" t="n">
        <v>66590.81</v>
      </c>
      <c r="M6747" t="n">
        <v>542.72</v>
      </c>
      <c r="N6747" t="n">
        <v>4112052.33</v>
      </c>
      <c r="O6747" t="n">
        <v>207.93</v>
      </c>
      <c r="P6747" t="n">
        <v>18.05</v>
      </c>
      <c r="Q6747" t="n">
        <v>258.96</v>
      </c>
      <c r="R6747" t="n">
        <v>387.709</v>
      </c>
      <c r="S6747" t="n">
        <v>439.041</v>
      </c>
      <c r="T6747" t="n">
        <v>611.515</v>
      </c>
    </row>
    <row r="6748">
      <c r="A6748" s="142" t="n">
        <v>45979</v>
      </c>
      <c r="B6748" t="n">
        <v>716.3200000000001</v>
      </c>
      <c r="C6748" t="n">
        <v>1121.95</v>
      </c>
      <c r="D6748" t="n">
        <v>816.66</v>
      </c>
      <c r="E6748" t="n">
        <v>515.87</v>
      </c>
      <c r="F6748" t="n">
        <v>484.07</v>
      </c>
      <c r="G6748" t="n">
        <v>478.82</v>
      </c>
      <c r="H6748" t="n">
        <v>249.09</v>
      </c>
      <c r="I6748" t="n">
        <v>303.28</v>
      </c>
      <c r="J6748" t="n">
        <v>78.72</v>
      </c>
      <c r="K6748" t="n">
        <v>183.15</v>
      </c>
      <c r="L6748" t="n">
        <v>66487.28</v>
      </c>
      <c r="M6748" t="n">
        <v>538.14</v>
      </c>
      <c r="N6748" t="n">
        <v>4140398.32</v>
      </c>
      <c r="O6748" t="n">
        <v>208.65</v>
      </c>
      <c r="P6748" t="n">
        <v>18.09</v>
      </c>
      <c r="Q6748" t="n">
        <v>253.47</v>
      </c>
      <c r="R6748" t="n">
        <v>381.122</v>
      </c>
      <c r="S6748" t="n">
        <v>434.415</v>
      </c>
      <c r="T6748" t="n">
        <v>600.894</v>
      </c>
    </row>
    <row r="6749">
      <c r="A6749" s="142" t="n">
        <v>45980</v>
      </c>
      <c r="B6749" t="n">
        <v>716.37</v>
      </c>
      <c r="C6749" t="n">
        <v>1121.53</v>
      </c>
      <c r="D6749" t="n">
        <v>816.74</v>
      </c>
      <c r="E6749" t="n">
        <v>515.6900000000001</v>
      </c>
      <c r="F6749" t="n">
        <v>484.11</v>
      </c>
      <c r="G6749" t="n">
        <v>478.2</v>
      </c>
      <c r="H6749" t="n">
        <v>247.49</v>
      </c>
      <c r="I6749" t="n">
        <v>301.32</v>
      </c>
      <c r="J6749" t="n">
        <v>81.40000000000001</v>
      </c>
      <c r="K6749" t="n">
        <v>186.66</v>
      </c>
      <c r="L6749" t="n">
        <v>66692.14999999999</v>
      </c>
      <c r="M6749" t="n">
        <v>549.89</v>
      </c>
      <c r="N6749" t="n">
        <v>4207802.43</v>
      </c>
      <c r="O6749" t="n">
        <v>211.97</v>
      </c>
      <c r="P6749" t="n">
        <v>18.36</v>
      </c>
      <c r="Q6749" t="n">
        <v>261.98</v>
      </c>
      <c r="R6749" t="n">
        <v>380.849</v>
      </c>
      <c r="S6749" t="n">
        <v>436.277</v>
      </c>
      <c r="T6749" t="n">
        <v>602.081</v>
      </c>
    </row>
    <row r="6750">
      <c r="A6750" s="142" t="n">
        <v>45981</v>
      </c>
      <c r="B6750" t="n">
        <v>731.34</v>
      </c>
      <c r="C6750" t="n">
        <v>1145.24</v>
      </c>
      <c r="D6750" t="n">
        <v>833.84</v>
      </c>
      <c r="E6750" t="n">
        <v>526.6</v>
      </c>
      <c r="F6750" t="n">
        <v>494.24</v>
      </c>
      <c r="G6750" t="n">
        <v>486.72</v>
      </c>
      <c r="H6750" t="n">
        <v>252.52</v>
      </c>
      <c r="I6750" t="n">
        <v>307.46</v>
      </c>
      <c r="J6750" t="n">
        <v>81.27</v>
      </c>
      <c r="K6750" t="n">
        <v>179</v>
      </c>
      <c r="L6750" t="n">
        <v>65881.23</v>
      </c>
      <c r="M6750" t="n">
        <v>533.28</v>
      </c>
      <c r="N6750" t="n">
        <v>4013221.73</v>
      </c>
      <c r="O6750" t="n">
        <v>201.93</v>
      </c>
      <c r="P6750" t="n">
        <v>17.71</v>
      </c>
      <c r="Q6750" t="n">
        <v>262.01</v>
      </c>
      <c r="R6750" t="n">
        <v>382.264</v>
      </c>
      <c r="S6750" t="n">
        <v>433.224</v>
      </c>
      <c r="T6750" t="n">
        <v>608.163</v>
      </c>
    </row>
    <row r="6751">
      <c r="A6751" s="142" t="n">
        <v>45982</v>
      </c>
      <c r="B6751" t="n">
        <v>704.6</v>
      </c>
      <c r="C6751" t="n">
        <v>1103.7</v>
      </c>
      <c r="D6751" t="n">
        <v>803.36</v>
      </c>
      <c r="E6751" t="n">
        <v>507.51</v>
      </c>
      <c r="F6751" t="n">
        <v>476.18</v>
      </c>
      <c r="G6751" t="n">
        <v>468.09</v>
      </c>
      <c r="H6751" t="n">
        <v>244.58</v>
      </c>
      <c r="I6751" t="n">
        <v>297.78</v>
      </c>
      <c r="J6751" t="n">
        <v>77.12</v>
      </c>
      <c r="K6751" t="n">
        <v>179.06</v>
      </c>
      <c r="L6751" t="n">
        <v>65989.5</v>
      </c>
      <c r="M6751" t="n">
        <v>525.09</v>
      </c>
      <c r="N6751" t="n">
        <v>4029561.36</v>
      </c>
      <c r="O6751" t="n">
        <v>201.19</v>
      </c>
      <c r="P6751" t="n">
        <v>17.7</v>
      </c>
      <c r="Q6751" t="n">
        <v>248.75</v>
      </c>
      <c r="R6751" t="n">
        <v>381.125</v>
      </c>
      <c r="S6751" t="n">
        <v>435.166</v>
      </c>
      <c r="T6751" t="n">
        <v>592.7670000000001</v>
      </c>
    </row>
    <row r="6752">
      <c r="A6752" s="142" t="n">
        <v>45985</v>
      </c>
      <c r="B6752" t="n">
        <v>702.05</v>
      </c>
      <c r="C6752" t="n">
        <v>1099.76</v>
      </c>
      <c r="D6752" t="n">
        <v>800.51</v>
      </c>
      <c r="E6752" t="n">
        <v>505.74</v>
      </c>
      <c r="F6752" t="n">
        <v>474.49</v>
      </c>
      <c r="G6752" t="n">
        <v>465.39</v>
      </c>
      <c r="H6752" t="n">
        <v>243.61</v>
      </c>
      <c r="I6752" t="n">
        <v>296.6</v>
      </c>
      <c r="J6752" t="n">
        <v>79.2</v>
      </c>
      <c r="K6752" t="n">
        <v>188.17</v>
      </c>
      <c r="L6752" t="n">
        <v>66602.14999999999</v>
      </c>
      <c r="M6752" t="n">
        <v>553.11</v>
      </c>
      <c r="N6752" t="n">
        <v>4246707.08</v>
      </c>
      <c r="O6752" t="n">
        <v>212.33</v>
      </c>
      <c r="P6752" t="n">
        <v>18.46</v>
      </c>
      <c r="Q6752" t="n">
        <v>255.88</v>
      </c>
      <c r="R6752" t="n">
        <v>381.66</v>
      </c>
      <c r="S6752" t="n">
        <v>439.305</v>
      </c>
      <c r="T6752" t="n">
        <v>594.937</v>
      </c>
    </row>
    <row r="6753">
      <c r="A6753" s="142" t="n">
        <v>45986</v>
      </c>
      <c r="B6753" t="n">
        <v>741.11</v>
      </c>
      <c r="C6753" t="n">
        <v>1161.33</v>
      </c>
      <c r="D6753" t="n">
        <v>845.0599999999999</v>
      </c>
      <c r="E6753" t="n">
        <v>534.0700000000001</v>
      </c>
      <c r="F6753" t="n">
        <v>500.9</v>
      </c>
      <c r="G6753" t="n">
        <v>492.5</v>
      </c>
      <c r="H6753" t="n">
        <v>253.22</v>
      </c>
      <c r="I6753" t="n">
        <v>308.29</v>
      </c>
      <c r="J6753" t="n">
        <v>80.53</v>
      </c>
      <c r="K6753" t="n">
        <v>188.82</v>
      </c>
      <c r="L6753" t="n">
        <v>67295.23</v>
      </c>
      <c r="M6753" t="n">
        <v>561.15</v>
      </c>
      <c r="N6753" t="n">
        <v>4252351.55</v>
      </c>
      <c r="O6753" t="n">
        <v>213.95</v>
      </c>
      <c r="P6753" t="n">
        <v>18.64</v>
      </c>
      <c r="Q6753" t="n">
        <v>259.35</v>
      </c>
      <c r="R6753" t="n">
        <v>385.041</v>
      </c>
      <c r="S6753" t="n">
        <v>441.968</v>
      </c>
      <c r="T6753" t="n">
        <v>598.436</v>
      </c>
    </row>
    <row r="6754">
      <c r="A6754" s="142" t="n">
        <v>45987</v>
      </c>
      <c r="B6754" t="n">
        <v>745.78</v>
      </c>
      <c r="C6754" t="n">
        <v>1170.78</v>
      </c>
      <c r="D6754" t="n">
        <v>850.39</v>
      </c>
      <c r="E6754" t="n">
        <v>538.4299999999999</v>
      </c>
      <c r="F6754" t="n">
        <v>504.02</v>
      </c>
      <c r="G6754" t="n">
        <v>497.02</v>
      </c>
      <c r="H6754" t="n">
        <v>254.41</v>
      </c>
      <c r="I6754" t="n">
        <v>309.74</v>
      </c>
      <c r="J6754" t="n">
        <v>82.7</v>
      </c>
      <c r="K6754" t="n">
        <v>196.11</v>
      </c>
      <c r="L6754" t="n">
        <v>68414.97</v>
      </c>
      <c r="M6754" t="n">
        <v>582.71</v>
      </c>
      <c r="N6754" t="n">
        <v>4438950.5</v>
      </c>
      <c r="O6754" t="n">
        <v>224.24</v>
      </c>
      <c r="P6754" t="n">
        <v>19.32</v>
      </c>
      <c r="Q6754" t="n">
        <v>266.7</v>
      </c>
      <c r="R6754" t="n">
        <v>389.269</v>
      </c>
      <c r="S6754" t="n">
        <v>445.002</v>
      </c>
      <c r="T6754" t="n">
        <v>604.8440000000001</v>
      </c>
    </row>
    <row r="6755">
      <c r="A6755" s="142" t="n">
        <v>45988</v>
      </c>
      <c r="B6755" t="n">
        <v>782.88</v>
      </c>
      <c r="C6755" t="n">
        <v>1229.87</v>
      </c>
      <c r="D6755" t="n">
        <v>892.7</v>
      </c>
      <c r="E6755" t="n">
        <v>565.62</v>
      </c>
      <c r="F6755" t="n">
        <v>529.11</v>
      </c>
      <c r="G6755" t="n">
        <v>523.01</v>
      </c>
      <c r="H6755" t="n">
        <v>264.51</v>
      </c>
      <c r="I6755" t="n">
        <v>322.04</v>
      </c>
      <c r="J6755" t="n">
        <v>84.42</v>
      </c>
      <c r="K6755" t="n">
        <v>196.22</v>
      </c>
      <c r="L6755" t="n">
        <v>68414.97</v>
      </c>
      <c r="M6755" t="n">
        <v>582.35</v>
      </c>
      <c r="N6755" t="n">
        <v>4438161.45</v>
      </c>
      <c r="O6755" t="n">
        <v>224.24</v>
      </c>
      <c r="P6755" t="n">
        <v>19.32</v>
      </c>
      <c r="Q6755" t="n">
        <v>266.7</v>
      </c>
      <c r="R6755" t="n">
        <v>389.704</v>
      </c>
      <c r="S6755" t="n">
        <v>445.056</v>
      </c>
      <c r="T6755" t="n">
        <v>604.164</v>
      </c>
    </row>
    <row r="6756">
      <c r="A6756" s="142" t="n">
        <v>45989</v>
      </c>
      <c r="B6756" t="n">
        <v>781.5</v>
      </c>
      <c r="C6756" t="n">
        <v>1229.92</v>
      </c>
      <c r="D6756" t="n">
        <v>891.13</v>
      </c>
      <c r="E6756" t="n">
        <v>565.65</v>
      </c>
      <c r="F6756" t="n">
        <v>528.1799999999999</v>
      </c>
      <c r="G6756" t="n">
        <v>522.26</v>
      </c>
      <c r="H6756" t="n">
        <v>263.5</v>
      </c>
      <c r="I6756" t="n">
        <v>320.81</v>
      </c>
      <c r="J6756" t="n">
        <v>85.93000000000001</v>
      </c>
      <c r="K6756" t="n">
        <v>201.18</v>
      </c>
      <c r="L6756" t="n">
        <v>71110.17999999999</v>
      </c>
      <c r="M6756" t="n">
        <v>605.21</v>
      </c>
      <c r="N6756" t="n">
        <v>4554090.38</v>
      </c>
      <c r="O6756" t="n">
        <v>230.99</v>
      </c>
      <c r="P6756" t="n">
        <v>19.93</v>
      </c>
      <c r="Q6756" t="n">
        <v>276.46</v>
      </c>
      <c r="R6756" t="n">
        <v>390.719</v>
      </c>
      <c r="S6756" t="n">
        <v>446.619</v>
      </c>
      <c r="T6756" t="n">
        <v>602.079</v>
      </c>
    </row>
    <row r="6757">
      <c r="A6757" s="142" t="n">
        <v>45992</v>
      </c>
      <c r="B6757" t="n">
        <v>808.77</v>
      </c>
      <c r="C6757" t="n">
        <v>1272.93</v>
      </c>
      <c r="D6757" t="n">
        <v>922.26</v>
      </c>
      <c r="E6757" t="n">
        <v>585.47</v>
      </c>
      <c r="F6757" t="n">
        <v>546.65</v>
      </c>
      <c r="G6757" t="n">
        <v>541.02</v>
      </c>
      <c r="H6757" t="n">
        <v>270.28</v>
      </c>
      <c r="I6757" t="n">
        <v>329.05</v>
      </c>
      <c r="J6757" t="n">
        <v>86.81999999999999</v>
      </c>
      <c r="K6757" t="n">
        <v>201.23</v>
      </c>
      <c r="L6757" t="n">
        <v>71748.64</v>
      </c>
      <c r="M6757" t="n">
        <v>611.74</v>
      </c>
      <c r="N6757" t="n">
        <v>4538324.48</v>
      </c>
      <c r="O6757" t="n">
        <v>230.35</v>
      </c>
      <c r="P6757" t="n">
        <v>20.08</v>
      </c>
      <c r="Q6757" t="n">
        <v>278.09</v>
      </c>
      <c r="R6757" t="n">
        <v>389.954</v>
      </c>
      <c r="S6757" t="n">
        <v>443.939</v>
      </c>
      <c r="T6757" t="n">
        <v>601.417</v>
      </c>
    </row>
    <row r="6758">
      <c r="A6758" s="142" t="n">
        <v>45993</v>
      </c>
      <c r="B6758" t="n">
        <v>807.5</v>
      </c>
      <c r="C6758" t="n">
        <v>1273.93</v>
      </c>
      <c r="D6758" t="n">
        <v>920.8099999999999</v>
      </c>
      <c r="E6758" t="n">
        <v>585.95</v>
      </c>
      <c r="F6758" t="n">
        <v>545.79</v>
      </c>
      <c r="G6758" t="n">
        <v>541.33</v>
      </c>
      <c r="H6758" t="n">
        <v>269.51</v>
      </c>
      <c r="I6758" t="n">
        <v>328.11</v>
      </c>
      <c r="J6758" t="n">
        <v>85.68000000000001</v>
      </c>
      <c r="K6758" t="n">
        <v>198.71</v>
      </c>
      <c r="L6758" t="n">
        <v>71021.2</v>
      </c>
      <c r="M6758" t="n">
        <v>602.61</v>
      </c>
      <c r="N6758" t="n">
        <v>4463367.62</v>
      </c>
      <c r="O6758" t="n">
        <v>226.92</v>
      </c>
      <c r="P6758" t="n">
        <v>19.64</v>
      </c>
      <c r="Q6758" t="n">
        <v>274.33</v>
      </c>
      <c r="R6758" t="n">
        <v>390.381</v>
      </c>
      <c r="S6758" t="n">
        <v>445.729</v>
      </c>
      <c r="T6758" t="n">
        <v>605.17</v>
      </c>
    </row>
    <row r="6759">
      <c r="A6759" s="142" t="n">
        <v>45994</v>
      </c>
      <c r="B6759" t="n">
        <v>795.73</v>
      </c>
      <c r="C6759" t="n">
        <v>1255.02</v>
      </c>
      <c r="D6759" t="n">
        <v>907.4</v>
      </c>
      <c r="E6759" t="n">
        <v>577.27</v>
      </c>
      <c r="F6759" t="n">
        <v>537.85</v>
      </c>
      <c r="G6759" t="n">
        <v>532.36</v>
      </c>
      <c r="H6759" t="n">
        <v>267.45</v>
      </c>
      <c r="I6759" t="n">
        <v>325.6</v>
      </c>
      <c r="J6759" t="n">
        <v>84.81</v>
      </c>
      <c r="K6759" t="n">
        <v>197.08</v>
      </c>
      <c r="L6759" t="n">
        <v>71233.27</v>
      </c>
      <c r="M6759" t="n">
        <v>602.61</v>
      </c>
      <c r="N6759" t="n">
        <v>4427524.33</v>
      </c>
      <c r="O6759" t="n">
        <v>225.47</v>
      </c>
      <c r="P6759" t="n">
        <v>19.84</v>
      </c>
      <c r="Q6759" t="n">
        <v>271.45</v>
      </c>
      <c r="R6759" t="n">
        <v>390.721</v>
      </c>
      <c r="S6759" t="n">
        <v>445.124</v>
      </c>
      <c r="T6759" t="n">
        <v>602.081</v>
      </c>
    </row>
    <row r="6760">
      <c r="A6760" s="142" t="n">
        <v>45995</v>
      </c>
      <c r="B6760" t="n">
        <v>789.1799999999999</v>
      </c>
      <c r="C6760" t="n">
        <v>1245.02</v>
      </c>
      <c r="D6760" t="n">
        <v>899.9400000000001</v>
      </c>
      <c r="E6760" t="n">
        <v>572.6799999999999</v>
      </c>
      <c r="F6760" t="n">
        <v>533.4400000000001</v>
      </c>
      <c r="G6760" t="n">
        <v>530.47</v>
      </c>
      <c r="H6760" t="n">
        <v>269.21</v>
      </c>
      <c r="I6760" t="n">
        <v>327.74</v>
      </c>
      <c r="J6760" t="n">
        <v>83.52</v>
      </c>
      <c r="K6760" t="n">
        <v>197.08</v>
      </c>
      <c r="L6760" t="n">
        <v>71233.27</v>
      </c>
      <c r="M6760" t="n">
        <v>602.61</v>
      </c>
      <c r="N6760" t="n">
        <v>4427524.33</v>
      </c>
      <c r="O6760" t="n">
        <v>225.47</v>
      </c>
      <c r="P6760" t="n">
        <v>19.84</v>
      </c>
      <c r="Q6760" t="n">
        <v>268.21</v>
      </c>
      <c r="R6760" t="n">
        <v>392.517</v>
      </c>
      <c r="S6760" t="n">
        <v>446.267</v>
      </c>
      <c r="T6760" t="n">
        <v>603.235</v>
      </c>
    </row>
  </sheetData>
  <pageMargins left="0.75" right="0.75" top="1" bottom="1" header="0.5" footer="0.5"/>
</worksheet>
</file>

<file path=xl/worksheets/sheet2.xml><?xml version="1.0" encoding="utf-8"?>
<worksheet xmlns="http://schemas.openxmlformats.org/spreadsheetml/2006/main">
  <sheetPr>
    <outlinePr summaryBelow="1" summaryRight="1"/>
    <pageSetUpPr/>
  </sheetPr>
  <dimension ref="A1:T6760"/>
  <sheetViews>
    <sheetView workbookViewId="0">
      <selection activeCell="A1" sqref="A1"/>
    </sheetView>
  </sheetViews>
  <sheetFormatPr baseColWidth="8" defaultRowHeight="15"/>
  <sheetData>
    <row r="1">
      <c r="A1" s="71" t="inlineStr">
        <is>
          <t>Date</t>
        </is>
      </c>
      <c r="B1" s="71" t="inlineStr">
        <is>
          <t>LU1128909394</t>
        </is>
      </c>
      <c r="C1" s="71" t="inlineStr">
        <is>
          <t>LU0357130854</t>
        </is>
      </c>
      <c r="D1" s="71" t="inlineStr">
        <is>
          <t>LU1128910137</t>
        </is>
      </c>
      <c r="E1" s="71" t="inlineStr">
        <is>
          <t>LU1672565543</t>
        </is>
      </c>
      <c r="F1" s="71" t="inlineStr">
        <is>
          <t>LU1128911291</t>
        </is>
      </c>
      <c r="G1" s="71" t="inlineStr">
        <is>
          <t>LU1128909980</t>
        </is>
      </c>
      <c r="H1" s="71" t="inlineStr">
        <is>
          <t>LU1923361049</t>
        </is>
      </c>
      <c r="I1" s="71" t="inlineStr">
        <is>
          <t>LU1923361478</t>
        </is>
      </c>
      <c r="J1" s="71" t="inlineStr">
        <is>
          <t>LU0827889139</t>
        </is>
      </c>
      <c r="K1" s="71" t="inlineStr">
        <is>
          <t>FR0007001581</t>
        </is>
      </c>
      <c r="L1" s="71" t="inlineStr">
        <is>
          <t>FR0011170786</t>
        </is>
      </c>
      <c r="M1" s="71" t="inlineStr">
        <is>
          <t>FR0007047527</t>
        </is>
      </c>
      <c r="N1" s="71" t="inlineStr">
        <is>
          <t>FR0012170512</t>
        </is>
      </c>
      <c r="O1" s="71" t="inlineStr">
        <is>
          <t>FR0010657890</t>
        </is>
      </c>
      <c r="P1" s="71" t="inlineStr">
        <is>
          <t>LU0496367920</t>
        </is>
      </c>
      <c r="Q1" s="71" t="inlineStr">
        <is>
          <t>LU0273159177</t>
        </is>
      </c>
      <c r="R1" s="71" t="inlineStr">
        <is>
          <t>IXMSEURPNEUR</t>
        </is>
      </c>
      <c r="S1" s="71" t="inlineStr">
        <is>
          <t>IXMSACWINEUR</t>
        </is>
      </c>
      <c r="T1" s="71" t="inlineStr">
        <is>
          <t>IXMSCIEMNEUR</t>
        </is>
      </c>
    </row>
    <row r="2">
      <c r="A2" s="142" t="n">
        <v>36525</v>
      </c>
      <c r="B2" t="inlineStr"/>
      <c r="C2" t="inlineStr"/>
      <c r="D2" t="inlineStr"/>
      <c r="E2" t="inlineStr"/>
      <c r="F2" t="inlineStr"/>
      <c r="G2" t="inlineStr"/>
      <c r="H2" t="inlineStr"/>
      <c r="I2" t="inlineStr"/>
      <c r="J2" t="inlineStr"/>
      <c r="K2" t="inlineStr"/>
      <c r="L2" t="inlineStr"/>
      <c r="M2" t="inlineStr"/>
      <c r="N2" t="inlineStr"/>
      <c r="O2" t="inlineStr"/>
      <c r="P2" t="inlineStr"/>
      <c r="Q2" t="inlineStr"/>
      <c r="R2" t="inlineStr"/>
      <c r="S2" t="inlineStr"/>
      <c r="T2" t="inlineStr"/>
    </row>
    <row r="3">
      <c r="A3" s="142" t="n">
        <v>36528</v>
      </c>
      <c r="B3" t="inlineStr"/>
      <c r="C3" t="inlineStr"/>
      <c r="D3" t="inlineStr"/>
      <c r="E3" t="inlineStr"/>
      <c r="F3" t="inlineStr"/>
      <c r="G3" t="inlineStr"/>
      <c r="H3" t="inlineStr"/>
      <c r="I3" t="inlineStr"/>
      <c r="J3" t="inlineStr"/>
      <c r="K3" t="inlineStr"/>
      <c r="L3" t="inlineStr"/>
      <c r="M3" t="inlineStr"/>
      <c r="N3" t="inlineStr"/>
      <c r="O3" t="inlineStr"/>
      <c r="P3" t="inlineStr"/>
      <c r="Q3" t="inlineStr"/>
      <c r="R3" t="n">
        <v>0</v>
      </c>
      <c r="S3" t="inlineStr"/>
      <c r="T3" t="inlineStr"/>
    </row>
    <row r="4">
      <c r="A4" s="142" t="n">
        <v>36529</v>
      </c>
      <c r="B4" t="inlineStr"/>
      <c r="C4" t="inlineStr"/>
      <c r="D4" t="inlineStr"/>
      <c r="E4" t="inlineStr"/>
      <c r="F4" t="inlineStr"/>
      <c r="G4" t="inlineStr"/>
      <c r="H4" t="inlineStr"/>
      <c r="I4" t="inlineStr"/>
      <c r="J4" t="inlineStr"/>
      <c r="K4" t="inlineStr"/>
      <c r="L4" t="inlineStr"/>
      <c r="M4" t="inlineStr"/>
      <c r="N4" t="inlineStr"/>
      <c r="O4" t="inlineStr"/>
      <c r="P4" t="inlineStr"/>
      <c r="Q4" t="inlineStr"/>
      <c r="R4" t="n">
        <v>0</v>
      </c>
      <c r="S4" t="inlineStr"/>
      <c r="T4" t="inlineStr"/>
    </row>
    <row r="5">
      <c r="A5" s="142" t="n">
        <v>36530</v>
      </c>
      <c r="B5" t="inlineStr"/>
      <c r="C5" t="inlineStr"/>
      <c r="D5" t="inlineStr"/>
      <c r="E5" t="inlineStr"/>
      <c r="F5" t="inlineStr"/>
      <c r="G5" t="inlineStr"/>
      <c r="H5" t="inlineStr"/>
      <c r="I5" t="inlineStr"/>
      <c r="J5" t="inlineStr"/>
      <c r="K5" t="inlineStr"/>
      <c r="L5" t="inlineStr"/>
      <c r="M5" t="inlineStr"/>
      <c r="N5" t="inlineStr"/>
      <c r="O5" t="inlineStr"/>
      <c r="P5" t="inlineStr"/>
      <c r="Q5" t="inlineStr"/>
      <c r="R5" t="n">
        <v>0</v>
      </c>
      <c r="S5" t="inlineStr"/>
      <c r="T5" t="inlineStr"/>
    </row>
    <row r="6">
      <c r="A6" s="142" t="n">
        <v>36531</v>
      </c>
      <c r="B6" t="inlineStr"/>
      <c r="C6" t="inlineStr"/>
      <c r="D6" t="inlineStr"/>
      <c r="E6" t="inlineStr"/>
      <c r="F6" t="inlineStr"/>
      <c r="G6" t="inlineStr"/>
      <c r="H6" t="inlineStr"/>
      <c r="I6" t="inlineStr"/>
      <c r="J6" t="inlineStr"/>
      <c r="K6" t="inlineStr"/>
      <c r="L6" t="inlineStr"/>
      <c r="M6" t="inlineStr"/>
      <c r="N6" t="inlineStr"/>
      <c r="O6" t="inlineStr"/>
      <c r="P6" t="inlineStr"/>
      <c r="Q6" t="inlineStr"/>
      <c r="R6" t="n">
        <v>0</v>
      </c>
      <c r="S6" t="inlineStr"/>
      <c r="T6" t="inlineStr"/>
    </row>
    <row r="7">
      <c r="A7" s="142" t="n">
        <v>36532</v>
      </c>
      <c r="B7" t="inlineStr"/>
      <c r="C7" t="inlineStr"/>
      <c r="D7" t="inlineStr"/>
      <c r="E7" t="inlineStr"/>
      <c r="F7" t="inlineStr"/>
      <c r="G7" t="inlineStr"/>
      <c r="H7" t="inlineStr"/>
      <c r="I7" t="inlineStr"/>
      <c r="J7" t="inlineStr"/>
      <c r="K7" t="inlineStr"/>
      <c r="L7" t="inlineStr"/>
      <c r="M7" t="inlineStr"/>
      <c r="N7" t="inlineStr"/>
      <c r="O7" t="inlineStr"/>
      <c r="P7" t="inlineStr"/>
      <c r="Q7" t="inlineStr"/>
      <c r="R7" t="n">
        <v>0</v>
      </c>
      <c r="S7" t="inlineStr"/>
      <c r="T7" t="inlineStr"/>
    </row>
    <row r="8">
      <c r="A8" s="142" t="n">
        <v>36535</v>
      </c>
      <c r="B8" t="inlineStr"/>
      <c r="C8" t="inlineStr"/>
      <c r="D8" t="inlineStr"/>
      <c r="E8" t="inlineStr"/>
      <c r="F8" t="inlineStr"/>
      <c r="G8" t="inlineStr"/>
      <c r="H8" t="inlineStr"/>
      <c r="I8" t="inlineStr"/>
      <c r="J8" t="inlineStr"/>
      <c r="K8" t="inlineStr"/>
      <c r="L8" t="inlineStr"/>
      <c r="M8" t="inlineStr"/>
      <c r="N8" t="inlineStr"/>
      <c r="O8" t="inlineStr"/>
      <c r="P8" t="inlineStr"/>
      <c r="Q8" t="inlineStr"/>
      <c r="R8" t="n">
        <v>0</v>
      </c>
      <c r="S8" t="inlineStr"/>
      <c r="T8" t="inlineStr"/>
    </row>
    <row r="9">
      <c r="A9" s="142" t="n">
        <v>36536</v>
      </c>
      <c r="B9" t="inlineStr"/>
      <c r="C9" t="inlineStr"/>
      <c r="D9" t="inlineStr"/>
      <c r="E9" t="inlineStr"/>
      <c r="F9" t="inlineStr"/>
      <c r="G9" t="inlineStr"/>
      <c r="H9" t="inlineStr"/>
      <c r="I9" t="inlineStr"/>
      <c r="J9" t="inlineStr"/>
      <c r="K9" t="inlineStr"/>
      <c r="L9" t="inlineStr"/>
      <c r="M9" t="inlineStr"/>
      <c r="N9" t="inlineStr"/>
      <c r="O9" t="inlineStr"/>
      <c r="P9" t="inlineStr"/>
      <c r="Q9" t="inlineStr"/>
      <c r="R9" t="n">
        <v>0</v>
      </c>
      <c r="S9" t="inlineStr"/>
      <c r="T9" t="inlineStr"/>
    </row>
    <row r="10">
      <c r="A10" s="142" t="n">
        <v>36537</v>
      </c>
      <c r="B10" t="inlineStr"/>
      <c r="C10" t="inlineStr"/>
      <c r="D10" t="inlineStr"/>
      <c r="E10" t="inlineStr"/>
      <c r="F10" t="inlineStr"/>
      <c r="G10" t="inlineStr"/>
      <c r="H10" t="inlineStr"/>
      <c r="I10" t="inlineStr"/>
      <c r="J10" t="inlineStr"/>
      <c r="K10" t="inlineStr"/>
      <c r="L10" t="inlineStr"/>
      <c r="M10" t="inlineStr"/>
      <c r="N10" t="inlineStr"/>
      <c r="O10" t="inlineStr"/>
      <c r="P10" t="inlineStr"/>
      <c r="Q10" t="inlineStr"/>
      <c r="R10" t="n">
        <v>0</v>
      </c>
      <c r="S10" t="inlineStr"/>
      <c r="T10" t="inlineStr"/>
    </row>
    <row r="11">
      <c r="A11" s="142" t="n">
        <v>36538</v>
      </c>
      <c r="B11" t="inlineStr"/>
      <c r="C11" t="inlineStr"/>
      <c r="D11" t="inlineStr"/>
      <c r="E11" t="inlineStr"/>
      <c r="F11" t="inlineStr"/>
      <c r="G11" t="inlineStr"/>
      <c r="H11" t="inlineStr"/>
      <c r="I11" t="inlineStr"/>
      <c r="J11" t="inlineStr"/>
      <c r="K11" t="inlineStr"/>
      <c r="L11" t="inlineStr"/>
      <c r="M11" t="inlineStr"/>
      <c r="N11" t="inlineStr"/>
      <c r="O11" t="inlineStr"/>
      <c r="P11" t="inlineStr"/>
      <c r="Q11" t="inlineStr"/>
      <c r="R11" t="n">
        <v>0</v>
      </c>
      <c r="S11" t="inlineStr"/>
      <c r="T11" t="inlineStr"/>
    </row>
    <row r="12">
      <c r="A12" s="142" t="n">
        <v>36539</v>
      </c>
      <c r="B12" t="inlineStr"/>
      <c r="C12" t="inlineStr"/>
      <c r="D12" t="inlineStr"/>
      <c r="E12" t="inlineStr"/>
      <c r="F12" t="inlineStr"/>
      <c r="G12" t="inlineStr"/>
      <c r="H12" t="inlineStr"/>
      <c r="I12" t="inlineStr"/>
      <c r="J12" t="inlineStr"/>
      <c r="K12" t="inlineStr"/>
      <c r="L12" t="inlineStr"/>
      <c r="M12" t="inlineStr"/>
      <c r="N12" t="inlineStr"/>
      <c r="O12" t="inlineStr"/>
      <c r="P12" t="inlineStr"/>
      <c r="Q12" t="inlineStr"/>
      <c r="R12" t="n">
        <v>0</v>
      </c>
      <c r="S12" t="inlineStr"/>
      <c r="T12" t="inlineStr"/>
    </row>
    <row r="13">
      <c r="A13" s="142" t="n">
        <v>36542</v>
      </c>
      <c r="B13" t="inlineStr"/>
      <c r="C13" t="inlineStr"/>
      <c r="D13" t="inlineStr"/>
      <c r="E13" t="inlineStr"/>
      <c r="F13" t="inlineStr"/>
      <c r="G13" t="inlineStr"/>
      <c r="H13" t="inlineStr"/>
      <c r="I13" t="inlineStr"/>
      <c r="J13" t="inlineStr"/>
      <c r="K13" t="inlineStr"/>
      <c r="L13" t="inlineStr"/>
      <c r="M13" t="inlineStr"/>
      <c r="N13" t="inlineStr"/>
      <c r="O13" t="inlineStr"/>
      <c r="P13" t="inlineStr"/>
      <c r="Q13" t="inlineStr"/>
      <c r="R13" t="n">
        <v>0</v>
      </c>
      <c r="S13" t="inlineStr"/>
      <c r="T13" t="inlineStr"/>
    </row>
    <row r="14">
      <c r="A14" s="142" t="n">
        <v>36543</v>
      </c>
      <c r="B14" t="inlineStr"/>
      <c r="C14" t="inlineStr"/>
      <c r="D14" t="inlineStr"/>
      <c r="E14" t="inlineStr"/>
      <c r="F14" t="inlineStr"/>
      <c r="G14" t="inlineStr"/>
      <c r="H14" t="inlineStr"/>
      <c r="I14" t="inlineStr"/>
      <c r="J14" t="inlineStr"/>
      <c r="K14" t="inlineStr"/>
      <c r="L14" t="inlineStr"/>
      <c r="M14" t="inlineStr"/>
      <c r="N14" t="inlineStr"/>
      <c r="O14" t="inlineStr"/>
      <c r="P14" t="inlineStr"/>
      <c r="Q14" t="inlineStr"/>
      <c r="R14" t="n">
        <v>0</v>
      </c>
      <c r="S14" t="inlineStr"/>
      <c r="T14" t="inlineStr"/>
    </row>
    <row r="15">
      <c r="A15" s="142" t="n">
        <v>36544</v>
      </c>
      <c r="B15" t="inlineStr"/>
      <c r="C15" t="inlineStr"/>
      <c r="D15" t="inlineStr"/>
      <c r="E15" t="inlineStr"/>
      <c r="F15" t="inlineStr"/>
      <c r="G15" t="inlineStr"/>
      <c r="H15" t="inlineStr"/>
      <c r="I15" t="inlineStr"/>
      <c r="J15" t="inlineStr"/>
      <c r="K15" t="inlineStr"/>
      <c r="L15" t="inlineStr"/>
      <c r="M15" t="inlineStr"/>
      <c r="N15" t="inlineStr"/>
      <c r="O15" t="inlineStr"/>
      <c r="P15" t="inlineStr"/>
      <c r="Q15" t="inlineStr"/>
      <c r="R15" t="n">
        <v>0</v>
      </c>
      <c r="S15" t="inlineStr"/>
      <c r="T15" t="inlineStr"/>
    </row>
    <row r="16">
      <c r="A16" s="142" t="n">
        <v>36545</v>
      </c>
      <c r="B16" t="inlineStr"/>
      <c r="C16" t="inlineStr"/>
      <c r="D16" t="inlineStr"/>
      <c r="E16" t="inlineStr"/>
      <c r="F16" t="inlineStr"/>
      <c r="G16" t="inlineStr"/>
      <c r="H16" t="inlineStr"/>
      <c r="I16" t="inlineStr"/>
      <c r="J16" t="inlineStr"/>
      <c r="K16" t="inlineStr"/>
      <c r="L16" t="inlineStr"/>
      <c r="M16" t="inlineStr"/>
      <c r="N16" t="inlineStr"/>
      <c r="O16" t="inlineStr"/>
      <c r="P16" t="inlineStr"/>
      <c r="Q16" t="inlineStr"/>
      <c r="R16" t="n">
        <v>0</v>
      </c>
      <c r="S16" t="inlineStr"/>
      <c r="T16" t="inlineStr"/>
    </row>
    <row r="17">
      <c r="A17" s="142" t="n">
        <v>36546</v>
      </c>
      <c r="B17" t="inlineStr"/>
      <c r="C17" t="inlineStr"/>
      <c r="D17" t="inlineStr"/>
      <c r="E17" t="inlineStr"/>
      <c r="F17" t="inlineStr"/>
      <c r="G17" t="inlineStr"/>
      <c r="H17" t="inlineStr"/>
      <c r="I17" t="inlineStr"/>
      <c r="J17" t="inlineStr"/>
      <c r="K17" t="inlineStr"/>
      <c r="L17" t="inlineStr"/>
      <c r="M17" t="inlineStr"/>
      <c r="N17" t="inlineStr"/>
      <c r="O17" t="inlineStr"/>
      <c r="P17" t="inlineStr"/>
      <c r="Q17" t="inlineStr"/>
      <c r="R17" t="n">
        <v>0</v>
      </c>
      <c r="S17" t="inlineStr"/>
      <c r="T17" t="inlineStr"/>
    </row>
    <row r="18">
      <c r="A18" s="142" t="n">
        <v>36549</v>
      </c>
      <c r="B18" t="inlineStr"/>
      <c r="C18" t="inlineStr"/>
      <c r="D18" t="inlineStr"/>
      <c r="E18" t="inlineStr"/>
      <c r="F18" t="inlineStr"/>
      <c r="G18" t="inlineStr"/>
      <c r="H18" t="inlineStr"/>
      <c r="I18" t="inlineStr"/>
      <c r="J18" t="inlineStr"/>
      <c r="K18" t="inlineStr"/>
      <c r="L18" t="inlineStr"/>
      <c r="M18" t="inlineStr"/>
      <c r="N18" t="inlineStr"/>
      <c r="O18" t="inlineStr"/>
      <c r="P18" t="inlineStr"/>
      <c r="Q18" t="inlineStr"/>
      <c r="R18" t="n">
        <v>0</v>
      </c>
      <c r="S18" t="inlineStr"/>
      <c r="T18" t="inlineStr"/>
    </row>
    <row r="19">
      <c r="A19" s="142" t="n">
        <v>36550</v>
      </c>
      <c r="B19" t="inlineStr"/>
      <c r="C19" t="inlineStr"/>
      <c r="D19" t="inlineStr"/>
      <c r="E19" t="inlineStr"/>
      <c r="F19" t="inlineStr"/>
      <c r="G19" t="inlineStr"/>
      <c r="H19" t="inlineStr"/>
      <c r="I19" t="inlineStr"/>
      <c r="J19" t="inlineStr"/>
      <c r="K19" t="inlineStr"/>
      <c r="L19" t="inlineStr"/>
      <c r="M19" t="inlineStr"/>
      <c r="N19" t="inlineStr"/>
      <c r="O19" t="inlineStr"/>
      <c r="P19" t="inlineStr"/>
      <c r="Q19" t="inlineStr"/>
      <c r="R19" t="n">
        <v>0</v>
      </c>
      <c r="S19" t="inlineStr"/>
      <c r="T19" t="inlineStr"/>
    </row>
    <row r="20">
      <c r="A20" s="142" t="n">
        <v>36551</v>
      </c>
      <c r="B20" t="inlineStr"/>
      <c r="C20" t="inlineStr"/>
      <c r="D20" t="inlineStr"/>
      <c r="E20" t="inlineStr"/>
      <c r="F20" t="inlineStr"/>
      <c r="G20" t="inlineStr"/>
      <c r="H20" t="inlineStr"/>
      <c r="I20" t="inlineStr"/>
      <c r="J20" t="inlineStr"/>
      <c r="K20" t="inlineStr"/>
      <c r="L20" t="inlineStr"/>
      <c r="M20" t="inlineStr"/>
      <c r="N20" t="inlineStr"/>
      <c r="O20" t="inlineStr"/>
      <c r="P20" t="inlineStr"/>
      <c r="Q20" t="inlineStr"/>
      <c r="R20" t="n">
        <v>0</v>
      </c>
      <c r="S20" t="inlineStr"/>
      <c r="T20" t="inlineStr"/>
    </row>
    <row r="21">
      <c r="A21" s="142" t="n">
        <v>36552</v>
      </c>
      <c r="B21" t="inlineStr"/>
      <c r="C21" t="inlineStr"/>
      <c r="D21" t="inlineStr"/>
      <c r="E21" t="inlineStr"/>
      <c r="F21" t="inlineStr"/>
      <c r="G21" t="inlineStr"/>
      <c r="H21" t="inlineStr"/>
      <c r="I21" t="inlineStr"/>
      <c r="J21" t="inlineStr"/>
      <c r="K21" t="inlineStr"/>
      <c r="L21" t="inlineStr"/>
      <c r="M21" t="inlineStr"/>
      <c r="N21" t="inlineStr"/>
      <c r="O21" t="inlineStr"/>
      <c r="P21" t="inlineStr"/>
      <c r="Q21" t="inlineStr"/>
      <c r="R21" t="n">
        <v>0</v>
      </c>
      <c r="S21" t="inlineStr"/>
      <c r="T21" t="inlineStr"/>
    </row>
    <row r="22">
      <c r="A22" s="142" t="n">
        <v>36553</v>
      </c>
      <c r="B22" t="inlineStr"/>
      <c r="C22" t="inlineStr"/>
      <c r="D22" t="inlineStr"/>
      <c r="E22" t="inlineStr"/>
      <c r="F22" t="inlineStr"/>
      <c r="G22" t="inlineStr"/>
      <c r="H22" t="inlineStr"/>
      <c r="I22" t="inlineStr"/>
      <c r="J22" t="inlineStr"/>
      <c r="K22" t="inlineStr"/>
      <c r="L22" t="inlineStr"/>
      <c r="M22" t="inlineStr"/>
      <c r="N22" t="inlineStr"/>
      <c r="O22" t="inlineStr"/>
      <c r="P22" t="inlineStr"/>
      <c r="Q22" t="inlineStr"/>
      <c r="R22" t="n">
        <v>0</v>
      </c>
      <c r="S22" t="inlineStr"/>
      <c r="T22" t="inlineStr"/>
    </row>
    <row r="23">
      <c r="A23" s="142" t="n">
        <v>36556</v>
      </c>
      <c r="B23" t="inlineStr"/>
      <c r="C23" t="inlineStr"/>
      <c r="D23" t="inlineStr"/>
      <c r="E23" t="inlineStr"/>
      <c r="F23" t="inlineStr"/>
      <c r="G23" t="inlineStr"/>
      <c r="H23" t="inlineStr"/>
      <c r="I23" t="inlineStr"/>
      <c r="J23" t="inlineStr"/>
      <c r="K23" t="inlineStr"/>
      <c r="L23" t="inlineStr"/>
      <c r="M23" t="inlineStr"/>
      <c r="N23" t="inlineStr"/>
      <c r="O23" t="inlineStr"/>
      <c r="P23" t="inlineStr"/>
      <c r="Q23" t="inlineStr"/>
      <c r="R23" t="n">
        <v>-0.04844</v>
      </c>
      <c r="S23" t="inlineStr"/>
      <c r="T23" t="inlineStr"/>
    </row>
    <row r="24">
      <c r="A24" s="142" t="n">
        <v>36557</v>
      </c>
      <c r="B24" t="inlineStr"/>
      <c r="C24" t="inlineStr"/>
      <c r="D24" t="inlineStr"/>
      <c r="E24" t="inlineStr"/>
      <c r="F24" t="inlineStr"/>
      <c r="G24" t="inlineStr"/>
      <c r="H24" t="inlineStr"/>
      <c r="I24" t="inlineStr"/>
      <c r="J24" t="inlineStr"/>
      <c r="K24" t="inlineStr"/>
      <c r="L24" t="inlineStr"/>
      <c r="M24" t="inlineStr"/>
      <c r="N24" t="inlineStr"/>
      <c r="O24" t="inlineStr"/>
      <c r="P24" t="inlineStr"/>
      <c r="Q24" t="inlineStr"/>
      <c r="R24" t="n">
        <v>0</v>
      </c>
      <c r="S24" t="inlineStr"/>
      <c r="T24" t="inlineStr"/>
    </row>
    <row r="25">
      <c r="A25" s="142" t="n">
        <v>36558</v>
      </c>
      <c r="B25" t="inlineStr"/>
      <c r="C25" t="inlineStr"/>
      <c r="D25" t="inlineStr"/>
      <c r="E25" t="inlineStr"/>
      <c r="F25" t="inlineStr"/>
      <c r="G25" t="inlineStr"/>
      <c r="H25" t="inlineStr"/>
      <c r="I25" t="inlineStr"/>
      <c r="J25" t="inlineStr"/>
      <c r="K25" t="inlineStr"/>
      <c r="L25" t="inlineStr"/>
      <c r="M25" t="inlineStr"/>
      <c r="N25" t="inlineStr"/>
      <c r="O25" t="inlineStr"/>
      <c r="P25" t="inlineStr"/>
      <c r="Q25" t="inlineStr"/>
      <c r="R25" t="n">
        <v>0</v>
      </c>
      <c r="S25" t="inlineStr"/>
      <c r="T25" t="inlineStr"/>
    </row>
    <row r="26">
      <c r="A26" s="142" t="n">
        <v>36559</v>
      </c>
      <c r="B26" t="inlineStr"/>
      <c r="C26" t="inlineStr"/>
      <c r="D26" t="inlineStr"/>
      <c r="E26" t="inlineStr"/>
      <c r="F26" t="inlineStr"/>
      <c r="G26" t="inlineStr"/>
      <c r="H26" t="inlineStr"/>
      <c r="I26" t="inlineStr"/>
      <c r="J26" t="inlineStr"/>
      <c r="K26" t="inlineStr"/>
      <c r="L26" t="inlineStr"/>
      <c r="M26" t="inlineStr"/>
      <c r="N26" t="inlineStr"/>
      <c r="O26" t="inlineStr"/>
      <c r="P26" t="inlineStr"/>
      <c r="Q26" t="inlineStr"/>
      <c r="R26" t="n">
        <v>0</v>
      </c>
      <c r="S26" t="inlineStr"/>
      <c r="T26" t="inlineStr"/>
    </row>
    <row r="27">
      <c r="A27" s="142" t="n">
        <v>36560</v>
      </c>
      <c r="B27" t="inlineStr"/>
      <c r="C27" t="inlineStr"/>
      <c r="D27" t="inlineStr"/>
      <c r="E27" t="inlineStr"/>
      <c r="F27" t="inlineStr"/>
      <c r="G27" t="inlineStr"/>
      <c r="H27" t="inlineStr"/>
      <c r="I27" t="inlineStr"/>
      <c r="J27" t="inlineStr"/>
      <c r="K27" t="inlineStr"/>
      <c r="L27" t="inlineStr"/>
      <c r="M27" t="inlineStr"/>
      <c r="N27" t="inlineStr"/>
      <c r="O27" t="inlineStr"/>
      <c r="P27" t="inlineStr"/>
      <c r="Q27" t="inlineStr"/>
      <c r="R27" t="n">
        <v>0</v>
      </c>
      <c r="S27" t="inlineStr"/>
      <c r="T27" t="inlineStr"/>
    </row>
    <row r="28">
      <c r="A28" s="142" t="n">
        <v>36563</v>
      </c>
      <c r="B28" t="inlineStr"/>
      <c r="C28" t="inlineStr"/>
      <c r="D28" t="inlineStr"/>
      <c r="E28" t="inlineStr"/>
      <c r="F28" t="inlineStr"/>
      <c r="G28" t="inlineStr"/>
      <c r="H28" t="inlineStr"/>
      <c r="I28" t="inlineStr"/>
      <c r="J28" t="inlineStr"/>
      <c r="K28" t="inlineStr"/>
      <c r="L28" t="inlineStr"/>
      <c r="M28" t="inlineStr"/>
      <c r="N28" t="inlineStr"/>
      <c r="O28" t="inlineStr"/>
      <c r="P28" t="inlineStr"/>
      <c r="Q28" t="inlineStr"/>
      <c r="R28" t="n">
        <v>0</v>
      </c>
      <c r="S28" t="inlineStr"/>
      <c r="T28" t="inlineStr"/>
    </row>
    <row r="29">
      <c r="A29" s="142" t="n">
        <v>36564</v>
      </c>
      <c r="B29" t="inlineStr"/>
      <c r="C29" t="inlineStr"/>
      <c r="D29" t="inlineStr"/>
      <c r="E29" t="inlineStr"/>
      <c r="F29" t="inlineStr"/>
      <c r="G29" t="inlineStr"/>
      <c r="H29" t="inlineStr"/>
      <c r="I29" t="inlineStr"/>
      <c r="J29" t="inlineStr"/>
      <c r="K29" t="inlineStr"/>
      <c r="L29" t="inlineStr"/>
      <c r="M29" t="inlineStr"/>
      <c r="N29" t="inlineStr"/>
      <c r="O29" t="inlineStr"/>
      <c r="P29" t="inlineStr"/>
      <c r="Q29" t="inlineStr"/>
      <c r="R29" t="n">
        <v>0</v>
      </c>
      <c r="S29" t="inlineStr"/>
      <c r="T29" t="inlineStr"/>
    </row>
    <row r="30">
      <c r="A30" s="142" t="n">
        <v>36565</v>
      </c>
      <c r="B30" t="inlineStr"/>
      <c r="C30" t="inlineStr"/>
      <c r="D30" t="inlineStr"/>
      <c r="E30" t="inlineStr"/>
      <c r="F30" t="inlineStr"/>
      <c r="G30" t="inlineStr"/>
      <c r="H30" t="inlineStr"/>
      <c r="I30" t="inlineStr"/>
      <c r="J30" t="inlineStr"/>
      <c r="K30" t="inlineStr"/>
      <c r="L30" t="inlineStr"/>
      <c r="M30" t="inlineStr"/>
      <c r="N30" t="inlineStr"/>
      <c r="O30" t="inlineStr"/>
      <c r="P30" t="inlineStr"/>
      <c r="Q30" t="inlineStr"/>
      <c r="R30" t="n">
        <v>0</v>
      </c>
      <c r="S30" t="inlineStr"/>
      <c r="T30" t="inlineStr"/>
    </row>
    <row r="31">
      <c r="A31" s="142" t="n">
        <v>36566</v>
      </c>
      <c r="B31" t="inlineStr"/>
      <c r="C31" t="inlineStr"/>
      <c r="D31" t="inlineStr"/>
      <c r="E31" t="inlineStr"/>
      <c r="F31" t="inlineStr"/>
      <c r="G31" t="inlineStr"/>
      <c r="H31" t="inlineStr"/>
      <c r="I31" t="inlineStr"/>
      <c r="J31" t="inlineStr"/>
      <c r="K31" t="inlineStr"/>
      <c r="L31" t="inlineStr"/>
      <c r="M31" t="inlineStr"/>
      <c r="N31" t="inlineStr"/>
      <c r="O31" t="inlineStr"/>
      <c r="P31" t="inlineStr"/>
      <c r="Q31" t="inlineStr"/>
      <c r="R31" t="n">
        <v>0</v>
      </c>
      <c r="S31" t="inlineStr"/>
      <c r="T31" t="inlineStr"/>
    </row>
    <row r="32">
      <c r="A32" s="142" t="n">
        <v>36567</v>
      </c>
      <c r="B32" t="inlineStr"/>
      <c r="C32" t="inlineStr"/>
      <c r="D32" t="inlineStr"/>
      <c r="E32" t="inlineStr"/>
      <c r="F32" t="inlineStr"/>
      <c r="G32" t="inlineStr"/>
      <c r="H32" t="inlineStr"/>
      <c r="I32" t="inlineStr"/>
      <c r="J32" t="inlineStr"/>
      <c r="K32" t="inlineStr"/>
      <c r="L32" t="inlineStr"/>
      <c r="M32" t="inlineStr"/>
      <c r="N32" t="inlineStr"/>
      <c r="O32" t="inlineStr"/>
      <c r="P32" t="inlineStr"/>
      <c r="Q32" t="inlineStr"/>
      <c r="R32" t="n">
        <v>0</v>
      </c>
      <c r="S32" t="inlineStr"/>
      <c r="T32" t="inlineStr"/>
    </row>
    <row r="33">
      <c r="A33" s="142" t="n">
        <v>36570</v>
      </c>
      <c r="B33" t="inlineStr"/>
      <c r="C33" t="inlineStr"/>
      <c r="D33" t="inlineStr"/>
      <c r="E33" t="inlineStr"/>
      <c r="F33" t="inlineStr"/>
      <c r="G33" t="inlineStr"/>
      <c r="H33" t="inlineStr"/>
      <c r="I33" t="inlineStr"/>
      <c r="J33" t="inlineStr"/>
      <c r="K33" t="inlineStr"/>
      <c r="L33" t="inlineStr"/>
      <c r="M33" t="inlineStr"/>
      <c r="N33" t="inlineStr"/>
      <c r="O33" t="inlineStr"/>
      <c r="P33" t="inlineStr"/>
      <c r="Q33" t="inlineStr"/>
      <c r="R33" t="n">
        <v>0</v>
      </c>
      <c r="S33" t="inlineStr"/>
      <c r="T33" t="inlineStr"/>
    </row>
    <row r="34">
      <c r="A34" s="142" t="n">
        <v>36571</v>
      </c>
      <c r="B34" t="inlineStr"/>
      <c r="C34" t="inlineStr"/>
      <c r="D34" t="inlineStr"/>
      <c r="E34" t="inlineStr"/>
      <c r="F34" t="inlineStr"/>
      <c r="G34" t="inlineStr"/>
      <c r="H34" t="inlineStr"/>
      <c r="I34" t="inlineStr"/>
      <c r="J34" t="inlineStr"/>
      <c r="K34" t="inlineStr"/>
      <c r="L34" t="inlineStr"/>
      <c r="M34" t="inlineStr"/>
      <c r="N34" t="inlineStr"/>
      <c r="O34" t="inlineStr"/>
      <c r="P34" t="inlineStr"/>
      <c r="Q34" t="inlineStr"/>
      <c r="R34" t="n">
        <v>0</v>
      </c>
      <c r="S34" t="inlineStr"/>
      <c r="T34" t="inlineStr"/>
    </row>
    <row r="35">
      <c r="A35" s="142" t="n">
        <v>36572</v>
      </c>
      <c r="B35" t="inlineStr"/>
      <c r="C35" t="inlineStr"/>
      <c r="D35" t="inlineStr"/>
      <c r="E35" t="inlineStr"/>
      <c r="F35" t="inlineStr"/>
      <c r="G35" t="inlineStr"/>
      <c r="H35" t="inlineStr"/>
      <c r="I35" t="inlineStr"/>
      <c r="J35" t="inlineStr"/>
      <c r="K35" t="inlineStr"/>
      <c r="L35" t="inlineStr"/>
      <c r="M35" t="inlineStr"/>
      <c r="N35" t="inlineStr"/>
      <c r="O35" t="inlineStr"/>
      <c r="P35" t="inlineStr"/>
      <c r="Q35" t="inlineStr"/>
      <c r="R35" t="n">
        <v>0</v>
      </c>
      <c r="S35" t="inlineStr"/>
      <c r="T35" t="inlineStr"/>
    </row>
    <row r="36">
      <c r="A36" s="142" t="n">
        <v>36573</v>
      </c>
      <c r="B36" t="inlineStr"/>
      <c r="C36" t="inlineStr"/>
      <c r="D36" t="inlineStr"/>
      <c r="E36" t="inlineStr"/>
      <c r="F36" t="inlineStr"/>
      <c r="G36" t="inlineStr"/>
      <c r="H36" t="inlineStr"/>
      <c r="I36" t="inlineStr"/>
      <c r="J36" t="inlineStr"/>
      <c r="K36" t="inlineStr"/>
      <c r="L36" t="inlineStr"/>
      <c r="M36" t="inlineStr"/>
      <c r="N36" t="inlineStr"/>
      <c r="O36" t="inlineStr"/>
      <c r="P36" t="inlineStr"/>
      <c r="Q36" t="inlineStr"/>
      <c r="R36" t="n">
        <v>0</v>
      </c>
      <c r="S36" t="inlineStr"/>
      <c r="T36" t="inlineStr"/>
    </row>
    <row r="37">
      <c r="A37" s="142" t="n">
        <v>36574</v>
      </c>
      <c r="B37" t="inlineStr"/>
      <c r="C37" t="inlineStr"/>
      <c r="D37" t="inlineStr"/>
      <c r="E37" t="inlineStr"/>
      <c r="F37" t="inlineStr"/>
      <c r="G37" t="inlineStr"/>
      <c r="H37" t="inlineStr"/>
      <c r="I37" t="inlineStr"/>
      <c r="J37" t="inlineStr"/>
      <c r="K37" t="inlineStr"/>
      <c r="L37" t="inlineStr"/>
      <c r="M37" t="inlineStr"/>
      <c r="N37" t="inlineStr"/>
      <c r="O37" t="inlineStr"/>
      <c r="P37" t="inlineStr"/>
      <c r="Q37" t="inlineStr"/>
      <c r="R37" t="n">
        <v>0</v>
      </c>
      <c r="S37" t="inlineStr"/>
      <c r="T37" t="inlineStr"/>
    </row>
    <row r="38">
      <c r="A38" s="142" t="n">
        <v>36577</v>
      </c>
      <c r="B38" t="inlineStr"/>
      <c r="C38" t="inlineStr"/>
      <c r="D38" t="inlineStr"/>
      <c r="E38" t="inlineStr"/>
      <c r="F38" t="inlineStr"/>
      <c r="G38" t="inlineStr"/>
      <c r="H38" t="inlineStr"/>
      <c r="I38" t="inlineStr"/>
      <c r="J38" t="inlineStr"/>
      <c r="K38" t="inlineStr"/>
      <c r="L38" t="inlineStr"/>
      <c r="M38" t="inlineStr"/>
      <c r="N38" t="inlineStr"/>
      <c r="O38" t="inlineStr"/>
      <c r="P38" t="inlineStr"/>
      <c r="Q38" t="inlineStr"/>
      <c r="R38" t="n">
        <v>0</v>
      </c>
      <c r="S38" t="inlineStr"/>
      <c r="T38" t="inlineStr"/>
    </row>
    <row r="39">
      <c r="A39" s="142" t="n">
        <v>36578</v>
      </c>
      <c r="B39" t="inlineStr"/>
      <c r="C39" t="inlineStr"/>
      <c r="D39" t="inlineStr"/>
      <c r="E39" t="inlineStr"/>
      <c r="F39" t="inlineStr"/>
      <c r="G39" t="inlineStr"/>
      <c r="H39" t="inlineStr"/>
      <c r="I39" t="inlineStr"/>
      <c r="J39" t="inlineStr"/>
      <c r="K39" t="inlineStr"/>
      <c r="L39" t="inlineStr"/>
      <c r="M39" t="inlineStr"/>
      <c r="N39" t="inlineStr"/>
      <c r="O39" t="inlineStr"/>
      <c r="P39" t="inlineStr"/>
      <c r="Q39" t="inlineStr"/>
      <c r="R39" t="n">
        <v>0</v>
      </c>
      <c r="S39" t="inlineStr"/>
      <c r="T39" t="inlineStr"/>
    </row>
    <row r="40">
      <c r="A40" s="142" t="n">
        <v>36579</v>
      </c>
      <c r="B40" t="inlineStr"/>
      <c r="C40" t="inlineStr"/>
      <c r="D40" t="inlineStr"/>
      <c r="E40" t="inlineStr"/>
      <c r="F40" t="inlineStr"/>
      <c r="G40" t="inlineStr"/>
      <c r="H40" t="inlineStr"/>
      <c r="I40" t="inlineStr"/>
      <c r="J40" t="inlineStr"/>
      <c r="K40" t="inlineStr"/>
      <c r="L40" t="inlineStr"/>
      <c r="M40" t="inlineStr"/>
      <c r="N40" t="inlineStr"/>
      <c r="O40" t="inlineStr"/>
      <c r="P40" t="inlineStr"/>
      <c r="Q40" t="inlineStr"/>
      <c r="R40" t="n">
        <v>0</v>
      </c>
      <c r="S40" t="inlineStr"/>
      <c r="T40" t="inlineStr"/>
    </row>
    <row r="41">
      <c r="A41" s="142" t="n">
        <v>36580</v>
      </c>
      <c r="B41" t="inlineStr"/>
      <c r="C41" t="inlineStr"/>
      <c r="D41" t="inlineStr"/>
      <c r="E41" t="inlineStr"/>
      <c r="F41" t="inlineStr"/>
      <c r="G41" t="inlineStr"/>
      <c r="H41" t="inlineStr"/>
      <c r="I41" t="inlineStr"/>
      <c r="J41" t="inlineStr"/>
      <c r="K41" t="inlineStr"/>
      <c r="L41" t="inlineStr"/>
      <c r="M41" t="inlineStr"/>
      <c r="N41" t="inlineStr"/>
      <c r="O41" t="inlineStr"/>
      <c r="P41" t="inlineStr"/>
      <c r="Q41" t="inlineStr"/>
      <c r="R41" t="n">
        <v>0</v>
      </c>
      <c r="S41" t="inlineStr"/>
      <c r="T41" t="inlineStr"/>
    </row>
    <row r="42">
      <c r="A42" s="142" t="n">
        <v>36581</v>
      </c>
      <c r="B42" t="inlineStr"/>
      <c r="C42" t="inlineStr"/>
      <c r="D42" t="inlineStr"/>
      <c r="E42" t="inlineStr"/>
      <c r="F42" t="inlineStr"/>
      <c r="G42" t="inlineStr"/>
      <c r="H42" t="inlineStr"/>
      <c r="I42" t="inlineStr"/>
      <c r="J42" t="inlineStr"/>
      <c r="K42" t="inlineStr"/>
      <c r="L42" t="inlineStr"/>
      <c r="M42" t="inlineStr"/>
      <c r="N42" t="inlineStr"/>
      <c r="O42" t="inlineStr"/>
      <c r="P42" t="inlineStr"/>
      <c r="Q42" t="inlineStr"/>
      <c r="R42" t="n">
        <v>0</v>
      </c>
      <c r="S42" t="inlineStr"/>
      <c r="T42" t="inlineStr"/>
    </row>
    <row r="43">
      <c r="A43" s="142" t="n">
        <v>36584</v>
      </c>
      <c r="B43" t="inlineStr"/>
      <c r="C43" t="inlineStr"/>
      <c r="D43" t="inlineStr"/>
      <c r="E43" t="inlineStr"/>
      <c r="F43" t="inlineStr"/>
      <c r="G43" t="inlineStr"/>
      <c r="H43" t="inlineStr"/>
      <c r="I43" t="inlineStr"/>
      <c r="J43" t="inlineStr"/>
      <c r="K43" t="inlineStr"/>
      <c r="L43" t="inlineStr"/>
      <c r="M43" t="inlineStr"/>
      <c r="N43" t="inlineStr"/>
      <c r="O43" t="inlineStr"/>
      <c r="P43" t="inlineStr"/>
      <c r="Q43" t="inlineStr"/>
      <c r="R43" t="n">
        <v>0</v>
      </c>
      <c r="S43" t="inlineStr"/>
      <c r="T43" t="inlineStr"/>
    </row>
    <row r="44">
      <c r="A44" s="142" t="n">
        <v>36585</v>
      </c>
      <c r="B44" t="inlineStr"/>
      <c r="C44" t="inlineStr"/>
      <c r="D44" t="inlineStr"/>
      <c r="E44" t="inlineStr"/>
      <c r="F44" t="inlineStr"/>
      <c r="G44" t="inlineStr"/>
      <c r="H44" t="inlineStr"/>
      <c r="I44" t="inlineStr"/>
      <c r="J44" t="inlineStr"/>
      <c r="K44" t="inlineStr"/>
      <c r="L44" t="inlineStr"/>
      <c r="M44" t="inlineStr"/>
      <c r="N44" t="inlineStr"/>
      <c r="O44" t="inlineStr"/>
      <c r="P44" t="inlineStr"/>
      <c r="Q44" t="inlineStr"/>
      <c r="R44" t="n">
        <v>0.06919</v>
      </c>
      <c r="S44" t="inlineStr"/>
      <c r="T44" t="inlineStr"/>
    </row>
    <row r="45">
      <c r="A45" s="142" t="n">
        <v>36586</v>
      </c>
      <c r="B45" t="inlineStr"/>
      <c r="C45" t="inlineStr"/>
      <c r="D45" t="inlineStr"/>
      <c r="E45" t="inlineStr"/>
      <c r="F45" t="inlineStr"/>
      <c r="G45" t="inlineStr"/>
      <c r="H45" t="inlineStr"/>
      <c r="I45" t="inlineStr"/>
      <c r="J45" t="inlineStr"/>
      <c r="K45" t="inlineStr"/>
      <c r="L45" t="inlineStr"/>
      <c r="M45" t="inlineStr"/>
      <c r="N45" t="inlineStr"/>
      <c r="O45" t="inlineStr"/>
      <c r="P45" t="inlineStr"/>
      <c r="Q45" t="inlineStr"/>
      <c r="R45" t="n">
        <v>0</v>
      </c>
      <c r="S45" t="inlineStr"/>
      <c r="T45" t="inlineStr"/>
    </row>
    <row r="46">
      <c r="A46" s="142" t="n">
        <v>36587</v>
      </c>
      <c r="B46" t="inlineStr"/>
      <c r="C46" t="inlineStr"/>
      <c r="D46" t="inlineStr"/>
      <c r="E46" t="inlineStr"/>
      <c r="F46" t="inlineStr"/>
      <c r="G46" t="inlineStr"/>
      <c r="H46" t="inlineStr"/>
      <c r="I46" t="inlineStr"/>
      <c r="J46" t="inlineStr"/>
      <c r="K46" t="inlineStr"/>
      <c r="L46" t="inlineStr"/>
      <c r="M46" t="inlineStr"/>
      <c r="N46" t="inlineStr"/>
      <c r="O46" t="inlineStr"/>
      <c r="P46" t="inlineStr"/>
      <c r="Q46" t="inlineStr"/>
      <c r="R46" t="n">
        <v>0</v>
      </c>
      <c r="S46" t="inlineStr"/>
      <c r="T46" t="inlineStr"/>
    </row>
    <row r="47">
      <c r="A47" s="142" t="n">
        <v>36588</v>
      </c>
      <c r="B47" t="inlineStr"/>
      <c r="C47" t="inlineStr"/>
      <c r="D47" t="inlineStr"/>
      <c r="E47" t="inlineStr"/>
      <c r="F47" t="inlineStr"/>
      <c r="G47" t="inlineStr"/>
      <c r="H47" t="inlineStr"/>
      <c r="I47" t="inlineStr"/>
      <c r="J47" t="inlineStr"/>
      <c r="K47" t="inlineStr"/>
      <c r="L47" t="inlineStr"/>
      <c r="M47" t="inlineStr"/>
      <c r="N47" t="inlineStr"/>
      <c r="O47" t="inlineStr"/>
      <c r="P47" t="inlineStr"/>
      <c r="Q47" t="inlineStr"/>
      <c r="R47" t="n">
        <v>0</v>
      </c>
      <c r="S47" t="inlineStr"/>
      <c r="T47" t="inlineStr"/>
    </row>
    <row r="48">
      <c r="A48" s="142" t="n">
        <v>36591</v>
      </c>
      <c r="B48" t="inlineStr"/>
      <c r="C48" t="inlineStr"/>
      <c r="D48" t="inlineStr"/>
      <c r="E48" t="inlineStr"/>
      <c r="F48" t="inlineStr"/>
      <c r="G48" t="inlineStr"/>
      <c r="H48" t="inlineStr"/>
      <c r="I48" t="inlineStr"/>
      <c r="J48" t="inlineStr"/>
      <c r="K48" t="inlineStr"/>
      <c r="L48" t="inlineStr"/>
      <c r="M48" t="inlineStr"/>
      <c r="N48" t="inlineStr"/>
      <c r="O48" t="inlineStr"/>
      <c r="P48" t="inlineStr"/>
      <c r="Q48" t="inlineStr"/>
      <c r="R48" t="n">
        <v>0</v>
      </c>
      <c r="S48" t="inlineStr"/>
      <c r="T48" t="inlineStr"/>
    </row>
    <row r="49">
      <c r="A49" s="142" t="n">
        <v>36592</v>
      </c>
      <c r="B49" t="inlineStr"/>
      <c r="C49" t="inlineStr"/>
      <c r="D49" t="inlineStr"/>
      <c r="E49" t="inlineStr"/>
      <c r="F49" t="inlineStr"/>
      <c r="G49" t="inlineStr"/>
      <c r="H49" t="inlineStr"/>
      <c r="I49" t="inlineStr"/>
      <c r="J49" t="inlineStr"/>
      <c r="K49" t="inlineStr"/>
      <c r="L49" t="inlineStr"/>
      <c r="M49" t="inlineStr"/>
      <c r="N49" t="inlineStr"/>
      <c r="O49" t="inlineStr"/>
      <c r="P49" t="inlineStr"/>
      <c r="Q49" t="inlineStr"/>
      <c r="R49" t="n">
        <v>0</v>
      </c>
      <c r="S49" t="inlineStr"/>
      <c r="T49" t="inlineStr"/>
    </row>
    <row r="50">
      <c r="A50" s="142" t="n">
        <v>36593</v>
      </c>
      <c r="B50" t="inlineStr"/>
      <c r="C50" t="inlineStr"/>
      <c r="D50" t="inlineStr"/>
      <c r="E50" t="inlineStr"/>
      <c r="F50" t="inlineStr"/>
      <c r="G50" t="inlineStr"/>
      <c r="H50" t="inlineStr"/>
      <c r="I50" t="inlineStr"/>
      <c r="J50" t="inlineStr"/>
      <c r="K50" t="inlineStr"/>
      <c r="L50" t="inlineStr"/>
      <c r="M50" t="inlineStr"/>
      <c r="N50" t="inlineStr"/>
      <c r="O50" t="inlineStr"/>
      <c r="P50" t="inlineStr"/>
      <c r="Q50" t="inlineStr"/>
      <c r="R50" t="n">
        <v>0</v>
      </c>
      <c r="S50" t="inlineStr"/>
      <c r="T50" t="inlineStr"/>
    </row>
    <row r="51">
      <c r="A51" s="142" t="n">
        <v>36594</v>
      </c>
      <c r="B51" t="inlineStr"/>
      <c r="C51" t="inlineStr"/>
      <c r="D51" t="inlineStr"/>
      <c r="E51" t="inlineStr"/>
      <c r="F51" t="inlineStr"/>
      <c r="G51" t="inlineStr"/>
      <c r="H51" t="inlineStr"/>
      <c r="I51" t="inlineStr"/>
      <c r="J51" t="inlineStr"/>
      <c r="K51" t="inlineStr"/>
      <c r="L51" t="inlineStr"/>
      <c r="M51" t="inlineStr"/>
      <c r="N51" t="inlineStr"/>
      <c r="O51" t="inlineStr"/>
      <c r="P51" t="inlineStr"/>
      <c r="Q51" t="inlineStr"/>
      <c r="R51" t="n">
        <v>0</v>
      </c>
      <c r="S51" t="inlineStr"/>
      <c r="T51" t="inlineStr"/>
    </row>
    <row r="52">
      <c r="A52" s="142" t="n">
        <v>36595</v>
      </c>
      <c r="B52" t="inlineStr"/>
      <c r="C52" t="inlineStr"/>
      <c r="D52" t="inlineStr"/>
      <c r="E52" t="inlineStr"/>
      <c r="F52" t="inlineStr"/>
      <c r="G52" t="inlineStr"/>
      <c r="H52" t="inlineStr"/>
      <c r="I52" t="inlineStr"/>
      <c r="J52" t="inlineStr"/>
      <c r="K52" t="inlineStr"/>
      <c r="L52" t="inlineStr"/>
      <c r="M52" t="inlineStr"/>
      <c r="N52" t="inlineStr"/>
      <c r="O52" t="inlineStr"/>
      <c r="P52" t="inlineStr"/>
      <c r="Q52" t="inlineStr"/>
      <c r="R52" t="n">
        <v>0</v>
      </c>
      <c r="S52" t="inlineStr"/>
      <c r="T52" t="inlineStr"/>
    </row>
    <row r="53">
      <c r="A53" s="142" t="n">
        <v>36598</v>
      </c>
      <c r="B53" t="inlineStr"/>
      <c r="C53" t="inlineStr"/>
      <c r="D53" t="inlineStr"/>
      <c r="E53" t="inlineStr"/>
      <c r="F53" t="inlineStr"/>
      <c r="G53" t="inlineStr"/>
      <c r="H53" t="inlineStr"/>
      <c r="I53" t="inlineStr"/>
      <c r="J53" t="inlineStr"/>
      <c r="K53" t="inlineStr"/>
      <c r="L53" t="inlineStr"/>
      <c r="M53" t="inlineStr"/>
      <c r="N53" t="inlineStr"/>
      <c r="O53" t="inlineStr"/>
      <c r="P53" t="inlineStr"/>
      <c r="Q53" t="inlineStr"/>
      <c r="R53" t="n">
        <v>0</v>
      </c>
      <c r="S53" t="inlineStr"/>
      <c r="T53" t="inlineStr"/>
    </row>
    <row r="54">
      <c r="A54" s="142" t="n">
        <v>36599</v>
      </c>
      <c r="B54" t="inlineStr"/>
      <c r="C54" t="inlineStr"/>
      <c r="D54" t="inlineStr"/>
      <c r="E54" t="inlineStr"/>
      <c r="F54" t="inlineStr"/>
      <c r="G54" t="inlineStr"/>
      <c r="H54" t="inlineStr"/>
      <c r="I54" t="inlineStr"/>
      <c r="J54" t="inlineStr"/>
      <c r="K54" t="inlineStr"/>
      <c r="L54" t="inlineStr"/>
      <c r="M54" t="inlineStr"/>
      <c r="N54" t="inlineStr"/>
      <c r="O54" t="inlineStr"/>
      <c r="P54" t="inlineStr"/>
      <c r="Q54" t="inlineStr"/>
      <c r="R54" t="n">
        <v>0</v>
      </c>
      <c r="S54" t="inlineStr"/>
      <c r="T54" t="inlineStr"/>
    </row>
    <row r="55">
      <c r="A55" s="142" t="n">
        <v>36600</v>
      </c>
      <c r="B55" t="inlineStr"/>
      <c r="C55" t="inlineStr"/>
      <c r="D55" t="inlineStr"/>
      <c r="E55" t="inlineStr"/>
      <c r="F55" t="inlineStr"/>
      <c r="G55" t="inlineStr"/>
      <c r="H55" t="inlineStr"/>
      <c r="I55" t="inlineStr"/>
      <c r="J55" t="inlineStr"/>
      <c r="K55" t="inlineStr"/>
      <c r="L55" t="inlineStr"/>
      <c r="M55" t="inlineStr"/>
      <c r="N55" t="inlineStr"/>
      <c r="O55" t="inlineStr"/>
      <c r="P55" t="inlineStr"/>
      <c r="Q55" t="inlineStr"/>
      <c r="R55" t="n">
        <v>0</v>
      </c>
      <c r="S55" t="inlineStr"/>
      <c r="T55" t="inlineStr"/>
    </row>
    <row r="56">
      <c r="A56" s="142" t="n">
        <v>36601</v>
      </c>
      <c r="B56" t="inlineStr"/>
      <c r="C56" t="inlineStr"/>
      <c r="D56" t="inlineStr"/>
      <c r="E56" t="inlineStr"/>
      <c r="F56" t="inlineStr"/>
      <c r="G56" t="inlineStr"/>
      <c r="H56" t="inlineStr"/>
      <c r="I56" t="inlineStr"/>
      <c r="J56" t="inlineStr"/>
      <c r="K56" t="inlineStr"/>
      <c r="L56" t="inlineStr"/>
      <c r="M56" t="inlineStr"/>
      <c r="N56" t="inlineStr"/>
      <c r="O56" t="inlineStr"/>
      <c r="P56" t="inlineStr"/>
      <c r="Q56" t="inlineStr"/>
      <c r="R56" t="n">
        <v>0</v>
      </c>
      <c r="S56" t="inlineStr"/>
      <c r="T56" t="inlineStr"/>
    </row>
    <row r="57">
      <c r="A57" s="142" t="n">
        <v>36602</v>
      </c>
      <c r="B57" t="inlineStr"/>
      <c r="C57" t="inlineStr"/>
      <c r="D57" t="inlineStr"/>
      <c r="E57" t="inlineStr"/>
      <c r="F57" t="inlineStr"/>
      <c r="G57" t="inlineStr"/>
      <c r="H57" t="inlineStr"/>
      <c r="I57" t="inlineStr"/>
      <c r="J57" t="inlineStr"/>
      <c r="K57" t="inlineStr"/>
      <c r="L57" t="inlineStr"/>
      <c r="M57" t="inlineStr"/>
      <c r="N57" t="inlineStr"/>
      <c r="O57" t="inlineStr"/>
      <c r="P57" t="inlineStr"/>
      <c r="Q57" t="inlineStr"/>
      <c r="R57" t="n">
        <v>0</v>
      </c>
      <c r="S57" t="inlineStr"/>
      <c r="T57" t="inlineStr"/>
    </row>
    <row r="58">
      <c r="A58" s="142" t="n">
        <v>36605</v>
      </c>
      <c r="B58" t="inlineStr"/>
      <c r="C58" t="inlineStr"/>
      <c r="D58" t="inlineStr"/>
      <c r="E58" t="inlineStr"/>
      <c r="F58" t="inlineStr"/>
      <c r="G58" t="inlineStr"/>
      <c r="H58" t="inlineStr"/>
      <c r="I58" t="inlineStr"/>
      <c r="J58" t="inlineStr"/>
      <c r="K58" t="inlineStr"/>
      <c r="L58" t="inlineStr"/>
      <c r="M58" t="inlineStr"/>
      <c r="N58" t="inlineStr"/>
      <c r="O58" t="inlineStr"/>
      <c r="P58" t="inlineStr"/>
      <c r="Q58" t="inlineStr"/>
      <c r="R58" t="n">
        <v>0</v>
      </c>
      <c r="S58" t="inlineStr"/>
      <c r="T58" t="inlineStr"/>
    </row>
    <row r="59">
      <c r="A59" s="142" t="n">
        <v>36606</v>
      </c>
      <c r="B59" t="inlineStr"/>
      <c r="C59" t="inlineStr"/>
      <c r="D59" t="inlineStr"/>
      <c r="E59" t="inlineStr"/>
      <c r="F59" t="inlineStr"/>
      <c r="G59" t="inlineStr"/>
      <c r="H59" t="inlineStr"/>
      <c r="I59" t="inlineStr"/>
      <c r="J59" t="inlineStr"/>
      <c r="K59" t="inlineStr"/>
      <c r="L59" t="inlineStr"/>
      <c r="M59" t="inlineStr"/>
      <c r="N59" t="inlineStr"/>
      <c r="O59" t="inlineStr"/>
      <c r="P59" t="inlineStr"/>
      <c r="Q59" t="inlineStr"/>
      <c r="R59" t="n">
        <v>0</v>
      </c>
      <c r="S59" t="inlineStr"/>
      <c r="T59" t="inlineStr"/>
    </row>
    <row r="60">
      <c r="A60" s="142" t="n">
        <v>36607</v>
      </c>
      <c r="B60" t="inlineStr"/>
      <c r="C60" t="inlineStr"/>
      <c r="D60" t="inlineStr"/>
      <c r="E60" t="inlineStr"/>
      <c r="F60" t="inlineStr"/>
      <c r="G60" t="inlineStr"/>
      <c r="H60" t="inlineStr"/>
      <c r="I60" t="inlineStr"/>
      <c r="J60" t="inlineStr"/>
      <c r="K60" t="inlineStr"/>
      <c r="L60" t="inlineStr"/>
      <c r="M60" t="inlineStr"/>
      <c r="N60" t="inlineStr"/>
      <c r="O60" t="inlineStr"/>
      <c r="P60" t="inlineStr"/>
      <c r="Q60" t="inlineStr"/>
      <c r="R60" t="n">
        <v>0</v>
      </c>
      <c r="S60" t="inlineStr"/>
      <c r="T60" t="inlineStr"/>
    </row>
    <row r="61">
      <c r="A61" s="142" t="n">
        <v>36608</v>
      </c>
      <c r="B61" t="inlineStr"/>
      <c r="C61" t="inlineStr"/>
      <c r="D61" t="inlineStr"/>
      <c r="E61" t="inlineStr"/>
      <c r="F61" t="inlineStr"/>
      <c r="G61" t="inlineStr"/>
      <c r="H61" t="inlineStr"/>
      <c r="I61" t="inlineStr"/>
      <c r="J61" t="inlineStr"/>
      <c r="K61" t="inlineStr"/>
      <c r="L61" t="inlineStr"/>
      <c r="M61" t="inlineStr"/>
      <c r="N61" t="inlineStr"/>
      <c r="O61" t="inlineStr"/>
      <c r="P61" t="inlineStr"/>
      <c r="Q61" t="inlineStr"/>
      <c r="R61" t="n">
        <v>0</v>
      </c>
      <c r="S61" t="inlineStr"/>
      <c r="T61" t="inlineStr"/>
    </row>
    <row r="62">
      <c r="A62" s="142" t="n">
        <v>36609</v>
      </c>
      <c r="B62" t="inlineStr"/>
      <c r="C62" t="inlineStr"/>
      <c r="D62" t="inlineStr"/>
      <c r="E62" t="inlineStr"/>
      <c r="F62" t="inlineStr"/>
      <c r="G62" t="inlineStr"/>
      <c r="H62" t="inlineStr"/>
      <c r="I62" t="inlineStr"/>
      <c r="J62" t="inlineStr"/>
      <c r="K62" t="inlineStr"/>
      <c r="L62" t="inlineStr"/>
      <c r="M62" t="inlineStr"/>
      <c r="N62" t="inlineStr"/>
      <c r="O62" t="inlineStr"/>
      <c r="P62" t="inlineStr"/>
      <c r="Q62" t="inlineStr"/>
      <c r="R62" t="n">
        <v>0</v>
      </c>
      <c r="S62" t="inlineStr"/>
      <c r="T62" t="inlineStr"/>
    </row>
    <row r="63">
      <c r="A63" s="142" t="n">
        <v>36612</v>
      </c>
      <c r="B63" t="inlineStr"/>
      <c r="C63" t="inlineStr"/>
      <c r="D63" t="inlineStr"/>
      <c r="E63" t="inlineStr"/>
      <c r="F63" t="inlineStr"/>
      <c r="G63" t="inlineStr"/>
      <c r="H63" t="inlineStr"/>
      <c r="I63" t="inlineStr"/>
      <c r="J63" t="inlineStr"/>
      <c r="K63" t="inlineStr"/>
      <c r="L63" t="inlineStr"/>
      <c r="M63" t="inlineStr"/>
      <c r="N63" t="inlineStr"/>
      <c r="O63" t="inlineStr"/>
      <c r="P63" t="inlineStr"/>
      <c r="Q63" t="inlineStr"/>
      <c r="R63" t="n">
        <v>0</v>
      </c>
      <c r="S63" t="inlineStr"/>
      <c r="T63" t="inlineStr"/>
    </row>
    <row r="64">
      <c r="A64" s="142" t="n">
        <v>36613</v>
      </c>
      <c r="B64" t="inlineStr"/>
      <c r="C64" t="inlineStr"/>
      <c r="D64" t="inlineStr"/>
      <c r="E64" t="inlineStr"/>
      <c r="F64" t="inlineStr"/>
      <c r="G64" t="inlineStr"/>
      <c r="H64" t="inlineStr"/>
      <c r="I64" t="inlineStr"/>
      <c r="J64" t="inlineStr"/>
      <c r="K64" t="inlineStr"/>
      <c r="L64" t="inlineStr"/>
      <c r="M64" t="inlineStr"/>
      <c r="N64" t="inlineStr"/>
      <c r="O64" t="inlineStr"/>
      <c r="P64" t="inlineStr"/>
      <c r="Q64" t="inlineStr"/>
      <c r="R64" t="n">
        <v>0</v>
      </c>
      <c r="S64" t="inlineStr"/>
      <c r="T64" t="inlineStr"/>
    </row>
    <row r="65">
      <c r="A65" s="142" t="n">
        <v>36614</v>
      </c>
      <c r="B65" t="inlineStr"/>
      <c r="C65" t="inlineStr"/>
      <c r="D65" t="inlineStr"/>
      <c r="E65" t="inlineStr"/>
      <c r="F65" t="inlineStr"/>
      <c r="G65" t="inlineStr"/>
      <c r="H65" t="inlineStr"/>
      <c r="I65" t="inlineStr"/>
      <c r="J65" t="inlineStr"/>
      <c r="K65" t="inlineStr"/>
      <c r="L65" t="inlineStr"/>
      <c r="M65" t="inlineStr"/>
      <c r="N65" t="inlineStr"/>
      <c r="O65" t="inlineStr"/>
      <c r="P65" t="inlineStr"/>
      <c r="Q65" t="inlineStr"/>
      <c r="R65" t="n">
        <v>0</v>
      </c>
      <c r="S65" t="inlineStr"/>
      <c r="T65" t="inlineStr"/>
    </row>
    <row r="66">
      <c r="A66" s="142" t="n">
        <v>36615</v>
      </c>
      <c r="B66" t="inlineStr"/>
      <c r="C66" t="inlineStr"/>
      <c r="D66" t="inlineStr"/>
      <c r="E66" t="inlineStr"/>
      <c r="F66" t="inlineStr"/>
      <c r="G66" t="inlineStr"/>
      <c r="H66" t="inlineStr"/>
      <c r="I66" t="inlineStr"/>
      <c r="J66" t="inlineStr"/>
      <c r="K66" t="inlineStr"/>
      <c r="L66" t="inlineStr"/>
      <c r="M66" t="inlineStr"/>
      <c r="N66" t="inlineStr"/>
      <c r="O66" t="inlineStr"/>
      <c r="P66" t="inlineStr"/>
      <c r="Q66" t="inlineStr"/>
      <c r="R66" t="n">
        <v>0</v>
      </c>
      <c r="S66" t="inlineStr"/>
      <c r="T66" t="inlineStr"/>
    </row>
    <row r="67">
      <c r="A67" s="142" t="n">
        <v>36616</v>
      </c>
      <c r="B67" t="inlineStr"/>
      <c r="C67" t="inlineStr"/>
      <c r="D67" t="inlineStr"/>
      <c r="E67" t="inlineStr"/>
      <c r="F67" t="inlineStr"/>
      <c r="G67" t="inlineStr"/>
      <c r="H67" t="inlineStr"/>
      <c r="I67" t="inlineStr"/>
      <c r="J67" t="inlineStr"/>
      <c r="K67" t="inlineStr"/>
      <c r="L67" t="inlineStr"/>
      <c r="M67" t="inlineStr"/>
      <c r="N67" t="inlineStr"/>
      <c r="O67" t="inlineStr"/>
      <c r="P67" t="inlineStr"/>
      <c r="Q67" t="inlineStr"/>
      <c r="R67" t="n">
        <v>0.03041</v>
      </c>
      <c r="S67" t="inlineStr"/>
      <c r="T67" t="inlineStr"/>
    </row>
    <row r="68">
      <c r="A68" s="142" t="n">
        <v>36619</v>
      </c>
      <c r="B68" t="inlineStr"/>
      <c r="C68" t="inlineStr"/>
      <c r="D68" t="inlineStr"/>
      <c r="E68" t="inlineStr"/>
      <c r="F68" t="inlineStr"/>
      <c r="G68" t="inlineStr"/>
      <c r="H68" t="inlineStr"/>
      <c r="I68" t="inlineStr"/>
      <c r="J68" t="inlineStr"/>
      <c r="K68" t="inlineStr"/>
      <c r="L68" t="inlineStr"/>
      <c r="M68" t="inlineStr"/>
      <c r="N68" t="inlineStr"/>
      <c r="O68" t="inlineStr"/>
      <c r="P68" t="inlineStr"/>
      <c r="Q68" t="inlineStr"/>
      <c r="R68" t="n">
        <v>0</v>
      </c>
      <c r="S68" t="inlineStr"/>
      <c r="T68" t="inlineStr"/>
    </row>
    <row r="69">
      <c r="A69" s="142" t="n">
        <v>36620</v>
      </c>
      <c r="B69" t="inlineStr"/>
      <c r="C69" t="inlineStr"/>
      <c r="D69" t="inlineStr"/>
      <c r="E69" t="inlineStr"/>
      <c r="F69" t="inlineStr"/>
      <c r="G69" t="inlineStr"/>
      <c r="H69" t="inlineStr"/>
      <c r="I69" t="inlineStr"/>
      <c r="J69" t="inlineStr"/>
      <c r="K69" t="inlineStr"/>
      <c r="L69" t="inlineStr"/>
      <c r="M69" t="inlineStr"/>
      <c r="N69" t="inlineStr"/>
      <c r="O69" t="inlineStr"/>
      <c r="P69" t="inlineStr"/>
      <c r="Q69" t="inlineStr"/>
      <c r="R69" t="n">
        <v>0</v>
      </c>
      <c r="S69" t="inlineStr"/>
      <c r="T69" t="inlineStr"/>
    </row>
    <row r="70">
      <c r="A70" s="142" t="n">
        <v>36621</v>
      </c>
      <c r="B70" t="inlineStr"/>
      <c r="C70" t="inlineStr"/>
      <c r="D70" t="inlineStr"/>
      <c r="E70" t="inlineStr"/>
      <c r="F70" t="inlineStr"/>
      <c r="G70" t="inlineStr"/>
      <c r="H70" t="inlineStr"/>
      <c r="I70" t="inlineStr"/>
      <c r="J70" t="inlineStr"/>
      <c r="K70" t="inlineStr"/>
      <c r="L70" t="inlineStr"/>
      <c r="M70" t="inlineStr"/>
      <c r="N70" t="inlineStr"/>
      <c r="O70" t="inlineStr"/>
      <c r="P70" t="inlineStr"/>
      <c r="Q70" t="inlineStr"/>
      <c r="R70" t="n">
        <v>0</v>
      </c>
      <c r="S70" t="inlineStr"/>
      <c r="T70" t="inlineStr"/>
    </row>
    <row r="71">
      <c r="A71" s="142" t="n">
        <v>36622</v>
      </c>
      <c r="B71" t="inlineStr"/>
      <c r="C71" t="inlineStr"/>
      <c r="D71" t="inlineStr"/>
      <c r="E71" t="inlineStr"/>
      <c r="F71" t="inlineStr"/>
      <c r="G71" t="inlineStr"/>
      <c r="H71" t="inlineStr"/>
      <c r="I71" t="inlineStr"/>
      <c r="J71" t="inlineStr"/>
      <c r="K71" t="inlineStr"/>
      <c r="L71" t="inlineStr"/>
      <c r="M71" t="inlineStr"/>
      <c r="N71" t="inlineStr"/>
      <c r="O71" t="inlineStr"/>
      <c r="P71" t="inlineStr"/>
      <c r="Q71" t="inlineStr"/>
      <c r="R71" t="n">
        <v>0</v>
      </c>
      <c r="S71" t="inlineStr"/>
      <c r="T71" t="inlineStr"/>
    </row>
    <row r="72">
      <c r="A72" s="142" t="n">
        <v>36623</v>
      </c>
      <c r="B72" t="inlineStr"/>
      <c r="C72" t="inlineStr"/>
      <c r="D72" t="inlineStr"/>
      <c r="E72" t="inlineStr"/>
      <c r="F72" t="inlineStr"/>
      <c r="G72" t="inlineStr"/>
      <c r="H72" t="inlineStr"/>
      <c r="I72" t="inlineStr"/>
      <c r="J72" t="inlineStr"/>
      <c r="K72" t="inlineStr"/>
      <c r="L72" t="inlineStr"/>
      <c r="M72" t="inlineStr"/>
      <c r="N72" t="inlineStr"/>
      <c r="O72" t="inlineStr"/>
      <c r="P72" t="inlineStr"/>
      <c r="Q72" t="inlineStr"/>
      <c r="R72" t="n">
        <v>0</v>
      </c>
      <c r="S72" t="inlineStr"/>
      <c r="T72" t="inlineStr"/>
    </row>
    <row r="73">
      <c r="A73" s="142" t="n">
        <v>36626</v>
      </c>
      <c r="B73" t="inlineStr"/>
      <c r="C73" t="inlineStr"/>
      <c r="D73" t="inlineStr"/>
      <c r="E73" t="inlineStr"/>
      <c r="F73" t="inlineStr"/>
      <c r="G73" t="inlineStr"/>
      <c r="H73" t="inlineStr"/>
      <c r="I73" t="inlineStr"/>
      <c r="J73" t="inlineStr"/>
      <c r="K73" t="inlineStr"/>
      <c r="L73" t="inlineStr"/>
      <c r="M73" t="inlineStr"/>
      <c r="N73" t="inlineStr"/>
      <c r="O73" t="inlineStr"/>
      <c r="P73" t="inlineStr"/>
      <c r="Q73" t="inlineStr"/>
      <c r="R73" t="n">
        <v>0</v>
      </c>
      <c r="S73" t="inlineStr"/>
      <c r="T73" t="inlineStr"/>
    </row>
    <row r="74">
      <c r="A74" s="142" t="n">
        <v>36627</v>
      </c>
      <c r="B74" t="inlineStr"/>
      <c r="C74" t="inlineStr"/>
      <c r="D74" t="inlineStr"/>
      <c r="E74" t="inlineStr"/>
      <c r="F74" t="inlineStr"/>
      <c r="G74" t="inlineStr"/>
      <c r="H74" t="inlineStr"/>
      <c r="I74" t="inlineStr"/>
      <c r="J74" t="inlineStr"/>
      <c r="K74" t="inlineStr"/>
      <c r="L74" t="inlineStr"/>
      <c r="M74" t="inlineStr"/>
      <c r="N74" t="inlineStr"/>
      <c r="O74" t="inlineStr"/>
      <c r="P74" t="inlineStr"/>
      <c r="Q74" t="inlineStr"/>
      <c r="R74" t="n">
        <v>0</v>
      </c>
      <c r="S74" t="inlineStr"/>
      <c r="T74" t="inlineStr"/>
    </row>
    <row r="75">
      <c r="A75" s="142" t="n">
        <v>36628</v>
      </c>
      <c r="B75" t="inlineStr"/>
      <c r="C75" t="inlineStr"/>
      <c r="D75" t="inlineStr"/>
      <c r="E75" t="inlineStr"/>
      <c r="F75" t="inlineStr"/>
      <c r="G75" t="inlineStr"/>
      <c r="H75" t="inlineStr"/>
      <c r="I75" t="inlineStr"/>
      <c r="J75" t="inlineStr"/>
      <c r="K75" t="inlineStr"/>
      <c r="L75" t="inlineStr"/>
      <c r="M75" t="inlineStr"/>
      <c r="N75" t="inlineStr"/>
      <c r="O75" t="inlineStr"/>
      <c r="P75" t="inlineStr"/>
      <c r="Q75" t="inlineStr"/>
      <c r="R75" t="n">
        <v>0</v>
      </c>
      <c r="S75" t="inlineStr"/>
      <c r="T75" t="inlineStr"/>
    </row>
    <row r="76">
      <c r="A76" s="142" t="n">
        <v>36629</v>
      </c>
      <c r="B76" t="inlineStr"/>
      <c r="C76" t="inlineStr"/>
      <c r="D76" t="inlineStr"/>
      <c r="E76" t="inlineStr"/>
      <c r="F76" t="inlineStr"/>
      <c r="G76" t="inlineStr"/>
      <c r="H76" t="inlineStr"/>
      <c r="I76" t="inlineStr"/>
      <c r="J76" t="inlineStr"/>
      <c r="K76" t="inlineStr"/>
      <c r="L76" t="inlineStr"/>
      <c r="M76" t="inlineStr"/>
      <c r="N76" t="inlineStr"/>
      <c r="O76" t="inlineStr"/>
      <c r="P76" t="inlineStr"/>
      <c r="Q76" t="inlineStr"/>
      <c r="R76" t="n">
        <v>0</v>
      </c>
      <c r="S76" t="inlineStr"/>
      <c r="T76" t="inlineStr"/>
    </row>
    <row r="77">
      <c r="A77" s="142" t="n">
        <v>36630</v>
      </c>
      <c r="B77" t="inlineStr"/>
      <c r="C77" t="inlineStr"/>
      <c r="D77" t="inlineStr"/>
      <c r="E77" t="inlineStr"/>
      <c r="F77" t="inlineStr"/>
      <c r="G77" t="inlineStr"/>
      <c r="H77" t="inlineStr"/>
      <c r="I77" t="inlineStr"/>
      <c r="J77" t="inlineStr"/>
      <c r="K77" t="inlineStr"/>
      <c r="L77" t="inlineStr"/>
      <c r="M77" t="inlineStr"/>
      <c r="N77" t="inlineStr"/>
      <c r="O77" t="inlineStr"/>
      <c r="P77" t="inlineStr"/>
      <c r="Q77" t="inlineStr"/>
      <c r="R77" t="n">
        <v>0</v>
      </c>
      <c r="S77" t="inlineStr"/>
      <c r="T77" t="inlineStr"/>
    </row>
    <row r="78">
      <c r="A78" s="142" t="n">
        <v>36633</v>
      </c>
      <c r="B78" t="inlineStr"/>
      <c r="C78" t="inlineStr"/>
      <c r="D78" t="inlineStr"/>
      <c r="E78" t="inlineStr"/>
      <c r="F78" t="inlineStr"/>
      <c r="G78" t="inlineStr"/>
      <c r="H78" t="inlineStr"/>
      <c r="I78" t="inlineStr"/>
      <c r="J78" t="inlineStr"/>
      <c r="K78" t="inlineStr"/>
      <c r="L78" t="inlineStr"/>
      <c r="M78" t="inlineStr"/>
      <c r="N78" t="inlineStr"/>
      <c r="O78" t="inlineStr"/>
      <c r="P78" t="inlineStr"/>
      <c r="Q78" t="inlineStr"/>
      <c r="R78" t="n">
        <v>0</v>
      </c>
      <c r="S78" t="inlineStr"/>
      <c r="T78" t="inlineStr"/>
    </row>
    <row r="79">
      <c r="A79" s="142" t="n">
        <v>36634</v>
      </c>
      <c r="B79" t="inlineStr"/>
      <c r="C79" t="inlineStr"/>
      <c r="D79" t="inlineStr"/>
      <c r="E79" t="inlineStr"/>
      <c r="F79" t="inlineStr"/>
      <c r="G79" t="inlineStr"/>
      <c r="H79" t="inlineStr"/>
      <c r="I79" t="inlineStr"/>
      <c r="J79" t="inlineStr"/>
      <c r="K79" t="inlineStr"/>
      <c r="L79" t="inlineStr"/>
      <c r="M79" t="inlineStr"/>
      <c r="N79" t="inlineStr"/>
      <c r="O79" t="inlineStr"/>
      <c r="P79" t="inlineStr"/>
      <c r="Q79" t="inlineStr"/>
      <c r="R79" t="n">
        <v>0</v>
      </c>
      <c r="S79" t="inlineStr"/>
      <c r="T79" t="inlineStr"/>
    </row>
    <row r="80">
      <c r="A80" s="142" t="n">
        <v>36635</v>
      </c>
      <c r="B80" t="inlineStr"/>
      <c r="C80" t="inlineStr"/>
      <c r="D80" t="inlineStr"/>
      <c r="E80" t="inlineStr"/>
      <c r="F80" t="inlineStr"/>
      <c r="G80" t="inlineStr"/>
      <c r="H80" t="inlineStr"/>
      <c r="I80" t="inlineStr"/>
      <c r="J80" t="inlineStr"/>
      <c r="K80" t="inlineStr"/>
      <c r="L80" t="inlineStr"/>
      <c r="M80" t="inlineStr"/>
      <c r="N80" t="inlineStr"/>
      <c r="O80" t="inlineStr"/>
      <c r="P80" t="inlineStr"/>
      <c r="Q80" t="inlineStr"/>
      <c r="R80" t="n">
        <v>0</v>
      </c>
      <c r="S80" t="inlineStr"/>
      <c r="T80" t="inlineStr"/>
    </row>
    <row r="81">
      <c r="A81" s="142" t="n">
        <v>36636</v>
      </c>
      <c r="B81" t="inlineStr"/>
      <c r="C81" t="inlineStr"/>
      <c r="D81" t="inlineStr"/>
      <c r="E81" t="inlineStr"/>
      <c r="F81" t="inlineStr"/>
      <c r="G81" t="inlineStr"/>
      <c r="H81" t="inlineStr"/>
      <c r="I81" t="inlineStr"/>
      <c r="J81" t="inlineStr"/>
      <c r="K81" t="inlineStr"/>
      <c r="L81" t="inlineStr"/>
      <c r="M81" t="inlineStr"/>
      <c r="N81" t="inlineStr"/>
      <c r="O81" t="inlineStr"/>
      <c r="P81" t="inlineStr"/>
      <c r="Q81" t="inlineStr"/>
      <c r="R81" t="n">
        <v>0</v>
      </c>
      <c r="S81" t="inlineStr"/>
      <c r="T81" t="inlineStr"/>
    </row>
    <row r="82">
      <c r="A82" s="142" t="n">
        <v>36640</v>
      </c>
      <c r="B82" t="inlineStr"/>
      <c r="C82" t="inlineStr"/>
      <c r="D82" t="inlineStr"/>
      <c r="E82" t="inlineStr"/>
      <c r="F82" t="inlineStr"/>
      <c r="G82" t="inlineStr"/>
      <c r="H82" t="inlineStr"/>
      <c r="I82" t="inlineStr"/>
      <c r="J82" t="inlineStr"/>
      <c r="K82" t="inlineStr"/>
      <c r="L82" t="inlineStr"/>
      <c r="M82" t="inlineStr"/>
      <c r="N82" t="inlineStr"/>
      <c r="O82" t="inlineStr"/>
      <c r="P82" t="inlineStr"/>
      <c r="Q82" t="inlineStr"/>
      <c r="R82" t="n">
        <v>0</v>
      </c>
      <c r="S82" t="inlineStr"/>
      <c r="T82" t="inlineStr"/>
    </row>
    <row r="83">
      <c r="A83" s="142" t="n">
        <v>36641</v>
      </c>
      <c r="B83" t="inlineStr"/>
      <c r="C83" t="inlineStr"/>
      <c r="D83" t="inlineStr"/>
      <c r="E83" t="inlineStr"/>
      <c r="F83" t="inlineStr"/>
      <c r="G83" t="inlineStr"/>
      <c r="H83" t="inlineStr"/>
      <c r="I83" t="inlineStr"/>
      <c r="J83" t="inlineStr"/>
      <c r="K83" t="inlineStr"/>
      <c r="L83" t="inlineStr"/>
      <c r="M83" t="inlineStr"/>
      <c r="N83" t="inlineStr"/>
      <c r="O83" t="inlineStr"/>
      <c r="P83" t="inlineStr"/>
      <c r="Q83" t="inlineStr"/>
      <c r="R83" t="n">
        <v>0</v>
      </c>
      <c r="S83" t="inlineStr"/>
      <c r="T83" t="inlineStr"/>
    </row>
    <row r="84">
      <c r="A84" s="142" t="n">
        <v>36642</v>
      </c>
      <c r="B84" t="inlineStr"/>
      <c r="C84" t="inlineStr"/>
      <c r="D84" t="inlineStr"/>
      <c r="E84" t="inlineStr"/>
      <c r="F84" t="inlineStr"/>
      <c r="G84" t="inlineStr"/>
      <c r="H84" t="inlineStr"/>
      <c r="I84" t="inlineStr"/>
      <c r="J84" t="inlineStr"/>
      <c r="K84" t="inlineStr"/>
      <c r="L84" t="inlineStr"/>
      <c r="M84" t="inlineStr"/>
      <c r="N84" t="inlineStr"/>
      <c r="O84" t="inlineStr"/>
      <c r="P84" t="inlineStr"/>
      <c r="Q84" t="inlineStr"/>
      <c r="R84" t="n">
        <v>0</v>
      </c>
      <c r="S84" t="inlineStr"/>
      <c r="T84" t="inlineStr"/>
    </row>
    <row r="85">
      <c r="A85" s="142" t="n">
        <v>36643</v>
      </c>
      <c r="B85" t="inlineStr"/>
      <c r="C85" t="inlineStr"/>
      <c r="D85" t="inlineStr"/>
      <c r="E85" t="inlineStr"/>
      <c r="F85" t="inlineStr"/>
      <c r="G85" t="inlineStr"/>
      <c r="H85" t="inlineStr"/>
      <c r="I85" t="inlineStr"/>
      <c r="J85" t="inlineStr"/>
      <c r="K85" t="inlineStr"/>
      <c r="L85" t="inlineStr"/>
      <c r="M85" t="inlineStr"/>
      <c r="N85" t="inlineStr"/>
      <c r="O85" t="inlineStr"/>
      <c r="P85" t="inlineStr"/>
      <c r="Q85" t="inlineStr"/>
      <c r="R85" t="n">
        <v>0</v>
      </c>
      <c r="S85" t="inlineStr"/>
      <c r="T85" t="inlineStr"/>
    </row>
    <row r="86">
      <c r="A86" s="142" t="n">
        <v>36644</v>
      </c>
      <c r="B86" t="inlineStr"/>
      <c r="C86" t="inlineStr"/>
      <c r="D86" t="inlineStr"/>
      <c r="E86" t="inlineStr"/>
      <c r="F86" t="inlineStr"/>
      <c r="G86" t="inlineStr"/>
      <c r="H86" t="inlineStr"/>
      <c r="I86" t="inlineStr"/>
      <c r="J86" t="inlineStr"/>
      <c r="K86" t="inlineStr"/>
      <c r="L86" t="inlineStr"/>
      <c r="M86" t="inlineStr"/>
      <c r="N86" t="inlineStr"/>
      <c r="O86" t="inlineStr"/>
      <c r="P86" t="inlineStr"/>
      <c r="Q86" t="inlineStr"/>
      <c r="R86" t="n">
        <v>0.00374</v>
      </c>
      <c r="S86" t="inlineStr"/>
      <c r="T86" t="inlineStr"/>
    </row>
    <row r="87">
      <c r="A87" s="142" t="n">
        <v>36647</v>
      </c>
      <c r="B87" t="inlineStr"/>
      <c r="C87" t="inlineStr"/>
      <c r="D87" t="inlineStr"/>
      <c r="E87" t="inlineStr"/>
      <c r="F87" t="inlineStr"/>
      <c r="G87" t="inlineStr"/>
      <c r="H87" t="inlineStr"/>
      <c r="I87" t="inlineStr"/>
      <c r="J87" t="inlineStr"/>
      <c r="K87" t="inlineStr"/>
      <c r="L87" t="inlineStr"/>
      <c r="M87" t="inlineStr"/>
      <c r="N87" t="inlineStr"/>
      <c r="O87" t="inlineStr"/>
      <c r="P87" t="inlineStr"/>
      <c r="Q87" t="inlineStr"/>
      <c r="R87" t="n">
        <v>0</v>
      </c>
      <c r="S87" t="inlineStr"/>
      <c r="T87" t="inlineStr"/>
    </row>
    <row r="88">
      <c r="A88" s="142" t="n">
        <v>36648</v>
      </c>
      <c r="B88" t="inlineStr"/>
      <c r="C88" t="inlineStr"/>
      <c r="D88" t="inlineStr"/>
      <c r="E88" t="inlineStr"/>
      <c r="F88" t="inlineStr"/>
      <c r="G88" t="inlineStr"/>
      <c r="H88" t="inlineStr"/>
      <c r="I88" t="inlineStr"/>
      <c r="J88" t="inlineStr"/>
      <c r="K88" t="inlineStr"/>
      <c r="L88" t="inlineStr"/>
      <c r="M88" t="inlineStr"/>
      <c r="N88" t="inlineStr"/>
      <c r="O88" t="inlineStr"/>
      <c r="P88" t="inlineStr"/>
      <c r="Q88" t="inlineStr"/>
      <c r="R88" t="n">
        <v>0</v>
      </c>
      <c r="S88" t="inlineStr"/>
      <c r="T88" t="inlineStr"/>
    </row>
    <row r="89">
      <c r="A89" s="142" t="n">
        <v>36649</v>
      </c>
      <c r="B89" t="inlineStr"/>
      <c r="C89" t="inlineStr"/>
      <c r="D89" t="inlineStr"/>
      <c r="E89" t="inlineStr"/>
      <c r="F89" t="inlineStr"/>
      <c r="G89" t="inlineStr"/>
      <c r="H89" t="inlineStr"/>
      <c r="I89" t="inlineStr"/>
      <c r="J89" t="inlineStr"/>
      <c r="K89" t="inlineStr"/>
      <c r="L89" t="inlineStr"/>
      <c r="M89" t="inlineStr"/>
      <c r="N89" t="inlineStr"/>
      <c r="O89" t="inlineStr"/>
      <c r="P89" t="inlineStr"/>
      <c r="Q89" t="inlineStr"/>
      <c r="R89" t="n">
        <v>0</v>
      </c>
      <c r="S89" t="inlineStr"/>
      <c r="T89" t="inlineStr"/>
    </row>
    <row r="90">
      <c r="A90" s="142" t="n">
        <v>36650</v>
      </c>
      <c r="B90" t="inlineStr"/>
      <c r="C90" t="inlineStr"/>
      <c r="D90" t="inlineStr"/>
      <c r="E90" t="inlineStr"/>
      <c r="F90" t="inlineStr"/>
      <c r="G90" t="inlineStr"/>
      <c r="H90" t="inlineStr"/>
      <c r="I90" t="inlineStr"/>
      <c r="J90" t="inlineStr"/>
      <c r="K90" t="inlineStr"/>
      <c r="L90" t="inlineStr"/>
      <c r="M90" t="inlineStr"/>
      <c r="N90" t="inlineStr"/>
      <c r="O90" t="inlineStr"/>
      <c r="P90" t="inlineStr"/>
      <c r="Q90" t="inlineStr"/>
      <c r="R90" t="n">
        <v>0</v>
      </c>
      <c r="S90" t="inlineStr"/>
      <c r="T90" t="inlineStr"/>
    </row>
    <row r="91">
      <c r="A91" s="142" t="n">
        <v>36651</v>
      </c>
      <c r="B91" t="inlineStr"/>
      <c r="C91" t="inlineStr"/>
      <c r="D91" t="inlineStr"/>
      <c r="E91" t="inlineStr"/>
      <c r="F91" t="inlineStr"/>
      <c r="G91" t="inlineStr"/>
      <c r="H91" t="inlineStr"/>
      <c r="I91" t="inlineStr"/>
      <c r="J91" t="inlineStr"/>
      <c r="K91" t="inlineStr"/>
      <c r="L91" t="inlineStr"/>
      <c r="M91" t="inlineStr"/>
      <c r="N91" t="inlineStr"/>
      <c r="O91" t="inlineStr"/>
      <c r="P91" t="inlineStr"/>
      <c r="Q91" t="inlineStr"/>
      <c r="R91" t="n">
        <v>0</v>
      </c>
      <c r="S91" t="inlineStr"/>
      <c r="T91" t="inlineStr"/>
    </row>
    <row r="92">
      <c r="A92" s="142" t="n">
        <v>36654</v>
      </c>
      <c r="B92" t="inlineStr"/>
      <c r="C92" t="inlineStr"/>
      <c r="D92" t="inlineStr"/>
      <c r="E92" t="inlineStr"/>
      <c r="F92" t="inlineStr"/>
      <c r="G92" t="inlineStr"/>
      <c r="H92" t="inlineStr"/>
      <c r="I92" t="inlineStr"/>
      <c r="J92" t="inlineStr"/>
      <c r="K92" t="inlineStr"/>
      <c r="L92" t="inlineStr"/>
      <c r="M92" t="inlineStr"/>
      <c r="N92" t="inlineStr"/>
      <c r="O92" t="inlineStr"/>
      <c r="P92" t="inlineStr"/>
      <c r="Q92" t="inlineStr"/>
      <c r="R92" t="n">
        <v>0</v>
      </c>
      <c r="S92" t="inlineStr"/>
      <c r="T92" t="inlineStr"/>
    </row>
    <row r="93">
      <c r="A93" s="142" t="n">
        <v>36655</v>
      </c>
      <c r="B93" t="inlineStr"/>
      <c r="C93" t="inlineStr"/>
      <c r="D93" t="inlineStr"/>
      <c r="E93" t="inlineStr"/>
      <c r="F93" t="inlineStr"/>
      <c r="G93" t="inlineStr"/>
      <c r="H93" t="inlineStr"/>
      <c r="I93" t="inlineStr"/>
      <c r="J93" t="inlineStr"/>
      <c r="K93" t="inlineStr"/>
      <c r="L93" t="inlineStr"/>
      <c r="M93" t="inlineStr"/>
      <c r="N93" t="inlineStr"/>
      <c r="O93" t="inlineStr"/>
      <c r="P93" t="inlineStr"/>
      <c r="Q93" t="inlineStr"/>
      <c r="R93" t="n">
        <v>0</v>
      </c>
      <c r="S93" t="inlineStr"/>
      <c r="T93" t="inlineStr"/>
    </row>
    <row r="94">
      <c r="A94" s="142" t="n">
        <v>36656</v>
      </c>
      <c r="B94" t="inlineStr"/>
      <c r="C94" t="inlineStr"/>
      <c r="D94" t="inlineStr"/>
      <c r="E94" t="inlineStr"/>
      <c r="F94" t="inlineStr"/>
      <c r="G94" t="inlineStr"/>
      <c r="H94" t="inlineStr"/>
      <c r="I94" t="inlineStr"/>
      <c r="J94" t="inlineStr"/>
      <c r="K94" t="inlineStr"/>
      <c r="L94" t="inlineStr"/>
      <c r="M94" t="inlineStr"/>
      <c r="N94" t="inlineStr"/>
      <c r="O94" t="inlineStr"/>
      <c r="P94" t="inlineStr"/>
      <c r="Q94" t="inlineStr"/>
      <c r="R94" t="n">
        <v>0</v>
      </c>
      <c r="S94" t="inlineStr"/>
      <c r="T94" t="inlineStr"/>
    </row>
    <row r="95">
      <c r="A95" s="142" t="n">
        <v>36657</v>
      </c>
      <c r="B95" t="inlineStr"/>
      <c r="C95" t="inlineStr"/>
      <c r="D95" t="inlineStr"/>
      <c r="E95" t="inlineStr"/>
      <c r="F95" t="inlineStr"/>
      <c r="G95" t="inlineStr"/>
      <c r="H95" t="inlineStr"/>
      <c r="I95" t="inlineStr"/>
      <c r="J95" t="inlineStr"/>
      <c r="K95" t="inlineStr"/>
      <c r="L95" t="inlineStr"/>
      <c r="M95" t="inlineStr"/>
      <c r="N95" t="inlineStr"/>
      <c r="O95" t="inlineStr"/>
      <c r="P95" t="inlineStr"/>
      <c r="Q95" t="inlineStr"/>
      <c r="R95" t="n">
        <v>0</v>
      </c>
      <c r="S95" t="inlineStr"/>
      <c r="T95" t="inlineStr"/>
    </row>
    <row r="96">
      <c r="A96" s="142" t="n">
        <v>36658</v>
      </c>
      <c r="B96" t="inlineStr"/>
      <c r="C96" t="inlineStr"/>
      <c r="D96" t="inlineStr"/>
      <c r="E96" t="inlineStr"/>
      <c r="F96" t="inlineStr"/>
      <c r="G96" t="inlineStr"/>
      <c r="H96" t="inlineStr"/>
      <c r="I96" t="inlineStr"/>
      <c r="J96" t="inlineStr"/>
      <c r="K96" t="inlineStr"/>
      <c r="L96" t="inlineStr"/>
      <c r="M96" t="inlineStr"/>
      <c r="N96" t="inlineStr"/>
      <c r="O96" t="inlineStr"/>
      <c r="P96" t="inlineStr"/>
      <c r="Q96" t="inlineStr"/>
      <c r="R96" t="n">
        <v>0</v>
      </c>
      <c r="S96" t="inlineStr"/>
      <c r="T96" t="inlineStr"/>
    </row>
    <row r="97">
      <c r="A97" s="142" t="n">
        <v>36661</v>
      </c>
      <c r="B97" t="inlineStr"/>
      <c r="C97" t="inlineStr"/>
      <c r="D97" t="inlineStr"/>
      <c r="E97" t="inlineStr"/>
      <c r="F97" t="inlineStr"/>
      <c r="G97" t="inlineStr"/>
      <c r="H97" t="inlineStr"/>
      <c r="I97" t="inlineStr"/>
      <c r="J97" t="inlineStr"/>
      <c r="K97" t="inlineStr"/>
      <c r="L97" t="inlineStr"/>
      <c r="M97" t="inlineStr"/>
      <c r="N97" t="inlineStr"/>
      <c r="O97" t="inlineStr"/>
      <c r="P97" t="inlineStr"/>
      <c r="Q97" t="inlineStr"/>
      <c r="R97" t="n">
        <v>0</v>
      </c>
      <c r="S97" t="inlineStr"/>
      <c r="T97" t="inlineStr"/>
    </row>
    <row r="98">
      <c r="A98" s="142" t="n">
        <v>36662</v>
      </c>
      <c r="B98" t="inlineStr"/>
      <c r="C98" t="inlineStr"/>
      <c r="D98" t="inlineStr"/>
      <c r="E98" t="inlineStr"/>
      <c r="F98" t="inlineStr"/>
      <c r="G98" t="inlineStr"/>
      <c r="H98" t="inlineStr"/>
      <c r="I98" t="inlineStr"/>
      <c r="J98" t="inlineStr"/>
      <c r="K98" t="inlineStr"/>
      <c r="L98" t="inlineStr"/>
      <c r="M98" t="inlineStr"/>
      <c r="N98" t="inlineStr"/>
      <c r="O98" t="inlineStr"/>
      <c r="P98" t="inlineStr"/>
      <c r="Q98" t="inlineStr"/>
      <c r="R98" t="n">
        <v>0</v>
      </c>
      <c r="S98" t="inlineStr"/>
      <c r="T98" t="inlineStr"/>
    </row>
    <row r="99">
      <c r="A99" s="142" t="n">
        <v>36663</v>
      </c>
      <c r="B99" t="inlineStr"/>
      <c r="C99" t="inlineStr"/>
      <c r="D99" t="inlineStr"/>
      <c r="E99" t="inlineStr"/>
      <c r="F99" t="inlineStr"/>
      <c r="G99" t="inlineStr"/>
      <c r="H99" t="inlineStr"/>
      <c r="I99" t="inlineStr"/>
      <c r="J99" t="inlineStr"/>
      <c r="K99" t="inlineStr"/>
      <c r="L99" t="inlineStr"/>
      <c r="M99" t="inlineStr"/>
      <c r="N99" t="inlineStr"/>
      <c r="O99" t="inlineStr"/>
      <c r="P99" t="inlineStr"/>
      <c r="Q99" t="inlineStr"/>
      <c r="R99" t="n">
        <v>0</v>
      </c>
      <c r="S99" t="inlineStr"/>
      <c r="T99" t="inlineStr"/>
    </row>
    <row r="100">
      <c r="A100" s="142" t="n">
        <v>36664</v>
      </c>
      <c r="B100" t="inlineStr"/>
      <c r="C100" t="inlineStr"/>
      <c r="D100" t="inlineStr"/>
      <c r="E100" t="inlineStr"/>
      <c r="F100" t="inlineStr"/>
      <c r="G100" t="inlineStr"/>
      <c r="H100" t="inlineStr"/>
      <c r="I100" t="inlineStr"/>
      <c r="J100" t="inlineStr"/>
      <c r="K100" t="inlineStr"/>
      <c r="L100" t="inlineStr"/>
      <c r="M100" t="inlineStr"/>
      <c r="N100" t="inlineStr"/>
      <c r="O100" t="inlineStr"/>
      <c r="P100" t="inlineStr"/>
      <c r="Q100" t="inlineStr"/>
      <c r="R100" t="n">
        <v>0</v>
      </c>
      <c r="S100" t="inlineStr"/>
      <c r="T100" t="inlineStr"/>
    </row>
    <row r="101">
      <c r="A101" s="142" t="n">
        <v>36665</v>
      </c>
      <c r="B101" t="inlineStr"/>
      <c r="C101" t="inlineStr"/>
      <c r="D101" t="inlineStr"/>
      <c r="E101" t="inlineStr"/>
      <c r="F101" t="inlineStr"/>
      <c r="G101" t="inlineStr"/>
      <c r="H101" t="inlineStr"/>
      <c r="I101" t="inlineStr"/>
      <c r="J101" t="inlineStr"/>
      <c r="K101" t="inlineStr"/>
      <c r="L101" t="inlineStr"/>
      <c r="M101" t="inlineStr"/>
      <c r="N101" t="inlineStr"/>
      <c r="O101" t="inlineStr"/>
      <c r="P101" t="inlineStr"/>
      <c r="Q101" t="inlineStr"/>
      <c r="R101" t="n">
        <v>0</v>
      </c>
      <c r="S101" t="inlineStr"/>
      <c r="T101" t="inlineStr"/>
    </row>
    <row r="102">
      <c r="A102" s="142" t="n">
        <v>36668</v>
      </c>
      <c r="B102" t="inlineStr"/>
      <c r="C102" t="inlineStr"/>
      <c r="D102" t="inlineStr"/>
      <c r="E102" t="inlineStr"/>
      <c r="F102" t="inlineStr"/>
      <c r="G102" t="inlineStr"/>
      <c r="H102" t="inlineStr"/>
      <c r="I102" t="inlineStr"/>
      <c r="J102" t="inlineStr"/>
      <c r="K102" t="inlineStr"/>
      <c r="L102" t="inlineStr"/>
      <c r="M102" t="inlineStr"/>
      <c r="N102" t="inlineStr"/>
      <c r="O102" t="inlineStr"/>
      <c r="P102" t="inlineStr"/>
      <c r="Q102" t="inlineStr"/>
      <c r="R102" t="n">
        <v>0</v>
      </c>
      <c r="S102" t="inlineStr"/>
      <c r="T102" t="inlineStr"/>
    </row>
    <row r="103">
      <c r="A103" s="142" t="n">
        <v>36669</v>
      </c>
      <c r="B103" t="inlineStr"/>
      <c r="C103" t="inlineStr"/>
      <c r="D103" t="inlineStr"/>
      <c r="E103" t="inlineStr"/>
      <c r="F103" t="inlineStr"/>
      <c r="G103" t="inlineStr"/>
      <c r="H103" t="inlineStr"/>
      <c r="I103" t="inlineStr"/>
      <c r="J103" t="inlineStr"/>
      <c r="K103" t="inlineStr"/>
      <c r="L103" t="inlineStr"/>
      <c r="M103" t="inlineStr"/>
      <c r="N103" t="inlineStr"/>
      <c r="O103" t="inlineStr"/>
      <c r="P103" t="inlineStr"/>
      <c r="Q103" t="inlineStr"/>
      <c r="R103" t="n">
        <v>0</v>
      </c>
      <c r="S103" t="inlineStr"/>
      <c r="T103" t="inlineStr"/>
    </row>
    <row r="104">
      <c r="A104" s="142" t="n">
        <v>36670</v>
      </c>
      <c r="B104" t="inlineStr"/>
      <c r="C104" t="inlineStr"/>
      <c r="D104" t="inlineStr"/>
      <c r="E104" t="inlineStr"/>
      <c r="F104" t="inlineStr"/>
      <c r="G104" t="inlineStr"/>
      <c r="H104" t="inlineStr"/>
      <c r="I104" t="inlineStr"/>
      <c r="J104" t="inlineStr"/>
      <c r="K104" t="inlineStr"/>
      <c r="L104" t="inlineStr"/>
      <c r="M104" t="inlineStr"/>
      <c r="N104" t="inlineStr"/>
      <c r="O104" t="inlineStr"/>
      <c r="P104" t="inlineStr"/>
      <c r="Q104" t="inlineStr"/>
      <c r="R104" t="n">
        <v>0</v>
      </c>
      <c r="S104" t="inlineStr"/>
      <c r="T104" t="inlineStr"/>
    </row>
    <row r="105">
      <c r="A105" s="142" t="n">
        <v>36671</v>
      </c>
      <c r="B105" t="inlineStr"/>
      <c r="C105" t="inlineStr"/>
      <c r="D105" t="inlineStr"/>
      <c r="E105" t="inlineStr"/>
      <c r="F105" t="inlineStr"/>
      <c r="G105" t="inlineStr"/>
      <c r="H105" t="inlineStr"/>
      <c r="I105" t="inlineStr"/>
      <c r="J105" t="inlineStr"/>
      <c r="K105" t="inlineStr"/>
      <c r="L105" t="inlineStr"/>
      <c r="M105" t="inlineStr"/>
      <c r="N105" t="inlineStr"/>
      <c r="O105" t="inlineStr"/>
      <c r="P105" t="inlineStr"/>
      <c r="Q105" t="inlineStr"/>
      <c r="R105" t="n">
        <v>0</v>
      </c>
      <c r="S105" t="inlineStr"/>
      <c r="T105" t="inlineStr"/>
    </row>
    <row r="106">
      <c r="A106" s="142" t="n">
        <v>36672</v>
      </c>
      <c r="B106" t="inlineStr"/>
      <c r="C106" t="inlineStr"/>
      <c r="D106" t="inlineStr"/>
      <c r="E106" t="inlineStr"/>
      <c r="F106" t="inlineStr"/>
      <c r="G106" t="inlineStr"/>
      <c r="H106" t="inlineStr"/>
      <c r="I106" t="inlineStr"/>
      <c r="J106" t="inlineStr"/>
      <c r="K106" t="inlineStr"/>
      <c r="L106" t="inlineStr"/>
      <c r="M106" t="inlineStr"/>
      <c r="N106" t="inlineStr"/>
      <c r="O106" t="inlineStr"/>
      <c r="P106" t="inlineStr"/>
      <c r="Q106" t="inlineStr"/>
      <c r="R106" t="n">
        <v>0</v>
      </c>
      <c r="S106" t="inlineStr"/>
      <c r="T106" t="inlineStr"/>
    </row>
    <row r="107">
      <c r="A107" s="142" t="n">
        <v>36675</v>
      </c>
      <c r="B107" t="inlineStr"/>
      <c r="C107" t="inlineStr"/>
      <c r="D107" t="inlineStr"/>
      <c r="E107" t="inlineStr"/>
      <c r="F107" t="inlineStr"/>
      <c r="G107" t="inlineStr"/>
      <c r="H107" t="inlineStr"/>
      <c r="I107" t="inlineStr"/>
      <c r="J107" t="inlineStr"/>
      <c r="K107" t="inlineStr"/>
      <c r="L107" t="inlineStr"/>
      <c r="M107" t="inlineStr"/>
      <c r="N107" t="inlineStr"/>
      <c r="O107" t="inlineStr"/>
      <c r="P107" t="inlineStr"/>
      <c r="Q107" t="inlineStr"/>
      <c r="R107" t="n">
        <v>0</v>
      </c>
      <c r="S107" t="inlineStr"/>
      <c r="T107" t="inlineStr"/>
    </row>
    <row r="108">
      <c r="A108" s="142" t="n">
        <v>36676</v>
      </c>
      <c r="B108" t="inlineStr"/>
      <c r="C108" t="inlineStr"/>
      <c r="D108" t="inlineStr"/>
      <c r="E108" t="inlineStr"/>
      <c r="F108" t="inlineStr"/>
      <c r="G108" t="inlineStr"/>
      <c r="H108" t="inlineStr"/>
      <c r="I108" t="inlineStr"/>
      <c r="J108" t="inlineStr"/>
      <c r="K108" t="inlineStr"/>
      <c r="L108" t="inlineStr"/>
      <c r="M108" t="inlineStr"/>
      <c r="N108" t="inlineStr"/>
      <c r="O108" t="inlineStr"/>
      <c r="P108" t="inlineStr"/>
      <c r="Q108" t="inlineStr"/>
      <c r="R108" t="n">
        <v>0</v>
      </c>
      <c r="S108" t="inlineStr"/>
      <c r="T108" t="inlineStr"/>
    </row>
    <row r="109">
      <c r="A109" s="142" t="n">
        <v>36677</v>
      </c>
      <c r="B109" t="inlineStr"/>
      <c r="C109" t="inlineStr"/>
      <c r="D109" t="inlineStr"/>
      <c r="E109" t="inlineStr"/>
      <c r="F109" t="inlineStr"/>
      <c r="G109" t="inlineStr"/>
      <c r="H109" t="inlineStr"/>
      <c r="I109" t="inlineStr"/>
      <c r="J109" t="inlineStr"/>
      <c r="K109" t="inlineStr"/>
      <c r="L109" t="inlineStr"/>
      <c r="M109" t="inlineStr"/>
      <c r="N109" t="inlineStr"/>
      <c r="O109" t="inlineStr"/>
      <c r="P109" t="inlineStr"/>
      <c r="Q109" t="inlineStr"/>
      <c r="R109" t="n">
        <v>-0.02545</v>
      </c>
      <c r="S109" t="inlineStr"/>
      <c r="T109" t="inlineStr"/>
    </row>
    <row r="110">
      <c r="A110" s="142" t="n">
        <v>36678</v>
      </c>
      <c r="B110" t="inlineStr"/>
      <c r="C110" t="inlineStr"/>
      <c r="D110" t="inlineStr"/>
      <c r="E110" t="inlineStr"/>
      <c r="F110" t="inlineStr"/>
      <c r="G110" t="inlineStr"/>
      <c r="H110" t="inlineStr"/>
      <c r="I110" t="inlineStr"/>
      <c r="J110" t="inlineStr"/>
      <c r="K110" t="inlineStr"/>
      <c r="L110" t="inlineStr"/>
      <c r="M110" t="inlineStr"/>
      <c r="N110" t="inlineStr"/>
      <c r="O110" t="inlineStr"/>
      <c r="P110" t="inlineStr"/>
      <c r="Q110" t="inlineStr"/>
      <c r="R110" t="n">
        <v>0</v>
      </c>
      <c r="S110" t="inlineStr"/>
      <c r="T110" t="inlineStr"/>
    </row>
    <row r="111">
      <c r="A111" s="142" t="n">
        <v>36679</v>
      </c>
      <c r="B111" t="inlineStr"/>
      <c r="C111" t="inlineStr"/>
      <c r="D111" t="inlineStr"/>
      <c r="E111" t="inlineStr"/>
      <c r="F111" t="inlineStr"/>
      <c r="G111" t="inlineStr"/>
      <c r="H111" t="inlineStr"/>
      <c r="I111" t="inlineStr"/>
      <c r="J111" t="inlineStr"/>
      <c r="K111" t="inlineStr"/>
      <c r="L111" t="inlineStr"/>
      <c r="M111" t="inlineStr"/>
      <c r="N111" t="inlineStr"/>
      <c r="O111" t="inlineStr"/>
      <c r="P111" t="inlineStr"/>
      <c r="Q111" t="inlineStr"/>
      <c r="R111" t="n">
        <v>0</v>
      </c>
      <c r="S111" t="inlineStr"/>
      <c r="T111" t="inlineStr"/>
    </row>
    <row r="112">
      <c r="A112" s="142" t="n">
        <v>36682</v>
      </c>
      <c r="B112" t="inlineStr"/>
      <c r="C112" t="inlineStr"/>
      <c r="D112" t="inlineStr"/>
      <c r="E112" t="inlineStr"/>
      <c r="F112" t="inlineStr"/>
      <c r="G112" t="inlineStr"/>
      <c r="H112" t="inlineStr"/>
      <c r="I112" t="inlineStr"/>
      <c r="J112" t="inlineStr"/>
      <c r="K112" t="inlineStr"/>
      <c r="L112" t="inlineStr"/>
      <c r="M112" t="inlineStr"/>
      <c r="N112" t="inlineStr"/>
      <c r="O112" t="inlineStr"/>
      <c r="P112" t="inlineStr"/>
      <c r="Q112" t="inlineStr"/>
      <c r="R112" t="n">
        <v>0</v>
      </c>
      <c r="S112" t="inlineStr"/>
      <c r="T112" t="inlineStr"/>
    </row>
    <row r="113">
      <c r="A113" s="142" t="n">
        <v>36683</v>
      </c>
      <c r="B113" t="inlineStr"/>
      <c r="C113" t="inlineStr"/>
      <c r="D113" t="inlineStr"/>
      <c r="E113" t="inlineStr"/>
      <c r="F113" t="inlineStr"/>
      <c r="G113" t="inlineStr"/>
      <c r="H113" t="inlineStr"/>
      <c r="I113" t="inlineStr"/>
      <c r="J113" t="inlineStr"/>
      <c r="K113" t="inlineStr"/>
      <c r="L113" t="inlineStr"/>
      <c r="M113" t="inlineStr"/>
      <c r="N113" t="inlineStr"/>
      <c r="O113" t="inlineStr"/>
      <c r="P113" t="inlineStr"/>
      <c r="Q113" t="inlineStr"/>
      <c r="R113" t="n">
        <v>0</v>
      </c>
      <c r="S113" t="inlineStr"/>
      <c r="T113" t="inlineStr"/>
    </row>
    <row r="114">
      <c r="A114" s="142" t="n">
        <v>36684</v>
      </c>
      <c r="B114" t="inlineStr"/>
      <c r="C114" t="inlineStr"/>
      <c r="D114" t="inlineStr"/>
      <c r="E114" t="inlineStr"/>
      <c r="F114" t="inlineStr"/>
      <c r="G114" t="inlineStr"/>
      <c r="H114" t="inlineStr"/>
      <c r="I114" t="inlineStr"/>
      <c r="J114" t="inlineStr"/>
      <c r="K114" t="inlineStr"/>
      <c r="L114" t="inlineStr"/>
      <c r="M114" t="inlineStr"/>
      <c r="N114" t="inlineStr"/>
      <c r="O114" t="inlineStr"/>
      <c r="P114" t="inlineStr"/>
      <c r="Q114" t="inlineStr"/>
      <c r="R114" t="n">
        <v>0</v>
      </c>
      <c r="S114" t="inlineStr"/>
      <c r="T114" t="inlineStr"/>
    </row>
    <row r="115">
      <c r="A115" s="142" t="n">
        <v>36685</v>
      </c>
      <c r="B115" t="inlineStr"/>
      <c r="C115" t="inlineStr"/>
      <c r="D115" t="inlineStr"/>
      <c r="E115" t="inlineStr"/>
      <c r="F115" t="inlineStr"/>
      <c r="G115" t="inlineStr"/>
      <c r="H115" t="inlineStr"/>
      <c r="I115" t="inlineStr"/>
      <c r="J115" t="inlineStr"/>
      <c r="K115" t="inlineStr"/>
      <c r="L115" t="inlineStr"/>
      <c r="M115" t="inlineStr"/>
      <c r="N115" t="inlineStr"/>
      <c r="O115" t="inlineStr"/>
      <c r="P115" t="inlineStr"/>
      <c r="Q115" t="inlineStr"/>
      <c r="R115" t="n">
        <v>0</v>
      </c>
      <c r="S115" t="inlineStr"/>
      <c r="T115" t="inlineStr"/>
    </row>
    <row r="116">
      <c r="A116" s="142" t="n">
        <v>36686</v>
      </c>
      <c r="B116" t="inlineStr"/>
      <c r="C116" t="inlineStr"/>
      <c r="D116" t="inlineStr"/>
      <c r="E116" t="inlineStr"/>
      <c r="F116" t="inlineStr"/>
      <c r="G116" t="inlineStr"/>
      <c r="H116" t="inlineStr"/>
      <c r="I116" t="inlineStr"/>
      <c r="J116" t="inlineStr"/>
      <c r="K116" t="inlineStr"/>
      <c r="L116" t="inlineStr"/>
      <c r="M116" t="inlineStr"/>
      <c r="N116" t="inlineStr"/>
      <c r="O116" t="inlineStr"/>
      <c r="P116" t="inlineStr"/>
      <c r="Q116" t="inlineStr"/>
      <c r="R116" t="n">
        <v>0</v>
      </c>
      <c r="S116" t="inlineStr"/>
      <c r="T116" t="inlineStr"/>
    </row>
    <row r="117">
      <c r="A117" s="142" t="n">
        <v>36689</v>
      </c>
      <c r="B117" t="inlineStr"/>
      <c r="C117" t="inlineStr"/>
      <c r="D117" t="inlineStr"/>
      <c r="E117" t="inlineStr"/>
      <c r="F117" t="inlineStr"/>
      <c r="G117" t="inlineStr"/>
      <c r="H117" t="inlineStr"/>
      <c r="I117" t="inlineStr"/>
      <c r="J117" t="inlineStr"/>
      <c r="K117" t="inlineStr"/>
      <c r="L117" t="inlineStr"/>
      <c r="M117" t="inlineStr"/>
      <c r="N117" t="inlineStr"/>
      <c r="O117" t="inlineStr"/>
      <c r="P117" t="inlineStr"/>
      <c r="Q117" t="inlineStr"/>
      <c r="R117" t="n">
        <v>0</v>
      </c>
      <c r="S117" t="inlineStr"/>
      <c r="T117" t="inlineStr"/>
    </row>
    <row r="118">
      <c r="A118" s="142" t="n">
        <v>36690</v>
      </c>
      <c r="B118" t="inlineStr"/>
      <c r="C118" t="inlineStr"/>
      <c r="D118" t="inlineStr"/>
      <c r="E118" t="inlineStr"/>
      <c r="F118" t="inlineStr"/>
      <c r="G118" t="inlineStr"/>
      <c r="H118" t="inlineStr"/>
      <c r="I118" t="inlineStr"/>
      <c r="J118" t="inlineStr"/>
      <c r="K118" t="inlineStr"/>
      <c r="L118" t="inlineStr"/>
      <c r="M118" t="inlineStr"/>
      <c r="N118" t="inlineStr"/>
      <c r="O118" t="inlineStr"/>
      <c r="P118" t="inlineStr"/>
      <c r="Q118" t="inlineStr"/>
      <c r="R118" t="n">
        <v>0</v>
      </c>
      <c r="S118" t="inlineStr"/>
      <c r="T118" t="inlineStr"/>
    </row>
    <row r="119">
      <c r="A119" s="142" t="n">
        <v>36691</v>
      </c>
      <c r="B119" t="inlineStr"/>
      <c r="C119" t="inlineStr"/>
      <c r="D119" t="inlineStr"/>
      <c r="E119" t="inlineStr"/>
      <c r="F119" t="inlineStr"/>
      <c r="G119" t="inlineStr"/>
      <c r="H119" t="inlineStr"/>
      <c r="I119" t="inlineStr"/>
      <c r="J119" t="inlineStr"/>
      <c r="K119" t="inlineStr"/>
      <c r="L119" t="inlineStr"/>
      <c r="M119" t="inlineStr"/>
      <c r="N119" t="inlineStr"/>
      <c r="O119" t="inlineStr"/>
      <c r="P119" t="inlineStr"/>
      <c r="Q119" t="inlineStr"/>
      <c r="R119" t="n">
        <v>0</v>
      </c>
      <c r="S119" t="inlineStr"/>
      <c r="T119" t="inlineStr"/>
    </row>
    <row r="120">
      <c r="A120" s="142" t="n">
        <v>36692</v>
      </c>
      <c r="B120" t="inlineStr"/>
      <c r="C120" t="inlineStr"/>
      <c r="D120" t="inlineStr"/>
      <c r="E120" t="inlineStr"/>
      <c r="F120" t="inlineStr"/>
      <c r="G120" t="inlineStr"/>
      <c r="H120" t="inlineStr"/>
      <c r="I120" t="inlineStr"/>
      <c r="J120" t="inlineStr"/>
      <c r="K120" t="inlineStr"/>
      <c r="L120" t="inlineStr"/>
      <c r="M120" t="inlineStr"/>
      <c r="N120" t="inlineStr"/>
      <c r="O120" t="inlineStr"/>
      <c r="P120" t="inlineStr"/>
      <c r="Q120" t="inlineStr"/>
      <c r="R120" t="n">
        <v>0</v>
      </c>
      <c r="S120" t="inlineStr"/>
      <c r="T120" t="inlineStr"/>
    </row>
    <row r="121">
      <c r="A121" s="142" t="n">
        <v>36693</v>
      </c>
      <c r="B121" t="inlineStr"/>
      <c r="C121" t="inlineStr"/>
      <c r="D121" t="inlineStr"/>
      <c r="E121" t="inlineStr"/>
      <c r="F121" t="inlineStr"/>
      <c r="G121" t="inlineStr"/>
      <c r="H121" t="inlineStr"/>
      <c r="I121" t="inlineStr"/>
      <c r="J121" t="inlineStr"/>
      <c r="K121" t="inlineStr"/>
      <c r="L121" t="inlineStr"/>
      <c r="M121" t="inlineStr"/>
      <c r="N121" t="inlineStr"/>
      <c r="O121" t="inlineStr"/>
      <c r="P121" t="inlineStr"/>
      <c r="Q121" t="inlineStr"/>
      <c r="R121" t="n">
        <v>0</v>
      </c>
      <c r="S121" t="inlineStr"/>
      <c r="T121" t="inlineStr"/>
    </row>
    <row r="122">
      <c r="A122" s="142" t="n">
        <v>36696</v>
      </c>
      <c r="B122" t="inlineStr"/>
      <c r="C122" t="inlineStr"/>
      <c r="D122" t="inlineStr"/>
      <c r="E122" t="inlineStr"/>
      <c r="F122" t="inlineStr"/>
      <c r="G122" t="inlineStr"/>
      <c r="H122" t="inlineStr"/>
      <c r="I122" t="inlineStr"/>
      <c r="J122" t="inlineStr"/>
      <c r="K122" t="inlineStr"/>
      <c r="L122" t="inlineStr"/>
      <c r="M122" t="inlineStr"/>
      <c r="N122" t="inlineStr"/>
      <c r="O122" t="inlineStr"/>
      <c r="P122" t="inlineStr"/>
      <c r="Q122" t="inlineStr"/>
      <c r="R122" t="n">
        <v>0</v>
      </c>
      <c r="S122" t="inlineStr"/>
      <c r="T122" t="inlineStr"/>
    </row>
    <row r="123">
      <c r="A123" s="142" t="n">
        <v>36697</v>
      </c>
      <c r="B123" t="inlineStr"/>
      <c r="C123" t="inlineStr"/>
      <c r="D123" t="inlineStr"/>
      <c r="E123" t="inlineStr"/>
      <c r="F123" t="inlineStr"/>
      <c r="G123" t="inlineStr"/>
      <c r="H123" t="inlineStr"/>
      <c r="I123" t="inlineStr"/>
      <c r="J123" t="inlineStr"/>
      <c r="K123" t="inlineStr"/>
      <c r="L123" t="inlineStr"/>
      <c r="M123" t="inlineStr"/>
      <c r="N123" t="inlineStr"/>
      <c r="O123" t="inlineStr"/>
      <c r="P123" t="inlineStr"/>
      <c r="Q123" t="inlineStr"/>
      <c r="R123" t="n">
        <v>0</v>
      </c>
      <c r="S123" t="inlineStr"/>
      <c r="T123" t="inlineStr"/>
    </row>
    <row r="124">
      <c r="A124" s="142" t="n">
        <v>36698</v>
      </c>
      <c r="B124" t="inlineStr"/>
      <c r="C124" t="inlineStr"/>
      <c r="D124" t="inlineStr"/>
      <c r="E124" t="inlineStr"/>
      <c r="F124" t="inlineStr"/>
      <c r="G124" t="inlineStr"/>
      <c r="H124" t="inlineStr"/>
      <c r="I124" t="inlineStr"/>
      <c r="J124" t="inlineStr"/>
      <c r="K124" t="inlineStr"/>
      <c r="L124" t="inlineStr"/>
      <c r="M124" t="inlineStr"/>
      <c r="N124" t="inlineStr"/>
      <c r="O124" t="inlineStr"/>
      <c r="P124" t="inlineStr"/>
      <c r="Q124" t="inlineStr"/>
      <c r="R124" t="n">
        <v>0</v>
      </c>
      <c r="S124" t="inlineStr"/>
      <c r="T124" t="inlineStr"/>
    </row>
    <row r="125">
      <c r="A125" s="142" t="n">
        <v>36699</v>
      </c>
      <c r="B125" t="inlineStr"/>
      <c r="C125" t="inlineStr"/>
      <c r="D125" t="inlineStr"/>
      <c r="E125" t="inlineStr"/>
      <c r="F125" t="inlineStr"/>
      <c r="G125" t="inlineStr"/>
      <c r="H125" t="inlineStr"/>
      <c r="I125" t="inlineStr"/>
      <c r="J125" t="inlineStr"/>
      <c r="K125" t="inlineStr"/>
      <c r="L125" t="inlineStr"/>
      <c r="M125" t="inlineStr"/>
      <c r="N125" t="inlineStr"/>
      <c r="O125" t="inlineStr"/>
      <c r="P125" t="inlineStr"/>
      <c r="Q125" t="inlineStr"/>
      <c r="R125" t="n">
        <v>0</v>
      </c>
      <c r="S125" t="inlineStr"/>
      <c r="T125" t="inlineStr"/>
    </row>
    <row r="126">
      <c r="A126" s="142" t="n">
        <v>36700</v>
      </c>
      <c r="B126" t="inlineStr"/>
      <c r="C126" t="inlineStr"/>
      <c r="D126" t="inlineStr"/>
      <c r="E126" t="inlineStr"/>
      <c r="F126" t="inlineStr"/>
      <c r="G126" t="inlineStr"/>
      <c r="H126" t="inlineStr"/>
      <c r="I126" t="inlineStr"/>
      <c r="J126" t="inlineStr"/>
      <c r="K126" t="inlineStr"/>
      <c r="L126" t="inlineStr"/>
      <c r="M126" t="inlineStr"/>
      <c r="N126" t="inlineStr"/>
      <c r="O126" t="inlineStr"/>
      <c r="P126" t="inlineStr"/>
      <c r="Q126" t="inlineStr"/>
      <c r="R126" t="n">
        <v>0</v>
      </c>
      <c r="S126" t="inlineStr"/>
      <c r="T126" t="inlineStr"/>
    </row>
    <row r="127">
      <c r="A127" s="142" t="n">
        <v>36703</v>
      </c>
      <c r="B127" t="inlineStr"/>
      <c r="C127" t="inlineStr"/>
      <c r="D127" t="inlineStr"/>
      <c r="E127" t="inlineStr"/>
      <c r="F127" t="inlineStr"/>
      <c r="G127" t="inlineStr"/>
      <c r="H127" t="inlineStr"/>
      <c r="I127" t="inlineStr"/>
      <c r="J127" t="inlineStr"/>
      <c r="K127" t="inlineStr"/>
      <c r="L127" t="inlineStr"/>
      <c r="M127" t="inlineStr"/>
      <c r="N127" t="inlineStr"/>
      <c r="O127" t="inlineStr"/>
      <c r="P127" t="inlineStr"/>
      <c r="Q127" t="inlineStr"/>
      <c r="R127" t="n">
        <v>0</v>
      </c>
      <c r="S127" t="inlineStr"/>
      <c r="T127" t="inlineStr"/>
    </row>
    <row r="128">
      <c r="A128" s="142" t="n">
        <v>36704</v>
      </c>
      <c r="B128" t="inlineStr"/>
      <c r="C128" t="inlineStr"/>
      <c r="D128" t="inlineStr"/>
      <c r="E128" t="inlineStr"/>
      <c r="F128" t="inlineStr"/>
      <c r="G128" t="inlineStr"/>
      <c r="H128" t="inlineStr"/>
      <c r="I128" t="inlineStr"/>
      <c r="J128" t="inlineStr"/>
      <c r="K128" t="inlineStr"/>
      <c r="L128" t="inlineStr"/>
      <c r="M128" t="inlineStr"/>
      <c r="N128" t="inlineStr"/>
      <c r="O128" t="inlineStr"/>
      <c r="P128" t="inlineStr"/>
      <c r="Q128" t="inlineStr"/>
      <c r="R128" t="n">
        <v>0</v>
      </c>
      <c r="S128" t="inlineStr"/>
      <c r="T128" t="inlineStr"/>
    </row>
    <row r="129">
      <c r="A129" s="142" t="n">
        <v>36705</v>
      </c>
      <c r="B129" t="inlineStr"/>
      <c r="C129" t="inlineStr"/>
      <c r="D129" t="inlineStr"/>
      <c r="E129" t="inlineStr"/>
      <c r="F129" t="inlineStr"/>
      <c r="G129" t="inlineStr"/>
      <c r="H129" t="inlineStr"/>
      <c r="I129" t="inlineStr"/>
      <c r="J129" t="inlineStr"/>
      <c r="K129" t="inlineStr"/>
      <c r="L129" t="inlineStr"/>
      <c r="M129" t="inlineStr"/>
      <c r="N129" t="inlineStr"/>
      <c r="O129" t="inlineStr"/>
      <c r="P129" t="inlineStr"/>
      <c r="Q129" t="inlineStr"/>
      <c r="R129" t="n">
        <v>0</v>
      </c>
      <c r="S129" t="inlineStr"/>
      <c r="T129" t="inlineStr"/>
    </row>
    <row r="130">
      <c r="A130" s="142" t="n">
        <v>36706</v>
      </c>
      <c r="B130" t="inlineStr"/>
      <c r="C130" t="inlineStr"/>
      <c r="D130" t="inlineStr"/>
      <c r="E130" t="inlineStr"/>
      <c r="F130" t="inlineStr"/>
      <c r="G130" t="inlineStr"/>
      <c r="H130" t="inlineStr"/>
      <c r="I130" t="inlineStr"/>
      <c r="J130" t="inlineStr"/>
      <c r="K130" t="inlineStr"/>
      <c r="L130" t="inlineStr"/>
      <c r="M130" t="inlineStr"/>
      <c r="N130" t="inlineStr"/>
      <c r="O130" t="inlineStr"/>
      <c r="P130" t="inlineStr"/>
      <c r="Q130" t="inlineStr"/>
      <c r="R130" t="n">
        <v>0</v>
      </c>
      <c r="S130" t="inlineStr"/>
      <c r="T130" t="inlineStr"/>
    </row>
    <row r="131">
      <c r="A131" s="142" t="n">
        <v>36707</v>
      </c>
      <c r="B131" t="inlineStr"/>
      <c r="C131" t="inlineStr"/>
      <c r="D131" t="inlineStr"/>
      <c r="E131" t="inlineStr"/>
      <c r="F131" t="inlineStr"/>
      <c r="G131" t="inlineStr"/>
      <c r="H131" t="inlineStr"/>
      <c r="I131" t="inlineStr"/>
      <c r="J131" t="inlineStr"/>
      <c r="K131" t="inlineStr"/>
      <c r="L131" t="inlineStr"/>
      <c r="M131" t="inlineStr"/>
      <c r="N131" t="inlineStr"/>
      <c r="O131" t="inlineStr"/>
      <c r="P131" t="inlineStr"/>
      <c r="Q131" t="inlineStr"/>
      <c r="R131" t="n">
        <v>-0.01173</v>
      </c>
      <c r="S131" t="inlineStr"/>
      <c r="T131" t="inlineStr"/>
    </row>
    <row r="132">
      <c r="A132" s="142" t="n">
        <v>36710</v>
      </c>
      <c r="B132" t="inlineStr"/>
      <c r="C132" t="inlineStr"/>
      <c r="D132" t="inlineStr"/>
      <c r="E132" t="inlineStr"/>
      <c r="F132" t="inlineStr"/>
      <c r="G132" t="inlineStr"/>
      <c r="H132" t="inlineStr"/>
      <c r="I132" t="inlineStr"/>
      <c r="J132" t="inlineStr"/>
      <c r="K132" t="inlineStr"/>
      <c r="L132" t="inlineStr"/>
      <c r="M132" t="inlineStr"/>
      <c r="N132" t="inlineStr"/>
      <c r="O132" t="inlineStr"/>
      <c r="P132" t="inlineStr"/>
      <c r="Q132" t="inlineStr"/>
      <c r="R132" t="n">
        <v>0</v>
      </c>
      <c r="S132" t="inlineStr"/>
      <c r="T132" t="inlineStr"/>
    </row>
    <row r="133">
      <c r="A133" s="142" t="n">
        <v>36711</v>
      </c>
      <c r="B133" t="inlineStr"/>
      <c r="C133" t="inlineStr"/>
      <c r="D133" t="inlineStr"/>
      <c r="E133" t="inlineStr"/>
      <c r="F133" t="inlineStr"/>
      <c r="G133" t="inlineStr"/>
      <c r="H133" t="inlineStr"/>
      <c r="I133" t="inlineStr"/>
      <c r="J133" t="inlineStr"/>
      <c r="K133" t="inlineStr"/>
      <c r="L133" t="inlineStr"/>
      <c r="M133" t="inlineStr"/>
      <c r="N133" t="inlineStr"/>
      <c r="O133" t="inlineStr"/>
      <c r="P133" t="inlineStr"/>
      <c r="Q133" t="inlineStr"/>
      <c r="R133" t="n">
        <v>0</v>
      </c>
      <c r="S133" t="inlineStr"/>
      <c r="T133" t="inlineStr"/>
    </row>
    <row r="134">
      <c r="A134" s="142" t="n">
        <v>36712</v>
      </c>
      <c r="B134" t="inlineStr"/>
      <c r="C134" t="inlineStr"/>
      <c r="D134" t="inlineStr"/>
      <c r="E134" t="inlineStr"/>
      <c r="F134" t="inlineStr"/>
      <c r="G134" t="inlineStr"/>
      <c r="H134" t="inlineStr"/>
      <c r="I134" t="inlineStr"/>
      <c r="J134" t="inlineStr"/>
      <c r="K134" t="inlineStr"/>
      <c r="L134" t="inlineStr"/>
      <c r="M134" t="inlineStr"/>
      <c r="N134" t="inlineStr"/>
      <c r="O134" t="inlineStr"/>
      <c r="P134" t="inlineStr"/>
      <c r="Q134" t="inlineStr"/>
      <c r="R134" t="n">
        <v>0</v>
      </c>
      <c r="S134" t="inlineStr"/>
      <c r="T134" t="inlineStr"/>
    </row>
    <row r="135">
      <c r="A135" s="142" t="n">
        <v>36713</v>
      </c>
      <c r="B135" t="inlineStr"/>
      <c r="C135" t="inlineStr"/>
      <c r="D135" t="inlineStr"/>
      <c r="E135" t="inlineStr"/>
      <c r="F135" t="inlineStr"/>
      <c r="G135" t="inlineStr"/>
      <c r="H135" t="inlineStr"/>
      <c r="I135" t="inlineStr"/>
      <c r="J135" t="inlineStr"/>
      <c r="K135" t="inlineStr"/>
      <c r="L135" t="inlineStr"/>
      <c r="M135" t="inlineStr"/>
      <c r="N135" t="inlineStr"/>
      <c r="O135" t="inlineStr"/>
      <c r="P135" t="inlineStr"/>
      <c r="Q135" t="inlineStr"/>
      <c r="R135" t="n">
        <v>0</v>
      </c>
      <c r="S135" t="inlineStr"/>
      <c r="T135" t="inlineStr"/>
    </row>
    <row r="136">
      <c r="A136" s="142" t="n">
        <v>36714</v>
      </c>
      <c r="B136" t="inlineStr"/>
      <c r="C136" t="inlineStr"/>
      <c r="D136" t="inlineStr"/>
      <c r="E136" t="inlineStr"/>
      <c r="F136" t="inlineStr"/>
      <c r="G136" t="inlineStr"/>
      <c r="H136" t="inlineStr"/>
      <c r="I136" t="inlineStr"/>
      <c r="J136" t="inlineStr"/>
      <c r="K136" t="inlineStr"/>
      <c r="L136" t="inlineStr"/>
      <c r="M136" t="inlineStr"/>
      <c r="N136" t="inlineStr"/>
      <c r="O136" t="inlineStr"/>
      <c r="P136" t="inlineStr"/>
      <c r="Q136" t="inlineStr"/>
      <c r="R136" t="n">
        <v>0</v>
      </c>
      <c r="S136" t="inlineStr"/>
      <c r="T136" t="inlineStr"/>
    </row>
    <row r="137">
      <c r="A137" s="142" t="n">
        <v>36717</v>
      </c>
      <c r="B137" t="inlineStr"/>
      <c r="C137" t="inlineStr"/>
      <c r="D137" t="inlineStr"/>
      <c r="E137" t="inlineStr"/>
      <c r="F137" t="inlineStr"/>
      <c r="G137" t="inlineStr"/>
      <c r="H137" t="inlineStr"/>
      <c r="I137" t="inlineStr"/>
      <c r="J137" t="inlineStr"/>
      <c r="K137" t="inlineStr"/>
      <c r="L137" t="inlineStr"/>
      <c r="M137" t="inlineStr"/>
      <c r="N137" t="inlineStr"/>
      <c r="O137" t="inlineStr"/>
      <c r="P137" t="inlineStr"/>
      <c r="Q137" t="inlineStr"/>
      <c r="R137" t="n">
        <v>0</v>
      </c>
      <c r="S137" t="inlineStr"/>
      <c r="T137" t="inlineStr"/>
    </row>
    <row r="138">
      <c r="A138" s="142" t="n">
        <v>36718</v>
      </c>
      <c r="B138" t="inlineStr"/>
      <c r="C138" t="inlineStr"/>
      <c r="D138" t="inlineStr"/>
      <c r="E138" t="inlineStr"/>
      <c r="F138" t="inlineStr"/>
      <c r="G138" t="inlineStr"/>
      <c r="H138" t="inlineStr"/>
      <c r="I138" t="inlineStr"/>
      <c r="J138" t="inlineStr"/>
      <c r="K138" t="inlineStr"/>
      <c r="L138" t="inlineStr"/>
      <c r="M138" t="inlineStr"/>
      <c r="N138" t="inlineStr"/>
      <c r="O138" t="inlineStr"/>
      <c r="P138" t="inlineStr"/>
      <c r="Q138" t="inlineStr"/>
      <c r="R138" t="n">
        <v>0</v>
      </c>
      <c r="S138" t="inlineStr"/>
      <c r="T138" t="inlineStr"/>
    </row>
    <row r="139">
      <c r="A139" s="142" t="n">
        <v>36719</v>
      </c>
      <c r="B139" t="inlineStr"/>
      <c r="C139" t="inlineStr"/>
      <c r="D139" t="inlineStr"/>
      <c r="E139" t="inlineStr"/>
      <c r="F139" t="inlineStr"/>
      <c r="G139" t="inlineStr"/>
      <c r="H139" t="inlineStr"/>
      <c r="I139" t="inlineStr"/>
      <c r="J139" t="inlineStr"/>
      <c r="K139" t="inlineStr"/>
      <c r="L139" t="inlineStr"/>
      <c r="M139" t="inlineStr"/>
      <c r="N139" t="inlineStr"/>
      <c r="O139" t="inlineStr"/>
      <c r="P139" t="inlineStr"/>
      <c r="Q139" t="inlineStr"/>
      <c r="R139" t="n">
        <v>0</v>
      </c>
      <c r="S139" t="inlineStr"/>
      <c r="T139" t="inlineStr"/>
    </row>
    <row r="140">
      <c r="A140" s="142" t="n">
        <v>36720</v>
      </c>
      <c r="B140" t="inlineStr"/>
      <c r="C140" t="inlineStr"/>
      <c r="D140" t="inlineStr"/>
      <c r="E140" t="inlineStr"/>
      <c r="F140" t="inlineStr"/>
      <c r="G140" t="inlineStr"/>
      <c r="H140" t="inlineStr"/>
      <c r="I140" t="inlineStr"/>
      <c r="J140" t="inlineStr"/>
      <c r="K140" t="inlineStr"/>
      <c r="L140" t="inlineStr"/>
      <c r="M140" t="inlineStr"/>
      <c r="N140" t="inlineStr"/>
      <c r="O140" t="inlineStr"/>
      <c r="P140" t="inlineStr"/>
      <c r="Q140" t="inlineStr"/>
      <c r="R140" t="n">
        <v>0</v>
      </c>
      <c r="S140" t="inlineStr"/>
      <c r="T140" t="inlineStr"/>
    </row>
    <row r="141">
      <c r="A141" s="142" t="n">
        <v>36721</v>
      </c>
      <c r="B141" t="inlineStr"/>
      <c r="C141" t="inlineStr"/>
      <c r="D141" t="inlineStr"/>
      <c r="E141" t="inlineStr"/>
      <c r="F141" t="inlineStr"/>
      <c r="G141" t="inlineStr"/>
      <c r="H141" t="inlineStr"/>
      <c r="I141" t="inlineStr"/>
      <c r="J141" t="inlineStr"/>
      <c r="K141" t="inlineStr"/>
      <c r="L141" t="inlineStr"/>
      <c r="M141" t="inlineStr"/>
      <c r="N141" t="inlineStr"/>
      <c r="O141" t="inlineStr"/>
      <c r="P141" t="inlineStr"/>
      <c r="Q141" t="inlineStr"/>
      <c r="R141" t="n">
        <v>0</v>
      </c>
      <c r="S141" t="inlineStr"/>
      <c r="T141" t="inlineStr"/>
    </row>
    <row r="142">
      <c r="A142" s="142" t="n">
        <v>36724</v>
      </c>
      <c r="B142" t="inlineStr"/>
      <c r="C142" t="inlineStr"/>
      <c r="D142" t="inlineStr"/>
      <c r="E142" t="inlineStr"/>
      <c r="F142" t="inlineStr"/>
      <c r="G142" t="inlineStr"/>
      <c r="H142" t="inlineStr"/>
      <c r="I142" t="inlineStr"/>
      <c r="J142" t="inlineStr"/>
      <c r="K142" t="inlineStr"/>
      <c r="L142" t="inlineStr"/>
      <c r="M142" t="inlineStr"/>
      <c r="N142" t="inlineStr"/>
      <c r="O142" t="inlineStr"/>
      <c r="P142" t="inlineStr"/>
      <c r="Q142" t="inlineStr"/>
      <c r="R142" t="n">
        <v>0</v>
      </c>
      <c r="S142" t="inlineStr"/>
      <c r="T142" t="inlineStr"/>
    </row>
    <row r="143">
      <c r="A143" s="142" t="n">
        <v>36725</v>
      </c>
      <c r="B143" t="inlineStr"/>
      <c r="C143" t="inlineStr"/>
      <c r="D143" t="inlineStr"/>
      <c r="E143" t="inlineStr"/>
      <c r="F143" t="inlineStr"/>
      <c r="G143" t="inlineStr"/>
      <c r="H143" t="inlineStr"/>
      <c r="I143" t="inlineStr"/>
      <c r="J143" t="inlineStr"/>
      <c r="K143" t="inlineStr"/>
      <c r="L143" t="inlineStr"/>
      <c r="M143" t="inlineStr"/>
      <c r="N143" t="inlineStr"/>
      <c r="O143" t="inlineStr"/>
      <c r="P143" t="inlineStr"/>
      <c r="Q143" t="inlineStr"/>
      <c r="R143" t="n">
        <v>0</v>
      </c>
      <c r="S143" t="inlineStr"/>
      <c r="T143" t="inlineStr"/>
    </row>
    <row r="144">
      <c r="A144" s="142" t="n">
        <v>36726</v>
      </c>
      <c r="B144" t="inlineStr"/>
      <c r="C144" t="inlineStr"/>
      <c r="D144" t="inlineStr"/>
      <c r="E144" t="inlineStr"/>
      <c r="F144" t="inlineStr"/>
      <c r="G144" t="inlineStr"/>
      <c r="H144" t="inlineStr"/>
      <c r="I144" t="inlineStr"/>
      <c r="J144" t="inlineStr"/>
      <c r="K144" t="inlineStr"/>
      <c r="L144" t="inlineStr"/>
      <c r="M144" t="inlineStr"/>
      <c r="N144" t="inlineStr"/>
      <c r="O144" t="inlineStr"/>
      <c r="P144" t="inlineStr"/>
      <c r="Q144" t="inlineStr"/>
      <c r="R144" t="n">
        <v>0</v>
      </c>
      <c r="S144" t="inlineStr"/>
      <c r="T144" t="inlineStr"/>
    </row>
    <row r="145">
      <c r="A145" s="142" t="n">
        <v>36727</v>
      </c>
      <c r="B145" t="inlineStr"/>
      <c r="C145" t="inlineStr"/>
      <c r="D145" t="inlineStr"/>
      <c r="E145" t="inlineStr"/>
      <c r="F145" t="inlineStr"/>
      <c r="G145" t="inlineStr"/>
      <c r="H145" t="inlineStr"/>
      <c r="I145" t="inlineStr"/>
      <c r="J145" t="inlineStr"/>
      <c r="K145" t="inlineStr"/>
      <c r="L145" t="inlineStr"/>
      <c r="M145" t="inlineStr"/>
      <c r="N145" t="inlineStr"/>
      <c r="O145" t="inlineStr"/>
      <c r="P145" t="inlineStr"/>
      <c r="Q145" t="inlineStr"/>
      <c r="R145" t="n">
        <v>0</v>
      </c>
      <c r="S145" t="inlineStr"/>
      <c r="T145" t="inlineStr"/>
    </row>
    <row r="146">
      <c r="A146" s="142" t="n">
        <v>36728</v>
      </c>
      <c r="B146" t="inlineStr"/>
      <c r="C146" t="inlineStr"/>
      <c r="D146" t="inlineStr"/>
      <c r="E146" t="inlineStr"/>
      <c r="F146" t="inlineStr"/>
      <c r="G146" t="inlineStr"/>
      <c r="H146" t="inlineStr"/>
      <c r="I146" t="inlineStr"/>
      <c r="J146" t="inlineStr"/>
      <c r="K146" t="inlineStr"/>
      <c r="L146" t="inlineStr"/>
      <c r="M146" t="inlineStr"/>
      <c r="N146" t="inlineStr"/>
      <c r="O146" t="inlineStr"/>
      <c r="P146" t="inlineStr"/>
      <c r="Q146" t="inlineStr"/>
      <c r="R146" t="n">
        <v>0</v>
      </c>
      <c r="S146" t="inlineStr"/>
      <c r="T146" t="inlineStr"/>
    </row>
    <row r="147">
      <c r="A147" s="142" t="n">
        <v>36731</v>
      </c>
      <c r="B147" t="inlineStr"/>
      <c r="C147" t="inlineStr"/>
      <c r="D147" t="inlineStr"/>
      <c r="E147" t="inlineStr"/>
      <c r="F147" t="inlineStr"/>
      <c r="G147" t="inlineStr"/>
      <c r="H147" t="inlineStr"/>
      <c r="I147" t="inlineStr"/>
      <c r="J147" t="inlineStr"/>
      <c r="K147" t="inlineStr"/>
      <c r="L147" t="inlineStr"/>
      <c r="M147" t="n">
        <v>0</v>
      </c>
      <c r="N147" t="inlineStr"/>
      <c r="O147" t="inlineStr"/>
      <c r="P147" t="inlineStr"/>
      <c r="Q147" t="inlineStr"/>
      <c r="R147" t="n">
        <v>0</v>
      </c>
      <c r="S147" t="inlineStr"/>
      <c r="T147" t="inlineStr"/>
    </row>
    <row r="148">
      <c r="A148" s="142" t="n">
        <v>36732</v>
      </c>
      <c r="B148" t="inlineStr"/>
      <c r="C148" t="inlineStr"/>
      <c r="D148" t="inlineStr"/>
      <c r="E148" t="inlineStr"/>
      <c r="F148" t="inlineStr"/>
      <c r="G148" t="inlineStr"/>
      <c r="H148" t="inlineStr"/>
      <c r="I148" t="inlineStr"/>
      <c r="J148" t="inlineStr"/>
      <c r="K148" t="inlineStr"/>
      <c r="L148" t="inlineStr"/>
      <c r="M148" t="n">
        <v>0</v>
      </c>
      <c r="N148" t="inlineStr"/>
      <c r="O148" t="inlineStr"/>
      <c r="P148" t="inlineStr"/>
      <c r="Q148" t="inlineStr"/>
      <c r="R148" t="n">
        <v>0</v>
      </c>
      <c r="S148" t="inlineStr"/>
      <c r="T148" t="inlineStr"/>
    </row>
    <row r="149">
      <c r="A149" s="142" t="n">
        <v>36733</v>
      </c>
      <c r="B149" t="inlineStr"/>
      <c r="C149" t="inlineStr"/>
      <c r="D149" t="inlineStr"/>
      <c r="E149" t="inlineStr"/>
      <c r="F149" t="inlineStr"/>
      <c r="G149" t="inlineStr"/>
      <c r="H149" t="inlineStr"/>
      <c r="I149" t="inlineStr"/>
      <c r="J149" t="inlineStr"/>
      <c r="K149" t="inlineStr"/>
      <c r="L149" t="inlineStr"/>
      <c r="M149" t="n">
        <v>0</v>
      </c>
      <c r="N149" t="inlineStr"/>
      <c r="O149" t="inlineStr"/>
      <c r="P149" t="inlineStr"/>
      <c r="Q149" t="inlineStr"/>
      <c r="R149" t="n">
        <v>0</v>
      </c>
      <c r="S149" t="inlineStr"/>
      <c r="T149" t="inlineStr"/>
    </row>
    <row r="150">
      <c r="A150" s="142" t="n">
        <v>36734</v>
      </c>
      <c r="B150" t="inlineStr"/>
      <c r="C150" t="inlineStr"/>
      <c r="D150" t="inlineStr"/>
      <c r="E150" t="inlineStr"/>
      <c r="F150" t="inlineStr"/>
      <c r="G150" t="inlineStr"/>
      <c r="H150" t="inlineStr"/>
      <c r="I150" t="inlineStr"/>
      <c r="J150" t="inlineStr"/>
      <c r="K150" t="inlineStr"/>
      <c r="L150" t="inlineStr"/>
      <c r="M150" t="n">
        <v>0</v>
      </c>
      <c r="N150" t="inlineStr"/>
      <c r="O150" t="inlineStr"/>
      <c r="P150" t="inlineStr"/>
      <c r="Q150" t="inlineStr"/>
      <c r="R150" t="n">
        <v>0</v>
      </c>
      <c r="S150" t="inlineStr"/>
      <c r="T150" t="inlineStr"/>
    </row>
    <row r="151">
      <c r="A151" s="142" t="n">
        <v>36735</v>
      </c>
      <c r="B151" t="inlineStr"/>
      <c r="C151" t="inlineStr"/>
      <c r="D151" t="inlineStr"/>
      <c r="E151" t="inlineStr"/>
      <c r="F151" t="inlineStr"/>
      <c r="G151" t="inlineStr"/>
      <c r="H151" t="inlineStr"/>
      <c r="I151" t="inlineStr"/>
      <c r="J151" t="inlineStr"/>
      <c r="K151" t="inlineStr"/>
      <c r="L151" t="inlineStr"/>
      <c r="M151" t="n">
        <v>-0.0186</v>
      </c>
      <c r="N151" t="inlineStr"/>
      <c r="O151" t="inlineStr"/>
      <c r="P151" t="inlineStr"/>
      <c r="Q151" t="inlineStr"/>
      <c r="R151" t="n">
        <v>0</v>
      </c>
      <c r="S151" t="inlineStr"/>
      <c r="T151" t="inlineStr"/>
    </row>
    <row r="152">
      <c r="A152" s="142" t="n">
        <v>36738</v>
      </c>
      <c r="B152" t="inlineStr"/>
      <c r="C152" t="inlineStr"/>
      <c r="D152" t="inlineStr"/>
      <c r="E152" t="inlineStr"/>
      <c r="F152" t="inlineStr"/>
      <c r="G152" t="inlineStr"/>
      <c r="H152" t="inlineStr"/>
      <c r="I152" t="inlineStr"/>
      <c r="J152" t="inlineStr"/>
      <c r="K152" t="inlineStr"/>
      <c r="L152" t="inlineStr"/>
      <c r="M152" t="n">
        <v>0</v>
      </c>
      <c r="N152" t="inlineStr"/>
      <c r="O152" t="inlineStr"/>
      <c r="P152" t="inlineStr"/>
      <c r="Q152" t="inlineStr"/>
      <c r="R152" t="n">
        <v>0.01795</v>
      </c>
      <c r="S152" t="inlineStr"/>
      <c r="T152" t="inlineStr"/>
    </row>
    <row r="153">
      <c r="A153" s="142" t="n">
        <v>36739</v>
      </c>
      <c r="B153" t="inlineStr"/>
      <c r="C153" t="inlineStr"/>
      <c r="D153" t="inlineStr"/>
      <c r="E153" t="inlineStr"/>
      <c r="F153" t="inlineStr"/>
      <c r="G153" t="inlineStr"/>
      <c r="H153" t="inlineStr"/>
      <c r="I153" t="inlineStr"/>
      <c r="J153" t="inlineStr"/>
      <c r="K153" t="inlineStr"/>
      <c r="L153" t="inlineStr"/>
      <c r="M153" t="n">
        <v>0</v>
      </c>
      <c r="N153" t="inlineStr"/>
      <c r="O153" t="inlineStr"/>
      <c r="P153" t="inlineStr"/>
      <c r="Q153" t="inlineStr"/>
      <c r="R153" t="n">
        <v>0</v>
      </c>
      <c r="S153" t="inlineStr"/>
      <c r="T153" t="inlineStr"/>
    </row>
    <row r="154">
      <c r="A154" s="142" t="n">
        <v>36740</v>
      </c>
      <c r="B154" t="inlineStr"/>
      <c r="C154" t="inlineStr"/>
      <c r="D154" t="inlineStr"/>
      <c r="E154" t="inlineStr"/>
      <c r="F154" t="inlineStr"/>
      <c r="G154" t="inlineStr"/>
      <c r="H154" t="inlineStr"/>
      <c r="I154" t="inlineStr"/>
      <c r="J154" t="inlineStr"/>
      <c r="K154" t="inlineStr"/>
      <c r="L154" t="inlineStr"/>
      <c r="M154" t="n">
        <v>0</v>
      </c>
      <c r="N154" t="inlineStr"/>
      <c r="O154" t="inlineStr"/>
      <c r="P154" t="inlineStr"/>
      <c r="Q154" t="inlineStr"/>
      <c r="R154" t="n">
        <v>0</v>
      </c>
      <c r="S154" t="inlineStr"/>
      <c r="T154" t="inlineStr"/>
    </row>
    <row r="155">
      <c r="A155" s="142" t="n">
        <v>36741</v>
      </c>
      <c r="B155" t="inlineStr"/>
      <c r="C155" t="inlineStr"/>
      <c r="D155" t="inlineStr"/>
      <c r="E155" t="inlineStr"/>
      <c r="F155" t="inlineStr"/>
      <c r="G155" t="inlineStr"/>
      <c r="H155" t="inlineStr"/>
      <c r="I155" t="inlineStr"/>
      <c r="J155" t="inlineStr"/>
      <c r="K155" t="inlineStr"/>
      <c r="L155" t="inlineStr"/>
      <c r="M155" t="n">
        <v>0</v>
      </c>
      <c r="N155" t="inlineStr"/>
      <c r="O155" t="inlineStr"/>
      <c r="P155" t="inlineStr"/>
      <c r="Q155" t="inlineStr"/>
      <c r="R155" t="n">
        <v>0</v>
      </c>
      <c r="S155" t="inlineStr"/>
      <c r="T155" t="inlineStr"/>
    </row>
    <row r="156">
      <c r="A156" s="142" t="n">
        <v>36742</v>
      </c>
      <c r="B156" t="inlineStr"/>
      <c r="C156" t="inlineStr"/>
      <c r="D156" t="inlineStr"/>
      <c r="E156" t="inlineStr"/>
      <c r="F156" t="inlineStr"/>
      <c r="G156" t="inlineStr"/>
      <c r="H156" t="inlineStr"/>
      <c r="I156" t="inlineStr"/>
      <c r="J156" t="inlineStr"/>
      <c r="K156" t="inlineStr"/>
      <c r="L156" t="inlineStr"/>
      <c r="M156" t="n">
        <v>-0.00255</v>
      </c>
      <c r="N156" t="inlineStr"/>
      <c r="O156" t="inlineStr"/>
      <c r="P156" t="inlineStr"/>
      <c r="Q156" t="inlineStr"/>
      <c r="R156" t="n">
        <v>0</v>
      </c>
      <c r="S156" t="inlineStr"/>
      <c r="T156" t="inlineStr"/>
    </row>
    <row r="157">
      <c r="A157" s="142" t="n">
        <v>36745</v>
      </c>
      <c r="B157" t="inlineStr"/>
      <c r="C157" t="inlineStr"/>
      <c r="D157" t="inlineStr"/>
      <c r="E157" t="inlineStr"/>
      <c r="F157" t="inlineStr"/>
      <c r="G157" t="inlineStr"/>
      <c r="H157" t="inlineStr"/>
      <c r="I157" t="inlineStr"/>
      <c r="J157" t="inlineStr"/>
      <c r="K157" t="inlineStr"/>
      <c r="L157" t="inlineStr"/>
      <c r="M157" t="n">
        <v>0</v>
      </c>
      <c r="N157" t="inlineStr"/>
      <c r="O157" t="inlineStr"/>
      <c r="P157" t="inlineStr"/>
      <c r="Q157" t="inlineStr"/>
      <c r="R157" t="n">
        <v>0</v>
      </c>
      <c r="S157" t="inlineStr"/>
      <c r="T157" t="inlineStr"/>
    </row>
    <row r="158">
      <c r="A158" s="142" t="n">
        <v>36746</v>
      </c>
      <c r="B158" t="inlineStr"/>
      <c r="C158" t="inlineStr"/>
      <c r="D158" t="inlineStr"/>
      <c r="E158" t="inlineStr"/>
      <c r="F158" t="inlineStr"/>
      <c r="G158" t="inlineStr"/>
      <c r="H158" t="inlineStr"/>
      <c r="I158" t="inlineStr"/>
      <c r="J158" t="inlineStr"/>
      <c r="K158" t="inlineStr"/>
      <c r="L158" t="inlineStr"/>
      <c r="M158" t="n">
        <v>0</v>
      </c>
      <c r="N158" t="inlineStr"/>
      <c r="O158" t="inlineStr"/>
      <c r="P158" t="inlineStr"/>
      <c r="Q158" t="inlineStr"/>
      <c r="R158" t="n">
        <v>0</v>
      </c>
      <c r="S158" t="inlineStr"/>
      <c r="T158" t="inlineStr"/>
    </row>
    <row r="159">
      <c r="A159" s="142" t="n">
        <v>36747</v>
      </c>
      <c r="B159" t="inlineStr"/>
      <c r="C159" t="inlineStr"/>
      <c r="D159" t="inlineStr"/>
      <c r="E159" t="inlineStr"/>
      <c r="F159" t="inlineStr"/>
      <c r="G159" t="inlineStr"/>
      <c r="H159" t="inlineStr"/>
      <c r="I159" t="inlineStr"/>
      <c r="J159" t="inlineStr"/>
      <c r="K159" t="inlineStr"/>
      <c r="L159" t="inlineStr"/>
      <c r="M159" t="n">
        <v>0</v>
      </c>
      <c r="N159" t="inlineStr"/>
      <c r="O159" t="inlineStr"/>
      <c r="P159" t="inlineStr"/>
      <c r="Q159" t="inlineStr"/>
      <c r="R159" t="n">
        <v>0</v>
      </c>
      <c r="S159" t="inlineStr"/>
      <c r="T159" t="inlineStr"/>
    </row>
    <row r="160">
      <c r="A160" s="142" t="n">
        <v>36748</v>
      </c>
      <c r="B160" t="inlineStr"/>
      <c r="C160" t="inlineStr"/>
      <c r="D160" t="inlineStr"/>
      <c r="E160" t="inlineStr"/>
      <c r="F160" t="inlineStr"/>
      <c r="G160" t="inlineStr"/>
      <c r="H160" t="inlineStr"/>
      <c r="I160" t="inlineStr"/>
      <c r="J160" t="inlineStr"/>
      <c r="K160" t="inlineStr"/>
      <c r="L160" t="inlineStr"/>
      <c r="M160" t="n">
        <v>0</v>
      </c>
      <c r="N160" t="inlineStr"/>
      <c r="O160" t="inlineStr"/>
      <c r="P160" t="inlineStr"/>
      <c r="Q160" t="inlineStr"/>
      <c r="R160" t="n">
        <v>0</v>
      </c>
      <c r="S160" t="inlineStr"/>
      <c r="T160" t="inlineStr"/>
    </row>
    <row r="161">
      <c r="A161" s="142" t="n">
        <v>36749</v>
      </c>
      <c r="B161" t="inlineStr"/>
      <c r="C161" t="inlineStr"/>
      <c r="D161" t="inlineStr"/>
      <c r="E161" t="inlineStr"/>
      <c r="F161" t="inlineStr"/>
      <c r="G161" t="inlineStr"/>
      <c r="H161" t="inlineStr"/>
      <c r="I161" t="inlineStr"/>
      <c r="J161" t="inlineStr"/>
      <c r="K161" t="inlineStr"/>
      <c r="L161" t="inlineStr"/>
      <c r="M161" t="n">
        <v>0.01941</v>
      </c>
      <c r="N161" t="inlineStr"/>
      <c r="O161" t="inlineStr"/>
      <c r="P161" t="inlineStr"/>
      <c r="Q161" t="inlineStr"/>
      <c r="R161" t="n">
        <v>0</v>
      </c>
      <c r="S161" t="inlineStr"/>
      <c r="T161" t="inlineStr"/>
    </row>
    <row r="162">
      <c r="A162" s="142" t="n">
        <v>36752</v>
      </c>
      <c r="B162" t="inlineStr"/>
      <c r="C162" t="inlineStr"/>
      <c r="D162" t="inlineStr"/>
      <c r="E162" t="inlineStr"/>
      <c r="F162" t="inlineStr"/>
      <c r="G162" t="inlineStr"/>
      <c r="H162" t="inlineStr"/>
      <c r="I162" t="inlineStr"/>
      <c r="J162" t="inlineStr"/>
      <c r="K162" t="inlineStr"/>
      <c r="L162" t="inlineStr"/>
      <c r="M162" t="n">
        <v>0</v>
      </c>
      <c r="N162" t="inlineStr"/>
      <c r="O162" t="inlineStr"/>
      <c r="P162" t="inlineStr"/>
      <c r="Q162" t="inlineStr"/>
      <c r="R162" t="n">
        <v>0</v>
      </c>
      <c r="S162" t="inlineStr"/>
      <c r="T162" t="inlineStr"/>
    </row>
    <row r="163">
      <c r="A163" s="142" t="n">
        <v>36753</v>
      </c>
      <c r="B163" t="inlineStr"/>
      <c r="C163" t="inlineStr"/>
      <c r="D163" t="inlineStr"/>
      <c r="E163" t="inlineStr"/>
      <c r="F163" t="inlineStr"/>
      <c r="G163" t="inlineStr"/>
      <c r="H163" t="inlineStr"/>
      <c r="I163" t="inlineStr"/>
      <c r="J163" t="inlineStr"/>
      <c r="K163" t="inlineStr"/>
      <c r="L163" t="inlineStr"/>
      <c r="M163" t="n">
        <v>0</v>
      </c>
      <c r="N163" t="inlineStr"/>
      <c r="O163" t="inlineStr"/>
      <c r="P163" t="inlineStr"/>
      <c r="Q163" t="inlineStr"/>
      <c r="R163" t="n">
        <v>0</v>
      </c>
      <c r="S163" t="inlineStr"/>
      <c r="T163" t="inlineStr"/>
    </row>
    <row r="164">
      <c r="A164" s="142" t="n">
        <v>36754</v>
      </c>
      <c r="B164" t="inlineStr"/>
      <c r="C164" t="inlineStr"/>
      <c r="D164" t="inlineStr"/>
      <c r="E164" t="inlineStr"/>
      <c r="F164" t="inlineStr"/>
      <c r="G164" t="inlineStr"/>
      <c r="H164" t="inlineStr"/>
      <c r="I164" t="inlineStr"/>
      <c r="J164" t="inlineStr"/>
      <c r="K164" t="inlineStr"/>
      <c r="L164" t="inlineStr"/>
      <c r="M164" t="n">
        <v>0</v>
      </c>
      <c r="N164" t="inlineStr"/>
      <c r="O164" t="inlineStr"/>
      <c r="P164" t="inlineStr"/>
      <c r="Q164" t="inlineStr"/>
      <c r="R164" t="n">
        <v>0</v>
      </c>
      <c r="S164" t="inlineStr"/>
      <c r="T164" t="inlineStr"/>
    </row>
    <row r="165">
      <c r="A165" s="142" t="n">
        <v>36755</v>
      </c>
      <c r="B165" t="inlineStr"/>
      <c r="C165" t="inlineStr"/>
      <c r="D165" t="inlineStr"/>
      <c r="E165" t="inlineStr"/>
      <c r="F165" t="inlineStr"/>
      <c r="G165" t="inlineStr"/>
      <c r="H165" t="inlineStr"/>
      <c r="I165" t="inlineStr"/>
      <c r="J165" t="inlineStr"/>
      <c r="K165" t="inlineStr"/>
      <c r="L165" t="inlineStr"/>
      <c r="M165" t="n">
        <v>0</v>
      </c>
      <c r="N165" t="inlineStr"/>
      <c r="O165" t="inlineStr"/>
      <c r="P165" t="inlineStr"/>
      <c r="Q165" t="inlineStr"/>
      <c r="R165" t="n">
        <v>0</v>
      </c>
      <c r="S165" t="inlineStr"/>
      <c r="T165" t="inlineStr"/>
    </row>
    <row r="166">
      <c r="A166" s="142" t="n">
        <v>36756</v>
      </c>
      <c r="B166" t="inlineStr"/>
      <c r="C166" t="inlineStr"/>
      <c r="D166" t="inlineStr"/>
      <c r="E166" t="inlineStr"/>
      <c r="F166" t="inlineStr"/>
      <c r="G166" t="inlineStr"/>
      <c r="H166" t="inlineStr"/>
      <c r="I166" t="inlineStr"/>
      <c r="J166" t="inlineStr"/>
      <c r="K166" t="inlineStr"/>
      <c r="L166" t="inlineStr"/>
      <c r="M166" t="n">
        <v>0.01082</v>
      </c>
      <c r="N166" t="inlineStr"/>
      <c r="O166" t="inlineStr"/>
      <c r="P166" t="inlineStr"/>
      <c r="Q166" t="inlineStr"/>
      <c r="R166" t="n">
        <v>0</v>
      </c>
      <c r="S166" t="inlineStr"/>
      <c r="T166" t="inlineStr"/>
    </row>
    <row r="167">
      <c r="A167" s="142" t="n">
        <v>36759</v>
      </c>
      <c r="B167" t="inlineStr"/>
      <c r="C167" t="inlineStr"/>
      <c r="D167" t="inlineStr"/>
      <c r="E167" t="inlineStr"/>
      <c r="F167" t="inlineStr"/>
      <c r="G167" t="inlineStr"/>
      <c r="H167" t="inlineStr"/>
      <c r="I167" t="inlineStr"/>
      <c r="J167" t="inlineStr"/>
      <c r="K167" t="inlineStr"/>
      <c r="L167" t="inlineStr"/>
      <c r="M167" t="n">
        <v>0</v>
      </c>
      <c r="N167" t="inlineStr"/>
      <c r="O167" t="inlineStr"/>
      <c r="P167" t="inlineStr"/>
      <c r="Q167" t="inlineStr"/>
      <c r="R167" t="n">
        <v>0</v>
      </c>
      <c r="S167" t="inlineStr"/>
      <c r="T167" t="inlineStr"/>
    </row>
    <row r="168">
      <c r="A168" s="142" t="n">
        <v>36760</v>
      </c>
      <c r="B168" t="inlineStr"/>
      <c r="C168" t="inlineStr"/>
      <c r="D168" t="inlineStr"/>
      <c r="E168" t="inlineStr"/>
      <c r="F168" t="inlineStr"/>
      <c r="G168" t="inlineStr"/>
      <c r="H168" t="inlineStr"/>
      <c r="I168" t="inlineStr"/>
      <c r="J168" t="inlineStr"/>
      <c r="K168" t="inlineStr"/>
      <c r="L168" t="inlineStr"/>
      <c r="M168" t="n">
        <v>0</v>
      </c>
      <c r="N168" t="inlineStr"/>
      <c r="O168" t="inlineStr"/>
      <c r="P168" t="inlineStr"/>
      <c r="Q168" t="inlineStr"/>
      <c r="R168" t="n">
        <v>0</v>
      </c>
      <c r="S168" t="inlineStr"/>
      <c r="T168" t="inlineStr"/>
    </row>
    <row r="169">
      <c r="A169" s="142" t="n">
        <v>36761</v>
      </c>
      <c r="B169" t="inlineStr"/>
      <c r="C169" t="inlineStr"/>
      <c r="D169" t="inlineStr"/>
      <c r="E169" t="inlineStr"/>
      <c r="F169" t="inlineStr"/>
      <c r="G169" t="inlineStr"/>
      <c r="H169" t="inlineStr"/>
      <c r="I169" t="inlineStr"/>
      <c r="J169" t="inlineStr"/>
      <c r="K169" t="inlineStr"/>
      <c r="L169" t="inlineStr"/>
      <c r="M169" t="n">
        <v>0</v>
      </c>
      <c r="N169" t="inlineStr"/>
      <c r="O169" t="inlineStr"/>
      <c r="P169" t="inlineStr"/>
      <c r="Q169" t="inlineStr"/>
      <c r="R169" t="n">
        <v>0</v>
      </c>
      <c r="S169" t="inlineStr"/>
      <c r="T169" t="inlineStr"/>
    </row>
    <row r="170">
      <c r="A170" s="142" t="n">
        <v>36762</v>
      </c>
      <c r="B170" t="inlineStr"/>
      <c r="C170" t="inlineStr"/>
      <c r="D170" t="inlineStr"/>
      <c r="E170" t="inlineStr"/>
      <c r="F170" t="inlineStr"/>
      <c r="G170" t="inlineStr"/>
      <c r="H170" t="inlineStr"/>
      <c r="I170" t="inlineStr"/>
      <c r="J170" t="inlineStr"/>
      <c r="K170" t="inlineStr"/>
      <c r="L170" t="inlineStr"/>
      <c r="M170" t="n">
        <v>0</v>
      </c>
      <c r="N170" t="inlineStr"/>
      <c r="O170" t="inlineStr"/>
      <c r="P170" t="inlineStr"/>
      <c r="Q170" t="inlineStr"/>
      <c r="R170" t="n">
        <v>0</v>
      </c>
      <c r="S170" t="inlineStr"/>
      <c r="T170" t="inlineStr"/>
    </row>
    <row r="171">
      <c r="A171" s="142" t="n">
        <v>36763</v>
      </c>
      <c r="B171" t="inlineStr"/>
      <c r="C171" t="inlineStr"/>
      <c r="D171" t="inlineStr"/>
      <c r="E171" t="inlineStr"/>
      <c r="F171" t="inlineStr"/>
      <c r="G171" t="inlineStr"/>
      <c r="H171" t="inlineStr"/>
      <c r="I171" t="inlineStr"/>
      <c r="J171" t="inlineStr"/>
      <c r="K171" t="inlineStr"/>
      <c r="L171" t="inlineStr"/>
      <c r="M171" t="n">
        <v>0.00575</v>
      </c>
      <c r="N171" t="inlineStr"/>
      <c r="O171" t="inlineStr"/>
      <c r="P171" t="inlineStr"/>
      <c r="Q171" t="inlineStr"/>
      <c r="R171" t="n">
        <v>0</v>
      </c>
      <c r="S171" t="inlineStr"/>
      <c r="T171" t="inlineStr"/>
    </row>
    <row r="172">
      <c r="A172" s="142" t="n">
        <v>36766</v>
      </c>
      <c r="B172" t="inlineStr"/>
      <c r="C172" t="inlineStr"/>
      <c r="D172" t="inlineStr"/>
      <c r="E172" t="inlineStr"/>
      <c r="F172" t="inlineStr"/>
      <c r="G172" t="inlineStr"/>
      <c r="H172" t="inlineStr"/>
      <c r="I172" t="inlineStr"/>
      <c r="J172" t="inlineStr"/>
      <c r="K172" t="inlineStr"/>
      <c r="L172" t="inlineStr"/>
      <c r="M172" t="n">
        <v>0</v>
      </c>
      <c r="N172" t="inlineStr"/>
      <c r="O172" t="inlineStr"/>
      <c r="P172" t="inlineStr"/>
      <c r="Q172" t="inlineStr"/>
      <c r="R172" t="n">
        <v>0</v>
      </c>
      <c r="S172" t="inlineStr"/>
      <c r="T172" t="inlineStr"/>
    </row>
    <row r="173">
      <c r="A173" s="142" t="n">
        <v>36767</v>
      </c>
      <c r="B173" t="inlineStr"/>
      <c r="C173" t="inlineStr"/>
      <c r="D173" t="inlineStr"/>
      <c r="E173" t="inlineStr"/>
      <c r="F173" t="inlineStr"/>
      <c r="G173" t="inlineStr"/>
      <c r="H173" t="inlineStr"/>
      <c r="I173" t="inlineStr"/>
      <c r="J173" t="inlineStr"/>
      <c r="K173" t="inlineStr"/>
      <c r="L173" t="inlineStr"/>
      <c r="M173" t="n">
        <v>0</v>
      </c>
      <c r="N173" t="inlineStr"/>
      <c r="O173" t="inlineStr"/>
      <c r="P173" t="inlineStr"/>
      <c r="Q173" t="inlineStr"/>
      <c r="R173" t="n">
        <v>0</v>
      </c>
      <c r="S173" t="inlineStr"/>
      <c r="T173" t="inlineStr"/>
    </row>
    <row r="174">
      <c r="A174" s="142" t="n">
        <v>36768</v>
      </c>
      <c r="B174" t="inlineStr"/>
      <c r="C174" t="inlineStr"/>
      <c r="D174" t="inlineStr"/>
      <c r="E174" t="inlineStr"/>
      <c r="F174" t="inlineStr"/>
      <c r="G174" t="inlineStr"/>
      <c r="H174" t="inlineStr"/>
      <c r="I174" t="inlineStr"/>
      <c r="J174" t="inlineStr"/>
      <c r="K174" t="inlineStr"/>
      <c r="L174" t="inlineStr"/>
      <c r="M174" t="n">
        <v>0</v>
      </c>
      <c r="N174" t="inlineStr"/>
      <c r="O174" t="inlineStr"/>
      <c r="P174" t="inlineStr"/>
      <c r="Q174" t="inlineStr"/>
      <c r="R174" t="n">
        <v>0</v>
      </c>
      <c r="S174" t="inlineStr"/>
      <c r="T174" t="inlineStr"/>
    </row>
    <row r="175">
      <c r="A175" s="142" t="n">
        <v>36769</v>
      </c>
      <c r="B175" t="inlineStr"/>
      <c r="C175" t="inlineStr"/>
      <c r="D175" t="inlineStr"/>
      <c r="E175" t="inlineStr"/>
      <c r="F175" t="inlineStr"/>
      <c r="G175" t="inlineStr"/>
      <c r="H175" t="inlineStr"/>
      <c r="I175" t="inlineStr"/>
      <c r="J175" t="inlineStr"/>
      <c r="K175" t="inlineStr"/>
      <c r="L175" t="inlineStr"/>
      <c r="M175" t="n">
        <v>0</v>
      </c>
      <c r="N175" t="inlineStr"/>
      <c r="O175" t="inlineStr"/>
      <c r="P175" t="inlineStr"/>
      <c r="Q175" t="inlineStr"/>
      <c r="R175" t="n">
        <v>0.02997</v>
      </c>
      <c r="S175" t="inlineStr"/>
      <c r="T175" t="inlineStr"/>
    </row>
    <row r="176">
      <c r="A176" s="142" t="n">
        <v>36770</v>
      </c>
      <c r="B176" t="inlineStr"/>
      <c r="C176" t="inlineStr"/>
      <c r="D176" t="inlineStr"/>
      <c r="E176" t="inlineStr"/>
      <c r="F176" t="inlineStr"/>
      <c r="G176" t="inlineStr"/>
      <c r="H176" t="inlineStr"/>
      <c r="I176" t="inlineStr"/>
      <c r="J176" t="inlineStr"/>
      <c r="K176" t="inlineStr"/>
      <c r="L176" t="inlineStr"/>
      <c r="M176" t="n">
        <v>0.02129</v>
      </c>
      <c r="N176" t="inlineStr"/>
      <c r="O176" t="inlineStr"/>
      <c r="P176" t="inlineStr"/>
      <c r="Q176" t="inlineStr"/>
      <c r="R176" t="n">
        <v>0</v>
      </c>
      <c r="S176" t="inlineStr"/>
      <c r="T176" t="inlineStr"/>
    </row>
    <row r="177">
      <c r="A177" s="142" t="n">
        <v>36773</v>
      </c>
      <c r="B177" t="inlineStr"/>
      <c r="C177" t="inlineStr"/>
      <c r="D177" t="inlineStr"/>
      <c r="E177" t="inlineStr"/>
      <c r="F177" t="inlineStr"/>
      <c r="G177" t="inlineStr"/>
      <c r="H177" t="inlineStr"/>
      <c r="I177" t="inlineStr"/>
      <c r="J177" t="inlineStr"/>
      <c r="K177" t="inlineStr"/>
      <c r="L177" t="inlineStr"/>
      <c r="M177" t="n">
        <v>0</v>
      </c>
      <c r="N177" t="inlineStr"/>
      <c r="O177" t="inlineStr"/>
      <c r="P177" t="inlineStr"/>
      <c r="Q177" t="inlineStr"/>
      <c r="R177" t="n">
        <v>0</v>
      </c>
      <c r="S177" t="inlineStr"/>
      <c r="T177" t="inlineStr"/>
    </row>
    <row r="178">
      <c r="A178" s="142" t="n">
        <v>36774</v>
      </c>
      <c r="B178" t="inlineStr"/>
      <c r="C178" t="inlineStr"/>
      <c r="D178" t="inlineStr"/>
      <c r="E178" t="inlineStr"/>
      <c r="F178" t="inlineStr"/>
      <c r="G178" t="inlineStr"/>
      <c r="H178" t="inlineStr"/>
      <c r="I178" t="inlineStr"/>
      <c r="J178" t="inlineStr"/>
      <c r="K178" t="inlineStr"/>
      <c r="L178" t="inlineStr"/>
      <c r="M178" t="n">
        <v>0</v>
      </c>
      <c r="N178" t="inlineStr"/>
      <c r="O178" t="inlineStr"/>
      <c r="P178" t="inlineStr"/>
      <c r="Q178" t="inlineStr"/>
      <c r="R178" t="n">
        <v>0</v>
      </c>
      <c r="S178" t="inlineStr"/>
      <c r="T178" t="inlineStr"/>
    </row>
    <row r="179">
      <c r="A179" s="142" t="n">
        <v>36775</v>
      </c>
      <c r="B179" t="inlineStr"/>
      <c r="C179" t="inlineStr"/>
      <c r="D179" t="inlineStr"/>
      <c r="E179" t="inlineStr"/>
      <c r="F179" t="inlineStr"/>
      <c r="G179" t="inlineStr"/>
      <c r="H179" t="inlineStr"/>
      <c r="I179" t="inlineStr"/>
      <c r="J179" t="inlineStr"/>
      <c r="K179" t="inlineStr"/>
      <c r="L179" t="inlineStr"/>
      <c r="M179" t="n">
        <v>0</v>
      </c>
      <c r="N179" t="inlineStr"/>
      <c r="O179" t="inlineStr"/>
      <c r="P179" t="inlineStr"/>
      <c r="Q179" t="inlineStr"/>
      <c r="R179" t="n">
        <v>0</v>
      </c>
      <c r="S179" t="inlineStr"/>
      <c r="T179" t="inlineStr"/>
    </row>
    <row r="180">
      <c r="A180" s="142" t="n">
        <v>36776</v>
      </c>
      <c r="B180" t="inlineStr"/>
      <c r="C180" t="inlineStr"/>
      <c r="D180" t="inlineStr"/>
      <c r="E180" t="inlineStr"/>
      <c r="F180" t="inlineStr"/>
      <c r="G180" t="inlineStr"/>
      <c r="H180" t="inlineStr"/>
      <c r="I180" t="inlineStr"/>
      <c r="J180" t="inlineStr"/>
      <c r="K180" t="inlineStr"/>
      <c r="L180" t="inlineStr"/>
      <c r="M180" t="n">
        <v>0</v>
      </c>
      <c r="N180" t="inlineStr"/>
      <c r="O180" t="inlineStr"/>
      <c r="P180" t="inlineStr"/>
      <c r="Q180" t="inlineStr"/>
      <c r="R180" t="n">
        <v>0</v>
      </c>
      <c r="S180" t="inlineStr"/>
      <c r="T180" t="inlineStr"/>
    </row>
    <row r="181">
      <c r="A181" s="142" t="n">
        <v>36777</v>
      </c>
      <c r="B181" t="inlineStr"/>
      <c r="C181" t="inlineStr"/>
      <c r="D181" t="inlineStr"/>
      <c r="E181" t="inlineStr"/>
      <c r="F181" t="inlineStr"/>
      <c r="G181" t="inlineStr"/>
      <c r="H181" t="inlineStr"/>
      <c r="I181" t="inlineStr"/>
      <c r="J181" t="inlineStr"/>
      <c r="K181" t="inlineStr"/>
      <c r="L181" t="inlineStr"/>
      <c r="M181" t="n">
        <v>0.00869</v>
      </c>
      <c r="N181" t="inlineStr"/>
      <c r="O181" t="inlineStr"/>
      <c r="P181" t="inlineStr"/>
      <c r="Q181" t="inlineStr"/>
      <c r="R181" t="n">
        <v>0</v>
      </c>
      <c r="S181" t="inlineStr"/>
      <c r="T181" t="inlineStr"/>
    </row>
    <row r="182">
      <c r="A182" s="142" t="n">
        <v>36780</v>
      </c>
      <c r="B182" t="inlineStr"/>
      <c r="C182" t="inlineStr"/>
      <c r="D182" t="inlineStr"/>
      <c r="E182" t="inlineStr"/>
      <c r="F182" t="inlineStr"/>
      <c r="G182" t="inlineStr"/>
      <c r="H182" t="inlineStr"/>
      <c r="I182" t="inlineStr"/>
      <c r="J182" t="inlineStr"/>
      <c r="K182" t="inlineStr"/>
      <c r="L182" t="inlineStr"/>
      <c r="M182" t="n">
        <v>0</v>
      </c>
      <c r="N182" t="inlineStr"/>
      <c r="O182" t="inlineStr"/>
      <c r="P182" t="inlineStr"/>
      <c r="Q182" t="inlineStr"/>
      <c r="R182" t="n">
        <v>0</v>
      </c>
      <c r="S182" t="inlineStr"/>
      <c r="T182" t="inlineStr"/>
    </row>
    <row r="183">
      <c r="A183" s="142" t="n">
        <v>36781</v>
      </c>
      <c r="B183" t="inlineStr"/>
      <c r="C183" t="inlineStr"/>
      <c r="D183" t="inlineStr"/>
      <c r="E183" t="inlineStr"/>
      <c r="F183" t="inlineStr"/>
      <c r="G183" t="inlineStr"/>
      <c r="H183" t="inlineStr"/>
      <c r="I183" t="inlineStr"/>
      <c r="J183" t="inlineStr"/>
      <c r="K183" t="inlineStr"/>
      <c r="L183" t="inlineStr"/>
      <c r="M183" t="n">
        <v>0</v>
      </c>
      <c r="N183" t="inlineStr"/>
      <c r="O183" t="inlineStr"/>
      <c r="P183" t="inlineStr"/>
      <c r="Q183" t="inlineStr"/>
      <c r="R183" t="n">
        <v>0</v>
      </c>
      <c r="S183" t="inlineStr"/>
      <c r="T183" t="inlineStr"/>
    </row>
    <row r="184">
      <c r="A184" s="142" t="n">
        <v>36782</v>
      </c>
      <c r="B184" t="inlineStr"/>
      <c r="C184" t="inlineStr"/>
      <c r="D184" t="inlineStr"/>
      <c r="E184" t="inlineStr"/>
      <c r="F184" t="inlineStr"/>
      <c r="G184" t="inlineStr"/>
      <c r="H184" t="inlineStr"/>
      <c r="I184" t="inlineStr"/>
      <c r="J184" t="inlineStr"/>
      <c r="K184" t="inlineStr"/>
      <c r="L184" t="inlineStr"/>
      <c r="M184" t="n">
        <v>0</v>
      </c>
      <c r="N184" t="inlineStr"/>
      <c r="O184" t="inlineStr"/>
      <c r="P184" t="inlineStr"/>
      <c r="Q184" t="inlineStr"/>
      <c r="R184" t="n">
        <v>0</v>
      </c>
      <c r="S184" t="inlineStr"/>
      <c r="T184" t="inlineStr"/>
    </row>
    <row r="185">
      <c r="A185" s="142" t="n">
        <v>36783</v>
      </c>
      <c r="B185" t="inlineStr"/>
      <c r="C185" t="inlineStr"/>
      <c r="D185" t="inlineStr"/>
      <c r="E185" t="inlineStr"/>
      <c r="F185" t="inlineStr"/>
      <c r="G185" t="inlineStr"/>
      <c r="H185" t="inlineStr"/>
      <c r="I185" t="inlineStr"/>
      <c r="J185" t="inlineStr"/>
      <c r="K185" t="inlineStr"/>
      <c r="L185" t="inlineStr"/>
      <c r="M185" t="n">
        <v>0</v>
      </c>
      <c r="N185" t="inlineStr"/>
      <c r="O185" t="inlineStr"/>
      <c r="P185" t="inlineStr"/>
      <c r="Q185" t="inlineStr"/>
      <c r="R185" t="n">
        <v>0</v>
      </c>
      <c r="S185" t="inlineStr"/>
      <c r="T185" t="inlineStr"/>
    </row>
    <row r="186">
      <c r="A186" s="142" t="n">
        <v>36784</v>
      </c>
      <c r="B186" t="inlineStr"/>
      <c r="C186" t="inlineStr"/>
      <c r="D186" t="inlineStr"/>
      <c r="E186" t="inlineStr"/>
      <c r="F186" t="inlineStr"/>
      <c r="G186" t="inlineStr"/>
      <c r="H186" t="inlineStr"/>
      <c r="I186" t="inlineStr"/>
      <c r="J186" t="inlineStr"/>
      <c r="K186" t="inlineStr"/>
      <c r="L186" t="inlineStr"/>
      <c r="M186" t="n">
        <v>-0.00325</v>
      </c>
      <c r="N186" t="inlineStr"/>
      <c r="O186" t="inlineStr"/>
      <c r="P186" t="inlineStr"/>
      <c r="Q186" t="inlineStr"/>
      <c r="R186" t="n">
        <v>0</v>
      </c>
      <c r="S186" t="inlineStr"/>
      <c r="T186" t="inlineStr"/>
    </row>
    <row r="187">
      <c r="A187" s="142" t="n">
        <v>36787</v>
      </c>
      <c r="B187" t="inlineStr"/>
      <c r="C187" t="inlineStr"/>
      <c r="D187" t="inlineStr"/>
      <c r="E187" t="inlineStr"/>
      <c r="F187" t="inlineStr"/>
      <c r="G187" t="inlineStr"/>
      <c r="H187" t="inlineStr"/>
      <c r="I187" t="inlineStr"/>
      <c r="J187" t="inlineStr"/>
      <c r="K187" t="inlineStr"/>
      <c r="L187" t="inlineStr"/>
      <c r="M187" t="n">
        <v>0</v>
      </c>
      <c r="N187" t="inlineStr"/>
      <c r="O187" t="inlineStr"/>
      <c r="P187" t="inlineStr"/>
      <c r="Q187" t="inlineStr"/>
      <c r="R187" t="n">
        <v>0</v>
      </c>
      <c r="S187" t="inlineStr"/>
      <c r="T187" t="inlineStr"/>
    </row>
    <row r="188">
      <c r="A188" s="142" t="n">
        <v>36788</v>
      </c>
      <c r="B188" t="inlineStr"/>
      <c r="C188" t="inlineStr"/>
      <c r="D188" t="inlineStr"/>
      <c r="E188" t="inlineStr"/>
      <c r="F188" t="inlineStr"/>
      <c r="G188" t="inlineStr"/>
      <c r="H188" t="inlineStr"/>
      <c r="I188" t="inlineStr"/>
      <c r="J188" t="inlineStr"/>
      <c r="K188" t="inlineStr"/>
      <c r="L188" t="inlineStr"/>
      <c r="M188" t="n">
        <v>0</v>
      </c>
      <c r="N188" t="inlineStr"/>
      <c r="O188" t="inlineStr"/>
      <c r="P188" t="inlineStr"/>
      <c r="Q188" t="inlineStr"/>
      <c r="R188" t="n">
        <v>0</v>
      </c>
      <c r="S188" t="inlineStr"/>
      <c r="T188" t="inlineStr"/>
    </row>
    <row r="189">
      <c r="A189" s="142" t="n">
        <v>36789</v>
      </c>
      <c r="B189" t="inlineStr"/>
      <c r="C189" t="inlineStr"/>
      <c r="D189" t="inlineStr"/>
      <c r="E189" t="inlineStr"/>
      <c r="F189" t="inlineStr"/>
      <c r="G189" t="inlineStr"/>
      <c r="H189" t="inlineStr"/>
      <c r="I189" t="inlineStr"/>
      <c r="J189" t="inlineStr"/>
      <c r="K189" t="inlineStr"/>
      <c r="L189" t="inlineStr"/>
      <c r="M189" t="n">
        <v>0</v>
      </c>
      <c r="N189" t="inlineStr"/>
      <c r="O189" t="inlineStr"/>
      <c r="P189" t="inlineStr"/>
      <c r="Q189" t="inlineStr"/>
      <c r="R189" t="n">
        <v>0</v>
      </c>
      <c r="S189" t="inlineStr"/>
      <c r="T189" t="inlineStr"/>
    </row>
    <row r="190">
      <c r="A190" s="142" t="n">
        <v>36790</v>
      </c>
      <c r="B190" t="inlineStr"/>
      <c r="C190" t="inlineStr"/>
      <c r="D190" t="inlineStr"/>
      <c r="E190" t="inlineStr"/>
      <c r="F190" t="inlineStr"/>
      <c r="G190" t="inlineStr"/>
      <c r="H190" t="inlineStr"/>
      <c r="I190" t="inlineStr"/>
      <c r="J190" t="inlineStr"/>
      <c r="K190" t="inlineStr"/>
      <c r="L190" t="inlineStr"/>
      <c r="M190" t="n">
        <v>0</v>
      </c>
      <c r="N190" t="inlineStr"/>
      <c r="O190" t="inlineStr"/>
      <c r="P190" t="inlineStr"/>
      <c r="Q190" t="inlineStr"/>
      <c r="R190" t="n">
        <v>0</v>
      </c>
      <c r="S190" t="inlineStr"/>
      <c r="T190" t="inlineStr"/>
    </row>
    <row r="191">
      <c r="A191" s="142" t="n">
        <v>36791</v>
      </c>
      <c r="B191" t="inlineStr"/>
      <c r="C191" t="inlineStr"/>
      <c r="D191" t="inlineStr"/>
      <c r="E191" t="inlineStr"/>
      <c r="F191" t="inlineStr"/>
      <c r="G191" t="inlineStr"/>
      <c r="H191" t="inlineStr"/>
      <c r="I191" t="inlineStr"/>
      <c r="J191" t="inlineStr"/>
      <c r="K191" t="inlineStr"/>
      <c r="L191" t="inlineStr"/>
      <c r="M191" t="n">
        <v>-0.07037</v>
      </c>
      <c r="N191" t="inlineStr"/>
      <c r="O191" t="inlineStr"/>
      <c r="P191" t="inlineStr"/>
      <c r="Q191" t="inlineStr"/>
      <c r="R191" t="n">
        <v>0</v>
      </c>
      <c r="S191" t="inlineStr"/>
      <c r="T191" t="inlineStr"/>
    </row>
    <row r="192">
      <c r="A192" s="142" t="n">
        <v>36794</v>
      </c>
      <c r="B192" t="inlineStr"/>
      <c r="C192" t="inlineStr"/>
      <c r="D192" t="inlineStr"/>
      <c r="E192" t="inlineStr"/>
      <c r="F192" t="inlineStr"/>
      <c r="G192" t="inlineStr"/>
      <c r="H192" t="inlineStr"/>
      <c r="I192" t="inlineStr"/>
      <c r="J192" t="inlineStr"/>
      <c r="K192" t="inlineStr"/>
      <c r="L192" t="inlineStr"/>
      <c r="M192" t="n">
        <v>0</v>
      </c>
      <c r="N192" t="inlineStr"/>
      <c r="O192" t="inlineStr"/>
      <c r="P192" t="inlineStr"/>
      <c r="Q192" t="inlineStr"/>
      <c r="R192" t="n">
        <v>0</v>
      </c>
      <c r="S192" t="inlineStr"/>
      <c r="T192" t="inlineStr"/>
    </row>
    <row r="193">
      <c r="A193" s="142" t="n">
        <v>36795</v>
      </c>
      <c r="B193" t="inlineStr"/>
      <c r="C193" t="inlineStr"/>
      <c r="D193" t="inlineStr"/>
      <c r="E193" t="inlineStr"/>
      <c r="F193" t="inlineStr"/>
      <c r="G193" t="inlineStr"/>
      <c r="H193" t="inlineStr"/>
      <c r="I193" t="inlineStr"/>
      <c r="J193" t="inlineStr"/>
      <c r="K193" t="inlineStr"/>
      <c r="L193" t="inlineStr"/>
      <c r="M193" t="n">
        <v>0</v>
      </c>
      <c r="N193" t="inlineStr"/>
      <c r="O193" t="inlineStr"/>
      <c r="P193" t="inlineStr"/>
      <c r="Q193" t="inlineStr"/>
      <c r="R193" t="n">
        <v>0</v>
      </c>
      <c r="S193" t="inlineStr"/>
      <c r="T193" t="inlineStr"/>
    </row>
    <row r="194">
      <c r="A194" s="142" t="n">
        <v>36796</v>
      </c>
      <c r="B194" t="inlineStr"/>
      <c r="C194" t="inlineStr"/>
      <c r="D194" t="inlineStr"/>
      <c r="E194" t="inlineStr"/>
      <c r="F194" t="inlineStr"/>
      <c r="G194" t="inlineStr"/>
      <c r="H194" t="inlineStr"/>
      <c r="I194" t="inlineStr"/>
      <c r="J194" t="inlineStr"/>
      <c r="K194" t="inlineStr"/>
      <c r="L194" t="inlineStr"/>
      <c r="M194" t="n">
        <v>0</v>
      </c>
      <c r="N194" t="inlineStr"/>
      <c r="O194" t="inlineStr"/>
      <c r="P194" t="inlineStr"/>
      <c r="Q194" t="inlineStr"/>
      <c r="R194" t="n">
        <v>0</v>
      </c>
      <c r="S194" t="inlineStr"/>
      <c r="T194" t="inlineStr"/>
    </row>
    <row r="195">
      <c r="A195" s="142" t="n">
        <v>36797</v>
      </c>
      <c r="B195" t="inlineStr"/>
      <c r="C195" t="inlineStr"/>
      <c r="D195" t="inlineStr"/>
      <c r="E195" t="inlineStr"/>
      <c r="F195" t="inlineStr"/>
      <c r="G195" t="inlineStr"/>
      <c r="H195" t="inlineStr"/>
      <c r="I195" t="inlineStr"/>
      <c r="J195" t="inlineStr"/>
      <c r="K195" t="inlineStr"/>
      <c r="L195" t="inlineStr"/>
      <c r="M195" t="n">
        <v>0</v>
      </c>
      <c r="N195" t="inlineStr"/>
      <c r="O195" t="inlineStr"/>
      <c r="P195" t="inlineStr"/>
      <c r="Q195" t="inlineStr"/>
      <c r="R195" t="n">
        <v>0</v>
      </c>
      <c r="S195" t="inlineStr"/>
      <c r="T195" t="inlineStr"/>
    </row>
    <row r="196">
      <c r="A196" s="142" t="n">
        <v>36798</v>
      </c>
      <c r="B196" t="inlineStr"/>
      <c r="C196" t="inlineStr"/>
      <c r="D196" t="inlineStr"/>
      <c r="E196" t="inlineStr"/>
      <c r="F196" t="inlineStr"/>
      <c r="G196" t="inlineStr"/>
      <c r="H196" t="inlineStr"/>
      <c r="I196" t="inlineStr"/>
      <c r="J196" t="inlineStr"/>
      <c r="K196" t="inlineStr"/>
      <c r="L196" t="inlineStr"/>
      <c r="M196" t="n">
        <v>0.01373</v>
      </c>
      <c r="N196" t="inlineStr"/>
      <c r="O196" t="inlineStr"/>
      <c r="P196" t="inlineStr"/>
      <c r="Q196" t="inlineStr"/>
      <c r="R196" t="n">
        <v>-0.03969</v>
      </c>
      <c r="S196" t="inlineStr"/>
      <c r="T196" t="inlineStr"/>
    </row>
    <row r="197">
      <c r="A197" s="142" t="n">
        <v>36801</v>
      </c>
      <c r="B197" t="inlineStr"/>
      <c r="C197" t="inlineStr"/>
      <c r="D197" t="inlineStr"/>
      <c r="E197" t="inlineStr"/>
      <c r="F197" t="inlineStr"/>
      <c r="G197" t="inlineStr"/>
      <c r="H197" t="inlineStr"/>
      <c r="I197" t="inlineStr"/>
      <c r="J197" t="inlineStr"/>
      <c r="K197" t="inlineStr"/>
      <c r="L197" t="inlineStr"/>
      <c r="M197" t="n">
        <v>0</v>
      </c>
      <c r="N197" t="inlineStr"/>
      <c r="O197" t="inlineStr"/>
      <c r="P197" t="inlineStr"/>
      <c r="Q197" t="inlineStr"/>
      <c r="R197" t="n">
        <v>0</v>
      </c>
      <c r="S197" t="inlineStr"/>
      <c r="T197" t="inlineStr"/>
    </row>
    <row r="198">
      <c r="A198" s="142" t="n">
        <v>36802</v>
      </c>
      <c r="B198" t="inlineStr"/>
      <c r="C198" t="inlineStr"/>
      <c r="D198" t="inlineStr"/>
      <c r="E198" t="inlineStr"/>
      <c r="F198" t="inlineStr"/>
      <c r="G198" t="inlineStr"/>
      <c r="H198" t="inlineStr"/>
      <c r="I198" t="inlineStr"/>
      <c r="J198" t="inlineStr"/>
      <c r="K198" t="inlineStr"/>
      <c r="L198" t="inlineStr"/>
      <c r="M198" t="n">
        <v>0</v>
      </c>
      <c r="N198" t="inlineStr"/>
      <c r="O198" t="inlineStr"/>
      <c r="P198" t="inlineStr"/>
      <c r="Q198" t="inlineStr"/>
      <c r="R198" t="n">
        <v>0</v>
      </c>
      <c r="S198" t="inlineStr"/>
      <c r="T198" t="inlineStr"/>
    </row>
    <row r="199">
      <c r="A199" s="142" t="n">
        <v>36803</v>
      </c>
      <c r="B199" t="inlineStr"/>
      <c r="C199" t="inlineStr"/>
      <c r="D199" t="inlineStr"/>
      <c r="E199" t="inlineStr"/>
      <c r="F199" t="inlineStr"/>
      <c r="G199" t="inlineStr"/>
      <c r="H199" t="inlineStr"/>
      <c r="I199" t="inlineStr"/>
      <c r="J199" t="inlineStr"/>
      <c r="K199" t="inlineStr"/>
      <c r="L199" t="inlineStr"/>
      <c r="M199" t="n">
        <v>0</v>
      </c>
      <c r="N199" t="inlineStr"/>
      <c r="O199" t="inlineStr"/>
      <c r="P199" t="inlineStr"/>
      <c r="Q199" t="inlineStr"/>
      <c r="R199" t="n">
        <v>0</v>
      </c>
      <c r="S199" t="inlineStr"/>
      <c r="T199" t="inlineStr"/>
    </row>
    <row r="200">
      <c r="A200" s="142" t="n">
        <v>36804</v>
      </c>
      <c r="B200" t="inlineStr"/>
      <c r="C200" t="inlineStr"/>
      <c r="D200" t="inlineStr"/>
      <c r="E200" t="inlineStr"/>
      <c r="F200" t="inlineStr"/>
      <c r="G200" t="inlineStr"/>
      <c r="H200" t="inlineStr"/>
      <c r="I200" t="inlineStr"/>
      <c r="J200" t="inlineStr"/>
      <c r="K200" t="inlineStr"/>
      <c r="L200" t="inlineStr"/>
      <c r="M200" t="n">
        <v>0</v>
      </c>
      <c r="N200" t="inlineStr"/>
      <c r="O200" t="inlineStr"/>
      <c r="P200" t="inlineStr"/>
      <c r="Q200" t="inlineStr"/>
      <c r="R200" t="n">
        <v>0</v>
      </c>
      <c r="S200" t="inlineStr"/>
      <c r="T200" t="inlineStr"/>
    </row>
    <row r="201">
      <c r="A201" s="142" t="n">
        <v>36805</v>
      </c>
      <c r="B201" t="inlineStr"/>
      <c r="C201" t="inlineStr"/>
      <c r="D201" t="inlineStr"/>
      <c r="E201" t="inlineStr"/>
      <c r="F201" t="inlineStr"/>
      <c r="G201" t="inlineStr"/>
      <c r="H201" t="inlineStr"/>
      <c r="I201" t="inlineStr"/>
      <c r="J201" t="inlineStr"/>
      <c r="K201" t="inlineStr"/>
      <c r="L201" t="inlineStr"/>
      <c r="M201" t="n">
        <v>-0.02129</v>
      </c>
      <c r="N201" t="inlineStr"/>
      <c r="O201" t="inlineStr"/>
      <c r="P201" t="inlineStr"/>
      <c r="Q201" t="inlineStr"/>
      <c r="R201" t="n">
        <v>0</v>
      </c>
      <c r="S201" t="inlineStr"/>
      <c r="T201" t="inlineStr"/>
    </row>
    <row r="202">
      <c r="A202" s="142" t="n">
        <v>36808</v>
      </c>
      <c r="B202" t="inlineStr"/>
      <c r="C202" t="inlineStr"/>
      <c r="D202" t="inlineStr"/>
      <c r="E202" t="inlineStr"/>
      <c r="F202" t="inlineStr"/>
      <c r="G202" t="inlineStr"/>
      <c r="H202" t="inlineStr"/>
      <c r="I202" t="inlineStr"/>
      <c r="J202" t="inlineStr"/>
      <c r="K202" t="inlineStr"/>
      <c r="L202" t="inlineStr"/>
      <c r="M202" t="n">
        <v>0</v>
      </c>
      <c r="N202" t="inlineStr"/>
      <c r="O202" t="inlineStr"/>
      <c r="P202" t="inlineStr"/>
      <c r="Q202" t="inlineStr"/>
      <c r="R202" t="n">
        <v>0</v>
      </c>
      <c r="S202" t="inlineStr"/>
      <c r="T202" t="inlineStr"/>
    </row>
    <row r="203">
      <c r="A203" s="142" t="n">
        <v>36809</v>
      </c>
      <c r="B203" t="inlineStr"/>
      <c r="C203" t="inlineStr"/>
      <c r="D203" t="inlineStr"/>
      <c r="E203" t="inlineStr"/>
      <c r="F203" t="inlineStr"/>
      <c r="G203" t="inlineStr"/>
      <c r="H203" t="inlineStr"/>
      <c r="I203" t="inlineStr"/>
      <c r="J203" t="inlineStr"/>
      <c r="K203" t="inlineStr"/>
      <c r="L203" t="inlineStr"/>
      <c r="M203" t="n">
        <v>0</v>
      </c>
      <c r="N203" t="inlineStr"/>
      <c r="O203" t="inlineStr"/>
      <c r="P203" t="inlineStr"/>
      <c r="Q203" t="inlineStr"/>
      <c r="R203" t="n">
        <v>0</v>
      </c>
      <c r="S203" t="inlineStr"/>
      <c r="T203" t="inlineStr"/>
    </row>
    <row r="204">
      <c r="A204" s="142" t="n">
        <v>36810</v>
      </c>
      <c r="B204" t="inlineStr"/>
      <c r="C204" t="inlineStr"/>
      <c r="D204" t="inlineStr"/>
      <c r="E204" t="inlineStr"/>
      <c r="F204" t="inlineStr"/>
      <c r="G204" t="inlineStr"/>
      <c r="H204" t="inlineStr"/>
      <c r="I204" t="inlineStr"/>
      <c r="J204" t="inlineStr"/>
      <c r="K204" t="inlineStr"/>
      <c r="L204" t="inlineStr"/>
      <c r="M204" t="n">
        <v>0</v>
      </c>
      <c r="N204" t="inlineStr"/>
      <c r="O204" t="inlineStr"/>
      <c r="P204" t="inlineStr"/>
      <c r="Q204" t="inlineStr"/>
      <c r="R204" t="n">
        <v>0</v>
      </c>
      <c r="S204" t="inlineStr"/>
      <c r="T204" t="inlineStr"/>
    </row>
    <row r="205">
      <c r="A205" s="142" t="n">
        <v>36811</v>
      </c>
      <c r="B205" t="inlineStr"/>
      <c r="C205" t="inlineStr"/>
      <c r="D205" t="inlineStr"/>
      <c r="E205" t="inlineStr"/>
      <c r="F205" t="inlineStr"/>
      <c r="G205" t="inlineStr"/>
      <c r="H205" t="inlineStr"/>
      <c r="I205" t="inlineStr"/>
      <c r="J205" t="inlineStr"/>
      <c r="K205" t="inlineStr"/>
      <c r="L205" t="inlineStr"/>
      <c r="M205" t="n">
        <v>0</v>
      </c>
      <c r="N205" t="inlineStr"/>
      <c r="O205" t="inlineStr"/>
      <c r="P205" t="inlineStr"/>
      <c r="Q205" t="inlineStr"/>
      <c r="R205" t="n">
        <v>0</v>
      </c>
      <c r="S205" t="inlineStr"/>
      <c r="T205" t="inlineStr"/>
    </row>
    <row r="206">
      <c r="A206" s="142" t="n">
        <v>36812</v>
      </c>
      <c r="B206" t="inlineStr"/>
      <c r="C206" t="inlineStr"/>
      <c r="D206" t="inlineStr"/>
      <c r="E206" t="inlineStr"/>
      <c r="F206" t="inlineStr"/>
      <c r="G206" t="inlineStr"/>
      <c r="H206" t="inlineStr"/>
      <c r="I206" t="inlineStr"/>
      <c r="J206" t="inlineStr"/>
      <c r="K206" t="inlineStr"/>
      <c r="L206" t="inlineStr"/>
      <c r="M206" t="n">
        <v>-0.01103</v>
      </c>
      <c r="N206" t="inlineStr"/>
      <c r="O206" t="inlineStr"/>
      <c r="P206" t="inlineStr"/>
      <c r="Q206" t="inlineStr"/>
      <c r="R206" t="n">
        <v>0</v>
      </c>
      <c r="S206" t="inlineStr"/>
      <c r="T206" t="inlineStr"/>
    </row>
    <row r="207">
      <c r="A207" s="142" t="n">
        <v>36815</v>
      </c>
      <c r="B207" t="inlineStr"/>
      <c r="C207" t="inlineStr"/>
      <c r="D207" t="inlineStr"/>
      <c r="E207" t="inlineStr"/>
      <c r="F207" t="inlineStr"/>
      <c r="G207" t="inlineStr"/>
      <c r="H207" t="inlineStr"/>
      <c r="I207" t="inlineStr"/>
      <c r="J207" t="inlineStr"/>
      <c r="K207" t="inlineStr"/>
      <c r="L207" t="inlineStr"/>
      <c r="M207" t="n">
        <v>0</v>
      </c>
      <c r="N207" t="inlineStr"/>
      <c r="O207" t="inlineStr"/>
      <c r="P207" t="inlineStr"/>
      <c r="Q207" t="inlineStr"/>
      <c r="R207" t="n">
        <v>0</v>
      </c>
      <c r="S207" t="inlineStr"/>
      <c r="T207" t="inlineStr"/>
    </row>
    <row r="208">
      <c r="A208" s="142" t="n">
        <v>36816</v>
      </c>
      <c r="B208" t="inlineStr"/>
      <c r="C208" t="inlineStr"/>
      <c r="D208" t="inlineStr"/>
      <c r="E208" t="inlineStr"/>
      <c r="F208" t="inlineStr"/>
      <c r="G208" t="inlineStr"/>
      <c r="H208" t="inlineStr"/>
      <c r="I208" t="inlineStr"/>
      <c r="J208" t="inlineStr"/>
      <c r="K208" t="inlineStr"/>
      <c r="L208" t="inlineStr"/>
      <c r="M208" t="n">
        <v>0</v>
      </c>
      <c r="N208" t="inlineStr"/>
      <c r="O208" t="inlineStr"/>
      <c r="P208" t="inlineStr"/>
      <c r="Q208" t="inlineStr"/>
      <c r="R208" t="n">
        <v>0</v>
      </c>
      <c r="S208" t="inlineStr"/>
      <c r="T208" t="inlineStr"/>
    </row>
    <row r="209">
      <c r="A209" s="142" t="n">
        <v>36817</v>
      </c>
      <c r="B209" t="inlineStr"/>
      <c r="C209" t="inlineStr"/>
      <c r="D209" t="inlineStr"/>
      <c r="E209" t="inlineStr"/>
      <c r="F209" t="inlineStr"/>
      <c r="G209" t="inlineStr"/>
      <c r="H209" t="inlineStr"/>
      <c r="I209" t="inlineStr"/>
      <c r="J209" t="inlineStr"/>
      <c r="K209" t="inlineStr"/>
      <c r="L209" t="inlineStr"/>
      <c r="M209" t="n">
        <v>0</v>
      </c>
      <c r="N209" t="inlineStr"/>
      <c r="O209" t="inlineStr"/>
      <c r="P209" t="inlineStr"/>
      <c r="Q209" t="inlineStr"/>
      <c r="R209" t="n">
        <v>0</v>
      </c>
      <c r="S209" t="inlineStr"/>
      <c r="T209" t="inlineStr"/>
    </row>
    <row r="210">
      <c r="A210" s="142" t="n">
        <v>36818</v>
      </c>
      <c r="B210" t="inlineStr"/>
      <c r="C210" t="inlineStr"/>
      <c r="D210" t="inlineStr"/>
      <c r="E210" t="inlineStr"/>
      <c r="F210" t="inlineStr"/>
      <c r="G210" t="inlineStr"/>
      <c r="H210" t="inlineStr"/>
      <c r="I210" t="inlineStr"/>
      <c r="J210" t="inlineStr"/>
      <c r="K210" t="inlineStr"/>
      <c r="L210" t="inlineStr"/>
      <c r="M210" t="n">
        <v>0</v>
      </c>
      <c r="N210" t="inlineStr"/>
      <c r="O210" t="inlineStr"/>
      <c r="P210" t="inlineStr"/>
      <c r="Q210" t="inlineStr"/>
      <c r="R210" t="n">
        <v>0</v>
      </c>
      <c r="S210" t="inlineStr"/>
      <c r="T210" t="inlineStr"/>
    </row>
    <row r="211">
      <c r="A211" s="142" t="n">
        <v>36819</v>
      </c>
      <c r="B211" t="inlineStr"/>
      <c r="C211" t="inlineStr"/>
      <c r="D211" t="inlineStr"/>
      <c r="E211" t="inlineStr"/>
      <c r="F211" t="inlineStr"/>
      <c r="G211" t="inlineStr"/>
      <c r="H211" t="inlineStr"/>
      <c r="I211" t="inlineStr"/>
      <c r="J211" t="inlineStr"/>
      <c r="K211" t="inlineStr"/>
      <c r="L211" t="inlineStr"/>
      <c r="M211" t="n">
        <v>-0.00368</v>
      </c>
      <c r="N211" t="inlineStr"/>
      <c r="O211" t="inlineStr"/>
      <c r="P211" t="inlineStr"/>
      <c r="Q211" t="inlineStr"/>
      <c r="R211" t="n">
        <v>0</v>
      </c>
      <c r="S211" t="inlineStr"/>
      <c r="T211" t="inlineStr"/>
    </row>
    <row r="212">
      <c r="A212" s="142" t="n">
        <v>36822</v>
      </c>
      <c r="B212" t="inlineStr"/>
      <c r="C212" t="inlineStr"/>
      <c r="D212" t="inlineStr"/>
      <c r="E212" t="inlineStr"/>
      <c r="F212" t="inlineStr"/>
      <c r="G212" t="inlineStr"/>
      <c r="H212" t="inlineStr"/>
      <c r="I212" t="inlineStr"/>
      <c r="J212" t="inlineStr"/>
      <c r="K212" t="inlineStr"/>
      <c r="L212" t="inlineStr"/>
      <c r="M212" t="n">
        <v>0</v>
      </c>
      <c r="N212" t="inlineStr"/>
      <c r="O212" t="inlineStr"/>
      <c r="P212" t="inlineStr"/>
      <c r="Q212" t="inlineStr"/>
      <c r="R212" t="n">
        <v>0</v>
      </c>
      <c r="S212" t="inlineStr"/>
      <c r="T212" t="inlineStr"/>
    </row>
    <row r="213">
      <c r="A213" s="142" t="n">
        <v>36823</v>
      </c>
      <c r="B213" t="inlineStr"/>
      <c r="C213" t="inlineStr"/>
      <c r="D213" t="inlineStr"/>
      <c r="E213" t="inlineStr"/>
      <c r="F213" t="inlineStr"/>
      <c r="G213" t="inlineStr"/>
      <c r="H213" t="inlineStr"/>
      <c r="I213" t="inlineStr"/>
      <c r="J213" t="inlineStr"/>
      <c r="K213" t="inlineStr"/>
      <c r="L213" t="inlineStr"/>
      <c r="M213" t="n">
        <v>0</v>
      </c>
      <c r="N213" t="inlineStr"/>
      <c r="O213" t="inlineStr"/>
      <c r="P213" t="inlineStr"/>
      <c r="Q213" t="inlineStr"/>
      <c r="R213" t="n">
        <v>0</v>
      </c>
      <c r="S213" t="inlineStr"/>
      <c r="T213" t="inlineStr"/>
    </row>
    <row r="214">
      <c r="A214" s="142" t="n">
        <v>36824</v>
      </c>
      <c r="B214" t="inlineStr"/>
      <c r="C214" t="inlineStr"/>
      <c r="D214" t="inlineStr"/>
      <c r="E214" t="inlineStr"/>
      <c r="F214" t="inlineStr"/>
      <c r="G214" t="inlineStr"/>
      <c r="H214" t="inlineStr"/>
      <c r="I214" t="inlineStr"/>
      <c r="J214" t="inlineStr"/>
      <c r="K214" t="inlineStr"/>
      <c r="L214" t="inlineStr"/>
      <c r="M214" t="n">
        <v>0</v>
      </c>
      <c r="N214" t="inlineStr"/>
      <c r="O214" t="inlineStr"/>
      <c r="P214" t="inlineStr"/>
      <c r="Q214" t="inlineStr"/>
      <c r="R214" t="n">
        <v>0</v>
      </c>
      <c r="S214" t="inlineStr"/>
      <c r="T214" t="inlineStr"/>
    </row>
    <row r="215">
      <c r="A215" s="142" t="n">
        <v>36825</v>
      </c>
      <c r="B215" t="inlineStr"/>
      <c r="C215" t="inlineStr"/>
      <c r="D215" t="inlineStr"/>
      <c r="E215" t="inlineStr"/>
      <c r="F215" t="inlineStr"/>
      <c r="G215" t="inlineStr"/>
      <c r="H215" t="inlineStr"/>
      <c r="I215" t="inlineStr"/>
      <c r="J215" t="inlineStr"/>
      <c r="K215" t="inlineStr"/>
      <c r="L215" t="inlineStr"/>
      <c r="M215" t="n">
        <v>0</v>
      </c>
      <c r="N215" t="inlineStr"/>
      <c r="O215" t="inlineStr"/>
      <c r="P215" t="inlineStr"/>
      <c r="Q215" t="inlineStr"/>
      <c r="R215" t="n">
        <v>0</v>
      </c>
      <c r="S215" t="inlineStr"/>
      <c r="T215" t="inlineStr"/>
    </row>
    <row r="216">
      <c r="A216" s="142" t="n">
        <v>36826</v>
      </c>
      <c r="B216" t="inlineStr"/>
      <c r="C216" t="inlineStr"/>
      <c r="D216" t="inlineStr"/>
      <c r="E216" t="inlineStr"/>
      <c r="F216" t="inlineStr"/>
      <c r="G216" t="inlineStr"/>
      <c r="H216" t="inlineStr"/>
      <c r="I216" t="inlineStr"/>
      <c r="J216" t="inlineStr"/>
      <c r="K216" t="inlineStr"/>
      <c r="L216" t="inlineStr"/>
      <c r="M216" t="n">
        <v>-0.00349</v>
      </c>
      <c r="N216" t="inlineStr"/>
      <c r="O216" t="inlineStr"/>
      <c r="P216" t="inlineStr"/>
      <c r="Q216" t="inlineStr"/>
      <c r="R216" t="n">
        <v>0</v>
      </c>
      <c r="S216" t="inlineStr"/>
      <c r="T216" t="inlineStr"/>
    </row>
    <row r="217">
      <c r="A217" s="142" t="n">
        <v>36829</v>
      </c>
      <c r="B217" t="inlineStr"/>
      <c r="C217" t="inlineStr"/>
      <c r="D217" t="inlineStr"/>
      <c r="E217" t="inlineStr"/>
      <c r="F217" t="inlineStr"/>
      <c r="G217" t="inlineStr"/>
      <c r="H217" t="inlineStr"/>
      <c r="I217" t="inlineStr"/>
      <c r="J217" t="inlineStr"/>
      <c r="K217" t="inlineStr"/>
      <c r="L217" t="inlineStr"/>
      <c r="M217" t="n">
        <v>0</v>
      </c>
      <c r="N217" t="inlineStr"/>
      <c r="O217" t="inlineStr"/>
      <c r="P217" t="inlineStr"/>
      <c r="Q217" t="inlineStr"/>
      <c r="R217" t="n">
        <v>0</v>
      </c>
      <c r="S217" t="inlineStr"/>
      <c r="T217" t="inlineStr"/>
    </row>
    <row r="218">
      <c r="A218" s="142" t="n">
        <v>36830</v>
      </c>
      <c r="B218" t="inlineStr"/>
      <c r="C218" t="inlineStr"/>
      <c r="D218" t="inlineStr"/>
      <c r="E218" t="inlineStr"/>
      <c r="F218" t="inlineStr"/>
      <c r="G218" t="inlineStr"/>
      <c r="H218" t="inlineStr"/>
      <c r="I218" t="inlineStr"/>
      <c r="J218" t="inlineStr"/>
      <c r="K218" t="inlineStr"/>
      <c r="L218" t="inlineStr"/>
      <c r="M218" t="n">
        <v>0</v>
      </c>
      <c r="N218" t="inlineStr"/>
      <c r="O218" t="inlineStr"/>
      <c r="P218" t="inlineStr"/>
      <c r="Q218" t="inlineStr"/>
      <c r="R218" t="n">
        <v>0.03323</v>
      </c>
      <c r="S218" t="inlineStr"/>
      <c r="T218" t="inlineStr"/>
    </row>
    <row r="219">
      <c r="A219" s="142" t="n">
        <v>36831</v>
      </c>
      <c r="B219" t="inlineStr"/>
      <c r="C219" t="inlineStr"/>
      <c r="D219" t="inlineStr"/>
      <c r="E219" t="inlineStr"/>
      <c r="F219" t="inlineStr"/>
      <c r="G219" t="inlineStr"/>
      <c r="H219" t="inlineStr"/>
      <c r="I219" t="inlineStr"/>
      <c r="J219" t="inlineStr"/>
      <c r="K219" t="inlineStr"/>
      <c r="L219" t="inlineStr"/>
      <c r="M219" t="n">
        <v>0</v>
      </c>
      <c r="N219" t="inlineStr"/>
      <c r="O219" t="inlineStr"/>
      <c r="P219" t="inlineStr"/>
      <c r="Q219" t="inlineStr"/>
      <c r="R219" t="n">
        <v>0</v>
      </c>
      <c r="S219" t="inlineStr"/>
      <c r="T219" t="inlineStr"/>
    </row>
    <row r="220">
      <c r="A220" s="142" t="n">
        <v>36832</v>
      </c>
      <c r="B220" t="inlineStr"/>
      <c r="C220" t="inlineStr"/>
      <c r="D220" t="inlineStr"/>
      <c r="E220" t="inlineStr"/>
      <c r="F220" t="inlineStr"/>
      <c r="G220" t="inlineStr"/>
      <c r="H220" t="inlineStr"/>
      <c r="I220" t="inlineStr"/>
      <c r="J220" t="inlineStr"/>
      <c r="K220" t="inlineStr"/>
      <c r="L220" t="inlineStr"/>
      <c r="M220" t="n">
        <v>0</v>
      </c>
      <c r="N220" t="inlineStr"/>
      <c r="O220" t="inlineStr"/>
      <c r="P220" t="inlineStr"/>
      <c r="Q220" t="inlineStr"/>
      <c r="R220" t="n">
        <v>0</v>
      </c>
      <c r="S220" t="inlineStr"/>
      <c r="T220" t="inlineStr"/>
    </row>
    <row r="221">
      <c r="A221" s="142" t="n">
        <v>36833</v>
      </c>
      <c r="B221" t="inlineStr"/>
      <c r="C221" t="inlineStr"/>
      <c r="D221" t="inlineStr"/>
      <c r="E221" t="inlineStr"/>
      <c r="F221" t="inlineStr"/>
      <c r="G221" t="inlineStr"/>
      <c r="H221" t="inlineStr"/>
      <c r="I221" t="inlineStr"/>
      <c r="J221" t="inlineStr"/>
      <c r="K221" t="inlineStr"/>
      <c r="L221" t="inlineStr"/>
      <c r="M221" t="n">
        <v>-0.01018</v>
      </c>
      <c r="N221" t="inlineStr"/>
      <c r="O221" t="inlineStr"/>
      <c r="P221" t="inlineStr"/>
      <c r="Q221" t="inlineStr"/>
      <c r="R221" t="n">
        <v>0</v>
      </c>
      <c r="S221" t="inlineStr"/>
      <c r="T221" t="inlineStr"/>
    </row>
    <row r="222">
      <c r="A222" s="142" t="n">
        <v>36836</v>
      </c>
      <c r="B222" t="inlineStr"/>
      <c r="C222" t="inlineStr"/>
      <c r="D222" t="inlineStr"/>
      <c r="E222" t="inlineStr"/>
      <c r="F222" t="inlineStr"/>
      <c r="G222" t="inlineStr"/>
      <c r="H222" t="inlineStr"/>
      <c r="I222" t="inlineStr"/>
      <c r="J222" t="inlineStr"/>
      <c r="K222" t="inlineStr"/>
      <c r="L222" t="inlineStr"/>
      <c r="M222" t="n">
        <v>0</v>
      </c>
      <c r="N222" t="inlineStr"/>
      <c r="O222" t="inlineStr"/>
      <c r="P222" t="inlineStr"/>
      <c r="Q222" t="inlineStr"/>
      <c r="R222" t="n">
        <v>0</v>
      </c>
      <c r="S222" t="inlineStr"/>
      <c r="T222" t="inlineStr"/>
    </row>
    <row r="223">
      <c r="A223" s="142" t="n">
        <v>36837</v>
      </c>
      <c r="B223" t="inlineStr"/>
      <c r="C223" t="inlineStr"/>
      <c r="D223" t="inlineStr"/>
      <c r="E223" t="inlineStr"/>
      <c r="F223" t="inlineStr"/>
      <c r="G223" t="inlineStr"/>
      <c r="H223" t="inlineStr"/>
      <c r="I223" t="inlineStr"/>
      <c r="J223" t="inlineStr"/>
      <c r="K223" t="inlineStr"/>
      <c r="L223" t="inlineStr"/>
      <c r="M223" t="n">
        <v>0</v>
      </c>
      <c r="N223" t="inlineStr"/>
      <c r="O223" t="inlineStr"/>
      <c r="P223" t="inlineStr"/>
      <c r="Q223" t="inlineStr"/>
      <c r="R223" t="n">
        <v>0</v>
      </c>
      <c r="S223" t="inlineStr"/>
      <c r="T223" t="inlineStr"/>
    </row>
    <row r="224">
      <c r="A224" s="142" t="n">
        <v>36838</v>
      </c>
      <c r="B224" t="inlineStr"/>
      <c r="C224" t="inlineStr"/>
      <c r="D224" t="inlineStr"/>
      <c r="E224" t="inlineStr"/>
      <c r="F224" t="inlineStr"/>
      <c r="G224" t="inlineStr"/>
      <c r="H224" t="inlineStr"/>
      <c r="I224" t="inlineStr"/>
      <c r="J224" t="inlineStr"/>
      <c r="K224" t="inlineStr"/>
      <c r="L224" t="inlineStr"/>
      <c r="M224" t="n">
        <v>0</v>
      </c>
      <c r="N224" t="inlineStr"/>
      <c r="O224" t="inlineStr"/>
      <c r="P224" t="inlineStr"/>
      <c r="Q224" t="inlineStr"/>
      <c r="R224" t="n">
        <v>0</v>
      </c>
      <c r="S224" t="inlineStr"/>
      <c r="T224" t="inlineStr"/>
    </row>
    <row r="225">
      <c r="A225" s="142" t="n">
        <v>36839</v>
      </c>
      <c r="B225" t="inlineStr"/>
      <c r="C225" t="inlineStr"/>
      <c r="D225" t="inlineStr"/>
      <c r="E225" t="inlineStr"/>
      <c r="F225" t="inlineStr"/>
      <c r="G225" t="inlineStr"/>
      <c r="H225" t="inlineStr"/>
      <c r="I225" t="inlineStr"/>
      <c r="J225" t="inlineStr"/>
      <c r="K225" t="inlineStr"/>
      <c r="L225" t="inlineStr"/>
      <c r="M225" t="n">
        <v>0</v>
      </c>
      <c r="N225" t="inlineStr"/>
      <c r="O225" t="inlineStr"/>
      <c r="P225" t="inlineStr"/>
      <c r="Q225" t="inlineStr"/>
      <c r="R225" t="n">
        <v>0</v>
      </c>
      <c r="S225" t="inlineStr"/>
      <c r="T225" t="inlineStr"/>
    </row>
    <row r="226">
      <c r="A226" s="142" t="n">
        <v>36840</v>
      </c>
      <c r="B226" t="inlineStr"/>
      <c r="C226" t="inlineStr"/>
      <c r="D226" t="inlineStr"/>
      <c r="E226" t="inlineStr"/>
      <c r="F226" t="inlineStr"/>
      <c r="G226" t="inlineStr"/>
      <c r="H226" t="inlineStr"/>
      <c r="I226" t="inlineStr"/>
      <c r="J226" t="inlineStr"/>
      <c r="K226" t="inlineStr"/>
      <c r="L226" t="inlineStr"/>
      <c r="M226" t="n">
        <v>-0.02152</v>
      </c>
      <c r="N226" t="inlineStr"/>
      <c r="O226" t="inlineStr"/>
      <c r="P226" t="inlineStr"/>
      <c r="Q226" t="inlineStr"/>
      <c r="R226" t="n">
        <v>0</v>
      </c>
      <c r="S226" t="inlineStr"/>
      <c r="T226" t="inlineStr"/>
    </row>
    <row r="227">
      <c r="A227" s="142" t="n">
        <v>36843</v>
      </c>
      <c r="B227" t="inlineStr"/>
      <c r="C227" t="inlineStr"/>
      <c r="D227" t="inlineStr"/>
      <c r="E227" t="inlineStr"/>
      <c r="F227" t="inlineStr"/>
      <c r="G227" t="inlineStr"/>
      <c r="H227" t="inlineStr"/>
      <c r="I227" t="inlineStr"/>
      <c r="J227" t="inlineStr"/>
      <c r="K227" t="inlineStr"/>
      <c r="L227" t="inlineStr"/>
      <c r="M227" t="n">
        <v>0</v>
      </c>
      <c r="N227" t="inlineStr"/>
      <c r="O227" t="inlineStr"/>
      <c r="P227" t="inlineStr"/>
      <c r="Q227" t="inlineStr"/>
      <c r="R227" t="n">
        <v>0</v>
      </c>
      <c r="S227" t="inlineStr"/>
      <c r="T227" t="inlineStr"/>
    </row>
    <row r="228">
      <c r="A228" s="142" t="n">
        <v>36844</v>
      </c>
      <c r="B228" t="inlineStr"/>
      <c r="C228" t="inlineStr"/>
      <c r="D228" t="inlineStr"/>
      <c r="E228" t="inlineStr"/>
      <c r="F228" t="inlineStr"/>
      <c r="G228" t="inlineStr"/>
      <c r="H228" t="inlineStr"/>
      <c r="I228" t="inlineStr"/>
      <c r="J228" t="inlineStr"/>
      <c r="K228" t="inlineStr"/>
      <c r="L228" t="inlineStr"/>
      <c r="M228" t="n">
        <v>0</v>
      </c>
      <c r="N228" t="inlineStr"/>
      <c r="O228" t="inlineStr"/>
      <c r="P228" t="inlineStr"/>
      <c r="Q228" t="inlineStr"/>
      <c r="R228" t="n">
        <v>0</v>
      </c>
      <c r="S228" t="inlineStr"/>
      <c r="T228" t="inlineStr"/>
    </row>
    <row r="229">
      <c r="A229" s="142" t="n">
        <v>36845</v>
      </c>
      <c r="B229" t="inlineStr"/>
      <c r="C229" t="inlineStr"/>
      <c r="D229" t="inlineStr"/>
      <c r="E229" t="inlineStr"/>
      <c r="F229" t="inlineStr"/>
      <c r="G229" t="inlineStr"/>
      <c r="H229" t="inlineStr"/>
      <c r="I229" t="inlineStr"/>
      <c r="J229" t="inlineStr"/>
      <c r="K229" t="inlineStr"/>
      <c r="L229" t="inlineStr"/>
      <c r="M229" t="n">
        <v>0</v>
      </c>
      <c r="N229" t="inlineStr"/>
      <c r="O229" t="inlineStr"/>
      <c r="P229" t="inlineStr"/>
      <c r="Q229" t="inlineStr"/>
      <c r="R229" t="n">
        <v>0</v>
      </c>
      <c r="S229" t="inlineStr"/>
      <c r="T229" t="inlineStr"/>
    </row>
    <row r="230">
      <c r="A230" s="142" t="n">
        <v>36846</v>
      </c>
      <c r="B230" t="inlineStr"/>
      <c r="C230" t="inlineStr"/>
      <c r="D230" t="inlineStr"/>
      <c r="E230" t="inlineStr"/>
      <c r="F230" t="inlineStr"/>
      <c r="G230" t="inlineStr"/>
      <c r="H230" t="inlineStr"/>
      <c r="I230" t="inlineStr"/>
      <c r="J230" t="inlineStr"/>
      <c r="K230" t="inlineStr"/>
      <c r="L230" t="inlineStr"/>
      <c r="M230" t="n">
        <v>0</v>
      </c>
      <c r="N230" t="inlineStr"/>
      <c r="O230" t="inlineStr"/>
      <c r="P230" t="inlineStr"/>
      <c r="Q230" t="inlineStr"/>
      <c r="R230" t="n">
        <v>0</v>
      </c>
      <c r="S230" t="inlineStr"/>
      <c r="T230" t="inlineStr"/>
    </row>
    <row r="231">
      <c r="A231" s="142" t="n">
        <v>36847</v>
      </c>
      <c r="B231" t="inlineStr"/>
      <c r="C231" t="inlineStr"/>
      <c r="D231" t="inlineStr"/>
      <c r="E231" t="inlineStr"/>
      <c r="F231" t="inlineStr"/>
      <c r="G231" t="inlineStr"/>
      <c r="H231" t="inlineStr"/>
      <c r="I231" t="inlineStr"/>
      <c r="J231" t="inlineStr"/>
      <c r="K231" t="inlineStr"/>
      <c r="L231" t="inlineStr"/>
      <c r="M231" t="n">
        <v>0.02528</v>
      </c>
      <c r="N231" t="inlineStr"/>
      <c r="O231" t="inlineStr"/>
      <c r="P231" t="inlineStr"/>
      <c r="Q231" t="inlineStr"/>
      <c r="R231" t="n">
        <v>0</v>
      </c>
      <c r="S231" t="inlineStr"/>
      <c r="T231" t="inlineStr"/>
    </row>
    <row r="232">
      <c r="A232" s="142" t="n">
        <v>36850</v>
      </c>
      <c r="B232" t="inlineStr"/>
      <c r="C232" t="inlineStr"/>
      <c r="D232" t="inlineStr"/>
      <c r="E232" t="inlineStr"/>
      <c r="F232" t="inlineStr"/>
      <c r="G232" t="inlineStr"/>
      <c r="H232" t="inlineStr"/>
      <c r="I232" t="inlineStr"/>
      <c r="J232" t="inlineStr"/>
      <c r="K232" t="inlineStr"/>
      <c r="L232" t="inlineStr"/>
      <c r="M232" t="n">
        <v>0</v>
      </c>
      <c r="N232" t="inlineStr"/>
      <c r="O232" t="inlineStr"/>
      <c r="P232" t="inlineStr"/>
      <c r="Q232" t="inlineStr"/>
      <c r="R232" t="n">
        <v>0</v>
      </c>
      <c r="S232" t="inlineStr"/>
      <c r="T232" t="inlineStr"/>
    </row>
    <row r="233">
      <c r="A233" s="142" t="n">
        <v>36851</v>
      </c>
      <c r="B233" t="inlineStr"/>
      <c r="C233" t="inlineStr"/>
      <c r="D233" t="inlineStr"/>
      <c r="E233" t="inlineStr"/>
      <c r="F233" t="inlineStr"/>
      <c r="G233" t="inlineStr"/>
      <c r="H233" t="inlineStr"/>
      <c r="I233" t="inlineStr"/>
      <c r="J233" t="inlineStr"/>
      <c r="K233" t="inlineStr"/>
      <c r="L233" t="inlineStr"/>
      <c r="M233" t="n">
        <v>0</v>
      </c>
      <c r="N233" t="inlineStr"/>
      <c r="O233" t="inlineStr"/>
      <c r="P233" t="inlineStr"/>
      <c r="Q233" t="inlineStr"/>
      <c r="R233" t="n">
        <v>0</v>
      </c>
      <c r="S233" t="inlineStr"/>
      <c r="T233" t="inlineStr"/>
    </row>
    <row r="234">
      <c r="A234" s="142" t="n">
        <v>36852</v>
      </c>
      <c r="B234" t="inlineStr"/>
      <c r="C234" t="inlineStr"/>
      <c r="D234" t="inlineStr"/>
      <c r="E234" t="inlineStr"/>
      <c r="F234" t="inlineStr"/>
      <c r="G234" t="inlineStr"/>
      <c r="H234" t="inlineStr"/>
      <c r="I234" t="inlineStr"/>
      <c r="J234" t="inlineStr"/>
      <c r="K234" t="inlineStr"/>
      <c r="L234" t="inlineStr"/>
      <c r="M234" t="n">
        <v>0</v>
      </c>
      <c r="N234" t="inlineStr"/>
      <c r="O234" t="inlineStr"/>
      <c r="P234" t="inlineStr"/>
      <c r="Q234" t="inlineStr"/>
      <c r="R234" t="n">
        <v>0</v>
      </c>
      <c r="S234" t="inlineStr"/>
      <c r="T234" t="inlineStr"/>
    </row>
    <row r="235">
      <c r="A235" s="142" t="n">
        <v>36853</v>
      </c>
      <c r="B235" t="inlineStr"/>
      <c r="C235" t="inlineStr"/>
      <c r="D235" t="inlineStr"/>
      <c r="E235" t="inlineStr"/>
      <c r="F235" t="inlineStr"/>
      <c r="G235" t="inlineStr"/>
      <c r="H235" t="inlineStr"/>
      <c r="I235" t="inlineStr"/>
      <c r="J235" t="inlineStr"/>
      <c r="K235" t="inlineStr"/>
      <c r="L235" t="inlineStr"/>
      <c r="M235" t="n">
        <v>0</v>
      </c>
      <c r="N235" t="inlineStr"/>
      <c r="O235" t="inlineStr"/>
      <c r="P235" t="inlineStr"/>
      <c r="Q235" t="inlineStr"/>
      <c r="R235" t="n">
        <v>0</v>
      </c>
      <c r="S235" t="inlineStr"/>
      <c r="T235" t="inlineStr"/>
    </row>
    <row r="236">
      <c r="A236" s="142" t="n">
        <v>36854</v>
      </c>
      <c r="B236" t="inlineStr"/>
      <c r="C236" t="inlineStr"/>
      <c r="D236" t="inlineStr"/>
      <c r="E236" t="inlineStr"/>
      <c r="F236" t="inlineStr"/>
      <c r="G236" t="inlineStr"/>
      <c r="H236" t="inlineStr"/>
      <c r="I236" t="inlineStr"/>
      <c r="J236" t="inlineStr"/>
      <c r="K236" t="inlineStr"/>
      <c r="L236" t="inlineStr"/>
      <c r="M236" t="n">
        <v>0.02455</v>
      </c>
      <c r="N236" t="inlineStr"/>
      <c r="O236" t="inlineStr"/>
      <c r="P236" t="inlineStr"/>
      <c r="Q236" t="inlineStr"/>
      <c r="R236" t="n">
        <v>0</v>
      </c>
      <c r="S236" t="inlineStr"/>
      <c r="T236" t="inlineStr"/>
    </row>
    <row r="237">
      <c r="A237" s="142" t="n">
        <v>36857</v>
      </c>
      <c r="B237" t="inlineStr"/>
      <c r="C237" t="inlineStr"/>
      <c r="D237" t="inlineStr"/>
      <c r="E237" t="inlineStr"/>
      <c r="F237" t="inlineStr"/>
      <c r="G237" t="inlineStr"/>
      <c r="H237" t="inlineStr"/>
      <c r="I237" t="inlineStr"/>
      <c r="J237" t="inlineStr"/>
      <c r="K237" t="inlineStr"/>
      <c r="L237" t="inlineStr"/>
      <c r="M237" t="n">
        <v>0</v>
      </c>
      <c r="N237" t="inlineStr"/>
      <c r="O237" t="inlineStr"/>
      <c r="P237" t="inlineStr"/>
      <c r="Q237" t="inlineStr"/>
      <c r="R237" t="n">
        <v>0</v>
      </c>
      <c r="S237" t="inlineStr"/>
      <c r="T237" t="inlineStr"/>
    </row>
    <row r="238">
      <c r="A238" s="142" t="n">
        <v>36858</v>
      </c>
      <c r="B238" t="inlineStr"/>
      <c r="C238" t="inlineStr"/>
      <c r="D238" t="inlineStr"/>
      <c r="E238" t="inlineStr"/>
      <c r="F238" t="inlineStr"/>
      <c r="G238" t="inlineStr"/>
      <c r="H238" t="inlineStr"/>
      <c r="I238" t="inlineStr"/>
      <c r="J238" t="inlineStr"/>
      <c r="K238" t="inlineStr"/>
      <c r="L238" t="inlineStr"/>
      <c r="M238" t="n">
        <v>0</v>
      </c>
      <c r="N238" t="inlineStr"/>
      <c r="O238" t="inlineStr"/>
      <c r="P238" t="inlineStr"/>
      <c r="Q238" t="inlineStr"/>
      <c r="R238" t="n">
        <v>0</v>
      </c>
      <c r="S238" t="inlineStr"/>
      <c r="T238" t="inlineStr"/>
    </row>
    <row r="239">
      <c r="A239" s="142" t="n">
        <v>36859</v>
      </c>
      <c r="B239" t="inlineStr"/>
      <c r="C239" t="inlineStr"/>
      <c r="D239" t="inlineStr"/>
      <c r="E239" t="inlineStr"/>
      <c r="F239" t="inlineStr"/>
      <c r="G239" t="inlineStr"/>
      <c r="H239" t="inlineStr"/>
      <c r="I239" t="inlineStr"/>
      <c r="J239" t="inlineStr"/>
      <c r="K239" t="inlineStr"/>
      <c r="L239" t="inlineStr"/>
      <c r="M239" t="n">
        <v>0</v>
      </c>
      <c r="N239" t="inlineStr"/>
      <c r="O239" t="inlineStr"/>
      <c r="P239" t="inlineStr"/>
      <c r="Q239" t="inlineStr"/>
      <c r="R239" t="n">
        <v>0</v>
      </c>
      <c r="S239" t="inlineStr"/>
      <c r="T239" t="inlineStr"/>
    </row>
    <row r="240">
      <c r="A240" s="142" t="n">
        <v>36860</v>
      </c>
      <c r="B240" t="inlineStr"/>
      <c r="C240" t="inlineStr"/>
      <c r="D240" t="inlineStr"/>
      <c r="E240" t="inlineStr"/>
      <c r="F240" t="inlineStr"/>
      <c r="G240" t="inlineStr"/>
      <c r="H240" t="inlineStr"/>
      <c r="I240" t="inlineStr"/>
      <c r="J240" t="inlineStr"/>
      <c r="K240" t="inlineStr"/>
      <c r="L240" t="inlineStr"/>
      <c r="M240" t="n">
        <v>0</v>
      </c>
      <c r="N240" t="inlineStr"/>
      <c r="O240" t="inlineStr"/>
      <c r="P240" t="inlineStr"/>
      <c r="Q240" t="inlineStr"/>
      <c r="R240" t="n">
        <v>-0.06401</v>
      </c>
      <c r="S240" t="inlineStr"/>
      <c r="T240" t="inlineStr"/>
    </row>
    <row r="241">
      <c r="A241" s="142" t="n">
        <v>36861</v>
      </c>
      <c r="B241" t="inlineStr"/>
      <c r="C241" t="inlineStr"/>
      <c r="D241" t="inlineStr"/>
      <c r="E241" t="inlineStr"/>
      <c r="F241" t="inlineStr"/>
      <c r="G241" t="inlineStr"/>
      <c r="H241" t="inlineStr"/>
      <c r="I241" t="inlineStr"/>
      <c r="J241" t="inlineStr"/>
      <c r="K241" t="inlineStr"/>
      <c r="L241" t="inlineStr"/>
      <c r="M241" t="n">
        <v>-0.0024</v>
      </c>
      <c r="N241" t="inlineStr"/>
      <c r="O241" t="inlineStr"/>
      <c r="P241" t="inlineStr"/>
      <c r="Q241" t="inlineStr"/>
      <c r="R241" t="n">
        <v>0</v>
      </c>
      <c r="S241" t="inlineStr"/>
      <c r="T241" t="inlineStr"/>
    </row>
    <row r="242">
      <c r="A242" s="142" t="n">
        <v>36864</v>
      </c>
      <c r="B242" t="inlineStr"/>
      <c r="C242" t="inlineStr"/>
      <c r="D242" t="inlineStr"/>
      <c r="E242" t="inlineStr"/>
      <c r="F242" t="inlineStr"/>
      <c r="G242" t="inlineStr"/>
      <c r="H242" t="inlineStr"/>
      <c r="I242" t="inlineStr"/>
      <c r="J242" t="inlineStr"/>
      <c r="K242" t="inlineStr"/>
      <c r="L242" t="inlineStr"/>
      <c r="M242" t="n">
        <v>0</v>
      </c>
      <c r="N242" t="inlineStr"/>
      <c r="O242" t="inlineStr"/>
      <c r="P242" t="inlineStr"/>
      <c r="Q242" t="inlineStr"/>
      <c r="R242" t="n">
        <v>0</v>
      </c>
      <c r="S242" t="inlineStr"/>
      <c r="T242" t="inlineStr"/>
    </row>
    <row r="243">
      <c r="A243" s="142" t="n">
        <v>36865</v>
      </c>
      <c r="B243" t="inlineStr"/>
      <c r="C243" t="inlineStr"/>
      <c r="D243" t="inlineStr"/>
      <c r="E243" t="inlineStr"/>
      <c r="F243" t="inlineStr"/>
      <c r="G243" t="inlineStr"/>
      <c r="H243" t="inlineStr"/>
      <c r="I243" t="inlineStr"/>
      <c r="J243" t="inlineStr"/>
      <c r="K243" t="inlineStr"/>
      <c r="L243" t="inlineStr"/>
      <c r="M243" t="n">
        <v>0</v>
      </c>
      <c r="N243" t="inlineStr"/>
      <c r="O243" t="inlineStr"/>
      <c r="P243" t="inlineStr"/>
      <c r="Q243" t="inlineStr"/>
      <c r="R243" t="n">
        <v>0</v>
      </c>
      <c r="S243" t="inlineStr"/>
      <c r="T243" t="inlineStr"/>
    </row>
    <row r="244">
      <c r="A244" s="142" t="n">
        <v>36866</v>
      </c>
      <c r="B244" t="inlineStr"/>
      <c r="C244" t="inlineStr"/>
      <c r="D244" t="inlineStr"/>
      <c r="E244" t="inlineStr"/>
      <c r="F244" t="inlineStr"/>
      <c r="G244" t="inlineStr"/>
      <c r="H244" t="inlineStr"/>
      <c r="I244" t="inlineStr"/>
      <c r="J244" t="inlineStr"/>
      <c r="K244" t="inlineStr"/>
      <c r="L244" t="inlineStr"/>
      <c r="M244" t="n">
        <v>0</v>
      </c>
      <c r="N244" t="inlineStr"/>
      <c r="O244" t="inlineStr"/>
      <c r="P244" t="inlineStr"/>
      <c r="Q244" t="inlineStr"/>
      <c r="R244" t="n">
        <v>0</v>
      </c>
      <c r="S244" t="inlineStr"/>
      <c r="T244" t="inlineStr"/>
    </row>
    <row r="245">
      <c r="A245" s="142" t="n">
        <v>36867</v>
      </c>
      <c r="B245" t="inlineStr"/>
      <c r="C245" t="inlineStr"/>
      <c r="D245" t="inlineStr"/>
      <c r="E245" t="inlineStr"/>
      <c r="F245" t="inlineStr"/>
      <c r="G245" t="inlineStr"/>
      <c r="H245" t="inlineStr"/>
      <c r="I245" t="inlineStr"/>
      <c r="J245" t="inlineStr"/>
      <c r="K245" t="inlineStr"/>
      <c r="L245" t="inlineStr"/>
      <c r="M245" t="n">
        <v>0</v>
      </c>
      <c r="N245" t="inlineStr"/>
      <c r="O245" t="inlineStr"/>
      <c r="P245" t="inlineStr"/>
      <c r="Q245" t="inlineStr"/>
      <c r="R245" t="n">
        <v>0</v>
      </c>
      <c r="S245" t="inlineStr"/>
      <c r="T245" t="inlineStr"/>
    </row>
    <row r="246">
      <c r="A246" s="142" t="n">
        <v>36868</v>
      </c>
      <c r="B246" t="inlineStr"/>
      <c r="C246" t="inlineStr"/>
      <c r="D246" t="inlineStr"/>
      <c r="E246" t="inlineStr"/>
      <c r="F246" t="inlineStr"/>
      <c r="G246" t="inlineStr"/>
      <c r="H246" t="inlineStr"/>
      <c r="I246" t="inlineStr"/>
      <c r="J246" t="inlineStr"/>
      <c r="K246" t="inlineStr"/>
      <c r="L246" t="inlineStr"/>
      <c r="M246" t="n">
        <v>0.06768</v>
      </c>
      <c r="N246" t="inlineStr"/>
      <c r="O246" t="inlineStr"/>
      <c r="P246" t="inlineStr"/>
      <c r="Q246" t="inlineStr"/>
      <c r="R246" t="n">
        <v>0</v>
      </c>
      <c r="S246" t="inlineStr"/>
      <c r="T246" t="inlineStr"/>
    </row>
    <row r="247">
      <c r="A247" s="142" t="n">
        <v>36871</v>
      </c>
      <c r="B247" t="inlineStr"/>
      <c r="C247" t="inlineStr"/>
      <c r="D247" t="inlineStr"/>
      <c r="E247" t="inlineStr"/>
      <c r="F247" t="inlineStr"/>
      <c r="G247" t="inlineStr"/>
      <c r="H247" t="inlineStr"/>
      <c r="I247" t="inlineStr"/>
      <c r="J247" t="inlineStr"/>
      <c r="K247" t="inlineStr"/>
      <c r="L247" t="inlineStr"/>
      <c r="M247" t="n">
        <v>0</v>
      </c>
      <c r="N247" t="inlineStr"/>
      <c r="O247" t="inlineStr"/>
      <c r="P247" t="inlineStr"/>
      <c r="Q247" t="inlineStr"/>
      <c r="R247" t="n">
        <v>0</v>
      </c>
      <c r="S247" t="inlineStr"/>
      <c r="T247" t="inlineStr"/>
    </row>
    <row r="248">
      <c r="A248" s="142" t="n">
        <v>36872</v>
      </c>
      <c r="B248" t="inlineStr"/>
      <c r="C248" t="inlineStr"/>
      <c r="D248" t="inlineStr"/>
      <c r="E248" t="inlineStr"/>
      <c r="F248" t="inlineStr"/>
      <c r="G248" t="inlineStr"/>
      <c r="H248" t="inlineStr"/>
      <c r="I248" t="inlineStr"/>
      <c r="J248" t="inlineStr"/>
      <c r="K248" t="inlineStr"/>
      <c r="L248" t="inlineStr"/>
      <c r="M248" t="n">
        <v>0</v>
      </c>
      <c r="N248" t="inlineStr"/>
      <c r="O248" t="inlineStr"/>
      <c r="P248" t="inlineStr"/>
      <c r="Q248" t="inlineStr"/>
      <c r="R248" t="n">
        <v>0</v>
      </c>
      <c r="S248" t="inlineStr"/>
      <c r="T248" t="inlineStr"/>
    </row>
    <row r="249">
      <c r="A249" s="142" t="n">
        <v>36873</v>
      </c>
      <c r="B249" t="inlineStr"/>
      <c r="C249" t="inlineStr"/>
      <c r="D249" t="inlineStr"/>
      <c r="E249" t="inlineStr"/>
      <c r="F249" t="inlineStr"/>
      <c r="G249" t="inlineStr"/>
      <c r="H249" t="inlineStr"/>
      <c r="I249" t="inlineStr"/>
      <c r="J249" t="inlineStr"/>
      <c r="K249" t="inlineStr"/>
      <c r="L249" t="inlineStr"/>
      <c r="M249" t="n">
        <v>0</v>
      </c>
      <c r="N249" t="inlineStr"/>
      <c r="O249" t="inlineStr"/>
      <c r="P249" t="inlineStr"/>
      <c r="Q249" t="inlineStr"/>
      <c r="R249" t="n">
        <v>0</v>
      </c>
      <c r="S249" t="inlineStr"/>
      <c r="T249" t="inlineStr"/>
    </row>
    <row r="250">
      <c r="A250" s="142" t="n">
        <v>36874</v>
      </c>
      <c r="B250" t="inlineStr"/>
      <c r="C250" t="inlineStr"/>
      <c r="D250" t="inlineStr"/>
      <c r="E250" t="inlineStr"/>
      <c r="F250" t="inlineStr"/>
      <c r="G250" t="inlineStr"/>
      <c r="H250" t="inlineStr"/>
      <c r="I250" t="inlineStr"/>
      <c r="J250" t="inlineStr"/>
      <c r="K250" t="inlineStr"/>
      <c r="L250" t="inlineStr"/>
      <c r="M250" t="n">
        <v>0</v>
      </c>
      <c r="N250" t="inlineStr"/>
      <c r="O250" t="inlineStr"/>
      <c r="P250" t="inlineStr"/>
      <c r="Q250" t="inlineStr"/>
      <c r="R250" t="n">
        <v>0</v>
      </c>
      <c r="S250" t="inlineStr"/>
      <c r="T250" t="inlineStr"/>
    </row>
    <row r="251">
      <c r="A251" s="142" t="n">
        <v>36875</v>
      </c>
      <c r="B251" t="inlineStr"/>
      <c r="C251" t="inlineStr"/>
      <c r="D251" t="inlineStr"/>
      <c r="E251" t="inlineStr"/>
      <c r="F251" t="inlineStr"/>
      <c r="G251" t="inlineStr"/>
      <c r="H251" t="inlineStr"/>
      <c r="I251" t="inlineStr"/>
      <c r="J251" t="inlineStr"/>
      <c r="K251" t="inlineStr"/>
      <c r="L251" t="inlineStr"/>
      <c r="M251" t="n">
        <v>-0.03257</v>
      </c>
      <c r="N251" t="inlineStr"/>
      <c r="O251" t="inlineStr"/>
      <c r="P251" t="inlineStr"/>
      <c r="Q251" t="inlineStr"/>
      <c r="R251" t="n">
        <v>0</v>
      </c>
      <c r="S251" t="inlineStr"/>
      <c r="T251" t="inlineStr"/>
    </row>
    <row r="252">
      <c r="A252" s="142" t="n">
        <v>36878</v>
      </c>
      <c r="B252" t="inlineStr"/>
      <c r="C252" t="inlineStr"/>
      <c r="D252" t="inlineStr"/>
      <c r="E252" t="inlineStr"/>
      <c r="F252" t="inlineStr"/>
      <c r="G252" t="inlineStr"/>
      <c r="H252" t="inlineStr"/>
      <c r="I252" t="inlineStr"/>
      <c r="J252" t="inlineStr"/>
      <c r="K252" t="inlineStr"/>
      <c r="L252" t="inlineStr"/>
      <c r="M252" t="n">
        <v>0</v>
      </c>
      <c r="N252" t="inlineStr"/>
      <c r="O252" t="inlineStr"/>
      <c r="P252" t="inlineStr"/>
      <c r="Q252" t="inlineStr"/>
      <c r="R252" t="n">
        <v>0</v>
      </c>
      <c r="S252" t="inlineStr"/>
      <c r="T252" t="inlineStr"/>
    </row>
    <row r="253">
      <c r="A253" s="142" t="n">
        <v>36879</v>
      </c>
      <c r="B253" t="inlineStr"/>
      <c r="C253" t="inlineStr"/>
      <c r="D253" t="inlineStr"/>
      <c r="E253" t="inlineStr"/>
      <c r="F253" t="inlineStr"/>
      <c r="G253" t="inlineStr"/>
      <c r="H253" t="inlineStr"/>
      <c r="I253" t="inlineStr"/>
      <c r="J253" t="inlineStr"/>
      <c r="K253" t="inlineStr"/>
      <c r="L253" t="inlineStr"/>
      <c r="M253" t="n">
        <v>0</v>
      </c>
      <c r="N253" t="inlineStr"/>
      <c r="O253" t="inlineStr"/>
      <c r="P253" t="inlineStr"/>
      <c r="Q253" t="inlineStr"/>
      <c r="R253" t="n">
        <v>0</v>
      </c>
      <c r="S253" t="inlineStr"/>
      <c r="T253" t="inlineStr"/>
    </row>
    <row r="254">
      <c r="A254" s="142" t="n">
        <v>36880</v>
      </c>
      <c r="B254" t="inlineStr"/>
      <c r="C254" t="inlineStr"/>
      <c r="D254" t="inlineStr"/>
      <c r="E254" t="inlineStr"/>
      <c r="F254" t="inlineStr"/>
      <c r="G254" t="inlineStr"/>
      <c r="H254" t="inlineStr"/>
      <c r="I254" t="inlineStr"/>
      <c r="J254" t="inlineStr"/>
      <c r="K254" t="inlineStr"/>
      <c r="L254" t="inlineStr"/>
      <c r="M254" t="n">
        <v>0</v>
      </c>
      <c r="N254" t="inlineStr"/>
      <c r="O254" t="inlineStr"/>
      <c r="P254" t="inlineStr"/>
      <c r="Q254" t="inlineStr"/>
      <c r="R254" t="n">
        <v>0</v>
      </c>
      <c r="S254" t="inlineStr"/>
      <c r="T254" t="inlineStr"/>
    </row>
    <row r="255">
      <c r="A255" s="142" t="n">
        <v>36881</v>
      </c>
      <c r="B255" t="inlineStr"/>
      <c r="C255" t="inlineStr"/>
      <c r="D255" t="inlineStr"/>
      <c r="E255" t="inlineStr"/>
      <c r="F255" t="inlineStr"/>
      <c r="G255" t="inlineStr"/>
      <c r="H255" t="inlineStr"/>
      <c r="I255" t="inlineStr"/>
      <c r="J255" t="inlineStr"/>
      <c r="K255" t="inlineStr"/>
      <c r="L255" t="inlineStr"/>
      <c r="M255" t="n">
        <v>0</v>
      </c>
      <c r="N255" t="inlineStr"/>
      <c r="O255" t="inlineStr"/>
      <c r="P255" t="inlineStr"/>
      <c r="Q255" t="inlineStr"/>
      <c r="R255" t="n">
        <v>0</v>
      </c>
      <c r="S255" t="inlineStr"/>
      <c r="T255" t="inlineStr"/>
    </row>
    <row r="256">
      <c r="A256" s="142" t="n">
        <v>36882</v>
      </c>
      <c r="B256" t="inlineStr"/>
      <c r="C256" t="inlineStr"/>
      <c r="D256" t="inlineStr"/>
      <c r="E256" t="inlineStr"/>
      <c r="F256" t="inlineStr"/>
      <c r="G256" t="inlineStr"/>
      <c r="H256" t="inlineStr"/>
      <c r="I256" t="inlineStr"/>
      <c r="J256" t="inlineStr"/>
      <c r="K256" t="inlineStr"/>
      <c r="L256" t="inlineStr"/>
      <c r="M256" t="n">
        <v>0.00506</v>
      </c>
      <c r="N256" t="inlineStr"/>
      <c r="O256" t="inlineStr"/>
      <c r="P256" t="inlineStr"/>
      <c r="Q256" t="inlineStr"/>
      <c r="R256" t="n">
        <v>0</v>
      </c>
      <c r="S256" t="inlineStr"/>
      <c r="T256" t="inlineStr"/>
    </row>
    <row r="257">
      <c r="A257" s="142" t="n">
        <v>36886</v>
      </c>
      <c r="B257" t="inlineStr"/>
      <c r="C257" t="inlineStr"/>
      <c r="D257" t="inlineStr"/>
      <c r="E257" t="inlineStr"/>
      <c r="F257" t="inlineStr"/>
      <c r="G257" t="inlineStr"/>
      <c r="H257" t="inlineStr"/>
      <c r="I257" t="inlineStr"/>
      <c r="J257" t="inlineStr"/>
      <c r="K257" t="inlineStr"/>
      <c r="L257" t="inlineStr"/>
      <c r="M257" t="n">
        <v>0</v>
      </c>
      <c r="N257" t="inlineStr"/>
      <c r="O257" t="inlineStr"/>
      <c r="P257" t="inlineStr"/>
      <c r="Q257" t="inlineStr"/>
      <c r="R257" t="n">
        <v>0</v>
      </c>
      <c r="S257" t="inlineStr"/>
      <c r="T257" t="inlineStr"/>
    </row>
    <row r="258">
      <c r="A258" s="142" t="n">
        <v>36887</v>
      </c>
      <c r="B258" t="inlineStr"/>
      <c r="C258" t="inlineStr"/>
      <c r="D258" t="inlineStr"/>
      <c r="E258" t="inlineStr"/>
      <c r="F258" t="inlineStr"/>
      <c r="G258" t="inlineStr"/>
      <c r="H258" t="inlineStr"/>
      <c r="I258" t="inlineStr"/>
      <c r="J258" t="inlineStr"/>
      <c r="K258" t="inlineStr"/>
      <c r="L258" t="inlineStr"/>
      <c r="M258" t="n">
        <v>0</v>
      </c>
      <c r="N258" t="inlineStr"/>
      <c r="O258" t="inlineStr"/>
      <c r="P258" t="inlineStr"/>
      <c r="Q258" t="inlineStr"/>
      <c r="R258" t="n">
        <v>0</v>
      </c>
      <c r="S258" t="inlineStr"/>
      <c r="T258" t="inlineStr"/>
    </row>
    <row r="259">
      <c r="A259" s="142" t="n">
        <v>36888</v>
      </c>
      <c r="B259" t="inlineStr"/>
      <c r="C259" t="inlineStr"/>
      <c r="D259" t="inlineStr"/>
      <c r="E259" t="inlineStr"/>
      <c r="F259" t="inlineStr"/>
      <c r="G259" t="inlineStr"/>
      <c r="H259" t="inlineStr"/>
      <c r="I259" t="inlineStr"/>
      <c r="J259" t="inlineStr"/>
      <c r="K259" t="inlineStr"/>
      <c r="L259" t="inlineStr"/>
      <c r="M259" t="n">
        <v>0</v>
      </c>
      <c r="N259" t="inlineStr"/>
      <c r="O259" t="inlineStr"/>
      <c r="P259" t="inlineStr"/>
      <c r="Q259" t="inlineStr"/>
      <c r="R259" t="n">
        <v>0</v>
      </c>
      <c r="S259" t="inlineStr"/>
      <c r="T259" t="inlineStr"/>
    </row>
    <row r="260">
      <c r="A260" s="142" t="n">
        <v>36889</v>
      </c>
      <c r="B260" t="inlineStr"/>
      <c r="C260" t="inlineStr"/>
      <c r="D260" t="inlineStr"/>
      <c r="E260" t="inlineStr"/>
      <c r="F260" t="inlineStr"/>
      <c r="G260" t="inlineStr"/>
      <c r="H260" t="inlineStr"/>
      <c r="I260" t="inlineStr"/>
      <c r="J260" t="inlineStr"/>
      <c r="K260" t="inlineStr"/>
      <c r="L260" t="inlineStr"/>
      <c r="M260" t="n">
        <v>0.00211</v>
      </c>
      <c r="N260" t="inlineStr"/>
      <c r="O260" t="inlineStr"/>
      <c r="P260" t="inlineStr"/>
      <c r="Q260" t="inlineStr"/>
      <c r="R260" t="n">
        <v>-0.00889</v>
      </c>
      <c r="S260" t="inlineStr"/>
      <c r="T260" t="inlineStr"/>
    </row>
    <row r="261">
      <c r="A261" s="142" t="n">
        <v>36893</v>
      </c>
      <c r="B261" t="inlineStr"/>
      <c r="C261" t="inlineStr"/>
      <c r="D261" t="inlineStr"/>
      <c r="E261" t="inlineStr"/>
      <c r="F261" t="inlineStr"/>
      <c r="G261" t="inlineStr"/>
      <c r="H261" t="inlineStr"/>
      <c r="I261" t="inlineStr"/>
      <c r="J261" t="inlineStr"/>
      <c r="K261" t="inlineStr"/>
      <c r="L261" t="inlineStr"/>
      <c r="M261" t="n">
        <v>0</v>
      </c>
      <c r="N261" t="inlineStr"/>
      <c r="O261" t="inlineStr"/>
      <c r="P261" t="inlineStr"/>
      <c r="Q261" t="inlineStr"/>
      <c r="R261" t="n">
        <v>0</v>
      </c>
      <c r="S261" t="inlineStr"/>
      <c r="T261" t="inlineStr"/>
    </row>
    <row r="262">
      <c r="A262" s="142" t="n">
        <v>36894</v>
      </c>
      <c r="B262" t="inlineStr"/>
      <c r="C262" t="inlineStr"/>
      <c r="D262" t="inlineStr"/>
      <c r="E262" t="inlineStr"/>
      <c r="F262" t="inlineStr"/>
      <c r="G262" t="inlineStr"/>
      <c r="H262" t="inlineStr"/>
      <c r="I262" t="inlineStr"/>
      <c r="J262" t="inlineStr"/>
      <c r="K262" t="inlineStr"/>
      <c r="L262" t="inlineStr"/>
      <c r="M262" t="n">
        <v>0</v>
      </c>
      <c r="N262" t="inlineStr"/>
      <c r="O262" t="inlineStr"/>
      <c r="P262" t="inlineStr"/>
      <c r="Q262" t="inlineStr"/>
      <c r="R262" t="n">
        <v>0</v>
      </c>
      <c r="S262" t="inlineStr"/>
      <c r="T262" t="inlineStr"/>
    </row>
    <row r="263">
      <c r="A263" s="142" t="n">
        <v>36895</v>
      </c>
      <c r="B263" t="inlineStr"/>
      <c r="C263" t="inlineStr"/>
      <c r="D263" t="inlineStr"/>
      <c r="E263" t="inlineStr"/>
      <c r="F263" t="inlineStr"/>
      <c r="G263" t="inlineStr"/>
      <c r="H263" t="inlineStr"/>
      <c r="I263" t="inlineStr"/>
      <c r="J263" t="inlineStr"/>
      <c r="K263" t="inlineStr"/>
      <c r="L263" t="inlineStr"/>
      <c r="M263" t="n">
        <v>0</v>
      </c>
      <c r="N263" t="inlineStr"/>
      <c r="O263" t="inlineStr"/>
      <c r="P263" t="inlineStr"/>
      <c r="Q263" t="inlineStr"/>
      <c r="R263" t="n">
        <v>0</v>
      </c>
      <c r="S263" t="inlineStr"/>
      <c r="T263" t="inlineStr"/>
    </row>
    <row r="264">
      <c r="A264" s="142" t="n">
        <v>36896</v>
      </c>
      <c r="B264" t="inlineStr"/>
      <c r="C264" t="inlineStr"/>
      <c r="D264" t="inlineStr"/>
      <c r="E264" t="inlineStr"/>
      <c r="F264" t="inlineStr"/>
      <c r="G264" t="inlineStr"/>
      <c r="H264" t="inlineStr"/>
      <c r="I264" t="inlineStr"/>
      <c r="J264" t="inlineStr"/>
      <c r="K264" t="inlineStr"/>
      <c r="L264" t="inlineStr"/>
      <c r="M264" t="n">
        <v>-0.04879</v>
      </c>
      <c r="N264" t="inlineStr"/>
      <c r="O264" t="inlineStr"/>
      <c r="P264" t="inlineStr"/>
      <c r="Q264" t="inlineStr"/>
      <c r="R264" t="n">
        <v>0</v>
      </c>
      <c r="S264" t="inlineStr"/>
      <c r="T264" t="inlineStr"/>
    </row>
    <row r="265">
      <c r="A265" s="142" t="n">
        <v>36899</v>
      </c>
      <c r="B265" t="inlineStr"/>
      <c r="C265" t="inlineStr"/>
      <c r="D265" t="inlineStr"/>
      <c r="E265" t="inlineStr"/>
      <c r="F265" t="inlineStr"/>
      <c r="G265" t="inlineStr"/>
      <c r="H265" t="inlineStr"/>
      <c r="I265" t="inlineStr"/>
      <c r="J265" t="inlineStr"/>
      <c r="K265" t="inlineStr"/>
      <c r="L265" t="inlineStr"/>
      <c r="M265" t="n">
        <v>0</v>
      </c>
      <c r="N265" t="inlineStr"/>
      <c r="O265" t="inlineStr"/>
      <c r="P265" t="inlineStr"/>
      <c r="Q265" t="inlineStr"/>
      <c r="R265" t="n">
        <v>0</v>
      </c>
      <c r="S265" t="inlineStr"/>
      <c r="T265" t="inlineStr"/>
    </row>
    <row r="266">
      <c r="A266" s="142" t="n">
        <v>36900</v>
      </c>
      <c r="B266" t="inlineStr"/>
      <c r="C266" t="inlineStr"/>
      <c r="D266" t="inlineStr"/>
      <c r="E266" t="inlineStr"/>
      <c r="F266" t="inlineStr"/>
      <c r="G266" t="inlineStr"/>
      <c r="H266" t="inlineStr"/>
      <c r="I266" t="inlineStr"/>
      <c r="J266" t="inlineStr"/>
      <c r="K266" t="inlineStr"/>
      <c r="L266" t="inlineStr"/>
      <c r="M266" t="n">
        <v>0</v>
      </c>
      <c r="N266" t="inlineStr"/>
      <c r="O266" t="inlineStr"/>
      <c r="P266" t="inlineStr"/>
      <c r="Q266" t="inlineStr"/>
      <c r="R266" t="n">
        <v>0</v>
      </c>
      <c r="S266" t="inlineStr"/>
      <c r="T266" t="inlineStr"/>
    </row>
    <row r="267">
      <c r="A267" s="142" t="n">
        <v>36901</v>
      </c>
      <c r="B267" t="inlineStr"/>
      <c r="C267" t="inlineStr"/>
      <c r="D267" t="inlineStr"/>
      <c r="E267" t="inlineStr"/>
      <c r="F267" t="inlineStr"/>
      <c r="G267" t="inlineStr"/>
      <c r="H267" t="inlineStr"/>
      <c r="I267" t="inlineStr"/>
      <c r="J267" t="inlineStr"/>
      <c r="K267" t="inlineStr"/>
      <c r="L267" t="inlineStr"/>
      <c r="M267" t="n">
        <v>0</v>
      </c>
      <c r="N267" t="inlineStr"/>
      <c r="O267" t="inlineStr"/>
      <c r="P267" t="inlineStr"/>
      <c r="Q267" t="inlineStr"/>
      <c r="R267" t="n">
        <v>0</v>
      </c>
      <c r="S267" t="inlineStr"/>
      <c r="T267" t="inlineStr"/>
    </row>
    <row r="268">
      <c r="A268" s="142" t="n">
        <v>36902</v>
      </c>
      <c r="B268" t="inlineStr"/>
      <c r="C268" t="inlineStr"/>
      <c r="D268" t="inlineStr"/>
      <c r="E268" t="inlineStr"/>
      <c r="F268" t="inlineStr"/>
      <c r="G268" t="inlineStr"/>
      <c r="H268" t="inlineStr"/>
      <c r="I268" t="inlineStr"/>
      <c r="J268" t="inlineStr"/>
      <c r="K268" t="inlineStr"/>
      <c r="L268" t="inlineStr"/>
      <c r="M268" t="n">
        <v>0</v>
      </c>
      <c r="N268" t="inlineStr"/>
      <c r="O268" t="inlineStr"/>
      <c r="P268" t="inlineStr"/>
      <c r="Q268" t="inlineStr"/>
      <c r="R268" t="n">
        <v>0</v>
      </c>
      <c r="S268" t="inlineStr"/>
      <c r="T268" t="inlineStr"/>
    </row>
    <row r="269">
      <c r="A269" s="142" t="n">
        <v>36903</v>
      </c>
      <c r="B269" t="inlineStr"/>
      <c r="C269" t="inlineStr"/>
      <c r="D269" t="inlineStr"/>
      <c r="E269" t="inlineStr"/>
      <c r="F269" t="inlineStr"/>
      <c r="G269" t="inlineStr"/>
      <c r="H269" t="inlineStr"/>
      <c r="I269" t="inlineStr"/>
      <c r="J269" t="inlineStr"/>
      <c r="K269" t="inlineStr"/>
      <c r="L269" t="inlineStr"/>
      <c r="M269" t="n">
        <v>-0.01224</v>
      </c>
      <c r="N269" t="inlineStr"/>
      <c r="O269" t="inlineStr"/>
      <c r="P269" t="inlineStr"/>
      <c r="Q269" t="inlineStr"/>
      <c r="R269" t="n">
        <v>0</v>
      </c>
      <c r="S269" t="inlineStr"/>
      <c r="T269" t="inlineStr"/>
    </row>
    <row r="270">
      <c r="A270" s="142" t="n">
        <v>36906</v>
      </c>
      <c r="B270" t="inlineStr"/>
      <c r="C270" t="inlineStr"/>
      <c r="D270" t="inlineStr"/>
      <c r="E270" t="inlineStr"/>
      <c r="F270" t="inlineStr"/>
      <c r="G270" t="inlineStr"/>
      <c r="H270" t="inlineStr"/>
      <c r="I270" t="inlineStr"/>
      <c r="J270" t="inlineStr"/>
      <c r="K270" t="inlineStr"/>
      <c r="L270" t="inlineStr"/>
      <c r="M270" t="n">
        <v>0</v>
      </c>
      <c r="N270" t="inlineStr"/>
      <c r="O270" t="inlineStr"/>
      <c r="P270" t="inlineStr"/>
      <c r="Q270" t="inlineStr"/>
      <c r="R270" t="n">
        <v>0</v>
      </c>
      <c r="S270" t="inlineStr"/>
      <c r="T270" t="inlineStr"/>
    </row>
    <row r="271">
      <c r="A271" s="142" t="n">
        <v>36907</v>
      </c>
      <c r="B271" t="inlineStr"/>
      <c r="C271" t="inlineStr"/>
      <c r="D271" t="inlineStr"/>
      <c r="E271" t="inlineStr"/>
      <c r="F271" t="inlineStr"/>
      <c r="G271" t="inlineStr"/>
      <c r="H271" t="inlineStr"/>
      <c r="I271" t="inlineStr"/>
      <c r="J271" t="inlineStr"/>
      <c r="K271" t="inlineStr"/>
      <c r="L271" t="inlineStr"/>
      <c r="M271" t="n">
        <v>0</v>
      </c>
      <c r="N271" t="inlineStr"/>
      <c r="O271" t="inlineStr"/>
      <c r="P271" t="inlineStr"/>
      <c r="Q271" t="inlineStr"/>
      <c r="R271" t="n">
        <v>0</v>
      </c>
      <c r="S271" t="inlineStr"/>
      <c r="T271" t="inlineStr"/>
    </row>
    <row r="272">
      <c r="A272" s="142" t="n">
        <v>36908</v>
      </c>
      <c r="B272" t="inlineStr"/>
      <c r="C272" t="inlineStr"/>
      <c r="D272" t="inlineStr"/>
      <c r="E272" t="inlineStr"/>
      <c r="F272" t="inlineStr"/>
      <c r="G272" t="inlineStr"/>
      <c r="H272" t="inlineStr"/>
      <c r="I272" t="inlineStr"/>
      <c r="J272" t="inlineStr"/>
      <c r="K272" t="inlineStr"/>
      <c r="L272" t="inlineStr"/>
      <c r="M272" t="n">
        <v>0</v>
      </c>
      <c r="N272" t="inlineStr"/>
      <c r="O272" t="inlineStr"/>
      <c r="P272" t="inlineStr"/>
      <c r="Q272" t="inlineStr"/>
      <c r="R272" t="n">
        <v>0</v>
      </c>
      <c r="S272" t="inlineStr"/>
      <c r="T272" t="inlineStr"/>
    </row>
    <row r="273">
      <c r="A273" s="142" t="n">
        <v>36909</v>
      </c>
      <c r="B273" t="inlineStr"/>
      <c r="C273" t="inlineStr"/>
      <c r="D273" t="inlineStr"/>
      <c r="E273" t="inlineStr"/>
      <c r="F273" t="inlineStr"/>
      <c r="G273" t="inlineStr"/>
      <c r="H273" t="inlineStr"/>
      <c r="I273" t="inlineStr"/>
      <c r="J273" t="inlineStr"/>
      <c r="K273" t="inlineStr"/>
      <c r="L273" t="inlineStr"/>
      <c r="M273" t="n">
        <v>0</v>
      </c>
      <c r="N273" t="inlineStr"/>
      <c r="O273" t="inlineStr"/>
      <c r="P273" t="inlineStr"/>
      <c r="Q273" t="inlineStr"/>
      <c r="R273" t="n">
        <v>0</v>
      </c>
      <c r="S273" t="inlineStr"/>
      <c r="T273" t="inlineStr"/>
    </row>
    <row r="274">
      <c r="A274" s="142" t="n">
        <v>36910</v>
      </c>
      <c r="B274" t="inlineStr"/>
      <c r="C274" t="inlineStr"/>
      <c r="D274" t="inlineStr"/>
      <c r="E274" t="inlineStr"/>
      <c r="F274" t="inlineStr"/>
      <c r="G274" t="inlineStr"/>
      <c r="H274" t="inlineStr"/>
      <c r="I274" t="inlineStr"/>
      <c r="J274" t="inlineStr"/>
      <c r="K274" t="inlineStr"/>
      <c r="L274" t="inlineStr"/>
      <c r="M274" t="n">
        <v>0.01507</v>
      </c>
      <c r="N274" t="inlineStr"/>
      <c r="O274" t="inlineStr"/>
      <c r="P274" t="inlineStr"/>
      <c r="Q274" t="inlineStr"/>
      <c r="R274" t="n">
        <v>0</v>
      </c>
      <c r="S274" t="inlineStr"/>
      <c r="T274" t="inlineStr"/>
    </row>
    <row r="275">
      <c r="A275" s="142" t="n">
        <v>36913</v>
      </c>
      <c r="B275" t="inlineStr"/>
      <c r="C275" t="inlineStr"/>
      <c r="D275" t="inlineStr"/>
      <c r="E275" t="inlineStr"/>
      <c r="F275" t="inlineStr"/>
      <c r="G275" t="inlineStr"/>
      <c r="H275" t="inlineStr"/>
      <c r="I275" t="inlineStr"/>
      <c r="J275" t="inlineStr"/>
      <c r="K275" t="inlineStr"/>
      <c r="L275" t="inlineStr"/>
      <c r="M275" t="n">
        <v>0</v>
      </c>
      <c r="N275" t="inlineStr"/>
      <c r="O275" t="inlineStr"/>
      <c r="P275" t="inlineStr"/>
      <c r="Q275" t="inlineStr"/>
      <c r="R275" t="n">
        <v>0</v>
      </c>
      <c r="S275" t="inlineStr"/>
      <c r="T275" t="inlineStr"/>
    </row>
    <row r="276">
      <c r="A276" s="142" t="n">
        <v>36914</v>
      </c>
      <c r="B276" t="inlineStr"/>
      <c r="C276" t="inlineStr"/>
      <c r="D276" t="inlineStr"/>
      <c r="E276" t="inlineStr"/>
      <c r="F276" t="inlineStr"/>
      <c r="G276" t="inlineStr"/>
      <c r="H276" t="inlineStr"/>
      <c r="I276" t="inlineStr"/>
      <c r="J276" t="inlineStr"/>
      <c r="K276" t="inlineStr"/>
      <c r="L276" t="inlineStr"/>
      <c r="M276" t="n">
        <v>0</v>
      </c>
      <c r="N276" t="inlineStr"/>
      <c r="O276" t="inlineStr"/>
      <c r="P276" t="inlineStr"/>
      <c r="Q276" t="inlineStr"/>
      <c r="R276" t="n">
        <v>0</v>
      </c>
      <c r="S276" t="inlineStr"/>
      <c r="T276" t="inlineStr"/>
    </row>
    <row r="277">
      <c r="A277" s="142" t="n">
        <v>36915</v>
      </c>
      <c r="B277" t="inlineStr"/>
      <c r="C277" t="inlineStr"/>
      <c r="D277" t="inlineStr"/>
      <c r="E277" t="inlineStr"/>
      <c r="F277" t="inlineStr"/>
      <c r="G277" t="inlineStr"/>
      <c r="H277" t="inlineStr"/>
      <c r="I277" t="inlineStr"/>
      <c r="J277" t="inlineStr"/>
      <c r="K277" t="inlineStr"/>
      <c r="L277" t="inlineStr"/>
      <c r="M277" t="n">
        <v>0</v>
      </c>
      <c r="N277" t="inlineStr"/>
      <c r="O277" t="inlineStr"/>
      <c r="P277" t="inlineStr"/>
      <c r="Q277" t="inlineStr"/>
      <c r="R277" t="n">
        <v>0</v>
      </c>
      <c r="S277" t="inlineStr"/>
      <c r="T277" t="inlineStr"/>
    </row>
    <row r="278">
      <c r="A278" s="142" t="n">
        <v>36916</v>
      </c>
      <c r="B278" t="inlineStr"/>
      <c r="C278" t="inlineStr"/>
      <c r="D278" t="inlineStr"/>
      <c r="E278" t="inlineStr"/>
      <c r="F278" t="inlineStr"/>
      <c r="G278" t="inlineStr"/>
      <c r="H278" t="inlineStr"/>
      <c r="I278" t="inlineStr"/>
      <c r="J278" t="inlineStr"/>
      <c r="K278" t="inlineStr"/>
      <c r="L278" t="inlineStr"/>
      <c r="M278" t="n">
        <v>0</v>
      </c>
      <c r="N278" t="inlineStr"/>
      <c r="O278" t="inlineStr"/>
      <c r="P278" t="inlineStr"/>
      <c r="Q278" t="inlineStr"/>
      <c r="R278" t="n">
        <v>0</v>
      </c>
      <c r="S278" t="inlineStr"/>
      <c r="T278" t="inlineStr"/>
    </row>
    <row r="279">
      <c r="A279" s="142" t="n">
        <v>36917</v>
      </c>
      <c r="B279" t="inlineStr"/>
      <c r="C279" t="inlineStr"/>
      <c r="D279" t="inlineStr"/>
      <c r="E279" t="inlineStr"/>
      <c r="F279" t="inlineStr"/>
      <c r="G279" t="inlineStr"/>
      <c r="H279" t="inlineStr"/>
      <c r="I279" t="inlineStr"/>
      <c r="J279" t="inlineStr"/>
      <c r="K279" t="inlineStr"/>
      <c r="L279" t="inlineStr"/>
      <c r="M279" t="n">
        <v>0.01105</v>
      </c>
      <c r="N279" t="inlineStr"/>
      <c r="O279" t="inlineStr"/>
      <c r="P279" t="inlineStr"/>
      <c r="Q279" t="inlineStr"/>
      <c r="R279" t="n">
        <v>0</v>
      </c>
      <c r="S279" t="inlineStr"/>
      <c r="T279" t="inlineStr"/>
    </row>
    <row r="280">
      <c r="A280" s="142" t="n">
        <v>36920</v>
      </c>
      <c r="B280" t="inlineStr"/>
      <c r="C280" t="inlineStr"/>
      <c r="D280" t="inlineStr"/>
      <c r="E280" t="inlineStr"/>
      <c r="F280" t="inlineStr"/>
      <c r="G280" t="inlineStr"/>
      <c r="H280" t="inlineStr"/>
      <c r="I280" t="inlineStr"/>
      <c r="J280" t="inlineStr"/>
      <c r="K280" t="inlineStr"/>
      <c r="L280" t="inlineStr"/>
      <c r="M280" t="n">
        <v>0</v>
      </c>
      <c r="N280" t="inlineStr"/>
      <c r="O280" t="inlineStr"/>
      <c r="P280" t="inlineStr"/>
      <c r="Q280" t="inlineStr"/>
      <c r="R280" t="n">
        <v>0</v>
      </c>
      <c r="S280" t="inlineStr"/>
      <c r="T280" t="inlineStr"/>
    </row>
    <row r="281">
      <c r="A281" s="142" t="n">
        <v>36921</v>
      </c>
      <c r="B281" t="inlineStr"/>
      <c r="C281" t="inlineStr"/>
      <c r="D281" t="inlineStr"/>
      <c r="E281" t="inlineStr"/>
      <c r="F281" t="inlineStr"/>
      <c r="G281" t="inlineStr"/>
      <c r="H281" t="inlineStr"/>
      <c r="I281" t="inlineStr"/>
      <c r="J281" t="inlineStr"/>
      <c r="K281" t="inlineStr"/>
      <c r="L281" t="inlineStr"/>
      <c r="M281" t="n">
        <v>0</v>
      </c>
      <c r="N281" t="inlineStr"/>
      <c r="O281" t="inlineStr"/>
      <c r="P281" t="inlineStr"/>
      <c r="Q281" t="inlineStr"/>
      <c r="R281" t="n">
        <v>0</v>
      </c>
      <c r="S281" t="inlineStr"/>
      <c r="T281" t="inlineStr"/>
    </row>
    <row r="282">
      <c r="A282" s="142" t="n">
        <v>36922</v>
      </c>
      <c r="B282" t="inlineStr"/>
      <c r="C282" t="inlineStr"/>
      <c r="D282" t="inlineStr"/>
      <c r="E282" t="inlineStr"/>
      <c r="F282" t="inlineStr"/>
      <c r="G282" t="inlineStr"/>
      <c r="H282" t="inlineStr"/>
      <c r="I282" t="inlineStr"/>
      <c r="J282" t="inlineStr"/>
      <c r="K282" t="inlineStr"/>
      <c r="L282" t="inlineStr"/>
      <c r="M282" t="n">
        <v>0</v>
      </c>
      <c r="N282" t="inlineStr"/>
      <c r="O282" t="inlineStr"/>
      <c r="P282" t="inlineStr"/>
      <c r="Q282" t="inlineStr"/>
      <c r="R282" t="n">
        <v>0.01003</v>
      </c>
      <c r="S282" t="inlineStr"/>
      <c r="T282" t="inlineStr"/>
    </row>
    <row r="283">
      <c r="A283" s="142" t="n">
        <v>36923</v>
      </c>
      <c r="B283" t="inlineStr"/>
      <c r="C283" t="inlineStr"/>
      <c r="D283" t="inlineStr"/>
      <c r="E283" t="inlineStr"/>
      <c r="F283" t="inlineStr"/>
      <c r="G283" t="inlineStr"/>
      <c r="H283" t="inlineStr"/>
      <c r="I283" t="inlineStr"/>
      <c r="J283" t="inlineStr"/>
      <c r="K283" t="inlineStr"/>
      <c r="L283" t="inlineStr"/>
      <c r="M283" t="n">
        <v>0</v>
      </c>
      <c r="N283" t="inlineStr"/>
      <c r="O283" t="inlineStr"/>
      <c r="P283" t="inlineStr"/>
      <c r="Q283" t="inlineStr"/>
      <c r="R283" t="n">
        <v>0</v>
      </c>
      <c r="S283" t="inlineStr"/>
      <c r="T283" t="inlineStr"/>
    </row>
    <row r="284">
      <c r="A284" s="142" t="n">
        <v>36924</v>
      </c>
      <c r="B284" t="inlineStr"/>
      <c r="C284" t="inlineStr"/>
      <c r="D284" t="inlineStr"/>
      <c r="E284" t="inlineStr"/>
      <c r="F284" t="inlineStr"/>
      <c r="G284" t="inlineStr"/>
      <c r="H284" t="inlineStr"/>
      <c r="I284" t="inlineStr"/>
      <c r="J284" t="inlineStr"/>
      <c r="K284" t="inlineStr"/>
      <c r="L284" t="inlineStr"/>
      <c r="M284" t="n">
        <v>0.00302</v>
      </c>
      <c r="N284" t="inlineStr"/>
      <c r="O284" t="inlineStr"/>
      <c r="P284" t="inlineStr"/>
      <c r="Q284" t="inlineStr"/>
      <c r="R284" t="n">
        <v>0</v>
      </c>
      <c r="S284" t="inlineStr"/>
      <c r="T284" t="inlineStr"/>
    </row>
    <row r="285">
      <c r="A285" s="142" t="n">
        <v>36927</v>
      </c>
      <c r="B285" t="inlineStr"/>
      <c r="C285" t="inlineStr"/>
      <c r="D285" t="inlineStr"/>
      <c r="E285" t="inlineStr"/>
      <c r="F285" t="inlineStr"/>
      <c r="G285" t="inlineStr"/>
      <c r="H285" t="inlineStr"/>
      <c r="I285" t="inlineStr"/>
      <c r="J285" t="inlineStr"/>
      <c r="K285" t="inlineStr"/>
      <c r="L285" t="inlineStr"/>
      <c r="M285" t="n">
        <v>0</v>
      </c>
      <c r="N285" t="inlineStr"/>
      <c r="O285" t="inlineStr"/>
      <c r="P285" t="inlineStr"/>
      <c r="Q285" t="inlineStr"/>
      <c r="R285" t="n">
        <v>0</v>
      </c>
      <c r="S285" t="inlineStr"/>
      <c r="T285" t="inlineStr"/>
    </row>
    <row r="286">
      <c r="A286" s="142" t="n">
        <v>36928</v>
      </c>
      <c r="B286" t="inlineStr"/>
      <c r="C286" t="inlineStr"/>
      <c r="D286" t="inlineStr"/>
      <c r="E286" t="inlineStr"/>
      <c r="F286" t="inlineStr"/>
      <c r="G286" t="inlineStr"/>
      <c r="H286" t="inlineStr"/>
      <c r="I286" t="inlineStr"/>
      <c r="J286" t="inlineStr"/>
      <c r="K286" t="inlineStr"/>
      <c r="L286" t="inlineStr"/>
      <c r="M286" t="n">
        <v>0</v>
      </c>
      <c r="N286" t="inlineStr"/>
      <c r="O286" t="inlineStr"/>
      <c r="P286" t="inlineStr"/>
      <c r="Q286" t="inlineStr"/>
      <c r="R286" t="n">
        <v>0</v>
      </c>
      <c r="S286" t="inlineStr"/>
      <c r="T286" t="inlineStr"/>
    </row>
    <row r="287">
      <c r="A287" s="142" t="n">
        <v>36929</v>
      </c>
      <c r="B287" t="inlineStr"/>
      <c r="C287" t="inlineStr"/>
      <c r="D287" t="inlineStr"/>
      <c r="E287" t="inlineStr"/>
      <c r="F287" t="inlineStr"/>
      <c r="G287" t="inlineStr"/>
      <c r="H287" t="inlineStr"/>
      <c r="I287" t="inlineStr"/>
      <c r="J287" t="inlineStr"/>
      <c r="K287" t="inlineStr"/>
      <c r="L287" t="inlineStr"/>
      <c r="M287" t="n">
        <v>0</v>
      </c>
      <c r="N287" t="inlineStr"/>
      <c r="O287" t="inlineStr"/>
      <c r="P287" t="inlineStr"/>
      <c r="Q287" t="inlineStr"/>
      <c r="R287" t="n">
        <v>0</v>
      </c>
      <c r="S287" t="inlineStr"/>
      <c r="T287" t="inlineStr"/>
    </row>
    <row r="288">
      <c r="A288" s="142" t="n">
        <v>36930</v>
      </c>
      <c r="B288" t="inlineStr"/>
      <c r="C288" t="inlineStr"/>
      <c r="D288" t="inlineStr"/>
      <c r="E288" t="inlineStr"/>
      <c r="F288" t="inlineStr"/>
      <c r="G288" t="inlineStr"/>
      <c r="H288" t="inlineStr"/>
      <c r="I288" t="inlineStr"/>
      <c r="J288" t="inlineStr"/>
      <c r="K288" t="inlineStr"/>
      <c r="L288" t="inlineStr"/>
      <c r="M288" t="n">
        <v>0</v>
      </c>
      <c r="N288" t="inlineStr"/>
      <c r="O288" t="inlineStr"/>
      <c r="P288" t="inlineStr"/>
      <c r="Q288" t="inlineStr"/>
      <c r="R288" t="n">
        <v>0</v>
      </c>
      <c r="S288" t="inlineStr"/>
      <c r="T288" t="inlineStr"/>
    </row>
    <row r="289">
      <c r="A289" s="142" t="n">
        <v>36931</v>
      </c>
      <c r="B289" t="inlineStr"/>
      <c r="C289" t="inlineStr"/>
      <c r="D289" t="inlineStr"/>
      <c r="E289" t="inlineStr"/>
      <c r="F289" t="inlineStr"/>
      <c r="G289" t="inlineStr"/>
      <c r="H289" t="inlineStr"/>
      <c r="I289" t="inlineStr"/>
      <c r="J289" t="inlineStr"/>
      <c r="K289" t="inlineStr"/>
      <c r="L289" t="inlineStr"/>
      <c r="M289" t="n">
        <v>-0.02429</v>
      </c>
      <c r="N289" t="inlineStr"/>
      <c r="O289" t="inlineStr"/>
      <c r="P289" t="inlineStr"/>
      <c r="Q289" t="inlineStr"/>
      <c r="R289" t="n">
        <v>0</v>
      </c>
      <c r="S289" t="inlineStr"/>
      <c r="T289" t="inlineStr"/>
    </row>
    <row r="290">
      <c r="A290" s="142" t="n">
        <v>36934</v>
      </c>
      <c r="B290" t="inlineStr"/>
      <c r="C290" t="inlineStr"/>
      <c r="D290" t="inlineStr"/>
      <c r="E290" t="inlineStr"/>
      <c r="F290" t="inlineStr"/>
      <c r="G290" t="inlineStr"/>
      <c r="H290" t="inlineStr"/>
      <c r="I290" t="inlineStr"/>
      <c r="J290" t="inlineStr"/>
      <c r="K290" t="inlineStr"/>
      <c r="L290" t="inlineStr"/>
      <c r="M290" t="n">
        <v>0</v>
      </c>
      <c r="N290" t="inlineStr"/>
      <c r="O290" t="inlineStr"/>
      <c r="P290" t="inlineStr"/>
      <c r="Q290" t="inlineStr"/>
      <c r="R290" t="n">
        <v>0</v>
      </c>
      <c r="S290" t="inlineStr"/>
      <c r="T290" t="inlineStr"/>
    </row>
    <row r="291">
      <c r="A291" s="142" t="n">
        <v>36935</v>
      </c>
      <c r="B291" t="inlineStr"/>
      <c r="C291" t="inlineStr"/>
      <c r="D291" t="inlineStr"/>
      <c r="E291" t="inlineStr"/>
      <c r="F291" t="inlineStr"/>
      <c r="G291" t="inlineStr"/>
      <c r="H291" t="inlineStr"/>
      <c r="I291" t="inlineStr"/>
      <c r="J291" t="inlineStr"/>
      <c r="K291" t="inlineStr"/>
      <c r="L291" t="inlineStr"/>
      <c r="M291" t="n">
        <v>0</v>
      </c>
      <c r="N291" t="inlineStr"/>
      <c r="O291" t="inlineStr"/>
      <c r="P291" t="inlineStr"/>
      <c r="Q291" t="inlineStr"/>
      <c r="R291" t="n">
        <v>0</v>
      </c>
      <c r="S291" t="inlineStr"/>
      <c r="T291" t="inlineStr"/>
    </row>
    <row r="292">
      <c r="A292" s="142" t="n">
        <v>36936</v>
      </c>
      <c r="B292" t="inlineStr"/>
      <c r="C292" t="inlineStr"/>
      <c r="D292" t="inlineStr"/>
      <c r="E292" t="inlineStr"/>
      <c r="F292" t="inlineStr"/>
      <c r="G292" t="inlineStr"/>
      <c r="H292" t="inlineStr"/>
      <c r="I292" t="inlineStr"/>
      <c r="J292" t="inlineStr"/>
      <c r="K292" t="inlineStr"/>
      <c r="L292" t="inlineStr"/>
      <c r="M292" t="n">
        <v>0</v>
      </c>
      <c r="N292" t="inlineStr"/>
      <c r="O292" t="inlineStr"/>
      <c r="P292" t="inlineStr"/>
      <c r="Q292" t="inlineStr"/>
      <c r="R292" t="n">
        <v>0</v>
      </c>
      <c r="S292" t="inlineStr"/>
      <c r="T292" t="inlineStr"/>
    </row>
    <row r="293">
      <c r="A293" s="142" t="n">
        <v>36937</v>
      </c>
      <c r="B293" t="inlineStr"/>
      <c r="C293" t="inlineStr"/>
      <c r="D293" t="inlineStr"/>
      <c r="E293" t="inlineStr"/>
      <c r="F293" t="inlineStr"/>
      <c r="G293" t="inlineStr"/>
      <c r="H293" t="inlineStr"/>
      <c r="I293" t="inlineStr"/>
      <c r="J293" t="inlineStr"/>
      <c r="K293" t="inlineStr"/>
      <c r="L293" t="inlineStr"/>
      <c r="M293" t="n">
        <v>0</v>
      </c>
      <c r="N293" t="inlineStr"/>
      <c r="O293" t="inlineStr"/>
      <c r="P293" t="inlineStr"/>
      <c r="Q293" t="inlineStr"/>
      <c r="R293" t="n">
        <v>0</v>
      </c>
      <c r="S293" t="inlineStr"/>
      <c r="T293" t="inlineStr"/>
    </row>
    <row r="294">
      <c r="A294" s="142" t="n">
        <v>36938</v>
      </c>
      <c r="B294" t="inlineStr"/>
      <c r="C294" t="inlineStr"/>
      <c r="D294" t="inlineStr"/>
      <c r="E294" t="inlineStr"/>
      <c r="F294" t="inlineStr"/>
      <c r="G294" t="inlineStr"/>
      <c r="H294" t="inlineStr"/>
      <c r="I294" t="inlineStr"/>
      <c r="J294" t="inlineStr"/>
      <c r="K294" t="inlineStr"/>
      <c r="L294" t="inlineStr"/>
      <c r="M294" t="n">
        <v>-0.00543</v>
      </c>
      <c r="N294" t="inlineStr"/>
      <c r="O294" t="inlineStr"/>
      <c r="P294" t="inlineStr"/>
      <c r="Q294" t="inlineStr"/>
      <c r="R294" t="n">
        <v>0</v>
      </c>
      <c r="S294" t="inlineStr"/>
      <c r="T294" t="inlineStr"/>
    </row>
    <row r="295">
      <c r="A295" s="142" t="n">
        <v>36941</v>
      </c>
      <c r="B295" t="inlineStr"/>
      <c r="C295" t="inlineStr"/>
      <c r="D295" t="inlineStr"/>
      <c r="E295" t="inlineStr"/>
      <c r="F295" t="inlineStr"/>
      <c r="G295" t="inlineStr"/>
      <c r="H295" t="inlineStr"/>
      <c r="I295" t="inlineStr"/>
      <c r="J295" t="inlineStr"/>
      <c r="K295" t="inlineStr"/>
      <c r="L295" t="inlineStr"/>
      <c r="M295" t="n">
        <v>0</v>
      </c>
      <c r="N295" t="inlineStr"/>
      <c r="O295" t="inlineStr"/>
      <c r="P295" t="inlineStr"/>
      <c r="Q295" t="inlineStr"/>
      <c r="R295" t="n">
        <v>0</v>
      </c>
      <c r="S295" t="inlineStr"/>
      <c r="T295" t="inlineStr"/>
    </row>
    <row r="296">
      <c r="A296" s="142" t="n">
        <v>36942</v>
      </c>
      <c r="B296" t="inlineStr"/>
      <c r="C296" t="inlineStr"/>
      <c r="D296" t="inlineStr"/>
      <c r="E296" t="inlineStr"/>
      <c r="F296" t="inlineStr"/>
      <c r="G296" t="inlineStr"/>
      <c r="H296" t="inlineStr"/>
      <c r="I296" t="inlineStr"/>
      <c r="J296" t="inlineStr"/>
      <c r="K296" t="inlineStr"/>
      <c r="L296" t="inlineStr"/>
      <c r="M296" t="n">
        <v>0</v>
      </c>
      <c r="N296" t="inlineStr"/>
      <c r="O296" t="inlineStr"/>
      <c r="P296" t="inlineStr"/>
      <c r="Q296" t="inlineStr"/>
      <c r="R296" t="n">
        <v>0</v>
      </c>
      <c r="S296" t="inlineStr"/>
      <c r="T296" t="inlineStr"/>
    </row>
    <row r="297">
      <c r="A297" s="142" t="n">
        <v>36943</v>
      </c>
      <c r="B297" t="inlineStr"/>
      <c r="C297" t="inlineStr"/>
      <c r="D297" t="inlineStr"/>
      <c r="E297" t="inlineStr"/>
      <c r="F297" t="inlineStr"/>
      <c r="G297" t="inlineStr"/>
      <c r="H297" t="inlineStr"/>
      <c r="I297" t="inlineStr"/>
      <c r="J297" t="inlineStr"/>
      <c r="K297" t="inlineStr"/>
      <c r="L297" t="inlineStr"/>
      <c r="M297" t="n">
        <v>0</v>
      </c>
      <c r="N297" t="inlineStr"/>
      <c r="O297" t="inlineStr"/>
      <c r="P297" t="inlineStr"/>
      <c r="Q297" t="inlineStr"/>
      <c r="R297" t="n">
        <v>0</v>
      </c>
      <c r="S297" t="inlineStr"/>
      <c r="T297" t="inlineStr"/>
    </row>
    <row r="298">
      <c r="A298" s="142" t="n">
        <v>36944</v>
      </c>
      <c r="B298" t="inlineStr"/>
      <c r="C298" t="inlineStr"/>
      <c r="D298" t="inlineStr"/>
      <c r="E298" t="inlineStr"/>
      <c r="F298" t="inlineStr"/>
      <c r="G298" t="inlineStr"/>
      <c r="H298" t="inlineStr"/>
      <c r="I298" t="inlineStr"/>
      <c r="J298" t="inlineStr"/>
      <c r="K298" t="inlineStr"/>
      <c r="L298" t="inlineStr"/>
      <c r="M298" t="n">
        <v>0</v>
      </c>
      <c r="N298" t="inlineStr"/>
      <c r="O298" t="inlineStr"/>
      <c r="P298" t="inlineStr"/>
      <c r="Q298" t="inlineStr"/>
      <c r="R298" t="n">
        <v>0</v>
      </c>
      <c r="S298" t="inlineStr"/>
      <c r="T298" t="inlineStr"/>
    </row>
    <row r="299">
      <c r="A299" s="142" t="n">
        <v>36945</v>
      </c>
      <c r="B299" t="inlineStr"/>
      <c r="C299" t="inlineStr"/>
      <c r="D299" t="inlineStr"/>
      <c r="E299" t="inlineStr"/>
      <c r="F299" t="inlineStr"/>
      <c r="G299" t="inlineStr"/>
      <c r="H299" t="inlineStr"/>
      <c r="I299" t="inlineStr"/>
      <c r="J299" t="inlineStr"/>
      <c r="K299" t="inlineStr"/>
      <c r="L299" t="inlineStr"/>
      <c r="M299" t="n">
        <v>0.04696</v>
      </c>
      <c r="N299" t="inlineStr"/>
      <c r="O299" t="inlineStr"/>
      <c r="P299" t="inlineStr"/>
      <c r="Q299" t="inlineStr"/>
      <c r="R299" t="n">
        <v>0</v>
      </c>
      <c r="S299" t="inlineStr"/>
      <c r="T299" t="inlineStr"/>
    </row>
    <row r="300">
      <c r="A300" s="142" t="n">
        <v>36948</v>
      </c>
      <c r="B300" t="inlineStr"/>
      <c r="C300" t="inlineStr"/>
      <c r="D300" t="inlineStr"/>
      <c r="E300" t="inlineStr"/>
      <c r="F300" t="inlineStr"/>
      <c r="G300" t="inlineStr"/>
      <c r="H300" t="inlineStr"/>
      <c r="I300" t="inlineStr"/>
      <c r="J300" t="inlineStr"/>
      <c r="K300" t="inlineStr"/>
      <c r="L300" t="inlineStr"/>
      <c r="M300" t="n">
        <v>0</v>
      </c>
      <c r="N300" t="inlineStr"/>
      <c r="O300" t="inlineStr"/>
      <c r="P300" t="inlineStr"/>
      <c r="Q300" t="inlineStr"/>
      <c r="R300" t="n">
        <v>0</v>
      </c>
      <c r="S300" t="inlineStr"/>
      <c r="T300" t="inlineStr"/>
    </row>
    <row r="301">
      <c r="A301" s="142" t="n">
        <v>36949</v>
      </c>
      <c r="B301" t="inlineStr"/>
      <c r="C301" t="inlineStr"/>
      <c r="D301" t="inlineStr"/>
      <c r="E301" t="inlineStr"/>
      <c r="F301" t="inlineStr"/>
      <c r="G301" t="inlineStr"/>
      <c r="H301" t="inlineStr"/>
      <c r="I301" t="inlineStr"/>
      <c r="J301" t="inlineStr"/>
      <c r="K301" t="inlineStr"/>
      <c r="L301" t="inlineStr"/>
      <c r="M301" t="n">
        <v>0</v>
      </c>
      <c r="N301" t="inlineStr"/>
      <c r="O301" t="inlineStr"/>
      <c r="P301" t="inlineStr"/>
      <c r="Q301" t="inlineStr"/>
      <c r="R301" t="n">
        <v>0</v>
      </c>
      <c r="S301" t="inlineStr"/>
      <c r="T301" t="inlineStr"/>
    </row>
    <row r="302">
      <c r="A302" s="142" t="n">
        <v>36950</v>
      </c>
      <c r="B302" t="inlineStr"/>
      <c r="C302" t="inlineStr"/>
      <c r="D302" t="inlineStr"/>
      <c r="E302" t="inlineStr"/>
      <c r="F302" t="inlineStr"/>
      <c r="G302" t="inlineStr"/>
      <c r="H302" t="inlineStr"/>
      <c r="I302" t="inlineStr"/>
      <c r="J302" t="inlineStr"/>
      <c r="K302" t="inlineStr"/>
      <c r="L302" t="inlineStr"/>
      <c r="M302" t="n">
        <v>0</v>
      </c>
      <c r="N302" t="inlineStr"/>
      <c r="O302" t="inlineStr"/>
      <c r="P302" t="inlineStr"/>
      <c r="Q302" t="inlineStr"/>
      <c r="R302" t="n">
        <v>-0.07752000000000001</v>
      </c>
      <c r="S302" t="inlineStr"/>
      <c r="T302" t="inlineStr"/>
    </row>
    <row r="303">
      <c r="A303" s="142" t="n">
        <v>36951</v>
      </c>
      <c r="B303" t="inlineStr"/>
      <c r="C303" t="inlineStr"/>
      <c r="D303" t="inlineStr"/>
      <c r="E303" t="inlineStr"/>
      <c r="F303" t="inlineStr"/>
      <c r="G303" t="inlineStr"/>
      <c r="H303" t="inlineStr"/>
      <c r="I303" t="inlineStr"/>
      <c r="J303" t="inlineStr"/>
      <c r="K303" t="inlineStr"/>
      <c r="L303" t="inlineStr"/>
      <c r="M303" t="n">
        <v>0</v>
      </c>
      <c r="N303" t="inlineStr"/>
      <c r="O303" t="inlineStr"/>
      <c r="P303" t="inlineStr"/>
      <c r="Q303" t="inlineStr"/>
      <c r="R303" t="n">
        <v>0</v>
      </c>
      <c r="S303" t="inlineStr"/>
      <c r="T303" t="inlineStr"/>
    </row>
    <row r="304">
      <c r="A304" s="142" t="n">
        <v>36952</v>
      </c>
      <c r="B304" t="inlineStr"/>
      <c r="C304" t="inlineStr"/>
      <c r="D304" t="inlineStr"/>
      <c r="E304" t="inlineStr"/>
      <c r="F304" t="inlineStr"/>
      <c r="G304" t="inlineStr"/>
      <c r="H304" t="inlineStr"/>
      <c r="I304" t="inlineStr"/>
      <c r="J304" t="inlineStr"/>
      <c r="K304" t="inlineStr"/>
      <c r="L304" t="inlineStr"/>
      <c r="M304" t="n">
        <v>-0.02258</v>
      </c>
      <c r="N304" t="inlineStr"/>
      <c r="O304" t="inlineStr"/>
      <c r="P304" t="inlineStr"/>
      <c r="Q304" t="inlineStr"/>
      <c r="R304" t="n">
        <v>0</v>
      </c>
      <c r="S304" t="inlineStr"/>
      <c r="T304" t="inlineStr"/>
    </row>
    <row r="305">
      <c r="A305" s="142" t="n">
        <v>36955</v>
      </c>
      <c r="B305" t="inlineStr"/>
      <c r="C305" t="inlineStr"/>
      <c r="D305" t="inlineStr"/>
      <c r="E305" t="inlineStr"/>
      <c r="F305" t="inlineStr"/>
      <c r="G305" t="inlineStr"/>
      <c r="H305" t="inlineStr"/>
      <c r="I305" t="inlineStr"/>
      <c r="J305" t="inlineStr"/>
      <c r="K305" t="inlineStr"/>
      <c r="L305" t="inlineStr"/>
      <c r="M305" t="n">
        <v>0</v>
      </c>
      <c r="N305" t="inlineStr"/>
      <c r="O305" t="inlineStr"/>
      <c r="P305" t="inlineStr"/>
      <c r="Q305" t="inlineStr"/>
      <c r="R305" t="n">
        <v>0</v>
      </c>
      <c r="S305" t="inlineStr"/>
      <c r="T305" t="inlineStr"/>
    </row>
    <row r="306">
      <c r="A306" s="142" t="n">
        <v>36956</v>
      </c>
      <c r="B306" t="inlineStr"/>
      <c r="C306" t="inlineStr"/>
      <c r="D306" t="inlineStr"/>
      <c r="E306" t="inlineStr"/>
      <c r="F306" t="inlineStr"/>
      <c r="G306" t="inlineStr"/>
      <c r="H306" t="inlineStr"/>
      <c r="I306" t="inlineStr"/>
      <c r="J306" t="inlineStr"/>
      <c r="K306" t="inlineStr"/>
      <c r="L306" t="inlineStr"/>
      <c r="M306" t="n">
        <v>0</v>
      </c>
      <c r="N306" t="inlineStr"/>
      <c r="O306" t="inlineStr"/>
      <c r="P306" t="inlineStr"/>
      <c r="Q306" t="inlineStr"/>
      <c r="R306" t="n">
        <v>0</v>
      </c>
      <c r="S306" t="inlineStr"/>
      <c r="T306" t="inlineStr"/>
    </row>
    <row r="307">
      <c r="A307" s="142" t="n">
        <v>36957</v>
      </c>
      <c r="B307" t="inlineStr"/>
      <c r="C307" t="inlineStr"/>
      <c r="D307" t="inlineStr"/>
      <c r="E307" t="inlineStr"/>
      <c r="F307" t="inlineStr"/>
      <c r="G307" t="inlineStr"/>
      <c r="H307" t="inlineStr"/>
      <c r="I307" t="inlineStr"/>
      <c r="J307" t="inlineStr"/>
      <c r="K307" t="inlineStr"/>
      <c r="L307" t="inlineStr"/>
      <c r="M307" t="n">
        <v>0</v>
      </c>
      <c r="N307" t="inlineStr"/>
      <c r="O307" t="inlineStr"/>
      <c r="P307" t="inlineStr"/>
      <c r="Q307" t="inlineStr"/>
      <c r="R307" t="n">
        <v>0</v>
      </c>
      <c r="S307" t="inlineStr"/>
      <c r="T307" t="inlineStr"/>
    </row>
    <row r="308">
      <c r="A308" s="142" t="n">
        <v>36958</v>
      </c>
      <c r="B308" t="inlineStr"/>
      <c r="C308" t="inlineStr"/>
      <c r="D308" t="inlineStr"/>
      <c r="E308" t="inlineStr"/>
      <c r="F308" t="inlineStr"/>
      <c r="G308" t="inlineStr"/>
      <c r="H308" t="inlineStr"/>
      <c r="I308" t="inlineStr"/>
      <c r="J308" t="inlineStr"/>
      <c r="K308" t="inlineStr"/>
      <c r="L308" t="inlineStr"/>
      <c r="M308" t="n">
        <v>0</v>
      </c>
      <c r="N308" t="inlineStr"/>
      <c r="O308" t="inlineStr"/>
      <c r="P308" t="inlineStr"/>
      <c r="Q308" t="inlineStr"/>
      <c r="R308" t="n">
        <v>0</v>
      </c>
      <c r="S308" t="inlineStr"/>
      <c r="T308" t="inlineStr"/>
    </row>
    <row r="309">
      <c r="A309" s="142" t="n">
        <v>36959</v>
      </c>
      <c r="B309" t="inlineStr"/>
      <c r="C309" t="inlineStr"/>
      <c r="D309" t="inlineStr"/>
      <c r="E309" t="inlineStr"/>
      <c r="F309" t="inlineStr"/>
      <c r="G309" t="inlineStr"/>
      <c r="H309" t="inlineStr"/>
      <c r="I309" t="inlineStr"/>
      <c r="J309" t="inlineStr"/>
      <c r="K309" t="inlineStr"/>
      <c r="L309" t="inlineStr"/>
      <c r="M309" t="n">
        <v>0.03794</v>
      </c>
      <c r="N309" t="inlineStr"/>
      <c r="O309" t="inlineStr"/>
      <c r="P309" t="inlineStr"/>
      <c r="Q309" t="inlineStr"/>
      <c r="R309" t="n">
        <v>0</v>
      </c>
      <c r="S309" t="inlineStr"/>
      <c r="T309" t="inlineStr"/>
    </row>
    <row r="310">
      <c r="A310" s="142" t="n">
        <v>36962</v>
      </c>
      <c r="B310" t="inlineStr"/>
      <c r="C310" t="inlineStr"/>
      <c r="D310" t="inlineStr"/>
      <c r="E310" t="inlineStr"/>
      <c r="F310" t="inlineStr"/>
      <c r="G310" t="inlineStr"/>
      <c r="H310" t="inlineStr"/>
      <c r="I310" t="inlineStr"/>
      <c r="J310" t="inlineStr"/>
      <c r="K310" t="inlineStr"/>
      <c r="L310" t="inlineStr"/>
      <c r="M310" t="n">
        <v>0</v>
      </c>
      <c r="N310" t="inlineStr"/>
      <c r="O310" t="inlineStr"/>
      <c r="P310" t="inlineStr"/>
      <c r="Q310" t="inlineStr"/>
      <c r="R310" t="n">
        <v>0</v>
      </c>
      <c r="S310" t="inlineStr"/>
      <c r="T310" t="inlineStr"/>
    </row>
    <row r="311">
      <c r="A311" s="142" t="n">
        <v>36963</v>
      </c>
      <c r="B311" t="inlineStr"/>
      <c r="C311" t="inlineStr"/>
      <c r="D311" t="inlineStr"/>
      <c r="E311" t="inlineStr"/>
      <c r="F311" t="inlineStr"/>
      <c r="G311" t="inlineStr"/>
      <c r="H311" t="inlineStr"/>
      <c r="I311" t="inlineStr"/>
      <c r="J311" t="inlineStr"/>
      <c r="K311" t="inlineStr"/>
      <c r="L311" t="inlineStr"/>
      <c r="M311" t="n">
        <v>0</v>
      </c>
      <c r="N311" t="inlineStr"/>
      <c r="O311" t="inlineStr"/>
      <c r="P311" t="inlineStr"/>
      <c r="Q311" t="inlineStr"/>
      <c r="R311" t="n">
        <v>0</v>
      </c>
      <c r="S311" t="inlineStr"/>
      <c r="T311" t="inlineStr"/>
    </row>
    <row r="312">
      <c r="A312" s="142" t="n">
        <v>36964</v>
      </c>
      <c r="B312" t="inlineStr"/>
      <c r="C312" t="inlineStr"/>
      <c r="D312" t="inlineStr"/>
      <c r="E312" t="inlineStr"/>
      <c r="F312" t="inlineStr"/>
      <c r="G312" t="inlineStr"/>
      <c r="H312" t="inlineStr"/>
      <c r="I312" t="inlineStr"/>
      <c r="J312" t="inlineStr"/>
      <c r="K312" t="inlineStr"/>
      <c r="L312" t="inlineStr"/>
      <c r="M312" t="n">
        <v>0</v>
      </c>
      <c r="N312" t="inlineStr"/>
      <c r="O312" t="inlineStr"/>
      <c r="P312" t="inlineStr"/>
      <c r="Q312" t="inlineStr"/>
      <c r="R312" t="n">
        <v>0</v>
      </c>
      <c r="S312" t="inlineStr"/>
      <c r="T312" t="inlineStr"/>
    </row>
    <row r="313">
      <c r="A313" s="142" t="n">
        <v>36965</v>
      </c>
      <c r="B313" t="inlineStr"/>
      <c r="C313" t="inlineStr"/>
      <c r="D313" t="inlineStr"/>
      <c r="E313" t="inlineStr"/>
      <c r="F313" t="inlineStr"/>
      <c r="G313" t="inlineStr"/>
      <c r="H313" t="inlineStr"/>
      <c r="I313" t="inlineStr"/>
      <c r="J313" t="inlineStr"/>
      <c r="K313" t="inlineStr"/>
      <c r="L313" t="inlineStr"/>
      <c r="M313" t="n">
        <v>0</v>
      </c>
      <c r="N313" t="inlineStr"/>
      <c r="O313" t="inlineStr"/>
      <c r="P313" t="inlineStr"/>
      <c r="Q313" t="inlineStr"/>
      <c r="R313" t="n">
        <v>0</v>
      </c>
      <c r="S313" t="inlineStr"/>
      <c r="T313" t="inlineStr"/>
    </row>
    <row r="314">
      <c r="A314" s="142" t="n">
        <v>36966</v>
      </c>
      <c r="B314" t="inlineStr"/>
      <c r="C314" t="inlineStr"/>
      <c r="D314" t="inlineStr"/>
      <c r="E314" t="inlineStr"/>
      <c r="F314" t="inlineStr"/>
      <c r="G314" t="inlineStr"/>
      <c r="H314" t="inlineStr"/>
      <c r="I314" t="inlineStr"/>
      <c r="J314" t="inlineStr"/>
      <c r="K314" t="inlineStr"/>
      <c r="L314" t="inlineStr"/>
      <c r="M314" t="n">
        <v>-0.05096</v>
      </c>
      <c r="N314" t="inlineStr"/>
      <c r="O314" t="inlineStr"/>
      <c r="P314" t="inlineStr"/>
      <c r="Q314" t="inlineStr"/>
      <c r="R314" t="n">
        <v>0</v>
      </c>
      <c r="S314" t="inlineStr"/>
      <c r="T314" t="inlineStr"/>
    </row>
    <row r="315">
      <c r="A315" s="142" t="n">
        <v>36969</v>
      </c>
      <c r="B315" t="inlineStr"/>
      <c r="C315" t="inlineStr"/>
      <c r="D315" t="inlineStr"/>
      <c r="E315" t="inlineStr"/>
      <c r="F315" t="inlineStr"/>
      <c r="G315" t="inlineStr"/>
      <c r="H315" t="inlineStr"/>
      <c r="I315" t="inlineStr"/>
      <c r="J315" t="inlineStr"/>
      <c r="K315" t="inlineStr"/>
      <c r="L315" t="inlineStr"/>
      <c r="M315" t="n">
        <v>0</v>
      </c>
      <c r="N315" t="inlineStr"/>
      <c r="O315" t="inlineStr"/>
      <c r="P315" t="inlineStr"/>
      <c r="Q315" t="inlineStr"/>
      <c r="R315" t="n">
        <v>0</v>
      </c>
      <c r="S315" t="inlineStr"/>
      <c r="T315" t="inlineStr"/>
    </row>
    <row r="316">
      <c r="A316" s="142" t="n">
        <v>36970</v>
      </c>
      <c r="B316" t="inlineStr"/>
      <c r="C316" t="inlineStr"/>
      <c r="D316" t="inlineStr"/>
      <c r="E316" t="inlineStr"/>
      <c r="F316" t="inlineStr"/>
      <c r="G316" t="inlineStr"/>
      <c r="H316" t="inlineStr"/>
      <c r="I316" t="inlineStr"/>
      <c r="J316" t="inlineStr"/>
      <c r="K316" t="inlineStr"/>
      <c r="L316" t="inlineStr"/>
      <c r="M316" t="n">
        <v>0</v>
      </c>
      <c r="N316" t="inlineStr"/>
      <c r="O316" t="inlineStr"/>
      <c r="P316" t="inlineStr"/>
      <c r="Q316" t="inlineStr"/>
      <c r="R316" t="n">
        <v>0</v>
      </c>
      <c r="S316" t="inlineStr"/>
      <c r="T316" t="inlineStr"/>
    </row>
    <row r="317">
      <c r="A317" s="142" t="n">
        <v>36971</v>
      </c>
      <c r="B317" t="inlineStr"/>
      <c r="C317" t="inlineStr"/>
      <c r="D317" t="inlineStr"/>
      <c r="E317" t="inlineStr"/>
      <c r="F317" t="inlineStr"/>
      <c r="G317" t="inlineStr"/>
      <c r="H317" t="inlineStr"/>
      <c r="I317" t="inlineStr"/>
      <c r="J317" t="inlineStr"/>
      <c r="K317" t="inlineStr"/>
      <c r="L317" t="inlineStr"/>
      <c r="M317" t="n">
        <v>0</v>
      </c>
      <c r="N317" t="inlineStr"/>
      <c r="O317" t="inlineStr"/>
      <c r="P317" t="inlineStr"/>
      <c r="Q317" t="inlineStr"/>
      <c r="R317" t="n">
        <v>0</v>
      </c>
      <c r="S317" t="inlineStr"/>
      <c r="T317" t="inlineStr"/>
    </row>
    <row r="318">
      <c r="A318" s="142" t="n">
        <v>36972</v>
      </c>
      <c r="B318" t="inlineStr"/>
      <c r="C318" t="inlineStr"/>
      <c r="D318" t="inlineStr"/>
      <c r="E318" t="inlineStr"/>
      <c r="F318" t="inlineStr"/>
      <c r="G318" t="inlineStr"/>
      <c r="H318" t="inlineStr"/>
      <c r="I318" t="inlineStr"/>
      <c r="J318" t="inlineStr"/>
      <c r="K318" t="inlineStr"/>
      <c r="L318" t="inlineStr"/>
      <c r="M318" t="n">
        <v>0</v>
      </c>
      <c r="N318" t="inlineStr"/>
      <c r="O318" t="inlineStr"/>
      <c r="P318" t="inlineStr"/>
      <c r="Q318" t="inlineStr"/>
      <c r="R318" t="n">
        <v>0</v>
      </c>
      <c r="S318" t="inlineStr"/>
      <c r="T318" t="inlineStr"/>
    </row>
    <row r="319">
      <c r="A319" s="142" t="n">
        <v>36973</v>
      </c>
      <c r="B319" t="inlineStr"/>
      <c r="C319" t="inlineStr"/>
      <c r="D319" t="inlineStr"/>
      <c r="E319" t="inlineStr"/>
      <c r="F319" t="inlineStr"/>
      <c r="G319" t="inlineStr"/>
      <c r="H319" t="inlineStr"/>
      <c r="I319" t="inlineStr"/>
      <c r="J319" t="inlineStr"/>
      <c r="K319" t="inlineStr"/>
      <c r="L319" t="inlineStr"/>
      <c r="M319" t="n">
        <v>0.03183</v>
      </c>
      <c r="N319" t="inlineStr"/>
      <c r="O319" t="inlineStr"/>
      <c r="P319" t="inlineStr"/>
      <c r="Q319" t="inlineStr"/>
      <c r="R319" t="n">
        <v>0</v>
      </c>
      <c r="S319" t="inlineStr"/>
      <c r="T319" t="inlineStr"/>
    </row>
    <row r="320">
      <c r="A320" s="142" t="n">
        <v>36976</v>
      </c>
      <c r="B320" t="inlineStr"/>
      <c r="C320" t="inlineStr"/>
      <c r="D320" t="inlineStr"/>
      <c r="E320" t="inlineStr"/>
      <c r="F320" t="inlineStr"/>
      <c r="G320" t="inlineStr"/>
      <c r="H320" t="inlineStr"/>
      <c r="I320" t="inlineStr"/>
      <c r="J320" t="inlineStr"/>
      <c r="K320" t="inlineStr"/>
      <c r="L320" t="inlineStr"/>
      <c r="M320" t="n">
        <v>0</v>
      </c>
      <c r="N320" t="inlineStr"/>
      <c r="O320" t="inlineStr"/>
      <c r="P320" t="inlineStr"/>
      <c r="Q320" t="inlineStr"/>
      <c r="R320" t="n">
        <v>0</v>
      </c>
      <c r="S320" t="inlineStr"/>
      <c r="T320" t="inlineStr"/>
    </row>
    <row r="321">
      <c r="A321" s="142" t="n">
        <v>36977</v>
      </c>
      <c r="B321" t="inlineStr"/>
      <c r="C321" t="inlineStr"/>
      <c r="D321" t="inlineStr"/>
      <c r="E321" t="inlineStr"/>
      <c r="F321" t="inlineStr"/>
      <c r="G321" t="inlineStr"/>
      <c r="H321" t="inlineStr"/>
      <c r="I321" t="inlineStr"/>
      <c r="J321" t="inlineStr"/>
      <c r="K321" t="inlineStr"/>
      <c r="L321" t="inlineStr"/>
      <c r="M321" t="n">
        <v>0</v>
      </c>
      <c r="N321" t="inlineStr"/>
      <c r="O321" t="inlineStr"/>
      <c r="P321" t="inlineStr"/>
      <c r="Q321" t="inlineStr"/>
      <c r="R321" t="n">
        <v>0</v>
      </c>
      <c r="S321" t="inlineStr"/>
      <c r="T321" t="inlineStr"/>
    </row>
    <row r="322">
      <c r="A322" s="142" t="n">
        <v>36978</v>
      </c>
      <c r="B322" t="inlineStr"/>
      <c r="C322" t="inlineStr"/>
      <c r="D322" t="inlineStr"/>
      <c r="E322" t="inlineStr"/>
      <c r="F322" t="inlineStr"/>
      <c r="G322" t="inlineStr"/>
      <c r="H322" t="inlineStr"/>
      <c r="I322" t="inlineStr"/>
      <c r="J322" t="inlineStr"/>
      <c r="K322" t="inlineStr"/>
      <c r="L322" t="inlineStr"/>
      <c r="M322" t="n">
        <v>0</v>
      </c>
      <c r="N322" t="inlineStr"/>
      <c r="O322" t="inlineStr"/>
      <c r="P322" t="inlineStr"/>
      <c r="Q322" t="inlineStr"/>
      <c r="R322" t="n">
        <v>0</v>
      </c>
      <c r="S322" t="inlineStr"/>
      <c r="T322" t="inlineStr"/>
    </row>
    <row r="323">
      <c r="A323" s="142" t="n">
        <v>36979</v>
      </c>
      <c r="B323" t="inlineStr"/>
      <c r="C323" t="inlineStr"/>
      <c r="D323" t="inlineStr"/>
      <c r="E323" t="inlineStr"/>
      <c r="F323" t="inlineStr"/>
      <c r="G323" t="inlineStr"/>
      <c r="H323" t="inlineStr"/>
      <c r="I323" t="inlineStr"/>
      <c r="J323" t="inlineStr"/>
      <c r="K323" t="inlineStr"/>
      <c r="L323" t="inlineStr"/>
      <c r="M323" t="n">
        <v>0</v>
      </c>
      <c r="N323" t="inlineStr"/>
      <c r="O323" t="inlineStr"/>
      <c r="P323" t="inlineStr"/>
      <c r="Q323" t="inlineStr"/>
      <c r="R323" t="n">
        <v>0</v>
      </c>
      <c r="S323" t="inlineStr"/>
      <c r="T323" t="inlineStr"/>
    </row>
    <row r="324">
      <c r="A324" s="142" t="n">
        <v>36980</v>
      </c>
      <c r="B324" t="inlineStr"/>
      <c r="C324" t="inlineStr"/>
      <c r="D324" t="inlineStr"/>
      <c r="E324" t="inlineStr"/>
      <c r="F324" t="inlineStr"/>
      <c r="G324" t="inlineStr"/>
      <c r="H324" t="inlineStr"/>
      <c r="I324" t="inlineStr"/>
      <c r="J324" t="inlineStr"/>
      <c r="K324" t="inlineStr"/>
      <c r="L324" t="inlineStr"/>
      <c r="M324" t="n">
        <v>-0.04813</v>
      </c>
      <c r="N324" t="inlineStr"/>
      <c r="O324" t="inlineStr"/>
      <c r="P324" t="inlineStr"/>
      <c r="Q324" t="inlineStr"/>
      <c r="R324" t="n">
        <v>-0.03732</v>
      </c>
      <c r="S324" t="inlineStr"/>
      <c r="T324" t="inlineStr"/>
    </row>
    <row r="325">
      <c r="A325" s="142" t="n">
        <v>36983</v>
      </c>
      <c r="B325" t="inlineStr"/>
      <c r="C325" t="inlineStr"/>
      <c r="D325" t="inlineStr"/>
      <c r="E325" t="inlineStr"/>
      <c r="F325" t="inlineStr"/>
      <c r="G325" t="inlineStr"/>
      <c r="H325" t="inlineStr"/>
      <c r="I325" t="inlineStr"/>
      <c r="J325" t="inlineStr"/>
      <c r="K325" t="inlineStr"/>
      <c r="L325" t="inlineStr"/>
      <c r="M325" t="n">
        <v>0</v>
      </c>
      <c r="N325" t="inlineStr"/>
      <c r="O325" t="inlineStr"/>
      <c r="P325" t="inlineStr"/>
      <c r="Q325" t="inlineStr"/>
      <c r="R325" t="n">
        <v>0</v>
      </c>
      <c r="S325" t="inlineStr"/>
      <c r="T325" t="inlineStr"/>
    </row>
    <row r="326">
      <c r="A326" s="142" t="n">
        <v>36984</v>
      </c>
      <c r="B326" t="inlineStr"/>
      <c r="C326" t="inlineStr"/>
      <c r="D326" t="inlineStr"/>
      <c r="E326" t="inlineStr"/>
      <c r="F326" t="inlineStr"/>
      <c r="G326" t="inlineStr"/>
      <c r="H326" t="inlineStr"/>
      <c r="I326" t="inlineStr"/>
      <c r="J326" t="inlineStr"/>
      <c r="K326" t="inlineStr"/>
      <c r="L326" t="inlineStr"/>
      <c r="M326" t="n">
        <v>0</v>
      </c>
      <c r="N326" t="inlineStr"/>
      <c r="O326" t="inlineStr"/>
      <c r="P326" t="inlineStr"/>
      <c r="Q326" t="inlineStr"/>
      <c r="R326" t="n">
        <v>0</v>
      </c>
      <c r="S326" t="inlineStr"/>
      <c r="T326" t="inlineStr"/>
    </row>
    <row r="327">
      <c r="A327" s="142" t="n">
        <v>36985</v>
      </c>
      <c r="B327" t="inlineStr"/>
      <c r="C327" t="inlineStr"/>
      <c r="D327" t="inlineStr"/>
      <c r="E327" t="inlineStr"/>
      <c r="F327" t="inlineStr"/>
      <c r="G327" t="inlineStr"/>
      <c r="H327" t="inlineStr"/>
      <c r="I327" t="inlineStr"/>
      <c r="J327" t="inlineStr"/>
      <c r="K327" t="inlineStr"/>
      <c r="L327" t="inlineStr"/>
      <c r="M327" t="n">
        <v>0</v>
      </c>
      <c r="N327" t="inlineStr"/>
      <c r="O327" t="inlineStr"/>
      <c r="P327" t="inlineStr"/>
      <c r="Q327" t="inlineStr"/>
      <c r="R327" t="n">
        <v>0</v>
      </c>
      <c r="S327" t="inlineStr"/>
      <c r="T327" t="inlineStr"/>
    </row>
    <row r="328">
      <c r="A328" s="142" t="n">
        <v>36986</v>
      </c>
      <c r="B328" t="inlineStr"/>
      <c r="C328" t="inlineStr"/>
      <c r="D328" t="inlineStr"/>
      <c r="E328" t="inlineStr"/>
      <c r="F328" t="inlineStr"/>
      <c r="G328" t="inlineStr"/>
      <c r="H328" t="inlineStr"/>
      <c r="I328" t="inlineStr"/>
      <c r="J328" t="inlineStr"/>
      <c r="K328" t="inlineStr"/>
      <c r="L328" t="inlineStr"/>
      <c r="M328" t="n">
        <v>0</v>
      </c>
      <c r="N328" t="inlineStr"/>
      <c r="O328" t="inlineStr"/>
      <c r="P328" t="inlineStr"/>
      <c r="Q328" t="inlineStr"/>
      <c r="R328" t="n">
        <v>0</v>
      </c>
      <c r="S328" t="inlineStr"/>
      <c r="T328" t="inlineStr"/>
    </row>
    <row r="329">
      <c r="A329" s="142" t="n">
        <v>36987</v>
      </c>
      <c r="B329" t="inlineStr"/>
      <c r="C329" t="inlineStr"/>
      <c r="D329" t="inlineStr"/>
      <c r="E329" t="inlineStr"/>
      <c r="F329" t="inlineStr"/>
      <c r="G329" t="inlineStr"/>
      <c r="H329" t="inlineStr"/>
      <c r="I329" t="inlineStr"/>
      <c r="J329" t="inlineStr"/>
      <c r="K329" t="inlineStr"/>
      <c r="L329" t="inlineStr"/>
      <c r="M329" t="n">
        <v>0.03328</v>
      </c>
      <c r="N329" t="inlineStr"/>
      <c r="O329" t="inlineStr"/>
      <c r="P329" t="inlineStr"/>
      <c r="Q329" t="inlineStr"/>
      <c r="R329" t="n">
        <v>0</v>
      </c>
      <c r="S329" t="inlineStr"/>
      <c r="T329" t="inlineStr"/>
    </row>
    <row r="330">
      <c r="A330" s="142" t="n">
        <v>36990</v>
      </c>
      <c r="B330" t="inlineStr"/>
      <c r="C330" t="inlineStr"/>
      <c r="D330" t="inlineStr"/>
      <c r="E330" t="inlineStr"/>
      <c r="F330" t="inlineStr"/>
      <c r="G330" t="inlineStr"/>
      <c r="H330" t="inlineStr"/>
      <c r="I330" t="inlineStr"/>
      <c r="J330" t="inlineStr"/>
      <c r="K330" t="inlineStr"/>
      <c r="L330" t="inlineStr"/>
      <c r="M330" t="n">
        <v>0</v>
      </c>
      <c r="N330" t="inlineStr"/>
      <c r="O330" t="inlineStr"/>
      <c r="P330" t="inlineStr"/>
      <c r="Q330" t="inlineStr"/>
      <c r="R330" t="n">
        <v>0</v>
      </c>
      <c r="S330" t="inlineStr"/>
      <c r="T330" t="inlineStr"/>
    </row>
    <row r="331">
      <c r="A331" s="142" t="n">
        <v>36991</v>
      </c>
      <c r="B331" t="inlineStr"/>
      <c r="C331" t="inlineStr"/>
      <c r="D331" t="inlineStr"/>
      <c r="E331" t="inlineStr"/>
      <c r="F331" t="inlineStr"/>
      <c r="G331" t="inlineStr"/>
      <c r="H331" t="inlineStr"/>
      <c r="I331" t="inlineStr"/>
      <c r="J331" t="inlineStr"/>
      <c r="K331" t="inlineStr"/>
      <c r="L331" t="inlineStr"/>
      <c r="M331" t="n">
        <v>0</v>
      </c>
      <c r="N331" t="inlineStr"/>
      <c r="O331" t="inlineStr"/>
      <c r="P331" t="inlineStr"/>
      <c r="Q331" t="inlineStr"/>
      <c r="R331" t="n">
        <v>0</v>
      </c>
      <c r="S331" t="inlineStr"/>
      <c r="T331" t="inlineStr"/>
    </row>
    <row r="332">
      <c r="A332" s="142" t="n">
        <v>36992</v>
      </c>
      <c r="B332" t="inlineStr"/>
      <c r="C332" t="inlineStr"/>
      <c r="D332" t="inlineStr"/>
      <c r="E332" t="inlineStr"/>
      <c r="F332" t="inlineStr"/>
      <c r="G332" t="inlineStr"/>
      <c r="H332" t="inlineStr"/>
      <c r="I332" t="inlineStr"/>
      <c r="J332" t="inlineStr"/>
      <c r="K332" t="inlineStr"/>
      <c r="L332" t="inlineStr"/>
      <c r="M332" t="n">
        <v>0</v>
      </c>
      <c r="N332" t="inlineStr"/>
      <c r="O332" t="inlineStr"/>
      <c r="P332" t="inlineStr"/>
      <c r="Q332" t="inlineStr"/>
      <c r="R332" t="n">
        <v>0</v>
      </c>
      <c r="S332" t="inlineStr"/>
      <c r="T332" t="inlineStr"/>
    </row>
    <row r="333">
      <c r="A333" s="142" t="n">
        <v>36993</v>
      </c>
      <c r="B333" t="inlineStr"/>
      <c r="C333" t="inlineStr"/>
      <c r="D333" t="inlineStr"/>
      <c r="E333" t="inlineStr"/>
      <c r="F333" t="inlineStr"/>
      <c r="G333" t="inlineStr"/>
      <c r="H333" t="inlineStr"/>
      <c r="I333" t="inlineStr"/>
      <c r="J333" t="inlineStr"/>
      <c r="K333" t="inlineStr"/>
      <c r="L333" t="inlineStr"/>
      <c r="M333" t="n">
        <v>0.02457</v>
      </c>
      <c r="N333" t="inlineStr"/>
      <c r="O333" t="inlineStr"/>
      <c r="P333" t="inlineStr"/>
      <c r="Q333" t="inlineStr"/>
      <c r="R333" t="n">
        <v>0</v>
      </c>
      <c r="S333" t="inlineStr"/>
      <c r="T333" t="inlineStr"/>
    </row>
    <row r="334">
      <c r="A334" s="142" t="n">
        <v>36997</v>
      </c>
      <c r="B334" t="inlineStr"/>
      <c r="C334" t="inlineStr"/>
      <c r="D334" t="inlineStr"/>
      <c r="E334" t="inlineStr"/>
      <c r="F334" t="inlineStr"/>
      <c r="G334" t="inlineStr"/>
      <c r="H334" t="inlineStr"/>
      <c r="I334" t="inlineStr"/>
      <c r="J334" t="inlineStr"/>
      <c r="K334" t="inlineStr"/>
      <c r="L334" t="inlineStr"/>
      <c r="M334" t="n">
        <v>0</v>
      </c>
      <c r="N334" t="inlineStr"/>
      <c r="O334" t="inlineStr"/>
      <c r="P334" t="inlineStr"/>
      <c r="Q334" t="inlineStr"/>
      <c r="R334" t="n">
        <v>0</v>
      </c>
      <c r="S334" t="inlineStr"/>
      <c r="T334" t="inlineStr"/>
    </row>
    <row r="335">
      <c r="A335" s="142" t="n">
        <v>36998</v>
      </c>
      <c r="B335" t="inlineStr"/>
      <c r="C335" t="inlineStr"/>
      <c r="D335" t="inlineStr"/>
      <c r="E335" t="inlineStr"/>
      <c r="F335" t="inlineStr"/>
      <c r="G335" t="inlineStr"/>
      <c r="H335" t="inlineStr"/>
      <c r="I335" t="inlineStr"/>
      <c r="J335" t="inlineStr"/>
      <c r="K335" t="inlineStr"/>
      <c r="L335" t="inlineStr"/>
      <c r="M335" t="n">
        <v>0</v>
      </c>
      <c r="N335" t="inlineStr"/>
      <c r="O335" t="inlineStr"/>
      <c r="P335" t="inlineStr"/>
      <c r="Q335" t="inlineStr"/>
      <c r="R335" t="n">
        <v>0</v>
      </c>
      <c r="S335" t="inlineStr"/>
      <c r="T335" t="inlineStr"/>
    </row>
    <row r="336">
      <c r="A336" s="142" t="n">
        <v>36999</v>
      </c>
      <c r="B336" t="inlineStr"/>
      <c r="C336" t="inlineStr"/>
      <c r="D336" t="inlineStr"/>
      <c r="E336" t="inlineStr"/>
      <c r="F336" t="inlineStr"/>
      <c r="G336" t="inlineStr"/>
      <c r="H336" t="inlineStr"/>
      <c r="I336" t="inlineStr"/>
      <c r="J336" t="inlineStr"/>
      <c r="K336" t="inlineStr"/>
      <c r="L336" t="inlineStr"/>
      <c r="M336" t="n">
        <v>0</v>
      </c>
      <c r="N336" t="inlineStr"/>
      <c r="O336" t="inlineStr"/>
      <c r="P336" t="inlineStr"/>
      <c r="Q336" t="inlineStr"/>
      <c r="R336" t="n">
        <v>0</v>
      </c>
      <c r="S336" t="inlineStr"/>
      <c r="T336" t="inlineStr"/>
    </row>
    <row r="337">
      <c r="A337" s="142" t="n">
        <v>37000</v>
      </c>
      <c r="B337" t="inlineStr"/>
      <c r="C337" t="inlineStr"/>
      <c r="D337" t="inlineStr"/>
      <c r="E337" t="inlineStr"/>
      <c r="F337" t="inlineStr"/>
      <c r="G337" t="inlineStr"/>
      <c r="H337" t="inlineStr"/>
      <c r="I337" t="inlineStr"/>
      <c r="J337" t="inlineStr"/>
      <c r="K337" t="inlineStr"/>
      <c r="L337" t="inlineStr"/>
      <c r="M337" t="n">
        <v>0</v>
      </c>
      <c r="N337" t="inlineStr"/>
      <c r="O337" t="inlineStr"/>
      <c r="P337" t="inlineStr"/>
      <c r="Q337" t="inlineStr"/>
      <c r="R337" t="n">
        <v>0</v>
      </c>
      <c r="S337" t="inlineStr"/>
      <c r="T337" t="inlineStr"/>
    </row>
    <row r="338">
      <c r="A338" s="142" t="n">
        <v>37001</v>
      </c>
      <c r="B338" t="inlineStr"/>
      <c r="C338" t="inlineStr"/>
      <c r="D338" t="inlineStr"/>
      <c r="E338" t="inlineStr"/>
      <c r="F338" t="inlineStr"/>
      <c r="G338" t="inlineStr"/>
      <c r="H338" t="inlineStr"/>
      <c r="I338" t="inlineStr"/>
      <c r="J338" t="inlineStr"/>
      <c r="K338" t="inlineStr"/>
      <c r="L338" t="inlineStr"/>
      <c r="M338" t="n">
        <v>0.01898</v>
      </c>
      <c r="N338" t="inlineStr"/>
      <c r="O338" t="inlineStr"/>
      <c r="P338" t="inlineStr"/>
      <c r="Q338" t="inlineStr"/>
      <c r="R338" t="n">
        <v>0</v>
      </c>
      <c r="S338" t="inlineStr"/>
      <c r="T338" t="inlineStr"/>
    </row>
    <row r="339">
      <c r="A339" s="142" t="n">
        <v>37004</v>
      </c>
      <c r="B339" t="inlineStr"/>
      <c r="C339" t="inlineStr"/>
      <c r="D339" t="inlineStr"/>
      <c r="E339" t="inlineStr"/>
      <c r="F339" t="inlineStr"/>
      <c r="G339" t="inlineStr"/>
      <c r="H339" t="inlineStr"/>
      <c r="I339" t="inlineStr"/>
      <c r="J339" t="inlineStr"/>
      <c r="K339" t="inlineStr"/>
      <c r="L339" t="inlineStr"/>
      <c r="M339" t="n">
        <v>0</v>
      </c>
      <c r="N339" t="inlineStr"/>
      <c r="O339" t="inlineStr"/>
      <c r="P339" t="inlineStr"/>
      <c r="Q339" t="inlineStr"/>
      <c r="R339" t="n">
        <v>0</v>
      </c>
      <c r="S339" t="inlineStr"/>
      <c r="T339" t="inlineStr"/>
    </row>
    <row r="340">
      <c r="A340" s="142" t="n">
        <v>37005</v>
      </c>
      <c r="B340" t="inlineStr"/>
      <c r="C340" t="inlineStr"/>
      <c r="D340" t="inlineStr"/>
      <c r="E340" t="inlineStr"/>
      <c r="F340" t="inlineStr"/>
      <c r="G340" t="inlineStr"/>
      <c r="H340" t="inlineStr"/>
      <c r="I340" t="inlineStr"/>
      <c r="J340" t="inlineStr"/>
      <c r="K340" t="inlineStr"/>
      <c r="L340" t="inlineStr"/>
      <c r="M340" t="n">
        <v>0</v>
      </c>
      <c r="N340" t="inlineStr"/>
      <c r="O340" t="inlineStr"/>
      <c r="P340" t="inlineStr"/>
      <c r="Q340" t="inlineStr"/>
      <c r="R340" t="n">
        <v>0</v>
      </c>
      <c r="S340" t="inlineStr"/>
      <c r="T340" t="inlineStr"/>
    </row>
    <row r="341">
      <c r="A341" s="142" t="n">
        <v>37006</v>
      </c>
      <c r="B341" t="inlineStr"/>
      <c r="C341" t="inlineStr"/>
      <c r="D341" t="inlineStr"/>
      <c r="E341" t="inlineStr"/>
      <c r="F341" t="inlineStr"/>
      <c r="G341" t="inlineStr"/>
      <c r="H341" t="inlineStr"/>
      <c r="I341" t="inlineStr"/>
      <c r="J341" t="inlineStr"/>
      <c r="K341" t="inlineStr"/>
      <c r="L341" t="inlineStr"/>
      <c r="M341" t="n">
        <v>0</v>
      </c>
      <c r="N341" t="inlineStr"/>
      <c r="O341" t="inlineStr"/>
      <c r="P341" t="inlineStr"/>
      <c r="Q341" t="inlineStr"/>
      <c r="R341" t="n">
        <v>0</v>
      </c>
      <c r="S341" t="inlineStr"/>
      <c r="T341" t="inlineStr"/>
    </row>
    <row r="342">
      <c r="A342" s="142" t="n">
        <v>37007</v>
      </c>
      <c r="B342" t="inlineStr"/>
      <c r="C342" t="inlineStr"/>
      <c r="D342" t="inlineStr"/>
      <c r="E342" t="inlineStr"/>
      <c r="F342" t="inlineStr"/>
      <c r="G342" t="inlineStr"/>
      <c r="H342" t="inlineStr"/>
      <c r="I342" t="inlineStr"/>
      <c r="J342" t="inlineStr"/>
      <c r="K342" t="inlineStr"/>
      <c r="L342" t="inlineStr"/>
      <c r="M342" t="n">
        <v>0</v>
      </c>
      <c r="N342" t="inlineStr"/>
      <c r="O342" t="inlineStr"/>
      <c r="P342" t="inlineStr"/>
      <c r="Q342" t="inlineStr"/>
      <c r="R342" t="n">
        <v>0</v>
      </c>
      <c r="S342" t="inlineStr"/>
      <c r="T342" t="inlineStr"/>
    </row>
    <row r="343">
      <c r="A343" s="142" t="n">
        <v>37008</v>
      </c>
      <c r="B343" t="inlineStr"/>
      <c r="C343" t="inlineStr"/>
      <c r="D343" t="inlineStr"/>
      <c r="E343" t="inlineStr"/>
      <c r="F343" t="inlineStr"/>
      <c r="G343" t="inlineStr"/>
      <c r="H343" t="inlineStr"/>
      <c r="I343" t="inlineStr"/>
      <c r="J343" t="inlineStr"/>
      <c r="K343" t="inlineStr"/>
      <c r="L343" t="inlineStr"/>
      <c r="M343" t="n">
        <v>0.04106</v>
      </c>
      <c r="N343" t="inlineStr"/>
      <c r="O343" t="inlineStr"/>
      <c r="P343" t="inlineStr"/>
      <c r="Q343" t="inlineStr"/>
      <c r="R343" t="n">
        <v>0</v>
      </c>
      <c r="S343" t="inlineStr"/>
      <c r="T343" t="inlineStr"/>
    </row>
    <row r="344">
      <c r="A344" s="142" t="n">
        <v>37011</v>
      </c>
      <c r="B344" t="inlineStr"/>
      <c r="C344" t="inlineStr"/>
      <c r="D344" t="inlineStr"/>
      <c r="E344" t="inlineStr"/>
      <c r="F344" t="inlineStr"/>
      <c r="G344" t="inlineStr"/>
      <c r="H344" t="inlineStr"/>
      <c r="I344" t="inlineStr"/>
      <c r="J344" t="inlineStr"/>
      <c r="K344" t="inlineStr"/>
      <c r="L344" t="inlineStr"/>
      <c r="M344" t="n">
        <v>0</v>
      </c>
      <c r="N344" t="inlineStr"/>
      <c r="O344" t="inlineStr"/>
      <c r="P344" t="inlineStr"/>
      <c r="Q344" t="inlineStr"/>
      <c r="R344" t="n">
        <v>0.06798</v>
      </c>
      <c r="S344" t="inlineStr"/>
      <c r="T344" t="inlineStr"/>
    </row>
    <row r="345">
      <c r="A345" s="142" t="n">
        <v>37012</v>
      </c>
      <c r="B345" t="inlineStr"/>
      <c r="C345" t="inlineStr"/>
      <c r="D345" t="inlineStr"/>
      <c r="E345" t="inlineStr"/>
      <c r="F345" t="inlineStr"/>
      <c r="G345" t="inlineStr"/>
      <c r="H345" t="inlineStr"/>
      <c r="I345" t="inlineStr"/>
      <c r="J345" t="inlineStr"/>
      <c r="K345" t="inlineStr"/>
      <c r="L345" t="inlineStr"/>
      <c r="M345" t="n">
        <v>0</v>
      </c>
      <c r="N345" t="inlineStr"/>
      <c r="O345" t="inlineStr"/>
      <c r="P345" t="inlineStr"/>
      <c r="Q345" t="inlineStr"/>
      <c r="R345" t="n">
        <v>0</v>
      </c>
      <c r="S345" t="inlineStr"/>
      <c r="T345" t="inlineStr"/>
    </row>
    <row r="346">
      <c r="A346" s="142" t="n">
        <v>37013</v>
      </c>
      <c r="B346" t="inlineStr"/>
      <c r="C346" t="inlineStr"/>
      <c r="D346" t="inlineStr"/>
      <c r="E346" t="inlineStr"/>
      <c r="F346" t="inlineStr"/>
      <c r="G346" t="inlineStr"/>
      <c r="H346" t="inlineStr"/>
      <c r="I346" t="inlineStr"/>
      <c r="J346" t="inlineStr"/>
      <c r="K346" t="inlineStr"/>
      <c r="L346" t="inlineStr"/>
      <c r="M346" t="n">
        <v>0</v>
      </c>
      <c r="N346" t="inlineStr"/>
      <c r="O346" t="inlineStr"/>
      <c r="P346" t="inlineStr"/>
      <c r="Q346" t="inlineStr"/>
      <c r="R346" t="n">
        <v>0</v>
      </c>
      <c r="S346" t="inlineStr"/>
      <c r="T346" t="inlineStr"/>
    </row>
    <row r="347">
      <c r="A347" s="142" t="n">
        <v>37014</v>
      </c>
      <c r="B347" t="inlineStr"/>
      <c r="C347" t="inlineStr"/>
      <c r="D347" t="inlineStr"/>
      <c r="E347" t="inlineStr"/>
      <c r="F347" t="inlineStr"/>
      <c r="G347" t="inlineStr"/>
      <c r="H347" t="inlineStr"/>
      <c r="I347" t="inlineStr"/>
      <c r="J347" t="inlineStr"/>
      <c r="K347" t="inlineStr"/>
      <c r="L347" t="inlineStr"/>
      <c r="M347" t="n">
        <v>0</v>
      </c>
      <c r="N347" t="inlineStr"/>
      <c r="O347" t="inlineStr"/>
      <c r="P347" t="inlineStr"/>
      <c r="Q347" t="inlineStr"/>
      <c r="R347" t="n">
        <v>0</v>
      </c>
      <c r="S347" t="inlineStr"/>
      <c r="T347" t="inlineStr"/>
    </row>
    <row r="348">
      <c r="A348" s="142" t="n">
        <v>37015</v>
      </c>
      <c r="B348" t="inlineStr"/>
      <c r="C348" t="inlineStr"/>
      <c r="D348" t="inlineStr"/>
      <c r="E348" t="inlineStr"/>
      <c r="F348" t="inlineStr"/>
      <c r="G348" t="inlineStr"/>
      <c r="H348" t="inlineStr"/>
      <c r="I348" t="inlineStr"/>
      <c r="J348" t="inlineStr"/>
      <c r="K348" t="inlineStr"/>
      <c r="L348" t="inlineStr"/>
      <c r="M348" t="n">
        <v>0.01328</v>
      </c>
      <c r="N348" t="inlineStr"/>
      <c r="O348" t="inlineStr"/>
      <c r="P348" t="inlineStr"/>
      <c r="Q348" t="inlineStr"/>
      <c r="R348" t="n">
        <v>0</v>
      </c>
      <c r="S348" t="inlineStr"/>
      <c r="T348" t="inlineStr"/>
    </row>
    <row r="349">
      <c r="A349" s="142" t="n">
        <v>37018</v>
      </c>
      <c r="B349" t="inlineStr"/>
      <c r="C349" t="inlineStr"/>
      <c r="D349" t="inlineStr"/>
      <c r="E349" t="inlineStr"/>
      <c r="F349" t="inlineStr"/>
      <c r="G349" t="inlineStr"/>
      <c r="H349" t="inlineStr"/>
      <c r="I349" t="inlineStr"/>
      <c r="J349" t="inlineStr"/>
      <c r="K349" t="inlineStr"/>
      <c r="L349" t="inlineStr"/>
      <c r="M349" t="n">
        <v>0</v>
      </c>
      <c r="N349" t="inlineStr"/>
      <c r="O349" t="inlineStr"/>
      <c r="P349" t="inlineStr"/>
      <c r="Q349" t="inlineStr"/>
      <c r="R349" t="n">
        <v>0</v>
      </c>
      <c r="S349" t="inlineStr"/>
      <c r="T349" t="inlineStr"/>
    </row>
    <row r="350">
      <c r="A350" s="142" t="n">
        <v>37019</v>
      </c>
      <c r="B350" t="inlineStr"/>
      <c r="C350" t="inlineStr"/>
      <c r="D350" t="inlineStr"/>
      <c r="E350" t="inlineStr"/>
      <c r="F350" t="inlineStr"/>
      <c r="G350" t="inlineStr"/>
      <c r="H350" t="inlineStr"/>
      <c r="I350" t="inlineStr"/>
      <c r="J350" t="inlineStr"/>
      <c r="K350" t="inlineStr"/>
      <c r="L350" t="inlineStr"/>
      <c r="M350" t="n">
        <v>0</v>
      </c>
      <c r="N350" t="inlineStr"/>
      <c r="O350" t="inlineStr"/>
      <c r="P350" t="inlineStr"/>
      <c r="Q350" t="inlineStr"/>
      <c r="R350" t="n">
        <v>0</v>
      </c>
      <c r="S350" t="inlineStr"/>
      <c r="T350" t="inlineStr"/>
    </row>
    <row r="351">
      <c r="A351" s="142" t="n">
        <v>37020</v>
      </c>
      <c r="B351" t="inlineStr"/>
      <c r="C351" t="inlineStr"/>
      <c r="D351" t="inlineStr"/>
      <c r="E351" t="inlineStr"/>
      <c r="F351" t="inlineStr"/>
      <c r="G351" t="inlineStr"/>
      <c r="H351" t="inlineStr"/>
      <c r="I351" t="inlineStr"/>
      <c r="J351" t="inlineStr"/>
      <c r="K351" t="inlineStr"/>
      <c r="L351" t="inlineStr"/>
      <c r="M351" t="n">
        <v>0</v>
      </c>
      <c r="N351" t="inlineStr"/>
      <c r="O351" t="inlineStr"/>
      <c r="P351" t="inlineStr"/>
      <c r="Q351" t="inlineStr"/>
      <c r="R351" t="n">
        <v>0</v>
      </c>
      <c r="S351" t="inlineStr"/>
      <c r="T351" t="inlineStr"/>
    </row>
    <row r="352">
      <c r="A352" s="142" t="n">
        <v>37021</v>
      </c>
      <c r="B352" t="inlineStr"/>
      <c r="C352" t="inlineStr"/>
      <c r="D352" t="inlineStr"/>
      <c r="E352" t="inlineStr"/>
      <c r="F352" t="inlineStr"/>
      <c r="G352" t="inlineStr"/>
      <c r="H352" t="inlineStr"/>
      <c r="I352" t="inlineStr"/>
      <c r="J352" t="inlineStr"/>
      <c r="K352" t="inlineStr"/>
      <c r="L352" t="inlineStr"/>
      <c r="M352" t="n">
        <v>0</v>
      </c>
      <c r="N352" t="inlineStr"/>
      <c r="O352" t="inlineStr"/>
      <c r="P352" t="inlineStr"/>
      <c r="Q352" t="inlineStr"/>
      <c r="R352" t="n">
        <v>0</v>
      </c>
      <c r="S352" t="inlineStr"/>
      <c r="T352" t="inlineStr"/>
    </row>
    <row r="353">
      <c r="A353" s="142" t="n">
        <v>37022</v>
      </c>
      <c r="B353" t="inlineStr"/>
      <c r="C353" t="inlineStr"/>
      <c r="D353" t="inlineStr"/>
      <c r="E353" t="inlineStr"/>
      <c r="F353" t="inlineStr"/>
      <c r="G353" t="inlineStr"/>
      <c r="H353" t="inlineStr"/>
      <c r="I353" t="inlineStr"/>
      <c r="J353" t="inlineStr"/>
      <c r="K353" t="inlineStr"/>
      <c r="L353" t="inlineStr"/>
      <c r="M353" t="n">
        <v>0.07738</v>
      </c>
      <c r="N353" t="inlineStr"/>
      <c r="O353" t="inlineStr"/>
      <c r="P353" t="inlineStr"/>
      <c r="Q353" t="inlineStr"/>
      <c r="R353" t="n">
        <v>0</v>
      </c>
      <c r="S353" t="inlineStr"/>
      <c r="T353" t="inlineStr"/>
    </row>
    <row r="354">
      <c r="A354" s="142" t="n">
        <v>37025</v>
      </c>
      <c r="B354" t="inlineStr"/>
      <c r="C354" t="inlineStr"/>
      <c r="D354" t="inlineStr"/>
      <c r="E354" t="inlineStr"/>
      <c r="F354" t="inlineStr"/>
      <c r="G354" t="inlineStr"/>
      <c r="H354" t="inlineStr"/>
      <c r="I354" t="inlineStr"/>
      <c r="J354" t="inlineStr"/>
      <c r="K354" t="inlineStr"/>
      <c r="L354" t="inlineStr"/>
      <c r="M354" t="n">
        <v>0</v>
      </c>
      <c r="N354" t="inlineStr"/>
      <c r="O354" t="inlineStr"/>
      <c r="P354" t="inlineStr"/>
      <c r="Q354" t="inlineStr"/>
      <c r="R354" t="n">
        <v>0</v>
      </c>
      <c r="S354" t="inlineStr"/>
      <c r="T354" t="inlineStr"/>
    </row>
    <row r="355">
      <c r="A355" s="142" t="n">
        <v>37026</v>
      </c>
      <c r="B355" t="inlineStr"/>
      <c r="C355" t="inlineStr"/>
      <c r="D355" t="inlineStr"/>
      <c r="E355" t="inlineStr"/>
      <c r="F355" t="inlineStr"/>
      <c r="G355" t="inlineStr"/>
      <c r="H355" t="inlineStr"/>
      <c r="I355" t="inlineStr"/>
      <c r="J355" t="inlineStr"/>
      <c r="K355" t="inlineStr"/>
      <c r="L355" t="inlineStr"/>
      <c r="M355" t="n">
        <v>0</v>
      </c>
      <c r="N355" t="inlineStr"/>
      <c r="O355" t="inlineStr"/>
      <c r="P355" t="inlineStr"/>
      <c r="Q355" t="inlineStr"/>
      <c r="R355" t="n">
        <v>0</v>
      </c>
      <c r="S355" t="inlineStr"/>
      <c r="T355" t="inlineStr"/>
    </row>
    <row r="356">
      <c r="A356" s="142" t="n">
        <v>37027</v>
      </c>
      <c r="B356" t="inlineStr"/>
      <c r="C356" t="inlineStr"/>
      <c r="D356" t="inlineStr"/>
      <c r="E356" t="inlineStr"/>
      <c r="F356" t="inlineStr"/>
      <c r="G356" t="inlineStr"/>
      <c r="H356" t="inlineStr"/>
      <c r="I356" t="inlineStr"/>
      <c r="J356" t="inlineStr"/>
      <c r="K356" t="inlineStr"/>
      <c r="L356" t="inlineStr"/>
      <c r="M356" t="n">
        <v>0</v>
      </c>
      <c r="N356" t="inlineStr"/>
      <c r="O356" t="inlineStr"/>
      <c r="P356" t="inlineStr"/>
      <c r="Q356" t="inlineStr"/>
      <c r="R356" t="n">
        <v>0</v>
      </c>
      <c r="S356" t="inlineStr"/>
      <c r="T356" t="inlineStr"/>
    </row>
    <row r="357">
      <c r="A357" s="142" t="n">
        <v>37028</v>
      </c>
      <c r="B357" t="inlineStr"/>
      <c r="C357" t="inlineStr"/>
      <c r="D357" t="inlineStr"/>
      <c r="E357" t="inlineStr"/>
      <c r="F357" t="inlineStr"/>
      <c r="G357" t="inlineStr"/>
      <c r="H357" t="inlineStr"/>
      <c r="I357" t="inlineStr"/>
      <c r="J357" t="inlineStr"/>
      <c r="K357" t="inlineStr"/>
      <c r="L357" t="inlineStr"/>
      <c r="M357" t="n">
        <v>0</v>
      </c>
      <c r="N357" t="inlineStr"/>
      <c r="O357" t="inlineStr"/>
      <c r="P357" t="inlineStr"/>
      <c r="Q357" t="inlineStr"/>
      <c r="R357" t="n">
        <v>0</v>
      </c>
      <c r="S357" t="inlineStr"/>
      <c r="T357" t="inlineStr"/>
    </row>
    <row r="358">
      <c r="A358" s="142" t="n">
        <v>37029</v>
      </c>
      <c r="B358" t="inlineStr"/>
      <c r="C358" t="inlineStr"/>
      <c r="D358" t="inlineStr"/>
      <c r="E358" t="inlineStr"/>
      <c r="F358" t="inlineStr"/>
      <c r="G358" t="inlineStr"/>
      <c r="H358" t="inlineStr"/>
      <c r="I358" t="inlineStr"/>
      <c r="J358" t="inlineStr"/>
      <c r="K358" t="inlineStr"/>
      <c r="L358" t="inlineStr"/>
      <c r="M358" t="n">
        <v>0.1046</v>
      </c>
      <c r="N358" t="inlineStr"/>
      <c r="O358" t="inlineStr"/>
      <c r="P358" t="inlineStr"/>
      <c r="Q358" t="inlineStr"/>
      <c r="R358" t="n">
        <v>0</v>
      </c>
      <c r="S358" t="inlineStr"/>
      <c r="T358" t="inlineStr"/>
    </row>
    <row r="359">
      <c r="A359" s="142" t="n">
        <v>37032</v>
      </c>
      <c r="B359" t="inlineStr"/>
      <c r="C359" t="inlineStr"/>
      <c r="D359" t="inlineStr"/>
      <c r="E359" t="inlineStr"/>
      <c r="F359" t="inlineStr"/>
      <c r="G359" t="inlineStr"/>
      <c r="H359" t="inlineStr"/>
      <c r="I359" t="inlineStr"/>
      <c r="J359" t="inlineStr"/>
      <c r="K359" t="inlineStr"/>
      <c r="L359" t="inlineStr"/>
      <c r="M359" t="n">
        <v>0</v>
      </c>
      <c r="N359" t="inlineStr"/>
      <c r="O359" t="inlineStr"/>
      <c r="P359" t="inlineStr"/>
      <c r="Q359" t="inlineStr"/>
      <c r="R359" t="n">
        <v>0</v>
      </c>
      <c r="S359" t="inlineStr"/>
      <c r="T359" t="inlineStr"/>
    </row>
    <row r="360">
      <c r="A360" s="142" t="n">
        <v>37033</v>
      </c>
      <c r="B360" t="inlineStr"/>
      <c r="C360" t="inlineStr"/>
      <c r="D360" t="inlineStr"/>
      <c r="E360" t="inlineStr"/>
      <c r="F360" t="inlineStr"/>
      <c r="G360" t="inlineStr"/>
      <c r="H360" t="inlineStr"/>
      <c r="I360" t="inlineStr"/>
      <c r="J360" t="inlineStr"/>
      <c r="K360" t="inlineStr"/>
      <c r="L360" t="inlineStr"/>
      <c r="M360" t="n">
        <v>0</v>
      </c>
      <c r="N360" t="inlineStr"/>
      <c r="O360" t="inlineStr"/>
      <c r="P360" t="inlineStr"/>
      <c r="Q360" t="inlineStr"/>
      <c r="R360" t="n">
        <v>0</v>
      </c>
      <c r="S360" t="inlineStr"/>
      <c r="T360" t="inlineStr"/>
    </row>
    <row r="361">
      <c r="A361" s="142" t="n">
        <v>37034</v>
      </c>
      <c r="B361" t="inlineStr"/>
      <c r="C361" t="inlineStr"/>
      <c r="D361" t="inlineStr"/>
      <c r="E361" t="inlineStr"/>
      <c r="F361" t="inlineStr"/>
      <c r="G361" t="inlineStr"/>
      <c r="H361" t="inlineStr"/>
      <c r="I361" t="inlineStr"/>
      <c r="J361" t="inlineStr"/>
      <c r="K361" t="inlineStr"/>
      <c r="L361" t="inlineStr"/>
      <c r="M361" t="n">
        <v>0</v>
      </c>
      <c r="N361" t="inlineStr"/>
      <c r="O361" t="inlineStr"/>
      <c r="P361" t="inlineStr"/>
      <c r="Q361" t="inlineStr"/>
      <c r="R361" t="n">
        <v>0</v>
      </c>
      <c r="S361" t="inlineStr"/>
      <c r="T361" t="inlineStr"/>
    </row>
    <row r="362">
      <c r="A362" s="142" t="n">
        <v>37035</v>
      </c>
      <c r="B362" t="inlineStr"/>
      <c r="C362" t="inlineStr"/>
      <c r="D362" t="inlineStr"/>
      <c r="E362" t="inlineStr"/>
      <c r="F362" t="inlineStr"/>
      <c r="G362" t="inlineStr"/>
      <c r="H362" t="inlineStr"/>
      <c r="I362" t="inlineStr"/>
      <c r="J362" t="inlineStr"/>
      <c r="K362" t="inlineStr"/>
      <c r="L362" t="inlineStr"/>
      <c r="M362" t="n">
        <v>0</v>
      </c>
      <c r="N362" t="inlineStr"/>
      <c r="O362" t="inlineStr"/>
      <c r="P362" t="inlineStr"/>
      <c r="Q362" t="inlineStr"/>
      <c r="R362" t="n">
        <v>0</v>
      </c>
      <c r="S362" t="inlineStr"/>
      <c r="T362" t="inlineStr"/>
    </row>
    <row r="363">
      <c r="A363" s="142" t="n">
        <v>37036</v>
      </c>
      <c r="B363" t="inlineStr"/>
      <c r="C363" t="inlineStr"/>
      <c r="D363" t="inlineStr"/>
      <c r="E363" t="inlineStr"/>
      <c r="F363" t="inlineStr"/>
      <c r="G363" t="inlineStr"/>
      <c r="H363" t="inlineStr"/>
      <c r="I363" t="inlineStr"/>
      <c r="J363" t="inlineStr"/>
      <c r="K363" t="inlineStr"/>
      <c r="L363" t="inlineStr"/>
      <c r="M363" t="n">
        <v>-0.03614</v>
      </c>
      <c r="N363" t="inlineStr"/>
      <c r="O363" t="inlineStr"/>
      <c r="P363" t="inlineStr"/>
      <c r="Q363" t="inlineStr"/>
      <c r="R363" t="n">
        <v>0</v>
      </c>
      <c r="S363" t="inlineStr"/>
      <c r="T363" t="inlineStr"/>
    </row>
    <row r="364">
      <c r="A364" s="142" t="n">
        <v>37039</v>
      </c>
      <c r="B364" t="inlineStr"/>
      <c r="C364" t="inlineStr"/>
      <c r="D364" t="inlineStr"/>
      <c r="E364" t="inlineStr"/>
      <c r="F364" t="inlineStr"/>
      <c r="G364" t="inlineStr"/>
      <c r="H364" t="inlineStr"/>
      <c r="I364" t="inlineStr"/>
      <c r="J364" t="inlineStr"/>
      <c r="K364" t="inlineStr"/>
      <c r="L364" t="inlineStr"/>
      <c r="M364" t="n">
        <v>0</v>
      </c>
      <c r="N364" t="inlineStr"/>
      <c r="O364" t="inlineStr"/>
      <c r="P364" t="inlineStr"/>
      <c r="Q364" t="inlineStr"/>
      <c r="R364" t="n">
        <v>0</v>
      </c>
      <c r="S364" t="inlineStr"/>
      <c r="T364" t="inlineStr"/>
    </row>
    <row r="365">
      <c r="A365" s="142" t="n">
        <v>37040</v>
      </c>
      <c r="B365" t="inlineStr"/>
      <c r="C365" t="inlineStr"/>
      <c r="D365" t="inlineStr"/>
      <c r="E365" t="inlineStr"/>
      <c r="F365" t="inlineStr"/>
      <c r="G365" t="inlineStr"/>
      <c r="H365" t="inlineStr"/>
      <c r="I365" t="inlineStr"/>
      <c r="J365" t="inlineStr"/>
      <c r="K365" t="inlineStr"/>
      <c r="L365" t="inlineStr"/>
      <c r="M365" t="n">
        <v>0</v>
      </c>
      <c r="N365" t="inlineStr"/>
      <c r="O365" t="inlineStr"/>
      <c r="P365" t="inlineStr"/>
      <c r="Q365" t="inlineStr"/>
      <c r="R365" t="n">
        <v>0</v>
      </c>
      <c r="S365" t="inlineStr"/>
      <c r="T365" t="inlineStr"/>
    </row>
    <row r="366">
      <c r="A366" s="142" t="n">
        <v>37041</v>
      </c>
      <c r="B366" t="inlineStr"/>
      <c r="C366" t="inlineStr"/>
      <c r="D366" t="inlineStr"/>
      <c r="E366" t="inlineStr"/>
      <c r="F366" t="inlineStr"/>
      <c r="G366" t="inlineStr"/>
      <c r="H366" t="inlineStr"/>
      <c r="I366" t="inlineStr"/>
      <c r="J366" t="inlineStr"/>
      <c r="K366" t="inlineStr"/>
      <c r="L366" t="inlineStr"/>
      <c r="M366" t="n">
        <v>0</v>
      </c>
      <c r="N366" t="inlineStr"/>
      <c r="O366" t="inlineStr"/>
      <c r="P366" t="inlineStr"/>
      <c r="Q366" t="inlineStr"/>
      <c r="R366" t="n">
        <v>0</v>
      </c>
      <c r="S366" t="inlineStr"/>
      <c r="T366" t="inlineStr"/>
    </row>
    <row r="367">
      <c r="A367" s="142" t="n">
        <v>37042</v>
      </c>
      <c r="B367" t="inlineStr"/>
      <c r="C367" t="inlineStr"/>
      <c r="D367" t="inlineStr"/>
      <c r="E367" t="inlineStr"/>
      <c r="F367" t="inlineStr"/>
      <c r="G367" t="inlineStr"/>
      <c r="H367" t="inlineStr"/>
      <c r="I367" t="inlineStr"/>
      <c r="J367" t="inlineStr"/>
      <c r="K367" t="inlineStr"/>
      <c r="L367" t="inlineStr"/>
      <c r="M367" t="n">
        <v>0</v>
      </c>
      <c r="N367" t="inlineStr"/>
      <c r="O367" t="inlineStr"/>
      <c r="P367" t="inlineStr"/>
      <c r="Q367" t="inlineStr"/>
      <c r="R367" t="n">
        <v>-0.00504</v>
      </c>
      <c r="S367" t="inlineStr"/>
      <c r="T367" t="inlineStr"/>
    </row>
    <row r="368">
      <c r="A368" s="142" t="n">
        <v>37043</v>
      </c>
      <c r="B368" t="inlineStr"/>
      <c r="C368" t="inlineStr"/>
      <c r="D368" t="inlineStr"/>
      <c r="E368" t="inlineStr"/>
      <c r="F368" t="inlineStr"/>
      <c r="G368" t="inlineStr"/>
      <c r="H368" t="inlineStr"/>
      <c r="I368" t="inlineStr"/>
      <c r="J368" t="inlineStr"/>
      <c r="K368" t="inlineStr"/>
      <c r="L368" t="inlineStr"/>
      <c r="M368" t="n">
        <v>-0.02682</v>
      </c>
      <c r="N368" t="inlineStr"/>
      <c r="O368" t="inlineStr"/>
      <c r="P368" t="inlineStr"/>
      <c r="Q368" t="inlineStr"/>
      <c r="R368" t="n">
        <v>0</v>
      </c>
      <c r="S368" t="inlineStr"/>
      <c r="T368" t="inlineStr"/>
    </row>
    <row r="369">
      <c r="A369" s="142" t="n">
        <v>37046</v>
      </c>
      <c r="B369" t="inlineStr"/>
      <c r="C369" t="inlineStr"/>
      <c r="D369" t="inlineStr"/>
      <c r="E369" t="inlineStr"/>
      <c r="F369" t="inlineStr"/>
      <c r="G369" t="inlineStr"/>
      <c r="H369" t="inlineStr"/>
      <c r="I369" t="inlineStr"/>
      <c r="J369" t="inlineStr"/>
      <c r="K369" t="inlineStr"/>
      <c r="L369" t="inlineStr"/>
      <c r="M369" t="n">
        <v>0</v>
      </c>
      <c r="N369" t="inlineStr"/>
      <c r="O369" t="inlineStr"/>
      <c r="P369" t="inlineStr"/>
      <c r="Q369" t="inlineStr"/>
      <c r="R369" t="n">
        <v>0</v>
      </c>
      <c r="S369" t="inlineStr"/>
      <c r="T369" t="inlineStr"/>
    </row>
    <row r="370">
      <c r="A370" s="142" t="n">
        <v>37047</v>
      </c>
      <c r="B370" t="inlineStr"/>
      <c r="C370" t="inlineStr"/>
      <c r="D370" t="inlineStr"/>
      <c r="E370" t="inlineStr"/>
      <c r="F370" t="inlineStr"/>
      <c r="G370" t="inlineStr"/>
      <c r="H370" t="inlineStr"/>
      <c r="I370" t="inlineStr"/>
      <c r="J370" t="inlineStr"/>
      <c r="K370" t="inlineStr"/>
      <c r="L370" t="inlineStr"/>
      <c r="M370" t="n">
        <v>0</v>
      </c>
      <c r="N370" t="inlineStr"/>
      <c r="O370" t="inlineStr"/>
      <c r="P370" t="inlineStr"/>
      <c r="Q370" t="inlineStr"/>
      <c r="R370" t="n">
        <v>0</v>
      </c>
      <c r="S370" t="inlineStr"/>
      <c r="T370" t="inlineStr"/>
    </row>
    <row r="371">
      <c r="A371" s="142" t="n">
        <v>37048</v>
      </c>
      <c r="B371" t="inlineStr"/>
      <c r="C371" t="inlineStr"/>
      <c r="D371" t="inlineStr"/>
      <c r="E371" t="inlineStr"/>
      <c r="F371" t="inlineStr"/>
      <c r="G371" t="inlineStr"/>
      <c r="H371" t="inlineStr"/>
      <c r="I371" t="inlineStr"/>
      <c r="J371" t="inlineStr"/>
      <c r="K371" t="inlineStr"/>
      <c r="L371" t="inlineStr"/>
      <c r="M371" t="n">
        <v>0</v>
      </c>
      <c r="N371" t="inlineStr"/>
      <c r="O371" t="inlineStr"/>
      <c r="P371" t="inlineStr"/>
      <c r="Q371" t="inlineStr"/>
      <c r="R371" t="n">
        <v>0</v>
      </c>
      <c r="S371" t="inlineStr"/>
      <c r="T371" t="inlineStr"/>
    </row>
    <row r="372">
      <c r="A372" s="142" t="n">
        <v>37049</v>
      </c>
      <c r="B372" t="inlineStr"/>
      <c r="C372" t="inlineStr"/>
      <c r="D372" t="inlineStr"/>
      <c r="E372" t="inlineStr"/>
      <c r="F372" t="inlineStr"/>
      <c r="G372" t="inlineStr"/>
      <c r="H372" t="inlineStr"/>
      <c r="I372" t="inlineStr"/>
      <c r="J372" t="inlineStr"/>
      <c r="K372" t="inlineStr"/>
      <c r="L372" t="inlineStr"/>
      <c r="M372" t="n">
        <v>0</v>
      </c>
      <c r="N372" t="inlineStr"/>
      <c r="O372" t="inlineStr"/>
      <c r="P372" t="inlineStr"/>
      <c r="Q372" t="inlineStr"/>
      <c r="R372" t="n">
        <v>0</v>
      </c>
      <c r="S372" t="inlineStr"/>
      <c r="T372" t="inlineStr"/>
    </row>
    <row r="373">
      <c r="A373" s="142" t="n">
        <v>37050</v>
      </c>
      <c r="B373" t="inlineStr"/>
      <c r="C373" t="inlineStr"/>
      <c r="D373" t="inlineStr"/>
      <c r="E373" t="inlineStr"/>
      <c r="F373" t="inlineStr"/>
      <c r="G373" t="inlineStr"/>
      <c r="H373" t="inlineStr"/>
      <c r="I373" t="inlineStr"/>
      <c r="J373" t="inlineStr"/>
      <c r="K373" t="inlineStr"/>
      <c r="L373" t="inlineStr"/>
      <c r="M373" t="n">
        <v>0.01948</v>
      </c>
      <c r="N373" t="inlineStr"/>
      <c r="O373" t="inlineStr"/>
      <c r="P373" t="inlineStr"/>
      <c r="Q373" t="inlineStr"/>
      <c r="R373" t="n">
        <v>0</v>
      </c>
      <c r="S373" t="inlineStr"/>
      <c r="T373" t="inlineStr"/>
    </row>
    <row r="374">
      <c r="A374" s="142" t="n">
        <v>37053</v>
      </c>
      <c r="B374" t="inlineStr"/>
      <c r="C374" t="inlineStr"/>
      <c r="D374" t="inlineStr"/>
      <c r="E374" t="inlineStr"/>
      <c r="F374" t="inlineStr"/>
      <c r="G374" t="inlineStr"/>
      <c r="H374" t="inlineStr"/>
      <c r="I374" t="inlineStr"/>
      <c r="J374" t="inlineStr"/>
      <c r="K374" t="inlineStr"/>
      <c r="L374" t="inlineStr"/>
      <c r="M374" t="n">
        <v>0</v>
      </c>
      <c r="N374" t="inlineStr"/>
      <c r="O374" t="inlineStr"/>
      <c r="P374" t="inlineStr"/>
      <c r="Q374" t="inlineStr"/>
      <c r="R374" t="n">
        <v>0</v>
      </c>
      <c r="S374" t="inlineStr"/>
      <c r="T374" t="inlineStr"/>
    </row>
    <row r="375">
      <c r="A375" s="142" t="n">
        <v>37054</v>
      </c>
      <c r="B375" t="inlineStr"/>
      <c r="C375" t="inlineStr"/>
      <c r="D375" t="inlineStr"/>
      <c r="E375" t="inlineStr"/>
      <c r="F375" t="inlineStr"/>
      <c r="G375" t="inlineStr"/>
      <c r="H375" t="inlineStr"/>
      <c r="I375" t="inlineStr"/>
      <c r="J375" t="inlineStr"/>
      <c r="K375" t="inlineStr"/>
      <c r="L375" t="inlineStr"/>
      <c r="M375" t="n">
        <v>0</v>
      </c>
      <c r="N375" t="inlineStr"/>
      <c r="O375" t="inlineStr"/>
      <c r="P375" t="inlineStr"/>
      <c r="Q375" t="inlineStr"/>
      <c r="R375" t="n">
        <v>0</v>
      </c>
      <c r="S375" t="inlineStr"/>
      <c r="T375" t="inlineStr"/>
    </row>
    <row r="376">
      <c r="A376" s="142" t="n">
        <v>37055</v>
      </c>
      <c r="B376" t="inlineStr"/>
      <c r="C376" t="inlineStr"/>
      <c r="D376" t="inlineStr"/>
      <c r="E376" t="inlineStr"/>
      <c r="F376" t="inlineStr"/>
      <c r="G376" t="inlineStr"/>
      <c r="H376" t="inlineStr"/>
      <c r="I376" t="inlineStr"/>
      <c r="J376" t="inlineStr"/>
      <c r="K376" t="inlineStr"/>
      <c r="L376" t="inlineStr"/>
      <c r="M376" t="n">
        <v>0</v>
      </c>
      <c r="N376" t="inlineStr"/>
      <c r="O376" t="inlineStr"/>
      <c r="P376" t="inlineStr"/>
      <c r="Q376" t="inlineStr"/>
      <c r="R376" t="n">
        <v>0</v>
      </c>
      <c r="S376" t="inlineStr"/>
      <c r="T376" t="inlineStr"/>
    </row>
    <row r="377">
      <c r="A377" s="142" t="n">
        <v>37056</v>
      </c>
      <c r="B377" t="inlineStr"/>
      <c r="C377" t="inlineStr"/>
      <c r="D377" t="inlineStr"/>
      <c r="E377" t="inlineStr"/>
      <c r="F377" t="inlineStr"/>
      <c r="G377" t="inlineStr"/>
      <c r="H377" t="inlineStr"/>
      <c r="I377" t="inlineStr"/>
      <c r="J377" t="inlineStr"/>
      <c r="K377" t="inlineStr"/>
      <c r="L377" t="inlineStr"/>
      <c r="M377" t="n">
        <v>0</v>
      </c>
      <c r="N377" t="inlineStr"/>
      <c r="O377" t="inlineStr"/>
      <c r="P377" t="inlineStr"/>
      <c r="Q377" t="inlineStr"/>
      <c r="R377" t="n">
        <v>0</v>
      </c>
      <c r="S377" t="inlineStr"/>
      <c r="T377" t="inlineStr"/>
    </row>
    <row r="378">
      <c r="A378" s="142" t="n">
        <v>37057</v>
      </c>
      <c r="B378" t="inlineStr"/>
      <c r="C378" t="inlineStr"/>
      <c r="D378" t="inlineStr"/>
      <c r="E378" t="inlineStr"/>
      <c r="F378" t="inlineStr"/>
      <c r="G378" t="inlineStr"/>
      <c r="H378" t="inlineStr"/>
      <c r="I378" t="inlineStr"/>
      <c r="J378" t="inlineStr"/>
      <c r="K378" t="inlineStr"/>
      <c r="L378" t="inlineStr"/>
      <c r="M378" t="n">
        <v>-0.01435</v>
      </c>
      <c r="N378" t="inlineStr"/>
      <c r="O378" t="inlineStr"/>
      <c r="P378" t="inlineStr"/>
      <c r="Q378" t="inlineStr"/>
      <c r="R378" t="n">
        <v>0</v>
      </c>
      <c r="S378" t="inlineStr"/>
      <c r="T378" t="inlineStr"/>
    </row>
    <row r="379">
      <c r="A379" s="142" t="n">
        <v>37060</v>
      </c>
      <c r="B379" t="inlineStr"/>
      <c r="C379" t="inlineStr"/>
      <c r="D379" t="inlineStr"/>
      <c r="E379" t="inlineStr"/>
      <c r="F379" t="inlineStr"/>
      <c r="G379" t="inlineStr"/>
      <c r="H379" t="inlineStr"/>
      <c r="I379" t="inlineStr"/>
      <c r="J379" t="inlineStr"/>
      <c r="K379" t="inlineStr"/>
      <c r="L379" t="inlineStr"/>
      <c r="M379" t="n">
        <v>0</v>
      </c>
      <c r="N379" t="inlineStr"/>
      <c r="O379" t="inlineStr"/>
      <c r="P379" t="inlineStr"/>
      <c r="Q379" t="inlineStr"/>
      <c r="R379" t="n">
        <v>0</v>
      </c>
      <c r="S379" t="inlineStr"/>
      <c r="T379" t="inlineStr"/>
    </row>
    <row r="380">
      <c r="A380" s="142" t="n">
        <v>37061</v>
      </c>
      <c r="B380" t="inlineStr"/>
      <c r="C380" t="inlineStr"/>
      <c r="D380" t="inlineStr"/>
      <c r="E380" t="inlineStr"/>
      <c r="F380" t="inlineStr"/>
      <c r="G380" t="inlineStr"/>
      <c r="H380" t="inlineStr"/>
      <c r="I380" t="inlineStr"/>
      <c r="J380" t="inlineStr"/>
      <c r="K380" t="inlineStr"/>
      <c r="L380" t="inlineStr"/>
      <c r="M380" t="n">
        <v>0</v>
      </c>
      <c r="N380" t="inlineStr"/>
      <c r="O380" t="inlineStr"/>
      <c r="P380" t="inlineStr"/>
      <c r="Q380" t="inlineStr"/>
      <c r="R380" t="n">
        <v>0</v>
      </c>
      <c r="S380" t="inlineStr"/>
      <c r="T380" t="inlineStr"/>
    </row>
    <row r="381">
      <c r="A381" s="142" t="n">
        <v>37062</v>
      </c>
      <c r="B381" t="inlineStr"/>
      <c r="C381" t="inlineStr"/>
      <c r="D381" t="inlineStr"/>
      <c r="E381" t="inlineStr"/>
      <c r="F381" t="inlineStr"/>
      <c r="G381" t="inlineStr"/>
      <c r="H381" t="inlineStr"/>
      <c r="I381" t="inlineStr"/>
      <c r="J381" t="inlineStr"/>
      <c r="K381" t="inlineStr"/>
      <c r="L381" t="inlineStr"/>
      <c r="M381" t="n">
        <v>0</v>
      </c>
      <c r="N381" t="inlineStr"/>
      <c r="O381" t="inlineStr"/>
      <c r="P381" t="inlineStr"/>
      <c r="Q381" t="inlineStr"/>
      <c r="R381" t="n">
        <v>0</v>
      </c>
      <c r="S381" t="inlineStr"/>
      <c r="T381" t="inlineStr"/>
    </row>
    <row r="382">
      <c r="A382" s="142" t="n">
        <v>37063</v>
      </c>
      <c r="B382" t="inlineStr"/>
      <c r="C382" t="inlineStr"/>
      <c r="D382" t="inlineStr"/>
      <c r="E382" t="inlineStr"/>
      <c r="F382" t="inlineStr"/>
      <c r="G382" t="inlineStr"/>
      <c r="H382" t="inlineStr"/>
      <c r="I382" t="inlineStr"/>
      <c r="J382" t="inlineStr"/>
      <c r="K382" t="inlineStr"/>
      <c r="L382" t="inlineStr"/>
      <c r="M382" t="n">
        <v>0</v>
      </c>
      <c r="N382" t="inlineStr"/>
      <c r="O382" t="inlineStr"/>
      <c r="P382" t="inlineStr"/>
      <c r="Q382" t="inlineStr"/>
      <c r="R382" t="n">
        <v>0</v>
      </c>
      <c r="S382" t="inlineStr"/>
      <c r="T382" t="inlineStr"/>
    </row>
    <row r="383">
      <c r="A383" s="142" t="n">
        <v>37064</v>
      </c>
      <c r="B383" t="inlineStr"/>
      <c r="C383" t="inlineStr"/>
      <c r="D383" t="inlineStr"/>
      <c r="E383" t="inlineStr"/>
      <c r="F383" t="inlineStr"/>
      <c r="G383" t="inlineStr"/>
      <c r="H383" t="inlineStr"/>
      <c r="I383" t="inlineStr"/>
      <c r="J383" t="inlineStr"/>
      <c r="K383" t="inlineStr"/>
      <c r="L383" t="inlineStr"/>
      <c r="M383" t="n">
        <v>-0.02353</v>
      </c>
      <c r="N383" t="inlineStr"/>
      <c r="O383" t="inlineStr"/>
      <c r="P383" t="inlineStr"/>
      <c r="Q383" t="inlineStr"/>
      <c r="R383" t="n">
        <v>0</v>
      </c>
      <c r="S383" t="inlineStr"/>
      <c r="T383" t="inlineStr"/>
    </row>
    <row r="384">
      <c r="A384" s="142" t="n">
        <v>37067</v>
      </c>
      <c r="B384" t="inlineStr"/>
      <c r="C384" t="inlineStr"/>
      <c r="D384" t="inlineStr"/>
      <c r="E384" t="inlineStr"/>
      <c r="F384" t="inlineStr"/>
      <c r="G384" t="inlineStr"/>
      <c r="H384" t="inlineStr"/>
      <c r="I384" t="inlineStr"/>
      <c r="J384" t="inlineStr"/>
      <c r="K384" t="inlineStr"/>
      <c r="L384" t="inlineStr"/>
      <c r="M384" t="n">
        <v>0</v>
      </c>
      <c r="N384" t="inlineStr"/>
      <c r="O384" t="inlineStr"/>
      <c r="P384" t="inlineStr"/>
      <c r="Q384" t="inlineStr"/>
      <c r="R384" t="n">
        <v>0</v>
      </c>
      <c r="S384" t="inlineStr"/>
      <c r="T384" t="inlineStr"/>
    </row>
    <row r="385">
      <c r="A385" s="142" t="n">
        <v>37068</v>
      </c>
      <c r="B385" t="inlineStr"/>
      <c r="C385" t="inlineStr"/>
      <c r="D385" t="inlineStr"/>
      <c r="E385" t="inlineStr"/>
      <c r="F385" t="inlineStr"/>
      <c r="G385" t="inlineStr"/>
      <c r="H385" t="inlineStr"/>
      <c r="I385" t="inlineStr"/>
      <c r="J385" t="inlineStr"/>
      <c r="K385" t="inlineStr"/>
      <c r="L385" t="inlineStr"/>
      <c r="M385" t="n">
        <v>0</v>
      </c>
      <c r="N385" t="inlineStr"/>
      <c r="O385" t="inlineStr"/>
      <c r="P385" t="inlineStr"/>
      <c r="Q385" t="inlineStr"/>
      <c r="R385" t="n">
        <v>0</v>
      </c>
      <c r="S385" t="inlineStr"/>
      <c r="T385" t="inlineStr"/>
    </row>
    <row r="386">
      <c r="A386" s="142" t="n">
        <v>37069</v>
      </c>
      <c r="B386" t="inlineStr"/>
      <c r="C386" t="inlineStr"/>
      <c r="D386" t="inlineStr"/>
      <c r="E386" t="inlineStr"/>
      <c r="F386" t="inlineStr"/>
      <c r="G386" t="inlineStr"/>
      <c r="H386" t="inlineStr"/>
      <c r="I386" t="inlineStr"/>
      <c r="J386" t="inlineStr"/>
      <c r="K386" t="inlineStr"/>
      <c r="L386" t="inlineStr"/>
      <c r="M386" t="n">
        <v>0</v>
      </c>
      <c r="N386" t="inlineStr"/>
      <c r="O386" t="inlineStr"/>
      <c r="P386" t="inlineStr"/>
      <c r="Q386" t="inlineStr"/>
      <c r="R386" t="n">
        <v>0</v>
      </c>
      <c r="S386" t="inlineStr"/>
      <c r="T386" t="inlineStr"/>
    </row>
    <row r="387">
      <c r="A387" s="142" t="n">
        <v>37070</v>
      </c>
      <c r="B387" t="inlineStr"/>
      <c r="C387" t="inlineStr"/>
      <c r="D387" t="inlineStr"/>
      <c r="E387" t="inlineStr"/>
      <c r="F387" t="inlineStr"/>
      <c r="G387" t="inlineStr"/>
      <c r="H387" t="inlineStr"/>
      <c r="I387" t="inlineStr"/>
      <c r="J387" t="inlineStr"/>
      <c r="K387" t="inlineStr"/>
      <c r="L387" t="inlineStr"/>
      <c r="M387" t="n">
        <v>0</v>
      </c>
      <c r="N387" t="inlineStr"/>
      <c r="O387" t="inlineStr"/>
      <c r="P387" t="inlineStr"/>
      <c r="Q387" t="inlineStr"/>
      <c r="R387" t="n">
        <v>0</v>
      </c>
      <c r="S387" t="inlineStr"/>
      <c r="T387" t="inlineStr"/>
    </row>
    <row r="388">
      <c r="A388" s="142" t="n">
        <v>37071</v>
      </c>
      <c r="B388" t="inlineStr"/>
      <c r="C388" t="inlineStr"/>
      <c r="D388" t="inlineStr"/>
      <c r="E388" t="inlineStr"/>
      <c r="F388" t="inlineStr"/>
      <c r="G388" t="inlineStr"/>
      <c r="H388" t="inlineStr"/>
      <c r="I388" t="inlineStr"/>
      <c r="J388" t="inlineStr"/>
      <c r="K388" t="inlineStr"/>
      <c r="L388" t="inlineStr"/>
      <c r="M388" t="n">
        <v>0.01595</v>
      </c>
      <c r="N388" t="inlineStr"/>
      <c r="O388" t="inlineStr"/>
      <c r="P388" t="inlineStr"/>
      <c r="Q388" t="inlineStr"/>
      <c r="R388" t="n">
        <v>-0.03661</v>
      </c>
      <c r="S388" t="inlineStr"/>
      <c r="T388" t="inlineStr"/>
    </row>
    <row r="389">
      <c r="A389" s="142" t="n">
        <v>37074</v>
      </c>
      <c r="B389" t="inlineStr"/>
      <c r="C389" t="inlineStr"/>
      <c r="D389" t="inlineStr"/>
      <c r="E389" t="inlineStr"/>
      <c r="F389" t="inlineStr"/>
      <c r="G389" t="inlineStr"/>
      <c r="H389" t="inlineStr"/>
      <c r="I389" t="inlineStr"/>
      <c r="J389" t="inlineStr"/>
      <c r="K389" t="inlineStr"/>
      <c r="L389" t="inlineStr"/>
      <c r="M389" t="n">
        <v>0</v>
      </c>
      <c r="N389" t="inlineStr"/>
      <c r="O389" t="inlineStr"/>
      <c r="P389" t="inlineStr"/>
      <c r="Q389" t="inlineStr"/>
      <c r="R389" t="n">
        <v>0</v>
      </c>
      <c r="S389" t="inlineStr"/>
      <c r="T389" t="inlineStr"/>
    </row>
    <row r="390">
      <c r="A390" s="142" t="n">
        <v>37075</v>
      </c>
      <c r="B390" t="inlineStr"/>
      <c r="C390" t="inlineStr"/>
      <c r="D390" t="inlineStr"/>
      <c r="E390" t="inlineStr"/>
      <c r="F390" t="inlineStr"/>
      <c r="G390" t="inlineStr"/>
      <c r="H390" t="inlineStr"/>
      <c r="I390" t="inlineStr"/>
      <c r="J390" t="inlineStr"/>
      <c r="K390" t="inlineStr"/>
      <c r="L390" t="inlineStr"/>
      <c r="M390" t="n">
        <v>0</v>
      </c>
      <c r="N390" t="inlineStr"/>
      <c r="O390" t="inlineStr"/>
      <c r="P390" t="inlineStr"/>
      <c r="Q390" t="inlineStr"/>
      <c r="R390" t="n">
        <v>0</v>
      </c>
      <c r="S390" t="inlineStr"/>
      <c r="T390" t="inlineStr"/>
    </row>
    <row r="391">
      <c r="A391" s="142" t="n">
        <v>37076</v>
      </c>
      <c r="B391" t="inlineStr"/>
      <c r="C391" t="inlineStr"/>
      <c r="D391" t="inlineStr"/>
      <c r="E391" t="inlineStr"/>
      <c r="F391" t="inlineStr"/>
      <c r="G391" t="inlineStr"/>
      <c r="H391" t="inlineStr"/>
      <c r="I391" t="inlineStr"/>
      <c r="J391" t="inlineStr"/>
      <c r="K391" t="inlineStr"/>
      <c r="L391" t="inlineStr"/>
      <c r="M391" t="n">
        <v>0</v>
      </c>
      <c r="N391" t="inlineStr"/>
      <c r="O391" t="inlineStr"/>
      <c r="P391" t="inlineStr"/>
      <c r="Q391" t="inlineStr"/>
      <c r="R391" t="n">
        <v>0</v>
      </c>
      <c r="S391" t="inlineStr"/>
      <c r="T391" t="inlineStr"/>
    </row>
    <row r="392">
      <c r="A392" s="142" t="n">
        <v>37077</v>
      </c>
      <c r="B392" t="inlineStr"/>
      <c r="C392" t="inlineStr"/>
      <c r="D392" t="inlineStr"/>
      <c r="E392" t="inlineStr"/>
      <c r="F392" t="inlineStr"/>
      <c r="G392" t="inlineStr"/>
      <c r="H392" t="inlineStr"/>
      <c r="I392" t="inlineStr"/>
      <c r="J392" t="inlineStr"/>
      <c r="K392" t="inlineStr"/>
      <c r="L392" t="inlineStr"/>
      <c r="M392" t="n">
        <v>0</v>
      </c>
      <c r="N392" t="inlineStr"/>
      <c r="O392" t="inlineStr"/>
      <c r="P392" t="inlineStr"/>
      <c r="Q392" t="inlineStr"/>
      <c r="R392" t="n">
        <v>0</v>
      </c>
      <c r="S392" t="inlineStr"/>
      <c r="T392" t="inlineStr"/>
    </row>
    <row r="393">
      <c r="A393" s="142" t="n">
        <v>37078</v>
      </c>
      <c r="B393" t="inlineStr"/>
      <c r="C393" t="inlineStr"/>
      <c r="D393" t="inlineStr"/>
      <c r="E393" t="inlineStr"/>
      <c r="F393" t="inlineStr"/>
      <c r="G393" t="inlineStr"/>
      <c r="H393" t="inlineStr"/>
      <c r="I393" t="inlineStr"/>
      <c r="J393" t="inlineStr"/>
      <c r="K393" t="inlineStr"/>
      <c r="L393" t="inlineStr"/>
      <c r="M393" t="n">
        <v>-0.03404</v>
      </c>
      <c r="N393" t="inlineStr"/>
      <c r="O393" t="inlineStr"/>
      <c r="P393" t="inlineStr"/>
      <c r="Q393" t="inlineStr"/>
      <c r="R393" t="n">
        <v>0</v>
      </c>
      <c r="S393" t="inlineStr"/>
      <c r="T393" t="inlineStr"/>
    </row>
    <row r="394">
      <c r="A394" s="142" t="n">
        <v>37081</v>
      </c>
      <c r="B394" t="inlineStr"/>
      <c r="C394" t="inlineStr"/>
      <c r="D394" t="inlineStr"/>
      <c r="E394" t="inlineStr"/>
      <c r="F394" t="inlineStr"/>
      <c r="G394" t="inlineStr"/>
      <c r="H394" t="inlineStr"/>
      <c r="I394" t="inlineStr"/>
      <c r="J394" t="inlineStr"/>
      <c r="K394" t="inlineStr"/>
      <c r="L394" t="inlineStr"/>
      <c r="M394" t="n">
        <v>0</v>
      </c>
      <c r="N394" t="inlineStr"/>
      <c r="O394" t="inlineStr"/>
      <c r="P394" t="inlineStr"/>
      <c r="Q394" t="inlineStr"/>
      <c r="R394" t="n">
        <v>0</v>
      </c>
      <c r="S394" t="inlineStr"/>
      <c r="T394" t="inlineStr"/>
    </row>
    <row r="395">
      <c r="A395" s="142" t="n">
        <v>37082</v>
      </c>
      <c r="B395" t="inlineStr"/>
      <c r="C395" t="inlineStr"/>
      <c r="D395" t="inlineStr"/>
      <c r="E395" t="inlineStr"/>
      <c r="F395" t="inlineStr"/>
      <c r="G395" t="inlineStr"/>
      <c r="H395" t="inlineStr"/>
      <c r="I395" t="inlineStr"/>
      <c r="J395" t="inlineStr"/>
      <c r="K395" t="inlineStr"/>
      <c r="L395" t="inlineStr"/>
      <c r="M395" t="n">
        <v>0</v>
      </c>
      <c r="N395" t="inlineStr"/>
      <c r="O395" t="inlineStr"/>
      <c r="P395" t="inlineStr"/>
      <c r="Q395" t="inlineStr"/>
      <c r="R395" t="n">
        <v>0</v>
      </c>
      <c r="S395" t="inlineStr"/>
      <c r="T395" t="inlineStr"/>
    </row>
    <row r="396">
      <c r="A396" s="142" t="n">
        <v>37083</v>
      </c>
      <c r="B396" t="inlineStr"/>
      <c r="C396" t="inlineStr"/>
      <c r="D396" t="inlineStr"/>
      <c r="E396" t="inlineStr"/>
      <c r="F396" t="inlineStr"/>
      <c r="G396" t="inlineStr"/>
      <c r="H396" t="inlineStr"/>
      <c r="I396" t="inlineStr"/>
      <c r="J396" t="inlineStr"/>
      <c r="K396" t="inlineStr"/>
      <c r="L396" t="inlineStr"/>
      <c r="M396" t="n">
        <v>0</v>
      </c>
      <c r="N396" t="inlineStr"/>
      <c r="O396" t="inlineStr"/>
      <c r="P396" t="inlineStr"/>
      <c r="Q396" t="inlineStr"/>
      <c r="R396" t="n">
        <v>0</v>
      </c>
      <c r="S396" t="inlineStr"/>
      <c r="T396" t="inlineStr"/>
    </row>
    <row r="397">
      <c r="A397" s="142" t="n">
        <v>37084</v>
      </c>
      <c r="B397" t="inlineStr"/>
      <c r="C397" t="inlineStr"/>
      <c r="D397" t="inlineStr"/>
      <c r="E397" t="inlineStr"/>
      <c r="F397" t="inlineStr"/>
      <c r="G397" t="inlineStr"/>
      <c r="H397" t="inlineStr"/>
      <c r="I397" t="inlineStr"/>
      <c r="J397" t="inlineStr"/>
      <c r="K397" t="inlineStr"/>
      <c r="L397" t="inlineStr"/>
      <c r="M397" t="n">
        <v>0</v>
      </c>
      <c r="N397" t="inlineStr"/>
      <c r="O397" t="inlineStr"/>
      <c r="P397" t="inlineStr"/>
      <c r="Q397" t="inlineStr"/>
      <c r="R397" t="n">
        <v>0</v>
      </c>
      <c r="S397" t="inlineStr"/>
      <c r="T397" t="inlineStr"/>
    </row>
    <row r="398">
      <c r="A398" s="142" t="n">
        <v>37085</v>
      </c>
      <c r="B398" t="inlineStr"/>
      <c r="C398" t="inlineStr"/>
      <c r="D398" t="inlineStr"/>
      <c r="E398" t="inlineStr"/>
      <c r="F398" t="inlineStr"/>
      <c r="G398" t="inlineStr"/>
      <c r="H398" t="inlineStr"/>
      <c r="I398" t="inlineStr"/>
      <c r="J398" t="inlineStr"/>
      <c r="K398" t="inlineStr"/>
      <c r="L398" t="inlineStr"/>
      <c r="M398" t="n">
        <v>0.0053</v>
      </c>
      <c r="N398" t="inlineStr"/>
      <c r="O398" t="inlineStr"/>
      <c r="P398" t="inlineStr"/>
      <c r="Q398" t="inlineStr"/>
      <c r="R398" t="n">
        <v>0</v>
      </c>
      <c r="S398" t="inlineStr"/>
      <c r="T398" t="inlineStr"/>
    </row>
    <row r="399">
      <c r="A399" s="142" t="n">
        <v>37088</v>
      </c>
      <c r="B399" t="inlineStr"/>
      <c r="C399" t="inlineStr"/>
      <c r="D399" t="inlineStr"/>
      <c r="E399" t="inlineStr"/>
      <c r="F399" t="inlineStr"/>
      <c r="G399" t="inlineStr"/>
      <c r="H399" t="inlineStr"/>
      <c r="I399" t="inlineStr"/>
      <c r="J399" t="inlineStr"/>
      <c r="K399" t="inlineStr"/>
      <c r="L399" t="inlineStr"/>
      <c r="M399" t="n">
        <v>0</v>
      </c>
      <c r="N399" t="inlineStr"/>
      <c r="O399" t="inlineStr"/>
      <c r="P399" t="inlineStr"/>
      <c r="Q399" t="inlineStr"/>
      <c r="R399" t="n">
        <v>0</v>
      </c>
      <c r="S399" t="inlineStr"/>
      <c r="T399" t="inlineStr"/>
    </row>
    <row r="400">
      <c r="A400" s="142" t="n">
        <v>37089</v>
      </c>
      <c r="B400" t="inlineStr"/>
      <c r="C400" t="inlineStr"/>
      <c r="D400" t="inlineStr"/>
      <c r="E400" t="inlineStr"/>
      <c r="F400" t="inlineStr"/>
      <c r="G400" t="inlineStr"/>
      <c r="H400" t="inlineStr"/>
      <c r="I400" t="inlineStr"/>
      <c r="J400" t="inlineStr"/>
      <c r="K400" t="inlineStr"/>
      <c r="L400" t="inlineStr"/>
      <c r="M400" t="n">
        <v>0</v>
      </c>
      <c r="N400" t="inlineStr"/>
      <c r="O400" t="inlineStr"/>
      <c r="P400" t="inlineStr"/>
      <c r="Q400" t="inlineStr"/>
      <c r="R400" t="n">
        <v>0</v>
      </c>
      <c r="S400" t="inlineStr"/>
      <c r="T400" t="inlineStr"/>
    </row>
    <row r="401">
      <c r="A401" s="142" t="n">
        <v>37090</v>
      </c>
      <c r="B401" t="inlineStr"/>
      <c r="C401" t="inlineStr"/>
      <c r="D401" t="inlineStr"/>
      <c r="E401" t="inlineStr"/>
      <c r="F401" t="inlineStr"/>
      <c r="G401" t="inlineStr"/>
      <c r="H401" t="inlineStr"/>
      <c r="I401" t="inlineStr"/>
      <c r="J401" t="inlineStr"/>
      <c r="K401" t="inlineStr"/>
      <c r="L401" t="inlineStr"/>
      <c r="M401" t="n">
        <v>0</v>
      </c>
      <c r="N401" t="inlineStr"/>
      <c r="O401" t="inlineStr"/>
      <c r="P401" t="inlineStr"/>
      <c r="Q401" t="inlineStr"/>
      <c r="R401" t="n">
        <v>0</v>
      </c>
      <c r="S401" t="inlineStr"/>
      <c r="T401" t="inlineStr"/>
    </row>
    <row r="402">
      <c r="A402" s="142" t="n">
        <v>37091</v>
      </c>
      <c r="B402" t="inlineStr"/>
      <c r="C402" t="inlineStr"/>
      <c r="D402" t="inlineStr"/>
      <c r="E402" t="inlineStr"/>
      <c r="F402" t="inlineStr"/>
      <c r="G402" t="inlineStr"/>
      <c r="H402" t="inlineStr"/>
      <c r="I402" t="inlineStr"/>
      <c r="J402" t="inlineStr"/>
      <c r="K402" t="inlineStr"/>
      <c r="L402" t="inlineStr"/>
      <c r="M402" t="n">
        <v>0</v>
      </c>
      <c r="N402" t="inlineStr"/>
      <c r="O402" t="inlineStr"/>
      <c r="P402" t="inlineStr"/>
      <c r="Q402" t="inlineStr"/>
      <c r="R402" t="n">
        <v>0</v>
      </c>
      <c r="S402" t="inlineStr"/>
      <c r="T402" t="inlineStr"/>
    </row>
    <row r="403">
      <c r="A403" s="142" t="n">
        <v>37092</v>
      </c>
      <c r="B403" t="inlineStr"/>
      <c r="C403" t="inlineStr"/>
      <c r="D403" t="inlineStr"/>
      <c r="E403" t="inlineStr"/>
      <c r="F403" t="inlineStr"/>
      <c r="G403" t="inlineStr"/>
      <c r="H403" t="inlineStr"/>
      <c r="I403" t="inlineStr"/>
      <c r="J403" t="inlineStr"/>
      <c r="K403" t="inlineStr"/>
      <c r="L403" t="inlineStr"/>
      <c r="M403" t="n">
        <v>-0.02618</v>
      </c>
      <c r="N403" t="inlineStr"/>
      <c r="O403" t="inlineStr"/>
      <c r="P403" t="inlineStr"/>
      <c r="Q403" t="inlineStr"/>
      <c r="R403" t="n">
        <v>0</v>
      </c>
      <c r="S403" t="inlineStr"/>
      <c r="T403" t="inlineStr"/>
    </row>
    <row r="404">
      <c r="A404" s="142" t="n">
        <v>37095</v>
      </c>
      <c r="B404" t="inlineStr"/>
      <c r="C404" t="inlineStr"/>
      <c r="D404" t="inlineStr"/>
      <c r="E404" t="inlineStr"/>
      <c r="F404" t="inlineStr"/>
      <c r="G404" t="inlineStr"/>
      <c r="H404" t="inlineStr"/>
      <c r="I404" t="inlineStr"/>
      <c r="J404" t="inlineStr"/>
      <c r="K404" t="inlineStr"/>
      <c r="L404" t="inlineStr"/>
      <c r="M404" t="n">
        <v>0</v>
      </c>
      <c r="N404" t="inlineStr"/>
      <c r="O404" t="inlineStr"/>
      <c r="P404" t="inlineStr"/>
      <c r="Q404" t="inlineStr"/>
      <c r="R404" t="n">
        <v>0</v>
      </c>
      <c r="S404" t="inlineStr"/>
      <c r="T404" t="inlineStr"/>
    </row>
    <row r="405">
      <c r="A405" s="142" t="n">
        <v>37096</v>
      </c>
      <c r="B405" t="inlineStr"/>
      <c r="C405" t="inlineStr"/>
      <c r="D405" t="inlineStr"/>
      <c r="E405" t="inlineStr"/>
      <c r="F405" t="inlineStr"/>
      <c r="G405" t="inlineStr"/>
      <c r="H405" t="inlineStr"/>
      <c r="I405" t="inlineStr"/>
      <c r="J405" t="inlineStr"/>
      <c r="K405" t="inlineStr"/>
      <c r="L405" t="inlineStr"/>
      <c r="M405" t="n">
        <v>0</v>
      </c>
      <c r="N405" t="inlineStr"/>
      <c r="O405" t="inlineStr"/>
      <c r="P405" t="inlineStr"/>
      <c r="Q405" t="inlineStr"/>
      <c r="R405" t="n">
        <v>0</v>
      </c>
      <c r="S405" t="inlineStr"/>
      <c r="T405" t="inlineStr"/>
    </row>
    <row r="406">
      <c r="A406" s="142" t="n">
        <v>37097</v>
      </c>
      <c r="B406" t="inlineStr"/>
      <c r="C406" t="inlineStr"/>
      <c r="D406" t="inlineStr"/>
      <c r="E406" t="inlineStr"/>
      <c r="F406" t="inlineStr"/>
      <c r="G406" t="inlineStr"/>
      <c r="H406" t="inlineStr"/>
      <c r="I406" t="inlineStr"/>
      <c r="J406" t="inlineStr"/>
      <c r="K406" t="inlineStr"/>
      <c r="L406" t="inlineStr"/>
      <c r="M406" t="n">
        <v>0</v>
      </c>
      <c r="N406" t="inlineStr"/>
      <c r="O406" t="inlineStr"/>
      <c r="P406" t="inlineStr"/>
      <c r="Q406" t="inlineStr"/>
      <c r="R406" t="n">
        <v>0</v>
      </c>
      <c r="S406" t="inlineStr"/>
      <c r="T406" t="inlineStr"/>
    </row>
    <row r="407">
      <c r="A407" s="142" t="n">
        <v>37098</v>
      </c>
      <c r="B407" t="inlineStr"/>
      <c r="C407" t="inlineStr"/>
      <c r="D407" t="inlineStr"/>
      <c r="E407" t="inlineStr"/>
      <c r="F407" t="inlineStr"/>
      <c r="G407" t="inlineStr"/>
      <c r="H407" t="inlineStr"/>
      <c r="I407" t="inlineStr"/>
      <c r="J407" t="inlineStr"/>
      <c r="K407" t="inlineStr"/>
      <c r="L407" t="inlineStr"/>
      <c r="M407" t="n">
        <v>0</v>
      </c>
      <c r="N407" t="inlineStr"/>
      <c r="O407" t="inlineStr"/>
      <c r="P407" t="inlineStr"/>
      <c r="Q407" t="inlineStr"/>
      <c r="R407" t="n">
        <v>0</v>
      </c>
      <c r="S407" t="inlineStr"/>
      <c r="T407" t="inlineStr"/>
    </row>
    <row r="408">
      <c r="A408" s="142" t="n">
        <v>37099</v>
      </c>
      <c r="B408" t="inlineStr"/>
      <c r="C408" t="inlineStr"/>
      <c r="D408" t="inlineStr"/>
      <c r="E408" t="inlineStr"/>
      <c r="F408" t="inlineStr"/>
      <c r="G408" t="inlineStr"/>
      <c r="H408" t="inlineStr"/>
      <c r="I408" t="inlineStr"/>
      <c r="J408" t="inlineStr"/>
      <c r="K408" t="inlineStr"/>
      <c r="L408" t="inlineStr"/>
      <c r="M408" t="n">
        <v>-0.02761</v>
      </c>
      <c r="N408" t="inlineStr"/>
      <c r="O408" t="inlineStr"/>
      <c r="P408" t="inlineStr"/>
      <c r="Q408" t="inlineStr"/>
      <c r="R408" t="n">
        <v>0</v>
      </c>
      <c r="S408" t="inlineStr"/>
      <c r="T408" t="inlineStr"/>
    </row>
    <row r="409">
      <c r="A409" s="142" t="n">
        <v>37102</v>
      </c>
      <c r="B409" t="inlineStr"/>
      <c r="C409" t="inlineStr"/>
      <c r="D409" t="inlineStr"/>
      <c r="E409" t="inlineStr"/>
      <c r="F409" t="inlineStr"/>
      <c r="G409" t="inlineStr"/>
      <c r="H409" t="inlineStr"/>
      <c r="I409" t="inlineStr"/>
      <c r="J409" t="inlineStr"/>
      <c r="K409" t="inlineStr"/>
      <c r="L409" t="inlineStr"/>
      <c r="M409" t="n">
        <v>0</v>
      </c>
      <c r="N409" t="inlineStr"/>
      <c r="O409" t="inlineStr"/>
      <c r="P409" t="inlineStr"/>
      <c r="Q409" t="inlineStr"/>
      <c r="R409" t="n">
        <v>0</v>
      </c>
      <c r="S409" t="inlineStr"/>
      <c r="T409" t="inlineStr"/>
    </row>
    <row r="410">
      <c r="A410" s="142" t="n">
        <v>37103</v>
      </c>
      <c r="B410" t="inlineStr"/>
      <c r="C410" t="inlineStr"/>
      <c r="D410" t="inlineStr"/>
      <c r="E410" t="inlineStr"/>
      <c r="F410" t="inlineStr"/>
      <c r="G410" t="inlineStr"/>
      <c r="H410" t="inlineStr"/>
      <c r="I410" t="inlineStr"/>
      <c r="J410" t="inlineStr"/>
      <c r="K410" t="inlineStr"/>
      <c r="L410" t="inlineStr"/>
      <c r="M410" t="n">
        <v>0</v>
      </c>
      <c r="N410" t="inlineStr"/>
      <c r="O410" t="inlineStr"/>
      <c r="P410" t="inlineStr"/>
      <c r="Q410" t="inlineStr"/>
      <c r="R410" t="n">
        <v>-0.03006</v>
      </c>
      <c r="S410" t="inlineStr"/>
      <c r="T410" t="inlineStr"/>
    </row>
    <row r="411">
      <c r="A411" s="142" t="n">
        <v>37104</v>
      </c>
      <c r="B411" t="inlineStr"/>
      <c r="C411" t="inlineStr"/>
      <c r="D411" t="inlineStr"/>
      <c r="E411" t="inlineStr"/>
      <c r="F411" t="inlineStr"/>
      <c r="G411" t="inlineStr"/>
      <c r="H411" t="inlineStr"/>
      <c r="I411" t="inlineStr"/>
      <c r="J411" t="inlineStr"/>
      <c r="K411" t="inlineStr"/>
      <c r="L411" t="inlineStr"/>
      <c r="M411" t="n">
        <v>0</v>
      </c>
      <c r="N411" t="inlineStr"/>
      <c r="O411" t="inlineStr"/>
      <c r="P411" t="inlineStr"/>
      <c r="Q411" t="inlineStr"/>
      <c r="R411" t="n">
        <v>0</v>
      </c>
      <c r="S411" t="inlineStr"/>
      <c r="T411" t="inlineStr"/>
    </row>
    <row r="412">
      <c r="A412" s="142" t="n">
        <v>37105</v>
      </c>
      <c r="B412" t="inlineStr"/>
      <c r="C412" t="inlineStr"/>
      <c r="D412" t="inlineStr"/>
      <c r="E412" t="inlineStr"/>
      <c r="F412" t="inlineStr"/>
      <c r="G412" t="inlineStr"/>
      <c r="H412" t="inlineStr"/>
      <c r="I412" t="inlineStr"/>
      <c r="J412" t="inlineStr"/>
      <c r="K412" t="inlineStr"/>
      <c r="L412" t="inlineStr"/>
      <c r="M412" t="n">
        <v>0</v>
      </c>
      <c r="N412" t="inlineStr"/>
      <c r="O412" t="inlineStr"/>
      <c r="P412" t="inlineStr"/>
      <c r="Q412" t="inlineStr"/>
      <c r="R412" t="n">
        <v>0</v>
      </c>
      <c r="S412" t="inlineStr"/>
      <c r="T412" t="inlineStr"/>
    </row>
    <row r="413">
      <c r="A413" s="142" t="n">
        <v>37106</v>
      </c>
      <c r="B413" t="inlineStr"/>
      <c r="C413" t="inlineStr"/>
      <c r="D413" t="inlineStr"/>
      <c r="E413" t="inlineStr"/>
      <c r="F413" t="inlineStr"/>
      <c r="G413" t="inlineStr"/>
      <c r="H413" t="inlineStr"/>
      <c r="I413" t="inlineStr"/>
      <c r="J413" t="inlineStr"/>
      <c r="K413" t="inlineStr"/>
      <c r="L413" t="inlineStr"/>
      <c r="M413" t="n">
        <v>0.00084</v>
      </c>
      <c r="N413" t="inlineStr"/>
      <c r="O413" t="inlineStr"/>
      <c r="P413" t="inlineStr"/>
      <c r="Q413" t="inlineStr"/>
      <c r="R413" t="n">
        <v>0</v>
      </c>
      <c r="S413" t="inlineStr"/>
      <c r="T413" t="inlineStr"/>
    </row>
    <row r="414">
      <c r="A414" s="142" t="n">
        <v>37109</v>
      </c>
      <c r="B414" t="inlineStr"/>
      <c r="C414" t="inlineStr"/>
      <c r="D414" t="inlineStr"/>
      <c r="E414" t="inlineStr"/>
      <c r="F414" t="inlineStr"/>
      <c r="G414" t="inlineStr"/>
      <c r="H414" t="inlineStr"/>
      <c r="I414" t="inlineStr"/>
      <c r="J414" t="inlineStr"/>
      <c r="K414" t="inlineStr"/>
      <c r="L414" t="inlineStr"/>
      <c r="M414" t="n">
        <v>0</v>
      </c>
      <c r="N414" t="inlineStr"/>
      <c r="O414" t="inlineStr"/>
      <c r="P414" t="inlineStr"/>
      <c r="Q414" t="inlineStr"/>
      <c r="R414" t="n">
        <v>0</v>
      </c>
      <c r="S414" t="inlineStr"/>
      <c r="T414" t="inlineStr"/>
    </row>
    <row r="415">
      <c r="A415" s="142" t="n">
        <v>37110</v>
      </c>
      <c r="B415" t="inlineStr"/>
      <c r="C415" t="inlineStr"/>
      <c r="D415" t="inlineStr"/>
      <c r="E415" t="inlineStr"/>
      <c r="F415" t="inlineStr"/>
      <c r="G415" t="inlineStr"/>
      <c r="H415" t="inlineStr"/>
      <c r="I415" t="inlineStr"/>
      <c r="J415" t="inlineStr"/>
      <c r="K415" t="inlineStr"/>
      <c r="L415" t="inlineStr"/>
      <c r="M415" t="n">
        <v>0</v>
      </c>
      <c r="N415" t="inlineStr"/>
      <c r="O415" t="inlineStr"/>
      <c r="P415" t="inlineStr"/>
      <c r="Q415" t="inlineStr"/>
      <c r="R415" t="n">
        <v>0</v>
      </c>
      <c r="S415" t="inlineStr"/>
      <c r="T415" t="inlineStr"/>
    </row>
    <row r="416">
      <c r="A416" s="142" t="n">
        <v>37111</v>
      </c>
      <c r="B416" t="inlineStr"/>
      <c r="C416" t="inlineStr"/>
      <c r="D416" t="inlineStr"/>
      <c r="E416" t="inlineStr"/>
      <c r="F416" t="inlineStr"/>
      <c r="G416" t="inlineStr"/>
      <c r="H416" t="inlineStr"/>
      <c r="I416" t="inlineStr"/>
      <c r="J416" t="inlineStr"/>
      <c r="K416" t="inlineStr"/>
      <c r="L416" t="inlineStr"/>
      <c r="M416" t="n">
        <v>0</v>
      </c>
      <c r="N416" t="inlineStr"/>
      <c r="O416" t="inlineStr"/>
      <c r="P416" t="inlineStr"/>
      <c r="Q416" t="inlineStr"/>
      <c r="R416" t="n">
        <v>0</v>
      </c>
      <c r="S416" t="inlineStr"/>
      <c r="T416" t="inlineStr"/>
    </row>
    <row r="417">
      <c r="A417" s="142" t="n">
        <v>37112</v>
      </c>
      <c r="B417" t="inlineStr"/>
      <c r="C417" t="inlineStr"/>
      <c r="D417" t="inlineStr"/>
      <c r="E417" t="inlineStr"/>
      <c r="F417" t="inlineStr"/>
      <c r="G417" t="inlineStr"/>
      <c r="H417" t="inlineStr"/>
      <c r="I417" t="inlineStr"/>
      <c r="J417" t="inlineStr"/>
      <c r="K417" t="inlineStr"/>
      <c r="L417" t="inlineStr"/>
      <c r="M417" t="n">
        <v>0</v>
      </c>
      <c r="N417" t="inlineStr"/>
      <c r="O417" t="inlineStr"/>
      <c r="P417" t="inlineStr"/>
      <c r="Q417" t="inlineStr"/>
      <c r="R417" t="n">
        <v>0</v>
      </c>
      <c r="S417" t="inlineStr"/>
      <c r="T417" t="inlineStr"/>
    </row>
    <row r="418">
      <c r="A418" s="142" t="n">
        <v>37113</v>
      </c>
      <c r="B418" t="inlineStr"/>
      <c r="C418" t="inlineStr"/>
      <c r="D418" t="inlineStr"/>
      <c r="E418" t="inlineStr"/>
      <c r="F418" t="inlineStr"/>
      <c r="G418" t="inlineStr"/>
      <c r="H418" t="inlineStr"/>
      <c r="I418" t="inlineStr"/>
      <c r="J418" t="inlineStr"/>
      <c r="K418" t="inlineStr"/>
      <c r="L418" t="inlineStr"/>
      <c r="M418" t="n">
        <v>-0.00278</v>
      </c>
      <c r="N418" t="inlineStr"/>
      <c r="O418" t="inlineStr"/>
      <c r="P418" t="inlineStr"/>
      <c r="Q418" t="inlineStr"/>
      <c r="R418" t="n">
        <v>0</v>
      </c>
      <c r="S418" t="inlineStr"/>
      <c r="T418" t="inlineStr"/>
    </row>
    <row r="419">
      <c r="A419" s="142" t="n">
        <v>37116</v>
      </c>
      <c r="B419" t="inlineStr"/>
      <c r="C419" t="inlineStr"/>
      <c r="D419" t="inlineStr"/>
      <c r="E419" t="inlineStr"/>
      <c r="F419" t="inlineStr"/>
      <c r="G419" t="inlineStr"/>
      <c r="H419" t="inlineStr"/>
      <c r="I419" t="inlineStr"/>
      <c r="J419" t="inlineStr"/>
      <c r="K419" t="inlineStr"/>
      <c r="L419" t="inlineStr"/>
      <c r="M419" t="n">
        <v>0</v>
      </c>
      <c r="N419" t="inlineStr"/>
      <c r="O419" t="inlineStr"/>
      <c r="P419" t="inlineStr"/>
      <c r="Q419" t="inlineStr"/>
      <c r="R419" t="n">
        <v>0</v>
      </c>
      <c r="S419" t="inlineStr"/>
      <c r="T419" t="inlineStr"/>
    </row>
    <row r="420">
      <c r="A420" s="142" t="n">
        <v>37117</v>
      </c>
      <c r="B420" t="inlineStr"/>
      <c r="C420" t="inlineStr"/>
      <c r="D420" t="inlineStr"/>
      <c r="E420" t="inlineStr"/>
      <c r="F420" t="inlineStr"/>
      <c r="G420" t="inlineStr"/>
      <c r="H420" t="inlineStr"/>
      <c r="I420" t="inlineStr"/>
      <c r="J420" t="inlineStr"/>
      <c r="K420" t="inlineStr"/>
      <c r="L420" t="inlineStr"/>
      <c r="M420" t="n">
        <v>0</v>
      </c>
      <c r="N420" t="inlineStr"/>
      <c r="O420" t="inlineStr"/>
      <c r="P420" t="inlineStr"/>
      <c r="Q420" t="inlineStr"/>
      <c r="R420" t="n">
        <v>0</v>
      </c>
      <c r="S420" t="inlineStr"/>
      <c r="T420" t="inlineStr"/>
    </row>
    <row r="421">
      <c r="A421" s="142" t="n">
        <v>37118</v>
      </c>
      <c r="B421" t="inlineStr"/>
      <c r="C421" t="inlineStr"/>
      <c r="D421" t="inlineStr"/>
      <c r="E421" t="inlineStr"/>
      <c r="F421" t="inlineStr"/>
      <c r="G421" t="inlineStr"/>
      <c r="H421" t="inlineStr"/>
      <c r="I421" t="inlineStr"/>
      <c r="J421" t="inlineStr"/>
      <c r="K421" t="inlineStr"/>
      <c r="L421" t="inlineStr"/>
      <c r="M421" t="n">
        <v>0</v>
      </c>
      <c r="N421" t="inlineStr"/>
      <c r="O421" t="inlineStr"/>
      <c r="P421" t="inlineStr"/>
      <c r="Q421" t="inlineStr"/>
      <c r="R421" t="n">
        <v>0</v>
      </c>
      <c r="S421" t="inlineStr"/>
      <c r="T421" t="inlineStr"/>
    </row>
    <row r="422">
      <c r="A422" s="142" t="n">
        <v>37119</v>
      </c>
      <c r="B422" t="inlineStr"/>
      <c r="C422" t="inlineStr"/>
      <c r="D422" t="inlineStr"/>
      <c r="E422" t="inlineStr"/>
      <c r="F422" t="inlineStr"/>
      <c r="G422" t="inlineStr"/>
      <c r="H422" t="inlineStr"/>
      <c r="I422" t="inlineStr"/>
      <c r="J422" t="inlineStr"/>
      <c r="K422" t="inlineStr"/>
      <c r="L422" t="inlineStr"/>
      <c r="M422" t="n">
        <v>0</v>
      </c>
      <c r="N422" t="inlineStr"/>
      <c r="O422" t="inlineStr"/>
      <c r="P422" t="inlineStr"/>
      <c r="Q422" t="inlineStr"/>
      <c r="R422" t="n">
        <v>0</v>
      </c>
      <c r="S422" t="inlineStr"/>
      <c r="T422" t="inlineStr"/>
    </row>
    <row r="423">
      <c r="A423" s="142" t="n">
        <v>37120</v>
      </c>
      <c r="B423" t="inlineStr"/>
      <c r="C423" t="inlineStr"/>
      <c r="D423" t="inlineStr"/>
      <c r="E423" t="inlineStr"/>
      <c r="F423" t="inlineStr"/>
      <c r="G423" t="inlineStr"/>
      <c r="H423" t="inlineStr"/>
      <c r="I423" t="inlineStr"/>
      <c r="J423" t="inlineStr"/>
      <c r="K423" t="inlineStr"/>
      <c r="L423" t="inlineStr"/>
      <c r="M423" t="n">
        <v>0.01283</v>
      </c>
      <c r="N423" t="inlineStr"/>
      <c r="O423" t="inlineStr"/>
      <c r="P423" t="inlineStr"/>
      <c r="Q423" t="inlineStr"/>
      <c r="R423" t="n">
        <v>0</v>
      </c>
      <c r="S423" t="inlineStr"/>
      <c r="T423" t="inlineStr"/>
    </row>
    <row r="424">
      <c r="A424" s="142" t="n">
        <v>37123</v>
      </c>
      <c r="B424" t="inlineStr"/>
      <c r="C424" t="inlineStr"/>
      <c r="D424" t="inlineStr"/>
      <c r="E424" t="inlineStr"/>
      <c r="F424" t="inlineStr"/>
      <c r="G424" t="inlineStr"/>
      <c r="H424" t="inlineStr"/>
      <c r="I424" t="inlineStr"/>
      <c r="J424" t="inlineStr"/>
      <c r="K424" t="inlineStr"/>
      <c r="L424" t="inlineStr"/>
      <c r="M424" t="n">
        <v>0</v>
      </c>
      <c r="N424" t="inlineStr"/>
      <c r="O424" t="inlineStr"/>
      <c r="P424" t="inlineStr"/>
      <c r="Q424" t="inlineStr"/>
      <c r="R424" t="n">
        <v>0</v>
      </c>
      <c r="S424" t="inlineStr"/>
      <c r="T424" t="inlineStr"/>
    </row>
    <row r="425">
      <c r="A425" s="142" t="n">
        <v>37124</v>
      </c>
      <c r="B425" t="inlineStr"/>
      <c r="C425" t="inlineStr"/>
      <c r="D425" t="inlineStr"/>
      <c r="E425" t="inlineStr"/>
      <c r="F425" t="inlineStr"/>
      <c r="G425" t="inlineStr"/>
      <c r="H425" t="inlineStr"/>
      <c r="I425" t="inlineStr"/>
      <c r="J425" t="inlineStr"/>
      <c r="K425" t="inlineStr"/>
      <c r="L425" t="inlineStr"/>
      <c r="M425" t="n">
        <v>0</v>
      </c>
      <c r="N425" t="inlineStr"/>
      <c r="O425" t="inlineStr"/>
      <c r="P425" t="inlineStr"/>
      <c r="Q425" t="inlineStr"/>
      <c r="R425" t="n">
        <v>0</v>
      </c>
      <c r="S425" t="inlineStr"/>
      <c r="T425" t="inlineStr"/>
    </row>
    <row r="426">
      <c r="A426" s="142" t="n">
        <v>37125</v>
      </c>
      <c r="B426" t="inlineStr"/>
      <c r="C426" t="inlineStr"/>
      <c r="D426" t="inlineStr"/>
      <c r="E426" t="inlineStr"/>
      <c r="F426" t="inlineStr"/>
      <c r="G426" t="inlineStr"/>
      <c r="H426" t="inlineStr"/>
      <c r="I426" t="inlineStr"/>
      <c r="J426" t="inlineStr"/>
      <c r="K426" t="inlineStr"/>
      <c r="L426" t="inlineStr"/>
      <c r="M426" t="n">
        <v>0</v>
      </c>
      <c r="N426" t="inlineStr"/>
      <c r="O426" t="inlineStr"/>
      <c r="P426" t="inlineStr"/>
      <c r="Q426" t="inlineStr"/>
      <c r="R426" t="n">
        <v>0</v>
      </c>
      <c r="S426" t="inlineStr"/>
      <c r="T426" t="inlineStr"/>
    </row>
    <row r="427">
      <c r="A427" s="142" t="n">
        <v>37126</v>
      </c>
      <c r="B427" t="inlineStr"/>
      <c r="C427" t="inlineStr"/>
      <c r="D427" t="inlineStr"/>
      <c r="E427" t="inlineStr"/>
      <c r="F427" t="inlineStr"/>
      <c r="G427" t="inlineStr"/>
      <c r="H427" t="inlineStr"/>
      <c r="I427" t="inlineStr"/>
      <c r="J427" t="inlineStr"/>
      <c r="K427" t="inlineStr"/>
      <c r="L427" t="inlineStr"/>
      <c r="M427" t="n">
        <v>0</v>
      </c>
      <c r="N427" t="inlineStr"/>
      <c r="O427" t="inlineStr"/>
      <c r="P427" t="inlineStr"/>
      <c r="Q427" t="inlineStr"/>
      <c r="R427" t="n">
        <v>0</v>
      </c>
      <c r="S427" t="inlineStr"/>
      <c r="T427" t="inlineStr"/>
    </row>
    <row r="428">
      <c r="A428" s="142" t="n">
        <v>37127</v>
      </c>
      <c r="B428" t="inlineStr"/>
      <c r="C428" t="inlineStr"/>
      <c r="D428" t="inlineStr"/>
      <c r="E428" t="inlineStr"/>
      <c r="F428" t="inlineStr"/>
      <c r="G428" t="inlineStr"/>
      <c r="H428" t="inlineStr"/>
      <c r="I428" t="inlineStr"/>
      <c r="J428" t="inlineStr"/>
      <c r="K428" t="inlineStr"/>
      <c r="L428" t="inlineStr"/>
      <c r="M428" t="n">
        <v>0.00899</v>
      </c>
      <c r="N428" t="inlineStr"/>
      <c r="O428" t="inlineStr"/>
      <c r="P428" t="inlineStr"/>
      <c r="Q428" t="inlineStr"/>
      <c r="R428" t="n">
        <v>0</v>
      </c>
      <c r="S428" t="inlineStr"/>
      <c r="T428" t="inlineStr"/>
    </row>
    <row r="429">
      <c r="A429" s="142" t="n">
        <v>37130</v>
      </c>
      <c r="B429" t="inlineStr"/>
      <c r="C429" t="inlineStr"/>
      <c r="D429" t="inlineStr"/>
      <c r="E429" t="inlineStr"/>
      <c r="F429" t="inlineStr"/>
      <c r="G429" t="inlineStr"/>
      <c r="H429" t="inlineStr"/>
      <c r="I429" t="inlineStr"/>
      <c r="J429" t="inlineStr"/>
      <c r="K429" t="inlineStr"/>
      <c r="L429" t="inlineStr"/>
      <c r="M429" t="n">
        <v>0</v>
      </c>
      <c r="N429" t="inlineStr"/>
      <c r="O429" t="inlineStr"/>
      <c r="P429" t="inlineStr"/>
      <c r="Q429" t="inlineStr"/>
      <c r="R429" t="n">
        <v>0</v>
      </c>
      <c r="S429" t="inlineStr"/>
      <c r="T429" t="inlineStr"/>
    </row>
    <row r="430">
      <c r="A430" s="142" t="n">
        <v>37131</v>
      </c>
      <c r="B430" t="inlineStr"/>
      <c r="C430" t="inlineStr"/>
      <c r="D430" t="inlineStr"/>
      <c r="E430" t="inlineStr"/>
      <c r="F430" t="inlineStr"/>
      <c r="G430" t="inlineStr"/>
      <c r="H430" t="inlineStr"/>
      <c r="I430" t="inlineStr"/>
      <c r="J430" t="inlineStr"/>
      <c r="K430" t="inlineStr"/>
      <c r="L430" t="inlineStr"/>
      <c r="M430" t="n">
        <v>0</v>
      </c>
      <c r="N430" t="inlineStr"/>
      <c r="O430" t="inlineStr"/>
      <c r="P430" t="inlineStr"/>
      <c r="Q430" t="inlineStr"/>
      <c r="R430" t="n">
        <v>0</v>
      </c>
      <c r="S430" t="inlineStr"/>
      <c r="T430" t="inlineStr"/>
    </row>
    <row r="431">
      <c r="A431" s="142" t="n">
        <v>37132</v>
      </c>
      <c r="B431" t="inlineStr"/>
      <c r="C431" t="inlineStr"/>
      <c r="D431" t="inlineStr"/>
      <c r="E431" t="inlineStr"/>
      <c r="F431" t="inlineStr"/>
      <c r="G431" t="inlineStr"/>
      <c r="H431" t="inlineStr"/>
      <c r="I431" t="inlineStr"/>
      <c r="J431" t="inlineStr"/>
      <c r="K431" t="inlineStr"/>
      <c r="L431" t="inlineStr"/>
      <c r="M431" t="n">
        <v>0</v>
      </c>
      <c r="N431" t="inlineStr"/>
      <c r="O431" t="inlineStr"/>
      <c r="P431" t="inlineStr"/>
      <c r="Q431" t="inlineStr"/>
      <c r="R431" t="n">
        <v>0</v>
      </c>
      <c r="S431" t="inlineStr"/>
      <c r="T431" t="inlineStr"/>
    </row>
    <row r="432">
      <c r="A432" s="142" t="n">
        <v>37133</v>
      </c>
      <c r="B432" t="inlineStr"/>
      <c r="C432" t="inlineStr"/>
      <c r="D432" t="inlineStr"/>
      <c r="E432" t="inlineStr"/>
      <c r="F432" t="inlineStr"/>
      <c r="G432" t="inlineStr"/>
      <c r="H432" t="inlineStr"/>
      <c r="I432" t="inlineStr"/>
      <c r="J432" t="inlineStr"/>
      <c r="K432" t="inlineStr"/>
      <c r="L432" t="inlineStr"/>
      <c r="M432" t="n">
        <v>0</v>
      </c>
      <c r="N432" t="inlineStr"/>
      <c r="O432" t="inlineStr"/>
      <c r="P432" t="inlineStr"/>
      <c r="Q432" t="inlineStr"/>
      <c r="R432" t="n">
        <v>0</v>
      </c>
      <c r="S432" t="inlineStr"/>
      <c r="T432" t="inlineStr"/>
    </row>
    <row r="433">
      <c r="A433" s="142" t="n">
        <v>37134</v>
      </c>
      <c r="B433" t="inlineStr"/>
      <c r="C433" t="inlineStr"/>
      <c r="D433" t="inlineStr"/>
      <c r="E433" t="inlineStr"/>
      <c r="F433" t="inlineStr"/>
      <c r="G433" t="inlineStr"/>
      <c r="H433" t="inlineStr"/>
      <c r="I433" t="inlineStr"/>
      <c r="J433" t="inlineStr"/>
      <c r="K433" t="inlineStr"/>
      <c r="L433" t="inlineStr"/>
      <c r="M433" t="n">
        <v>-0.02511</v>
      </c>
      <c r="N433" t="inlineStr"/>
      <c r="O433" t="inlineStr"/>
      <c r="P433" t="inlineStr"/>
      <c r="Q433" t="inlineStr"/>
      <c r="R433" t="n">
        <v>-0.06184</v>
      </c>
      <c r="S433" t="inlineStr"/>
      <c r="T433" t="inlineStr"/>
    </row>
    <row r="434">
      <c r="A434" s="142" t="n">
        <v>37137</v>
      </c>
      <c r="B434" t="inlineStr"/>
      <c r="C434" t="inlineStr"/>
      <c r="D434" t="inlineStr"/>
      <c r="E434" t="inlineStr"/>
      <c r="F434" t="inlineStr"/>
      <c r="G434" t="inlineStr"/>
      <c r="H434" t="inlineStr"/>
      <c r="I434" t="inlineStr"/>
      <c r="J434" t="inlineStr"/>
      <c r="K434" t="inlineStr"/>
      <c r="L434" t="inlineStr"/>
      <c r="M434" t="n">
        <v>0</v>
      </c>
      <c r="N434" t="inlineStr"/>
      <c r="O434" t="inlineStr"/>
      <c r="P434" t="inlineStr"/>
      <c r="Q434" t="inlineStr"/>
      <c r="R434" t="n">
        <v>0</v>
      </c>
      <c r="S434" t="inlineStr"/>
      <c r="T434" t="inlineStr"/>
    </row>
    <row r="435">
      <c r="A435" s="142" t="n">
        <v>37138</v>
      </c>
      <c r="B435" t="inlineStr"/>
      <c r="C435" t="inlineStr"/>
      <c r="D435" t="inlineStr"/>
      <c r="E435" t="inlineStr"/>
      <c r="F435" t="inlineStr"/>
      <c r="G435" t="inlineStr"/>
      <c r="H435" t="inlineStr"/>
      <c r="I435" t="inlineStr"/>
      <c r="J435" t="inlineStr"/>
      <c r="K435" t="inlineStr"/>
      <c r="L435" t="inlineStr"/>
      <c r="M435" t="n">
        <v>0</v>
      </c>
      <c r="N435" t="inlineStr"/>
      <c r="O435" t="inlineStr"/>
      <c r="P435" t="inlineStr"/>
      <c r="Q435" t="inlineStr"/>
      <c r="R435" t="n">
        <v>0</v>
      </c>
      <c r="S435" t="inlineStr"/>
      <c r="T435" t="inlineStr"/>
    </row>
    <row r="436">
      <c r="A436" s="142" t="n">
        <v>37139</v>
      </c>
      <c r="B436" t="inlineStr"/>
      <c r="C436" t="inlineStr"/>
      <c r="D436" t="inlineStr"/>
      <c r="E436" t="inlineStr"/>
      <c r="F436" t="inlineStr"/>
      <c r="G436" t="inlineStr"/>
      <c r="H436" t="inlineStr"/>
      <c r="I436" t="inlineStr"/>
      <c r="J436" t="inlineStr"/>
      <c r="K436" t="inlineStr"/>
      <c r="L436" t="inlineStr"/>
      <c r="M436" t="n">
        <v>0</v>
      </c>
      <c r="N436" t="inlineStr"/>
      <c r="O436" t="inlineStr"/>
      <c r="P436" t="inlineStr"/>
      <c r="Q436" t="inlineStr"/>
      <c r="R436" t="n">
        <v>0</v>
      </c>
      <c r="S436" t="inlineStr"/>
      <c r="T436" t="inlineStr"/>
    </row>
    <row r="437">
      <c r="A437" s="142" t="n">
        <v>37140</v>
      </c>
      <c r="B437" t="inlineStr"/>
      <c r="C437" t="inlineStr"/>
      <c r="D437" t="inlineStr"/>
      <c r="E437" t="inlineStr"/>
      <c r="F437" t="inlineStr"/>
      <c r="G437" t="inlineStr"/>
      <c r="H437" t="inlineStr"/>
      <c r="I437" t="inlineStr"/>
      <c r="J437" t="inlineStr"/>
      <c r="K437" t="inlineStr"/>
      <c r="L437" t="inlineStr"/>
      <c r="M437" t="n">
        <v>0</v>
      </c>
      <c r="N437" t="inlineStr"/>
      <c r="O437" t="inlineStr"/>
      <c r="P437" t="inlineStr"/>
      <c r="Q437" t="inlineStr"/>
      <c r="R437" t="n">
        <v>0</v>
      </c>
      <c r="S437" t="inlineStr"/>
      <c r="T437" t="inlineStr"/>
    </row>
    <row r="438">
      <c r="A438" s="142" t="n">
        <v>37141</v>
      </c>
      <c r="B438" t="inlineStr"/>
      <c r="C438" t="inlineStr"/>
      <c r="D438" t="inlineStr"/>
      <c r="E438" t="inlineStr"/>
      <c r="F438" t="inlineStr"/>
      <c r="G438" t="inlineStr"/>
      <c r="H438" t="inlineStr"/>
      <c r="I438" t="inlineStr"/>
      <c r="J438" t="inlineStr"/>
      <c r="K438" t="inlineStr"/>
      <c r="L438" t="inlineStr"/>
      <c r="M438" t="n">
        <v>0.02837</v>
      </c>
      <c r="N438" t="inlineStr"/>
      <c r="O438" t="inlineStr"/>
      <c r="P438" t="inlineStr"/>
      <c r="Q438" t="inlineStr"/>
      <c r="R438" t="n">
        <v>0</v>
      </c>
      <c r="S438" t="inlineStr"/>
      <c r="T438" t="inlineStr"/>
    </row>
    <row r="439">
      <c r="A439" s="142" t="n">
        <v>37144</v>
      </c>
      <c r="B439" t="inlineStr"/>
      <c r="C439" t="inlineStr"/>
      <c r="D439" t="inlineStr"/>
      <c r="E439" t="inlineStr"/>
      <c r="F439" t="inlineStr"/>
      <c r="G439" t="inlineStr"/>
      <c r="H439" t="inlineStr"/>
      <c r="I439" t="inlineStr"/>
      <c r="J439" t="inlineStr"/>
      <c r="K439" t="inlineStr"/>
      <c r="L439" t="inlineStr"/>
      <c r="M439" t="n">
        <v>0</v>
      </c>
      <c r="N439" t="inlineStr"/>
      <c r="O439" t="inlineStr"/>
      <c r="P439" t="inlineStr"/>
      <c r="Q439" t="inlineStr"/>
      <c r="R439" t="n">
        <v>0</v>
      </c>
      <c r="S439" t="inlineStr"/>
      <c r="T439" t="inlineStr"/>
    </row>
    <row r="440">
      <c r="A440" s="142" t="n">
        <v>37145</v>
      </c>
      <c r="B440" t="inlineStr"/>
      <c r="C440" t="inlineStr"/>
      <c r="D440" t="inlineStr"/>
      <c r="E440" t="inlineStr"/>
      <c r="F440" t="inlineStr"/>
      <c r="G440" t="inlineStr"/>
      <c r="H440" t="inlineStr"/>
      <c r="I440" t="inlineStr"/>
      <c r="J440" t="inlineStr"/>
      <c r="K440" t="inlineStr"/>
      <c r="L440" t="inlineStr"/>
      <c r="M440" t="n">
        <v>0</v>
      </c>
      <c r="N440" t="inlineStr"/>
      <c r="O440" t="inlineStr"/>
      <c r="P440" t="inlineStr"/>
      <c r="Q440" t="inlineStr"/>
      <c r="R440" t="n">
        <v>0</v>
      </c>
      <c r="S440" t="inlineStr"/>
      <c r="T440" t="inlineStr"/>
    </row>
    <row r="441">
      <c r="A441" s="142" t="n">
        <v>37146</v>
      </c>
      <c r="B441" t="inlineStr"/>
      <c r="C441" t="inlineStr"/>
      <c r="D441" t="inlineStr"/>
      <c r="E441" t="inlineStr"/>
      <c r="F441" t="inlineStr"/>
      <c r="G441" t="inlineStr"/>
      <c r="H441" t="inlineStr"/>
      <c r="I441" t="inlineStr"/>
      <c r="J441" t="inlineStr"/>
      <c r="K441" t="inlineStr"/>
      <c r="L441" t="inlineStr"/>
      <c r="M441" t="n">
        <v>0</v>
      </c>
      <c r="N441" t="inlineStr"/>
      <c r="O441" t="inlineStr"/>
      <c r="P441" t="inlineStr"/>
      <c r="Q441" t="inlineStr"/>
      <c r="R441" t="n">
        <v>0</v>
      </c>
      <c r="S441" t="inlineStr"/>
      <c r="T441" t="inlineStr"/>
    </row>
    <row r="442">
      <c r="A442" s="142" t="n">
        <v>37147</v>
      </c>
      <c r="B442" t="inlineStr"/>
      <c r="C442" t="inlineStr"/>
      <c r="D442" t="inlineStr"/>
      <c r="E442" t="inlineStr"/>
      <c r="F442" t="inlineStr"/>
      <c r="G442" t="inlineStr"/>
      <c r="H442" t="inlineStr"/>
      <c r="I442" t="inlineStr"/>
      <c r="J442" t="inlineStr"/>
      <c r="K442" t="inlineStr"/>
      <c r="L442" t="inlineStr"/>
      <c r="M442" t="n">
        <v>0</v>
      </c>
      <c r="N442" t="inlineStr"/>
      <c r="O442" t="inlineStr"/>
      <c r="P442" t="inlineStr"/>
      <c r="Q442" t="inlineStr"/>
      <c r="R442" t="n">
        <v>0</v>
      </c>
      <c r="S442" t="inlineStr"/>
      <c r="T442" t="inlineStr"/>
    </row>
    <row r="443">
      <c r="A443" s="142" t="n">
        <v>37148</v>
      </c>
      <c r="B443" t="inlineStr"/>
      <c r="C443" t="inlineStr"/>
      <c r="D443" t="inlineStr"/>
      <c r="E443" t="inlineStr"/>
      <c r="F443" t="inlineStr"/>
      <c r="G443" t="inlineStr"/>
      <c r="H443" t="inlineStr"/>
      <c r="I443" t="inlineStr"/>
      <c r="J443" t="inlineStr"/>
      <c r="K443" t="inlineStr"/>
      <c r="L443" t="inlineStr"/>
      <c r="M443" t="n">
        <v>0.00508</v>
      </c>
      <c r="N443" t="inlineStr"/>
      <c r="O443" t="inlineStr"/>
      <c r="P443" t="inlineStr"/>
      <c r="Q443" t="inlineStr"/>
      <c r="R443" t="n">
        <v>0</v>
      </c>
      <c r="S443" t="inlineStr"/>
      <c r="T443" t="inlineStr"/>
    </row>
    <row r="444">
      <c r="A444" s="142" t="n">
        <v>37151</v>
      </c>
      <c r="B444" t="inlineStr"/>
      <c r="C444" t="inlineStr"/>
      <c r="D444" t="inlineStr"/>
      <c r="E444" t="inlineStr"/>
      <c r="F444" t="inlineStr"/>
      <c r="G444" t="inlineStr"/>
      <c r="H444" t="inlineStr"/>
      <c r="I444" t="inlineStr"/>
      <c r="J444" t="inlineStr"/>
      <c r="K444" t="inlineStr"/>
      <c r="L444" t="inlineStr"/>
      <c r="M444" t="n">
        <v>0</v>
      </c>
      <c r="N444" t="inlineStr"/>
      <c r="O444" t="inlineStr"/>
      <c r="P444" t="inlineStr"/>
      <c r="Q444" t="inlineStr"/>
      <c r="R444" t="n">
        <v>0</v>
      </c>
      <c r="S444" t="inlineStr"/>
      <c r="T444" t="inlineStr"/>
    </row>
    <row r="445">
      <c r="A445" s="142" t="n">
        <v>37152</v>
      </c>
      <c r="B445" t="inlineStr"/>
      <c r="C445" t="inlineStr"/>
      <c r="D445" t="inlineStr"/>
      <c r="E445" t="inlineStr"/>
      <c r="F445" t="inlineStr"/>
      <c r="G445" t="inlineStr"/>
      <c r="H445" t="inlineStr"/>
      <c r="I445" t="inlineStr"/>
      <c r="J445" t="inlineStr"/>
      <c r="K445" t="inlineStr"/>
      <c r="L445" t="inlineStr"/>
      <c r="M445" t="n">
        <v>0</v>
      </c>
      <c r="N445" t="inlineStr"/>
      <c r="O445" t="inlineStr"/>
      <c r="P445" t="inlineStr"/>
      <c r="Q445" t="inlineStr"/>
      <c r="R445" t="n">
        <v>0</v>
      </c>
      <c r="S445" t="inlineStr"/>
      <c r="T445" t="inlineStr"/>
    </row>
    <row r="446">
      <c r="A446" s="142" t="n">
        <v>37153</v>
      </c>
      <c r="B446" t="inlineStr"/>
      <c r="C446" t="inlineStr"/>
      <c r="D446" t="inlineStr"/>
      <c r="E446" t="inlineStr"/>
      <c r="F446" t="inlineStr"/>
      <c r="G446" t="inlineStr"/>
      <c r="H446" t="inlineStr"/>
      <c r="I446" t="inlineStr"/>
      <c r="J446" t="inlineStr"/>
      <c r="K446" t="inlineStr"/>
      <c r="L446" t="inlineStr"/>
      <c r="M446" t="n">
        <v>0</v>
      </c>
      <c r="N446" t="inlineStr"/>
      <c r="O446" t="inlineStr"/>
      <c r="P446" t="inlineStr"/>
      <c r="Q446" t="inlineStr"/>
      <c r="R446" t="n">
        <v>0</v>
      </c>
      <c r="S446" t="inlineStr"/>
      <c r="T446" t="inlineStr"/>
    </row>
    <row r="447">
      <c r="A447" s="142" t="n">
        <v>37154</v>
      </c>
      <c r="B447" t="inlineStr"/>
      <c r="C447" t="inlineStr"/>
      <c r="D447" t="inlineStr"/>
      <c r="E447" t="inlineStr"/>
      <c r="F447" t="inlineStr"/>
      <c r="G447" t="inlineStr"/>
      <c r="H447" t="inlineStr"/>
      <c r="I447" t="inlineStr"/>
      <c r="J447" t="inlineStr"/>
      <c r="K447" t="inlineStr"/>
      <c r="L447" t="inlineStr"/>
      <c r="M447" t="n">
        <v>0</v>
      </c>
      <c r="N447" t="inlineStr"/>
      <c r="O447" t="inlineStr"/>
      <c r="P447" t="inlineStr"/>
      <c r="Q447" t="inlineStr"/>
      <c r="R447" t="n">
        <v>0</v>
      </c>
      <c r="S447" t="inlineStr"/>
      <c r="T447" t="inlineStr"/>
    </row>
    <row r="448">
      <c r="A448" s="142" t="n">
        <v>37155</v>
      </c>
      <c r="B448" t="inlineStr"/>
      <c r="C448" t="inlineStr"/>
      <c r="D448" t="inlineStr"/>
      <c r="E448" t="inlineStr"/>
      <c r="F448" t="inlineStr"/>
      <c r="G448" t="inlineStr"/>
      <c r="H448" t="inlineStr"/>
      <c r="I448" t="inlineStr"/>
      <c r="J448" t="inlineStr"/>
      <c r="K448" t="inlineStr"/>
      <c r="L448" t="inlineStr"/>
      <c r="M448" t="n">
        <v>-0.01192</v>
      </c>
      <c r="N448" t="inlineStr"/>
      <c r="O448" t="inlineStr"/>
      <c r="P448" t="inlineStr"/>
      <c r="Q448" t="inlineStr"/>
      <c r="R448" t="n">
        <v>0</v>
      </c>
      <c r="S448" t="inlineStr"/>
      <c r="T448" t="inlineStr"/>
    </row>
    <row r="449">
      <c r="A449" s="142" t="n">
        <v>37158</v>
      </c>
      <c r="B449" t="inlineStr"/>
      <c r="C449" t="inlineStr"/>
      <c r="D449" t="inlineStr"/>
      <c r="E449" t="inlineStr"/>
      <c r="F449" t="inlineStr"/>
      <c r="G449" t="inlineStr"/>
      <c r="H449" t="inlineStr"/>
      <c r="I449" t="inlineStr"/>
      <c r="J449" t="inlineStr"/>
      <c r="K449" t="inlineStr"/>
      <c r="L449" t="inlineStr"/>
      <c r="M449" t="n">
        <v>0</v>
      </c>
      <c r="N449" t="inlineStr"/>
      <c r="O449" t="inlineStr"/>
      <c r="P449" t="inlineStr"/>
      <c r="Q449" t="inlineStr"/>
      <c r="R449" t="n">
        <v>0</v>
      </c>
      <c r="S449" t="inlineStr"/>
      <c r="T449" t="inlineStr"/>
    </row>
    <row r="450">
      <c r="A450" s="142" t="n">
        <v>37159</v>
      </c>
      <c r="B450" t="inlineStr"/>
      <c r="C450" t="inlineStr"/>
      <c r="D450" t="inlineStr"/>
      <c r="E450" t="inlineStr"/>
      <c r="F450" t="inlineStr"/>
      <c r="G450" t="inlineStr"/>
      <c r="H450" t="inlineStr"/>
      <c r="I450" t="inlineStr"/>
      <c r="J450" t="inlineStr"/>
      <c r="K450" t="inlineStr"/>
      <c r="L450" t="inlineStr"/>
      <c r="M450" t="n">
        <v>0</v>
      </c>
      <c r="N450" t="inlineStr"/>
      <c r="O450" t="inlineStr"/>
      <c r="P450" t="inlineStr"/>
      <c r="Q450" t="inlineStr"/>
      <c r="R450" t="n">
        <v>0</v>
      </c>
      <c r="S450" t="inlineStr"/>
      <c r="T450" t="inlineStr"/>
    </row>
    <row r="451">
      <c r="A451" s="142" t="n">
        <v>37160</v>
      </c>
      <c r="B451" t="inlineStr"/>
      <c r="C451" t="inlineStr"/>
      <c r="D451" t="inlineStr"/>
      <c r="E451" t="inlineStr"/>
      <c r="F451" t="inlineStr"/>
      <c r="G451" t="inlineStr"/>
      <c r="H451" t="inlineStr"/>
      <c r="I451" t="inlineStr"/>
      <c r="J451" t="inlineStr"/>
      <c r="K451" t="inlineStr"/>
      <c r="L451" t="inlineStr"/>
      <c r="M451" t="n">
        <v>0</v>
      </c>
      <c r="N451" t="inlineStr"/>
      <c r="O451" t="inlineStr"/>
      <c r="P451" t="inlineStr"/>
      <c r="Q451" t="inlineStr"/>
      <c r="R451" t="n">
        <v>0</v>
      </c>
      <c r="S451" t="inlineStr"/>
      <c r="T451" t="inlineStr"/>
    </row>
    <row r="452">
      <c r="A452" s="142" t="n">
        <v>37161</v>
      </c>
      <c r="B452" t="inlineStr"/>
      <c r="C452" t="inlineStr"/>
      <c r="D452" t="inlineStr"/>
      <c r="E452" t="inlineStr"/>
      <c r="F452" t="inlineStr"/>
      <c r="G452" t="inlineStr"/>
      <c r="H452" t="inlineStr"/>
      <c r="I452" t="inlineStr"/>
      <c r="J452" t="inlineStr"/>
      <c r="K452" t="inlineStr"/>
      <c r="L452" t="inlineStr"/>
      <c r="M452" t="n">
        <v>0</v>
      </c>
      <c r="N452" t="inlineStr"/>
      <c r="O452" t="inlineStr"/>
      <c r="P452" t="inlineStr"/>
      <c r="Q452" t="inlineStr"/>
      <c r="R452" t="n">
        <v>0</v>
      </c>
      <c r="S452" t="inlineStr"/>
      <c r="T452" t="inlineStr"/>
    </row>
    <row r="453">
      <c r="A453" s="142" t="n">
        <v>37162</v>
      </c>
      <c r="B453" t="inlineStr"/>
      <c r="C453" t="inlineStr"/>
      <c r="D453" t="inlineStr"/>
      <c r="E453" t="inlineStr"/>
      <c r="F453" t="inlineStr"/>
      <c r="G453" t="inlineStr"/>
      <c r="H453" t="inlineStr"/>
      <c r="I453" t="inlineStr"/>
      <c r="J453" t="inlineStr"/>
      <c r="K453" t="inlineStr"/>
      <c r="L453" t="inlineStr"/>
      <c r="M453" t="n">
        <v>0.01855</v>
      </c>
      <c r="N453" t="inlineStr"/>
      <c r="O453" t="inlineStr"/>
      <c r="P453" t="inlineStr"/>
      <c r="Q453" t="inlineStr"/>
      <c r="R453" t="n">
        <v>-0.10212</v>
      </c>
      <c r="S453" t="inlineStr"/>
      <c r="T453" t="inlineStr"/>
    </row>
    <row r="454">
      <c r="A454" s="142" t="n">
        <v>37165</v>
      </c>
      <c r="B454" t="inlineStr"/>
      <c r="C454" t="inlineStr"/>
      <c r="D454" t="inlineStr"/>
      <c r="E454" t="inlineStr"/>
      <c r="F454" t="inlineStr"/>
      <c r="G454" t="inlineStr"/>
      <c r="H454" t="inlineStr"/>
      <c r="I454" t="inlineStr"/>
      <c r="J454" t="inlineStr"/>
      <c r="K454" t="inlineStr"/>
      <c r="L454" t="inlineStr"/>
      <c r="M454" t="n">
        <v>0</v>
      </c>
      <c r="N454" t="inlineStr"/>
      <c r="O454" t="inlineStr"/>
      <c r="P454" t="inlineStr"/>
      <c r="Q454" t="inlineStr"/>
      <c r="R454" t="n">
        <v>0</v>
      </c>
      <c r="S454" t="inlineStr"/>
      <c r="T454" t="inlineStr"/>
    </row>
    <row r="455">
      <c r="A455" s="142" t="n">
        <v>37166</v>
      </c>
      <c r="B455" t="inlineStr"/>
      <c r="C455" t="inlineStr"/>
      <c r="D455" t="inlineStr"/>
      <c r="E455" t="inlineStr"/>
      <c r="F455" t="inlineStr"/>
      <c r="G455" t="inlineStr"/>
      <c r="H455" t="inlineStr"/>
      <c r="I455" t="inlineStr"/>
      <c r="J455" t="inlineStr"/>
      <c r="K455" t="inlineStr"/>
      <c r="L455" t="inlineStr"/>
      <c r="M455" t="n">
        <v>0</v>
      </c>
      <c r="N455" t="inlineStr"/>
      <c r="O455" t="inlineStr"/>
      <c r="P455" t="inlineStr"/>
      <c r="Q455" t="inlineStr"/>
      <c r="R455" t="n">
        <v>0</v>
      </c>
      <c r="S455" t="inlineStr"/>
      <c r="T455" t="inlineStr"/>
    </row>
    <row r="456">
      <c r="A456" s="142" t="n">
        <v>37167</v>
      </c>
      <c r="B456" t="inlineStr"/>
      <c r="C456" t="inlineStr"/>
      <c r="D456" t="inlineStr"/>
      <c r="E456" t="inlineStr"/>
      <c r="F456" t="inlineStr"/>
      <c r="G456" t="inlineStr"/>
      <c r="H456" t="inlineStr"/>
      <c r="I456" t="inlineStr"/>
      <c r="J456" t="inlineStr"/>
      <c r="K456" t="inlineStr"/>
      <c r="L456" t="inlineStr"/>
      <c r="M456" t="n">
        <v>0</v>
      </c>
      <c r="N456" t="inlineStr"/>
      <c r="O456" t="inlineStr"/>
      <c r="P456" t="inlineStr"/>
      <c r="Q456" t="inlineStr"/>
      <c r="R456" t="n">
        <v>0</v>
      </c>
      <c r="S456" t="inlineStr"/>
      <c r="T456" t="inlineStr"/>
    </row>
    <row r="457">
      <c r="A457" s="142" t="n">
        <v>37168</v>
      </c>
      <c r="B457" t="inlineStr"/>
      <c r="C457" t="inlineStr"/>
      <c r="D457" t="inlineStr"/>
      <c r="E457" t="inlineStr"/>
      <c r="F457" t="inlineStr"/>
      <c r="G457" t="inlineStr"/>
      <c r="H457" t="inlineStr"/>
      <c r="I457" t="inlineStr"/>
      <c r="J457" t="inlineStr"/>
      <c r="K457" t="inlineStr"/>
      <c r="L457" t="inlineStr"/>
      <c r="M457" t="n">
        <v>0</v>
      </c>
      <c r="N457" t="inlineStr"/>
      <c r="O457" t="inlineStr"/>
      <c r="P457" t="inlineStr"/>
      <c r="Q457" t="inlineStr"/>
      <c r="R457" t="n">
        <v>0</v>
      </c>
      <c r="S457" t="inlineStr"/>
      <c r="T457" t="inlineStr"/>
    </row>
    <row r="458">
      <c r="A458" s="142" t="n">
        <v>37169</v>
      </c>
      <c r="B458" t="inlineStr"/>
      <c r="C458" t="inlineStr"/>
      <c r="D458" t="inlineStr"/>
      <c r="E458" t="inlineStr"/>
      <c r="F458" t="inlineStr"/>
      <c r="G458" t="inlineStr"/>
      <c r="H458" t="inlineStr"/>
      <c r="I458" t="inlineStr"/>
      <c r="J458" t="inlineStr"/>
      <c r="K458" t="inlineStr"/>
      <c r="L458" t="inlineStr"/>
      <c r="M458" t="n">
        <v>-0.01328</v>
      </c>
      <c r="N458" t="inlineStr"/>
      <c r="O458" t="inlineStr"/>
      <c r="P458" t="inlineStr"/>
      <c r="Q458" t="inlineStr"/>
      <c r="R458" t="n">
        <v>0</v>
      </c>
      <c r="S458" t="inlineStr"/>
      <c r="T458" t="inlineStr"/>
    </row>
    <row r="459">
      <c r="A459" s="142" t="n">
        <v>37172</v>
      </c>
      <c r="B459" t="inlineStr"/>
      <c r="C459" t="inlineStr"/>
      <c r="D459" t="inlineStr"/>
      <c r="E459" t="inlineStr"/>
      <c r="F459" t="inlineStr"/>
      <c r="G459" t="inlineStr"/>
      <c r="H459" t="inlineStr"/>
      <c r="I459" t="inlineStr"/>
      <c r="J459" t="inlineStr"/>
      <c r="K459" t="inlineStr"/>
      <c r="L459" t="inlineStr"/>
      <c r="M459" t="n">
        <v>0</v>
      </c>
      <c r="N459" t="inlineStr"/>
      <c r="O459" t="inlineStr"/>
      <c r="P459" t="inlineStr"/>
      <c r="Q459" t="inlineStr"/>
      <c r="R459" t="n">
        <v>0</v>
      </c>
      <c r="S459" t="inlineStr"/>
      <c r="T459" t="inlineStr"/>
    </row>
    <row r="460">
      <c r="A460" s="142" t="n">
        <v>37173</v>
      </c>
      <c r="B460" t="inlineStr"/>
      <c r="C460" t="inlineStr"/>
      <c r="D460" t="inlineStr"/>
      <c r="E460" t="inlineStr"/>
      <c r="F460" t="inlineStr"/>
      <c r="G460" t="inlineStr"/>
      <c r="H460" t="inlineStr"/>
      <c r="I460" t="inlineStr"/>
      <c r="J460" t="inlineStr"/>
      <c r="K460" t="inlineStr"/>
      <c r="L460" t="inlineStr"/>
      <c r="M460" t="n">
        <v>0</v>
      </c>
      <c r="N460" t="inlineStr"/>
      <c r="O460" t="inlineStr"/>
      <c r="P460" t="inlineStr"/>
      <c r="Q460" t="inlineStr"/>
      <c r="R460" t="n">
        <v>0</v>
      </c>
      <c r="S460" t="inlineStr"/>
      <c r="T460" t="inlineStr"/>
    </row>
    <row r="461">
      <c r="A461" s="142" t="n">
        <v>37174</v>
      </c>
      <c r="B461" t="inlineStr"/>
      <c r="C461" t="inlineStr"/>
      <c r="D461" t="inlineStr"/>
      <c r="E461" t="inlineStr"/>
      <c r="F461" t="inlineStr"/>
      <c r="G461" t="inlineStr"/>
      <c r="H461" t="inlineStr"/>
      <c r="I461" t="inlineStr"/>
      <c r="J461" t="inlineStr"/>
      <c r="K461" t="inlineStr"/>
      <c r="L461" t="inlineStr"/>
      <c r="M461" t="n">
        <v>0</v>
      </c>
      <c r="N461" t="inlineStr"/>
      <c r="O461" t="inlineStr"/>
      <c r="P461" t="inlineStr"/>
      <c r="Q461" t="inlineStr"/>
      <c r="R461" t="n">
        <v>0</v>
      </c>
      <c r="S461" t="inlineStr"/>
      <c r="T461" t="inlineStr"/>
    </row>
    <row r="462">
      <c r="A462" s="142" t="n">
        <v>37175</v>
      </c>
      <c r="B462" t="inlineStr"/>
      <c r="C462" t="inlineStr"/>
      <c r="D462" t="inlineStr"/>
      <c r="E462" t="inlineStr"/>
      <c r="F462" t="inlineStr"/>
      <c r="G462" t="inlineStr"/>
      <c r="H462" t="inlineStr"/>
      <c r="I462" t="inlineStr"/>
      <c r="J462" t="inlineStr"/>
      <c r="K462" t="inlineStr"/>
      <c r="L462" t="inlineStr"/>
      <c r="M462" t="n">
        <v>0</v>
      </c>
      <c r="N462" t="inlineStr"/>
      <c r="O462" t="inlineStr"/>
      <c r="P462" t="inlineStr"/>
      <c r="Q462" t="inlineStr"/>
      <c r="R462" t="n">
        <v>0</v>
      </c>
      <c r="S462" t="inlineStr"/>
      <c r="T462" t="inlineStr"/>
    </row>
    <row r="463">
      <c r="A463" s="142" t="n">
        <v>37176</v>
      </c>
      <c r="B463" t="inlineStr"/>
      <c r="C463" t="inlineStr"/>
      <c r="D463" t="inlineStr"/>
      <c r="E463" t="inlineStr"/>
      <c r="F463" t="inlineStr"/>
      <c r="G463" t="inlineStr"/>
      <c r="H463" t="inlineStr"/>
      <c r="I463" t="inlineStr"/>
      <c r="J463" t="inlineStr"/>
      <c r="K463" t="inlineStr"/>
      <c r="L463" t="inlineStr"/>
      <c r="M463" t="n">
        <v>0.009639999999999999</v>
      </c>
      <c r="N463" t="inlineStr"/>
      <c r="O463" t="inlineStr"/>
      <c r="P463" t="inlineStr"/>
      <c r="Q463" t="inlineStr"/>
      <c r="R463" t="n">
        <v>0</v>
      </c>
      <c r="S463" t="inlineStr"/>
      <c r="T463" t="inlineStr"/>
    </row>
    <row r="464">
      <c r="A464" s="142" t="n">
        <v>37179</v>
      </c>
      <c r="B464" t="inlineStr"/>
      <c r="C464" t="inlineStr"/>
      <c r="D464" t="inlineStr"/>
      <c r="E464" t="inlineStr"/>
      <c r="F464" t="inlineStr"/>
      <c r="G464" t="inlineStr"/>
      <c r="H464" t="inlineStr"/>
      <c r="I464" t="inlineStr"/>
      <c r="J464" t="inlineStr"/>
      <c r="K464" t="inlineStr"/>
      <c r="L464" t="inlineStr"/>
      <c r="M464" t="n">
        <v>0</v>
      </c>
      <c r="N464" t="inlineStr"/>
      <c r="O464" t="inlineStr"/>
      <c r="P464" t="inlineStr"/>
      <c r="Q464" t="inlineStr"/>
      <c r="R464" t="n">
        <v>0</v>
      </c>
      <c r="S464" t="inlineStr"/>
      <c r="T464" t="inlineStr"/>
    </row>
    <row r="465">
      <c r="A465" s="142" t="n">
        <v>37180</v>
      </c>
      <c r="B465" t="inlineStr"/>
      <c r="C465" t="inlineStr"/>
      <c r="D465" t="inlineStr"/>
      <c r="E465" t="inlineStr"/>
      <c r="F465" t="inlineStr"/>
      <c r="G465" t="inlineStr"/>
      <c r="H465" t="inlineStr"/>
      <c r="I465" t="inlineStr"/>
      <c r="J465" t="inlineStr"/>
      <c r="K465" t="inlineStr"/>
      <c r="L465" t="inlineStr"/>
      <c r="M465" t="n">
        <v>0</v>
      </c>
      <c r="N465" t="inlineStr"/>
      <c r="O465" t="inlineStr"/>
      <c r="P465" t="inlineStr"/>
      <c r="Q465" t="inlineStr"/>
      <c r="R465" t="n">
        <v>0</v>
      </c>
      <c r="S465" t="inlineStr"/>
      <c r="T465" t="inlineStr"/>
    </row>
    <row r="466">
      <c r="A466" s="142" t="n">
        <v>37181</v>
      </c>
      <c r="B466" t="inlineStr"/>
      <c r="C466" t="inlineStr"/>
      <c r="D466" t="inlineStr"/>
      <c r="E466" t="inlineStr"/>
      <c r="F466" t="inlineStr"/>
      <c r="G466" t="inlineStr"/>
      <c r="H466" t="inlineStr"/>
      <c r="I466" t="inlineStr"/>
      <c r="J466" t="inlineStr"/>
      <c r="K466" t="inlineStr"/>
      <c r="L466" t="inlineStr"/>
      <c r="M466" t="n">
        <v>0</v>
      </c>
      <c r="N466" t="inlineStr"/>
      <c r="O466" t="inlineStr"/>
      <c r="P466" t="inlineStr"/>
      <c r="Q466" t="inlineStr"/>
      <c r="R466" t="n">
        <v>0</v>
      </c>
      <c r="S466" t="inlineStr"/>
      <c r="T466" t="inlineStr"/>
    </row>
    <row r="467">
      <c r="A467" s="142" t="n">
        <v>37182</v>
      </c>
      <c r="B467" t="inlineStr"/>
      <c r="C467" t="inlineStr"/>
      <c r="D467" t="inlineStr"/>
      <c r="E467" t="inlineStr"/>
      <c r="F467" t="inlineStr"/>
      <c r="G467" t="inlineStr"/>
      <c r="H467" t="inlineStr"/>
      <c r="I467" t="inlineStr"/>
      <c r="J467" t="inlineStr"/>
      <c r="K467" t="inlineStr"/>
      <c r="L467" t="inlineStr"/>
      <c r="M467" t="n">
        <v>0</v>
      </c>
      <c r="N467" t="inlineStr"/>
      <c r="O467" t="inlineStr"/>
      <c r="P467" t="inlineStr"/>
      <c r="Q467" t="inlineStr"/>
      <c r="R467" t="n">
        <v>0</v>
      </c>
      <c r="S467" t="inlineStr"/>
      <c r="T467" t="inlineStr"/>
    </row>
    <row r="468">
      <c r="A468" s="142" t="n">
        <v>37183</v>
      </c>
      <c r="B468" t="inlineStr"/>
      <c r="C468" t="inlineStr"/>
      <c r="D468" t="inlineStr"/>
      <c r="E468" t="inlineStr"/>
      <c r="F468" t="inlineStr"/>
      <c r="G468" t="inlineStr"/>
      <c r="H468" t="inlineStr"/>
      <c r="I468" t="inlineStr"/>
      <c r="J468" t="inlineStr"/>
      <c r="K468" t="inlineStr"/>
      <c r="L468" t="inlineStr"/>
      <c r="M468" t="n">
        <v>-0.009719999999999999</v>
      </c>
      <c r="N468" t="inlineStr"/>
      <c r="O468" t="inlineStr"/>
      <c r="P468" t="inlineStr"/>
      <c r="Q468" t="inlineStr"/>
      <c r="R468" t="n">
        <v>0</v>
      </c>
      <c r="S468" t="inlineStr"/>
      <c r="T468" t="inlineStr"/>
    </row>
    <row r="469">
      <c r="A469" s="142" t="n">
        <v>37186</v>
      </c>
      <c r="B469" t="inlineStr"/>
      <c r="C469" t="inlineStr"/>
      <c r="D469" t="inlineStr"/>
      <c r="E469" t="inlineStr"/>
      <c r="F469" t="inlineStr"/>
      <c r="G469" t="inlineStr"/>
      <c r="H469" t="inlineStr"/>
      <c r="I469" t="inlineStr"/>
      <c r="J469" t="inlineStr"/>
      <c r="K469" t="inlineStr"/>
      <c r="L469" t="inlineStr"/>
      <c r="M469" t="n">
        <v>0</v>
      </c>
      <c r="N469" t="inlineStr"/>
      <c r="O469" t="inlineStr"/>
      <c r="P469" t="inlineStr"/>
      <c r="Q469" t="inlineStr"/>
      <c r="R469" t="n">
        <v>0</v>
      </c>
      <c r="S469" t="inlineStr"/>
      <c r="T469" t="inlineStr"/>
    </row>
    <row r="470">
      <c r="A470" s="142" t="n">
        <v>37187</v>
      </c>
      <c r="B470" t="inlineStr"/>
      <c r="C470" t="inlineStr"/>
      <c r="D470" t="inlineStr"/>
      <c r="E470" t="inlineStr"/>
      <c r="F470" t="inlineStr"/>
      <c r="G470" t="inlineStr"/>
      <c r="H470" t="inlineStr"/>
      <c r="I470" t="inlineStr"/>
      <c r="J470" t="inlineStr"/>
      <c r="K470" t="inlineStr"/>
      <c r="L470" t="inlineStr"/>
      <c r="M470" t="n">
        <v>0</v>
      </c>
      <c r="N470" t="inlineStr"/>
      <c r="O470" t="inlineStr"/>
      <c r="P470" t="inlineStr"/>
      <c r="Q470" t="inlineStr"/>
      <c r="R470" t="n">
        <v>0</v>
      </c>
      <c r="S470" t="inlineStr"/>
      <c r="T470" t="inlineStr"/>
    </row>
    <row r="471">
      <c r="A471" s="142" t="n">
        <v>37188</v>
      </c>
      <c r="B471" t="inlineStr"/>
      <c r="C471" t="inlineStr"/>
      <c r="D471" t="inlineStr"/>
      <c r="E471" t="inlineStr"/>
      <c r="F471" t="inlineStr"/>
      <c r="G471" t="inlineStr"/>
      <c r="H471" t="inlineStr"/>
      <c r="I471" t="inlineStr"/>
      <c r="J471" t="inlineStr"/>
      <c r="K471" t="inlineStr"/>
      <c r="L471" t="inlineStr"/>
      <c r="M471" t="n">
        <v>0</v>
      </c>
      <c r="N471" t="inlineStr"/>
      <c r="O471" t="inlineStr"/>
      <c r="P471" t="inlineStr"/>
      <c r="Q471" t="inlineStr"/>
      <c r="R471" t="n">
        <v>0</v>
      </c>
      <c r="S471" t="inlineStr"/>
      <c r="T471" t="inlineStr"/>
    </row>
    <row r="472">
      <c r="A472" s="142" t="n">
        <v>37189</v>
      </c>
      <c r="B472" t="inlineStr"/>
      <c r="C472" t="inlineStr"/>
      <c r="D472" t="inlineStr"/>
      <c r="E472" t="inlineStr"/>
      <c r="F472" t="inlineStr"/>
      <c r="G472" t="inlineStr"/>
      <c r="H472" t="inlineStr"/>
      <c r="I472" t="inlineStr"/>
      <c r="J472" t="inlineStr"/>
      <c r="K472" t="inlineStr"/>
      <c r="L472" t="inlineStr"/>
      <c r="M472" t="n">
        <v>0</v>
      </c>
      <c r="N472" t="inlineStr"/>
      <c r="O472" t="inlineStr"/>
      <c r="P472" t="inlineStr"/>
      <c r="Q472" t="inlineStr"/>
      <c r="R472" t="n">
        <v>0</v>
      </c>
      <c r="S472" t="inlineStr"/>
      <c r="T472" t="inlineStr"/>
    </row>
    <row r="473">
      <c r="A473" s="142" t="n">
        <v>37190</v>
      </c>
      <c r="B473" t="inlineStr"/>
      <c r="C473" t="inlineStr"/>
      <c r="D473" t="inlineStr"/>
      <c r="E473" t="inlineStr"/>
      <c r="F473" t="inlineStr"/>
      <c r="G473" t="inlineStr"/>
      <c r="H473" t="inlineStr"/>
      <c r="I473" t="inlineStr"/>
      <c r="J473" t="inlineStr"/>
      <c r="K473" t="inlineStr"/>
      <c r="L473" t="inlineStr"/>
      <c r="M473" t="n">
        <v>-0.004</v>
      </c>
      <c r="N473" t="inlineStr"/>
      <c r="O473" t="inlineStr"/>
      <c r="P473" t="inlineStr"/>
      <c r="Q473" t="inlineStr"/>
      <c r="R473" t="n">
        <v>0</v>
      </c>
      <c r="S473" t="inlineStr"/>
      <c r="T473" t="inlineStr"/>
    </row>
    <row r="474">
      <c r="A474" s="142" t="n">
        <v>37193</v>
      </c>
      <c r="B474" t="inlineStr"/>
      <c r="C474" t="inlineStr"/>
      <c r="D474" t="inlineStr"/>
      <c r="E474" t="inlineStr"/>
      <c r="F474" t="inlineStr"/>
      <c r="G474" t="inlineStr"/>
      <c r="H474" t="inlineStr"/>
      <c r="I474" t="inlineStr"/>
      <c r="J474" t="inlineStr"/>
      <c r="K474" t="inlineStr"/>
      <c r="L474" t="inlineStr"/>
      <c r="M474" t="n">
        <v>0</v>
      </c>
      <c r="N474" t="inlineStr"/>
      <c r="O474" t="inlineStr"/>
      <c r="P474" t="inlineStr"/>
      <c r="Q474" t="inlineStr"/>
      <c r="R474" t="n">
        <v>0</v>
      </c>
      <c r="S474" t="inlineStr"/>
      <c r="T474" t="inlineStr"/>
    </row>
    <row r="475">
      <c r="A475" s="142" t="n">
        <v>37194</v>
      </c>
      <c r="B475" t="inlineStr"/>
      <c r="C475" t="inlineStr"/>
      <c r="D475" t="inlineStr"/>
      <c r="E475" t="inlineStr"/>
      <c r="F475" t="inlineStr"/>
      <c r="G475" t="inlineStr"/>
      <c r="H475" t="inlineStr"/>
      <c r="I475" t="inlineStr"/>
      <c r="J475" t="inlineStr"/>
      <c r="K475" t="inlineStr"/>
      <c r="L475" t="inlineStr"/>
      <c r="M475" t="n">
        <v>0</v>
      </c>
      <c r="N475" t="inlineStr"/>
      <c r="O475" t="inlineStr"/>
      <c r="P475" t="inlineStr"/>
      <c r="Q475" t="inlineStr"/>
      <c r="R475" t="n">
        <v>0</v>
      </c>
      <c r="S475" t="inlineStr"/>
      <c r="T475" t="inlineStr"/>
    </row>
    <row r="476">
      <c r="A476" s="142" t="n">
        <v>37195</v>
      </c>
      <c r="B476" t="inlineStr"/>
      <c r="C476" t="inlineStr"/>
      <c r="D476" t="inlineStr"/>
      <c r="E476" t="inlineStr"/>
      <c r="F476" t="inlineStr"/>
      <c r="G476" t="inlineStr"/>
      <c r="H476" t="inlineStr"/>
      <c r="I476" t="inlineStr"/>
      <c r="J476" t="inlineStr"/>
      <c r="K476" t="inlineStr"/>
      <c r="L476" t="inlineStr"/>
      <c r="M476" t="n">
        <v>0</v>
      </c>
      <c r="N476" t="inlineStr"/>
      <c r="O476" t="inlineStr"/>
      <c r="P476" t="inlineStr"/>
      <c r="Q476" t="inlineStr"/>
      <c r="R476" t="n">
        <v>0.04324</v>
      </c>
      <c r="S476" t="inlineStr"/>
      <c r="T476" t="inlineStr"/>
    </row>
    <row r="477">
      <c r="A477" s="142" t="n">
        <v>37196</v>
      </c>
      <c r="B477" t="inlineStr"/>
      <c r="C477" t="inlineStr"/>
      <c r="D477" t="inlineStr"/>
      <c r="E477" t="inlineStr"/>
      <c r="F477" t="inlineStr"/>
      <c r="G477" t="inlineStr"/>
      <c r="H477" t="inlineStr"/>
      <c r="I477" t="inlineStr"/>
      <c r="J477" t="inlineStr"/>
      <c r="K477" t="inlineStr"/>
      <c r="L477" t="inlineStr"/>
      <c r="M477" t="n">
        <v>0</v>
      </c>
      <c r="N477" t="inlineStr"/>
      <c r="O477" t="inlineStr"/>
      <c r="P477" t="inlineStr"/>
      <c r="Q477" t="inlineStr"/>
      <c r="R477" t="n">
        <v>0</v>
      </c>
      <c r="S477" t="inlineStr"/>
      <c r="T477" t="inlineStr"/>
    </row>
    <row r="478">
      <c r="A478" s="142" t="n">
        <v>37197</v>
      </c>
      <c r="B478" t="inlineStr"/>
      <c r="C478" t="inlineStr"/>
      <c r="D478" t="inlineStr"/>
      <c r="E478" t="inlineStr"/>
      <c r="F478" t="inlineStr"/>
      <c r="G478" t="inlineStr"/>
      <c r="H478" t="inlineStr"/>
      <c r="I478" t="inlineStr"/>
      <c r="J478" t="inlineStr"/>
      <c r="K478" t="inlineStr"/>
      <c r="L478" t="inlineStr"/>
      <c r="M478" t="n">
        <v>0.02647</v>
      </c>
      <c r="N478" t="inlineStr"/>
      <c r="O478" t="inlineStr"/>
      <c r="P478" t="inlineStr"/>
      <c r="Q478" t="inlineStr"/>
      <c r="R478" t="n">
        <v>0</v>
      </c>
      <c r="S478" t="inlineStr"/>
      <c r="T478" t="inlineStr"/>
    </row>
    <row r="479">
      <c r="A479" s="142" t="n">
        <v>37200</v>
      </c>
      <c r="B479" t="inlineStr"/>
      <c r="C479" t="inlineStr"/>
      <c r="D479" t="inlineStr"/>
      <c r="E479" t="inlineStr"/>
      <c r="F479" t="inlineStr"/>
      <c r="G479" t="inlineStr"/>
      <c r="H479" t="inlineStr"/>
      <c r="I479" t="inlineStr"/>
      <c r="J479" t="inlineStr"/>
      <c r="K479" t="inlineStr"/>
      <c r="L479" t="inlineStr"/>
      <c r="M479" t="n">
        <v>0</v>
      </c>
      <c r="N479" t="inlineStr"/>
      <c r="O479" t="inlineStr"/>
      <c r="P479" t="inlineStr"/>
      <c r="Q479" t="inlineStr"/>
      <c r="R479" t="n">
        <v>0</v>
      </c>
      <c r="S479" t="inlineStr"/>
      <c r="T479" t="inlineStr"/>
    </row>
    <row r="480">
      <c r="A480" s="142" t="n">
        <v>37201</v>
      </c>
      <c r="B480" t="inlineStr"/>
      <c r="C480" t="inlineStr"/>
      <c r="D480" t="inlineStr"/>
      <c r="E480" t="inlineStr"/>
      <c r="F480" t="inlineStr"/>
      <c r="G480" t="inlineStr"/>
      <c r="H480" t="inlineStr"/>
      <c r="I480" t="inlineStr"/>
      <c r="J480" t="inlineStr"/>
      <c r="K480" t="inlineStr"/>
      <c r="L480" t="inlineStr"/>
      <c r="M480" t="n">
        <v>0</v>
      </c>
      <c r="N480" t="inlineStr"/>
      <c r="O480" t="inlineStr"/>
      <c r="P480" t="inlineStr"/>
      <c r="Q480" t="inlineStr"/>
      <c r="R480" t="n">
        <v>0</v>
      </c>
      <c r="S480" t="inlineStr"/>
      <c r="T480" t="inlineStr"/>
    </row>
    <row r="481">
      <c r="A481" s="142" t="n">
        <v>37202</v>
      </c>
      <c r="B481" t="inlineStr"/>
      <c r="C481" t="inlineStr"/>
      <c r="D481" t="inlineStr"/>
      <c r="E481" t="inlineStr"/>
      <c r="F481" t="inlineStr"/>
      <c r="G481" t="inlineStr"/>
      <c r="H481" t="inlineStr"/>
      <c r="I481" t="inlineStr"/>
      <c r="J481" t="inlineStr"/>
      <c r="K481" t="inlineStr"/>
      <c r="L481" t="inlineStr"/>
      <c r="M481" t="n">
        <v>0</v>
      </c>
      <c r="N481" t="inlineStr"/>
      <c r="O481" t="inlineStr"/>
      <c r="P481" t="inlineStr"/>
      <c r="Q481" t="inlineStr"/>
      <c r="R481" t="n">
        <v>0</v>
      </c>
      <c r="S481" t="inlineStr"/>
      <c r="T481" t="inlineStr"/>
    </row>
    <row r="482">
      <c r="A482" s="142" t="n">
        <v>37203</v>
      </c>
      <c r="B482" t="inlineStr"/>
      <c r="C482" t="inlineStr"/>
      <c r="D482" t="inlineStr"/>
      <c r="E482" t="inlineStr"/>
      <c r="F482" t="inlineStr"/>
      <c r="G482" t="inlineStr"/>
      <c r="H482" t="inlineStr"/>
      <c r="I482" t="inlineStr"/>
      <c r="J482" t="inlineStr"/>
      <c r="K482" t="inlineStr"/>
      <c r="L482" t="inlineStr"/>
      <c r="M482" t="n">
        <v>0</v>
      </c>
      <c r="N482" t="inlineStr"/>
      <c r="O482" t="inlineStr"/>
      <c r="P482" t="inlineStr"/>
      <c r="Q482" t="inlineStr"/>
      <c r="R482" t="n">
        <v>0</v>
      </c>
      <c r="S482" t="inlineStr"/>
      <c r="T482" t="inlineStr"/>
    </row>
    <row r="483">
      <c r="A483" s="142" t="n">
        <v>37204</v>
      </c>
      <c r="B483" t="inlineStr"/>
      <c r="C483" t="inlineStr"/>
      <c r="D483" t="inlineStr"/>
      <c r="E483" t="inlineStr"/>
      <c r="F483" t="inlineStr"/>
      <c r="G483" t="inlineStr"/>
      <c r="H483" t="inlineStr"/>
      <c r="I483" t="inlineStr"/>
      <c r="J483" t="inlineStr"/>
      <c r="K483" t="inlineStr"/>
      <c r="L483" t="inlineStr"/>
      <c r="M483" t="n">
        <v>-0.01547</v>
      </c>
      <c r="N483" t="inlineStr"/>
      <c r="O483" t="inlineStr"/>
      <c r="P483" t="inlineStr"/>
      <c r="Q483" t="inlineStr"/>
      <c r="R483" t="n">
        <v>0</v>
      </c>
      <c r="S483" t="inlineStr"/>
      <c r="T483" t="inlineStr"/>
    </row>
    <row r="484">
      <c r="A484" s="142" t="n">
        <v>37207</v>
      </c>
      <c r="B484" t="inlineStr"/>
      <c r="C484" t="inlineStr"/>
      <c r="D484" t="inlineStr"/>
      <c r="E484" t="inlineStr"/>
      <c r="F484" t="inlineStr"/>
      <c r="G484" t="inlineStr"/>
      <c r="H484" t="inlineStr"/>
      <c r="I484" t="inlineStr"/>
      <c r="J484" t="inlineStr"/>
      <c r="K484" t="inlineStr"/>
      <c r="L484" t="inlineStr"/>
      <c r="M484" t="n">
        <v>0</v>
      </c>
      <c r="N484" t="inlineStr"/>
      <c r="O484" t="inlineStr"/>
      <c r="P484" t="inlineStr"/>
      <c r="Q484" t="inlineStr"/>
      <c r="R484" t="n">
        <v>0</v>
      </c>
      <c r="S484" t="inlineStr"/>
      <c r="T484" t="inlineStr"/>
    </row>
    <row r="485">
      <c r="A485" s="142" t="n">
        <v>37208</v>
      </c>
      <c r="B485" t="inlineStr"/>
      <c r="C485" t="inlineStr"/>
      <c r="D485" t="inlineStr"/>
      <c r="E485" t="inlineStr"/>
      <c r="F485" t="inlineStr"/>
      <c r="G485" t="inlineStr"/>
      <c r="H485" t="inlineStr"/>
      <c r="I485" t="inlineStr"/>
      <c r="J485" t="inlineStr"/>
      <c r="K485" t="inlineStr"/>
      <c r="L485" t="inlineStr"/>
      <c r="M485" t="n">
        <v>0</v>
      </c>
      <c r="N485" t="inlineStr"/>
      <c r="O485" t="inlineStr"/>
      <c r="P485" t="inlineStr"/>
      <c r="Q485" t="inlineStr"/>
      <c r="R485" t="n">
        <v>0</v>
      </c>
      <c r="S485" t="inlineStr"/>
      <c r="T485" t="inlineStr"/>
    </row>
    <row r="486">
      <c r="A486" s="142" t="n">
        <v>37209</v>
      </c>
      <c r="B486" t="inlineStr"/>
      <c r="C486" t="inlineStr"/>
      <c r="D486" t="inlineStr"/>
      <c r="E486" t="inlineStr"/>
      <c r="F486" t="inlineStr"/>
      <c r="G486" t="inlineStr"/>
      <c r="H486" t="inlineStr"/>
      <c r="I486" t="inlineStr"/>
      <c r="J486" t="inlineStr"/>
      <c r="K486" t="inlineStr"/>
      <c r="L486" t="inlineStr"/>
      <c r="M486" t="n">
        <v>0</v>
      </c>
      <c r="N486" t="inlineStr"/>
      <c r="O486" t="inlineStr"/>
      <c r="P486" t="inlineStr"/>
      <c r="Q486" t="inlineStr"/>
      <c r="R486" t="n">
        <v>0</v>
      </c>
      <c r="S486" t="inlineStr"/>
      <c r="T486" t="inlineStr"/>
    </row>
    <row r="487">
      <c r="A487" s="142" t="n">
        <v>37210</v>
      </c>
      <c r="B487" t="inlineStr"/>
      <c r="C487" t="inlineStr"/>
      <c r="D487" t="inlineStr"/>
      <c r="E487" t="inlineStr"/>
      <c r="F487" t="inlineStr"/>
      <c r="G487" t="inlineStr"/>
      <c r="H487" t="inlineStr"/>
      <c r="I487" t="inlineStr"/>
      <c r="J487" t="inlineStr"/>
      <c r="K487" t="inlineStr"/>
      <c r="L487" t="inlineStr"/>
      <c r="M487" t="n">
        <v>0</v>
      </c>
      <c r="N487" t="inlineStr"/>
      <c r="O487" t="inlineStr"/>
      <c r="P487" t="inlineStr"/>
      <c r="Q487" t="inlineStr"/>
      <c r="R487" t="n">
        <v>0</v>
      </c>
      <c r="S487" t="inlineStr"/>
      <c r="T487" t="inlineStr"/>
    </row>
    <row r="488">
      <c r="A488" s="142" t="n">
        <v>37211</v>
      </c>
      <c r="B488" t="inlineStr"/>
      <c r="C488" t="inlineStr"/>
      <c r="D488" t="inlineStr"/>
      <c r="E488" t="inlineStr"/>
      <c r="F488" t="inlineStr"/>
      <c r="G488" t="inlineStr"/>
      <c r="H488" t="inlineStr"/>
      <c r="I488" t="inlineStr"/>
      <c r="J488" t="inlineStr"/>
      <c r="K488" t="inlineStr"/>
      <c r="L488" t="inlineStr"/>
      <c r="M488" t="n">
        <v>-0.00244</v>
      </c>
      <c r="N488" t="inlineStr"/>
      <c r="O488" t="inlineStr"/>
      <c r="P488" t="inlineStr"/>
      <c r="Q488" t="inlineStr"/>
      <c r="R488" t="n">
        <v>0</v>
      </c>
      <c r="S488" t="inlineStr"/>
      <c r="T488" t="inlineStr"/>
    </row>
    <row r="489">
      <c r="A489" s="142" t="n">
        <v>37214</v>
      </c>
      <c r="B489" t="inlineStr"/>
      <c r="C489" t="inlineStr"/>
      <c r="D489" t="inlineStr"/>
      <c r="E489" t="inlineStr"/>
      <c r="F489" t="inlineStr"/>
      <c r="G489" t="inlineStr"/>
      <c r="H489" t="inlineStr"/>
      <c r="I489" t="inlineStr"/>
      <c r="J489" t="inlineStr"/>
      <c r="K489" t="inlineStr"/>
      <c r="L489" t="inlineStr"/>
      <c r="M489" t="n">
        <v>0</v>
      </c>
      <c r="N489" t="inlineStr"/>
      <c r="O489" t="inlineStr"/>
      <c r="P489" t="inlineStr"/>
      <c r="Q489" t="inlineStr"/>
      <c r="R489" t="n">
        <v>0</v>
      </c>
      <c r="S489" t="inlineStr"/>
      <c r="T489" t="inlineStr"/>
    </row>
    <row r="490">
      <c r="A490" s="142" t="n">
        <v>37215</v>
      </c>
      <c r="B490" t="inlineStr"/>
      <c r="C490" t="inlineStr"/>
      <c r="D490" t="inlineStr"/>
      <c r="E490" t="inlineStr"/>
      <c r="F490" t="inlineStr"/>
      <c r="G490" t="inlineStr"/>
      <c r="H490" t="inlineStr"/>
      <c r="I490" t="inlineStr"/>
      <c r="J490" t="inlineStr"/>
      <c r="K490" t="inlineStr"/>
      <c r="L490" t="inlineStr"/>
      <c r="M490" t="n">
        <v>0</v>
      </c>
      <c r="N490" t="inlineStr"/>
      <c r="O490" t="inlineStr"/>
      <c r="P490" t="inlineStr"/>
      <c r="Q490" t="inlineStr"/>
      <c r="R490" t="n">
        <v>0</v>
      </c>
      <c r="S490" t="inlineStr"/>
      <c r="T490" t="inlineStr"/>
    </row>
    <row r="491">
      <c r="A491" s="142" t="n">
        <v>37216</v>
      </c>
      <c r="B491" t="inlineStr"/>
      <c r="C491" t="inlineStr"/>
      <c r="D491" t="inlineStr"/>
      <c r="E491" t="inlineStr"/>
      <c r="F491" t="inlineStr"/>
      <c r="G491" t="inlineStr"/>
      <c r="H491" t="inlineStr"/>
      <c r="I491" t="inlineStr"/>
      <c r="J491" t="inlineStr"/>
      <c r="K491" t="inlineStr"/>
      <c r="L491" t="inlineStr"/>
      <c r="M491" t="n">
        <v>0</v>
      </c>
      <c r="N491" t="inlineStr"/>
      <c r="O491" t="inlineStr"/>
      <c r="P491" t="inlineStr"/>
      <c r="Q491" t="inlineStr"/>
      <c r="R491" t="n">
        <v>0</v>
      </c>
      <c r="S491" t="inlineStr"/>
      <c r="T491" t="inlineStr"/>
    </row>
    <row r="492">
      <c r="A492" s="142" t="n">
        <v>37217</v>
      </c>
      <c r="B492" t="inlineStr"/>
      <c r="C492" t="inlineStr"/>
      <c r="D492" t="inlineStr"/>
      <c r="E492" t="inlineStr"/>
      <c r="F492" t="inlineStr"/>
      <c r="G492" t="inlineStr"/>
      <c r="H492" t="inlineStr"/>
      <c r="I492" t="inlineStr"/>
      <c r="J492" t="inlineStr"/>
      <c r="K492" t="inlineStr"/>
      <c r="L492" t="inlineStr"/>
      <c r="M492" t="n">
        <v>0</v>
      </c>
      <c r="N492" t="inlineStr"/>
      <c r="O492" t="inlineStr"/>
      <c r="P492" t="inlineStr"/>
      <c r="Q492" t="inlineStr"/>
      <c r="R492" t="n">
        <v>0</v>
      </c>
      <c r="S492" t="inlineStr"/>
      <c r="T492" t="inlineStr"/>
    </row>
    <row r="493">
      <c r="A493" s="142" t="n">
        <v>37218</v>
      </c>
      <c r="B493" t="inlineStr"/>
      <c r="C493" t="inlineStr"/>
      <c r="D493" t="inlineStr"/>
      <c r="E493" t="inlineStr"/>
      <c r="F493" t="inlineStr"/>
      <c r="G493" t="inlineStr"/>
      <c r="H493" t="inlineStr"/>
      <c r="I493" t="inlineStr"/>
      <c r="J493" t="inlineStr"/>
      <c r="K493" t="inlineStr"/>
      <c r="L493" t="inlineStr"/>
      <c r="M493" t="n">
        <v>-0.01132</v>
      </c>
      <c r="N493" t="inlineStr"/>
      <c r="O493" t="inlineStr"/>
      <c r="P493" t="inlineStr"/>
      <c r="Q493" t="inlineStr"/>
      <c r="R493" t="n">
        <v>0</v>
      </c>
      <c r="S493" t="inlineStr"/>
      <c r="T493" t="inlineStr"/>
    </row>
    <row r="494">
      <c r="A494" s="142" t="n">
        <v>37221</v>
      </c>
      <c r="B494" t="inlineStr"/>
      <c r="C494" t="inlineStr"/>
      <c r="D494" t="inlineStr"/>
      <c r="E494" t="inlineStr"/>
      <c r="F494" t="inlineStr"/>
      <c r="G494" t="inlineStr"/>
      <c r="H494" t="inlineStr"/>
      <c r="I494" t="inlineStr"/>
      <c r="J494" t="inlineStr"/>
      <c r="K494" t="inlineStr"/>
      <c r="L494" t="inlineStr"/>
      <c r="M494" t="n">
        <v>0</v>
      </c>
      <c r="N494" t="inlineStr"/>
      <c r="O494" t="inlineStr"/>
      <c r="P494" t="inlineStr"/>
      <c r="Q494" t="inlineStr"/>
      <c r="R494" t="n">
        <v>0</v>
      </c>
      <c r="S494" t="inlineStr"/>
      <c r="T494" t="inlineStr"/>
    </row>
    <row r="495">
      <c r="A495" s="142" t="n">
        <v>37222</v>
      </c>
      <c r="B495" t="inlineStr"/>
      <c r="C495" t="inlineStr"/>
      <c r="D495" t="inlineStr"/>
      <c r="E495" t="inlineStr"/>
      <c r="F495" t="inlineStr"/>
      <c r="G495" t="inlineStr"/>
      <c r="H495" t="inlineStr"/>
      <c r="I495" t="inlineStr"/>
      <c r="J495" t="inlineStr"/>
      <c r="K495" t="inlineStr"/>
      <c r="L495" t="inlineStr"/>
      <c r="M495" t="n">
        <v>0</v>
      </c>
      <c r="N495" t="inlineStr"/>
      <c r="O495" t="inlineStr"/>
      <c r="P495" t="inlineStr"/>
      <c r="Q495" t="inlineStr"/>
      <c r="R495" t="n">
        <v>0</v>
      </c>
      <c r="S495" t="inlineStr"/>
      <c r="T495" t="inlineStr"/>
    </row>
    <row r="496">
      <c r="A496" s="142" t="n">
        <v>37223</v>
      </c>
      <c r="B496" t="inlineStr"/>
      <c r="C496" t="inlineStr"/>
      <c r="D496" t="inlineStr"/>
      <c r="E496" t="inlineStr"/>
      <c r="F496" t="inlineStr"/>
      <c r="G496" t="inlineStr"/>
      <c r="H496" t="inlineStr"/>
      <c r="I496" t="inlineStr"/>
      <c r="J496" t="inlineStr"/>
      <c r="K496" t="inlineStr"/>
      <c r="L496" t="inlineStr"/>
      <c r="M496" t="n">
        <v>0</v>
      </c>
      <c r="N496" t="inlineStr"/>
      <c r="O496" t="inlineStr"/>
      <c r="P496" t="inlineStr"/>
      <c r="Q496" t="inlineStr"/>
      <c r="R496" t="n">
        <v>0</v>
      </c>
      <c r="S496" t="inlineStr"/>
      <c r="T496" t="inlineStr"/>
    </row>
    <row r="497">
      <c r="A497" s="142" t="n">
        <v>37224</v>
      </c>
      <c r="B497" t="inlineStr"/>
      <c r="C497" t="inlineStr"/>
      <c r="D497" t="inlineStr"/>
      <c r="E497" t="inlineStr"/>
      <c r="F497" t="inlineStr"/>
      <c r="G497" t="inlineStr"/>
      <c r="H497" t="inlineStr"/>
      <c r="I497" t="inlineStr"/>
      <c r="J497" t="inlineStr"/>
      <c r="K497" t="inlineStr"/>
      <c r="L497" t="inlineStr"/>
      <c r="M497" t="n">
        <v>0</v>
      </c>
      <c r="N497" t="inlineStr"/>
      <c r="O497" t="inlineStr"/>
      <c r="P497" t="inlineStr"/>
      <c r="Q497" t="inlineStr"/>
      <c r="R497" t="n">
        <v>0</v>
      </c>
      <c r="S497" t="inlineStr"/>
      <c r="T497" t="inlineStr"/>
    </row>
    <row r="498">
      <c r="A498" s="142" t="n">
        <v>37225</v>
      </c>
      <c r="B498" t="inlineStr"/>
      <c r="C498" t="inlineStr"/>
      <c r="D498" t="inlineStr"/>
      <c r="E498" t="inlineStr"/>
      <c r="F498" t="inlineStr"/>
      <c r="G498" t="inlineStr"/>
      <c r="H498" t="inlineStr"/>
      <c r="I498" t="inlineStr"/>
      <c r="J498" t="inlineStr"/>
      <c r="K498" t="inlineStr"/>
      <c r="L498" t="inlineStr"/>
      <c r="M498" t="n">
        <v>0.01887</v>
      </c>
      <c r="N498" t="inlineStr"/>
      <c r="O498" t="inlineStr"/>
      <c r="P498" t="inlineStr"/>
      <c r="Q498" t="inlineStr"/>
      <c r="R498" t="n">
        <v>0.04636</v>
      </c>
      <c r="S498" t="inlineStr"/>
      <c r="T498" t="inlineStr"/>
    </row>
    <row r="499">
      <c r="A499" s="142" t="n">
        <v>37228</v>
      </c>
      <c r="B499" t="inlineStr"/>
      <c r="C499" t="inlineStr"/>
      <c r="D499" t="inlineStr"/>
      <c r="E499" t="inlineStr"/>
      <c r="F499" t="inlineStr"/>
      <c r="G499" t="inlineStr"/>
      <c r="H499" t="inlineStr"/>
      <c r="I499" t="inlineStr"/>
      <c r="J499" t="inlineStr"/>
      <c r="K499" t="inlineStr"/>
      <c r="L499" t="inlineStr"/>
      <c r="M499" t="n">
        <v>0</v>
      </c>
      <c r="N499" t="inlineStr"/>
      <c r="O499" t="inlineStr"/>
      <c r="P499" t="inlineStr"/>
      <c r="Q499" t="inlineStr"/>
      <c r="R499" t="n">
        <v>0</v>
      </c>
      <c r="S499" t="inlineStr"/>
      <c r="T499" t="inlineStr"/>
    </row>
    <row r="500">
      <c r="A500" s="142" t="n">
        <v>37229</v>
      </c>
      <c r="B500" t="inlineStr"/>
      <c r="C500" t="inlineStr"/>
      <c r="D500" t="inlineStr"/>
      <c r="E500" t="inlineStr"/>
      <c r="F500" t="inlineStr"/>
      <c r="G500" t="inlineStr"/>
      <c r="H500" t="inlineStr"/>
      <c r="I500" t="inlineStr"/>
      <c r="J500" t="inlineStr"/>
      <c r="K500" t="inlineStr"/>
      <c r="L500" t="inlineStr"/>
      <c r="M500" t="n">
        <v>0</v>
      </c>
      <c r="N500" t="inlineStr"/>
      <c r="O500" t="inlineStr"/>
      <c r="P500" t="inlineStr"/>
      <c r="Q500" t="inlineStr"/>
      <c r="R500" t="n">
        <v>0</v>
      </c>
      <c r="S500" t="inlineStr"/>
      <c r="T500" t="inlineStr"/>
    </row>
    <row r="501">
      <c r="A501" s="142" t="n">
        <v>37230</v>
      </c>
      <c r="B501" t="inlineStr"/>
      <c r="C501" t="inlineStr"/>
      <c r="D501" t="inlineStr"/>
      <c r="E501" t="inlineStr"/>
      <c r="F501" t="inlineStr"/>
      <c r="G501" t="inlineStr"/>
      <c r="H501" t="inlineStr"/>
      <c r="I501" t="inlineStr"/>
      <c r="J501" t="inlineStr"/>
      <c r="K501" t="inlineStr"/>
      <c r="L501" t="inlineStr"/>
      <c r="M501" t="n">
        <v>0</v>
      </c>
      <c r="N501" t="inlineStr"/>
      <c r="O501" t="inlineStr"/>
      <c r="P501" t="inlineStr"/>
      <c r="Q501" t="inlineStr"/>
      <c r="R501" t="n">
        <v>0</v>
      </c>
      <c r="S501" t="inlineStr"/>
      <c r="T501" t="inlineStr"/>
    </row>
    <row r="502">
      <c r="A502" s="142" t="n">
        <v>37231</v>
      </c>
      <c r="B502" t="inlineStr"/>
      <c r="C502" t="inlineStr"/>
      <c r="D502" t="inlineStr"/>
      <c r="E502" t="inlineStr"/>
      <c r="F502" t="inlineStr"/>
      <c r="G502" t="inlineStr"/>
      <c r="H502" t="inlineStr"/>
      <c r="I502" t="inlineStr"/>
      <c r="J502" t="inlineStr"/>
      <c r="K502" t="inlineStr"/>
      <c r="L502" t="inlineStr"/>
      <c r="M502" t="n">
        <v>0</v>
      </c>
      <c r="N502" t="inlineStr"/>
      <c r="O502" t="inlineStr"/>
      <c r="P502" t="inlineStr"/>
      <c r="Q502" t="inlineStr"/>
      <c r="R502" t="n">
        <v>0</v>
      </c>
      <c r="S502" t="inlineStr"/>
      <c r="T502" t="inlineStr"/>
    </row>
    <row r="503">
      <c r="A503" s="142" t="n">
        <v>37232</v>
      </c>
      <c r="B503" t="inlineStr"/>
      <c r="C503" t="inlineStr"/>
      <c r="D503" t="inlineStr"/>
      <c r="E503" t="inlineStr"/>
      <c r="F503" t="inlineStr"/>
      <c r="G503" t="inlineStr"/>
      <c r="H503" t="inlineStr"/>
      <c r="I503" t="inlineStr"/>
      <c r="J503" t="inlineStr"/>
      <c r="K503" t="inlineStr"/>
      <c r="L503" t="inlineStr"/>
      <c r="M503" t="n">
        <v>0.02238</v>
      </c>
      <c r="N503" t="inlineStr"/>
      <c r="O503" t="inlineStr"/>
      <c r="P503" t="inlineStr"/>
      <c r="Q503" t="inlineStr"/>
      <c r="R503" t="n">
        <v>0</v>
      </c>
      <c r="S503" t="inlineStr"/>
      <c r="T503" t="inlineStr"/>
    </row>
    <row r="504">
      <c r="A504" s="142" t="n">
        <v>37235</v>
      </c>
      <c r="B504" t="inlineStr"/>
      <c r="C504" t="inlineStr"/>
      <c r="D504" t="inlineStr"/>
      <c r="E504" t="inlineStr"/>
      <c r="F504" t="inlineStr"/>
      <c r="G504" t="inlineStr"/>
      <c r="H504" t="inlineStr"/>
      <c r="I504" t="inlineStr"/>
      <c r="J504" t="inlineStr"/>
      <c r="K504" t="inlineStr"/>
      <c r="L504" t="inlineStr"/>
      <c r="M504" t="n">
        <v>0</v>
      </c>
      <c r="N504" t="inlineStr"/>
      <c r="O504" t="inlineStr"/>
      <c r="P504" t="inlineStr"/>
      <c r="Q504" t="inlineStr"/>
      <c r="R504" t="n">
        <v>0</v>
      </c>
      <c r="S504" t="inlineStr"/>
      <c r="T504" t="inlineStr"/>
    </row>
    <row r="505">
      <c r="A505" s="142" t="n">
        <v>37236</v>
      </c>
      <c r="B505" t="inlineStr"/>
      <c r="C505" t="inlineStr"/>
      <c r="D505" t="inlineStr"/>
      <c r="E505" t="inlineStr"/>
      <c r="F505" t="inlineStr"/>
      <c r="G505" t="inlineStr"/>
      <c r="H505" t="inlineStr"/>
      <c r="I505" t="inlineStr"/>
      <c r="J505" t="inlineStr"/>
      <c r="K505" t="inlineStr"/>
      <c r="L505" t="inlineStr"/>
      <c r="M505" t="n">
        <v>0</v>
      </c>
      <c r="N505" t="inlineStr"/>
      <c r="O505" t="inlineStr"/>
      <c r="P505" t="inlineStr"/>
      <c r="Q505" t="inlineStr"/>
      <c r="R505" t="n">
        <v>0</v>
      </c>
      <c r="S505" t="inlineStr"/>
      <c r="T505" t="inlineStr"/>
    </row>
    <row r="506">
      <c r="A506" s="142" t="n">
        <v>37237</v>
      </c>
      <c r="B506" t="inlineStr"/>
      <c r="C506" t="inlineStr"/>
      <c r="D506" t="inlineStr"/>
      <c r="E506" t="inlineStr"/>
      <c r="F506" t="inlineStr"/>
      <c r="G506" t="inlineStr"/>
      <c r="H506" t="inlineStr"/>
      <c r="I506" t="inlineStr"/>
      <c r="J506" t="inlineStr"/>
      <c r="K506" t="inlineStr"/>
      <c r="L506" t="inlineStr"/>
      <c r="M506" t="n">
        <v>0</v>
      </c>
      <c r="N506" t="inlineStr"/>
      <c r="O506" t="inlineStr"/>
      <c r="P506" t="inlineStr"/>
      <c r="Q506" t="inlineStr"/>
      <c r="R506" t="n">
        <v>0</v>
      </c>
      <c r="S506" t="inlineStr"/>
      <c r="T506" t="inlineStr"/>
    </row>
    <row r="507">
      <c r="A507" s="142" t="n">
        <v>37238</v>
      </c>
      <c r="B507" t="inlineStr"/>
      <c r="C507" t="inlineStr"/>
      <c r="D507" t="inlineStr"/>
      <c r="E507" t="inlineStr"/>
      <c r="F507" t="inlineStr"/>
      <c r="G507" t="inlineStr"/>
      <c r="H507" t="inlineStr"/>
      <c r="I507" t="inlineStr"/>
      <c r="J507" t="inlineStr"/>
      <c r="K507" t="inlineStr"/>
      <c r="L507" t="inlineStr"/>
      <c r="M507" t="n">
        <v>0</v>
      </c>
      <c r="N507" t="inlineStr"/>
      <c r="O507" t="inlineStr"/>
      <c r="P507" t="inlineStr"/>
      <c r="Q507" t="inlineStr"/>
      <c r="R507" t="n">
        <v>0</v>
      </c>
      <c r="S507" t="inlineStr"/>
      <c r="T507" t="inlineStr"/>
    </row>
    <row r="508">
      <c r="A508" s="142" t="n">
        <v>37239</v>
      </c>
      <c r="B508" t="inlineStr"/>
      <c r="C508" t="inlineStr"/>
      <c r="D508" t="inlineStr"/>
      <c r="E508" t="inlineStr"/>
      <c r="F508" t="inlineStr"/>
      <c r="G508" t="inlineStr"/>
      <c r="H508" t="inlineStr"/>
      <c r="I508" t="inlineStr"/>
      <c r="J508" t="inlineStr"/>
      <c r="K508" t="inlineStr"/>
      <c r="L508" t="inlineStr"/>
      <c r="M508" t="n">
        <v>0.01846</v>
      </c>
      <c r="N508" t="inlineStr"/>
      <c r="O508" t="inlineStr"/>
      <c r="P508" t="inlineStr"/>
      <c r="Q508" t="inlineStr"/>
      <c r="R508" t="n">
        <v>0</v>
      </c>
      <c r="S508" t="inlineStr"/>
      <c r="T508" t="inlineStr"/>
    </row>
    <row r="509">
      <c r="A509" s="142" t="n">
        <v>37242</v>
      </c>
      <c r="B509" t="inlineStr"/>
      <c r="C509" t="inlineStr"/>
      <c r="D509" t="inlineStr"/>
      <c r="E509" t="inlineStr"/>
      <c r="F509" t="inlineStr"/>
      <c r="G509" t="inlineStr"/>
      <c r="H509" t="inlineStr"/>
      <c r="I509" t="inlineStr"/>
      <c r="J509" t="inlineStr"/>
      <c r="K509" t="inlineStr"/>
      <c r="L509" t="inlineStr"/>
      <c r="M509" t="n">
        <v>0</v>
      </c>
      <c r="N509" t="inlineStr"/>
      <c r="O509" t="inlineStr"/>
      <c r="P509" t="inlineStr"/>
      <c r="Q509" t="inlineStr"/>
      <c r="R509" t="n">
        <v>0</v>
      </c>
      <c r="S509" t="inlineStr"/>
      <c r="T509" t="inlineStr"/>
    </row>
    <row r="510">
      <c r="A510" s="142" t="n">
        <v>37243</v>
      </c>
      <c r="B510" t="inlineStr"/>
      <c r="C510" t="inlineStr"/>
      <c r="D510" t="inlineStr"/>
      <c r="E510" t="inlineStr"/>
      <c r="F510" t="inlineStr"/>
      <c r="G510" t="inlineStr"/>
      <c r="H510" t="inlineStr"/>
      <c r="I510" t="inlineStr"/>
      <c r="J510" t="inlineStr"/>
      <c r="K510" t="inlineStr"/>
      <c r="L510" t="inlineStr"/>
      <c r="M510" t="n">
        <v>0</v>
      </c>
      <c r="N510" t="inlineStr"/>
      <c r="O510" t="inlineStr"/>
      <c r="P510" t="inlineStr"/>
      <c r="Q510" t="inlineStr"/>
      <c r="R510" t="n">
        <v>0</v>
      </c>
      <c r="S510" t="inlineStr"/>
      <c r="T510" t="inlineStr"/>
    </row>
    <row r="511">
      <c r="A511" s="142" t="n">
        <v>37244</v>
      </c>
      <c r="B511" t="inlineStr"/>
      <c r="C511" t="inlineStr"/>
      <c r="D511" t="inlineStr"/>
      <c r="E511" t="inlineStr"/>
      <c r="F511" t="inlineStr"/>
      <c r="G511" t="inlineStr"/>
      <c r="H511" t="inlineStr"/>
      <c r="I511" t="inlineStr"/>
      <c r="J511" t="inlineStr"/>
      <c r="K511" t="inlineStr"/>
      <c r="L511" t="inlineStr"/>
      <c r="M511" t="n">
        <v>0</v>
      </c>
      <c r="N511" t="inlineStr"/>
      <c r="O511" t="inlineStr"/>
      <c r="P511" t="inlineStr"/>
      <c r="Q511" t="inlineStr"/>
      <c r="R511" t="n">
        <v>0</v>
      </c>
      <c r="S511" t="inlineStr"/>
      <c r="T511" t="inlineStr"/>
    </row>
    <row r="512">
      <c r="A512" s="142" t="n">
        <v>37245</v>
      </c>
      <c r="B512" t="inlineStr"/>
      <c r="C512" t="inlineStr"/>
      <c r="D512" t="inlineStr"/>
      <c r="E512" t="inlineStr"/>
      <c r="F512" t="inlineStr"/>
      <c r="G512" t="inlineStr"/>
      <c r="H512" t="inlineStr"/>
      <c r="I512" t="inlineStr"/>
      <c r="J512" t="inlineStr"/>
      <c r="K512" t="inlineStr"/>
      <c r="L512" t="inlineStr"/>
      <c r="M512" t="n">
        <v>0</v>
      </c>
      <c r="N512" t="inlineStr"/>
      <c r="O512" t="inlineStr"/>
      <c r="P512" t="inlineStr"/>
      <c r="Q512" t="inlineStr"/>
      <c r="R512" t="n">
        <v>0</v>
      </c>
      <c r="S512" t="inlineStr"/>
      <c r="T512" t="inlineStr"/>
    </row>
    <row r="513">
      <c r="A513" s="142" t="n">
        <v>37246</v>
      </c>
      <c r="B513" t="inlineStr"/>
      <c r="C513" t="inlineStr"/>
      <c r="D513" t="inlineStr"/>
      <c r="E513" t="inlineStr"/>
      <c r="F513" t="inlineStr"/>
      <c r="G513" t="inlineStr"/>
      <c r="H513" t="inlineStr"/>
      <c r="I513" t="inlineStr"/>
      <c r="J513" t="inlineStr"/>
      <c r="K513" t="inlineStr"/>
      <c r="L513" t="inlineStr"/>
      <c r="M513" t="n">
        <v>0</v>
      </c>
      <c r="N513" t="inlineStr"/>
      <c r="O513" t="inlineStr"/>
      <c r="P513" t="inlineStr"/>
      <c r="Q513" t="inlineStr"/>
      <c r="R513" t="n">
        <v>0</v>
      </c>
      <c r="S513" t="inlineStr"/>
      <c r="T513" t="inlineStr"/>
    </row>
    <row r="514">
      <c r="A514" s="142" t="n">
        <v>37249</v>
      </c>
      <c r="B514" t="inlineStr"/>
      <c r="C514" t="inlineStr"/>
      <c r="D514" t="inlineStr"/>
      <c r="E514" t="inlineStr"/>
      <c r="F514" t="inlineStr"/>
      <c r="G514" t="inlineStr"/>
      <c r="H514" t="inlineStr"/>
      <c r="I514" t="inlineStr"/>
      <c r="J514" t="inlineStr"/>
      <c r="K514" t="inlineStr"/>
      <c r="L514" t="inlineStr"/>
      <c r="M514" t="n">
        <v>0</v>
      </c>
      <c r="N514" t="inlineStr"/>
      <c r="O514" t="inlineStr"/>
      <c r="P514" t="inlineStr"/>
      <c r="Q514" t="inlineStr"/>
      <c r="R514" t="n">
        <v>0</v>
      </c>
      <c r="S514" t="inlineStr"/>
      <c r="T514" t="inlineStr"/>
    </row>
    <row r="515">
      <c r="A515" s="142" t="n">
        <v>37251</v>
      </c>
      <c r="B515" t="inlineStr"/>
      <c r="C515" t="inlineStr"/>
      <c r="D515" t="inlineStr"/>
      <c r="E515" t="inlineStr"/>
      <c r="F515" t="inlineStr"/>
      <c r="G515" t="inlineStr"/>
      <c r="H515" t="inlineStr"/>
      <c r="I515" t="inlineStr"/>
      <c r="J515" t="inlineStr"/>
      <c r="K515" t="inlineStr"/>
      <c r="L515" t="inlineStr"/>
      <c r="M515" t="n">
        <v>0</v>
      </c>
      <c r="N515" t="inlineStr"/>
      <c r="O515" t="inlineStr"/>
      <c r="P515" t="inlineStr"/>
      <c r="Q515" t="inlineStr"/>
      <c r="R515" t="n">
        <v>0</v>
      </c>
      <c r="S515" t="inlineStr"/>
      <c r="T515" t="inlineStr"/>
    </row>
    <row r="516">
      <c r="A516" s="142" t="n">
        <v>37252</v>
      </c>
      <c r="B516" t="inlineStr"/>
      <c r="C516" t="inlineStr"/>
      <c r="D516" t="inlineStr"/>
      <c r="E516" t="inlineStr"/>
      <c r="F516" t="inlineStr"/>
      <c r="G516" t="inlineStr"/>
      <c r="H516" t="inlineStr"/>
      <c r="I516" t="inlineStr"/>
      <c r="J516" t="inlineStr"/>
      <c r="K516" t="inlineStr"/>
      <c r="L516" t="inlineStr"/>
      <c r="M516" t="n">
        <v>0</v>
      </c>
      <c r="N516" t="inlineStr"/>
      <c r="O516" t="inlineStr"/>
      <c r="P516" t="inlineStr"/>
      <c r="Q516" t="inlineStr"/>
      <c r="R516" t="n">
        <v>0</v>
      </c>
      <c r="S516" t="inlineStr"/>
      <c r="T516" t="inlineStr"/>
    </row>
    <row r="517">
      <c r="A517" s="142" t="n">
        <v>37253</v>
      </c>
      <c r="B517" t="inlineStr"/>
      <c r="C517" t="inlineStr"/>
      <c r="D517" t="inlineStr"/>
      <c r="E517" t="inlineStr"/>
      <c r="F517" t="inlineStr"/>
      <c r="G517" t="inlineStr"/>
      <c r="H517" t="inlineStr"/>
      <c r="I517" t="inlineStr"/>
      <c r="J517" t="inlineStr"/>
      <c r="K517" t="inlineStr"/>
      <c r="L517" t="inlineStr"/>
      <c r="M517" t="n">
        <v>0.00941</v>
      </c>
      <c r="N517" t="inlineStr"/>
      <c r="O517" t="inlineStr"/>
      <c r="P517" t="inlineStr"/>
      <c r="Q517" t="inlineStr"/>
      <c r="R517" t="n">
        <v>0</v>
      </c>
      <c r="S517" t="inlineStr"/>
      <c r="T517" t="inlineStr"/>
    </row>
    <row r="518">
      <c r="A518" s="142" t="n">
        <v>37256</v>
      </c>
      <c r="B518" t="inlineStr"/>
      <c r="C518" t="inlineStr"/>
      <c r="D518" t="inlineStr"/>
      <c r="E518" t="inlineStr"/>
      <c r="F518" t="inlineStr"/>
      <c r="G518" t="inlineStr"/>
      <c r="H518" t="inlineStr"/>
      <c r="I518" t="inlineStr"/>
      <c r="J518" t="inlineStr"/>
      <c r="K518" t="inlineStr"/>
      <c r="L518" t="inlineStr"/>
      <c r="M518" t="n">
        <v>0</v>
      </c>
      <c r="N518" t="inlineStr"/>
      <c r="O518" t="inlineStr"/>
      <c r="P518" t="inlineStr"/>
      <c r="Q518" t="inlineStr"/>
      <c r="R518" t="n">
        <v>0.03131</v>
      </c>
      <c r="S518" t="inlineStr"/>
      <c r="T518" t="inlineStr"/>
    </row>
    <row r="519">
      <c r="A519" s="142" t="n">
        <v>37258</v>
      </c>
      <c r="B519" t="inlineStr"/>
      <c r="C519" t="inlineStr"/>
      <c r="D519" t="inlineStr"/>
      <c r="E519" t="inlineStr"/>
      <c r="F519" t="inlineStr"/>
      <c r="G519" t="inlineStr"/>
      <c r="H519" t="inlineStr"/>
      <c r="I519" t="inlineStr"/>
      <c r="J519" t="inlineStr"/>
      <c r="K519" t="inlineStr"/>
      <c r="L519" t="inlineStr"/>
      <c r="M519" t="n">
        <v>0</v>
      </c>
      <c r="N519" t="inlineStr"/>
      <c r="O519" t="inlineStr"/>
      <c r="P519" t="inlineStr"/>
      <c r="Q519" t="inlineStr"/>
      <c r="R519" t="n">
        <v>0</v>
      </c>
      <c r="S519" t="inlineStr"/>
      <c r="T519" t="inlineStr"/>
    </row>
    <row r="520">
      <c r="A520" s="142" t="n">
        <v>37259</v>
      </c>
      <c r="B520" t="inlineStr"/>
      <c r="C520" t="inlineStr"/>
      <c r="D520" t="inlineStr"/>
      <c r="E520" t="inlineStr"/>
      <c r="F520" t="inlineStr"/>
      <c r="G520" t="inlineStr"/>
      <c r="H520" t="inlineStr"/>
      <c r="I520" t="inlineStr"/>
      <c r="J520" t="inlineStr"/>
      <c r="K520" t="inlineStr"/>
      <c r="L520" t="inlineStr"/>
      <c r="M520" t="n">
        <v>0</v>
      </c>
      <c r="N520" t="inlineStr"/>
      <c r="O520" t="inlineStr"/>
      <c r="P520" t="inlineStr"/>
      <c r="Q520" t="inlineStr"/>
      <c r="R520" t="n">
        <v>0</v>
      </c>
      <c r="S520" t="inlineStr"/>
      <c r="T520" t="inlineStr"/>
    </row>
    <row r="521">
      <c r="A521" s="142" t="n">
        <v>37260</v>
      </c>
      <c r="B521" t="inlineStr"/>
      <c r="C521" t="inlineStr"/>
      <c r="D521" t="inlineStr"/>
      <c r="E521" t="inlineStr"/>
      <c r="F521" t="inlineStr"/>
      <c r="G521" t="inlineStr"/>
      <c r="H521" t="inlineStr"/>
      <c r="I521" t="inlineStr"/>
      <c r="J521" t="inlineStr"/>
      <c r="K521" t="inlineStr"/>
      <c r="L521" t="inlineStr"/>
      <c r="M521" t="n">
        <v>0.00889</v>
      </c>
      <c r="N521" t="inlineStr"/>
      <c r="O521" t="inlineStr"/>
      <c r="P521" t="inlineStr"/>
      <c r="Q521" t="inlineStr"/>
      <c r="R521" t="n">
        <v>0</v>
      </c>
      <c r="S521" t="inlineStr"/>
      <c r="T521" t="inlineStr"/>
    </row>
    <row r="522">
      <c r="A522" s="142" t="n">
        <v>37263</v>
      </c>
      <c r="B522" t="inlineStr"/>
      <c r="C522" t="inlineStr"/>
      <c r="D522" t="inlineStr"/>
      <c r="E522" t="inlineStr"/>
      <c r="F522" t="inlineStr"/>
      <c r="G522" t="inlineStr"/>
      <c r="H522" t="inlineStr"/>
      <c r="I522" t="inlineStr"/>
      <c r="J522" t="inlineStr"/>
      <c r="K522" t="inlineStr"/>
      <c r="L522" t="inlineStr"/>
      <c r="M522" t="n">
        <v>0</v>
      </c>
      <c r="N522" t="inlineStr"/>
      <c r="O522" t="inlineStr"/>
      <c r="P522" t="inlineStr"/>
      <c r="Q522" t="inlineStr"/>
      <c r="R522" t="n">
        <v>0</v>
      </c>
      <c r="S522" t="inlineStr"/>
      <c r="T522" t="inlineStr"/>
    </row>
    <row r="523">
      <c r="A523" s="142" t="n">
        <v>37264</v>
      </c>
      <c r="B523" t="inlineStr"/>
      <c r="C523" t="inlineStr"/>
      <c r="D523" t="inlineStr"/>
      <c r="E523" t="inlineStr"/>
      <c r="F523" t="inlineStr"/>
      <c r="G523" t="inlineStr"/>
      <c r="H523" t="inlineStr"/>
      <c r="I523" t="inlineStr"/>
      <c r="J523" t="inlineStr"/>
      <c r="K523" t="inlineStr"/>
      <c r="L523" t="inlineStr"/>
      <c r="M523" t="n">
        <v>0</v>
      </c>
      <c r="N523" t="inlineStr"/>
      <c r="O523" t="inlineStr"/>
      <c r="P523" t="inlineStr"/>
      <c r="Q523" t="inlineStr"/>
      <c r="R523" t="n">
        <v>0</v>
      </c>
      <c r="S523" t="inlineStr"/>
      <c r="T523" t="inlineStr"/>
    </row>
    <row r="524">
      <c r="A524" s="142" t="n">
        <v>37265</v>
      </c>
      <c r="B524" t="inlineStr"/>
      <c r="C524" t="inlineStr"/>
      <c r="D524" t="inlineStr"/>
      <c r="E524" t="inlineStr"/>
      <c r="F524" t="inlineStr"/>
      <c r="G524" t="inlineStr"/>
      <c r="H524" t="inlineStr"/>
      <c r="I524" t="inlineStr"/>
      <c r="J524" t="inlineStr"/>
      <c r="K524" t="inlineStr"/>
      <c r="L524" t="inlineStr"/>
      <c r="M524" t="n">
        <v>0</v>
      </c>
      <c r="N524" t="inlineStr"/>
      <c r="O524" t="inlineStr"/>
      <c r="P524" t="inlineStr"/>
      <c r="Q524" t="inlineStr"/>
      <c r="R524" t="n">
        <v>0</v>
      </c>
      <c r="S524" t="inlineStr"/>
      <c r="T524" t="inlineStr"/>
    </row>
    <row r="525">
      <c r="A525" s="142" t="n">
        <v>37266</v>
      </c>
      <c r="B525" t="inlineStr"/>
      <c r="C525" t="inlineStr"/>
      <c r="D525" t="inlineStr"/>
      <c r="E525" t="inlineStr"/>
      <c r="F525" t="inlineStr"/>
      <c r="G525" t="inlineStr"/>
      <c r="H525" t="inlineStr"/>
      <c r="I525" t="inlineStr"/>
      <c r="J525" t="inlineStr"/>
      <c r="K525" t="inlineStr"/>
      <c r="L525" t="inlineStr"/>
      <c r="M525" t="n">
        <v>0</v>
      </c>
      <c r="N525" t="inlineStr"/>
      <c r="O525" t="inlineStr"/>
      <c r="P525" t="inlineStr"/>
      <c r="Q525" t="inlineStr"/>
      <c r="R525" t="n">
        <v>0</v>
      </c>
      <c r="S525" t="inlineStr"/>
      <c r="T525" t="inlineStr"/>
    </row>
    <row r="526">
      <c r="A526" s="142" t="n">
        <v>37267</v>
      </c>
      <c r="B526" t="inlineStr"/>
      <c r="C526" t="inlineStr"/>
      <c r="D526" t="inlineStr"/>
      <c r="E526" t="inlineStr"/>
      <c r="F526" t="inlineStr"/>
      <c r="G526" t="inlineStr"/>
      <c r="H526" t="inlineStr"/>
      <c r="I526" t="inlineStr"/>
      <c r="J526" t="inlineStr"/>
      <c r="K526" t="inlineStr"/>
      <c r="L526" t="inlineStr"/>
      <c r="M526" t="n">
        <v>0.04883</v>
      </c>
      <c r="N526" t="inlineStr"/>
      <c r="O526" t="inlineStr"/>
      <c r="P526" t="inlineStr"/>
      <c r="Q526" t="inlineStr"/>
      <c r="R526" t="n">
        <v>0</v>
      </c>
      <c r="S526" t="inlineStr"/>
      <c r="T526" t="inlineStr"/>
    </row>
    <row r="527">
      <c r="A527" s="142" t="n">
        <v>37270</v>
      </c>
      <c r="B527" t="inlineStr"/>
      <c r="C527" t="inlineStr"/>
      <c r="D527" t="inlineStr"/>
      <c r="E527" t="inlineStr"/>
      <c r="F527" t="inlineStr"/>
      <c r="G527" t="inlineStr"/>
      <c r="H527" t="inlineStr"/>
      <c r="I527" t="inlineStr"/>
      <c r="J527" t="inlineStr"/>
      <c r="K527" t="inlineStr"/>
      <c r="L527" t="inlineStr"/>
      <c r="M527" t="n">
        <v>0</v>
      </c>
      <c r="N527" t="inlineStr"/>
      <c r="O527" t="inlineStr"/>
      <c r="P527" t="inlineStr"/>
      <c r="Q527" t="inlineStr"/>
      <c r="R527" t="n">
        <v>0</v>
      </c>
      <c r="S527" t="inlineStr"/>
      <c r="T527" t="inlineStr"/>
    </row>
    <row r="528">
      <c r="A528" s="142" t="n">
        <v>37271</v>
      </c>
      <c r="B528" t="inlineStr"/>
      <c r="C528" t="inlineStr"/>
      <c r="D528" t="inlineStr"/>
      <c r="E528" t="inlineStr"/>
      <c r="F528" t="inlineStr"/>
      <c r="G528" t="inlineStr"/>
      <c r="H528" t="inlineStr"/>
      <c r="I528" t="inlineStr"/>
      <c r="J528" t="inlineStr"/>
      <c r="K528" t="inlineStr"/>
      <c r="L528" t="inlineStr"/>
      <c r="M528" t="n">
        <v>0</v>
      </c>
      <c r="N528" t="inlineStr"/>
      <c r="O528" t="inlineStr"/>
      <c r="P528" t="inlineStr"/>
      <c r="Q528" t="inlineStr"/>
      <c r="R528" t="n">
        <v>0</v>
      </c>
      <c r="S528" t="inlineStr"/>
      <c r="T528" t="inlineStr"/>
    </row>
    <row r="529">
      <c r="A529" s="142" t="n">
        <v>37272</v>
      </c>
      <c r="B529" t="inlineStr"/>
      <c r="C529" t="inlineStr"/>
      <c r="D529" t="inlineStr"/>
      <c r="E529" t="inlineStr"/>
      <c r="F529" t="inlineStr"/>
      <c r="G529" t="inlineStr"/>
      <c r="H529" t="inlineStr"/>
      <c r="I529" t="inlineStr"/>
      <c r="J529" t="inlineStr"/>
      <c r="K529" t="inlineStr"/>
      <c r="L529" t="inlineStr"/>
      <c r="M529" t="n">
        <v>0</v>
      </c>
      <c r="N529" t="inlineStr"/>
      <c r="O529" t="inlineStr"/>
      <c r="P529" t="inlineStr"/>
      <c r="Q529" t="inlineStr"/>
      <c r="R529" t="n">
        <v>0</v>
      </c>
      <c r="S529" t="inlineStr"/>
      <c r="T529" t="inlineStr"/>
    </row>
    <row r="530">
      <c r="A530" s="142" t="n">
        <v>37273</v>
      </c>
      <c r="B530" t="inlineStr"/>
      <c r="C530" t="inlineStr"/>
      <c r="D530" t="inlineStr"/>
      <c r="E530" t="inlineStr"/>
      <c r="F530" t="inlineStr"/>
      <c r="G530" t="inlineStr"/>
      <c r="H530" t="inlineStr"/>
      <c r="I530" t="inlineStr"/>
      <c r="J530" t="inlineStr"/>
      <c r="K530" t="inlineStr"/>
      <c r="L530" t="inlineStr"/>
      <c r="M530" t="n">
        <v>0</v>
      </c>
      <c r="N530" t="inlineStr"/>
      <c r="O530" t="inlineStr"/>
      <c r="P530" t="inlineStr"/>
      <c r="Q530" t="inlineStr"/>
      <c r="R530" t="n">
        <v>0</v>
      </c>
      <c r="S530" t="inlineStr"/>
      <c r="T530" t="inlineStr"/>
    </row>
    <row r="531">
      <c r="A531" s="142" t="n">
        <v>37274</v>
      </c>
      <c r="B531" t="inlineStr"/>
      <c r="C531" t="inlineStr"/>
      <c r="D531" t="inlineStr"/>
      <c r="E531" t="inlineStr"/>
      <c r="F531" t="inlineStr"/>
      <c r="G531" t="inlineStr"/>
      <c r="H531" t="inlineStr"/>
      <c r="I531" t="inlineStr"/>
      <c r="J531" t="inlineStr"/>
      <c r="K531" t="inlineStr"/>
      <c r="L531" t="inlineStr"/>
      <c r="M531" t="n">
        <v>0.02134</v>
      </c>
      <c r="N531" t="inlineStr"/>
      <c r="O531" t="inlineStr"/>
      <c r="P531" t="inlineStr"/>
      <c r="Q531" t="inlineStr"/>
      <c r="R531" t="n">
        <v>0</v>
      </c>
      <c r="S531" t="inlineStr"/>
      <c r="T531" t="inlineStr"/>
    </row>
    <row r="532">
      <c r="A532" s="142" t="n">
        <v>37277</v>
      </c>
      <c r="B532" t="inlineStr"/>
      <c r="C532" t="inlineStr"/>
      <c r="D532" t="inlineStr"/>
      <c r="E532" t="inlineStr"/>
      <c r="F532" t="inlineStr"/>
      <c r="G532" t="inlineStr"/>
      <c r="H532" t="inlineStr"/>
      <c r="I532" t="inlineStr"/>
      <c r="J532" t="inlineStr"/>
      <c r="K532" t="inlineStr"/>
      <c r="L532" t="inlineStr"/>
      <c r="M532" t="n">
        <v>0</v>
      </c>
      <c r="N532" t="inlineStr"/>
      <c r="O532" t="inlineStr"/>
      <c r="P532" t="inlineStr"/>
      <c r="Q532" t="inlineStr"/>
      <c r="R532" t="n">
        <v>0</v>
      </c>
      <c r="S532" t="inlineStr"/>
      <c r="T532" t="inlineStr"/>
    </row>
    <row r="533">
      <c r="A533" s="142" t="n">
        <v>37278</v>
      </c>
      <c r="B533" t="inlineStr"/>
      <c r="C533" t="inlineStr"/>
      <c r="D533" t="inlineStr"/>
      <c r="E533" t="inlineStr"/>
      <c r="F533" t="inlineStr"/>
      <c r="G533" t="inlineStr"/>
      <c r="H533" t="inlineStr"/>
      <c r="I533" t="inlineStr"/>
      <c r="J533" t="inlineStr"/>
      <c r="K533" t="inlineStr"/>
      <c r="L533" t="inlineStr"/>
      <c r="M533" t="n">
        <v>0</v>
      </c>
      <c r="N533" t="inlineStr"/>
      <c r="O533" t="inlineStr"/>
      <c r="P533" t="inlineStr"/>
      <c r="Q533" t="inlineStr"/>
      <c r="R533" t="n">
        <v>0</v>
      </c>
      <c r="S533" t="inlineStr"/>
      <c r="T533" t="inlineStr"/>
    </row>
    <row r="534">
      <c r="A534" s="142" t="n">
        <v>37279</v>
      </c>
      <c r="B534" t="inlineStr"/>
      <c r="C534" t="inlineStr"/>
      <c r="D534" t="inlineStr"/>
      <c r="E534" t="inlineStr"/>
      <c r="F534" t="inlineStr"/>
      <c r="G534" t="inlineStr"/>
      <c r="H534" t="inlineStr"/>
      <c r="I534" t="inlineStr"/>
      <c r="J534" t="inlineStr"/>
      <c r="K534" t="inlineStr"/>
      <c r="L534" t="inlineStr"/>
      <c r="M534" t="n">
        <v>0</v>
      </c>
      <c r="N534" t="inlineStr"/>
      <c r="O534" t="inlineStr"/>
      <c r="P534" t="inlineStr"/>
      <c r="Q534" t="inlineStr"/>
      <c r="R534" t="n">
        <v>0</v>
      </c>
      <c r="S534" t="inlineStr"/>
      <c r="T534" t="inlineStr"/>
    </row>
    <row r="535">
      <c r="A535" s="142" t="n">
        <v>37280</v>
      </c>
      <c r="B535" t="inlineStr"/>
      <c r="C535" t="inlineStr"/>
      <c r="D535" t="inlineStr"/>
      <c r="E535" t="inlineStr"/>
      <c r="F535" t="inlineStr"/>
      <c r="G535" t="inlineStr"/>
      <c r="H535" t="inlineStr"/>
      <c r="I535" t="inlineStr"/>
      <c r="J535" t="inlineStr"/>
      <c r="K535" t="inlineStr"/>
      <c r="L535" t="inlineStr"/>
      <c r="M535" t="n">
        <v>0</v>
      </c>
      <c r="N535" t="inlineStr"/>
      <c r="O535" t="inlineStr"/>
      <c r="P535" t="inlineStr"/>
      <c r="Q535" t="inlineStr"/>
      <c r="R535" t="n">
        <v>0</v>
      </c>
      <c r="S535" t="inlineStr"/>
      <c r="T535" t="inlineStr"/>
    </row>
    <row r="536">
      <c r="A536" s="142" t="n">
        <v>37281</v>
      </c>
      <c r="B536" t="inlineStr"/>
      <c r="C536" t="inlineStr"/>
      <c r="D536" t="inlineStr"/>
      <c r="E536" t="inlineStr"/>
      <c r="F536" t="inlineStr"/>
      <c r="G536" t="inlineStr"/>
      <c r="H536" t="inlineStr"/>
      <c r="I536" t="inlineStr"/>
      <c r="J536" t="inlineStr"/>
      <c r="K536" t="inlineStr"/>
      <c r="L536" t="inlineStr"/>
      <c r="M536" t="n">
        <v>0.0129</v>
      </c>
      <c r="N536" t="inlineStr"/>
      <c r="O536" t="inlineStr"/>
      <c r="P536" t="inlineStr"/>
      <c r="Q536" t="inlineStr"/>
      <c r="R536" t="n">
        <v>0</v>
      </c>
      <c r="S536" t="inlineStr"/>
      <c r="T536" t="inlineStr"/>
    </row>
    <row r="537">
      <c r="A537" s="142" t="n">
        <v>37284</v>
      </c>
      <c r="B537" t="inlineStr"/>
      <c r="C537" t="inlineStr"/>
      <c r="D537" t="inlineStr"/>
      <c r="E537" t="inlineStr"/>
      <c r="F537" t="inlineStr"/>
      <c r="G537" t="inlineStr"/>
      <c r="H537" t="inlineStr"/>
      <c r="I537" t="inlineStr"/>
      <c r="J537" t="inlineStr"/>
      <c r="K537" t="inlineStr"/>
      <c r="L537" t="inlineStr"/>
      <c r="M537" t="n">
        <v>0</v>
      </c>
      <c r="N537" t="inlineStr"/>
      <c r="O537" t="inlineStr"/>
      <c r="P537" t="inlineStr"/>
      <c r="Q537" t="inlineStr"/>
      <c r="R537" t="n">
        <v>0</v>
      </c>
      <c r="S537" t="inlineStr"/>
      <c r="T537" t="inlineStr"/>
    </row>
    <row r="538">
      <c r="A538" s="142" t="n">
        <v>37285</v>
      </c>
      <c r="B538" t="inlineStr"/>
      <c r="C538" t="inlineStr"/>
      <c r="D538" t="inlineStr"/>
      <c r="E538" t="inlineStr"/>
      <c r="F538" t="inlineStr"/>
      <c r="G538" t="inlineStr"/>
      <c r="H538" t="inlineStr"/>
      <c r="I538" t="inlineStr"/>
      <c r="J538" t="inlineStr"/>
      <c r="K538" t="inlineStr"/>
      <c r="L538" t="inlineStr"/>
      <c r="M538" t="n">
        <v>0</v>
      </c>
      <c r="N538" t="inlineStr"/>
      <c r="O538" t="inlineStr"/>
      <c r="P538" t="inlineStr"/>
      <c r="Q538" t="inlineStr"/>
      <c r="R538" t="n">
        <v>0</v>
      </c>
      <c r="S538" t="inlineStr"/>
      <c r="T538" t="inlineStr"/>
    </row>
    <row r="539">
      <c r="A539" s="142" t="n">
        <v>37286</v>
      </c>
      <c r="B539" t="inlineStr"/>
      <c r="C539" t="inlineStr"/>
      <c r="D539" t="inlineStr"/>
      <c r="E539" t="inlineStr"/>
      <c r="F539" t="inlineStr"/>
      <c r="G539" t="inlineStr"/>
      <c r="H539" t="inlineStr"/>
      <c r="I539" t="inlineStr"/>
      <c r="J539" t="inlineStr"/>
      <c r="K539" t="inlineStr"/>
      <c r="L539" t="inlineStr"/>
      <c r="M539" t="n">
        <v>0</v>
      </c>
      <c r="N539" t="inlineStr"/>
      <c r="O539" t="inlineStr"/>
      <c r="P539" t="inlineStr"/>
      <c r="Q539" t="inlineStr"/>
      <c r="R539" t="n">
        <v>0</v>
      </c>
      <c r="S539" t="inlineStr"/>
      <c r="T539" t="inlineStr"/>
    </row>
    <row r="540">
      <c r="A540" s="142" t="n">
        <v>37287</v>
      </c>
      <c r="B540" t="inlineStr"/>
      <c r="C540" t="inlineStr"/>
      <c r="D540" t="inlineStr"/>
      <c r="E540" t="inlineStr"/>
      <c r="F540" t="inlineStr"/>
      <c r="G540" t="inlineStr"/>
      <c r="H540" t="inlineStr"/>
      <c r="I540" t="inlineStr"/>
      <c r="J540" t="inlineStr"/>
      <c r="K540" t="inlineStr"/>
      <c r="L540" t="inlineStr"/>
      <c r="M540" t="n">
        <v>0</v>
      </c>
      <c r="N540" t="inlineStr"/>
      <c r="O540" t="inlineStr"/>
      <c r="P540" t="inlineStr"/>
      <c r="Q540" t="inlineStr"/>
      <c r="R540" t="n">
        <v>-0.01978</v>
      </c>
      <c r="S540" t="inlineStr"/>
      <c r="T540" t="inlineStr"/>
    </row>
    <row r="541">
      <c r="A541" s="142" t="n">
        <v>37288</v>
      </c>
      <c r="B541" t="inlineStr"/>
      <c r="C541" t="inlineStr"/>
      <c r="D541" t="inlineStr"/>
      <c r="E541" t="inlineStr"/>
      <c r="F541" t="inlineStr"/>
      <c r="G541" t="inlineStr"/>
      <c r="H541" t="inlineStr"/>
      <c r="I541" t="inlineStr"/>
      <c r="J541" t="inlineStr"/>
      <c r="K541" t="inlineStr"/>
      <c r="L541" t="inlineStr"/>
      <c r="M541" t="n">
        <v>0.07555000000000001</v>
      </c>
      <c r="N541" t="inlineStr"/>
      <c r="O541" t="inlineStr"/>
      <c r="P541" t="inlineStr"/>
      <c r="Q541" t="inlineStr"/>
      <c r="R541" t="n">
        <v>0</v>
      </c>
      <c r="S541" t="inlineStr"/>
      <c r="T541" t="inlineStr"/>
    </row>
    <row r="542">
      <c r="A542" s="142" t="n">
        <v>37291</v>
      </c>
      <c r="B542" t="inlineStr"/>
      <c r="C542" t="inlineStr"/>
      <c r="D542" t="inlineStr"/>
      <c r="E542" t="inlineStr"/>
      <c r="F542" t="inlineStr"/>
      <c r="G542" t="inlineStr"/>
      <c r="H542" t="inlineStr"/>
      <c r="I542" t="inlineStr"/>
      <c r="J542" t="inlineStr"/>
      <c r="K542" t="inlineStr"/>
      <c r="L542" t="inlineStr"/>
      <c r="M542" t="n">
        <v>0</v>
      </c>
      <c r="N542" t="inlineStr"/>
      <c r="O542" t="inlineStr"/>
      <c r="P542" t="inlineStr"/>
      <c r="Q542" t="inlineStr"/>
      <c r="R542" t="n">
        <v>0</v>
      </c>
      <c r="S542" t="inlineStr"/>
      <c r="T542" t="inlineStr"/>
    </row>
    <row r="543">
      <c r="A543" s="142" t="n">
        <v>37292</v>
      </c>
      <c r="B543" t="inlineStr"/>
      <c r="C543" t="inlineStr"/>
      <c r="D543" t="inlineStr"/>
      <c r="E543" t="inlineStr"/>
      <c r="F543" t="inlineStr"/>
      <c r="G543" t="inlineStr"/>
      <c r="H543" t="inlineStr"/>
      <c r="I543" t="inlineStr"/>
      <c r="J543" t="inlineStr"/>
      <c r="K543" t="inlineStr"/>
      <c r="L543" t="inlineStr"/>
      <c r="M543" t="n">
        <v>0</v>
      </c>
      <c r="N543" t="inlineStr"/>
      <c r="O543" t="inlineStr"/>
      <c r="P543" t="inlineStr"/>
      <c r="Q543" t="inlineStr"/>
      <c r="R543" t="n">
        <v>0</v>
      </c>
      <c r="S543" t="inlineStr"/>
      <c r="T543" t="inlineStr"/>
    </row>
    <row r="544">
      <c r="A544" s="142" t="n">
        <v>37293</v>
      </c>
      <c r="B544" t="inlineStr"/>
      <c r="C544" t="inlineStr"/>
      <c r="D544" t="inlineStr"/>
      <c r="E544" t="inlineStr"/>
      <c r="F544" t="inlineStr"/>
      <c r="G544" t="inlineStr"/>
      <c r="H544" t="inlineStr"/>
      <c r="I544" t="inlineStr"/>
      <c r="J544" t="inlineStr"/>
      <c r="K544" t="inlineStr"/>
      <c r="L544" t="inlineStr"/>
      <c r="M544" t="n">
        <v>0</v>
      </c>
      <c r="N544" t="inlineStr"/>
      <c r="O544" t="inlineStr"/>
      <c r="P544" t="inlineStr"/>
      <c r="Q544" t="inlineStr"/>
      <c r="R544" t="n">
        <v>0</v>
      </c>
      <c r="S544" t="inlineStr"/>
      <c r="T544" t="inlineStr"/>
    </row>
    <row r="545">
      <c r="A545" s="142" t="n">
        <v>37294</v>
      </c>
      <c r="B545" t="inlineStr"/>
      <c r="C545" t="inlineStr"/>
      <c r="D545" t="inlineStr"/>
      <c r="E545" t="inlineStr"/>
      <c r="F545" t="inlineStr"/>
      <c r="G545" t="inlineStr"/>
      <c r="H545" t="inlineStr"/>
      <c r="I545" t="inlineStr"/>
      <c r="J545" t="inlineStr"/>
      <c r="K545" t="inlineStr"/>
      <c r="L545" t="inlineStr"/>
      <c r="M545" t="n">
        <v>0</v>
      </c>
      <c r="N545" t="inlineStr"/>
      <c r="O545" t="inlineStr"/>
      <c r="P545" t="inlineStr"/>
      <c r="Q545" t="inlineStr"/>
      <c r="R545" t="n">
        <v>0</v>
      </c>
      <c r="S545" t="inlineStr"/>
      <c r="T545" t="inlineStr"/>
    </row>
    <row r="546">
      <c r="A546" s="142" t="n">
        <v>37295</v>
      </c>
      <c r="B546" t="inlineStr"/>
      <c r="C546" t="inlineStr"/>
      <c r="D546" t="inlineStr"/>
      <c r="E546" t="inlineStr"/>
      <c r="F546" t="inlineStr"/>
      <c r="G546" t="inlineStr"/>
      <c r="H546" t="inlineStr"/>
      <c r="I546" t="inlineStr"/>
      <c r="J546" t="inlineStr"/>
      <c r="K546" t="inlineStr"/>
      <c r="L546" t="inlineStr"/>
      <c r="M546" t="n">
        <v>0.07061000000000001</v>
      </c>
      <c r="N546" t="inlineStr"/>
      <c r="O546" t="inlineStr"/>
      <c r="P546" t="inlineStr"/>
      <c r="Q546" t="inlineStr"/>
      <c r="R546" t="n">
        <v>0</v>
      </c>
      <c r="S546" t="inlineStr"/>
      <c r="T546" t="inlineStr"/>
    </row>
    <row r="547">
      <c r="A547" s="142" t="n">
        <v>37298</v>
      </c>
      <c r="B547" t="inlineStr"/>
      <c r="C547" t="inlineStr"/>
      <c r="D547" t="inlineStr"/>
      <c r="E547" t="inlineStr"/>
      <c r="F547" t="inlineStr"/>
      <c r="G547" t="inlineStr"/>
      <c r="H547" t="inlineStr"/>
      <c r="I547" t="inlineStr"/>
      <c r="J547" t="inlineStr"/>
      <c r="K547" t="inlineStr"/>
      <c r="L547" t="inlineStr"/>
      <c r="M547" t="n">
        <v>0</v>
      </c>
      <c r="N547" t="inlineStr"/>
      <c r="O547" t="inlineStr"/>
      <c r="P547" t="inlineStr"/>
      <c r="Q547" t="inlineStr"/>
      <c r="R547" t="n">
        <v>0</v>
      </c>
      <c r="S547" t="inlineStr"/>
      <c r="T547" t="inlineStr"/>
    </row>
    <row r="548">
      <c r="A548" s="142" t="n">
        <v>37299</v>
      </c>
      <c r="B548" t="inlineStr"/>
      <c r="C548" t="inlineStr"/>
      <c r="D548" t="inlineStr"/>
      <c r="E548" t="inlineStr"/>
      <c r="F548" t="inlineStr"/>
      <c r="G548" t="inlineStr"/>
      <c r="H548" t="inlineStr"/>
      <c r="I548" t="inlineStr"/>
      <c r="J548" t="inlineStr"/>
      <c r="K548" t="inlineStr"/>
      <c r="L548" t="inlineStr"/>
      <c r="M548" t="n">
        <v>0</v>
      </c>
      <c r="N548" t="inlineStr"/>
      <c r="O548" t="inlineStr"/>
      <c r="P548" t="inlineStr"/>
      <c r="Q548" t="inlineStr"/>
      <c r="R548" t="n">
        <v>0</v>
      </c>
      <c r="S548" t="inlineStr"/>
      <c r="T548" t="inlineStr"/>
    </row>
    <row r="549">
      <c r="A549" s="142" t="n">
        <v>37300</v>
      </c>
      <c r="B549" t="inlineStr"/>
      <c r="C549" t="inlineStr"/>
      <c r="D549" t="inlineStr"/>
      <c r="E549" t="inlineStr"/>
      <c r="F549" t="inlineStr"/>
      <c r="G549" t="inlineStr"/>
      <c r="H549" t="inlineStr"/>
      <c r="I549" t="inlineStr"/>
      <c r="J549" t="inlineStr"/>
      <c r="K549" t="inlineStr"/>
      <c r="L549" t="inlineStr"/>
      <c r="M549" t="n">
        <v>0</v>
      </c>
      <c r="N549" t="inlineStr"/>
      <c r="O549" t="inlineStr"/>
      <c r="P549" t="inlineStr"/>
      <c r="Q549" t="inlineStr"/>
      <c r="R549" t="n">
        <v>0</v>
      </c>
      <c r="S549" t="inlineStr"/>
      <c r="T549" t="inlineStr"/>
    </row>
    <row r="550">
      <c r="A550" s="142" t="n">
        <v>37301</v>
      </c>
      <c r="B550" t="inlineStr"/>
      <c r="C550" t="inlineStr"/>
      <c r="D550" t="inlineStr"/>
      <c r="E550" t="inlineStr"/>
      <c r="F550" t="inlineStr"/>
      <c r="G550" t="inlineStr"/>
      <c r="H550" t="inlineStr"/>
      <c r="I550" t="inlineStr"/>
      <c r="J550" t="inlineStr"/>
      <c r="K550" t="inlineStr"/>
      <c r="L550" t="inlineStr"/>
      <c r="M550" t="n">
        <v>0</v>
      </c>
      <c r="N550" t="inlineStr"/>
      <c r="O550" t="inlineStr"/>
      <c r="P550" t="inlineStr"/>
      <c r="Q550" t="inlineStr"/>
      <c r="R550" t="n">
        <v>0</v>
      </c>
      <c r="S550" t="inlineStr"/>
      <c r="T550" t="inlineStr"/>
    </row>
    <row r="551">
      <c r="A551" s="142" t="n">
        <v>37302</v>
      </c>
      <c r="B551" t="inlineStr"/>
      <c r="C551" t="inlineStr"/>
      <c r="D551" t="inlineStr"/>
      <c r="E551" t="inlineStr"/>
      <c r="F551" t="inlineStr"/>
      <c r="G551" t="inlineStr"/>
      <c r="H551" t="inlineStr"/>
      <c r="I551" t="inlineStr"/>
      <c r="J551" t="inlineStr"/>
      <c r="K551" t="inlineStr"/>
      <c r="L551" t="inlineStr"/>
      <c r="M551" t="n">
        <v>-0.00984</v>
      </c>
      <c r="N551" t="inlineStr"/>
      <c r="O551" t="inlineStr"/>
      <c r="P551" t="inlineStr"/>
      <c r="Q551" t="inlineStr"/>
      <c r="R551" t="n">
        <v>0</v>
      </c>
      <c r="S551" t="inlineStr"/>
      <c r="T551" t="inlineStr"/>
    </row>
    <row r="552">
      <c r="A552" s="142" t="n">
        <v>37305</v>
      </c>
      <c r="B552" t="inlineStr"/>
      <c r="C552" t="inlineStr"/>
      <c r="D552" t="inlineStr"/>
      <c r="E552" t="inlineStr"/>
      <c r="F552" t="inlineStr"/>
      <c r="G552" t="inlineStr"/>
      <c r="H552" t="inlineStr"/>
      <c r="I552" t="inlineStr"/>
      <c r="J552" t="inlineStr"/>
      <c r="K552" t="inlineStr"/>
      <c r="L552" t="inlineStr"/>
      <c r="M552" t="n">
        <v>0</v>
      </c>
      <c r="N552" t="inlineStr"/>
      <c r="O552" t="inlineStr"/>
      <c r="P552" t="inlineStr"/>
      <c r="Q552" t="inlineStr"/>
      <c r="R552" t="n">
        <v>0</v>
      </c>
      <c r="S552" t="inlineStr"/>
      <c r="T552" t="inlineStr"/>
    </row>
    <row r="553">
      <c r="A553" s="142" t="n">
        <v>37306</v>
      </c>
      <c r="B553" t="inlineStr"/>
      <c r="C553" t="inlineStr"/>
      <c r="D553" t="inlineStr"/>
      <c r="E553" t="inlineStr"/>
      <c r="F553" t="inlineStr"/>
      <c r="G553" t="inlineStr"/>
      <c r="H553" t="inlineStr"/>
      <c r="I553" t="inlineStr"/>
      <c r="J553" t="inlineStr"/>
      <c r="K553" t="inlineStr"/>
      <c r="L553" t="inlineStr"/>
      <c r="M553" t="n">
        <v>-0.03097</v>
      </c>
      <c r="N553" t="inlineStr"/>
      <c r="O553" t="inlineStr"/>
      <c r="P553" t="inlineStr"/>
      <c r="Q553" t="inlineStr"/>
      <c r="R553" t="n">
        <v>0</v>
      </c>
      <c r="S553" t="inlineStr"/>
      <c r="T553" t="inlineStr"/>
    </row>
    <row r="554">
      <c r="A554" s="142" t="n">
        <v>37307</v>
      </c>
      <c r="B554" t="inlineStr"/>
      <c r="C554" t="inlineStr"/>
      <c r="D554" t="inlineStr"/>
      <c r="E554" t="inlineStr"/>
      <c r="F554" t="inlineStr"/>
      <c r="G554" t="inlineStr"/>
      <c r="H554" t="inlineStr"/>
      <c r="I554" t="inlineStr"/>
      <c r="J554" t="inlineStr"/>
      <c r="K554" t="inlineStr"/>
      <c r="L554" t="inlineStr"/>
      <c r="M554" t="n">
        <v>-0.01938</v>
      </c>
      <c r="N554" t="inlineStr"/>
      <c r="O554" t="inlineStr"/>
      <c r="P554" t="inlineStr"/>
      <c r="Q554" t="inlineStr"/>
      <c r="R554" t="n">
        <v>0</v>
      </c>
      <c r="S554" t="inlineStr"/>
      <c r="T554" t="inlineStr"/>
    </row>
    <row r="555">
      <c r="A555" s="142" t="n">
        <v>37308</v>
      </c>
      <c r="B555" t="inlineStr"/>
      <c r="C555" t="inlineStr"/>
      <c r="D555" t="inlineStr"/>
      <c r="E555" t="inlineStr"/>
      <c r="F555" t="inlineStr"/>
      <c r="G555" t="inlineStr"/>
      <c r="H555" t="inlineStr"/>
      <c r="I555" t="inlineStr"/>
      <c r="J555" t="inlineStr"/>
      <c r="K555" t="inlineStr"/>
      <c r="L555" t="inlineStr"/>
      <c r="M555" t="n">
        <v>0.01507</v>
      </c>
      <c r="N555" t="inlineStr"/>
      <c r="O555" t="inlineStr"/>
      <c r="P555" t="inlineStr"/>
      <c r="Q555" t="inlineStr"/>
      <c r="R555" t="n">
        <v>0</v>
      </c>
      <c r="S555" t="inlineStr"/>
      <c r="T555" t="inlineStr"/>
    </row>
    <row r="556">
      <c r="A556" s="142" t="n">
        <v>37309</v>
      </c>
      <c r="B556" t="inlineStr"/>
      <c r="C556" t="inlineStr"/>
      <c r="D556" t="inlineStr"/>
      <c r="E556" t="inlineStr"/>
      <c r="F556" t="inlineStr"/>
      <c r="G556" t="inlineStr"/>
      <c r="H556" t="inlineStr"/>
      <c r="I556" t="inlineStr"/>
      <c r="J556" t="inlineStr"/>
      <c r="K556" t="inlineStr"/>
      <c r="L556" t="inlineStr"/>
      <c r="M556" t="n">
        <v>0.00121</v>
      </c>
      <c r="N556" t="inlineStr"/>
      <c r="O556" t="inlineStr"/>
      <c r="P556" t="inlineStr"/>
      <c r="Q556" t="inlineStr"/>
      <c r="R556" t="n">
        <v>0</v>
      </c>
      <c r="S556" t="inlineStr"/>
      <c r="T556" t="inlineStr"/>
    </row>
    <row r="557">
      <c r="A557" s="142" t="n">
        <v>37312</v>
      </c>
      <c r="B557" t="inlineStr"/>
      <c r="C557" t="inlineStr"/>
      <c r="D557" t="inlineStr"/>
      <c r="E557" t="inlineStr"/>
      <c r="F557" t="inlineStr"/>
      <c r="G557" t="inlineStr"/>
      <c r="H557" t="inlineStr"/>
      <c r="I557" t="inlineStr"/>
      <c r="J557" t="inlineStr"/>
      <c r="K557" t="inlineStr"/>
      <c r="L557" t="inlineStr"/>
      <c r="M557" t="n">
        <v>0</v>
      </c>
      <c r="N557" t="inlineStr"/>
      <c r="O557" t="inlineStr"/>
      <c r="P557" t="inlineStr"/>
      <c r="Q557" t="inlineStr"/>
      <c r="R557" t="n">
        <v>0</v>
      </c>
      <c r="S557" t="inlineStr"/>
      <c r="T557" t="inlineStr"/>
    </row>
    <row r="558">
      <c r="A558" s="142" t="n">
        <v>37313</v>
      </c>
      <c r="B558" t="inlineStr"/>
      <c r="C558" t="inlineStr"/>
      <c r="D558" t="inlineStr"/>
      <c r="E558" t="inlineStr"/>
      <c r="F558" t="inlineStr"/>
      <c r="G558" t="inlineStr"/>
      <c r="H558" t="inlineStr"/>
      <c r="I558" t="inlineStr"/>
      <c r="J558" t="inlineStr"/>
      <c r="K558" t="inlineStr"/>
      <c r="L558" t="inlineStr"/>
      <c r="M558" t="n">
        <v>0.01575</v>
      </c>
      <c r="N558" t="inlineStr"/>
      <c r="O558" t="inlineStr"/>
      <c r="P558" t="inlineStr"/>
      <c r="Q558" t="inlineStr"/>
      <c r="R558" t="n">
        <v>0</v>
      </c>
      <c r="S558" t="inlineStr"/>
      <c r="T558" t="inlineStr"/>
    </row>
    <row r="559">
      <c r="A559" s="142" t="n">
        <v>37314</v>
      </c>
      <c r="B559" t="inlineStr"/>
      <c r="C559" t="inlineStr"/>
      <c r="D559" t="inlineStr"/>
      <c r="E559" t="inlineStr"/>
      <c r="F559" t="inlineStr"/>
      <c r="G559" t="inlineStr"/>
      <c r="H559" t="inlineStr"/>
      <c r="I559" t="inlineStr"/>
      <c r="J559" t="inlineStr"/>
      <c r="K559" t="inlineStr"/>
      <c r="L559" t="inlineStr"/>
      <c r="M559" t="n">
        <v>0</v>
      </c>
      <c r="N559" t="inlineStr"/>
      <c r="O559" t="inlineStr"/>
      <c r="P559" t="inlineStr"/>
      <c r="Q559" t="inlineStr"/>
      <c r="R559" t="n">
        <v>0</v>
      </c>
      <c r="S559" t="inlineStr"/>
      <c r="T559" t="inlineStr"/>
    </row>
    <row r="560">
      <c r="A560" s="142" t="n">
        <v>37315</v>
      </c>
      <c r="B560" t="inlineStr"/>
      <c r="C560" t="inlineStr"/>
      <c r="D560" t="inlineStr"/>
      <c r="E560" t="inlineStr"/>
      <c r="F560" t="inlineStr"/>
      <c r="G560" t="inlineStr"/>
      <c r="H560" t="inlineStr"/>
      <c r="I560" t="inlineStr"/>
      <c r="J560" t="inlineStr"/>
      <c r="K560" t="inlineStr"/>
      <c r="L560" t="inlineStr"/>
      <c r="M560" t="n">
        <v>0.00545</v>
      </c>
      <c r="N560" t="inlineStr"/>
      <c r="O560" t="inlineStr"/>
      <c r="P560" t="inlineStr"/>
      <c r="Q560" t="inlineStr"/>
      <c r="R560" t="n">
        <v>-0.0049</v>
      </c>
      <c r="S560" t="inlineStr"/>
      <c r="T560" t="inlineStr"/>
    </row>
    <row r="561">
      <c r="A561" s="142" t="n">
        <v>37316</v>
      </c>
      <c r="B561" t="inlineStr"/>
      <c r="C561" t="inlineStr"/>
      <c r="D561" t="inlineStr"/>
      <c r="E561" t="inlineStr"/>
      <c r="F561" t="inlineStr"/>
      <c r="G561" t="inlineStr"/>
      <c r="H561" t="inlineStr"/>
      <c r="I561" t="inlineStr"/>
      <c r="J561" t="inlineStr"/>
      <c r="K561" t="inlineStr"/>
      <c r="L561" t="inlineStr"/>
      <c r="M561" t="n">
        <v>0</v>
      </c>
      <c r="N561" t="inlineStr"/>
      <c r="O561" t="inlineStr"/>
      <c r="P561" t="inlineStr"/>
      <c r="Q561" t="inlineStr"/>
      <c r="R561" t="n">
        <v>0</v>
      </c>
      <c r="S561" t="inlineStr"/>
      <c r="T561" t="inlineStr"/>
    </row>
    <row r="562">
      <c r="A562" s="142" t="n">
        <v>37319</v>
      </c>
      <c r="B562" t="inlineStr"/>
      <c r="C562" t="inlineStr"/>
      <c r="D562" t="inlineStr"/>
      <c r="E562" t="inlineStr"/>
      <c r="F562" t="inlineStr"/>
      <c r="G562" t="inlineStr"/>
      <c r="H562" t="inlineStr"/>
      <c r="I562" t="inlineStr"/>
      <c r="J562" t="inlineStr"/>
      <c r="K562" t="inlineStr"/>
      <c r="L562" t="inlineStr"/>
      <c r="M562" t="n">
        <v>-0.01132</v>
      </c>
      <c r="N562" t="inlineStr"/>
      <c r="O562" t="inlineStr"/>
      <c r="P562" t="inlineStr"/>
      <c r="Q562" t="inlineStr"/>
      <c r="R562" t="n">
        <v>0</v>
      </c>
      <c r="S562" t="inlineStr"/>
      <c r="T562" t="inlineStr"/>
    </row>
    <row r="563">
      <c r="A563" s="142" t="n">
        <v>37320</v>
      </c>
      <c r="B563" t="inlineStr"/>
      <c r="C563" t="inlineStr"/>
      <c r="D563" t="inlineStr"/>
      <c r="E563" t="inlineStr"/>
      <c r="F563" t="inlineStr"/>
      <c r="G563" t="inlineStr"/>
      <c r="H563" t="inlineStr"/>
      <c r="I563" t="inlineStr"/>
      <c r="J563" t="inlineStr"/>
      <c r="K563" t="inlineStr"/>
      <c r="L563" t="inlineStr"/>
      <c r="M563" t="n">
        <v>0</v>
      </c>
      <c r="N563" t="inlineStr"/>
      <c r="O563" t="inlineStr"/>
      <c r="P563" t="inlineStr"/>
      <c r="Q563" t="inlineStr"/>
      <c r="R563" t="n">
        <v>0</v>
      </c>
      <c r="S563" t="inlineStr"/>
      <c r="T563" t="inlineStr"/>
    </row>
    <row r="564">
      <c r="A564" s="142" t="n">
        <v>37321</v>
      </c>
      <c r="B564" t="inlineStr"/>
      <c r="C564" t="inlineStr"/>
      <c r="D564" t="inlineStr"/>
      <c r="E564" t="inlineStr"/>
      <c r="F564" t="inlineStr"/>
      <c r="G564" t="inlineStr"/>
      <c r="H564" t="inlineStr"/>
      <c r="I564" t="inlineStr"/>
      <c r="J564" t="inlineStr"/>
      <c r="K564" t="inlineStr"/>
      <c r="L564" t="inlineStr"/>
      <c r="M564" t="n">
        <v>-0.01314</v>
      </c>
      <c r="N564" t="inlineStr"/>
      <c r="O564" t="inlineStr"/>
      <c r="P564" t="inlineStr"/>
      <c r="Q564" t="inlineStr"/>
      <c r="R564" t="n">
        <v>0</v>
      </c>
      <c r="S564" t="inlineStr"/>
      <c r="T564" t="inlineStr"/>
    </row>
    <row r="565">
      <c r="A565" s="142" t="n">
        <v>37322</v>
      </c>
      <c r="B565" t="inlineStr"/>
      <c r="C565" t="inlineStr"/>
      <c r="D565" t="inlineStr"/>
      <c r="E565" t="inlineStr"/>
      <c r="F565" t="inlineStr"/>
      <c r="G565" t="inlineStr"/>
      <c r="H565" t="inlineStr"/>
      <c r="I565" t="inlineStr"/>
      <c r="J565" t="inlineStr"/>
      <c r="K565" t="inlineStr"/>
      <c r="L565" t="inlineStr"/>
      <c r="M565" t="n">
        <v>-0.03432</v>
      </c>
      <c r="N565" t="inlineStr"/>
      <c r="O565" t="inlineStr"/>
      <c r="P565" t="inlineStr"/>
      <c r="Q565" t="inlineStr"/>
      <c r="R565" t="n">
        <v>0</v>
      </c>
      <c r="S565" t="inlineStr"/>
      <c r="T565" t="inlineStr"/>
    </row>
    <row r="566">
      <c r="A566" s="142" t="n">
        <v>37323</v>
      </c>
      <c r="B566" t="inlineStr"/>
      <c r="C566" t="inlineStr"/>
      <c r="D566" t="inlineStr"/>
      <c r="E566" t="inlineStr"/>
      <c r="F566" t="inlineStr"/>
      <c r="G566" t="inlineStr"/>
      <c r="H566" t="inlineStr"/>
      <c r="I566" t="inlineStr"/>
      <c r="J566" t="inlineStr"/>
      <c r="K566" t="inlineStr"/>
      <c r="L566" t="inlineStr"/>
      <c r="M566" t="n">
        <v>-0.03599</v>
      </c>
      <c r="N566" t="inlineStr"/>
      <c r="O566" t="inlineStr"/>
      <c r="P566" t="inlineStr"/>
      <c r="Q566" t="inlineStr"/>
      <c r="R566" t="n">
        <v>0</v>
      </c>
      <c r="S566" t="inlineStr"/>
      <c r="T566" t="inlineStr"/>
    </row>
    <row r="567">
      <c r="A567" s="142" t="n">
        <v>37326</v>
      </c>
      <c r="B567" t="inlineStr"/>
      <c r="C567" t="inlineStr"/>
      <c r="D567" t="inlineStr"/>
      <c r="E567" t="inlineStr"/>
      <c r="F567" t="inlineStr"/>
      <c r="G567" t="inlineStr"/>
      <c r="H567" t="inlineStr"/>
      <c r="I567" t="inlineStr"/>
      <c r="J567" t="inlineStr"/>
      <c r="K567" t="inlineStr"/>
      <c r="L567" t="inlineStr"/>
      <c r="M567" t="n">
        <v>0</v>
      </c>
      <c r="N567" t="inlineStr"/>
      <c r="O567" t="inlineStr"/>
      <c r="P567" t="inlineStr"/>
      <c r="Q567" t="inlineStr"/>
      <c r="R567" t="n">
        <v>0</v>
      </c>
      <c r="S567" t="inlineStr"/>
      <c r="T567" t="inlineStr"/>
    </row>
    <row r="568">
      <c r="A568" s="142" t="n">
        <v>37327</v>
      </c>
      <c r="B568" t="inlineStr"/>
      <c r="C568" t="inlineStr"/>
      <c r="D568" t="inlineStr"/>
      <c r="E568" t="inlineStr"/>
      <c r="F568" t="inlineStr"/>
      <c r="G568" t="inlineStr"/>
      <c r="H568" t="inlineStr"/>
      <c r="I568" t="inlineStr"/>
      <c r="J568" t="inlineStr"/>
      <c r="K568" t="inlineStr"/>
      <c r="L568" t="inlineStr"/>
      <c r="M568" t="n">
        <v>0.04896</v>
      </c>
      <c r="N568" t="inlineStr"/>
      <c r="O568" t="inlineStr"/>
      <c r="P568" t="inlineStr"/>
      <c r="Q568" t="inlineStr"/>
      <c r="R568" t="n">
        <v>0</v>
      </c>
      <c r="S568" t="inlineStr"/>
      <c r="T568" t="inlineStr"/>
    </row>
    <row r="569">
      <c r="A569" s="142" t="n">
        <v>37328</v>
      </c>
      <c r="B569" t="inlineStr"/>
      <c r="C569" t="inlineStr"/>
      <c r="D569" t="inlineStr"/>
      <c r="E569" t="inlineStr"/>
      <c r="F569" t="inlineStr"/>
      <c r="G569" t="inlineStr"/>
      <c r="H569" t="inlineStr"/>
      <c r="I569" t="inlineStr"/>
      <c r="J569" t="inlineStr"/>
      <c r="K569" t="inlineStr"/>
      <c r="L569" t="inlineStr"/>
      <c r="M569" t="n">
        <v>-0.01189</v>
      </c>
      <c r="N569" t="inlineStr"/>
      <c r="O569" t="inlineStr"/>
      <c r="P569" t="inlineStr"/>
      <c r="Q569" t="inlineStr"/>
      <c r="R569" t="n">
        <v>0</v>
      </c>
      <c r="S569" t="inlineStr"/>
      <c r="T569" t="inlineStr"/>
    </row>
    <row r="570">
      <c r="A570" s="142" t="n">
        <v>37329</v>
      </c>
      <c r="B570" t="inlineStr"/>
      <c r="C570" t="inlineStr"/>
      <c r="D570" t="inlineStr"/>
      <c r="E570" t="inlineStr"/>
      <c r="F570" t="inlineStr"/>
      <c r="G570" t="inlineStr"/>
      <c r="H570" t="inlineStr"/>
      <c r="I570" t="inlineStr"/>
      <c r="J570" t="inlineStr"/>
      <c r="K570" t="inlineStr"/>
      <c r="L570" t="inlineStr"/>
      <c r="M570" t="n">
        <v>-0.01321</v>
      </c>
      <c r="N570" t="inlineStr"/>
      <c r="O570" t="inlineStr"/>
      <c r="P570" t="inlineStr"/>
      <c r="Q570" t="inlineStr"/>
      <c r="R570" t="n">
        <v>0</v>
      </c>
      <c r="S570" t="inlineStr"/>
      <c r="T570" t="inlineStr"/>
    </row>
    <row r="571">
      <c r="A571" s="142" t="n">
        <v>37330</v>
      </c>
      <c r="B571" t="inlineStr"/>
      <c r="C571" t="inlineStr"/>
      <c r="D571" t="inlineStr"/>
      <c r="E571" t="inlineStr"/>
      <c r="F571" t="inlineStr"/>
      <c r="G571" t="inlineStr"/>
      <c r="H571" t="inlineStr"/>
      <c r="I571" t="inlineStr"/>
      <c r="J571" t="inlineStr"/>
      <c r="K571" t="inlineStr"/>
      <c r="L571" t="inlineStr"/>
      <c r="M571" t="n">
        <v>-0.00329</v>
      </c>
      <c r="N571" t="inlineStr"/>
      <c r="O571" t="inlineStr"/>
      <c r="P571" t="inlineStr"/>
      <c r="Q571" t="inlineStr"/>
      <c r="R571" t="n">
        <v>0</v>
      </c>
      <c r="S571" t="inlineStr"/>
      <c r="T571" t="inlineStr"/>
    </row>
    <row r="572">
      <c r="A572" s="142" t="n">
        <v>37333</v>
      </c>
      <c r="B572" t="inlineStr"/>
      <c r="C572" t="inlineStr"/>
      <c r="D572" t="inlineStr"/>
      <c r="E572" t="inlineStr"/>
      <c r="F572" t="inlineStr"/>
      <c r="G572" t="inlineStr"/>
      <c r="H572" t="inlineStr"/>
      <c r="I572" t="inlineStr"/>
      <c r="J572" t="inlineStr"/>
      <c r="K572" t="inlineStr"/>
      <c r="L572" t="inlineStr"/>
      <c r="M572" t="n">
        <v>0.03264</v>
      </c>
      <c r="N572" t="inlineStr"/>
      <c r="O572" t="inlineStr"/>
      <c r="P572" t="inlineStr"/>
      <c r="Q572" t="inlineStr"/>
      <c r="R572" t="n">
        <v>0</v>
      </c>
      <c r="S572" t="inlineStr"/>
      <c r="T572" t="inlineStr"/>
    </row>
    <row r="573">
      <c r="A573" s="142" t="n">
        <v>37334</v>
      </c>
      <c r="B573" t="inlineStr"/>
      <c r="C573" t="inlineStr"/>
      <c r="D573" t="inlineStr"/>
      <c r="E573" t="inlineStr"/>
      <c r="F573" t="inlineStr"/>
      <c r="G573" t="inlineStr"/>
      <c r="H573" t="inlineStr"/>
      <c r="I573" t="inlineStr"/>
      <c r="J573" t="inlineStr"/>
      <c r="K573" t="inlineStr"/>
      <c r="L573" t="inlineStr"/>
      <c r="M573" t="n">
        <v>-0.00094</v>
      </c>
      <c r="N573" t="inlineStr"/>
      <c r="O573" t="inlineStr"/>
      <c r="P573" t="inlineStr"/>
      <c r="Q573" t="inlineStr"/>
      <c r="R573" t="n">
        <v>0</v>
      </c>
      <c r="S573" t="inlineStr"/>
      <c r="T573" t="inlineStr"/>
    </row>
    <row r="574">
      <c r="A574" s="142" t="n">
        <v>37335</v>
      </c>
      <c r="B574" t="inlineStr"/>
      <c r="C574" t="inlineStr"/>
      <c r="D574" t="inlineStr"/>
      <c r="E574" t="inlineStr"/>
      <c r="F574" t="inlineStr"/>
      <c r="G574" t="inlineStr"/>
      <c r="H574" t="inlineStr"/>
      <c r="I574" t="inlineStr"/>
      <c r="J574" t="inlineStr"/>
      <c r="K574" t="inlineStr"/>
      <c r="L574" t="inlineStr"/>
      <c r="M574" t="n">
        <v>0.02117</v>
      </c>
      <c r="N574" t="inlineStr"/>
      <c r="O574" t="inlineStr"/>
      <c r="P574" t="inlineStr"/>
      <c r="Q574" t="inlineStr"/>
      <c r="R574" t="n">
        <v>0</v>
      </c>
      <c r="S574" t="inlineStr"/>
      <c r="T574" t="inlineStr"/>
    </row>
    <row r="575">
      <c r="A575" s="142" t="n">
        <v>37336</v>
      </c>
      <c r="B575" t="inlineStr"/>
      <c r="C575" t="inlineStr"/>
      <c r="D575" t="inlineStr"/>
      <c r="E575" t="inlineStr"/>
      <c r="F575" t="inlineStr"/>
      <c r="G575" t="inlineStr"/>
      <c r="H575" t="inlineStr"/>
      <c r="I575" t="inlineStr"/>
      <c r="J575" t="inlineStr"/>
      <c r="K575" t="inlineStr"/>
      <c r="L575" t="inlineStr"/>
      <c r="M575" t="n">
        <v>0</v>
      </c>
      <c r="N575" t="inlineStr"/>
      <c r="O575" t="inlineStr"/>
      <c r="P575" t="inlineStr"/>
      <c r="Q575" t="inlineStr"/>
      <c r="R575" t="n">
        <v>0</v>
      </c>
      <c r="S575" t="inlineStr"/>
      <c r="T575" t="inlineStr"/>
    </row>
    <row r="576">
      <c r="A576" s="142" t="n">
        <v>37337</v>
      </c>
      <c r="B576" t="inlineStr"/>
      <c r="C576" t="inlineStr"/>
      <c r="D576" t="inlineStr"/>
      <c r="E576" t="inlineStr"/>
      <c r="F576" t="inlineStr"/>
      <c r="G576" t="inlineStr"/>
      <c r="H576" t="inlineStr"/>
      <c r="I576" t="inlineStr"/>
      <c r="J576" t="inlineStr"/>
      <c r="K576" t="inlineStr"/>
      <c r="L576" t="inlineStr"/>
      <c r="M576" t="n">
        <v>0.05905</v>
      </c>
      <c r="N576" t="inlineStr"/>
      <c r="O576" t="inlineStr"/>
      <c r="P576" t="inlineStr"/>
      <c r="Q576" t="inlineStr"/>
      <c r="R576" t="n">
        <v>0</v>
      </c>
      <c r="S576" t="inlineStr"/>
      <c r="T576" t="inlineStr"/>
    </row>
    <row r="577">
      <c r="A577" s="142" t="n">
        <v>37340</v>
      </c>
      <c r="B577" t="inlineStr"/>
      <c r="C577" t="inlineStr"/>
      <c r="D577" t="inlineStr"/>
      <c r="E577" t="inlineStr"/>
      <c r="F577" t="inlineStr"/>
      <c r="G577" t="inlineStr"/>
      <c r="H577" t="inlineStr"/>
      <c r="I577" t="inlineStr"/>
      <c r="J577" t="inlineStr"/>
      <c r="K577" t="inlineStr"/>
      <c r="L577" t="inlineStr"/>
      <c r="M577" t="n">
        <v>0.04015</v>
      </c>
      <c r="N577" t="inlineStr"/>
      <c r="O577" t="inlineStr"/>
      <c r="P577" t="inlineStr"/>
      <c r="Q577" t="inlineStr"/>
      <c r="R577" t="n">
        <v>0</v>
      </c>
      <c r="S577" t="inlineStr"/>
      <c r="T577" t="inlineStr"/>
    </row>
    <row r="578">
      <c r="A578" s="142" t="n">
        <v>37341</v>
      </c>
      <c r="B578" t="inlineStr"/>
      <c r="C578" t="inlineStr"/>
      <c r="D578" t="inlineStr"/>
      <c r="E578" t="inlineStr"/>
      <c r="F578" t="inlineStr"/>
      <c r="G578" t="inlineStr"/>
      <c r="H578" t="inlineStr"/>
      <c r="I578" t="inlineStr"/>
      <c r="J578" t="inlineStr"/>
      <c r="K578" t="inlineStr"/>
      <c r="L578" t="inlineStr"/>
      <c r="M578" t="n">
        <v>-0.02412</v>
      </c>
      <c r="N578" t="inlineStr"/>
      <c r="O578" t="inlineStr"/>
      <c r="P578" t="inlineStr"/>
      <c r="Q578" t="inlineStr"/>
      <c r="R578" t="n">
        <v>0</v>
      </c>
      <c r="S578" t="inlineStr"/>
      <c r="T578" t="inlineStr"/>
    </row>
    <row r="579">
      <c r="A579" s="142" t="n">
        <v>37342</v>
      </c>
      <c r="B579" t="inlineStr"/>
      <c r="C579" t="inlineStr"/>
      <c r="D579" t="inlineStr"/>
      <c r="E579" t="inlineStr"/>
      <c r="F579" t="inlineStr"/>
      <c r="G579" t="inlineStr"/>
      <c r="H579" t="inlineStr"/>
      <c r="I579" t="inlineStr"/>
      <c r="J579" t="inlineStr"/>
      <c r="K579" t="inlineStr"/>
      <c r="L579" t="inlineStr"/>
      <c r="M579" t="n">
        <v>0.03909</v>
      </c>
      <c r="N579" t="inlineStr"/>
      <c r="O579" t="inlineStr"/>
      <c r="P579" t="inlineStr"/>
      <c r="Q579" t="inlineStr"/>
      <c r="R579" t="n">
        <v>0</v>
      </c>
      <c r="S579" t="inlineStr"/>
      <c r="T579" t="inlineStr"/>
    </row>
    <row r="580">
      <c r="A580" s="142" t="n">
        <v>37343</v>
      </c>
      <c r="B580" t="inlineStr"/>
      <c r="C580" t="inlineStr"/>
      <c r="D580" t="inlineStr"/>
      <c r="E580" t="inlineStr"/>
      <c r="F580" t="inlineStr"/>
      <c r="G580" t="inlineStr"/>
      <c r="H580" t="inlineStr"/>
      <c r="I580" t="inlineStr"/>
      <c r="J580" t="inlineStr"/>
      <c r="K580" t="inlineStr"/>
      <c r="L580" t="inlineStr"/>
      <c r="M580" t="n">
        <v>-0.00625</v>
      </c>
      <c r="N580" t="inlineStr"/>
      <c r="O580" t="inlineStr"/>
      <c r="P580" t="inlineStr"/>
      <c r="Q580" t="inlineStr"/>
      <c r="R580" t="n">
        <v>0</v>
      </c>
      <c r="S580" t="inlineStr"/>
      <c r="T580" t="inlineStr"/>
    </row>
    <row r="581">
      <c r="A581" s="142" t="n">
        <v>37344</v>
      </c>
      <c r="B581" t="inlineStr"/>
      <c r="C581" t="inlineStr"/>
      <c r="D581" t="inlineStr"/>
      <c r="E581" t="inlineStr"/>
      <c r="F581" t="inlineStr"/>
      <c r="G581" t="inlineStr"/>
      <c r="H581" t="inlineStr"/>
      <c r="I581" t="inlineStr"/>
      <c r="J581" t="inlineStr"/>
      <c r="K581" t="inlineStr"/>
      <c r="L581" t="inlineStr"/>
      <c r="M581" t="n">
        <v>0</v>
      </c>
      <c r="N581" t="inlineStr"/>
      <c r="O581" t="inlineStr"/>
      <c r="P581" t="inlineStr"/>
      <c r="Q581" t="inlineStr"/>
      <c r="R581" t="n">
        <v>0.04525</v>
      </c>
      <c r="S581" t="inlineStr"/>
      <c r="T581" t="inlineStr"/>
    </row>
    <row r="582">
      <c r="A582" s="142" t="n">
        <v>37347</v>
      </c>
      <c r="B582" t="inlineStr"/>
      <c r="C582" t="inlineStr"/>
      <c r="D582" t="inlineStr"/>
      <c r="E582" t="inlineStr"/>
      <c r="F582" t="inlineStr"/>
      <c r="G582" t="inlineStr"/>
      <c r="H582" t="inlineStr"/>
      <c r="I582" t="inlineStr"/>
      <c r="J582" t="inlineStr"/>
      <c r="K582" t="inlineStr"/>
      <c r="L582" t="inlineStr"/>
      <c r="M582" t="n">
        <v>0</v>
      </c>
      <c r="N582" t="inlineStr"/>
      <c r="O582" t="inlineStr"/>
      <c r="P582" t="inlineStr"/>
      <c r="Q582" t="inlineStr"/>
      <c r="R582" t="n">
        <v>0</v>
      </c>
      <c r="S582" t="inlineStr"/>
      <c r="T582" t="inlineStr"/>
    </row>
    <row r="583">
      <c r="A583" s="142" t="n">
        <v>37348</v>
      </c>
      <c r="B583" t="inlineStr"/>
      <c r="C583" t="inlineStr"/>
      <c r="D583" t="inlineStr"/>
      <c r="E583" t="inlineStr"/>
      <c r="F583" t="inlineStr"/>
      <c r="G583" t="inlineStr"/>
      <c r="H583" t="inlineStr"/>
      <c r="I583" t="inlineStr"/>
      <c r="J583" t="inlineStr"/>
      <c r="K583" t="inlineStr"/>
      <c r="L583" t="inlineStr"/>
      <c r="M583" t="n">
        <v>0.00019</v>
      </c>
      <c r="N583" t="inlineStr"/>
      <c r="O583" t="inlineStr"/>
      <c r="P583" t="inlineStr"/>
      <c r="Q583" t="inlineStr"/>
      <c r="R583" t="n">
        <v>0</v>
      </c>
      <c r="S583" t="inlineStr"/>
      <c r="T583" t="inlineStr"/>
    </row>
    <row r="584">
      <c r="A584" s="142" t="n">
        <v>37349</v>
      </c>
      <c r="B584" t="inlineStr"/>
      <c r="C584" t="inlineStr"/>
      <c r="D584" t="inlineStr"/>
      <c r="E584" t="inlineStr"/>
      <c r="F584" t="inlineStr"/>
      <c r="G584" t="inlineStr"/>
      <c r="H584" t="inlineStr"/>
      <c r="I584" t="inlineStr"/>
      <c r="J584" t="inlineStr"/>
      <c r="K584" t="inlineStr"/>
      <c r="L584" t="inlineStr"/>
      <c r="M584" t="n">
        <v>-0.02367</v>
      </c>
      <c r="N584" t="inlineStr"/>
      <c r="O584" t="inlineStr"/>
      <c r="P584" t="inlineStr"/>
      <c r="Q584" t="inlineStr"/>
      <c r="R584" t="n">
        <v>0</v>
      </c>
      <c r="S584" t="inlineStr"/>
      <c r="T584" t="inlineStr"/>
    </row>
    <row r="585">
      <c r="A585" s="142" t="n">
        <v>37350</v>
      </c>
      <c r="B585" t="inlineStr"/>
      <c r="C585" t="inlineStr"/>
      <c r="D585" t="inlineStr"/>
      <c r="E585" t="inlineStr"/>
      <c r="F585" t="inlineStr"/>
      <c r="G585" t="inlineStr"/>
      <c r="H585" t="inlineStr"/>
      <c r="I585" t="inlineStr"/>
      <c r="J585" t="inlineStr"/>
      <c r="K585" t="inlineStr"/>
      <c r="L585" t="inlineStr"/>
      <c r="M585" t="n">
        <v>-0.00237</v>
      </c>
      <c r="N585" t="inlineStr"/>
      <c r="O585" t="inlineStr"/>
      <c r="P585" t="inlineStr"/>
      <c r="Q585" t="inlineStr"/>
      <c r="R585" t="n">
        <v>0</v>
      </c>
      <c r="S585" t="inlineStr"/>
      <c r="T585" t="inlineStr"/>
    </row>
    <row r="586">
      <c r="A586" s="142" t="n">
        <v>37351</v>
      </c>
      <c r="B586" t="inlineStr"/>
      <c r="C586" t="inlineStr"/>
      <c r="D586" t="inlineStr"/>
      <c r="E586" t="inlineStr"/>
      <c r="F586" t="inlineStr"/>
      <c r="G586" t="inlineStr"/>
      <c r="H586" t="inlineStr"/>
      <c r="I586" t="inlineStr"/>
      <c r="J586" t="inlineStr"/>
      <c r="K586" t="inlineStr"/>
      <c r="L586" t="inlineStr"/>
      <c r="M586" t="n">
        <v>-0.00356</v>
      </c>
      <c r="N586" t="inlineStr"/>
      <c r="O586" t="inlineStr"/>
      <c r="P586" t="inlineStr"/>
      <c r="Q586" t="inlineStr"/>
      <c r="R586" t="n">
        <v>0</v>
      </c>
      <c r="S586" t="inlineStr"/>
      <c r="T586" t="inlineStr"/>
    </row>
    <row r="587">
      <c r="A587" s="142" t="n">
        <v>37354</v>
      </c>
      <c r="B587" t="inlineStr"/>
      <c r="C587" t="inlineStr"/>
      <c r="D587" t="inlineStr"/>
      <c r="E587" t="inlineStr"/>
      <c r="F587" t="inlineStr"/>
      <c r="G587" t="inlineStr"/>
      <c r="H587" t="inlineStr"/>
      <c r="I587" t="inlineStr"/>
      <c r="J587" t="inlineStr"/>
      <c r="K587" t="inlineStr"/>
      <c r="L587" t="inlineStr"/>
      <c r="M587" t="n">
        <v>0</v>
      </c>
      <c r="N587" t="inlineStr"/>
      <c r="O587" t="inlineStr"/>
      <c r="P587" t="inlineStr"/>
      <c r="Q587" t="inlineStr"/>
      <c r="R587" t="n">
        <v>0</v>
      </c>
      <c r="S587" t="inlineStr"/>
      <c r="T587" t="inlineStr"/>
    </row>
    <row r="588">
      <c r="A588" s="142" t="n">
        <v>37355</v>
      </c>
      <c r="B588" t="inlineStr"/>
      <c r="C588" t="inlineStr"/>
      <c r="D588" t="inlineStr"/>
      <c r="E588" t="inlineStr"/>
      <c r="F588" t="inlineStr"/>
      <c r="G588" t="inlineStr"/>
      <c r="H588" t="inlineStr"/>
      <c r="I588" t="inlineStr"/>
      <c r="J588" t="inlineStr"/>
      <c r="K588" t="inlineStr"/>
      <c r="L588" t="inlineStr"/>
      <c r="M588" t="n">
        <v>-0.01626</v>
      </c>
      <c r="N588" t="inlineStr"/>
      <c r="O588" t="inlineStr"/>
      <c r="P588" t="inlineStr"/>
      <c r="Q588" t="inlineStr"/>
      <c r="R588" t="n">
        <v>0</v>
      </c>
      <c r="S588" t="inlineStr"/>
      <c r="T588" t="inlineStr"/>
    </row>
    <row r="589">
      <c r="A589" s="142" t="n">
        <v>37356</v>
      </c>
      <c r="B589" t="inlineStr"/>
      <c r="C589" t="inlineStr"/>
      <c r="D589" t="inlineStr"/>
      <c r="E589" t="inlineStr"/>
      <c r="F589" t="inlineStr"/>
      <c r="G589" t="inlineStr"/>
      <c r="H589" t="inlineStr"/>
      <c r="I589" t="inlineStr"/>
      <c r="J589" t="inlineStr"/>
      <c r="K589" t="inlineStr"/>
      <c r="L589" t="inlineStr"/>
      <c r="M589" t="n">
        <v>0.03071</v>
      </c>
      <c r="N589" t="inlineStr"/>
      <c r="O589" t="inlineStr"/>
      <c r="P589" t="inlineStr"/>
      <c r="Q589" t="inlineStr"/>
      <c r="R589" t="n">
        <v>0</v>
      </c>
      <c r="S589" t="inlineStr"/>
      <c r="T589" t="inlineStr"/>
    </row>
    <row r="590">
      <c r="A590" s="142" t="n">
        <v>37357</v>
      </c>
      <c r="B590" t="inlineStr"/>
      <c r="C590" t="inlineStr"/>
      <c r="D590" t="inlineStr"/>
      <c r="E590" t="inlineStr"/>
      <c r="F590" t="inlineStr"/>
      <c r="G590" t="inlineStr"/>
      <c r="H590" t="inlineStr"/>
      <c r="I590" t="inlineStr"/>
      <c r="J590" t="inlineStr"/>
      <c r="K590" t="inlineStr"/>
      <c r="L590" t="inlineStr"/>
      <c r="M590" t="n">
        <v>0.008279999999999999</v>
      </c>
      <c r="N590" t="inlineStr"/>
      <c r="O590" t="inlineStr"/>
      <c r="P590" t="inlineStr"/>
      <c r="Q590" t="inlineStr"/>
      <c r="R590" t="n">
        <v>0</v>
      </c>
      <c r="S590" t="inlineStr"/>
      <c r="T590" t="inlineStr"/>
    </row>
    <row r="591">
      <c r="A591" s="142" t="n">
        <v>37358</v>
      </c>
      <c r="B591" t="inlineStr"/>
      <c r="C591" t="inlineStr"/>
      <c r="D591" t="inlineStr"/>
      <c r="E591" t="inlineStr"/>
      <c r="F591" t="inlineStr"/>
      <c r="G591" t="inlineStr"/>
      <c r="H591" t="inlineStr"/>
      <c r="I591" t="inlineStr"/>
      <c r="J591" t="inlineStr"/>
      <c r="K591" t="inlineStr"/>
      <c r="L591" t="inlineStr"/>
      <c r="M591" t="n">
        <v>0.00187</v>
      </c>
      <c r="N591" t="inlineStr"/>
      <c r="O591" t="inlineStr"/>
      <c r="P591" t="inlineStr"/>
      <c r="Q591" t="inlineStr"/>
      <c r="R591" t="n">
        <v>0</v>
      </c>
      <c r="S591" t="inlineStr"/>
      <c r="T591" t="inlineStr"/>
    </row>
    <row r="592">
      <c r="A592" s="142" t="n">
        <v>37361</v>
      </c>
      <c r="B592" t="inlineStr"/>
      <c r="C592" t="inlineStr"/>
      <c r="D592" t="inlineStr"/>
      <c r="E592" t="inlineStr"/>
      <c r="F592" t="inlineStr"/>
      <c r="G592" t="inlineStr"/>
      <c r="H592" t="inlineStr"/>
      <c r="I592" t="inlineStr"/>
      <c r="J592" t="inlineStr"/>
      <c r="K592" t="inlineStr"/>
      <c r="L592" t="inlineStr"/>
      <c r="M592" t="n">
        <v>0</v>
      </c>
      <c r="N592" t="inlineStr"/>
      <c r="O592" t="inlineStr"/>
      <c r="P592" t="inlineStr"/>
      <c r="Q592" t="inlineStr"/>
      <c r="R592" t="n">
        <v>0</v>
      </c>
      <c r="S592" t="inlineStr"/>
      <c r="T592" t="inlineStr"/>
    </row>
    <row r="593">
      <c r="A593" s="142" t="n">
        <v>37362</v>
      </c>
      <c r="B593" t="inlineStr"/>
      <c r="C593" t="inlineStr"/>
      <c r="D593" t="inlineStr"/>
      <c r="E593" t="inlineStr"/>
      <c r="F593" t="inlineStr"/>
      <c r="G593" t="inlineStr"/>
      <c r="H593" t="inlineStr"/>
      <c r="I593" t="inlineStr"/>
      <c r="J593" t="inlineStr"/>
      <c r="K593" t="inlineStr"/>
      <c r="L593" t="inlineStr"/>
      <c r="M593" t="n">
        <v>-0.02343</v>
      </c>
      <c r="N593" t="inlineStr"/>
      <c r="O593" t="inlineStr"/>
      <c r="P593" t="inlineStr"/>
      <c r="Q593" t="inlineStr"/>
      <c r="R593" t="n">
        <v>0</v>
      </c>
      <c r="S593" t="inlineStr"/>
      <c r="T593" t="inlineStr"/>
    </row>
    <row r="594">
      <c r="A594" s="142" t="n">
        <v>37363</v>
      </c>
      <c r="B594" t="inlineStr"/>
      <c r="C594" t="inlineStr"/>
      <c r="D594" t="inlineStr"/>
      <c r="E594" t="inlineStr"/>
      <c r="F594" t="inlineStr"/>
      <c r="G594" t="inlineStr"/>
      <c r="H594" t="inlineStr"/>
      <c r="I594" t="inlineStr"/>
      <c r="J594" t="inlineStr"/>
      <c r="K594" t="inlineStr"/>
      <c r="L594" t="inlineStr"/>
      <c r="M594" t="n">
        <v>0.02888</v>
      </c>
      <c r="N594" t="inlineStr"/>
      <c r="O594" t="inlineStr"/>
      <c r="P594" t="inlineStr"/>
      <c r="Q594" t="inlineStr"/>
      <c r="R594" t="n">
        <v>0</v>
      </c>
      <c r="S594" t="inlineStr"/>
      <c r="T594" t="inlineStr"/>
    </row>
    <row r="595">
      <c r="A595" s="142" t="n">
        <v>37364</v>
      </c>
      <c r="B595" t="inlineStr"/>
      <c r="C595" t="inlineStr"/>
      <c r="D595" t="inlineStr"/>
      <c r="E595" t="inlineStr"/>
      <c r="F595" t="inlineStr"/>
      <c r="G595" t="inlineStr"/>
      <c r="H595" t="inlineStr"/>
      <c r="I595" t="inlineStr"/>
      <c r="J595" t="inlineStr"/>
      <c r="K595" t="inlineStr"/>
      <c r="L595" t="inlineStr"/>
      <c r="M595" t="n">
        <v>0</v>
      </c>
      <c r="N595" t="inlineStr"/>
      <c r="O595" t="inlineStr"/>
      <c r="P595" t="inlineStr"/>
      <c r="Q595" t="inlineStr"/>
      <c r="R595" t="n">
        <v>0</v>
      </c>
      <c r="S595" t="inlineStr"/>
      <c r="T595" t="inlineStr"/>
    </row>
    <row r="596">
      <c r="A596" s="142" t="n">
        <v>37365</v>
      </c>
      <c r="B596" t="inlineStr"/>
      <c r="C596" t="inlineStr"/>
      <c r="D596" t="inlineStr"/>
      <c r="E596" t="inlineStr"/>
      <c r="F596" t="inlineStr"/>
      <c r="G596" t="inlineStr"/>
      <c r="H596" t="inlineStr"/>
      <c r="I596" t="inlineStr"/>
      <c r="J596" t="inlineStr"/>
      <c r="K596" t="inlineStr"/>
      <c r="L596" t="inlineStr"/>
      <c r="M596" t="n">
        <v>0</v>
      </c>
      <c r="N596" t="inlineStr"/>
      <c r="O596" t="inlineStr"/>
      <c r="P596" t="inlineStr"/>
      <c r="Q596" t="inlineStr"/>
      <c r="R596" t="n">
        <v>0</v>
      </c>
      <c r="S596" t="inlineStr"/>
      <c r="T596" t="inlineStr"/>
    </row>
    <row r="597">
      <c r="A597" s="142" t="n">
        <v>37368</v>
      </c>
      <c r="B597" t="inlineStr"/>
      <c r="C597" t="inlineStr"/>
      <c r="D597" t="inlineStr"/>
      <c r="E597" t="inlineStr"/>
      <c r="F597" t="inlineStr"/>
      <c r="G597" t="inlineStr"/>
      <c r="H597" t="inlineStr"/>
      <c r="I597" t="inlineStr"/>
      <c r="J597" t="inlineStr"/>
      <c r="K597" t="inlineStr"/>
      <c r="L597" t="inlineStr"/>
      <c r="M597" t="n">
        <v>0.01933</v>
      </c>
      <c r="N597" t="inlineStr"/>
      <c r="O597" t="inlineStr"/>
      <c r="P597" t="inlineStr"/>
      <c r="Q597" t="inlineStr"/>
      <c r="R597" t="n">
        <v>0</v>
      </c>
      <c r="S597" t="inlineStr"/>
      <c r="T597" t="inlineStr"/>
    </row>
    <row r="598">
      <c r="A598" s="142" t="n">
        <v>37369</v>
      </c>
      <c r="B598" t="inlineStr"/>
      <c r="C598" t="inlineStr"/>
      <c r="D598" t="inlineStr"/>
      <c r="E598" t="inlineStr"/>
      <c r="F598" t="inlineStr"/>
      <c r="G598" t="inlineStr"/>
      <c r="H598" t="inlineStr"/>
      <c r="I598" t="inlineStr"/>
      <c r="J598" t="inlineStr"/>
      <c r="K598" t="inlineStr"/>
      <c r="L598" t="inlineStr"/>
      <c r="M598" t="n">
        <v>0.00788</v>
      </c>
      <c r="N598" t="inlineStr"/>
      <c r="O598" t="inlineStr"/>
      <c r="P598" t="inlineStr"/>
      <c r="Q598" t="inlineStr"/>
      <c r="R598" t="n">
        <v>0</v>
      </c>
      <c r="S598" t="inlineStr"/>
      <c r="T598" t="inlineStr"/>
    </row>
    <row r="599">
      <c r="A599" s="142" t="n">
        <v>37370</v>
      </c>
      <c r="B599" t="inlineStr"/>
      <c r="C599" t="inlineStr"/>
      <c r="D599" t="inlineStr"/>
      <c r="E599" t="inlineStr"/>
      <c r="F599" t="inlineStr"/>
      <c r="G599" t="inlineStr"/>
      <c r="H599" t="inlineStr"/>
      <c r="I599" t="inlineStr"/>
      <c r="J599" t="inlineStr"/>
      <c r="K599" t="inlineStr"/>
      <c r="L599" t="inlineStr"/>
      <c r="M599" t="n">
        <v>0</v>
      </c>
      <c r="N599" t="inlineStr"/>
      <c r="O599" t="inlineStr"/>
      <c r="P599" t="inlineStr"/>
      <c r="Q599" t="inlineStr"/>
      <c r="R599" t="n">
        <v>0</v>
      </c>
      <c r="S599" t="inlineStr"/>
      <c r="T599" t="inlineStr"/>
    </row>
    <row r="600">
      <c r="A600" s="142" t="n">
        <v>37371</v>
      </c>
      <c r="B600" t="inlineStr"/>
      <c r="C600" t="inlineStr"/>
      <c r="D600" t="inlineStr"/>
      <c r="E600" t="inlineStr"/>
      <c r="F600" t="inlineStr"/>
      <c r="G600" t="inlineStr"/>
      <c r="H600" t="inlineStr"/>
      <c r="I600" t="inlineStr"/>
      <c r="J600" t="inlineStr"/>
      <c r="K600" t="inlineStr"/>
      <c r="L600" t="inlineStr"/>
      <c r="M600" t="n">
        <v>0.0075</v>
      </c>
      <c r="N600" t="inlineStr"/>
      <c r="O600" t="inlineStr"/>
      <c r="P600" t="inlineStr"/>
      <c r="Q600" t="inlineStr"/>
      <c r="R600" t="n">
        <v>0</v>
      </c>
      <c r="S600" t="inlineStr"/>
      <c r="T600" t="inlineStr"/>
    </row>
    <row r="601">
      <c r="A601" s="142" t="n">
        <v>37372</v>
      </c>
      <c r="B601" t="inlineStr"/>
      <c r="C601" t="inlineStr"/>
      <c r="D601" t="inlineStr"/>
      <c r="E601" t="inlineStr"/>
      <c r="F601" t="inlineStr"/>
      <c r="G601" t="inlineStr"/>
      <c r="H601" t="inlineStr"/>
      <c r="I601" t="inlineStr"/>
      <c r="J601" t="inlineStr"/>
      <c r="K601" t="inlineStr"/>
      <c r="L601" t="inlineStr"/>
      <c r="M601" t="n">
        <v>0.04114</v>
      </c>
      <c r="N601" t="inlineStr"/>
      <c r="O601" t="inlineStr"/>
      <c r="P601" t="inlineStr"/>
      <c r="Q601" t="inlineStr"/>
      <c r="R601" t="n">
        <v>0</v>
      </c>
      <c r="S601" t="inlineStr"/>
      <c r="T601" t="inlineStr"/>
    </row>
    <row r="602">
      <c r="A602" s="142" t="n">
        <v>37375</v>
      </c>
      <c r="B602" t="inlineStr"/>
      <c r="C602" t="inlineStr"/>
      <c r="D602" t="inlineStr"/>
      <c r="E602" t="inlineStr"/>
      <c r="F602" t="inlineStr"/>
      <c r="G602" t="inlineStr"/>
      <c r="H602" t="inlineStr"/>
      <c r="I602" t="inlineStr"/>
      <c r="J602" t="inlineStr"/>
      <c r="K602" t="inlineStr"/>
      <c r="L602" t="inlineStr"/>
      <c r="M602" t="n">
        <v>-0.00876</v>
      </c>
      <c r="N602" t="inlineStr"/>
      <c r="O602" t="inlineStr"/>
      <c r="P602" t="inlineStr"/>
      <c r="Q602" t="inlineStr"/>
      <c r="R602" t="n">
        <v>0</v>
      </c>
      <c r="S602" t="inlineStr"/>
      <c r="T602" t="inlineStr"/>
    </row>
    <row r="603">
      <c r="A603" s="142" t="n">
        <v>37376</v>
      </c>
      <c r="B603" t="inlineStr"/>
      <c r="C603" t="inlineStr"/>
      <c r="D603" t="inlineStr"/>
      <c r="E603" t="inlineStr"/>
      <c r="F603" t="inlineStr"/>
      <c r="G603" t="inlineStr"/>
      <c r="H603" t="inlineStr"/>
      <c r="I603" t="inlineStr"/>
      <c r="J603" t="inlineStr"/>
      <c r="K603" t="inlineStr"/>
      <c r="L603" t="inlineStr"/>
      <c r="M603" t="n">
        <v>-0.03078</v>
      </c>
      <c r="N603" t="inlineStr"/>
      <c r="O603" t="inlineStr"/>
      <c r="P603" t="inlineStr"/>
      <c r="Q603" t="inlineStr"/>
      <c r="R603" t="n">
        <v>-0.03924</v>
      </c>
      <c r="S603" t="inlineStr"/>
      <c r="T603" t="inlineStr"/>
    </row>
    <row r="604">
      <c r="A604" s="142" t="n">
        <v>37377</v>
      </c>
      <c r="B604" t="inlineStr"/>
      <c r="C604" t="inlineStr"/>
      <c r="D604" t="inlineStr"/>
      <c r="E604" t="inlineStr"/>
      <c r="F604" t="inlineStr"/>
      <c r="G604" t="inlineStr"/>
      <c r="H604" t="inlineStr"/>
      <c r="I604" t="inlineStr"/>
      <c r="J604" t="inlineStr"/>
      <c r="K604" t="inlineStr"/>
      <c r="L604" t="inlineStr"/>
      <c r="M604" t="n">
        <v>0</v>
      </c>
      <c r="N604" t="inlineStr"/>
      <c r="O604" t="inlineStr"/>
      <c r="P604" t="inlineStr"/>
      <c r="Q604" t="inlineStr"/>
      <c r="R604" t="n">
        <v>0</v>
      </c>
      <c r="S604" t="inlineStr"/>
      <c r="T604" t="inlineStr"/>
    </row>
    <row r="605">
      <c r="A605" s="142" t="n">
        <v>37378</v>
      </c>
      <c r="B605" t="inlineStr"/>
      <c r="C605" t="inlineStr"/>
      <c r="D605" t="inlineStr"/>
      <c r="E605" t="inlineStr"/>
      <c r="F605" t="inlineStr"/>
      <c r="G605" t="inlineStr"/>
      <c r="H605" t="inlineStr"/>
      <c r="I605" t="inlineStr"/>
      <c r="J605" t="inlineStr"/>
      <c r="K605" t="inlineStr"/>
      <c r="L605" t="inlineStr"/>
      <c r="M605" t="n">
        <v>0.01346</v>
      </c>
      <c r="N605" t="inlineStr"/>
      <c r="O605" t="inlineStr"/>
      <c r="P605" t="inlineStr"/>
      <c r="Q605" t="inlineStr"/>
      <c r="R605" t="n">
        <v>0</v>
      </c>
      <c r="S605" t="inlineStr"/>
      <c r="T605" t="inlineStr"/>
    </row>
    <row r="606">
      <c r="A606" s="142" t="n">
        <v>37379</v>
      </c>
      <c r="B606" t="inlineStr"/>
      <c r="C606" t="inlineStr"/>
      <c r="D606" t="inlineStr"/>
      <c r="E606" t="inlineStr"/>
      <c r="F606" t="inlineStr"/>
      <c r="G606" t="inlineStr"/>
      <c r="H606" t="inlineStr"/>
      <c r="I606" t="inlineStr"/>
      <c r="J606" t="inlineStr"/>
      <c r="K606" t="inlineStr"/>
      <c r="L606" t="inlineStr"/>
      <c r="M606" t="n">
        <v>0.02332</v>
      </c>
      <c r="N606" t="inlineStr"/>
      <c r="O606" t="inlineStr"/>
      <c r="P606" t="inlineStr"/>
      <c r="Q606" t="inlineStr"/>
      <c r="R606" t="n">
        <v>0</v>
      </c>
      <c r="S606" t="inlineStr"/>
      <c r="T606" t="inlineStr"/>
    </row>
    <row r="607">
      <c r="A607" s="142" t="n">
        <v>37382</v>
      </c>
      <c r="B607" t="inlineStr"/>
      <c r="C607" t="inlineStr"/>
      <c r="D607" t="inlineStr"/>
      <c r="E607" t="inlineStr"/>
      <c r="F607" t="inlineStr"/>
      <c r="G607" t="inlineStr"/>
      <c r="H607" t="inlineStr"/>
      <c r="I607" t="inlineStr"/>
      <c r="J607" t="inlineStr"/>
      <c r="K607" t="inlineStr"/>
      <c r="L607" t="inlineStr"/>
      <c r="M607" t="n">
        <v>0.01812</v>
      </c>
      <c r="N607" t="inlineStr"/>
      <c r="O607" t="inlineStr"/>
      <c r="P607" t="inlineStr"/>
      <c r="Q607" t="inlineStr"/>
      <c r="R607" t="n">
        <v>0</v>
      </c>
      <c r="S607" t="inlineStr"/>
      <c r="T607" t="inlineStr"/>
    </row>
    <row r="608">
      <c r="A608" s="142" t="n">
        <v>37383</v>
      </c>
      <c r="B608" t="inlineStr"/>
      <c r="C608" t="inlineStr"/>
      <c r="D608" t="inlineStr"/>
      <c r="E608" t="inlineStr"/>
      <c r="F608" t="inlineStr"/>
      <c r="G608" t="inlineStr"/>
      <c r="H608" t="inlineStr"/>
      <c r="I608" t="inlineStr"/>
      <c r="J608" t="inlineStr"/>
      <c r="K608" t="inlineStr"/>
      <c r="L608" t="inlineStr"/>
      <c r="M608" t="n">
        <v>-0.00012</v>
      </c>
      <c r="N608" t="inlineStr"/>
      <c r="O608" t="inlineStr"/>
      <c r="P608" t="inlineStr"/>
      <c r="Q608" t="inlineStr"/>
      <c r="R608" t="n">
        <v>0</v>
      </c>
      <c r="S608" t="inlineStr"/>
      <c r="T608" t="inlineStr"/>
    </row>
    <row r="609">
      <c r="A609" s="142" t="n">
        <v>37384</v>
      </c>
      <c r="B609" t="inlineStr"/>
      <c r="C609" t="inlineStr"/>
      <c r="D609" t="inlineStr"/>
      <c r="E609" t="inlineStr"/>
      <c r="F609" t="inlineStr"/>
      <c r="G609" t="inlineStr"/>
      <c r="H609" t="inlineStr"/>
      <c r="I609" t="inlineStr"/>
      <c r="J609" t="inlineStr"/>
      <c r="K609" t="inlineStr"/>
      <c r="L609" t="inlineStr"/>
      <c r="M609" t="n">
        <v>0</v>
      </c>
      <c r="N609" t="inlineStr"/>
      <c r="O609" t="inlineStr"/>
      <c r="P609" t="inlineStr"/>
      <c r="Q609" t="inlineStr"/>
      <c r="R609" t="n">
        <v>0</v>
      </c>
      <c r="S609" t="inlineStr"/>
      <c r="T609" t="inlineStr"/>
    </row>
    <row r="610">
      <c r="A610" s="142" t="n">
        <v>37385</v>
      </c>
      <c r="B610" t="inlineStr"/>
      <c r="C610" t="inlineStr"/>
      <c r="D610" t="inlineStr"/>
      <c r="E610" t="inlineStr"/>
      <c r="F610" t="inlineStr"/>
      <c r="G610" t="inlineStr"/>
      <c r="H610" t="inlineStr"/>
      <c r="I610" t="inlineStr"/>
      <c r="J610" t="inlineStr"/>
      <c r="K610" t="inlineStr"/>
      <c r="L610" t="inlineStr"/>
      <c r="M610" t="n">
        <v>0</v>
      </c>
      <c r="N610" t="inlineStr"/>
      <c r="O610" t="inlineStr"/>
      <c r="P610" t="inlineStr"/>
      <c r="Q610" t="inlineStr"/>
      <c r="R610" t="n">
        <v>0</v>
      </c>
      <c r="S610" t="inlineStr"/>
      <c r="T610" t="inlineStr"/>
    </row>
    <row r="611">
      <c r="A611" s="142" t="n">
        <v>37386</v>
      </c>
      <c r="B611" t="inlineStr"/>
      <c r="C611" t="inlineStr"/>
      <c r="D611" t="inlineStr"/>
      <c r="E611" t="inlineStr"/>
      <c r="F611" t="inlineStr"/>
      <c r="G611" t="inlineStr"/>
      <c r="H611" t="inlineStr"/>
      <c r="I611" t="inlineStr"/>
      <c r="J611" t="inlineStr"/>
      <c r="K611" t="inlineStr"/>
      <c r="L611" t="inlineStr"/>
      <c r="M611" t="n">
        <v>0</v>
      </c>
      <c r="N611" t="inlineStr"/>
      <c r="O611" t="inlineStr"/>
      <c r="P611" t="inlineStr"/>
      <c r="Q611" t="inlineStr"/>
      <c r="R611" t="n">
        <v>0</v>
      </c>
      <c r="S611" t="inlineStr"/>
      <c r="T611" t="inlineStr"/>
    </row>
    <row r="612">
      <c r="A612" s="142" t="n">
        <v>37389</v>
      </c>
      <c r="B612" t="inlineStr"/>
      <c r="C612" t="inlineStr"/>
      <c r="D612" t="inlineStr"/>
      <c r="E612" t="inlineStr"/>
      <c r="F612" t="inlineStr"/>
      <c r="G612" t="inlineStr"/>
      <c r="H612" t="inlineStr"/>
      <c r="I612" t="inlineStr"/>
      <c r="J612" t="inlineStr"/>
      <c r="K612" t="inlineStr"/>
      <c r="L612" t="inlineStr"/>
      <c r="M612" t="n">
        <v>0.0416</v>
      </c>
      <c r="N612" t="inlineStr"/>
      <c r="O612" t="inlineStr"/>
      <c r="P612" t="inlineStr"/>
      <c r="Q612" t="inlineStr"/>
      <c r="R612" t="n">
        <v>0</v>
      </c>
      <c r="S612" t="inlineStr"/>
      <c r="T612" t="inlineStr"/>
    </row>
    <row r="613">
      <c r="A613" s="142" t="n">
        <v>37390</v>
      </c>
      <c r="B613" t="inlineStr"/>
      <c r="C613" t="inlineStr"/>
      <c r="D613" t="inlineStr"/>
      <c r="E613" t="inlineStr"/>
      <c r="F613" t="inlineStr"/>
      <c r="G613" t="inlineStr"/>
      <c r="H613" t="inlineStr"/>
      <c r="I613" t="inlineStr"/>
      <c r="J613" t="inlineStr"/>
      <c r="K613" t="inlineStr"/>
      <c r="L613" t="inlineStr"/>
      <c r="M613" t="n">
        <v>-0.03001</v>
      </c>
      <c r="N613" t="inlineStr"/>
      <c r="O613" t="inlineStr"/>
      <c r="P613" t="inlineStr"/>
      <c r="Q613" t="inlineStr"/>
      <c r="R613" t="n">
        <v>0</v>
      </c>
      <c r="S613" t="inlineStr"/>
      <c r="T613" t="inlineStr"/>
    </row>
    <row r="614">
      <c r="A614" s="142" t="n">
        <v>37391</v>
      </c>
      <c r="B614" t="inlineStr"/>
      <c r="C614" t="inlineStr"/>
      <c r="D614" t="inlineStr"/>
      <c r="E614" t="inlineStr"/>
      <c r="F614" t="inlineStr"/>
      <c r="G614" t="inlineStr"/>
      <c r="H614" t="inlineStr"/>
      <c r="I614" t="inlineStr"/>
      <c r="J614" t="inlineStr"/>
      <c r="K614" t="inlineStr"/>
      <c r="L614" t="inlineStr"/>
      <c r="M614" t="n">
        <v>-0.008840000000000001</v>
      </c>
      <c r="N614" t="inlineStr"/>
      <c r="O614" t="inlineStr"/>
      <c r="P614" t="inlineStr"/>
      <c r="Q614" t="inlineStr"/>
      <c r="R614" t="n">
        <v>0</v>
      </c>
      <c r="S614" t="inlineStr"/>
      <c r="T614" t="inlineStr"/>
    </row>
    <row r="615">
      <c r="A615" s="142" t="n">
        <v>37392</v>
      </c>
      <c r="B615" t="inlineStr"/>
      <c r="C615" t="inlineStr"/>
      <c r="D615" t="inlineStr"/>
      <c r="E615" t="inlineStr"/>
      <c r="F615" t="inlineStr"/>
      <c r="G615" t="inlineStr"/>
      <c r="H615" t="inlineStr"/>
      <c r="I615" t="inlineStr"/>
      <c r="J615" t="inlineStr"/>
      <c r="K615" t="inlineStr"/>
      <c r="L615" t="inlineStr"/>
      <c r="M615" t="n">
        <v>0</v>
      </c>
      <c r="N615" t="inlineStr"/>
      <c r="O615" t="inlineStr"/>
      <c r="P615" t="inlineStr"/>
      <c r="Q615" t="inlineStr"/>
      <c r="R615" t="n">
        <v>0</v>
      </c>
      <c r="S615" t="inlineStr"/>
      <c r="T615" t="inlineStr"/>
    </row>
    <row r="616">
      <c r="A616" s="142" t="n">
        <v>37393</v>
      </c>
      <c r="B616" t="inlineStr"/>
      <c r="C616" t="inlineStr"/>
      <c r="D616" t="inlineStr"/>
      <c r="E616" t="inlineStr"/>
      <c r="F616" t="inlineStr"/>
      <c r="G616" t="inlineStr"/>
      <c r="H616" t="inlineStr"/>
      <c r="I616" t="inlineStr"/>
      <c r="J616" t="inlineStr"/>
      <c r="K616" t="inlineStr"/>
      <c r="L616" t="inlineStr"/>
      <c r="M616" t="n">
        <v>0.03139</v>
      </c>
      <c r="N616" t="inlineStr"/>
      <c r="O616" t="inlineStr"/>
      <c r="P616" t="inlineStr"/>
      <c r="Q616" t="inlineStr"/>
      <c r="R616" t="n">
        <v>0</v>
      </c>
      <c r="S616" t="inlineStr"/>
      <c r="T616" t="inlineStr"/>
    </row>
    <row r="617">
      <c r="A617" s="142" t="n">
        <v>37396</v>
      </c>
      <c r="B617" t="inlineStr"/>
      <c r="C617" t="inlineStr"/>
      <c r="D617" t="inlineStr"/>
      <c r="E617" t="inlineStr"/>
      <c r="F617" t="inlineStr"/>
      <c r="G617" t="inlineStr"/>
      <c r="H617" t="inlineStr"/>
      <c r="I617" t="inlineStr"/>
      <c r="J617" t="inlineStr"/>
      <c r="K617" t="inlineStr"/>
      <c r="L617" t="inlineStr"/>
      <c r="M617" t="n">
        <v>0</v>
      </c>
      <c r="N617" t="inlineStr"/>
      <c r="O617" t="inlineStr"/>
      <c r="P617" t="inlineStr"/>
      <c r="Q617" t="inlineStr"/>
      <c r="R617" t="n">
        <v>0</v>
      </c>
      <c r="S617" t="inlineStr"/>
      <c r="T617" t="inlineStr"/>
    </row>
    <row r="618">
      <c r="A618" s="142" t="n">
        <v>37397</v>
      </c>
      <c r="B618" t="inlineStr"/>
      <c r="C618" t="inlineStr"/>
      <c r="D618" t="inlineStr"/>
      <c r="E618" t="inlineStr"/>
      <c r="F618" t="inlineStr"/>
      <c r="G618" t="inlineStr"/>
      <c r="H618" t="inlineStr"/>
      <c r="I618" t="inlineStr"/>
      <c r="J618" t="inlineStr"/>
      <c r="K618" t="inlineStr"/>
      <c r="L618" t="inlineStr"/>
      <c r="M618" t="n">
        <v>0</v>
      </c>
      <c r="N618" t="inlineStr"/>
      <c r="O618" t="inlineStr"/>
      <c r="P618" t="inlineStr"/>
      <c r="Q618" t="inlineStr"/>
      <c r="R618" t="n">
        <v>0</v>
      </c>
      <c r="S618" t="inlineStr"/>
      <c r="T618" t="inlineStr"/>
    </row>
    <row r="619">
      <c r="A619" s="142" t="n">
        <v>37398</v>
      </c>
      <c r="B619" t="inlineStr"/>
      <c r="C619" t="inlineStr"/>
      <c r="D619" t="inlineStr"/>
      <c r="E619" t="inlineStr"/>
      <c r="F619" t="inlineStr"/>
      <c r="G619" t="inlineStr"/>
      <c r="H619" t="inlineStr"/>
      <c r="I619" t="inlineStr"/>
      <c r="J619" t="inlineStr"/>
      <c r="K619" t="inlineStr"/>
      <c r="L619" t="inlineStr"/>
      <c r="M619" t="n">
        <v>0.07532</v>
      </c>
      <c r="N619" t="inlineStr"/>
      <c r="O619" t="inlineStr"/>
      <c r="P619" t="inlineStr"/>
      <c r="Q619" t="inlineStr"/>
      <c r="R619" t="n">
        <v>0</v>
      </c>
      <c r="S619" t="inlineStr"/>
      <c r="T619" t="inlineStr"/>
    </row>
    <row r="620">
      <c r="A620" s="142" t="n">
        <v>37399</v>
      </c>
      <c r="B620" t="inlineStr"/>
      <c r="C620" t="inlineStr"/>
      <c r="D620" t="inlineStr"/>
      <c r="E620" t="inlineStr"/>
      <c r="F620" t="inlineStr"/>
      <c r="G620" t="inlineStr"/>
      <c r="H620" t="inlineStr"/>
      <c r="I620" t="inlineStr"/>
      <c r="J620" t="inlineStr"/>
      <c r="K620" t="inlineStr"/>
      <c r="L620" t="inlineStr"/>
      <c r="M620" t="n">
        <v>0.0201</v>
      </c>
      <c r="N620" t="inlineStr"/>
      <c r="O620" t="inlineStr"/>
      <c r="P620" t="inlineStr"/>
      <c r="Q620" t="inlineStr"/>
      <c r="R620" t="n">
        <v>0</v>
      </c>
      <c r="S620" t="inlineStr"/>
      <c r="T620" t="inlineStr"/>
    </row>
    <row r="621">
      <c r="A621" s="142" t="n">
        <v>37400</v>
      </c>
      <c r="B621" t="inlineStr"/>
      <c r="C621" t="inlineStr"/>
      <c r="D621" t="inlineStr"/>
      <c r="E621" t="inlineStr"/>
      <c r="F621" t="inlineStr"/>
      <c r="G621" t="inlineStr"/>
      <c r="H621" t="inlineStr"/>
      <c r="I621" t="inlineStr"/>
      <c r="J621" t="inlineStr"/>
      <c r="K621" t="inlineStr"/>
      <c r="L621" t="inlineStr"/>
      <c r="M621" t="n">
        <v>0.0041</v>
      </c>
      <c r="N621" t="inlineStr"/>
      <c r="O621" t="inlineStr"/>
      <c r="P621" t="inlineStr"/>
      <c r="Q621" t="inlineStr"/>
      <c r="R621" t="n">
        <v>0</v>
      </c>
      <c r="S621" t="inlineStr"/>
      <c r="T621" t="inlineStr"/>
    </row>
    <row r="622">
      <c r="A622" s="142" t="n">
        <v>37403</v>
      </c>
      <c r="B622" t="inlineStr"/>
      <c r="C622" t="inlineStr"/>
      <c r="D622" t="inlineStr"/>
      <c r="E622" t="inlineStr"/>
      <c r="F622" t="inlineStr"/>
      <c r="G622" t="inlineStr"/>
      <c r="H622" t="inlineStr"/>
      <c r="I622" t="inlineStr"/>
      <c r="J622" t="inlineStr"/>
      <c r="K622" t="inlineStr"/>
      <c r="L622" t="inlineStr"/>
      <c r="M622" t="n">
        <v>0</v>
      </c>
      <c r="N622" t="inlineStr"/>
      <c r="O622" t="inlineStr"/>
      <c r="P622" t="inlineStr"/>
      <c r="Q622" t="inlineStr"/>
      <c r="R622" t="n">
        <v>0</v>
      </c>
      <c r="S622" t="inlineStr"/>
      <c r="T622" t="inlineStr"/>
    </row>
    <row r="623">
      <c r="A623" s="142" t="n">
        <v>37404</v>
      </c>
      <c r="B623" t="inlineStr"/>
      <c r="C623" t="inlineStr"/>
      <c r="D623" t="inlineStr"/>
      <c r="E623" t="inlineStr"/>
      <c r="F623" t="inlineStr"/>
      <c r="G623" t="inlineStr"/>
      <c r="H623" t="inlineStr"/>
      <c r="I623" t="inlineStr"/>
      <c r="J623" t="inlineStr"/>
      <c r="K623" t="inlineStr"/>
      <c r="L623" t="inlineStr"/>
      <c r="M623" t="n">
        <v>0.02309</v>
      </c>
      <c r="N623" t="inlineStr"/>
      <c r="O623" t="inlineStr"/>
      <c r="P623" t="inlineStr"/>
      <c r="Q623" t="inlineStr"/>
      <c r="R623" t="n">
        <v>0</v>
      </c>
      <c r="S623" t="inlineStr"/>
      <c r="T623" t="inlineStr"/>
    </row>
    <row r="624">
      <c r="A624" s="142" t="n">
        <v>37405</v>
      </c>
      <c r="B624" t="inlineStr"/>
      <c r="C624" t="inlineStr"/>
      <c r="D624" t="inlineStr"/>
      <c r="E624" t="inlineStr"/>
      <c r="F624" t="inlineStr"/>
      <c r="G624" t="inlineStr"/>
      <c r="H624" t="inlineStr"/>
      <c r="I624" t="inlineStr"/>
      <c r="J624" t="inlineStr"/>
      <c r="K624" t="inlineStr"/>
      <c r="L624" t="inlineStr"/>
      <c r="M624" t="n">
        <v>0</v>
      </c>
      <c r="N624" t="inlineStr"/>
      <c r="O624" t="inlineStr"/>
      <c r="P624" t="inlineStr"/>
      <c r="Q624" t="inlineStr"/>
      <c r="R624" t="n">
        <v>0</v>
      </c>
      <c r="S624" t="inlineStr"/>
      <c r="T624" t="inlineStr"/>
    </row>
    <row r="625">
      <c r="A625" s="142" t="n">
        <v>37406</v>
      </c>
      <c r="B625" t="inlineStr"/>
      <c r="C625" t="inlineStr"/>
      <c r="D625" t="inlineStr"/>
      <c r="E625" t="inlineStr"/>
      <c r="F625" t="inlineStr"/>
      <c r="G625" t="inlineStr"/>
      <c r="H625" t="inlineStr"/>
      <c r="I625" t="inlineStr"/>
      <c r="J625" t="inlineStr"/>
      <c r="K625" t="inlineStr"/>
      <c r="L625" t="inlineStr"/>
      <c r="M625" t="n">
        <v>-0.05558</v>
      </c>
      <c r="N625" t="inlineStr"/>
      <c r="O625" t="inlineStr"/>
      <c r="P625" t="inlineStr"/>
      <c r="Q625" t="inlineStr"/>
      <c r="R625" t="n">
        <v>0</v>
      </c>
      <c r="S625" t="inlineStr"/>
      <c r="T625" t="inlineStr"/>
    </row>
    <row r="626">
      <c r="A626" s="142" t="n">
        <v>37407</v>
      </c>
      <c r="B626" t="inlineStr"/>
      <c r="C626" t="inlineStr"/>
      <c r="D626" t="inlineStr"/>
      <c r="E626" t="inlineStr"/>
      <c r="F626" t="inlineStr"/>
      <c r="G626" t="inlineStr"/>
      <c r="H626" t="inlineStr"/>
      <c r="I626" t="inlineStr"/>
      <c r="J626" t="inlineStr"/>
      <c r="K626" t="inlineStr"/>
      <c r="L626" t="inlineStr"/>
      <c r="M626" t="n">
        <v>-0.00241</v>
      </c>
      <c r="N626" t="inlineStr"/>
      <c r="O626" t="inlineStr"/>
      <c r="P626" t="inlineStr"/>
      <c r="Q626" t="inlineStr"/>
      <c r="R626" t="n">
        <v>-0.03843</v>
      </c>
      <c r="S626" t="inlineStr"/>
      <c r="T626" t="inlineStr"/>
    </row>
    <row r="627">
      <c r="A627" s="142" t="n">
        <v>37410</v>
      </c>
      <c r="B627" t="inlineStr"/>
      <c r="C627" t="inlineStr"/>
      <c r="D627" t="inlineStr"/>
      <c r="E627" t="inlineStr"/>
      <c r="F627" t="inlineStr"/>
      <c r="G627" t="inlineStr"/>
      <c r="H627" t="inlineStr"/>
      <c r="I627" t="inlineStr"/>
      <c r="J627" t="inlineStr"/>
      <c r="K627" t="inlineStr"/>
      <c r="L627" t="inlineStr"/>
      <c r="M627" t="n">
        <v>0.0403</v>
      </c>
      <c r="N627" t="inlineStr"/>
      <c r="O627" t="inlineStr"/>
      <c r="P627" t="inlineStr"/>
      <c r="Q627" t="inlineStr"/>
      <c r="R627" t="n">
        <v>0</v>
      </c>
      <c r="S627" t="inlineStr"/>
      <c r="T627" t="inlineStr"/>
    </row>
    <row r="628">
      <c r="A628" s="142" t="n">
        <v>37411</v>
      </c>
      <c r="B628" t="inlineStr"/>
      <c r="C628" t="inlineStr"/>
      <c r="D628" t="inlineStr"/>
      <c r="E628" t="inlineStr"/>
      <c r="F628" t="inlineStr"/>
      <c r="G628" t="inlineStr"/>
      <c r="H628" t="inlineStr"/>
      <c r="I628" t="inlineStr"/>
      <c r="J628" t="inlineStr"/>
      <c r="K628" t="inlineStr"/>
      <c r="L628" t="inlineStr"/>
      <c r="M628" t="n">
        <v>-0.00608</v>
      </c>
      <c r="N628" t="inlineStr"/>
      <c r="O628" t="inlineStr"/>
      <c r="P628" t="inlineStr"/>
      <c r="Q628" t="inlineStr"/>
      <c r="R628" t="n">
        <v>0</v>
      </c>
      <c r="S628" t="inlineStr"/>
      <c r="T628" t="inlineStr"/>
    </row>
    <row r="629">
      <c r="A629" s="142" t="n">
        <v>37412</v>
      </c>
      <c r="B629" t="inlineStr"/>
      <c r="C629" t="inlineStr"/>
      <c r="D629" t="inlineStr"/>
      <c r="E629" t="inlineStr"/>
      <c r="F629" t="inlineStr"/>
      <c r="G629" t="inlineStr"/>
      <c r="H629" t="inlineStr"/>
      <c r="I629" t="inlineStr"/>
      <c r="J629" t="inlineStr"/>
      <c r="K629" t="inlineStr"/>
      <c r="L629" t="inlineStr"/>
      <c r="M629" t="n">
        <v>-0.04478</v>
      </c>
      <c r="N629" t="inlineStr"/>
      <c r="O629" t="inlineStr"/>
      <c r="P629" t="inlineStr"/>
      <c r="Q629" t="inlineStr"/>
      <c r="R629" t="n">
        <v>0</v>
      </c>
      <c r="S629" t="inlineStr"/>
      <c r="T629" t="inlineStr"/>
    </row>
    <row r="630">
      <c r="A630" s="142" t="n">
        <v>37413</v>
      </c>
      <c r="B630" t="inlineStr"/>
      <c r="C630" t="inlineStr"/>
      <c r="D630" t="inlineStr"/>
      <c r="E630" t="inlineStr"/>
      <c r="F630" t="inlineStr"/>
      <c r="G630" t="inlineStr"/>
      <c r="H630" t="inlineStr"/>
      <c r="I630" t="inlineStr"/>
      <c r="J630" t="inlineStr"/>
      <c r="K630" t="inlineStr"/>
      <c r="L630" t="inlineStr"/>
      <c r="M630" t="n">
        <v>0.00873</v>
      </c>
      <c r="N630" t="inlineStr"/>
      <c r="O630" t="inlineStr"/>
      <c r="P630" t="inlineStr"/>
      <c r="Q630" t="inlineStr"/>
      <c r="R630" t="n">
        <v>0</v>
      </c>
      <c r="S630" t="inlineStr"/>
      <c r="T630" t="inlineStr"/>
    </row>
    <row r="631">
      <c r="A631" s="142" t="n">
        <v>37414</v>
      </c>
      <c r="B631" t="inlineStr"/>
      <c r="C631" t="inlineStr"/>
      <c r="D631" t="inlineStr"/>
      <c r="E631" t="inlineStr"/>
      <c r="F631" t="inlineStr"/>
      <c r="G631" t="inlineStr"/>
      <c r="H631" t="inlineStr"/>
      <c r="I631" t="inlineStr"/>
      <c r="J631" t="inlineStr"/>
      <c r="K631" t="inlineStr"/>
      <c r="L631" t="inlineStr"/>
      <c r="M631" t="n">
        <v>-0.04636</v>
      </c>
      <c r="N631" t="inlineStr"/>
      <c r="O631" t="inlineStr"/>
      <c r="P631" t="inlineStr"/>
      <c r="Q631" t="inlineStr"/>
      <c r="R631" t="n">
        <v>0</v>
      </c>
      <c r="S631" t="inlineStr"/>
      <c r="T631" t="inlineStr"/>
    </row>
    <row r="632">
      <c r="A632" s="142" t="n">
        <v>37417</v>
      </c>
      <c r="B632" t="inlineStr"/>
      <c r="C632" t="inlineStr"/>
      <c r="D632" t="inlineStr"/>
      <c r="E632" t="inlineStr"/>
      <c r="F632" t="inlineStr"/>
      <c r="G632" t="inlineStr"/>
      <c r="H632" t="inlineStr"/>
      <c r="I632" t="inlineStr"/>
      <c r="J632" t="inlineStr"/>
      <c r="K632" t="inlineStr"/>
      <c r="L632" t="inlineStr"/>
      <c r="M632" t="n">
        <v>-0.06429</v>
      </c>
      <c r="N632" t="inlineStr"/>
      <c r="O632" t="inlineStr"/>
      <c r="P632" t="inlineStr"/>
      <c r="Q632" t="inlineStr"/>
      <c r="R632" t="n">
        <v>0</v>
      </c>
      <c r="S632" t="inlineStr"/>
      <c r="T632" t="inlineStr"/>
    </row>
    <row r="633">
      <c r="A633" s="142" t="n">
        <v>37418</v>
      </c>
      <c r="B633" t="inlineStr"/>
      <c r="C633" t="inlineStr"/>
      <c r="D633" t="inlineStr"/>
      <c r="E633" t="inlineStr"/>
      <c r="F633" t="inlineStr"/>
      <c r="G633" t="inlineStr"/>
      <c r="H633" t="inlineStr"/>
      <c r="I633" t="inlineStr"/>
      <c r="J633" t="inlineStr"/>
      <c r="K633" t="inlineStr"/>
      <c r="L633" t="inlineStr"/>
      <c r="M633" t="n">
        <v>0.02899</v>
      </c>
      <c r="N633" t="inlineStr"/>
      <c r="O633" t="inlineStr"/>
      <c r="P633" t="inlineStr"/>
      <c r="Q633" t="inlineStr"/>
      <c r="R633" t="n">
        <v>0</v>
      </c>
      <c r="S633" t="inlineStr"/>
      <c r="T633" t="inlineStr"/>
    </row>
    <row r="634">
      <c r="A634" s="142" t="n">
        <v>37419</v>
      </c>
      <c r="B634" t="inlineStr"/>
      <c r="C634" t="inlineStr"/>
      <c r="D634" t="inlineStr"/>
      <c r="E634" t="inlineStr"/>
      <c r="F634" t="inlineStr"/>
      <c r="G634" t="inlineStr"/>
      <c r="H634" t="inlineStr"/>
      <c r="I634" t="inlineStr"/>
      <c r="J634" t="inlineStr"/>
      <c r="K634" t="inlineStr"/>
      <c r="L634" t="inlineStr"/>
      <c r="M634" t="n">
        <v>-0.01441</v>
      </c>
      <c r="N634" t="inlineStr"/>
      <c r="O634" t="inlineStr"/>
      <c r="P634" t="inlineStr"/>
      <c r="Q634" t="inlineStr"/>
      <c r="R634" t="n">
        <v>0</v>
      </c>
      <c r="S634" t="inlineStr"/>
      <c r="T634" t="inlineStr"/>
    </row>
    <row r="635">
      <c r="A635" s="142" t="n">
        <v>37420</v>
      </c>
      <c r="B635" t="inlineStr"/>
      <c r="C635" t="inlineStr"/>
      <c r="D635" t="inlineStr"/>
      <c r="E635" t="inlineStr"/>
      <c r="F635" t="inlineStr"/>
      <c r="G635" t="inlineStr"/>
      <c r="H635" t="inlineStr"/>
      <c r="I635" t="inlineStr"/>
      <c r="J635" t="inlineStr"/>
      <c r="K635" t="inlineStr"/>
      <c r="L635" t="inlineStr"/>
      <c r="M635" t="n">
        <v>-0.02758</v>
      </c>
      <c r="N635" t="inlineStr"/>
      <c r="O635" t="inlineStr"/>
      <c r="P635" t="inlineStr"/>
      <c r="Q635" t="inlineStr"/>
      <c r="R635" t="n">
        <v>0</v>
      </c>
      <c r="S635" t="inlineStr"/>
      <c r="T635" t="inlineStr"/>
    </row>
    <row r="636">
      <c r="A636" s="142" t="n">
        <v>37421</v>
      </c>
      <c r="B636" t="inlineStr"/>
      <c r="C636" t="inlineStr"/>
      <c r="D636" t="inlineStr"/>
      <c r="E636" t="inlineStr"/>
      <c r="F636" t="inlineStr"/>
      <c r="G636" t="inlineStr"/>
      <c r="H636" t="inlineStr"/>
      <c r="I636" t="inlineStr"/>
      <c r="J636" t="inlineStr"/>
      <c r="K636" t="inlineStr"/>
      <c r="L636" t="inlineStr"/>
      <c r="M636" t="n">
        <v>0.03007</v>
      </c>
      <c r="N636" t="inlineStr"/>
      <c r="O636" t="inlineStr"/>
      <c r="P636" t="inlineStr"/>
      <c r="Q636" t="inlineStr"/>
      <c r="R636" t="n">
        <v>0</v>
      </c>
      <c r="S636" t="inlineStr"/>
      <c r="T636" t="inlineStr"/>
    </row>
    <row r="637">
      <c r="A637" s="142" t="n">
        <v>37424</v>
      </c>
      <c r="B637" t="inlineStr"/>
      <c r="C637" t="inlineStr"/>
      <c r="D637" t="inlineStr"/>
      <c r="E637" t="inlineStr"/>
      <c r="F637" t="inlineStr"/>
      <c r="G637" t="inlineStr"/>
      <c r="H637" t="inlineStr"/>
      <c r="I637" t="inlineStr"/>
      <c r="J637" t="inlineStr"/>
      <c r="K637" t="inlineStr"/>
      <c r="L637" t="inlineStr"/>
      <c r="M637" t="n">
        <v>0</v>
      </c>
      <c r="N637" t="inlineStr"/>
      <c r="O637" t="inlineStr"/>
      <c r="P637" t="inlineStr"/>
      <c r="Q637" t="inlineStr"/>
      <c r="R637" t="n">
        <v>0</v>
      </c>
      <c r="S637" t="inlineStr"/>
      <c r="T637" t="inlineStr"/>
    </row>
    <row r="638">
      <c r="A638" s="142" t="n">
        <v>37425</v>
      </c>
      <c r="B638" t="inlineStr"/>
      <c r="C638" t="inlineStr"/>
      <c r="D638" t="inlineStr"/>
      <c r="E638" t="inlineStr"/>
      <c r="F638" t="inlineStr"/>
      <c r="G638" t="inlineStr"/>
      <c r="H638" t="inlineStr"/>
      <c r="I638" t="inlineStr"/>
      <c r="J638" t="inlineStr"/>
      <c r="K638" t="inlineStr"/>
      <c r="L638" t="inlineStr"/>
      <c r="M638" t="n">
        <v>-0.00481</v>
      </c>
      <c r="N638" t="inlineStr"/>
      <c r="O638" t="inlineStr"/>
      <c r="P638" t="inlineStr"/>
      <c r="Q638" t="inlineStr"/>
      <c r="R638" t="n">
        <v>0</v>
      </c>
      <c r="S638" t="inlineStr"/>
      <c r="T638" t="inlineStr"/>
    </row>
    <row r="639">
      <c r="A639" s="142" t="n">
        <v>37426</v>
      </c>
      <c r="B639" t="inlineStr"/>
      <c r="C639" t="inlineStr"/>
      <c r="D639" t="inlineStr"/>
      <c r="E639" t="inlineStr"/>
      <c r="F639" t="inlineStr"/>
      <c r="G639" t="inlineStr"/>
      <c r="H639" t="inlineStr"/>
      <c r="I639" t="inlineStr"/>
      <c r="J639" t="inlineStr"/>
      <c r="K639" t="inlineStr"/>
      <c r="L639" t="inlineStr"/>
      <c r="M639" t="n">
        <v>-0.0037</v>
      </c>
      <c r="N639" t="inlineStr"/>
      <c r="O639" t="inlineStr"/>
      <c r="P639" t="inlineStr"/>
      <c r="Q639" t="inlineStr"/>
      <c r="R639" t="n">
        <v>0</v>
      </c>
      <c r="S639" t="inlineStr"/>
      <c r="T639" t="inlineStr"/>
    </row>
    <row r="640">
      <c r="A640" s="142" t="n">
        <v>37427</v>
      </c>
      <c r="B640" t="inlineStr"/>
      <c r="C640" t="inlineStr"/>
      <c r="D640" t="inlineStr"/>
      <c r="E640" t="inlineStr"/>
      <c r="F640" t="inlineStr"/>
      <c r="G640" t="inlineStr"/>
      <c r="H640" t="inlineStr"/>
      <c r="I640" t="inlineStr"/>
      <c r="J640" t="inlineStr"/>
      <c r="K640" t="inlineStr"/>
      <c r="L640" t="inlineStr"/>
      <c r="M640" t="n">
        <v>0.04482</v>
      </c>
      <c r="N640" t="inlineStr"/>
      <c r="O640" t="inlineStr"/>
      <c r="P640" t="inlineStr"/>
      <c r="Q640" t="inlineStr"/>
      <c r="R640" t="n">
        <v>0</v>
      </c>
      <c r="S640" t="inlineStr"/>
      <c r="T640" t="inlineStr"/>
    </row>
    <row r="641">
      <c r="A641" s="142" t="n">
        <v>37428</v>
      </c>
      <c r="B641" t="inlineStr"/>
      <c r="C641" t="inlineStr"/>
      <c r="D641" t="inlineStr"/>
      <c r="E641" t="inlineStr"/>
      <c r="F641" t="inlineStr"/>
      <c r="G641" t="inlineStr"/>
      <c r="H641" t="inlineStr"/>
      <c r="I641" t="inlineStr"/>
      <c r="J641" t="inlineStr"/>
      <c r="K641" t="inlineStr"/>
      <c r="L641" t="inlineStr"/>
      <c r="M641" t="n">
        <v>-0.0004</v>
      </c>
      <c r="N641" t="inlineStr"/>
      <c r="O641" t="inlineStr"/>
      <c r="P641" t="inlineStr"/>
      <c r="Q641" t="inlineStr"/>
      <c r="R641" t="n">
        <v>0</v>
      </c>
      <c r="S641" t="inlineStr"/>
      <c r="T641" t="inlineStr"/>
    </row>
    <row r="642">
      <c r="A642" s="142" t="n">
        <v>37431</v>
      </c>
      <c r="B642" t="inlineStr"/>
      <c r="C642" t="inlineStr"/>
      <c r="D642" t="inlineStr"/>
      <c r="E642" t="inlineStr"/>
      <c r="F642" t="inlineStr"/>
      <c r="G642" t="inlineStr"/>
      <c r="H642" t="inlineStr"/>
      <c r="I642" t="inlineStr"/>
      <c r="J642" t="inlineStr"/>
      <c r="K642" t="inlineStr"/>
      <c r="L642" t="inlineStr"/>
      <c r="M642" t="n">
        <v>-0.0051</v>
      </c>
      <c r="N642" t="inlineStr"/>
      <c r="O642" t="inlineStr"/>
      <c r="P642" t="inlineStr"/>
      <c r="Q642" t="inlineStr"/>
      <c r="R642" t="n">
        <v>0</v>
      </c>
      <c r="S642" t="inlineStr"/>
      <c r="T642" t="inlineStr"/>
    </row>
    <row r="643">
      <c r="A643" s="142" t="n">
        <v>37432</v>
      </c>
      <c r="B643" t="inlineStr"/>
      <c r="C643" t="inlineStr"/>
      <c r="D643" t="inlineStr"/>
      <c r="E643" t="inlineStr"/>
      <c r="F643" t="inlineStr"/>
      <c r="G643" t="inlineStr"/>
      <c r="H643" t="inlineStr"/>
      <c r="I643" t="inlineStr"/>
      <c r="J643" t="inlineStr"/>
      <c r="K643" t="inlineStr"/>
      <c r="L643" t="inlineStr"/>
      <c r="M643" t="n">
        <v>-0.01497</v>
      </c>
      <c r="N643" t="inlineStr"/>
      <c r="O643" t="inlineStr"/>
      <c r="P643" t="inlineStr"/>
      <c r="Q643" t="inlineStr"/>
      <c r="R643" t="n">
        <v>0</v>
      </c>
      <c r="S643" t="inlineStr"/>
      <c r="T643" t="inlineStr"/>
    </row>
    <row r="644">
      <c r="A644" s="142" t="n">
        <v>37433</v>
      </c>
      <c r="B644" t="inlineStr"/>
      <c r="C644" t="inlineStr"/>
      <c r="D644" t="inlineStr"/>
      <c r="E644" t="inlineStr"/>
      <c r="F644" t="inlineStr"/>
      <c r="G644" t="inlineStr"/>
      <c r="H644" t="inlineStr"/>
      <c r="I644" t="inlineStr"/>
      <c r="J644" t="inlineStr"/>
      <c r="K644" t="inlineStr"/>
      <c r="L644" t="inlineStr"/>
      <c r="M644" t="n">
        <v>-0.02894</v>
      </c>
      <c r="N644" t="inlineStr"/>
      <c r="O644" t="inlineStr"/>
      <c r="P644" t="inlineStr"/>
      <c r="Q644" t="inlineStr"/>
      <c r="R644" t="n">
        <v>0</v>
      </c>
      <c r="S644" t="inlineStr"/>
      <c r="T644" t="inlineStr"/>
    </row>
    <row r="645">
      <c r="A645" s="142" t="n">
        <v>37434</v>
      </c>
      <c r="B645" t="inlineStr"/>
      <c r="C645" t="inlineStr"/>
      <c r="D645" t="inlineStr"/>
      <c r="E645" t="inlineStr"/>
      <c r="F645" t="inlineStr"/>
      <c r="G645" t="inlineStr"/>
      <c r="H645" t="inlineStr"/>
      <c r="I645" t="inlineStr"/>
      <c r="J645" t="inlineStr"/>
      <c r="K645" t="inlineStr"/>
      <c r="L645" t="inlineStr"/>
      <c r="M645" t="n">
        <v>-0.03546</v>
      </c>
      <c r="N645" t="inlineStr"/>
      <c r="O645" t="inlineStr"/>
      <c r="P645" t="inlineStr"/>
      <c r="Q645" t="inlineStr"/>
      <c r="R645" t="n">
        <v>0</v>
      </c>
      <c r="S645" t="inlineStr"/>
      <c r="T645" t="inlineStr"/>
    </row>
    <row r="646">
      <c r="A646" s="142" t="n">
        <v>37435</v>
      </c>
      <c r="B646" t="inlineStr"/>
      <c r="C646" t="inlineStr"/>
      <c r="D646" t="inlineStr"/>
      <c r="E646" t="inlineStr"/>
      <c r="F646" t="inlineStr"/>
      <c r="G646" t="inlineStr"/>
      <c r="H646" t="inlineStr"/>
      <c r="I646" t="inlineStr"/>
      <c r="J646" t="inlineStr"/>
      <c r="K646" t="inlineStr"/>
      <c r="L646" t="inlineStr"/>
      <c r="M646" t="n">
        <v>-0.03233</v>
      </c>
      <c r="N646" t="inlineStr"/>
      <c r="O646" t="inlineStr"/>
      <c r="P646" t="inlineStr"/>
      <c r="Q646" t="inlineStr"/>
      <c r="R646" t="n">
        <v>-0.08687</v>
      </c>
      <c r="S646" t="inlineStr"/>
      <c r="T646" t="inlineStr"/>
    </row>
    <row r="647">
      <c r="A647" s="142" t="n">
        <v>37438</v>
      </c>
      <c r="B647" t="inlineStr"/>
      <c r="C647" t="inlineStr"/>
      <c r="D647" t="inlineStr"/>
      <c r="E647" t="inlineStr"/>
      <c r="F647" t="inlineStr"/>
      <c r="G647" t="inlineStr"/>
      <c r="H647" t="inlineStr"/>
      <c r="I647" t="inlineStr"/>
      <c r="J647" t="inlineStr"/>
      <c r="K647" t="inlineStr"/>
      <c r="L647" t="inlineStr"/>
      <c r="M647" t="n">
        <v>0.01426</v>
      </c>
      <c r="N647" t="inlineStr"/>
      <c r="O647" t="inlineStr"/>
      <c r="P647" t="inlineStr"/>
      <c r="Q647" t="inlineStr"/>
      <c r="R647" t="n">
        <v>0</v>
      </c>
      <c r="S647" t="inlineStr"/>
      <c r="T647" t="inlineStr"/>
    </row>
    <row r="648">
      <c r="A648" s="142" t="n">
        <v>37439</v>
      </c>
      <c r="B648" t="inlineStr"/>
      <c r="C648" t="inlineStr"/>
      <c r="D648" t="inlineStr"/>
      <c r="E648" t="inlineStr"/>
      <c r="F648" t="inlineStr"/>
      <c r="G648" t="inlineStr"/>
      <c r="H648" t="inlineStr"/>
      <c r="I648" t="inlineStr"/>
      <c r="J648" t="inlineStr"/>
      <c r="K648" t="inlineStr"/>
      <c r="L648" t="inlineStr"/>
      <c r="M648" t="n">
        <v>-0.01851</v>
      </c>
      <c r="N648" t="inlineStr"/>
      <c r="O648" t="inlineStr"/>
      <c r="P648" t="inlineStr"/>
      <c r="Q648" t="inlineStr"/>
      <c r="R648" t="n">
        <v>0</v>
      </c>
      <c r="S648" t="inlineStr"/>
      <c r="T648" t="inlineStr"/>
    </row>
    <row r="649">
      <c r="A649" s="142" t="n">
        <v>37440</v>
      </c>
      <c r="B649" t="inlineStr"/>
      <c r="C649" t="inlineStr"/>
      <c r="D649" t="inlineStr"/>
      <c r="E649" t="inlineStr"/>
      <c r="F649" t="inlineStr"/>
      <c r="G649" t="inlineStr"/>
      <c r="H649" t="inlineStr"/>
      <c r="I649" t="inlineStr"/>
      <c r="J649" t="inlineStr"/>
      <c r="K649" t="inlineStr"/>
      <c r="L649" t="inlineStr"/>
      <c r="M649" t="n">
        <v>-0.01205</v>
      </c>
      <c r="N649" t="inlineStr"/>
      <c r="O649" t="inlineStr"/>
      <c r="P649" t="inlineStr"/>
      <c r="Q649" t="inlineStr"/>
      <c r="R649" t="n">
        <v>0</v>
      </c>
      <c r="S649" t="inlineStr"/>
      <c r="T649" t="inlineStr"/>
    </row>
    <row r="650">
      <c r="A650" s="142" t="n">
        <v>37441</v>
      </c>
      <c r="B650" t="inlineStr"/>
      <c r="C650" t="inlineStr"/>
      <c r="D650" t="inlineStr"/>
      <c r="E650" t="inlineStr"/>
      <c r="F650" t="inlineStr"/>
      <c r="G650" t="inlineStr"/>
      <c r="H650" t="inlineStr"/>
      <c r="I650" t="inlineStr"/>
      <c r="J650" t="inlineStr"/>
      <c r="K650" t="inlineStr"/>
      <c r="L650" t="inlineStr"/>
      <c r="M650" t="n">
        <v>0</v>
      </c>
      <c r="N650" t="inlineStr"/>
      <c r="O650" t="inlineStr"/>
      <c r="P650" t="inlineStr"/>
      <c r="Q650" t="inlineStr"/>
      <c r="R650" t="n">
        <v>0</v>
      </c>
      <c r="S650" t="inlineStr"/>
      <c r="T650" t="inlineStr"/>
    </row>
    <row r="651">
      <c r="A651" s="142" t="n">
        <v>37442</v>
      </c>
      <c r="B651" t="inlineStr"/>
      <c r="C651" t="inlineStr"/>
      <c r="D651" t="inlineStr"/>
      <c r="E651" t="inlineStr"/>
      <c r="F651" t="inlineStr"/>
      <c r="G651" t="inlineStr"/>
      <c r="H651" t="inlineStr"/>
      <c r="I651" t="inlineStr"/>
      <c r="J651" t="inlineStr"/>
      <c r="K651" t="inlineStr"/>
      <c r="L651" t="inlineStr"/>
      <c r="M651" t="n">
        <v>-0.01135</v>
      </c>
      <c r="N651" t="inlineStr"/>
      <c r="O651" t="inlineStr"/>
      <c r="P651" t="inlineStr"/>
      <c r="Q651" t="inlineStr"/>
      <c r="R651" t="n">
        <v>0</v>
      </c>
      <c r="S651" t="inlineStr"/>
      <c r="T651" t="inlineStr"/>
    </row>
    <row r="652">
      <c r="A652" s="142" t="n">
        <v>37445</v>
      </c>
      <c r="B652" t="inlineStr"/>
      <c r="C652" t="inlineStr"/>
      <c r="D652" t="inlineStr"/>
      <c r="E652" t="inlineStr"/>
      <c r="F652" t="inlineStr"/>
      <c r="G652" t="inlineStr"/>
      <c r="H652" t="inlineStr"/>
      <c r="I652" t="inlineStr"/>
      <c r="J652" t="inlineStr"/>
      <c r="K652" t="inlineStr"/>
      <c r="L652" t="inlineStr"/>
      <c r="M652" t="n">
        <v>0.03118</v>
      </c>
      <c r="N652" t="inlineStr"/>
      <c r="O652" t="inlineStr"/>
      <c r="P652" t="inlineStr"/>
      <c r="Q652" t="inlineStr"/>
      <c r="R652" t="n">
        <v>0</v>
      </c>
      <c r="S652" t="inlineStr"/>
      <c r="T652" t="inlineStr"/>
    </row>
    <row r="653">
      <c r="A653" s="142" t="n">
        <v>37446</v>
      </c>
      <c r="B653" t="inlineStr"/>
      <c r="C653" t="inlineStr"/>
      <c r="D653" t="inlineStr"/>
      <c r="E653" t="inlineStr"/>
      <c r="F653" t="inlineStr"/>
      <c r="G653" t="inlineStr"/>
      <c r="H653" t="inlineStr"/>
      <c r="I653" t="inlineStr"/>
      <c r="J653" t="inlineStr"/>
      <c r="K653" t="inlineStr"/>
      <c r="L653" t="inlineStr"/>
      <c r="M653" t="n">
        <v>0.04401</v>
      </c>
      <c r="N653" t="inlineStr"/>
      <c r="O653" t="inlineStr"/>
      <c r="P653" t="inlineStr"/>
      <c r="Q653" t="inlineStr"/>
      <c r="R653" t="n">
        <v>0</v>
      </c>
      <c r="S653" t="inlineStr"/>
      <c r="T653" t="inlineStr"/>
    </row>
    <row r="654">
      <c r="A654" s="142" t="n">
        <v>37447</v>
      </c>
      <c r="B654" t="inlineStr"/>
      <c r="C654" t="inlineStr"/>
      <c r="D654" t="inlineStr"/>
      <c r="E654" t="inlineStr"/>
      <c r="F654" t="inlineStr"/>
      <c r="G654" t="inlineStr"/>
      <c r="H654" t="inlineStr"/>
      <c r="I654" t="inlineStr"/>
      <c r="J654" t="inlineStr"/>
      <c r="K654" t="inlineStr"/>
      <c r="L654" t="inlineStr"/>
      <c r="M654" t="n">
        <v>0.01368</v>
      </c>
      <c r="N654" t="inlineStr"/>
      <c r="O654" t="inlineStr"/>
      <c r="P654" t="inlineStr"/>
      <c r="Q654" t="inlineStr"/>
      <c r="R654" t="n">
        <v>0</v>
      </c>
      <c r="S654" t="inlineStr"/>
      <c r="T654" t="inlineStr"/>
    </row>
    <row r="655">
      <c r="A655" s="142" t="n">
        <v>37448</v>
      </c>
      <c r="B655" t="inlineStr"/>
      <c r="C655" t="inlineStr"/>
      <c r="D655" t="inlineStr"/>
      <c r="E655" t="inlineStr"/>
      <c r="F655" t="inlineStr"/>
      <c r="G655" t="inlineStr"/>
      <c r="H655" t="inlineStr"/>
      <c r="I655" t="inlineStr"/>
      <c r="J655" t="inlineStr"/>
      <c r="K655" t="inlineStr"/>
      <c r="L655" t="inlineStr"/>
      <c r="M655" t="n">
        <v>-0.02195</v>
      </c>
      <c r="N655" t="inlineStr"/>
      <c r="O655" t="inlineStr"/>
      <c r="P655" t="inlineStr"/>
      <c r="Q655" t="inlineStr"/>
      <c r="R655" t="n">
        <v>0</v>
      </c>
      <c r="S655" t="inlineStr"/>
      <c r="T655" t="inlineStr"/>
    </row>
    <row r="656">
      <c r="A656" s="142" t="n">
        <v>37449</v>
      </c>
      <c r="B656" t="inlineStr"/>
      <c r="C656" t="inlineStr"/>
      <c r="D656" t="inlineStr"/>
      <c r="E656" t="inlineStr"/>
      <c r="F656" t="inlineStr"/>
      <c r="G656" t="inlineStr"/>
      <c r="H656" t="inlineStr"/>
      <c r="I656" t="inlineStr"/>
      <c r="J656" t="inlineStr"/>
      <c r="K656" t="inlineStr"/>
      <c r="L656" t="inlineStr"/>
      <c r="M656" t="n">
        <v>0.00329</v>
      </c>
      <c r="N656" t="inlineStr"/>
      <c r="O656" t="inlineStr"/>
      <c r="P656" t="inlineStr"/>
      <c r="Q656" t="inlineStr"/>
      <c r="R656" t="n">
        <v>0</v>
      </c>
      <c r="S656" t="inlineStr"/>
      <c r="T656" t="inlineStr"/>
    </row>
    <row r="657">
      <c r="A657" s="142" t="n">
        <v>37452</v>
      </c>
      <c r="B657" t="inlineStr"/>
      <c r="C657" t="inlineStr"/>
      <c r="D657" t="inlineStr"/>
      <c r="E657" t="inlineStr"/>
      <c r="F657" t="inlineStr"/>
      <c r="G657" t="inlineStr"/>
      <c r="H657" t="inlineStr"/>
      <c r="I657" t="inlineStr"/>
      <c r="J657" t="inlineStr"/>
      <c r="K657" t="inlineStr"/>
      <c r="L657" t="inlineStr"/>
      <c r="M657" t="n">
        <v>-0.0316</v>
      </c>
      <c r="N657" t="inlineStr"/>
      <c r="O657" t="inlineStr"/>
      <c r="P657" t="inlineStr"/>
      <c r="Q657" t="inlineStr"/>
      <c r="R657" t="n">
        <v>0</v>
      </c>
      <c r="S657" t="inlineStr"/>
      <c r="T657" t="inlineStr"/>
    </row>
    <row r="658">
      <c r="A658" s="142" t="n">
        <v>37453</v>
      </c>
      <c r="B658" t="inlineStr"/>
      <c r="C658" t="inlineStr"/>
      <c r="D658" t="inlineStr"/>
      <c r="E658" t="inlineStr"/>
      <c r="F658" t="inlineStr"/>
      <c r="G658" t="inlineStr"/>
      <c r="H658" t="inlineStr"/>
      <c r="I658" t="inlineStr"/>
      <c r="J658" t="inlineStr"/>
      <c r="K658" t="inlineStr"/>
      <c r="L658" t="inlineStr"/>
      <c r="M658" t="n">
        <v>-0.03442</v>
      </c>
      <c r="N658" t="inlineStr"/>
      <c r="O658" t="inlineStr"/>
      <c r="P658" t="inlineStr"/>
      <c r="Q658" t="inlineStr"/>
      <c r="R658" t="n">
        <v>0</v>
      </c>
      <c r="S658" t="inlineStr"/>
      <c r="T658" t="inlineStr"/>
    </row>
    <row r="659">
      <c r="A659" s="142" t="n">
        <v>37454</v>
      </c>
      <c r="B659" t="inlineStr"/>
      <c r="C659" t="inlineStr"/>
      <c r="D659" t="inlineStr"/>
      <c r="E659" t="inlineStr"/>
      <c r="F659" t="inlineStr"/>
      <c r="G659" t="inlineStr"/>
      <c r="H659" t="inlineStr"/>
      <c r="I659" t="inlineStr"/>
      <c r="J659" t="inlineStr"/>
      <c r="K659" t="inlineStr"/>
      <c r="L659" t="inlineStr"/>
      <c r="M659" t="n">
        <v>-0.0269</v>
      </c>
      <c r="N659" t="inlineStr"/>
      <c r="O659" t="inlineStr"/>
      <c r="P659" t="inlineStr"/>
      <c r="Q659" t="inlineStr"/>
      <c r="R659" t="n">
        <v>0</v>
      </c>
      <c r="S659" t="inlineStr"/>
      <c r="T659" t="inlineStr"/>
    </row>
    <row r="660">
      <c r="A660" s="142" t="n">
        <v>37455</v>
      </c>
      <c r="B660" t="inlineStr"/>
      <c r="C660" t="inlineStr"/>
      <c r="D660" t="inlineStr"/>
      <c r="E660" t="inlineStr"/>
      <c r="F660" t="inlineStr"/>
      <c r="G660" t="inlineStr"/>
      <c r="H660" t="inlineStr"/>
      <c r="I660" t="inlineStr"/>
      <c r="J660" t="inlineStr"/>
      <c r="K660" t="inlineStr"/>
      <c r="L660" t="inlineStr"/>
      <c r="M660" t="n">
        <v>0.01008</v>
      </c>
      <c r="N660" t="inlineStr"/>
      <c r="O660" t="inlineStr"/>
      <c r="P660" t="inlineStr"/>
      <c r="Q660" t="inlineStr"/>
      <c r="R660" t="n">
        <v>0</v>
      </c>
      <c r="S660" t="inlineStr"/>
      <c r="T660" t="inlineStr"/>
    </row>
    <row r="661">
      <c r="A661" s="142" t="n">
        <v>37456</v>
      </c>
      <c r="B661" t="inlineStr"/>
      <c r="C661" t="inlineStr"/>
      <c r="D661" t="inlineStr"/>
      <c r="E661" t="inlineStr"/>
      <c r="F661" t="inlineStr"/>
      <c r="G661" t="inlineStr"/>
      <c r="H661" t="inlineStr"/>
      <c r="I661" t="inlineStr"/>
      <c r="J661" t="inlineStr"/>
      <c r="K661" t="inlineStr"/>
      <c r="L661" t="inlineStr"/>
      <c r="M661" t="n">
        <v>0.01375</v>
      </c>
      <c r="N661" t="inlineStr"/>
      <c r="O661" t="inlineStr"/>
      <c r="P661" t="inlineStr"/>
      <c r="Q661" t="inlineStr"/>
      <c r="R661" t="n">
        <v>0</v>
      </c>
      <c r="S661" t="inlineStr"/>
      <c r="T661" t="inlineStr"/>
    </row>
    <row r="662">
      <c r="A662" s="142" t="n">
        <v>37459</v>
      </c>
      <c r="B662" t="inlineStr"/>
      <c r="C662" t="inlineStr"/>
      <c r="D662" t="inlineStr"/>
      <c r="E662" t="inlineStr"/>
      <c r="F662" t="inlineStr"/>
      <c r="G662" t="inlineStr"/>
      <c r="H662" t="inlineStr"/>
      <c r="I662" t="inlineStr"/>
      <c r="J662" t="inlineStr"/>
      <c r="K662" t="inlineStr"/>
      <c r="L662" t="inlineStr"/>
      <c r="M662" t="n">
        <v>-0.04502</v>
      </c>
      <c r="N662" t="inlineStr"/>
      <c r="O662" t="inlineStr"/>
      <c r="P662" t="inlineStr"/>
      <c r="Q662" t="inlineStr"/>
      <c r="R662" t="n">
        <v>0</v>
      </c>
      <c r="S662" t="inlineStr"/>
      <c r="T662" t="inlineStr"/>
    </row>
    <row r="663">
      <c r="A663" s="142" t="n">
        <v>37460</v>
      </c>
      <c r="B663" t="inlineStr"/>
      <c r="C663" t="inlineStr"/>
      <c r="D663" t="inlineStr"/>
      <c r="E663" t="inlineStr"/>
      <c r="F663" t="inlineStr"/>
      <c r="G663" t="inlineStr"/>
      <c r="H663" t="inlineStr"/>
      <c r="I663" t="inlineStr"/>
      <c r="J663" t="inlineStr"/>
      <c r="K663" t="inlineStr"/>
      <c r="L663" t="inlineStr"/>
      <c r="M663" t="n">
        <v>-0.08160000000000001</v>
      </c>
      <c r="N663" t="inlineStr"/>
      <c r="O663" t="inlineStr"/>
      <c r="P663" t="inlineStr"/>
      <c r="Q663" t="inlineStr"/>
      <c r="R663" t="n">
        <v>0</v>
      </c>
      <c r="S663" t="inlineStr"/>
      <c r="T663" t="inlineStr"/>
    </row>
    <row r="664">
      <c r="A664" s="142" t="n">
        <v>37461</v>
      </c>
      <c r="B664" t="inlineStr"/>
      <c r="C664" t="inlineStr"/>
      <c r="D664" t="inlineStr"/>
      <c r="E664" t="inlineStr"/>
      <c r="F664" t="inlineStr"/>
      <c r="G664" t="inlineStr"/>
      <c r="H664" t="inlineStr"/>
      <c r="I664" t="inlineStr"/>
      <c r="J664" t="inlineStr"/>
      <c r="K664" t="inlineStr"/>
      <c r="L664" t="inlineStr"/>
      <c r="M664" t="n">
        <v>0</v>
      </c>
      <c r="N664" t="inlineStr"/>
      <c r="O664" t="inlineStr"/>
      <c r="P664" t="inlineStr"/>
      <c r="Q664" t="inlineStr"/>
      <c r="R664" t="n">
        <v>0</v>
      </c>
      <c r="S664" t="inlineStr"/>
      <c r="T664" t="inlineStr"/>
    </row>
    <row r="665">
      <c r="A665" s="142" t="n">
        <v>37462</v>
      </c>
      <c r="B665" t="inlineStr"/>
      <c r="C665" t="inlineStr"/>
      <c r="D665" t="inlineStr"/>
      <c r="E665" t="inlineStr"/>
      <c r="F665" t="inlineStr"/>
      <c r="G665" t="inlineStr"/>
      <c r="H665" t="inlineStr"/>
      <c r="I665" t="inlineStr"/>
      <c r="J665" t="inlineStr"/>
      <c r="K665" t="inlineStr"/>
      <c r="L665" t="inlineStr"/>
      <c r="M665" t="n">
        <v>-0.05459</v>
      </c>
      <c r="N665" t="inlineStr"/>
      <c r="O665" t="inlineStr"/>
      <c r="P665" t="inlineStr"/>
      <c r="Q665" t="inlineStr"/>
      <c r="R665" t="n">
        <v>0</v>
      </c>
      <c r="S665" t="inlineStr"/>
      <c r="T665" t="inlineStr"/>
    </row>
    <row r="666">
      <c r="A666" s="142" t="n">
        <v>37463</v>
      </c>
      <c r="B666" t="inlineStr"/>
      <c r="C666" t="inlineStr"/>
      <c r="D666" t="inlineStr"/>
      <c r="E666" t="inlineStr"/>
      <c r="F666" t="inlineStr"/>
      <c r="G666" t="inlineStr"/>
      <c r="H666" t="inlineStr"/>
      <c r="I666" t="inlineStr"/>
      <c r="J666" t="inlineStr"/>
      <c r="K666" t="inlineStr"/>
      <c r="L666" t="inlineStr"/>
      <c r="M666" t="n">
        <v>0</v>
      </c>
      <c r="N666" t="inlineStr"/>
      <c r="O666" t="inlineStr"/>
      <c r="P666" t="inlineStr"/>
      <c r="Q666" t="inlineStr"/>
      <c r="R666" t="n">
        <v>0</v>
      </c>
      <c r="S666" t="inlineStr"/>
      <c r="T666" t="inlineStr"/>
    </row>
    <row r="667">
      <c r="A667" s="142" t="n">
        <v>37466</v>
      </c>
      <c r="B667" t="inlineStr"/>
      <c r="C667" t="inlineStr"/>
      <c r="D667" t="inlineStr"/>
      <c r="E667" t="inlineStr"/>
      <c r="F667" t="inlineStr"/>
      <c r="G667" t="inlineStr"/>
      <c r="H667" t="inlineStr"/>
      <c r="I667" t="inlineStr"/>
      <c r="J667" t="inlineStr"/>
      <c r="K667" t="inlineStr"/>
      <c r="L667" t="inlineStr"/>
      <c r="M667" t="n">
        <v>-0.02919</v>
      </c>
      <c r="N667" t="inlineStr"/>
      <c r="O667" t="inlineStr"/>
      <c r="P667" t="inlineStr"/>
      <c r="Q667" t="inlineStr"/>
      <c r="R667" t="n">
        <v>0</v>
      </c>
      <c r="S667" t="inlineStr"/>
      <c r="T667" t="inlineStr"/>
    </row>
    <row r="668">
      <c r="A668" s="142" t="n">
        <v>37467</v>
      </c>
      <c r="B668" t="inlineStr"/>
      <c r="C668" t="inlineStr"/>
      <c r="D668" t="inlineStr"/>
      <c r="E668" t="inlineStr"/>
      <c r="F668" t="inlineStr"/>
      <c r="G668" t="inlineStr"/>
      <c r="H668" t="inlineStr"/>
      <c r="I668" t="inlineStr"/>
      <c r="J668" t="inlineStr"/>
      <c r="K668" t="inlineStr"/>
      <c r="L668" t="inlineStr"/>
      <c r="M668" t="n">
        <v>0.06113</v>
      </c>
      <c r="N668" t="inlineStr"/>
      <c r="O668" t="inlineStr"/>
      <c r="P668" t="inlineStr"/>
      <c r="Q668" t="inlineStr"/>
      <c r="R668" t="n">
        <v>0</v>
      </c>
      <c r="S668" t="inlineStr"/>
      <c r="T668" t="inlineStr"/>
    </row>
    <row r="669">
      <c r="A669" s="142" t="n">
        <v>37468</v>
      </c>
      <c r="B669" t="inlineStr"/>
      <c r="C669" t="inlineStr"/>
      <c r="D669" t="inlineStr"/>
      <c r="E669" t="inlineStr"/>
      <c r="F669" t="inlineStr"/>
      <c r="G669" t="inlineStr"/>
      <c r="H669" t="inlineStr"/>
      <c r="I669" t="inlineStr"/>
      <c r="J669" t="inlineStr"/>
      <c r="K669" t="inlineStr"/>
      <c r="L669" t="inlineStr"/>
      <c r="M669" t="n">
        <v>-0.0035</v>
      </c>
      <c r="N669" t="inlineStr"/>
      <c r="O669" t="inlineStr"/>
      <c r="P669" t="inlineStr"/>
      <c r="Q669" t="inlineStr"/>
      <c r="R669" t="n">
        <v>-0.10474</v>
      </c>
      <c r="S669" t="inlineStr"/>
      <c r="T669" t="inlineStr"/>
    </row>
    <row r="670">
      <c r="A670" s="142" t="n">
        <v>37469</v>
      </c>
      <c r="B670" t="inlineStr"/>
      <c r="C670" t="inlineStr"/>
      <c r="D670" t="inlineStr"/>
      <c r="E670" t="inlineStr"/>
      <c r="F670" t="inlineStr"/>
      <c r="G670" t="inlineStr"/>
      <c r="H670" t="inlineStr"/>
      <c r="I670" t="inlineStr"/>
      <c r="J670" t="inlineStr"/>
      <c r="K670" t="inlineStr"/>
      <c r="L670" t="inlineStr"/>
      <c r="M670" t="n">
        <v>0.01008</v>
      </c>
      <c r="N670" t="inlineStr"/>
      <c r="O670" t="inlineStr"/>
      <c r="P670" t="inlineStr"/>
      <c r="Q670" t="inlineStr"/>
      <c r="R670" t="n">
        <v>0</v>
      </c>
      <c r="S670" t="inlineStr"/>
      <c r="T670" t="inlineStr"/>
    </row>
    <row r="671">
      <c r="A671" s="142" t="n">
        <v>37470</v>
      </c>
      <c r="B671" t="inlineStr"/>
      <c r="C671" t="inlineStr"/>
      <c r="D671" t="inlineStr"/>
      <c r="E671" t="inlineStr"/>
      <c r="F671" t="inlineStr"/>
      <c r="G671" t="inlineStr"/>
      <c r="H671" t="inlineStr"/>
      <c r="I671" t="inlineStr"/>
      <c r="J671" t="inlineStr"/>
      <c r="K671" t="inlineStr"/>
      <c r="L671" t="inlineStr"/>
      <c r="M671" t="n">
        <v>0</v>
      </c>
      <c r="N671" t="inlineStr"/>
      <c r="O671" t="inlineStr"/>
      <c r="P671" t="inlineStr"/>
      <c r="Q671" t="inlineStr"/>
      <c r="R671" t="n">
        <v>0</v>
      </c>
      <c r="S671" t="inlineStr"/>
      <c r="T671" t="inlineStr"/>
    </row>
    <row r="672">
      <c r="A672" s="142" t="n">
        <v>37473</v>
      </c>
      <c r="B672" t="inlineStr"/>
      <c r="C672" t="inlineStr"/>
      <c r="D672" t="inlineStr"/>
      <c r="E672" t="inlineStr"/>
      <c r="F672" t="inlineStr"/>
      <c r="G672" t="inlineStr"/>
      <c r="H672" t="inlineStr"/>
      <c r="I672" t="inlineStr"/>
      <c r="J672" t="inlineStr"/>
      <c r="K672" t="inlineStr"/>
      <c r="L672" t="inlineStr"/>
      <c r="M672" t="n">
        <v>0.0164</v>
      </c>
      <c r="N672" t="inlineStr"/>
      <c r="O672" t="inlineStr"/>
      <c r="P672" t="inlineStr"/>
      <c r="Q672" t="inlineStr"/>
      <c r="R672" t="n">
        <v>0</v>
      </c>
      <c r="S672" t="inlineStr"/>
      <c r="T672" t="inlineStr"/>
    </row>
    <row r="673">
      <c r="A673" s="142" t="n">
        <v>37474</v>
      </c>
      <c r="B673" t="inlineStr"/>
      <c r="C673" t="inlineStr"/>
      <c r="D673" t="inlineStr"/>
      <c r="E673" t="inlineStr"/>
      <c r="F673" t="inlineStr"/>
      <c r="G673" t="inlineStr"/>
      <c r="H673" t="inlineStr"/>
      <c r="I673" t="inlineStr"/>
      <c r="J673" t="inlineStr"/>
      <c r="K673" t="inlineStr"/>
      <c r="L673" t="inlineStr"/>
      <c r="M673" t="n">
        <v>0.00396</v>
      </c>
      <c r="N673" t="inlineStr"/>
      <c r="O673" t="inlineStr"/>
      <c r="P673" t="inlineStr"/>
      <c r="Q673" t="inlineStr"/>
      <c r="R673" t="n">
        <v>0</v>
      </c>
      <c r="S673" t="inlineStr"/>
      <c r="T673" t="inlineStr"/>
    </row>
    <row r="674">
      <c r="A674" s="142" t="n">
        <v>37475</v>
      </c>
      <c r="B674" t="inlineStr"/>
      <c r="C674" t="inlineStr"/>
      <c r="D674" t="inlineStr"/>
      <c r="E674" t="inlineStr"/>
      <c r="F674" t="inlineStr"/>
      <c r="G674" t="inlineStr"/>
      <c r="H674" t="inlineStr"/>
      <c r="I674" t="inlineStr"/>
      <c r="J674" t="inlineStr"/>
      <c r="K674" t="inlineStr"/>
      <c r="L674" t="inlineStr"/>
      <c r="M674" t="n">
        <v>0.0382</v>
      </c>
      <c r="N674" t="inlineStr"/>
      <c r="O674" t="inlineStr"/>
      <c r="P674" t="inlineStr"/>
      <c r="Q674" t="inlineStr"/>
      <c r="R674" t="n">
        <v>0</v>
      </c>
      <c r="S674" t="inlineStr"/>
      <c r="T674" t="inlineStr"/>
    </row>
    <row r="675">
      <c r="A675" s="142" t="n">
        <v>37476</v>
      </c>
      <c r="B675" t="inlineStr"/>
      <c r="C675" t="inlineStr"/>
      <c r="D675" t="inlineStr"/>
      <c r="E675" t="inlineStr"/>
      <c r="F675" t="inlineStr"/>
      <c r="G675" t="inlineStr"/>
      <c r="H675" t="inlineStr"/>
      <c r="I675" t="inlineStr"/>
      <c r="J675" t="inlineStr"/>
      <c r="K675" t="inlineStr"/>
      <c r="L675" t="inlineStr"/>
      <c r="M675" t="n">
        <v>-0.0138</v>
      </c>
      <c r="N675" t="inlineStr"/>
      <c r="O675" t="inlineStr"/>
      <c r="P675" t="inlineStr"/>
      <c r="Q675" t="inlineStr"/>
      <c r="R675" t="n">
        <v>0</v>
      </c>
      <c r="S675" t="inlineStr"/>
      <c r="T675" t="inlineStr"/>
    </row>
    <row r="676">
      <c r="A676" s="142" t="n">
        <v>37477</v>
      </c>
      <c r="B676" t="inlineStr"/>
      <c r="C676" t="inlineStr"/>
      <c r="D676" t="inlineStr"/>
      <c r="E676" t="inlineStr"/>
      <c r="F676" t="inlineStr"/>
      <c r="G676" t="inlineStr"/>
      <c r="H676" t="inlineStr"/>
      <c r="I676" t="inlineStr"/>
      <c r="J676" t="inlineStr"/>
      <c r="K676" t="inlineStr"/>
      <c r="L676" t="inlineStr"/>
      <c r="M676" t="n">
        <v>0.0433</v>
      </c>
      <c r="N676" t="inlineStr"/>
      <c r="O676" t="inlineStr"/>
      <c r="P676" t="inlineStr"/>
      <c r="Q676" t="inlineStr"/>
      <c r="R676" t="n">
        <v>0</v>
      </c>
      <c r="S676" t="inlineStr"/>
      <c r="T676" t="inlineStr"/>
    </row>
    <row r="677">
      <c r="A677" s="142" t="n">
        <v>37480</v>
      </c>
      <c r="B677" t="inlineStr"/>
      <c r="C677" t="inlineStr"/>
      <c r="D677" t="inlineStr"/>
      <c r="E677" t="inlineStr"/>
      <c r="F677" t="inlineStr"/>
      <c r="G677" t="inlineStr"/>
      <c r="H677" t="inlineStr"/>
      <c r="I677" t="inlineStr"/>
      <c r="J677" t="inlineStr"/>
      <c r="K677" t="inlineStr"/>
      <c r="L677" t="inlineStr"/>
      <c r="M677" t="n">
        <v>-0.00404</v>
      </c>
      <c r="N677" t="inlineStr"/>
      <c r="O677" t="inlineStr"/>
      <c r="P677" t="inlineStr"/>
      <c r="Q677" t="inlineStr"/>
      <c r="R677" t="n">
        <v>0</v>
      </c>
      <c r="S677" t="inlineStr"/>
      <c r="T677" t="inlineStr"/>
    </row>
    <row r="678">
      <c r="A678" s="142" t="n">
        <v>37481</v>
      </c>
      <c r="B678" t="inlineStr"/>
      <c r="C678" t="inlineStr"/>
      <c r="D678" t="inlineStr"/>
      <c r="E678" t="inlineStr"/>
      <c r="F678" t="inlineStr"/>
      <c r="G678" t="inlineStr"/>
      <c r="H678" t="inlineStr"/>
      <c r="I678" t="inlineStr"/>
      <c r="J678" t="inlineStr"/>
      <c r="K678" t="inlineStr"/>
      <c r="L678" t="inlineStr"/>
      <c r="M678" t="n">
        <v>-0.00392</v>
      </c>
      <c r="N678" t="inlineStr"/>
      <c r="O678" t="inlineStr"/>
      <c r="P678" t="inlineStr"/>
      <c r="Q678" t="inlineStr"/>
      <c r="R678" t="n">
        <v>0</v>
      </c>
      <c r="S678" t="inlineStr"/>
      <c r="T678" t="inlineStr"/>
    </row>
    <row r="679">
      <c r="A679" s="142" t="n">
        <v>37482</v>
      </c>
      <c r="B679" t="inlineStr"/>
      <c r="C679" t="inlineStr"/>
      <c r="D679" t="inlineStr"/>
      <c r="E679" t="inlineStr"/>
      <c r="F679" t="inlineStr"/>
      <c r="G679" t="inlineStr"/>
      <c r="H679" t="inlineStr"/>
      <c r="I679" t="inlineStr"/>
      <c r="J679" t="inlineStr"/>
      <c r="K679" t="inlineStr"/>
      <c r="L679" t="inlineStr"/>
      <c r="M679" t="n">
        <v>-0.02096</v>
      </c>
      <c r="N679" t="inlineStr"/>
      <c r="O679" t="inlineStr"/>
      <c r="P679" t="inlineStr"/>
      <c r="Q679" t="inlineStr"/>
      <c r="R679" t="n">
        <v>0</v>
      </c>
      <c r="S679" t="inlineStr"/>
      <c r="T679" t="inlineStr"/>
    </row>
    <row r="680">
      <c r="A680" s="142" t="n">
        <v>37483</v>
      </c>
      <c r="B680" t="inlineStr"/>
      <c r="C680" t="inlineStr"/>
      <c r="D680" t="inlineStr"/>
      <c r="E680" t="inlineStr"/>
      <c r="F680" t="inlineStr"/>
      <c r="G680" t="inlineStr"/>
      <c r="H680" t="inlineStr"/>
      <c r="I680" t="inlineStr"/>
      <c r="J680" t="inlineStr"/>
      <c r="K680" t="inlineStr"/>
      <c r="L680" t="inlineStr"/>
      <c r="M680" t="n">
        <v>0</v>
      </c>
      <c r="N680" t="inlineStr"/>
      <c r="O680" t="inlineStr"/>
      <c r="P680" t="inlineStr"/>
      <c r="Q680" t="inlineStr"/>
      <c r="R680" t="n">
        <v>0</v>
      </c>
      <c r="S680" t="inlineStr"/>
      <c r="T680" t="inlineStr"/>
    </row>
    <row r="681">
      <c r="A681" s="142" t="n">
        <v>37484</v>
      </c>
      <c r="B681" t="inlineStr"/>
      <c r="C681" t="inlineStr"/>
      <c r="D681" t="inlineStr"/>
      <c r="E681" t="inlineStr"/>
      <c r="F681" t="inlineStr"/>
      <c r="G681" t="inlineStr"/>
      <c r="H681" t="inlineStr"/>
      <c r="I681" t="inlineStr"/>
      <c r="J681" t="inlineStr"/>
      <c r="K681" t="inlineStr"/>
      <c r="L681" t="inlineStr"/>
      <c r="M681" t="n">
        <v>0.02864</v>
      </c>
      <c r="N681" t="inlineStr"/>
      <c r="O681" t="inlineStr"/>
      <c r="P681" t="inlineStr"/>
      <c r="Q681" t="inlineStr"/>
      <c r="R681" t="n">
        <v>0</v>
      </c>
      <c r="S681" t="inlineStr"/>
      <c r="T681" t="inlineStr"/>
    </row>
    <row r="682">
      <c r="A682" s="142" t="n">
        <v>37487</v>
      </c>
      <c r="B682" t="inlineStr"/>
      <c r="C682" t="inlineStr"/>
      <c r="D682" t="inlineStr"/>
      <c r="E682" t="inlineStr"/>
      <c r="F682" t="inlineStr"/>
      <c r="G682" t="inlineStr"/>
      <c r="H682" t="inlineStr"/>
      <c r="I682" t="inlineStr"/>
      <c r="J682" t="inlineStr"/>
      <c r="K682" t="inlineStr"/>
      <c r="L682" t="inlineStr"/>
      <c r="M682" t="n">
        <v>-0.03409</v>
      </c>
      <c r="N682" t="inlineStr"/>
      <c r="O682" t="inlineStr"/>
      <c r="P682" t="inlineStr"/>
      <c r="Q682" t="inlineStr"/>
      <c r="R682" t="n">
        <v>0</v>
      </c>
      <c r="S682" t="inlineStr"/>
      <c r="T682" t="inlineStr"/>
    </row>
    <row r="683">
      <c r="A683" s="142" t="n">
        <v>37488</v>
      </c>
      <c r="B683" t="inlineStr"/>
      <c r="C683" t="inlineStr"/>
      <c r="D683" t="inlineStr"/>
      <c r="E683" t="inlineStr"/>
      <c r="F683" t="inlineStr"/>
      <c r="G683" t="inlineStr"/>
      <c r="H683" t="inlineStr"/>
      <c r="I683" t="inlineStr"/>
      <c r="J683" t="inlineStr"/>
      <c r="K683" t="inlineStr"/>
      <c r="L683" t="inlineStr"/>
      <c r="M683" t="n">
        <v>-0.00147</v>
      </c>
      <c r="N683" t="inlineStr"/>
      <c r="O683" t="inlineStr"/>
      <c r="P683" t="inlineStr"/>
      <c r="Q683" t="inlineStr"/>
      <c r="R683" t="n">
        <v>0</v>
      </c>
      <c r="S683" t="inlineStr"/>
      <c r="T683" t="inlineStr"/>
    </row>
    <row r="684">
      <c r="A684" s="142" t="n">
        <v>37489</v>
      </c>
      <c r="B684" t="inlineStr"/>
      <c r="C684" t="inlineStr"/>
      <c r="D684" t="inlineStr"/>
      <c r="E684" t="inlineStr"/>
      <c r="F684" t="inlineStr"/>
      <c r="G684" t="inlineStr"/>
      <c r="H684" t="inlineStr"/>
      <c r="I684" t="inlineStr"/>
      <c r="J684" t="inlineStr"/>
      <c r="K684" t="inlineStr"/>
      <c r="L684" t="inlineStr"/>
      <c r="M684" t="n">
        <v>-0.01208</v>
      </c>
      <c r="N684" t="inlineStr"/>
      <c r="O684" t="inlineStr"/>
      <c r="P684" t="inlineStr"/>
      <c r="Q684" t="inlineStr"/>
      <c r="R684" t="n">
        <v>0</v>
      </c>
      <c r="S684" t="inlineStr"/>
      <c r="T684" t="inlineStr"/>
    </row>
    <row r="685">
      <c r="A685" s="142" t="n">
        <v>37490</v>
      </c>
      <c r="B685" t="inlineStr"/>
      <c r="C685" t="inlineStr"/>
      <c r="D685" t="inlineStr"/>
      <c r="E685" t="inlineStr"/>
      <c r="F685" t="inlineStr"/>
      <c r="G685" t="inlineStr"/>
      <c r="H685" t="inlineStr"/>
      <c r="I685" t="inlineStr"/>
      <c r="J685" t="inlineStr"/>
      <c r="K685" t="inlineStr"/>
      <c r="L685" t="inlineStr"/>
      <c r="M685" t="n">
        <v>0.01737</v>
      </c>
      <c r="N685" t="inlineStr"/>
      <c r="O685" t="inlineStr"/>
      <c r="P685" t="inlineStr"/>
      <c r="Q685" t="inlineStr"/>
      <c r="R685" t="n">
        <v>0</v>
      </c>
      <c r="S685" t="inlineStr"/>
      <c r="T685" t="inlineStr"/>
    </row>
    <row r="686">
      <c r="A686" s="142" t="n">
        <v>37491</v>
      </c>
      <c r="B686" t="inlineStr"/>
      <c r="C686" t="inlineStr"/>
      <c r="D686" t="inlineStr"/>
      <c r="E686" t="inlineStr"/>
      <c r="F686" t="inlineStr"/>
      <c r="G686" t="inlineStr"/>
      <c r="H686" t="inlineStr"/>
      <c r="I686" t="inlineStr"/>
      <c r="J686" t="inlineStr"/>
      <c r="K686" t="inlineStr"/>
      <c r="L686" t="inlineStr"/>
      <c r="M686" t="n">
        <v>-0.00667</v>
      </c>
      <c r="N686" t="inlineStr"/>
      <c r="O686" t="inlineStr"/>
      <c r="P686" t="inlineStr"/>
      <c r="Q686" t="inlineStr"/>
      <c r="R686" t="n">
        <v>0</v>
      </c>
      <c r="S686" t="inlineStr"/>
      <c r="T686" t="inlineStr"/>
    </row>
    <row r="687">
      <c r="A687" s="142" t="n">
        <v>37494</v>
      </c>
      <c r="B687" t="inlineStr"/>
      <c r="C687" t="inlineStr"/>
      <c r="D687" t="inlineStr"/>
      <c r="E687" t="inlineStr"/>
      <c r="F687" t="inlineStr"/>
      <c r="G687" t="inlineStr"/>
      <c r="H687" t="inlineStr"/>
      <c r="I687" t="inlineStr"/>
      <c r="J687" t="inlineStr"/>
      <c r="K687" t="inlineStr"/>
      <c r="L687" t="inlineStr"/>
      <c r="M687" t="n">
        <v>0</v>
      </c>
      <c r="N687" t="inlineStr"/>
      <c r="O687" t="inlineStr"/>
      <c r="P687" t="inlineStr"/>
      <c r="Q687" t="inlineStr"/>
      <c r="R687" t="n">
        <v>0</v>
      </c>
      <c r="S687" t="inlineStr"/>
      <c r="T687" t="inlineStr"/>
    </row>
    <row r="688">
      <c r="A688" s="142" t="n">
        <v>37495</v>
      </c>
      <c r="B688" t="inlineStr"/>
      <c r="C688" t="inlineStr"/>
      <c r="D688" t="inlineStr"/>
      <c r="E688" t="inlineStr"/>
      <c r="F688" t="inlineStr"/>
      <c r="G688" t="inlineStr"/>
      <c r="H688" t="inlineStr"/>
      <c r="I688" t="inlineStr"/>
      <c r="J688" t="inlineStr"/>
      <c r="K688" t="inlineStr"/>
      <c r="L688" t="inlineStr"/>
      <c r="M688" t="n">
        <v>0.07228</v>
      </c>
      <c r="N688" t="inlineStr"/>
      <c r="O688" t="inlineStr"/>
      <c r="P688" t="inlineStr"/>
      <c r="Q688" t="inlineStr"/>
      <c r="R688" t="n">
        <v>0</v>
      </c>
      <c r="S688" t="inlineStr"/>
      <c r="T688" t="inlineStr"/>
    </row>
    <row r="689">
      <c r="A689" s="142" t="n">
        <v>37496</v>
      </c>
      <c r="B689" t="inlineStr"/>
      <c r="C689" t="inlineStr"/>
      <c r="D689" t="inlineStr"/>
      <c r="E689" t="inlineStr"/>
      <c r="F689" t="inlineStr"/>
      <c r="G689" t="inlineStr"/>
      <c r="H689" t="inlineStr"/>
      <c r="I689" t="inlineStr"/>
      <c r="J689" t="inlineStr"/>
      <c r="K689" t="inlineStr"/>
      <c r="L689" t="inlineStr"/>
      <c r="M689" t="n">
        <v>-0.00296</v>
      </c>
      <c r="N689" t="inlineStr"/>
      <c r="O689" t="inlineStr"/>
      <c r="P689" t="inlineStr"/>
      <c r="Q689" t="inlineStr"/>
      <c r="R689" t="n">
        <v>0</v>
      </c>
      <c r="S689" t="inlineStr"/>
      <c r="T689" t="inlineStr"/>
    </row>
    <row r="690">
      <c r="A690" s="142" t="n">
        <v>37497</v>
      </c>
      <c r="B690" t="inlineStr"/>
      <c r="C690" t="inlineStr"/>
      <c r="D690" t="inlineStr"/>
      <c r="E690" t="inlineStr"/>
      <c r="F690" t="inlineStr"/>
      <c r="G690" t="inlineStr"/>
      <c r="H690" t="inlineStr"/>
      <c r="I690" t="inlineStr"/>
      <c r="J690" t="inlineStr"/>
      <c r="K690" t="inlineStr"/>
      <c r="L690" t="inlineStr"/>
      <c r="M690" t="n">
        <v>0</v>
      </c>
      <c r="N690" t="inlineStr"/>
      <c r="O690" t="inlineStr"/>
      <c r="P690" t="inlineStr"/>
      <c r="Q690" t="inlineStr"/>
      <c r="R690" t="n">
        <v>0</v>
      </c>
      <c r="S690" t="inlineStr"/>
      <c r="T690" t="inlineStr"/>
    </row>
    <row r="691">
      <c r="A691" s="142" t="n">
        <v>37498</v>
      </c>
      <c r="B691" t="inlineStr"/>
      <c r="C691" t="inlineStr"/>
      <c r="D691" t="inlineStr"/>
      <c r="E691" t="inlineStr"/>
      <c r="F691" t="inlineStr"/>
      <c r="G691" t="inlineStr"/>
      <c r="H691" t="inlineStr"/>
      <c r="I691" t="inlineStr"/>
      <c r="J691" t="inlineStr"/>
      <c r="K691" t="inlineStr"/>
      <c r="L691" t="inlineStr"/>
      <c r="M691" t="n">
        <v>0.03849</v>
      </c>
      <c r="N691" t="inlineStr"/>
      <c r="O691" t="inlineStr"/>
      <c r="P691" t="inlineStr"/>
      <c r="Q691" t="inlineStr"/>
      <c r="R691" t="n">
        <v>-0.00049</v>
      </c>
      <c r="S691" t="inlineStr"/>
      <c r="T691" t="inlineStr"/>
    </row>
    <row r="692">
      <c r="A692" s="142" t="n">
        <v>37501</v>
      </c>
      <c r="B692" t="inlineStr"/>
      <c r="C692" t="inlineStr"/>
      <c r="D692" t="inlineStr"/>
      <c r="E692" t="inlineStr"/>
      <c r="F692" t="inlineStr"/>
      <c r="G692" t="inlineStr"/>
      <c r="H692" t="inlineStr"/>
      <c r="I692" t="inlineStr"/>
      <c r="J692" t="inlineStr"/>
      <c r="K692" t="inlineStr"/>
      <c r="L692" t="inlineStr"/>
      <c r="M692" t="n">
        <v>6.999999999999999e-05</v>
      </c>
      <c r="N692" t="inlineStr"/>
      <c r="O692" t="inlineStr"/>
      <c r="P692" t="inlineStr"/>
      <c r="Q692" t="inlineStr"/>
      <c r="R692" t="n">
        <v>0</v>
      </c>
      <c r="S692" t="inlineStr"/>
      <c r="T692" t="inlineStr"/>
    </row>
    <row r="693">
      <c r="A693" s="142" t="n">
        <v>37502</v>
      </c>
      <c r="B693" t="inlineStr"/>
      <c r="C693" t="inlineStr"/>
      <c r="D693" t="inlineStr"/>
      <c r="E693" t="inlineStr"/>
      <c r="F693" t="inlineStr"/>
      <c r="G693" t="inlineStr"/>
      <c r="H693" t="inlineStr"/>
      <c r="I693" t="inlineStr"/>
      <c r="J693" t="inlineStr"/>
      <c r="K693" t="inlineStr"/>
      <c r="L693" t="inlineStr"/>
      <c r="M693" t="n">
        <v>0.01182</v>
      </c>
      <c r="N693" t="inlineStr"/>
      <c r="O693" t="inlineStr"/>
      <c r="P693" t="inlineStr"/>
      <c r="Q693" t="inlineStr"/>
      <c r="R693" t="n">
        <v>0</v>
      </c>
      <c r="S693" t="inlineStr"/>
      <c r="T693" t="inlineStr"/>
    </row>
    <row r="694">
      <c r="A694" s="142" t="n">
        <v>37503</v>
      </c>
      <c r="B694" t="inlineStr"/>
      <c r="C694" t="inlineStr"/>
      <c r="D694" t="inlineStr"/>
      <c r="E694" t="inlineStr"/>
      <c r="F694" t="inlineStr"/>
      <c r="G694" t="inlineStr"/>
      <c r="H694" t="inlineStr"/>
      <c r="I694" t="inlineStr"/>
      <c r="J694" t="inlineStr"/>
      <c r="K694" t="inlineStr"/>
      <c r="L694" t="inlineStr"/>
      <c r="M694" t="n">
        <v>-0.01352</v>
      </c>
      <c r="N694" t="inlineStr"/>
      <c r="O694" t="inlineStr"/>
      <c r="P694" t="inlineStr"/>
      <c r="Q694" t="inlineStr"/>
      <c r="R694" t="n">
        <v>0</v>
      </c>
      <c r="S694" t="inlineStr"/>
      <c r="T694" t="inlineStr"/>
    </row>
    <row r="695">
      <c r="A695" s="142" t="n">
        <v>37504</v>
      </c>
      <c r="B695" t="inlineStr"/>
      <c r="C695" t="inlineStr"/>
      <c r="D695" t="inlineStr"/>
      <c r="E695" t="inlineStr"/>
      <c r="F695" t="inlineStr"/>
      <c r="G695" t="inlineStr"/>
      <c r="H695" t="inlineStr"/>
      <c r="I695" t="inlineStr"/>
      <c r="J695" t="inlineStr"/>
      <c r="K695" t="inlineStr"/>
      <c r="L695" t="inlineStr"/>
      <c r="M695" t="n">
        <v>0</v>
      </c>
      <c r="N695" t="inlineStr"/>
      <c r="O695" t="inlineStr"/>
      <c r="P695" t="inlineStr"/>
      <c r="Q695" t="inlineStr"/>
      <c r="R695" t="n">
        <v>0</v>
      </c>
      <c r="S695" t="inlineStr"/>
      <c r="T695" t="inlineStr"/>
    </row>
    <row r="696">
      <c r="A696" s="142" t="n">
        <v>37505</v>
      </c>
      <c r="B696" t="inlineStr"/>
      <c r="C696" t="inlineStr"/>
      <c r="D696" t="inlineStr"/>
      <c r="E696" t="inlineStr"/>
      <c r="F696" t="inlineStr"/>
      <c r="G696" t="inlineStr"/>
      <c r="H696" t="inlineStr"/>
      <c r="I696" t="inlineStr"/>
      <c r="J696" t="inlineStr"/>
      <c r="K696" t="inlineStr"/>
      <c r="L696" t="inlineStr"/>
      <c r="M696" t="n">
        <v>0.03281</v>
      </c>
      <c r="N696" t="inlineStr"/>
      <c r="O696" t="inlineStr"/>
      <c r="P696" t="inlineStr"/>
      <c r="Q696" t="inlineStr"/>
      <c r="R696" t="n">
        <v>0</v>
      </c>
      <c r="S696" t="inlineStr"/>
      <c r="T696" t="inlineStr"/>
    </row>
    <row r="697">
      <c r="A697" s="142" t="n">
        <v>37508</v>
      </c>
      <c r="B697" t="inlineStr"/>
      <c r="C697" t="inlineStr"/>
      <c r="D697" t="inlineStr"/>
      <c r="E697" t="inlineStr"/>
      <c r="F697" t="inlineStr"/>
      <c r="G697" t="inlineStr"/>
      <c r="H697" t="inlineStr"/>
      <c r="I697" t="inlineStr"/>
      <c r="J697" t="inlineStr"/>
      <c r="K697" t="inlineStr"/>
      <c r="L697" t="inlineStr"/>
      <c r="M697" t="n">
        <v>0.05857</v>
      </c>
      <c r="N697" t="inlineStr"/>
      <c r="O697" t="inlineStr"/>
      <c r="P697" t="inlineStr"/>
      <c r="Q697" t="inlineStr"/>
      <c r="R697" t="n">
        <v>0</v>
      </c>
      <c r="S697" t="inlineStr"/>
      <c r="T697" t="inlineStr"/>
    </row>
    <row r="698">
      <c r="A698" s="142" t="n">
        <v>37509</v>
      </c>
      <c r="B698" t="inlineStr"/>
      <c r="C698" t="inlineStr"/>
      <c r="D698" t="inlineStr"/>
      <c r="E698" t="inlineStr"/>
      <c r="F698" t="inlineStr"/>
      <c r="G698" t="inlineStr"/>
      <c r="H698" t="inlineStr"/>
      <c r="I698" t="inlineStr"/>
      <c r="J698" t="inlineStr"/>
      <c r="K698" t="inlineStr"/>
      <c r="L698" t="inlineStr"/>
      <c r="M698" t="n">
        <v>-0.03049</v>
      </c>
      <c r="N698" t="inlineStr"/>
      <c r="O698" t="inlineStr"/>
      <c r="P698" t="inlineStr"/>
      <c r="Q698" t="inlineStr"/>
      <c r="R698" t="n">
        <v>0</v>
      </c>
      <c r="S698" t="inlineStr"/>
      <c r="T698" t="inlineStr"/>
    </row>
    <row r="699">
      <c r="A699" s="142" t="n">
        <v>37510</v>
      </c>
      <c r="B699" t="inlineStr"/>
      <c r="C699" t="inlineStr"/>
      <c r="D699" t="inlineStr"/>
      <c r="E699" t="inlineStr"/>
      <c r="F699" t="inlineStr"/>
      <c r="G699" t="inlineStr"/>
      <c r="H699" t="inlineStr"/>
      <c r="I699" t="inlineStr"/>
      <c r="J699" t="inlineStr"/>
      <c r="K699" t="inlineStr"/>
      <c r="L699" t="inlineStr"/>
      <c r="M699" t="n">
        <v>-0.008410000000000001</v>
      </c>
      <c r="N699" t="inlineStr"/>
      <c r="O699" t="inlineStr"/>
      <c r="P699" t="inlineStr"/>
      <c r="Q699" t="inlineStr"/>
      <c r="R699" t="n">
        <v>0</v>
      </c>
      <c r="S699" t="inlineStr"/>
      <c r="T699" t="inlineStr"/>
    </row>
    <row r="700">
      <c r="A700" s="142" t="n">
        <v>37511</v>
      </c>
      <c r="B700" t="inlineStr"/>
      <c r="C700" t="inlineStr"/>
      <c r="D700" t="inlineStr"/>
      <c r="E700" t="inlineStr"/>
      <c r="F700" t="inlineStr"/>
      <c r="G700" t="inlineStr"/>
      <c r="H700" t="inlineStr"/>
      <c r="I700" t="inlineStr"/>
      <c r="J700" t="inlineStr"/>
      <c r="K700" t="inlineStr"/>
      <c r="L700" t="inlineStr"/>
      <c r="M700" t="n">
        <v>0.04451</v>
      </c>
      <c r="N700" t="inlineStr"/>
      <c r="O700" t="inlineStr"/>
      <c r="P700" t="inlineStr"/>
      <c r="Q700" t="inlineStr"/>
      <c r="R700" t="n">
        <v>0</v>
      </c>
      <c r="S700" t="inlineStr"/>
      <c r="T700" t="inlineStr"/>
    </row>
    <row r="701">
      <c r="A701" s="142" t="n">
        <v>37512</v>
      </c>
      <c r="B701" t="inlineStr"/>
      <c r="C701" t="inlineStr"/>
      <c r="D701" t="inlineStr"/>
      <c r="E701" t="inlineStr"/>
      <c r="F701" t="inlineStr"/>
      <c r="G701" t="inlineStr"/>
      <c r="H701" t="inlineStr"/>
      <c r="I701" t="inlineStr"/>
      <c r="J701" t="inlineStr"/>
      <c r="K701" t="inlineStr"/>
      <c r="L701" t="inlineStr"/>
      <c r="M701" t="n">
        <v>-0.01121</v>
      </c>
      <c r="N701" t="inlineStr"/>
      <c r="O701" t="inlineStr"/>
      <c r="P701" t="inlineStr"/>
      <c r="Q701" t="inlineStr"/>
      <c r="R701" t="n">
        <v>0</v>
      </c>
      <c r="S701" t="inlineStr"/>
      <c r="T701" t="inlineStr"/>
    </row>
    <row r="702">
      <c r="A702" s="142" t="n">
        <v>37515</v>
      </c>
      <c r="B702" t="inlineStr"/>
      <c r="C702" t="inlineStr"/>
      <c r="D702" t="inlineStr"/>
      <c r="E702" t="inlineStr"/>
      <c r="F702" t="inlineStr"/>
      <c r="G702" t="inlineStr"/>
      <c r="H702" t="inlineStr"/>
      <c r="I702" t="inlineStr"/>
      <c r="J702" t="inlineStr"/>
      <c r="K702" t="inlineStr"/>
      <c r="L702" t="inlineStr"/>
      <c r="M702" t="n">
        <v>0.03041</v>
      </c>
      <c r="N702" t="inlineStr"/>
      <c r="O702" t="inlineStr"/>
      <c r="P702" t="inlineStr"/>
      <c r="Q702" t="inlineStr"/>
      <c r="R702" t="n">
        <v>0</v>
      </c>
      <c r="S702" t="inlineStr"/>
      <c r="T702" t="inlineStr"/>
    </row>
    <row r="703">
      <c r="A703" s="142" t="n">
        <v>37516</v>
      </c>
      <c r="B703" t="inlineStr"/>
      <c r="C703" t="inlineStr"/>
      <c r="D703" t="inlineStr"/>
      <c r="E703" t="inlineStr"/>
      <c r="F703" t="inlineStr"/>
      <c r="G703" t="inlineStr"/>
      <c r="H703" t="inlineStr"/>
      <c r="I703" t="inlineStr"/>
      <c r="J703" t="inlineStr"/>
      <c r="K703" t="inlineStr"/>
      <c r="L703" t="inlineStr"/>
      <c r="M703" t="n">
        <v>-0.02606</v>
      </c>
      <c r="N703" t="inlineStr"/>
      <c r="O703" t="inlineStr"/>
      <c r="P703" t="inlineStr"/>
      <c r="Q703" t="inlineStr"/>
      <c r="R703" t="n">
        <v>0</v>
      </c>
      <c r="S703" t="inlineStr"/>
      <c r="T703" t="inlineStr"/>
    </row>
    <row r="704">
      <c r="A704" s="142" t="n">
        <v>37517</v>
      </c>
      <c r="B704" t="inlineStr"/>
      <c r="C704" t="inlineStr"/>
      <c r="D704" t="inlineStr"/>
      <c r="E704" t="inlineStr"/>
      <c r="F704" t="inlineStr"/>
      <c r="G704" t="inlineStr"/>
      <c r="H704" t="inlineStr"/>
      <c r="I704" t="inlineStr"/>
      <c r="J704" t="inlineStr"/>
      <c r="K704" t="inlineStr"/>
      <c r="L704" t="inlineStr"/>
      <c r="M704" t="n">
        <v>-0.01319</v>
      </c>
      <c r="N704" t="inlineStr"/>
      <c r="O704" t="inlineStr"/>
      <c r="P704" t="inlineStr"/>
      <c r="Q704" t="inlineStr"/>
      <c r="R704" t="n">
        <v>0</v>
      </c>
      <c r="S704" t="inlineStr"/>
      <c r="T704" t="inlineStr"/>
    </row>
    <row r="705">
      <c r="A705" s="142" t="n">
        <v>37518</v>
      </c>
      <c r="B705" t="inlineStr"/>
      <c r="C705" t="inlineStr"/>
      <c r="D705" t="inlineStr"/>
      <c r="E705" t="inlineStr"/>
      <c r="F705" t="inlineStr"/>
      <c r="G705" t="inlineStr"/>
      <c r="H705" t="inlineStr"/>
      <c r="I705" t="inlineStr"/>
      <c r="J705" t="inlineStr"/>
      <c r="K705" t="inlineStr"/>
      <c r="L705" t="inlineStr"/>
      <c r="M705" t="n">
        <v>0</v>
      </c>
      <c r="N705" t="inlineStr"/>
      <c r="O705" t="inlineStr"/>
      <c r="P705" t="inlineStr"/>
      <c r="Q705" t="inlineStr"/>
      <c r="R705" t="n">
        <v>0</v>
      </c>
      <c r="S705" t="inlineStr"/>
      <c r="T705" t="inlineStr"/>
    </row>
    <row r="706">
      <c r="A706" s="142" t="n">
        <v>37519</v>
      </c>
      <c r="B706" t="inlineStr"/>
      <c r="C706" t="inlineStr"/>
      <c r="D706" t="inlineStr"/>
      <c r="E706" t="inlineStr"/>
      <c r="F706" t="inlineStr"/>
      <c r="G706" t="inlineStr"/>
      <c r="H706" t="inlineStr"/>
      <c r="I706" t="inlineStr"/>
      <c r="J706" t="inlineStr"/>
      <c r="K706" t="inlineStr"/>
      <c r="L706" t="inlineStr"/>
      <c r="M706" t="n">
        <v>0.00953</v>
      </c>
      <c r="N706" t="inlineStr"/>
      <c r="O706" t="inlineStr"/>
      <c r="P706" t="inlineStr"/>
      <c r="Q706" t="inlineStr"/>
      <c r="R706" t="n">
        <v>0</v>
      </c>
      <c r="S706" t="inlineStr"/>
      <c r="T706" t="inlineStr"/>
    </row>
    <row r="707">
      <c r="A707" s="142" t="n">
        <v>37522</v>
      </c>
      <c r="B707" t="inlineStr"/>
      <c r="C707" t="inlineStr"/>
      <c r="D707" t="inlineStr"/>
      <c r="E707" t="inlineStr"/>
      <c r="F707" t="inlineStr"/>
      <c r="G707" t="inlineStr"/>
      <c r="H707" t="inlineStr"/>
      <c r="I707" t="inlineStr"/>
      <c r="J707" t="inlineStr"/>
      <c r="K707" t="inlineStr"/>
      <c r="L707" t="inlineStr"/>
      <c r="M707" t="n">
        <v>-0.01318</v>
      </c>
      <c r="N707" t="inlineStr"/>
      <c r="O707" t="inlineStr"/>
      <c r="P707" t="inlineStr"/>
      <c r="Q707" t="inlineStr"/>
      <c r="R707" t="n">
        <v>0</v>
      </c>
      <c r="S707" t="inlineStr"/>
      <c r="T707" t="inlineStr"/>
    </row>
    <row r="708">
      <c r="A708" s="142" t="n">
        <v>37523</v>
      </c>
      <c r="B708" t="inlineStr"/>
      <c r="C708" t="inlineStr"/>
      <c r="D708" t="inlineStr"/>
      <c r="E708" t="inlineStr"/>
      <c r="F708" t="inlineStr"/>
      <c r="G708" t="inlineStr"/>
      <c r="H708" t="inlineStr"/>
      <c r="I708" t="inlineStr"/>
      <c r="J708" t="inlineStr"/>
      <c r="K708" t="inlineStr"/>
      <c r="L708" t="inlineStr"/>
      <c r="M708" t="n">
        <v>0.009259999999999999</v>
      </c>
      <c r="N708" t="inlineStr"/>
      <c r="O708" t="inlineStr"/>
      <c r="P708" t="inlineStr"/>
      <c r="Q708" t="inlineStr"/>
      <c r="R708" t="n">
        <v>0</v>
      </c>
      <c r="S708" t="inlineStr"/>
      <c r="T708" t="inlineStr"/>
    </row>
    <row r="709">
      <c r="A709" s="142" t="n">
        <v>37524</v>
      </c>
      <c r="B709" t="inlineStr"/>
      <c r="C709" t="inlineStr"/>
      <c r="D709" t="inlineStr"/>
      <c r="E709" t="inlineStr"/>
      <c r="F709" t="inlineStr"/>
      <c r="G709" t="inlineStr"/>
      <c r="H709" t="inlineStr"/>
      <c r="I709" t="inlineStr"/>
      <c r="J709" t="inlineStr"/>
      <c r="K709" t="inlineStr"/>
      <c r="L709" t="inlineStr"/>
      <c r="M709" t="n">
        <v>-0.0274</v>
      </c>
      <c r="N709" t="inlineStr"/>
      <c r="O709" t="inlineStr"/>
      <c r="P709" t="inlineStr"/>
      <c r="Q709" t="inlineStr"/>
      <c r="R709" t="n">
        <v>0</v>
      </c>
      <c r="S709" t="inlineStr"/>
      <c r="T709" t="inlineStr"/>
    </row>
    <row r="710">
      <c r="A710" s="142" t="n">
        <v>37525</v>
      </c>
      <c r="B710" t="inlineStr"/>
      <c r="C710" t="inlineStr"/>
      <c r="D710" t="inlineStr"/>
      <c r="E710" t="inlineStr"/>
      <c r="F710" t="inlineStr"/>
      <c r="G710" t="inlineStr"/>
      <c r="H710" t="inlineStr"/>
      <c r="I710" t="inlineStr"/>
      <c r="J710" t="inlineStr"/>
      <c r="K710" t="inlineStr"/>
      <c r="L710" t="inlineStr"/>
      <c r="M710" t="n">
        <v>-0.04108</v>
      </c>
      <c r="N710" t="inlineStr"/>
      <c r="O710" t="inlineStr"/>
      <c r="P710" t="inlineStr"/>
      <c r="Q710" t="inlineStr"/>
      <c r="R710" t="n">
        <v>0</v>
      </c>
      <c r="S710" t="inlineStr"/>
      <c r="T710" t="inlineStr"/>
    </row>
    <row r="711">
      <c r="A711" s="142" t="n">
        <v>37526</v>
      </c>
      <c r="B711" t="inlineStr"/>
      <c r="C711" t="inlineStr"/>
      <c r="D711" t="inlineStr"/>
      <c r="E711" t="inlineStr"/>
      <c r="F711" t="inlineStr"/>
      <c r="G711" t="inlineStr"/>
      <c r="H711" t="inlineStr"/>
      <c r="I711" t="inlineStr"/>
      <c r="J711" t="inlineStr"/>
      <c r="K711" t="inlineStr"/>
      <c r="L711" t="inlineStr"/>
      <c r="M711" t="n">
        <v>0.00257</v>
      </c>
      <c r="N711" t="inlineStr"/>
      <c r="O711" t="inlineStr"/>
      <c r="P711" t="inlineStr"/>
      <c r="Q711" t="inlineStr"/>
      <c r="R711" t="n">
        <v>0</v>
      </c>
      <c r="S711" t="inlineStr"/>
      <c r="T711" t="inlineStr"/>
    </row>
    <row r="712">
      <c r="A712" s="142" t="n">
        <v>37529</v>
      </c>
      <c r="B712" t="inlineStr"/>
      <c r="C712" t="inlineStr"/>
      <c r="D712" t="inlineStr"/>
      <c r="E712" t="inlineStr"/>
      <c r="F712" t="inlineStr"/>
      <c r="G712" t="inlineStr"/>
      <c r="H712" t="inlineStr"/>
      <c r="I712" t="inlineStr"/>
      <c r="J712" t="inlineStr"/>
      <c r="K712" t="inlineStr"/>
      <c r="L712" t="inlineStr"/>
      <c r="M712" t="n">
        <v>0.00632</v>
      </c>
      <c r="N712" t="inlineStr"/>
      <c r="O712" t="inlineStr"/>
      <c r="P712" t="inlineStr"/>
      <c r="Q712" t="inlineStr"/>
      <c r="R712" t="n">
        <v>-0.13819</v>
      </c>
      <c r="S712" t="inlineStr"/>
      <c r="T712" t="inlineStr"/>
    </row>
    <row r="713">
      <c r="A713" s="142" t="n">
        <v>37530</v>
      </c>
      <c r="B713" t="inlineStr"/>
      <c r="C713" t="inlineStr"/>
      <c r="D713" t="inlineStr"/>
      <c r="E713" t="inlineStr"/>
      <c r="F713" t="inlineStr"/>
      <c r="G713" t="inlineStr"/>
      <c r="H713" t="inlineStr"/>
      <c r="I713" t="inlineStr"/>
      <c r="J713" t="inlineStr"/>
      <c r="K713" t="inlineStr"/>
      <c r="L713" t="inlineStr"/>
      <c r="M713" t="n">
        <v>-0.03206</v>
      </c>
      <c r="N713" t="inlineStr"/>
      <c r="O713" t="inlineStr"/>
      <c r="P713" t="inlineStr"/>
      <c r="Q713" t="inlineStr"/>
      <c r="R713" t="n">
        <v>0</v>
      </c>
      <c r="S713" t="inlineStr"/>
      <c r="T713" t="inlineStr"/>
    </row>
    <row r="714">
      <c r="A714" s="142" t="n">
        <v>37531</v>
      </c>
      <c r="B714" t="inlineStr"/>
      <c r="C714" t="inlineStr"/>
      <c r="D714" t="inlineStr"/>
      <c r="E714" t="inlineStr"/>
      <c r="F714" t="inlineStr"/>
      <c r="G714" t="inlineStr"/>
      <c r="H714" t="inlineStr"/>
      <c r="I714" t="inlineStr"/>
      <c r="J714" t="inlineStr"/>
      <c r="K714" t="inlineStr"/>
      <c r="L714" t="inlineStr"/>
      <c r="M714" t="n">
        <v>-0.00081</v>
      </c>
      <c r="N714" t="inlineStr"/>
      <c r="O714" t="inlineStr"/>
      <c r="P714" t="inlineStr"/>
      <c r="Q714" t="inlineStr"/>
      <c r="R714" t="n">
        <v>0</v>
      </c>
      <c r="S714" t="inlineStr"/>
      <c r="T714" t="inlineStr"/>
    </row>
    <row r="715">
      <c r="A715" s="142" t="n">
        <v>37532</v>
      </c>
      <c r="B715" t="inlineStr"/>
      <c r="C715" t="inlineStr"/>
      <c r="D715" t="inlineStr"/>
      <c r="E715" t="inlineStr"/>
      <c r="F715" t="inlineStr"/>
      <c r="G715" t="inlineStr"/>
      <c r="H715" t="inlineStr"/>
      <c r="I715" t="inlineStr"/>
      <c r="J715" t="inlineStr"/>
      <c r="K715" t="inlineStr"/>
      <c r="L715" t="inlineStr"/>
      <c r="M715" t="n">
        <v>-0.008319999999999999</v>
      </c>
      <c r="N715" t="inlineStr"/>
      <c r="O715" t="inlineStr"/>
      <c r="P715" t="inlineStr"/>
      <c r="Q715" t="inlineStr"/>
      <c r="R715" t="n">
        <v>0</v>
      </c>
      <c r="S715" t="inlineStr"/>
      <c r="T715" t="inlineStr"/>
    </row>
    <row r="716">
      <c r="A716" s="142" t="n">
        <v>37533</v>
      </c>
      <c r="B716" t="inlineStr"/>
      <c r="C716" t="inlineStr"/>
      <c r="D716" t="inlineStr"/>
      <c r="E716" t="inlineStr"/>
      <c r="F716" t="inlineStr"/>
      <c r="G716" t="inlineStr"/>
      <c r="H716" t="inlineStr"/>
      <c r="I716" t="inlineStr"/>
      <c r="J716" t="inlineStr"/>
      <c r="K716" t="inlineStr"/>
      <c r="L716" t="inlineStr"/>
      <c r="M716" t="n">
        <v>0</v>
      </c>
      <c r="N716" t="inlineStr"/>
      <c r="O716" t="inlineStr"/>
      <c r="P716" t="inlineStr"/>
      <c r="Q716" t="inlineStr"/>
      <c r="R716" t="n">
        <v>0</v>
      </c>
      <c r="S716" t="inlineStr"/>
      <c r="T716" t="inlineStr"/>
    </row>
    <row r="717">
      <c r="A717" s="142" t="n">
        <v>37536</v>
      </c>
      <c r="B717" t="inlineStr"/>
      <c r="C717" t="inlineStr"/>
      <c r="D717" t="inlineStr"/>
      <c r="E717" t="inlineStr"/>
      <c r="F717" t="inlineStr"/>
      <c r="G717" t="inlineStr"/>
      <c r="H717" t="inlineStr"/>
      <c r="I717" t="inlineStr"/>
      <c r="J717" t="inlineStr"/>
      <c r="K717" t="inlineStr"/>
      <c r="L717" t="inlineStr"/>
      <c r="M717" t="n">
        <v>-0.01412</v>
      </c>
      <c r="N717" t="inlineStr"/>
      <c r="O717" t="inlineStr"/>
      <c r="P717" t="inlineStr"/>
      <c r="Q717" t="inlineStr"/>
      <c r="R717" t="n">
        <v>0</v>
      </c>
      <c r="S717" t="inlineStr"/>
      <c r="T717" t="inlineStr"/>
    </row>
    <row r="718">
      <c r="A718" s="142" t="n">
        <v>37537</v>
      </c>
      <c r="B718" t="inlineStr"/>
      <c r="C718" t="inlineStr"/>
      <c r="D718" t="inlineStr"/>
      <c r="E718" t="inlineStr"/>
      <c r="F718" t="inlineStr"/>
      <c r="G718" t="inlineStr"/>
      <c r="H718" t="inlineStr"/>
      <c r="I718" t="inlineStr"/>
      <c r="J718" t="inlineStr"/>
      <c r="K718" t="inlineStr"/>
      <c r="L718" t="inlineStr"/>
      <c r="M718" t="n">
        <v>-0.04007</v>
      </c>
      <c r="N718" t="inlineStr"/>
      <c r="O718" t="inlineStr"/>
      <c r="P718" t="inlineStr"/>
      <c r="Q718" t="inlineStr"/>
      <c r="R718" t="n">
        <v>0</v>
      </c>
      <c r="S718" t="inlineStr"/>
      <c r="T718" t="inlineStr"/>
    </row>
    <row r="719">
      <c r="A719" s="142" t="n">
        <v>37538</v>
      </c>
      <c r="B719" t="inlineStr"/>
      <c r="C719" t="inlineStr"/>
      <c r="D719" t="inlineStr"/>
      <c r="E719" t="inlineStr"/>
      <c r="F719" t="inlineStr"/>
      <c r="G719" t="inlineStr"/>
      <c r="H719" t="inlineStr"/>
      <c r="I719" t="inlineStr"/>
      <c r="J719" t="inlineStr"/>
      <c r="K719" t="inlineStr"/>
      <c r="L719" t="inlineStr"/>
      <c r="M719" t="n">
        <v>-0.00634</v>
      </c>
      <c r="N719" t="inlineStr"/>
      <c r="O719" t="inlineStr"/>
      <c r="P719" t="inlineStr"/>
      <c r="Q719" t="inlineStr"/>
      <c r="R719" t="n">
        <v>0</v>
      </c>
      <c r="S719" t="inlineStr"/>
      <c r="T719" t="inlineStr"/>
    </row>
    <row r="720">
      <c r="A720" s="142" t="n">
        <v>37539</v>
      </c>
      <c r="B720" t="inlineStr"/>
      <c r="C720" t="inlineStr"/>
      <c r="D720" t="inlineStr"/>
      <c r="E720" t="inlineStr"/>
      <c r="F720" t="inlineStr"/>
      <c r="G720" t="inlineStr"/>
      <c r="H720" t="inlineStr"/>
      <c r="I720" t="inlineStr"/>
      <c r="J720" t="inlineStr"/>
      <c r="K720" t="inlineStr"/>
      <c r="L720" t="inlineStr"/>
      <c r="M720" t="n">
        <v>-0.01516</v>
      </c>
      <c r="N720" t="inlineStr"/>
      <c r="O720" t="inlineStr"/>
      <c r="P720" t="inlineStr"/>
      <c r="Q720" t="inlineStr"/>
      <c r="R720" t="n">
        <v>0</v>
      </c>
      <c r="S720" t="inlineStr"/>
      <c r="T720" t="inlineStr"/>
    </row>
    <row r="721">
      <c r="A721" s="142" t="n">
        <v>37540</v>
      </c>
      <c r="B721" t="inlineStr"/>
      <c r="C721" t="inlineStr"/>
      <c r="D721" t="inlineStr"/>
      <c r="E721" t="inlineStr"/>
      <c r="F721" t="inlineStr"/>
      <c r="G721" t="inlineStr"/>
      <c r="H721" t="inlineStr"/>
      <c r="I721" t="inlineStr"/>
      <c r="J721" t="inlineStr"/>
      <c r="K721" t="inlineStr"/>
      <c r="L721" t="inlineStr"/>
      <c r="M721" t="n">
        <v>0.01856</v>
      </c>
      <c r="N721" t="inlineStr"/>
      <c r="O721" t="inlineStr"/>
      <c r="P721" t="inlineStr"/>
      <c r="Q721" t="inlineStr"/>
      <c r="R721" t="n">
        <v>0</v>
      </c>
      <c r="S721" t="inlineStr"/>
      <c r="T721" t="inlineStr"/>
    </row>
    <row r="722">
      <c r="A722" s="142" t="n">
        <v>37543</v>
      </c>
      <c r="B722" t="inlineStr"/>
      <c r="C722" t="inlineStr"/>
      <c r="D722" t="inlineStr"/>
      <c r="E722" t="inlineStr"/>
      <c r="F722" t="inlineStr"/>
      <c r="G722" t="inlineStr"/>
      <c r="H722" t="inlineStr"/>
      <c r="I722" t="inlineStr"/>
      <c r="J722" t="inlineStr"/>
      <c r="K722" t="inlineStr"/>
      <c r="L722" t="inlineStr"/>
      <c r="M722" t="n">
        <v>0.009549999999999999</v>
      </c>
      <c r="N722" t="inlineStr"/>
      <c r="O722" t="inlineStr"/>
      <c r="P722" t="inlineStr"/>
      <c r="Q722" t="inlineStr"/>
      <c r="R722" t="n">
        <v>0</v>
      </c>
      <c r="S722" t="inlineStr"/>
      <c r="T722" t="inlineStr"/>
    </row>
    <row r="723">
      <c r="A723" s="142" t="n">
        <v>37544</v>
      </c>
      <c r="B723" t="inlineStr"/>
      <c r="C723" t="inlineStr"/>
      <c r="D723" t="inlineStr"/>
      <c r="E723" t="inlineStr"/>
      <c r="F723" t="inlineStr"/>
      <c r="G723" t="inlineStr"/>
      <c r="H723" t="inlineStr"/>
      <c r="I723" t="inlineStr"/>
      <c r="J723" t="inlineStr"/>
      <c r="K723" t="inlineStr"/>
      <c r="L723" t="inlineStr"/>
      <c r="M723" t="n">
        <v>-0.01748</v>
      </c>
      <c r="N723" t="inlineStr"/>
      <c r="O723" t="inlineStr"/>
      <c r="P723" t="inlineStr"/>
      <c r="Q723" t="inlineStr"/>
      <c r="R723" t="n">
        <v>0</v>
      </c>
      <c r="S723" t="inlineStr"/>
      <c r="T723" t="inlineStr"/>
    </row>
    <row r="724">
      <c r="A724" s="142" t="n">
        <v>37545</v>
      </c>
      <c r="B724" t="inlineStr"/>
      <c r="C724" t="inlineStr"/>
      <c r="D724" t="inlineStr"/>
      <c r="E724" t="inlineStr"/>
      <c r="F724" t="inlineStr"/>
      <c r="G724" t="inlineStr"/>
      <c r="H724" t="inlineStr"/>
      <c r="I724" t="inlineStr"/>
      <c r="J724" t="inlineStr"/>
      <c r="K724" t="inlineStr"/>
      <c r="L724" t="inlineStr"/>
      <c r="M724" t="n">
        <v>0.00219</v>
      </c>
      <c r="N724" t="inlineStr"/>
      <c r="O724" t="inlineStr"/>
      <c r="P724" t="inlineStr"/>
      <c r="Q724" t="inlineStr"/>
      <c r="R724" t="n">
        <v>0</v>
      </c>
      <c r="S724" t="inlineStr"/>
      <c r="T724" t="inlineStr"/>
    </row>
    <row r="725">
      <c r="A725" s="142" t="n">
        <v>37546</v>
      </c>
      <c r="B725" t="inlineStr"/>
      <c r="C725" t="inlineStr"/>
      <c r="D725" t="inlineStr"/>
      <c r="E725" t="inlineStr"/>
      <c r="F725" t="inlineStr"/>
      <c r="G725" t="inlineStr"/>
      <c r="H725" t="inlineStr"/>
      <c r="I725" t="inlineStr"/>
      <c r="J725" t="inlineStr"/>
      <c r="K725" t="inlineStr"/>
      <c r="L725" t="inlineStr"/>
      <c r="M725" t="n">
        <v>-0.01928</v>
      </c>
      <c r="N725" t="inlineStr"/>
      <c r="O725" t="inlineStr"/>
      <c r="P725" t="inlineStr"/>
      <c r="Q725" t="inlineStr"/>
      <c r="R725" t="n">
        <v>0</v>
      </c>
      <c r="S725" t="inlineStr"/>
      <c r="T725" t="inlineStr"/>
    </row>
    <row r="726">
      <c r="A726" s="142" t="n">
        <v>37547</v>
      </c>
      <c r="B726" t="inlineStr"/>
      <c r="C726" t="inlineStr"/>
      <c r="D726" t="inlineStr"/>
      <c r="E726" t="inlineStr"/>
      <c r="F726" t="inlineStr"/>
      <c r="G726" t="inlineStr"/>
      <c r="H726" t="inlineStr"/>
      <c r="I726" t="inlineStr"/>
      <c r="J726" t="inlineStr"/>
      <c r="K726" t="inlineStr"/>
      <c r="L726" t="inlineStr"/>
      <c r="M726" t="n">
        <v>-0.01491</v>
      </c>
      <c r="N726" t="inlineStr"/>
      <c r="O726" t="inlineStr"/>
      <c r="P726" t="inlineStr"/>
      <c r="Q726" t="inlineStr"/>
      <c r="R726" t="n">
        <v>0</v>
      </c>
      <c r="S726" t="inlineStr"/>
      <c r="T726" t="inlineStr"/>
    </row>
    <row r="727">
      <c r="A727" s="142" t="n">
        <v>37550</v>
      </c>
      <c r="B727" t="inlineStr"/>
      <c r="C727" t="inlineStr"/>
      <c r="D727" t="inlineStr"/>
      <c r="E727" t="inlineStr"/>
      <c r="F727" t="inlineStr"/>
      <c r="G727" t="inlineStr"/>
      <c r="H727" t="inlineStr"/>
      <c r="I727" t="inlineStr"/>
      <c r="J727" t="inlineStr"/>
      <c r="K727" t="inlineStr"/>
      <c r="L727" t="inlineStr"/>
      <c r="M727" t="n">
        <v>-0.01461</v>
      </c>
      <c r="N727" t="inlineStr"/>
      <c r="O727" t="inlineStr"/>
      <c r="P727" t="inlineStr"/>
      <c r="Q727" t="inlineStr"/>
      <c r="R727" t="n">
        <v>0</v>
      </c>
      <c r="S727" t="inlineStr"/>
      <c r="T727" t="inlineStr"/>
    </row>
    <row r="728">
      <c r="A728" s="142" t="n">
        <v>37551</v>
      </c>
      <c r="B728" t="inlineStr"/>
      <c r="C728" t="inlineStr"/>
      <c r="D728" t="inlineStr"/>
      <c r="E728" t="inlineStr"/>
      <c r="F728" t="inlineStr"/>
      <c r="G728" t="inlineStr"/>
      <c r="H728" t="inlineStr"/>
      <c r="I728" t="inlineStr"/>
      <c r="J728" t="inlineStr"/>
      <c r="K728" t="inlineStr"/>
      <c r="L728" t="inlineStr"/>
      <c r="M728" t="n">
        <v>0.03905</v>
      </c>
      <c r="N728" t="inlineStr"/>
      <c r="O728" t="inlineStr"/>
      <c r="P728" t="inlineStr"/>
      <c r="Q728" t="inlineStr"/>
      <c r="R728" t="n">
        <v>0</v>
      </c>
      <c r="S728" t="inlineStr"/>
      <c r="T728" t="inlineStr"/>
    </row>
    <row r="729">
      <c r="A729" s="142" t="n">
        <v>37552</v>
      </c>
      <c r="B729" t="inlineStr"/>
      <c r="C729" t="inlineStr"/>
      <c r="D729" t="inlineStr"/>
      <c r="E729" t="inlineStr"/>
      <c r="F729" t="inlineStr"/>
      <c r="G729" t="inlineStr"/>
      <c r="H729" t="inlineStr"/>
      <c r="I729" t="inlineStr"/>
      <c r="J729" t="inlineStr"/>
      <c r="K729" t="inlineStr"/>
      <c r="L729" t="inlineStr"/>
      <c r="M729" t="n">
        <v>-0.01853</v>
      </c>
      <c r="N729" t="inlineStr"/>
      <c r="O729" t="inlineStr"/>
      <c r="P729" t="inlineStr"/>
      <c r="Q729" t="inlineStr"/>
      <c r="R729" t="n">
        <v>0</v>
      </c>
      <c r="S729" t="inlineStr"/>
      <c r="T729" t="inlineStr"/>
    </row>
    <row r="730">
      <c r="A730" s="142" t="n">
        <v>37553</v>
      </c>
      <c r="B730" t="inlineStr"/>
      <c r="C730" t="inlineStr"/>
      <c r="D730" t="inlineStr"/>
      <c r="E730" t="inlineStr"/>
      <c r="F730" t="inlineStr"/>
      <c r="G730" t="inlineStr"/>
      <c r="H730" t="inlineStr"/>
      <c r="I730" t="inlineStr"/>
      <c r="J730" t="inlineStr"/>
      <c r="K730" t="inlineStr"/>
      <c r="L730" t="inlineStr"/>
      <c r="M730" t="n">
        <v>-0.00195</v>
      </c>
      <c r="N730" t="inlineStr"/>
      <c r="O730" t="inlineStr"/>
      <c r="P730" t="inlineStr"/>
      <c r="Q730" t="inlineStr"/>
      <c r="R730" t="n">
        <v>0</v>
      </c>
      <c r="S730" t="inlineStr"/>
      <c r="T730" t="inlineStr"/>
    </row>
    <row r="731">
      <c r="A731" s="142" t="n">
        <v>37554</v>
      </c>
      <c r="B731" t="inlineStr"/>
      <c r="C731" t="inlineStr"/>
      <c r="D731" t="inlineStr"/>
      <c r="E731" t="inlineStr"/>
      <c r="F731" t="inlineStr"/>
      <c r="G731" t="inlineStr"/>
      <c r="H731" t="inlineStr"/>
      <c r="I731" t="inlineStr"/>
      <c r="J731" t="inlineStr"/>
      <c r="K731" t="inlineStr"/>
      <c r="L731" t="inlineStr"/>
      <c r="M731" t="n">
        <v>0.00398</v>
      </c>
      <c r="N731" t="inlineStr"/>
      <c r="O731" t="inlineStr"/>
      <c r="P731" t="inlineStr"/>
      <c r="Q731" t="inlineStr"/>
      <c r="R731" t="n">
        <v>0</v>
      </c>
      <c r="S731" t="inlineStr"/>
      <c r="T731" t="inlineStr"/>
    </row>
    <row r="732">
      <c r="A732" s="142" t="n">
        <v>37557</v>
      </c>
      <c r="B732" t="inlineStr"/>
      <c r="C732" t="inlineStr"/>
      <c r="D732" t="inlineStr"/>
      <c r="E732" t="inlineStr"/>
      <c r="F732" t="inlineStr"/>
      <c r="G732" t="inlineStr"/>
      <c r="H732" t="inlineStr"/>
      <c r="I732" t="inlineStr"/>
      <c r="J732" t="inlineStr"/>
      <c r="K732" t="inlineStr"/>
      <c r="L732" t="inlineStr"/>
      <c r="M732" t="n">
        <v>0.03134</v>
      </c>
      <c r="N732" t="inlineStr"/>
      <c r="O732" t="inlineStr"/>
      <c r="P732" t="inlineStr"/>
      <c r="Q732" t="inlineStr"/>
      <c r="R732" t="n">
        <v>0</v>
      </c>
      <c r="S732" t="inlineStr"/>
      <c r="T732" t="inlineStr"/>
    </row>
    <row r="733">
      <c r="A733" s="142" t="n">
        <v>37558</v>
      </c>
      <c r="B733" t="inlineStr"/>
      <c r="C733" t="inlineStr"/>
      <c r="D733" t="inlineStr"/>
      <c r="E733" t="inlineStr"/>
      <c r="F733" t="inlineStr"/>
      <c r="G733" t="inlineStr"/>
      <c r="H733" t="inlineStr"/>
      <c r="I733" t="inlineStr"/>
      <c r="J733" t="inlineStr"/>
      <c r="K733" t="inlineStr"/>
      <c r="L733" t="inlineStr"/>
      <c r="M733" t="n">
        <v>0.0008</v>
      </c>
      <c r="N733" t="inlineStr"/>
      <c r="O733" t="inlineStr"/>
      <c r="P733" t="inlineStr"/>
      <c r="Q733" t="inlineStr"/>
      <c r="R733" t="n">
        <v>0</v>
      </c>
      <c r="S733" t="inlineStr"/>
      <c r="T733" t="inlineStr"/>
    </row>
    <row r="734">
      <c r="A734" s="142" t="n">
        <v>37559</v>
      </c>
      <c r="B734" t="inlineStr"/>
      <c r="C734" t="inlineStr"/>
      <c r="D734" t="inlineStr"/>
      <c r="E734" t="inlineStr"/>
      <c r="F734" t="inlineStr"/>
      <c r="G734" t="inlineStr"/>
      <c r="H734" t="inlineStr"/>
      <c r="I734" t="inlineStr"/>
      <c r="J734" t="inlineStr"/>
      <c r="K734" t="inlineStr"/>
      <c r="L734" t="inlineStr"/>
      <c r="M734" t="n">
        <v>0.00775</v>
      </c>
      <c r="N734" t="inlineStr"/>
      <c r="O734" t="inlineStr"/>
      <c r="P734" t="inlineStr"/>
      <c r="Q734" t="inlineStr"/>
      <c r="R734" t="n">
        <v>0</v>
      </c>
      <c r="S734" t="inlineStr"/>
      <c r="T734" t="inlineStr"/>
    </row>
    <row r="735">
      <c r="A735" s="142" t="n">
        <v>37560</v>
      </c>
      <c r="B735" t="inlineStr"/>
      <c r="C735" t="inlineStr"/>
      <c r="D735" t="inlineStr"/>
      <c r="E735" t="inlineStr"/>
      <c r="F735" t="inlineStr"/>
      <c r="G735" t="inlineStr"/>
      <c r="H735" t="inlineStr"/>
      <c r="I735" t="inlineStr"/>
      <c r="J735" t="inlineStr"/>
      <c r="K735" t="inlineStr"/>
      <c r="L735" t="inlineStr"/>
      <c r="M735" t="n">
        <v>-0.03135</v>
      </c>
      <c r="N735" t="inlineStr"/>
      <c r="O735" t="inlineStr"/>
      <c r="P735" t="inlineStr"/>
      <c r="Q735" t="inlineStr"/>
      <c r="R735" t="n">
        <v>0.09439</v>
      </c>
      <c r="S735" t="inlineStr"/>
      <c r="T735" t="inlineStr"/>
    </row>
    <row r="736">
      <c r="A736" s="142" t="n">
        <v>37561</v>
      </c>
      <c r="B736" t="inlineStr"/>
      <c r="C736" t="inlineStr"/>
      <c r="D736" t="inlineStr"/>
      <c r="E736" t="inlineStr"/>
      <c r="F736" t="inlineStr"/>
      <c r="G736" t="inlineStr"/>
      <c r="H736" t="inlineStr"/>
      <c r="I736" t="inlineStr"/>
      <c r="J736" t="inlineStr"/>
      <c r="K736" t="inlineStr"/>
      <c r="L736" t="inlineStr"/>
      <c r="M736" t="n">
        <v>0</v>
      </c>
      <c r="N736" t="inlineStr"/>
      <c r="O736" t="inlineStr"/>
      <c r="P736" t="inlineStr"/>
      <c r="Q736" t="inlineStr"/>
      <c r="R736" t="n">
        <v>0</v>
      </c>
      <c r="S736" t="inlineStr"/>
      <c r="T736" t="inlineStr"/>
    </row>
    <row r="737">
      <c r="A737" s="142" t="n">
        <v>37564</v>
      </c>
      <c r="B737" t="inlineStr"/>
      <c r="C737" t="inlineStr"/>
      <c r="D737" t="inlineStr"/>
      <c r="E737" t="inlineStr"/>
      <c r="F737" t="inlineStr"/>
      <c r="G737" t="inlineStr"/>
      <c r="H737" t="inlineStr"/>
      <c r="I737" t="inlineStr"/>
      <c r="J737" t="inlineStr"/>
      <c r="K737" t="inlineStr"/>
      <c r="L737" t="inlineStr"/>
      <c r="M737" t="n">
        <v>0.04431</v>
      </c>
      <c r="N737" t="inlineStr"/>
      <c r="O737" t="inlineStr"/>
      <c r="P737" t="inlineStr"/>
      <c r="Q737" t="inlineStr"/>
      <c r="R737" t="n">
        <v>0</v>
      </c>
      <c r="S737" t="inlineStr"/>
      <c r="T737" t="inlineStr"/>
    </row>
    <row r="738">
      <c r="A738" s="142" t="n">
        <v>37565</v>
      </c>
      <c r="B738" t="inlineStr"/>
      <c r="C738" t="inlineStr"/>
      <c r="D738" t="inlineStr"/>
      <c r="E738" t="inlineStr"/>
      <c r="F738" t="inlineStr"/>
      <c r="G738" t="inlineStr"/>
      <c r="H738" t="inlineStr"/>
      <c r="I738" t="inlineStr"/>
      <c r="J738" t="inlineStr"/>
      <c r="K738" t="inlineStr"/>
      <c r="L738" t="inlineStr"/>
      <c r="M738" t="n">
        <v>0.00057</v>
      </c>
      <c r="N738" t="inlineStr"/>
      <c r="O738" t="inlineStr"/>
      <c r="P738" t="inlineStr"/>
      <c r="Q738" t="inlineStr"/>
      <c r="R738" t="n">
        <v>0</v>
      </c>
      <c r="S738" t="inlineStr"/>
      <c r="T738" t="inlineStr"/>
    </row>
    <row r="739">
      <c r="A739" s="142" t="n">
        <v>37566</v>
      </c>
      <c r="B739" t="inlineStr"/>
      <c r="C739" t="inlineStr"/>
      <c r="D739" t="inlineStr"/>
      <c r="E739" t="inlineStr"/>
      <c r="F739" t="inlineStr"/>
      <c r="G739" t="inlineStr"/>
      <c r="H739" t="inlineStr"/>
      <c r="I739" t="inlineStr"/>
      <c r="J739" t="inlineStr"/>
      <c r="K739" t="inlineStr"/>
      <c r="L739" t="inlineStr"/>
      <c r="M739" t="n">
        <v>0.02543</v>
      </c>
      <c r="N739" t="inlineStr"/>
      <c r="O739" t="inlineStr"/>
      <c r="P739" t="inlineStr"/>
      <c r="Q739" t="inlineStr"/>
      <c r="R739" t="n">
        <v>0</v>
      </c>
      <c r="S739" t="inlineStr"/>
      <c r="T739" t="inlineStr"/>
    </row>
    <row r="740">
      <c r="A740" s="142" t="n">
        <v>37567</v>
      </c>
      <c r="B740" t="inlineStr"/>
      <c r="C740" t="inlineStr"/>
      <c r="D740" t="inlineStr"/>
      <c r="E740" t="inlineStr"/>
      <c r="F740" t="inlineStr"/>
      <c r="G740" t="inlineStr"/>
      <c r="H740" t="inlineStr"/>
      <c r="I740" t="inlineStr"/>
      <c r="J740" t="inlineStr"/>
      <c r="K740" t="inlineStr"/>
      <c r="L740" t="inlineStr"/>
      <c r="M740" t="n">
        <v>0.00526</v>
      </c>
      <c r="N740" t="inlineStr"/>
      <c r="O740" t="inlineStr"/>
      <c r="P740" t="inlineStr"/>
      <c r="Q740" t="inlineStr"/>
      <c r="R740" t="n">
        <v>0</v>
      </c>
      <c r="S740" t="inlineStr"/>
      <c r="T740" t="inlineStr"/>
    </row>
    <row r="741">
      <c r="A741" s="142" t="n">
        <v>37568</v>
      </c>
      <c r="B741" t="inlineStr"/>
      <c r="C741" t="inlineStr"/>
      <c r="D741" t="inlineStr"/>
      <c r="E741" t="inlineStr"/>
      <c r="F741" t="inlineStr"/>
      <c r="G741" t="inlineStr"/>
      <c r="H741" t="inlineStr"/>
      <c r="I741" t="inlineStr"/>
      <c r="J741" t="inlineStr"/>
      <c r="K741" t="inlineStr"/>
      <c r="L741" t="inlineStr"/>
      <c r="M741" t="n">
        <v>0</v>
      </c>
      <c r="N741" t="inlineStr"/>
      <c r="O741" t="inlineStr"/>
      <c r="P741" t="inlineStr"/>
      <c r="Q741" t="inlineStr"/>
      <c r="R741" t="n">
        <v>0</v>
      </c>
      <c r="S741" t="inlineStr"/>
      <c r="T741" t="inlineStr"/>
    </row>
    <row r="742">
      <c r="A742" s="142" t="n">
        <v>37571</v>
      </c>
      <c r="B742" t="inlineStr"/>
      <c r="C742" t="inlineStr"/>
      <c r="D742" t="inlineStr"/>
      <c r="E742" t="inlineStr"/>
      <c r="F742" t="inlineStr"/>
      <c r="G742" t="inlineStr"/>
      <c r="H742" t="inlineStr"/>
      <c r="I742" t="inlineStr"/>
      <c r="J742" t="inlineStr"/>
      <c r="K742" t="inlineStr"/>
      <c r="L742" t="inlineStr"/>
      <c r="M742" t="n">
        <v>-0.02033</v>
      </c>
      <c r="N742" t="inlineStr"/>
      <c r="O742" t="inlineStr"/>
      <c r="P742" t="inlineStr"/>
      <c r="Q742" t="inlineStr"/>
      <c r="R742" t="n">
        <v>0</v>
      </c>
      <c r="S742" t="inlineStr"/>
      <c r="T742" t="inlineStr"/>
    </row>
    <row r="743">
      <c r="A743" s="142" t="n">
        <v>37572</v>
      </c>
      <c r="B743" t="inlineStr"/>
      <c r="C743" t="inlineStr"/>
      <c r="D743" t="inlineStr"/>
      <c r="E743" t="inlineStr"/>
      <c r="F743" t="inlineStr"/>
      <c r="G743" t="inlineStr"/>
      <c r="H743" t="inlineStr"/>
      <c r="I743" t="inlineStr"/>
      <c r="J743" t="inlineStr"/>
      <c r="K743" t="inlineStr"/>
      <c r="L743" t="inlineStr"/>
      <c r="M743" t="n">
        <v>0</v>
      </c>
      <c r="N743" t="inlineStr"/>
      <c r="O743" t="inlineStr"/>
      <c r="P743" t="inlineStr"/>
      <c r="Q743" t="inlineStr"/>
      <c r="R743" t="n">
        <v>0</v>
      </c>
      <c r="S743" t="inlineStr"/>
      <c r="T743" t="inlineStr"/>
    </row>
    <row r="744">
      <c r="A744" s="142" t="n">
        <v>37573</v>
      </c>
      <c r="B744" t="inlineStr"/>
      <c r="C744" t="inlineStr"/>
      <c r="D744" t="inlineStr"/>
      <c r="E744" t="inlineStr"/>
      <c r="F744" t="inlineStr"/>
      <c r="G744" t="inlineStr"/>
      <c r="H744" t="inlineStr"/>
      <c r="I744" t="inlineStr"/>
      <c r="J744" t="inlineStr"/>
      <c r="K744" t="inlineStr"/>
      <c r="L744" t="inlineStr"/>
      <c r="M744" t="n">
        <v>-0.02364</v>
      </c>
      <c r="N744" t="inlineStr"/>
      <c r="O744" t="inlineStr"/>
      <c r="P744" t="inlineStr"/>
      <c r="Q744" t="inlineStr"/>
      <c r="R744" t="n">
        <v>0</v>
      </c>
      <c r="S744" t="inlineStr"/>
      <c r="T744" t="inlineStr"/>
    </row>
    <row r="745">
      <c r="A745" s="142" t="n">
        <v>37574</v>
      </c>
      <c r="B745" t="inlineStr"/>
      <c r="C745" t="inlineStr"/>
      <c r="D745" t="inlineStr"/>
      <c r="E745" t="inlineStr"/>
      <c r="F745" t="inlineStr"/>
      <c r="G745" t="inlineStr"/>
      <c r="H745" t="inlineStr"/>
      <c r="I745" t="inlineStr"/>
      <c r="J745" t="inlineStr"/>
      <c r="K745" t="inlineStr"/>
      <c r="L745" t="inlineStr"/>
      <c r="M745" t="n">
        <v>-0.00418</v>
      </c>
      <c r="N745" t="inlineStr"/>
      <c r="O745" t="inlineStr"/>
      <c r="P745" t="inlineStr"/>
      <c r="Q745" t="inlineStr"/>
      <c r="R745" t="n">
        <v>0</v>
      </c>
      <c r="S745" t="inlineStr"/>
      <c r="T745" t="inlineStr"/>
    </row>
    <row r="746">
      <c r="A746" s="142" t="n">
        <v>37575</v>
      </c>
      <c r="B746" t="inlineStr"/>
      <c r="C746" t="inlineStr"/>
      <c r="D746" t="inlineStr"/>
      <c r="E746" t="inlineStr"/>
      <c r="F746" t="inlineStr"/>
      <c r="G746" t="inlineStr"/>
      <c r="H746" t="inlineStr"/>
      <c r="I746" t="inlineStr"/>
      <c r="J746" t="inlineStr"/>
      <c r="K746" t="inlineStr"/>
      <c r="L746" t="inlineStr"/>
      <c r="M746" t="n">
        <v>0.03588</v>
      </c>
      <c r="N746" t="inlineStr"/>
      <c r="O746" t="inlineStr"/>
      <c r="P746" t="inlineStr"/>
      <c r="Q746" t="inlineStr"/>
      <c r="R746" t="n">
        <v>0</v>
      </c>
      <c r="S746" t="inlineStr"/>
      <c r="T746" t="inlineStr"/>
    </row>
    <row r="747">
      <c r="A747" s="142" t="n">
        <v>37578</v>
      </c>
      <c r="B747" t="inlineStr"/>
      <c r="C747" t="inlineStr"/>
      <c r="D747" t="inlineStr"/>
      <c r="E747" t="inlineStr"/>
      <c r="F747" t="inlineStr"/>
      <c r="G747" t="inlineStr"/>
      <c r="H747" t="inlineStr"/>
      <c r="I747" t="inlineStr"/>
      <c r="J747" t="inlineStr"/>
      <c r="K747" t="inlineStr"/>
      <c r="L747" t="inlineStr"/>
      <c r="M747" t="n">
        <v>-0.01481</v>
      </c>
      <c r="N747" t="inlineStr"/>
      <c r="O747" t="inlineStr"/>
      <c r="P747" t="inlineStr"/>
      <c r="Q747" t="inlineStr"/>
      <c r="R747" t="n">
        <v>0</v>
      </c>
      <c r="S747" t="inlineStr"/>
      <c r="T747" t="inlineStr"/>
    </row>
    <row r="748">
      <c r="A748" s="142" t="n">
        <v>37579</v>
      </c>
      <c r="B748" t="inlineStr"/>
      <c r="C748" t="inlineStr"/>
      <c r="D748" t="inlineStr"/>
      <c r="E748" t="inlineStr"/>
      <c r="F748" t="inlineStr"/>
      <c r="G748" t="inlineStr"/>
      <c r="H748" t="inlineStr"/>
      <c r="I748" t="inlineStr"/>
      <c r="J748" t="inlineStr"/>
      <c r="K748" t="inlineStr"/>
      <c r="L748" t="inlineStr"/>
      <c r="M748" t="n">
        <v>-0.03027</v>
      </c>
      <c r="N748" t="inlineStr"/>
      <c r="O748" t="inlineStr"/>
      <c r="P748" t="inlineStr"/>
      <c r="Q748" t="inlineStr"/>
      <c r="R748" t="n">
        <v>0</v>
      </c>
      <c r="S748" t="inlineStr"/>
      <c r="T748" t="inlineStr"/>
    </row>
    <row r="749">
      <c r="A749" s="142" t="n">
        <v>37580</v>
      </c>
      <c r="B749" t="inlineStr"/>
      <c r="C749" t="inlineStr"/>
      <c r="D749" t="inlineStr"/>
      <c r="E749" t="inlineStr"/>
      <c r="F749" t="inlineStr"/>
      <c r="G749" t="inlineStr"/>
      <c r="H749" t="inlineStr"/>
      <c r="I749" t="inlineStr"/>
      <c r="J749" t="inlineStr"/>
      <c r="K749" t="inlineStr"/>
      <c r="L749" t="inlineStr"/>
      <c r="M749" t="n">
        <v>-0.00651</v>
      </c>
      <c r="N749" t="inlineStr"/>
      <c r="O749" t="inlineStr"/>
      <c r="P749" t="inlineStr"/>
      <c r="Q749" t="inlineStr"/>
      <c r="R749" t="n">
        <v>0</v>
      </c>
      <c r="S749" t="inlineStr"/>
      <c r="T749" t="inlineStr"/>
    </row>
    <row r="750">
      <c r="A750" s="142" t="n">
        <v>37581</v>
      </c>
      <c r="B750" t="inlineStr"/>
      <c r="C750" t="inlineStr"/>
      <c r="D750" t="inlineStr"/>
      <c r="E750" t="inlineStr"/>
      <c r="F750" t="inlineStr"/>
      <c r="G750" t="inlineStr"/>
      <c r="H750" t="inlineStr"/>
      <c r="I750" t="inlineStr"/>
      <c r="J750" t="inlineStr"/>
      <c r="K750" t="inlineStr"/>
      <c r="L750" t="inlineStr"/>
      <c r="M750" t="n">
        <v>-0.02362</v>
      </c>
      <c r="N750" t="inlineStr"/>
      <c r="O750" t="inlineStr"/>
      <c r="P750" t="inlineStr"/>
      <c r="Q750" t="inlineStr"/>
      <c r="R750" t="n">
        <v>0</v>
      </c>
      <c r="S750" t="inlineStr"/>
      <c r="T750" t="inlineStr"/>
    </row>
    <row r="751">
      <c r="A751" s="142" t="n">
        <v>37582</v>
      </c>
      <c r="B751" t="inlineStr"/>
      <c r="C751" t="inlineStr"/>
      <c r="D751" t="inlineStr"/>
      <c r="E751" t="inlineStr"/>
      <c r="F751" t="inlineStr"/>
      <c r="G751" t="inlineStr"/>
      <c r="H751" t="inlineStr"/>
      <c r="I751" t="inlineStr"/>
      <c r="J751" t="inlineStr"/>
      <c r="K751" t="inlineStr"/>
      <c r="L751" t="inlineStr"/>
      <c r="M751" t="n">
        <v>0.00784</v>
      </c>
      <c r="N751" t="inlineStr"/>
      <c r="O751" t="inlineStr"/>
      <c r="P751" t="inlineStr"/>
      <c r="Q751" t="inlineStr"/>
      <c r="R751" t="n">
        <v>0</v>
      </c>
      <c r="S751" t="inlineStr"/>
      <c r="T751" t="inlineStr"/>
    </row>
    <row r="752">
      <c r="A752" s="142" t="n">
        <v>37585</v>
      </c>
      <c r="B752" t="inlineStr"/>
      <c r="C752" t="inlineStr"/>
      <c r="D752" t="inlineStr"/>
      <c r="E752" t="inlineStr"/>
      <c r="F752" t="inlineStr"/>
      <c r="G752" t="inlineStr"/>
      <c r="H752" t="inlineStr"/>
      <c r="I752" t="inlineStr"/>
      <c r="J752" t="inlineStr"/>
      <c r="K752" t="inlineStr"/>
      <c r="L752" t="inlineStr"/>
      <c r="M752" t="n">
        <v>-0.00135</v>
      </c>
      <c r="N752" t="inlineStr"/>
      <c r="O752" t="inlineStr"/>
      <c r="P752" t="inlineStr"/>
      <c r="Q752" t="inlineStr"/>
      <c r="R752" t="n">
        <v>0</v>
      </c>
      <c r="S752" t="inlineStr"/>
      <c r="T752" t="inlineStr"/>
    </row>
    <row r="753">
      <c r="A753" s="142" t="n">
        <v>37586</v>
      </c>
      <c r="B753" t="inlineStr"/>
      <c r="C753" t="inlineStr"/>
      <c r="D753" t="inlineStr"/>
      <c r="E753" t="inlineStr"/>
      <c r="F753" t="inlineStr"/>
      <c r="G753" t="inlineStr"/>
      <c r="H753" t="inlineStr"/>
      <c r="I753" t="inlineStr"/>
      <c r="J753" t="inlineStr"/>
      <c r="K753" t="inlineStr"/>
      <c r="L753" t="inlineStr"/>
      <c r="M753" t="n">
        <v>-0.00292</v>
      </c>
      <c r="N753" t="inlineStr"/>
      <c r="O753" t="inlineStr"/>
      <c r="P753" t="inlineStr"/>
      <c r="Q753" t="inlineStr"/>
      <c r="R753" t="n">
        <v>0</v>
      </c>
      <c r="S753" t="inlineStr"/>
      <c r="T753" t="inlineStr"/>
    </row>
    <row r="754">
      <c r="A754" s="142" t="n">
        <v>37587</v>
      </c>
      <c r="B754" t="inlineStr"/>
      <c r="C754" t="inlineStr"/>
      <c r="D754" t="inlineStr"/>
      <c r="E754" t="inlineStr"/>
      <c r="F754" t="inlineStr"/>
      <c r="G754" t="inlineStr"/>
      <c r="H754" t="inlineStr"/>
      <c r="I754" t="inlineStr"/>
      <c r="J754" t="inlineStr"/>
      <c r="K754" t="inlineStr"/>
      <c r="L754" t="inlineStr"/>
      <c r="M754" t="n">
        <v>-0.01036</v>
      </c>
      <c r="N754" t="inlineStr"/>
      <c r="O754" t="inlineStr"/>
      <c r="P754" t="inlineStr"/>
      <c r="Q754" t="inlineStr"/>
      <c r="R754" t="n">
        <v>0</v>
      </c>
      <c r="S754" t="inlineStr"/>
      <c r="T754" t="inlineStr"/>
    </row>
    <row r="755">
      <c r="A755" s="142" t="n">
        <v>37588</v>
      </c>
      <c r="B755" t="inlineStr"/>
      <c r="C755" t="inlineStr"/>
      <c r="D755" t="inlineStr"/>
      <c r="E755" t="inlineStr"/>
      <c r="F755" t="inlineStr"/>
      <c r="G755" t="inlineStr"/>
      <c r="H755" t="inlineStr"/>
      <c r="I755" t="inlineStr"/>
      <c r="J755" t="inlineStr"/>
      <c r="K755" t="inlineStr"/>
      <c r="L755" t="inlineStr"/>
      <c r="M755" t="n">
        <v>-0.00562</v>
      </c>
      <c r="N755" t="inlineStr"/>
      <c r="O755" t="inlineStr"/>
      <c r="P755" t="inlineStr"/>
      <c r="Q755" t="inlineStr"/>
      <c r="R755" t="n">
        <v>0</v>
      </c>
      <c r="S755" t="inlineStr"/>
      <c r="T755" t="inlineStr"/>
    </row>
    <row r="756">
      <c r="A756" s="142" t="n">
        <v>37589</v>
      </c>
      <c r="B756" t="inlineStr"/>
      <c r="C756" t="inlineStr"/>
      <c r="D756" t="inlineStr"/>
      <c r="E756" t="inlineStr"/>
      <c r="F756" t="inlineStr"/>
      <c r="G756" t="inlineStr"/>
      <c r="H756" t="inlineStr"/>
      <c r="I756" t="inlineStr"/>
      <c r="J756" t="inlineStr"/>
      <c r="K756" t="inlineStr"/>
      <c r="L756" t="inlineStr"/>
      <c r="M756" t="n">
        <v>0.008699999999999999</v>
      </c>
      <c r="N756" t="inlineStr"/>
      <c r="O756" t="inlineStr"/>
      <c r="P756" t="inlineStr"/>
      <c r="Q756" t="inlineStr"/>
      <c r="R756" t="n">
        <v>0.04442</v>
      </c>
      <c r="S756" t="inlineStr"/>
      <c r="T756" t="inlineStr"/>
    </row>
    <row r="757">
      <c r="A757" s="142" t="n">
        <v>37592</v>
      </c>
      <c r="B757" t="inlineStr"/>
      <c r="C757" t="inlineStr"/>
      <c r="D757" t="inlineStr"/>
      <c r="E757" t="inlineStr"/>
      <c r="F757" t="inlineStr"/>
      <c r="G757" t="inlineStr"/>
      <c r="H757" t="inlineStr"/>
      <c r="I757" t="inlineStr"/>
      <c r="J757" t="inlineStr"/>
      <c r="K757" t="inlineStr"/>
      <c r="L757" t="inlineStr"/>
      <c r="M757" t="n">
        <v>0.00265</v>
      </c>
      <c r="N757" t="inlineStr"/>
      <c r="O757" t="inlineStr"/>
      <c r="P757" t="inlineStr"/>
      <c r="Q757" t="inlineStr"/>
      <c r="R757" t="n">
        <v>0</v>
      </c>
      <c r="S757" t="inlineStr"/>
      <c r="T757" t="inlineStr"/>
    </row>
    <row r="758">
      <c r="A758" s="142" t="n">
        <v>37593</v>
      </c>
      <c r="B758" t="inlineStr"/>
      <c r="C758" t="inlineStr"/>
      <c r="D758" t="inlineStr"/>
      <c r="E758" t="inlineStr"/>
      <c r="F758" t="inlineStr"/>
      <c r="G758" t="inlineStr"/>
      <c r="H758" t="inlineStr"/>
      <c r="I758" t="inlineStr"/>
      <c r="J758" t="inlineStr"/>
      <c r="K758" t="inlineStr"/>
      <c r="L758" t="inlineStr"/>
      <c r="M758" t="n">
        <v>0.04233</v>
      </c>
      <c r="N758" t="inlineStr"/>
      <c r="O758" t="inlineStr"/>
      <c r="P758" t="inlineStr"/>
      <c r="Q758" t="inlineStr"/>
      <c r="R758" t="n">
        <v>0</v>
      </c>
      <c r="S758" t="inlineStr"/>
      <c r="T758" t="inlineStr"/>
    </row>
    <row r="759">
      <c r="A759" s="142" t="n">
        <v>37594</v>
      </c>
      <c r="B759" t="inlineStr"/>
      <c r="C759" t="inlineStr"/>
      <c r="D759" t="inlineStr"/>
      <c r="E759" t="inlineStr"/>
      <c r="F759" t="inlineStr"/>
      <c r="G759" t="inlineStr"/>
      <c r="H759" t="inlineStr"/>
      <c r="I759" t="inlineStr"/>
      <c r="J759" t="inlineStr"/>
      <c r="K759" t="inlineStr"/>
      <c r="L759" t="inlineStr"/>
      <c r="M759" t="n">
        <v>0.01955</v>
      </c>
      <c r="N759" t="inlineStr"/>
      <c r="O759" t="inlineStr"/>
      <c r="P759" t="inlineStr"/>
      <c r="Q759" t="inlineStr"/>
      <c r="R759" t="n">
        <v>0</v>
      </c>
      <c r="S759" t="inlineStr"/>
      <c r="T759" t="inlineStr"/>
    </row>
    <row r="760">
      <c r="A760" s="142" t="n">
        <v>37595</v>
      </c>
      <c r="B760" t="inlineStr"/>
      <c r="C760" t="inlineStr"/>
      <c r="D760" t="inlineStr"/>
      <c r="E760" t="inlineStr"/>
      <c r="F760" t="inlineStr"/>
      <c r="G760" t="inlineStr"/>
      <c r="H760" t="inlineStr"/>
      <c r="I760" t="inlineStr"/>
      <c r="J760" t="inlineStr"/>
      <c r="K760" t="inlineStr"/>
      <c r="L760" t="inlineStr"/>
      <c r="M760" t="n">
        <v>0.02109</v>
      </c>
      <c r="N760" t="inlineStr"/>
      <c r="O760" t="inlineStr"/>
      <c r="P760" t="inlineStr"/>
      <c r="Q760" t="inlineStr"/>
      <c r="R760" t="n">
        <v>0</v>
      </c>
      <c r="S760" t="inlineStr"/>
      <c r="T760" t="inlineStr"/>
    </row>
    <row r="761">
      <c r="A761" s="142" t="n">
        <v>37596</v>
      </c>
      <c r="B761" t="inlineStr"/>
      <c r="C761" t="inlineStr"/>
      <c r="D761" t="inlineStr"/>
      <c r="E761" t="inlineStr"/>
      <c r="F761" t="inlineStr"/>
      <c r="G761" t="inlineStr"/>
      <c r="H761" t="inlineStr"/>
      <c r="I761" t="inlineStr"/>
      <c r="J761" t="inlineStr"/>
      <c r="K761" t="inlineStr"/>
      <c r="L761" t="inlineStr"/>
      <c r="M761" t="n">
        <v>0.02921</v>
      </c>
      <c r="N761" t="inlineStr"/>
      <c r="O761" t="inlineStr"/>
      <c r="P761" t="inlineStr"/>
      <c r="Q761" t="inlineStr"/>
      <c r="R761" t="n">
        <v>0</v>
      </c>
      <c r="S761" t="inlineStr"/>
      <c r="T761" t="inlineStr"/>
    </row>
    <row r="762">
      <c r="A762" s="142" t="n">
        <v>37599</v>
      </c>
      <c r="B762" t="inlineStr"/>
      <c r="C762" t="inlineStr"/>
      <c r="D762" t="inlineStr"/>
      <c r="E762" t="inlineStr"/>
      <c r="F762" t="inlineStr"/>
      <c r="G762" t="inlineStr"/>
      <c r="H762" t="inlineStr"/>
      <c r="I762" t="inlineStr"/>
      <c r="J762" t="inlineStr"/>
      <c r="K762" t="inlineStr"/>
      <c r="L762" t="inlineStr"/>
      <c r="M762" t="n">
        <v>0</v>
      </c>
      <c r="N762" t="inlineStr"/>
      <c r="O762" t="inlineStr"/>
      <c r="P762" t="inlineStr"/>
      <c r="Q762" t="inlineStr"/>
      <c r="R762" t="n">
        <v>0</v>
      </c>
      <c r="S762" t="inlineStr"/>
      <c r="T762" t="inlineStr"/>
    </row>
    <row r="763">
      <c r="A763" s="142" t="n">
        <v>37600</v>
      </c>
      <c r="B763" t="inlineStr"/>
      <c r="C763" t="inlineStr"/>
      <c r="D763" t="inlineStr"/>
      <c r="E763" t="inlineStr"/>
      <c r="F763" t="inlineStr"/>
      <c r="G763" t="inlineStr"/>
      <c r="H763" t="inlineStr"/>
      <c r="I763" t="inlineStr"/>
      <c r="J763" t="inlineStr"/>
      <c r="K763" t="inlineStr"/>
      <c r="L763" t="inlineStr"/>
      <c r="M763" t="n">
        <v>-0.02561</v>
      </c>
      <c r="N763" t="inlineStr"/>
      <c r="O763" t="inlineStr"/>
      <c r="P763" t="inlineStr"/>
      <c r="Q763" t="inlineStr"/>
      <c r="R763" t="n">
        <v>0</v>
      </c>
      <c r="S763" t="inlineStr"/>
      <c r="T763" t="inlineStr"/>
    </row>
    <row r="764">
      <c r="A764" s="142" t="n">
        <v>37601</v>
      </c>
      <c r="B764" t="inlineStr"/>
      <c r="C764" t="inlineStr"/>
      <c r="D764" t="inlineStr"/>
      <c r="E764" t="inlineStr"/>
      <c r="F764" t="inlineStr"/>
      <c r="G764" t="inlineStr"/>
      <c r="H764" t="inlineStr"/>
      <c r="I764" t="inlineStr"/>
      <c r="J764" t="inlineStr"/>
      <c r="K764" t="inlineStr"/>
      <c r="L764" t="inlineStr"/>
      <c r="M764" t="n">
        <v>0.02378</v>
      </c>
      <c r="N764" t="inlineStr"/>
      <c r="O764" t="inlineStr"/>
      <c r="P764" t="inlineStr"/>
      <c r="Q764" t="inlineStr"/>
      <c r="R764" t="n">
        <v>0</v>
      </c>
      <c r="S764" t="inlineStr"/>
      <c r="T764" t="inlineStr"/>
    </row>
    <row r="765">
      <c r="A765" s="142" t="n">
        <v>37602</v>
      </c>
      <c r="B765" t="inlineStr"/>
      <c r="C765" t="inlineStr"/>
      <c r="D765" t="inlineStr"/>
      <c r="E765" t="inlineStr"/>
      <c r="F765" t="inlineStr"/>
      <c r="G765" t="inlineStr"/>
      <c r="H765" t="inlineStr"/>
      <c r="I765" t="inlineStr"/>
      <c r="J765" t="inlineStr"/>
      <c r="K765" t="inlineStr"/>
      <c r="L765" t="inlineStr"/>
      <c r="M765" t="n">
        <v>0.05953</v>
      </c>
      <c r="N765" t="inlineStr"/>
      <c r="O765" t="inlineStr"/>
      <c r="P765" t="inlineStr"/>
      <c r="Q765" t="inlineStr"/>
      <c r="R765" t="n">
        <v>0</v>
      </c>
      <c r="S765" t="inlineStr"/>
      <c r="T765" t="inlineStr"/>
    </row>
    <row r="766">
      <c r="A766" s="142" t="n">
        <v>37603</v>
      </c>
      <c r="B766" t="inlineStr"/>
      <c r="C766" t="inlineStr"/>
      <c r="D766" t="inlineStr"/>
      <c r="E766" t="inlineStr"/>
      <c r="F766" t="inlineStr"/>
      <c r="G766" t="inlineStr"/>
      <c r="H766" t="inlineStr"/>
      <c r="I766" t="inlineStr"/>
      <c r="J766" t="inlineStr"/>
      <c r="K766" t="inlineStr"/>
      <c r="L766" t="inlineStr"/>
      <c r="M766" t="n">
        <v>0.02723</v>
      </c>
      <c r="N766" t="inlineStr"/>
      <c r="O766" t="inlineStr"/>
      <c r="P766" t="inlineStr"/>
      <c r="Q766" t="inlineStr"/>
      <c r="R766" t="n">
        <v>0</v>
      </c>
      <c r="S766" t="inlineStr"/>
      <c r="T766" t="inlineStr"/>
    </row>
    <row r="767">
      <c r="A767" s="142" t="n">
        <v>37606</v>
      </c>
      <c r="B767" t="inlineStr"/>
      <c r="C767" t="inlineStr"/>
      <c r="D767" t="inlineStr"/>
      <c r="E767" t="inlineStr"/>
      <c r="F767" t="inlineStr"/>
      <c r="G767" t="inlineStr"/>
      <c r="H767" t="inlineStr"/>
      <c r="I767" t="inlineStr"/>
      <c r="J767" t="inlineStr"/>
      <c r="K767" t="inlineStr"/>
      <c r="L767" t="inlineStr"/>
      <c r="M767" t="n">
        <v>0.01381</v>
      </c>
      <c r="N767" t="inlineStr"/>
      <c r="O767" t="inlineStr"/>
      <c r="P767" t="inlineStr"/>
      <c r="Q767" t="inlineStr"/>
      <c r="R767" t="n">
        <v>0</v>
      </c>
      <c r="S767" t="inlineStr"/>
      <c r="T767" t="inlineStr"/>
    </row>
    <row r="768">
      <c r="A768" s="142" t="n">
        <v>37607</v>
      </c>
      <c r="B768" t="inlineStr"/>
      <c r="C768" t="inlineStr"/>
      <c r="D768" t="inlineStr"/>
      <c r="E768" t="inlineStr"/>
      <c r="F768" t="inlineStr"/>
      <c r="G768" t="inlineStr"/>
      <c r="H768" t="inlineStr"/>
      <c r="I768" t="inlineStr"/>
      <c r="J768" t="inlineStr"/>
      <c r="K768" t="inlineStr"/>
      <c r="L768" t="inlineStr"/>
      <c r="M768" t="n">
        <v>-0.03106</v>
      </c>
      <c r="N768" t="inlineStr"/>
      <c r="O768" t="inlineStr"/>
      <c r="P768" t="inlineStr"/>
      <c r="Q768" t="inlineStr"/>
      <c r="R768" t="n">
        <v>0</v>
      </c>
      <c r="S768" t="inlineStr"/>
      <c r="T768" t="inlineStr"/>
    </row>
    <row r="769">
      <c r="A769" s="142" t="n">
        <v>37608</v>
      </c>
      <c r="B769" t="inlineStr"/>
      <c r="C769" t="inlineStr"/>
      <c r="D769" t="inlineStr"/>
      <c r="E769" t="inlineStr"/>
      <c r="F769" t="inlineStr"/>
      <c r="G769" t="inlineStr"/>
      <c r="H769" t="inlineStr"/>
      <c r="I769" t="inlineStr"/>
      <c r="J769" t="inlineStr"/>
      <c r="K769" t="inlineStr"/>
      <c r="L769" t="inlineStr"/>
      <c r="M769" t="n">
        <v>0.02737</v>
      </c>
      <c r="N769" t="inlineStr"/>
      <c r="O769" t="inlineStr"/>
      <c r="P769" t="inlineStr"/>
      <c r="Q769" t="inlineStr"/>
      <c r="R769" t="n">
        <v>0</v>
      </c>
      <c r="S769" t="inlineStr"/>
      <c r="T769" t="inlineStr"/>
    </row>
    <row r="770">
      <c r="A770" s="142" t="n">
        <v>37609</v>
      </c>
      <c r="B770" t="inlineStr"/>
      <c r="C770" t="inlineStr"/>
      <c r="D770" t="inlineStr"/>
      <c r="E770" t="inlineStr"/>
      <c r="F770" t="inlineStr"/>
      <c r="G770" t="inlineStr"/>
      <c r="H770" t="inlineStr"/>
      <c r="I770" t="inlineStr"/>
      <c r="J770" t="inlineStr"/>
      <c r="K770" t="inlineStr"/>
      <c r="L770" t="inlineStr"/>
      <c r="M770" t="n">
        <v>0</v>
      </c>
      <c r="N770" t="inlineStr"/>
      <c r="O770" t="inlineStr"/>
      <c r="P770" t="inlineStr"/>
      <c r="Q770" t="inlineStr"/>
      <c r="R770" t="n">
        <v>0</v>
      </c>
      <c r="S770" t="inlineStr"/>
      <c r="T770" t="inlineStr"/>
    </row>
    <row r="771">
      <c r="A771" s="142" t="n">
        <v>37610</v>
      </c>
      <c r="B771" t="inlineStr"/>
      <c r="C771" t="inlineStr"/>
      <c r="D771" t="inlineStr"/>
      <c r="E771" t="inlineStr"/>
      <c r="F771" t="inlineStr"/>
      <c r="G771" t="inlineStr"/>
      <c r="H771" t="inlineStr"/>
      <c r="I771" t="inlineStr"/>
      <c r="J771" t="inlineStr"/>
      <c r="K771" t="inlineStr"/>
      <c r="L771" t="inlineStr"/>
      <c r="M771" t="n">
        <v>0</v>
      </c>
      <c r="N771" t="inlineStr"/>
      <c r="O771" t="inlineStr"/>
      <c r="P771" t="inlineStr"/>
      <c r="Q771" t="inlineStr"/>
      <c r="R771" t="n">
        <v>0</v>
      </c>
      <c r="S771" t="inlineStr"/>
      <c r="T771" t="inlineStr"/>
    </row>
    <row r="772">
      <c r="A772" s="142" t="n">
        <v>37613</v>
      </c>
      <c r="B772" t="inlineStr"/>
      <c r="C772" t="inlineStr"/>
      <c r="D772" t="inlineStr"/>
      <c r="E772" t="inlineStr"/>
      <c r="F772" t="inlineStr"/>
      <c r="G772" t="inlineStr"/>
      <c r="H772" t="inlineStr"/>
      <c r="I772" t="inlineStr"/>
      <c r="J772" t="inlineStr"/>
      <c r="K772" t="inlineStr"/>
      <c r="L772" t="inlineStr"/>
      <c r="M772" t="n">
        <v>0.01153</v>
      </c>
      <c r="N772" t="inlineStr"/>
      <c r="O772" t="inlineStr"/>
      <c r="P772" t="inlineStr"/>
      <c r="Q772" t="inlineStr"/>
      <c r="R772" t="n">
        <v>0</v>
      </c>
      <c r="S772" t="inlineStr"/>
      <c r="T772" t="inlineStr"/>
    </row>
    <row r="773">
      <c r="A773" s="142" t="n">
        <v>37614</v>
      </c>
      <c r="B773" t="inlineStr"/>
      <c r="C773" t="inlineStr"/>
      <c r="D773" t="inlineStr"/>
      <c r="E773" t="inlineStr"/>
      <c r="F773" t="inlineStr"/>
      <c r="G773" t="inlineStr"/>
      <c r="H773" t="inlineStr"/>
      <c r="I773" t="inlineStr"/>
      <c r="J773" t="inlineStr"/>
      <c r="K773" t="inlineStr"/>
      <c r="L773" t="inlineStr"/>
      <c r="M773" t="n">
        <v>0</v>
      </c>
      <c r="N773" t="inlineStr"/>
      <c r="O773" t="inlineStr"/>
      <c r="P773" t="inlineStr"/>
      <c r="Q773" t="inlineStr"/>
      <c r="R773" t="n">
        <v>0</v>
      </c>
      <c r="S773" t="inlineStr"/>
      <c r="T773" t="inlineStr"/>
    </row>
    <row r="774">
      <c r="A774" s="142" t="n">
        <v>37617</v>
      </c>
      <c r="B774" t="inlineStr"/>
      <c r="C774" t="inlineStr"/>
      <c r="D774" t="inlineStr"/>
      <c r="E774" t="inlineStr"/>
      <c r="F774" t="inlineStr"/>
      <c r="G774" t="inlineStr"/>
      <c r="H774" t="inlineStr"/>
      <c r="I774" t="inlineStr"/>
      <c r="J774" t="inlineStr"/>
      <c r="K774" t="inlineStr"/>
      <c r="L774" t="inlineStr"/>
      <c r="M774" t="n">
        <v>0</v>
      </c>
      <c r="N774" t="inlineStr"/>
      <c r="O774" t="inlineStr"/>
      <c r="P774" t="inlineStr"/>
      <c r="Q774" t="inlineStr"/>
      <c r="R774" t="n">
        <v>0</v>
      </c>
      <c r="S774" t="inlineStr"/>
      <c r="T774" t="inlineStr"/>
    </row>
    <row r="775">
      <c r="A775" s="142" t="n">
        <v>37620</v>
      </c>
      <c r="B775" t="inlineStr"/>
      <c r="C775" t="inlineStr"/>
      <c r="D775" t="inlineStr"/>
      <c r="E775" t="inlineStr"/>
      <c r="F775" t="inlineStr"/>
      <c r="G775" t="inlineStr"/>
      <c r="H775" t="inlineStr"/>
      <c r="I775" t="inlineStr"/>
      <c r="J775" t="inlineStr"/>
      <c r="K775" t="inlineStr"/>
      <c r="L775" t="inlineStr"/>
      <c r="M775" t="n">
        <v>0</v>
      </c>
      <c r="N775" t="inlineStr"/>
      <c r="O775" t="inlineStr"/>
      <c r="P775" t="inlineStr"/>
      <c r="Q775" t="inlineStr"/>
      <c r="R775" t="n">
        <v>0</v>
      </c>
      <c r="S775" t="inlineStr"/>
      <c r="T775" t="inlineStr"/>
    </row>
    <row r="776">
      <c r="A776" s="142" t="n">
        <v>37621</v>
      </c>
      <c r="B776" t="inlineStr"/>
      <c r="C776" t="inlineStr"/>
      <c r="D776" t="inlineStr"/>
      <c r="E776" t="inlineStr"/>
      <c r="F776" t="inlineStr"/>
      <c r="G776" t="inlineStr"/>
      <c r="H776" t="inlineStr"/>
      <c r="I776" t="inlineStr"/>
      <c r="J776" t="inlineStr"/>
      <c r="K776" t="inlineStr"/>
      <c r="L776" t="inlineStr"/>
      <c r="M776" t="n">
        <v>-0.01</v>
      </c>
      <c r="N776" t="inlineStr"/>
      <c r="O776" t="inlineStr"/>
      <c r="P776" t="inlineStr"/>
      <c r="Q776" t="inlineStr"/>
      <c r="R776" t="n">
        <v>-0.08645</v>
      </c>
      <c r="S776" t="inlineStr"/>
      <c r="T776" t="inlineStr"/>
    </row>
    <row r="777">
      <c r="A777" s="142" t="n">
        <v>37623</v>
      </c>
      <c r="B777" t="inlineStr"/>
      <c r="C777" t="inlineStr"/>
      <c r="D777" t="inlineStr"/>
      <c r="E777" t="inlineStr"/>
      <c r="F777" t="inlineStr"/>
      <c r="G777" t="inlineStr"/>
      <c r="H777" t="inlineStr"/>
      <c r="I777" t="inlineStr"/>
      <c r="J777" t="inlineStr"/>
      <c r="K777" t="inlineStr"/>
      <c r="L777" t="inlineStr"/>
      <c r="M777" t="n">
        <v>0</v>
      </c>
      <c r="N777" t="inlineStr"/>
      <c r="O777" t="inlineStr"/>
      <c r="P777" t="inlineStr"/>
      <c r="Q777" t="inlineStr"/>
      <c r="R777" t="n">
        <v>0</v>
      </c>
      <c r="S777" t="inlineStr"/>
      <c r="T777" t="inlineStr"/>
    </row>
    <row r="778">
      <c r="A778" s="142" t="n">
        <v>37624</v>
      </c>
      <c r="B778" t="inlineStr"/>
      <c r="C778" t="inlineStr"/>
      <c r="D778" t="inlineStr"/>
      <c r="E778" t="inlineStr"/>
      <c r="F778" t="inlineStr"/>
      <c r="G778" t="inlineStr"/>
      <c r="H778" t="inlineStr"/>
      <c r="I778" t="inlineStr"/>
      <c r="J778" t="inlineStr"/>
      <c r="K778" t="inlineStr"/>
      <c r="L778" t="inlineStr"/>
      <c r="M778" t="n">
        <v>0.03226</v>
      </c>
      <c r="N778" t="inlineStr"/>
      <c r="O778" t="inlineStr"/>
      <c r="P778" t="inlineStr"/>
      <c r="Q778" t="inlineStr"/>
      <c r="R778" t="n">
        <v>0</v>
      </c>
      <c r="S778" t="inlineStr"/>
      <c r="T778" t="inlineStr"/>
    </row>
    <row r="779">
      <c r="A779" s="142" t="n">
        <v>37627</v>
      </c>
      <c r="B779" t="inlineStr"/>
      <c r="C779" t="inlineStr"/>
      <c r="D779" t="inlineStr"/>
      <c r="E779" t="inlineStr"/>
      <c r="F779" t="inlineStr"/>
      <c r="G779" t="inlineStr"/>
      <c r="H779" t="inlineStr"/>
      <c r="I779" t="inlineStr"/>
      <c r="J779" t="inlineStr"/>
      <c r="K779" t="inlineStr"/>
      <c r="L779" t="inlineStr"/>
      <c r="M779" t="n">
        <v>-0.00346</v>
      </c>
      <c r="N779" t="inlineStr"/>
      <c r="O779" t="inlineStr"/>
      <c r="P779" t="inlineStr"/>
      <c r="Q779" t="inlineStr"/>
      <c r="R779" t="n">
        <v>0</v>
      </c>
      <c r="S779" t="inlineStr"/>
      <c r="T779" t="inlineStr"/>
    </row>
    <row r="780">
      <c r="A780" s="142" t="n">
        <v>37628</v>
      </c>
      <c r="B780" t="inlineStr"/>
      <c r="C780" t="inlineStr"/>
      <c r="D780" t="inlineStr"/>
      <c r="E780" t="inlineStr"/>
      <c r="F780" t="inlineStr"/>
      <c r="G780" t="inlineStr"/>
      <c r="H780" t="inlineStr"/>
      <c r="I780" t="inlineStr"/>
      <c r="J780" t="inlineStr"/>
      <c r="K780" t="inlineStr"/>
      <c r="L780" t="inlineStr"/>
      <c r="M780" t="n">
        <v>-0.02717</v>
      </c>
      <c r="N780" t="inlineStr"/>
      <c r="O780" t="inlineStr"/>
      <c r="P780" t="inlineStr"/>
      <c r="Q780" t="inlineStr"/>
      <c r="R780" t="n">
        <v>0</v>
      </c>
      <c r="S780" t="inlineStr"/>
      <c r="T780" t="inlineStr"/>
    </row>
    <row r="781">
      <c r="A781" s="142" t="n">
        <v>37629</v>
      </c>
      <c r="B781" t="inlineStr"/>
      <c r="C781" t="inlineStr"/>
      <c r="D781" t="inlineStr"/>
      <c r="E781" t="inlineStr"/>
      <c r="F781" t="inlineStr"/>
      <c r="G781" t="inlineStr"/>
      <c r="H781" t="inlineStr"/>
      <c r="I781" t="inlineStr"/>
      <c r="J781" t="inlineStr"/>
      <c r="K781" t="inlineStr"/>
      <c r="L781" t="inlineStr"/>
      <c r="M781" t="n">
        <v>0.02775</v>
      </c>
      <c r="N781" t="inlineStr"/>
      <c r="O781" t="inlineStr"/>
      <c r="P781" t="inlineStr"/>
      <c r="Q781" t="inlineStr"/>
      <c r="R781" t="n">
        <v>0</v>
      </c>
      <c r="S781" t="inlineStr"/>
      <c r="T781" t="inlineStr"/>
    </row>
    <row r="782">
      <c r="A782" s="142" t="n">
        <v>37630</v>
      </c>
      <c r="B782" t="inlineStr"/>
      <c r="C782" t="inlineStr"/>
      <c r="D782" t="inlineStr"/>
      <c r="E782" t="inlineStr"/>
      <c r="F782" t="inlineStr"/>
      <c r="G782" t="inlineStr"/>
      <c r="H782" t="inlineStr"/>
      <c r="I782" t="inlineStr"/>
      <c r="J782" t="inlineStr"/>
      <c r="K782" t="inlineStr"/>
      <c r="L782" t="inlineStr"/>
      <c r="M782" t="n">
        <v>-0.01754</v>
      </c>
      <c r="N782" t="inlineStr"/>
      <c r="O782" t="inlineStr"/>
      <c r="P782" t="inlineStr"/>
      <c r="Q782" t="inlineStr"/>
      <c r="R782" t="n">
        <v>0</v>
      </c>
      <c r="S782" t="inlineStr"/>
      <c r="T782" t="inlineStr"/>
    </row>
    <row r="783">
      <c r="A783" s="142" t="n">
        <v>37631</v>
      </c>
      <c r="B783" t="inlineStr"/>
      <c r="C783" t="inlineStr"/>
      <c r="D783" t="inlineStr"/>
      <c r="E783" t="inlineStr"/>
      <c r="F783" t="inlineStr"/>
      <c r="G783" t="inlineStr"/>
      <c r="H783" t="inlineStr"/>
      <c r="I783" t="inlineStr"/>
      <c r="J783" t="inlineStr"/>
      <c r="K783" t="inlineStr"/>
      <c r="L783" t="inlineStr"/>
      <c r="M783" t="n">
        <v>0.02358</v>
      </c>
      <c r="N783" t="inlineStr"/>
      <c r="O783" t="inlineStr"/>
      <c r="P783" t="inlineStr"/>
      <c r="Q783" t="inlineStr"/>
      <c r="R783" t="n">
        <v>0</v>
      </c>
      <c r="S783" t="inlineStr"/>
      <c r="T783" t="inlineStr"/>
    </row>
    <row r="784">
      <c r="A784" s="142" t="n">
        <v>37634</v>
      </c>
      <c r="B784" t="inlineStr"/>
      <c r="C784" t="inlineStr"/>
      <c r="D784" t="inlineStr"/>
      <c r="E784" t="inlineStr"/>
      <c r="F784" t="inlineStr"/>
      <c r="G784" t="inlineStr"/>
      <c r="H784" t="inlineStr"/>
      <c r="I784" t="inlineStr"/>
      <c r="J784" t="inlineStr"/>
      <c r="K784" t="inlineStr"/>
      <c r="L784" t="inlineStr"/>
      <c r="M784" t="n">
        <v>-0.0153</v>
      </c>
      <c r="N784" t="inlineStr"/>
      <c r="O784" t="inlineStr"/>
      <c r="P784" t="inlineStr"/>
      <c r="Q784" t="inlineStr"/>
      <c r="R784" t="n">
        <v>0</v>
      </c>
      <c r="S784" t="inlineStr"/>
      <c r="T784" t="inlineStr"/>
    </row>
    <row r="785">
      <c r="A785" s="142" t="n">
        <v>37635</v>
      </c>
      <c r="B785" t="inlineStr"/>
      <c r="C785" t="inlineStr"/>
      <c r="D785" t="inlineStr"/>
      <c r="E785" t="inlineStr"/>
      <c r="F785" t="inlineStr"/>
      <c r="G785" t="inlineStr"/>
      <c r="H785" t="inlineStr"/>
      <c r="I785" t="inlineStr"/>
      <c r="J785" t="inlineStr"/>
      <c r="K785" t="inlineStr"/>
      <c r="L785" t="inlineStr"/>
      <c r="M785" t="n">
        <v>-0.03216</v>
      </c>
      <c r="N785" t="inlineStr"/>
      <c r="O785" t="inlineStr"/>
      <c r="P785" t="inlineStr"/>
      <c r="Q785" t="inlineStr"/>
      <c r="R785" t="n">
        <v>0</v>
      </c>
      <c r="S785" t="inlineStr"/>
      <c r="T785" t="inlineStr"/>
    </row>
    <row r="786">
      <c r="A786" s="142" t="n">
        <v>37636</v>
      </c>
      <c r="B786" t="inlineStr"/>
      <c r="C786" t="inlineStr"/>
      <c r="D786" t="inlineStr"/>
      <c r="E786" t="inlineStr"/>
      <c r="F786" t="inlineStr"/>
      <c r="G786" t="inlineStr"/>
      <c r="H786" t="inlineStr"/>
      <c r="I786" t="inlineStr"/>
      <c r="J786" t="inlineStr"/>
      <c r="K786" t="inlineStr"/>
      <c r="L786" t="inlineStr"/>
      <c r="M786" t="n">
        <v>-0.00568</v>
      </c>
      <c r="N786" t="inlineStr"/>
      <c r="O786" t="inlineStr"/>
      <c r="P786" t="inlineStr"/>
      <c r="Q786" t="inlineStr"/>
      <c r="R786" t="n">
        <v>0</v>
      </c>
      <c r="S786" t="inlineStr"/>
      <c r="T786" t="inlineStr"/>
    </row>
    <row r="787">
      <c r="A787" s="142" t="n">
        <v>37637</v>
      </c>
      <c r="B787" t="inlineStr"/>
      <c r="C787" t="inlineStr"/>
      <c r="D787" t="inlineStr"/>
      <c r="E787" t="inlineStr"/>
      <c r="F787" t="inlineStr"/>
      <c r="G787" t="inlineStr"/>
      <c r="H787" t="inlineStr"/>
      <c r="I787" t="inlineStr"/>
      <c r="J787" t="inlineStr"/>
      <c r="K787" t="inlineStr"/>
      <c r="L787" t="inlineStr"/>
      <c r="M787" t="n">
        <v>0.03876</v>
      </c>
      <c r="N787" t="inlineStr"/>
      <c r="O787" t="inlineStr"/>
      <c r="P787" t="inlineStr"/>
      <c r="Q787" t="inlineStr"/>
      <c r="R787" t="n">
        <v>0</v>
      </c>
      <c r="S787" t="inlineStr"/>
      <c r="T787" t="inlineStr"/>
    </row>
    <row r="788">
      <c r="A788" s="142" t="n">
        <v>37638</v>
      </c>
      <c r="B788" t="inlineStr"/>
      <c r="C788" t="inlineStr"/>
      <c r="D788" t="inlineStr"/>
      <c r="E788" t="inlineStr"/>
      <c r="F788" t="inlineStr"/>
      <c r="G788" t="inlineStr"/>
      <c r="H788" t="inlineStr"/>
      <c r="I788" t="inlineStr"/>
      <c r="J788" t="inlineStr"/>
      <c r="K788" t="inlineStr"/>
      <c r="L788" t="inlineStr"/>
      <c r="M788" t="n">
        <v>-0.01149</v>
      </c>
      <c r="N788" t="inlineStr"/>
      <c r="O788" t="inlineStr"/>
      <c r="P788" t="inlineStr"/>
      <c r="Q788" t="inlineStr"/>
      <c r="R788" t="n">
        <v>0</v>
      </c>
      <c r="S788" t="inlineStr"/>
      <c r="T788" t="inlineStr"/>
    </row>
    <row r="789">
      <c r="A789" s="142" t="n">
        <v>37641</v>
      </c>
      <c r="B789" t="inlineStr"/>
      <c r="C789" t="inlineStr"/>
      <c r="D789" t="inlineStr"/>
      <c r="E789" t="inlineStr"/>
      <c r="F789" t="inlineStr"/>
      <c r="G789" t="inlineStr"/>
      <c r="H789" t="inlineStr"/>
      <c r="I789" t="inlineStr"/>
      <c r="J789" t="inlineStr"/>
      <c r="K789" t="inlineStr"/>
      <c r="L789" t="inlineStr"/>
      <c r="M789" t="n">
        <v>-0.00838</v>
      </c>
      <c r="N789" t="inlineStr"/>
      <c r="O789" t="inlineStr"/>
      <c r="P789" t="inlineStr"/>
      <c r="Q789" t="inlineStr"/>
      <c r="R789" t="n">
        <v>0</v>
      </c>
      <c r="S789" t="inlineStr"/>
      <c r="T789" t="inlineStr"/>
    </row>
    <row r="790">
      <c r="A790" s="142" t="n">
        <v>37642</v>
      </c>
      <c r="B790" t="inlineStr"/>
      <c r="C790" t="inlineStr"/>
      <c r="D790" t="inlineStr"/>
      <c r="E790" t="inlineStr"/>
      <c r="F790" t="inlineStr"/>
      <c r="G790" t="inlineStr"/>
      <c r="H790" t="inlineStr"/>
      <c r="I790" t="inlineStr"/>
      <c r="J790" t="inlineStr"/>
      <c r="K790" t="inlineStr"/>
      <c r="L790" t="inlineStr"/>
      <c r="M790" t="n">
        <v>0.00771</v>
      </c>
      <c r="N790" t="inlineStr"/>
      <c r="O790" t="inlineStr"/>
      <c r="P790" t="inlineStr"/>
      <c r="Q790" t="inlineStr"/>
      <c r="R790" t="n">
        <v>0</v>
      </c>
      <c r="S790" t="inlineStr"/>
      <c r="T790" t="inlineStr"/>
    </row>
    <row r="791">
      <c r="A791" s="142" t="n">
        <v>37643</v>
      </c>
      <c r="B791" t="inlineStr"/>
      <c r="C791" t="inlineStr"/>
      <c r="D791" t="inlineStr"/>
      <c r="E791" t="inlineStr"/>
      <c r="F791" t="inlineStr"/>
      <c r="G791" t="inlineStr"/>
      <c r="H791" t="inlineStr"/>
      <c r="I791" t="inlineStr"/>
      <c r="J791" t="inlineStr"/>
      <c r="K791" t="inlineStr"/>
      <c r="L791" t="inlineStr"/>
      <c r="M791" t="n">
        <v>0.01329</v>
      </c>
      <c r="N791" t="inlineStr"/>
      <c r="O791" t="inlineStr"/>
      <c r="P791" t="inlineStr"/>
      <c r="Q791" t="inlineStr"/>
      <c r="R791" t="n">
        <v>0</v>
      </c>
      <c r="S791" t="inlineStr"/>
      <c r="T791" t="inlineStr"/>
    </row>
    <row r="792">
      <c r="A792" s="142" t="n">
        <v>37644</v>
      </c>
      <c r="B792" t="inlineStr"/>
      <c r="C792" t="inlineStr"/>
      <c r="D792" t="inlineStr"/>
      <c r="E792" t="inlineStr"/>
      <c r="F792" t="inlineStr"/>
      <c r="G792" t="inlineStr"/>
      <c r="H792" t="inlineStr"/>
      <c r="I792" t="inlineStr"/>
      <c r="J792" t="inlineStr"/>
      <c r="K792" t="inlineStr"/>
      <c r="L792" t="inlineStr"/>
      <c r="M792" t="n">
        <v>0.02556</v>
      </c>
      <c r="N792" t="inlineStr"/>
      <c r="O792" t="inlineStr"/>
      <c r="P792" t="inlineStr"/>
      <c r="Q792" t="inlineStr"/>
      <c r="R792" t="n">
        <v>0</v>
      </c>
      <c r="S792" t="inlineStr"/>
      <c r="T792" t="inlineStr"/>
    </row>
    <row r="793">
      <c r="A793" s="142" t="n">
        <v>37645</v>
      </c>
      <c r="B793" t="inlineStr"/>
      <c r="C793" t="inlineStr"/>
      <c r="D793" t="inlineStr"/>
      <c r="E793" t="inlineStr"/>
      <c r="F793" t="inlineStr"/>
      <c r="G793" t="inlineStr"/>
      <c r="H793" t="inlineStr"/>
      <c r="I793" t="inlineStr"/>
      <c r="J793" t="inlineStr"/>
      <c r="K793" t="inlineStr"/>
      <c r="L793" t="inlineStr"/>
      <c r="M793" t="n">
        <v>0.01591</v>
      </c>
      <c r="N793" t="inlineStr"/>
      <c r="O793" t="inlineStr"/>
      <c r="P793" t="inlineStr"/>
      <c r="Q793" t="inlineStr"/>
      <c r="R793" t="n">
        <v>0</v>
      </c>
      <c r="S793" t="inlineStr"/>
      <c r="T793" t="inlineStr"/>
    </row>
    <row r="794">
      <c r="A794" s="142" t="n">
        <v>37648</v>
      </c>
      <c r="B794" t="inlineStr"/>
      <c r="C794" t="inlineStr"/>
      <c r="D794" t="inlineStr"/>
      <c r="E794" t="inlineStr"/>
      <c r="F794" t="inlineStr"/>
      <c r="G794" t="inlineStr"/>
      <c r="H794" t="inlineStr"/>
      <c r="I794" t="inlineStr"/>
      <c r="J794" t="inlineStr"/>
      <c r="K794" t="inlineStr"/>
      <c r="L794" t="inlineStr"/>
      <c r="M794" t="n">
        <v>-0.01885</v>
      </c>
      <c r="N794" t="inlineStr"/>
      <c r="O794" t="inlineStr"/>
      <c r="P794" t="inlineStr"/>
      <c r="Q794" t="inlineStr"/>
      <c r="R794" t="n">
        <v>0</v>
      </c>
      <c r="S794" t="inlineStr"/>
      <c r="T794" t="inlineStr"/>
    </row>
    <row r="795">
      <c r="A795" s="142" t="n">
        <v>37649</v>
      </c>
      <c r="B795" t="inlineStr"/>
      <c r="C795" t="inlineStr"/>
      <c r="D795" t="inlineStr"/>
      <c r="E795" t="inlineStr"/>
      <c r="F795" t="inlineStr"/>
      <c r="G795" t="inlineStr"/>
      <c r="H795" t="inlineStr"/>
      <c r="I795" t="inlineStr"/>
      <c r="J795" t="inlineStr"/>
      <c r="K795" t="inlineStr"/>
      <c r="L795" t="inlineStr"/>
      <c r="M795" t="n">
        <v>-0.00946</v>
      </c>
      <c r="N795" t="inlineStr"/>
      <c r="O795" t="inlineStr"/>
      <c r="P795" t="inlineStr"/>
      <c r="Q795" t="inlineStr"/>
      <c r="R795" t="n">
        <v>0</v>
      </c>
      <c r="S795" t="inlineStr"/>
      <c r="T795" t="inlineStr"/>
    </row>
    <row r="796">
      <c r="A796" s="142" t="n">
        <v>37650</v>
      </c>
      <c r="B796" t="inlineStr"/>
      <c r="C796" t="inlineStr"/>
      <c r="D796" t="inlineStr"/>
      <c r="E796" t="inlineStr"/>
      <c r="F796" t="inlineStr"/>
      <c r="G796" t="inlineStr"/>
      <c r="H796" t="inlineStr"/>
      <c r="I796" t="inlineStr"/>
      <c r="J796" t="inlineStr"/>
      <c r="K796" t="inlineStr"/>
      <c r="L796" t="inlineStr"/>
      <c r="M796" t="n">
        <v>-0.02106</v>
      </c>
      <c r="N796" t="inlineStr"/>
      <c r="O796" t="inlineStr"/>
      <c r="P796" t="inlineStr"/>
      <c r="Q796" t="inlineStr"/>
      <c r="R796" t="n">
        <v>0</v>
      </c>
      <c r="S796" t="inlineStr"/>
      <c r="T796" t="inlineStr"/>
    </row>
    <row r="797">
      <c r="A797" s="142" t="n">
        <v>37651</v>
      </c>
      <c r="B797" t="inlineStr"/>
      <c r="C797" t="inlineStr"/>
      <c r="D797" t="inlineStr"/>
      <c r="E797" t="inlineStr"/>
      <c r="F797" t="inlineStr"/>
      <c r="G797" t="inlineStr"/>
      <c r="H797" t="inlineStr"/>
      <c r="I797" t="inlineStr"/>
      <c r="J797" t="inlineStr"/>
      <c r="K797" t="inlineStr"/>
      <c r="L797" t="inlineStr"/>
      <c r="M797" t="n">
        <v>0.0103</v>
      </c>
      <c r="N797" t="inlineStr"/>
      <c r="O797" t="inlineStr"/>
      <c r="P797" t="inlineStr"/>
      <c r="Q797" t="inlineStr"/>
      <c r="R797" t="n">
        <v>0</v>
      </c>
      <c r="S797" t="inlineStr"/>
      <c r="T797" t="inlineStr"/>
    </row>
    <row r="798">
      <c r="A798" s="142" t="n">
        <v>37652</v>
      </c>
      <c r="B798" t="inlineStr"/>
      <c r="C798" t="inlineStr"/>
      <c r="D798" t="inlineStr"/>
      <c r="E798" t="inlineStr"/>
      <c r="F798" t="inlineStr"/>
      <c r="G798" t="inlineStr"/>
      <c r="H798" t="inlineStr"/>
      <c r="I798" t="inlineStr"/>
      <c r="J798" t="inlineStr"/>
      <c r="K798" t="inlineStr"/>
      <c r="L798" t="inlineStr"/>
      <c r="M798" t="n">
        <v>-0.02419</v>
      </c>
      <c r="N798" t="inlineStr"/>
      <c r="O798" t="inlineStr"/>
      <c r="P798" t="inlineStr"/>
      <c r="Q798" t="inlineStr"/>
      <c r="R798" t="n">
        <v>-0.0687</v>
      </c>
      <c r="S798" t="inlineStr"/>
      <c r="T798" t="inlineStr"/>
    </row>
    <row r="799">
      <c r="A799" s="142" t="n">
        <v>37655</v>
      </c>
      <c r="B799" t="inlineStr"/>
      <c r="C799" t="inlineStr"/>
      <c r="D799" t="inlineStr"/>
      <c r="E799" t="inlineStr"/>
      <c r="F799" t="inlineStr"/>
      <c r="G799" t="inlineStr"/>
      <c r="H799" t="inlineStr"/>
      <c r="I799" t="inlineStr"/>
      <c r="J799" t="inlineStr"/>
      <c r="K799" t="inlineStr"/>
      <c r="L799" t="inlineStr"/>
      <c r="M799" t="n">
        <v>0.00371</v>
      </c>
      <c r="N799" t="inlineStr"/>
      <c r="O799" t="inlineStr"/>
      <c r="P799" t="inlineStr"/>
      <c r="Q799" t="inlineStr"/>
      <c r="R799" t="n">
        <v>0</v>
      </c>
      <c r="S799" t="inlineStr"/>
      <c r="T799" t="inlineStr"/>
    </row>
    <row r="800">
      <c r="A800" s="142" t="n">
        <v>37656</v>
      </c>
      <c r="B800" t="inlineStr"/>
      <c r="C800" t="inlineStr"/>
      <c r="D800" t="inlineStr"/>
      <c r="E800" t="inlineStr"/>
      <c r="F800" t="inlineStr"/>
      <c r="G800" t="inlineStr"/>
      <c r="H800" t="inlineStr"/>
      <c r="I800" t="inlineStr"/>
      <c r="J800" t="inlineStr"/>
      <c r="K800" t="inlineStr"/>
      <c r="L800" t="inlineStr"/>
      <c r="M800" t="n">
        <v>0.04374</v>
      </c>
      <c r="N800" t="inlineStr"/>
      <c r="O800" t="inlineStr"/>
      <c r="P800" t="inlineStr"/>
      <c r="Q800" t="inlineStr"/>
      <c r="R800" t="n">
        <v>0</v>
      </c>
      <c r="S800" t="inlineStr"/>
      <c r="T800" t="inlineStr"/>
    </row>
    <row r="801">
      <c r="A801" s="142" t="n">
        <v>37657</v>
      </c>
      <c r="B801" t="inlineStr"/>
      <c r="C801" t="inlineStr"/>
      <c r="D801" t="inlineStr"/>
      <c r="E801" t="inlineStr"/>
      <c r="F801" t="inlineStr"/>
      <c r="G801" t="inlineStr"/>
      <c r="H801" t="inlineStr"/>
      <c r="I801" t="inlineStr"/>
      <c r="J801" t="inlineStr"/>
      <c r="K801" t="inlineStr"/>
      <c r="L801" t="inlineStr"/>
      <c r="M801" t="n">
        <v>-0.03317</v>
      </c>
      <c r="N801" t="inlineStr"/>
      <c r="O801" t="inlineStr"/>
      <c r="P801" t="inlineStr"/>
      <c r="Q801" t="inlineStr"/>
      <c r="R801" t="n">
        <v>0</v>
      </c>
      <c r="S801" t="inlineStr"/>
      <c r="T801" t="inlineStr"/>
    </row>
    <row r="802">
      <c r="A802" s="142" t="n">
        <v>37658</v>
      </c>
      <c r="B802" t="inlineStr"/>
      <c r="C802" t="inlineStr"/>
      <c r="D802" t="inlineStr"/>
      <c r="E802" t="inlineStr"/>
      <c r="F802" t="inlineStr"/>
      <c r="G802" t="inlineStr"/>
      <c r="H802" t="inlineStr"/>
      <c r="I802" t="inlineStr"/>
      <c r="J802" t="inlineStr"/>
      <c r="K802" t="inlineStr"/>
      <c r="L802" t="inlineStr"/>
      <c r="M802" t="n">
        <v>0.00159</v>
      </c>
      <c r="N802" t="inlineStr"/>
      <c r="O802" t="inlineStr"/>
      <c r="P802" t="inlineStr"/>
      <c r="Q802" t="inlineStr"/>
      <c r="R802" t="n">
        <v>0</v>
      </c>
      <c r="S802" t="inlineStr"/>
      <c r="T802" t="inlineStr"/>
    </row>
    <row r="803">
      <c r="A803" s="142" t="n">
        <v>37659</v>
      </c>
      <c r="B803" t="inlineStr"/>
      <c r="C803" t="inlineStr"/>
      <c r="D803" t="inlineStr"/>
      <c r="E803" t="inlineStr"/>
      <c r="F803" t="inlineStr"/>
      <c r="G803" t="inlineStr"/>
      <c r="H803" t="inlineStr"/>
      <c r="I803" t="inlineStr"/>
      <c r="J803" t="inlineStr"/>
      <c r="K803" t="inlineStr"/>
      <c r="L803" t="inlineStr"/>
      <c r="M803" t="n">
        <v>-0.01061</v>
      </c>
      <c r="N803" t="inlineStr"/>
      <c r="O803" t="inlineStr"/>
      <c r="P803" t="inlineStr"/>
      <c r="Q803" t="inlineStr"/>
      <c r="R803" t="n">
        <v>0</v>
      </c>
      <c r="S803" t="inlineStr"/>
      <c r="T803" t="inlineStr"/>
    </row>
    <row r="804">
      <c r="A804" s="142" t="n">
        <v>37662</v>
      </c>
      <c r="B804" t="inlineStr"/>
      <c r="C804" t="inlineStr"/>
      <c r="D804" t="inlineStr"/>
      <c r="E804" t="inlineStr"/>
      <c r="F804" t="inlineStr"/>
      <c r="G804" t="inlineStr"/>
      <c r="H804" t="inlineStr"/>
      <c r="I804" t="inlineStr"/>
      <c r="J804" t="inlineStr"/>
      <c r="K804" t="inlineStr"/>
      <c r="L804" t="inlineStr"/>
      <c r="M804" t="n">
        <v>-0.03043</v>
      </c>
      <c r="N804" t="inlineStr"/>
      <c r="O804" t="inlineStr"/>
      <c r="P804" t="inlineStr"/>
      <c r="Q804" t="inlineStr"/>
      <c r="R804" t="n">
        <v>0</v>
      </c>
      <c r="S804" t="inlineStr"/>
      <c r="T804" t="inlineStr"/>
    </row>
    <row r="805">
      <c r="A805" s="142" t="n">
        <v>37663</v>
      </c>
      <c r="B805" t="inlineStr"/>
      <c r="C805" t="inlineStr"/>
      <c r="D805" t="inlineStr"/>
      <c r="E805" t="inlineStr"/>
      <c r="F805" t="inlineStr"/>
      <c r="G805" t="inlineStr"/>
      <c r="H805" t="inlineStr"/>
      <c r="I805" t="inlineStr"/>
      <c r="J805" t="inlineStr"/>
      <c r="K805" t="inlineStr"/>
      <c r="L805" t="inlineStr"/>
      <c r="M805" t="n">
        <v>0.02904</v>
      </c>
      <c r="N805" t="inlineStr"/>
      <c r="O805" t="inlineStr"/>
      <c r="P805" t="inlineStr"/>
      <c r="Q805" t="inlineStr"/>
      <c r="R805" t="n">
        <v>0</v>
      </c>
      <c r="S805" t="inlineStr"/>
      <c r="T805" t="inlineStr"/>
    </row>
    <row r="806">
      <c r="A806" s="142" t="n">
        <v>37664</v>
      </c>
      <c r="B806" t="inlineStr"/>
      <c r="C806" t="inlineStr"/>
      <c r="D806" t="inlineStr"/>
      <c r="E806" t="inlineStr"/>
      <c r="F806" t="inlineStr"/>
      <c r="G806" t="inlineStr"/>
      <c r="H806" t="inlineStr"/>
      <c r="I806" t="inlineStr"/>
      <c r="J806" t="inlineStr"/>
      <c r="K806" t="inlineStr"/>
      <c r="L806" t="inlineStr"/>
      <c r="M806" t="n">
        <v>-0.02933</v>
      </c>
      <c r="N806" t="inlineStr"/>
      <c r="O806" t="inlineStr"/>
      <c r="P806" t="inlineStr"/>
      <c r="Q806" t="inlineStr"/>
      <c r="R806" t="n">
        <v>0</v>
      </c>
      <c r="S806" t="inlineStr"/>
      <c r="T806" t="inlineStr"/>
    </row>
    <row r="807">
      <c r="A807" s="142" t="n">
        <v>37665</v>
      </c>
      <c r="B807" t="inlineStr"/>
      <c r="C807" t="inlineStr"/>
      <c r="D807" t="inlineStr"/>
      <c r="E807" t="inlineStr"/>
      <c r="F807" t="inlineStr"/>
      <c r="G807" t="inlineStr"/>
      <c r="H807" t="inlineStr"/>
      <c r="I807" t="inlineStr"/>
      <c r="J807" t="inlineStr"/>
      <c r="K807" t="inlineStr"/>
      <c r="L807" t="inlineStr"/>
      <c r="M807" t="n">
        <v>0.02831</v>
      </c>
      <c r="N807" t="inlineStr"/>
      <c r="O807" t="inlineStr"/>
      <c r="P807" t="inlineStr"/>
      <c r="Q807" t="inlineStr"/>
      <c r="R807" t="n">
        <v>0</v>
      </c>
      <c r="S807" t="inlineStr"/>
      <c r="T807" t="inlineStr"/>
    </row>
    <row r="808">
      <c r="A808" s="142" t="n">
        <v>37666</v>
      </c>
      <c r="B808" t="inlineStr"/>
      <c r="C808" t="inlineStr"/>
      <c r="D808" t="inlineStr"/>
      <c r="E808" t="inlineStr"/>
      <c r="F808" t="inlineStr"/>
      <c r="G808" t="inlineStr"/>
      <c r="H808" t="inlineStr"/>
      <c r="I808" t="inlineStr"/>
      <c r="J808" t="inlineStr"/>
      <c r="K808" t="inlineStr"/>
      <c r="L808" t="inlineStr"/>
      <c r="M808" t="n">
        <v>-0.02202</v>
      </c>
      <c r="N808" t="inlineStr"/>
      <c r="O808" t="inlineStr"/>
      <c r="P808" t="inlineStr"/>
      <c r="Q808" t="inlineStr"/>
      <c r="R808" t="n">
        <v>0</v>
      </c>
      <c r="S808" t="inlineStr"/>
      <c r="T808" t="inlineStr"/>
    </row>
    <row r="809">
      <c r="A809" s="142" t="n">
        <v>37669</v>
      </c>
      <c r="B809" t="inlineStr"/>
      <c r="C809" t="inlineStr"/>
      <c r="D809" t="inlineStr"/>
      <c r="E809" t="inlineStr"/>
      <c r="F809" t="inlineStr"/>
      <c r="G809" t="inlineStr"/>
      <c r="H809" t="inlineStr"/>
      <c r="I809" t="inlineStr"/>
      <c r="J809" t="inlineStr"/>
      <c r="K809" t="inlineStr"/>
      <c r="L809" t="inlineStr"/>
      <c r="M809" t="n">
        <v>-0.00658</v>
      </c>
      <c r="N809" t="inlineStr"/>
      <c r="O809" t="inlineStr"/>
      <c r="P809" t="inlineStr"/>
      <c r="Q809" t="inlineStr"/>
      <c r="R809" t="n">
        <v>0</v>
      </c>
      <c r="S809" t="inlineStr"/>
      <c r="T809" t="inlineStr"/>
    </row>
    <row r="810">
      <c r="A810" s="142" t="n">
        <v>37670</v>
      </c>
      <c r="B810" t="inlineStr"/>
      <c r="C810" t="inlineStr"/>
      <c r="D810" t="inlineStr"/>
      <c r="E810" t="inlineStr"/>
      <c r="F810" t="inlineStr"/>
      <c r="G810" t="inlineStr"/>
      <c r="H810" t="inlineStr"/>
      <c r="I810" t="inlineStr"/>
      <c r="J810" t="inlineStr"/>
      <c r="K810" t="inlineStr"/>
      <c r="L810" t="inlineStr"/>
      <c r="M810" t="n">
        <v>-0.00337</v>
      </c>
      <c r="N810" t="inlineStr"/>
      <c r="O810" t="inlineStr"/>
      <c r="P810" t="inlineStr"/>
      <c r="Q810" t="inlineStr"/>
      <c r="R810" t="n">
        <v>0</v>
      </c>
      <c r="S810" t="inlineStr"/>
      <c r="T810" t="inlineStr"/>
    </row>
    <row r="811">
      <c r="A811" s="142" t="n">
        <v>37671</v>
      </c>
      <c r="B811" t="inlineStr"/>
      <c r="C811" t="inlineStr"/>
      <c r="D811" t="inlineStr"/>
      <c r="E811" t="inlineStr"/>
      <c r="F811" t="inlineStr"/>
      <c r="G811" t="inlineStr"/>
      <c r="H811" t="inlineStr"/>
      <c r="I811" t="inlineStr"/>
      <c r="J811" t="inlineStr"/>
      <c r="K811" t="inlineStr"/>
      <c r="L811" t="inlineStr"/>
      <c r="M811" t="n">
        <v>0.02613</v>
      </c>
      <c r="N811" t="inlineStr"/>
      <c r="O811" t="inlineStr"/>
      <c r="P811" t="inlineStr"/>
      <c r="Q811" t="inlineStr"/>
      <c r="R811" t="n">
        <v>0</v>
      </c>
      <c r="S811" t="inlineStr"/>
      <c r="T811" t="inlineStr"/>
    </row>
    <row r="812">
      <c r="A812" s="142" t="n">
        <v>37672</v>
      </c>
      <c r="B812" t="inlineStr"/>
      <c r="C812" t="inlineStr"/>
      <c r="D812" t="inlineStr"/>
      <c r="E812" t="inlineStr"/>
      <c r="F812" t="inlineStr"/>
      <c r="G812" t="inlineStr"/>
      <c r="H812" t="inlineStr"/>
      <c r="I812" t="inlineStr"/>
      <c r="J812" t="inlineStr"/>
      <c r="K812" t="inlineStr"/>
      <c r="L812" t="inlineStr"/>
      <c r="M812" t="n">
        <v>0</v>
      </c>
      <c r="N812" t="inlineStr"/>
      <c r="O812" t="inlineStr"/>
      <c r="P812" t="inlineStr"/>
      <c r="Q812" t="inlineStr"/>
      <c r="R812" t="n">
        <v>0</v>
      </c>
      <c r="S812" t="inlineStr"/>
      <c r="T812" t="inlineStr"/>
    </row>
    <row r="813">
      <c r="A813" s="142" t="n">
        <v>37673</v>
      </c>
      <c r="B813" t="inlineStr"/>
      <c r="C813" t="inlineStr"/>
      <c r="D813" t="inlineStr"/>
      <c r="E813" t="inlineStr"/>
      <c r="F813" t="inlineStr"/>
      <c r="G813" t="inlineStr"/>
      <c r="H813" t="inlineStr"/>
      <c r="I813" t="inlineStr"/>
      <c r="J813" t="inlineStr"/>
      <c r="K813" t="inlineStr"/>
      <c r="L813" t="inlineStr"/>
      <c r="M813" t="n">
        <v>-0.01289</v>
      </c>
      <c r="N813" t="inlineStr"/>
      <c r="O813" t="inlineStr"/>
      <c r="P813" t="inlineStr"/>
      <c r="Q813" t="inlineStr"/>
      <c r="R813" t="n">
        <v>0</v>
      </c>
      <c r="S813" t="inlineStr"/>
      <c r="T813" t="inlineStr"/>
    </row>
    <row r="814">
      <c r="A814" s="142" t="n">
        <v>37676</v>
      </c>
      <c r="B814" t="inlineStr"/>
      <c r="C814" t="inlineStr"/>
      <c r="D814" t="inlineStr"/>
      <c r="E814" t="inlineStr"/>
      <c r="F814" t="inlineStr"/>
      <c r="G814" t="inlineStr"/>
      <c r="H814" t="inlineStr"/>
      <c r="I814" t="inlineStr"/>
      <c r="J814" t="inlineStr"/>
      <c r="K814" t="inlineStr"/>
      <c r="L814" t="inlineStr"/>
      <c r="M814" t="n">
        <v>0.00997</v>
      </c>
      <c r="N814" t="inlineStr"/>
      <c r="O814" t="inlineStr"/>
      <c r="P814" t="inlineStr"/>
      <c r="Q814" t="inlineStr"/>
      <c r="R814" t="n">
        <v>0</v>
      </c>
      <c r="S814" t="inlineStr"/>
      <c r="T814" t="inlineStr"/>
    </row>
    <row r="815">
      <c r="A815" s="142" t="n">
        <v>37677</v>
      </c>
      <c r="B815" t="inlineStr"/>
      <c r="C815" t="inlineStr"/>
      <c r="D815" t="inlineStr"/>
      <c r="E815" t="inlineStr"/>
      <c r="F815" t="inlineStr"/>
      <c r="G815" t="inlineStr"/>
      <c r="H815" t="inlineStr"/>
      <c r="I815" t="inlineStr"/>
      <c r="J815" t="inlineStr"/>
      <c r="K815" t="inlineStr"/>
      <c r="L815" t="inlineStr"/>
      <c r="M815" t="n">
        <v>-0.02048</v>
      </c>
      <c r="N815" t="inlineStr"/>
      <c r="O815" t="inlineStr"/>
      <c r="P815" t="inlineStr"/>
      <c r="Q815" t="inlineStr"/>
      <c r="R815" t="n">
        <v>0</v>
      </c>
      <c r="S815" t="inlineStr"/>
      <c r="T815" t="inlineStr"/>
    </row>
    <row r="816">
      <c r="A816" s="142" t="n">
        <v>37678</v>
      </c>
      <c r="B816" t="inlineStr"/>
      <c r="C816" t="inlineStr"/>
      <c r="D816" t="inlineStr"/>
      <c r="E816" t="inlineStr"/>
      <c r="F816" t="inlineStr"/>
      <c r="G816" t="inlineStr"/>
      <c r="H816" t="inlineStr"/>
      <c r="I816" t="inlineStr"/>
      <c r="J816" t="inlineStr"/>
      <c r="K816" t="inlineStr"/>
      <c r="L816" t="inlineStr"/>
      <c r="M816" t="n">
        <v>0.0081</v>
      </c>
      <c r="N816" t="inlineStr"/>
      <c r="O816" t="inlineStr"/>
      <c r="P816" t="inlineStr"/>
      <c r="Q816" t="inlineStr"/>
      <c r="R816" t="n">
        <v>0</v>
      </c>
      <c r="S816" t="inlineStr"/>
      <c r="T816" t="inlineStr"/>
    </row>
    <row r="817">
      <c r="A817" s="142" t="n">
        <v>37679</v>
      </c>
      <c r="B817" t="inlineStr"/>
      <c r="C817" t="inlineStr"/>
      <c r="D817" t="inlineStr"/>
      <c r="E817" t="inlineStr"/>
      <c r="F817" t="inlineStr"/>
      <c r="G817" t="inlineStr"/>
      <c r="H817" t="inlineStr"/>
      <c r="I817" t="inlineStr"/>
      <c r="J817" t="inlineStr"/>
      <c r="K817" t="inlineStr"/>
      <c r="L817" t="inlineStr"/>
      <c r="M817" t="n">
        <v>-0.02036</v>
      </c>
      <c r="N817" t="inlineStr"/>
      <c r="O817" t="inlineStr"/>
      <c r="P817" t="inlineStr"/>
      <c r="Q817" t="inlineStr"/>
      <c r="R817" t="n">
        <v>0</v>
      </c>
      <c r="S817" t="inlineStr"/>
      <c r="T817" t="inlineStr"/>
    </row>
    <row r="818">
      <c r="A818" s="142" t="n">
        <v>37680</v>
      </c>
      <c r="B818" t="inlineStr"/>
      <c r="C818" t="inlineStr"/>
      <c r="D818" t="inlineStr"/>
      <c r="E818" t="inlineStr"/>
      <c r="F818" t="inlineStr"/>
      <c r="G818" t="inlineStr"/>
      <c r="H818" t="inlineStr"/>
      <c r="I818" t="inlineStr"/>
      <c r="J818" t="inlineStr"/>
      <c r="K818" t="inlineStr"/>
      <c r="L818" t="inlineStr"/>
      <c r="M818" t="n">
        <v>0.01453</v>
      </c>
      <c r="N818" t="inlineStr"/>
      <c r="O818" t="inlineStr"/>
      <c r="P818" t="inlineStr"/>
      <c r="Q818" t="inlineStr"/>
      <c r="R818" t="n">
        <v>-0.0365</v>
      </c>
      <c r="S818" t="inlineStr"/>
      <c r="T818" t="inlineStr"/>
    </row>
    <row r="819">
      <c r="A819" s="142" t="n">
        <v>37683</v>
      </c>
      <c r="B819" t="inlineStr"/>
      <c r="C819" t="inlineStr"/>
      <c r="D819" t="inlineStr"/>
      <c r="E819" t="inlineStr"/>
      <c r="F819" t="inlineStr"/>
      <c r="G819" t="inlineStr"/>
      <c r="H819" t="inlineStr"/>
      <c r="I819" t="inlineStr"/>
      <c r="J819" t="inlineStr"/>
      <c r="K819" t="inlineStr"/>
      <c r="L819" t="inlineStr"/>
      <c r="M819" t="n">
        <v>-0.01966</v>
      </c>
      <c r="N819" t="inlineStr"/>
      <c r="O819" t="inlineStr"/>
      <c r="P819" t="inlineStr"/>
      <c r="Q819" t="inlineStr"/>
      <c r="R819" t="n">
        <v>0</v>
      </c>
      <c r="S819" t="inlineStr"/>
      <c r="T819" t="inlineStr"/>
    </row>
    <row r="820">
      <c r="A820" s="142" t="n">
        <v>37684</v>
      </c>
      <c r="B820" t="inlineStr"/>
      <c r="C820" t="inlineStr"/>
      <c r="D820" t="inlineStr"/>
      <c r="E820" t="inlineStr"/>
      <c r="F820" t="inlineStr"/>
      <c r="G820" t="inlineStr"/>
      <c r="H820" t="inlineStr"/>
      <c r="I820" t="inlineStr"/>
      <c r="J820" t="inlineStr"/>
      <c r="K820" t="inlineStr"/>
      <c r="L820" t="inlineStr"/>
      <c r="M820" t="n">
        <v>-0.00915</v>
      </c>
      <c r="N820" t="inlineStr"/>
      <c r="O820" t="inlineStr"/>
      <c r="P820" t="inlineStr"/>
      <c r="Q820" t="inlineStr"/>
      <c r="R820" t="n">
        <v>0</v>
      </c>
      <c r="S820" t="inlineStr"/>
      <c r="T820" t="inlineStr"/>
    </row>
    <row r="821">
      <c r="A821" s="142" t="n">
        <v>37685</v>
      </c>
      <c r="B821" t="inlineStr"/>
      <c r="C821" t="inlineStr"/>
      <c r="D821" t="inlineStr"/>
      <c r="E821" t="inlineStr"/>
      <c r="F821" t="inlineStr"/>
      <c r="G821" t="inlineStr"/>
      <c r="H821" t="inlineStr"/>
      <c r="I821" t="inlineStr"/>
      <c r="J821" t="inlineStr"/>
      <c r="K821" t="inlineStr"/>
      <c r="L821" t="inlineStr"/>
      <c r="M821" t="n">
        <v>0.00642</v>
      </c>
      <c r="N821" t="inlineStr"/>
      <c r="O821" t="inlineStr"/>
      <c r="P821" t="inlineStr"/>
      <c r="Q821" t="inlineStr"/>
      <c r="R821" t="n">
        <v>0</v>
      </c>
      <c r="S821" t="inlineStr"/>
      <c r="T821" t="inlineStr"/>
    </row>
    <row r="822">
      <c r="A822" s="142" t="n">
        <v>37686</v>
      </c>
      <c r="B822" t="inlineStr"/>
      <c r="C822" t="inlineStr"/>
      <c r="D822" t="inlineStr"/>
      <c r="E822" t="inlineStr"/>
      <c r="F822" t="inlineStr"/>
      <c r="G822" t="inlineStr"/>
      <c r="H822" t="inlineStr"/>
      <c r="I822" t="inlineStr"/>
      <c r="J822" t="inlineStr"/>
      <c r="K822" t="inlineStr"/>
      <c r="L822" t="inlineStr"/>
      <c r="M822" t="n">
        <v>-0.00703</v>
      </c>
      <c r="N822" t="inlineStr"/>
      <c r="O822" t="inlineStr"/>
      <c r="P822" t="inlineStr"/>
      <c r="Q822" t="inlineStr"/>
      <c r="R822" t="n">
        <v>0</v>
      </c>
      <c r="S822" t="inlineStr"/>
      <c r="T822" t="inlineStr"/>
    </row>
    <row r="823">
      <c r="A823" s="142" t="n">
        <v>37687</v>
      </c>
      <c r="B823" t="inlineStr"/>
      <c r="C823" t="inlineStr"/>
      <c r="D823" t="inlineStr"/>
      <c r="E823" t="inlineStr"/>
      <c r="F823" t="inlineStr"/>
      <c r="G823" t="inlineStr"/>
      <c r="H823" t="inlineStr"/>
      <c r="I823" t="inlineStr"/>
      <c r="J823" t="inlineStr"/>
      <c r="K823" t="inlineStr"/>
      <c r="L823" t="inlineStr"/>
      <c r="M823" t="n">
        <v>-0.02386</v>
      </c>
      <c r="N823" t="inlineStr"/>
      <c r="O823" t="inlineStr"/>
      <c r="P823" t="inlineStr"/>
      <c r="Q823" t="inlineStr"/>
      <c r="R823" t="n">
        <v>0</v>
      </c>
      <c r="S823" t="inlineStr"/>
      <c r="T823" t="inlineStr"/>
    </row>
    <row r="824">
      <c r="A824" s="142" t="n">
        <v>37690</v>
      </c>
      <c r="B824" t="inlineStr"/>
      <c r="C824" t="inlineStr"/>
      <c r="D824" t="inlineStr"/>
      <c r="E824" t="inlineStr"/>
      <c r="F824" t="inlineStr"/>
      <c r="G824" t="inlineStr"/>
      <c r="H824" t="inlineStr"/>
      <c r="I824" t="inlineStr"/>
      <c r="J824" t="inlineStr"/>
      <c r="K824" t="inlineStr"/>
      <c r="L824" t="inlineStr"/>
      <c r="M824" t="n">
        <v>-0.02183</v>
      </c>
      <c r="N824" t="inlineStr"/>
      <c r="O824" t="inlineStr"/>
      <c r="P824" t="inlineStr"/>
      <c r="Q824" t="inlineStr"/>
      <c r="R824" t="n">
        <v>0</v>
      </c>
      <c r="S824" t="inlineStr"/>
      <c r="T824" t="inlineStr"/>
    </row>
    <row r="825">
      <c r="A825" s="142" t="n">
        <v>37691</v>
      </c>
      <c r="B825" t="inlineStr"/>
      <c r="C825" t="inlineStr"/>
      <c r="D825" t="inlineStr"/>
      <c r="E825" t="inlineStr"/>
      <c r="F825" t="inlineStr"/>
      <c r="G825" t="inlineStr"/>
      <c r="H825" t="inlineStr"/>
      <c r="I825" t="inlineStr"/>
      <c r="J825" t="inlineStr"/>
      <c r="K825" t="inlineStr"/>
      <c r="L825" t="inlineStr"/>
      <c r="M825" t="n">
        <v>-0.01037</v>
      </c>
      <c r="N825" t="inlineStr"/>
      <c r="O825" t="inlineStr"/>
      <c r="P825" t="inlineStr"/>
      <c r="Q825" t="inlineStr"/>
      <c r="R825" t="n">
        <v>0</v>
      </c>
      <c r="S825" t="inlineStr"/>
      <c r="T825" t="inlineStr"/>
    </row>
    <row r="826">
      <c r="A826" s="142" t="n">
        <v>37692</v>
      </c>
      <c r="B826" t="inlineStr"/>
      <c r="C826" t="inlineStr"/>
      <c r="D826" t="inlineStr"/>
      <c r="E826" t="inlineStr"/>
      <c r="F826" t="inlineStr"/>
      <c r="G826" t="inlineStr"/>
      <c r="H826" t="inlineStr"/>
      <c r="I826" t="inlineStr"/>
      <c r="J826" t="inlineStr"/>
      <c r="K826" t="inlineStr"/>
      <c r="L826" t="inlineStr"/>
      <c r="M826" t="n">
        <v>-0.00923</v>
      </c>
      <c r="N826" t="inlineStr"/>
      <c r="O826" t="inlineStr"/>
      <c r="P826" t="inlineStr"/>
      <c r="Q826" t="inlineStr"/>
      <c r="R826" t="n">
        <v>0</v>
      </c>
      <c r="S826" t="inlineStr"/>
      <c r="T826" t="inlineStr"/>
    </row>
    <row r="827">
      <c r="A827" s="142" t="n">
        <v>37693</v>
      </c>
      <c r="B827" t="inlineStr"/>
      <c r="C827" t="inlineStr"/>
      <c r="D827" t="inlineStr"/>
      <c r="E827" t="inlineStr"/>
      <c r="F827" t="inlineStr"/>
      <c r="G827" t="inlineStr"/>
      <c r="H827" t="inlineStr"/>
      <c r="I827" t="inlineStr"/>
      <c r="J827" t="inlineStr"/>
      <c r="K827" t="inlineStr"/>
      <c r="L827" t="inlineStr"/>
      <c r="M827" t="n">
        <v>-0.0077</v>
      </c>
      <c r="N827" t="inlineStr"/>
      <c r="O827" t="inlineStr"/>
      <c r="P827" t="inlineStr"/>
      <c r="Q827" t="inlineStr"/>
      <c r="R827" t="n">
        <v>0</v>
      </c>
      <c r="S827" t="inlineStr"/>
      <c r="T827" t="inlineStr"/>
    </row>
    <row r="828">
      <c r="A828" s="142" t="n">
        <v>37694</v>
      </c>
      <c r="B828" t="inlineStr"/>
      <c r="C828" t="inlineStr"/>
      <c r="D828" t="inlineStr"/>
      <c r="E828" t="inlineStr"/>
      <c r="F828" t="inlineStr"/>
      <c r="G828" t="inlineStr"/>
      <c r="H828" t="inlineStr"/>
      <c r="I828" t="inlineStr"/>
      <c r="J828" t="inlineStr"/>
      <c r="K828" t="inlineStr"/>
      <c r="L828" t="inlineStr"/>
      <c r="M828" t="n">
        <v>0.03154</v>
      </c>
      <c r="N828" t="inlineStr"/>
      <c r="O828" t="inlineStr"/>
      <c r="P828" t="inlineStr"/>
      <c r="Q828" t="inlineStr"/>
      <c r="R828" t="n">
        <v>0</v>
      </c>
      <c r="S828" t="inlineStr"/>
      <c r="T828" t="inlineStr"/>
    </row>
    <row r="829">
      <c r="A829" s="142" t="n">
        <v>37697</v>
      </c>
      <c r="B829" t="inlineStr"/>
      <c r="C829" t="inlineStr"/>
      <c r="D829" t="inlineStr"/>
      <c r="E829" t="inlineStr"/>
      <c r="F829" t="inlineStr"/>
      <c r="G829" t="inlineStr"/>
      <c r="H829" t="inlineStr"/>
      <c r="I829" t="inlineStr"/>
      <c r="J829" t="inlineStr"/>
      <c r="K829" t="inlineStr"/>
      <c r="L829" t="inlineStr"/>
      <c r="M829" t="n">
        <v>-0.00506</v>
      </c>
      <c r="N829" t="inlineStr"/>
      <c r="O829" t="inlineStr"/>
      <c r="P829" t="inlineStr"/>
      <c r="Q829" t="inlineStr"/>
      <c r="R829" t="n">
        <v>0</v>
      </c>
      <c r="S829" t="inlineStr"/>
      <c r="T829" t="inlineStr"/>
    </row>
    <row r="830">
      <c r="A830" s="142" t="n">
        <v>37698</v>
      </c>
      <c r="B830" t="inlineStr"/>
      <c r="C830" t="inlineStr"/>
      <c r="D830" t="inlineStr"/>
      <c r="E830" t="inlineStr"/>
      <c r="F830" t="inlineStr"/>
      <c r="G830" t="inlineStr"/>
      <c r="H830" t="inlineStr"/>
      <c r="I830" t="inlineStr"/>
      <c r="J830" t="inlineStr"/>
      <c r="K830" t="inlineStr"/>
      <c r="L830" t="inlineStr"/>
      <c r="M830" t="n">
        <v>0.02441</v>
      </c>
      <c r="N830" t="inlineStr"/>
      <c r="O830" t="inlineStr"/>
      <c r="P830" t="inlineStr"/>
      <c r="Q830" t="inlineStr"/>
      <c r="R830" t="n">
        <v>0</v>
      </c>
      <c r="S830" t="inlineStr"/>
      <c r="T830" t="inlineStr"/>
    </row>
    <row r="831">
      <c r="A831" s="142" t="n">
        <v>37699</v>
      </c>
      <c r="B831" t="inlineStr"/>
      <c r="C831" t="inlineStr"/>
      <c r="D831" t="inlineStr"/>
      <c r="E831" t="inlineStr"/>
      <c r="F831" t="inlineStr"/>
      <c r="G831" t="inlineStr"/>
      <c r="H831" t="inlineStr"/>
      <c r="I831" t="inlineStr"/>
      <c r="J831" t="inlineStr"/>
      <c r="K831" t="inlineStr"/>
      <c r="L831" t="inlineStr"/>
      <c r="M831" t="n">
        <v>-0.01517</v>
      </c>
      <c r="N831" t="inlineStr"/>
      <c r="O831" t="inlineStr"/>
      <c r="P831" t="inlineStr"/>
      <c r="Q831" t="inlineStr"/>
      <c r="R831" t="n">
        <v>0</v>
      </c>
      <c r="S831" t="inlineStr"/>
      <c r="T831" t="inlineStr"/>
    </row>
    <row r="832">
      <c r="A832" s="142" t="n">
        <v>37700</v>
      </c>
      <c r="B832" t="inlineStr"/>
      <c r="C832" t="inlineStr"/>
      <c r="D832" t="inlineStr"/>
      <c r="E832" t="inlineStr"/>
      <c r="F832" t="inlineStr"/>
      <c r="G832" t="inlineStr"/>
      <c r="H832" t="inlineStr"/>
      <c r="I832" t="inlineStr"/>
      <c r="J832" t="inlineStr"/>
      <c r="K832" t="inlineStr"/>
      <c r="L832" t="inlineStr"/>
      <c r="M832" t="n">
        <v>-0.008789999999999999</v>
      </c>
      <c r="N832" t="inlineStr"/>
      <c r="O832" t="inlineStr"/>
      <c r="P832" t="inlineStr"/>
      <c r="Q832" t="inlineStr"/>
      <c r="R832" t="n">
        <v>0</v>
      </c>
      <c r="S832" t="inlineStr"/>
      <c r="T832" t="inlineStr"/>
    </row>
    <row r="833">
      <c r="A833" s="142" t="n">
        <v>37701</v>
      </c>
      <c r="B833" t="inlineStr"/>
      <c r="C833" t="inlineStr"/>
      <c r="D833" t="inlineStr"/>
      <c r="E833" t="inlineStr"/>
      <c r="F833" t="inlineStr"/>
      <c r="G833" t="inlineStr"/>
      <c r="H833" t="inlineStr"/>
      <c r="I833" t="inlineStr"/>
      <c r="J833" t="inlineStr"/>
      <c r="K833" t="inlineStr"/>
      <c r="L833" t="inlineStr"/>
      <c r="M833" t="n">
        <v>-0.02516</v>
      </c>
      <c r="N833" t="inlineStr"/>
      <c r="O833" t="inlineStr"/>
      <c r="P833" t="inlineStr"/>
      <c r="Q833" t="inlineStr"/>
      <c r="R833" t="n">
        <v>0</v>
      </c>
      <c r="S833" t="inlineStr"/>
      <c r="T833" t="inlineStr"/>
    </row>
    <row r="834">
      <c r="A834" s="142" t="n">
        <v>37704</v>
      </c>
      <c r="B834" t="inlineStr"/>
      <c r="C834" t="inlineStr"/>
      <c r="D834" t="inlineStr"/>
      <c r="E834" t="inlineStr"/>
      <c r="F834" t="inlineStr"/>
      <c r="G834" t="inlineStr"/>
      <c r="H834" t="inlineStr"/>
      <c r="I834" t="inlineStr"/>
      <c r="J834" t="inlineStr"/>
      <c r="K834" t="inlineStr"/>
      <c r="L834" t="inlineStr"/>
      <c r="M834" t="n">
        <v>-0.00628</v>
      </c>
      <c r="N834" t="inlineStr"/>
      <c r="O834" t="inlineStr"/>
      <c r="P834" t="inlineStr"/>
      <c r="Q834" t="inlineStr"/>
      <c r="R834" t="n">
        <v>0</v>
      </c>
      <c r="S834" t="inlineStr"/>
      <c r="T834" t="inlineStr"/>
    </row>
    <row r="835">
      <c r="A835" s="142" t="n">
        <v>37705</v>
      </c>
      <c r="B835" t="inlineStr"/>
      <c r="C835" t="inlineStr"/>
      <c r="D835" t="inlineStr"/>
      <c r="E835" t="inlineStr"/>
      <c r="F835" t="inlineStr"/>
      <c r="G835" t="inlineStr"/>
      <c r="H835" t="inlineStr"/>
      <c r="I835" t="inlineStr"/>
      <c r="J835" t="inlineStr"/>
      <c r="K835" t="inlineStr"/>
      <c r="L835" t="inlineStr"/>
      <c r="M835" t="n">
        <v>-6.999999999999999e-05</v>
      </c>
      <c r="N835" t="inlineStr"/>
      <c r="O835" t="inlineStr"/>
      <c r="P835" t="inlineStr"/>
      <c r="Q835" t="inlineStr"/>
      <c r="R835" t="n">
        <v>0</v>
      </c>
      <c r="S835" t="inlineStr"/>
      <c r="T835" t="inlineStr"/>
    </row>
    <row r="836">
      <c r="A836" s="142" t="n">
        <v>37706</v>
      </c>
      <c r="B836" t="inlineStr"/>
      <c r="C836" t="inlineStr"/>
      <c r="D836" t="inlineStr"/>
      <c r="E836" t="inlineStr"/>
      <c r="F836" t="inlineStr"/>
      <c r="G836" t="inlineStr"/>
      <c r="H836" t="inlineStr"/>
      <c r="I836" t="inlineStr"/>
      <c r="J836" t="inlineStr"/>
      <c r="K836" t="inlineStr"/>
      <c r="L836" t="inlineStr"/>
      <c r="M836" t="n">
        <v>0.008800000000000001</v>
      </c>
      <c r="N836" t="inlineStr"/>
      <c r="O836" t="inlineStr"/>
      <c r="P836" t="inlineStr"/>
      <c r="Q836" t="inlineStr"/>
      <c r="R836" t="n">
        <v>0</v>
      </c>
      <c r="S836" t="inlineStr"/>
      <c r="T836" t="inlineStr"/>
    </row>
    <row r="837">
      <c r="A837" s="142" t="n">
        <v>37707</v>
      </c>
      <c r="B837" t="inlineStr"/>
      <c r="C837" t="inlineStr"/>
      <c r="D837" t="inlineStr"/>
      <c r="E837" t="inlineStr"/>
      <c r="F837" t="inlineStr"/>
      <c r="G837" t="inlineStr"/>
      <c r="H837" t="inlineStr"/>
      <c r="I837" t="inlineStr"/>
      <c r="J837" t="inlineStr"/>
      <c r="K837" t="inlineStr"/>
      <c r="L837" t="inlineStr"/>
      <c r="M837" t="n">
        <v>-0.014</v>
      </c>
      <c r="N837" t="inlineStr"/>
      <c r="O837" t="inlineStr"/>
      <c r="P837" t="inlineStr"/>
      <c r="Q837" t="inlineStr"/>
      <c r="R837" t="n">
        <v>0</v>
      </c>
      <c r="S837" t="inlineStr"/>
      <c r="T837" t="inlineStr"/>
    </row>
    <row r="838">
      <c r="A838" s="142" t="n">
        <v>37708</v>
      </c>
      <c r="B838" t="inlineStr"/>
      <c r="C838" t="inlineStr"/>
      <c r="D838" t="inlineStr"/>
      <c r="E838" t="inlineStr"/>
      <c r="F838" t="inlineStr"/>
      <c r="G838" t="inlineStr"/>
      <c r="H838" t="inlineStr"/>
      <c r="I838" t="inlineStr"/>
      <c r="J838" t="inlineStr"/>
      <c r="K838" t="inlineStr"/>
      <c r="L838" t="inlineStr"/>
      <c r="M838" t="n">
        <v>0.05666</v>
      </c>
      <c r="N838" t="inlineStr"/>
      <c r="O838" t="inlineStr"/>
      <c r="P838" t="inlineStr"/>
      <c r="Q838" t="inlineStr"/>
      <c r="R838" t="n">
        <v>0</v>
      </c>
      <c r="S838" t="inlineStr"/>
      <c r="T838" t="inlineStr"/>
    </row>
    <row r="839">
      <c r="A839" s="142" t="n">
        <v>37711</v>
      </c>
      <c r="B839" t="inlineStr"/>
      <c r="C839" t="inlineStr"/>
      <c r="D839" t="inlineStr"/>
      <c r="E839" t="inlineStr"/>
      <c r="F839" t="inlineStr"/>
      <c r="G839" t="inlineStr"/>
      <c r="H839" t="inlineStr"/>
      <c r="I839" t="inlineStr"/>
      <c r="J839" t="inlineStr"/>
      <c r="K839" t="inlineStr"/>
      <c r="L839" t="inlineStr"/>
      <c r="M839" t="n">
        <v>0.00669</v>
      </c>
      <c r="N839" t="inlineStr"/>
      <c r="O839" t="inlineStr"/>
      <c r="P839" t="inlineStr"/>
      <c r="Q839" t="inlineStr"/>
      <c r="R839" t="n">
        <v>-0.02702</v>
      </c>
      <c r="S839" t="inlineStr"/>
      <c r="T839" t="inlineStr"/>
    </row>
    <row r="840">
      <c r="A840" s="142" t="n">
        <v>37712</v>
      </c>
      <c r="B840" t="inlineStr"/>
      <c r="C840" t="inlineStr"/>
      <c r="D840" t="inlineStr"/>
      <c r="E840" t="inlineStr"/>
      <c r="F840" t="inlineStr"/>
      <c r="G840" t="inlineStr"/>
      <c r="H840" t="inlineStr"/>
      <c r="I840" t="inlineStr"/>
      <c r="J840" t="inlineStr"/>
      <c r="K840" t="inlineStr"/>
      <c r="L840" t="inlineStr"/>
      <c r="M840" t="n">
        <v>-0.02308</v>
      </c>
      <c r="N840" t="inlineStr"/>
      <c r="O840" t="inlineStr"/>
      <c r="P840" t="inlineStr"/>
      <c r="Q840" t="inlineStr"/>
      <c r="R840" t="n">
        <v>0</v>
      </c>
      <c r="S840" t="inlineStr"/>
      <c r="T840" t="inlineStr"/>
    </row>
    <row r="841">
      <c r="A841" s="142" t="n">
        <v>37713</v>
      </c>
      <c r="B841" t="inlineStr"/>
      <c r="C841" t="inlineStr"/>
      <c r="D841" t="inlineStr"/>
      <c r="E841" t="inlineStr"/>
      <c r="F841" t="inlineStr"/>
      <c r="G841" t="inlineStr"/>
      <c r="H841" t="inlineStr"/>
      <c r="I841" t="inlineStr"/>
      <c r="J841" t="inlineStr"/>
      <c r="K841" t="inlineStr"/>
      <c r="L841" t="inlineStr"/>
      <c r="M841" t="n">
        <v>-0.01689</v>
      </c>
      <c r="N841" t="inlineStr"/>
      <c r="O841" t="inlineStr"/>
      <c r="P841" t="inlineStr"/>
      <c r="Q841" t="inlineStr"/>
      <c r="R841" t="n">
        <v>0</v>
      </c>
      <c r="S841" t="inlineStr"/>
      <c r="T841" t="inlineStr"/>
    </row>
    <row r="842">
      <c r="A842" s="142" t="n">
        <v>37714</v>
      </c>
      <c r="B842" t="inlineStr"/>
      <c r="C842" t="inlineStr"/>
      <c r="D842" t="inlineStr"/>
      <c r="E842" t="inlineStr"/>
      <c r="F842" t="inlineStr"/>
      <c r="G842" t="inlineStr"/>
      <c r="H842" t="inlineStr"/>
      <c r="I842" t="inlineStr"/>
      <c r="J842" t="inlineStr"/>
      <c r="K842" t="inlineStr"/>
      <c r="L842" t="inlineStr"/>
      <c r="M842" t="n">
        <v>0.00678</v>
      </c>
      <c r="N842" t="inlineStr"/>
      <c r="O842" t="inlineStr"/>
      <c r="P842" t="inlineStr"/>
      <c r="Q842" t="inlineStr"/>
      <c r="R842" t="n">
        <v>0</v>
      </c>
      <c r="S842" t="inlineStr"/>
      <c r="T842" t="inlineStr"/>
    </row>
    <row r="843">
      <c r="A843" s="142" t="n">
        <v>37715</v>
      </c>
      <c r="B843" t="inlineStr"/>
      <c r="C843" t="inlineStr"/>
      <c r="D843" t="inlineStr"/>
      <c r="E843" t="inlineStr"/>
      <c r="F843" t="inlineStr"/>
      <c r="G843" t="inlineStr"/>
      <c r="H843" t="inlineStr"/>
      <c r="I843" t="inlineStr"/>
      <c r="J843" t="inlineStr"/>
      <c r="K843" t="inlineStr"/>
      <c r="L843" t="inlineStr"/>
      <c r="M843" t="n">
        <v>0.00458</v>
      </c>
      <c r="N843" t="inlineStr"/>
      <c r="O843" t="inlineStr"/>
      <c r="P843" t="inlineStr"/>
      <c r="Q843" t="inlineStr"/>
      <c r="R843" t="n">
        <v>0</v>
      </c>
      <c r="S843" t="inlineStr"/>
      <c r="T843" t="inlineStr"/>
    </row>
    <row r="844">
      <c r="A844" s="142" t="n">
        <v>37718</v>
      </c>
      <c r="B844" t="inlineStr"/>
      <c r="C844" t="inlineStr"/>
      <c r="D844" t="inlineStr"/>
      <c r="E844" t="inlineStr"/>
      <c r="F844" t="inlineStr"/>
      <c r="G844" t="inlineStr"/>
      <c r="H844" t="inlineStr"/>
      <c r="I844" t="inlineStr"/>
      <c r="J844" t="inlineStr"/>
      <c r="K844" t="inlineStr"/>
      <c r="L844" t="inlineStr"/>
      <c r="M844" t="n">
        <v>-0.0067</v>
      </c>
      <c r="N844" t="inlineStr"/>
      <c r="O844" t="inlineStr"/>
      <c r="P844" t="inlineStr"/>
      <c r="Q844" t="inlineStr"/>
      <c r="R844" t="n">
        <v>0</v>
      </c>
      <c r="S844" t="inlineStr"/>
      <c r="T844" t="inlineStr"/>
    </row>
    <row r="845">
      <c r="A845" s="142" t="n">
        <v>37719</v>
      </c>
      <c r="B845" t="inlineStr"/>
      <c r="C845" t="inlineStr"/>
      <c r="D845" t="inlineStr"/>
      <c r="E845" t="inlineStr"/>
      <c r="F845" t="inlineStr"/>
      <c r="G845" t="inlineStr"/>
      <c r="H845" t="inlineStr"/>
      <c r="I845" t="inlineStr"/>
      <c r="J845" t="inlineStr"/>
      <c r="K845" t="inlineStr"/>
      <c r="L845" t="inlineStr"/>
      <c r="M845" t="n">
        <v>0.01404</v>
      </c>
      <c r="N845" t="inlineStr"/>
      <c r="O845" t="inlineStr"/>
      <c r="P845" t="inlineStr"/>
      <c r="Q845" t="inlineStr"/>
      <c r="R845" t="n">
        <v>0</v>
      </c>
      <c r="S845" t="inlineStr"/>
      <c r="T845" t="inlineStr"/>
    </row>
    <row r="846">
      <c r="A846" s="142" t="n">
        <v>37720</v>
      </c>
      <c r="B846" t="inlineStr"/>
      <c r="C846" t="inlineStr"/>
      <c r="D846" t="inlineStr"/>
      <c r="E846" t="inlineStr"/>
      <c r="F846" t="inlineStr"/>
      <c r="G846" t="inlineStr"/>
      <c r="H846" t="inlineStr"/>
      <c r="I846" t="inlineStr"/>
      <c r="J846" t="inlineStr"/>
      <c r="K846" t="inlineStr"/>
      <c r="L846" t="inlineStr"/>
      <c r="M846" t="n">
        <v>0.0218</v>
      </c>
      <c r="N846" t="inlineStr"/>
      <c r="O846" t="inlineStr"/>
      <c r="P846" t="inlineStr"/>
      <c r="Q846" t="inlineStr"/>
      <c r="R846" t="n">
        <v>0</v>
      </c>
      <c r="S846" t="inlineStr"/>
      <c r="T846" t="inlineStr"/>
    </row>
    <row r="847">
      <c r="A847" s="142" t="n">
        <v>37721</v>
      </c>
      <c r="B847" t="inlineStr"/>
      <c r="C847" t="inlineStr"/>
      <c r="D847" t="inlineStr"/>
      <c r="E847" t="inlineStr"/>
      <c r="F847" t="inlineStr"/>
      <c r="G847" t="inlineStr"/>
      <c r="H847" t="inlineStr"/>
      <c r="I847" t="inlineStr"/>
      <c r="J847" t="inlineStr"/>
      <c r="K847" t="inlineStr"/>
      <c r="L847" t="inlineStr"/>
      <c r="M847" t="n">
        <v>-0.00228</v>
      </c>
      <c r="N847" t="inlineStr"/>
      <c r="O847" t="inlineStr"/>
      <c r="P847" t="inlineStr"/>
      <c r="Q847" t="inlineStr"/>
      <c r="R847" t="n">
        <v>0</v>
      </c>
      <c r="S847" t="inlineStr"/>
      <c r="T847" t="inlineStr"/>
    </row>
    <row r="848">
      <c r="A848" s="142" t="n">
        <v>37722</v>
      </c>
      <c r="B848" t="inlineStr"/>
      <c r="C848" t="inlineStr"/>
      <c r="D848" t="inlineStr"/>
      <c r="E848" t="inlineStr"/>
      <c r="F848" t="inlineStr"/>
      <c r="G848" t="inlineStr"/>
      <c r="H848" t="inlineStr"/>
      <c r="I848" t="inlineStr"/>
      <c r="J848" t="inlineStr"/>
      <c r="K848" t="inlineStr"/>
      <c r="L848" t="inlineStr"/>
      <c r="M848" t="n">
        <v>0.00686</v>
      </c>
      <c r="N848" t="inlineStr"/>
      <c r="O848" t="inlineStr"/>
      <c r="P848" t="inlineStr"/>
      <c r="Q848" t="inlineStr"/>
      <c r="R848" t="n">
        <v>0</v>
      </c>
      <c r="S848" t="inlineStr"/>
      <c r="T848" t="inlineStr"/>
    </row>
    <row r="849">
      <c r="A849" s="142" t="n">
        <v>37725</v>
      </c>
      <c r="B849" t="inlineStr"/>
      <c r="C849" t="inlineStr"/>
      <c r="D849" t="inlineStr"/>
      <c r="E849" t="inlineStr"/>
      <c r="F849" t="inlineStr"/>
      <c r="G849" t="inlineStr"/>
      <c r="H849" t="inlineStr"/>
      <c r="I849" t="inlineStr"/>
      <c r="J849" t="inlineStr"/>
      <c r="K849" t="inlineStr"/>
      <c r="L849" t="inlineStr"/>
      <c r="M849" t="n">
        <v>-0.01156</v>
      </c>
      <c r="N849" t="inlineStr"/>
      <c r="O849" t="inlineStr"/>
      <c r="P849" t="inlineStr"/>
      <c r="Q849" t="inlineStr"/>
      <c r="R849" t="n">
        <v>0</v>
      </c>
      <c r="S849" t="inlineStr"/>
      <c r="T849" t="inlineStr"/>
    </row>
    <row r="850">
      <c r="A850" s="142" t="n">
        <v>37726</v>
      </c>
      <c r="B850" t="inlineStr"/>
      <c r="C850" t="inlineStr"/>
      <c r="D850" t="inlineStr"/>
      <c r="E850" t="inlineStr"/>
      <c r="F850" t="inlineStr"/>
      <c r="G850" t="inlineStr"/>
      <c r="H850" t="inlineStr"/>
      <c r="I850" t="inlineStr"/>
      <c r="J850" t="inlineStr"/>
      <c r="K850" t="inlineStr"/>
      <c r="L850" t="inlineStr"/>
      <c r="M850" t="n">
        <v>0.01176</v>
      </c>
      <c r="N850" t="inlineStr"/>
      <c r="O850" t="inlineStr"/>
      <c r="P850" t="inlineStr"/>
      <c r="Q850" t="inlineStr"/>
      <c r="R850" t="n">
        <v>0</v>
      </c>
      <c r="S850" t="inlineStr"/>
      <c r="T850" t="inlineStr"/>
    </row>
    <row r="851">
      <c r="A851" s="142" t="n">
        <v>37727</v>
      </c>
      <c r="B851" t="inlineStr"/>
      <c r="C851" t="inlineStr"/>
      <c r="D851" t="inlineStr"/>
      <c r="E851" t="inlineStr"/>
      <c r="F851" t="inlineStr"/>
      <c r="G851" t="inlineStr"/>
      <c r="H851" t="inlineStr"/>
      <c r="I851" t="inlineStr"/>
      <c r="J851" t="inlineStr"/>
      <c r="K851" t="inlineStr"/>
      <c r="L851" t="inlineStr"/>
      <c r="M851" t="n">
        <v>0.01783</v>
      </c>
      <c r="N851" t="inlineStr"/>
      <c r="O851" t="inlineStr"/>
      <c r="P851" t="inlineStr"/>
      <c r="Q851" t="inlineStr"/>
      <c r="R851" t="n">
        <v>0</v>
      </c>
      <c r="S851" t="inlineStr"/>
      <c r="T851" t="inlineStr"/>
    </row>
    <row r="852">
      <c r="A852" s="142" t="n">
        <v>37728</v>
      </c>
      <c r="B852" t="inlineStr"/>
      <c r="C852" t="inlineStr"/>
      <c r="D852" t="inlineStr"/>
      <c r="E852" t="inlineStr"/>
      <c r="F852" t="inlineStr"/>
      <c r="G852" t="inlineStr"/>
      <c r="H852" t="inlineStr"/>
      <c r="I852" t="inlineStr"/>
      <c r="J852" t="inlineStr"/>
      <c r="K852" t="inlineStr"/>
      <c r="L852" t="inlineStr"/>
      <c r="M852" t="n">
        <v>-0.00525</v>
      </c>
      <c r="N852" t="inlineStr"/>
      <c r="O852" t="inlineStr"/>
      <c r="P852" t="inlineStr"/>
      <c r="Q852" t="inlineStr"/>
      <c r="R852" t="n">
        <v>0</v>
      </c>
      <c r="S852" t="inlineStr"/>
      <c r="T852" t="inlineStr"/>
    </row>
    <row r="853">
      <c r="A853" s="142" t="n">
        <v>37733</v>
      </c>
      <c r="B853" t="inlineStr"/>
      <c r="C853" t="inlineStr"/>
      <c r="D853" t="inlineStr"/>
      <c r="E853" t="inlineStr"/>
      <c r="F853" t="inlineStr"/>
      <c r="G853" t="inlineStr"/>
      <c r="H853" t="inlineStr"/>
      <c r="I853" t="inlineStr"/>
      <c r="J853" t="inlineStr"/>
      <c r="K853" t="inlineStr"/>
      <c r="L853" t="inlineStr"/>
      <c r="M853" t="n">
        <v>0.01761</v>
      </c>
      <c r="N853" t="inlineStr"/>
      <c r="O853" t="inlineStr"/>
      <c r="P853" t="inlineStr"/>
      <c r="Q853" t="inlineStr"/>
      <c r="R853" t="n">
        <v>0</v>
      </c>
      <c r="S853" t="inlineStr"/>
      <c r="T853" t="inlineStr"/>
    </row>
    <row r="854">
      <c r="A854" s="142" t="n">
        <v>37734</v>
      </c>
      <c r="B854" t="inlineStr"/>
      <c r="C854" t="inlineStr"/>
      <c r="D854" t="inlineStr"/>
      <c r="E854" t="inlineStr"/>
      <c r="F854" t="inlineStr"/>
      <c r="G854" t="inlineStr"/>
      <c r="H854" t="inlineStr"/>
      <c r="I854" t="inlineStr"/>
      <c r="J854" t="inlineStr"/>
      <c r="K854" t="inlineStr"/>
      <c r="L854" t="inlineStr"/>
      <c r="M854" t="n">
        <v>-0.00162</v>
      </c>
      <c r="N854" t="inlineStr"/>
      <c r="O854" t="inlineStr"/>
      <c r="P854" t="inlineStr"/>
      <c r="Q854" t="inlineStr"/>
      <c r="R854" t="n">
        <v>0</v>
      </c>
      <c r="S854" t="inlineStr"/>
      <c r="T854" t="inlineStr"/>
    </row>
    <row r="855">
      <c r="A855" s="142" t="n">
        <v>37735</v>
      </c>
      <c r="B855" t="inlineStr"/>
      <c r="C855" t="inlineStr"/>
      <c r="D855" t="inlineStr"/>
      <c r="E855" t="inlineStr"/>
      <c r="F855" t="inlineStr"/>
      <c r="G855" t="inlineStr"/>
      <c r="H855" t="inlineStr"/>
      <c r="I855" t="inlineStr"/>
      <c r="J855" t="inlineStr"/>
      <c r="K855" t="inlineStr"/>
      <c r="L855" t="inlineStr"/>
      <c r="M855" t="n">
        <v>-0.0261</v>
      </c>
      <c r="N855" t="inlineStr"/>
      <c r="O855" t="inlineStr"/>
      <c r="P855" t="inlineStr"/>
      <c r="Q855" t="inlineStr"/>
      <c r="R855" t="n">
        <v>0</v>
      </c>
      <c r="S855" t="inlineStr"/>
      <c r="T855" t="inlineStr"/>
    </row>
    <row r="856">
      <c r="A856" s="142" t="n">
        <v>37736</v>
      </c>
      <c r="B856" t="inlineStr"/>
      <c r="C856" t="inlineStr"/>
      <c r="D856" t="inlineStr"/>
      <c r="E856" t="inlineStr"/>
      <c r="F856" t="inlineStr"/>
      <c r="G856" t="inlineStr"/>
      <c r="H856" t="inlineStr"/>
      <c r="I856" t="inlineStr"/>
      <c r="J856" t="inlineStr"/>
      <c r="K856" t="inlineStr"/>
      <c r="L856" t="inlineStr"/>
      <c r="M856" t="n">
        <v>-0.01</v>
      </c>
      <c r="N856" t="inlineStr"/>
      <c r="O856" t="inlineStr"/>
      <c r="P856" t="inlineStr"/>
      <c r="Q856" t="inlineStr"/>
      <c r="R856" t="n">
        <v>0</v>
      </c>
      <c r="S856" t="inlineStr"/>
      <c r="T856" t="inlineStr"/>
    </row>
    <row r="857">
      <c r="A857" s="142" t="n">
        <v>37739</v>
      </c>
      <c r="B857" t="inlineStr"/>
      <c r="C857" t="inlineStr"/>
      <c r="D857" t="inlineStr"/>
      <c r="E857" t="inlineStr"/>
      <c r="F857" t="inlineStr"/>
      <c r="G857" t="inlineStr"/>
      <c r="H857" t="inlineStr"/>
      <c r="I857" t="inlineStr"/>
      <c r="J857" t="inlineStr"/>
      <c r="K857" t="inlineStr"/>
      <c r="L857" t="inlineStr"/>
      <c r="M857" t="n">
        <v>-0.00889</v>
      </c>
      <c r="N857" t="inlineStr"/>
      <c r="O857" t="inlineStr"/>
      <c r="P857" t="inlineStr"/>
      <c r="Q857" t="inlineStr"/>
      <c r="R857" t="n">
        <v>0</v>
      </c>
      <c r="S857" t="inlineStr"/>
      <c r="T857" t="inlineStr"/>
    </row>
    <row r="858">
      <c r="A858" s="142" t="n">
        <v>37740</v>
      </c>
      <c r="B858" t="inlineStr"/>
      <c r="C858" t="inlineStr"/>
      <c r="D858" t="inlineStr"/>
      <c r="E858" t="inlineStr"/>
      <c r="F858" t="inlineStr"/>
      <c r="G858" t="inlineStr"/>
      <c r="H858" t="inlineStr"/>
      <c r="I858" t="inlineStr"/>
      <c r="J858" t="inlineStr"/>
      <c r="K858" t="inlineStr"/>
      <c r="L858" t="inlineStr"/>
      <c r="M858" t="n">
        <v>-0.00754</v>
      </c>
      <c r="N858" t="inlineStr"/>
      <c r="O858" t="inlineStr"/>
      <c r="P858" t="inlineStr"/>
      <c r="Q858" t="inlineStr"/>
      <c r="R858" t="n">
        <v>0</v>
      </c>
      <c r="S858" t="inlineStr"/>
      <c r="T858" t="inlineStr"/>
    </row>
    <row r="859">
      <c r="A859" s="142" t="n">
        <v>37741</v>
      </c>
      <c r="B859" t="inlineStr"/>
      <c r="C859" t="inlineStr"/>
      <c r="D859" t="inlineStr"/>
      <c r="E859" t="inlineStr"/>
      <c r="F859" t="inlineStr"/>
      <c r="G859" t="inlineStr"/>
      <c r="H859" t="inlineStr"/>
      <c r="I859" t="inlineStr"/>
      <c r="J859" t="inlineStr"/>
      <c r="K859" t="inlineStr"/>
      <c r="L859" t="inlineStr"/>
      <c r="M859" t="n">
        <v>0.01992</v>
      </c>
      <c r="N859" t="inlineStr"/>
      <c r="O859" t="inlineStr"/>
      <c r="P859" t="inlineStr"/>
      <c r="Q859" t="inlineStr"/>
      <c r="R859" t="n">
        <v>0.10965</v>
      </c>
      <c r="S859" t="inlineStr"/>
      <c r="T859" t="inlineStr"/>
    </row>
    <row r="860">
      <c r="A860" s="142" t="n">
        <v>37742</v>
      </c>
      <c r="B860" t="inlineStr"/>
      <c r="C860" t="inlineStr"/>
      <c r="D860" t="inlineStr"/>
      <c r="E860" t="inlineStr"/>
      <c r="F860" t="inlineStr"/>
      <c r="G860" t="inlineStr"/>
      <c r="H860" t="inlineStr"/>
      <c r="I860" t="inlineStr"/>
      <c r="J860" t="inlineStr"/>
      <c r="K860" t="inlineStr"/>
      <c r="L860" t="inlineStr"/>
      <c r="M860" t="n">
        <v>0</v>
      </c>
      <c r="N860" t="inlineStr"/>
      <c r="O860" t="inlineStr"/>
      <c r="P860" t="inlineStr"/>
      <c r="Q860" t="inlineStr"/>
      <c r="R860" t="n">
        <v>0</v>
      </c>
      <c r="S860" t="inlineStr"/>
      <c r="T860" t="inlineStr"/>
    </row>
    <row r="861">
      <c r="A861" s="142" t="n">
        <v>37743</v>
      </c>
      <c r="B861" t="inlineStr"/>
      <c r="C861" t="inlineStr"/>
      <c r="D861" t="inlineStr"/>
      <c r="E861" t="inlineStr"/>
      <c r="F861" t="inlineStr"/>
      <c r="G861" t="inlineStr"/>
      <c r="H861" t="inlineStr"/>
      <c r="I861" t="inlineStr"/>
      <c r="J861" t="inlineStr"/>
      <c r="K861" t="inlineStr"/>
      <c r="L861" t="inlineStr"/>
      <c r="M861" t="n">
        <v>0.03867</v>
      </c>
      <c r="N861" t="inlineStr"/>
      <c r="O861" t="inlineStr"/>
      <c r="P861" t="inlineStr"/>
      <c r="Q861" t="inlineStr"/>
      <c r="R861" t="n">
        <v>0</v>
      </c>
      <c r="S861" t="inlineStr"/>
      <c r="T861" t="inlineStr"/>
    </row>
    <row r="862">
      <c r="A862" s="142" t="n">
        <v>37746</v>
      </c>
      <c r="B862" t="inlineStr"/>
      <c r="C862" t="inlineStr"/>
      <c r="D862" t="inlineStr"/>
      <c r="E862" t="inlineStr"/>
      <c r="F862" t="inlineStr"/>
      <c r="G862" t="inlineStr"/>
      <c r="H862" t="inlineStr"/>
      <c r="I862" t="inlineStr"/>
      <c r="J862" t="inlineStr"/>
      <c r="K862" t="inlineStr"/>
      <c r="L862" t="inlineStr"/>
      <c r="M862" t="n">
        <v>0.01021</v>
      </c>
      <c r="N862" t="inlineStr"/>
      <c r="O862" t="inlineStr"/>
      <c r="P862" t="inlineStr"/>
      <c r="Q862" t="inlineStr"/>
      <c r="R862" t="n">
        <v>0</v>
      </c>
      <c r="S862" t="inlineStr"/>
      <c r="T862" t="inlineStr"/>
    </row>
    <row r="863">
      <c r="A863" s="142" t="n">
        <v>37747</v>
      </c>
      <c r="B863" t="inlineStr"/>
      <c r="C863" t="inlineStr"/>
      <c r="D863" t="inlineStr"/>
      <c r="E863" t="inlineStr"/>
      <c r="F863" t="inlineStr"/>
      <c r="G863" t="inlineStr"/>
      <c r="H863" t="inlineStr"/>
      <c r="I863" t="inlineStr"/>
      <c r="J863" t="inlineStr"/>
      <c r="K863" t="inlineStr"/>
      <c r="L863" t="inlineStr"/>
      <c r="M863" t="n">
        <v>0.00358</v>
      </c>
      <c r="N863" t="inlineStr"/>
      <c r="O863" t="inlineStr"/>
      <c r="P863" t="inlineStr"/>
      <c r="Q863" t="inlineStr"/>
      <c r="R863" t="n">
        <v>0</v>
      </c>
      <c r="S863" t="inlineStr"/>
      <c r="T863" t="inlineStr"/>
    </row>
    <row r="864">
      <c r="A864" s="142" t="n">
        <v>37748</v>
      </c>
      <c r="B864" t="inlineStr"/>
      <c r="C864" t="inlineStr"/>
      <c r="D864" t="inlineStr"/>
      <c r="E864" t="inlineStr"/>
      <c r="F864" t="inlineStr"/>
      <c r="G864" t="inlineStr"/>
      <c r="H864" t="inlineStr"/>
      <c r="I864" t="inlineStr"/>
      <c r="J864" t="inlineStr"/>
      <c r="K864" t="inlineStr"/>
      <c r="L864" t="inlineStr"/>
      <c r="M864" t="n">
        <v>-0.01345</v>
      </c>
      <c r="N864" t="inlineStr"/>
      <c r="O864" t="inlineStr"/>
      <c r="P864" t="inlineStr"/>
      <c r="Q864" t="inlineStr"/>
      <c r="R864" t="n">
        <v>0</v>
      </c>
      <c r="S864" t="inlineStr"/>
      <c r="T864" t="inlineStr"/>
    </row>
    <row r="865">
      <c r="A865" s="142" t="n">
        <v>37749</v>
      </c>
      <c r="B865" t="inlineStr"/>
      <c r="C865" t="inlineStr"/>
      <c r="D865" t="inlineStr"/>
      <c r="E865" t="inlineStr"/>
      <c r="F865" t="inlineStr"/>
      <c r="G865" t="inlineStr"/>
      <c r="H865" t="inlineStr"/>
      <c r="I865" t="inlineStr"/>
      <c r="J865" t="inlineStr"/>
      <c r="K865" t="inlineStr"/>
      <c r="L865" t="inlineStr"/>
      <c r="M865" t="n">
        <v>0</v>
      </c>
      <c r="N865" t="inlineStr"/>
      <c r="O865" t="inlineStr"/>
      <c r="P865" t="inlineStr"/>
      <c r="Q865" t="inlineStr"/>
      <c r="R865" t="n">
        <v>0</v>
      </c>
      <c r="S865" t="inlineStr"/>
      <c r="T865" t="inlineStr"/>
    </row>
    <row r="866">
      <c r="A866" s="142" t="n">
        <v>37750</v>
      </c>
      <c r="B866" t="inlineStr"/>
      <c r="C866" t="inlineStr"/>
      <c r="D866" t="inlineStr"/>
      <c r="E866" t="inlineStr"/>
      <c r="F866" t="inlineStr"/>
      <c r="G866" t="inlineStr"/>
      <c r="H866" t="inlineStr"/>
      <c r="I866" t="inlineStr"/>
      <c r="J866" t="inlineStr"/>
      <c r="K866" t="inlineStr"/>
      <c r="L866" t="inlineStr"/>
      <c r="M866" t="n">
        <v>0.03043</v>
      </c>
      <c r="N866" t="inlineStr"/>
      <c r="O866" t="inlineStr"/>
      <c r="P866" t="inlineStr"/>
      <c r="Q866" t="inlineStr"/>
      <c r="R866" t="n">
        <v>0</v>
      </c>
      <c r="S866" t="inlineStr"/>
      <c r="T866" t="inlineStr"/>
    </row>
    <row r="867">
      <c r="A867" s="142" t="n">
        <v>37753</v>
      </c>
      <c r="B867" t="inlineStr"/>
      <c r="C867" t="inlineStr"/>
      <c r="D867" t="inlineStr"/>
      <c r="E867" t="inlineStr"/>
      <c r="F867" t="inlineStr"/>
      <c r="G867" t="inlineStr"/>
      <c r="H867" t="inlineStr"/>
      <c r="I867" t="inlineStr"/>
      <c r="J867" t="inlineStr"/>
      <c r="K867" t="inlineStr"/>
      <c r="L867" t="inlineStr"/>
      <c r="M867" t="n">
        <v>0.0121</v>
      </c>
      <c r="N867" t="inlineStr"/>
      <c r="O867" t="inlineStr"/>
      <c r="P867" t="inlineStr"/>
      <c r="Q867" t="inlineStr"/>
      <c r="R867" t="n">
        <v>0</v>
      </c>
      <c r="S867" t="inlineStr"/>
      <c r="T867" t="inlineStr"/>
    </row>
    <row r="868">
      <c r="A868" s="142" t="n">
        <v>37754</v>
      </c>
      <c r="B868" t="inlineStr"/>
      <c r="C868" t="inlineStr"/>
      <c r="D868" t="inlineStr"/>
      <c r="E868" t="inlineStr"/>
      <c r="F868" t="inlineStr"/>
      <c r="G868" t="inlineStr"/>
      <c r="H868" t="inlineStr"/>
      <c r="I868" t="inlineStr"/>
      <c r="J868" t="inlineStr"/>
      <c r="K868" t="inlineStr"/>
      <c r="L868" t="inlineStr"/>
      <c r="M868" t="n">
        <v>-0.01214</v>
      </c>
      <c r="N868" t="inlineStr"/>
      <c r="O868" t="inlineStr"/>
      <c r="P868" t="inlineStr"/>
      <c r="Q868" t="inlineStr"/>
      <c r="R868" t="n">
        <v>0</v>
      </c>
      <c r="S868" t="inlineStr"/>
      <c r="T868" t="inlineStr"/>
    </row>
    <row r="869">
      <c r="A869" s="142" t="n">
        <v>37755</v>
      </c>
      <c r="B869" t="inlineStr"/>
      <c r="C869" t="inlineStr"/>
      <c r="D869" t="inlineStr"/>
      <c r="E869" t="inlineStr"/>
      <c r="F869" t="inlineStr"/>
      <c r="G869" t="inlineStr"/>
      <c r="H869" t="inlineStr"/>
      <c r="I869" t="inlineStr"/>
      <c r="J869" t="inlineStr"/>
      <c r="K869" t="inlineStr"/>
      <c r="L869" t="inlineStr"/>
      <c r="M869" t="n">
        <v>0.00847</v>
      </c>
      <c r="N869" t="inlineStr"/>
      <c r="O869" t="inlineStr"/>
      <c r="P869" t="inlineStr"/>
      <c r="Q869" t="inlineStr"/>
      <c r="R869" t="n">
        <v>0</v>
      </c>
      <c r="S869" t="inlineStr"/>
      <c r="T869" t="inlineStr"/>
    </row>
    <row r="870">
      <c r="A870" s="142" t="n">
        <v>37756</v>
      </c>
      <c r="B870" t="inlineStr"/>
      <c r="C870" t="inlineStr"/>
      <c r="D870" t="inlineStr"/>
      <c r="E870" t="inlineStr"/>
      <c r="F870" t="inlineStr"/>
      <c r="G870" t="inlineStr"/>
      <c r="H870" t="inlineStr"/>
      <c r="I870" t="inlineStr"/>
      <c r="J870" t="inlineStr"/>
      <c r="K870" t="inlineStr"/>
      <c r="L870" t="inlineStr"/>
      <c r="M870" t="n">
        <v>0.00305</v>
      </c>
      <c r="N870" t="inlineStr"/>
      <c r="O870" t="inlineStr"/>
      <c r="P870" t="inlineStr"/>
      <c r="Q870" t="inlineStr"/>
      <c r="R870" t="n">
        <v>0</v>
      </c>
      <c r="S870" t="inlineStr"/>
      <c r="T870" t="inlineStr"/>
    </row>
    <row r="871">
      <c r="A871" s="142" t="n">
        <v>37757</v>
      </c>
      <c r="B871" t="inlineStr"/>
      <c r="C871" t="inlineStr"/>
      <c r="D871" t="inlineStr"/>
      <c r="E871" t="inlineStr"/>
      <c r="F871" t="inlineStr"/>
      <c r="G871" t="inlineStr"/>
      <c r="H871" t="inlineStr"/>
      <c r="I871" t="inlineStr"/>
      <c r="J871" t="inlineStr"/>
      <c r="K871" t="inlineStr"/>
      <c r="L871" t="inlineStr"/>
      <c r="M871" t="n">
        <v>0.00347</v>
      </c>
      <c r="N871" t="inlineStr"/>
      <c r="O871" t="inlineStr"/>
      <c r="P871" t="inlineStr"/>
      <c r="Q871" t="inlineStr"/>
      <c r="R871" t="n">
        <v>0</v>
      </c>
      <c r="S871" t="inlineStr"/>
      <c r="T871" t="inlineStr"/>
    </row>
    <row r="872">
      <c r="A872" s="142" t="n">
        <v>37760</v>
      </c>
      <c r="B872" t="inlineStr"/>
      <c r="C872" t="inlineStr"/>
      <c r="D872" t="inlineStr"/>
      <c r="E872" t="inlineStr"/>
      <c r="F872" t="inlineStr"/>
      <c r="G872" t="inlineStr"/>
      <c r="H872" t="inlineStr"/>
      <c r="I872" t="inlineStr"/>
      <c r="J872" t="inlineStr"/>
      <c r="K872" t="inlineStr"/>
      <c r="L872" t="inlineStr"/>
      <c r="M872" t="n">
        <v>-0.01044</v>
      </c>
      <c r="N872" t="inlineStr"/>
      <c r="O872" t="inlineStr"/>
      <c r="P872" t="inlineStr"/>
      <c r="Q872" t="inlineStr"/>
      <c r="R872" t="n">
        <v>0</v>
      </c>
      <c r="S872" t="inlineStr"/>
      <c r="T872" t="inlineStr"/>
    </row>
    <row r="873">
      <c r="A873" s="142" t="n">
        <v>37761</v>
      </c>
      <c r="B873" t="inlineStr"/>
      <c r="C873" t="inlineStr"/>
      <c r="D873" t="inlineStr"/>
      <c r="E873" t="inlineStr"/>
      <c r="F873" t="inlineStr"/>
      <c r="G873" t="inlineStr"/>
      <c r="H873" t="inlineStr"/>
      <c r="I873" t="inlineStr"/>
      <c r="J873" t="inlineStr"/>
      <c r="K873" t="inlineStr"/>
      <c r="L873" t="inlineStr"/>
      <c r="M873" t="n">
        <v>0.02148</v>
      </c>
      <c r="N873" t="inlineStr"/>
      <c r="O873" t="inlineStr"/>
      <c r="P873" t="inlineStr"/>
      <c r="Q873" t="inlineStr"/>
      <c r="R873" t="n">
        <v>0</v>
      </c>
      <c r="S873" t="inlineStr"/>
      <c r="T873" t="inlineStr"/>
    </row>
    <row r="874">
      <c r="A874" s="142" t="n">
        <v>37762</v>
      </c>
      <c r="B874" t="inlineStr"/>
      <c r="C874" t="inlineStr"/>
      <c r="D874" t="inlineStr"/>
      <c r="E874" t="inlineStr"/>
      <c r="F874" t="inlineStr"/>
      <c r="G874" t="inlineStr"/>
      <c r="H874" t="inlineStr"/>
      <c r="I874" t="inlineStr"/>
      <c r="J874" t="inlineStr"/>
      <c r="K874" t="inlineStr"/>
      <c r="L874" t="inlineStr"/>
      <c r="M874" t="n">
        <v>0.00911</v>
      </c>
      <c r="N874" t="inlineStr"/>
      <c r="O874" t="inlineStr"/>
      <c r="P874" t="inlineStr"/>
      <c r="Q874" t="inlineStr"/>
      <c r="R874" t="n">
        <v>0</v>
      </c>
      <c r="S874" t="inlineStr"/>
      <c r="T874" t="inlineStr"/>
    </row>
    <row r="875">
      <c r="A875" s="142" t="n">
        <v>37763</v>
      </c>
      <c r="B875" t="inlineStr"/>
      <c r="C875" t="inlineStr"/>
      <c r="D875" t="inlineStr"/>
      <c r="E875" t="inlineStr"/>
      <c r="F875" t="inlineStr"/>
      <c r="G875" t="inlineStr"/>
      <c r="H875" t="inlineStr"/>
      <c r="I875" t="inlineStr"/>
      <c r="J875" t="inlineStr"/>
      <c r="K875" t="inlineStr"/>
      <c r="L875" t="inlineStr"/>
      <c r="M875" t="n">
        <v>-0.01411</v>
      </c>
      <c r="N875" t="inlineStr"/>
      <c r="O875" t="inlineStr"/>
      <c r="P875" t="inlineStr"/>
      <c r="Q875" t="inlineStr"/>
      <c r="R875" t="n">
        <v>0</v>
      </c>
      <c r="S875" t="inlineStr"/>
      <c r="T875" t="inlineStr"/>
    </row>
    <row r="876">
      <c r="A876" s="142" t="n">
        <v>37764</v>
      </c>
      <c r="B876" t="inlineStr"/>
      <c r="C876" t="inlineStr"/>
      <c r="D876" t="inlineStr"/>
      <c r="E876" t="inlineStr"/>
      <c r="F876" t="inlineStr"/>
      <c r="G876" t="inlineStr"/>
      <c r="H876" t="inlineStr"/>
      <c r="I876" t="inlineStr"/>
      <c r="J876" t="inlineStr"/>
      <c r="K876" t="inlineStr"/>
      <c r="L876" t="inlineStr"/>
      <c r="M876" t="n">
        <v>-0.00768</v>
      </c>
      <c r="N876" t="inlineStr"/>
      <c r="O876" t="inlineStr"/>
      <c r="P876" t="inlineStr"/>
      <c r="Q876" t="inlineStr"/>
      <c r="R876" t="n">
        <v>0</v>
      </c>
      <c r="S876" t="inlineStr"/>
      <c r="T876" t="inlineStr"/>
    </row>
    <row r="877">
      <c r="A877" s="142" t="n">
        <v>37767</v>
      </c>
      <c r="B877" t="inlineStr"/>
      <c r="C877" t="inlineStr"/>
      <c r="D877" t="inlineStr"/>
      <c r="E877" t="inlineStr"/>
      <c r="F877" t="inlineStr"/>
      <c r="G877" t="inlineStr"/>
      <c r="H877" t="inlineStr"/>
      <c r="I877" t="inlineStr"/>
      <c r="J877" t="inlineStr"/>
      <c r="K877" t="inlineStr"/>
      <c r="L877" t="inlineStr"/>
      <c r="M877" t="n">
        <v>-0.00105</v>
      </c>
      <c r="N877" t="inlineStr"/>
      <c r="O877" t="inlineStr"/>
      <c r="P877" t="inlineStr"/>
      <c r="Q877" t="inlineStr"/>
      <c r="R877" t="n">
        <v>0</v>
      </c>
      <c r="S877" t="inlineStr"/>
      <c r="T877" t="inlineStr"/>
    </row>
    <row r="878">
      <c r="A878" s="142" t="n">
        <v>37768</v>
      </c>
      <c r="B878" t="inlineStr"/>
      <c r="C878" t="inlineStr"/>
      <c r="D878" t="inlineStr"/>
      <c r="E878" t="inlineStr"/>
      <c r="F878" t="inlineStr"/>
      <c r="G878" t="inlineStr"/>
      <c r="H878" t="inlineStr"/>
      <c r="I878" t="inlineStr"/>
      <c r="J878" t="inlineStr"/>
      <c r="K878" t="inlineStr"/>
      <c r="L878" t="inlineStr"/>
      <c r="M878" t="n">
        <v>-0.00669</v>
      </c>
      <c r="N878" t="inlineStr"/>
      <c r="O878" t="inlineStr"/>
      <c r="P878" t="inlineStr"/>
      <c r="Q878" t="inlineStr"/>
      <c r="R878" t="n">
        <v>0</v>
      </c>
      <c r="S878" t="inlineStr"/>
      <c r="T878" t="inlineStr"/>
    </row>
    <row r="879">
      <c r="A879" s="142" t="n">
        <v>37769</v>
      </c>
      <c r="B879" t="inlineStr"/>
      <c r="C879" t="inlineStr"/>
      <c r="D879" t="inlineStr"/>
      <c r="E879" t="inlineStr"/>
      <c r="F879" t="inlineStr"/>
      <c r="G879" t="inlineStr"/>
      <c r="H879" t="inlineStr"/>
      <c r="I879" t="inlineStr"/>
      <c r="J879" t="inlineStr"/>
      <c r="K879" t="inlineStr"/>
      <c r="L879" t="inlineStr"/>
      <c r="M879" t="n">
        <v>0.0063</v>
      </c>
      <c r="N879" t="inlineStr"/>
      <c r="O879" t="inlineStr"/>
      <c r="P879" t="inlineStr"/>
      <c r="Q879" t="inlineStr"/>
      <c r="R879" t="n">
        <v>0</v>
      </c>
      <c r="S879" t="inlineStr"/>
      <c r="T879" t="inlineStr"/>
    </row>
    <row r="880">
      <c r="A880" s="142" t="n">
        <v>37770</v>
      </c>
      <c r="B880" t="inlineStr"/>
      <c r="C880" t="inlineStr"/>
      <c r="D880" t="inlineStr"/>
      <c r="E880" t="inlineStr"/>
      <c r="F880" t="inlineStr"/>
      <c r="G880" t="inlineStr"/>
      <c r="H880" t="inlineStr"/>
      <c r="I880" t="inlineStr"/>
      <c r="J880" t="inlineStr"/>
      <c r="K880" t="inlineStr"/>
      <c r="L880" t="inlineStr"/>
      <c r="M880" t="n">
        <v>0</v>
      </c>
      <c r="N880" t="inlineStr"/>
      <c r="O880" t="inlineStr"/>
      <c r="P880" t="inlineStr"/>
      <c r="Q880" t="inlineStr"/>
      <c r="R880" t="n">
        <v>0</v>
      </c>
      <c r="S880" t="inlineStr"/>
      <c r="T880" t="inlineStr"/>
    </row>
    <row r="881">
      <c r="A881" s="142" t="n">
        <v>37771</v>
      </c>
      <c r="B881" t="inlineStr"/>
      <c r="C881" t="inlineStr"/>
      <c r="D881" t="inlineStr"/>
      <c r="E881" t="inlineStr"/>
      <c r="F881" t="inlineStr"/>
      <c r="G881" t="inlineStr"/>
      <c r="H881" t="inlineStr"/>
      <c r="I881" t="inlineStr"/>
      <c r="J881" t="inlineStr"/>
      <c r="K881" t="inlineStr"/>
      <c r="L881" t="inlineStr"/>
      <c r="M881" t="n">
        <v>0.00546</v>
      </c>
      <c r="N881" t="inlineStr"/>
      <c r="O881" t="inlineStr"/>
      <c r="P881" t="inlineStr"/>
      <c r="Q881" t="inlineStr"/>
      <c r="R881" t="n">
        <v>0.01041</v>
      </c>
      <c r="S881" t="inlineStr"/>
      <c r="T881" t="inlineStr"/>
    </row>
    <row r="882">
      <c r="A882" s="142" t="n">
        <v>37774</v>
      </c>
      <c r="B882" t="inlineStr"/>
      <c r="C882" t="inlineStr"/>
      <c r="D882" t="inlineStr"/>
      <c r="E882" t="inlineStr"/>
      <c r="F882" t="inlineStr"/>
      <c r="G882" t="inlineStr"/>
      <c r="H882" t="inlineStr"/>
      <c r="I882" t="inlineStr"/>
      <c r="J882" t="inlineStr"/>
      <c r="K882" t="inlineStr"/>
      <c r="L882" t="inlineStr"/>
      <c r="M882" t="n">
        <v>-0.01548</v>
      </c>
      <c r="N882" t="inlineStr"/>
      <c r="O882" t="inlineStr"/>
      <c r="P882" t="inlineStr"/>
      <c r="Q882" t="inlineStr"/>
      <c r="R882" t="n">
        <v>0</v>
      </c>
      <c r="S882" t="inlineStr"/>
      <c r="T882" t="inlineStr"/>
    </row>
    <row r="883">
      <c r="A883" s="142" t="n">
        <v>37775</v>
      </c>
      <c r="B883" t="inlineStr"/>
      <c r="C883" t="inlineStr"/>
      <c r="D883" t="inlineStr"/>
      <c r="E883" t="inlineStr"/>
      <c r="F883" t="inlineStr"/>
      <c r="G883" t="inlineStr"/>
      <c r="H883" t="inlineStr"/>
      <c r="I883" t="inlineStr"/>
      <c r="J883" t="inlineStr"/>
      <c r="K883" t="inlineStr"/>
      <c r="L883" t="inlineStr"/>
      <c r="M883" t="n">
        <v>0.01685</v>
      </c>
      <c r="N883" t="inlineStr"/>
      <c r="O883" t="inlineStr"/>
      <c r="P883" t="inlineStr"/>
      <c r="Q883" t="inlineStr"/>
      <c r="R883" t="n">
        <v>0</v>
      </c>
      <c r="S883" t="inlineStr"/>
      <c r="T883" t="inlineStr"/>
    </row>
    <row r="884">
      <c r="A884" s="142" t="n">
        <v>37776</v>
      </c>
      <c r="B884" t="inlineStr"/>
      <c r="C884" t="inlineStr"/>
      <c r="D884" t="inlineStr"/>
      <c r="E884" t="inlineStr"/>
      <c r="F884" t="inlineStr"/>
      <c r="G884" t="inlineStr"/>
      <c r="H884" t="inlineStr"/>
      <c r="I884" t="inlineStr"/>
      <c r="J884" t="inlineStr"/>
      <c r="K884" t="inlineStr"/>
      <c r="L884" t="inlineStr"/>
      <c r="M884" t="n">
        <v>-0.01171</v>
      </c>
      <c r="N884" t="inlineStr"/>
      <c r="O884" t="inlineStr"/>
      <c r="P884" t="inlineStr"/>
      <c r="Q884" t="inlineStr"/>
      <c r="R884" t="n">
        <v>0</v>
      </c>
      <c r="S884" t="inlineStr"/>
      <c r="T884" t="inlineStr"/>
    </row>
    <row r="885">
      <c r="A885" s="142" t="n">
        <v>37777</v>
      </c>
      <c r="B885" t="inlineStr"/>
      <c r="C885" t="inlineStr"/>
      <c r="D885" t="inlineStr"/>
      <c r="E885" t="inlineStr"/>
      <c r="F885" t="inlineStr"/>
      <c r="G885" t="inlineStr"/>
      <c r="H885" t="inlineStr"/>
      <c r="I885" t="inlineStr"/>
      <c r="J885" t="inlineStr"/>
      <c r="K885" t="inlineStr"/>
      <c r="L885" t="inlineStr"/>
      <c r="M885" t="n">
        <v>0.03104</v>
      </c>
      <c r="N885" t="inlineStr"/>
      <c r="O885" t="inlineStr"/>
      <c r="P885" t="inlineStr"/>
      <c r="Q885" t="inlineStr"/>
      <c r="R885" t="n">
        <v>0</v>
      </c>
      <c r="S885" t="inlineStr"/>
      <c r="T885" t="inlineStr"/>
    </row>
    <row r="886">
      <c r="A886" s="142" t="n">
        <v>37778</v>
      </c>
      <c r="B886" t="inlineStr"/>
      <c r="C886" t="inlineStr"/>
      <c r="D886" t="inlineStr"/>
      <c r="E886" t="inlineStr"/>
      <c r="F886" t="inlineStr"/>
      <c r="G886" t="inlineStr"/>
      <c r="H886" t="inlineStr"/>
      <c r="I886" t="inlineStr"/>
      <c r="J886" t="inlineStr"/>
      <c r="K886" t="inlineStr"/>
      <c r="L886" t="inlineStr"/>
      <c r="M886" t="n">
        <v>0</v>
      </c>
      <c r="N886" t="inlineStr"/>
      <c r="O886" t="inlineStr"/>
      <c r="P886" t="inlineStr"/>
      <c r="Q886" t="inlineStr"/>
      <c r="R886" t="n">
        <v>0</v>
      </c>
      <c r="S886" t="inlineStr"/>
      <c r="T886" t="inlineStr"/>
    </row>
    <row r="887">
      <c r="A887" s="142" t="n">
        <v>37781</v>
      </c>
      <c r="B887" t="inlineStr"/>
      <c r="C887" t="inlineStr"/>
      <c r="D887" t="inlineStr"/>
      <c r="E887" t="inlineStr"/>
      <c r="F887" t="inlineStr"/>
      <c r="G887" t="inlineStr"/>
      <c r="H887" t="inlineStr"/>
      <c r="I887" t="inlineStr"/>
      <c r="J887" t="inlineStr"/>
      <c r="K887" t="inlineStr"/>
      <c r="L887" t="inlineStr"/>
      <c r="M887" t="n">
        <v>0</v>
      </c>
      <c r="N887" t="inlineStr"/>
      <c r="O887" t="inlineStr"/>
      <c r="P887" t="inlineStr"/>
      <c r="Q887" t="inlineStr"/>
      <c r="R887" t="n">
        <v>0</v>
      </c>
      <c r="S887" t="inlineStr"/>
      <c r="T887" t="inlineStr"/>
    </row>
    <row r="888">
      <c r="A888" s="142" t="n">
        <v>37782</v>
      </c>
      <c r="B888" t="inlineStr"/>
      <c r="C888" t="inlineStr"/>
      <c r="D888" t="inlineStr"/>
      <c r="E888" t="inlineStr"/>
      <c r="F888" t="inlineStr"/>
      <c r="G888" t="inlineStr"/>
      <c r="H888" t="inlineStr"/>
      <c r="I888" t="inlineStr"/>
      <c r="J888" t="inlineStr"/>
      <c r="K888" t="inlineStr"/>
      <c r="L888" t="inlineStr"/>
      <c r="M888" t="n">
        <v>-0.0208</v>
      </c>
      <c r="N888" t="inlineStr"/>
      <c r="O888" t="inlineStr"/>
      <c r="P888" t="inlineStr"/>
      <c r="Q888" t="inlineStr"/>
      <c r="R888" t="n">
        <v>0</v>
      </c>
      <c r="S888" t="inlineStr"/>
      <c r="T888" t="inlineStr"/>
    </row>
    <row r="889">
      <c r="A889" s="142" t="n">
        <v>37783</v>
      </c>
      <c r="B889" t="inlineStr"/>
      <c r="C889" t="inlineStr"/>
      <c r="D889" t="inlineStr"/>
      <c r="E889" t="inlineStr"/>
      <c r="F889" t="inlineStr"/>
      <c r="G889" t="inlineStr"/>
      <c r="H889" t="inlineStr"/>
      <c r="I889" t="inlineStr"/>
      <c r="J889" t="inlineStr"/>
      <c r="K889" t="inlineStr"/>
      <c r="L889" t="inlineStr"/>
      <c r="M889" t="n">
        <v>0.009140000000000001</v>
      </c>
      <c r="N889" t="inlineStr"/>
      <c r="O889" t="inlineStr"/>
      <c r="P889" t="inlineStr"/>
      <c r="Q889" t="inlineStr"/>
      <c r="R889" t="n">
        <v>0</v>
      </c>
      <c r="S889" t="inlineStr"/>
      <c r="T889" t="inlineStr"/>
    </row>
    <row r="890">
      <c r="A890" s="142" t="n">
        <v>37784</v>
      </c>
      <c r="B890" t="inlineStr"/>
      <c r="C890" t="inlineStr"/>
      <c r="D890" t="inlineStr"/>
      <c r="E890" t="inlineStr"/>
      <c r="F890" t="inlineStr"/>
      <c r="G890" t="inlineStr"/>
      <c r="H890" t="inlineStr"/>
      <c r="I890" t="inlineStr"/>
      <c r="J890" t="inlineStr"/>
      <c r="K890" t="inlineStr"/>
      <c r="L890" t="inlineStr"/>
      <c r="M890" t="n">
        <v>0</v>
      </c>
      <c r="N890" t="inlineStr"/>
      <c r="O890" t="inlineStr"/>
      <c r="P890" t="inlineStr"/>
      <c r="Q890" t="inlineStr"/>
      <c r="R890" t="n">
        <v>0</v>
      </c>
      <c r="S890" t="inlineStr"/>
      <c r="T890" t="inlineStr"/>
    </row>
    <row r="891">
      <c r="A891" s="142" t="n">
        <v>37785</v>
      </c>
      <c r="B891" t="inlineStr"/>
      <c r="C891" t="inlineStr"/>
      <c r="D891" t="inlineStr"/>
      <c r="E891" t="inlineStr"/>
      <c r="F891" t="inlineStr"/>
      <c r="G891" t="inlineStr"/>
      <c r="H891" t="inlineStr"/>
      <c r="I891" t="inlineStr"/>
      <c r="J891" t="inlineStr"/>
      <c r="K891" t="inlineStr"/>
      <c r="L891" t="inlineStr"/>
      <c r="M891" t="n">
        <v>0</v>
      </c>
      <c r="N891" t="inlineStr"/>
      <c r="O891" t="inlineStr"/>
      <c r="P891" t="inlineStr"/>
      <c r="Q891" t="inlineStr"/>
      <c r="R891" t="n">
        <v>0</v>
      </c>
      <c r="S891" t="inlineStr"/>
      <c r="T891" t="inlineStr"/>
    </row>
    <row r="892">
      <c r="A892" s="142" t="n">
        <v>37788</v>
      </c>
      <c r="B892" t="inlineStr"/>
      <c r="C892" t="inlineStr"/>
      <c r="D892" t="inlineStr"/>
      <c r="E892" t="inlineStr"/>
      <c r="F892" t="inlineStr"/>
      <c r="G892" t="inlineStr"/>
      <c r="H892" t="inlineStr"/>
      <c r="I892" t="inlineStr"/>
      <c r="J892" t="inlineStr"/>
      <c r="K892" t="inlineStr"/>
      <c r="L892" t="inlineStr"/>
      <c r="M892" t="n">
        <v>0.0301</v>
      </c>
      <c r="N892" t="inlineStr"/>
      <c r="O892" t="inlineStr"/>
      <c r="P892" t="inlineStr"/>
      <c r="Q892" t="inlineStr"/>
      <c r="R892" t="n">
        <v>0</v>
      </c>
      <c r="S892" t="inlineStr"/>
      <c r="T892" t="inlineStr"/>
    </row>
    <row r="893">
      <c r="A893" s="142" t="n">
        <v>37789</v>
      </c>
      <c r="B893" t="inlineStr"/>
      <c r="C893" t="inlineStr"/>
      <c r="D893" t="inlineStr"/>
      <c r="E893" t="inlineStr"/>
      <c r="F893" t="inlineStr"/>
      <c r="G893" t="inlineStr"/>
      <c r="H893" t="inlineStr"/>
      <c r="I893" t="inlineStr"/>
      <c r="J893" t="inlineStr"/>
      <c r="K893" t="inlineStr"/>
      <c r="L893" t="inlineStr"/>
      <c r="M893" t="n">
        <v>0.02518</v>
      </c>
      <c r="N893" t="inlineStr"/>
      <c r="O893" t="inlineStr"/>
      <c r="P893" t="inlineStr"/>
      <c r="Q893" t="inlineStr"/>
      <c r="R893" t="n">
        <v>0</v>
      </c>
      <c r="S893" t="inlineStr"/>
      <c r="T893" t="inlineStr"/>
    </row>
    <row r="894">
      <c r="A894" s="142" t="n">
        <v>37790</v>
      </c>
      <c r="B894" t="inlineStr"/>
      <c r="C894" t="inlineStr"/>
      <c r="D894" t="inlineStr"/>
      <c r="E894" t="inlineStr"/>
      <c r="F894" t="inlineStr"/>
      <c r="G894" t="inlineStr"/>
      <c r="H894" t="inlineStr"/>
      <c r="I894" t="inlineStr"/>
      <c r="J894" t="inlineStr"/>
      <c r="K894" t="inlineStr"/>
      <c r="L894" t="inlineStr"/>
      <c r="M894" t="n">
        <v>-0.00267</v>
      </c>
      <c r="N894" t="inlineStr"/>
      <c r="O894" t="inlineStr"/>
      <c r="P894" t="inlineStr"/>
      <c r="Q894" t="inlineStr"/>
      <c r="R894" t="n">
        <v>0</v>
      </c>
      <c r="S894" t="inlineStr"/>
      <c r="T894" t="inlineStr"/>
    </row>
    <row r="895">
      <c r="A895" s="142" t="n">
        <v>37791</v>
      </c>
      <c r="B895" t="inlineStr"/>
      <c r="C895" t="inlineStr"/>
      <c r="D895" t="inlineStr"/>
      <c r="E895" t="inlineStr"/>
      <c r="F895" t="inlineStr"/>
      <c r="G895" t="inlineStr"/>
      <c r="H895" t="inlineStr"/>
      <c r="I895" t="inlineStr"/>
      <c r="J895" t="inlineStr"/>
      <c r="K895" t="inlineStr"/>
      <c r="L895" t="inlineStr"/>
      <c r="M895" t="n">
        <v>0.01203</v>
      </c>
      <c r="N895" t="inlineStr"/>
      <c r="O895" t="inlineStr"/>
      <c r="P895" t="inlineStr"/>
      <c r="Q895" t="inlineStr"/>
      <c r="R895" t="n">
        <v>0</v>
      </c>
      <c r="S895" t="inlineStr"/>
      <c r="T895" t="inlineStr"/>
    </row>
    <row r="896">
      <c r="A896" s="142" t="n">
        <v>37792</v>
      </c>
      <c r="B896" t="inlineStr"/>
      <c r="C896" t="inlineStr"/>
      <c r="D896" t="inlineStr"/>
      <c r="E896" t="inlineStr"/>
      <c r="F896" t="inlineStr"/>
      <c r="G896" t="inlineStr"/>
      <c r="H896" t="inlineStr"/>
      <c r="I896" t="inlineStr"/>
      <c r="J896" t="inlineStr"/>
      <c r="K896" t="inlineStr"/>
      <c r="L896" t="inlineStr"/>
      <c r="M896" t="n">
        <v>-0.009469999999999999</v>
      </c>
      <c r="N896" t="inlineStr"/>
      <c r="O896" t="inlineStr"/>
      <c r="P896" t="inlineStr"/>
      <c r="Q896" t="inlineStr"/>
      <c r="R896" t="n">
        <v>0</v>
      </c>
      <c r="S896" t="inlineStr"/>
      <c r="T896" t="inlineStr"/>
    </row>
    <row r="897">
      <c r="A897" s="142" t="n">
        <v>37795</v>
      </c>
      <c r="B897" t="inlineStr"/>
      <c r="C897" t="inlineStr"/>
      <c r="D897" t="inlineStr"/>
      <c r="E897" t="inlineStr"/>
      <c r="F897" t="inlineStr"/>
      <c r="G897" t="inlineStr"/>
      <c r="H897" t="inlineStr"/>
      <c r="I897" t="inlineStr"/>
      <c r="J897" t="inlineStr"/>
      <c r="K897" t="inlineStr"/>
      <c r="L897" t="inlineStr"/>
      <c r="M897" t="n">
        <v>-0.02231</v>
      </c>
      <c r="N897" t="inlineStr"/>
      <c r="O897" t="inlineStr"/>
      <c r="P897" t="inlineStr"/>
      <c r="Q897" t="inlineStr"/>
      <c r="R897" t="n">
        <v>0</v>
      </c>
      <c r="S897" t="inlineStr"/>
      <c r="T897" t="inlineStr"/>
    </row>
    <row r="898">
      <c r="A898" s="142" t="n">
        <v>37796</v>
      </c>
      <c r="B898" t="inlineStr"/>
      <c r="C898" t="inlineStr"/>
      <c r="D898" t="inlineStr"/>
      <c r="E898" t="inlineStr"/>
      <c r="F898" t="inlineStr"/>
      <c r="G898" t="inlineStr"/>
      <c r="H898" t="inlineStr"/>
      <c r="I898" t="inlineStr"/>
      <c r="J898" t="inlineStr"/>
      <c r="K898" t="inlineStr"/>
      <c r="L898" t="inlineStr"/>
      <c r="M898" t="n">
        <v>-0.02223</v>
      </c>
      <c r="N898" t="inlineStr"/>
      <c r="O898" t="inlineStr"/>
      <c r="P898" t="inlineStr"/>
      <c r="Q898" t="inlineStr"/>
      <c r="R898" t="n">
        <v>0</v>
      </c>
      <c r="S898" t="inlineStr"/>
      <c r="T898" t="inlineStr"/>
    </row>
    <row r="899">
      <c r="A899" s="142" t="n">
        <v>37797</v>
      </c>
      <c r="B899" t="inlineStr"/>
      <c r="C899" t="inlineStr"/>
      <c r="D899" t="inlineStr"/>
      <c r="E899" t="inlineStr"/>
      <c r="F899" t="inlineStr"/>
      <c r="G899" t="inlineStr"/>
      <c r="H899" t="inlineStr"/>
      <c r="I899" t="inlineStr"/>
      <c r="J899" t="inlineStr"/>
      <c r="K899" t="inlineStr"/>
      <c r="L899" t="inlineStr"/>
      <c r="M899" t="n">
        <v>0.01206</v>
      </c>
      <c r="N899" t="inlineStr"/>
      <c r="O899" t="inlineStr"/>
      <c r="P899" t="inlineStr"/>
      <c r="Q899" t="inlineStr"/>
      <c r="R899" t="n">
        <v>0</v>
      </c>
      <c r="S899" t="inlineStr"/>
      <c r="T899" t="inlineStr"/>
    </row>
    <row r="900">
      <c r="A900" s="142" t="n">
        <v>37798</v>
      </c>
      <c r="B900" t="inlineStr"/>
      <c r="C900" t="inlineStr"/>
      <c r="D900" t="inlineStr"/>
      <c r="E900" t="inlineStr"/>
      <c r="F900" t="inlineStr"/>
      <c r="G900" t="inlineStr"/>
      <c r="H900" t="inlineStr"/>
      <c r="I900" t="inlineStr"/>
      <c r="J900" t="inlineStr"/>
      <c r="K900" t="inlineStr"/>
      <c r="L900" t="inlineStr"/>
      <c r="M900" t="n">
        <v>0.00228</v>
      </c>
      <c r="N900" t="inlineStr"/>
      <c r="O900" t="inlineStr"/>
      <c r="P900" t="inlineStr"/>
      <c r="Q900" t="inlineStr"/>
      <c r="R900" t="n">
        <v>0</v>
      </c>
      <c r="S900" t="inlineStr"/>
      <c r="T900" t="inlineStr"/>
    </row>
    <row r="901">
      <c r="A901" s="142" t="n">
        <v>37799</v>
      </c>
      <c r="B901" t="inlineStr"/>
      <c r="C901" t="inlineStr"/>
      <c r="D901" t="inlineStr"/>
      <c r="E901" t="inlineStr"/>
      <c r="F901" t="inlineStr"/>
      <c r="G901" t="inlineStr"/>
      <c r="H901" t="inlineStr"/>
      <c r="I901" t="inlineStr"/>
      <c r="J901" t="inlineStr"/>
      <c r="K901" t="inlineStr"/>
      <c r="L901" t="inlineStr"/>
      <c r="M901" t="n">
        <v>0.00377</v>
      </c>
      <c r="N901" t="inlineStr"/>
      <c r="O901" t="inlineStr"/>
      <c r="P901" t="inlineStr"/>
      <c r="Q901" t="inlineStr"/>
      <c r="R901" t="n">
        <v>0</v>
      </c>
      <c r="S901" t="inlineStr"/>
      <c r="T901" t="inlineStr"/>
    </row>
    <row r="902">
      <c r="A902" s="142" t="n">
        <v>37802</v>
      </c>
      <c r="B902" t="inlineStr"/>
      <c r="C902" t="inlineStr"/>
      <c r="D902" t="inlineStr"/>
      <c r="E902" t="inlineStr"/>
      <c r="F902" t="inlineStr"/>
      <c r="G902" t="inlineStr"/>
      <c r="H902" t="inlineStr"/>
      <c r="I902" t="inlineStr"/>
      <c r="J902" t="inlineStr"/>
      <c r="K902" t="inlineStr"/>
      <c r="L902" t="inlineStr"/>
      <c r="M902" t="n">
        <v>0.01488</v>
      </c>
      <c r="N902" t="inlineStr"/>
      <c r="O902" t="inlineStr"/>
      <c r="P902" t="inlineStr"/>
      <c r="Q902" t="inlineStr"/>
      <c r="R902" t="n">
        <v>0.03408</v>
      </c>
      <c r="S902" t="inlineStr"/>
      <c r="T902" t="inlineStr"/>
    </row>
    <row r="903">
      <c r="A903" s="142" t="n">
        <v>37803</v>
      </c>
      <c r="B903" t="inlineStr"/>
      <c r="C903" t="inlineStr"/>
      <c r="D903" t="inlineStr"/>
      <c r="E903" t="inlineStr"/>
      <c r="F903" t="inlineStr"/>
      <c r="G903" t="inlineStr"/>
      <c r="H903" t="inlineStr"/>
      <c r="I903" t="inlineStr"/>
      <c r="J903" t="inlineStr"/>
      <c r="K903" t="inlineStr"/>
      <c r="L903" t="inlineStr"/>
      <c r="M903" t="n">
        <v>0.01173</v>
      </c>
      <c r="N903" t="inlineStr"/>
      <c r="O903" t="inlineStr"/>
      <c r="P903" t="inlineStr"/>
      <c r="Q903" t="inlineStr"/>
      <c r="R903" t="n">
        <v>0</v>
      </c>
      <c r="S903" t="inlineStr"/>
      <c r="T903" t="inlineStr"/>
    </row>
    <row r="904">
      <c r="A904" s="142" t="n">
        <v>37804</v>
      </c>
      <c r="B904" t="inlineStr"/>
      <c r="C904" t="inlineStr"/>
      <c r="D904" t="inlineStr"/>
      <c r="E904" t="inlineStr"/>
      <c r="F904" t="inlineStr"/>
      <c r="G904" t="inlineStr"/>
      <c r="H904" t="inlineStr"/>
      <c r="I904" t="inlineStr"/>
      <c r="J904" t="inlineStr"/>
      <c r="K904" t="inlineStr"/>
      <c r="L904" t="inlineStr"/>
      <c r="M904" t="n">
        <v>0.01351</v>
      </c>
      <c r="N904" t="inlineStr"/>
      <c r="O904" t="inlineStr"/>
      <c r="P904" t="inlineStr"/>
      <c r="Q904" t="inlineStr"/>
      <c r="R904" t="n">
        <v>0</v>
      </c>
      <c r="S904" t="inlineStr"/>
      <c r="T904" t="inlineStr"/>
    </row>
    <row r="905">
      <c r="A905" s="142" t="n">
        <v>37805</v>
      </c>
      <c r="B905" t="inlineStr"/>
      <c r="C905" t="inlineStr"/>
      <c r="D905" t="inlineStr"/>
      <c r="E905" t="inlineStr"/>
      <c r="F905" t="inlineStr"/>
      <c r="G905" t="inlineStr"/>
      <c r="H905" t="inlineStr"/>
      <c r="I905" t="inlineStr"/>
      <c r="J905" t="inlineStr"/>
      <c r="K905" t="inlineStr"/>
      <c r="L905" t="inlineStr"/>
      <c r="M905" t="n">
        <v>0.01276</v>
      </c>
      <c r="N905" t="inlineStr"/>
      <c r="O905" t="inlineStr"/>
      <c r="P905" t="inlineStr"/>
      <c r="Q905" t="inlineStr"/>
      <c r="R905" t="n">
        <v>0</v>
      </c>
      <c r="S905" t="inlineStr"/>
      <c r="T905" t="inlineStr"/>
    </row>
    <row r="906">
      <c r="A906" s="142" t="n">
        <v>37806</v>
      </c>
      <c r="B906" t="inlineStr"/>
      <c r="C906" t="inlineStr"/>
      <c r="D906" t="inlineStr"/>
      <c r="E906" t="inlineStr"/>
      <c r="F906" t="inlineStr"/>
      <c r="G906" t="inlineStr"/>
      <c r="H906" t="inlineStr"/>
      <c r="I906" t="inlineStr"/>
      <c r="J906" t="inlineStr"/>
      <c r="K906" t="inlineStr"/>
      <c r="L906" t="inlineStr"/>
      <c r="M906" t="n">
        <v>0.0039</v>
      </c>
      <c r="N906" t="inlineStr"/>
      <c r="O906" t="inlineStr"/>
      <c r="P906" t="inlineStr"/>
      <c r="Q906" t="inlineStr"/>
      <c r="R906" t="n">
        <v>0</v>
      </c>
      <c r="S906" t="inlineStr"/>
      <c r="T906" t="inlineStr"/>
    </row>
    <row r="907">
      <c r="A907" s="142" t="n">
        <v>37809</v>
      </c>
      <c r="B907" t="inlineStr"/>
      <c r="C907" t="inlineStr"/>
      <c r="D907" t="inlineStr"/>
      <c r="E907" t="inlineStr"/>
      <c r="F907" t="inlineStr"/>
      <c r="G907" t="inlineStr"/>
      <c r="H907" t="inlineStr"/>
      <c r="I907" t="inlineStr"/>
      <c r="J907" t="inlineStr"/>
      <c r="K907" t="inlineStr"/>
      <c r="L907" t="inlineStr"/>
      <c r="M907" t="n">
        <v>-0.009849999999999999</v>
      </c>
      <c r="N907" t="inlineStr"/>
      <c r="O907" t="inlineStr"/>
      <c r="P907" t="inlineStr"/>
      <c r="Q907" t="inlineStr"/>
      <c r="R907" t="n">
        <v>0</v>
      </c>
      <c r="S907" t="inlineStr"/>
      <c r="T907" t="inlineStr"/>
    </row>
    <row r="908">
      <c r="A908" s="142" t="n">
        <v>37810</v>
      </c>
      <c r="B908" t="inlineStr"/>
      <c r="C908" t="inlineStr"/>
      <c r="D908" t="inlineStr"/>
      <c r="E908" t="inlineStr"/>
      <c r="F908" t="inlineStr"/>
      <c r="G908" t="inlineStr"/>
      <c r="H908" t="inlineStr"/>
      <c r="I908" t="inlineStr"/>
      <c r="J908" t="inlineStr"/>
      <c r="K908" t="inlineStr"/>
      <c r="L908" t="inlineStr"/>
      <c r="M908" t="n">
        <v>-0.01733</v>
      </c>
      <c r="N908" t="inlineStr"/>
      <c r="O908" t="inlineStr"/>
      <c r="P908" t="inlineStr"/>
      <c r="Q908" t="inlineStr"/>
      <c r="R908" t="n">
        <v>0</v>
      </c>
      <c r="S908" t="inlineStr"/>
      <c r="T908" t="inlineStr"/>
    </row>
    <row r="909">
      <c r="A909" s="142" t="n">
        <v>37811</v>
      </c>
      <c r="B909" t="inlineStr"/>
      <c r="C909" t="inlineStr"/>
      <c r="D909" t="inlineStr"/>
      <c r="E909" t="inlineStr"/>
      <c r="F909" t="inlineStr"/>
      <c r="G909" t="inlineStr"/>
      <c r="H909" t="inlineStr"/>
      <c r="I909" t="inlineStr"/>
      <c r="J909" t="inlineStr"/>
      <c r="K909" t="inlineStr"/>
      <c r="L909" t="inlineStr"/>
      <c r="M909" t="n">
        <v>-0.0033</v>
      </c>
      <c r="N909" t="inlineStr"/>
      <c r="O909" t="inlineStr"/>
      <c r="P909" t="inlineStr"/>
      <c r="Q909" t="inlineStr"/>
      <c r="R909" t="n">
        <v>0</v>
      </c>
      <c r="S909" t="inlineStr"/>
      <c r="T909" t="inlineStr"/>
    </row>
    <row r="910">
      <c r="A910" s="142" t="n">
        <v>37812</v>
      </c>
      <c r="B910" t="inlineStr"/>
      <c r="C910" t="inlineStr"/>
      <c r="D910" t="inlineStr"/>
      <c r="E910" t="inlineStr"/>
      <c r="F910" t="inlineStr"/>
      <c r="G910" t="inlineStr"/>
      <c r="H910" t="inlineStr"/>
      <c r="I910" t="inlineStr"/>
      <c r="J910" t="inlineStr"/>
      <c r="K910" t="inlineStr"/>
      <c r="L910" t="inlineStr"/>
      <c r="M910" t="n">
        <v>-0.00766</v>
      </c>
      <c r="N910" t="inlineStr"/>
      <c r="O910" t="inlineStr"/>
      <c r="P910" t="inlineStr"/>
      <c r="Q910" t="inlineStr"/>
      <c r="R910" t="n">
        <v>0</v>
      </c>
      <c r="S910" t="inlineStr"/>
      <c r="T910" t="inlineStr"/>
    </row>
    <row r="911">
      <c r="A911" s="142" t="n">
        <v>37813</v>
      </c>
      <c r="B911" t="inlineStr"/>
      <c r="C911" t="inlineStr"/>
      <c r="D911" t="inlineStr"/>
      <c r="E911" t="inlineStr"/>
      <c r="F911" t="inlineStr"/>
      <c r="G911" t="inlineStr"/>
      <c r="H911" t="inlineStr"/>
      <c r="I911" t="inlineStr"/>
      <c r="J911" t="inlineStr"/>
      <c r="K911" t="inlineStr"/>
      <c r="L911" t="inlineStr"/>
      <c r="M911" t="n">
        <v>0.00433</v>
      </c>
      <c r="N911" t="inlineStr"/>
      <c r="O911" t="inlineStr"/>
      <c r="P911" t="inlineStr"/>
      <c r="Q911" t="inlineStr"/>
      <c r="R911" t="n">
        <v>0</v>
      </c>
      <c r="S911" t="inlineStr"/>
      <c r="T911" t="inlineStr"/>
    </row>
    <row r="912">
      <c r="A912" s="142" t="n">
        <v>37816</v>
      </c>
      <c r="B912" t="inlineStr"/>
      <c r="C912" t="inlineStr"/>
      <c r="D912" t="inlineStr"/>
      <c r="E912" t="inlineStr"/>
      <c r="F912" t="inlineStr"/>
      <c r="G912" t="inlineStr"/>
      <c r="H912" t="inlineStr"/>
      <c r="I912" t="inlineStr"/>
      <c r="J912" t="inlineStr"/>
      <c r="K912" t="inlineStr"/>
      <c r="L912" t="inlineStr"/>
      <c r="M912" t="n">
        <v>0</v>
      </c>
      <c r="N912" t="inlineStr"/>
      <c r="O912" t="inlineStr"/>
      <c r="P912" t="inlineStr"/>
      <c r="Q912" t="inlineStr"/>
      <c r="R912" t="n">
        <v>0</v>
      </c>
      <c r="S912" t="inlineStr"/>
      <c r="T912" t="inlineStr"/>
    </row>
    <row r="913">
      <c r="A913" s="142" t="n">
        <v>37817</v>
      </c>
      <c r="B913" t="inlineStr"/>
      <c r="C913" t="inlineStr"/>
      <c r="D913" t="inlineStr"/>
      <c r="E913" t="inlineStr"/>
      <c r="F913" t="inlineStr"/>
      <c r="G913" t="inlineStr"/>
      <c r="H913" t="inlineStr"/>
      <c r="I913" t="inlineStr"/>
      <c r="J913" t="inlineStr"/>
      <c r="K913" t="inlineStr"/>
      <c r="L913" t="inlineStr"/>
      <c r="M913" t="n">
        <v>-0.02009</v>
      </c>
      <c r="N913" t="inlineStr"/>
      <c r="O913" t="inlineStr"/>
      <c r="P913" t="inlineStr"/>
      <c r="Q913" t="inlineStr"/>
      <c r="R913" t="n">
        <v>0</v>
      </c>
      <c r="S913" t="inlineStr"/>
      <c r="T913" t="inlineStr"/>
    </row>
    <row r="914">
      <c r="A914" s="142" t="n">
        <v>37818</v>
      </c>
      <c r="B914" t="inlineStr"/>
      <c r="C914" t="inlineStr"/>
      <c r="D914" t="inlineStr"/>
      <c r="E914" t="inlineStr"/>
      <c r="F914" t="inlineStr"/>
      <c r="G914" t="inlineStr"/>
      <c r="H914" t="inlineStr"/>
      <c r="I914" t="inlineStr"/>
      <c r="J914" t="inlineStr"/>
      <c r="K914" t="inlineStr"/>
      <c r="L914" t="inlineStr"/>
      <c r="M914" t="n">
        <v>-0.00915</v>
      </c>
      <c r="N914" t="inlineStr"/>
      <c r="O914" t="inlineStr"/>
      <c r="P914" t="inlineStr"/>
      <c r="Q914" t="inlineStr"/>
      <c r="R914" t="n">
        <v>0</v>
      </c>
      <c r="S914" t="inlineStr"/>
      <c r="T914" t="inlineStr"/>
    </row>
    <row r="915">
      <c r="A915" s="142" t="n">
        <v>37819</v>
      </c>
      <c r="B915" t="inlineStr"/>
      <c r="C915" t="inlineStr"/>
      <c r="D915" t="inlineStr"/>
      <c r="E915" t="inlineStr"/>
      <c r="F915" t="inlineStr"/>
      <c r="G915" t="inlineStr"/>
      <c r="H915" t="inlineStr"/>
      <c r="I915" t="inlineStr"/>
      <c r="J915" t="inlineStr"/>
      <c r="K915" t="inlineStr"/>
      <c r="L915" t="inlineStr"/>
      <c r="M915" t="n">
        <v>0.00144</v>
      </c>
      <c r="N915" t="inlineStr"/>
      <c r="O915" t="inlineStr"/>
      <c r="P915" t="inlineStr"/>
      <c r="Q915" t="inlineStr"/>
      <c r="R915" t="n">
        <v>0</v>
      </c>
      <c r="S915" t="inlineStr"/>
      <c r="T915" t="inlineStr"/>
    </row>
    <row r="916">
      <c r="A916" s="142" t="n">
        <v>37820</v>
      </c>
      <c r="B916" t="inlineStr"/>
      <c r="C916" t="inlineStr"/>
      <c r="D916" t="inlineStr"/>
      <c r="E916" t="inlineStr"/>
      <c r="F916" t="inlineStr"/>
      <c r="G916" t="inlineStr"/>
      <c r="H916" t="inlineStr"/>
      <c r="I916" t="inlineStr"/>
      <c r="J916" t="inlineStr"/>
      <c r="K916" t="inlineStr"/>
      <c r="L916" t="inlineStr"/>
      <c r="M916" t="n">
        <v>0.00024</v>
      </c>
      <c r="N916" t="inlineStr"/>
      <c r="O916" t="inlineStr"/>
      <c r="P916" t="inlineStr"/>
      <c r="Q916" t="inlineStr"/>
      <c r="R916" t="n">
        <v>0</v>
      </c>
      <c r="S916" t="inlineStr"/>
      <c r="T916" t="inlineStr"/>
    </row>
    <row r="917">
      <c r="A917" s="142" t="n">
        <v>37823</v>
      </c>
      <c r="B917" t="inlineStr"/>
      <c r="C917" t="inlineStr"/>
      <c r="D917" t="inlineStr"/>
      <c r="E917" t="inlineStr"/>
      <c r="F917" t="inlineStr"/>
      <c r="G917" t="inlineStr"/>
      <c r="H917" t="inlineStr"/>
      <c r="I917" t="inlineStr"/>
      <c r="J917" t="inlineStr"/>
      <c r="K917" t="inlineStr"/>
      <c r="L917" t="inlineStr"/>
      <c r="M917" t="n">
        <v>0.02628</v>
      </c>
      <c r="N917" t="inlineStr"/>
      <c r="O917" t="inlineStr"/>
      <c r="P917" t="inlineStr"/>
      <c r="Q917" t="inlineStr"/>
      <c r="R917" t="n">
        <v>0</v>
      </c>
      <c r="S917" t="inlineStr"/>
      <c r="T917" t="inlineStr"/>
    </row>
    <row r="918">
      <c r="A918" s="142" t="n">
        <v>37824</v>
      </c>
      <c r="B918" t="inlineStr"/>
      <c r="C918" t="inlineStr"/>
      <c r="D918" t="inlineStr"/>
      <c r="E918" t="inlineStr"/>
      <c r="F918" t="inlineStr"/>
      <c r="G918" t="inlineStr"/>
      <c r="H918" t="inlineStr"/>
      <c r="I918" t="inlineStr"/>
      <c r="J918" t="inlineStr"/>
      <c r="K918" t="inlineStr"/>
      <c r="L918" t="inlineStr"/>
      <c r="M918" t="n">
        <v>0.00414</v>
      </c>
      <c r="N918" t="inlineStr"/>
      <c r="O918" t="inlineStr"/>
      <c r="P918" t="inlineStr"/>
      <c r="Q918" t="inlineStr"/>
      <c r="R918" t="n">
        <v>0</v>
      </c>
      <c r="S918" t="inlineStr"/>
      <c r="T918" t="inlineStr"/>
    </row>
    <row r="919">
      <c r="A919" s="142" t="n">
        <v>37825</v>
      </c>
      <c r="B919" t="inlineStr"/>
      <c r="C919" t="inlineStr"/>
      <c r="D919" t="inlineStr"/>
      <c r="E919" t="inlineStr"/>
      <c r="F919" t="inlineStr"/>
      <c r="G919" t="inlineStr"/>
      <c r="H919" t="inlineStr"/>
      <c r="I919" t="inlineStr"/>
      <c r="J919" t="inlineStr"/>
      <c r="K919" t="inlineStr"/>
      <c r="L919" t="inlineStr"/>
      <c r="M919" t="n">
        <v>0.03997</v>
      </c>
      <c r="N919" t="inlineStr"/>
      <c r="O919" t="inlineStr"/>
      <c r="P919" t="inlineStr"/>
      <c r="Q919" t="inlineStr"/>
      <c r="R919" t="n">
        <v>0</v>
      </c>
      <c r="S919" t="inlineStr"/>
      <c r="T919" t="inlineStr"/>
    </row>
    <row r="920">
      <c r="A920" s="142" t="n">
        <v>37826</v>
      </c>
      <c r="B920" t="inlineStr"/>
      <c r="C920" t="inlineStr"/>
      <c r="D920" t="inlineStr"/>
      <c r="E920" t="inlineStr"/>
      <c r="F920" t="inlineStr"/>
      <c r="G920" t="inlineStr"/>
      <c r="H920" t="inlineStr"/>
      <c r="I920" t="inlineStr"/>
      <c r="J920" t="inlineStr"/>
      <c r="K920" t="inlineStr"/>
      <c r="L920" t="inlineStr"/>
      <c r="M920" t="n">
        <v>0.02212</v>
      </c>
      <c r="N920" t="inlineStr"/>
      <c r="O920" t="inlineStr"/>
      <c r="P920" t="inlineStr"/>
      <c r="Q920" t="inlineStr"/>
      <c r="R920" t="n">
        <v>0</v>
      </c>
      <c r="S920" t="inlineStr"/>
      <c r="T920" t="inlineStr"/>
    </row>
    <row r="921">
      <c r="A921" s="142" t="n">
        <v>37827</v>
      </c>
      <c r="B921" t="inlineStr"/>
      <c r="C921" t="inlineStr"/>
      <c r="D921" t="inlineStr"/>
      <c r="E921" t="inlineStr"/>
      <c r="F921" t="inlineStr"/>
      <c r="G921" t="inlineStr"/>
      <c r="H921" t="inlineStr"/>
      <c r="I921" t="inlineStr"/>
      <c r="J921" t="inlineStr"/>
      <c r="K921" t="inlineStr"/>
      <c r="L921" t="inlineStr"/>
      <c r="M921" t="n">
        <v>0.01011</v>
      </c>
      <c r="N921" t="inlineStr"/>
      <c r="O921" t="inlineStr"/>
      <c r="P921" t="inlineStr"/>
      <c r="Q921" t="inlineStr"/>
      <c r="R921" t="n">
        <v>0</v>
      </c>
      <c r="S921" t="inlineStr"/>
      <c r="T921" t="inlineStr"/>
    </row>
    <row r="922">
      <c r="A922" s="142" t="n">
        <v>37830</v>
      </c>
      <c r="B922" t="inlineStr"/>
      <c r="C922" t="inlineStr"/>
      <c r="D922" t="inlineStr"/>
      <c r="E922" t="inlineStr"/>
      <c r="F922" t="inlineStr"/>
      <c r="G922" t="inlineStr"/>
      <c r="H922" t="inlineStr"/>
      <c r="I922" t="inlineStr"/>
      <c r="J922" t="inlineStr"/>
      <c r="K922" t="inlineStr"/>
      <c r="L922" t="inlineStr"/>
      <c r="M922" t="n">
        <v>0.01039</v>
      </c>
      <c r="N922" t="inlineStr"/>
      <c r="O922" t="inlineStr"/>
      <c r="P922" t="inlineStr"/>
      <c r="Q922" t="inlineStr"/>
      <c r="R922" t="n">
        <v>0</v>
      </c>
      <c r="S922" t="inlineStr"/>
      <c r="T922" t="inlineStr"/>
    </row>
    <row r="923">
      <c r="A923" s="142" t="n">
        <v>37831</v>
      </c>
      <c r="B923" t="inlineStr"/>
      <c r="C923" t="inlineStr"/>
      <c r="D923" t="inlineStr"/>
      <c r="E923" t="inlineStr"/>
      <c r="F923" t="inlineStr"/>
      <c r="G923" t="inlineStr"/>
      <c r="H923" t="inlineStr"/>
      <c r="I923" t="inlineStr"/>
      <c r="J923" t="inlineStr"/>
      <c r="K923" t="inlineStr"/>
      <c r="L923" t="inlineStr"/>
      <c r="M923" t="n">
        <v>-0.01917</v>
      </c>
      <c r="N923" t="inlineStr"/>
      <c r="O923" t="inlineStr"/>
      <c r="P923" t="inlineStr"/>
      <c r="Q923" t="inlineStr"/>
      <c r="R923" t="n">
        <v>0</v>
      </c>
      <c r="S923" t="inlineStr"/>
      <c r="T923" t="inlineStr"/>
    </row>
    <row r="924">
      <c r="A924" s="142" t="n">
        <v>37832</v>
      </c>
      <c r="B924" t="inlineStr"/>
      <c r="C924" t="inlineStr"/>
      <c r="D924" t="inlineStr"/>
      <c r="E924" t="inlineStr"/>
      <c r="F924" t="inlineStr"/>
      <c r="G924" t="inlineStr"/>
      <c r="H924" t="inlineStr"/>
      <c r="I924" t="inlineStr"/>
      <c r="J924" t="inlineStr"/>
      <c r="K924" t="inlineStr"/>
      <c r="L924" t="inlineStr"/>
      <c r="M924" t="n">
        <v>-0.01163</v>
      </c>
      <c r="N924" t="inlineStr"/>
      <c r="O924" t="inlineStr"/>
      <c r="P924" t="inlineStr"/>
      <c r="Q924" t="inlineStr"/>
      <c r="R924" t="n">
        <v>0</v>
      </c>
      <c r="S924" t="inlineStr"/>
      <c r="T924" t="inlineStr"/>
    </row>
    <row r="925">
      <c r="A925" s="142" t="n">
        <v>37833</v>
      </c>
      <c r="B925" t="inlineStr"/>
      <c r="C925" t="inlineStr"/>
      <c r="D925" t="inlineStr"/>
      <c r="E925" t="inlineStr"/>
      <c r="F925" t="inlineStr"/>
      <c r="G925" t="inlineStr"/>
      <c r="H925" t="inlineStr"/>
      <c r="I925" t="inlineStr"/>
      <c r="J925" t="inlineStr"/>
      <c r="K925" t="inlineStr"/>
      <c r="L925" t="inlineStr"/>
      <c r="M925" t="n">
        <v>0.0158</v>
      </c>
      <c r="N925" t="inlineStr"/>
      <c r="O925" t="inlineStr"/>
      <c r="P925" t="inlineStr"/>
      <c r="Q925" t="inlineStr"/>
      <c r="R925" t="n">
        <v>0.04098</v>
      </c>
      <c r="S925" t="inlineStr"/>
      <c r="T925" t="inlineStr"/>
    </row>
    <row r="926">
      <c r="A926" s="142" t="n">
        <v>37834</v>
      </c>
      <c r="B926" t="inlineStr"/>
      <c r="C926" t="inlineStr"/>
      <c r="D926" t="inlineStr"/>
      <c r="E926" t="inlineStr"/>
      <c r="F926" t="inlineStr"/>
      <c r="G926" t="inlineStr"/>
      <c r="H926" t="inlineStr"/>
      <c r="I926" t="inlineStr"/>
      <c r="J926" t="inlineStr"/>
      <c r="K926" t="inlineStr"/>
      <c r="L926" t="inlineStr"/>
      <c r="M926" t="n">
        <v>0.00718</v>
      </c>
      <c r="N926" t="inlineStr"/>
      <c r="O926" t="inlineStr"/>
      <c r="P926" t="inlineStr"/>
      <c r="Q926" t="inlineStr"/>
      <c r="R926" t="n">
        <v>0</v>
      </c>
      <c r="S926" t="inlineStr"/>
      <c r="T926" t="inlineStr"/>
    </row>
    <row r="927">
      <c r="A927" s="142" t="n">
        <v>37837</v>
      </c>
      <c r="B927" t="inlineStr"/>
      <c r="C927" t="inlineStr"/>
      <c r="D927" t="inlineStr"/>
      <c r="E927" t="inlineStr"/>
      <c r="F927" t="inlineStr"/>
      <c r="G927" t="inlineStr"/>
      <c r="H927" t="inlineStr"/>
      <c r="I927" t="inlineStr"/>
      <c r="J927" t="inlineStr"/>
      <c r="K927" t="inlineStr"/>
      <c r="L927" t="inlineStr"/>
      <c r="M927" t="n">
        <v>-0.0007</v>
      </c>
      <c r="N927" t="inlineStr"/>
      <c r="O927" t="inlineStr"/>
      <c r="P927" t="inlineStr"/>
      <c r="Q927" t="inlineStr"/>
      <c r="R927" t="n">
        <v>0</v>
      </c>
      <c r="S927" t="inlineStr"/>
      <c r="T927" t="inlineStr"/>
    </row>
    <row r="928">
      <c r="A928" s="142" t="n">
        <v>37838</v>
      </c>
      <c r="B928" t="inlineStr"/>
      <c r="C928" t="inlineStr"/>
      <c r="D928" t="inlineStr"/>
      <c r="E928" t="inlineStr"/>
      <c r="F928" t="inlineStr"/>
      <c r="G928" t="inlineStr"/>
      <c r="H928" t="inlineStr"/>
      <c r="I928" t="inlineStr"/>
      <c r="J928" t="inlineStr"/>
      <c r="K928" t="inlineStr"/>
      <c r="L928" t="inlineStr"/>
      <c r="M928" t="n">
        <v>0.009719999999999999</v>
      </c>
      <c r="N928" t="inlineStr"/>
      <c r="O928" t="inlineStr"/>
      <c r="P928" t="inlineStr"/>
      <c r="Q928" t="inlineStr"/>
      <c r="R928" t="n">
        <v>0</v>
      </c>
      <c r="S928" t="inlineStr"/>
      <c r="T928" t="inlineStr"/>
    </row>
    <row r="929">
      <c r="A929" s="142" t="n">
        <v>37839</v>
      </c>
      <c r="B929" t="inlineStr"/>
      <c r="C929" t="inlineStr"/>
      <c r="D929" t="inlineStr"/>
      <c r="E929" t="inlineStr"/>
      <c r="F929" t="inlineStr"/>
      <c r="G929" t="inlineStr"/>
      <c r="H929" t="inlineStr"/>
      <c r="I929" t="inlineStr"/>
      <c r="J929" t="inlineStr"/>
      <c r="K929" t="inlineStr"/>
      <c r="L929" t="inlineStr"/>
      <c r="M929" t="n">
        <v>0.01627</v>
      </c>
      <c r="N929" t="inlineStr"/>
      <c r="O929" t="inlineStr"/>
      <c r="P929" t="inlineStr"/>
      <c r="Q929" t="inlineStr"/>
      <c r="R929" t="n">
        <v>0</v>
      </c>
      <c r="S929" t="inlineStr"/>
      <c r="T929" t="inlineStr"/>
    </row>
    <row r="930">
      <c r="A930" s="142" t="n">
        <v>37840</v>
      </c>
      <c r="B930" t="inlineStr"/>
      <c r="C930" t="inlineStr"/>
      <c r="D930" t="inlineStr"/>
      <c r="E930" t="inlineStr"/>
      <c r="F930" t="inlineStr"/>
      <c r="G930" t="inlineStr"/>
      <c r="H930" t="inlineStr"/>
      <c r="I930" t="inlineStr"/>
      <c r="J930" t="inlineStr"/>
      <c r="K930" t="inlineStr"/>
      <c r="L930" t="inlineStr"/>
      <c r="M930" t="n">
        <v>-0.00347</v>
      </c>
      <c r="N930" t="inlineStr"/>
      <c r="O930" t="inlineStr"/>
      <c r="P930" t="inlineStr"/>
      <c r="Q930" t="inlineStr"/>
      <c r="R930" t="n">
        <v>0</v>
      </c>
      <c r="S930" t="inlineStr"/>
      <c r="T930" t="inlineStr"/>
    </row>
    <row r="931">
      <c r="A931" s="142" t="n">
        <v>37841</v>
      </c>
      <c r="B931" t="inlineStr"/>
      <c r="C931" t="inlineStr"/>
      <c r="D931" t="inlineStr"/>
      <c r="E931" t="inlineStr"/>
      <c r="F931" t="inlineStr"/>
      <c r="G931" t="inlineStr"/>
      <c r="H931" t="inlineStr"/>
      <c r="I931" t="inlineStr"/>
      <c r="J931" t="inlineStr"/>
      <c r="K931" t="inlineStr"/>
      <c r="L931" t="inlineStr"/>
      <c r="M931" t="n">
        <v>0.03894</v>
      </c>
      <c r="N931" t="inlineStr"/>
      <c r="O931" t="inlineStr"/>
      <c r="P931" t="inlineStr"/>
      <c r="Q931" t="inlineStr"/>
      <c r="R931" t="n">
        <v>0</v>
      </c>
      <c r="S931" t="inlineStr"/>
      <c r="T931" t="inlineStr"/>
    </row>
    <row r="932">
      <c r="A932" s="142" t="n">
        <v>37844</v>
      </c>
      <c r="B932" t="inlineStr"/>
      <c r="C932" t="inlineStr"/>
      <c r="D932" t="inlineStr"/>
      <c r="E932" t="inlineStr"/>
      <c r="F932" t="inlineStr"/>
      <c r="G932" t="inlineStr"/>
      <c r="H932" t="inlineStr"/>
      <c r="I932" t="inlineStr"/>
      <c r="J932" t="inlineStr"/>
      <c r="K932" t="inlineStr"/>
      <c r="L932" t="inlineStr"/>
      <c r="M932" t="n">
        <v>0.01866</v>
      </c>
      <c r="N932" t="inlineStr"/>
      <c r="O932" t="inlineStr"/>
      <c r="P932" t="inlineStr"/>
      <c r="Q932" t="inlineStr"/>
      <c r="R932" t="n">
        <v>0</v>
      </c>
      <c r="S932" t="inlineStr"/>
      <c r="T932" t="inlineStr"/>
    </row>
    <row r="933">
      <c r="A933" s="142" t="n">
        <v>37845</v>
      </c>
      <c r="B933" t="inlineStr"/>
      <c r="C933" t="inlineStr"/>
      <c r="D933" t="inlineStr"/>
      <c r="E933" t="inlineStr"/>
      <c r="F933" t="inlineStr"/>
      <c r="G933" t="inlineStr"/>
      <c r="H933" t="inlineStr"/>
      <c r="I933" t="inlineStr"/>
      <c r="J933" t="inlineStr"/>
      <c r="K933" t="inlineStr"/>
      <c r="L933" t="inlineStr"/>
      <c r="M933" t="n">
        <v>-0.01273</v>
      </c>
      <c r="N933" t="inlineStr"/>
      <c r="O933" t="inlineStr"/>
      <c r="P933" t="inlineStr"/>
      <c r="Q933" t="inlineStr"/>
      <c r="R933" t="n">
        <v>0</v>
      </c>
      <c r="S933" t="inlineStr"/>
      <c r="T933" t="inlineStr"/>
    </row>
    <row r="934">
      <c r="A934" s="142" t="n">
        <v>37846</v>
      </c>
      <c r="B934" t="inlineStr"/>
      <c r="C934" t="inlineStr"/>
      <c r="D934" t="inlineStr"/>
      <c r="E934" t="inlineStr"/>
      <c r="F934" t="inlineStr"/>
      <c r="G934" t="inlineStr"/>
      <c r="H934" t="inlineStr"/>
      <c r="I934" t="inlineStr"/>
      <c r="J934" t="inlineStr"/>
      <c r="K934" t="inlineStr"/>
      <c r="L934" t="inlineStr"/>
      <c r="M934" t="n">
        <v>0.01739</v>
      </c>
      <c r="N934" t="inlineStr"/>
      <c r="O934" t="inlineStr"/>
      <c r="P934" t="inlineStr"/>
      <c r="Q934" t="inlineStr"/>
      <c r="R934" t="n">
        <v>0</v>
      </c>
      <c r="S934" t="inlineStr"/>
      <c r="T934" t="inlineStr"/>
    </row>
    <row r="935">
      <c r="A935" s="142" t="n">
        <v>37847</v>
      </c>
      <c r="B935" t="inlineStr"/>
      <c r="C935" t="inlineStr"/>
      <c r="D935" t="inlineStr"/>
      <c r="E935" t="inlineStr"/>
      <c r="F935" t="inlineStr"/>
      <c r="G935" t="inlineStr"/>
      <c r="H935" t="inlineStr"/>
      <c r="I935" t="inlineStr"/>
      <c r="J935" t="inlineStr"/>
      <c r="K935" t="inlineStr"/>
      <c r="L935" t="inlineStr"/>
      <c r="M935" t="n">
        <v>0</v>
      </c>
      <c r="N935" t="inlineStr"/>
      <c r="O935" t="inlineStr"/>
      <c r="P935" t="inlineStr"/>
      <c r="Q935" t="inlineStr"/>
      <c r="R935" t="n">
        <v>0</v>
      </c>
      <c r="S935" t="inlineStr"/>
      <c r="T935" t="inlineStr"/>
    </row>
    <row r="936">
      <c r="A936" s="142" t="n">
        <v>37848</v>
      </c>
      <c r="B936" t="inlineStr"/>
      <c r="C936" t="inlineStr"/>
      <c r="D936" t="inlineStr"/>
      <c r="E936" t="inlineStr"/>
      <c r="F936" t="inlineStr"/>
      <c r="G936" t="inlineStr"/>
      <c r="H936" t="inlineStr"/>
      <c r="I936" t="inlineStr"/>
      <c r="J936" t="inlineStr"/>
      <c r="K936" t="inlineStr"/>
      <c r="L936" t="inlineStr"/>
      <c r="M936" t="n">
        <v>0</v>
      </c>
      <c r="N936" t="inlineStr"/>
      <c r="O936" t="inlineStr"/>
      <c r="P936" t="inlineStr"/>
      <c r="Q936" t="inlineStr"/>
      <c r="R936" t="n">
        <v>0</v>
      </c>
      <c r="S936" t="inlineStr"/>
      <c r="T936" t="inlineStr"/>
    </row>
    <row r="937">
      <c r="A937" s="142" t="n">
        <v>37851</v>
      </c>
      <c r="B937" t="inlineStr"/>
      <c r="C937" t="inlineStr"/>
      <c r="D937" t="inlineStr"/>
      <c r="E937" t="inlineStr"/>
      <c r="F937" t="inlineStr"/>
      <c r="G937" t="inlineStr"/>
      <c r="H937" t="inlineStr"/>
      <c r="I937" t="inlineStr"/>
      <c r="J937" t="inlineStr"/>
      <c r="K937" t="inlineStr"/>
      <c r="L937" t="inlineStr"/>
      <c r="M937" t="n">
        <v>0.01188</v>
      </c>
      <c r="N937" t="inlineStr"/>
      <c r="O937" t="inlineStr"/>
      <c r="P937" t="inlineStr"/>
      <c r="Q937" t="inlineStr"/>
      <c r="R937" t="n">
        <v>0</v>
      </c>
      <c r="S937" t="inlineStr"/>
      <c r="T937" t="inlineStr"/>
    </row>
    <row r="938">
      <c r="A938" s="142" t="n">
        <v>37852</v>
      </c>
      <c r="B938" t="inlineStr"/>
      <c r="C938" t="inlineStr"/>
      <c r="D938" t="inlineStr"/>
      <c r="E938" t="inlineStr"/>
      <c r="F938" t="inlineStr"/>
      <c r="G938" t="inlineStr"/>
      <c r="H938" t="inlineStr"/>
      <c r="I938" t="inlineStr"/>
      <c r="J938" t="inlineStr"/>
      <c r="K938" t="inlineStr"/>
      <c r="L938" t="inlineStr"/>
      <c r="M938" t="n">
        <v>0.03728</v>
      </c>
      <c r="N938" t="inlineStr"/>
      <c r="O938" t="inlineStr"/>
      <c r="P938" t="inlineStr"/>
      <c r="Q938" t="inlineStr"/>
      <c r="R938" t="n">
        <v>0</v>
      </c>
      <c r="S938" t="inlineStr"/>
      <c r="T938" t="inlineStr"/>
    </row>
    <row r="939">
      <c r="A939" s="142" t="n">
        <v>37853</v>
      </c>
      <c r="B939" t="inlineStr"/>
      <c r="C939" t="inlineStr"/>
      <c r="D939" t="inlineStr"/>
      <c r="E939" t="inlineStr"/>
      <c r="F939" t="inlineStr"/>
      <c r="G939" t="inlineStr"/>
      <c r="H939" t="inlineStr"/>
      <c r="I939" t="inlineStr"/>
      <c r="J939" t="inlineStr"/>
      <c r="K939" t="inlineStr"/>
      <c r="L939" t="inlineStr"/>
      <c r="M939" t="n">
        <v>0.01468</v>
      </c>
      <c r="N939" t="inlineStr"/>
      <c r="O939" t="inlineStr"/>
      <c r="P939" t="inlineStr"/>
      <c r="Q939" t="inlineStr"/>
      <c r="R939" t="n">
        <v>0</v>
      </c>
      <c r="S939" t="inlineStr"/>
      <c r="T939" t="inlineStr"/>
    </row>
    <row r="940">
      <c r="A940" s="142" t="n">
        <v>37854</v>
      </c>
      <c r="B940" t="inlineStr"/>
      <c r="C940" t="inlineStr"/>
      <c r="D940" t="inlineStr"/>
      <c r="E940" t="inlineStr"/>
      <c r="F940" t="inlineStr"/>
      <c r="G940" t="inlineStr"/>
      <c r="H940" t="inlineStr"/>
      <c r="I940" t="inlineStr"/>
      <c r="J940" t="inlineStr"/>
      <c r="K940" t="inlineStr"/>
      <c r="L940" t="inlineStr"/>
      <c r="M940" t="n">
        <v>-0.0189</v>
      </c>
      <c r="N940" t="inlineStr"/>
      <c r="O940" t="inlineStr"/>
      <c r="P940" t="inlineStr"/>
      <c r="Q940" t="inlineStr"/>
      <c r="R940" t="n">
        <v>0</v>
      </c>
      <c r="S940" t="inlineStr"/>
      <c r="T940" t="inlineStr"/>
    </row>
    <row r="941">
      <c r="A941" s="142" t="n">
        <v>37855</v>
      </c>
      <c r="B941" t="inlineStr"/>
      <c r="C941" t="inlineStr"/>
      <c r="D941" t="inlineStr"/>
      <c r="E941" t="inlineStr"/>
      <c r="F941" t="inlineStr"/>
      <c r="G941" t="inlineStr"/>
      <c r="H941" t="inlineStr"/>
      <c r="I941" t="inlineStr"/>
      <c r="J941" t="inlineStr"/>
      <c r="K941" t="inlineStr"/>
      <c r="L941" t="inlineStr"/>
      <c r="M941" t="n">
        <v>-0.00461</v>
      </c>
      <c r="N941" t="inlineStr"/>
      <c r="O941" t="inlineStr"/>
      <c r="P941" t="inlineStr"/>
      <c r="Q941" t="inlineStr"/>
      <c r="R941" t="n">
        <v>0</v>
      </c>
      <c r="S941" t="inlineStr"/>
      <c r="T941" t="inlineStr"/>
    </row>
    <row r="942">
      <c r="A942" s="142" t="n">
        <v>37858</v>
      </c>
      <c r="B942" t="inlineStr"/>
      <c r="C942" t="inlineStr"/>
      <c r="D942" t="inlineStr"/>
      <c r="E942" t="inlineStr"/>
      <c r="F942" t="inlineStr"/>
      <c r="G942" t="inlineStr"/>
      <c r="H942" t="inlineStr"/>
      <c r="I942" t="inlineStr"/>
      <c r="J942" t="inlineStr"/>
      <c r="K942" t="inlineStr"/>
      <c r="L942" t="inlineStr"/>
      <c r="M942" t="n">
        <v>-0.01128</v>
      </c>
      <c r="N942" t="inlineStr"/>
      <c r="O942" t="inlineStr"/>
      <c r="P942" t="inlineStr"/>
      <c r="Q942" t="inlineStr"/>
      <c r="R942" t="n">
        <v>0</v>
      </c>
      <c r="S942" t="inlineStr"/>
      <c r="T942" t="inlineStr"/>
    </row>
    <row r="943">
      <c r="A943" s="142" t="n">
        <v>37859</v>
      </c>
      <c r="B943" t="inlineStr"/>
      <c r="C943" t="inlineStr"/>
      <c r="D943" t="inlineStr"/>
      <c r="E943" t="inlineStr"/>
      <c r="F943" t="inlineStr"/>
      <c r="G943" t="inlineStr"/>
      <c r="H943" t="inlineStr"/>
      <c r="I943" t="inlineStr"/>
      <c r="J943" t="inlineStr"/>
      <c r="K943" t="inlineStr"/>
      <c r="L943" t="inlineStr"/>
      <c r="M943" t="n">
        <v>0.0173</v>
      </c>
      <c r="N943" t="inlineStr"/>
      <c r="O943" t="inlineStr"/>
      <c r="P943" t="inlineStr"/>
      <c r="Q943" t="inlineStr"/>
      <c r="R943" t="n">
        <v>0</v>
      </c>
      <c r="S943" t="inlineStr"/>
      <c r="T943" t="inlineStr"/>
    </row>
    <row r="944">
      <c r="A944" s="142" t="n">
        <v>37860</v>
      </c>
      <c r="B944" t="inlineStr"/>
      <c r="C944" t="inlineStr"/>
      <c r="D944" t="inlineStr"/>
      <c r="E944" t="inlineStr"/>
      <c r="F944" t="inlineStr"/>
      <c r="G944" t="inlineStr"/>
      <c r="H944" t="inlineStr"/>
      <c r="I944" t="inlineStr"/>
      <c r="J944" t="inlineStr"/>
      <c r="K944" t="inlineStr"/>
      <c r="L944" t="inlineStr"/>
      <c r="M944" t="n">
        <v>0.03421</v>
      </c>
      <c r="N944" t="inlineStr"/>
      <c r="O944" t="inlineStr"/>
      <c r="P944" t="inlineStr"/>
      <c r="Q944" t="inlineStr"/>
      <c r="R944" t="n">
        <v>0</v>
      </c>
      <c r="S944" t="inlineStr"/>
      <c r="T944" t="inlineStr"/>
    </row>
    <row r="945">
      <c r="A945" s="142" t="n">
        <v>37861</v>
      </c>
      <c r="B945" t="inlineStr"/>
      <c r="C945" t="inlineStr"/>
      <c r="D945" t="inlineStr"/>
      <c r="E945" t="inlineStr"/>
      <c r="F945" t="inlineStr"/>
      <c r="G945" t="inlineStr"/>
      <c r="H945" t="inlineStr"/>
      <c r="I945" t="inlineStr"/>
      <c r="J945" t="inlineStr"/>
      <c r="K945" t="inlineStr"/>
      <c r="L945" t="inlineStr"/>
      <c r="M945" t="n">
        <v>-0.00133</v>
      </c>
      <c r="N945" t="inlineStr"/>
      <c r="O945" t="inlineStr"/>
      <c r="P945" t="inlineStr"/>
      <c r="Q945" t="inlineStr"/>
      <c r="R945" t="n">
        <v>0</v>
      </c>
      <c r="S945" t="inlineStr"/>
      <c r="T945" t="inlineStr"/>
    </row>
    <row r="946">
      <c r="A946" s="142" t="n">
        <v>37862</v>
      </c>
      <c r="B946" t="inlineStr"/>
      <c r="C946" t="inlineStr"/>
      <c r="D946" t="inlineStr"/>
      <c r="E946" t="inlineStr"/>
      <c r="F946" t="inlineStr"/>
      <c r="G946" t="inlineStr"/>
      <c r="H946" t="inlineStr"/>
      <c r="I946" t="inlineStr"/>
      <c r="J946" t="inlineStr"/>
      <c r="K946" t="inlineStr"/>
      <c r="L946" t="inlineStr"/>
      <c r="M946" t="n">
        <v>0.00087</v>
      </c>
      <c r="N946" t="inlineStr"/>
      <c r="O946" t="inlineStr"/>
      <c r="P946" t="inlineStr"/>
      <c r="Q946" t="inlineStr"/>
      <c r="R946" t="n">
        <v>0.02325</v>
      </c>
      <c r="S946" t="inlineStr"/>
      <c r="T946" t="inlineStr"/>
    </row>
    <row r="947">
      <c r="A947" s="142" t="n">
        <v>37865</v>
      </c>
      <c r="B947" t="inlineStr"/>
      <c r="C947" t="inlineStr"/>
      <c r="D947" t="inlineStr"/>
      <c r="E947" t="inlineStr"/>
      <c r="F947" t="inlineStr"/>
      <c r="G947" t="inlineStr"/>
      <c r="H947" t="inlineStr"/>
      <c r="I947" t="inlineStr"/>
      <c r="J947" t="inlineStr"/>
      <c r="K947" t="inlineStr"/>
      <c r="L947" t="inlineStr"/>
      <c r="M947" t="n">
        <v>0.00409</v>
      </c>
      <c r="N947" t="inlineStr"/>
      <c r="O947" t="inlineStr"/>
      <c r="P947" t="inlineStr"/>
      <c r="Q947" t="inlineStr"/>
      <c r="R947" t="n">
        <v>0</v>
      </c>
      <c r="S947" t="inlineStr"/>
      <c r="T947" t="inlineStr"/>
    </row>
    <row r="948">
      <c r="A948" s="142" t="n">
        <v>37866</v>
      </c>
      <c r="B948" t="inlineStr"/>
      <c r="C948" t="inlineStr"/>
      <c r="D948" t="inlineStr"/>
      <c r="E948" t="inlineStr"/>
      <c r="F948" t="inlineStr"/>
      <c r="G948" t="inlineStr"/>
      <c r="H948" t="inlineStr"/>
      <c r="I948" t="inlineStr"/>
      <c r="J948" t="inlineStr"/>
      <c r="K948" t="inlineStr"/>
      <c r="L948" t="inlineStr"/>
      <c r="M948" t="n">
        <v>-0.00549</v>
      </c>
      <c r="N948" t="inlineStr"/>
      <c r="O948" t="inlineStr"/>
      <c r="P948" t="inlineStr"/>
      <c r="Q948" t="inlineStr"/>
      <c r="R948" t="n">
        <v>0</v>
      </c>
      <c r="S948" t="inlineStr"/>
      <c r="T948" t="inlineStr"/>
    </row>
    <row r="949">
      <c r="A949" s="142" t="n">
        <v>37867</v>
      </c>
      <c r="B949" t="inlineStr"/>
      <c r="C949" t="inlineStr"/>
      <c r="D949" t="inlineStr"/>
      <c r="E949" t="inlineStr"/>
      <c r="F949" t="inlineStr"/>
      <c r="G949" t="inlineStr"/>
      <c r="H949" t="inlineStr"/>
      <c r="I949" t="inlineStr"/>
      <c r="J949" t="inlineStr"/>
      <c r="K949" t="inlineStr"/>
      <c r="L949" t="inlineStr"/>
      <c r="M949" t="n">
        <v>0.00677</v>
      </c>
      <c r="N949" t="inlineStr"/>
      <c r="O949" t="inlineStr"/>
      <c r="P949" t="inlineStr"/>
      <c r="Q949" t="inlineStr"/>
      <c r="R949" t="n">
        <v>0</v>
      </c>
      <c r="S949" t="inlineStr"/>
      <c r="T949" t="inlineStr"/>
    </row>
    <row r="950">
      <c r="A950" s="142" t="n">
        <v>37868</v>
      </c>
      <c r="B950" t="inlineStr"/>
      <c r="C950" t="inlineStr"/>
      <c r="D950" t="inlineStr"/>
      <c r="E950" t="inlineStr"/>
      <c r="F950" t="inlineStr"/>
      <c r="G950" t="inlineStr"/>
      <c r="H950" t="inlineStr"/>
      <c r="I950" t="inlineStr"/>
      <c r="J950" t="inlineStr"/>
      <c r="K950" t="inlineStr"/>
      <c r="L950" t="inlineStr"/>
      <c r="M950" t="n">
        <v>0.01458</v>
      </c>
      <c r="N950" t="inlineStr"/>
      <c r="O950" t="inlineStr"/>
      <c r="P950" t="inlineStr"/>
      <c r="Q950" t="inlineStr"/>
      <c r="R950" t="n">
        <v>0</v>
      </c>
      <c r="S950" t="inlineStr"/>
      <c r="T950" t="inlineStr"/>
    </row>
    <row r="951">
      <c r="A951" s="142" t="n">
        <v>37869</v>
      </c>
      <c r="B951" t="inlineStr"/>
      <c r="C951" t="inlineStr"/>
      <c r="D951" t="inlineStr"/>
      <c r="E951" t="inlineStr"/>
      <c r="F951" t="inlineStr"/>
      <c r="G951" t="inlineStr"/>
      <c r="H951" t="inlineStr"/>
      <c r="I951" t="inlineStr"/>
      <c r="J951" t="inlineStr"/>
      <c r="K951" t="inlineStr"/>
      <c r="L951" t="inlineStr"/>
      <c r="M951" t="n">
        <v>0.0255</v>
      </c>
      <c r="N951" t="inlineStr"/>
      <c r="O951" t="inlineStr"/>
      <c r="P951" t="inlineStr"/>
      <c r="Q951" t="inlineStr"/>
      <c r="R951" t="n">
        <v>0</v>
      </c>
      <c r="S951" t="inlineStr"/>
      <c r="T951" t="inlineStr"/>
    </row>
    <row r="952">
      <c r="A952" s="142" t="n">
        <v>37872</v>
      </c>
      <c r="B952" t="inlineStr"/>
      <c r="C952" t="inlineStr"/>
      <c r="D952" t="inlineStr"/>
      <c r="E952" t="inlineStr"/>
      <c r="F952" t="inlineStr"/>
      <c r="G952" t="inlineStr"/>
      <c r="H952" t="inlineStr"/>
      <c r="I952" t="inlineStr"/>
      <c r="J952" t="inlineStr"/>
      <c r="K952" t="inlineStr"/>
      <c r="L952" t="inlineStr"/>
      <c r="M952" t="n">
        <v>-0.00984</v>
      </c>
      <c r="N952" t="inlineStr"/>
      <c r="O952" t="inlineStr"/>
      <c r="P952" t="inlineStr"/>
      <c r="Q952" t="inlineStr"/>
      <c r="R952" t="n">
        <v>0</v>
      </c>
      <c r="S952" t="inlineStr"/>
      <c r="T952" t="inlineStr"/>
    </row>
    <row r="953">
      <c r="A953" s="142" t="n">
        <v>37873</v>
      </c>
      <c r="B953" t="inlineStr"/>
      <c r="C953" t="inlineStr"/>
      <c r="D953" t="inlineStr"/>
      <c r="E953" t="inlineStr"/>
      <c r="F953" t="inlineStr"/>
      <c r="G953" t="inlineStr"/>
      <c r="H953" t="inlineStr"/>
      <c r="I953" t="inlineStr"/>
      <c r="J953" t="inlineStr"/>
      <c r="K953" t="inlineStr"/>
      <c r="L953" t="inlineStr"/>
      <c r="M953" t="n">
        <v>0.01629</v>
      </c>
      <c r="N953" t="inlineStr"/>
      <c r="O953" t="inlineStr"/>
      <c r="P953" t="inlineStr"/>
      <c r="Q953" t="inlineStr"/>
      <c r="R953" t="n">
        <v>0</v>
      </c>
      <c r="S953" t="inlineStr"/>
      <c r="T953" t="inlineStr"/>
    </row>
    <row r="954">
      <c r="A954" s="142" t="n">
        <v>37874</v>
      </c>
      <c r="B954" t="inlineStr"/>
      <c r="C954" t="inlineStr"/>
      <c r="D954" t="inlineStr"/>
      <c r="E954" t="inlineStr"/>
      <c r="F954" t="inlineStr"/>
      <c r="G954" t="inlineStr"/>
      <c r="H954" t="inlineStr"/>
      <c r="I954" t="inlineStr"/>
      <c r="J954" t="inlineStr"/>
      <c r="K954" t="inlineStr"/>
      <c r="L954" t="inlineStr"/>
      <c r="M954" t="n">
        <v>-0.01397</v>
      </c>
      <c r="N954" t="inlineStr"/>
      <c r="O954" t="inlineStr"/>
      <c r="P954" t="inlineStr"/>
      <c r="Q954" t="inlineStr"/>
      <c r="R954" t="n">
        <v>0</v>
      </c>
      <c r="S954" t="inlineStr"/>
      <c r="T954" t="inlineStr"/>
    </row>
    <row r="955">
      <c r="A955" s="142" t="n">
        <v>37875</v>
      </c>
      <c r="B955" t="inlineStr"/>
      <c r="C955" t="inlineStr"/>
      <c r="D955" t="inlineStr"/>
      <c r="E955" t="inlineStr"/>
      <c r="F955" t="inlineStr"/>
      <c r="G955" t="inlineStr"/>
      <c r="H955" t="inlineStr"/>
      <c r="I955" t="inlineStr"/>
      <c r="J955" t="inlineStr"/>
      <c r="K955" t="inlineStr"/>
      <c r="L955" t="inlineStr"/>
      <c r="M955" t="n">
        <v>0.00385</v>
      </c>
      <c r="N955" t="inlineStr"/>
      <c r="O955" t="inlineStr"/>
      <c r="P955" t="inlineStr"/>
      <c r="Q955" t="inlineStr"/>
      <c r="R955" t="n">
        <v>0</v>
      </c>
      <c r="S955" t="inlineStr"/>
      <c r="T955" t="inlineStr"/>
    </row>
    <row r="956">
      <c r="A956" s="142" t="n">
        <v>37876</v>
      </c>
      <c r="B956" t="inlineStr"/>
      <c r="C956" t="inlineStr"/>
      <c r="D956" t="inlineStr"/>
      <c r="E956" t="inlineStr"/>
      <c r="F956" t="inlineStr"/>
      <c r="G956" t="inlineStr"/>
      <c r="H956" t="inlineStr"/>
      <c r="I956" t="inlineStr"/>
      <c r="J956" t="inlineStr"/>
      <c r="K956" t="inlineStr"/>
      <c r="L956" t="inlineStr"/>
      <c r="M956" t="n">
        <v>-0.00543</v>
      </c>
      <c r="N956" t="inlineStr"/>
      <c r="O956" t="inlineStr"/>
      <c r="P956" t="inlineStr"/>
      <c r="Q956" t="inlineStr"/>
      <c r="R956" t="n">
        <v>0</v>
      </c>
      <c r="S956" t="inlineStr"/>
      <c r="T956" t="inlineStr"/>
    </row>
    <row r="957">
      <c r="A957" s="142" t="n">
        <v>37879</v>
      </c>
      <c r="B957" t="inlineStr"/>
      <c r="C957" t="inlineStr"/>
      <c r="D957" t="inlineStr"/>
      <c r="E957" t="inlineStr"/>
      <c r="F957" t="inlineStr"/>
      <c r="G957" t="inlineStr"/>
      <c r="H957" t="inlineStr"/>
      <c r="I957" t="inlineStr"/>
      <c r="J957" t="inlineStr"/>
      <c r="K957" t="inlineStr"/>
      <c r="L957" t="inlineStr"/>
      <c r="M957" t="n">
        <v>-0.01402</v>
      </c>
      <c r="N957" t="inlineStr"/>
      <c r="O957" t="inlineStr"/>
      <c r="P957" t="inlineStr"/>
      <c r="Q957" t="inlineStr"/>
      <c r="R957" t="n">
        <v>0</v>
      </c>
      <c r="S957" t="inlineStr"/>
      <c r="T957" t="inlineStr"/>
    </row>
    <row r="958">
      <c r="A958" s="142" t="n">
        <v>37880</v>
      </c>
      <c r="B958" t="inlineStr"/>
      <c r="C958" t="inlineStr"/>
      <c r="D958" t="inlineStr"/>
      <c r="E958" t="inlineStr"/>
      <c r="F958" t="inlineStr"/>
      <c r="G958" t="inlineStr"/>
      <c r="H958" t="inlineStr"/>
      <c r="I958" t="inlineStr"/>
      <c r="J958" t="inlineStr"/>
      <c r="K958" t="inlineStr"/>
      <c r="L958" t="inlineStr"/>
      <c r="M958" t="n">
        <v>-0.00157</v>
      </c>
      <c r="N958" t="inlineStr"/>
      <c r="O958" t="inlineStr"/>
      <c r="P958" t="inlineStr"/>
      <c r="Q958" t="inlineStr"/>
      <c r="R958" t="n">
        <v>0</v>
      </c>
      <c r="S958" t="inlineStr"/>
      <c r="T958" t="inlineStr"/>
    </row>
    <row r="959">
      <c r="A959" s="142" t="n">
        <v>37881</v>
      </c>
      <c r="B959" t="inlineStr"/>
      <c r="C959" t="inlineStr"/>
      <c r="D959" t="inlineStr"/>
      <c r="E959" t="inlineStr"/>
      <c r="F959" t="inlineStr"/>
      <c r="G959" t="inlineStr"/>
      <c r="H959" t="inlineStr"/>
      <c r="I959" t="inlineStr"/>
      <c r="J959" t="inlineStr"/>
      <c r="K959" t="inlineStr"/>
      <c r="L959" t="inlineStr"/>
      <c r="M959" t="n">
        <v>0.01613</v>
      </c>
      <c r="N959" t="inlineStr"/>
      <c r="O959" t="inlineStr"/>
      <c r="P959" t="inlineStr"/>
      <c r="Q959" t="inlineStr"/>
      <c r="R959" t="n">
        <v>0</v>
      </c>
      <c r="S959" t="inlineStr"/>
      <c r="T959" t="inlineStr"/>
    </row>
    <row r="960">
      <c r="A960" s="142" t="n">
        <v>37882</v>
      </c>
      <c r="B960" t="inlineStr"/>
      <c r="C960" t="inlineStr"/>
      <c r="D960" t="inlineStr"/>
      <c r="E960" t="inlineStr"/>
      <c r="F960" t="inlineStr"/>
      <c r="G960" t="inlineStr"/>
      <c r="H960" t="inlineStr"/>
      <c r="I960" t="inlineStr"/>
      <c r="J960" t="inlineStr"/>
      <c r="K960" t="inlineStr"/>
      <c r="L960" t="inlineStr"/>
      <c r="M960" t="n">
        <v>-0.01051</v>
      </c>
      <c r="N960" t="inlineStr"/>
      <c r="O960" t="inlineStr"/>
      <c r="P960" t="inlineStr"/>
      <c r="Q960" t="inlineStr"/>
      <c r="R960" t="n">
        <v>0</v>
      </c>
      <c r="S960" t="inlineStr"/>
      <c r="T960" t="inlineStr"/>
    </row>
    <row r="961">
      <c r="A961" s="142" t="n">
        <v>37883</v>
      </c>
      <c r="B961" t="inlineStr"/>
      <c r="C961" t="inlineStr"/>
      <c r="D961" t="inlineStr"/>
      <c r="E961" t="inlineStr"/>
      <c r="F961" t="inlineStr"/>
      <c r="G961" t="inlineStr"/>
      <c r="H961" t="inlineStr"/>
      <c r="I961" t="inlineStr"/>
      <c r="J961" t="inlineStr"/>
      <c r="K961" t="inlineStr"/>
      <c r="L961" t="inlineStr"/>
      <c r="M961" t="n">
        <v>0.02662</v>
      </c>
      <c r="N961" t="inlineStr"/>
      <c r="O961" t="inlineStr"/>
      <c r="P961" t="inlineStr"/>
      <c r="Q961" t="inlineStr"/>
      <c r="R961" t="n">
        <v>0</v>
      </c>
      <c r="S961" t="inlineStr"/>
      <c r="T961" t="inlineStr"/>
    </row>
    <row r="962">
      <c r="A962" s="142" t="n">
        <v>37886</v>
      </c>
      <c r="B962" t="inlineStr"/>
      <c r="C962" t="inlineStr"/>
      <c r="D962" t="inlineStr"/>
      <c r="E962" t="inlineStr"/>
      <c r="F962" t="inlineStr"/>
      <c r="G962" t="inlineStr"/>
      <c r="H962" t="inlineStr"/>
      <c r="I962" t="inlineStr"/>
      <c r="J962" t="inlineStr"/>
      <c r="K962" t="inlineStr"/>
      <c r="L962" t="inlineStr"/>
      <c r="M962" t="n">
        <v>0.01432</v>
      </c>
      <c r="N962" t="inlineStr"/>
      <c r="O962" t="inlineStr"/>
      <c r="P962" t="inlineStr"/>
      <c r="Q962" t="inlineStr"/>
      <c r="R962" t="n">
        <v>0</v>
      </c>
      <c r="S962" t="inlineStr"/>
      <c r="T962" t="inlineStr"/>
    </row>
    <row r="963">
      <c r="A963" s="142" t="n">
        <v>37887</v>
      </c>
      <c r="B963" t="inlineStr"/>
      <c r="C963" t="inlineStr"/>
      <c r="D963" t="inlineStr"/>
      <c r="E963" t="inlineStr"/>
      <c r="F963" t="inlineStr"/>
      <c r="G963" t="inlineStr"/>
      <c r="H963" t="inlineStr"/>
      <c r="I963" t="inlineStr"/>
      <c r="J963" t="inlineStr"/>
      <c r="K963" t="inlineStr"/>
      <c r="L963" t="inlineStr"/>
      <c r="M963" t="n">
        <v>-0.00189</v>
      </c>
      <c r="N963" t="inlineStr"/>
      <c r="O963" t="inlineStr"/>
      <c r="P963" t="inlineStr"/>
      <c r="Q963" t="inlineStr"/>
      <c r="R963" t="n">
        <v>0</v>
      </c>
      <c r="S963" t="inlineStr"/>
      <c r="T963" t="inlineStr"/>
    </row>
    <row r="964">
      <c r="A964" s="142" t="n">
        <v>37888</v>
      </c>
      <c r="B964" t="inlineStr"/>
      <c r="C964" t="inlineStr"/>
      <c r="D964" t="inlineStr"/>
      <c r="E964" t="inlineStr"/>
      <c r="F964" t="inlineStr"/>
      <c r="G964" t="inlineStr"/>
      <c r="H964" t="inlineStr"/>
      <c r="I964" t="inlineStr"/>
      <c r="J964" t="inlineStr"/>
      <c r="K964" t="inlineStr"/>
      <c r="L964" t="inlineStr"/>
      <c r="M964" t="n">
        <v>0.00401</v>
      </c>
      <c r="N964" t="inlineStr"/>
      <c r="O964" t="inlineStr"/>
      <c r="P964" t="inlineStr"/>
      <c r="Q964" t="inlineStr"/>
      <c r="R964" t="n">
        <v>0</v>
      </c>
      <c r="S964" t="inlineStr"/>
      <c r="T964" t="inlineStr"/>
    </row>
    <row r="965">
      <c r="A965" s="142" t="n">
        <v>37889</v>
      </c>
      <c r="B965" t="inlineStr"/>
      <c r="C965" t="inlineStr"/>
      <c r="D965" t="inlineStr"/>
      <c r="E965" t="inlineStr"/>
      <c r="F965" t="inlineStr"/>
      <c r="G965" t="inlineStr"/>
      <c r="H965" t="inlineStr"/>
      <c r="I965" t="inlineStr"/>
      <c r="J965" t="inlineStr"/>
      <c r="K965" t="inlineStr"/>
      <c r="L965" t="inlineStr"/>
      <c r="M965" t="n">
        <v>-0.02126</v>
      </c>
      <c r="N965" t="inlineStr"/>
      <c r="O965" t="inlineStr"/>
      <c r="P965" t="inlineStr"/>
      <c r="Q965" t="inlineStr"/>
      <c r="R965" t="n">
        <v>0</v>
      </c>
      <c r="S965" t="inlineStr"/>
      <c r="T965" t="inlineStr"/>
    </row>
    <row r="966">
      <c r="A966" s="142" t="n">
        <v>37890</v>
      </c>
      <c r="B966" t="inlineStr"/>
      <c r="C966" t="inlineStr"/>
      <c r="D966" t="inlineStr"/>
      <c r="E966" t="inlineStr"/>
      <c r="F966" t="inlineStr"/>
      <c r="G966" t="inlineStr"/>
      <c r="H966" t="inlineStr"/>
      <c r="I966" t="inlineStr"/>
      <c r="J966" t="inlineStr"/>
      <c r="K966" t="inlineStr"/>
      <c r="L966" t="inlineStr"/>
      <c r="M966" t="n">
        <v>-0.03747</v>
      </c>
      <c r="N966" t="inlineStr"/>
      <c r="O966" t="inlineStr"/>
      <c r="P966" t="inlineStr"/>
      <c r="Q966" t="inlineStr"/>
      <c r="R966" t="n">
        <v>0</v>
      </c>
      <c r="S966" t="inlineStr"/>
      <c r="T966" t="inlineStr"/>
    </row>
    <row r="967">
      <c r="A967" s="142" t="n">
        <v>37893</v>
      </c>
      <c r="B967" t="inlineStr"/>
      <c r="C967" t="inlineStr"/>
      <c r="D967" t="inlineStr"/>
      <c r="E967" t="inlineStr"/>
      <c r="F967" t="inlineStr"/>
      <c r="G967" t="inlineStr"/>
      <c r="H967" t="inlineStr"/>
      <c r="I967" t="inlineStr"/>
      <c r="J967" t="inlineStr"/>
      <c r="K967" t="inlineStr"/>
      <c r="L967" t="inlineStr"/>
      <c r="M967" t="n">
        <v>0.008569999999999999</v>
      </c>
      <c r="N967" t="inlineStr"/>
      <c r="O967" t="inlineStr"/>
      <c r="P967" t="inlineStr"/>
      <c r="Q967" t="inlineStr"/>
      <c r="R967" t="n">
        <v>0</v>
      </c>
      <c r="S967" t="inlineStr"/>
      <c r="T967" t="inlineStr"/>
    </row>
    <row r="968">
      <c r="A968" s="142" t="n">
        <v>37894</v>
      </c>
      <c r="B968" t="inlineStr"/>
      <c r="C968" t="inlineStr"/>
      <c r="D968" t="inlineStr"/>
      <c r="E968" t="inlineStr"/>
      <c r="F968" t="inlineStr"/>
      <c r="G968" t="inlineStr"/>
      <c r="H968" t="inlineStr"/>
      <c r="I968" t="inlineStr"/>
      <c r="J968" t="inlineStr"/>
      <c r="K968" t="inlineStr"/>
      <c r="L968" t="inlineStr"/>
      <c r="M968" t="n">
        <v>-0.00334</v>
      </c>
      <c r="N968" t="inlineStr"/>
      <c r="O968" t="inlineStr"/>
      <c r="P968" t="inlineStr"/>
      <c r="Q968" t="inlineStr"/>
      <c r="R968" t="n">
        <v>-0.03805</v>
      </c>
      <c r="S968" t="inlineStr"/>
      <c r="T968" t="inlineStr"/>
    </row>
    <row r="969">
      <c r="A969" s="142" t="n">
        <v>37895</v>
      </c>
      <c r="B969" t="inlineStr"/>
      <c r="C969" t="inlineStr"/>
      <c r="D969" t="inlineStr"/>
      <c r="E969" t="inlineStr"/>
      <c r="F969" t="inlineStr"/>
      <c r="G969" t="inlineStr"/>
      <c r="H969" t="inlineStr"/>
      <c r="I969" t="inlineStr"/>
      <c r="J969" t="inlineStr"/>
      <c r="K969" t="inlineStr"/>
      <c r="L969" t="inlineStr"/>
      <c r="M969" t="n">
        <v>0.00317</v>
      </c>
      <c r="N969" t="inlineStr"/>
      <c r="O969" t="inlineStr"/>
      <c r="P969" t="inlineStr"/>
      <c r="Q969" t="inlineStr"/>
      <c r="R969" t="n">
        <v>0</v>
      </c>
      <c r="S969" t="inlineStr"/>
      <c r="T969" t="inlineStr"/>
    </row>
    <row r="970">
      <c r="A970" s="142" t="n">
        <v>37896</v>
      </c>
      <c r="B970" t="inlineStr"/>
      <c r="C970" t="inlineStr"/>
      <c r="D970" t="inlineStr"/>
      <c r="E970" t="inlineStr"/>
      <c r="F970" t="inlineStr"/>
      <c r="G970" t="inlineStr"/>
      <c r="H970" t="inlineStr"/>
      <c r="I970" t="inlineStr"/>
      <c r="J970" t="inlineStr"/>
      <c r="K970" t="inlineStr"/>
      <c r="L970" t="inlineStr"/>
      <c r="M970" t="n">
        <v>0.00606</v>
      </c>
      <c r="N970" t="inlineStr"/>
      <c r="O970" t="inlineStr"/>
      <c r="P970" t="inlineStr"/>
      <c r="Q970" t="inlineStr"/>
      <c r="R970" t="n">
        <v>0</v>
      </c>
      <c r="S970" t="inlineStr"/>
      <c r="T970" t="inlineStr"/>
    </row>
    <row r="971">
      <c r="A971" s="142" t="n">
        <v>37897</v>
      </c>
      <c r="B971" t="inlineStr"/>
      <c r="C971" t="inlineStr"/>
      <c r="D971" t="inlineStr"/>
      <c r="E971" t="inlineStr"/>
      <c r="F971" t="inlineStr"/>
      <c r="G971" t="inlineStr"/>
      <c r="H971" t="inlineStr"/>
      <c r="I971" t="inlineStr"/>
      <c r="J971" t="inlineStr"/>
      <c r="K971" t="inlineStr"/>
      <c r="L971" t="inlineStr"/>
      <c r="M971" t="n">
        <v>-0.02539</v>
      </c>
      <c r="N971" t="inlineStr"/>
      <c r="O971" t="inlineStr"/>
      <c r="P971" t="inlineStr"/>
      <c r="Q971" t="inlineStr"/>
      <c r="R971" t="n">
        <v>0</v>
      </c>
      <c r="S971" t="inlineStr"/>
      <c r="T971" t="inlineStr"/>
    </row>
    <row r="972">
      <c r="A972" s="142" t="n">
        <v>37900</v>
      </c>
      <c r="B972" t="inlineStr"/>
      <c r="C972" t="inlineStr"/>
      <c r="D972" t="inlineStr"/>
      <c r="E972" t="inlineStr"/>
      <c r="F972" t="inlineStr"/>
      <c r="G972" t="inlineStr"/>
      <c r="H972" t="inlineStr"/>
      <c r="I972" t="inlineStr"/>
      <c r="J972" t="inlineStr"/>
      <c r="K972" t="inlineStr"/>
      <c r="L972" t="inlineStr"/>
      <c r="M972" t="n">
        <v>0.00987</v>
      </c>
      <c r="N972" t="inlineStr"/>
      <c r="O972" t="inlineStr"/>
      <c r="P972" t="inlineStr"/>
      <c r="Q972" t="inlineStr"/>
      <c r="R972" t="n">
        <v>0</v>
      </c>
      <c r="S972" t="inlineStr"/>
      <c r="T972" t="inlineStr"/>
    </row>
    <row r="973">
      <c r="A973" s="142" t="n">
        <v>37901</v>
      </c>
      <c r="B973" t="inlineStr"/>
      <c r="C973" t="inlineStr"/>
      <c r="D973" t="inlineStr"/>
      <c r="E973" t="inlineStr"/>
      <c r="F973" t="inlineStr"/>
      <c r="G973" t="inlineStr"/>
      <c r="H973" t="inlineStr"/>
      <c r="I973" t="inlineStr"/>
      <c r="J973" t="inlineStr"/>
      <c r="K973" t="inlineStr"/>
      <c r="L973" t="inlineStr"/>
      <c r="M973" t="n">
        <v>0.0115</v>
      </c>
      <c r="N973" t="inlineStr"/>
      <c r="O973" t="inlineStr"/>
      <c r="P973" t="inlineStr"/>
      <c r="Q973" t="inlineStr"/>
      <c r="R973" t="n">
        <v>0</v>
      </c>
      <c r="S973" t="inlineStr"/>
      <c r="T973" t="inlineStr"/>
    </row>
    <row r="974">
      <c r="A974" s="142" t="n">
        <v>37902</v>
      </c>
      <c r="B974" t="inlineStr"/>
      <c r="C974" t="inlineStr"/>
      <c r="D974" t="inlineStr"/>
      <c r="E974" t="inlineStr"/>
      <c r="F974" t="inlineStr"/>
      <c r="G974" t="inlineStr"/>
      <c r="H974" t="inlineStr"/>
      <c r="I974" t="inlineStr"/>
      <c r="J974" t="inlineStr"/>
      <c r="K974" t="inlineStr"/>
      <c r="L974" t="inlineStr"/>
      <c r="M974" t="n">
        <v>0.01327</v>
      </c>
      <c r="N974" t="inlineStr"/>
      <c r="O974" t="inlineStr"/>
      <c r="P974" t="inlineStr"/>
      <c r="Q974" t="inlineStr"/>
      <c r="R974" t="n">
        <v>0</v>
      </c>
      <c r="S974" t="inlineStr"/>
      <c r="T974" t="inlineStr"/>
    </row>
    <row r="975">
      <c r="A975" s="142" t="n">
        <v>37903</v>
      </c>
      <c r="B975" t="inlineStr"/>
      <c r="C975" t="inlineStr"/>
      <c r="D975" t="inlineStr"/>
      <c r="E975" t="inlineStr"/>
      <c r="F975" t="inlineStr"/>
      <c r="G975" t="inlineStr"/>
      <c r="H975" t="inlineStr"/>
      <c r="I975" t="inlineStr"/>
      <c r="J975" t="inlineStr"/>
      <c r="K975" t="inlineStr"/>
      <c r="L975" t="inlineStr"/>
      <c r="M975" t="n">
        <v>-0.0118</v>
      </c>
      <c r="N975" t="inlineStr"/>
      <c r="O975" t="inlineStr"/>
      <c r="P975" t="inlineStr"/>
      <c r="Q975" t="inlineStr"/>
      <c r="R975" t="n">
        <v>0</v>
      </c>
      <c r="S975" t="inlineStr"/>
      <c r="T975" t="inlineStr"/>
    </row>
    <row r="976">
      <c r="A976" s="142" t="n">
        <v>37904</v>
      </c>
      <c r="B976" t="inlineStr"/>
      <c r="C976" t="inlineStr"/>
      <c r="D976" t="inlineStr"/>
      <c r="E976" t="inlineStr"/>
      <c r="F976" t="inlineStr"/>
      <c r="G976" t="inlineStr"/>
      <c r="H976" t="inlineStr"/>
      <c r="I976" t="inlineStr"/>
      <c r="J976" t="inlineStr"/>
      <c r="K976" t="inlineStr"/>
      <c r="L976" t="inlineStr"/>
      <c r="M976" t="n">
        <v>0.00699</v>
      </c>
      <c r="N976" t="inlineStr"/>
      <c r="O976" t="inlineStr"/>
      <c r="P976" t="inlineStr"/>
      <c r="Q976" t="inlineStr"/>
      <c r="R976" t="n">
        <v>0</v>
      </c>
      <c r="S976" t="inlineStr"/>
      <c r="T976" t="inlineStr"/>
    </row>
    <row r="977">
      <c r="A977" s="142" t="n">
        <v>37907</v>
      </c>
      <c r="B977" t="inlineStr"/>
      <c r="C977" t="inlineStr"/>
      <c r="D977" t="inlineStr"/>
      <c r="E977" t="inlineStr"/>
      <c r="F977" t="inlineStr"/>
      <c r="G977" t="inlineStr"/>
      <c r="H977" t="inlineStr"/>
      <c r="I977" t="inlineStr"/>
      <c r="J977" t="inlineStr"/>
      <c r="K977" t="inlineStr"/>
      <c r="L977" t="inlineStr"/>
      <c r="M977" t="n">
        <v>0.01629</v>
      </c>
      <c r="N977" t="inlineStr"/>
      <c r="O977" t="inlineStr"/>
      <c r="P977" t="inlineStr"/>
      <c r="Q977" t="inlineStr"/>
      <c r="R977" t="n">
        <v>0</v>
      </c>
      <c r="S977" t="inlineStr"/>
      <c r="T977" t="inlineStr"/>
    </row>
    <row r="978">
      <c r="A978" s="142" t="n">
        <v>37908</v>
      </c>
      <c r="B978" t="inlineStr"/>
      <c r="C978" t="inlineStr"/>
      <c r="D978" t="inlineStr"/>
      <c r="E978" t="inlineStr"/>
      <c r="F978" t="inlineStr"/>
      <c r="G978" t="inlineStr"/>
      <c r="H978" t="inlineStr"/>
      <c r="I978" t="inlineStr"/>
      <c r="J978" t="inlineStr"/>
      <c r="K978" t="inlineStr"/>
      <c r="L978" t="inlineStr"/>
      <c r="M978" t="n">
        <v>0.01154</v>
      </c>
      <c r="N978" t="inlineStr"/>
      <c r="O978" t="inlineStr"/>
      <c r="P978" t="inlineStr"/>
      <c r="Q978" t="inlineStr"/>
      <c r="R978" t="n">
        <v>0</v>
      </c>
      <c r="S978" t="inlineStr"/>
      <c r="T978" t="inlineStr"/>
    </row>
    <row r="979">
      <c r="A979" s="142" t="n">
        <v>37909</v>
      </c>
      <c r="B979" t="inlineStr"/>
      <c r="C979" t="inlineStr"/>
      <c r="D979" t="inlineStr"/>
      <c r="E979" t="inlineStr"/>
      <c r="F979" t="inlineStr"/>
      <c r="G979" t="inlineStr"/>
      <c r="H979" t="inlineStr"/>
      <c r="I979" t="inlineStr"/>
      <c r="J979" t="inlineStr"/>
      <c r="K979" t="inlineStr"/>
      <c r="L979" t="inlineStr"/>
      <c r="M979" t="n">
        <v>-0.01202</v>
      </c>
      <c r="N979" t="inlineStr"/>
      <c r="O979" t="inlineStr"/>
      <c r="P979" t="inlineStr"/>
      <c r="Q979" t="inlineStr"/>
      <c r="R979" t="n">
        <v>0</v>
      </c>
      <c r="S979" t="inlineStr"/>
      <c r="T979" t="inlineStr"/>
    </row>
    <row r="980">
      <c r="A980" s="142" t="n">
        <v>37910</v>
      </c>
      <c r="B980" t="inlineStr"/>
      <c r="C980" t="inlineStr"/>
      <c r="D980" t="inlineStr"/>
      <c r="E980" t="inlineStr"/>
      <c r="F980" t="inlineStr"/>
      <c r="G980" t="inlineStr"/>
      <c r="H980" t="inlineStr"/>
      <c r="I980" t="inlineStr"/>
      <c r="J980" t="inlineStr"/>
      <c r="K980" t="inlineStr"/>
      <c r="L980" t="inlineStr"/>
      <c r="M980" t="n">
        <v>0.01556</v>
      </c>
      <c r="N980" t="inlineStr"/>
      <c r="O980" t="inlineStr"/>
      <c r="P980" t="inlineStr"/>
      <c r="Q980" t="inlineStr"/>
      <c r="R980" t="n">
        <v>0</v>
      </c>
      <c r="S980" t="inlineStr"/>
      <c r="T980" t="inlineStr"/>
    </row>
    <row r="981">
      <c r="A981" s="142" t="n">
        <v>37911</v>
      </c>
      <c r="B981" t="inlineStr"/>
      <c r="C981" t="inlineStr"/>
      <c r="D981" t="inlineStr"/>
      <c r="E981" t="inlineStr"/>
      <c r="F981" t="inlineStr"/>
      <c r="G981" t="inlineStr"/>
      <c r="H981" t="inlineStr"/>
      <c r="I981" t="inlineStr"/>
      <c r="J981" t="inlineStr"/>
      <c r="K981" t="inlineStr"/>
      <c r="L981" t="inlineStr"/>
      <c r="M981" t="n">
        <v>-0.00074</v>
      </c>
      <c r="N981" t="inlineStr"/>
      <c r="O981" t="inlineStr"/>
      <c r="P981" t="inlineStr"/>
      <c r="Q981" t="inlineStr"/>
      <c r="R981" t="n">
        <v>0</v>
      </c>
      <c r="S981" t="inlineStr"/>
      <c r="T981" t="inlineStr"/>
    </row>
    <row r="982">
      <c r="A982" s="142" t="n">
        <v>37914</v>
      </c>
      <c r="B982" t="inlineStr"/>
      <c r="C982" t="inlineStr"/>
      <c r="D982" t="inlineStr"/>
      <c r="E982" t="inlineStr"/>
      <c r="F982" t="inlineStr"/>
      <c r="G982" t="inlineStr"/>
      <c r="H982" t="inlineStr"/>
      <c r="I982" t="inlineStr"/>
      <c r="J982" t="inlineStr"/>
      <c r="K982" t="inlineStr"/>
      <c r="L982" t="inlineStr"/>
      <c r="M982" t="n">
        <v>-0.00013</v>
      </c>
      <c r="N982" t="inlineStr"/>
      <c r="O982" t="inlineStr"/>
      <c r="P982" t="inlineStr"/>
      <c r="Q982" t="inlineStr"/>
      <c r="R982" t="n">
        <v>0</v>
      </c>
      <c r="S982" t="inlineStr"/>
      <c r="T982" t="inlineStr"/>
    </row>
    <row r="983">
      <c r="A983" s="142" t="n">
        <v>37915</v>
      </c>
      <c r="B983" t="inlineStr"/>
      <c r="C983" t="inlineStr"/>
      <c r="D983" t="inlineStr"/>
      <c r="E983" t="inlineStr"/>
      <c r="F983" t="inlineStr"/>
      <c r="G983" t="inlineStr"/>
      <c r="H983" t="inlineStr"/>
      <c r="I983" t="inlineStr"/>
      <c r="J983" t="inlineStr"/>
      <c r="K983" t="inlineStr"/>
      <c r="L983" t="inlineStr"/>
      <c r="M983" t="n">
        <v>0.03175</v>
      </c>
      <c r="N983" t="inlineStr"/>
      <c r="O983" t="inlineStr"/>
      <c r="P983" t="inlineStr"/>
      <c r="Q983" t="inlineStr"/>
      <c r="R983" t="n">
        <v>0</v>
      </c>
      <c r="S983" t="inlineStr"/>
      <c r="T983" t="inlineStr"/>
    </row>
    <row r="984">
      <c r="A984" s="142" t="n">
        <v>37916</v>
      </c>
      <c r="B984" t="inlineStr"/>
      <c r="C984" t="inlineStr"/>
      <c r="D984" t="inlineStr"/>
      <c r="E984" t="inlineStr"/>
      <c r="F984" t="inlineStr"/>
      <c r="G984" t="inlineStr"/>
      <c r="H984" t="inlineStr"/>
      <c r="I984" t="inlineStr"/>
      <c r="J984" t="inlineStr"/>
      <c r="K984" t="inlineStr"/>
      <c r="L984" t="inlineStr"/>
      <c r="M984" t="n">
        <v>0.009299999999999999</v>
      </c>
      <c r="N984" t="inlineStr"/>
      <c r="O984" t="inlineStr"/>
      <c r="P984" t="inlineStr"/>
      <c r="Q984" t="inlineStr"/>
      <c r="R984" t="n">
        <v>0</v>
      </c>
      <c r="S984" t="inlineStr"/>
      <c r="T984" t="inlineStr"/>
    </row>
    <row r="985">
      <c r="A985" s="142" t="n">
        <v>37917</v>
      </c>
      <c r="B985" t="inlineStr"/>
      <c r="C985" t="inlineStr"/>
      <c r="D985" t="inlineStr"/>
      <c r="E985" t="inlineStr"/>
      <c r="F985" t="inlineStr"/>
      <c r="G985" t="inlineStr"/>
      <c r="H985" t="inlineStr"/>
      <c r="I985" t="inlineStr"/>
      <c r="J985" t="inlineStr"/>
      <c r="K985" t="inlineStr"/>
      <c r="L985" t="inlineStr"/>
      <c r="M985" t="n">
        <v>-0.01118</v>
      </c>
      <c r="N985" t="inlineStr"/>
      <c r="O985" t="inlineStr"/>
      <c r="P985" t="inlineStr"/>
      <c r="Q985" t="inlineStr"/>
      <c r="R985" t="n">
        <v>0</v>
      </c>
      <c r="S985" t="inlineStr"/>
      <c r="T985" t="inlineStr"/>
    </row>
    <row r="986">
      <c r="A986" s="142" t="n">
        <v>37918</v>
      </c>
      <c r="B986" t="inlineStr"/>
      <c r="C986" t="inlineStr"/>
      <c r="D986" t="inlineStr"/>
      <c r="E986" t="inlineStr"/>
      <c r="F986" t="inlineStr"/>
      <c r="G986" t="inlineStr"/>
      <c r="H986" t="inlineStr"/>
      <c r="I986" t="inlineStr"/>
      <c r="J986" t="inlineStr"/>
      <c r="K986" t="inlineStr"/>
      <c r="L986" t="inlineStr"/>
      <c r="M986" t="n">
        <v>0.01847</v>
      </c>
      <c r="N986" t="inlineStr"/>
      <c r="O986" t="inlineStr"/>
      <c r="P986" t="inlineStr"/>
      <c r="Q986" t="inlineStr"/>
      <c r="R986" t="n">
        <v>0</v>
      </c>
      <c r="S986" t="inlineStr"/>
      <c r="T986" t="inlineStr"/>
    </row>
    <row r="987">
      <c r="A987" s="142" t="n">
        <v>37921</v>
      </c>
      <c r="B987" t="inlineStr"/>
      <c r="C987" t="inlineStr"/>
      <c r="D987" t="inlineStr"/>
      <c r="E987" t="inlineStr"/>
      <c r="F987" t="inlineStr"/>
      <c r="G987" t="inlineStr"/>
      <c r="H987" t="inlineStr"/>
      <c r="I987" t="inlineStr"/>
      <c r="J987" t="inlineStr"/>
      <c r="K987" t="inlineStr"/>
      <c r="L987" t="inlineStr"/>
      <c r="M987" t="n">
        <v>0.0017</v>
      </c>
      <c r="N987" t="inlineStr"/>
      <c r="O987" t="inlineStr"/>
      <c r="P987" t="inlineStr"/>
      <c r="Q987" t="inlineStr"/>
      <c r="R987" t="n">
        <v>0</v>
      </c>
      <c r="S987" t="inlineStr"/>
      <c r="T987" t="inlineStr"/>
    </row>
    <row r="988">
      <c r="A988" s="142" t="n">
        <v>37922</v>
      </c>
      <c r="B988" t="inlineStr"/>
      <c r="C988" t="inlineStr"/>
      <c r="D988" t="inlineStr"/>
      <c r="E988" t="inlineStr"/>
      <c r="F988" t="inlineStr"/>
      <c r="G988" t="inlineStr"/>
      <c r="H988" t="inlineStr"/>
      <c r="I988" t="inlineStr"/>
      <c r="J988" t="inlineStr"/>
      <c r="K988" t="inlineStr"/>
      <c r="L988" t="inlineStr"/>
      <c r="M988" t="n">
        <v>-0.00744</v>
      </c>
      <c r="N988" t="inlineStr"/>
      <c r="O988" t="inlineStr"/>
      <c r="P988" t="inlineStr"/>
      <c r="Q988" t="inlineStr"/>
      <c r="R988" t="n">
        <v>0</v>
      </c>
      <c r="S988" t="inlineStr"/>
      <c r="T988" t="inlineStr"/>
    </row>
    <row r="989">
      <c r="A989" s="142" t="n">
        <v>37923</v>
      </c>
      <c r="B989" t="inlineStr"/>
      <c r="C989" t="inlineStr"/>
      <c r="D989" t="inlineStr"/>
      <c r="E989" t="inlineStr"/>
      <c r="F989" t="inlineStr"/>
      <c r="G989" t="inlineStr"/>
      <c r="H989" t="inlineStr"/>
      <c r="I989" t="inlineStr"/>
      <c r="J989" t="inlineStr"/>
      <c r="K989" t="inlineStr"/>
      <c r="L989" t="inlineStr"/>
      <c r="M989" t="n">
        <v>0.02587</v>
      </c>
      <c r="N989" t="inlineStr"/>
      <c r="O989" t="inlineStr"/>
      <c r="P989" t="inlineStr"/>
      <c r="Q989" t="inlineStr"/>
      <c r="R989" t="n">
        <v>0</v>
      </c>
      <c r="S989" t="inlineStr"/>
      <c r="T989" t="inlineStr"/>
    </row>
    <row r="990">
      <c r="A990" s="142" t="n">
        <v>37924</v>
      </c>
      <c r="B990" t="inlineStr"/>
      <c r="C990" t="inlineStr"/>
      <c r="D990" t="inlineStr"/>
      <c r="E990" t="inlineStr"/>
      <c r="F990" t="inlineStr"/>
      <c r="G990" t="inlineStr"/>
      <c r="H990" t="inlineStr"/>
      <c r="I990" t="inlineStr"/>
      <c r="J990" t="inlineStr"/>
      <c r="K990" t="inlineStr"/>
      <c r="L990" t="inlineStr"/>
      <c r="M990" t="n">
        <v>-0.0227</v>
      </c>
      <c r="N990" t="inlineStr"/>
      <c r="O990" t="inlineStr"/>
      <c r="P990" t="inlineStr"/>
      <c r="Q990" t="inlineStr"/>
      <c r="R990" t="n">
        <v>0</v>
      </c>
      <c r="S990" t="inlineStr"/>
      <c r="T990" t="inlineStr"/>
    </row>
    <row r="991">
      <c r="A991" s="142" t="n">
        <v>37925</v>
      </c>
      <c r="B991" t="inlineStr"/>
      <c r="C991" t="inlineStr"/>
      <c r="D991" t="inlineStr"/>
      <c r="E991" t="inlineStr"/>
      <c r="F991" t="inlineStr"/>
      <c r="G991" t="inlineStr"/>
      <c r="H991" t="inlineStr"/>
      <c r="I991" t="inlineStr"/>
      <c r="J991" t="inlineStr"/>
      <c r="K991" t="inlineStr"/>
      <c r="L991" t="inlineStr"/>
      <c r="M991" t="n">
        <v>0.01251</v>
      </c>
      <c r="N991" t="inlineStr"/>
      <c r="O991" t="inlineStr"/>
      <c r="P991" t="inlineStr"/>
      <c r="Q991" t="inlineStr"/>
      <c r="R991" t="n">
        <v>0.06877999999999999</v>
      </c>
      <c r="S991" t="inlineStr"/>
      <c r="T991" t="inlineStr"/>
    </row>
    <row r="992">
      <c r="A992" s="142" t="n">
        <v>37928</v>
      </c>
      <c r="B992" t="inlineStr"/>
      <c r="C992" t="inlineStr"/>
      <c r="D992" t="inlineStr"/>
      <c r="E992" t="inlineStr"/>
      <c r="F992" t="inlineStr"/>
      <c r="G992" t="inlineStr"/>
      <c r="H992" t="inlineStr"/>
      <c r="I992" t="inlineStr"/>
      <c r="J992" t="inlineStr"/>
      <c r="K992" t="inlineStr"/>
      <c r="L992" t="inlineStr"/>
      <c r="M992" t="n">
        <v>-0.02392</v>
      </c>
      <c r="N992" t="inlineStr"/>
      <c r="O992" t="inlineStr"/>
      <c r="P992" t="inlineStr"/>
      <c r="Q992" t="inlineStr"/>
      <c r="R992" t="n">
        <v>0</v>
      </c>
      <c r="S992" t="inlineStr"/>
      <c r="T992" t="inlineStr"/>
    </row>
    <row r="993">
      <c r="A993" s="142" t="n">
        <v>37929</v>
      </c>
      <c r="B993" t="inlineStr"/>
      <c r="C993" t="inlineStr"/>
      <c r="D993" t="inlineStr"/>
      <c r="E993" t="inlineStr"/>
      <c r="F993" t="inlineStr"/>
      <c r="G993" t="inlineStr"/>
      <c r="H993" t="inlineStr"/>
      <c r="I993" t="inlineStr"/>
      <c r="J993" t="inlineStr"/>
      <c r="K993" t="inlineStr"/>
      <c r="L993" t="inlineStr"/>
      <c r="M993" t="n">
        <v>0.0148</v>
      </c>
      <c r="N993" t="inlineStr"/>
      <c r="O993" t="inlineStr"/>
      <c r="P993" t="inlineStr"/>
      <c r="Q993" t="inlineStr"/>
      <c r="R993" t="n">
        <v>0</v>
      </c>
      <c r="S993" t="inlineStr"/>
      <c r="T993" t="inlineStr"/>
    </row>
    <row r="994">
      <c r="A994" s="142" t="n">
        <v>37930</v>
      </c>
      <c r="B994" t="inlineStr"/>
      <c r="C994" t="inlineStr"/>
      <c r="D994" t="inlineStr"/>
      <c r="E994" t="inlineStr"/>
      <c r="F994" t="inlineStr"/>
      <c r="G994" t="inlineStr"/>
      <c r="H994" t="inlineStr"/>
      <c r="I994" t="inlineStr"/>
      <c r="J994" t="inlineStr"/>
      <c r="K994" t="inlineStr"/>
      <c r="L994" t="inlineStr"/>
      <c r="M994" t="n">
        <v>0.00771</v>
      </c>
      <c r="N994" t="inlineStr"/>
      <c r="O994" t="inlineStr"/>
      <c r="P994" t="inlineStr"/>
      <c r="Q994" t="inlineStr"/>
      <c r="R994" t="n">
        <v>0</v>
      </c>
      <c r="S994" t="inlineStr"/>
      <c r="T994" t="inlineStr"/>
    </row>
    <row r="995">
      <c r="A995" s="142" t="n">
        <v>37931</v>
      </c>
      <c r="B995" t="inlineStr"/>
      <c r="C995" t="inlineStr"/>
      <c r="D995" t="inlineStr"/>
      <c r="E995" t="inlineStr"/>
      <c r="F995" t="inlineStr"/>
      <c r="G995" t="inlineStr"/>
      <c r="H995" t="inlineStr"/>
      <c r="I995" t="inlineStr"/>
      <c r="J995" t="inlineStr"/>
      <c r="K995" t="inlineStr"/>
      <c r="L995" t="inlineStr"/>
      <c r="M995" t="n">
        <v>-0.01089</v>
      </c>
      <c r="N995" t="inlineStr"/>
      <c r="O995" t="inlineStr"/>
      <c r="P995" t="inlineStr"/>
      <c r="Q995" t="inlineStr"/>
      <c r="R995" t="n">
        <v>0</v>
      </c>
      <c r="S995" t="inlineStr"/>
      <c r="T995" t="inlineStr"/>
    </row>
    <row r="996">
      <c r="A996" s="142" t="n">
        <v>37932</v>
      </c>
      <c r="B996" t="inlineStr"/>
      <c r="C996" t="inlineStr"/>
      <c r="D996" t="inlineStr"/>
      <c r="E996" t="inlineStr"/>
      <c r="F996" t="inlineStr"/>
      <c r="G996" t="inlineStr"/>
      <c r="H996" t="inlineStr"/>
      <c r="I996" t="inlineStr"/>
      <c r="J996" t="inlineStr"/>
      <c r="K996" t="inlineStr"/>
      <c r="L996" t="inlineStr"/>
      <c r="M996" t="n">
        <v>0.02228</v>
      </c>
      <c r="N996" t="inlineStr"/>
      <c r="O996" t="inlineStr"/>
      <c r="P996" t="inlineStr"/>
      <c r="Q996" t="inlineStr"/>
      <c r="R996" t="n">
        <v>0</v>
      </c>
      <c r="S996" t="inlineStr"/>
      <c r="T996" t="inlineStr"/>
    </row>
    <row r="997">
      <c r="A997" s="142" t="n">
        <v>37935</v>
      </c>
      <c r="B997" t="inlineStr"/>
      <c r="C997" t="inlineStr"/>
      <c r="D997" t="inlineStr"/>
      <c r="E997" t="inlineStr"/>
      <c r="F997" t="inlineStr"/>
      <c r="G997" t="inlineStr"/>
      <c r="H997" t="inlineStr"/>
      <c r="I997" t="inlineStr"/>
      <c r="J997" t="inlineStr"/>
      <c r="K997" t="inlineStr"/>
      <c r="L997" t="inlineStr"/>
      <c r="M997" t="n">
        <v>0.00146</v>
      </c>
      <c r="N997" t="inlineStr"/>
      <c r="O997" t="inlineStr"/>
      <c r="P997" t="inlineStr"/>
      <c r="Q997" t="inlineStr"/>
      <c r="R997" t="n">
        <v>0</v>
      </c>
      <c r="S997" t="inlineStr"/>
      <c r="T997" t="inlineStr"/>
    </row>
    <row r="998">
      <c r="A998" s="142" t="n">
        <v>37936</v>
      </c>
      <c r="B998" t="inlineStr"/>
      <c r="C998" t="inlineStr"/>
      <c r="D998" t="inlineStr"/>
      <c r="E998" t="inlineStr"/>
      <c r="F998" t="inlineStr"/>
      <c r="G998" t="inlineStr"/>
      <c r="H998" t="inlineStr"/>
      <c r="I998" t="inlineStr"/>
      <c r="J998" t="inlineStr"/>
      <c r="K998" t="inlineStr"/>
      <c r="L998" t="inlineStr"/>
      <c r="M998" t="n">
        <v>0</v>
      </c>
      <c r="N998" t="inlineStr"/>
      <c r="O998" t="inlineStr"/>
      <c r="P998" t="inlineStr"/>
      <c r="Q998" t="inlineStr"/>
      <c r="R998" t="n">
        <v>0</v>
      </c>
      <c r="S998" t="inlineStr"/>
      <c r="T998" t="inlineStr"/>
    </row>
    <row r="999">
      <c r="A999" s="142" t="n">
        <v>37937</v>
      </c>
      <c r="B999" t="inlineStr"/>
      <c r="C999" t="inlineStr"/>
      <c r="D999" t="inlineStr"/>
      <c r="E999" t="inlineStr"/>
      <c r="F999" t="inlineStr"/>
      <c r="G999" t="inlineStr"/>
      <c r="H999" t="inlineStr"/>
      <c r="I999" t="inlineStr"/>
      <c r="J999" t="inlineStr"/>
      <c r="K999" t="inlineStr"/>
      <c r="L999" t="inlineStr"/>
      <c r="M999" t="n">
        <v>0.03499</v>
      </c>
      <c r="N999" t="inlineStr"/>
      <c r="O999" t="inlineStr"/>
      <c r="P999" t="inlineStr"/>
      <c r="Q999" t="inlineStr"/>
      <c r="R999" t="n">
        <v>0</v>
      </c>
      <c r="S999" t="inlineStr"/>
      <c r="T999" t="inlineStr"/>
    </row>
    <row r="1000">
      <c r="A1000" s="142" t="n">
        <v>37938</v>
      </c>
      <c r="B1000" t="inlineStr"/>
      <c r="C1000" t="inlineStr"/>
      <c r="D1000" t="inlineStr"/>
      <c r="E1000" t="inlineStr"/>
      <c r="F1000" t="inlineStr"/>
      <c r="G1000" t="inlineStr"/>
      <c r="H1000" t="inlineStr"/>
      <c r="I1000" t="inlineStr"/>
      <c r="J1000" t="inlineStr"/>
      <c r="K1000" t="inlineStr"/>
      <c r="L1000" t="inlineStr"/>
      <c r="M1000" t="n">
        <v>0.00639</v>
      </c>
      <c r="N1000" t="inlineStr"/>
      <c r="O1000" t="inlineStr"/>
      <c r="P1000" t="inlineStr"/>
      <c r="Q1000" t="inlineStr"/>
      <c r="R1000" t="n">
        <v>0</v>
      </c>
      <c r="S1000" t="inlineStr"/>
      <c r="T1000" t="inlineStr"/>
    </row>
    <row r="1001">
      <c r="A1001" s="142" t="n">
        <v>37939</v>
      </c>
      <c r="B1001" t="inlineStr"/>
      <c r="C1001" t="inlineStr"/>
      <c r="D1001" t="inlineStr"/>
      <c r="E1001" t="inlineStr"/>
      <c r="F1001" t="inlineStr"/>
      <c r="G1001" t="inlineStr"/>
      <c r="H1001" t="inlineStr"/>
      <c r="I1001" t="inlineStr"/>
      <c r="J1001" t="inlineStr"/>
      <c r="K1001" t="inlineStr"/>
      <c r="L1001" t="inlineStr"/>
      <c r="M1001" t="n">
        <v>0.00487</v>
      </c>
      <c r="N1001" t="inlineStr"/>
      <c r="O1001" t="inlineStr"/>
      <c r="P1001" t="inlineStr"/>
      <c r="Q1001" t="inlineStr"/>
      <c r="R1001" t="n">
        <v>0</v>
      </c>
      <c r="S1001" t="inlineStr"/>
      <c r="T1001" t="inlineStr"/>
    </row>
    <row r="1002">
      <c r="A1002" s="142" t="n">
        <v>37942</v>
      </c>
      <c r="B1002" t="inlineStr"/>
      <c r="C1002" t="inlineStr"/>
      <c r="D1002" t="inlineStr"/>
      <c r="E1002" t="inlineStr"/>
      <c r="F1002" t="inlineStr"/>
      <c r="G1002" t="inlineStr"/>
      <c r="H1002" t="inlineStr"/>
      <c r="I1002" t="inlineStr"/>
      <c r="J1002" t="inlineStr"/>
      <c r="K1002" t="inlineStr"/>
      <c r="L1002" t="inlineStr"/>
      <c r="M1002" t="n">
        <v>-0.01319</v>
      </c>
      <c r="N1002" t="inlineStr"/>
      <c r="O1002" t="inlineStr"/>
      <c r="P1002" t="inlineStr"/>
      <c r="Q1002" t="inlineStr"/>
      <c r="R1002" t="n">
        <v>0</v>
      </c>
      <c r="S1002" t="inlineStr"/>
      <c r="T1002" t="inlineStr"/>
    </row>
    <row r="1003">
      <c r="A1003" s="142" t="n">
        <v>37943</v>
      </c>
      <c r="B1003" t="inlineStr"/>
      <c r="C1003" t="inlineStr"/>
      <c r="D1003" t="inlineStr"/>
      <c r="E1003" t="inlineStr"/>
      <c r="F1003" t="inlineStr"/>
      <c r="G1003" t="inlineStr"/>
      <c r="H1003" t="inlineStr"/>
      <c r="I1003" t="inlineStr"/>
      <c r="J1003" t="inlineStr"/>
      <c r="K1003" t="inlineStr"/>
      <c r="L1003" t="inlineStr"/>
      <c r="M1003" t="n">
        <v>0.03431</v>
      </c>
      <c r="N1003" t="inlineStr"/>
      <c r="O1003" t="inlineStr"/>
      <c r="P1003" t="inlineStr"/>
      <c r="Q1003" t="inlineStr"/>
      <c r="R1003" t="n">
        <v>0</v>
      </c>
      <c r="S1003" t="inlineStr"/>
      <c r="T1003" t="inlineStr"/>
    </row>
    <row r="1004">
      <c r="A1004" s="142" t="n">
        <v>37944</v>
      </c>
      <c r="B1004" t="inlineStr"/>
      <c r="C1004" t="inlineStr"/>
      <c r="D1004" t="inlineStr"/>
      <c r="E1004" t="inlineStr"/>
      <c r="F1004" t="inlineStr"/>
      <c r="G1004" t="inlineStr"/>
      <c r="H1004" t="inlineStr"/>
      <c r="I1004" t="inlineStr"/>
      <c r="J1004" t="inlineStr"/>
      <c r="K1004" t="inlineStr"/>
      <c r="L1004" t="inlineStr"/>
      <c r="M1004" t="n">
        <v>-0.00441</v>
      </c>
      <c r="N1004" t="inlineStr"/>
      <c r="O1004" t="inlineStr"/>
      <c r="P1004" t="inlineStr"/>
      <c r="Q1004" t="inlineStr"/>
      <c r="R1004" t="n">
        <v>0</v>
      </c>
      <c r="S1004" t="inlineStr"/>
      <c r="T1004" t="inlineStr"/>
    </row>
    <row r="1005">
      <c r="A1005" s="142" t="n">
        <v>37945</v>
      </c>
      <c r="B1005" t="inlineStr"/>
      <c r="C1005" t="inlineStr"/>
      <c r="D1005" t="inlineStr"/>
      <c r="E1005" t="inlineStr"/>
      <c r="F1005" t="inlineStr"/>
      <c r="G1005" t="inlineStr"/>
      <c r="H1005" t="inlineStr"/>
      <c r="I1005" t="inlineStr"/>
      <c r="J1005" t="inlineStr"/>
      <c r="K1005" t="inlineStr"/>
      <c r="L1005" t="inlineStr"/>
      <c r="M1005" t="n">
        <v>-0.00767</v>
      </c>
      <c r="N1005" t="inlineStr"/>
      <c r="O1005" t="inlineStr"/>
      <c r="P1005" t="inlineStr"/>
      <c r="Q1005" t="inlineStr"/>
      <c r="R1005" t="n">
        <v>0</v>
      </c>
      <c r="S1005" t="inlineStr"/>
      <c r="T1005" t="inlineStr"/>
    </row>
    <row r="1006">
      <c r="A1006" s="142" t="n">
        <v>37946</v>
      </c>
      <c r="B1006" t="inlineStr"/>
      <c r="C1006" t="inlineStr"/>
      <c r="D1006" t="inlineStr"/>
      <c r="E1006" t="inlineStr"/>
      <c r="F1006" t="inlineStr"/>
      <c r="G1006" t="inlineStr"/>
      <c r="H1006" t="inlineStr"/>
      <c r="I1006" t="inlineStr"/>
      <c r="J1006" t="inlineStr"/>
      <c r="K1006" t="inlineStr"/>
      <c r="L1006" t="inlineStr"/>
      <c r="M1006" t="n">
        <v>0.0055</v>
      </c>
      <c r="N1006" t="inlineStr"/>
      <c r="O1006" t="inlineStr"/>
      <c r="P1006" t="inlineStr"/>
      <c r="Q1006" t="inlineStr"/>
      <c r="R1006" t="n">
        <v>0</v>
      </c>
      <c r="S1006" t="inlineStr"/>
      <c r="T1006" t="inlineStr"/>
    </row>
    <row r="1007">
      <c r="A1007" s="142" t="n">
        <v>37949</v>
      </c>
      <c r="B1007" t="inlineStr"/>
      <c r="C1007" t="inlineStr"/>
      <c r="D1007" t="inlineStr"/>
      <c r="E1007" t="inlineStr"/>
      <c r="F1007" t="inlineStr"/>
      <c r="G1007" t="inlineStr"/>
      <c r="H1007" t="inlineStr"/>
      <c r="I1007" t="inlineStr"/>
      <c r="J1007" t="inlineStr"/>
      <c r="K1007" t="inlineStr"/>
      <c r="L1007" t="inlineStr"/>
      <c r="M1007" t="n">
        <v>-0.0135</v>
      </c>
      <c r="N1007" t="inlineStr"/>
      <c r="O1007" t="inlineStr"/>
      <c r="P1007" t="inlineStr"/>
      <c r="Q1007" t="inlineStr"/>
      <c r="R1007" t="n">
        <v>0</v>
      </c>
      <c r="S1007" t="inlineStr"/>
      <c r="T1007" t="inlineStr"/>
    </row>
    <row r="1008">
      <c r="A1008" s="142" t="n">
        <v>37950</v>
      </c>
      <c r="B1008" t="inlineStr"/>
      <c r="C1008" t="inlineStr"/>
      <c r="D1008" t="inlineStr"/>
      <c r="E1008" t="inlineStr"/>
      <c r="F1008" t="inlineStr"/>
      <c r="G1008" t="inlineStr"/>
      <c r="H1008" t="inlineStr"/>
      <c r="I1008" t="inlineStr"/>
      <c r="J1008" t="inlineStr"/>
      <c r="K1008" t="inlineStr"/>
      <c r="L1008" t="inlineStr"/>
      <c r="M1008" t="n">
        <v>0.00554</v>
      </c>
      <c r="N1008" t="inlineStr"/>
      <c r="O1008" t="inlineStr"/>
      <c r="P1008" t="inlineStr"/>
      <c r="Q1008" t="inlineStr"/>
      <c r="R1008" t="n">
        <v>0</v>
      </c>
      <c r="S1008" t="inlineStr"/>
      <c r="T1008" t="inlineStr"/>
    </row>
    <row r="1009">
      <c r="A1009" s="142" t="n">
        <v>37951</v>
      </c>
      <c r="B1009" t="inlineStr"/>
      <c r="C1009" t="inlineStr"/>
      <c r="D1009" t="inlineStr"/>
      <c r="E1009" t="inlineStr"/>
      <c r="F1009" t="inlineStr"/>
      <c r="G1009" t="inlineStr"/>
      <c r="H1009" t="inlineStr"/>
      <c r="I1009" t="inlineStr"/>
      <c r="J1009" t="inlineStr"/>
      <c r="K1009" t="inlineStr"/>
      <c r="L1009" t="inlineStr"/>
      <c r="M1009" t="n">
        <v>0.03675</v>
      </c>
      <c r="N1009" t="inlineStr"/>
      <c r="O1009" t="inlineStr"/>
      <c r="P1009" t="inlineStr"/>
      <c r="Q1009" t="inlineStr"/>
      <c r="R1009" t="n">
        <v>0</v>
      </c>
      <c r="S1009" t="inlineStr"/>
      <c r="T1009" t="inlineStr"/>
    </row>
    <row r="1010">
      <c r="A1010" s="142" t="n">
        <v>37952</v>
      </c>
      <c r="B1010" t="inlineStr"/>
      <c r="C1010" t="inlineStr"/>
      <c r="D1010" t="inlineStr"/>
      <c r="E1010" t="inlineStr"/>
      <c r="F1010" t="inlineStr"/>
      <c r="G1010" t="inlineStr"/>
      <c r="H1010" t="inlineStr"/>
      <c r="I1010" t="inlineStr"/>
      <c r="J1010" t="inlineStr"/>
      <c r="K1010" t="inlineStr"/>
      <c r="L1010" t="inlineStr"/>
      <c r="M1010" t="n">
        <v>4e-05</v>
      </c>
      <c r="N1010" t="inlineStr"/>
      <c r="O1010" t="inlineStr"/>
      <c r="P1010" t="inlineStr"/>
      <c r="Q1010" t="inlineStr"/>
      <c r="R1010" t="n">
        <v>0</v>
      </c>
      <c r="S1010" t="inlineStr"/>
      <c r="T1010" t="inlineStr"/>
    </row>
    <row r="1011">
      <c r="A1011" s="142" t="n">
        <v>37953</v>
      </c>
      <c r="B1011" t="inlineStr"/>
      <c r="C1011" t="inlineStr"/>
      <c r="D1011" t="inlineStr"/>
      <c r="E1011" t="inlineStr"/>
      <c r="F1011" t="inlineStr"/>
      <c r="G1011" t="inlineStr"/>
      <c r="H1011" t="inlineStr"/>
      <c r="I1011" t="inlineStr"/>
      <c r="J1011" t="inlineStr"/>
      <c r="K1011" t="inlineStr"/>
      <c r="L1011" t="inlineStr"/>
      <c r="M1011" t="n">
        <v>0.00893</v>
      </c>
      <c r="N1011" t="inlineStr"/>
      <c r="O1011" t="inlineStr"/>
      <c r="P1011" t="inlineStr"/>
      <c r="Q1011" t="inlineStr"/>
      <c r="R1011" t="n">
        <v>0.01108</v>
      </c>
      <c r="S1011" t="inlineStr"/>
      <c r="T1011" t="inlineStr"/>
    </row>
    <row r="1012">
      <c r="A1012" s="142" t="n">
        <v>37956</v>
      </c>
      <c r="B1012" t="inlineStr"/>
      <c r="C1012" t="inlineStr"/>
      <c r="D1012" t="inlineStr"/>
      <c r="E1012" t="inlineStr"/>
      <c r="F1012" t="inlineStr"/>
      <c r="G1012" t="inlineStr"/>
      <c r="H1012" t="inlineStr"/>
      <c r="I1012" t="inlineStr"/>
      <c r="J1012" t="inlineStr"/>
      <c r="K1012" t="inlineStr"/>
      <c r="L1012" t="inlineStr"/>
      <c r="M1012" t="n">
        <v>0.01729</v>
      </c>
      <c r="N1012" t="inlineStr"/>
      <c r="O1012" t="inlineStr"/>
      <c r="P1012" t="inlineStr"/>
      <c r="Q1012" t="inlineStr"/>
      <c r="R1012" t="n">
        <v>0</v>
      </c>
      <c r="S1012" t="inlineStr"/>
      <c r="T1012" t="inlineStr"/>
    </row>
    <row r="1013">
      <c r="A1013" s="142" t="n">
        <v>37957</v>
      </c>
      <c r="B1013" t="inlineStr"/>
      <c r="C1013" t="inlineStr"/>
      <c r="D1013" t="inlineStr"/>
      <c r="E1013" t="inlineStr"/>
      <c r="F1013" t="inlineStr"/>
      <c r="G1013" t="inlineStr"/>
      <c r="H1013" t="inlineStr"/>
      <c r="I1013" t="inlineStr"/>
      <c r="J1013" t="inlineStr"/>
      <c r="K1013" t="inlineStr"/>
      <c r="L1013" t="inlineStr"/>
      <c r="M1013" t="n">
        <v>0.00576</v>
      </c>
      <c r="N1013" t="inlineStr"/>
      <c r="O1013" t="inlineStr"/>
      <c r="P1013" t="inlineStr"/>
      <c r="Q1013" t="inlineStr"/>
      <c r="R1013" t="n">
        <v>0</v>
      </c>
      <c r="S1013" t="inlineStr"/>
      <c r="T1013" t="inlineStr"/>
    </row>
    <row r="1014">
      <c r="A1014" s="142" t="n">
        <v>37958</v>
      </c>
      <c r="B1014" t="inlineStr"/>
      <c r="C1014" t="inlineStr"/>
      <c r="D1014" t="inlineStr"/>
      <c r="E1014" t="inlineStr"/>
      <c r="F1014" t="inlineStr"/>
      <c r="G1014" t="inlineStr"/>
      <c r="H1014" t="inlineStr"/>
      <c r="I1014" t="inlineStr"/>
      <c r="J1014" t="inlineStr"/>
      <c r="K1014" t="inlineStr"/>
      <c r="L1014" t="inlineStr"/>
      <c r="M1014" t="n">
        <v>-0.01048</v>
      </c>
      <c r="N1014" t="inlineStr"/>
      <c r="O1014" t="inlineStr"/>
      <c r="P1014" t="inlineStr"/>
      <c r="Q1014" t="inlineStr"/>
      <c r="R1014" t="n">
        <v>0</v>
      </c>
      <c r="S1014" t="inlineStr"/>
      <c r="T1014" t="inlineStr"/>
    </row>
    <row r="1015">
      <c r="A1015" s="142" t="n">
        <v>37959</v>
      </c>
      <c r="B1015" t="inlineStr"/>
      <c r="C1015" t="inlineStr"/>
      <c r="D1015" t="inlineStr"/>
      <c r="E1015" t="inlineStr"/>
      <c r="F1015" t="inlineStr"/>
      <c r="G1015" t="inlineStr"/>
      <c r="H1015" t="inlineStr"/>
      <c r="I1015" t="inlineStr"/>
      <c r="J1015" t="inlineStr"/>
      <c r="K1015" t="inlineStr"/>
      <c r="L1015" t="inlineStr"/>
      <c r="M1015" t="n">
        <v>-0.01992</v>
      </c>
      <c r="N1015" t="inlineStr"/>
      <c r="O1015" t="inlineStr"/>
      <c r="P1015" t="inlineStr"/>
      <c r="Q1015" t="inlineStr"/>
      <c r="R1015" t="n">
        <v>0</v>
      </c>
      <c r="S1015" t="inlineStr"/>
      <c r="T1015" t="inlineStr"/>
    </row>
    <row r="1016">
      <c r="A1016" s="142" t="n">
        <v>37960</v>
      </c>
      <c r="B1016" t="inlineStr"/>
      <c r="C1016" t="inlineStr"/>
      <c r="D1016" t="inlineStr"/>
      <c r="E1016" t="inlineStr"/>
      <c r="F1016" t="inlineStr"/>
      <c r="G1016" t="inlineStr"/>
      <c r="H1016" t="inlineStr"/>
      <c r="I1016" t="inlineStr"/>
      <c r="J1016" t="inlineStr"/>
      <c r="K1016" t="inlineStr"/>
      <c r="L1016" t="inlineStr"/>
      <c r="M1016" t="n">
        <v>0.01211</v>
      </c>
      <c r="N1016" t="inlineStr"/>
      <c r="O1016" t="inlineStr"/>
      <c r="P1016" t="inlineStr"/>
      <c r="Q1016" t="inlineStr"/>
      <c r="R1016" t="n">
        <v>0</v>
      </c>
      <c r="S1016" t="inlineStr"/>
      <c r="T1016" t="inlineStr"/>
    </row>
    <row r="1017">
      <c r="A1017" s="142" t="n">
        <v>37963</v>
      </c>
      <c r="B1017" t="inlineStr"/>
      <c r="C1017" t="inlineStr"/>
      <c r="D1017" t="inlineStr"/>
      <c r="E1017" t="inlineStr"/>
      <c r="F1017" t="inlineStr"/>
      <c r="G1017" t="inlineStr"/>
      <c r="H1017" t="inlineStr"/>
      <c r="I1017" t="inlineStr"/>
      <c r="J1017" t="inlineStr"/>
      <c r="K1017" t="inlineStr"/>
      <c r="L1017" t="inlineStr"/>
      <c r="M1017" t="n">
        <v>-0.01505</v>
      </c>
      <c r="N1017" t="inlineStr"/>
      <c r="O1017" t="inlineStr"/>
      <c r="P1017" t="inlineStr"/>
      <c r="Q1017" t="inlineStr"/>
      <c r="R1017" t="n">
        <v>0</v>
      </c>
      <c r="S1017" t="inlineStr"/>
      <c r="T1017" t="inlineStr"/>
    </row>
    <row r="1018">
      <c r="A1018" s="142" t="n">
        <v>37964</v>
      </c>
      <c r="B1018" t="inlineStr"/>
      <c r="C1018" t="inlineStr"/>
      <c r="D1018" t="inlineStr"/>
      <c r="E1018" t="inlineStr"/>
      <c r="F1018" t="inlineStr"/>
      <c r="G1018" t="inlineStr"/>
      <c r="H1018" t="inlineStr"/>
      <c r="I1018" t="inlineStr"/>
      <c r="J1018" t="inlineStr"/>
      <c r="K1018" t="inlineStr"/>
      <c r="L1018" t="inlineStr"/>
      <c r="M1018" t="n">
        <v>-0.02396</v>
      </c>
      <c r="N1018" t="inlineStr"/>
      <c r="O1018" t="inlineStr"/>
      <c r="P1018" t="inlineStr"/>
      <c r="Q1018" t="inlineStr"/>
      <c r="R1018" t="n">
        <v>0</v>
      </c>
      <c r="S1018" t="inlineStr"/>
      <c r="T1018" t="inlineStr"/>
    </row>
    <row r="1019">
      <c r="A1019" s="142" t="n">
        <v>37965</v>
      </c>
      <c r="B1019" t="inlineStr"/>
      <c r="C1019" t="inlineStr"/>
      <c r="D1019" t="inlineStr"/>
      <c r="E1019" t="inlineStr"/>
      <c r="F1019" t="inlineStr"/>
      <c r="G1019" t="inlineStr"/>
      <c r="H1019" t="inlineStr"/>
      <c r="I1019" t="inlineStr"/>
      <c r="J1019" t="inlineStr"/>
      <c r="K1019" t="inlineStr"/>
      <c r="L1019" t="inlineStr"/>
      <c r="M1019" t="n">
        <v>-0.04735</v>
      </c>
      <c r="N1019" t="inlineStr"/>
      <c r="O1019" t="inlineStr"/>
      <c r="P1019" t="inlineStr"/>
      <c r="Q1019" t="inlineStr"/>
      <c r="R1019" t="n">
        <v>0</v>
      </c>
      <c r="S1019" t="inlineStr"/>
      <c r="T1019" t="inlineStr"/>
    </row>
    <row r="1020">
      <c r="A1020" s="142" t="n">
        <v>37966</v>
      </c>
      <c r="B1020" t="inlineStr"/>
      <c r="C1020" t="inlineStr"/>
      <c r="D1020" t="inlineStr"/>
      <c r="E1020" t="inlineStr"/>
      <c r="F1020" t="inlineStr"/>
      <c r="G1020" t="inlineStr"/>
      <c r="H1020" t="inlineStr"/>
      <c r="I1020" t="inlineStr"/>
      <c r="J1020" t="inlineStr"/>
      <c r="K1020" t="inlineStr"/>
      <c r="L1020" t="inlineStr"/>
      <c r="M1020" t="n">
        <v>0.01074</v>
      </c>
      <c r="N1020" t="inlineStr"/>
      <c r="O1020" t="inlineStr"/>
      <c r="P1020" t="inlineStr"/>
      <c r="Q1020" t="inlineStr"/>
      <c r="R1020" t="n">
        <v>0</v>
      </c>
      <c r="S1020" t="inlineStr"/>
      <c r="T1020" t="inlineStr"/>
    </row>
    <row r="1021">
      <c r="A1021" s="142" t="n">
        <v>37967</v>
      </c>
      <c r="B1021" t="inlineStr"/>
      <c r="C1021" t="inlineStr"/>
      <c r="D1021" t="inlineStr"/>
      <c r="E1021" t="inlineStr"/>
      <c r="F1021" t="inlineStr"/>
      <c r="G1021" t="inlineStr"/>
      <c r="H1021" t="inlineStr"/>
      <c r="I1021" t="inlineStr"/>
      <c r="J1021" t="inlineStr"/>
      <c r="K1021" t="inlineStr"/>
      <c r="L1021" t="inlineStr"/>
      <c r="M1021" t="n">
        <v>0.01792</v>
      </c>
      <c r="N1021" t="inlineStr"/>
      <c r="O1021" t="inlineStr"/>
      <c r="P1021" t="inlineStr"/>
      <c r="Q1021" t="inlineStr"/>
      <c r="R1021" t="n">
        <v>0</v>
      </c>
      <c r="S1021" t="inlineStr"/>
      <c r="T1021" t="inlineStr"/>
    </row>
    <row r="1022">
      <c r="A1022" s="142" t="n">
        <v>37970</v>
      </c>
      <c r="B1022" t="inlineStr"/>
      <c r="C1022" t="inlineStr"/>
      <c r="D1022" t="inlineStr"/>
      <c r="E1022" t="inlineStr"/>
      <c r="F1022" t="inlineStr"/>
      <c r="G1022" t="inlineStr"/>
      <c r="H1022" t="inlineStr"/>
      <c r="I1022" t="inlineStr"/>
      <c r="J1022" t="inlineStr"/>
      <c r="K1022" t="inlineStr"/>
      <c r="L1022" t="inlineStr"/>
      <c r="M1022" t="n">
        <v>-0.00019</v>
      </c>
      <c r="N1022" t="inlineStr"/>
      <c r="O1022" t="inlineStr"/>
      <c r="P1022" t="inlineStr"/>
      <c r="Q1022" t="inlineStr"/>
      <c r="R1022" t="n">
        <v>0</v>
      </c>
      <c r="S1022" t="inlineStr"/>
      <c r="T1022" t="inlineStr"/>
    </row>
    <row r="1023">
      <c r="A1023" s="142" t="n">
        <v>37971</v>
      </c>
      <c r="B1023" t="inlineStr"/>
      <c r="C1023" t="inlineStr"/>
      <c r="D1023" t="inlineStr"/>
      <c r="E1023" t="inlineStr"/>
      <c r="F1023" t="inlineStr"/>
      <c r="G1023" t="inlineStr"/>
      <c r="H1023" t="inlineStr"/>
      <c r="I1023" t="inlineStr"/>
      <c r="J1023" t="inlineStr"/>
      <c r="K1023" t="inlineStr"/>
      <c r="L1023" t="inlineStr"/>
      <c r="M1023" t="n">
        <v>-0.02954</v>
      </c>
      <c r="N1023" t="inlineStr"/>
      <c r="O1023" t="inlineStr"/>
      <c r="P1023" t="inlineStr"/>
      <c r="Q1023" t="inlineStr"/>
      <c r="R1023" t="n">
        <v>0</v>
      </c>
      <c r="S1023" t="inlineStr"/>
      <c r="T1023" t="inlineStr"/>
    </row>
    <row r="1024">
      <c r="A1024" s="142" t="n">
        <v>37972</v>
      </c>
      <c r="B1024" t="inlineStr"/>
      <c r="C1024" t="inlineStr"/>
      <c r="D1024" t="inlineStr"/>
      <c r="E1024" t="inlineStr"/>
      <c r="F1024" t="inlineStr"/>
      <c r="G1024" t="inlineStr"/>
      <c r="H1024" t="inlineStr"/>
      <c r="I1024" t="inlineStr"/>
      <c r="J1024" t="inlineStr"/>
      <c r="K1024" t="inlineStr"/>
      <c r="L1024" t="inlineStr"/>
      <c r="M1024" t="n">
        <v>0.00574</v>
      </c>
      <c r="N1024" t="inlineStr"/>
      <c r="O1024" t="inlineStr"/>
      <c r="P1024" t="inlineStr"/>
      <c r="Q1024" t="inlineStr"/>
      <c r="R1024" t="n">
        <v>0</v>
      </c>
      <c r="S1024" t="inlineStr"/>
      <c r="T1024" t="inlineStr"/>
    </row>
    <row r="1025">
      <c r="A1025" s="142" t="n">
        <v>37973</v>
      </c>
      <c r="B1025" t="inlineStr"/>
      <c r="C1025" t="inlineStr"/>
      <c r="D1025" t="inlineStr"/>
      <c r="E1025" t="inlineStr"/>
      <c r="F1025" t="inlineStr"/>
      <c r="G1025" t="inlineStr"/>
      <c r="H1025" t="inlineStr"/>
      <c r="I1025" t="inlineStr"/>
      <c r="J1025" t="inlineStr"/>
      <c r="K1025" t="inlineStr"/>
      <c r="L1025" t="inlineStr"/>
      <c r="M1025" t="n">
        <v>-0.01022</v>
      </c>
      <c r="N1025" t="inlineStr"/>
      <c r="O1025" t="inlineStr"/>
      <c r="P1025" t="inlineStr"/>
      <c r="Q1025" t="inlineStr"/>
      <c r="R1025" t="n">
        <v>0</v>
      </c>
      <c r="S1025" t="inlineStr"/>
      <c r="T1025" t="inlineStr"/>
    </row>
    <row r="1026">
      <c r="A1026" s="142" t="n">
        <v>37974</v>
      </c>
      <c r="B1026" t="inlineStr"/>
      <c r="C1026" t="inlineStr"/>
      <c r="D1026" t="inlineStr"/>
      <c r="E1026" t="inlineStr"/>
      <c r="F1026" t="inlineStr"/>
      <c r="G1026" t="inlineStr"/>
      <c r="H1026" t="inlineStr"/>
      <c r="I1026" t="inlineStr"/>
      <c r="J1026" t="inlineStr"/>
      <c r="K1026" t="inlineStr"/>
      <c r="L1026" t="inlineStr"/>
      <c r="M1026" t="n">
        <v>-0.01666</v>
      </c>
      <c r="N1026" t="inlineStr"/>
      <c r="O1026" t="inlineStr"/>
      <c r="P1026" t="inlineStr"/>
      <c r="Q1026" t="inlineStr"/>
      <c r="R1026" t="n">
        <v>0</v>
      </c>
      <c r="S1026" t="inlineStr"/>
      <c r="T1026" t="inlineStr"/>
    </row>
    <row r="1027">
      <c r="A1027" s="142" t="n">
        <v>37977</v>
      </c>
      <c r="B1027" t="inlineStr"/>
      <c r="C1027" t="inlineStr"/>
      <c r="D1027" t="inlineStr"/>
      <c r="E1027" t="inlineStr"/>
      <c r="F1027" t="inlineStr"/>
      <c r="G1027" t="inlineStr"/>
      <c r="H1027" t="inlineStr"/>
      <c r="I1027" t="inlineStr"/>
      <c r="J1027" t="inlineStr"/>
      <c r="K1027" t="inlineStr"/>
      <c r="L1027" t="inlineStr"/>
      <c r="M1027" t="n">
        <v>-0.00476</v>
      </c>
      <c r="N1027" t="inlineStr"/>
      <c r="O1027" t="inlineStr"/>
      <c r="P1027" t="inlineStr"/>
      <c r="Q1027" t="inlineStr"/>
      <c r="R1027" t="n">
        <v>0</v>
      </c>
      <c r="S1027" t="inlineStr"/>
      <c r="T1027" t="inlineStr"/>
    </row>
    <row r="1028">
      <c r="A1028" s="142" t="n">
        <v>37978</v>
      </c>
      <c r="B1028" t="inlineStr"/>
      <c r="C1028" t="inlineStr"/>
      <c r="D1028" t="inlineStr"/>
      <c r="E1028" t="inlineStr"/>
      <c r="F1028" t="inlineStr"/>
      <c r="G1028" t="inlineStr"/>
      <c r="H1028" t="inlineStr"/>
      <c r="I1028" t="inlineStr"/>
      <c r="J1028" t="inlineStr"/>
      <c r="K1028" t="inlineStr"/>
      <c r="L1028" t="inlineStr"/>
      <c r="M1028" t="n">
        <v>0.00936</v>
      </c>
      <c r="N1028" t="inlineStr"/>
      <c r="O1028" t="inlineStr"/>
      <c r="P1028" t="inlineStr"/>
      <c r="Q1028" t="inlineStr"/>
      <c r="R1028" t="n">
        <v>0</v>
      </c>
      <c r="S1028" t="inlineStr"/>
      <c r="T1028" t="inlineStr"/>
    </row>
    <row r="1029">
      <c r="A1029" s="142" t="n">
        <v>37979</v>
      </c>
      <c r="B1029" t="inlineStr"/>
      <c r="C1029" t="inlineStr"/>
      <c r="D1029" t="inlineStr"/>
      <c r="E1029" t="inlineStr"/>
      <c r="F1029" t="inlineStr"/>
      <c r="G1029" t="inlineStr"/>
      <c r="H1029" t="inlineStr"/>
      <c r="I1029" t="inlineStr"/>
      <c r="J1029" t="inlineStr"/>
      <c r="K1029" t="inlineStr"/>
      <c r="L1029" t="inlineStr"/>
      <c r="M1029" t="n">
        <v>0.01531</v>
      </c>
      <c r="N1029" t="inlineStr"/>
      <c r="O1029" t="inlineStr"/>
      <c r="P1029" t="inlineStr"/>
      <c r="Q1029" t="inlineStr"/>
      <c r="R1029" t="n">
        <v>0</v>
      </c>
      <c r="S1029" t="inlineStr"/>
      <c r="T1029" t="inlineStr"/>
    </row>
    <row r="1030">
      <c r="A1030" s="142" t="n">
        <v>37981</v>
      </c>
      <c r="B1030" t="inlineStr"/>
      <c r="C1030" t="inlineStr"/>
      <c r="D1030" t="inlineStr"/>
      <c r="E1030" t="inlineStr"/>
      <c r="F1030" t="inlineStr"/>
      <c r="G1030" t="inlineStr"/>
      <c r="H1030" t="inlineStr"/>
      <c r="I1030" t="inlineStr"/>
      <c r="J1030" t="inlineStr"/>
      <c r="K1030" t="inlineStr"/>
      <c r="L1030" t="inlineStr"/>
      <c r="M1030" t="n">
        <v>0</v>
      </c>
      <c r="N1030" t="inlineStr"/>
      <c r="O1030" t="inlineStr"/>
      <c r="P1030" t="inlineStr"/>
      <c r="Q1030" t="inlineStr"/>
      <c r="R1030" t="n">
        <v>0</v>
      </c>
      <c r="S1030" t="inlineStr"/>
      <c r="T1030" t="inlineStr"/>
    </row>
    <row r="1031">
      <c r="A1031" s="142" t="n">
        <v>37984</v>
      </c>
      <c r="B1031" t="inlineStr"/>
      <c r="C1031" t="inlineStr"/>
      <c r="D1031" t="inlineStr"/>
      <c r="E1031" t="inlineStr"/>
      <c r="F1031" t="inlineStr"/>
      <c r="G1031" t="inlineStr"/>
      <c r="H1031" t="inlineStr"/>
      <c r="I1031" t="inlineStr"/>
      <c r="J1031" t="inlineStr"/>
      <c r="K1031" t="inlineStr"/>
      <c r="L1031" t="inlineStr"/>
      <c r="M1031" t="n">
        <v>0.04906</v>
      </c>
      <c r="N1031" t="inlineStr"/>
      <c r="O1031" t="inlineStr"/>
      <c r="P1031" t="inlineStr"/>
      <c r="Q1031" t="inlineStr"/>
      <c r="R1031" t="n">
        <v>0</v>
      </c>
      <c r="S1031" t="inlineStr"/>
      <c r="T1031" t="inlineStr"/>
    </row>
    <row r="1032">
      <c r="A1032" s="142" t="n">
        <v>37985</v>
      </c>
      <c r="B1032" t="inlineStr"/>
      <c r="C1032" t="inlineStr"/>
      <c r="D1032" t="inlineStr"/>
      <c r="E1032" t="inlineStr"/>
      <c r="F1032" t="inlineStr"/>
      <c r="G1032" t="inlineStr"/>
      <c r="H1032" t="inlineStr"/>
      <c r="I1032" t="inlineStr"/>
      <c r="J1032" t="inlineStr"/>
      <c r="K1032" t="inlineStr"/>
      <c r="L1032" t="inlineStr"/>
      <c r="M1032" t="n">
        <v>0</v>
      </c>
      <c r="N1032" t="inlineStr"/>
      <c r="O1032" t="inlineStr"/>
      <c r="P1032" t="inlineStr"/>
      <c r="Q1032" t="inlineStr"/>
      <c r="R1032" t="n">
        <v>0</v>
      </c>
      <c r="S1032" t="inlineStr"/>
      <c r="T1032" t="inlineStr"/>
    </row>
    <row r="1033">
      <c r="A1033" s="142" t="n">
        <v>37986</v>
      </c>
      <c r="B1033" t="inlineStr"/>
      <c r="C1033" t="inlineStr"/>
      <c r="D1033" t="inlineStr"/>
      <c r="E1033" t="inlineStr"/>
      <c r="F1033" t="inlineStr"/>
      <c r="G1033" t="inlineStr"/>
      <c r="H1033" t="inlineStr"/>
      <c r="I1033" t="inlineStr"/>
      <c r="J1033" t="inlineStr"/>
      <c r="K1033" t="inlineStr"/>
      <c r="L1033" t="inlineStr"/>
      <c r="M1033" t="n">
        <v>-0.00318</v>
      </c>
      <c r="N1033" t="inlineStr"/>
      <c r="O1033" t="inlineStr"/>
      <c r="P1033" t="inlineStr"/>
      <c r="Q1033" t="inlineStr"/>
      <c r="R1033" t="n">
        <v>0.02837</v>
      </c>
      <c r="S1033" t="inlineStr"/>
      <c r="T1033" t="inlineStr"/>
    </row>
    <row r="1034">
      <c r="A1034" s="142" t="n">
        <v>37988</v>
      </c>
      <c r="B1034" t="inlineStr"/>
      <c r="C1034" t="inlineStr"/>
      <c r="D1034" t="inlineStr"/>
      <c r="E1034" t="inlineStr"/>
      <c r="F1034" t="inlineStr"/>
      <c r="G1034" t="inlineStr"/>
      <c r="H1034" t="inlineStr"/>
      <c r="I1034" t="inlineStr"/>
      <c r="J1034" t="inlineStr"/>
      <c r="K1034" t="inlineStr"/>
      <c r="L1034" t="inlineStr"/>
      <c r="M1034" t="n">
        <v>0.00673</v>
      </c>
      <c r="N1034" t="inlineStr"/>
      <c r="O1034" t="inlineStr"/>
      <c r="P1034" t="inlineStr"/>
      <c r="Q1034" t="inlineStr"/>
      <c r="R1034" t="n">
        <v>0</v>
      </c>
      <c r="S1034" t="inlineStr"/>
      <c r="T1034" t="inlineStr"/>
    </row>
    <row r="1035">
      <c r="A1035" s="142" t="n">
        <v>37991</v>
      </c>
      <c r="B1035" t="inlineStr"/>
      <c r="C1035" t="inlineStr"/>
      <c r="D1035" t="inlineStr"/>
      <c r="E1035" t="inlineStr"/>
      <c r="F1035" t="inlineStr"/>
      <c r="G1035" t="inlineStr"/>
      <c r="H1035" t="inlineStr"/>
      <c r="I1035" t="inlineStr"/>
      <c r="J1035" t="inlineStr"/>
      <c r="K1035" t="inlineStr"/>
      <c r="L1035" t="inlineStr"/>
      <c r="M1035" t="n">
        <v>0.03614</v>
      </c>
      <c r="N1035" t="inlineStr"/>
      <c r="O1035" t="inlineStr"/>
      <c r="P1035" t="inlineStr"/>
      <c r="Q1035" t="inlineStr"/>
      <c r="R1035" t="n">
        <v>0</v>
      </c>
      <c r="S1035" t="inlineStr"/>
      <c r="T1035" t="inlineStr"/>
    </row>
    <row r="1036">
      <c r="A1036" s="142" t="n">
        <v>37992</v>
      </c>
      <c r="B1036" t="inlineStr"/>
      <c r="C1036" t="inlineStr"/>
      <c r="D1036" t="inlineStr"/>
      <c r="E1036" t="inlineStr"/>
      <c r="F1036" t="inlineStr"/>
      <c r="G1036" t="inlineStr"/>
      <c r="H1036" t="inlineStr"/>
      <c r="I1036" t="inlineStr"/>
      <c r="J1036" t="inlineStr"/>
      <c r="K1036" t="inlineStr"/>
      <c r="L1036" t="inlineStr"/>
      <c r="M1036" t="n">
        <v>-0.00984</v>
      </c>
      <c r="N1036" t="inlineStr"/>
      <c r="O1036" t="inlineStr"/>
      <c r="P1036" t="inlineStr"/>
      <c r="Q1036" t="inlineStr"/>
      <c r="R1036" t="n">
        <v>0</v>
      </c>
      <c r="S1036" t="inlineStr"/>
      <c r="T1036" t="inlineStr"/>
    </row>
    <row r="1037">
      <c r="A1037" s="142" t="n">
        <v>37993</v>
      </c>
      <c r="B1037" t="inlineStr"/>
      <c r="C1037" t="inlineStr"/>
      <c r="D1037" t="inlineStr"/>
      <c r="E1037" t="inlineStr"/>
      <c r="F1037" t="inlineStr"/>
      <c r="G1037" t="inlineStr"/>
      <c r="H1037" t="inlineStr"/>
      <c r="I1037" t="inlineStr"/>
      <c r="J1037" t="inlineStr"/>
      <c r="K1037" t="inlineStr"/>
      <c r="L1037" t="inlineStr"/>
      <c r="M1037" t="n">
        <v>-0.0258</v>
      </c>
      <c r="N1037" t="inlineStr"/>
      <c r="O1037" t="inlineStr"/>
      <c r="P1037" t="inlineStr"/>
      <c r="Q1037" t="inlineStr"/>
      <c r="R1037" t="n">
        <v>0</v>
      </c>
      <c r="S1037" t="inlineStr"/>
      <c r="T1037" t="inlineStr"/>
    </row>
    <row r="1038">
      <c r="A1038" s="142" t="n">
        <v>37994</v>
      </c>
      <c r="B1038" t="inlineStr"/>
      <c r="C1038" t="inlineStr"/>
      <c r="D1038" t="inlineStr"/>
      <c r="E1038" t="inlineStr"/>
      <c r="F1038" t="inlineStr"/>
      <c r="G1038" t="inlineStr"/>
      <c r="H1038" t="inlineStr"/>
      <c r="I1038" t="inlineStr"/>
      <c r="J1038" t="inlineStr"/>
      <c r="K1038" t="inlineStr"/>
      <c r="L1038" t="inlineStr"/>
      <c r="M1038" t="n">
        <v>0</v>
      </c>
      <c r="N1038" t="inlineStr"/>
      <c r="O1038" t="inlineStr"/>
      <c r="P1038" t="inlineStr"/>
      <c r="Q1038" t="inlineStr"/>
      <c r="R1038" t="n">
        <v>0</v>
      </c>
      <c r="S1038" t="inlineStr"/>
      <c r="T1038" t="inlineStr"/>
    </row>
    <row r="1039">
      <c r="A1039" s="142" t="n">
        <v>37995</v>
      </c>
      <c r="B1039" t="inlineStr"/>
      <c r="C1039" t="inlineStr"/>
      <c r="D1039" t="inlineStr"/>
      <c r="E1039" t="inlineStr"/>
      <c r="F1039" t="inlineStr"/>
      <c r="G1039" t="inlineStr"/>
      <c r="H1039" t="inlineStr"/>
      <c r="I1039" t="inlineStr"/>
      <c r="J1039" t="inlineStr"/>
      <c r="K1039" t="inlineStr"/>
      <c r="L1039" t="inlineStr"/>
      <c r="M1039" t="n">
        <v>0.01357</v>
      </c>
      <c r="N1039" t="inlineStr"/>
      <c r="O1039" t="inlineStr"/>
      <c r="P1039" t="inlineStr"/>
      <c r="Q1039" t="inlineStr"/>
      <c r="R1039" t="n">
        <v>0</v>
      </c>
      <c r="S1039" t="inlineStr"/>
      <c r="T1039" t="inlineStr"/>
    </row>
    <row r="1040">
      <c r="A1040" s="142" t="n">
        <v>37998</v>
      </c>
      <c r="B1040" t="inlineStr"/>
      <c r="C1040" t="inlineStr"/>
      <c r="D1040" t="inlineStr"/>
      <c r="E1040" t="inlineStr"/>
      <c r="F1040" t="inlineStr"/>
      <c r="G1040" t="inlineStr"/>
      <c r="H1040" t="inlineStr"/>
      <c r="I1040" t="inlineStr"/>
      <c r="J1040" t="inlineStr"/>
      <c r="K1040" t="inlineStr"/>
      <c r="L1040" t="inlineStr"/>
      <c r="M1040" t="n">
        <v>-0.0198</v>
      </c>
      <c r="N1040" t="inlineStr"/>
      <c r="O1040" t="inlineStr"/>
      <c r="P1040" t="inlineStr"/>
      <c r="Q1040" t="inlineStr"/>
      <c r="R1040" t="n">
        <v>0</v>
      </c>
      <c r="S1040" t="inlineStr"/>
      <c r="T1040" t="inlineStr"/>
    </row>
    <row r="1041">
      <c r="A1041" s="142" t="n">
        <v>37999</v>
      </c>
      <c r="B1041" t="inlineStr"/>
      <c r="C1041" t="inlineStr"/>
      <c r="D1041" t="inlineStr"/>
      <c r="E1041" t="inlineStr"/>
      <c r="F1041" t="inlineStr"/>
      <c r="G1041" t="inlineStr"/>
      <c r="H1041" t="inlineStr"/>
      <c r="I1041" t="inlineStr"/>
      <c r="J1041" t="inlineStr"/>
      <c r="K1041" t="inlineStr"/>
      <c r="L1041" t="inlineStr"/>
      <c r="M1041" t="n">
        <v>-0.00481</v>
      </c>
      <c r="N1041" t="inlineStr"/>
      <c r="O1041" t="inlineStr"/>
      <c r="P1041" t="inlineStr"/>
      <c r="Q1041" t="inlineStr"/>
      <c r="R1041" t="n">
        <v>0</v>
      </c>
      <c r="S1041" t="inlineStr"/>
      <c r="T1041" t="inlineStr"/>
    </row>
    <row r="1042">
      <c r="A1042" s="142" t="n">
        <v>38000</v>
      </c>
      <c r="B1042" t="inlineStr"/>
      <c r="C1042" t="inlineStr"/>
      <c r="D1042" t="inlineStr"/>
      <c r="E1042" t="inlineStr"/>
      <c r="F1042" t="inlineStr"/>
      <c r="G1042" t="inlineStr"/>
      <c r="H1042" t="inlineStr"/>
      <c r="I1042" t="inlineStr"/>
      <c r="J1042" t="inlineStr"/>
      <c r="K1042" t="inlineStr"/>
      <c r="L1042" t="inlineStr"/>
      <c r="M1042" t="n">
        <v>0</v>
      </c>
      <c r="N1042" t="inlineStr"/>
      <c r="O1042" t="inlineStr"/>
      <c r="P1042" t="inlineStr"/>
      <c r="Q1042" t="inlineStr"/>
      <c r="R1042" t="n">
        <v>0</v>
      </c>
      <c r="S1042" t="inlineStr"/>
      <c r="T1042" t="inlineStr"/>
    </row>
    <row r="1043">
      <c r="A1043" s="142" t="n">
        <v>38001</v>
      </c>
      <c r="B1043" t="inlineStr"/>
      <c r="C1043" t="inlineStr"/>
      <c r="D1043" t="inlineStr"/>
      <c r="E1043" t="inlineStr"/>
      <c r="F1043" t="inlineStr"/>
      <c r="G1043" t="inlineStr"/>
      <c r="H1043" t="inlineStr"/>
      <c r="I1043" t="inlineStr"/>
      <c r="J1043" t="inlineStr"/>
      <c r="K1043" t="inlineStr"/>
      <c r="L1043" t="inlineStr"/>
      <c r="M1043" t="n">
        <v>-0.06262</v>
      </c>
      <c r="N1043" t="inlineStr"/>
      <c r="O1043" t="inlineStr"/>
      <c r="P1043" t="inlineStr"/>
      <c r="Q1043" t="inlineStr"/>
      <c r="R1043" t="n">
        <v>0</v>
      </c>
      <c r="S1043" t="inlineStr"/>
      <c r="T1043" t="inlineStr"/>
    </row>
    <row r="1044">
      <c r="A1044" s="142" t="n">
        <v>38002</v>
      </c>
      <c r="B1044" t="inlineStr"/>
      <c r="C1044" t="inlineStr"/>
      <c r="D1044" t="inlineStr"/>
      <c r="E1044" t="inlineStr"/>
      <c r="F1044" t="inlineStr"/>
      <c r="G1044" t="inlineStr"/>
      <c r="H1044" t="inlineStr"/>
      <c r="I1044" t="inlineStr"/>
      <c r="J1044" t="inlineStr"/>
      <c r="K1044" t="inlineStr"/>
      <c r="L1044" t="inlineStr"/>
      <c r="M1044" t="n">
        <v>0.00796</v>
      </c>
      <c r="N1044" t="inlineStr"/>
      <c r="O1044" t="inlineStr"/>
      <c r="P1044" t="inlineStr"/>
      <c r="Q1044" t="inlineStr"/>
      <c r="R1044" t="n">
        <v>0</v>
      </c>
      <c r="S1044" t="inlineStr"/>
      <c r="T1044" t="inlineStr"/>
    </row>
    <row r="1045">
      <c r="A1045" s="142" t="n">
        <v>38005</v>
      </c>
      <c r="B1045" t="inlineStr"/>
      <c r="C1045" t="inlineStr"/>
      <c r="D1045" t="inlineStr"/>
      <c r="E1045" t="inlineStr"/>
      <c r="F1045" t="inlineStr"/>
      <c r="G1045" t="inlineStr"/>
      <c r="H1045" t="inlineStr"/>
      <c r="I1045" t="inlineStr"/>
      <c r="J1045" t="inlineStr"/>
      <c r="K1045" t="inlineStr"/>
      <c r="L1045" t="inlineStr"/>
      <c r="M1045" t="n">
        <v>0.00295</v>
      </c>
      <c r="N1045" t="inlineStr"/>
      <c r="O1045" t="inlineStr"/>
      <c r="P1045" t="inlineStr"/>
      <c r="Q1045" t="inlineStr"/>
      <c r="R1045" t="n">
        <v>0</v>
      </c>
      <c r="S1045" t="inlineStr"/>
      <c r="T1045" t="inlineStr"/>
    </row>
    <row r="1046">
      <c r="A1046" s="142" t="n">
        <v>38006</v>
      </c>
      <c r="B1046" t="inlineStr"/>
      <c r="C1046" t="inlineStr"/>
      <c r="D1046" t="inlineStr"/>
      <c r="E1046" t="inlineStr"/>
      <c r="F1046" t="inlineStr"/>
      <c r="G1046" t="inlineStr"/>
      <c r="H1046" t="inlineStr"/>
      <c r="I1046" t="inlineStr"/>
      <c r="J1046" t="inlineStr"/>
      <c r="K1046" t="inlineStr"/>
      <c r="L1046" t="inlineStr"/>
      <c r="M1046" t="n">
        <v>0.02325</v>
      </c>
      <c r="N1046" t="inlineStr"/>
      <c r="O1046" t="inlineStr"/>
      <c r="P1046" t="inlineStr"/>
      <c r="Q1046" t="inlineStr"/>
      <c r="R1046" t="n">
        <v>0</v>
      </c>
      <c r="S1046" t="inlineStr"/>
      <c r="T1046" t="inlineStr"/>
    </row>
    <row r="1047">
      <c r="A1047" s="142" t="n">
        <v>38007</v>
      </c>
      <c r="B1047" t="inlineStr"/>
      <c r="C1047" t="inlineStr"/>
      <c r="D1047" t="inlineStr"/>
      <c r="E1047" t="inlineStr"/>
      <c r="F1047" t="inlineStr"/>
      <c r="G1047" t="inlineStr"/>
      <c r="H1047" t="inlineStr"/>
      <c r="I1047" t="inlineStr"/>
      <c r="J1047" t="inlineStr"/>
      <c r="K1047" t="inlineStr"/>
      <c r="L1047" t="inlineStr"/>
      <c r="M1047" t="n">
        <v>-0.00738</v>
      </c>
      <c r="N1047" t="inlineStr"/>
      <c r="O1047" t="inlineStr"/>
      <c r="P1047" t="inlineStr"/>
      <c r="Q1047" t="inlineStr"/>
      <c r="R1047" t="n">
        <v>0</v>
      </c>
      <c r="S1047" t="inlineStr"/>
      <c r="T1047" t="inlineStr"/>
    </row>
    <row r="1048">
      <c r="A1048" s="142" t="n">
        <v>38008</v>
      </c>
      <c r="B1048" t="inlineStr"/>
      <c r="C1048" t="inlineStr"/>
      <c r="D1048" t="inlineStr"/>
      <c r="E1048" t="inlineStr"/>
      <c r="F1048" t="inlineStr"/>
      <c r="G1048" t="inlineStr"/>
      <c r="H1048" t="inlineStr"/>
      <c r="I1048" t="inlineStr"/>
      <c r="J1048" t="inlineStr"/>
      <c r="K1048" t="inlineStr"/>
      <c r="L1048" t="inlineStr"/>
      <c r="M1048" t="n">
        <v>-0.02133</v>
      </c>
      <c r="N1048" t="inlineStr"/>
      <c r="O1048" t="inlineStr"/>
      <c r="P1048" t="inlineStr"/>
      <c r="Q1048" t="inlineStr"/>
      <c r="R1048" t="n">
        <v>0</v>
      </c>
      <c r="S1048" t="inlineStr"/>
      <c r="T1048" t="inlineStr"/>
    </row>
    <row r="1049">
      <c r="A1049" s="142" t="n">
        <v>38009</v>
      </c>
      <c r="B1049" t="inlineStr"/>
      <c r="C1049" t="inlineStr"/>
      <c r="D1049" t="inlineStr"/>
      <c r="E1049" t="inlineStr"/>
      <c r="F1049" t="inlineStr"/>
      <c r="G1049" t="inlineStr"/>
      <c r="H1049" t="inlineStr"/>
      <c r="I1049" t="inlineStr"/>
      <c r="J1049" t="inlineStr"/>
      <c r="K1049" t="inlineStr"/>
      <c r="L1049" t="inlineStr"/>
      <c r="M1049" t="n">
        <v>-0.01843</v>
      </c>
      <c r="N1049" t="inlineStr"/>
      <c r="O1049" t="inlineStr"/>
      <c r="P1049" t="inlineStr"/>
      <c r="Q1049" t="inlineStr"/>
      <c r="R1049" t="n">
        <v>0</v>
      </c>
      <c r="S1049" t="inlineStr"/>
      <c r="T1049" t="inlineStr"/>
    </row>
    <row r="1050">
      <c r="A1050" s="142" t="n">
        <v>38012</v>
      </c>
      <c r="B1050" t="inlineStr"/>
      <c r="C1050" t="inlineStr"/>
      <c r="D1050" t="inlineStr"/>
      <c r="E1050" t="inlineStr"/>
      <c r="F1050" t="inlineStr"/>
      <c r="G1050" t="inlineStr"/>
      <c r="H1050" t="inlineStr"/>
      <c r="I1050" t="inlineStr"/>
      <c r="J1050" t="inlineStr"/>
      <c r="K1050" t="inlineStr"/>
      <c r="L1050" t="inlineStr"/>
      <c r="M1050" t="n">
        <v>-0.00966</v>
      </c>
      <c r="N1050" t="inlineStr"/>
      <c r="O1050" t="inlineStr"/>
      <c r="P1050" t="inlineStr"/>
      <c r="Q1050" t="inlineStr"/>
      <c r="R1050" t="n">
        <v>0</v>
      </c>
      <c r="S1050" t="inlineStr"/>
      <c r="T1050" t="inlineStr"/>
    </row>
    <row r="1051">
      <c r="A1051" s="142" t="n">
        <v>38013</v>
      </c>
      <c r="B1051" t="inlineStr"/>
      <c r="C1051" t="inlineStr"/>
      <c r="D1051" t="inlineStr"/>
      <c r="E1051" t="inlineStr"/>
      <c r="F1051" t="inlineStr"/>
      <c r="G1051" t="inlineStr"/>
      <c r="H1051" t="inlineStr"/>
      <c r="I1051" t="inlineStr"/>
      <c r="J1051" t="inlineStr"/>
      <c r="K1051" t="inlineStr"/>
      <c r="L1051" t="inlineStr"/>
      <c r="M1051" t="n">
        <v>0.02297</v>
      </c>
      <c r="N1051" t="inlineStr"/>
      <c r="O1051" t="inlineStr"/>
      <c r="P1051" t="inlineStr"/>
      <c r="Q1051" t="inlineStr"/>
      <c r="R1051" t="n">
        <v>0</v>
      </c>
      <c r="S1051" t="inlineStr"/>
      <c r="T1051" t="inlineStr"/>
    </row>
    <row r="1052">
      <c r="A1052" s="142" t="n">
        <v>38014</v>
      </c>
      <c r="B1052" t="inlineStr"/>
      <c r="C1052" t="inlineStr"/>
      <c r="D1052" t="inlineStr"/>
      <c r="E1052" t="inlineStr"/>
      <c r="F1052" t="inlineStr"/>
      <c r="G1052" t="inlineStr"/>
      <c r="H1052" t="inlineStr"/>
      <c r="I1052" t="inlineStr"/>
      <c r="J1052" t="inlineStr"/>
      <c r="K1052" t="inlineStr"/>
      <c r="L1052" t="inlineStr"/>
      <c r="M1052" t="n">
        <v>-0.02204</v>
      </c>
      <c r="N1052" t="inlineStr"/>
      <c r="O1052" t="inlineStr"/>
      <c r="P1052" t="inlineStr"/>
      <c r="Q1052" t="inlineStr"/>
      <c r="R1052" t="n">
        <v>0</v>
      </c>
      <c r="S1052" t="inlineStr"/>
      <c r="T1052" t="inlineStr"/>
    </row>
    <row r="1053">
      <c r="A1053" s="142" t="n">
        <v>38015</v>
      </c>
      <c r="B1053" t="inlineStr"/>
      <c r="C1053" t="inlineStr"/>
      <c r="D1053" t="inlineStr"/>
      <c r="E1053" t="inlineStr"/>
      <c r="F1053" t="inlineStr"/>
      <c r="G1053" t="inlineStr"/>
      <c r="H1053" t="inlineStr"/>
      <c r="I1053" t="inlineStr"/>
      <c r="J1053" t="inlineStr"/>
      <c r="K1053" t="inlineStr"/>
      <c r="L1053" t="inlineStr"/>
      <c r="M1053" t="n">
        <v>-0.02426</v>
      </c>
      <c r="N1053" t="inlineStr"/>
      <c r="O1053" t="inlineStr"/>
      <c r="P1053" t="inlineStr"/>
      <c r="Q1053" t="inlineStr"/>
      <c r="R1053" t="n">
        <v>0</v>
      </c>
      <c r="S1053" t="inlineStr"/>
      <c r="T1053" t="inlineStr"/>
    </row>
    <row r="1054">
      <c r="A1054" s="142" t="n">
        <v>38016</v>
      </c>
      <c r="B1054" t="inlineStr"/>
      <c r="C1054" t="inlineStr"/>
      <c r="D1054" t="inlineStr"/>
      <c r="E1054" t="inlineStr"/>
      <c r="F1054" t="inlineStr"/>
      <c r="G1054" t="inlineStr"/>
      <c r="H1054" t="inlineStr"/>
      <c r="I1054" t="inlineStr"/>
      <c r="J1054" t="inlineStr"/>
      <c r="K1054" t="inlineStr"/>
      <c r="L1054" t="inlineStr"/>
      <c r="M1054" t="n">
        <v>0.01734</v>
      </c>
      <c r="N1054" t="inlineStr"/>
      <c r="O1054" t="inlineStr"/>
      <c r="P1054" t="inlineStr"/>
      <c r="Q1054" t="inlineStr"/>
      <c r="R1054" t="n">
        <v>0.02721</v>
      </c>
      <c r="S1054" t="inlineStr"/>
      <c r="T1054" t="inlineStr"/>
    </row>
    <row r="1055">
      <c r="A1055" s="142" t="n">
        <v>38019</v>
      </c>
      <c r="B1055" t="inlineStr"/>
      <c r="C1055" t="inlineStr"/>
      <c r="D1055" t="inlineStr"/>
      <c r="E1055" t="inlineStr"/>
      <c r="F1055" t="inlineStr"/>
      <c r="G1055" t="inlineStr"/>
      <c r="H1055" t="inlineStr"/>
      <c r="I1055" t="inlineStr"/>
      <c r="J1055" t="inlineStr"/>
      <c r="K1055" t="inlineStr"/>
      <c r="L1055" t="inlineStr"/>
      <c r="M1055" t="n">
        <v>-0.03252</v>
      </c>
      <c r="N1055" t="inlineStr"/>
      <c r="O1055" t="inlineStr"/>
      <c r="P1055" t="inlineStr"/>
      <c r="Q1055" t="inlineStr"/>
      <c r="R1055" t="n">
        <v>0</v>
      </c>
      <c r="S1055" t="inlineStr"/>
      <c r="T1055" t="inlineStr"/>
    </row>
    <row r="1056">
      <c r="A1056" s="142" t="n">
        <v>38020</v>
      </c>
      <c r="B1056" t="inlineStr"/>
      <c r="C1056" t="inlineStr"/>
      <c r="D1056" t="inlineStr"/>
      <c r="E1056" t="inlineStr"/>
      <c r="F1056" t="inlineStr"/>
      <c r="G1056" t="inlineStr"/>
      <c r="H1056" t="inlineStr"/>
      <c r="I1056" t="inlineStr"/>
      <c r="J1056" t="inlineStr"/>
      <c r="K1056" t="inlineStr"/>
      <c r="L1056" t="inlineStr"/>
      <c r="M1056" t="n">
        <v>0.00958</v>
      </c>
      <c r="N1056" t="inlineStr"/>
      <c r="O1056" t="inlineStr"/>
      <c r="P1056" t="inlineStr"/>
      <c r="Q1056" t="inlineStr"/>
      <c r="R1056" t="n">
        <v>0</v>
      </c>
      <c r="S1056" t="inlineStr"/>
      <c r="T1056" t="inlineStr"/>
    </row>
    <row r="1057">
      <c r="A1057" s="142" t="n">
        <v>38021</v>
      </c>
      <c r="B1057" t="inlineStr"/>
      <c r="C1057" t="inlineStr"/>
      <c r="D1057" t="inlineStr"/>
      <c r="E1057" t="inlineStr"/>
      <c r="F1057" t="inlineStr"/>
      <c r="G1057" t="inlineStr"/>
      <c r="H1057" t="inlineStr"/>
      <c r="I1057" t="inlineStr"/>
      <c r="J1057" t="inlineStr"/>
      <c r="K1057" t="inlineStr"/>
      <c r="L1057" t="inlineStr"/>
      <c r="M1057" t="n">
        <v>-0.00796</v>
      </c>
      <c r="N1057" t="inlineStr"/>
      <c r="O1057" t="inlineStr"/>
      <c r="P1057" t="inlineStr"/>
      <c r="Q1057" t="inlineStr"/>
      <c r="R1057" t="n">
        <v>0</v>
      </c>
      <c r="S1057" t="inlineStr"/>
      <c r="T1057" t="inlineStr"/>
    </row>
    <row r="1058">
      <c r="A1058" s="142" t="n">
        <v>38022</v>
      </c>
      <c r="B1058" t="inlineStr"/>
      <c r="C1058" t="inlineStr"/>
      <c r="D1058" t="inlineStr"/>
      <c r="E1058" t="inlineStr"/>
      <c r="F1058" t="inlineStr"/>
      <c r="G1058" t="inlineStr"/>
      <c r="H1058" t="inlineStr"/>
      <c r="I1058" t="inlineStr"/>
      <c r="J1058" t="inlineStr"/>
      <c r="K1058" t="inlineStr"/>
      <c r="L1058" t="inlineStr"/>
      <c r="M1058" t="n">
        <v>0.01413</v>
      </c>
      <c r="N1058" t="inlineStr"/>
      <c r="O1058" t="inlineStr"/>
      <c r="P1058" t="inlineStr"/>
      <c r="Q1058" t="inlineStr"/>
      <c r="R1058" t="n">
        <v>0</v>
      </c>
      <c r="S1058" t="inlineStr"/>
      <c r="T1058" t="inlineStr"/>
    </row>
    <row r="1059">
      <c r="A1059" s="142" t="n">
        <v>38023</v>
      </c>
      <c r="B1059" t="inlineStr"/>
      <c r="C1059" t="inlineStr"/>
      <c r="D1059" t="inlineStr"/>
      <c r="E1059" t="inlineStr"/>
      <c r="F1059" t="inlineStr"/>
      <c r="G1059" t="inlineStr"/>
      <c r="H1059" t="inlineStr"/>
      <c r="I1059" t="inlineStr"/>
      <c r="J1059" t="inlineStr"/>
      <c r="K1059" t="inlineStr"/>
      <c r="L1059" t="inlineStr"/>
      <c r="M1059" t="n">
        <v>0.03781</v>
      </c>
      <c r="N1059" t="inlineStr"/>
      <c r="O1059" t="inlineStr"/>
      <c r="P1059" t="inlineStr"/>
      <c r="Q1059" t="inlineStr"/>
      <c r="R1059" t="n">
        <v>0</v>
      </c>
      <c r="S1059" t="inlineStr"/>
      <c r="T1059" t="inlineStr"/>
    </row>
    <row r="1060">
      <c r="A1060" s="142" t="n">
        <v>38026</v>
      </c>
      <c r="B1060" t="inlineStr"/>
      <c r="C1060" t="inlineStr"/>
      <c r="D1060" t="inlineStr"/>
      <c r="E1060" t="inlineStr"/>
      <c r="F1060" t="inlineStr"/>
      <c r="G1060" t="inlineStr"/>
      <c r="H1060" t="inlineStr"/>
      <c r="I1060" t="inlineStr"/>
      <c r="J1060" t="inlineStr"/>
      <c r="K1060" t="inlineStr"/>
      <c r="L1060" t="inlineStr"/>
      <c r="M1060" t="n">
        <v>0.00967</v>
      </c>
      <c r="N1060" t="inlineStr"/>
      <c r="O1060" t="inlineStr"/>
      <c r="P1060" t="inlineStr"/>
      <c r="Q1060" t="inlineStr"/>
      <c r="R1060" t="n">
        <v>0</v>
      </c>
      <c r="S1060" t="inlineStr"/>
      <c r="T1060" t="inlineStr"/>
    </row>
    <row r="1061">
      <c r="A1061" s="142" t="n">
        <v>38027</v>
      </c>
      <c r="B1061" t="inlineStr"/>
      <c r="C1061" t="inlineStr"/>
      <c r="D1061" t="inlineStr"/>
      <c r="E1061" t="inlineStr"/>
      <c r="F1061" t="inlineStr"/>
      <c r="G1061" t="inlineStr"/>
      <c r="H1061" t="inlineStr"/>
      <c r="I1061" t="inlineStr"/>
      <c r="J1061" t="inlineStr"/>
      <c r="K1061" t="inlineStr"/>
      <c r="L1061" t="inlineStr"/>
      <c r="M1061" t="n">
        <v>-0.00495</v>
      </c>
      <c r="N1061" t="inlineStr"/>
      <c r="O1061" t="inlineStr"/>
      <c r="P1061" t="inlineStr"/>
      <c r="Q1061" t="inlineStr"/>
      <c r="R1061" t="n">
        <v>0</v>
      </c>
      <c r="S1061" t="inlineStr"/>
      <c r="T1061" t="inlineStr"/>
    </row>
    <row r="1062">
      <c r="A1062" s="142" t="n">
        <v>38028</v>
      </c>
      <c r="B1062" t="inlineStr"/>
      <c r="C1062" t="inlineStr"/>
      <c r="D1062" t="inlineStr"/>
      <c r="E1062" t="inlineStr"/>
      <c r="F1062" t="inlineStr"/>
      <c r="G1062" t="inlineStr"/>
      <c r="H1062" t="inlineStr"/>
      <c r="I1062" t="inlineStr"/>
      <c r="J1062" t="inlineStr"/>
      <c r="K1062" t="inlineStr"/>
      <c r="L1062" t="inlineStr"/>
      <c r="M1062" t="n">
        <v>0.02448</v>
      </c>
      <c r="N1062" t="inlineStr"/>
      <c r="O1062" t="inlineStr"/>
      <c r="P1062" t="inlineStr"/>
      <c r="Q1062" t="inlineStr"/>
      <c r="R1062" t="n">
        <v>0</v>
      </c>
      <c r="S1062" t="inlineStr"/>
      <c r="T1062" t="inlineStr"/>
    </row>
    <row r="1063">
      <c r="A1063" s="142" t="n">
        <v>38029</v>
      </c>
      <c r="B1063" t="inlineStr"/>
      <c r="C1063" t="inlineStr"/>
      <c r="D1063" t="inlineStr"/>
      <c r="E1063" t="inlineStr"/>
      <c r="F1063" t="inlineStr"/>
      <c r="G1063" t="inlineStr"/>
      <c r="H1063" t="inlineStr"/>
      <c r="I1063" t="inlineStr"/>
      <c r="J1063" t="inlineStr"/>
      <c r="K1063" t="inlineStr"/>
      <c r="L1063" t="inlineStr"/>
      <c r="M1063" t="n">
        <v>0</v>
      </c>
      <c r="N1063" t="inlineStr"/>
      <c r="O1063" t="inlineStr"/>
      <c r="P1063" t="inlineStr"/>
      <c r="Q1063" t="inlineStr"/>
      <c r="R1063" t="n">
        <v>0</v>
      </c>
      <c r="S1063" t="inlineStr"/>
      <c r="T1063" t="inlineStr"/>
    </row>
    <row r="1064">
      <c r="A1064" s="142" t="n">
        <v>38030</v>
      </c>
      <c r="B1064" t="inlineStr"/>
      <c r="C1064" t="inlineStr"/>
      <c r="D1064" t="inlineStr"/>
      <c r="E1064" t="inlineStr"/>
      <c r="F1064" t="inlineStr"/>
      <c r="G1064" t="inlineStr"/>
      <c r="H1064" t="inlineStr"/>
      <c r="I1064" t="inlineStr"/>
      <c r="J1064" t="inlineStr"/>
      <c r="K1064" t="inlineStr"/>
      <c r="L1064" t="inlineStr"/>
      <c r="M1064" t="n">
        <v>-0.01381</v>
      </c>
      <c r="N1064" t="inlineStr"/>
      <c r="O1064" t="inlineStr"/>
      <c r="P1064" t="inlineStr"/>
      <c r="Q1064" t="inlineStr"/>
      <c r="R1064" t="n">
        <v>0</v>
      </c>
      <c r="S1064" t="inlineStr"/>
      <c r="T1064" t="inlineStr"/>
    </row>
    <row r="1065">
      <c r="A1065" s="142" t="n">
        <v>38033</v>
      </c>
      <c r="B1065" t="inlineStr"/>
      <c r="C1065" t="inlineStr"/>
      <c r="D1065" t="inlineStr"/>
      <c r="E1065" t="inlineStr"/>
      <c r="F1065" t="inlineStr"/>
      <c r="G1065" t="inlineStr"/>
      <c r="H1065" t="inlineStr"/>
      <c r="I1065" t="inlineStr"/>
      <c r="J1065" t="inlineStr"/>
      <c r="K1065" t="inlineStr"/>
      <c r="L1065" t="inlineStr"/>
      <c r="M1065" t="n">
        <v>0.01659</v>
      </c>
      <c r="N1065" t="inlineStr"/>
      <c r="O1065" t="inlineStr"/>
      <c r="P1065" t="inlineStr"/>
      <c r="Q1065" t="inlineStr"/>
      <c r="R1065" t="n">
        <v>0</v>
      </c>
      <c r="S1065" t="inlineStr"/>
      <c r="T1065" t="inlineStr"/>
    </row>
    <row r="1066">
      <c r="A1066" s="142" t="n">
        <v>38034</v>
      </c>
      <c r="B1066" t="inlineStr"/>
      <c r="C1066" t="inlineStr"/>
      <c r="D1066" t="inlineStr"/>
      <c r="E1066" t="inlineStr"/>
      <c r="F1066" t="inlineStr"/>
      <c r="G1066" t="inlineStr"/>
      <c r="H1066" t="inlineStr"/>
      <c r="I1066" t="inlineStr"/>
      <c r="J1066" t="inlineStr"/>
      <c r="K1066" t="inlineStr"/>
      <c r="L1066" t="inlineStr"/>
      <c r="M1066" t="n">
        <v>0.0248</v>
      </c>
      <c r="N1066" t="inlineStr"/>
      <c r="O1066" t="inlineStr"/>
      <c r="P1066" t="inlineStr"/>
      <c r="Q1066" t="inlineStr"/>
      <c r="R1066" t="n">
        <v>0</v>
      </c>
      <c r="S1066" t="inlineStr"/>
      <c r="T1066" t="inlineStr"/>
    </row>
    <row r="1067">
      <c r="A1067" s="142" t="n">
        <v>38035</v>
      </c>
      <c r="B1067" t="inlineStr"/>
      <c r="C1067" t="inlineStr"/>
      <c r="D1067" t="inlineStr"/>
      <c r="E1067" t="inlineStr"/>
      <c r="F1067" t="inlineStr"/>
      <c r="G1067" t="inlineStr"/>
      <c r="H1067" t="inlineStr"/>
      <c r="I1067" t="inlineStr"/>
      <c r="J1067" t="inlineStr"/>
      <c r="K1067" t="inlineStr"/>
      <c r="L1067" t="inlineStr"/>
      <c r="M1067" t="n">
        <v>-0.04111</v>
      </c>
      <c r="N1067" t="inlineStr"/>
      <c r="O1067" t="inlineStr"/>
      <c r="P1067" t="inlineStr"/>
      <c r="Q1067" t="inlineStr"/>
      <c r="R1067" t="n">
        <v>0</v>
      </c>
      <c r="S1067" t="inlineStr"/>
      <c r="T1067" t="inlineStr"/>
    </row>
    <row r="1068">
      <c r="A1068" s="142" t="n">
        <v>38036</v>
      </c>
      <c r="B1068" t="inlineStr"/>
      <c r="C1068" t="inlineStr"/>
      <c r="D1068" t="inlineStr"/>
      <c r="E1068" t="inlineStr"/>
      <c r="F1068" t="inlineStr"/>
      <c r="G1068" t="inlineStr"/>
      <c r="H1068" t="inlineStr"/>
      <c r="I1068" t="inlineStr"/>
      <c r="J1068" t="inlineStr"/>
      <c r="K1068" t="inlineStr"/>
      <c r="L1068" t="inlineStr"/>
      <c r="M1068" t="n">
        <v>-0.00247</v>
      </c>
      <c r="N1068" t="inlineStr"/>
      <c r="O1068" t="inlineStr"/>
      <c r="P1068" t="inlineStr"/>
      <c r="Q1068" t="inlineStr"/>
      <c r="R1068" t="n">
        <v>0</v>
      </c>
      <c r="S1068" t="inlineStr"/>
      <c r="T1068" t="inlineStr"/>
    </row>
    <row r="1069">
      <c r="A1069" s="142" t="n">
        <v>38037</v>
      </c>
      <c r="B1069" t="inlineStr"/>
      <c r="C1069" t="inlineStr"/>
      <c r="D1069" t="inlineStr"/>
      <c r="E1069" t="inlineStr"/>
      <c r="F1069" t="inlineStr"/>
      <c r="G1069" t="inlineStr"/>
      <c r="H1069" t="inlineStr"/>
      <c r="I1069" t="inlineStr"/>
      <c r="J1069" t="inlineStr"/>
      <c r="K1069" t="inlineStr"/>
      <c r="L1069" t="inlineStr"/>
      <c r="M1069" t="n">
        <v>-0.02382</v>
      </c>
      <c r="N1069" t="inlineStr"/>
      <c r="O1069" t="inlineStr"/>
      <c r="P1069" t="inlineStr"/>
      <c r="Q1069" t="inlineStr"/>
      <c r="R1069" t="n">
        <v>0</v>
      </c>
      <c r="S1069" t="inlineStr"/>
      <c r="T1069" t="inlineStr"/>
    </row>
    <row r="1070">
      <c r="A1070" s="142" t="n">
        <v>38040</v>
      </c>
      <c r="B1070" t="inlineStr"/>
      <c r="C1070" t="inlineStr"/>
      <c r="D1070" t="inlineStr"/>
      <c r="E1070" t="inlineStr"/>
      <c r="F1070" t="inlineStr"/>
      <c r="G1070" t="inlineStr"/>
      <c r="H1070" t="inlineStr"/>
      <c r="I1070" t="inlineStr"/>
      <c r="J1070" t="inlineStr"/>
      <c r="K1070" t="inlineStr"/>
      <c r="L1070" t="inlineStr"/>
      <c r="M1070" t="n">
        <v>-0.01693</v>
      </c>
      <c r="N1070" t="inlineStr"/>
      <c r="O1070" t="inlineStr"/>
      <c r="P1070" t="inlineStr"/>
      <c r="Q1070" t="inlineStr"/>
      <c r="R1070" t="n">
        <v>0</v>
      </c>
      <c r="S1070" t="inlineStr"/>
      <c r="T1070" t="inlineStr"/>
    </row>
    <row r="1071">
      <c r="A1071" s="142" t="n">
        <v>38041</v>
      </c>
      <c r="B1071" t="inlineStr"/>
      <c r="C1071" t="inlineStr"/>
      <c r="D1071" t="inlineStr"/>
      <c r="E1071" t="inlineStr"/>
      <c r="F1071" t="inlineStr"/>
      <c r="G1071" t="inlineStr"/>
      <c r="H1071" t="inlineStr"/>
      <c r="I1071" t="inlineStr"/>
      <c r="J1071" t="inlineStr"/>
      <c r="K1071" t="inlineStr"/>
      <c r="L1071" t="inlineStr"/>
      <c r="M1071" t="n">
        <v>0.02358</v>
      </c>
      <c r="N1071" t="inlineStr"/>
      <c r="O1071" t="inlineStr"/>
      <c r="P1071" t="inlineStr"/>
      <c r="Q1071" t="inlineStr"/>
      <c r="R1071" t="n">
        <v>0</v>
      </c>
      <c r="S1071" t="inlineStr"/>
      <c r="T1071" t="inlineStr"/>
    </row>
    <row r="1072">
      <c r="A1072" s="142" t="n">
        <v>38042</v>
      </c>
      <c r="B1072" t="inlineStr"/>
      <c r="C1072" t="inlineStr"/>
      <c r="D1072" t="inlineStr"/>
      <c r="E1072" t="inlineStr"/>
      <c r="F1072" t="inlineStr"/>
      <c r="G1072" t="inlineStr"/>
      <c r="H1072" t="inlineStr"/>
      <c r="I1072" t="inlineStr"/>
      <c r="J1072" t="inlineStr"/>
      <c r="K1072" t="inlineStr"/>
      <c r="L1072" t="inlineStr"/>
      <c r="M1072" t="n">
        <v>-0.02429</v>
      </c>
      <c r="N1072" t="inlineStr"/>
      <c r="O1072" t="inlineStr"/>
      <c r="P1072" t="inlineStr"/>
      <c r="Q1072" t="inlineStr"/>
      <c r="R1072" t="n">
        <v>0</v>
      </c>
      <c r="S1072" t="inlineStr"/>
      <c r="T1072" t="inlineStr"/>
    </row>
    <row r="1073">
      <c r="A1073" s="142" t="n">
        <v>38043</v>
      </c>
      <c r="B1073" t="inlineStr"/>
      <c r="C1073" t="inlineStr"/>
      <c r="D1073" t="inlineStr"/>
      <c r="E1073" t="inlineStr"/>
      <c r="F1073" t="inlineStr"/>
      <c r="G1073" t="inlineStr"/>
      <c r="H1073" t="inlineStr"/>
      <c r="I1073" t="inlineStr"/>
      <c r="J1073" t="inlineStr"/>
      <c r="K1073" t="inlineStr"/>
      <c r="L1073" t="inlineStr"/>
      <c r="M1073" t="n">
        <v>0</v>
      </c>
      <c r="N1073" t="inlineStr"/>
      <c r="O1073" t="inlineStr"/>
      <c r="P1073" t="inlineStr"/>
      <c r="Q1073" t="inlineStr"/>
      <c r="R1073" t="n">
        <v>0</v>
      </c>
      <c r="S1073" t="inlineStr"/>
      <c r="T1073" t="inlineStr"/>
    </row>
    <row r="1074">
      <c r="A1074" s="142" t="n">
        <v>38044</v>
      </c>
      <c r="B1074" t="inlineStr"/>
      <c r="C1074" t="inlineStr"/>
      <c r="D1074" t="inlineStr"/>
      <c r="E1074" t="inlineStr"/>
      <c r="F1074" t="inlineStr"/>
      <c r="G1074" t="inlineStr"/>
      <c r="H1074" t="inlineStr"/>
      <c r="I1074" t="inlineStr"/>
      <c r="J1074" t="inlineStr"/>
      <c r="K1074" t="inlineStr"/>
      <c r="L1074" t="inlineStr"/>
      <c r="M1074" t="n">
        <v>0.02193</v>
      </c>
      <c r="N1074" t="inlineStr"/>
      <c r="O1074" t="inlineStr"/>
      <c r="P1074" t="inlineStr"/>
      <c r="Q1074" t="inlineStr"/>
      <c r="R1074" t="n">
        <v>0.02912</v>
      </c>
      <c r="S1074" t="inlineStr"/>
      <c r="T1074" t="inlineStr"/>
    </row>
    <row r="1075">
      <c r="A1075" s="142" t="n">
        <v>38047</v>
      </c>
      <c r="B1075" t="inlineStr"/>
      <c r="C1075" t="inlineStr"/>
      <c r="D1075" t="inlineStr"/>
      <c r="E1075" t="inlineStr"/>
      <c r="F1075" t="inlineStr"/>
      <c r="G1075" t="inlineStr"/>
      <c r="H1075" t="inlineStr"/>
      <c r="I1075" t="inlineStr"/>
      <c r="J1075" t="inlineStr"/>
      <c r="K1075" t="inlineStr"/>
      <c r="L1075" t="inlineStr"/>
      <c r="M1075" t="n">
        <v>0.01355</v>
      </c>
      <c r="N1075" t="inlineStr"/>
      <c r="O1075" t="inlineStr"/>
      <c r="P1075" t="inlineStr"/>
      <c r="Q1075" t="inlineStr"/>
      <c r="R1075" t="n">
        <v>0</v>
      </c>
      <c r="S1075" t="inlineStr"/>
      <c r="T1075" t="inlineStr"/>
    </row>
    <row r="1076">
      <c r="A1076" s="142" t="n">
        <v>38048</v>
      </c>
      <c r="B1076" t="inlineStr"/>
      <c r="C1076" t="inlineStr"/>
      <c r="D1076" t="inlineStr"/>
      <c r="E1076" t="inlineStr"/>
      <c r="F1076" t="inlineStr"/>
      <c r="G1076" t="inlineStr"/>
      <c r="H1076" t="inlineStr"/>
      <c r="I1076" t="inlineStr"/>
      <c r="J1076" t="inlineStr"/>
      <c r="K1076" t="inlineStr"/>
      <c r="L1076" t="inlineStr"/>
      <c r="M1076" t="n">
        <v>-0.02001</v>
      </c>
      <c r="N1076" t="inlineStr"/>
      <c r="O1076" t="inlineStr"/>
      <c r="P1076" t="inlineStr"/>
      <c r="Q1076" t="inlineStr"/>
      <c r="R1076" t="n">
        <v>0</v>
      </c>
      <c r="S1076" t="inlineStr"/>
      <c r="T1076" t="inlineStr"/>
    </row>
    <row r="1077">
      <c r="A1077" s="142" t="n">
        <v>38049</v>
      </c>
      <c r="B1077" t="inlineStr"/>
      <c r="C1077" t="inlineStr"/>
      <c r="D1077" t="inlineStr"/>
      <c r="E1077" t="inlineStr"/>
      <c r="F1077" t="inlineStr"/>
      <c r="G1077" t="inlineStr"/>
      <c r="H1077" t="inlineStr"/>
      <c r="I1077" t="inlineStr"/>
      <c r="J1077" t="inlineStr"/>
      <c r="K1077" t="inlineStr"/>
      <c r="L1077" t="inlineStr"/>
      <c r="M1077" t="n">
        <v>0.00843</v>
      </c>
      <c r="N1077" t="inlineStr"/>
      <c r="O1077" t="inlineStr"/>
      <c r="P1077" t="inlineStr"/>
      <c r="Q1077" t="inlineStr"/>
      <c r="R1077" t="n">
        <v>0</v>
      </c>
      <c r="S1077" t="inlineStr"/>
      <c r="T1077" t="inlineStr"/>
    </row>
    <row r="1078">
      <c r="A1078" s="142" t="n">
        <v>38050</v>
      </c>
      <c r="B1078" t="inlineStr"/>
      <c r="C1078" t="inlineStr"/>
      <c r="D1078" t="inlineStr"/>
      <c r="E1078" t="inlineStr"/>
      <c r="F1078" t="inlineStr"/>
      <c r="G1078" t="inlineStr"/>
      <c r="H1078" t="inlineStr"/>
      <c r="I1078" t="inlineStr"/>
      <c r="J1078" t="inlineStr"/>
      <c r="K1078" t="inlineStr"/>
      <c r="L1078" t="inlineStr"/>
      <c r="M1078" t="n">
        <v>0.0092</v>
      </c>
      <c r="N1078" t="inlineStr"/>
      <c r="O1078" t="inlineStr"/>
      <c r="P1078" t="inlineStr"/>
      <c r="Q1078" t="inlineStr"/>
      <c r="R1078" t="n">
        <v>0</v>
      </c>
      <c r="S1078" t="inlineStr"/>
      <c r="T1078" t="inlineStr"/>
    </row>
    <row r="1079">
      <c r="A1079" s="142" t="n">
        <v>38051</v>
      </c>
      <c r="B1079" t="inlineStr"/>
      <c r="C1079" t="inlineStr"/>
      <c r="D1079" t="inlineStr"/>
      <c r="E1079" t="inlineStr"/>
      <c r="F1079" t="inlineStr"/>
      <c r="G1079" t="inlineStr"/>
      <c r="H1079" t="inlineStr"/>
      <c r="I1079" t="inlineStr"/>
      <c r="J1079" t="inlineStr"/>
      <c r="K1079" t="inlineStr"/>
      <c r="L1079" t="inlineStr"/>
      <c r="M1079" t="n">
        <v>0.02606</v>
      </c>
      <c r="N1079" t="inlineStr"/>
      <c r="O1079" t="inlineStr"/>
      <c r="P1079" t="inlineStr"/>
      <c r="Q1079" t="inlineStr"/>
      <c r="R1079" t="n">
        <v>0</v>
      </c>
      <c r="S1079" t="inlineStr"/>
      <c r="T1079" t="inlineStr"/>
    </row>
    <row r="1080">
      <c r="A1080" s="142" t="n">
        <v>38054</v>
      </c>
      <c r="B1080" t="inlineStr"/>
      <c r="C1080" t="inlineStr"/>
      <c r="D1080" t="inlineStr"/>
      <c r="E1080" t="inlineStr"/>
      <c r="F1080" t="inlineStr"/>
      <c r="G1080" t="inlineStr"/>
      <c r="H1080" t="inlineStr"/>
      <c r="I1080" t="inlineStr"/>
      <c r="J1080" t="inlineStr"/>
      <c r="K1080" t="inlineStr"/>
      <c r="L1080" t="inlineStr"/>
      <c r="M1080" t="n">
        <v>-0.00941</v>
      </c>
      <c r="N1080" t="inlineStr"/>
      <c r="O1080" t="inlineStr"/>
      <c r="P1080" t="inlineStr"/>
      <c r="Q1080" t="inlineStr"/>
      <c r="R1080" t="n">
        <v>0</v>
      </c>
      <c r="S1080" t="inlineStr"/>
      <c r="T1080" t="inlineStr"/>
    </row>
    <row r="1081">
      <c r="A1081" s="142" t="n">
        <v>38055</v>
      </c>
      <c r="B1081" t="inlineStr"/>
      <c r="C1081" t="inlineStr"/>
      <c r="D1081" t="inlineStr"/>
      <c r="E1081" t="inlineStr"/>
      <c r="F1081" t="inlineStr"/>
      <c r="G1081" t="inlineStr"/>
      <c r="H1081" t="inlineStr"/>
      <c r="I1081" t="inlineStr"/>
      <c r="J1081" t="inlineStr"/>
      <c r="K1081" t="inlineStr"/>
      <c r="L1081" t="inlineStr"/>
      <c r="M1081" t="n">
        <v>-0.00287</v>
      </c>
      <c r="N1081" t="inlineStr"/>
      <c r="O1081" t="inlineStr"/>
      <c r="P1081" t="inlineStr"/>
      <c r="Q1081" t="inlineStr"/>
      <c r="R1081" t="n">
        <v>0</v>
      </c>
      <c r="S1081" t="inlineStr"/>
      <c r="T1081" t="inlineStr"/>
    </row>
    <row r="1082">
      <c r="A1082" s="142" t="n">
        <v>38056</v>
      </c>
      <c r="B1082" t="inlineStr"/>
      <c r="C1082" t="inlineStr"/>
      <c r="D1082" t="inlineStr"/>
      <c r="E1082" t="inlineStr"/>
      <c r="F1082" t="inlineStr"/>
      <c r="G1082" t="inlineStr"/>
      <c r="H1082" t="inlineStr"/>
      <c r="I1082" t="inlineStr"/>
      <c r="J1082" t="inlineStr"/>
      <c r="K1082" t="inlineStr"/>
      <c r="L1082" t="inlineStr"/>
      <c r="M1082" t="n">
        <v>-0.03068</v>
      </c>
      <c r="N1082" t="inlineStr"/>
      <c r="O1082" t="inlineStr"/>
      <c r="P1082" t="inlineStr"/>
      <c r="Q1082" t="inlineStr"/>
      <c r="R1082" t="n">
        <v>0</v>
      </c>
      <c r="S1082" t="inlineStr"/>
      <c r="T1082" t="inlineStr"/>
    </row>
    <row r="1083">
      <c r="A1083" s="142" t="n">
        <v>38057</v>
      </c>
      <c r="B1083" t="inlineStr"/>
      <c r="C1083" t="inlineStr"/>
      <c r="D1083" t="inlineStr"/>
      <c r="E1083" t="inlineStr"/>
      <c r="F1083" t="inlineStr"/>
      <c r="G1083" t="inlineStr"/>
      <c r="H1083" t="inlineStr"/>
      <c r="I1083" t="inlineStr"/>
      <c r="J1083" t="inlineStr"/>
      <c r="K1083" t="inlineStr"/>
      <c r="L1083" t="inlineStr"/>
      <c r="M1083" t="n">
        <v>0.00025</v>
      </c>
      <c r="N1083" t="inlineStr"/>
      <c r="O1083" t="inlineStr"/>
      <c r="P1083" t="inlineStr"/>
      <c r="Q1083" t="inlineStr"/>
      <c r="R1083" t="n">
        <v>0</v>
      </c>
      <c r="S1083" t="inlineStr"/>
      <c r="T1083" t="inlineStr"/>
    </row>
    <row r="1084">
      <c r="A1084" s="142" t="n">
        <v>38058</v>
      </c>
      <c r="B1084" t="inlineStr"/>
      <c r="C1084" t="inlineStr"/>
      <c r="D1084" t="inlineStr"/>
      <c r="E1084" t="inlineStr"/>
      <c r="F1084" t="inlineStr"/>
      <c r="G1084" t="inlineStr"/>
      <c r="H1084" t="inlineStr"/>
      <c r="I1084" t="inlineStr"/>
      <c r="J1084" t="inlineStr"/>
      <c r="K1084" t="inlineStr"/>
      <c r="L1084" t="inlineStr"/>
      <c r="M1084" t="n">
        <v>-0.00767</v>
      </c>
      <c r="N1084" t="inlineStr"/>
      <c r="O1084" t="inlineStr"/>
      <c r="P1084" t="inlineStr"/>
      <c r="Q1084" t="inlineStr"/>
      <c r="R1084" t="n">
        <v>0</v>
      </c>
      <c r="S1084" t="inlineStr"/>
      <c r="T1084" t="inlineStr"/>
    </row>
    <row r="1085">
      <c r="A1085" s="142" t="n">
        <v>38061</v>
      </c>
      <c r="B1085" t="inlineStr"/>
      <c r="C1085" t="inlineStr"/>
      <c r="D1085" t="inlineStr"/>
      <c r="E1085" t="inlineStr"/>
      <c r="F1085" t="inlineStr"/>
      <c r="G1085" t="inlineStr"/>
      <c r="H1085" t="inlineStr"/>
      <c r="I1085" t="inlineStr"/>
      <c r="J1085" t="inlineStr"/>
      <c r="K1085" t="inlineStr"/>
      <c r="L1085" t="inlineStr"/>
      <c r="M1085" t="n">
        <v>0</v>
      </c>
      <c r="N1085" t="inlineStr"/>
      <c r="O1085" t="inlineStr"/>
      <c r="P1085" t="inlineStr"/>
      <c r="Q1085" t="inlineStr"/>
      <c r="R1085" t="n">
        <v>0</v>
      </c>
      <c r="S1085" t="inlineStr"/>
      <c r="T1085" t="inlineStr"/>
    </row>
    <row r="1086">
      <c r="A1086" s="142" t="n">
        <v>38062</v>
      </c>
      <c r="B1086" t="inlineStr"/>
      <c r="C1086" t="inlineStr"/>
      <c r="D1086" t="inlineStr"/>
      <c r="E1086" t="inlineStr"/>
      <c r="F1086" t="inlineStr"/>
      <c r="G1086" t="inlineStr"/>
      <c r="H1086" t="inlineStr"/>
      <c r="I1086" t="inlineStr"/>
      <c r="J1086" t="inlineStr"/>
      <c r="K1086" t="inlineStr"/>
      <c r="L1086" t="inlineStr"/>
      <c r="M1086" t="n">
        <v>-0.00777</v>
      </c>
      <c r="N1086" t="inlineStr"/>
      <c r="O1086" t="inlineStr"/>
      <c r="P1086" t="inlineStr"/>
      <c r="Q1086" t="inlineStr"/>
      <c r="R1086" t="n">
        <v>0</v>
      </c>
      <c r="S1086" t="inlineStr"/>
      <c r="T1086" t="inlineStr"/>
    </row>
    <row r="1087">
      <c r="A1087" s="142" t="n">
        <v>38063</v>
      </c>
      <c r="B1087" t="inlineStr"/>
      <c r="C1087" t="inlineStr"/>
      <c r="D1087" t="inlineStr"/>
      <c r="E1087" t="inlineStr"/>
      <c r="F1087" t="inlineStr"/>
      <c r="G1087" t="inlineStr"/>
      <c r="H1087" t="inlineStr"/>
      <c r="I1087" t="inlineStr"/>
      <c r="J1087" t="inlineStr"/>
      <c r="K1087" t="inlineStr"/>
      <c r="L1087" t="inlineStr"/>
      <c r="M1087" t="n">
        <v>0.02056</v>
      </c>
      <c r="N1087" t="inlineStr"/>
      <c r="O1087" t="inlineStr"/>
      <c r="P1087" t="inlineStr"/>
      <c r="Q1087" t="inlineStr"/>
      <c r="R1087" t="n">
        <v>0</v>
      </c>
      <c r="S1087" t="inlineStr"/>
      <c r="T1087" t="inlineStr"/>
    </row>
    <row r="1088">
      <c r="A1088" s="142" t="n">
        <v>38064</v>
      </c>
      <c r="B1088" t="inlineStr"/>
      <c r="C1088" t="inlineStr"/>
      <c r="D1088" t="inlineStr"/>
      <c r="E1088" t="inlineStr"/>
      <c r="F1088" t="inlineStr"/>
      <c r="G1088" t="inlineStr"/>
      <c r="H1088" t="inlineStr"/>
      <c r="I1088" t="inlineStr"/>
      <c r="J1088" t="inlineStr"/>
      <c r="K1088" t="inlineStr"/>
      <c r="L1088" t="inlineStr"/>
      <c r="M1088" t="n">
        <v>0.03532</v>
      </c>
      <c r="N1088" t="inlineStr"/>
      <c r="O1088" t="inlineStr"/>
      <c r="P1088" t="inlineStr"/>
      <c r="Q1088" t="inlineStr"/>
      <c r="R1088" t="n">
        <v>0</v>
      </c>
      <c r="S1088" t="inlineStr"/>
      <c r="T1088" t="inlineStr"/>
    </row>
    <row r="1089">
      <c r="A1089" s="142" t="n">
        <v>38065</v>
      </c>
      <c r="B1089" t="inlineStr"/>
      <c r="C1089" t="inlineStr"/>
      <c r="D1089" t="inlineStr"/>
      <c r="E1089" t="inlineStr"/>
      <c r="F1089" t="inlineStr"/>
      <c r="G1089" t="inlineStr"/>
      <c r="H1089" t="inlineStr"/>
      <c r="I1089" t="inlineStr"/>
      <c r="J1089" t="inlineStr"/>
      <c r="K1089" t="inlineStr"/>
      <c r="L1089" t="inlineStr"/>
      <c r="M1089" t="n">
        <v>0</v>
      </c>
      <c r="N1089" t="inlineStr"/>
      <c r="O1089" t="inlineStr"/>
      <c r="P1089" t="inlineStr"/>
      <c r="Q1089" t="inlineStr"/>
      <c r="R1089" t="n">
        <v>0</v>
      </c>
      <c r="S1089" t="inlineStr"/>
      <c r="T1089" t="inlineStr"/>
    </row>
    <row r="1090">
      <c r="A1090" s="142" t="n">
        <v>38068</v>
      </c>
      <c r="B1090" t="inlineStr"/>
      <c r="C1090" t="inlineStr"/>
      <c r="D1090" t="inlineStr"/>
      <c r="E1090" t="inlineStr"/>
      <c r="F1090" t="inlineStr"/>
      <c r="G1090" t="inlineStr"/>
      <c r="H1090" t="inlineStr"/>
      <c r="I1090" t="inlineStr"/>
      <c r="J1090" t="inlineStr"/>
      <c r="K1090" t="inlineStr"/>
      <c r="L1090" t="inlineStr"/>
      <c r="M1090" t="n">
        <v>0</v>
      </c>
      <c r="N1090" t="inlineStr"/>
      <c r="O1090" t="inlineStr"/>
      <c r="P1090" t="inlineStr"/>
      <c r="Q1090" t="inlineStr"/>
      <c r="R1090" t="n">
        <v>0</v>
      </c>
      <c r="S1090" t="inlineStr"/>
      <c r="T1090" t="inlineStr"/>
    </row>
    <row r="1091">
      <c r="A1091" s="142" t="n">
        <v>38069</v>
      </c>
      <c r="B1091" t="inlineStr"/>
      <c r="C1091" t="inlineStr"/>
      <c r="D1091" t="inlineStr"/>
      <c r="E1091" t="inlineStr"/>
      <c r="F1091" t="inlineStr"/>
      <c r="G1091" t="inlineStr"/>
      <c r="H1091" t="inlineStr"/>
      <c r="I1091" t="inlineStr"/>
      <c r="J1091" t="inlineStr"/>
      <c r="K1091" t="inlineStr"/>
      <c r="L1091" t="inlineStr"/>
      <c r="M1091" t="n">
        <v>0.01022</v>
      </c>
      <c r="N1091" t="inlineStr"/>
      <c r="O1091" t="inlineStr"/>
      <c r="P1091" t="inlineStr"/>
      <c r="Q1091" t="inlineStr"/>
      <c r="R1091" t="n">
        <v>0</v>
      </c>
      <c r="S1091" t="inlineStr"/>
      <c r="T1091" t="inlineStr"/>
    </row>
    <row r="1092">
      <c r="A1092" s="142" t="n">
        <v>38070</v>
      </c>
      <c r="B1092" t="inlineStr"/>
      <c r="C1092" t="inlineStr"/>
      <c r="D1092" t="inlineStr"/>
      <c r="E1092" t="inlineStr"/>
      <c r="F1092" t="inlineStr"/>
      <c r="G1092" t="inlineStr"/>
      <c r="H1092" t="inlineStr"/>
      <c r="I1092" t="inlineStr"/>
      <c r="J1092" t="inlineStr"/>
      <c r="K1092" t="inlineStr"/>
      <c r="L1092" t="inlineStr"/>
      <c r="M1092" t="n">
        <v>-0.01882</v>
      </c>
      <c r="N1092" t="inlineStr"/>
      <c r="O1092" t="inlineStr"/>
      <c r="P1092" t="inlineStr"/>
      <c r="Q1092" t="inlineStr"/>
      <c r="R1092" t="n">
        <v>0</v>
      </c>
      <c r="S1092" t="inlineStr"/>
      <c r="T1092" t="inlineStr"/>
    </row>
    <row r="1093">
      <c r="A1093" s="142" t="n">
        <v>38071</v>
      </c>
      <c r="B1093" t="inlineStr"/>
      <c r="C1093" t="inlineStr"/>
      <c r="D1093" t="inlineStr"/>
      <c r="E1093" t="inlineStr"/>
      <c r="F1093" t="inlineStr"/>
      <c r="G1093" t="inlineStr"/>
      <c r="H1093" t="inlineStr"/>
      <c r="I1093" t="inlineStr"/>
      <c r="J1093" t="inlineStr"/>
      <c r="K1093" t="inlineStr"/>
      <c r="L1093" t="inlineStr"/>
      <c r="M1093" t="n">
        <v>0.01429</v>
      </c>
      <c r="N1093" t="inlineStr"/>
      <c r="O1093" t="inlineStr"/>
      <c r="P1093" t="inlineStr"/>
      <c r="Q1093" t="inlineStr"/>
      <c r="R1093" t="n">
        <v>0</v>
      </c>
      <c r="S1093" t="inlineStr"/>
      <c r="T1093" t="inlineStr"/>
    </row>
    <row r="1094">
      <c r="A1094" s="142" t="n">
        <v>38072</v>
      </c>
      <c r="B1094" t="inlineStr"/>
      <c r="C1094" t="inlineStr"/>
      <c r="D1094" t="inlineStr"/>
      <c r="E1094" t="inlineStr"/>
      <c r="F1094" t="inlineStr"/>
      <c r="G1094" t="inlineStr"/>
      <c r="H1094" t="inlineStr"/>
      <c r="I1094" t="inlineStr"/>
      <c r="J1094" t="inlineStr"/>
      <c r="K1094" t="inlineStr"/>
      <c r="L1094" t="inlineStr"/>
      <c r="M1094" t="n">
        <v>0.01264</v>
      </c>
      <c r="N1094" t="inlineStr"/>
      <c r="O1094" t="inlineStr"/>
      <c r="P1094" t="inlineStr"/>
      <c r="Q1094" t="inlineStr"/>
      <c r="R1094" t="n">
        <v>0</v>
      </c>
      <c r="S1094" t="inlineStr"/>
      <c r="T1094" t="inlineStr"/>
    </row>
    <row r="1095">
      <c r="A1095" s="142" t="n">
        <v>38075</v>
      </c>
      <c r="B1095" t="inlineStr"/>
      <c r="C1095" t="inlineStr"/>
      <c r="D1095" t="inlineStr"/>
      <c r="E1095" t="inlineStr"/>
      <c r="F1095" t="inlineStr"/>
      <c r="G1095" t="inlineStr"/>
      <c r="H1095" t="inlineStr"/>
      <c r="I1095" t="inlineStr"/>
      <c r="J1095" t="inlineStr"/>
      <c r="K1095" t="inlineStr"/>
      <c r="L1095" t="inlineStr"/>
      <c r="M1095" t="n">
        <v>0.00924</v>
      </c>
      <c r="N1095" t="inlineStr"/>
      <c r="O1095" t="inlineStr"/>
      <c r="P1095" t="inlineStr"/>
      <c r="Q1095" t="inlineStr"/>
      <c r="R1095" t="n">
        <v>0</v>
      </c>
      <c r="S1095" t="inlineStr"/>
      <c r="T1095" t="inlineStr"/>
    </row>
    <row r="1096">
      <c r="A1096" s="142" t="n">
        <v>38076</v>
      </c>
      <c r="B1096" t="inlineStr"/>
      <c r="C1096" t="inlineStr"/>
      <c r="D1096" t="inlineStr"/>
      <c r="E1096" t="inlineStr"/>
      <c r="F1096" t="inlineStr"/>
      <c r="G1096" t="inlineStr"/>
      <c r="H1096" t="inlineStr"/>
      <c r="I1096" t="inlineStr"/>
      <c r="J1096" t="inlineStr"/>
      <c r="K1096" t="inlineStr"/>
      <c r="L1096" t="inlineStr"/>
      <c r="M1096" t="n">
        <v>0.00848</v>
      </c>
      <c r="N1096" t="inlineStr"/>
      <c r="O1096" t="inlineStr"/>
      <c r="P1096" t="inlineStr"/>
      <c r="Q1096" t="inlineStr"/>
      <c r="R1096" t="n">
        <v>0</v>
      </c>
      <c r="S1096" t="inlineStr"/>
      <c r="T1096" t="inlineStr"/>
    </row>
    <row r="1097">
      <c r="A1097" s="142" t="n">
        <v>38077</v>
      </c>
      <c r="B1097" t="inlineStr"/>
      <c r="C1097" t="inlineStr"/>
      <c r="D1097" t="inlineStr"/>
      <c r="E1097" t="inlineStr"/>
      <c r="F1097" t="inlineStr"/>
      <c r="G1097" t="inlineStr"/>
      <c r="H1097" t="inlineStr"/>
      <c r="I1097" t="inlineStr"/>
      <c r="J1097" t="inlineStr"/>
      <c r="K1097" t="inlineStr"/>
      <c r="L1097" t="inlineStr"/>
      <c r="M1097" t="n">
        <v>0.01395</v>
      </c>
      <c r="N1097" t="inlineStr"/>
      <c r="O1097" t="inlineStr"/>
      <c r="P1097" t="inlineStr"/>
      <c r="Q1097" t="inlineStr"/>
      <c r="R1097" t="n">
        <v>-0.02045</v>
      </c>
      <c r="S1097" t="inlineStr"/>
      <c r="T1097" t="inlineStr"/>
    </row>
    <row r="1098">
      <c r="A1098" s="142" t="n">
        <v>38078</v>
      </c>
      <c r="B1098" t="inlineStr"/>
      <c r="C1098" t="inlineStr"/>
      <c r="D1098" t="inlineStr"/>
      <c r="E1098" t="inlineStr"/>
      <c r="F1098" t="inlineStr"/>
      <c r="G1098" t="inlineStr"/>
      <c r="H1098" t="inlineStr"/>
      <c r="I1098" t="inlineStr"/>
      <c r="J1098" t="inlineStr"/>
      <c r="K1098" t="inlineStr"/>
      <c r="L1098" t="inlineStr"/>
      <c r="M1098" t="n">
        <v>0.0038</v>
      </c>
      <c r="N1098" t="inlineStr"/>
      <c r="O1098" t="inlineStr"/>
      <c r="P1098" t="inlineStr"/>
      <c r="Q1098" t="inlineStr"/>
      <c r="R1098" t="n">
        <v>0</v>
      </c>
      <c r="S1098" t="inlineStr"/>
      <c r="T1098" t="inlineStr"/>
    </row>
    <row r="1099">
      <c r="A1099" s="142" t="n">
        <v>38079</v>
      </c>
      <c r="B1099" t="inlineStr"/>
      <c r="C1099" t="inlineStr"/>
      <c r="D1099" t="inlineStr"/>
      <c r="E1099" t="inlineStr"/>
      <c r="F1099" t="inlineStr"/>
      <c r="G1099" t="inlineStr"/>
      <c r="H1099" t="inlineStr"/>
      <c r="I1099" t="inlineStr"/>
      <c r="J1099" t="inlineStr"/>
      <c r="K1099" t="inlineStr"/>
      <c r="L1099" t="inlineStr"/>
      <c r="M1099" t="n">
        <v>-0.00695</v>
      </c>
      <c r="N1099" t="inlineStr"/>
      <c r="O1099" t="inlineStr"/>
      <c r="P1099" t="inlineStr"/>
      <c r="Q1099" t="inlineStr"/>
      <c r="R1099" t="n">
        <v>0</v>
      </c>
      <c r="S1099" t="inlineStr"/>
      <c r="T1099" t="inlineStr"/>
    </row>
    <row r="1100">
      <c r="A1100" s="142" t="n">
        <v>38082</v>
      </c>
      <c r="B1100" t="inlineStr"/>
      <c r="C1100" t="inlineStr"/>
      <c r="D1100" t="inlineStr"/>
      <c r="E1100" t="inlineStr"/>
      <c r="F1100" t="inlineStr"/>
      <c r="G1100" t="inlineStr"/>
      <c r="H1100" t="inlineStr"/>
      <c r="I1100" t="inlineStr"/>
      <c r="J1100" t="inlineStr"/>
      <c r="K1100" t="inlineStr"/>
      <c r="L1100" t="inlineStr"/>
      <c r="M1100" t="n">
        <v>0.00171</v>
      </c>
      <c r="N1100" t="inlineStr"/>
      <c r="O1100" t="inlineStr"/>
      <c r="P1100" t="inlineStr"/>
      <c r="Q1100" t="inlineStr"/>
      <c r="R1100" t="n">
        <v>0</v>
      </c>
      <c r="S1100" t="inlineStr"/>
      <c r="T1100" t="inlineStr"/>
    </row>
    <row r="1101">
      <c r="A1101" s="142" t="n">
        <v>38083</v>
      </c>
      <c r="B1101" t="inlineStr"/>
      <c r="C1101" t="inlineStr"/>
      <c r="D1101" t="inlineStr"/>
      <c r="E1101" t="inlineStr"/>
      <c r="F1101" t="inlineStr"/>
      <c r="G1101" t="inlineStr"/>
      <c r="H1101" t="inlineStr"/>
      <c r="I1101" t="inlineStr"/>
      <c r="J1101" t="inlineStr"/>
      <c r="K1101" t="inlineStr"/>
      <c r="L1101" t="inlineStr"/>
      <c r="M1101" t="n">
        <v>0.00345</v>
      </c>
      <c r="N1101" t="inlineStr"/>
      <c r="O1101" t="inlineStr"/>
      <c r="P1101" t="inlineStr"/>
      <c r="Q1101" t="inlineStr"/>
      <c r="R1101" t="n">
        <v>0</v>
      </c>
      <c r="S1101" t="inlineStr"/>
      <c r="T1101" t="inlineStr"/>
    </row>
    <row r="1102">
      <c r="A1102" s="142" t="n">
        <v>38084</v>
      </c>
      <c r="B1102" t="inlineStr"/>
      <c r="C1102" t="inlineStr"/>
      <c r="D1102" t="inlineStr"/>
      <c r="E1102" t="inlineStr"/>
      <c r="F1102" t="inlineStr"/>
      <c r="G1102" t="inlineStr"/>
      <c r="H1102" t="inlineStr"/>
      <c r="I1102" t="inlineStr"/>
      <c r="J1102" t="inlineStr"/>
      <c r="K1102" t="inlineStr"/>
      <c r="L1102" t="inlineStr"/>
      <c r="M1102" t="n">
        <v>0.00425</v>
      </c>
      <c r="N1102" t="inlineStr"/>
      <c r="O1102" t="inlineStr"/>
      <c r="P1102" t="inlineStr"/>
      <c r="Q1102" t="inlineStr"/>
      <c r="R1102" t="n">
        <v>0</v>
      </c>
      <c r="S1102" t="inlineStr"/>
      <c r="T1102" t="inlineStr"/>
    </row>
    <row r="1103">
      <c r="A1103" s="142" t="n">
        <v>38085</v>
      </c>
      <c r="B1103" t="inlineStr"/>
      <c r="C1103" t="inlineStr"/>
      <c r="D1103" t="inlineStr"/>
      <c r="E1103" t="inlineStr"/>
      <c r="F1103" t="inlineStr"/>
      <c r="G1103" t="inlineStr"/>
      <c r="H1103" t="inlineStr"/>
      <c r="I1103" t="inlineStr"/>
      <c r="J1103" t="inlineStr"/>
      <c r="K1103" t="inlineStr"/>
      <c r="L1103" t="inlineStr"/>
      <c r="M1103" t="n">
        <v>-0.01456</v>
      </c>
      <c r="N1103" t="inlineStr"/>
      <c r="O1103" t="inlineStr"/>
      <c r="P1103" t="inlineStr"/>
      <c r="Q1103" t="inlineStr"/>
      <c r="R1103" t="n">
        <v>0</v>
      </c>
      <c r="S1103" t="inlineStr"/>
      <c r="T1103" t="inlineStr"/>
    </row>
    <row r="1104">
      <c r="A1104" s="142" t="n">
        <v>38089</v>
      </c>
      <c r="B1104" t="inlineStr"/>
      <c r="C1104" t="inlineStr"/>
      <c r="D1104" t="inlineStr"/>
      <c r="E1104" t="inlineStr"/>
      <c r="F1104" t="inlineStr"/>
      <c r="G1104" t="inlineStr"/>
      <c r="H1104" t="inlineStr"/>
      <c r="I1104" t="inlineStr"/>
      <c r="J1104" t="inlineStr"/>
      <c r="K1104" t="inlineStr"/>
      <c r="L1104" t="inlineStr"/>
      <c r="M1104" t="n">
        <v>0</v>
      </c>
      <c r="N1104" t="inlineStr"/>
      <c r="O1104" t="inlineStr"/>
      <c r="P1104" t="inlineStr"/>
      <c r="Q1104" t="inlineStr"/>
      <c r="R1104" t="n">
        <v>0</v>
      </c>
      <c r="S1104" t="inlineStr"/>
      <c r="T1104" t="inlineStr"/>
    </row>
    <row r="1105">
      <c r="A1105" s="142" t="n">
        <v>38090</v>
      </c>
      <c r="B1105" t="inlineStr"/>
      <c r="C1105" t="inlineStr"/>
      <c r="D1105" t="inlineStr"/>
      <c r="E1105" t="inlineStr"/>
      <c r="F1105" t="inlineStr"/>
      <c r="G1105" t="inlineStr"/>
      <c r="H1105" t="inlineStr"/>
      <c r="I1105" t="inlineStr"/>
      <c r="J1105" t="inlineStr"/>
      <c r="K1105" t="inlineStr"/>
      <c r="L1105" t="inlineStr"/>
      <c r="M1105" t="n">
        <v>-0.05409</v>
      </c>
      <c r="N1105" t="inlineStr"/>
      <c r="O1105" t="inlineStr"/>
      <c r="P1105" t="inlineStr"/>
      <c r="Q1105" t="inlineStr"/>
      <c r="R1105" t="n">
        <v>0</v>
      </c>
      <c r="S1105" t="inlineStr"/>
      <c r="T1105" t="inlineStr"/>
    </row>
    <row r="1106">
      <c r="A1106" s="142" t="n">
        <v>38091</v>
      </c>
      <c r="B1106" t="inlineStr"/>
      <c r="C1106" t="inlineStr"/>
      <c r="D1106" t="inlineStr"/>
      <c r="E1106" t="inlineStr"/>
      <c r="F1106" t="inlineStr"/>
      <c r="G1106" t="inlineStr"/>
      <c r="H1106" t="inlineStr"/>
      <c r="I1106" t="inlineStr"/>
      <c r="J1106" t="inlineStr"/>
      <c r="K1106" t="inlineStr"/>
      <c r="L1106" t="inlineStr"/>
      <c r="M1106" t="n">
        <v>-0.01958</v>
      </c>
      <c r="N1106" t="inlineStr"/>
      <c r="O1106" t="inlineStr"/>
      <c r="P1106" t="inlineStr"/>
      <c r="Q1106" t="inlineStr"/>
      <c r="R1106" t="n">
        <v>0</v>
      </c>
      <c r="S1106" t="inlineStr"/>
      <c r="T1106" t="inlineStr"/>
    </row>
    <row r="1107">
      <c r="A1107" s="142" t="n">
        <v>38092</v>
      </c>
      <c r="B1107" t="inlineStr"/>
      <c r="C1107" t="inlineStr"/>
      <c r="D1107" t="inlineStr"/>
      <c r="E1107" t="inlineStr"/>
      <c r="F1107" t="inlineStr"/>
      <c r="G1107" t="inlineStr"/>
      <c r="H1107" t="inlineStr"/>
      <c r="I1107" t="inlineStr"/>
      <c r="J1107" t="inlineStr"/>
      <c r="K1107" t="inlineStr"/>
      <c r="L1107" t="inlineStr"/>
      <c r="M1107" t="n">
        <v>0.00265</v>
      </c>
      <c r="N1107" t="inlineStr"/>
      <c r="O1107" t="inlineStr"/>
      <c r="P1107" t="inlineStr"/>
      <c r="Q1107" t="inlineStr"/>
      <c r="R1107" t="n">
        <v>0</v>
      </c>
      <c r="S1107" t="inlineStr"/>
      <c r="T1107" t="inlineStr"/>
    </row>
    <row r="1108">
      <c r="A1108" s="142" t="n">
        <v>38093</v>
      </c>
      <c r="B1108" t="inlineStr"/>
      <c r="C1108" t="inlineStr"/>
      <c r="D1108" t="inlineStr"/>
      <c r="E1108" t="inlineStr"/>
      <c r="F1108" t="inlineStr"/>
      <c r="G1108" t="inlineStr"/>
      <c r="H1108" t="inlineStr"/>
      <c r="I1108" t="inlineStr"/>
      <c r="J1108" t="inlineStr"/>
      <c r="K1108" t="inlineStr"/>
      <c r="L1108" t="inlineStr"/>
      <c r="M1108" t="n">
        <v>0.00395</v>
      </c>
      <c r="N1108" t="inlineStr"/>
      <c r="O1108" t="inlineStr"/>
      <c r="P1108" t="inlineStr"/>
      <c r="Q1108" t="inlineStr"/>
      <c r="R1108" t="n">
        <v>0</v>
      </c>
      <c r="S1108" t="inlineStr"/>
      <c r="T1108" t="inlineStr"/>
    </row>
    <row r="1109">
      <c r="A1109" s="142" t="n">
        <v>38096</v>
      </c>
      <c r="B1109" t="inlineStr"/>
      <c r="C1109" t="inlineStr"/>
      <c r="D1109" t="inlineStr"/>
      <c r="E1109" t="inlineStr"/>
      <c r="F1109" t="inlineStr"/>
      <c r="G1109" t="inlineStr"/>
      <c r="H1109" t="inlineStr"/>
      <c r="I1109" t="inlineStr"/>
      <c r="J1109" t="inlineStr"/>
      <c r="K1109" t="inlineStr"/>
      <c r="L1109" t="inlineStr"/>
      <c r="M1109" t="n">
        <v>-0.00661</v>
      </c>
      <c r="N1109" t="inlineStr"/>
      <c r="O1109" t="inlineStr"/>
      <c r="P1109" t="inlineStr"/>
      <c r="Q1109" t="inlineStr"/>
      <c r="R1109" t="n">
        <v>0</v>
      </c>
      <c r="S1109" t="inlineStr"/>
      <c r="T1109" t="inlineStr"/>
    </row>
    <row r="1110">
      <c r="A1110" s="142" t="n">
        <v>38097</v>
      </c>
      <c r="B1110" t="inlineStr"/>
      <c r="C1110" t="inlineStr"/>
      <c r="D1110" t="inlineStr"/>
      <c r="E1110" t="inlineStr"/>
      <c r="F1110" t="inlineStr"/>
      <c r="G1110" t="inlineStr"/>
      <c r="H1110" t="inlineStr"/>
      <c r="I1110" t="inlineStr"/>
      <c r="J1110" t="inlineStr"/>
      <c r="K1110" t="inlineStr"/>
      <c r="L1110" t="inlineStr"/>
      <c r="M1110" t="n">
        <v>-0.04109</v>
      </c>
      <c r="N1110" t="inlineStr"/>
      <c r="O1110" t="inlineStr"/>
      <c r="P1110" t="inlineStr"/>
      <c r="Q1110" t="inlineStr"/>
      <c r="R1110" t="n">
        <v>0</v>
      </c>
      <c r="S1110" t="inlineStr"/>
      <c r="T1110" t="inlineStr"/>
    </row>
    <row r="1111">
      <c r="A1111" s="142" t="n">
        <v>38098</v>
      </c>
      <c r="B1111" t="inlineStr"/>
      <c r="C1111" t="inlineStr"/>
      <c r="D1111" t="inlineStr"/>
      <c r="E1111" t="inlineStr"/>
      <c r="F1111" t="inlineStr"/>
      <c r="G1111" t="inlineStr"/>
      <c r="H1111" t="inlineStr"/>
      <c r="I1111" t="inlineStr"/>
      <c r="J1111" t="inlineStr"/>
      <c r="K1111" t="inlineStr"/>
      <c r="L1111" t="inlineStr"/>
      <c r="M1111" t="n">
        <v>-0.02255</v>
      </c>
      <c r="N1111" t="inlineStr"/>
      <c r="O1111" t="inlineStr"/>
      <c r="P1111" t="inlineStr"/>
      <c r="Q1111" t="inlineStr"/>
      <c r="R1111" t="n">
        <v>0</v>
      </c>
      <c r="S1111" t="inlineStr"/>
      <c r="T1111" t="inlineStr"/>
    </row>
    <row r="1112">
      <c r="A1112" s="142" t="n">
        <v>38099</v>
      </c>
      <c r="B1112" t="inlineStr"/>
      <c r="C1112" t="inlineStr"/>
      <c r="D1112" t="inlineStr"/>
      <c r="E1112" t="inlineStr"/>
      <c r="F1112" t="inlineStr"/>
      <c r="G1112" t="inlineStr"/>
      <c r="H1112" t="inlineStr"/>
      <c r="I1112" t="inlineStr"/>
      <c r="J1112" t="inlineStr"/>
      <c r="K1112" t="inlineStr"/>
      <c r="L1112" t="inlineStr"/>
      <c r="M1112" t="n">
        <v>0</v>
      </c>
      <c r="N1112" t="inlineStr"/>
      <c r="O1112" t="inlineStr"/>
      <c r="P1112" t="inlineStr"/>
      <c r="Q1112" t="inlineStr"/>
      <c r="R1112" t="n">
        <v>0</v>
      </c>
      <c r="S1112" t="inlineStr"/>
      <c r="T1112" t="inlineStr"/>
    </row>
    <row r="1113">
      <c r="A1113" s="142" t="n">
        <v>38100</v>
      </c>
      <c r="B1113" t="inlineStr"/>
      <c r="C1113" t="inlineStr"/>
      <c r="D1113" t="inlineStr"/>
      <c r="E1113" t="inlineStr"/>
      <c r="F1113" t="inlineStr"/>
      <c r="G1113" t="inlineStr"/>
      <c r="H1113" t="inlineStr"/>
      <c r="I1113" t="inlineStr"/>
      <c r="J1113" t="inlineStr"/>
      <c r="K1113" t="inlineStr"/>
      <c r="L1113" t="inlineStr"/>
      <c r="M1113" t="n">
        <v>0.00567</v>
      </c>
      <c r="N1113" t="inlineStr"/>
      <c r="O1113" t="inlineStr"/>
      <c r="P1113" t="inlineStr"/>
      <c r="Q1113" t="inlineStr"/>
      <c r="R1113" t="n">
        <v>0</v>
      </c>
      <c r="S1113" t="inlineStr"/>
      <c r="T1113" t="inlineStr"/>
    </row>
    <row r="1114">
      <c r="A1114" s="142" t="n">
        <v>38103</v>
      </c>
      <c r="B1114" t="inlineStr"/>
      <c r="C1114" t="inlineStr"/>
      <c r="D1114" t="inlineStr"/>
      <c r="E1114" t="inlineStr"/>
      <c r="F1114" t="inlineStr"/>
      <c r="G1114" t="inlineStr"/>
      <c r="H1114" t="inlineStr"/>
      <c r="I1114" t="inlineStr"/>
      <c r="J1114" t="inlineStr"/>
      <c r="K1114" t="inlineStr"/>
      <c r="L1114" t="inlineStr"/>
      <c r="M1114" t="n">
        <v>0.00715</v>
      </c>
      <c r="N1114" t="inlineStr"/>
      <c r="O1114" t="inlineStr"/>
      <c r="P1114" t="inlineStr"/>
      <c r="Q1114" t="inlineStr"/>
      <c r="R1114" t="n">
        <v>0</v>
      </c>
      <c r="S1114" t="inlineStr"/>
      <c r="T1114" t="inlineStr"/>
    </row>
    <row r="1115">
      <c r="A1115" s="142" t="n">
        <v>38104</v>
      </c>
      <c r="B1115" t="inlineStr"/>
      <c r="C1115" t="inlineStr"/>
      <c r="D1115" t="inlineStr"/>
      <c r="E1115" t="inlineStr"/>
      <c r="F1115" t="inlineStr"/>
      <c r="G1115" t="inlineStr"/>
      <c r="H1115" t="inlineStr"/>
      <c r="I1115" t="inlineStr"/>
      <c r="J1115" t="inlineStr"/>
      <c r="K1115" t="inlineStr"/>
      <c r="L1115" t="inlineStr"/>
      <c r="M1115" t="n">
        <v>-0.01243</v>
      </c>
      <c r="N1115" t="inlineStr"/>
      <c r="O1115" t="inlineStr"/>
      <c r="P1115" t="inlineStr"/>
      <c r="Q1115" t="inlineStr"/>
      <c r="R1115" t="n">
        <v>0</v>
      </c>
      <c r="S1115" t="inlineStr"/>
      <c r="T1115" t="inlineStr"/>
    </row>
    <row r="1116">
      <c r="A1116" s="142" t="n">
        <v>38105</v>
      </c>
      <c r="B1116" t="inlineStr"/>
      <c r="C1116" t="inlineStr"/>
      <c r="D1116" t="inlineStr"/>
      <c r="E1116" t="inlineStr"/>
      <c r="F1116" t="inlineStr"/>
      <c r="G1116" t="inlineStr"/>
      <c r="H1116" t="inlineStr"/>
      <c r="I1116" t="inlineStr"/>
      <c r="J1116" t="inlineStr"/>
      <c r="K1116" t="inlineStr"/>
      <c r="L1116" t="inlineStr"/>
      <c r="M1116" t="n">
        <v>-0.07399</v>
      </c>
      <c r="N1116" t="inlineStr"/>
      <c r="O1116" t="inlineStr"/>
      <c r="P1116" t="inlineStr"/>
      <c r="Q1116" t="inlineStr"/>
      <c r="R1116" t="n">
        <v>0</v>
      </c>
      <c r="S1116" t="inlineStr"/>
      <c r="T1116" t="inlineStr"/>
    </row>
    <row r="1117">
      <c r="A1117" s="142" t="n">
        <v>38106</v>
      </c>
      <c r="B1117" t="inlineStr"/>
      <c r="C1117" t="inlineStr"/>
      <c r="D1117" t="inlineStr"/>
      <c r="E1117" t="inlineStr"/>
      <c r="F1117" t="inlineStr"/>
      <c r="G1117" t="inlineStr"/>
      <c r="H1117" t="inlineStr"/>
      <c r="I1117" t="inlineStr"/>
      <c r="J1117" t="inlineStr"/>
      <c r="K1117" t="inlineStr"/>
      <c r="L1117" t="inlineStr"/>
      <c r="M1117" t="n">
        <v>-0.00175</v>
      </c>
      <c r="N1117" t="inlineStr"/>
      <c r="O1117" t="inlineStr"/>
      <c r="P1117" t="inlineStr"/>
      <c r="Q1117" t="inlineStr"/>
      <c r="R1117" t="n">
        <v>0</v>
      </c>
      <c r="S1117" t="inlineStr"/>
      <c r="T1117" t="inlineStr"/>
    </row>
    <row r="1118">
      <c r="A1118" s="142" t="n">
        <v>38107</v>
      </c>
      <c r="B1118" t="inlineStr"/>
      <c r="C1118" t="inlineStr"/>
      <c r="D1118" t="inlineStr"/>
      <c r="E1118" t="inlineStr"/>
      <c r="F1118" t="inlineStr"/>
      <c r="G1118" t="inlineStr"/>
      <c r="H1118" t="inlineStr"/>
      <c r="I1118" t="inlineStr"/>
      <c r="J1118" t="inlineStr"/>
      <c r="K1118" t="inlineStr"/>
      <c r="L1118" t="inlineStr"/>
      <c r="M1118" t="n">
        <v>-0.00438</v>
      </c>
      <c r="N1118" t="inlineStr"/>
      <c r="O1118" t="inlineStr"/>
      <c r="P1118" t="inlineStr"/>
      <c r="Q1118" t="inlineStr"/>
      <c r="R1118" t="n">
        <v>0.01665</v>
      </c>
      <c r="S1118" t="inlineStr"/>
      <c r="T1118" t="inlineStr"/>
    </row>
    <row r="1119">
      <c r="A1119" s="142" t="n">
        <v>38110</v>
      </c>
      <c r="B1119" t="inlineStr"/>
      <c r="C1119" t="inlineStr"/>
      <c r="D1119" t="inlineStr"/>
      <c r="E1119" t="inlineStr"/>
      <c r="F1119" t="inlineStr"/>
      <c r="G1119" t="inlineStr"/>
      <c r="H1119" t="inlineStr"/>
      <c r="I1119" t="inlineStr"/>
      <c r="J1119" t="inlineStr"/>
      <c r="K1119" t="inlineStr"/>
      <c r="L1119" t="inlineStr"/>
      <c r="M1119" t="n">
        <v>0</v>
      </c>
      <c r="N1119" t="inlineStr"/>
      <c r="O1119" t="inlineStr"/>
      <c r="P1119" t="inlineStr"/>
      <c r="Q1119" t="inlineStr"/>
      <c r="R1119" t="n">
        <v>0</v>
      </c>
      <c r="S1119" t="inlineStr"/>
      <c r="T1119" t="inlineStr"/>
    </row>
    <row r="1120">
      <c r="A1120" s="142" t="n">
        <v>38111</v>
      </c>
      <c r="B1120" t="inlineStr"/>
      <c r="C1120" t="inlineStr"/>
      <c r="D1120" t="inlineStr"/>
      <c r="E1120" t="inlineStr"/>
      <c r="F1120" t="inlineStr"/>
      <c r="G1120" t="inlineStr"/>
      <c r="H1120" t="inlineStr"/>
      <c r="I1120" t="inlineStr"/>
      <c r="J1120" t="inlineStr"/>
      <c r="K1120" t="inlineStr"/>
      <c r="L1120" t="inlineStr"/>
      <c r="M1120" t="n">
        <v>0</v>
      </c>
      <c r="N1120" t="inlineStr"/>
      <c r="O1120" t="inlineStr"/>
      <c r="P1120" t="inlineStr"/>
      <c r="Q1120" t="inlineStr"/>
      <c r="R1120" t="n">
        <v>0</v>
      </c>
      <c r="S1120" t="inlineStr"/>
      <c r="T1120" t="inlineStr"/>
    </row>
    <row r="1121">
      <c r="A1121" s="142" t="n">
        <v>38112</v>
      </c>
      <c r="B1121" t="inlineStr"/>
      <c r="C1121" t="inlineStr"/>
      <c r="D1121" t="inlineStr"/>
      <c r="E1121" t="inlineStr"/>
      <c r="F1121" t="inlineStr"/>
      <c r="G1121" t="inlineStr"/>
      <c r="H1121" t="inlineStr"/>
      <c r="I1121" t="inlineStr"/>
      <c r="J1121" t="inlineStr"/>
      <c r="K1121" t="inlineStr"/>
      <c r="L1121" t="inlineStr"/>
      <c r="M1121" t="n">
        <v>0.01421</v>
      </c>
      <c r="N1121" t="inlineStr"/>
      <c r="O1121" t="inlineStr"/>
      <c r="P1121" t="inlineStr"/>
      <c r="Q1121" t="inlineStr"/>
      <c r="R1121" t="n">
        <v>0</v>
      </c>
      <c r="S1121" t="inlineStr"/>
      <c r="T1121" t="inlineStr"/>
    </row>
    <row r="1122">
      <c r="A1122" s="142" t="n">
        <v>38113</v>
      </c>
      <c r="B1122" t="inlineStr"/>
      <c r="C1122" t="inlineStr"/>
      <c r="D1122" t="inlineStr"/>
      <c r="E1122" t="inlineStr"/>
      <c r="F1122" t="inlineStr"/>
      <c r="G1122" t="inlineStr"/>
      <c r="H1122" t="inlineStr"/>
      <c r="I1122" t="inlineStr"/>
      <c r="J1122" t="inlineStr"/>
      <c r="K1122" t="inlineStr"/>
      <c r="L1122" t="inlineStr"/>
      <c r="M1122" t="n">
        <v>0</v>
      </c>
      <c r="N1122" t="inlineStr"/>
      <c r="O1122" t="inlineStr"/>
      <c r="P1122" t="inlineStr"/>
      <c r="Q1122" t="inlineStr"/>
      <c r="R1122" t="n">
        <v>0</v>
      </c>
      <c r="S1122" t="inlineStr"/>
      <c r="T1122" t="inlineStr"/>
    </row>
    <row r="1123">
      <c r="A1123" s="142" t="n">
        <v>38114</v>
      </c>
      <c r="B1123" t="inlineStr"/>
      <c r="C1123" t="inlineStr"/>
      <c r="D1123" t="inlineStr"/>
      <c r="E1123" t="inlineStr"/>
      <c r="F1123" t="inlineStr"/>
      <c r="G1123" t="inlineStr"/>
      <c r="H1123" t="inlineStr"/>
      <c r="I1123" t="inlineStr"/>
      <c r="J1123" t="inlineStr"/>
      <c r="K1123" t="inlineStr"/>
      <c r="L1123" t="inlineStr"/>
      <c r="M1123" t="n">
        <v>0</v>
      </c>
      <c r="N1123" t="inlineStr"/>
      <c r="O1123" t="inlineStr"/>
      <c r="P1123" t="inlineStr"/>
      <c r="Q1123" t="inlineStr"/>
      <c r="R1123" t="n">
        <v>0</v>
      </c>
      <c r="S1123" t="inlineStr"/>
      <c r="T1123" t="inlineStr"/>
    </row>
    <row r="1124">
      <c r="A1124" s="142" t="n">
        <v>38117</v>
      </c>
      <c r="B1124" t="inlineStr"/>
      <c r="C1124" t="inlineStr"/>
      <c r="D1124" t="inlineStr"/>
      <c r="E1124" t="inlineStr"/>
      <c r="F1124" t="inlineStr"/>
      <c r="G1124" t="inlineStr"/>
      <c r="H1124" t="inlineStr"/>
      <c r="I1124" t="inlineStr"/>
      <c r="J1124" t="inlineStr"/>
      <c r="K1124" t="inlineStr"/>
      <c r="L1124" t="inlineStr"/>
      <c r="M1124" t="n">
        <v>-0.08437</v>
      </c>
      <c r="N1124" t="inlineStr"/>
      <c r="O1124" t="inlineStr"/>
      <c r="P1124" t="inlineStr"/>
      <c r="Q1124" t="inlineStr"/>
      <c r="R1124" t="n">
        <v>0</v>
      </c>
      <c r="S1124" t="inlineStr"/>
      <c r="T1124" t="inlineStr"/>
    </row>
    <row r="1125">
      <c r="A1125" s="142" t="n">
        <v>38118</v>
      </c>
      <c r="B1125" t="inlineStr"/>
      <c r="C1125" t="inlineStr"/>
      <c r="D1125" t="inlineStr"/>
      <c r="E1125" t="inlineStr"/>
      <c r="F1125" t="inlineStr"/>
      <c r="G1125" t="inlineStr"/>
      <c r="H1125" t="inlineStr"/>
      <c r="I1125" t="inlineStr"/>
      <c r="J1125" t="inlineStr"/>
      <c r="K1125" t="inlineStr"/>
      <c r="L1125" t="inlineStr"/>
      <c r="M1125" t="n">
        <v>0.01594</v>
      </c>
      <c r="N1125" t="inlineStr"/>
      <c r="O1125" t="inlineStr"/>
      <c r="P1125" t="inlineStr"/>
      <c r="Q1125" t="inlineStr"/>
      <c r="R1125" t="n">
        <v>0</v>
      </c>
      <c r="S1125" t="inlineStr"/>
      <c r="T1125" t="inlineStr"/>
    </row>
    <row r="1126">
      <c r="A1126" s="142" t="n">
        <v>38119</v>
      </c>
      <c r="B1126" t="inlineStr"/>
      <c r="C1126" t="inlineStr"/>
      <c r="D1126" t="inlineStr"/>
      <c r="E1126" t="inlineStr"/>
      <c r="F1126" t="inlineStr"/>
      <c r="G1126" t="inlineStr"/>
      <c r="H1126" t="inlineStr"/>
      <c r="I1126" t="inlineStr"/>
      <c r="J1126" t="inlineStr"/>
      <c r="K1126" t="inlineStr"/>
      <c r="L1126" t="inlineStr"/>
      <c r="M1126" t="n">
        <v>0</v>
      </c>
      <c r="N1126" t="inlineStr"/>
      <c r="O1126" t="inlineStr"/>
      <c r="P1126" t="inlineStr"/>
      <c r="Q1126" t="inlineStr"/>
      <c r="R1126" t="n">
        <v>0</v>
      </c>
      <c r="S1126" t="inlineStr"/>
      <c r="T1126" t="inlineStr"/>
    </row>
    <row r="1127">
      <c r="A1127" s="142" t="n">
        <v>38120</v>
      </c>
      <c r="B1127" t="inlineStr"/>
      <c r="C1127" t="inlineStr"/>
      <c r="D1127" t="inlineStr"/>
      <c r="E1127" t="inlineStr"/>
      <c r="F1127" t="inlineStr"/>
      <c r="G1127" t="inlineStr"/>
      <c r="H1127" t="inlineStr"/>
      <c r="I1127" t="inlineStr"/>
      <c r="J1127" t="inlineStr"/>
      <c r="K1127" t="inlineStr"/>
      <c r="L1127" t="inlineStr"/>
      <c r="M1127" t="n">
        <v>-0.0145</v>
      </c>
      <c r="N1127" t="inlineStr"/>
      <c r="O1127" t="inlineStr"/>
      <c r="P1127" t="inlineStr"/>
      <c r="Q1127" t="inlineStr"/>
      <c r="R1127" t="n">
        <v>0</v>
      </c>
      <c r="S1127" t="inlineStr"/>
      <c r="T1127" t="inlineStr"/>
    </row>
    <row r="1128">
      <c r="A1128" s="142" t="n">
        <v>38121</v>
      </c>
      <c r="B1128" t="inlineStr"/>
      <c r="C1128" t="inlineStr"/>
      <c r="D1128" t="inlineStr"/>
      <c r="E1128" t="inlineStr"/>
      <c r="F1128" t="inlineStr"/>
      <c r="G1128" t="inlineStr"/>
      <c r="H1128" t="inlineStr"/>
      <c r="I1128" t="inlineStr"/>
      <c r="J1128" t="inlineStr"/>
      <c r="K1128" t="inlineStr"/>
      <c r="L1128" t="inlineStr"/>
      <c r="M1128" t="n">
        <v>0.02064</v>
      </c>
      <c r="N1128" t="inlineStr"/>
      <c r="O1128" t="inlineStr"/>
      <c r="P1128" t="inlineStr"/>
      <c r="Q1128" t="inlineStr"/>
      <c r="R1128" t="n">
        <v>0</v>
      </c>
      <c r="S1128" t="inlineStr"/>
      <c r="T1128" t="inlineStr"/>
    </row>
    <row r="1129">
      <c r="A1129" s="142" t="n">
        <v>38124</v>
      </c>
      <c r="B1129" t="inlineStr"/>
      <c r="C1129" t="inlineStr"/>
      <c r="D1129" t="inlineStr"/>
      <c r="E1129" t="inlineStr"/>
      <c r="F1129" t="inlineStr"/>
      <c r="G1129" t="inlineStr"/>
      <c r="H1129" t="inlineStr"/>
      <c r="I1129" t="inlineStr"/>
      <c r="J1129" t="inlineStr"/>
      <c r="K1129" t="inlineStr"/>
      <c r="L1129" t="inlineStr"/>
      <c r="M1129" t="n">
        <v>-0.00674</v>
      </c>
      <c r="N1129" t="inlineStr"/>
      <c r="O1129" t="inlineStr"/>
      <c r="P1129" t="inlineStr"/>
      <c r="Q1129" t="inlineStr"/>
      <c r="R1129" t="n">
        <v>0</v>
      </c>
      <c r="S1129" t="inlineStr"/>
      <c r="T1129" t="inlineStr"/>
    </row>
    <row r="1130">
      <c r="A1130" s="142" t="n">
        <v>38125</v>
      </c>
      <c r="B1130" t="inlineStr"/>
      <c r="C1130" t="inlineStr"/>
      <c r="D1130" t="inlineStr"/>
      <c r="E1130" t="inlineStr"/>
      <c r="F1130" t="inlineStr"/>
      <c r="G1130" t="inlineStr"/>
      <c r="H1130" t="inlineStr"/>
      <c r="I1130" t="inlineStr"/>
      <c r="J1130" t="inlineStr"/>
      <c r="K1130" t="inlineStr"/>
      <c r="L1130" t="inlineStr"/>
      <c r="M1130" t="n">
        <v>-0.00036</v>
      </c>
      <c r="N1130" t="inlineStr"/>
      <c r="O1130" t="inlineStr"/>
      <c r="P1130" t="inlineStr"/>
      <c r="Q1130" t="inlineStr"/>
      <c r="R1130" t="n">
        <v>0</v>
      </c>
      <c r="S1130" t="inlineStr"/>
      <c r="T1130" t="inlineStr"/>
    </row>
    <row r="1131">
      <c r="A1131" s="142" t="n">
        <v>38126</v>
      </c>
      <c r="B1131" t="inlineStr"/>
      <c r="C1131" t="inlineStr"/>
      <c r="D1131" t="inlineStr"/>
      <c r="E1131" t="inlineStr"/>
      <c r="F1131" t="inlineStr"/>
      <c r="G1131" t="inlineStr"/>
      <c r="H1131" t="inlineStr"/>
      <c r="I1131" t="inlineStr"/>
      <c r="J1131" t="inlineStr"/>
      <c r="K1131" t="inlineStr"/>
      <c r="L1131" t="inlineStr"/>
      <c r="M1131" t="n">
        <v>0.03722</v>
      </c>
      <c r="N1131" t="inlineStr"/>
      <c r="O1131" t="inlineStr"/>
      <c r="P1131" t="inlineStr"/>
      <c r="Q1131" t="inlineStr"/>
      <c r="R1131" t="n">
        <v>0</v>
      </c>
      <c r="S1131" t="inlineStr"/>
      <c r="T1131" t="inlineStr"/>
    </row>
    <row r="1132">
      <c r="A1132" s="142" t="n">
        <v>38127</v>
      </c>
      <c r="B1132" t="inlineStr"/>
      <c r="C1132" t="inlineStr"/>
      <c r="D1132" t="inlineStr"/>
      <c r="E1132" t="inlineStr"/>
      <c r="F1132" t="inlineStr"/>
      <c r="G1132" t="inlineStr"/>
      <c r="H1132" t="inlineStr"/>
      <c r="I1132" t="inlineStr"/>
      <c r="J1132" t="inlineStr"/>
      <c r="K1132" t="inlineStr"/>
      <c r="L1132" t="inlineStr"/>
      <c r="M1132" t="n">
        <v>0</v>
      </c>
      <c r="N1132" t="inlineStr"/>
      <c r="O1132" t="inlineStr"/>
      <c r="P1132" t="inlineStr"/>
      <c r="Q1132" t="inlineStr"/>
      <c r="R1132" t="n">
        <v>0</v>
      </c>
      <c r="S1132" t="inlineStr"/>
      <c r="T1132" t="inlineStr"/>
    </row>
    <row r="1133">
      <c r="A1133" s="142" t="n">
        <v>38128</v>
      </c>
      <c r="B1133" t="inlineStr"/>
      <c r="C1133" t="inlineStr"/>
      <c r="D1133" t="inlineStr"/>
      <c r="E1133" t="inlineStr"/>
      <c r="F1133" t="inlineStr"/>
      <c r="G1133" t="inlineStr"/>
      <c r="H1133" t="inlineStr"/>
      <c r="I1133" t="inlineStr"/>
      <c r="J1133" t="inlineStr"/>
      <c r="K1133" t="inlineStr"/>
      <c r="L1133" t="inlineStr"/>
      <c r="M1133" t="n">
        <v>0.01624</v>
      </c>
      <c r="N1133" t="inlineStr"/>
      <c r="O1133" t="inlineStr"/>
      <c r="P1133" t="inlineStr"/>
      <c r="Q1133" t="inlineStr"/>
      <c r="R1133" t="n">
        <v>0</v>
      </c>
      <c r="S1133" t="inlineStr"/>
      <c r="T1133" t="inlineStr"/>
    </row>
    <row r="1134">
      <c r="A1134" s="142" t="n">
        <v>38131</v>
      </c>
      <c r="B1134" t="inlineStr"/>
      <c r="C1134" t="inlineStr"/>
      <c r="D1134" t="inlineStr"/>
      <c r="E1134" t="inlineStr"/>
      <c r="F1134" t="inlineStr"/>
      <c r="G1134" t="inlineStr"/>
      <c r="H1134" t="inlineStr"/>
      <c r="I1134" t="inlineStr"/>
      <c r="J1134" t="inlineStr"/>
      <c r="K1134" t="inlineStr"/>
      <c r="L1134" t="inlineStr"/>
      <c r="M1134" t="n">
        <v>0.01293</v>
      </c>
      <c r="N1134" t="inlineStr"/>
      <c r="O1134" t="inlineStr"/>
      <c r="P1134" t="inlineStr"/>
      <c r="Q1134" t="inlineStr"/>
      <c r="R1134" t="n">
        <v>0</v>
      </c>
      <c r="S1134" t="inlineStr"/>
      <c r="T1134" t="inlineStr"/>
    </row>
    <row r="1135">
      <c r="A1135" s="142" t="n">
        <v>38132</v>
      </c>
      <c r="B1135" t="inlineStr"/>
      <c r="C1135" t="inlineStr"/>
      <c r="D1135" t="inlineStr"/>
      <c r="E1135" t="inlineStr"/>
      <c r="F1135" t="inlineStr"/>
      <c r="G1135" t="inlineStr"/>
      <c r="H1135" t="inlineStr"/>
      <c r="I1135" t="inlineStr"/>
      <c r="J1135" t="inlineStr"/>
      <c r="K1135" t="inlineStr"/>
      <c r="L1135" t="inlineStr"/>
      <c r="M1135" t="n">
        <v>0</v>
      </c>
      <c r="N1135" t="inlineStr"/>
      <c r="O1135" t="inlineStr"/>
      <c r="P1135" t="inlineStr"/>
      <c r="Q1135" t="inlineStr"/>
      <c r="R1135" t="n">
        <v>0</v>
      </c>
      <c r="S1135" t="inlineStr"/>
      <c r="T1135" t="inlineStr"/>
    </row>
    <row r="1136">
      <c r="A1136" s="142" t="n">
        <v>38133</v>
      </c>
      <c r="B1136" t="inlineStr"/>
      <c r="C1136" t="inlineStr"/>
      <c r="D1136" t="inlineStr"/>
      <c r="E1136" t="inlineStr"/>
      <c r="F1136" t="inlineStr"/>
      <c r="G1136" t="inlineStr"/>
      <c r="H1136" t="inlineStr"/>
      <c r="I1136" t="inlineStr"/>
      <c r="J1136" t="inlineStr"/>
      <c r="K1136" t="inlineStr"/>
      <c r="L1136" t="inlineStr"/>
      <c r="M1136" t="n">
        <v>0</v>
      </c>
      <c r="N1136" t="inlineStr"/>
      <c r="O1136" t="inlineStr"/>
      <c r="P1136" t="inlineStr"/>
      <c r="Q1136" t="inlineStr"/>
      <c r="R1136" t="n">
        <v>0</v>
      </c>
      <c r="S1136" t="inlineStr"/>
      <c r="T1136" t="inlineStr"/>
    </row>
    <row r="1137">
      <c r="A1137" s="142" t="n">
        <v>38134</v>
      </c>
      <c r="B1137" t="inlineStr"/>
      <c r="C1137" t="inlineStr"/>
      <c r="D1137" t="inlineStr"/>
      <c r="E1137" t="inlineStr"/>
      <c r="F1137" t="inlineStr"/>
      <c r="G1137" t="inlineStr"/>
      <c r="H1137" t="inlineStr"/>
      <c r="I1137" t="inlineStr"/>
      <c r="J1137" t="inlineStr"/>
      <c r="K1137" t="inlineStr"/>
      <c r="L1137" t="inlineStr"/>
      <c r="M1137" t="n">
        <v>0.03505</v>
      </c>
      <c r="N1137" t="inlineStr"/>
      <c r="O1137" t="inlineStr"/>
      <c r="P1137" t="inlineStr"/>
      <c r="Q1137" t="inlineStr"/>
      <c r="R1137" t="n">
        <v>0</v>
      </c>
      <c r="S1137" t="inlineStr"/>
      <c r="T1137" t="inlineStr"/>
    </row>
    <row r="1138">
      <c r="A1138" s="142" t="n">
        <v>38135</v>
      </c>
      <c r="B1138" t="inlineStr"/>
      <c r="C1138" t="inlineStr"/>
      <c r="D1138" t="inlineStr"/>
      <c r="E1138" t="inlineStr"/>
      <c r="F1138" t="inlineStr"/>
      <c r="G1138" t="inlineStr"/>
      <c r="H1138" t="inlineStr"/>
      <c r="I1138" t="inlineStr"/>
      <c r="J1138" t="inlineStr"/>
      <c r="K1138" t="inlineStr"/>
      <c r="L1138" t="inlineStr"/>
      <c r="M1138" t="n">
        <v>-0.00788</v>
      </c>
      <c r="N1138" t="inlineStr"/>
      <c r="O1138" t="inlineStr"/>
      <c r="P1138" t="inlineStr"/>
      <c r="Q1138" t="inlineStr"/>
      <c r="R1138" t="n">
        <v>0</v>
      </c>
      <c r="S1138" t="inlineStr"/>
      <c r="T1138" t="inlineStr"/>
    </row>
    <row r="1139">
      <c r="A1139" s="142" t="n">
        <v>38138</v>
      </c>
      <c r="B1139" t="inlineStr"/>
      <c r="C1139" t="inlineStr"/>
      <c r="D1139" t="inlineStr"/>
      <c r="E1139" t="inlineStr"/>
      <c r="F1139" t="inlineStr"/>
      <c r="G1139" t="inlineStr"/>
      <c r="H1139" t="inlineStr"/>
      <c r="I1139" t="inlineStr"/>
      <c r="J1139" t="inlineStr"/>
      <c r="K1139" t="inlineStr"/>
      <c r="L1139" t="inlineStr"/>
      <c r="M1139" t="n">
        <v>0</v>
      </c>
      <c r="N1139" t="inlineStr"/>
      <c r="O1139" t="inlineStr"/>
      <c r="P1139" t="inlineStr"/>
      <c r="Q1139" t="inlineStr"/>
      <c r="R1139" t="n">
        <v>-0.0024</v>
      </c>
      <c r="S1139" t="inlineStr"/>
      <c r="T1139" t="inlineStr"/>
    </row>
    <row r="1140">
      <c r="A1140" s="142" t="n">
        <v>38139</v>
      </c>
      <c r="B1140" t="inlineStr"/>
      <c r="C1140" t="inlineStr"/>
      <c r="D1140" t="inlineStr"/>
      <c r="E1140" t="inlineStr"/>
      <c r="F1140" t="inlineStr"/>
      <c r="G1140" t="inlineStr"/>
      <c r="H1140" t="inlineStr"/>
      <c r="I1140" t="inlineStr"/>
      <c r="J1140" t="inlineStr"/>
      <c r="K1140" t="inlineStr"/>
      <c r="L1140" t="inlineStr"/>
      <c r="M1140" t="n">
        <v>-0.00898</v>
      </c>
      <c r="N1140" t="inlineStr"/>
      <c r="O1140" t="inlineStr"/>
      <c r="P1140" t="inlineStr"/>
      <c r="Q1140" t="inlineStr"/>
      <c r="R1140" t="n">
        <v>0</v>
      </c>
      <c r="S1140" t="inlineStr"/>
      <c r="T1140" t="inlineStr"/>
    </row>
    <row r="1141">
      <c r="A1141" s="142" t="n">
        <v>38140</v>
      </c>
      <c r="B1141" t="inlineStr"/>
      <c r="C1141" t="inlineStr"/>
      <c r="D1141" t="inlineStr"/>
      <c r="E1141" t="inlineStr"/>
      <c r="F1141" t="inlineStr"/>
      <c r="G1141" t="inlineStr"/>
      <c r="H1141" t="inlineStr"/>
      <c r="I1141" t="inlineStr"/>
      <c r="J1141" t="inlineStr"/>
      <c r="K1141" t="inlineStr"/>
      <c r="L1141" t="inlineStr"/>
      <c r="M1141" t="n">
        <v>-0.01302</v>
      </c>
      <c r="N1141" t="inlineStr"/>
      <c r="O1141" t="inlineStr"/>
      <c r="P1141" t="inlineStr"/>
      <c r="Q1141" t="inlineStr"/>
      <c r="R1141" t="n">
        <v>0</v>
      </c>
      <c r="S1141" t="inlineStr"/>
      <c r="T1141" t="inlineStr"/>
    </row>
    <row r="1142">
      <c r="A1142" s="142" t="n">
        <v>38141</v>
      </c>
      <c r="B1142" t="inlineStr"/>
      <c r="C1142" t="inlineStr"/>
      <c r="D1142" t="inlineStr"/>
      <c r="E1142" t="inlineStr"/>
      <c r="F1142" t="inlineStr"/>
      <c r="G1142" t="inlineStr"/>
      <c r="H1142" t="inlineStr"/>
      <c r="I1142" t="inlineStr"/>
      <c r="J1142" t="inlineStr"/>
      <c r="K1142" t="inlineStr"/>
      <c r="L1142" t="inlineStr"/>
      <c r="M1142" t="n">
        <v>-0.01073</v>
      </c>
      <c r="N1142" t="inlineStr"/>
      <c r="O1142" t="inlineStr"/>
      <c r="P1142" t="inlineStr"/>
      <c r="Q1142" t="inlineStr"/>
      <c r="R1142" t="n">
        <v>0</v>
      </c>
      <c r="S1142" t="inlineStr"/>
      <c r="T1142" t="inlineStr"/>
    </row>
    <row r="1143">
      <c r="A1143" s="142" t="n">
        <v>38142</v>
      </c>
      <c r="B1143" t="inlineStr"/>
      <c r="C1143" t="inlineStr"/>
      <c r="D1143" t="inlineStr"/>
      <c r="E1143" t="inlineStr"/>
      <c r="F1143" t="inlineStr"/>
      <c r="G1143" t="inlineStr"/>
      <c r="H1143" t="inlineStr"/>
      <c r="I1143" t="inlineStr"/>
      <c r="J1143" t="inlineStr"/>
      <c r="K1143" t="inlineStr"/>
      <c r="L1143" t="inlineStr"/>
      <c r="M1143" t="n">
        <v>0.01392</v>
      </c>
      <c r="N1143" t="inlineStr"/>
      <c r="O1143" t="inlineStr"/>
      <c r="P1143" t="inlineStr"/>
      <c r="Q1143" t="inlineStr"/>
      <c r="R1143" t="n">
        <v>0</v>
      </c>
      <c r="S1143" t="inlineStr"/>
      <c r="T1143" t="inlineStr"/>
    </row>
    <row r="1144">
      <c r="A1144" s="142" t="n">
        <v>38145</v>
      </c>
      <c r="B1144" t="inlineStr"/>
      <c r="C1144" t="inlineStr"/>
      <c r="D1144" t="inlineStr"/>
      <c r="E1144" t="inlineStr"/>
      <c r="F1144" t="inlineStr"/>
      <c r="G1144" t="inlineStr"/>
      <c r="H1144" t="inlineStr"/>
      <c r="I1144" t="inlineStr"/>
      <c r="J1144" t="inlineStr"/>
      <c r="K1144" t="inlineStr"/>
      <c r="L1144" t="inlineStr"/>
      <c r="M1144" t="n">
        <v>0.00564</v>
      </c>
      <c r="N1144" t="inlineStr"/>
      <c r="O1144" t="inlineStr"/>
      <c r="P1144" t="inlineStr"/>
      <c r="Q1144" t="inlineStr"/>
      <c r="R1144" t="n">
        <v>0</v>
      </c>
      <c r="S1144" t="inlineStr"/>
      <c r="T1144" t="inlineStr"/>
    </row>
    <row r="1145">
      <c r="A1145" s="142" t="n">
        <v>38146</v>
      </c>
      <c r="B1145" t="inlineStr"/>
      <c r="C1145" t="inlineStr"/>
      <c r="D1145" t="inlineStr"/>
      <c r="E1145" t="inlineStr"/>
      <c r="F1145" t="inlineStr"/>
      <c r="G1145" t="inlineStr"/>
      <c r="H1145" t="inlineStr"/>
      <c r="I1145" t="inlineStr"/>
      <c r="J1145" t="inlineStr"/>
      <c r="K1145" t="inlineStr"/>
      <c r="L1145" t="inlineStr"/>
      <c r="M1145" t="n">
        <v>-0.00848</v>
      </c>
      <c r="N1145" t="inlineStr"/>
      <c r="O1145" t="inlineStr"/>
      <c r="P1145" t="inlineStr"/>
      <c r="Q1145" t="inlineStr"/>
      <c r="R1145" t="n">
        <v>0</v>
      </c>
      <c r="S1145" t="inlineStr"/>
      <c r="T1145" t="inlineStr"/>
    </row>
    <row r="1146">
      <c r="A1146" s="142" t="n">
        <v>38147</v>
      </c>
      <c r="B1146" t="inlineStr"/>
      <c r="C1146" t="inlineStr"/>
      <c r="D1146" t="inlineStr"/>
      <c r="E1146" t="inlineStr"/>
      <c r="F1146" t="inlineStr"/>
      <c r="G1146" t="inlineStr"/>
      <c r="H1146" t="inlineStr"/>
      <c r="I1146" t="inlineStr"/>
      <c r="J1146" t="inlineStr"/>
      <c r="K1146" t="inlineStr"/>
      <c r="L1146" t="inlineStr"/>
      <c r="M1146" t="n">
        <v>0</v>
      </c>
      <c r="N1146" t="inlineStr"/>
      <c r="O1146" t="inlineStr"/>
      <c r="P1146" t="inlineStr"/>
      <c r="Q1146" t="inlineStr"/>
      <c r="R1146" t="n">
        <v>0</v>
      </c>
      <c r="S1146" t="inlineStr"/>
      <c r="T1146" t="inlineStr"/>
    </row>
    <row r="1147">
      <c r="A1147" s="142" t="n">
        <v>38148</v>
      </c>
      <c r="B1147" t="inlineStr"/>
      <c r="C1147" t="inlineStr"/>
      <c r="D1147" t="inlineStr"/>
      <c r="E1147" t="inlineStr"/>
      <c r="F1147" t="inlineStr"/>
      <c r="G1147" t="inlineStr"/>
      <c r="H1147" t="inlineStr"/>
      <c r="I1147" t="inlineStr"/>
      <c r="J1147" t="inlineStr"/>
      <c r="K1147" t="inlineStr"/>
      <c r="L1147" t="inlineStr"/>
      <c r="M1147" t="n">
        <v>-0.02793</v>
      </c>
      <c r="N1147" t="inlineStr"/>
      <c r="O1147" t="inlineStr"/>
      <c r="P1147" t="inlineStr"/>
      <c r="Q1147" t="inlineStr"/>
      <c r="R1147" t="n">
        <v>0</v>
      </c>
      <c r="S1147" t="inlineStr"/>
      <c r="T1147" t="inlineStr"/>
    </row>
    <row r="1148">
      <c r="A1148" s="142" t="n">
        <v>38149</v>
      </c>
      <c r="B1148" t="inlineStr"/>
      <c r="C1148" t="inlineStr"/>
      <c r="D1148" t="inlineStr"/>
      <c r="E1148" t="inlineStr"/>
      <c r="F1148" t="inlineStr"/>
      <c r="G1148" t="inlineStr"/>
      <c r="H1148" t="inlineStr"/>
      <c r="I1148" t="inlineStr"/>
      <c r="J1148" t="inlineStr"/>
      <c r="K1148" t="inlineStr"/>
      <c r="L1148" t="inlineStr"/>
      <c r="M1148" t="n">
        <v>-0.00139</v>
      </c>
      <c r="N1148" t="inlineStr"/>
      <c r="O1148" t="inlineStr"/>
      <c r="P1148" t="inlineStr"/>
      <c r="Q1148" t="inlineStr"/>
      <c r="R1148" t="n">
        <v>0</v>
      </c>
      <c r="S1148" t="inlineStr"/>
      <c r="T1148" t="inlineStr"/>
    </row>
    <row r="1149">
      <c r="A1149" s="142" t="n">
        <v>38152</v>
      </c>
      <c r="B1149" t="inlineStr"/>
      <c r="C1149" t="inlineStr"/>
      <c r="D1149" t="inlineStr"/>
      <c r="E1149" t="inlineStr"/>
      <c r="F1149" t="inlineStr"/>
      <c r="G1149" t="inlineStr"/>
      <c r="H1149" t="inlineStr"/>
      <c r="I1149" t="inlineStr"/>
      <c r="J1149" t="inlineStr"/>
      <c r="K1149" t="inlineStr"/>
      <c r="L1149" t="inlineStr"/>
      <c r="M1149" t="n">
        <v>-0.02136</v>
      </c>
      <c r="N1149" t="inlineStr"/>
      <c r="O1149" t="inlineStr"/>
      <c r="P1149" t="inlineStr"/>
      <c r="Q1149" t="inlineStr"/>
      <c r="R1149" t="n">
        <v>0</v>
      </c>
      <c r="S1149" t="inlineStr"/>
      <c r="T1149" t="inlineStr"/>
    </row>
    <row r="1150">
      <c r="A1150" s="142" t="n">
        <v>38153</v>
      </c>
      <c r="B1150" t="inlineStr"/>
      <c r="C1150" t="inlineStr"/>
      <c r="D1150" t="inlineStr"/>
      <c r="E1150" t="inlineStr"/>
      <c r="F1150" t="inlineStr"/>
      <c r="G1150" t="inlineStr"/>
      <c r="H1150" t="inlineStr"/>
      <c r="I1150" t="inlineStr"/>
      <c r="J1150" t="inlineStr"/>
      <c r="K1150" t="inlineStr"/>
      <c r="L1150" t="inlineStr"/>
      <c r="M1150" t="n">
        <v>0.00443</v>
      </c>
      <c r="N1150" t="inlineStr"/>
      <c r="O1150" t="inlineStr"/>
      <c r="P1150" t="inlineStr"/>
      <c r="Q1150" t="inlineStr"/>
      <c r="R1150" t="n">
        <v>0</v>
      </c>
      <c r="S1150" t="inlineStr"/>
      <c r="T1150" t="inlineStr"/>
    </row>
    <row r="1151">
      <c r="A1151" s="142" t="n">
        <v>38154</v>
      </c>
      <c r="B1151" t="inlineStr"/>
      <c r="C1151" t="inlineStr"/>
      <c r="D1151" t="inlineStr"/>
      <c r="E1151" t="inlineStr"/>
      <c r="F1151" t="inlineStr"/>
      <c r="G1151" t="inlineStr"/>
      <c r="H1151" t="inlineStr"/>
      <c r="I1151" t="inlineStr"/>
      <c r="J1151" t="inlineStr"/>
      <c r="K1151" t="inlineStr"/>
      <c r="L1151" t="inlineStr"/>
      <c r="M1151" t="n">
        <v>-0.00243</v>
      </c>
      <c r="N1151" t="inlineStr"/>
      <c r="O1151" t="inlineStr"/>
      <c r="P1151" t="inlineStr"/>
      <c r="Q1151" t="inlineStr"/>
      <c r="R1151" t="n">
        <v>0</v>
      </c>
      <c r="S1151" t="inlineStr"/>
      <c r="T1151" t="inlineStr"/>
    </row>
    <row r="1152">
      <c r="A1152" s="142" t="n">
        <v>38155</v>
      </c>
      <c r="B1152" t="inlineStr"/>
      <c r="C1152" t="inlineStr"/>
      <c r="D1152" t="inlineStr"/>
      <c r="E1152" t="inlineStr"/>
      <c r="F1152" t="inlineStr"/>
      <c r="G1152" t="inlineStr"/>
      <c r="H1152" t="inlineStr"/>
      <c r="I1152" t="inlineStr"/>
      <c r="J1152" t="inlineStr"/>
      <c r="K1152" t="inlineStr"/>
      <c r="L1152" t="inlineStr"/>
      <c r="M1152" t="n">
        <v>0.01919</v>
      </c>
      <c r="N1152" t="inlineStr"/>
      <c r="O1152" t="inlineStr"/>
      <c r="P1152" t="inlineStr"/>
      <c r="Q1152" t="inlineStr"/>
      <c r="R1152" t="n">
        <v>0</v>
      </c>
      <c r="S1152" t="inlineStr"/>
      <c r="T1152" t="inlineStr"/>
    </row>
    <row r="1153">
      <c r="A1153" s="142" t="n">
        <v>38156</v>
      </c>
      <c r="B1153" t="inlineStr"/>
      <c r="C1153" t="inlineStr"/>
      <c r="D1153" t="inlineStr"/>
      <c r="E1153" t="inlineStr"/>
      <c r="F1153" t="inlineStr"/>
      <c r="G1153" t="inlineStr"/>
      <c r="H1153" t="inlineStr"/>
      <c r="I1153" t="inlineStr"/>
      <c r="J1153" t="inlineStr"/>
      <c r="K1153" t="inlineStr"/>
      <c r="L1153" t="inlineStr"/>
      <c r="M1153" t="n">
        <v>0.02401</v>
      </c>
      <c r="N1153" t="inlineStr"/>
      <c r="O1153" t="inlineStr"/>
      <c r="P1153" t="inlineStr"/>
      <c r="Q1153" t="inlineStr"/>
      <c r="R1153" t="n">
        <v>0</v>
      </c>
      <c r="S1153" t="inlineStr"/>
      <c r="T1153" t="inlineStr"/>
    </row>
    <row r="1154">
      <c r="A1154" s="142" t="n">
        <v>38159</v>
      </c>
      <c r="B1154" t="inlineStr"/>
      <c r="C1154" t="inlineStr"/>
      <c r="D1154" t="inlineStr"/>
      <c r="E1154" t="inlineStr"/>
      <c r="F1154" t="inlineStr"/>
      <c r="G1154" t="inlineStr"/>
      <c r="H1154" t="inlineStr"/>
      <c r="I1154" t="inlineStr"/>
      <c r="J1154" t="inlineStr"/>
      <c r="K1154" t="inlineStr"/>
      <c r="L1154" t="inlineStr"/>
      <c r="M1154" t="n">
        <v>-0.00953</v>
      </c>
      <c r="N1154" t="inlineStr"/>
      <c r="O1154" t="inlineStr"/>
      <c r="P1154" t="inlineStr"/>
      <c r="Q1154" t="inlineStr"/>
      <c r="R1154" t="n">
        <v>0</v>
      </c>
      <c r="S1154" t="inlineStr"/>
      <c r="T1154" t="inlineStr"/>
    </row>
    <row r="1155">
      <c r="A1155" s="142" t="n">
        <v>38160</v>
      </c>
      <c r="B1155" t="inlineStr"/>
      <c r="C1155" t="inlineStr"/>
      <c r="D1155" t="inlineStr"/>
      <c r="E1155" t="inlineStr"/>
      <c r="F1155" t="inlineStr"/>
      <c r="G1155" t="inlineStr"/>
      <c r="H1155" t="inlineStr"/>
      <c r="I1155" t="inlineStr"/>
      <c r="J1155" t="inlineStr"/>
      <c r="K1155" t="inlineStr"/>
      <c r="L1155" t="inlineStr"/>
      <c r="M1155" t="n">
        <v>0.00147</v>
      </c>
      <c r="N1155" t="inlineStr"/>
      <c r="O1155" t="inlineStr"/>
      <c r="P1155" t="inlineStr"/>
      <c r="Q1155" t="inlineStr"/>
      <c r="R1155" t="n">
        <v>0</v>
      </c>
      <c r="S1155" t="inlineStr"/>
      <c r="T1155" t="inlineStr"/>
    </row>
    <row r="1156">
      <c r="A1156" s="142" t="n">
        <v>38161</v>
      </c>
      <c r="B1156" t="inlineStr"/>
      <c r="C1156" t="inlineStr"/>
      <c r="D1156" t="inlineStr"/>
      <c r="E1156" t="inlineStr"/>
      <c r="F1156" t="inlineStr"/>
      <c r="G1156" t="inlineStr"/>
      <c r="H1156" t="inlineStr"/>
      <c r="I1156" t="inlineStr"/>
      <c r="J1156" t="inlineStr"/>
      <c r="K1156" t="inlineStr"/>
      <c r="L1156" t="inlineStr"/>
      <c r="M1156" t="n">
        <v>-0.00147</v>
      </c>
      <c r="N1156" t="inlineStr"/>
      <c r="O1156" t="inlineStr"/>
      <c r="P1156" t="inlineStr"/>
      <c r="Q1156" t="inlineStr"/>
      <c r="R1156" t="n">
        <v>0</v>
      </c>
      <c r="S1156" t="inlineStr"/>
      <c r="T1156" t="inlineStr"/>
    </row>
    <row r="1157">
      <c r="A1157" s="142" t="n">
        <v>38162</v>
      </c>
      <c r="B1157" t="inlineStr"/>
      <c r="C1157" t="inlineStr"/>
      <c r="D1157" t="inlineStr"/>
      <c r="E1157" t="inlineStr"/>
      <c r="F1157" t="inlineStr"/>
      <c r="G1157" t="inlineStr"/>
      <c r="H1157" t="inlineStr"/>
      <c r="I1157" t="inlineStr"/>
      <c r="J1157" t="inlineStr"/>
      <c r="K1157" t="inlineStr"/>
      <c r="L1157" t="inlineStr"/>
      <c r="M1157" t="n">
        <v>0.02574</v>
      </c>
      <c r="N1157" t="inlineStr"/>
      <c r="O1157" t="inlineStr"/>
      <c r="P1157" t="inlineStr"/>
      <c r="Q1157" t="inlineStr"/>
      <c r="R1157" t="n">
        <v>0</v>
      </c>
      <c r="S1157" t="inlineStr"/>
      <c r="T1157" t="inlineStr"/>
    </row>
    <row r="1158">
      <c r="A1158" s="142" t="n">
        <v>38163</v>
      </c>
      <c r="B1158" t="inlineStr"/>
      <c r="C1158" t="inlineStr"/>
      <c r="D1158" t="inlineStr"/>
      <c r="E1158" t="inlineStr"/>
      <c r="F1158" t="inlineStr"/>
      <c r="G1158" t="inlineStr"/>
      <c r="H1158" t="inlineStr"/>
      <c r="I1158" t="inlineStr"/>
      <c r="J1158" t="inlineStr"/>
      <c r="K1158" t="inlineStr"/>
      <c r="L1158" t="inlineStr"/>
      <c r="M1158" t="n">
        <v>0.00105</v>
      </c>
      <c r="N1158" t="inlineStr"/>
      <c r="O1158" t="inlineStr"/>
      <c r="P1158" t="inlineStr"/>
      <c r="Q1158" t="inlineStr"/>
      <c r="R1158" t="n">
        <v>0</v>
      </c>
      <c r="S1158" t="inlineStr"/>
      <c r="T1158" t="inlineStr"/>
    </row>
    <row r="1159">
      <c r="A1159" s="142" t="n">
        <v>38166</v>
      </c>
      <c r="B1159" t="inlineStr"/>
      <c r="C1159" t="inlineStr"/>
      <c r="D1159" t="inlineStr"/>
      <c r="E1159" t="inlineStr"/>
      <c r="F1159" t="inlineStr"/>
      <c r="G1159" t="inlineStr"/>
      <c r="H1159" t="inlineStr"/>
      <c r="I1159" t="inlineStr"/>
      <c r="J1159" t="inlineStr"/>
      <c r="K1159" t="inlineStr"/>
      <c r="L1159" t="inlineStr"/>
      <c r="M1159" t="n">
        <v>-0.01755</v>
      </c>
      <c r="N1159" t="inlineStr"/>
      <c r="O1159" t="inlineStr"/>
      <c r="P1159" t="inlineStr"/>
      <c r="Q1159" t="inlineStr"/>
      <c r="R1159" t="n">
        <v>0</v>
      </c>
      <c r="S1159" t="inlineStr"/>
      <c r="T1159" t="inlineStr"/>
    </row>
    <row r="1160">
      <c r="A1160" s="142" t="n">
        <v>38167</v>
      </c>
      <c r="B1160" t="inlineStr"/>
      <c r="C1160" t="inlineStr"/>
      <c r="D1160" t="inlineStr"/>
      <c r="E1160" t="inlineStr"/>
      <c r="F1160" t="inlineStr"/>
      <c r="G1160" t="inlineStr"/>
      <c r="H1160" t="inlineStr"/>
      <c r="I1160" t="inlineStr"/>
      <c r="J1160" t="inlineStr"/>
      <c r="K1160" t="inlineStr"/>
      <c r="L1160" t="inlineStr"/>
      <c r="M1160" t="n">
        <v>-0.01495</v>
      </c>
      <c r="N1160" t="inlineStr"/>
      <c r="O1160" t="inlineStr"/>
      <c r="P1160" t="inlineStr"/>
      <c r="Q1160" t="inlineStr"/>
      <c r="R1160" t="n">
        <v>0</v>
      </c>
      <c r="S1160" t="inlineStr"/>
      <c r="T1160" t="inlineStr"/>
    </row>
    <row r="1161">
      <c r="A1161" s="142" t="n">
        <v>38168</v>
      </c>
      <c r="B1161" t="inlineStr"/>
      <c r="C1161" t="inlineStr"/>
      <c r="D1161" t="inlineStr"/>
      <c r="E1161" t="inlineStr"/>
      <c r="F1161" t="inlineStr"/>
      <c r="G1161" t="inlineStr"/>
      <c r="H1161" t="inlineStr"/>
      <c r="I1161" t="inlineStr"/>
      <c r="J1161" t="inlineStr"/>
      <c r="K1161" t="inlineStr"/>
      <c r="L1161" t="inlineStr"/>
      <c r="M1161" t="n">
        <v>0.01354</v>
      </c>
      <c r="N1161" t="inlineStr"/>
      <c r="O1161" t="inlineStr"/>
      <c r="P1161" t="inlineStr"/>
      <c r="Q1161" t="inlineStr"/>
      <c r="R1161" t="n">
        <v>0.01712</v>
      </c>
      <c r="S1161" t="inlineStr"/>
      <c r="T1161" t="inlineStr"/>
    </row>
    <row r="1162">
      <c r="A1162" s="142" t="n">
        <v>38169</v>
      </c>
      <c r="B1162" t="inlineStr"/>
      <c r="C1162" t="inlineStr"/>
      <c r="D1162" t="inlineStr"/>
      <c r="E1162" t="inlineStr"/>
      <c r="F1162" t="inlineStr"/>
      <c r="G1162" t="inlineStr"/>
      <c r="H1162" t="inlineStr"/>
      <c r="I1162" t="inlineStr"/>
      <c r="J1162" t="inlineStr"/>
      <c r="K1162" t="inlineStr"/>
      <c r="L1162" t="inlineStr"/>
      <c r="M1162" t="n">
        <v>0.00415</v>
      </c>
      <c r="N1162" t="inlineStr"/>
      <c r="O1162" t="inlineStr"/>
      <c r="P1162" t="inlineStr"/>
      <c r="Q1162" t="inlineStr"/>
      <c r="R1162" t="n">
        <v>0</v>
      </c>
      <c r="S1162" t="inlineStr"/>
      <c r="T1162" t="inlineStr"/>
    </row>
    <row r="1163">
      <c r="A1163" s="142" t="n">
        <v>38170</v>
      </c>
      <c r="B1163" t="inlineStr"/>
      <c r="C1163" t="inlineStr"/>
      <c r="D1163" t="inlineStr"/>
      <c r="E1163" t="inlineStr"/>
      <c r="F1163" t="inlineStr"/>
      <c r="G1163" t="inlineStr"/>
      <c r="H1163" t="inlineStr"/>
      <c r="I1163" t="inlineStr"/>
      <c r="J1163" t="inlineStr"/>
      <c r="K1163" t="inlineStr"/>
      <c r="L1163" t="inlineStr"/>
      <c r="M1163" t="n">
        <v>0.01879</v>
      </c>
      <c r="N1163" t="inlineStr"/>
      <c r="O1163" t="inlineStr"/>
      <c r="P1163" t="inlineStr"/>
      <c r="Q1163" t="inlineStr"/>
      <c r="R1163" t="n">
        <v>0</v>
      </c>
      <c r="S1163" t="inlineStr"/>
      <c r="T1163" t="inlineStr"/>
    </row>
    <row r="1164">
      <c r="A1164" s="142" t="n">
        <v>38173</v>
      </c>
      <c r="B1164" t="inlineStr"/>
      <c r="C1164" t="inlineStr"/>
      <c r="D1164" t="inlineStr"/>
      <c r="E1164" t="inlineStr"/>
      <c r="F1164" t="inlineStr"/>
      <c r="G1164" t="inlineStr"/>
      <c r="H1164" t="inlineStr"/>
      <c r="I1164" t="inlineStr"/>
      <c r="J1164" t="inlineStr"/>
      <c r="K1164" t="inlineStr"/>
      <c r="L1164" t="inlineStr"/>
      <c r="M1164" t="n">
        <v>-0.008059999999999999</v>
      </c>
      <c r="N1164" t="inlineStr"/>
      <c r="O1164" t="inlineStr"/>
      <c r="P1164" t="inlineStr"/>
      <c r="Q1164" t="inlineStr"/>
      <c r="R1164" t="n">
        <v>0</v>
      </c>
      <c r="S1164" t="inlineStr"/>
      <c r="T1164" t="inlineStr"/>
    </row>
    <row r="1165">
      <c r="A1165" s="142" t="n">
        <v>38174</v>
      </c>
      <c r="B1165" t="inlineStr"/>
      <c r="C1165" t="inlineStr"/>
      <c r="D1165" t="inlineStr"/>
      <c r="E1165" t="inlineStr"/>
      <c r="F1165" t="inlineStr"/>
      <c r="G1165" t="inlineStr"/>
      <c r="H1165" t="inlineStr"/>
      <c r="I1165" t="inlineStr"/>
      <c r="J1165" t="inlineStr"/>
      <c r="K1165" t="inlineStr"/>
      <c r="L1165" t="inlineStr"/>
      <c r="M1165" t="n">
        <v>0.00216</v>
      </c>
      <c r="N1165" t="inlineStr"/>
      <c r="O1165" t="inlineStr"/>
      <c r="P1165" t="inlineStr"/>
      <c r="Q1165" t="inlineStr"/>
      <c r="R1165" t="n">
        <v>0</v>
      </c>
      <c r="S1165" t="inlineStr"/>
      <c r="T1165" t="inlineStr"/>
    </row>
    <row r="1166">
      <c r="A1166" s="142" t="n">
        <v>38175</v>
      </c>
      <c r="B1166" t="inlineStr"/>
      <c r="C1166" t="inlineStr"/>
      <c r="D1166" t="inlineStr"/>
      <c r="E1166" t="inlineStr"/>
      <c r="F1166" t="inlineStr"/>
      <c r="G1166" t="inlineStr"/>
      <c r="H1166" t="inlineStr"/>
      <c r="I1166" t="inlineStr"/>
      <c r="J1166" t="inlineStr"/>
      <c r="K1166" t="inlineStr"/>
      <c r="L1166" t="inlineStr"/>
      <c r="M1166" t="n">
        <v>0.01741</v>
      </c>
      <c r="N1166" t="inlineStr"/>
      <c r="O1166" t="inlineStr"/>
      <c r="P1166" t="inlineStr"/>
      <c r="Q1166" t="inlineStr"/>
      <c r="R1166" t="n">
        <v>0</v>
      </c>
      <c r="S1166" t="inlineStr"/>
      <c r="T1166" t="inlineStr"/>
    </row>
    <row r="1167">
      <c r="A1167" s="142" t="n">
        <v>38176</v>
      </c>
      <c r="B1167" t="inlineStr"/>
      <c r="C1167" t="inlineStr"/>
      <c r="D1167" t="inlineStr"/>
      <c r="E1167" t="inlineStr"/>
      <c r="F1167" t="inlineStr"/>
      <c r="G1167" t="inlineStr"/>
      <c r="H1167" t="inlineStr"/>
      <c r="I1167" t="inlineStr"/>
      <c r="J1167" t="inlineStr"/>
      <c r="K1167" t="inlineStr"/>
      <c r="L1167" t="inlineStr"/>
      <c r="M1167" t="n">
        <v>0.01456</v>
      </c>
      <c r="N1167" t="inlineStr"/>
      <c r="O1167" t="inlineStr"/>
      <c r="P1167" t="inlineStr"/>
      <c r="Q1167" t="inlineStr"/>
      <c r="R1167" t="n">
        <v>0</v>
      </c>
      <c r="S1167" t="inlineStr"/>
      <c r="T1167" t="inlineStr"/>
    </row>
    <row r="1168">
      <c r="A1168" s="142" t="n">
        <v>38177</v>
      </c>
      <c r="B1168" t="inlineStr"/>
      <c r="C1168" t="inlineStr"/>
      <c r="D1168" t="inlineStr"/>
      <c r="E1168" t="inlineStr"/>
      <c r="F1168" t="inlineStr"/>
      <c r="G1168" t="inlineStr"/>
      <c r="H1168" t="inlineStr"/>
      <c r="I1168" t="inlineStr"/>
      <c r="J1168" t="inlineStr"/>
      <c r="K1168" t="inlineStr"/>
      <c r="L1168" t="inlineStr"/>
      <c r="M1168" t="n">
        <v>0.00051</v>
      </c>
      <c r="N1168" t="inlineStr"/>
      <c r="O1168" t="inlineStr"/>
      <c r="P1168" t="inlineStr"/>
      <c r="Q1168" t="inlineStr"/>
      <c r="R1168" t="n">
        <v>0</v>
      </c>
      <c r="S1168" t="inlineStr"/>
      <c r="T1168" t="inlineStr"/>
    </row>
    <row r="1169">
      <c r="A1169" s="142" t="n">
        <v>38180</v>
      </c>
      <c r="B1169" t="inlineStr"/>
      <c r="C1169" t="inlineStr"/>
      <c r="D1169" t="inlineStr"/>
      <c r="E1169" t="inlineStr"/>
      <c r="F1169" t="inlineStr"/>
      <c r="G1169" t="inlineStr"/>
      <c r="H1169" t="inlineStr"/>
      <c r="I1169" t="inlineStr"/>
      <c r="J1169" t="inlineStr"/>
      <c r="K1169" t="inlineStr"/>
      <c r="L1169" t="inlineStr"/>
      <c r="M1169" t="n">
        <v>-0.00738</v>
      </c>
      <c r="N1169" t="inlineStr"/>
      <c r="O1169" t="inlineStr"/>
      <c r="P1169" t="inlineStr"/>
      <c r="Q1169" t="inlineStr"/>
      <c r="R1169" t="n">
        <v>0</v>
      </c>
      <c r="S1169" t="inlineStr"/>
      <c r="T1169" t="inlineStr"/>
    </row>
    <row r="1170">
      <c r="A1170" s="142" t="n">
        <v>38181</v>
      </c>
      <c r="B1170" t="inlineStr"/>
      <c r="C1170" t="inlineStr"/>
      <c r="D1170" t="inlineStr"/>
      <c r="E1170" t="inlineStr"/>
      <c r="F1170" t="inlineStr"/>
      <c r="G1170" t="inlineStr"/>
      <c r="H1170" t="inlineStr"/>
      <c r="I1170" t="inlineStr"/>
      <c r="J1170" t="inlineStr"/>
      <c r="K1170" t="inlineStr"/>
      <c r="L1170" t="inlineStr"/>
      <c r="M1170" t="n">
        <v>-0.01305</v>
      </c>
      <c r="N1170" t="inlineStr"/>
      <c r="O1170" t="inlineStr"/>
      <c r="P1170" t="inlineStr"/>
      <c r="Q1170" t="inlineStr"/>
      <c r="R1170" t="n">
        <v>0</v>
      </c>
      <c r="S1170" t="inlineStr"/>
      <c r="T1170" t="inlineStr"/>
    </row>
    <row r="1171">
      <c r="A1171" s="142" t="n">
        <v>38182</v>
      </c>
      <c r="B1171" t="inlineStr"/>
      <c r="C1171" t="inlineStr"/>
      <c r="D1171" t="inlineStr"/>
      <c r="E1171" t="inlineStr"/>
      <c r="F1171" t="inlineStr"/>
      <c r="G1171" t="inlineStr"/>
      <c r="H1171" t="inlineStr"/>
      <c r="I1171" t="inlineStr"/>
      <c r="J1171" t="inlineStr"/>
      <c r="K1171" t="inlineStr"/>
      <c r="L1171" t="inlineStr"/>
      <c r="M1171" t="n">
        <v>0</v>
      </c>
      <c r="N1171" t="inlineStr"/>
      <c r="O1171" t="inlineStr"/>
      <c r="P1171" t="inlineStr"/>
      <c r="Q1171" t="inlineStr"/>
      <c r="R1171" t="n">
        <v>0</v>
      </c>
      <c r="S1171" t="inlineStr"/>
      <c r="T1171" t="inlineStr"/>
    </row>
    <row r="1172">
      <c r="A1172" s="142" t="n">
        <v>38183</v>
      </c>
      <c r="B1172" t="inlineStr"/>
      <c r="C1172" t="inlineStr"/>
      <c r="D1172" t="inlineStr"/>
      <c r="E1172" t="inlineStr"/>
      <c r="F1172" t="inlineStr"/>
      <c r="G1172" t="inlineStr"/>
      <c r="H1172" t="inlineStr"/>
      <c r="I1172" t="inlineStr"/>
      <c r="J1172" t="inlineStr"/>
      <c r="K1172" t="inlineStr"/>
      <c r="L1172" t="inlineStr"/>
      <c r="M1172" t="n">
        <v>-0.00635</v>
      </c>
      <c r="N1172" t="inlineStr"/>
      <c r="O1172" t="inlineStr"/>
      <c r="P1172" t="inlineStr"/>
      <c r="Q1172" t="inlineStr"/>
      <c r="R1172" t="n">
        <v>0</v>
      </c>
      <c r="S1172" t="inlineStr"/>
      <c r="T1172" t="inlineStr"/>
    </row>
    <row r="1173">
      <c r="A1173" s="142" t="n">
        <v>38184</v>
      </c>
      <c r="B1173" t="inlineStr"/>
      <c r="C1173" t="inlineStr"/>
      <c r="D1173" t="inlineStr"/>
      <c r="E1173" t="inlineStr"/>
      <c r="F1173" t="inlineStr"/>
      <c r="G1173" t="inlineStr"/>
      <c r="H1173" t="inlineStr"/>
      <c r="I1173" t="inlineStr"/>
      <c r="J1173" t="inlineStr"/>
      <c r="K1173" t="inlineStr"/>
      <c r="L1173" t="inlineStr"/>
      <c r="M1173" t="n">
        <v>0.00639</v>
      </c>
      <c r="N1173" t="inlineStr"/>
      <c r="O1173" t="inlineStr"/>
      <c r="P1173" t="inlineStr"/>
      <c r="Q1173" t="inlineStr"/>
      <c r="R1173" t="n">
        <v>0</v>
      </c>
      <c r="S1173" t="inlineStr"/>
      <c r="T1173" t="inlineStr"/>
    </row>
    <row r="1174">
      <c r="A1174" s="142" t="n">
        <v>38187</v>
      </c>
      <c r="B1174" t="inlineStr"/>
      <c r="C1174" t="inlineStr"/>
      <c r="D1174" t="inlineStr"/>
      <c r="E1174" t="inlineStr"/>
      <c r="F1174" t="inlineStr"/>
      <c r="G1174" t="inlineStr"/>
      <c r="H1174" t="inlineStr"/>
      <c r="I1174" t="inlineStr"/>
      <c r="J1174" t="inlineStr"/>
      <c r="K1174" t="inlineStr"/>
      <c r="L1174" t="inlineStr"/>
      <c r="M1174" t="n">
        <v>-0.01327</v>
      </c>
      <c r="N1174" t="inlineStr"/>
      <c r="O1174" t="inlineStr"/>
      <c r="P1174" t="inlineStr"/>
      <c r="Q1174" t="inlineStr"/>
      <c r="R1174" t="n">
        <v>0</v>
      </c>
      <c r="S1174" t="inlineStr"/>
      <c r="T1174" t="inlineStr"/>
    </row>
    <row r="1175">
      <c r="A1175" s="142" t="n">
        <v>38188</v>
      </c>
      <c r="B1175" t="inlineStr"/>
      <c r="C1175" t="inlineStr"/>
      <c r="D1175" t="inlineStr"/>
      <c r="E1175" t="inlineStr"/>
      <c r="F1175" t="inlineStr"/>
      <c r="G1175" t="inlineStr"/>
      <c r="H1175" t="inlineStr"/>
      <c r="I1175" t="inlineStr"/>
      <c r="J1175" t="inlineStr"/>
      <c r="K1175" t="inlineStr"/>
      <c r="L1175" t="inlineStr"/>
      <c r="M1175" t="n">
        <v>-0.01484</v>
      </c>
      <c r="N1175" t="inlineStr"/>
      <c r="O1175" t="inlineStr"/>
      <c r="P1175" t="inlineStr"/>
      <c r="Q1175" t="inlineStr"/>
      <c r="R1175" t="n">
        <v>0</v>
      </c>
      <c r="S1175" t="inlineStr"/>
      <c r="T1175" t="inlineStr"/>
    </row>
    <row r="1176">
      <c r="A1176" s="142" t="n">
        <v>38189</v>
      </c>
      <c r="B1176" t="inlineStr"/>
      <c r="C1176" t="inlineStr"/>
      <c r="D1176" t="inlineStr"/>
      <c r="E1176" t="inlineStr"/>
      <c r="F1176" t="inlineStr"/>
      <c r="G1176" t="inlineStr"/>
      <c r="H1176" t="inlineStr"/>
      <c r="I1176" t="inlineStr"/>
      <c r="J1176" t="inlineStr"/>
      <c r="K1176" t="inlineStr"/>
      <c r="L1176" t="inlineStr"/>
      <c r="M1176" t="n">
        <v>-0.0198</v>
      </c>
      <c r="N1176" t="inlineStr"/>
      <c r="O1176" t="inlineStr"/>
      <c r="P1176" t="inlineStr"/>
      <c r="Q1176" t="inlineStr"/>
      <c r="R1176" t="n">
        <v>0</v>
      </c>
      <c r="S1176" t="inlineStr"/>
      <c r="T1176" t="inlineStr"/>
    </row>
    <row r="1177">
      <c r="A1177" s="142" t="n">
        <v>38190</v>
      </c>
      <c r="B1177" t="inlineStr"/>
      <c r="C1177" t="inlineStr"/>
      <c r="D1177" t="inlineStr"/>
      <c r="E1177" t="inlineStr"/>
      <c r="F1177" t="inlineStr"/>
      <c r="G1177" t="inlineStr"/>
      <c r="H1177" t="inlineStr"/>
      <c r="I1177" t="inlineStr"/>
      <c r="J1177" t="inlineStr"/>
      <c r="K1177" t="inlineStr"/>
      <c r="L1177" t="inlineStr"/>
      <c r="M1177" t="n">
        <v>-0.00691</v>
      </c>
      <c r="N1177" t="inlineStr"/>
      <c r="O1177" t="inlineStr"/>
      <c r="P1177" t="inlineStr"/>
      <c r="Q1177" t="inlineStr"/>
      <c r="R1177" t="n">
        <v>0</v>
      </c>
      <c r="S1177" t="inlineStr"/>
      <c r="T1177" t="inlineStr"/>
    </row>
    <row r="1178">
      <c r="A1178" s="142" t="n">
        <v>38191</v>
      </c>
      <c r="B1178" t="inlineStr"/>
      <c r="C1178" t="inlineStr"/>
      <c r="D1178" t="inlineStr"/>
      <c r="E1178" t="inlineStr"/>
      <c r="F1178" t="inlineStr"/>
      <c r="G1178" t="inlineStr"/>
      <c r="H1178" t="inlineStr"/>
      <c r="I1178" t="inlineStr"/>
      <c r="J1178" t="inlineStr"/>
      <c r="K1178" t="inlineStr"/>
      <c r="L1178" t="inlineStr"/>
      <c r="M1178" t="n">
        <v>-0.02725</v>
      </c>
      <c r="N1178" t="inlineStr"/>
      <c r="O1178" t="inlineStr"/>
      <c r="P1178" t="inlineStr"/>
      <c r="Q1178" t="inlineStr"/>
      <c r="R1178" t="n">
        <v>0</v>
      </c>
      <c r="S1178" t="inlineStr"/>
      <c r="T1178" t="inlineStr"/>
    </row>
    <row r="1179">
      <c r="A1179" s="142" t="n">
        <v>38194</v>
      </c>
      <c r="B1179" t="inlineStr"/>
      <c r="C1179" t="inlineStr"/>
      <c r="D1179" t="inlineStr"/>
      <c r="E1179" t="inlineStr"/>
      <c r="F1179" t="inlineStr"/>
      <c r="G1179" t="inlineStr"/>
      <c r="H1179" t="inlineStr"/>
      <c r="I1179" t="inlineStr"/>
      <c r="J1179" t="inlineStr"/>
      <c r="K1179" t="inlineStr"/>
      <c r="L1179" t="inlineStr"/>
      <c r="M1179" t="n">
        <v>-0.01514</v>
      </c>
      <c r="N1179" t="inlineStr"/>
      <c r="O1179" t="inlineStr"/>
      <c r="P1179" t="inlineStr"/>
      <c r="Q1179" t="inlineStr"/>
      <c r="R1179" t="n">
        <v>0</v>
      </c>
      <c r="S1179" t="inlineStr"/>
      <c r="T1179" t="inlineStr"/>
    </row>
    <row r="1180">
      <c r="A1180" s="142" t="n">
        <v>38195</v>
      </c>
      <c r="B1180" t="inlineStr"/>
      <c r="C1180" t="inlineStr"/>
      <c r="D1180" t="inlineStr"/>
      <c r="E1180" t="inlineStr"/>
      <c r="F1180" t="inlineStr"/>
      <c r="G1180" t="inlineStr"/>
      <c r="H1180" t="inlineStr"/>
      <c r="I1180" t="inlineStr"/>
      <c r="J1180" t="inlineStr"/>
      <c r="K1180" t="inlineStr"/>
      <c r="L1180" t="inlineStr"/>
      <c r="M1180" t="n">
        <v>-0.008569999999999999</v>
      </c>
      <c r="N1180" t="inlineStr"/>
      <c r="O1180" t="inlineStr"/>
      <c r="P1180" t="inlineStr"/>
      <c r="Q1180" t="inlineStr"/>
      <c r="R1180" t="n">
        <v>0</v>
      </c>
      <c r="S1180" t="inlineStr"/>
      <c r="T1180" t="inlineStr"/>
    </row>
    <row r="1181">
      <c r="A1181" s="142" t="n">
        <v>38196</v>
      </c>
      <c r="B1181" t="inlineStr"/>
      <c r="C1181" t="inlineStr"/>
      <c r="D1181" t="inlineStr"/>
      <c r="E1181" t="inlineStr"/>
      <c r="F1181" t="inlineStr"/>
      <c r="G1181" t="inlineStr"/>
      <c r="H1181" t="inlineStr"/>
      <c r="I1181" t="inlineStr"/>
      <c r="J1181" t="inlineStr"/>
      <c r="K1181" t="inlineStr"/>
      <c r="L1181" t="inlineStr"/>
      <c r="M1181" t="n">
        <v>0.02573</v>
      </c>
      <c r="N1181" t="inlineStr"/>
      <c r="O1181" t="inlineStr"/>
      <c r="P1181" t="inlineStr"/>
      <c r="Q1181" t="inlineStr"/>
      <c r="R1181" t="n">
        <v>0</v>
      </c>
      <c r="S1181" t="inlineStr"/>
      <c r="T1181" t="inlineStr"/>
    </row>
    <row r="1182">
      <c r="A1182" s="142" t="n">
        <v>38197</v>
      </c>
      <c r="B1182" t="inlineStr"/>
      <c r="C1182" t="inlineStr"/>
      <c r="D1182" t="inlineStr"/>
      <c r="E1182" t="inlineStr"/>
      <c r="F1182" t="inlineStr"/>
      <c r="G1182" t="inlineStr"/>
      <c r="H1182" t="inlineStr"/>
      <c r="I1182" t="inlineStr"/>
      <c r="J1182" t="inlineStr"/>
      <c r="K1182" t="inlineStr"/>
      <c r="L1182" t="inlineStr"/>
      <c r="M1182" t="n">
        <v>0.00123</v>
      </c>
      <c r="N1182" t="inlineStr"/>
      <c r="O1182" t="inlineStr"/>
      <c r="P1182" t="inlineStr"/>
      <c r="Q1182" t="inlineStr"/>
      <c r="R1182" t="n">
        <v>0</v>
      </c>
      <c r="S1182" t="inlineStr"/>
      <c r="T1182" t="inlineStr"/>
    </row>
    <row r="1183">
      <c r="A1183" s="142" t="n">
        <v>38198</v>
      </c>
      <c r="B1183" t="inlineStr"/>
      <c r="C1183" t="inlineStr"/>
      <c r="D1183" t="inlineStr"/>
      <c r="E1183" t="inlineStr"/>
      <c r="F1183" t="inlineStr"/>
      <c r="G1183" t="inlineStr"/>
      <c r="H1183" t="inlineStr"/>
      <c r="I1183" t="inlineStr"/>
      <c r="J1183" t="inlineStr"/>
      <c r="K1183" t="inlineStr"/>
      <c r="L1183" t="inlineStr"/>
      <c r="M1183" t="n">
        <v>0.01335</v>
      </c>
      <c r="N1183" t="inlineStr"/>
      <c r="O1183" t="inlineStr"/>
      <c r="P1183" t="inlineStr"/>
      <c r="Q1183" t="inlineStr"/>
      <c r="R1183" t="n">
        <v>-0.01726</v>
      </c>
      <c r="S1183" t="inlineStr"/>
      <c r="T1183" t="inlineStr"/>
    </row>
    <row r="1184">
      <c r="A1184" s="142" t="n">
        <v>38201</v>
      </c>
      <c r="B1184" t="inlineStr"/>
      <c r="C1184" t="inlineStr"/>
      <c r="D1184" t="inlineStr"/>
      <c r="E1184" t="inlineStr"/>
      <c r="F1184" t="inlineStr"/>
      <c r="G1184" t="inlineStr"/>
      <c r="H1184" t="inlineStr"/>
      <c r="I1184" t="inlineStr"/>
      <c r="J1184" t="inlineStr"/>
      <c r="K1184" t="inlineStr"/>
      <c r="L1184" t="inlineStr"/>
      <c r="M1184" t="n">
        <v>-0.004</v>
      </c>
      <c r="N1184" t="inlineStr"/>
      <c r="O1184" t="inlineStr"/>
      <c r="P1184" t="inlineStr"/>
      <c r="Q1184" t="inlineStr"/>
      <c r="R1184" t="n">
        <v>0</v>
      </c>
      <c r="S1184" t="inlineStr"/>
      <c r="T1184" t="inlineStr"/>
    </row>
    <row r="1185">
      <c r="A1185" s="142" t="n">
        <v>38202</v>
      </c>
      <c r="B1185" t="inlineStr"/>
      <c r="C1185" t="inlineStr"/>
      <c r="D1185" t="inlineStr"/>
      <c r="E1185" t="inlineStr"/>
      <c r="F1185" t="inlineStr"/>
      <c r="G1185" t="inlineStr"/>
      <c r="H1185" t="inlineStr"/>
      <c r="I1185" t="inlineStr"/>
      <c r="J1185" t="inlineStr"/>
      <c r="K1185" t="inlineStr"/>
      <c r="L1185" t="inlineStr"/>
      <c r="M1185" t="n">
        <v>0.00529</v>
      </c>
      <c r="N1185" t="inlineStr"/>
      <c r="O1185" t="inlineStr"/>
      <c r="P1185" t="inlineStr"/>
      <c r="Q1185" t="inlineStr"/>
      <c r="R1185" t="n">
        <v>0</v>
      </c>
      <c r="S1185" t="inlineStr"/>
      <c r="T1185" t="inlineStr"/>
    </row>
    <row r="1186">
      <c r="A1186" s="142" t="n">
        <v>38203</v>
      </c>
      <c r="B1186" t="inlineStr"/>
      <c r="C1186" t="inlineStr"/>
      <c r="D1186" t="inlineStr"/>
      <c r="E1186" t="inlineStr"/>
      <c r="F1186" t="inlineStr"/>
      <c r="G1186" t="inlineStr"/>
      <c r="H1186" t="inlineStr"/>
      <c r="I1186" t="inlineStr"/>
      <c r="J1186" t="inlineStr"/>
      <c r="K1186" t="inlineStr"/>
      <c r="L1186" t="inlineStr"/>
      <c r="M1186" t="n">
        <v>-0.01604</v>
      </c>
      <c r="N1186" t="inlineStr"/>
      <c r="O1186" t="inlineStr"/>
      <c r="P1186" t="inlineStr"/>
      <c r="Q1186" t="inlineStr"/>
      <c r="R1186" t="n">
        <v>0</v>
      </c>
      <c r="S1186" t="inlineStr"/>
      <c r="T1186" t="inlineStr"/>
    </row>
    <row r="1187">
      <c r="A1187" s="142" t="n">
        <v>38204</v>
      </c>
      <c r="B1187" t="inlineStr"/>
      <c r="C1187" t="inlineStr"/>
      <c r="D1187" t="inlineStr"/>
      <c r="E1187" t="inlineStr"/>
      <c r="F1187" t="inlineStr"/>
      <c r="G1187" t="inlineStr"/>
      <c r="H1187" t="inlineStr"/>
      <c r="I1187" t="inlineStr"/>
      <c r="J1187" t="inlineStr"/>
      <c r="K1187" t="inlineStr"/>
      <c r="L1187" t="inlineStr"/>
      <c r="M1187" t="n">
        <v>-0.01954</v>
      </c>
      <c r="N1187" t="inlineStr"/>
      <c r="O1187" t="inlineStr"/>
      <c r="P1187" t="inlineStr"/>
      <c r="Q1187" t="inlineStr"/>
      <c r="R1187" t="n">
        <v>0</v>
      </c>
      <c r="S1187" t="inlineStr"/>
      <c r="T1187" t="inlineStr"/>
    </row>
    <row r="1188">
      <c r="A1188" s="142" t="n">
        <v>38205</v>
      </c>
      <c r="B1188" t="inlineStr"/>
      <c r="C1188" t="inlineStr"/>
      <c r="D1188" t="inlineStr"/>
      <c r="E1188" t="inlineStr"/>
      <c r="F1188" t="inlineStr"/>
      <c r="G1188" t="inlineStr"/>
      <c r="H1188" t="inlineStr"/>
      <c r="I1188" t="inlineStr"/>
      <c r="J1188" t="inlineStr"/>
      <c r="K1188" t="inlineStr"/>
      <c r="L1188" t="inlineStr"/>
      <c r="M1188" t="n">
        <v>0.02738</v>
      </c>
      <c r="N1188" t="inlineStr"/>
      <c r="O1188" t="inlineStr"/>
      <c r="P1188" t="inlineStr"/>
      <c r="Q1188" t="inlineStr"/>
      <c r="R1188" t="n">
        <v>0</v>
      </c>
      <c r="S1188" t="inlineStr"/>
      <c r="T1188" t="inlineStr"/>
    </row>
    <row r="1189">
      <c r="A1189" s="142" t="n">
        <v>38208</v>
      </c>
      <c r="B1189" t="inlineStr"/>
      <c r="C1189" t="inlineStr"/>
      <c r="D1189" t="inlineStr"/>
      <c r="E1189" t="inlineStr"/>
      <c r="F1189" t="inlineStr"/>
      <c r="G1189" t="inlineStr"/>
      <c r="H1189" t="inlineStr"/>
      <c r="I1189" t="inlineStr"/>
      <c r="J1189" t="inlineStr"/>
      <c r="K1189" t="inlineStr"/>
      <c r="L1189" t="inlineStr"/>
      <c r="M1189" t="n">
        <v>-0.01629</v>
      </c>
      <c r="N1189" t="inlineStr"/>
      <c r="O1189" t="inlineStr"/>
      <c r="P1189" t="inlineStr"/>
      <c r="Q1189" t="inlineStr"/>
      <c r="R1189" t="n">
        <v>0</v>
      </c>
      <c r="S1189" t="inlineStr"/>
      <c r="T1189" t="inlineStr"/>
    </row>
    <row r="1190">
      <c r="A1190" s="142" t="n">
        <v>38209</v>
      </c>
      <c r="B1190" t="inlineStr"/>
      <c r="C1190" t="inlineStr"/>
      <c r="D1190" t="inlineStr"/>
      <c r="E1190" t="inlineStr"/>
      <c r="F1190" t="inlineStr"/>
      <c r="G1190" t="inlineStr"/>
      <c r="H1190" t="inlineStr"/>
      <c r="I1190" t="inlineStr"/>
      <c r="J1190" t="inlineStr"/>
      <c r="K1190" t="inlineStr"/>
      <c r="L1190" t="inlineStr"/>
      <c r="M1190" t="n">
        <v>-0.00696</v>
      </c>
      <c r="N1190" t="inlineStr"/>
      <c r="O1190" t="inlineStr"/>
      <c r="P1190" t="inlineStr"/>
      <c r="Q1190" t="inlineStr"/>
      <c r="R1190" t="n">
        <v>0</v>
      </c>
      <c r="S1190" t="inlineStr"/>
      <c r="T1190" t="inlineStr"/>
    </row>
    <row r="1191">
      <c r="A1191" s="142" t="n">
        <v>38210</v>
      </c>
      <c r="B1191" t="inlineStr"/>
      <c r="C1191" t="inlineStr"/>
      <c r="D1191" t="inlineStr"/>
      <c r="E1191" t="inlineStr"/>
      <c r="F1191" t="inlineStr"/>
      <c r="G1191" t="inlineStr"/>
      <c r="H1191" t="inlineStr"/>
      <c r="I1191" t="inlineStr"/>
      <c r="J1191" t="inlineStr"/>
      <c r="K1191" t="inlineStr"/>
      <c r="L1191" t="inlineStr"/>
      <c r="M1191" t="n">
        <v>-0.01944</v>
      </c>
      <c r="N1191" t="inlineStr"/>
      <c r="O1191" t="inlineStr"/>
      <c r="P1191" t="inlineStr"/>
      <c r="Q1191" t="inlineStr"/>
      <c r="R1191" t="n">
        <v>0</v>
      </c>
      <c r="S1191" t="inlineStr"/>
      <c r="T1191" t="inlineStr"/>
    </row>
    <row r="1192">
      <c r="A1192" s="142" t="n">
        <v>38211</v>
      </c>
      <c r="B1192" t="inlineStr"/>
      <c r="C1192" t="inlineStr"/>
      <c r="D1192" t="inlineStr"/>
      <c r="E1192" t="inlineStr"/>
      <c r="F1192" t="inlineStr"/>
      <c r="G1192" t="inlineStr"/>
      <c r="H1192" t="inlineStr"/>
      <c r="I1192" t="inlineStr"/>
      <c r="J1192" t="inlineStr"/>
      <c r="K1192" t="inlineStr"/>
      <c r="L1192" t="inlineStr"/>
      <c r="M1192" t="n">
        <v>0.00091</v>
      </c>
      <c r="N1192" t="inlineStr"/>
      <c r="O1192" t="inlineStr"/>
      <c r="P1192" t="inlineStr"/>
      <c r="Q1192" t="inlineStr"/>
      <c r="R1192" t="n">
        <v>0</v>
      </c>
      <c r="S1192" t="inlineStr"/>
      <c r="T1192" t="inlineStr"/>
    </row>
    <row r="1193">
      <c r="A1193" s="142" t="n">
        <v>38212</v>
      </c>
      <c r="B1193" t="inlineStr"/>
      <c r="C1193" t="inlineStr"/>
      <c r="D1193" t="inlineStr"/>
      <c r="E1193" t="inlineStr"/>
      <c r="F1193" t="inlineStr"/>
      <c r="G1193" t="inlineStr"/>
      <c r="H1193" t="inlineStr"/>
      <c r="I1193" t="inlineStr"/>
      <c r="J1193" t="inlineStr"/>
      <c r="K1193" t="inlineStr"/>
      <c r="L1193" t="inlineStr"/>
      <c r="M1193" t="n">
        <v>0.0254</v>
      </c>
      <c r="N1193" t="inlineStr"/>
      <c r="O1193" t="inlineStr"/>
      <c r="P1193" t="inlineStr"/>
      <c r="Q1193" t="inlineStr"/>
      <c r="R1193" t="n">
        <v>0</v>
      </c>
      <c r="S1193" t="inlineStr"/>
      <c r="T1193" t="inlineStr"/>
    </row>
    <row r="1194">
      <c r="A1194" s="142" t="n">
        <v>38215</v>
      </c>
      <c r="B1194" t="inlineStr"/>
      <c r="C1194" t="inlineStr"/>
      <c r="D1194" t="inlineStr"/>
      <c r="E1194" t="inlineStr"/>
      <c r="F1194" t="inlineStr"/>
      <c r="G1194" t="inlineStr"/>
      <c r="H1194" t="inlineStr"/>
      <c r="I1194" t="inlineStr"/>
      <c r="J1194" t="inlineStr"/>
      <c r="K1194" t="inlineStr"/>
      <c r="L1194" t="inlineStr"/>
      <c r="M1194" t="n">
        <v>0.01309</v>
      </c>
      <c r="N1194" t="inlineStr"/>
      <c r="O1194" t="inlineStr"/>
      <c r="P1194" t="inlineStr"/>
      <c r="Q1194" t="inlineStr"/>
      <c r="R1194" t="n">
        <v>0</v>
      </c>
      <c r="S1194" t="inlineStr"/>
      <c r="T1194" t="inlineStr"/>
    </row>
    <row r="1195">
      <c r="A1195" s="142" t="n">
        <v>38216</v>
      </c>
      <c r="B1195" t="inlineStr"/>
      <c r="C1195" t="inlineStr"/>
      <c r="D1195" t="inlineStr"/>
      <c r="E1195" t="inlineStr"/>
      <c r="F1195" t="inlineStr"/>
      <c r="G1195" t="inlineStr"/>
      <c r="H1195" t="inlineStr"/>
      <c r="I1195" t="inlineStr"/>
      <c r="J1195" t="inlineStr"/>
      <c r="K1195" t="inlineStr"/>
      <c r="L1195" t="inlineStr"/>
      <c r="M1195" t="n">
        <v>0.00764</v>
      </c>
      <c r="N1195" t="inlineStr"/>
      <c r="O1195" t="inlineStr"/>
      <c r="P1195" t="inlineStr"/>
      <c r="Q1195" t="inlineStr"/>
      <c r="R1195" t="n">
        <v>0</v>
      </c>
      <c r="S1195" t="inlineStr"/>
      <c r="T1195" t="inlineStr"/>
    </row>
    <row r="1196">
      <c r="A1196" s="142" t="n">
        <v>38217</v>
      </c>
      <c r="B1196" t="inlineStr"/>
      <c r="C1196" t="inlineStr"/>
      <c r="D1196" t="inlineStr"/>
      <c r="E1196" t="inlineStr"/>
      <c r="F1196" t="inlineStr"/>
      <c r="G1196" t="inlineStr"/>
      <c r="H1196" t="inlineStr"/>
      <c r="I1196" t="inlineStr"/>
      <c r="J1196" t="inlineStr"/>
      <c r="K1196" t="inlineStr"/>
      <c r="L1196" t="inlineStr"/>
      <c r="M1196" t="n">
        <v>0</v>
      </c>
      <c r="N1196" t="inlineStr"/>
      <c r="O1196" t="inlineStr"/>
      <c r="P1196" t="inlineStr"/>
      <c r="Q1196" t="inlineStr"/>
      <c r="R1196" t="n">
        <v>0</v>
      </c>
      <c r="S1196" t="inlineStr"/>
      <c r="T1196" t="inlineStr"/>
    </row>
    <row r="1197">
      <c r="A1197" s="142" t="n">
        <v>38218</v>
      </c>
      <c r="B1197" t="inlineStr"/>
      <c r="C1197" t="inlineStr"/>
      <c r="D1197" t="inlineStr"/>
      <c r="E1197" t="inlineStr"/>
      <c r="F1197" t="inlineStr"/>
      <c r="G1197" t="inlineStr"/>
      <c r="H1197" t="inlineStr"/>
      <c r="I1197" t="inlineStr"/>
      <c r="J1197" t="inlineStr"/>
      <c r="K1197" t="inlineStr"/>
      <c r="L1197" t="inlineStr"/>
      <c r="M1197" t="n">
        <v>0.04197</v>
      </c>
      <c r="N1197" t="inlineStr"/>
      <c r="O1197" t="inlineStr"/>
      <c r="P1197" t="inlineStr"/>
      <c r="Q1197" t="inlineStr"/>
      <c r="R1197" t="n">
        <v>0</v>
      </c>
      <c r="S1197" t="inlineStr"/>
      <c r="T1197" t="inlineStr"/>
    </row>
    <row r="1198">
      <c r="A1198" s="142" t="n">
        <v>38219</v>
      </c>
      <c r="B1198" t="inlineStr"/>
      <c r="C1198" t="inlineStr"/>
      <c r="D1198" t="inlineStr"/>
      <c r="E1198" t="inlineStr"/>
      <c r="F1198" t="inlineStr"/>
      <c r="G1198" t="inlineStr"/>
      <c r="H1198" t="inlineStr"/>
      <c r="I1198" t="inlineStr"/>
      <c r="J1198" t="inlineStr"/>
      <c r="K1198" t="inlineStr"/>
      <c r="L1198" t="inlineStr"/>
      <c r="M1198" t="n">
        <v>0.01597</v>
      </c>
      <c r="N1198" t="inlineStr"/>
      <c r="O1198" t="inlineStr"/>
      <c r="P1198" t="inlineStr"/>
      <c r="Q1198" t="inlineStr"/>
      <c r="R1198" t="n">
        <v>0</v>
      </c>
      <c r="S1198" t="inlineStr"/>
      <c r="T1198" t="inlineStr"/>
    </row>
    <row r="1199">
      <c r="A1199" s="142" t="n">
        <v>38222</v>
      </c>
      <c r="B1199" t="inlineStr"/>
      <c r="C1199" t="inlineStr"/>
      <c r="D1199" t="inlineStr"/>
      <c r="E1199" t="inlineStr"/>
      <c r="F1199" t="inlineStr"/>
      <c r="G1199" t="inlineStr"/>
      <c r="H1199" t="inlineStr"/>
      <c r="I1199" t="inlineStr"/>
      <c r="J1199" t="inlineStr"/>
      <c r="K1199" t="inlineStr"/>
      <c r="L1199" t="inlineStr"/>
      <c r="M1199" t="n">
        <v>-0.01586</v>
      </c>
      <c r="N1199" t="inlineStr"/>
      <c r="O1199" t="inlineStr"/>
      <c r="P1199" t="inlineStr"/>
      <c r="Q1199" t="inlineStr"/>
      <c r="R1199" t="n">
        <v>0</v>
      </c>
      <c r="S1199" t="inlineStr"/>
      <c r="T1199" t="inlineStr"/>
    </row>
    <row r="1200">
      <c r="A1200" s="142" t="n">
        <v>38223</v>
      </c>
      <c r="B1200" t="inlineStr"/>
      <c r="C1200" t="inlineStr"/>
      <c r="D1200" t="inlineStr"/>
      <c r="E1200" t="inlineStr"/>
      <c r="F1200" t="inlineStr"/>
      <c r="G1200" t="inlineStr"/>
      <c r="H1200" t="inlineStr"/>
      <c r="I1200" t="inlineStr"/>
      <c r="J1200" t="inlineStr"/>
      <c r="K1200" t="inlineStr"/>
      <c r="L1200" t="inlineStr"/>
      <c r="M1200" t="n">
        <v>-0.01768</v>
      </c>
      <c r="N1200" t="inlineStr"/>
      <c r="O1200" t="inlineStr"/>
      <c r="P1200" t="inlineStr"/>
      <c r="Q1200" t="inlineStr"/>
      <c r="R1200" t="n">
        <v>0</v>
      </c>
      <c r="S1200" t="inlineStr"/>
      <c r="T1200" t="inlineStr"/>
    </row>
    <row r="1201">
      <c r="A1201" s="142" t="n">
        <v>38224</v>
      </c>
      <c r="B1201" t="inlineStr"/>
      <c r="C1201" t="inlineStr"/>
      <c r="D1201" t="inlineStr"/>
      <c r="E1201" t="inlineStr"/>
      <c r="F1201" t="inlineStr"/>
      <c r="G1201" t="inlineStr"/>
      <c r="H1201" t="inlineStr"/>
      <c r="I1201" t="inlineStr"/>
      <c r="J1201" t="inlineStr"/>
      <c r="K1201" t="inlineStr"/>
      <c r="L1201" t="inlineStr"/>
      <c r="M1201" t="n">
        <v>0.01939</v>
      </c>
      <c r="N1201" t="inlineStr"/>
      <c r="O1201" t="inlineStr"/>
      <c r="P1201" t="inlineStr"/>
      <c r="Q1201" t="inlineStr"/>
      <c r="R1201" t="n">
        <v>0</v>
      </c>
      <c r="S1201" t="inlineStr"/>
      <c r="T1201" t="inlineStr"/>
    </row>
    <row r="1202">
      <c r="A1202" s="142" t="n">
        <v>38225</v>
      </c>
      <c r="B1202" t="inlineStr"/>
      <c r="C1202" t="inlineStr"/>
      <c r="D1202" t="inlineStr"/>
      <c r="E1202" t="inlineStr"/>
      <c r="F1202" t="inlineStr"/>
      <c r="G1202" t="inlineStr"/>
      <c r="H1202" t="inlineStr"/>
      <c r="I1202" t="inlineStr"/>
      <c r="J1202" t="inlineStr"/>
      <c r="K1202" t="inlineStr"/>
      <c r="L1202" t="inlineStr"/>
      <c r="M1202" t="n">
        <v>-0.01156</v>
      </c>
      <c r="N1202" t="inlineStr"/>
      <c r="O1202" t="inlineStr"/>
      <c r="P1202" t="inlineStr"/>
      <c r="Q1202" t="inlineStr"/>
      <c r="R1202" t="n">
        <v>0</v>
      </c>
      <c r="S1202" t="inlineStr"/>
      <c r="T1202" t="inlineStr"/>
    </row>
    <row r="1203">
      <c r="A1203" s="142" t="n">
        <v>38226</v>
      </c>
      <c r="B1203" t="inlineStr"/>
      <c r="C1203" t="inlineStr"/>
      <c r="D1203" t="inlineStr"/>
      <c r="E1203" t="inlineStr"/>
      <c r="F1203" t="inlineStr"/>
      <c r="G1203" t="inlineStr"/>
      <c r="H1203" t="inlineStr"/>
      <c r="I1203" t="inlineStr"/>
      <c r="J1203" t="inlineStr"/>
      <c r="K1203" t="inlineStr"/>
      <c r="L1203" t="inlineStr"/>
      <c r="M1203" t="n">
        <v>0.00572</v>
      </c>
      <c r="N1203" t="inlineStr"/>
      <c r="O1203" t="inlineStr"/>
      <c r="P1203" t="inlineStr"/>
      <c r="Q1203" t="inlineStr"/>
      <c r="R1203" t="n">
        <v>0</v>
      </c>
      <c r="S1203" t="inlineStr"/>
      <c r="T1203" t="inlineStr"/>
    </row>
    <row r="1204">
      <c r="A1204" s="142" t="n">
        <v>38229</v>
      </c>
      <c r="B1204" t="inlineStr"/>
      <c r="C1204" t="inlineStr"/>
      <c r="D1204" t="inlineStr"/>
      <c r="E1204" t="inlineStr"/>
      <c r="F1204" t="inlineStr"/>
      <c r="G1204" t="inlineStr"/>
      <c r="H1204" t="inlineStr"/>
      <c r="I1204" t="inlineStr"/>
      <c r="J1204" t="inlineStr"/>
      <c r="K1204" t="inlineStr"/>
      <c r="L1204" t="inlineStr"/>
      <c r="M1204" t="n">
        <v>-0.00873</v>
      </c>
      <c r="N1204" t="inlineStr"/>
      <c r="O1204" t="inlineStr"/>
      <c r="P1204" t="inlineStr"/>
      <c r="Q1204" t="inlineStr"/>
      <c r="R1204" t="n">
        <v>0</v>
      </c>
      <c r="S1204" t="inlineStr"/>
      <c r="T1204" t="inlineStr"/>
    </row>
    <row r="1205">
      <c r="A1205" s="142" t="n">
        <v>38230</v>
      </c>
      <c r="B1205" t="inlineStr"/>
      <c r="C1205" t="inlineStr"/>
      <c r="D1205" t="inlineStr"/>
      <c r="E1205" t="inlineStr"/>
      <c r="F1205" t="inlineStr"/>
      <c r="G1205" t="inlineStr"/>
      <c r="H1205" t="inlineStr"/>
      <c r="I1205" t="inlineStr"/>
      <c r="J1205" t="inlineStr"/>
      <c r="K1205" t="inlineStr"/>
      <c r="L1205" t="inlineStr"/>
      <c r="M1205" t="n">
        <v>0.01935</v>
      </c>
      <c r="N1205" t="inlineStr"/>
      <c r="O1205" t="inlineStr"/>
      <c r="P1205" t="inlineStr"/>
      <c r="Q1205" t="inlineStr"/>
      <c r="R1205" t="n">
        <v>-0.008750000000000001</v>
      </c>
      <c r="S1205" t="inlineStr"/>
      <c r="T1205" t="inlineStr"/>
    </row>
    <row r="1206">
      <c r="A1206" s="142" t="n">
        <v>38231</v>
      </c>
      <c r="B1206" t="inlineStr"/>
      <c r="C1206" t="inlineStr"/>
      <c r="D1206" t="inlineStr"/>
      <c r="E1206" t="inlineStr"/>
      <c r="F1206" t="inlineStr"/>
      <c r="G1206" t="inlineStr"/>
      <c r="H1206" t="inlineStr"/>
      <c r="I1206" t="inlineStr"/>
      <c r="J1206" t="inlineStr"/>
      <c r="K1206" t="inlineStr"/>
      <c r="L1206" t="inlineStr"/>
      <c r="M1206" t="n">
        <v>-0.00151</v>
      </c>
      <c r="N1206" t="inlineStr"/>
      <c r="O1206" t="inlineStr"/>
      <c r="P1206" t="inlineStr"/>
      <c r="Q1206" t="inlineStr"/>
      <c r="R1206" t="n">
        <v>0</v>
      </c>
      <c r="S1206" t="inlineStr"/>
      <c r="T1206" t="inlineStr"/>
    </row>
    <row r="1207">
      <c r="A1207" s="142" t="n">
        <v>38232</v>
      </c>
      <c r="B1207" t="inlineStr"/>
      <c r="C1207" t="inlineStr"/>
      <c r="D1207" t="inlineStr"/>
      <c r="E1207" t="inlineStr"/>
      <c r="F1207" t="inlineStr"/>
      <c r="G1207" t="inlineStr"/>
      <c r="H1207" t="inlineStr"/>
      <c r="I1207" t="inlineStr"/>
      <c r="J1207" t="inlineStr"/>
      <c r="K1207" t="inlineStr"/>
      <c r="L1207" t="inlineStr"/>
      <c r="M1207" t="n">
        <v>-0.00481</v>
      </c>
      <c r="N1207" t="inlineStr"/>
      <c r="O1207" t="inlineStr"/>
      <c r="P1207" t="inlineStr"/>
      <c r="Q1207" t="inlineStr"/>
      <c r="R1207" t="n">
        <v>0</v>
      </c>
      <c r="S1207" t="inlineStr"/>
      <c r="T1207" t="inlineStr"/>
    </row>
    <row r="1208">
      <c r="A1208" s="142" t="n">
        <v>38233</v>
      </c>
      <c r="B1208" t="inlineStr"/>
      <c r="C1208" t="inlineStr"/>
      <c r="D1208" t="inlineStr"/>
      <c r="E1208" t="inlineStr"/>
      <c r="F1208" t="inlineStr"/>
      <c r="G1208" t="inlineStr"/>
      <c r="H1208" t="inlineStr"/>
      <c r="I1208" t="inlineStr"/>
      <c r="J1208" t="inlineStr"/>
      <c r="K1208" t="inlineStr"/>
      <c r="L1208" t="inlineStr"/>
      <c r="M1208" t="n">
        <v>-0.01207</v>
      </c>
      <c r="N1208" t="inlineStr"/>
      <c r="O1208" t="inlineStr"/>
      <c r="P1208" t="inlineStr"/>
      <c r="Q1208" t="inlineStr"/>
      <c r="R1208" t="n">
        <v>0</v>
      </c>
      <c r="S1208" t="inlineStr"/>
      <c r="T1208" t="inlineStr"/>
    </row>
    <row r="1209">
      <c r="A1209" s="142" t="n">
        <v>38236</v>
      </c>
      <c r="B1209" t="inlineStr"/>
      <c r="C1209" t="inlineStr"/>
      <c r="D1209" t="inlineStr"/>
      <c r="E1209" t="inlineStr"/>
      <c r="F1209" t="inlineStr"/>
      <c r="G1209" t="inlineStr"/>
      <c r="H1209" t="inlineStr"/>
      <c r="I1209" t="inlineStr"/>
      <c r="J1209" t="inlineStr"/>
      <c r="K1209" t="inlineStr"/>
      <c r="L1209" t="inlineStr"/>
      <c r="M1209" t="n">
        <v>0.00722</v>
      </c>
      <c r="N1209" t="inlineStr"/>
      <c r="O1209" t="inlineStr"/>
      <c r="P1209" t="inlineStr"/>
      <c r="Q1209" t="inlineStr"/>
      <c r="R1209" t="n">
        <v>0</v>
      </c>
      <c r="S1209" t="inlineStr"/>
      <c r="T1209" t="inlineStr"/>
    </row>
    <row r="1210">
      <c r="A1210" s="142" t="n">
        <v>38237</v>
      </c>
      <c r="B1210" t="inlineStr"/>
      <c r="C1210" t="inlineStr"/>
      <c r="D1210" t="inlineStr"/>
      <c r="E1210" t="inlineStr"/>
      <c r="F1210" t="inlineStr"/>
      <c r="G1210" t="inlineStr"/>
      <c r="H1210" t="inlineStr"/>
      <c r="I1210" t="inlineStr"/>
      <c r="J1210" t="inlineStr"/>
      <c r="K1210" t="inlineStr"/>
      <c r="L1210" t="inlineStr"/>
      <c r="M1210" t="n">
        <v>-0.01606</v>
      </c>
      <c r="N1210" t="inlineStr"/>
      <c r="O1210" t="inlineStr"/>
      <c r="P1210" t="inlineStr"/>
      <c r="Q1210" t="inlineStr"/>
      <c r="R1210" t="n">
        <v>0</v>
      </c>
      <c r="S1210" t="inlineStr"/>
      <c r="T1210" t="inlineStr"/>
    </row>
    <row r="1211">
      <c r="A1211" s="142" t="n">
        <v>38238</v>
      </c>
      <c r="B1211" t="inlineStr"/>
      <c r="C1211" t="inlineStr"/>
      <c r="D1211" t="inlineStr"/>
      <c r="E1211" t="inlineStr"/>
      <c r="F1211" t="inlineStr"/>
      <c r="G1211" t="inlineStr"/>
      <c r="H1211" t="inlineStr"/>
      <c r="I1211" t="inlineStr"/>
      <c r="J1211" t="inlineStr"/>
      <c r="K1211" t="inlineStr"/>
      <c r="L1211" t="inlineStr"/>
      <c r="M1211" t="n">
        <v>0.01377</v>
      </c>
      <c r="N1211" t="inlineStr"/>
      <c r="O1211" t="inlineStr"/>
      <c r="P1211" t="inlineStr"/>
      <c r="Q1211" t="inlineStr"/>
      <c r="R1211" t="n">
        <v>0</v>
      </c>
      <c r="S1211" t="inlineStr"/>
      <c r="T1211" t="inlineStr"/>
    </row>
    <row r="1212">
      <c r="A1212" s="142" t="n">
        <v>38239</v>
      </c>
      <c r="B1212" t="inlineStr"/>
      <c r="C1212" t="inlineStr"/>
      <c r="D1212" t="inlineStr"/>
      <c r="E1212" t="inlineStr"/>
      <c r="F1212" t="inlineStr"/>
      <c r="G1212" t="inlineStr"/>
      <c r="H1212" t="inlineStr"/>
      <c r="I1212" t="inlineStr"/>
      <c r="J1212" t="inlineStr"/>
      <c r="K1212" t="inlineStr"/>
      <c r="L1212" t="inlineStr"/>
      <c r="M1212" t="n">
        <v>-0.00044</v>
      </c>
      <c r="N1212" t="inlineStr"/>
      <c r="O1212" t="inlineStr"/>
      <c r="P1212" t="inlineStr"/>
      <c r="Q1212" t="inlineStr"/>
      <c r="R1212" t="n">
        <v>0</v>
      </c>
      <c r="S1212" t="inlineStr"/>
      <c r="T1212" t="inlineStr"/>
    </row>
    <row r="1213">
      <c r="A1213" s="142" t="n">
        <v>38240</v>
      </c>
      <c r="B1213" t="inlineStr"/>
      <c r="C1213" t="inlineStr"/>
      <c r="D1213" t="inlineStr"/>
      <c r="E1213" t="inlineStr"/>
      <c r="F1213" t="inlineStr"/>
      <c r="G1213" t="inlineStr"/>
      <c r="H1213" t="inlineStr"/>
      <c r="I1213" t="inlineStr"/>
      <c r="J1213" t="inlineStr"/>
      <c r="K1213" t="inlineStr"/>
      <c r="L1213" t="inlineStr"/>
      <c r="M1213" t="n">
        <v>0.00635</v>
      </c>
      <c r="N1213" t="inlineStr"/>
      <c r="O1213" t="inlineStr"/>
      <c r="P1213" t="inlineStr"/>
      <c r="Q1213" t="inlineStr"/>
      <c r="R1213" t="n">
        <v>0</v>
      </c>
      <c r="S1213" t="inlineStr"/>
      <c r="T1213" t="inlineStr"/>
    </row>
    <row r="1214">
      <c r="A1214" s="142" t="n">
        <v>38243</v>
      </c>
      <c r="B1214" t="inlineStr"/>
      <c r="C1214" t="inlineStr"/>
      <c r="D1214" t="inlineStr"/>
      <c r="E1214" t="inlineStr"/>
      <c r="F1214" t="inlineStr"/>
      <c r="G1214" t="inlineStr"/>
      <c r="H1214" t="inlineStr"/>
      <c r="I1214" t="inlineStr"/>
      <c r="J1214" t="inlineStr"/>
      <c r="K1214" t="inlineStr"/>
      <c r="L1214" t="inlineStr"/>
      <c r="M1214" t="n">
        <v>0.00445</v>
      </c>
      <c r="N1214" t="inlineStr"/>
      <c r="O1214" t="inlineStr"/>
      <c r="P1214" t="inlineStr"/>
      <c r="Q1214" t="inlineStr"/>
      <c r="R1214" t="n">
        <v>0</v>
      </c>
      <c r="S1214" t="inlineStr"/>
      <c r="T1214" t="inlineStr"/>
    </row>
    <row r="1215">
      <c r="A1215" s="142" t="n">
        <v>38244</v>
      </c>
      <c r="B1215" t="inlineStr"/>
      <c r="C1215" t="inlineStr"/>
      <c r="D1215" t="inlineStr"/>
      <c r="E1215" t="inlineStr"/>
      <c r="F1215" t="inlineStr"/>
      <c r="G1215" t="inlineStr"/>
      <c r="H1215" t="inlineStr"/>
      <c r="I1215" t="inlineStr"/>
      <c r="J1215" t="inlineStr"/>
      <c r="K1215" t="inlineStr"/>
      <c r="L1215" t="inlineStr"/>
      <c r="M1215" t="n">
        <v>0.00619</v>
      </c>
      <c r="N1215" t="inlineStr"/>
      <c r="O1215" t="inlineStr"/>
      <c r="P1215" t="inlineStr"/>
      <c r="Q1215" t="inlineStr"/>
      <c r="R1215" t="n">
        <v>0</v>
      </c>
      <c r="S1215" t="inlineStr"/>
      <c r="T1215" t="inlineStr"/>
    </row>
    <row r="1216">
      <c r="A1216" s="142" t="n">
        <v>38245</v>
      </c>
      <c r="B1216" t="inlineStr"/>
      <c r="C1216" t="inlineStr"/>
      <c r="D1216" t="inlineStr"/>
      <c r="E1216" t="inlineStr"/>
      <c r="F1216" t="inlineStr"/>
      <c r="G1216" t="inlineStr"/>
      <c r="H1216" t="inlineStr"/>
      <c r="I1216" t="inlineStr"/>
      <c r="J1216" t="inlineStr"/>
      <c r="K1216" t="inlineStr"/>
      <c r="L1216" t="inlineStr"/>
      <c r="M1216" t="n">
        <v>-0.009339999999999999</v>
      </c>
      <c r="N1216" t="inlineStr"/>
      <c r="O1216" t="inlineStr"/>
      <c r="P1216" t="inlineStr"/>
      <c r="Q1216" t="inlineStr"/>
      <c r="R1216" t="n">
        <v>0</v>
      </c>
      <c r="S1216" t="inlineStr"/>
      <c r="T1216" t="inlineStr"/>
    </row>
    <row r="1217">
      <c r="A1217" s="142" t="n">
        <v>38246</v>
      </c>
      <c r="B1217" t="inlineStr"/>
      <c r="C1217" t="inlineStr"/>
      <c r="D1217" t="inlineStr"/>
      <c r="E1217" t="inlineStr"/>
      <c r="F1217" t="inlineStr"/>
      <c r="G1217" t="inlineStr"/>
      <c r="H1217" t="inlineStr"/>
      <c r="I1217" t="inlineStr"/>
      <c r="J1217" t="inlineStr"/>
      <c r="K1217" t="inlineStr"/>
      <c r="L1217" t="inlineStr"/>
      <c r="M1217" t="n">
        <v>0.00787</v>
      </c>
      <c r="N1217" t="inlineStr"/>
      <c r="O1217" t="inlineStr"/>
      <c r="P1217" t="inlineStr"/>
      <c r="Q1217" t="inlineStr"/>
      <c r="R1217" t="n">
        <v>0</v>
      </c>
      <c r="S1217" t="inlineStr"/>
      <c r="T1217" t="inlineStr"/>
    </row>
    <row r="1218">
      <c r="A1218" s="142" t="n">
        <v>38247</v>
      </c>
      <c r="B1218" t="inlineStr"/>
      <c r="C1218" t="inlineStr"/>
      <c r="D1218" t="inlineStr"/>
      <c r="E1218" t="inlineStr"/>
      <c r="F1218" t="inlineStr"/>
      <c r="G1218" t="inlineStr"/>
      <c r="H1218" t="inlineStr"/>
      <c r="I1218" t="inlineStr"/>
      <c r="J1218" t="inlineStr"/>
      <c r="K1218" t="inlineStr"/>
      <c r="L1218" t="inlineStr"/>
      <c r="M1218" t="n">
        <v>-0.00737</v>
      </c>
      <c r="N1218" t="inlineStr"/>
      <c r="O1218" t="inlineStr"/>
      <c r="P1218" t="inlineStr"/>
      <c r="Q1218" t="inlineStr"/>
      <c r="R1218" t="n">
        <v>0</v>
      </c>
      <c r="S1218" t="inlineStr"/>
      <c r="T1218" t="inlineStr"/>
    </row>
    <row r="1219">
      <c r="A1219" s="142" t="n">
        <v>38250</v>
      </c>
      <c r="B1219" t="inlineStr"/>
      <c r="C1219" t="inlineStr"/>
      <c r="D1219" t="inlineStr"/>
      <c r="E1219" t="inlineStr"/>
      <c r="F1219" t="inlineStr"/>
      <c r="G1219" t="inlineStr"/>
      <c r="H1219" t="inlineStr"/>
      <c r="I1219" t="inlineStr"/>
      <c r="J1219" t="inlineStr"/>
      <c r="K1219" t="inlineStr"/>
      <c r="L1219" t="inlineStr"/>
      <c r="M1219" t="n">
        <v>0.00557</v>
      </c>
      <c r="N1219" t="inlineStr"/>
      <c r="O1219" t="inlineStr"/>
      <c r="P1219" t="inlineStr"/>
      <c r="Q1219" t="inlineStr"/>
      <c r="R1219" t="n">
        <v>0</v>
      </c>
      <c r="S1219" t="inlineStr"/>
      <c r="T1219" t="inlineStr"/>
    </row>
    <row r="1220">
      <c r="A1220" s="142" t="n">
        <v>38251</v>
      </c>
      <c r="B1220" t="inlineStr"/>
      <c r="C1220" t="inlineStr"/>
      <c r="D1220" t="inlineStr"/>
      <c r="E1220" t="inlineStr"/>
      <c r="F1220" t="inlineStr"/>
      <c r="G1220" t="inlineStr"/>
      <c r="H1220" t="inlineStr"/>
      <c r="I1220" t="inlineStr"/>
      <c r="J1220" t="inlineStr"/>
      <c r="K1220" t="inlineStr"/>
      <c r="L1220" t="inlineStr"/>
      <c r="M1220" t="n">
        <v>0.02536</v>
      </c>
      <c r="N1220" t="inlineStr"/>
      <c r="O1220" t="inlineStr"/>
      <c r="P1220" t="inlineStr"/>
      <c r="Q1220" t="inlineStr"/>
      <c r="R1220" t="n">
        <v>0</v>
      </c>
      <c r="S1220" t="inlineStr"/>
      <c r="T1220" t="inlineStr"/>
    </row>
    <row r="1221">
      <c r="A1221" s="142" t="n">
        <v>38252</v>
      </c>
      <c r="B1221" t="inlineStr"/>
      <c r="C1221" t="inlineStr"/>
      <c r="D1221" t="inlineStr"/>
      <c r="E1221" t="inlineStr"/>
      <c r="F1221" t="inlineStr"/>
      <c r="G1221" t="inlineStr"/>
      <c r="H1221" t="inlineStr"/>
      <c r="I1221" t="inlineStr"/>
      <c r="J1221" t="inlineStr"/>
      <c r="K1221" t="inlineStr"/>
      <c r="L1221" t="inlineStr"/>
      <c r="M1221" t="n">
        <v>0.00147</v>
      </c>
      <c r="N1221" t="inlineStr"/>
      <c r="O1221" t="inlineStr"/>
      <c r="P1221" t="inlineStr"/>
      <c r="Q1221" t="inlineStr"/>
      <c r="R1221" t="n">
        <v>0</v>
      </c>
      <c r="S1221" t="inlineStr"/>
      <c r="T1221" t="inlineStr"/>
    </row>
    <row r="1222">
      <c r="A1222" s="142" t="n">
        <v>38253</v>
      </c>
      <c r="B1222" t="inlineStr"/>
      <c r="C1222" t="inlineStr"/>
      <c r="D1222" t="inlineStr"/>
      <c r="E1222" t="inlineStr"/>
      <c r="F1222" t="inlineStr"/>
      <c r="G1222" t="inlineStr"/>
      <c r="H1222" t="inlineStr"/>
      <c r="I1222" t="inlineStr"/>
      <c r="J1222" t="inlineStr"/>
      <c r="K1222" t="inlineStr"/>
      <c r="L1222" t="inlineStr"/>
      <c r="M1222" t="n">
        <v>0.01576</v>
      </c>
      <c r="N1222" t="inlineStr"/>
      <c r="O1222" t="inlineStr"/>
      <c r="P1222" t="inlineStr"/>
      <c r="Q1222" t="inlineStr"/>
      <c r="R1222" t="n">
        <v>0</v>
      </c>
      <c r="S1222" t="inlineStr"/>
      <c r="T1222" t="inlineStr"/>
    </row>
    <row r="1223">
      <c r="A1223" s="142" t="n">
        <v>38254</v>
      </c>
      <c r="B1223" t="inlineStr"/>
      <c r="C1223" t="inlineStr"/>
      <c r="D1223" t="inlineStr"/>
      <c r="E1223" t="inlineStr"/>
      <c r="F1223" t="inlineStr"/>
      <c r="G1223" t="inlineStr"/>
      <c r="H1223" t="inlineStr"/>
      <c r="I1223" t="inlineStr"/>
      <c r="J1223" t="inlineStr"/>
      <c r="K1223" t="inlineStr"/>
      <c r="L1223" t="inlineStr"/>
      <c r="M1223" t="n">
        <v>-0.00112</v>
      </c>
      <c r="N1223" t="inlineStr"/>
      <c r="O1223" t="inlineStr"/>
      <c r="P1223" t="inlineStr"/>
      <c r="Q1223" t="inlineStr"/>
      <c r="R1223" t="n">
        <v>0</v>
      </c>
      <c r="S1223" t="inlineStr"/>
      <c r="T1223" t="inlineStr"/>
    </row>
    <row r="1224">
      <c r="A1224" s="142" t="n">
        <v>38257</v>
      </c>
      <c r="B1224" t="inlineStr"/>
      <c r="C1224" t="inlineStr"/>
      <c r="D1224" t="inlineStr"/>
      <c r="E1224" t="inlineStr"/>
      <c r="F1224" t="inlineStr"/>
      <c r="G1224" t="inlineStr"/>
      <c r="H1224" t="inlineStr"/>
      <c r="I1224" t="inlineStr"/>
      <c r="J1224" t="inlineStr"/>
      <c r="K1224" t="inlineStr"/>
      <c r="L1224" t="inlineStr"/>
      <c r="M1224" t="n">
        <v>0.01026</v>
      </c>
      <c r="N1224" t="inlineStr"/>
      <c r="O1224" t="inlineStr"/>
      <c r="P1224" t="inlineStr"/>
      <c r="Q1224" t="inlineStr"/>
      <c r="R1224" t="n">
        <v>0</v>
      </c>
      <c r="S1224" t="inlineStr"/>
      <c r="T1224" t="inlineStr"/>
    </row>
    <row r="1225">
      <c r="A1225" s="142" t="n">
        <v>38258</v>
      </c>
      <c r="B1225" t="inlineStr"/>
      <c r="C1225" t="inlineStr"/>
      <c r="D1225" t="inlineStr"/>
      <c r="E1225" t="inlineStr"/>
      <c r="F1225" t="inlineStr"/>
      <c r="G1225" t="inlineStr"/>
      <c r="H1225" t="inlineStr"/>
      <c r="I1225" t="inlineStr"/>
      <c r="J1225" t="inlineStr"/>
      <c r="K1225" t="inlineStr"/>
      <c r="L1225" t="inlineStr"/>
      <c r="M1225" t="n">
        <v>0.02516</v>
      </c>
      <c r="N1225" t="inlineStr"/>
      <c r="O1225" t="inlineStr"/>
      <c r="P1225" t="inlineStr"/>
      <c r="Q1225" t="inlineStr"/>
      <c r="R1225" t="n">
        <v>0</v>
      </c>
      <c r="S1225" t="inlineStr"/>
      <c r="T1225" t="inlineStr"/>
    </row>
    <row r="1226">
      <c r="A1226" s="142" t="n">
        <v>38259</v>
      </c>
      <c r="B1226" t="inlineStr"/>
      <c r="C1226" t="inlineStr"/>
      <c r="D1226" t="inlineStr"/>
      <c r="E1226" t="inlineStr"/>
      <c r="F1226" t="inlineStr"/>
      <c r="G1226" t="inlineStr"/>
      <c r="H1226" t="inlineStr"/>
      <c r="I1226" t="inlineStr"/>
      <c r="J1226" t="inlineStr"/>
      <c r="K1226" t="inlineStr"/>
      <c r="L1226" t="inlineStr"/>
      <c r="M1226" t="n">
        <v>0.01054</v>
      </c>
      <c r="N1226" t="inlineStr"/>
      <c r="O1226" t="inlineStr"/>
      <c r="P1226" t="inlineStr"/>
      <c r="Q1226" t="inlineStr"/>
      <c r="R1226" t="n">
        <v>0</v>
      </c>
      <c r="S1226" t="inlineStr"/>
      <c r="T1226" t="inlineStr"/>
    </row>
    <row r="1227">
      <c r="A1227" s="142" t="n">
        <v>38260</v>
      </c>
      <c r="B1227" t="inlineStr"/>
      <c r="C1227" t="inlineStr"/>
      <c r="D1227" t="inlineStr"/>
      <c r="E1227" t="inlineStr"/>
      <c r="F1227" t="inlineStr"/>
      <c r="G1227" t="inlineStr"/>
      <c r="H1227" t="inlineStr"/>
      <c r="I1227" t="inlineStr"/>
      <c r="J1227" t="inlineStr"/>
      <c r="K1227" t="inlineStr"/>
      <c r="L1227" t="inlineStr"/>
      <c r="M1227" t="n">
        <v>0.02286</v>
      </c>
      <c r="N1227" t="inlineStr"/>
      <c r="O1227" t="inlineStr"/>
      <c r="P1227" t="inlineStr"/>
      <c r="Q1227" t="inlineStr"/>
      <c r="R1227" t="n">
        <v>0.01775</v>
      </c>
      <c r="S1227" t="inlineStr"/>
      <c r="T1227" t="inlineStr"/>
    </row>
    <row r="1228">
      <c r="A1228" s="142" t="n">
        <v>38261</v>
      </c>
      <c r="B1228" t="inlineStr"/>
      <c r="C1228" t="inlineStr"/>
      <c r="D1228" t="inlineStr"/>
      <c r="E1228" t="inlineStr"/>
      <c r="F1228" t="inlineStr"/>
      <c r="G1228" t="inlineStr"/>
      <c r="H1228" t="inlineStr"/>
      <c r="I1228" t="inlineStr"/>
      <c r="J1228" t="inlineStr"/>
      <c r="K1228" t="inlineStr"/>
      <c r="L1228" t="inlineStr"/>
      <c r="M1228" t="n">
        <v>-0.00057</v>
      </c>
      <c r="N1228" t="inlineStr"/>
      <c r="O1228" t="inlineStr"/>
      <c r="P1228" t="inlineStr"/>
      <c r="Q1228" t="inlineStr"/>
      <c r="R1228" t="n">
        <v>0</v>
      </c>
      <c r="S1228" t="inlineStr"/>
      <c r="T1228" t="inlineStr"/>
    </row>
    <row r="1229">
      <c r="A1229" s="142" t="n">
        <v>38264</v>
      </c>
      <c r="B1229" t="inlineStr"/>
      <c r="C1229" t="inlineStr"/>
      <c r="D1229" t="inlineStr"/>
      <c r="E1229" t="inlineStr"/>
      <c r="F1229" t="inlineStr"/>
      <c r="G1229" t="inlineStr"/>
      <c r="H1229" t="inlineStr"/>
      <c r="I1229" t="inlineStr"/>
      <c r="J1229" t="inlineStr"/>
      <c r="K1229" t="inlineStr"/>
      <c r="L1229" t="inlineStr"/>
      <c r="M1229" t="n">
        <v>-0.00946</v>
      </c>
      <c r="N1229" t="inlineStr"/>
      <c r="O1229" t="inlineStr"/>
      <c r="P1229" t="inlineStr"/>
      <c r="Q1229" t="inlineStr"/>
      <c r="R1229" t="n">
        <v>0</v>
      </c>
      <c r="S1229" t="inlineStr"/>
      <c r="T1229" t="inlineStr"/>
    </row>
    <row r="1230">
      <c r="A1230" s="142" t="n">
        <v>38265</v>
      </c>
      <c r="B1230" t="inlineStr"/>
      <c r="C1230" t="inlineStr"/>
      <c r="D1230" t="inlineStr"/>
      <c r="E1230" t="inlineStr"/>
      <c r="F1230" t="inlineStr"/>
      <c r="G1230" t="inlineStr"/>
      <c r="H1230" t="inlineStr"/>
      <c r="I1230" t="inlineStr"/>
      <c r="J1230" t="inlineStr"/>
      <c r="K1230" t="inlineStr"/>
      <c r="L1230" t="inlineStr"/>
      <c r="M1230" t="n">
        <v>0.0227</v>
      </c>
      <c r="N1230" t="inlineStr"/>
      <c r="O1230" t="inlineStr"/>
      <c r="P1230" t="inlineStr"/>
      <c r="Q1230" t="inlineStr"/>
      <c r="R1230" t="n">
        <v>0</v>
      </c>
      <c r="S1230" t="inlineStr"/>
      <c r="T1230" t="inlineStr"/>
    </row>
    <row r="1231">
      <c r="A1231" s="142" t="n">
        <v>38266</v>
      </c>
      <c r="B1231" t="inlineStr"/>
      <c r="C1231" t="inlineStr"/>
      <c r="D1231" t="inlineStr"/>
      <c r="E1231" t="inlineStr"/>
      <c r="F1231" t="inlineStr"/>
      <c r="G1231" t="inlineStr"/>
      <c r="H1231" t="inlineStr"/>
      <c r="I1231" t="inlineStr"/>
      <c r="J1231" t="inlineStr"/>
      <c r="K1231" t="inlineStr"/>
      <c r="L1231" t="inlineStr"/>
      <c r="M1231" t="n">
        <v>0</v>
      </c>
      <c r="N1231" t="inlineStr"/>
      <c r="O1231" t="inlineStr"/>
      <c r="P1231" t="inlineStr"/>
      <c r="Q1231" t="inlineStr"/>
      <c r="R1231" t="n">
        <v>0</v>
      </c>
      <c r="S1231" t="inlineStr"/>
      <c r="T1231" t="inlineStr"/>
    </row>
    <row r="1232">
      <c r="A1232" s="142" t="n">
        <v>38267</v>
      </c>
      <c r="B1232" t="inlineStr"/>
      <c r="C1232" t="inlineStr"/>
      <c r="D1232" t="inlineStr"/>
      <c r="E1232" t="inlineStr"/>
      <c r="F1232" t="inlineStr"/>
      <c r="G1232" t="inlineStr"/>
      <c r="H1232" t="inlineStr"/>
      <c r="I1232" t="inlineStr"/>
      <c r="J1232" t="inlineStr"/>
      <c r="K1232" t="inlineStr"/>
      <c r="L1232" t="inlineStr"/>
      <c r="M1232" t="n">
        <v>0.00852</v>
      </c>
      <c r="N1232" t="inlineStr"/>
      <c r="O1232" t="inlineStr"/>
      <c r="P1232" t="inlineStr"/>
      <c r="Q1232" t="inlineStr"/>
      <c r="R1232" t="n">
        <v>0</v>
      </c>
      <c r="S1232" t="inlineStr"/>
      <c r="T1232" t="inlineStr"/>
    </row>
    <row r="1233">
      <c r="A1233" s="142" t="n">
        <v>38268</v>
      </c>
      <c r="B1233" t="inlineStr"/>
      <c r="C1233" t="inlineStr"/>
      <c r="D1233" t="inlineStr"/>
      <c r="E1233" t="inlineStr"/>
      <c r="F1233" t="inlineStr"/>
      <c r="G1233" t="inlineStr"/>
      <c r="H1233" t="inlineStr"/>
      <c r="I1233" t="inlineStr"/>
      <c r="J1233" t="inlineStr"/>
      <c r="K1233" t="inlineStr"/>
      <c r="L1233" t="inlineStr"/>
      <c r="M1233" t="n">
        <v>0.02449</v>
      </c>
      <c r="N1233" t="inlineStr"/>
      <c r="O1233" t="inlineStr"/>
      <c r="P1233" t="inlineStr"/>
      <c r="Q1233" t="inlineStr"/>
      <c r="R1233" t="n">
        <v>0</v>
      </c>
      <c r="S1233" t="inlineStr"/>
      <c r="T1233" t="inlineStr"/>
    </row>
    <row r="1234">
      <c r="A1234" s="142" t="n">
        <v>38271</v>
      </c>
      <c r="B1234" t="inlineStr"/>
      <c r="C1234" t="inlineStr"/>
      <c r="D1234" t="inlineStr"/>
      <c r="E1234" t="inlineStr"/>
      <c r="F1234" t="inlineStr"/>
      <c r="G1234" t="inlineStr"/>
      <c r="H1234" t="inlineStr"/>
      <c r="I1234" t="inlineStr"/>
      <c r="J1234" t="inlineStr"/>
      <c r="K1234" t="inlineStr"/>
      <c r="L1234" t="inlineStr"/>
      <c r="M1234" t="n">
        <v>-0.00329</v>
      </c>
      <c r="N1234" t="inlineStr"/>
      <c r="O1234" t="inlineStr"/>
      <c r="P1234" t="inlineStr"/>
      <c r="Q1234" t="inlineStr"/>
      <c r="R1234" t="n">
        <v>0</v>
      </c>
      <c r="S1234" t="inlineStr"/>
      <c r="T1234" t="inlineStr"/>
    </row>
    <row r="1235">
      <c r="A1235" s="142" t="n">
        <v>38272</v>
      </c>
      <c r="B1235" t="inlineStr"/>
      <c r="C1235" t="inlineStr"/>
      <c r="D1235" t="inlineStr"/>
      <c r="E1235" t="inlineStr"/>
      <c r="F1235" t="inlineStr"/>
      <c r="G1235" t="inlineStr"/>
      <c r="H1235" t="inlineStr"/>
      <c r="I1235" t="inlineStr"/>
      <c r="J1235" t="inlineStr"/>
      <c r="K1235" t="inlineStr"/>
      <c r="L1235" t="inlineStr"/>
      <c r="M1235" t="n">
        <v>-0.02899</v>
      </c>
      <c r="N1235" t="inlineStr"/>
      <c r="O1235" t="inlineStr"/>
      <c r="P1235" t="inlineStr"/>
      <c r="Q1235" t="inlineStr"/>
      <c r="R1235" t="n">
        <v>0</v>
      </c>
      <c r="S1235" t="inlineStr"/>
      <c r="T1235" t="inlineStr"/>
    </row>
    <row r="1236">
      <c r="A1236" s="142" t="n">
        <v>38273</v>
      </c>
      <c r="B1236" t="inlineStr"/>
      <c r="C1236" t="inlineStr"/>
      <c r="D1236" t="inlineStr"/>
      <c r="E1236" t="inlineStr"/>
      <c r="F1236" t="inlineStr"/>
      <c r="G1236" t="inlineStr"/>
      <c r="H1236" t="inlineStr"/>
      <c r="I1236" t="inlineStr"/>
      <c r="J1236" t="inlineStr"/>
      <c r="K1236" t="inlineStr"/>
      <c r="L1236" t="inlineStr"/>
      <c r="M1236" t="n">
        <v>-0.02392</v>
      </c>
      <c r="N1236" t="inlineStr"/>
      <c r="O1236" t="inlineStr"/>
      <c r="P1236" t="inlineStr"/>
      <c r="Q1236" t="inlineStr"/>
      <c r="R1236" t="n">
        <v>0</v>
      </c>
      <c r="S1236" t="inlineStr"/>
      <c r="T1236" t="inlineStr"/>
    </row>
    <row r="1237">
      <c r="A1237" s="142" t="n">
        <v>38274</v>
      </c>
      <c r="B1237" t="inlineStr"/>
      <c r="C1237" t="inlineStr"/>
      <c r="D1237" t="inlineStr"/>
      <c r="E1237" t="inlineStr"/>
      <c r="F1237" t="inlineStr"/>
      <c r="G1237" t="inlineStr"/>
      <c r="H1237" t="inlineStr"/>
      <c r="I1237" t="inlineStr"/>
      <c r="J1237" t="inlineStr"/>
      <c r="K1237" t="inlineStr"/>
      <c r="L1237" t="inlineStr"/>
      <c r="M1237" t="n">
        <v>-0.0052</v>
      </c>
      <c r="N1237" t="inlineStr"/>
      <c r="O1237" t="inlineStr"/>
      <c r="P1237" t="inlineStr"/>
      <c r="Q1237" t="inlineStr"/>
      <c r="R1237" t="n">
        <v>0</v>
      </c>
      <c r="S1237" t="inlineStr"/>
      <c r="T1237" t="inlineStr"/>
    </row>
    <row r="1238">
      <c r="A1238" s="142" t="n">
        <v>38275</v>
      </c>
      <c r="B1238" t="inlineStr"/>
      <c r="C1238" t="inlineStr"/>
      <c r="D1238" t="inlineStr"/>
      <c r="E1238" t="inlineStr"/>
      <c r="F1238" t="inlineStr"/>
      <c r="G1238" t="inlineStr"/>
      <c r="H1238" t="inlineStr"/>
      <c r="I1238" t="inlineStr"/>
      <c r="J1238" t="inlineStr"/>
      <c r="K1238" t="inlineStr"/>
      <c r="L1238" t="inlineStr"/>
      <c r="M1238" t="n">
        <v>0.01453</v>
      </c>
      <c r="N1238" t="inlineStr"/>
      <c r="O1238" t="inlineStr"/>
      <c r="P1238" t="inlineStr"/>
      <c r="Q1238" t="inlineStr"/>
      <c r="R1238" t="n">
        <v>0</v>
      </c>
      <c r="S1238" t="inlineStr"/>
      <c r="T1238" t="inlineStr"/>
    </row>
    <row r="1239">
      <c r="A1239" s="142" t="n">
        <v>38278</v>
      </c>
      <c r="B1239" t="inlineStr"/>
      <c r="C1239" t="inlineStr"/>
      <c r="D1239" t="inlineStr"/>
      <c r="E1239" t="inlineStr"/>
      <c r="F1239" t="inlineStr"/>
      <c r="G1239" t="inlineStr"/>
      <c r="H1239" t="inlineStr"/>
      <c r="I1239" t="inlineStr"/>
      <c r="J1239" t="inlineStr"/>
      <c r="K1239" t="inlineStr"/>
      <c r="L1239" t="inlineStr"/>
      <c r="M1239" t="n">
        <v>-0.01044</v>
      </c>
      <c r="N1239" t="inlineStr"/>
      <c r="O1239" t="inlineStr"/>
      <c r="P1239" t="inlineStr"/>
      <c r="Q1239" t="inlineStr"/>
      <c r="R1239" t="n">
        <v>0</v>
      </c>
      <c r="S1239" t="inlineStr"/>
      <c r="T1239" t="inlineStr"/>
    </row>
    <row r="1240">
      <c r="A1240" s="142" t="n">
        <v>38279</v>
      </c>
      <c r="B1240" t="inlineStr"/>
      <c r="C1240" t="inlineStr"/>
      <c r="D1240" t="inlineStr"/>
      <c r="E1240" t="inlineStr"/>
      <c r="F1240" t="inlineStr"/>
      <c r="G1240" t="inlineStr"/>
      <c r="H1240" t="inlineStr"/>
      <c r="I1240" t="inlineStr"/>
      <c r="J1240" t="inlineStr"/>
      <c r="K1240" t="inlineStr"/>
      <c r="L1240" t="inlineStr"/>
      <c r="M1240" t="n">
        <v>-0.00415</v>
      </c>
      <c r="N1240" t="inlineStr"/>
      <c r="O1240" t="inlineStr"/>
      <c r="P1240" t="inlineStr"/>
      <c r="Q1240" t="inlineStr"/>
      <c r="R1240" t="n">
        <v>0</v>
      </c>
      <c r="S1240" t="inlineStr"/>
      <c r="T1240" t="inlineStr"/>
    </row>
    <row r="1241">
      <c r="A1241" s="142" t="n">
        <v>38280</v>
      </c>
      <c r="B1241" t="inlineStr"/>
      <c r="C1241" t="inlineStr"/>
      <c r="D1241" t="inlineStr"/>
      <c r="E1241" t="inlineStr"/>
      <c r="F1241" t="inlineStr"/>
      <c r="G1241" t="inlineStr"/>
      <c r="H1241" t="inlineStr"/>
      <c r="I1241" t="inlineStr"/>
      <c r="J1241" t="inlineStr"/>
      <c r="K1241" t="inlineStr"/>
      <c r="L1241" t="inlineStr"/>
      <c r="M1241" t="n">
        <v>0.02548</v>
      </c>
      <c r="N1241" t="inlineStr"/>
      <c r="O1241" t="inlineStr"/>
      <c r="P1241" t="inlineStr"/>
      <c r="Q1241" t="inlineStr"/>
      <c r="R1241" t="n">
        <v>0</v>
      </c>
      <c r="S1241" t="inlineStr"/>
      <c r="T1241" t="inlineStr"/>
    </row>
    <row r="1242">
      <c r="A1242" s="142" t="n">
        <v>38281</v>
      </c>
      <c r="B1242" t="inlineStr"/>
      <c r="C1242" t="inlineStr"/>
      <c r="D1242" t="inlineStr"/>
      <c r="E1242" t="inlineStr"/>
      <c r="F1242" t="inlineStr"/>
      <c r="G1242" t="inlineStr"/>
      <c r="H1242" t="inlineStr"/>
      <c r="I1242" t="inlineStr"/>
      <c r="J1242" t="inlineStr"/>
      <c r="K1242" t="inlineStr"/>
      <c r="L1242" t="inlineStr"/>
      <c r="M1242" t="n">
        <v>0.00441</v>
      </c>
      <c r="N1242" t="inlineStr"/>
      <c r="O1242" t="inlineStr"/>
      <c r="P1242" t="inlineStr"/>
      <c r="Q1242" t="inlineStr"/>
      <c r="R1242" t="n">
        <v>0</v>
      </c>
      <c r="S1242" t="inlineStr"/>
      <c r="T1242" t="inlineStr"/>
    </row>
    <row r="1243">
      <c r="A1243" s="142" t="n">
        <v>38282</v>
      </c>
      <c r="B1243" t="inlineStr"/>
      <c r="C1243" t="inlineStr"/>
      <c r="D1243" t="inlineStr"/>
      <c r="E1243" t="inlineStr"/>
      <c r="F1243" t="inlineStr"/>
      <c r="G1243" t="inlineStr"/>
      <c r="H1243" t="inlineStr"/>
      <c r="I1243" t="inlineStr"/>
      <c r="J1243" t="inlineStr"/>
      <c r="K1243" t="inlineStr"/>
      <c r="L1243" t="inlineStr"/>
      <c r="M1243" t="n">
        <v>-0.00155</v>
      </c>
      <c r="N1243" t="inlineStr"/>
      <c r="O1243" t="inlineStr"/>
      <c r="P1243" t="inlineStr"/>
      <c r="Q1243" t="inlineStr"/>
      <c r="R1243" t="n">
        <v>0</v>
      </c>
      <c r="S1243" t="inlineStr"/>
      <c r="T1243" t="inlineStr"/>
    </row>
    <row r="1244">
      <c r="A1244" s="142" t="n">
        <v>38285</v>
      </c>
      <c r="B1244" t="inlineStr"/>
      <c r="C1244" t="inlineStr"/>
      <c r="D1244" t="inlineStr"/>
      <c r="E1244" t="inlineStr"/>
      <c r="F1244" t="inlineStr"/>
      <c r="G1244" t="inlineStr"/>
      <c r="H1244" t="inlineStr"/>
      <c r="I1244" t="inlineStr"/>
      <c r="J1244" t="inlineStr"/>
      <c r="K1244" t="inlineStr"/>
      <c r="L1244" t="inlineStr"/>
      <c r="M1244" t="n">
        <v>0.03043</v>
      </c>
      <c r="N1244" t="inlineStr"/>
      <c r="O1244" t="inlineStr"/>
      <c r="P1244" t="inlineStr"/>
      <c r="Q1244" t="inlineStr"/>
      <c r="R1244" t="n">
        <v>0</v>
      </c>
      <c r="S1244" t="inlineStr"/>
      <c r="T1244" t="inlineStr"/>
    </row>
    <row r="1245">
      <c r="A1245" s="142" t="n">
        <v>38286</v>
      </c>
      <c r="B1245" t="inlineStr"/>
      <c r="C1245" t="inlineStr"/>
      <c r="D1245" t="inlineStr"/>
      <c r="E1245" t="inlineStr"/>
      <c r="F1245" t="inlineStr"/>
      <c r="G1245" t="inlineStr"/>
      <c r="H1245" t="inlineStr"/>
      <c r="I1245" t="inlineStr"/>
      <c r="J1245" t="inlineStr"/>
      <c r="K1245" t="inlineStr"/>
      <c r="L1245" t="inlineStr"/>
      <c r="M1245" t="n">
        <v>-0.00774</v>
      </c>
      <c r="N1245" t="inlineStr"/>
      <c r="O1245" t="inlineStr"/>
      <c r="P1245" t="inlineStr"/>
      <c r="Q1245" t="inlineStr"/>
      <c r="R1245" t="n">
        <v>0</v>
      </c>
      <c r="S1245" t="inlineStr"/>
      <c r="T1245" t="inlineStr"/>
    </row>
    <row r="1246">
      <c r="A1246" s="142" t="n">
        <v>38287</v>
      </c>
      <c r="B1246" t="inlineStr"/>
      <c r="C1246" t="inlineStr"/>
      <c r="D1246" t="inlineStr"/>
      <c r="E1246" t="inlineStr"/>
      <c r="F1246" t="inlineStr"/>
      <c r="G1246" t="inlineStr"/>
      <c r="H1246" t="inlineStr"/>
      <c r="I1246" t="inlineStr"/>
      <c r="J1246" t="inlineStr"/>
      <c r="K1246" t="inlineStr"/>
      <c r="L1246" t="inlineStr"/>
      <c r="M1246" t="n">
        <v>-0.01715</v>
      </c>
      <c r="N1246" t="inlineStr"/>
      <c r="O1246" t="inlineStr"/>
      <c r="P1246" t="inlineStr"/>
      <c r="Q1246" t="inlineStr"/>
      <c r="R1246" t="n">
        <v>0</v>
      </c>
      <c r="S1246" t="inlineStr"/>
      <c r="T1246" t="inlineStr"/>
    </row>
    <row r="1247">
      <c r="A1247" s="142" t="n">
        <v>38288</v>
      </c>
      <c r="B1247" t="inlineStr"/>
      <c r="C1247" t="inlineStr"/>
      <c r="D1247" t="inlineStr"/>
      <c r="E1247" t="inlineStr"/>
      <c r="F1247" t="inlineStr"/>
      <c r="G1247" t="inlineStr"/>
      <c r="H1247" t="inlineStr"/>
      <c r="I1247" t="inlineStr"/>
      <c r="J1247" t="inlineStr"/>
      <c r="K1247" t="inlineStr"/>
      <c r="L1247" t="inlineStr"/>
      <c r="M1247" t="n">
        <v>-0.00103</v>
      </c>
      <c r="N1247" t="inlineStr"/>
      <c r="O1247" t="inlineStr"/>
      <c r="P1247" t="inlineStr"/>
      <c r="Q1247" t="inlineStr"/>
      <c r="R1247" t="n">
        <v>0</v>
      </c>
      <c r="S1247" t="inlineStr"/>
      <c r="T1247" t="inlineStr"/>
    </row>
    <row r="1248">
      <c r="A1248" s="142" t="n">
        <v>38289</v>
      </c>
      <c r="B1248" t="inlineStr"/>
      <c r="C1248" t="inlineStr"/>
      <c r="D1248" t="inlineStr"/>
      <c r="E1248" t="inlineStr"/>
      <c r="F1248" t="inlineStr"/>
      <c r="G1248" t="inlineStr"/>
      <c r="H1248" t="inlineStr"/>
      <c r="I1248" t="inlineStr"/>
      <c r="J1248" t="inlineStr"/>
      <c r="K1248" t="inlineStr"/>
      <c r="L1248" t="inlineStr"/>
      <c r="M1248" t="n">
        <v>0.01262</v>
      </c>
      <c r="N1248" t="inlineStr"/>
      <c r="O1248" t="inlineStr"/>
      <c r="P1248" t="inlineStr"/>
      <c r="Q1248" t="inlineStr"/>
      <c r="R1248" t="n">
        <v>0.01161</v>
      </c>
      <c r="S1248" t="inlineStr"/>
      <c r="T1248" t="inlineStr"/>
    </row>
    <row r="1249">
      <c r="A1249" s="142" t="n">
        <v>38292</v>
      </c>
      <c r="B1249" t="inlineStr"/>
      <c r="C1249" t="inlineStr"/>
      <c r="D1249" t="inlineStr"/>
      <c r="E1249" t="inlineStr"/>
      <c r="F1249" t="inlineStr"/>
      <c r="G1249" t="inlineStr"/>
      <c r="H1249" t="inlineStr"/>
      <c r="I1249" t="inlineStr"/>
      <c r="J1249" t="inlineStr"/>
      <c r="K1249" t="inlineStr"/>
      <c r="L1249" t="inlineStr"/>
      <c r="M1249" t="n">
        <v>0</v>
      </c>
      <c r="N1249" t="inlineStr"/>
      <c r="O1249" t="inlineStr"/>
      <c r="P1249" t="inlineStr"/>
      <c r="Q1249" t="inlineStr"/>
      <c r="R1249" t="n">
        <v>0</v>
      </c>
      <c r="S1249" t="inlineStr"/>
      <c r="T1249" t="inlineStr"/>
    </row>
    <row r="1250">
      <c r="A1250" s="142" t="n">
        <v>38293</v>
      </c>
      <c r="B1250" t="inlineStr"/>
      <c r="C1250" t="inlineStr"/>
      <c r="D1250" t="inlineStr"/>
      <c r="E1250" t="inlineStr"/>
      <c r="F1250" t="inlineStr"/>
      <c r="G1250" t="inlineStr"/>
      <c r="H1250" t="inlineStr"/>
      <c r="I1250" t="inlineStr"/>
      <c r="J1250" t="inlineStr"/>
      <c r="K1250" t="inlineStr"/>
      <c r="L1250" t="inlineStr"/>
      <c r="M1250" t="n">
        <v>-0.03099</v>
      </c>
      <c r="N1250" t="inlineStr"/>
      <c r="O1250" t="inlineStr"/>
      <c r="P1250" t="inlineStr"/>
      <c r="Q1250" t="inlineStr"/>
      <c r="R1250" t="n">
        <v>0</v>
      </c>
      <c r="S1250" t="inlineStr"/>
      <c r="T1250" t="inlineStr"/>
    </row>
    <row r="1251">
      <c r="A1251" s="142" t="n">
        <v>38294</v>
      </c>
      <c r="B1251" t="inlineStr"/>
      <c r="C1251" t="inlineStr"/>
      <c r="D1251" t="inlineStr"/>
      <c r="E1251" t="inlineStr"/>
      <c r="F1251" t="inlineStr"/>
      <c r="G1251" t="inlineStr"/>
      <c r="H1251" t="inlineStr"/>
      <c r="I1251" t="inlineStr"/>
      <c r="J1251" t="inlineStr"/>
      <c r="K1251" t="inlineStr"/>
      <c r="L1251" t="inlineStr"/>
      <c r="M1251" t="n">
        <v>0.0238</v>
      </c>
      <c r="N1251" t="inlineStr"/>
      <c r="O1251" t="inlineStr"/>
      <c r="P1251" t="inlineStr"/>
      <c r="Q1251" t="inlineStr"/>
      <c r="R1251" t="n">
        <v>0</v>
      </c>
      <c r="S1251" t="inlineStr"/>
      <c r="T1251" t="inlineStr"/>
    </row>
    <row r="1252">
      <c r="A1252" s="142" t="n">
        <v>38295</v>
      </c>
      <c r="B1252" t="inlineStr"/>
      <c r="C1252" t="inlineStr"/>
      <c r="D1252" t="inlineStr"/>
      <c r="E1252" t="inlineStr"/>
      <c r="F1252" t="inlineStr"/>
      <c r="G1252" t="inlineStr"/>
      <c r="H1252" t="inlineStr"/>
      <c r="I1252" t="inlineStr"/>
      <c r="J1252" t="inlineStr"/>
      <c r="K1252" t="inlineStr"/>
      <c r="L1252" t="inlineStr"/>
      <c r="M1252" t="n">
        <v>0.02171</v>
      </c>
      <c r="N1252" t="inlineStr"/>
      <c r="O1252" t="inlineStr"/>
      <c r="P1252" t="inlineStr"/>
      <c r="Q1252" t="inlineStr"/>
      <c r="R1252" t="n">
        <v>0</v>
      </c>
      <c r="S1252" t="inlineStr"/>
      <c r="T1252" t="inlineStr"/>
    </row>
    <row r="1253">
      <c r="A1253" s="142" t="n">
        <v>38296</v>
      </c>
      <c r="B1253" t="inlineStr"/>
      <c r="C1253" t="inlineStr"/>
      <c r="D1253" t="inlineStr"/>
      <c r="E1253" t="inlineStr"/>
      <c r="F1253" t="inlineStr"/>
      <c r="G1253" t="inlineStr"/>
      <c r="H1253" t="inlineStr"/>
      <c r="I1253" t="inlineStr"/>
      <c r="J1253" t="inlineStr"/>
      <c r="K1253" t="inlineStr"/>
      <c r="L1253" t="inlineStr"/>
      <c r="M1253" t="n">
        <v>0.02376</v>
      </c>
      <c r="N1253" t="inlineStr"/>
      <c r="O1253" t="inlineStr"/>
      <c r="P1253" t="inlineStr"/>
      <c r="Q1253" t="inlineStr"/>
      <c r="R1253" t="n">
        <v>0</v>
      </c>
      <c r="S1253" t="inlineStr"/>
      <c r="T1253" t="inlineStr"/>
    </row>
    <row r="1254">
      <c r="A1254" s="142" t="n">
        <v>38299</v>
      </c>
      <c r="B1254" t="inlineStr"/>
      <c r="C1254" t="inlineStr"/>
      <c r="D1254" t="inlineStr"/>
      <c r="E1254" t="inlineStr"/>
      <c r="F1254" t="inlineStr"/>
      <c r="G1254" t="inlineStr"/>
      <c r="H1254" t="inlineStr"/>
      <c r="I1254" t="inlineStr"/>
      <c r="J1254" t="inlineStr"/>
      <c r="K1254" t="inlineStr"/>
      <c r="L1254" t="inlineStr"/>
      <c r="M1254" t="n">
        <v>-0.0058</v>
      </c>
      <c r="N1254" t="inlineStr"/>
      <c r="O1254" t="inlineStr"/>
      <c r="P1254" t="inlineStr"/>
      <c r="Q1254" t="inlineStr"/>
      <c r="R1254" t="n">
        <v>0</v>
      </c>
      <c r="S1254" t="inlineStr"/>
      <c r="T1254" t="inlineStr"/>
    </row>
    <row r="1255">
      <c r="A1255" s="142" t="n">
        <v>38300</v>
      </c>
      <c r="B1255" t="inlineStr"/>
      <c r="C1255" t="inlineStr"/>
      <c r="D1255" t="inlineStr"/>
      <c r="E1255" t="inlineStr"/>
      <c r="F1255" t="inlineStr"/>
      <c r="G1255" t="inlineStr"/>
      <c r="H1255" t="inlineStr"/>
      <c r="I1255" t="inlineStr"/>
      <c r="J1255" t="inlineStr"/>
      <c r="K1255" t="inlineStr"/>
      <c r="L1255" t="inlineStr"/>
      <c r="M1255" t="n">
        <v>0.00337</v>
      </c>
      <c r="N1255" t="inlineStr"/>
      <c r="O1255" t="inlineStr"/>
      <c r="P1255" t="inlineStr"/>
      <c r="Q1255" t="inlineStr"/>
      <c r="R1255" t="n">
        <v>0</v>
      </c>
      <c r="S1255" t="inlineStr"/>
      <c r="T1255" t="inlineStr"/>
    </row>
    <row r="1256">
      <c r="A1256" s="142" t="n">
        <v>38301</v>
      </c>
      <c r="B1256" t="inlineStr"/>
      <c r="C1256" t="inlineStr"/>
      <c r="D1256" t="inlineStr"/>
      <c r="E1256" t="inlineStr"/>
      <c r="F1256" t="inlineStr"/>
      <c r="G1256" t="inlineStr"/>
      <c r="H1256" t="inlineStr"/>
      <c r="I1256" t="inlineStr"/>
      <c r="J1256" t="inlineStr"/>
      <c r="K1256" t="inlineStr"/>
      <c r="L1256" t="inlineStr"/>
      <c r="M1256" t="n">
        <v>-0.01044</v>
      </c>
      <c r="N1256" t="inlineStr"/>
      <c r="O1256" t="inlineStr"/>
      <c r="P1256" t="inlineStr"/>
      <c r="Q1256" t="inlineStr"/>
      <c r="R1256" t="n">
        <v>0</v>
      </c>
      <c r="S1256" t="inlineStr"/>
      <c r="T1256" t="inlineStr"/>
    </row>
    <row r="1257">
      <c r="A1257" s="142" t="n">
        <v>38302</v>
      </c>
      <c r="B1257" t="inlineStr"/>
      <c r="C1257" t="inlineStr"/>
      <c r="D1257" t="inlineStr"/>
      <c r="E1257" t="inlineStr"/>
      <c r="F1257" t="inlineStr"/>
      <c r="G1257" t="inlineStr"/>
      <c r="H1257" t="inlineStr"/>
      <c r="I1257" t="inlineStr"/>
      <c r="J1257" t="inlineStr"/>
      <c r="K1257" t="inlineStr"/>
      <c r="L1257" t="inlineStr"/>
      <c r="M1257" t="n">
        <v>0</v>
      </c>
      <c r="N1257" t="inlineStr"/>
      <c r="O1257" t="inlineStr"/>
      <c r="P1257" t="inlineStr"/>
      <c r="Q1257" t="inlineStr"/>
      <c r="R1257" t="n">
        <v>0</v>
      </c>
      <c r="S1257" t="inlineStr"/>
      <c r="T1257" t="inlineStr"/>
    </row>
    <row r="1258">
      <c r="A1258" s="142" t="n">
        <v>38303</v>
      </c>
      <c r="B1258" t="inlineStr"/>
      <c r="C1258" t="inlineStr"/>
      <c r="D1258" t="inlineStr"/>
      <c r="E1258" t="inlineStr"/>
      <c r="F1258" t="inlineStr"/>
      <c r="G1258" t="inlineStr"/>
      <c r="H1258" t="inlineStr"/>
      <c r="I1258" t="inlineStr"/>
      <c r="J1258" t="inlineStr"/>
      <c r="K1258" t="inlineStr"/>
      <c r="L1258" t="inlineStr"/>
      <c r="M1258" t="n">
        <v>0.0363</v>
      </c>
      <c r="N1258" t="inlineStr"/>
      <c r="O1258" t="inlineStr"/>
      <c r="P1258" t="inlineStr"/>
      <c r="Q1258" t="inlineStr"/>
      <c r="R1258" t="n">
        <v>0</v>
      </c>
      <c r="S1258" t="inlineStr"/>
      <c r="T1258" t="inlineStr"/>
    </row>
    <row r="1259">
      <c r="A1259" s="142" t="n">
        <v>38306</v>
      </c>
      <c r="B1259" t="inlineStr"/>
      <c r="C1259" t="inlineStr"/>
      <c r="D1259" t="inlineStr"/>
      <c r="E1259" t="inlineStr"/>
      <c r="F1259" t="inlineStr"/>
      <c r="G1259" t="inlineStr"/>
      <c r="H1259" t="inlineStr"/>
      <c r="I1259" t="inlineStr"/>
      <c r="J1259" t="inlineStr"/>
      <c r="K1259" t="inlineStr"/>
      <c r="L1259" t="inlineStr"/>
      <c r="M1259" t="n">
        <v>-0.02256</v>
      </c>
      <c r="N1259" t="inlineStr"/>
      <c r="O1259" t="inlineStr"/>
      <c r="P1259" t="inlineStr"/>
      <c r="Q1259" t="inlineStr"/>
      <c r="R1259" t="n">
        <v>0</v>
      </c>
      <c r="S1259" t="inlineStr"/>
      <c r="T1259" t="inlineStr"/>
    </row>
    <row r="1260">
      <c r="A1260" s="142" t="n">
        <v>38307</v>
      </c>
      <c r="B1260" t="inlineStr"/>
      <c r="C1260" t="inlineStr"/>
      <c r="D1260" t="inlineStr"/>
      <c r="E1260" t="inlineStr"/>
      <c r="F1260" t="inlineStr"/>
      <c r="G1260" t="inlineStr"/>
      <c r="H1260" t="inlineStr"/>
      <c r="I1260" t="inlineStr"/>
      <c r="J1260" t="inlineStr"/>
      <c r="K1260" t="inlineStr"/>
      <c r="L1260" t="inlineStr"/>
      <c r="M1260" t="n">
        <v>0.01017</v>
      </c>
      <c r="N1260" t="inlineStr"/>
      <c r="O1260" t="inlineStr"/>
      <c r="P1260" t="inlineStr"/>
      <c r="Q1260" t="inlineStr"/>
      <c r="R1260" t="n">
        <v>0</v>
      </c>
      <c r="S1260" t="inlineStr"/>
      <c r="T1260" t="inlineStr"/>
    </row>
    <row r="1261">
      <c r="A1261" s="142" t="n">
        <v>38308</v>
      </c>
      <c r="B1261" t="inlineStr"/>
      <c r="C1261" t="inlineStr"/>
      <c r="D1261" t="inlineStr"/>
      <c r="E1261" t="inlineStr"/>
      <c r="F1261" t="inlineStr"/>
      <c r="G1261" t="inlineStr"/>
      <c r="H1261" t="inlineStr"/>
      <c r="I1261" t="inlineStr"/>
      <c r="J1261" t="inlineStr"/>
      <c r="K1261" t="inlineStr"/>
      <c r="L1261" t="inlineStr"/>
      <c r="M1261" t="n">
        <v>0.02221</v>
      </c>
      <c r="N1261" t="inlineStr"/>
      <c r="O1261" t="inlineStr"/>
      <c r="P1261" t="inlineStr"/>
      <c r="Q1261" t="inlineStr"/>
      <c r="R1261" t="n">
        <v>0</v>
      </c>
      <c r="S1261" t="inlineStr"/>
      <c r="T1261" t="inlineStr"/>
    </row>
    <row r="1262">
      <c r="A1262" s="142" t="n">
        <v>38309</v>
      </c>
      <c r="B1262" t="inlineStr"/>
      <c r="C1262" t="inlineStr"/>
      <c r="D1262" t="inlineStr"/>
      <c r="E1262" t="inlineStr"/>
      <c r="F1262" t="inlineStr"/>
      <c r="G1262" t="inlineStr"/>
      <c r="H1262" t="inlineStr"/>
      <c r="I1262" t="inlineStr"/>
      <c r="J1262" t="inlineStr"/>
      <c r="K1262" t="inlineStr"/>
      <c r="L1262" t="inlineStr"/>
      <c r="M1262" t="n">
        <v>-0.02121</v>
      </c>
      <c r="N1262" t="inlineStr"/>
      <c r="O1262" t="inlineStr"/>
      <c r="P1262" t="inlineStr"/>
      <c r="Q1262" t="inlineStr"/>
      <c r="R1262" t="n">
        <v>0</v>
      </c>
      <c r="S1262" t="inlineStr"/>
      <c r="T1262" t="inlineStr"/>
    </row>
    <row r="1263">
      <c r="A1263" s="142" t="n">
        <v>38310</v>
      </c>
      <c r="B1263" t="inlineStr"/>
      <c r="C1263" t="inlineStr"/>
      <c r="D1263" t="inlineStr"/>
      <c r="E1263" t="inlineStr"/>
      <c r="F1263" t="inlineStr"/>
      <c r="G1263" t="inlineStr"/>
      <c r="H1263" t="inlineStr"/>
      <c r="I1263" t="inlineStr"/>
      <c r="J1263" t="inlineStr"/>
      <c r="K1263" t="inlineStr"/>
      <c r="L1263" t="inlineStr"/>
      <c r="M1263" t="n">
        <v>-0.00105</v>
      </c>
      <c r="N1263" t="inlineStr"/>
      <c r="O1263" t="inlineStr"/>
      <c r="P1263" t="inlineStr"/>
      <c r="Q1263" t="inlineStr"/>
      <c r="R1263" t="n">
        <v>0</v>
      </c>
      <c r="S1263" t="inlineStr"/>
      <c r="T1263" t="inlineStr"/>
    </row>
    <row r="1264">
      <c r="A1264" s="142" t="n">
        <v>38313</v>
      </c>
      <c r="B1264" t="inlineStr"/>
      <c r="C1264" t="inlineStr"/>
      <c r="D1264" t="inlineStr"/>
      <c r="E1264" t="inlineStr"/>
      <c r="F1264" t="inlineStr"/>
      <c r="G1264" t="inlineStr"/>
      <c r="H1264" t="inlineStr"/>
      <c r="I1264" t="inlineStr"/>
      <c r="J1264" t="inlineStr"/>
      <c r="K1264" t="inlineStr"/>
      <c r="L1264" t="inlineStr"/>
      <c r="M1264" t="n">
        <v>0.00643</v>
      </c>
      <c r="N1264" t="inlineStr"/>
      <c r="O1264" t="inlineStr"/>
      <c r="P1264" t="inlineStr"/>
      <c r="Q1264" t="inlineStr"/>
      <c r="R1264" t="n">
        <v>0</v>
      </c>
      <c r="S1264" t="inlineStr"/>
      <c r="T1264" t="inlineStr"/>
    </row>
    <row r="1265">
      <c r="A1265" s="142" t="n">
        <v>38314</v>
      </c>
      <c r="B1265" t="inlineStr"/>
      <c r="C1265" t="inlineStr"/>
      <c r="D1265" t="inlineStr"/>
      <c r="E1265" t="inlineStr"/>
      <c r="F1265" t="inlineStr"/>
      <c r="G1265" t="inlineStr"/>
      <c r="H1265" t="inlineStr"/>
      <c r="I1265" t="inlineStr"/>
      <c r="J1265" t="inlineStr"/>
      <c r="K1265" t="inlineStr"/>
      <c r="L1265" t="inlineStr"/>
      <c r="M1265" t="n">
        <v>-0.00949</v>
      </c>
      <c r="N1265" t="inlineStr"/>
      <c r="O1265" t="inlineStr"/>
      <c r="P1265" t="inlineStr"/>
      <c r="Q1265" t="inlineStr"/>
      <c r="R1265" t="n">
        <v>0</v>
      </c>
      <c r="S1265" t="inlineStr"/>
      <c r="T1265" t="inlineStr"/>
    </row>
    <row r="1266">
      <c r="A1266" s="142" t="n">
        <v>38315</v>
      </c>
      <c r="B1266" t="inlineStr"/>
      <c r="C1266" t="inlineStr"/>
      <c r="D1266" t="inlineStr"/>
      <c r="E1266" t="inlineStr"/>
      <c r="F1266" t="inlineStr"/>
      <c r="G1266" t="inlineStr"/>
      <c r="H1266" t="inlineStr"/>
      <c r="I1266" t="inlineStr"/>
      <c r="J1266" t="inlineStr"/>
      <c r="K1266" t="inlineStr"/>
      <c r="L1266" t="inlineStr"/>
      <c r="M1266" t="n">
        <v>0.00041</v>
      </c>
      <c r="N1266" t="inlineStr"/>
      <c r="O1266" t="inlineStr"/>
      <c r="P1266" t="inlineStr"/>
      <c r="Q1266" t="inlineStr"/>
      <c r="R1266" t="n">
        <v>0</v>
      </c>
      <c r="S1266" t="inlineStr"/>
      <c r="T1266" t="inlineStr"/>
    </row>
    <row r="1267">
      <c r="A1267" s="142" t="n">
        <v>38316</v>
      </c>
      <c r="B1267" t="inlineStr"/>
      <c r="C1267" t="inlineStr"/>
      <c r="D1267" t="inlineStr"/>
      <c r="E1267" t="inlineStr"/>
      <c r="F1267" t="inlineStr"/>
      <c r="G1267" t="inlineStr"/>
      <c r="H1267" t="inlineStr"/>
      <c r="I1267" t="inlineStr"/>
      <c r="J1267" t="inlineStr"/>
      <c r="K1267" t="inlineStr"/>
      <c r="L1267" t="inlineStr"/>
      <c r="M1267" t="n">
        <v>0.00718</v>
      </c>
      <c r="N1267" t="inlineStr"/>
      <c r="O1267" t="inlineStr"/>
      <c r="P1267" t="inlineStr"/>
      <c r="Q1267" t="inlineStr"/>
      <c r="R1267" t="n">
        <v>0</v>
      </c>
      <c r="S1267" t="inlineStr"/>
      <c r="T1267" t="inlineStr"/>
    </row>
    <row r="1268">
      <c r="A1268" s="142" t="n">
        <v>38317</v>
      </c>
      <c r="B1268" t="inlineStr"/>
      <c r="C1268" t="inlineStr"/>
      <c r="D1268" t="inlineStr"/>
      <c r="E1268" t="inlineStr"/>
      <c r="F1268" t="inlineStr"/>
      <c r="G1268" t="inlineStr"/>
      <c r="H1268" t="inlineStr"/>
      <c r="I1268" t="inlineStr"/>
      <c r="J1268" t="inlineStr"/>
      <c r="K1268" t="inlineStr"/>
      <c r="L1268" t="inlineStr"/>
      <c r="M1268" t="n">
        <v>0.02478</v>
      </c>
      <c r="N1268" t="inlineStr"/>
      <c r="O1268" t="inlineStr"/>
      <c r="P1268" t="inlineStr"/>
      <c r="Q1268" t="inlineStr"/>
      <c r="R1268" t="n">
        <v>0</v>
      </c>
      <c r="S1268" t="inlineStr"/>
      <c r="T1268" t="inlineStr"/>
    </row>
    <row r="1269">
      <c r="A1269" s="142" t="n">
        <v>38320</v>
      </c>
      <c r="B1269" t="inlineStr"/>
      <c r="C1269" t="inlineStr"/>
      <c r="D1269" t="inlineStr"/>
      <c r="E1269" t="inlineStr"/>
      <c r="F1269" t="inlineStr"/>
      <c r="G1269" t="inlineStr"/>
      <c r="H1269" t="inlineStr"/>
      <c r="I1269" t="inlineStr"/>
      <c r="J1269" t="inlineStr"/>
      <c r="K1269" t="inlineStr"/>
      <c r="L1269" t="inlineStr"/>
      <c r="M1269" t="n">
        <v>-0.00248</v>
      </c>
      <c r="N1269" t="inlineStr"/>
      <c r="O1269" t="inlineStr"/>
      <c r="P1269" t="inlineStr"/>
      <c r="Q1269" t="inlineStr"/>
      <c r="R1269" t="n">
        <v>0</v>
      </c>
      <c r="S1269" t="inlineStr"/>
      <c r="T1269" t="inlineStr"/>
    </row>
    <row r="1270">
      <c r="A1270" s="142" t="n">
        <v>38321</v>
      </c>
      <c r="B1270" t="inlineStr"/>
      <c r="C1270" t="inlineStr"/>
      <c r="D1270" t="inlineStr"/>
      <c r="E1270" t="inlineStr"/>
      <c r="F1270" t="inlineStr"/>
      <c r="G1270" t="inlineStr"/>
      <c r="H1270" t="inlineStr"/>
      <c r="I1270" t="inlineStr"/>
      <c r="J1270" t="inlineStr"/>
      <c r="K1270" t="inlineStr"/>
      <c r="L1270" t="inlineStr"/>
      <c r="M1270" t="n">
        <v>-0.03078</v>
      </c>
      <c r="N1270" t="inlineStr"/>
      <c r="O1270" t="inlineStr"/>
      <c r="P1270" t="inlineStr"/>
      <c r="Q1270" t="inlineStr"/>
      <c r="R1270" t="n">
        <v>0.02733</v>
      </c>
      <c r="S1270" t="inlineStr"/>
      <c r="T1270" t="inlineStr"/>
    </row>
    <row r="1271">
      <c r="A1271" s="142" t="n">
        <v>38322</v>
      </c>
      <c r="B1271" t="inlineStr"/>
      <c r="C1271" t="inlineStr"/>
      <c r="D1271" t="inlineStr"/>
      <c r="E1271" t="inlineStr"/>
      <c r="F1271" t="inlineStr"/>
      <c r="G1271" t="inlineStr"/>
      <c r="H1271" t="inlineStr"/>
      <c r="I1271" t="inlineStr"/>
      <c r="J1271" t="inlineStr"/>
      <c r="K1271" t="inlineStr"/>
      <c r="L1271" t="inlineStr"/>
      <c r="M1271" t="n">
        <v>-0.00695</v>
      </c>
      <c r="N1271" t="inlineStr"/>
      <c r="O1271" t="inlineStr"/>
      <c r="P1271" t="inlineStr"/>
      <c r="Q1271" t="inlineStr"/>
      <c r="R1271" t="n">
        <v>0</v>
      </c>
      <c r="S1271" t="inlineStr"/>
      <c r="T1271" t="inlineStr"/>
    </row>
    <row r="1272">
      <c r="A1272" s="142" t="n">
        <v>38323</v>
      </c>
      <c r="B1272" t="inlineStr"/>
      <c r="C1272" t="inlineStr"/>
      <c r="D1272" t="inlineStr"/>
      <c r="E1272" t="inlineStr"/>
      <c r="F1272" t="inlineStr"/>
      <c r="G1272" t="inlineStr"/>
      <c r="H1272" t="inlineStr"/>
      <c r="I1272" t="inlineStr"/>
      <c r="J1272" t="inlineStr"/>
      <c r="K1272" t="inlineStr"/>
      <c r="L1272" t="inlineStr"/>
      <c r="M1272" t="n">
        <v>-0.03874</v>
      </c>
      <c r="N1272" t="inlineStr"/>
      <c r="O1272" t="inlineStr"/>
      <c r="P1272" t="inlineStr"/>
      <c r="Q1272" t="inlineStr"/>
      <c r="R1272" t="n">
        <v>0</v>
      </c>
      <c r="S1272" t="inlineStr"/>
      <c r="T1272" t="inlineStr"/>
    </row>
    <row r="1273">
      <c r="A1273" s="142" t="n">
        <v>38324</v>
      </c>
      <c r="B1273" t="inlineStr"/>
      <c r="C1273" t="inlineStr"/>
      <c r="D1273" t="inlineStr"/>
      <c r="E1273" t="inlineStr"/>
      <c r="F1273" t="inlineStr"/>
      <c r="G1273" t="inlineStr"/>
      <c r="H1273" t="inlineStr"/>
      <c r="I1273" t="inlineStr"/>
      <c r="J1273" t="inlineStr"/>
      <c r="K1273" t="inlineStr"/>
      <c r="L1273" t="inlineStr"/>
      <c r="M1273" t="n">
        <v>0.0101</v>
      </c>
      <c r="N1273" t="inlineStr"/>
      <c r="O1273" t="inlineStr"/>
      <c r="P1273" t="inlineStr"/>
      <c r="Q1273" t="inlineStr"/>
      <c r="R1273" t="n">
        <v>0</v>
      </c>
      <c r="S1273" t="inlineStr"/>
      <c r="T1273" t="inlineStr"/>
    </row>
    <row r="1274">
      <c r="A1274" s="142" t="n">
        <v>38327</v>
      </c>
      <c r="B1274" t="inlineStr"/>
      <c r="C1274" t="inlineStr"/>
      <c r="D1274" t="inlineStr"/>
      <c r="E1274" t="inlineStr"/>
      <c r="F1274" t="inlineStr"/>
      <c r="G1274" t="inlineStr"/>
      <c r="H1274" t="inlineStr"/>
      <c r="I1274" t="inlineStr"/>
      <c r="J1274" t="inlineStr"/>
      <c r="K1274" t="inlineStr"/>
      <c r="L1274" t="inlineStr"/>
      <c r="M1274" t="n">
        <v>-0.01792</v>
      </c>
      <c r="N1274" t="inlineStr"/>
      <c r="O1274" t="inlineStr"/>
      <c r="P1274" t="inlineStr"/>
      <c r="Q1274" t="inlineStr"/>
      <c r="R1274" t="n">
        <v>0</v>
      </c>
      <c r="S1274" t="inlineStr"/>
      <c r="T1274" t="inlineStr"/>
    </row>
    <row r="1275">
      <c r="A1275" s="142" t="n">
        <v>38328</v>
      </c>
      <c r="B1275" t="inlineStr"/>
      <c r="C1275" t="inlineStr"/>
      <c r="D1275" t="inlineStr"/>
      <c r="E1275" t="inlineStr"/>
      <c r="F1275" t="inlineStr"/>
      <c r="G1275" t="inlineStr"/>
      <c r="H1275" t="inlineStr"/>
      <c r="I1275" t="inlineStr"/>
      <c r="J1275" t="inlineStr"/>
      <c r="K1275" t="inlineStr"/>
      <c r="L1275" t="inlineStr"/>
      <c r="M1275" t="n">
        <v>-0.01636</v>
      </c>
      <c r="N1275" t="inlineStr"/>
      <c r="O1275" t="inlineStr"/>
      <c r="P1275" t="inlineStr"/>
      <c r="Q1275" t="inlineStr"/>
      <c r="R1275" t="n">
        <v>0</v>
      </c>
      <c r="S1275" t="inlineStr"/>
      <c r="T1275" t="inlineStr"/>
    </row>
    <row r="1276">
      <c r="A1276" s="142" t="n">
        <v>38329</v>
      </c>
      <c r="B1276" t="inlineStr"/>
      <c r="C1276" t="inlineStr"/>
      <c r="D1276" t="inlineStr"/>
      <c r="E1276" t="inlineStr"/>
      <c r="F1276" t="inlineStr"/>
      <c r="G1276" t="inlineStr"/>
      <c r="H1276" t="inlineStr"/>
      <c r="I1276" t="inlineStr"/>
      <c r="J1276" t="inlineStr"/>
      <c r="K1276" t="inlineStr"/>
      <c r="L1276" t="inlineStr"/>
      <c r="M1276" t="n">
        <v>-0.02213</v>
      </c>
      <c r="N1276" t="inlineStr"/>
      <c r="O1276" t="inlineStr"/>
      <c r="P1276" t="inlineStr"/>
      <c r="Q1276" t="inlineStr"/>
      <c r="R1276" t="n">
        <v>0</v>
      </c>
      <c r="S1276" t="inlineStr"/>
      <c r="T1276" t="inlineStr"/>
    </row>
    <row r="1277">
      <c r="A1277" s="142" t="n">
        <v>38330</v>
      </c>
      <c r="B1277" t="inlineStr"/>
      <c r="C1277" t="inlineStr"/>
      <c r="D1277" t="inlineStr"/>
      <c r="E1277" t="inlineStr"/>
      <c r="F1277" t="inlineStr"/>
      <c r="G1277" t="inlineStr"/>
      <c r="H1277" t="inlineStr"/>
      <c r="I1277" t="inlineStr"/>
      <c r="J1277" t="inlineStr"/>
      <c r="K1277" t="inlineStr"/>
      <c r="L1277" t="inlineStr"/>
      <c r="M1277" t="n">
        <v>0.00304</v>
      </c>
      <c r="N1277" t="inlineStr"/>
      <c r="O1277" t="inlineStr"/>
      <c r="P1277" t="inlineStr"/>
      <c r="Q1277" t="inlineStr"/>
      <c r="R1277" t="n">
        <v>0</v>
      </c>
      <c r="S1277" t="inlineStr"/>
      <c r="T1277" t="inlineStr"/>
    </row>
    <row r="1278">
      <c r="A1278" s="142" t="n">
        <v>38331</v>
      </c>
      <c r="B1278" t="inlineStr"/>
      <c r="C1278" t="inlineStr"/>
      <c r="D1278" t="inlineStr"/>
      <c r="E1278" t="inlineStr"/>
      <c r="F1278" t="inlineStr"/>
      <c r="G1278" t="inlineStr"/>
      <c r="H1278" t="inlineStr"/>
      <c r="I1278" t="inlineStr"/>
      <c r="J1278" t="inlineStr"/>
      <c r="K1278" t="inlineStr"/>
      <c r="L1278" t="inlineStr"/>
      <c r="M1278" t="n">
        <v>0.00085</v>
      </c>
      <c r="N1278" t="inlineStr"/>
      <c r="O1278" t="inlineStr"/>
      <c r="P1278" t="inlineStr"/>
      <c r="Q1278" t="inlineStr"/>
      <c r="R1278" t="n">
        <v>0</v>
      </c>
      <c r="S1278" t="inlineStr"/>
      <c r="T1278" t="inlineStr"/>
    </row>
    <row r="1279">
      <c r="A1279" s="142" t="n">
        <v>38334</v>
      </c>
      <c r="B1279" t="inlineStr"/>
      <c r="C1279" t="inlineStr"/>
      <c r="D1279" t="inlineStr"/>
      <c r="E1279" t="inlineStr"/>
      <c r="F1279" t="inlineStr"/>
      <c r="G1279" t="inlineStr"/>
      <c r="H1279" t="inlineStr"/>
      <c r="I1279" t="inlineStr"/>
      <c r="J1279" t="inlineStr"/>
      <c r="K1279" t="inlineStr"/>
      <c r="L1279" t="inlineStr"/>
      <c r="M1279" t="n">
        <v>0.0145</v>
      </c>
      <c r="N1279" t="inlineStr"/>
      <c r="O1279" t="inlineStr"/>
      <c r="P1279" t="inlineStr"/>
      <c r="Q1279" t="inlineStr"/>
      <c r="R1279" t="n">
        <v>0</v>
      </c>
      <c r="S1279" t="inlineStr"/>
      <c r="T1279" t="inlineStr"/>
    </row>
    <row r="1280">
      <c r="A1280" s="142" t="n">
        <v>38335</v>
      </c>
      <c r="B1280" t="inlineStr"/>
      <c r="C1280" t="inlineStr"/>
      <c r="D1280" t="inlineStr"/>
      <c r="E1280" t="inlineStr"/>
      <c r="F1280" t="inlineStr"/>
      <c r="G1280" t="inlineStr"/>
      <c r="H1280" t="inlineStr"/>
      <c r="I1280" t="inlineStr"/>
      <c r="J1280" t="inlineStr"/>
      <c r="K1280" t="inlineStr"/>
      <c r="L1280" t="inlineStr"/>
      <c r="M1280" t="n">
        <v>-0.0139</v>
      </c>
      <c r="N1280" t="inlineStr"/>
      <c r="O1280" t="inlineStr"/>
      <c r="P1280" t="inlineStr"/>
      <c r="Q1280" t="inlineStr"/>
      <c r="R1280" t="n">
        <v>0</v>
      </c>
      <c r="S1280" t="inlineStr"/>
      <c r="T1280" t="inlineStr"/>
    </row>
    <row r="1281">
      <c r="A1281" s="142" t="n">
        <v>38336</v>
      </c>
      <c r="B1281" t="inlineStr"/>
      <c r="C1281" t="inlineStr"/>
      <c r="D1281" t="inlineStr"/>
      <c r="E1281" t="inlineStr"/>
      <c r="F1281" t="inlineStr"/>
      <c r="G1281" t="inlineStr"/>
      <c r="H1281" t="inlineStr"/>
      <c r="I1281" t="inlineStr"/>
      <c r="J1281" t="inlineStr"/>
      <c r="K1281" t="inlineStr"/>
      <c r="L1281" t="inlineStr"/>
      <c r="M1281" t="n">
        <v>0.0112</v>
      </c>
      <c r="N1281" t="inlineStr"/>
      <c r="O1281" t="inlineStr"/>
      <c r="P1281" t="inlineStr"/>
      <c r="Q1281" t="inlineStr"/>
      <c r="R1281" t="n">
        <v>0</v>
      </c>
      <c r="S1281" t="inlineStr"/>
      <c r="T1281" t="inlineStr"/>
    </row>
    <row r="1282">
      <c r="A1282" s="142" t="n">
        <v>38337</v>
      </c>
      <c r="B1282" t="inlineStr"/>
      <c r="C1282" t="inlineStr"/>
      <c r="D1282" t="inlineStr"/>
      <c r="E1282" t="inlineStr"/>
      <c r="F1282" t="inlineStr"/>
      <c r="G1282" t="inlineStr"/>
      <c r="H1282" t="inlineStr"/>
      <c r="I1282" t="inlineStr"/>
      <c r="J1282" t="inlineStr"/>
      <c r="K1282" t="inlineStr"/>
      <c r="L1282" t="inlineStr"/>
      <c r="M1282" t="n">
        <v>-0.01521</v>
      </c>
      <c r="N1282" t="inlineStr"/>
      <c r="O1282" t="inlineStr"/>
      <c r="P1282" t="inlineStr"/>
      <c r="Q1282" t="inlineStr"/>
      <c r="R1282" t="n">
        <v>0</v>
      </c>
      <c r="S1282" t="inlineStr"/>
      <c r="T1282" t="inlineStr"/>
    </row>
    <row r="1283">
      <c r="A1283" s="142" t="n">
        <v>38338</v>
      </c>
      <c r="B1283" t="inlineStr"/>
      <c r="C1283" t="inlineStr"/>
      <c r="D1283" t="inlineStr"/>
      <c r="E1283" t="inlineStr"/>
      <c r="F1283" t="inlineStr"/>
      <c r="G1283" t="inlineStr"/>
      <c r="H1283" t="inlineStr"/>
      <c r="I1283" t="inlineStr"/>
      <c r="J1283" t="inlineStr"/>
      <c r="K1283" t="inlineStr"/>
      <c r="L1283" t="inlineStr"/>
      <c r="M1283" t="n">
        <v>0.01366</v>
      </c>
      <c r="N1283" t="inlineStr"/>
      <c r="O1283" t="inlineStr"/>
      <c r="P1283" t="inlineStr"/>
      <c r="Q1283" t="inlineStr"/>
      <c r="R1283" t="n">
        <v>0</v>
      </c>
      <c r="S1283" t="inlineStr"/>
      <c r="T1283" t="inlineStr"/>
    </row>
    <row r="1284">
      <c r="A1284" s="142" t="n">
        <v>38341</v>
      </c>
      <c r="B1284" t="inlineStr"/>
      <c r="C1284" t="inlineStr"/>
      <c r="D1284" t="inlineStr"/>
      <c r="E1284" t="inlineStr"/>
      <c r="F1284" t="inlineStr"/>
      <c r="G1284" t="inlineStr"/>
      <c r="H1284" t="inlineStr"/>
      <c r="I1284" t="inlineStr"/>
      <c r="J1284" t="inlineStr"/>
      <c r="K1284" t="inlineStr"/>
      <c r="L1284" t="inlineStr"/>
      <c r="M1284" t="n">
        <v>-0.0059</v>
      </c>
      <c r="N1284" t="inlineStr"/>
      <c r="O1284" t="inlineStr"/>
      <c r="P1284" t="inlineStr"/>
      <c r="Q1284" t="inlineStr"/>
      <c r="R1284" t="n">
        <v>0</v>
      </c>
      <c r="S1284" t="inlineStr"/>
      <c r="T1284" t="inlineStr"/>
    </row>
    <row r="1285">
      <c r="A1285" s="142" t="n">
        <v>38342</v>
      </c>
      <c r="B1285" t="inlineStr"/>
      <c r="C1285" t="inlineStr"/>
      <c r="D1285" t="inlineStr"/>
      <c r="E1285" t="inlineStr"/>
      <c r="F1285" t="inlineStr"/>
      <c r="G1285" t="inlineStr"/>
      <c r="H1285" t="inlineStr"/>
      <c r="I1285" t="inlineStr"/>
      <c r="J1285" t="inlineStr"/>
      <c r="K1285" t="inlineStr"/>
      <c r="L1285" t="inlineStr"/>
      <c r="M1285" t="n">
        <v>0.00111</v>
      </c>
      <c r="N1285" t="inlineStr"/>
      <c r="O1285" t="inlineStr"/>
      <c r="P1285" t="inlineStr"/>
      <c r="Q1285" t="inlineStr"/>
      <c r="R1285" t="n">
        <v>0</v>
      </c>
      <c r="S1285" t="inlineStr"/>
      <c r="T1285" t="inlineStr"/>
    </row>
    <row r="1286">
      <c r="A1286" s="142" t="n">
        <v>38343</v>
      </c>
      <c r="B1286" t="inlineStr"/>
      <c r="C1286" t="inlineStr"/>
      <c r="D1286" t="inlineStr"/>
      <c r="E1286" t="inlineStr"/>
      <c r="F1286" t="inlineStr"/>
      <c r="G1286" t="inlineStr"/>
      <c r="H1286" t="inlineStr"/>
      <c r="I1286" t="inlineStr"/>
      <c r="J1286" t="inlineStr"/>
      <c r="K1286" t="inlineStr"/>
      <c r="L1286" t="inlineStr"/>
      <c r="M1286" t="n">
        <v>-0.00739</v>
      </c>
      <c r="N1286" t="inlineStr"/>
      <c r="O1286" t="inlineStr"/>
      <c r="P1286" t="inlineStr"/>
      <c r="Q1286" t="inlineStr"/>
      <c r="R1286" t="n">
        <v>0</v>
      </c>
      <c r="S1286" t="inlineStr"/>
      <c r="T1286" t="inlineStr"/>
    </row>
    <row r="1287">
      <c r="A1287" s="142" t="n">
        <v>38344</v>
      </c>
      <c r="B1287" t="inlineStr"/>
      <c r="C1287" t="inlineStr"/>
      <c r="D1287" t="inlineStr"/>
      <c r="E1287" t="inlineStr"/>
      <c r="F1287" t="inlineStr"/>
      <c r="G1287" t="inlineStr"/>
      <c r="H1287" t="inlineStr"/>
      <c r="I1287" t="inlineStr"/>
      <c r="J1287" t="inlineStr"/>
      <c r="K1287" t="inlineStr"/>
      <c r="L1287" t="inlineStr"/>
      <c r="M1287" t="n">
        <v>0.00147</v>
      </c>
      <c r="N1287" t="inlineStr"/>
      <c r="O1287" t="inlineStr"/>
      <c r="P1287" t="inlineStr"/>
      <c r="Q1287" t="inlineStr"/>
      <c r="R1287" t="n">
        <v>0</v>
      </c>
      <c r="S1287" t="inlineStr"/>
      <c r="T1287" t="inlineStr"/>
    </row>
    <row r="1288">
      <c r="A1288" s="142" t="n">
        <v>38345</v>
      </c>
      <c r="B1288" t="inlineStr"/>
      <c r="C1288" t="inlineStr"/>
      <c r="D1288" t="inlineStr"/>
      <c r="E1288" t="inlineStr"/>
      <c r="F1288" t="inlineStr"/>
      <c r="G1288" t="inlineStr"/>
      <c r="H1288" t="inlineStr"/>
      <c r="I1288" t="inlineStr"/>
      <c r="J1288" t="inlineStr"/>
      <c r="K1288" t="inlineStr"/>
      <c r="L1288" t="inlineStr"/>
      <c r="M1288" t="n">
        <v>0.00085</v>
      </c>
      <c r="N1288" t="inlineStr"/>
      <c r="O1288" t="inlineStr"/>
      <c r="P1288" t="inlineStr"/>
      <c r="Q1288" t="inlineStr"/>
      <c r="R1288" t="n">
        <v>0</v>
      </c>
      <c r="S1288" t="inlineStr"/>
      <c r="T1288" t="inlineStr"/>
    </row>
    <row r="1289">
      <c r="A1289" s="142" t="n">
        <v>38348</v>
      </c>
      <c r="B1289" t="inlineStr"/>
      <c r="C1289" t="inlineStr"/>
      <c r="D1289" t="inlineStr"/>
      <c r="E1289" t="inlineStr"/>
      <c r="F1289" t="inlineStr"/>
      <c r="G1289" t="inlineStr"/>
      <c r="H1289" t="inlineStr"/>
      <c r="I1289" t="inlineStr"/>
      <c r="J1289" t="inlineStr"/>
      <c r="K1289" t="inlineStr"/>
      <c r="L1289" t="inlineStr"/>
      <c r="M1289" t="n">
        <v>0.01156</v>
      </c>
      <c r="N1289" t="inlineStr"/>
      <c r="O1289" t="inlineStr"/>
      <c r="P1289" t="inlineStr"/>
      <c r="Q1289" t="inlineStr"/>
      <c r="R1289" t="n">
        <v>0</v>
      </c>
      <c r="S1289" t="inlineStr"/>
      <c r="T1289" t="inlineStr"/>
    </row>
    <row r="1290">
      <c r="A1290" s="142" t="n">
        <v>38349</v>
      </c>
      <c r="B1290" t="inlineStr"/>
      <c r="C1290" t="inlineStr"/>
      <c r="D1290" t="inlineStr"/>
      <c r="E1290" t="inlineStr"/>
      <c r="F1290" t="inlineStr"/>
      <c r="G1290" t="inlineStr"/>
      <c r="H1290" t="inlineStr"/>
      <c r="I1290" t="inlineStr"/>
      <c r="J1290" t="inlineStr"/>
      <c r="K1290" t="inlineStr"/>
      <c r="L1290" t="inlineStr"/>
      <c r="M1290" t="n">
        <v>-0.00532</v>
      </c>
      <c r="N1290" t="inlineStr"/>
      <c r="O1290" t="inlineStr"/>
      <c r="P1290" t="inlineStr"/>
      <c r="Q1290" t="inlineStr"/>
      <c r="R1290" t="n">
        <v>0</v>
      </c>
      <c r="S1290" t="inlineStr"/>
      <c r="T1290" t="inlineStr"/>
    </row>
    <row r="1291">
      <c r="A1291" s="142" t="n">
        <v>38350</v>
      </c>
      <c r="B1291" t="inlineStr"/>
      <c r="C1291" t="inlineStr"/>
      <c r="D1291" t="inlineStr"/>
      <c r="E1291" t="inlineStr"/>
      <c r="F1291" t="inlineStr"/>
      <c r="G1291" t="inlineStr"/>
      <c r="H1291" t="inlineStr"/>
      <c r="I1291" t="inlineStr"/>
      <c r="J1291" t="inlineStr"/>
      <c r="K1291" t="inlineStr"/>
      <c r="L1291" t="inlineStr"/>
      <c r="M1291" t="n">
        <v>-0.01021</v>
      </c>
      <c r="N1291" t="inlineStr"/>
      <c r="O1291" t="inlineStr"/>
      <c r="P1291" t="inlineStr"/>
      <c r="Q1291" t="inlineStr"/>
      <c r="R1291" t="n">
        <v>0</v>
      </c>
      <c r="S1291" t="inlineStr"/>
      <c r="T1291" t="inlineStr"/>
    </row>
    <row r="1292">
      <c r="A1292" s="142" t="n">
        <v>38351</v>
      </c>
      <c r="B1292" t="inlineStr"/>
      <c r="C1292" t="inlineStr"/>
      <c r="D1292" t="inlineStr"/>
      <c r="E1292" t="inlineStr"/>
      <c r="F1292" t="inlineStr"/>
      <c r="G1292" t="inlineStr"/>
      <c r="H1292" t="inlineStr"/>
      <c r="I1292" t="inlineStr"/>
      <c r="J1292" t="inlineStr"/>
      <c r="K1292" t="inlineStr"/>
      <c r="L1292" t="inlineStr"/>
      <c r="M1292" t="n">
        <v>0.00795</v>
      </c>
      <c r="N1292" t="inlineStr"/>
      <c r="O1292" t="inlineStr"/>
      <c r="P1292" t="inlineStr"/>
      <c r="Q1292" t="inlineStr"/>
      <c r="R1292" t="n">
        <v>0</v>
      </c>
      <c r="S1292" t="inlineStr"/>
      <c r="T1292" t="inlineStr"/>
    </row>
    <row r="1293">
      <c r="A1293" s="142" t="n">
        <v>38352</v>
      </c>
      <c r="B1293" t="inlineStr"/>
      <c r="C1293" t="inlineStr"/>
      <c r="D1293" t="inlineStr"/>
      <c r="E1293" t="inlineStr"/>
      <c r="F1293" t="inlineStr"/>
      <c r="G1293" t="inlineStr"/>
      <c r="H1293" t="inlineStr"/>
      <c r="I1293" t="inlineStr"/>
      <c r="J1293" t="inlineStr"/>
      <c r="K1293" t="inlineStr"/>
      <c r="L1293" t="inlineStr"/>
      <c r="M1293" t="n">
        <v>0.00177</v>
      </c>
      <c r="N1293" t="inlineStr"/>
      <c r="O1293" t="inlineStr"/>
      <c r="P1293" t="inlineStr"/>
      <c r="Q1293" t="inlineStr"/>
      <c r="R1293" t="n">
        <v>0.01919</v>
      </c>
      <c r="S1293" t="inlineStr"/>
      <c r="T1293" t="inlineStr"/>
    </row>
    <row r="1294">
      <c r="A1294" s="142" t="n">
        <v>38355</v>
      </c>
      <c r="B1294" t="inlineStr"/>
      <c r="C1294" t="inlineStr"/>
      <c r="D1294" t="inlineStr"/>
      <c r="E1294" t="inlineStr"/>
      <c r="F1294" t="inlineStr"/>
      <c r="G1294" t="inlineStr"/>
      <c r="H1294" t="inlineStr"/>
      <c r="I1294" t="inlineStr"/>
      <c r="J1294" t="inlineStr"/>
      <c r="K1294" t="inlineStr"/>
      <c r="L1294" t="inlineStr"/>
      <c r="M1294" t="n">
        <v>-0.01115</v>
      </c>
      <c r="N1294" t="inlineStr"/>
      <c r="O1294" t="inlineStr"/>
      <c r="P1294" t="inlineStr"/>
      <c r="Q1294" t="inlineStr"/>
      <c r="R1294" t="n">
        <v>0</v>
      </c>
      <c r="S1294" t="inlineStr"/>
      <c r="T1294" t="inlineStr"/>
    </row>
    <row r="1295">
      <c r="A1295" s="142" t="n">
        <v>38356</v>
      </c>
      <c r="B1295" t="inlineStr"/>
      <c r="C1295" t="inlineStr"/>
      <c r="D1295" t="inlineStr"/>
      <c r="E1295" t="inlineStr"/>
      <c r="F1295" t="inlineStr"/>
      <c r="G1295" t="inlineStr"/>
      <c r="H1295" t="inlineStr"/>
      <c r="I1295" t="inlineStr"/>
      <c r="J1295" t="inlineStr"/>
      <c r="K1295" t="inlineStr"/>
      <c r="L1295" t="inlineStr"/>
      <c r="M1295" t="n">
        <v>-0.0323</v>
      </c>
      <c r="N1295" t="inlineStr"/>
      <c r="O1295" t="inlineStr"/>
      <c r="P1295" t="inlineStr"/>
      <c r="Q1295" t="inlineStr"/>
      <c r="R1295" t="n">
        <v>0</v>
      </c>
      <c r="S1295" t="inlineStr"/>
      <c r="T1295" t="inlineStr"/>
    </row>
    <row r="1296">
      <c r="A1296" s="142" t="n">
        <v>38357</v>
      </c>
      <c r="B1296" t="inlineStr"/>
      <c r="C1296" t="inlineStr"/>
      <c r="D1296" t="inlineStr"/>
      <c r="E1296" t="inlineStr"/>
      <c r="F1296" t="inlineStr"/>
      <c r="G1296" t="inlineStr"/>
      <c r="H1296" t="inlineStr"/>
      <c r="I1296" t="inlineStr"/>
      <c r="J1296" t="inlineStr"/>
      <c r="K1296" t="inlineStr"/>
      <c r="L1296" t="inlineStr"/>
      <c r="M1296" t="n">
        <v>-0.00777</v>
      </c>
      <c r="N1296" t="inlineStr"/>
      <c r="O1296" t="inlineStr"/>
      <c r="P1296" t="inlineStr"/>
      <c r="Q1296" t="inlineStr"/>
      <c r="R1296" t="n">
        <v>0</v>
      </c>
      <c r="S1296" t="inlineStr"/>
      <c r="T1296" t="inlineStr"/>
    </row>
    <row r="1297">
      <c r="A1297" s="142" t="n">
        <v>38358</v>
      </c>
      <c r="B1297" t="inlineStr"/>
      <c r="C1297" t="inlineStr"/>
      <c r="D1297" t="inlineStr"/>
      <c r="E1297" t="inlineStr"/>
      <c r="F1297" t="inlineStr"/>
      <c r="G1297" t="inlineStr"/>
      <c r="H1297" t="inlineStr"/>
      <c r="I1297" t="inlineStr"/>
      <c r="J1297" t="inlineStr"/>
      <c r="K1297" t="inlineStr"/>
      <c r="L1297" t="inlineStr"/>
      <c r="M1297" t="n">
        <v>-0.00373</v>
      </c>
      <c r="N1297" t="inlineStr"/>
      <c r="O1297" t="inlineStr"/>
      <c r="P1297" t="inlineStr"/>
      <c r="Q1297" t="inlineStr"/>
      <c r="R1297" t="n">
        <v>0</v>
      </c>
      <c r="S1297" t="inlineStr"/>
      <c r="T1297" t="inlineStr"/>
    </row>
    <row r="1298">
      <c r="A1298" s="142" t="n">
        <v>38359</v>
      </c>
      <c r="B1298" t="inlineStr"/>
      <c r="C1298" t="inlineStr"/>
      <c r="D1298" t="inlineStr"/>
      <c r="E1298" t="inlineStr"/>
      <c r="F1298" t="inlineStr"/>
      <c r="G1298" t="inlineStr"/>
      <c r="H1298" t="inlineStr"/>
      <c r="I1298" t="inlineStr"/>
      <c r="J1298" t="inlineStr"/>
      <c r="K1298" t="inlineStr"/>
      <c r="L1298" t="inlineStr"/>
      <c r="M1298" t="n">
        <v>-0.00636</v>
      </c>
      <c r="N1298" t="inlineStr"/>
      <c r="O1298" t="inlineStr"/>
      <c r="P1298" t="inlineStr"/>
      <c r="Q1298" t="inlineStr"/>
      <c r="R1298" t="n">
        <v>0</v>
      </c>
      <c r="S1298" t="inlineStr"/>
      <c r="T1298" t="inlineStr"/>
    </row>
    <row r="1299">
      <c r="A1299" s="142" t="n">
        <v>38362</v>
      </c>
      <c r="B1299" t="inlineStr"/>
      <c r="C1299" t="inlineStr"/>
      <c r="D1299" t="inlineStr"/>
      <c r="E1299" t="inlineStr"/>
      <c r="F1299" t="inlineStr"/>
      <c r="G1299" t="inlineStr"/>
      <c r="H1299" t="inlineStr"/>
      <c r="I1299" t="inlineStr"/>
      <c r="J1299" t="inlineStr"/>
      <c r="K1299" t="inlineStr"/>
      <c r="L1299" t="inlineStr"/>
      <c r="M1299" t="n">
        <v>0</v>
      </c>
      <c r="N1299" t="inlineStr"/>
      <c r="O1299" t="inlineStr"/>
      <c r="P1299" t="inlineStr"/>
      <c r="Q1299" t="inlineStr"/>
      <c r="R1299" t="n">
        <v>0</v>
      </c>
      <c r="S1299" t="inlineStr"/>
      <c r="T1299" t="inlineStr"/>
    </row>
    <row r="1300">
      <c r="A1300" s="142" t="n">
        <v>38363</v>
      </c>
      <c r="B1300" t="inlineStr"/>
      <c r="C1300" t="inlineStr"/>
      <c r="D1300" t="inlineStr"/>
      <c r="E1300" t="inlineStr"/>
      <c r="F1300" t="inlineStr"/>
      <c r="G1300" t="inlineStr"/>
      <c r="H1300" t="inlineStr"/>
      <c r="I1300" t="inlineStr"/>
      <c r="J1300" t="inlineStr"/>
      <c r="K1300" t="inlineStr"/>
      <c r="L1300" t="inlineStr"/>
      <c r="M1300" t="n">
        <v>0.02461</v>
      </c>
      <c r="N1300" t="inlineStr"/>
      <c r="O1300" t="inlineStr"/>
      <c r="P1300" t="inlineStr"/>
      <c r="Q1300" t="inlineStr"/>
      <c r="R1300" t="n">
        <v>0</v>
      </c>
      <c r="S1300" t="inlineStr"/>
      <c r="T1300" t="inlineStr"/>
    </row>
    <row r="1301">
      <c r="A1301" s="142" t="n">
        <v>38364</v>
      </c>
      <c r="B1301" t="inlineStr"/>
      <c r="C1301" t="inlineStr"/>
      <c r="D1301" t="inlineStr"/>
      <c r="E1301" t="inlineStr"/>
      <c r="F1301" t="inlineStr"/>
      <c r="G1301" t="inlineStr"/>
      <c r="H1301" t="inlineStr"/>
      <c r="I1301" t="inlineStr"/>
      <c r="J1301" t="inlineStr"/>
      <c r="K1301" t="inlineStr"/>
      <c r="L1301" t="inlineStr"/>
      <c r="M1301" t="n">
        <v>0.0039</v>
      </c>
      <c r="N1301" t="inlineStr"/>
      <c r="O1301" t="inlineStr"/>
      <c r="P1301" t="inlineStr"/>
      <c r="Q1301" t="inlineStr"/>
      <c r="R1301" t="n">
        <v>0</v>
      </c>
      <c r="S1301" t="inlineStr"/>
      <c r="T1301" t="inlineStr"/>
    </row>
    <row r="1302">
      <c r="A1302" s="142" t="n">
        <v>38365</v>
      </c>
      <c r="B1302" t="inlineStr"/>
      <c r="C1302" t="inlineStr"/>
      <c r="D1302" t="inlineStr"/>
      <c r="E1302" t="inlineStr"/>
      <c r="F1302" t="inlineStr"/>
      <c r="G1302" t="inlineStr"/>
      <c r="H1302" t="inlineStr"/>
      <c r="I1302" t="inlineStr"/>
      <c r="J1302" t="inlineStr"/>
      <c r="K1302" t="inlineStr"/>
      <c r="L1302" t="inlineStr"/>
      <c r="M1302" t="n">
        <v>-0.0102</v>
      </c>
      <c r="N1302" t="inlineStr"/>
      <c r="O1302" t="inlineStr"/>
      <c r="P1302" t="inlineStr"/>
      <c r="Q1302" t="inlineStr"/>
      <c r="R1302" t="n">
        <v>0</v>
      </c>
      <c r="S1302" t="inlineStr"/>
      <c r="T1302" t="inlineStr"/>
    </row>
    <row r="1303">
      <c r="A1303" s="142" t="n">
        <v>38366</v>
      </c>
      <c r="B1303" t="inlineStr"/>
      <c r="C1303" t="inlineStr"/>
      <c r="D1303" t="inlineStr"/>
      <c r="E1303" t="inlineStr"/>
      <c r="F1303" t="inlineStr"/>
      <c r="G1303" t="inlineStr"/>
      <c r="H1303" t="inlineStr"/>
      <c r="I1303" t="inlineStr"/>
      <c r="J1303" t="inlineStr"/>
      <c r="K1303" t="inlineStr"/>
      <c r="L1303" t="inlineStr"/>
      <c r="M1303" t="n">
        <v>-0.00185</v>
      </c>
      <c r="N1303" t="inlineStr"/>
      <c r="O1303" t="inlineStr"/>
      <c r="P1303" t="inlineStr"/>
      <c r="Q1303" t="inlineStr"/>
      <c r="R1303" t="n">
        <v>0</v>
      </c>
      <c r="S1303" t="inlineStr"/>
      <c r="T1303" t="inlineStr"/>
    </row>
    <row r="1304">
      <c r="A1304" s="142" t="n">
        <v>38369</v>
      </c>
      <c r="B1304" t="inlineStr"/>
      <c r="C1304" t="inlineStr"/>
      <c r="D1304" t="inlineStr"/>
      <c r="E1304" t="inlineStr"/>
      <c r="F1304" t="inlineStr"/>
      <c r="G1304" t="inlineStr"/>
      <c r="H1304" t="inlineStr"/>
      <c r="I1304" t="inlineStr"/>
      <c r="J1304" t="inlineStr"/>
      <c r="K1304" t="inlineStr"/>
      <c r="L1304" t="inlineStr"/>
      <c r="M1304" t="n">
        <v>-0.00019</v>
      </c>
      <c r="N1304" t="inlineStr"/>
      <c r="O1304" t="inlineStr"/>
      <c r="P1304" t="inlineStr"/>
      <c r="Q1304" t="inlineStr"/>
      <c r="R1304" t="n">
        <v>0</v>
      </c>
      <c r="S1304" t="inlineStr"/>
      <c r="T1304" t="inlineStr"/>
    </row>
    <row r="1305">
      <c r="A1305" s="142" t="n">
        <v>38370</v>
      </c>
      <c r="B1305" t="inlineStr"/>
      <c r="C1305" t="inlineStr"/>
      <c r="D1305" t="inlineStr"/>
      <c r="E1305" t="inlineStr"/>
      <c r="F1305" t="inlineStr"/>
      <c r="G1305" t="inlineStr"/>
      <c r="H1305" t="inlineStr"/>
      <c r="I1305" t="inlineStr"/>
      <c r="J1305" t="inlineStr"/>
      <c r="K1305" t="inlineStr"/>
      <c r="L1305" t="inlineStr"/>
      <c r="M1305" t="n">
        <v>0.00987</v>
      </c>
      <c r="N1305" t="inlineStr"/>
      <c r="O1305" t="inlineStr"/>
      <c r="P1305" t="inlineStr"/>
      <c r="Q1305" t="inlineStr"/>
      <c r="R1305" t="n">
        <v>0</v>
      </c>
      <c r="S1305" t="inlineStr"/>
      <c r="T1305" t="inlineStr"/>
    </row>
    <row r="1306">
      <c r="A1306" s="142" t="n">
        <v>38371</v>
      </c>
      <c r="B1306" t="inlineStr"/>
      <c r="C1306" t="inlineStr"/>
      <c r="D1306" t="inlineStr"/>
      <c r="E1306" t="inlineStr"/>
      <c r="F1306" t="inlineStr"/>
      <c r="G1306" t="inlineStr"/>
      <c r="H1306" t="inlineStr"/>
      <c r="I1306" t="inlineStr"/>
      <c r="J1306" t="inlineStr"/>
      <c r="K1306" t="inlineStr"/>
      <c r="L1306" t="inlineStr"/>
      <c r="M1306" t="n">
        <v>-0.00706</v>
      </c>
      <c r="N1306" t="inlineStr"/>
      <c r="O1306" t="inlineStr"/>
      <c r="P1306" t="inlineStr"/>
      <c r="Q1306" t="inlineStr"/>
      <c r="R1306" t="n">
        <v>0</v>
      </c>
      <c r="S1306" t="inlineStr"/>
      <c r="T1306" t="inlineStr"/>
    </row>
    <row r="1307">
      <c r="A1307" s="142" t="n">
        <v>38372</v>
      </c>
      <c r="B1307" t="inlineStr"/>
      <c r="C1307" t="inlineStr"/>
      <c r="D1307" t="inlineStr"/>
      <c r="E1307" t="inlineStr"/>
      <c r="F1307" t="inlineStr"/>
      <c r="G1307" t="inlineStr"/>
      <c r="H1307" t="inlineStr"/>
      <c r="I1307" t="inlineStr"/>
      <c r="J1307" t="inlineStr"/>
      <c r="K1307" t="inlineStr"/>
      <c r="L1307" t="inlineStr"/>
      <c r="M1307" t="n">
        <v>0.00383</v>
      </c>
      <c r="N1307" t="inlineStr"/>
      <c r="O1307" t="inlineStr"/>
      <c r="P1307" t="inlineStr"/>
      <c r="Q1307" t="inlineStr"/>
      <c r="R1307" t="n">
        <v>0</v>
      </c>
      <c r="S1307" t="inlineStr"/>
      <c r="T1307" t="inlineStr"/>
    </row>
    <row r="1308">
      <c r="A1308" s="142" t="n">
        <v>38373</v>
      </c>
      <c r="B1308" t="inlineStr"/>
      <c r="C1308" t="inlineStr"/>
      <c r="D1308" t="inlineStr"/>
      <c r="E1308" t="inlineStr"/>
      <c r="F1308" t="inlineStr"/>
      <c r="G1308" t="inlineStr"/>
      <c r="H1308" t="inlineStr"/>
      <c r="I1308" t="inlineStr"/>
      <c r="J1308" t="inlineStr"/>
      <c r="K1308" t="inlineStr"/>
      <c r="L1308" t="inlineStr"/>
      <c r="M1308" t="n">
        <v>0.02499</v>
      </c>
      <c r="N1308" t="inlineStr"/>
      <c r="O1308" t="inlineStr"/>
      <c r="P1308" t="inlineStr"/>
      <c r="Q1308" t="inlineStr"/>
      <c r="R1308" t="n">
        <v>0</v>
      </c>
      <c r="S1308" t="inlineStr"/>
      <c r="T1308" t="inlineStr"/>
    </row>
    <row r="1309">
      <c r="A1309" s="142" t="n">
        <v>38376</v>
      </c>
      <c r="B1309" t="inlineStr"/>
      <c r="C1309" t="inlineStr"/>
      <c r="D1309" t="inlineStr"/>
      <c r="E1309" t="inlineStr"/>
      <c r="F1309" t="inlineStr"/>
      <c r="G1309" t="inlineStr"/>
      <c r="H1309" t="inlineStr"/>
      <c r="I1309" t="inlineStr"/>
      <c r="J1309" t="inlineStr"/>
      <c r="K1309" t="inlineStr"/>
      <c r="L1309" t="inlineStr"/>
      <c r="M1309" t="n">
        <v>-0.00979</v>
      </c>
      <c r="N1309" t="inlineStr"/>
      <c r="O1309" t="inlineStr"/>
      <c r="P1309" t="inlineStr"/>
      <c r="Q1309" t="inlineStr"/>
      <c r="R1309" t="n">
        <v>0</v>
      </c>
      <c r="S1309" t="inlineStr"/>
      <c r="T1309" t="inlineStr"/>
    </row>
    <row r="1310">
      <c r="A1310" s="142" t="n">
        <v>38377</v>
      </c>
      <c r="B1310" t="inlineStr"/>
      <c r="C1310" t="inlineStr"/>
      <c r="D1310" t="inlineStr"/>
      <c r="E1310" t="inlineStr"/>
      <c r="F1310" t="inlineStr"/>
      <c r="G1310" t="inlineStr"/>
      <c r="H1310" t="inlineStr"/>
      <c r="I1310" t="inlineStr"/>
      <c r="J1310" t="inlineStr"/>
      <c r="K1310" t="inlineStr"/>
      <c r="L1310" t="inlineStr"/>
      <c r="M1310" t="n">
        <v>-0.02602</v>
      </c>
      <c r="N1310" t="inlineStr"/>
      <c r="O1310" t="inlineStr"/>
      <c r="P1310" t="inlineStr"/>
      <c r="Q1310" t="inlineStr"/>
      <c r="R1310" t="n">
        <v>0</v>
      </c>
      <c r="S1310" t="inlineStr"/>
      <c r="T1310" t="inlineStr"/>
    </row>
    <row r="1311">
      <c r="A1311" s="142" t="n">
        <v>38378</v>
      </c>
      <c r="B1311" t="inlineStr"/>
      <c r="C1311" t="inlineStr"/>
      <c r="D1311" t="inlineStr"/>
      <c r="E1311" t="inlineStr"/>
      <c r="F1311" t="inlineStr"/>
      <c r="G1311" t="inlineStr"/>
      <c r="H1311" t="inlineStr"/>
      <c r="I1311" t="inlineStr"/>
      <c r="J1311" t="inlineStr"/>
      <c r="K1311" t="inlineStr"/>
      <c r="L1311" t="inlineStr"/>
      <c r="M1311" t="n">
        <v>0.00936</v>
      </c>
      <c r="N1311" t="inlineStr"/>
      <c r="O1311" t="inlineStr"/>
      <c r="P1311" t="inlineStr"/>
      <c r="Q1311" t="inlineStr"/>
      <c r="R1311" t="n">
        <v>0</v>
      </c>
      <c r="S1311" t="inlineStr"/>
      <c r="T1311" t="inlineStr"/>
    </row>
    <row r="1312">
      <c r="A1312" s="142" t="n">
        <v>38379</v>
      </c>
      <c r="B1312" t="inlineStr"/>
      <c r="C1312" t="inlineStr"/>
      <c r="D1312" t="inlineStr"/>
      <c r="E1312" t="inlineStr"/>
      <c r="F1312" t="inlineStr"/>
      <c r="G1312" t="inlineStr"/>
      <c r="H1312" t="inlineStr"/>
      <c r="I1312" t="inlineStr"/>
      <c r="J1312" t="inlineStr"/>
      <c r="K1312" t="inlineStr"/>
      <c r="L1312" t="inlineStr"/>
      <c r="M1312" t="n">
        <v>-0.00586</v>
      </c>
      <c r="N1312" t="inlineStr"/>
      <c r="O1312" t="inlineStr"/>
      <c r="P1312" t="inlineStr"/>
      <c r="Q1312" t="inlineStr"/>
      <c r="R1312" t="n">
        <v>0</v>
      </c>
      <c r="S1312" t="inlineStr"/>
      <c r="T1312" t="inlineStr"/>
    </row>
    <row r="1313">
      <c r="A1313" s="142" t="n">
        <v>38380</v>
      </c>
      <c r="B1313" t="inlineStr"/>
      <c r="C1313" t="inlineStr"/>
      <c r="D1313" t="inlineStr"/>
      <c r="E1313" t="inlineStr"/>
      <c r="F1313" t="inlineStr"/>
      <c r="G1313" t="inlineStr"/>
      <c r="H1313" t="inlineStr"/>
      <c r="I1313" t="inlineStr"/>
      <c r="J1313" t="inlineStr"/>
      <c r="K1313" t="inlineStr"/>
      <c r="L1313" t="inlineStr"/>
      <c r="M1313" t="n">
        <v>-0.00385</v>
      </c>
      <c r="N1313" t="inlineStr"/>
      <c r="O1313" t="inlineStr"/>
      <c r="P1313" t="inlineStr"/>
      <c r="Q1313" t="inlineStr"/>
      <c r="R1313" t="n">
        <v>0</v>
      </c>
      <c r="S1313" t="inlineStr"/>
      <c r="T1313" t="inlineStr"/>
    </row>
    <row r="1314">
      <c r="A1314" s="142" t="n">
        <v>38383</v>
      </c>
      <c r="B1314" t="inlineStr"/>
      <c r="C1314" t="inlineStr"/>
      <c r="D1314" t="inlineStr"/>
      <c r="E1314" t="inlineStr"/>
      <c r="F1314" t="inlineStr"/>
      <c r="G1314" t="inlineStr"/>
      <c r="H1314" t="inlineStr"/>
      <c r="I1314" t="inlineStr"/>
      <c r="J1314" t="inlineStr"/>
      <c r="K1314" t="inlineStr"/>
      <c r="L1314" t="inlineStr"/>
      <c r="M1314" t="n">
        <v>-0.01187</v>
      </c>
      <c r="N1314" t="inlineStr"/>
      <c r="O1314" t="inlineStr"/>
      <c r="P1314" t="inlineStr"/>
      <c r="Q1314" t="inlineStr"/>
      <c r="R1314" t="n">
        <v>0.0234</v>
      </c>
      <c r="S1314" t="inlineStr"/>
      <c r="T1314" t="inlineStr"/>
    </row>
    <row r="1315">
      <c r="A1315" s="142" t="n">
        <v>38384</v>
      </c>
      <c r="B1315" t="inlineStr"/>
      <c r="C1315" t="inlineStr"/>
      <c r="D1315" t="inlineStr"/>
      <c r="E1315" t="inlineStr"/>
      <c r="F1315" t="inlineStr"/>
      <c r="G1315" t="inlineStr"/>
      <c r="H1315" t="inlineStr"/>
      <c r="I1315" t="inlineStr"/>
      <c r="J1315" t="inlineStr"/>
      <c r="K1315" t="inlineStr"/>
      <c r="L1315" t="inlineStr"/>
      <c r="M1315" t="n">
        <v>0.00598</v>
      </c>
      <c r="N1315" t="inlineStr"/>
      <c r="O1315" t="inlineStr"/>
      <c r="P1315" t="inlineStr"/>
      <c r="Q1315" t="inlineStr"/>
      <c r="R1315" t="n">
        <v>0</v>
      </c>
      <c r="S1315" t="inlineStr"/>
      <c r="T1315" t="inlineStr"/>
    </row>
    <row r="1316">
      <c r="A1316" s="142" t="n">
        <v>38385</v>
      </c>
      <c r="B1316" t="inlineStr"/>
      <c r="C1316" t="inlineStr"/>
      <c r="D1316" t="inlineStr"/>
      <c r="E1316" t="inlineStr"/>
      <c r="F1316" t="inlineStr"/>
      <c r="G1316" t="inlineStr"/>
      <c r="H1316" t="inlineStr"/>
      <c r="I1316" t="inlineStr"/>
      <c r="J1316" t="inlineStr"/>
      <c r="K1316" t="inlineStr"/>
      <c r="L1316" t="inlineStr"/>
      <c r="M1316" t="n">
        <v>0.0081</v>
      </c>
      <c r="N1316" t="inlineStr"/>
      <c r="O1316" t="inlineStr"/>
      <c r="P1316" t="inlineStr"/>
      <c r="Q1316" t="inlineStr"/>
      <c r="R1316" t="n">
        <v>0</v>
      </c>
      <c r="S1316" t="inlineStr"/>
      <c r="T1316" t="inlineStr"/>
    </row>
    <row r="1317">
      <c r="A1317" s="142" t="n">
        <v>38386</v>
      </c>
      <c r="B1317" t="inlineStr"/>
      <c r="C1317" t="inlineStr"/>
      <c r="D1317" t="inlineStr"/>
      <c r="E1317" t="inlineStr"/>
      <c r="F1317" t="inlineStr"/>
      <c r="G1317" t="inlineStr"/>
      <c r="H1317" t="inlineStr"/>
      <c r="I1317" t="inlineStr"/>
      <c r="J1317" t="inlineStr"/>
      <c r="K1317" t="inlineStr"/>
      <c r="L1317" t="inlineStr"/>
      <c r="M1317" t="n">
        <v>-0.01849</v>
      </c>
      <c r="N1317" t="inlineStr"/>
      <c r="O1317" t="inlineStr"/>
      <c r="P1317" t="inlineStr"/>
      <c r="Q1317" t="inlineStr"/>
      <c r="R1317" t="n">
        <v>0</v>
      </c>
      <c r="S1317" t="inlineStr"/>
      <c r="T1317" t="inlineStr"/>
    </row>
    <row r="1318">
      <c r="A1318" s="142" t="n">
        <v>38387</v>
      </c>
      <c r="B1318" t="inlineStr"/>
      <c r="C1318" t="inlineStr"/>
      <c r="D1318" t="inlineStr"/>
      <c r="E1318" t="inlineStr"/>
      <c r="F1318" t="inlineStr"/>
      <c r="G1318" t="inlineStr"/>
      <c r="H1318" t="inlineStr"/>
      <c r="I1318" t="inlineStr"/>
      <c r="J1318" t="inlineStr"/>
      <c r="K1318" t="inlineStr"/>
      <c r="L1318" t="inlineStr"/>
      <c r="M1318" t="n">
        <v>-0.00507</v>
      </c>
      <c r="N1318" t="inlineStr"/>
      <c r="O1318" t="inlineStr"/>
      <c r="P1318" t="inlineStr"/>
      <c r="Q1318" t="inlineStr"/>
      <c r="R1318" t="n">
        <v>0</v>
      </c>
      <c r="S1318" t="inlineStr"/>
      <c r="T1318" t="inlineStr"/>
    </row>
    <row r="1319">
      <c r="A1319" s="142" t="n">
        <v>38390</v>
      </c>
      <c r="B1319" t="inlineStr"/>
      <c r="C1319" t="inlineStr"/>
      <c r="D1319" t="inlineStr"/>
      <c r="E1319" t="inlineStr"/>
      <c r="F1319" t="inlineStr"/>
      <c r="G1319" t="inlineStr"/>
      <c r="H1319" t="inlineStr"/>
      <c r="I1319" t="inlineStr"/>
      <c r="J1319" t="inlineStr"/>
      <c r="K1319" t="inlineStr"/>
      <c r="L1319" t="inlineStr"/>
      <c r="M1319" t="n">
        <v>-0.02432</v>
      </c>
      <c r="N1319" t="inlineStr"/>
      <c r="O1319" t="inlineStr"/>
      <c r="P1319" t="inlineStr"/>
      <c r="Q1319" t="inlineStr"/>
      <c r="R1319" t="n">
        <v>0</v>
      </c>
      <c r="S1319" t="inlineStr"/>
      <c r="T1319" t="inlineStr"/>
    </row>
    <row r="1320">
      <c r="A1320" s="142" t="n">
        <v>38391</v>
      </c>
      <c r="B1320" t="inlineStr"/>
      <c r="C1320" t="inlineStr"/>
      <c r="D1320" t="inlineStr"/>
      <c r="E1320" t="inlineStr"/>
      <c r="F1320" t="inlineStr"/>
      <c r="G1320" t="inlineStr"/>
      <c r="H1320" t="inlineStr"/>
      <c r="I1320" t="inlineStr"/>
      <c r="J1320" t="inlineStr"/>
      <c r="K1320" t="inlineStr"/>
      <c r="L1320" t="inlineStr"/>
      <c r="M1320" t="n">
        <v>-5e-05</v>
      </c>
      <c r="N1320" t="inlineStr"/>
      <c r="O1320" t="inlineStr"/>
      <c r="P1320" t="inlineStr"/>
      <c r="Q1320" t="inlineStr"/>
      <c r="R1320" t="n">
        <v>0</v>
      </c>
      <c r="S1320" t="inlineStr"/>
      <c r="T1320" t="inlineStr"/>
    </row>
    <row r="1321">
      <c r="A1321" s="142" t="n">
        <v>38392</v>
      </c>
      <c r="B1321" t="inlineStr"/>
      <c r="C1321" t="inlineStr"/>
      <c r="D1321" t="inlineStr"/>
      <c r="E1321" t="inlineStr"/>
      <c r="F1321" t="inlineStr"/>
      <c r="G1321" t="inlineStr"/>
      <c r="H1321" t="inlineStr"/>
      <c r="I1321" t="inlineStr"/>
      <c r="J1321" t="inlineStr"/>
      <c r="K1321" t="inlineStr"/>
      <c r="L1321" t="inlineStr"/>
      <c r="M1321" t="n">
        <v>0.02092</v>
      </c>
      <c r="N1321" t="inlineStr"/>
      <c r="O1321" t="inlineStr"/>
      <c r="P1321" t="inlineStr"/>
      <c r="Q1321" t="inlineStr"/>
      <c r="R1321" t="n">
        <v>0</v>
      </c>
      <c r="S1321" t="inlineStr"/>
      <c r="T1321" t="inlineStr"/>
    </row>
    <row r="1322">
      <c r="A1322" s="142" t="n">
        <v>38393</v>
      </c>
      <c r="B1322" t="inlineStr"/>
      <c r="C1322" t="inlineStr"/>
      <c r="D1322" t="inlineStr"/>
      <c r="E1322" t="inlineStr"/>
      <c r="F1322" t="inlineStr"/>
      <c r="G1322" t="inlineStr"/>
      <c r="H1322" t="inlineStr"/>
      <c r="I1322" t="inlineStr"/>
      <c r="J1322" t="inlineStr"/>
      <c r="K1322" t="inlineStr"/>
      <c r="L1322" t="inlineStr"/>
      <c r="M1322" t="n">
        <v>0.03358</v>
      </c>
      <c r="N1322" t="inlineStr"/>
      <c r="O1322" t="inlineStr"/>
      <c r="P1322" t="inlineStr"/>
      <c r="Q1322" t="inlineStr"/>
      <c r="R1322" t="n">
        <v>0</v>
      </c>
      <c r="S1322" t="inlineStr"/>
      <c r="T1322" t="inlineStr"/>
    </row>
    <row r="1323">
      <c r="A1323" s="142" t="n">
        <v>38394</v>
      </c>
      <c r="B1323" t="inlineStr"/>
      <c r="C1323" t="inlineStr"/>
      <c r="D1323" t="inlineStr"/>
      <c r="E1323" t="inlineStr"/>
      <c r="F1323" t="inlineStr"/>
      <c r="G1323" t="inlineStr"/>
      <c r="H1323" t="inlineStr"/>
      <c r="I1323" t="inlineStr"/>
      <c r="J1323" t="inlineStr"/>
      <c r="K1323" t="inlineStr"/>
      <c r="L1323" t="inlineStr"/>
      <c r="M1323" t="n">
        <v>0.01414</v>
      </c>
      <c r="N1323" t="inlineStr"/>
      <c r="O1323" t="inlineStr"/>
      <c r="P1323" t="inlineStr"/>
      <c r="Q1323" t="inlineStr"/>
      <c r="R1323" t="n">
        <v>0</v>
      </c>
      <c r="S1323" t="inlineStr"/>
      <c r="T1323" t="inlineStr"/>
    </row>
    <row r="1324">
      <c r="A1324" s="142" t="n">
        <v>38397</v>
      </c>
      <c r="B1324" t="inlineStr"/>
      <c r="C1324" t="inlineStr"/>
      <c r="D1324" t="inlineStr"/>
      <c r="E1324" t="inlineStr"/>
      <c r="F1324" t="inlineStr"/>
      <c r="G1324" t="inlineStr"/>
      <c r="H1324" t="inlineStr"/>
      <c r="I1324" t="inlineStr"/>
      <c r="J1324" t="inlineStr"/>
      <c r="K1324" t="inlineStr"/>
      <c r="L1324" t="inlineStr"/>
      <c r="M1324" t="n">
        <v>0.01777</v>
      </c>
      <c r="N1324" t="inlineStr"/>
      <c r="O1324" t="inlineStr"/>
      <c r="P1324" t="inlineStr"/>
      <c r="Q1324" t="inlineStr"/>
      <c r="R1324" t="n">
        <v>0</v>
      </c>
      <c r="S1324" t="inlineStr"/>
      <c r="T1324" t="inlineStr"/>
    </row>
    <row r="1325">
      <c r="A1325" s="142" t="n">
        <v>38398</v>
      </c>
      <c r="B1325" t="inlineStr"/>
      <c r="C1325" t="inlineStr"/>
      <c r="D1325" t="inlineStr"/>
      <c r="E1325" t="inlineStr"/>
      <c r="F1325" t="inlineStr"/>
      <c r="G1325" t="inlineStr"/>
      <c r="H1325" t="inlineStr"/>
      <c r="I1325" t="inlineStr"/>
      <c r="J1325" t="inlineStr"/>
      <c r="K1325" t="inlineStr"/>
      <c r="L1325" t="inlineStr"/>
      <c r="M1325" t="n">
        <v>-0.009990000000000001</v>
      </c>
      <c r="N1325" t="inlineStr"/>
      <c r="O1325" t="inlineStr"/>
      <c r="P1325" t="inlineStr"/>
      <c r="Q1325" t="inlineStr"/>
      <c r="R1325" t="n">
        <v>0</v>
      </c>
      <c r="S1325" t="inlineStr"/>
      <c r="T1325" t="inlineStr"/>
    </row>
    <row r="1326">
      <c r="A1326" s="142" t="n">
        <v>38399</v>
      </c>
      <c r="B1326" t="inlineStr"/>
      <c r="C1326" t="inlineStr"/>
      <c r="D1326" t="inlineStr"/>
      <c r="E1326" t="inlineStr"/>
      <c r="F1326" t="inlineStr"/>
      <c r="G1326" t="inlineStr"/>
      <c r="H1326" t="inlineStr"/>
      <c r="I1326" t="inlineStr"/>
      <c r="J1326" t="inlineStr"/>
      <c r="K1326" t="inlineStr"/>
      <c r="L1326" t="inlineStr"/>
      <c r="M1326" t="n">
        <v>-0.00145</v>
      </c>
      <c r="N1326" t="inlineStr"/>
      <c r="O1326" t="inlineStr"/>
      <c r="P1326" t="inlineStr"/>
      <c r="Q1326" t="inlineStr"/>
      <c r="R1326" t="n">
        <v>0</v>
      </c>
      <c r="S1326" t="inlineStr"/>
      <c r="T1326" t="inlineStr"/>
    </row>
    <row r="1327">
      <c r="A1327" s="142" t="n">
        <v>38400</v>
      </c>
      <c r="B1327" t="inlineStr"/>
      <c r="C1327" t="inlineStr"/>
      <c r="D1327" t="inlineStr"/>
      <c r="E1327" t="inlineStr"/>
      <c r="F1327" t="inlineStr"/>
      <c r="G1327" t="inlineStr"/>
      <c r="H1327" t="inlineStr"/>
      <c r="I1327" t="inlineStr"/>
      <c r="J1327" t="inlineStr"/>
      <c r="K1327" t="inlineStr"/>
      <c r="L1327" t="inlineStr"/>
      <c r="M1327" t="n">
        <v>0.01681</v>
      </c>
      <c r="N1327" t="inlineStr"/>
      <c r="O1327" t="inlineStr"/>
      <c r="P1327" t="inlineStr"/>
      <c r="Q1327" t="inlineStr"/>
      <c r="R1327" t="n">
        <v>0</v>
      </c>
      <c r="S1327" t="inlineStr"/>
      <c r="T1327" t="inlineStr"/>
    </row>
    <row r="1328">
      <c r="A1328" s="142" t="n">
        <v>38401</v>
      </c>
      <c r="B1328" t="inlineStr"/>
      <c r="C1328" t="inlineStr"/>
      <c r="D1328" t="inlineStr"/>
      <c r="E1328" t="inlineStr"/>
      <c r="F1328" t="inlineStr"/>
      <c r="G1328" t="inlineStr"/>
      <c r="H1328" t="inlineStr"/>
      <c r="I1328" t="inlineStr"/>
      <c r="J1328" t="inlineStr"/>
      <c r="K1328" t="inlineStr"/>
      <c r="L1328" t="inlineStr"/>
      <c r="M1328" t="n">
        <v>0.00102</v>
      </c>
      <c r="N1328" t="inlineStr"/>
      <c r="O1328" t="inlineStr"/>
      <c r="P1328" t="inlineStr"/>
      <c r="Q1328" t="inlineStr"/>
      <c r="R1328" t="n">
        <v>0</v>
      </c>
      <c r="S1328" t="inlineStr"/>
      <c r="T1328" t="inlineStr"/>
    </row>
    <row r="1329">
      <c r="A1329" s="142" t="n">
        <v>38404</v>
      </c>
      <c r="B1329" t="inlineStr"/>
      <c r="C1329" t="inlineStr"/>
      <c r="D1329" t="inlineStr"/>
      <c r="E1329" t="inlineStr"/>
      <c r="F1329" t="inlineStr"/>
      <c r="G1329" t="inlineStr"/>
      <c r="H1329" t="inlineStr"/>
      <c r="I1329" t="inlineStr"/>
      <c r="J1329" t="inlineStr"/>
      <c r="K1329" t="inlineStr"/>
      <c r="L1329" t="inlineStr"/>
      <c r="M1329" t="n">
        <v>-0.00116</v>
      </c>
      <c r="N1329" t="inlineStr"/>
      <c r="O1329" t="inlineStr"/>
      <c r="P1329" t="inlineStr"/>
      <c r="Q1329" t="inlineStr"/>
      <c r="R1329" t="n">
        <v>0</v>
      </c>
      <c r="S1329" t="inlineStr"/>
      <c r="T1329" t="inlineStr"/>
    </row>
    <row r="1330">
      <c r="A1330" s="142" t="n">
        <v>38405</v>
      </c>
      <c r="B1330" t="inlineStr"/>
      <c r="C1330" t="inlineStr"/>
      <c r="D1330" t="inlineStr"/>
      <c r="E1330" t="inlineStr"/>
      <c r="F1330" t="inlineStr"/>
      <c r="G1330" t="inlineStr"/>
      <c r="H1330" t="inlineStr"/>
      <c r="I1330" t="inlineStr"/>
      <c r="J1330" t="inlineStr"/>
      <c r="K1330" t="inlineStr"/>
      <c r="L1330" t="inlineStr"/>
      <c r="M1330" t="n">
        <v>0.02789</v>
      </c>
      <c r="N1330" t="inlineStr"/>
      <c r="O1330" t="inlineStr"/>
      <c r="P1330" t="inlineStr"/>
      <c r="Q1330" t="inlineStr"/>
      <c r="R1330" t="n">
        <v>0</v>
      </c>
      <c r="S1330" t="inlineStr"/>
      <c r="T1330" t="inlineStr"/>
    </row>
    <row r="1331">
      <c r="A1331" s="142" t="n">
        <v>38406</v>
      </c>
      <c r="B1331" t="inlineStr"/>
      <c r="C1331" t="inlineStr"/>
      <c r="D1331" t="inlineStr"/>
      <c r="E1331" t="inlineStr"/>
      <c r="F1331" t="inlineStr"/>
      <c r="G1331" t="inlineStr"/>
      <c r="H1331" t="inlineStr"/>
      <c r="I1331" t="inlineStr"/>
      <c r="J1331" t="inlineStr"/>
      <c r="K1331" t="inlineStr"/>
      <c r="L1331" t="inlineStr"/>
      <c r="M1331" t="n">
        <v>-0.00143</v>
      </c>
      <c r="N1331" t="inlineStr"/>
      <c r="O1331" t="inlineStr"/>
      <c r="P1331" t="inlineStr"/>
      <c r="Q1331" t="inlineStr"/>
      <c r="R1331" t="n">
        <v>0</v>
      </c>
      <c r="S1331" t="inlineStr"/>
      <c r="T1331" t="inlineStr"/>
    </row>
    <row r="1332">
      <c r="A1332" s="142" t="n">
        <v>38407</v>
      </c>
      <c r="B1332" t="inlineStr"/>
      <c r="C1332" t="inlineStr"/>
      <c r="D1332" t="inlineStr"/>
      <c r="E1332" t="inlineStr"/>
      <c r="F1332" t="inlineStr"/>
      <c r="G1332" t="inlineStr"/>
      <c r="H1332" t="inlineStr"/>
      <c r="I1332" t="inlineStr"/>
      <c r="J1332" t="inlineStr"/>
      <c r="K1332" t="inlineStr"/>
      <c r="L1332" t="inlineStr"/>
      <c r="M1332" t="n">
        <v>0</v>
      </c>
      <c r="N1332" t="inlineStr"/>
      <c r="O1332" t="inlineStr"/>
      <c r="P1332" t="inlineStr"/>
      <c r="Q1332" t="inlineStr"/>
      <c r="R1332" t="n">
        <v>0</v>
      </c>
      <c r="S1332" t="inlineStr"/>
      <c r="T1332" t="inlineStr"/>
    </row>
    <row r="1333">
      <c r="A1333" s="142" t="n">
        <v>38408</v>
      </c>
      <c r="B1333" t="inlineStr"/>
      <c r="C1333" t="inlineStr"/>
      <c r="D1333" t="inlineStr"/>
      <c r="E1333" t="inlineStr"/>
      <c r="F1333" t="inlineStr"/>
      <c r="G1333" t="inlineStr"/>
      <c r="H1333" t="inlineStr"/>
      <c r="I1333" t="inlineStr"/>
      <c r="J1333" t="inlineStr"/>
      <c r="K1333" t="inlineStr"/>
      <c r="L1333" t="inlineStr"/>
      <c r="M1333" t="n">
        <v>-0.00313</v>
      </c>
      <c r="N1333" t="inlineStr"/>
      <c r="O1333" t="inlineStr"/>
      <c r="P1333" t="inlineStr"/>
      <c r="Q1333" t="inlineStr"/>
      <c r="R1333" t="n">
        <v>0</v>
      </c>
      <c r="S1333" t="inlineStr"/>
      <c r="T1333" t="inlineStr"/>
    </row>
    <row r="1334">
      <c r="A1334" s="142" t="n">
        <v>38411</v>
      </c>
      <c r="B1334" t="inlineStr"/>
      <c r="C1334" t="inlineStr"/>
      <c r="D1334" t="inlineStr"/>
      <c r="E1334" t="inlineStr"/>
      <c r="F1334" t="inlineStr"/>
      <c r="G1334" t="inlineStr"/>
      <c r="H1334" t="inlineStr"/>
      <c r="I1334" t="inlineStr"/>
      <c r="J1334" t="inlineStr"/>
      <c r="K1334" t="inlineStr"/>
      <c r="L1334" t="inlineStr"/>
      <c r="M1334" t="n">
        <v>0</v>
      </c>
      <c r="N1334" t="inlineStr"/>
      <c r="O1334" t="inlineStr"/>
      <c r="P1334" t="inlineStr"/>
      <c r="Q1334" t="inlineStr"/>
      <c r="R1334" t="n">
        <v>0.0312</v>
      </c>
      <c r="S1334" t="inlineStr"/>
      <c r="T1334" t="inlineStr"/>
    </row>
    <row r="1335">
      <c r="A1335" s="142" t="n">
        <v>38412</v>
      </c>
      <c r="B1335" t="inlineStr"/>
      <c r="C1335" t="inlineStr"/>
      <c r="D1335" t="inlineStr"/>
      <c r="E1335" t="inlineStr"/>
      <c r="F1335" t="inlineStr"/>
      <c r="G1335" t="inlineStr"/>
      <c r="H1335" t="inlineStr"/>
      <c r="I1335" t="inlineStr"/>
      <c r="J1335" t="inlineStr"/>
      <c r="K1335" t="inlineStr"/>
      <c r="L1335" t="inlineStr"/>
      <c r="M1335" t="n">
        <v>-0.01768</v>
      </c>
      <c r="N1335" t="inlineStr"/>
      <c r="O1335" t="inlineStr"/>
      <c r="P1335" t="inlineStr"/>
      <c r="Q1335" t="inlineStr"/>
      <c r="R1335" t="n">
        <v>0</v>
      </c>
      <c r="S1335" t="inlineStr"/>
      <c r="T1335" t="inlineStr"/>
    </row>
    <row r="1336">
      <c r="A1336" s="142" t="n">
        <v>38413</v>
      </c>
      <c r="B1336" t="inlineStr"/>
      <c r="C1336" t="inlineStr"/>
      <c r="D1336" t="inlineStr"/>
      <c r="E1336" t="inlineStr"/>
      <c r="F1336" t="inlineStr"/>
      <c r="G1336" t="inlineStr"/>
      <c r="H1336" t="inlineStr"/>
      <c r="I1336" t="inlineStr"/>
      <c r="J1336" t="inlineStr"/>
      <c r="K1336" t="inlineStr"/>
      <c r="L1336" t="inlineStr"/>
      <c r="M1336" t="n">
        <v>0.02212</v>
      </c>
      <c r="N1336" t="inlineStr"/>
      <c r="O1336" t="inlineStr"/>
      <c r="P1336" t="inlineStr"/>
      <c r="Q1336" t="inlineStr"/>
      <c r="R1336" t="n">
        <v>0</v>
      </c>
      <c r="S1336" t="inlineStr"/>
      <c r="T1336" t="inlineStr"/>
    </row>
    <row r="1337">
      <c r="A1337" s="142" t="n">
        <v>38414</v>
      </c>
      <c r="B1337" t="inlineStr"/>
      <c r="C1337" t="inlineStr"/>
      <c r="D1337" t="inlineStr"/>
      <c r="E1337" t="inlineStr"/>
      <c r="F1337" t="inlineStr"/>
      <c r="G1337" t="inlineStr"/>
      <c r="H1337" t="inlineStr"/>
      <c r="I1337" t="inlineStr"/>
      <c r="J1337" t="inlineStr"/>
      <c r="K1337" t="inlineStr"/>
      <c r="L1337" t="inlineStr"/>
      <c r="M1337" t="n">
        <v>-0.00581</v>
      </c>
      <c r="N1337" t="inlineStr"/>
      <c r="O1337" t="inlineStr"/>
      <c r="P1337" t="inlineStr"/>
      <c r="Q1337" t="inlineStr"/>
      <c r="R1337" t="n">
        <v>0</v>
      </c>
      <c r="S1337" t="inlineStr"/>
      <c r="T1337" t="inlineStr"/>
    </row>
    <row r="1338">
      <c r="A1338" s="142" t="n">
        <v>38415</v>
      </c>
      <c r="B1338" t="inlineStr"/>
      <c r="C1338" t="inlineStr"/>
      <c r="D1338" t="inlineStr"/>
      <c r="E1338" t="inlineStr"/>
      <c r="F1338" t="inlineStr"/>
      <c r="G1338" t="inlineStr"/>
      <c r="H1338" t="inlineStr"/>
      <c r="I1338" t="inlineStr"/>
      <c r="J1338" t="inlineStr"/>
      <c r="K1338" t="inlineStr"/>
      <c r="L1338" t="inlineStr"/>
      <c r="M1338" t="n">
        <v>0.02805</v>
      </c>
      <c r="N1338" t="inlineStr"/>
      <c r="O1338" t="inlineStr"/>
      <c r="P1338" t="inlineStr"/>
      <c r="Q1338" t="inlineStr"/>
      <c r="R1338" t="n">
        <v>0</v>
      </c>
      <c r="S1338" t="inlineStr"/>
      <c r="T1338" t="inlineStr"/>
    </row>
    <row r="1339">
      <c r="A1339" s="142" t="n">
        <v>38418</v>
      </c>
      <c r="B1339" t="inlineStr"/>
      <c r="C1339" t="inlineStr"/>
      <c r="D1339" t="inlineStr"/>
      <c r="E1339" t="inlineStr"/>
      <c r="F1339" t="inlineStr"/>
      <c r="G1339" t="inlineStr"/>
      <c r="H1339" t="inlineStr"/>
      <c r="I1339" t="inlineStr"/>
      <c r="J1339" t="inlineStr"/>
      <c r="K1339" t="inlineStr"/>
      <c r="L1339" t="inlineStr"/>
      <c r="M1339" t="n">
        <v>0</v>
      </c>
      <c r="N1339" t="inlineStr"/>
      <c r="O1339" t="inlineStr"/>
      <c r="P1339" t="inlineStr"/>
      <c r="Q1339" t="inlineStr"/>
      <c r="R1339" t="n">
        <v>0</v>
      </c>
      <c r="S1339" t="inlineStr"/>
      <c r="T1339" t="inlineStr"/>
    </row>
    <row r="1340">
      <c r="A1340" s="142" t="n">
        <v>38419</v>
      </c>
      <c r="B1340" t="inlineStr"/>
      <c r="C1340" t="inlineStr"/>
      <c r="D1340" t="inlineStr"/>
      <c r="E1340" t="inlineStr"/>
      <c r="F1340" t="inlineStr"/>
      <c r="G1340" t="inlineStr"/>
      <c r="H1340" t="inlineStr"/>
      <c r="I1340" t="inlineStr"/>
      <c r="J1340" t="inlineStr"/>
      <c r="K1340" t="inlineStr"/>
      <c r="L1340" t="inlineStr"/>
      <c r="M1340" t="n">
        <v>0.02109</v>
      </c>
      <c r="N1340" t="inlineStr"/>
      <c r="O1340" t="inlineStr"/>
      <c r="P1340" t="inlineStr"/>
      <c r="Q1340" t="inlineStr"/>
      <c r="R1340" t="n">
        <v>0</v>
      </c>
      <c r="S1340" t="inlineStr"/>
      <c r="T1340" t="inlineStr"/>
    </row>
    <row r="1341">
      <c r="A1341" s="142" t="n">
        <v>38420</v>
      </c>
      <c r="B1341" t="inlineStr"/>
      <c r="C1341" t="inlineStr"/>
      <c r="D1341" t="inlineStr"/>
      <c r="E1341" t="inlineStr"/>
      <c r="F1341" t="inlineStr"/>
      <c r="G1341" t="inlineStr"/>
      <c r="H1341" t="inlineStr"/>
      <c r="I1341" t="inlineStr"/>
      <c r="J1341" t="inlineStr"/>
      <c r="K1341" t="inlineStr"/>
      <c r="L1341" t="inlineStr"/>
      <c r="M1341" t="n">
        <v>0</v>
      </c>
      <c r="N1341" t="inlineStr"/>
      <c r="O1341" t="inlineStr"/>
      <c r="P1341" t="inlineStr"/>
      <c r="Q1341" t="inlineStr"/>
      <c r="R1341" t="n">
        <v>0</v>
      </c>
      <c r="S1341" t="inlineStr"/>
      <c r="T1341" t="inlineStr"/>
    </row>
    <row r="1342">
      <c r="A1342" s="142" t="n">
        <v>38421</v>
      </c>
      <c r="B1342" t="inlineStr"/>
      <c r="C1342" t="inlineStr"/>
      <c r="D1342" t="inlineStr"/>
      <c r="E1342" t="inlineStr"/>
      <c r="F1342" t="inlineStr"/>
      <c r="G1342" t="inlineStr"/>
      <c r="H1342" t="inlineStr"/>
      <c r="I1342" t="inlineStr"/>
      <c r="J1342" t="inlineStr"/>
      <c r="K1342" t="inlineStr"/>
      <c r="L1342" t="inlineStr"/>
      <c r="M1342" t="n">
        <v>-0.00519</v>
      </c>
      <c r="N1342" t="inlineStr"/>
      <c r="O1342" t="inlineStr"/>
      <c r="P1342" t="inlineStr"/>
      <c r="Q1342" t="inlineStr"/>
      <c r="R1342" t="n">
        <v>0</v>
      </c>
      <c r="S1342" t="inlineStr"/>
      <c r="T1342" t="inlineStr"/>
    </row>
    <row r="1343">
      <c r="A1343" s="142" t="n">
        <v>38422</v>
      </c>
      <c r="B1343" t="inlineStr"/>
      <c r="C1343" t="inlineStr"/>
      <c r="D1343" t="inlineStr"/>
      <c r="E1343" t="inlineStr"/>
      <c r="F1343" t="inlineStr"/>
      <c r="G1343" t="inlineStr"/>
      <c r="H1343" t="inlineStr"/>
      <c r="I1343" t="inlineStr"/>
      <c r="J1343" t="inlineStr"/>
      <c r="K1343" t="inlineStr"/>
      <c r="L1343" t="inlineStr"/>
      <c r="M1343" t="n">
        <v>0.00042</v>
      </c>
      <c r="N1343" t="inlineStr"/>
      <c r="O1343" t="inlineStr"/>
      <c r="P1343" t="inlineStr"/>
      <c r="Q1343" t="inlineStr"/>
      <c r="R1343" t="n">
        <v>0</v>
      </c>
      <c r="S1343" t="inlineStr"/>
      <c r="T1343" t="inlineStr"/>
    </row>
    <row r="1344">
      <c r="A1344" s="142" t="n">
        <v>38425</v>
      </c>
      <c r="B1344" t="inlineStr"/>
      <c r="C1344" t="inlineStr"/>
      <c r="D1344" t="inlineStr"/>
      <c r="E1344" t="inlineStr"/>
      <c r="F1344" t="inlineStr"/>
      <c r="G1344" t="inlineStr"/>
      <c r="H1344" t="inlineStr"/>
      <c r="I1344" t="inlineStr"/>
      <c r="J1344" t="inlineStr"/>
      <c r="K1344" t="inlineStr"/>
      <c r="L1344" t="inlineStr"/>
      <c r="M1344" t="n">
        <v>-0.0048</v>
      </c>
      <c r="N1344" t="inlineStr"/>
      <c r="O1344" t="inlineStr"/>
      <c r="P1344" t="inlineStr"/>
      <c r="Q1344" t="inlineStr"/>
      <c r="R1344" t="n">
        <v>0</v>
      </c>
      <c r="S1344" t="inlineStr"/>
      <c r="T1344" t="inlineStr"/>
    </row>
    <row r="1345">
      <c r="A1345" s="142" t="n">
        <v>38426</v>
      </c>
      <c r="B1345" t="inlineStr"/>
      <c r="C1345" t="inlineStr"/>
      <c r="D1345" t="inlineStr"/>
      <c r="E1345" t="inlineStr"/>
      <c r="F1345" t="inlineStr"/>
      <c r="G1345" t="inlineStr"/>
      <c r="H1345" t="inlineStr"/>
      <c r="I1345" t="inlineStr"/>
      <c r="J1345" t="inlineStr"/>
      <c r="K1345" t="inlineStr"/>
      <c r="L1345" t="inlineStr"/>
      <c r="M1345" t="n">
        <v>-0.00608</v>
      </c>
      <c r="N1345" t="inlineStr"/>
      <c r="O1345" t="inlineStr"/>
      <c r="P1345" t="inlineStr"/>
      <c r="Q1345" t="inlineStr"/>
      <c r="R1345" t="n">
        <v>0</v>
      </c>
      <c r="S1345" t="inlineStr"/>
      <c r="T1345" t="inlineStr"/>
    </row>
    <row r="1346">
      <c r="A1346" s="142" t="n">
        <v>38427</v>
      </c>
      <c r="B1346" t="inlineStr"/>
      <c r="C1346" t="inlineStr"/>
      <c r="D1346" t="inlineStr"/>
      <c r="E1346" t="inlineStr"/>
      <c r="F1346" t="inlineStr"/>
      <c r="G1346" t="inlineStr"/>
      <c r="H1346" t="inlineStr"/>
      <c r="I1346" t="inlineStr"/>
      <c r="J1346" t="inlineStr"/>
      <c r="K1346" t="inlineStr"/>
      <c r="L1346" t="inlineStr"/>
      <c r="M1346" t="n">
        <v>0.00967</v>
      </c>
      <c r="N1346" t="inlineStr"/>
      <c r="O1346" t="inlineStr"/>
      <c r="P1346" t="inlineStr"/>
      <c r="Q1346" t="inlineStr"/>
      <c r="R1346" t="n">
        <v>0</v>
      </c>
      <c r="S1346" t="inlineStr"/>
      <c r="T1346" t="inlineStr"/>
    </row>
    <row r="1347">
      <c r="A1347" s="142" t="n">
        <v>38428</v>
      </c>
      <c r="B1347" t="inlineStr"/>
      <c r="C1347" t="inlineStr"/>
      <c r="D1347" t="inlineStr"/>
      <c r="E1347" t="inlineStr"/>
      <c r="F1347" t="inlineStr"/>
      <c r="G1347" t="inlineStr"/>
      <c r="H1347" t="inlineStr"/>
      <c r="I1347" t="inlineStr"/>
      <c r="J1347" t="inlineStr"/>
      <c r="K1347" t="inlineStr"/>
      <c r="L1347" t="inlineStr"/>
      <c r="M1347" t="n">
        <v>-0.00769</v>
      </c>
      <c r="N1347" t="inlineStr"/>
      <c r="O1347" t="inlineStr"/>
      <c r="P1347" t="inlineStr"/>
      <c r="Q1347" t="inlineStr"/>
      <c r="R1347" t="n">
        <v>0</v>
      </c>
      <c r="S1347" t="inlineStr"/>
      <c r="T1347" t="inlineStr"/>
    </row>
    <row r="1348">
      <c r="A1348" s="142" t="n">
        <v>38429</v>
      </c>
      <c r="B1348" t="inlineStr"/>
      <c r="C1348" t="inlineStr"/>
      <c r="D1348" t="inlineStr"/>
      <c r="E1348" t="inlineStr"/>
      <c r="F1348" t="inlineStr"/>
      <c r="G1348" t="inlineStr"/>
      <c r="H1348" t="inlineStr"/>
      <c r="I1348" t="inlineStr"/>
      <c r="J1348" t="inlineStr"/>
      <c r="K1348" t="inlineStr"/>
      <c r="L1348" t="inlineStr"/>
      <c r="M1348" t="n">
        <v>-0.00042</v>
      </c>
      <c r="N1348" t="inlineStr"/>
      <c r="O1348" t="inlineStr"/>
      <c r="P1348" t="inlineStr"/>
      <c r="Q1348" t="inlineStr"/>
      <c r="R1348" t="n">
        <v>0</v>
      </c>
      <c r="S1348" t="inlineStr"/>
      <c r="T1348" t="inlineStr"/>
    </row>
    <row r="1349">
      <c r="A1349" s="142" t="n">
        <v>38432</v>
      </c>
      <c r="B1349" t="inlineStr"/>
      <c r="C1349" t="inlineStr"/>
      <c r="D1349" t="inlineStr"/>
      <c r="E1349" t="inlineStr"/>
      <c r="F1349" t="inlineStr"/>
      <c r="G1349" t="inlineStr"/>
      <c r="H1349" t="inlineStr"/>
      <c r="I1349" t="inlineStr"/>
      <c r="J1349" t="inlineStr"/>
      <c r="K1349" t="inlineStr"/>
      <c r="L1349" t="inlineStr"/>
      <c r="M1349" t="n">
        <v>0</v>
      </c>
      <c r="N1349" t="inlineStr"/>
      <c r="O1349" t="inlineStr"/>
      <c r="P1349" t="inlineStr"/>
      <c r="Q1349" t="inlineStr"/>
      <c r="R1349" t="n">
        <v>0</v>
      </c>
      <c r="S1349" t="inlineStr"/>
      <c r="T1349" t="inlineStr"/>
    </row>
    <row r="1350">
      <c r="A1350" s="142" t="n">
        <v>38433</v>
      </c>
      <c r="B1350" t="inlineStr"/>
      <c r="C1350" t="inlineStr"/>
      <c r="D1350" t="inlineStr"/>
      <c r="E1350" t="inlineStr"/>
      <c r="F1350" t="inlineStr"/>
      <c r="G1350" t="inlineStr"/>
      <c r="H1350" t="inlineStr"/>
      <c r="I1350" t="inlineStr"/>
      <c r="J1350" t="inlineStr"/>
      <c r="K1350" t="inlineStr"/>
      <c r="L1350" t="inlineStr"/>
      <c r="M1350" t="n">
        <v>-0.04139</v>
      </c>
      <c r="N1350" t="inlineStr"/>
      <c r="O1350" t="inlineStr"/>
      <c r="P1350" t="inlineStr"/>
      <c r="Q1350" t="inlineStr"/>
      <c r="R1350" t="n">
        <v>0</v>
      </c>
      <c r="S1350" t="inlineStr"/>
      <c r="T1350" t="inlineStr"/>
    </row>
    <row r="1351">
      <c r="A1351" s="142" t="n">
        <v>38434</v>
      </c>
      <c r="B1351" t="inlineStr"/>
      <c r="C1351" t="inlineStr"/>
      <c r="D1351" t="inlineStr"/>
      <c r="E1351" t="inlineStr"/>
      <c r="F1351" t="inlineStr"/>
      <c r="G1351" t="inlineStr"/>
      <c r="H1351" t="inlineStr"/>
      <c r="I1351" t="inlineStr"/>
      <c r="J1351" t="inlineStr"/>
      <c r="K1351" t="inlineStr"/>
      <c r="L1351" t="inlineStr"/>
      <c r="M1351" t="n">
        <v>-0.01794</v>
      </c>
      <c r="N1351" t="inlineStr"/>
      <c r="O1351" t="inlineStr"/>
      <c r="P1351" t="inlineStr"/>
      <c r="Q1351" t="inlineStr"/>
      <c r="R1351" t="n">
        <v>0</v>
      </c>
      <c r="S1351" t="inlineStr"/>
      <c r="T1351" t="inlineStr"/>
    </row>
    <row r="1352">
      <c r="A1352" s="142" t="n">
        <v>38435</v>
      </c>
      <c r="B1352" t="inlineStr"/>
      <c r="C1352" t="inlineStr"/>
      <c r="D1352" t="inlineStr"/>
      <c r="E1352" t="inlineStr"/>
      <c r="F1352" t="inlineStr"/>
      <c r="G1352" t="inlineStr"/>
      <c r="H1352" t="inlineStr"/>
      <c r="I1352" t="inlineStr"/>
      <c r="J1352" t="inlineStr"/>
      <c r="K1352" t="inlineStr"/>
      <c r="L1352" t="inlineStr"/>
      <c r="M1352" t="n">
        <v>0</v>
      </c>
      <c r="N1352" t="inlineStr"/>
      <c r="O1352" t="inlineStr"/>
      <c r="P1352" t="inlineStr"/>
      <c r="Q1352" t="inlineStr"/>
      <c r="R1352" t="n">
        <v>0</v>
      </c>
      <c r="S1352" t="inlineStr"/>
      <c r="T1352" t="inlineStr"/>
    </row>
    <row r="1353">
      <c r="A1353" s="142" t="n">
        <v>38439</v>
      </c>
      <c r="B1353" t="inlineStr"/>
      <c r="C1353" t="inlineStr"/>
      <c r="D1353" t="inlineStr"/>
      <c r="E1353" t="inlineStr"/>
      <c r="F1353" t="inlineStr"/>
      <c r="G1353" t="inlineStr"/>
      <c r="H1353" t="inlineStr"/>
      <c r="I1353" t="inlineStr"/>
      <c r="J1353" t="inlineStr"/>
      <c r="K1353" t="inlineStr"/>
      <c r="L1353" t="inlineStr"/>
      <c r="M1353" t="n">
        <v>0</v>
      </c>
      <c r="N1353" t="inlineStr"/>
      <c r="O1353" t="inlineStr"/>
      <c r="P1353" t="inlineStr"/>
      <c r="Q1353" t="inlineStr"/>
      <c r="R1353" t="n">
        <v>0</v>
      </c>
      <c r="S1353" t="inlineStr"/>
      <c r="T1353" t="inlineStr"/>
    </row>
    <row r="1354">
      <c r="A1354" s="142" t="n">
        <v>38440</v>
      </c>
      <c r="B1354" t="inlineStr"/>
      <c r="C1354" t="inlineStr"/>
      <c r="D1354" t="inlineStr"/>
      <c r="E1354" t="inlineStr"/>
      <c r="F1354" t="inlineStr"/>
      <c r="G1354" t="inlineStr"/>
      <c r="H1354" t="inlineStr"/>
      <c r="I1354" t="inlineStr"/>
      <c r="J1354" t="inlineStr"/>
      <c r="K1354" t="inlineStr"/>
      <c r="L1354" t="inlineStr"/>
      <c r="M1354" t="n">
        <v>-0.04527</v>
      </c>
      <c r="N1354" t="inlineStr"/>
      <c r="O1354" t="inlineStr"/>
      <c r="P1354" t="inlineStr"/>
      <c r="Q1354" t="inlineStr"/>
      <c r="R1354" t="n">
        <v>0</v>
      </c>
      <c r="S1354" t="inlineStr"/>
      <c r="T1354" t="inlineStr"/>
    </row>
    <row r="1355">
      <c r="A1355" s="142" t="n">
        <v>38441</v>
      </c>
      <c r="B1355" t="inlineStr"/>
      <c r="C1355" t="inlineStr"/>
      <c r="D1355" t="inlineStr"/>
      <c r="E1355" t="inlineStr"/>
      <c r="F1355" t="inlineStr"/>
      <c r="G1355" t="inlineStr"/>
      <c r="H1355" t="inlineStr"/>
      <c r="I1355" t="inlineStr"/>
      <c r="J1355" t="inlineStr"/>
      <c r="K1355" t="inlineStr"/>
      <c r="L1355" t="inlineStr"/>
      <c r="M1355" t="n">
        <v>0</v>
      </c>
      <c r="N1355" t="inlineStr"/>
      <c r="O1355" t="inlineStr"/>
      <c r="P1355" t="inlineStr"/>
      <c r="Q1355" t="inlineStr"/>
      <c r="R1355" t="n">
        <v>0</v>
      </c>
      <c r="S1355" t="inlineStr"/>
      <c r="T1355" t="inlineStr"/>
    </row>
    <row r="1356">
      <c r="A1356" s="142" t="n">
        <v>38442</v>
      </c>
      <c r="B1356" t="inlineStr"/>
      <c r="C1356" t="inlineStr"/>
      <c r="D1356" t="inlineStr"/>
      <c r="E1356" t="inlineStr"/>
      <c r="F1356" t="inlineStr"/>
      <c r="G1356" t="inlineStr"/>
      <c r="H1356" t="inlineStr"/>
      <c r="I1356" t="inlineStr"/>
      <c r="J1356" t="inlineStr"/>
      <c r="K1356" t="inlineStr"/>
      <c r="L1356" t="inlineStr"/>
      <c r="M1356" t="n">
        <v>0.04277</v>
      </c>
      <c r="N1356" t="inlineStr"/>
      <c r="O1356" t="inlineStr"/>
      <c r="P1356" t="inlineStr"/>
      <c r="Q1356" t="inlineStr"/>
      <c r="R1356" t="n">
        <v>-0.00441</v>
      </c>
      <c r="S1356" t="inlineStr"/>
      <c r="T1356" t="inlineStr"/>
    </row>
    <row r="1357">
      <c r="A1357" s="142" t="n">
        <v>38443</v>
      </c>
      <c r="B1357" t="inlineStr"/>
      <c r="C1357" t="inlineStr"/>
      <c r="D1357" t="inlineStr"/>
      <c r="E1357" t="inlineStr"/>
      <c r="F1357" t="inlineStr"/>
      <c r="G1357" t="inlineStr"/>
      <c r="H1357" t="inlineStr"/>
      <c r="I1357" t="inlineStr"/>
      <c r="J1357" t="inlineStr"/>
      <c r="K1357" t="inlineStr"/>
      <c r="L1357" t="inlineStr"/>
      <c r="M1357" t="n">
        <v>-0.00031</v>
      </c>
      <c r="N1357" t="inlineStr"/>
      <c r="O1357" t="inlineStr"/>
      <c r="P1357" t="inlineStr"/>
      <c r="Q1357" t="inlineStr"/>
      <c r="R1357" t="n">
        <v>0</v>
      </c>
      <c r="S1357" t="inlineStr"/>
      <c r="T1357" t="inlineStr"/>
    </row>
    <row r="1358">
      <c r="A1358" s="142" t="n">
        <v>38446</v>
      </c>
      <c r="B1358" t="inlineStr"/>
      <c r="C1358" t="inlineStr"/>
      <c r="D1358" t="inlineStr"/>
      <c r="E1358" t="inlineStr"/>
      <c r="F1358" t="inlineStr"/>
      <c r="G1358" t="inlineStr"/>
      <c r="H1358" t="inlineStr"/>
      <c r="I1358" t="inlineStr"/>
      <c r="J1358" t="inlineStr"/>
      <c r="K1358" t="inlineStr"/>
      <c r="L1358" t="inlineStr"/>
      <c r="M1358" t="n">
        <v>-0.008189999999999999</v>
      </c>
      <c r="N1358" t="inlineStr"/>
      <c r="O1358" t="inlineStr"/>
      <c r="P1358" t="inlineStr"/>
      <c r="Q1358" t="inlineStr"/>
      <c r="R1358" t="n">
        <v>0</v>
      </c>
      <c r="S1358" t="inlineStr"/>
      <c r="T1358" t="inlineStr"/>
    </row>
    <row r="1359">
      <c r="A1359" s="142" t="n">
        <v>38447</v>
      </c>
      <c r="B1359" t="inlineStr"/>
      <c r="C1359" t="inlineStr"/>
      <c r="D1359" t="inlineStr"/>
      <c r="E1359" t="inlineStr"/>
      <c r="F1359" t="inlineStr"/>
      <c r="G1359" t="inlineStr"/>
      <c r="H1359" t="inlineStr"/>
      <c r="I1359" t="inlineStr"/>
      <c r="J1359" t="inlineStr"/>
      <c r="K1359" t="inlineStr"/>
      <c r="L1359" t="inlineStr"/>
      <c r="M1359" t="n">
        <v>-0.00023</v>
      </c>
      <c r="N1359" t="inlineStr"/>
      <c r="O1359" t="inlineStr"/>
      <c r="P1359" t="inlineStr"/>
      <c r="Q1359" t="inlineStr"/>
      <c r="R1359" t="n">
        <v>0</v>
      </c>
      <c r="S1359" t="inlineStr"/>
      <c r="T1359" t="inlineStr"/>
    </row>
    <row r="1360">
      <c r="A1360" s="142" t="n">
        <v>38448</v>
      </c>
      <c r="B1360" t="inlineStr"/>
      <c r="C1360" t="inlineStr"/>
      <c r="D1360" t="inlineStr"/>
      <c r="E1360" t="inlineStr"/>
      <c r="F1360" t="inlineStr"/>
      <c r="G1360" t="inlineStr"/>
      <c r="H1360" t="inlineStr"/>
      <c r="I1360" t="inlineStr"/>
      <c r="J1360" t="inlineStr"/>
      <c r="K1360" t="inlineStr"/>
      <c r="L1360" t="inlineStr"/>
      <c r="M1360" t="n">
        <v>0.00045</v>
      </c>
      <c r="N1360" t="inlineStr"/>
      <c r="O1360" t="inlineStr"/>
      <c r="P1360" t="inlineStr"/>
      <c r="Q1360" t="inlineStr"/>
      <c r="R1360" t="n">
        <v>0</v>
      </c>
      <c r="S1360" t="inlineStr"/>
      <c r="T1360" t="inlineStr"/>
    </row>
    <row r="1361">
      <c r="A1361" s="142" t="n">
        <v>38449</v>
      </c>
      <c r="B1361" t="inlineStr"/>
      <c r="C1361" t="inlineStr"/>
      <c r="D1361" t="inlineStr"/>
      <c r="E1361" t="inlineStr"/>
      <c r="F1361" t="inlineStr"/>
      <c r="G1361" t="inlineStr"/>
      <c r="H1361" t="inlineStr"/>
      <c r="I1361" t="inlineStr"/>
      <c r="J1361" t="inlineStr"/>
      <c r="K1361" t="inlineStr"/>
      <c r="L1361" t="inlineStr"/>
      <c r="M1361" t="n">
        <v>-0.00308</v>
      </c>
      <c r="N1361" t="inlineStr"/>
      <c r="O1361" t="inlineStr"/>
      <c r="P1361" t="inlineStr"/>
      <c r="Q1361" t="inlineStr"/>
      <c r="R1361" t="n">
        <v>0</v>
      </c>
      <c r="S1361" t="inlineStr"/>
      <c r="T1361" t="inlineStr"/>
    </row>
    <row r="1362">
      <c r="A1362" s="142" t="n">
        <v>38450</v>
      </c>
      <c r="B1362" t="inlineStr"/>
      <c r="C1362" t="inlineStr"/>
      <c r="D1362" t="inlineStr"/>
      <c r="E1362" t="inlineStr"/>
      <c r="F1362" t="inlineStr"/>
      <c r="G1362" t="inlineStr"/>
      <c r="H1362" t="inlineStr"/>
      <c r="I1362" t="inlineStr"/>
      <c r="J1362" t="inlineStr"/>
      <c r="K1362" t="inlineStr"/>
      <c r="L1362" t="inlineStr"/>
      <c r="M1362" t="n">
        <v>-0.00018</v>
      </c>
      <c r="N1362" t="inlineStr"/>
      <c r="O1362" t="inlineStr"/>
      <c r="P1362" t="inlineStr"/>
      <c r="Q1362" t="inlineStr"/>
      <c r="R1362" t="n">
        <v>0</v>
      </c>
      <c r="S1362" t="inlineStr"/>
      <c r="T1362" t="inlineStr"/>
    </row>
    <row r="1363">
      <c r="A1363" s="142" t="n">
        <v>38453</v>
      </c>
      <c r="B1363" t="inlineStr"/>
      <c r="C1363" t="inlineStr"/>
      <c r="D1363" t="inlineStr"/>
      <c r="E1363" t="inlineStr"/>
      <c r="F1363" t="inlineStr"/>
      <c r="G1363" t="inlineStr"/>
      <c r="H1363" t="inlineStr"/>
      <c r="I1363" t="inlineStr"/>
      <c r="J1363" t="inlineStr"/>
      <c r="K1363" t="inlineStr"/>
      <c r="L1363" t="inlineStr"/>
      <c r="M1363" t="n">
        <v>-0.01219</v>
      </c>
      <c r="N1363" t="inlineStr"/>
      <c r="O1363" t="inlineStr"/>
      <c r="P1363" t="inlineStr"/>
      <c r="Q1363" t="inlineStr"/>
      <c r="R1363" t="n">
        <v>0</v>
      </c>
      <c r="S1363" t="inlineStr"/>
      <c r="T1363" t="inlineStr"/>
    </row>
    <row r="1364">
      <c r="A1364" s="142" t="n">
        <v>38454</v>
      </c>
      <c r="B1364" t="inlineStr"/>
      <c r="C1364" t="inlineStr"/>
      <c r="D1364" t="inlineStr"/>
      <c r="E1364" t="inlineStr"/>
      <c r="F1364" t="inlineStr"/>
      <c r="G1364" t="inlineStr"/>
      <c r="H1364" t="inlineStr"/>
      <c r="I1364" t="inlineStr"/>
      <c r="J1364" t="inlineStr"/>
      <c r="K1364" t="inlineStr"/>
      <c r="L1364" t="inlineStr"/>
      <c r="M1364" t="n">
        <v>-0.01423</v>
      </c>
      <c r="N1364" t="inlineStr"/>
      <c r="O1364" t="inlineStr"/>
      <c r="P1364" t="inlineStr"/>
      <c r="Q1364" t="inlineStr"/>
      <c r="R1364" t="n">
        <v>0</v>
      </c>
      <c r="S1364" t="inlineStr"/>
      <c r="T1364" t="inlineStr"/>
    </row>
    <row r="1365">
      <c r="A1365" s="142" t="n">
        <v>38455</v>
      </c>
      <c r="B1365" t="inlineStr"/>
      <c r="C1365" t="inlineStr"/>
      <c r="D1365" t="inlineStr"/>
      <c r="E1365" t="inlineStr"/>
      <c r="F1365" t="inlineStr"/>
      <c r="G1365" t="inlineStr"/>
      <c r="H1365" t="inlineStr"/>
      <c r="I1365" t="inlineStr"/>
      <c r="J1365" t="inlineStr"/>
      <c r="K1365" t="inlineStr"/>
      <c r="L1365" t="inlineStr"/>
      <c r="M1365" t="n">
        <v>0</v>
      </c>
      <c r="N1365" t="inlineStr"/>
      <c r="O1365" t="inlineStr"/>
      <c r="P1365" t="inlineStr"/>
      <c r="Q1365" t="inlineStr"/>
      <c r="R1365" t="n">
        <v>0</v>
      </c>
      <c r="S1365" t="inlineStr"/>
      <c r="T1365" t="inlineStr"/>
    </row>
    <row r="1366">
      <c r="A1366" s="142" t="n">
        <v>38456</v>
      </c>
      <c r="B1366" t="inlineStr"/>
      <c r="C1366" t="inlineStr"/>
      <c r="D1366" t="inlineStr"/>
      <c r="E1366" t="inlineStr"/>
      <c r="F1366" t="inlineStr"/>
      <c r="G1366" t="inlineStr"/>
      <c r="H1366" t="inlineStr"/>
      <c r="I1366" t="inlineStr"/>
      <c r="J1366" t="inlineStr"/>
      <c r="K1366" t="inlineStr"/>
      <c r="L1366" t="inlineStr"/>
      <c r="M1366" t="n">
        <v>-0.0507</v>
      </c>
      <c r="N1366" t="inlineStr"/>
      <c r="O1366" t="inlineStr"/>
      <c r="P1366" t="inlineStr"/>
      <c r="Q1366" t="inlineStr"/>
      <c r="R1366" t="n">
        <v>0</v>
      </c>
      <c r="S1366" t="inlineStr"/>
      <c r="T1366" t="inlineStr"/>
    </row>
    <row r="1367">
      <c r="A1367" s="142" t="n">
        <v>38457</v>
      </c>
      <c r="B1367" t="inlineStr"/>
      <c r="C1367" t="inlineStr"/>
      <c r="D1367" t="inlineStr"/>
      <c r="E1367" t="inlineStr"/>
      <c r="F1367" t="inlineStr"/>
      <c r="G1367" t="inlineStr"/>
      <c r="H1367" t="inlineStr"/>
      <c r="I1367" t="inlineStr"/>
      <c r="J1367" t="inlineStr"/>
      <c r="K1367" t="inlineStr"/>
      <c r="L1367" t="inlineStr"/>
      <c r="M1367" t="n">
        <v>-0.0097</v>
      </c>
      <c r="N1367" t="inlineStr"/>
      <c r="O1367" t="inlineStr"/>
      <c r="P1367" t="inlineStr"/>
      <c r="Q1367" t="inlineStr"/>
      <c r="R1367" t="n">
        <v>0</v>
      </c>
      <c r="S1367" t="inlineStr"/>
      <c r="T1367" t="inlineStr"/>
    </row>
    <row r="1368">
      <c r="A1368" s="142" t="n">
        <v>38460</v>
      </c>
      <c r="B1368" t="inlineStr"/>
      <c r="C1368" t="inlineStr"/>
      <c r="D1368" t="inlineStr"/>
      <c r="E1368" t="inlineStr"/>
      <c r="F1368" t="inlineStr"/>
      <c r="G1368" t="inlineStr"/>
      <c r="H1368" t="inlineStr"/>
      <c r="I1368" t="inlineStr"/>
      <c r="J1368" t="inlineStr"/>
      <c r="K1368" t="inlineStr"/>
      <c r="L1368" t="inlineStr"/>
      <c r="M1368" t="n">
        <v>-0.00626</v>
      </c>
      <c r="N1368" t="inlineStr"/>
      <c r="O1368" t="inlineStr"/>
      <c r="P1368" t="inlineStr"/>
      <c r="Q1368" t="inlineStr"/>
      <c r="R1368" t="n">
        <v>0</v>
      </c>
      <c r="S1368" t="inlineStr"/>
      <c r="T1368" t="inlineStr"/>
    </row>
    <row r="1369">
      <c r="A1369" s="142" t="n">
        <v>38461</v>
      </c>
      <c r="B1369" t="inlineStr"/>
      <c r="C1369" t="inlineStr"/>
      <c r="D1369" t="inlineStr"/>
      <c r="E1369" t="inlineStr"/>
      <c r="F1369" t="inlineStr"/>
      <c r="G1369" t="inlineStr"/>
      <c r="H1369" t="inlineStr"/>
      <c r="I1369" t="inlineStr"/>
      <c r="J1369" t="inlineStr"/>
      <c r="K1369" t="inlineStr"/>
      <c r="L1369" t="inlineStr"/>
      <c r="M1369" t="n">
        <v>0</v>
      </c>
      <c r="N1369" t="inlineStr"/>
      <c r="O1369" t="inlineStr"/>
      <c r="P1369" t="inlineStr"/>
      <c r="Q1369" t="inlineStr"/>
      <c r="R1369" t="n">
        <v>0</v>
      </c>
      <c r="S1369" t="inlineStr"/>
      <c r="T1369" t="inlineStr"/>
    </row>
    <row r="1370">
      <c r="A1370" s="142" t="n">
        <v>38462</v>
      </c>
      <c r="B1370" t="inlineStr"/>
      <c r="C1370" t="inlineStr"/>
      <c r="D1370" t="inlineStr"/>
      <c r="E1370" t="inlineStr"/>
      <c r="F1370" t="inlineStr"/>
      <c r="G1370" t="inlineStr"/>
      <c r="H1370" t="inlineStr"/>
      <c r="I1370" t="inlineStr"/>
      <c r="J1370" t="inlineStr"/>
      <c r="K1370" t="inlineStr"/>
      <c r="L1370" t="inlineStr"/>
      <c r="M1370" t="n">
        <v>0.04771</v>
      </c>
      <c r="N1370" t="inlineStr"/>
      <c r="O1370" t="inlineStr"/>
      <c r="P1370" t="inlineStr"/>
      <c r="Q1370" t="inlineStr"/>
      <c r="R1370" t="n">
        <v>0</v>
      </c>
      <c r="S1370" t="inlineStr"/>
      <c r="T1370" t="inlineStr"/>
    </row>
    <row r="1371">
      <c r="A1371" s="142" t="n">
        <v>38463</v>
      </c>
      <c r="B1371" t="inlineStr"/>
      <c r="C1371" t="inlineStr"/>
      <c r="D1371" t="inlineStr"/>
      <c r="E1371" t="inlineStr"/>
      <c r="F1371" t="inlineStr"/>
      <c r="G1371" t="inlineStr"/>
      <c r="H1371" t="inlineStr"/>
      <c r="I1371" t="inlineStr"/>
      <c r="J1371" t="inlineStr"/>
      <c r="K1371" t="inlineStr"/>
      <c r="L1371" t="inlineStr"/>
      <c r="M1371" t="n">
        <v>-0.00993</v>
      </c>
      <c r="N1371" t="inlineStr"/>
      <c r="O1371" t="inlineStr"/>
      <c r="P1371" t="inlineStr"/>
      <c r="Q1371" t="inlineStr"/>
      <c r="R1371" t="n">
        <v>0</v>
      </c>
      <c r="S1371" t="inlineStr"/>
      <c r="T1371" t="inlineStr"/>
    </row>
    <row r="1372">
      <c r="A1372" s="142" t="n">
        <v>38464</v>
      </c>
      <c r="B1372" t="inlineStr"/>
      <c r="C1372" t="inlineStr"/>
      <c r="D1372" t="inlineStr"/>
      <c r="E1372" t="inlineStr"/>
      <c r="F1372" t="inlineStr"/>
      <c r="G1372" t="inlineStr"/>
      <c r="H1372" t="inlineStr"/>
      <c r="I1372" t="inlineStr"/>
      <c r="J1372" t="inlineStr"/>
      <c r="K1372" t="inlineStr"/>
      <c r="L1372" t="inlineStr"/>
      <c r="M1372" t="n">
        <v>0.00434</v>
      </c>
      <c r="N1372" t="inlineStr"/>
      <c r="O1372" t="inlineStr"/>
      <c r="P1372" t="inlineStr"/>
      <c r="Q1372" t="inlineStr"/>
      <c r="R1372" t="n">
        <v>0</v>
      </c>
      <c r="S1372" t="inlineStr"/>
      <c r="T1372" t="inlineStr"/>
    </row>
    <row r="1373">
      <c r="A1373" s="142" t="n">
        <v>38467</v>
      </c>
      <c r="B1373" t="inlineStr"/>
      <c r="C1373" t="inlineStr"/>
      <c r="D1373" t="inlineStr"/>
      <c r="E1373" t="inlineStr"/>
      <c r="F1373" t="inlineStr"/>
      <c r="G1373" t="inlineStr"/>
      <c r="H1373" t="inlineStr"/>
      <c r="I1373" t="inlineStr"/>
      <c r="J1373" t="inlineStr"/>
      <c r="K1373" t="inlineStr"/>
      <c r="L1373" t="inlineStr"/>
      <c r="M1373" t="n">
        <v>0.00221</v>
      </c>
      <c r="N1373" t="inlineStr"/>
      <c r="O1373" t="inlineStr"/>
      <c r="P1373" t="inlineStr"/>
      <c r="Q1373" t="inlineStr"/>
      <c r="R1373" t="n">
        <v>0</v>
      </c>
      <c r="S1373" t="inlineStr"/>
      <c r="T1373" t="inlineStr"/>
    </row>
    <row r="1374">
      <c r="A1374" s="142" t="n">
        <v>38468</v>
      </c>
      <c r="B1374" t="inlineStr"/>
      <c r="C1374" t="inlineStr"/>
      <c r="D1374" t="inlineStr"/>
      <c r="E1374" t="inlineStr"/>
      <c r="F1374" t="inlineStr"/>
      <c r="G1374" t="inlineStr"/>
      <c r="H1374" t="inlineStr"/>
      <c r="I1374" t="inlineStr"/>
      <c r="J1374" t="inlineStr"/>
      <c r="K1374" t="inlineStr"/>
      <c r="L1374" t="inlineStr"/>
      <c r="M1374" t="n">
        <v>-0.0115</v>
      </c>
      <c r="N1374" t="inlineStr"/>
      <c r="O1374" t="inlineStr"/>
      <c r="P1374" t="inlineStr"/>
      <c r="Q1374" t="inlineStr"/>
      <c r="R1374" t="n">
        <v>0</v>
      </c>
      <c r="S1374" t="inlineStr"/>
      <c r="T1374" t="inlineStr"/>
    </row>
    <row r="1375">
      <c r="A1375" s="142" t="n">
        <v>38469</v>
      </c>
      <c r="B1375" t="inlineStr"/>
      <c r="C1375" t="inlineStr"/>
      <c r="D1375" t="inlineStr"/>
      <c r="E1375" t="inlineStr"/>
      <c r="F1375" t="inlineStr"/>
      <c r="G1375" t="inlineStr"/>
      <c r="H1375" t="inlineStr"/>
      <c r="I1375" t="inlineStr"/>
      <c r="J1375" t="inlineStr"/>
      <c r="K1375" t="inlineStr"/>
      <c r="L1375" t="inlineStr"/>
      <c r="M1375" t="n">
        <v>0</v>
      </c>
      <c r="N1375" t="inlineStr"/>
      <c r="O1375" t="inlineStr"/>
      <c r="P1375" t="inlineStr"/>
      <c r="Q1375" t="inlineStr"/>
      <c r="R1375" t="n">
        <v>0</v>
      </c>
      <c r="S1375" t="inlineStr"/>
      <c r="T1375" t="inlineStr"/>
    </row>
    <row r="1376">
      <c r="A1376" s="142" t="n">
        <v>38470</v>
      </c>
      <c r="B1376" t="inlineStr"/>
      <c r="C1376" t="inlineStr"/>
      <c r="D1376" t="inlineStr"/>
      <c r="E1376" t="inlineStr"/>
      <c r="F1376" t="inlineStr"/>
      <c r="G1376" t="inlineStr"/>
      <c r="H1376" t="inlineStr"/>
      <c r="I1376" t="inlineStr"/>
      <c r="J1376" t="inlineStr"/>
      <c r="K1376" t="inlineStr"/>
      <c r="L1376" t="inlineStr"/>
      <c r="M1376" t="n">
        <v>-0.06818</v>
      </c>
      <c r="N1376" t="inlineStr"/>
      <c r="O1376" t="inlineStr"/>
      <c r="P1376" t="inlineStr"/>
      <c r="Q1376" t="inlineStr"/>
      <c r="R1376" t="n">
        <v>0</v>
      </c>
      <c r="S1376" t="inlineStr"/>
      <c r="T1376" t="inlineStr"/>
    </row>
    <row r="1377">
      <c r="A1377" s="142" t="n">
        <v>38471</v>
      </c>
      <c r="B1377" t="inlineStr"/>
      <c r="C1377" t="inlineStr"/>
      <c r="D1377" t="inlineStr"/>
      <c r="E1377" t="inlineStr"/>
      <c r="F1377" t="inlineStr"/>
      <c r="G1377" t="inlineStr"/>
      <c r="H1377" t="inlineStr"/>
      <c r="I1377" t="inlineStr"/>
      <c r="J1377" t="inlineStr"/>
      <c r="K1377" t="inlineStr"/>
      <c r="L1377" t="inlineStr"/>
      <c r="M1377" t="n">
        <v>0.01264</v>
      </c>
      <c r="N1377" t="inlineStr"/>
      <c r="O1377" t="inlineStr"/>
      <c r="P1377" t="inlineStr"/>
      <c r="Q1377" t="inlineStr"/>
      <c r="R1377" t="n">
        <v>-0.01877</v>
      </c>
      <c r="S1377" t="inlineStr"/>
      <c r="T1377" t="inlineStr"/>
    </row>
    <row r="1378">
      <c r="A1378" s="142" t="n">
        <v>38474</v>
      </c>
      <c r="B1378" t="inlineStr"/>
      <c r="C1378" t="inlineStr"/>
      <c r="D1378" t="inlineStr"/>
      <c r="E1378" t="inlineStr"/>
      <c r="F1378" t="inlineStr"/>
      <c r="G1378" t="inlineStr"/>
      <c r="H1378" t="inlineStr"/>
      <c r="I1378" t="inlineStr"/>
      <c r="J1378" t="inlineStr"/>
      <c r="K1378" t="inlineStr"/>
      <c r="L1378" t="inlineStr"/>
      <c r="M1378" t="n">
        <v>-0.00657</v>
      </c>
      <c r="N1378" t="inlineStr"/>
      <c r="O1378" t="inlineStr"/>
      <c r="P1378" t="inlineStr"/>
      <c r="Q1378" t="inlineStr"/>
      <c r="R1378" t="n">
        <v>0</v>
      </c>
      <c r="S1378" t="inlineStr"/>
      <c r="T1378" t="inlineStr"/>
    </row>
    <row r="1379">
      <c r="A1379" s="142" t="n">
        <v>38475</v>
      </c>
      <c r="B1379" t="inlineStr"/>
      <c r="C1379" t="inlineStr"/>
      <c r="D1379" t="inlineStr"/>
      <c r="E1379" t="inlineStr"/>
      <c r="F1379" t="inlineStr"/>
      <c r="G1379" t="inlineStr"/>
      <c r="H1379" t="inlineStr"/>
      <c r="I1379" t="inlineStr"/>
      <c r="J1379" t="inlineStr"/>
      <c r="K1379" t="inlineStr"/>
      <c r="L1379" t="inlineStr"/>
      <c r="M1379" t="n">
        <v>0.01447</v>
      </c>
      <c r="N1379" t="inlineStr"/>
      <c r="O1379" t="inlineStr"/>
      <c r="P1379" t="inlineStr"/>
      <c r="Q1379" t="inlineStr"/>
      <c r="R1379" t="n">
        <v>0</v>
      </c>
      <c r="S1379" t="inlineStr"/>
      <c r="T1379" t="inlineStr"/>
    </row>
    <row r="1380">
      <c r="A1380" s="142" t="n">
        <v>38476</v>
      </c>
      <c r="B1380" t="inlineStr"/>
      <c r="C1380" t="inlineStr"/>
      <c r="D1380" t="inlineStr"/>
      <c r="E1380" t="inlineStr"/>
      <c r="F1380" t="inlineStr"/>
      <c r="G1380" t="inlineStr"/>
      <c r="H1380" t="inlineStr"/>
      <c r="I1380" t="inlineStr"/>
      <c r="J1380" t="inlineStr"/>
      <c r="K1380" t="inlineStr"/>
      <c r="L1380" t="inlineStr"/>
      <c r="M1380" t="n">
        <v>0.02145</v>
      </c>
      <c r="N1380" t="inlineStr"/>
      <c r="O1380" t="inlineStr"/>
      <c r="P1380" t="inlineStr"/>
      <c r="Q1380" t="inlineStr"/>
      <c r="R1380" t="n">
        <v>0</v>
      </c>
      <c r="S1380" t="inlineStr"/>
      <c r="T1380" t="inlineStr"/>
    </row>
    <row r="1381">
      <c r="A1381" s="142" t="n">
        <v>38477</v>
      </c>
      <c r="B1381" t="inlineStr"/>
      <c r="C1381" t="inlineStr"/>
      <c r="D1381" t="inlineStr"/>
      <c r="E1381" t="inlineStr"/>
      <c r="F1381" t="inlineStr"/>
      <c r="G1381" t="inlineStr"/>
      <c r="H1381" t="inlineStr"/>
      <c r="I1381" t="inlineStr"/>
      <c r="J1381" t="inlineStr"/>
      <c r="K1381" t="inlineStr"/>
      <c r="L1381" t="inlineStr"/>
      <c r="M1381" t="n">
        <v>0</v>
      </c>
      <c r="N1381" t="inlineStr"/>
      <c r="O1381" t="inlineStr"/>
      <c r="P1381" t="inlineStr"/>
      <c r="Q1381" t="inlineStr"/>
      <c r="R1381" t="n">
        <v>0</v>
      </c>
      <c r="S1381" t="inlineStr"/>
      <c r="T1381" t="inlineStr"/>
    </row>
    <row r="1382">
      <c r="A1382" s="142" t="n">
        <v>38478</v>
      </c>
      <c r="B1382" t="inlineStr"/>
      <c r="C1382" t="inlineStr"/>
      <c r="D1382" t="inlineStr"/>
      <c r="E1382" t="inlineStr"/>
      <c r="F1382" t="inlineStr"/>
      <c r="G1382" t="inlineStr"/>
      <c r="H1382" t="inlineStr"/>
      <c r="I1382" t="inlineStr"/>
      <c r="J1382" t="inlineStr"/>
      <c r="K1382" t="inlineStr"/>
      <c r="L1382" t="inlineStr"/>
      <c r="M1382" t="n">
        <v>-0.00569</v>
      </c>
      <c r="N1382" t="inlineStr"/>
      <c r="O1382" t="inlineStr"/>
      <c r="P1382" t="inlineStr"/>
      <c r="Q1382" t="inlineStr"/>
      <c r="R1382" t="n">
        <v>0</v>
      </c>
      <c r="S1382" t="inlineStr"/>
      <c r="T1382" t="inlineStr"/>
    </row>
    <row r="1383">
      <c r="A1383" s="142" t="n">
        <v>38481</v>
      </c>
      <c r="B1383" t="inlineStr"/>
      <c r="C1383" t="inlineStr"/>
      <c r="D1383" t="inlineStr"/>
      <c r="E1383" t="inlineStr"/>
      <c r="F1383" t="inlineStr"/>
      <c r="G1383" t="inlineStr"/>
      <c r="H1383" t="inlineStr"/>
      <c r="I1383" t="inlineStr"/>
      <c r="J1383" t="inlineStr"/>
      <c r="K1383" t="inlineStr"/>
      <c r="L1383" t="inlineStr"/>
      <c r="M1383" t="n">
        <v>0.00808</v>
      </c>
      <c r="N1383" t="inlineStr"/>
      <c r="O1383" t="inlineStr"/>
      <c r="P1383" t="inlineStr"/>
      <c r="Q1383" t="inlineStr"/>
      <c r="R1383" t="n">
        <v>0</v>
      </c>
      <c r="S1383" t="inlineStr"/>
      <c r="T1383" t="inlineStr"/>
    </row>
    <row r="1384">
      <c r="A1384" s="142" t="n">
        <v>38482</v>
      </c>
      <c r="B1384" t="inlineStr"/>
      <c r="C1384" t="inlineStr"/>
      <c r="D1384" t="inlineStr"/>
      <c r="E1384" t="inlineStr"/>
      <c r="F1384" t="inlineStr"/>
      <c r="G1384" t="inlineStr"/>
      <c r="H1384" t="inlineStr"/>
      <c r="I1384" t="inlineStr"/>
      <c r="J1384" t="inlineStr"/>
      <c r="K1384" t="inlineStr"/>
      <c r="L1384" t="inlineStr"/>
      <c r="M1384" t="n">
        <v>-0.01379</v>
      </c>
      <c r="N1384" t="inlineStr"/>
      <c r="O1384" t="inlineStr"/>
      <c r="P1384" t="inlineStr"/>
      <c r="Q1384" t="inlineStr"/>
      <c r="R1384" t="n">
        <v>0</v>
      </c>
      <c r="S1384" t="inlineStr"/>
      <c r="T1384" t="inlineStr"/>
    </row>
    <row r="1385">
      <c r="A1385" s="142" t="n">
        <v>38483</v>
      </c>
      <c r="B1385" t="inlineStr"/>
      <c r="C1385" t="inlineStr"/>
      <c r="D1385" t="inlineStr"/>
      <c r="E1385" t="inlineStr"/>
      <c r="F1385" t="inlineStr"/>
      <c r="G1385" t="inlineStr"/>
      <c r="H1385" t="inlineStr"/>
      <c r="I1385" t="inlineStr"/>
      <c r="J1385" t="inlineStr"/>
      <c r="K1385" t="inlineStr"/>
      <c r="L1385" t="inlineStr"/>
      <c r="M1385" t="n">
        <v>0</v>
      </c>
      <c r="N1385" t="inlineStr"/>
      <c r="O1385" t="inlineStr"/>
      <c r="P1385" t="inlineStr"/>
      <c r="Q1385" t="inlineStr"/>
      <c r="R1385" t="n">
        <v>0</v>
      </c>
      <c r="S1385" t="inlineStr"/>
      <c r="T1385" t="inlineStr"/>
    </row>
    <row r="1386">
      <c r="A1386" s="142" t="n">
        <v>38484</v>
      </c>
      <c r="B1386" t="inlineStr"/>
      <c r="C1386" t="inlineStr"/>
      <c r="D1386" t="inlineStr"/>
      <c r="E1386" t="inlineStr"/>
      <c r="F1386" t="inlineStr"/>
      <c r="G1386" t="inlineStr"/>
      <c r="H1386" t="inlineStr"/>
      <c r="I1386" t="inlineStr"/>
      <c r="J1386" t="inlineStr"/>
      <c r="K1386" t="inlineStr"/>
      <c r="L1386" t="inlineStr"/>
      <c r="M1386" t="n">
        <v>-0.0431</v>
      </c>
      <c r="N1386" t="inlineStr"/>
      <c r="O1386" t="inlineStr"/>
      <c r="P1386" t="inlineStr"/>
      <c r="Q1386" t="inlineStr"/>
      <c r="R1386" t="n">
        <v>0</v>
      </c>
      <c r="S1386" t="inlineStr"/>
      <c r="T1386" t="inlineStr"/>
    </row>
    <row r="1387">
      <c r="A1387" s="142" t="n">
        <v>38485</v>
      </c>
      <c r="B1387" t="inlineStr"/>
      <c r="C1387" t="inlineStr"/>
      <c r="D1387" t="inlineStr"/>
      <c r="E1387" t="inlineStr"/>
      <c r="F1387" t="inlineStr"/>
      <c r="G1387" t="inlineStr"/>
      <c r="H1387" t="inlineStr"/>
      <c r="I1387" t="inlineStr"/>
      <c r="J1387" t="inlineStr"/>
      <c r="K1387" t="inlineStr"/>
      <c r="L1387" t="inlineStr"/>
      <c r="M1387" t="n">
        <v>-0.0134</v>
      </c>
      <c r="N1387" t="inlineStr"/>
      <c r="O1387" t="inlineStr"/>
      <c r="P1387" t="inlineStr"/>
      <c r="Q1387" t="inlineStr"/>
      <c r="R1387" t="n">
        <v>0</v>
      </c>
      <c r="S1387" t="inlineStr"/>
      <c r="T1387" t="inlineStr"/>
    </row>
    <row r="1388">
      <c r="A1388" s="142" t="n">
        <v>38488</v>
      </c>
      <c r="B1388" t="inlineStr"/>
      <c r="C1388" t="inlineStr"/>
      <c r="D1388" t="inlineStr"/>
      <c r="E1388" t="inlineStr"/>
      <c r="F1388" t="inlineStr"/>
      <c r="G1388" t="inlineStr"/>
      <c r="H1388" t="inlineStr"/>
      <c r="I1388" t="inlineStr"/>
      <c r="J1388" t="inlineStr"/>
      <c r="K1388" t="inlineStr"/>
      <c r="L1388" t="inlineStr"/>
      <c r="M1388" t="n">
        <v>0</v>
      </c>
      <c r="N1388" t="inlineStr"/>
      <c r="O1388" t="inlineStr"/>
      <c r="P1388" t="inlineStr"/>
      <c r="Q1388" t="inlineStr"/>
      <c r="R1388" t="n">
        <v>0</v>
      </c>
      <c r="S1388" t="inlineStr"/>
      <c r="T1388" t="inlineStr"/>
    </row>
    <row r="1389">
      <c r="A1389" s="142" t="n">
        <v>38489</v>
      </c>
      <c r="B1389" t="inlineStr"/>
      <c r="C1389" t="inlineStr"/>
      <c r="D1389" t="inlineStr"/>
      <c r="E1389" t="inlineStr"/>
      <c r="F1389" t="inlineStr"/>
      <c r="G1389" t="inlineStr"/>
      <c r="H1389" t="inlineStr"/>
      <c r="I1389" t="inlineStr"/>
      <c r="J1389" t="inlineStr"/>
      <c r="K1389" t="inlineStr"/>
      <c r="L1389" t="inlineStr"/>
      <c r="M1389" t="n">
        <v>0</v>
      </c>
      <c r="N1389" t="inlineStr"/>
      <c r="O1389" t="inlineStr"/>
      <c r="P1389" t="inlineStr"/>
      <c r="Q1389" t="inlineStr"/>
      <c r="R1389" t="n">
        <v>0</v>
      </c>
      <c r="S1389" t="inlineStr"/>
      <c r="T1389" t="inlineStr"/>
    </row>
    <row r="1390">
      <c r="A1390" s="142" t="n">
        <v>38490</v>
      </c>
      <c r="B1390" t="inlineStr"/>
      <c r="C1390" t="inlineStr"/>
      <c r="D1390" t="inlineStr"/>
      <c r="E1390" t="inlineStr"/>
      <c r="F1390" t="inlineStr"/>
      <c r="G1390" t="inlineStr"/>
      <c r="H1390" t="inlineStr"/>
      <c r="I1390" t="inlineStr"/>
      <c r="J1390" t="inlineStr"/>
      <c r="K1390" t="inlineStr"/>
      <c r="L1390" t="inlineStr"/>
      <c r="M1390" t="n">
        <v>-0.00513</v>
      </c>
      <c r="N1390" t="inlineStr"/>
      <c r="O1390" t="inlineStr"/>
      <c r="P1390" t="inlineStr"/>
      <c r="Q1390" t="inlineStr"/>
      <c r="R1390" t="n">
        <v>0</v>
      </c>
      <c r="S1390" t="inlineStr"/>
      <c r="T1390" t="inlineStr"/>
    </row>
    <row r="1391">
      <c r="A1391" s="142" t="n">
        <v>38491</v>
      </c>
      <c r="B1391" t="inlineStr"/>
      <c r="C1391" t="inlineStr"/>
      <c r="D1391" t="inlineStr"/>
      <c r="E1391" t="inlineStr"/>
      <c r="F1391" t="inlineStr"/>
      <c r="G1391" t="inlineStr"/>
      <c r="H1391" t="inlineStr"/>
      <c r="I1391" t="inlineStr"/>
      <c r="J1391" t="inlineStr"/>
      <c r="K1391" t="inlineStr"/>
      <c r="L1391" t="inlineStr"/>
      <c r="M1391" t="n">
        <v>-0.00231</v>
      </c>
      <c r="N1391" t="inlineStr"/>
      <c r="O1391" t="inlineStr"/>
      <c r="P1391" t="inlineStr"/>
      <c r="Q1391" t="inlineStr"/>
      <c r="R1391" t="n">
        <v>0</v>
      </c>
      <c r="S1391" t="inlineStr"/>
      <c r="T1391" t="inlineStr"/>
    </row>
    <row r="1392">
      <c r="A1392" s="142" t="n">
        <v>38492</v>
      </c>
      <c r="B1392" t="inlineStr"/>
      <c r="C1392" t="inlineStr"/>
      <c r="D1392" t="inlineStr"/>
      <c r="E1392" t="inlineStr"/>
      <c r="F1392" t="inlineStr"/>
      <c r="G1392" t="inlineStr"/>
      <c r="H1392" t="inlineStr"/>
      <c r="I1392" t="inlineStr"/>
      <c r="J1392" t="inlineStr"/>
      <c r="K1392" t="inlineStr"/>
      <c r="L1392" t="inlineStr"/>
      <c r="M1392" t="n">
        <v>-0.00738</v>
      </c>
      <c r="N1392" t="inlineStr"/>
      <c r="O1392" t="inlineStr"/>
      <c r="P1392" t="inlineStr"/>
      <c r="Q1392" t="inlineStr"/>
      <c r="R1392" t="n">
        <v>0</v>
      </c>
      <c r="S1392" t="inlineStr"/>
      <c r="T1392" t="inlineStr"/>
    </row>
    <row r="1393">
      <c r="A1393" s="142" t="n">
        <v>38495</v>
      </c>
      <c r="B1393" t="inlineStr"/>
      <c r="C1393" t="inlineStr"/>
      <c r="D1393" t="inlineStr"/>
      <c r="E1393" t="inlineStr"/>
      <c r="F1393" t="inlineStr"/>
      <c r="G1393" t="inlineStr"/>
      <c r="H1393" t="inlineStr"/>
      <c r="I1393" t="inlineStr"/>
      <c r="J1393" t="inlineStr"/>
      <c r="K1393" t="inlineStr"/>
      <c r="L1393" t="inlineStr"/>
      <c r="M1393" t="n">
        <v>0.01422</v>
      </c>
      <c r="N1393" t="inlineStr"/>
      <c r="O1393" t="inlineStr"/>
      <c r="P1393" t="inlineStr"/>
      <c r="Q1393" t="inlineStr"/>
      <c r="R1393" t="n">
        <v>0</v>
      </c>
      <c r="S1393" t="inlineStr"/>
      <c r="T1393" t="inlineStr"/>
    </row>
    <row r="1394">
      <c r="A1394" s="142" t="n">
        <v>38496</v>
      </c>
      <c r="B1394" t="inlineStr"/>
      <c r="C1394" t="inlineStr"/>
      <c r="D1394" t="inlineStr"/>
      <c r="E1394" t="inlineStr"/>
      <c r="F1394" t="inlineStr"/>
      <c r="G1394" t="inlineStr"/>
      <c r="H1394" t="inlineStr"/>
      <c r="I1394" t="inlineStr"/>
      <c r="J1394" t="inlineStr"/>
      <c r="K1394" t="inlineStr"/>
      <c r="L1394" t="inlineStr"/>
      <c r="M1394" t="n">
        <v>0.02702</v>
      </c>
      <c r="N1394" t="inlineStr"/>
      <c r="O1394" t="inlineStr"/>
      <c r="P1394" t="inlineStr"/>
      <c r="Q1394" t="inlineStr"/>
      <c r="R1394" t="n">
        <v>0</v>
      </c>
      <c r="S1394" t="inlineStr"/>
      <c r="T1394" t="inlineStr"/>
    </row>
    <row r="1395">
      <c r="A1395" s="142" t="n">
        <v>38497</v>
      </c>
      <c r="B1395" t="inlineStr"/>
      <c r="C1395" t="inlineStr"/>
      <c r="D1395" t="inlineStr"/>
      <c r="E1395" t="inlineStr"/>
      <c r="F1395" t="inlineStr"/>
      <c r="G1395" t="inlineStr"/>
      <c r="H1395" t="inlineStr"/>
      <c r="I1395" t="inlineStr"/>
      <c r="J1395" t="inlineStr"/>
      <c r="K1395" t="inlineStr"/>
      <c r="L1395" t="inlineStr"/>
      <c r="M1395" t="n">
        <v>0</v>
      </c>
      <c r="N1395" t="inlineStr"/>
      <c r="O1395" t="inlineStr"/>
      <c r="P1395" t="inlineStr"/>
      <c r="Q1395" t="inlineStr"/>
      <c r="R1395" t="n">
        <v>0</v>
      </c>
      <c r="S1395" t="inlineStr"/>
      <c r="T1395" t="inlineStr"/>
    </row>
    <row r="1396">
      <c r="A1396" s="142" t="n">
        <v>38498</v>
      </c>
      <c r="B1396" t="inlineStr"/>
      <c r="C1396" t="inlineStr"/>
      <c r="D1396" t="inlineStr"/>
      <c r="E1396" t="inlineStr"/>
      <c r="F1396" t="inlineStr"/>
      <c r="G1396" t="inlineStr"/>
      <c r="H1396" t="inlineStr"/>
      <c r="I1396" t="inlineStr"/>
      <c r="J1396" t="inlineStr"/>
      <c r="K1396" t="inlineStr"/>
      <c r="L1396" t="inlineStr"/>
      <c r="M1396" t="n">
        <v>0</v>
      </c>
      <c r="N1396" t="inlineStr"/>
      <c r="O1396" t="inlineStr"/>
      <c r="P1396" t="inlineStr"/>
      <c r="Q1396" t="inlineStr"/>
      <c r="R1396" t="n">
        <v>0</v>
      </c>
      <c r="S1396" t="inlineStr"/>
      <c r="T1396" t="inlineStr"/>
    </row>
    <row r="1397">
      <c r="A1397" s="142" t="n">
        <v>38499</v>
      </c>
      <c r="B1397" t="inlineStr"/>
      <c r="C1397" t="inlineStr"/>
      <c r="D1397" t="inlineStr"/>
      <c r="E1397" t="inlineStr"/>
      <c r="F1397" t="inlineStr"/>
      <c r="G1397" t="inlineStr"/>
      <c r="H1397" t="inlineStr"/>
      <c r="I1397" t="inlineStr"/>
      <c r="J1397" t="inlineStr"/>
      <c r="K1397" t="inlineStr"/>
      <c r="L1397" t="inlineStr"/>
      <c r="M1397" t="n">
        <v>0.03318</v>
      </c>
      <c r="N1397" t="inlineStr"/>
      <c r="O1397" t="inlineStr"/>
      <c r="P1397" t="inlineStr"/>
      <c r="Q1397" t="inlineStr"/>
      <c r="R1397" t="n">
        <v>0</v>
      </c>
      <c r="S1397" t="inlineStr"/>
      <c r="T1397" t="inlineStr"/>
    </row>
    <row r="1398">
      <c r="A1398" s="142" t="n">
        <v>38502</v>
      </c>
      <c r="B1398" t="inlineStr"/>
      <c r="C1398" t="inlineStr"/>
      <c r="D1398" t="inlineStr"/>
      <c r="E1398" t="inlineStr"/>
      <c r="F1398" t="inlineStr"/>
      <c r="G1398" t="inlineStr"/>
      <c r="H1398" t="inlineStr"/>
      <c r="I1398" t="inlineStr"/>
      <c r="J1398" t="inlineStr"/>
      <c r="K1398" t="inlineStr"/>
      <c r="L1398" t="inlineStr"/>
      <c r="M1398" t="n">
        <v>0.00181</v>
      </c>
      <c r="N1398" t="inlineStr"/>
      <c r="O1398" t="inlineStr"/>
      <c r="P1398" t="inlineStr"/>
      <c r="Q1398" t="inlineStr"/>
      <c r="R1398" t="n">
        <v>0</v>
      </c>
      <c r="S1398" t="inlineStr"/>
      <c r="T1398" t="inlineStr"/>
    </row>
    <row r="1399">
      <c r="A1399" s="142" t="n">
        <v>38503</v>
      </c>
      <c r="B1399" t="inlineStr"/>
      <c r="C1399" t="inlineStr"/>
      <c r="D1399" t="inlineStr"/>
      <c r="E1399" t="inlineStr"/>
      <c r="F1399" t="inlineStr"/>
      <c r="G1399" t="inlineStr"/>
      <c r="H1399" t="inlineStr"/>
      <c r="I1399" t="inlineStr"/>
      <c r="J1399" t="inlineStr"/>
      <c r="K1399" t="inlineStr"/>
      <c r="L1399" t="inlineStr"/>
      <c r="M1399" t="n">
        <v>-0.00252</v>
      </c>
      <c r="N1399" t="inlineStr"/>
      <c r="O1399" t="inlineStr"/>
      <c r="P1399" t="inlineStr"/>
      <c r="Q1399" t="inlineStr"/>
      <c r="R1399" t="n">
        <v>0.04922</v>
      </c>
      <c r="S1399" t="inlineStr"/>
      <c r="T1399" t="inlineStr"/>
    </row>
    <row r="1400">
      <c r="A1400" s="142" t="n">
        <v>38504</v>
      </c>
      <c r="B1400" t="inlineStr"/>
      <c r="C1400" t="inlineStr"/>
      <c r="D1400" t="inlineStr"/>
      <c r="E1400" t="inlineStr"/>
      <c r="F1400" t="inlineStr"/>
      <c r="G1400" t="inlineStr"/>
      <c r="H1400" t="inlineStr"/>
      <c r="I1400" t="inlineStr"/>
      <c r="J1400" t="inlineStr"/>
      <c r="K1400" t="inlineStr"/>
      <c r="L1400" t="inlineStr"/>
      <c r="M1400" t="n">
        <v>0.03239</v>
      </c>
      <c r="N1400" t="inlineStr"/>
      <c r="O1400" t="inlineStr"/>
      <c r="P1400" t="inlineStr"/>
      <c r="Q1400" t="inlineStr"/>
      <c r="R1400" t="n">
        <v>0</v>
      </c>
      <c r="S1400" t="inlineStr"/>
      <c r="T1400" t="inlineStr"/>
    </row>
    <row r="1401">
      <c r="A1401" s="142" t="n">
        <v>38505</v>
      </c>
      <c r="B1401" t="inlineStr"/>
      <c r="C1401" t="inlineStr"/>
      <c r="D1401" t="inlineStr"/>
      <c r="E1401" t="inlineStr"/>
      <c r="F1401" t="inlineStr"/>
      <c r="G1401" t="inlineStr"/>
      <c r="H1401" t="inlineStr"/>
      <c r="I1401" t="inlineStr"/>
      <c r="J1401" t="inlineStr"/>
      <c r="K1401" t="inlineStr"/>
      <c r="L1401" t="inlineStr"/>
      <c r="M1401" t="n">
        <v>0.00151</v>
      </c>
      <c r="N1401" t="inlineStr"/>
      <c r="O1401" t="inlineStr"/>
      <c r="P1401" t="inlineStr"/>
      <c r="Q1401" t="inlineStr"/>
      <c r="R1401" t="n">
        <v>0</v>
      </c>
      <c r="S1401" t="inlineStr"/>
      <c r="T1401" t="inlineStr"/>
    </row>
    <row r="1402">
      <c r="A1402" s="142" t="n">
        <v>38506</v>
      </c>
      <c r="B1402" t="inlineStr"/>
      <c r="C1402" t="inlineStr"/>
      <c r="D1402" t="inlineStr"/>
      <c r="E1402" t="inlineStr"/>
      <c r="F1402" t="inlineStr"/>
      <c r="G1402" t="inlineStr"/>
      <c r="H1402" t="inlineStr"/>
      <c r="I1402" t="inlineStr"/>
      <c r="J1402" t="inlineStr"/>
      <c r="K1402" t="inlineStr"/>
      <c r="L1402" t="inlineStr"/>
      <c r="M1402" t="n">
        <v>0.01137</v>
      </c>
      <c r="N1402" t="inlineStr"/>
      <c r="O1402" t="inlineStr"/>
      <c r="P1402" t="inlineStr"/>
      <c r="Q1402" t="inlineStr"/>
      <c r="R1402" t="n">
        <v>0</v>
      </c>
      <c r="S1402" t="inlineStr"/>
      <c r="T1402" t="inlineStr"/>
    </row>
    <row r="1403">
      <c r="A1403" s="142" t="n">
        <v>38509</v>
      </c>
      <c r="B1403" t="inlineStr"/>
      <c r="C1403" t="inlineStr"/>
      <c r="D1403" t="inlineStr"/>
      <c r="E1403" t="inlineStr"/>
      <c r="F1403" t="inlineStr"/>
      <c r="G1403" t="inlineStr"/>
      <c r="H1403" t="inlineStr"/>
      <c r="I1403" t="inlineStr"/>
      <c r="J1403" t="inlineStr"/>
      <c r="K1403" t="inlineStr"/>
      <c r="L1403" t="inlineStr"/>
      <c r="M1403" t="n">
        <v>-0.00101</v>
      </c>
      <c r="N1403" t="inlineStr"/>
      <c r="O1403" t="inlineStr"/>
      <c r="P1403" t="inlineStr"/>
      <c r="Q1403" t="inlineStr"/>
      <c r="R1403" t="n">
        <v>0</v>
      </c>
      <c r="S1403" t="inlineStr"/>
      <c r="T1403" t="inlineStr"/>
    </row>
    <row r="1404">
      <c r="A1404" s="142" t="n">
        <v>38510</v>
      </c>
      <c r="B1404" t="inlineStr"/>
      <c r="C1404" t="inlineStr"/>
      <c r="D1404" t="inlineStr"/>
      <c r="E1404" t="inlineStr"/>
      <c r="F1404" t="inlineStr"/>
      <c r="G1404" t="inlineStr"/>
      <c r="H1404" t="inlineStr"/>
      <c r="I1404" t="inlineStr"/>
      <c r="J1404" t="inlineStr"/>
      <c r="K1404" t="inlineStr"/>
      <c r="L1404" t="inlineStr"/>
      <c r="M1404" t="n">
        <v>-0.00691</v>
      </c>
      <c r="N1404" t="inlineStr"/>
      <c r="O1404" t="inlineStr"/>
      <c r="P1404" t="inlineStr"/>
      <c r="Q1404" t="inlineStr"/>
      <c r="R1404" t="n">
        <v>0</v>
      </c>
      <c r="S1404" t="inlineStr"/>
      <c r="T1404" t="inlineStr"/>
    </row>
    <row r="1405">
      <c r="A1405" s="142" t="n">
        <v>38511</v>
      </c>
      <c r="B1405" t="inlineStr"/>
      <c r="C1405" t="inlineStr"/>
      <c r="D1405" t="inlineStr"/>
      <c r="E1405" t="inlineStr"/>
      <c r="F1405" t="inlineStr"/>
      <c r="G1405" t="inlineStr"/>
      <c r="H1405" t="inlineStr"/>
      <c r="I1405" t="inlineStr"/>
      <c r="J1405" t="inlineStr"/>
      <c r="K1405" t="inlineStr"/>
      <c r="L1405" t="inlineStr"/>
      <c r="M1405" t="n">
        <v>-0.01201</v>
      </c>
      <c r="N1405" t="inlineStr"/>
      <c r="O1405" t="inlineStr"/>
      <c r="P1405" t="inlineStr"/>
      <c r="Q1405" t="inlineStr"/>
      <c r="R1405" t="n">
        <v>0</v>
      </c>
      <c r="S1405" t="inlineStr"/>
      <c r="T1405" t="inlineStr"/>
    </row>
    <row r="1406">
      <c r="A1406" s="142" t="n">
        <v>38512</v>
      </c>
      <c r="B1406" t="inlineStr"/>
      <c r="C1406" t="inlineStr"/>
      <c r="D1406" t="inlineStr"/>
      <c r="E1406" t="inlineStr"/>
      <c r="F1406" t="inlineStr"/>
      <c r="G1406" t="inlineStr"/>
      <c r="H1406" t="inlineStr"/>
      <c r="I1406" t="inlineStr"/>
      <c r="J1406" t="inlineStr"/>
      <c r="K1406" t="inlineStr"/>
      <c r="L1406" t="inlineStr"/>
      <c r="M1406" t="n">
        <v>0.00566</v>
      </c>
      <c r="N1406" t="inlineStr"/>
      <c r="O1406" t="inlineStr"/>
      <c r="P1406" t="inlineStr"/>
      <c r="Q1406" t="inlineStr"/>
      <c r="R1406" t="n">
        <v>0</v>
      </c>
      <c r="S1406" t="inlineStr"/>
      <c r="T1406" t="inlineStr"/>
    </row>
    <row r="1407">
      <c r="A1407" s="142" t="n">
        <v>38513</v>
      </c>
      <c r="B1407" t="inlineStr"/>
      <c r="C1407" t="inlineStr"/>
      <c r="D1407" t="inlineStr"/>
      <c r="E1407" t="inlineStr"/>
      <c r="F1407" t="inlineStr"/>
      <c r="G1407" t="inlineStr"/>
      <c r="H1407" t="inlineStr"/>
      <c r="I1407" t="inlineStr"/>
      <c r="J1407" t="inlineStr"/>
      <c r="K1407" t="inlineStr"/>
      <c r="L1407" t="inlineStr"/>
      <c r="M1407" t="n">
        <v>0.02883</v>
      </c>
      <c r="N1407" t="inlineStr"/>
      <c r="O1407" t="inlineStr"/>
      <c r="P1407" t="inlineStr"/>
      <c r="Q1407" t="inlineStr"/>
      <c r="R1407" t="n">
        <v>0</v>
      </c>
      <c r="S1407" t="inlineStr"/>
      <c r="T1407" t="inlineStr"/>
    </row>
    <row r="1408">
      <c r="A1408" s="142" t="n">
        <v>38516</v>
      </c>
      <c r="B1408" t="inlineStr"/>
      <c r="C1408" t="inlineStr"/>
      <c r="D1408" t="inlineStr"/>
      <c r="E1408" t="inlineStr"/>
      <c r="F1408" t="inlineStr"/>
      <c r="G1408" t="inlineStr"/>
      <c r="H1408" t="inlineStr"/>
      <c r="I1408" t="inlineStr"/>
      <c r="J1408" t="inlineStr"/>
      <c r="K1408" t="inlineStr"/>
      <c r="L1408" t="inlineStr"/>
      <c r="M1408" t="n">
        <v>0</v>
      </c>
      <c r="N1408" t="inlineStr"/>
      <c r="O1408" t="inlineStr"/>
      <c r="P1408" t="inlineStr"/>
      <c r="Q1408" t="inlineStr"/>
      <c r="R1408" t="n">
        <v>0</v>
      </c>
      <c r="S1408" t="inlineStr"/>
      <c r="T1408" t="inlineStr"/>
    </row>
    <row r="1409">
      <c r="A1409" s="142" t="n">
        <v>38517</v>
      </c>
      <c r="B1409" t="inlineStr"/>
      <c r="C1409" t="inlineStr"/>
      <c r="D1409" t="inlineStr"/>
      <c r="E1409" t="inlineStr"/>
      <c r="F1409" t="inlineStr"/>
      <c r="G1409" t="inlineStr"/>
      <c r="H1409" t="inlineStr"/>
      <c r="I1409" t="inlineStr"/>
      <c r="J1409" t="inlineStr"/>
      <c r="K1409" t="inlineStr"/>
      <c r="L1409" t="inlineStr"/>
      <c r="M1409" t="n">
        <v>0.008229999999999999</v>
      </c>
      <c r="N1409" t="inlineStr"/>
      <c r="O1409" t="inlineStr"/>
      <c r="P1409" t="inlineStr"/>
      <c r="Q1409" t="inlineStr"/>
      <c r="R1409" t="n">
        <v>0</v>
      </c>
      <c r="S1409" t="inlineStr"/>
      <c r="T1409" t="inlineStr"/>
    </row>
    <row r="1410">
      <c r="A1410" s="142" t="n">
        <v>38518</v>
      </c>
      <c r="B1410" t="inlineStr"/>
      <c r="C1410" t="inlineStr"/>
      <c r="D1410" t="inlineStr"/>
      <c r="E1410" t="inlineStr"/>
      <c r="F1410" t="inlineStr"/>
      <c r="G1410" t="inlineStr"/>
      <c r="H1410" t="inlineStr"/>
      <c r="I1410" t="inlineStr"/>
      <c r="J1410" t="inlineStr"/>
      <c r="K1410" t="inlineStr"/>
      <c r="L1410" t="inlineStr"/>
      <c r="M1410" t="n">
        <v>0.0193</v>
      </c>
      <c r="N1410" t="inlineStr"/>
      <c r="O1410" t="inlineStr"/>
      <c r="P1410" t="inlineStr"/>
      <c r="Q1410" t="inlineStr"/>
      <c r="R1410" t="n">
        <v>0</v>
      </c>
      <c r="S1410" t="inlineStr"/>
      <c r="T1410" t="inlineStr"/>
    </row>
    <row r="1411">
      <c r="A1411" s="142" t="n">
        <v>38519</v>
      </c>
      <c r="B1411" t="inlineStr"/>
      <c r="C1411" t="inlineStr"/>
      <c r="D1411" t="inlineStr"/>
      <c r="E1411" t="inlineStr"/>
      <c r="F1411" t="inlineStr"/>
      <c r="G1411" t="inlineStr"/>
      <c r="H1411" t="inlineStr"/>
      <c r="I1411" t="inlineStr"/>
      <c r="J1411" t="inlineStr"/>
      <c r="K1411" t="inlineStr"/>
      <c r="L1411" t="inlineStr"/>
      <c r="M1411" t="n">
        <v>0.03148</v>
      </c>
      <c r="N1411" t="inlineStr"/>
      <c r="O1411" t="inlineStr"/>
      <c r="P1411" t="inlineStr"/>
      <c r="Q1411" t="inlineStr"/>
      <c r="R1411" t="n">
        <v>0</v>
      </c>
      <c r="S1411" t="inlineStr"/>
      <c r="T1411" t="inlineStr"/>
    </row>
    <row r="1412">
      <c r="A1412" s="142" t="n">
        <v>38520</v>
      </c>
      <c r="B1412" t="inlineStr"/>
      <c r="C1412" t="inlineStr"/>
      <c r="D1412" t="inlineStr"/>
      <c r="E1412" t="inlineStr"/>
      <c r="F1412" t="inlineStr"/>
      <c r="G1412" t="inlineStr"/>
      <c r="H1412" t="inlineStr"/>
      <c r="I1412" t="inlineStr"/>
      <c r="J1412" t="inlineStr"/>
      <c r="K1412" t="inlineStr"/>
      <c r="L1412" t="inlineStr"/>
      <c r="M1412" t="n">
        <v>0.0039</v>
      </c>
      <c r="N1412" t="inlineStr"/>
      <c r="O1412" t="inlineStr"/>
      <c r="P1412" t="inlineStr"/>
      <c r="Q1412" t="inlineStr"/>
      <c r="R1412" t="n">
        <v>0</v>
      </c>
      <c r="S1412" t="inlineStr"/>
      <c r="T1412" t="inlineStr"/>
    </row>
    <row r="1413">
      <c r="A1413" s="142" t="n">
        <v>38523</v>
      </c>
      <c r="B1413" t="inlineStr"/>
      <c r="C1413" t="inlineStr"/>
      <c r="D1413" t="inlineStr"/>
      <c r="E1413" t="inlineStr"/>
      <c r="F1413" t="inlineStr"/>
      <c r="G1413" t="inlineStr"/>
      <c r="H1413" t="inlineStr"/>
      <c r="I1413" t="inlineStr"/>
      <c r="J1413" t="inlineStr"/>
      <c r="K1413" t="inlineStr"/>
      <c r="L1413" t="inlineStr"/>
      <c r="M1413" t="n">
        <v>-0.02052</v>
      </c>
      <c r="N1413" t="inlineStr"/>
      <c r="O1413" t="inlineStr"/>
      <c r="P1413" t="inlineStr"/>
      <c r="Q1413" t="inlineStr"/>
      <c r="R1413" t="n">
        <v>0</v>
      </c>
      <c r="S1413" t="inlineStr"/>
      <c r="T1413" t="inlineStr"/>
    </row>
    <row r="1414">
      <c r="A1414" s="142" t="n">
        <v>38524</v>
      </c>
      <c r="B1414" t="inlineStr"/>
      <c r="C1414" t="inlineStr"/>
      <c r="D1414" t="inlineStr"/>
      <c r="E1414" t="inlineStr"/>
      <c r="F1414" t="inlineStr"/>
      <c r="G1414" t="inlineStr"/>
      <c r="H1414" t="inlineStr"/>
      <c r="I1414" t="inlineStr"/>
      <c r="J1414" t="inlineStr"/>
      <c r="K1414" t="inlineStr"/>
      <c r="L1414" t="inlineStr"/>
      <c r="M1414" t="n">
        <v>0.009950000000000001</v>
      </c>
      <c r="N1414" t="inlineStr"/>
      <c r="O1414" t="inlineStr"/>
      <c r="P1414" t="inlineStr"/>
      <c r="Q1414" t="inlineStr"/>
      <c r="R1414" t="n">
        <v>0</v>
      </c>
      <c r="S1414" t="inlineStr"/>
      <c r="T1414" t="inlineStr"/>
    </row>
    <row r="1415">
      <c r="A1415" s="142" t="n">
        <v>38525</v>
      </c>
      <c r="B1415" t="inlineStr"/>
      <c r="C1415" t="inlineStr"/>
      <c r="D1415" t="inlineStr"/>
      <c r="E1415" t="inlineStr"/>
      <c r="F1415" t="inlineStr"/>
      <c r="G1415" t="inlineStr"/>
      <c r="H1415" t="inlineStr"/>
      <c r="I1415" t="inlineStr"/>
      <c r="J1415" t="inlineStr"/>
      <c r="K1415" t="inlineStr"/>
      <c r="L1415" t="inlineStr"/>
      <c r="M1415" t="n">
        <v>-0.00244</v>
      </c>
      <c r="N1415" t="inlineStr"/>
      <c r="O1415" t="inlineStr"/>
      <c r="P1415" t="inlineStr"/>
      <c r="Q1415" t="inlineStr"/>
      <c r="R1415" t="n">
        <v>0</v>
      </c>
      <c r="S1415" t="inlineStr"/>
      <c r="T1415" t="inlineStr"/>
    </row>
    <row r="1416">
      <c r="A1416" s="142" t="n">
        <v>38526</v>
      </c>
      <c r="B1416" t="inlineStr"/>
      <c r="C1416" t="inlineStr"/>
      <c r="D1416" t="inlineStr"/>
      <c r="E1416" t="inlineStr"/>
      <c r="F1416" t="inlineStr"/>
      <c r="G1416" t="inlineStr"/>
      <c r="H1416" t="inlineStr"/>
      <c r="I1416" t="inlineStr"/>
      <c r="J1416" t="inlineStr"/>
      <c r="K1416" t="inlineStr"/>
      <c r="L1416" t="inlineStr"/>
      <c r="M1416" t="n">
        <v>0.00535</v>
      </c>
      <c r="N1416" t="inlineStr"/>
      <c r="O1416" t="inlineStr"/>
      <c r="P1416" t="inlineStr"/>
      <c r="Q1416" t="inlineStr"/>
      <c r="R1416" t="n">
        <v>0</v>
      </c>
      <c r="S1416" t="inlineStr"/>
      <c r="T1416" t="inlineStr"/>
    </row>
    <row r="1417">
      <c r="A1417" s="142" t="n">
        <v>38527</v>
      </c>
      <c r="B1417" t="inlineStr"/>
      <c r="C1417" t="inlineStr"/>
      <c r="D1417" t="inlineStr"/>
      <c r="E1417" t="inlineStr"/>
      <c r="F1417" t="inlineStr"/>
      <c r="G1417" t="inlineStr"/>
      <c r="H1417" t="inlineStr"/>
      <c r="I1417" t="inlineStr"/>
      <c r="J1417" t="inlineStr"/>
      <c r="K1417" t="inlineStr"/>
      <c r="L1417" t="inlineStr"/>
      <c r="M1417" t="n">
        <v>0.00762</v>
      </c>
      <c r="N1417" t="inlineStr"/>
      <c r="O1417" t="inlineStr"/>
      <c r="P1417" t="inlineStr"/>
      <c r="Q1417" t="inlineStr"/>
      <c r="R1417" t="n">
        <v>0</v>
      </c>
      <c r="S1417" t="inlineStr"/>
      <c r="T1417" t="inlineStr"/>
    </row>
    <row r="1418">
      <c r="A1418" s="142" t="n">
        <v>38530</v>
      </c>
      <c r="B1418" t="inlineStr"/>
      <c r="C1418" t="inlineStr"/>
      <c r="D1418" t="inlineStr"/>
      <c r="E1418" t="inlineStr"/>
      <c r="F1418" t="inlineStr"/>
      <c r="G1418" t="inlineStr"/>
      <c r="H1418" t="inlineStr"/>
      <c r="I1418" t="inlineStr"/>
      <c r="J1418" t="inlineStr"/>
      <c r="K1418" t="inlineStr"/>
      <c r="L1418" t="inlineStr"/>
      <c r="M1418" t="n">
        <v>-0.02088</v>
      </c>
      <c r="N1418" t="inlineStr"/>
      <c r="O1418" t="inlineStr"/>
      <c r="P1418" t="inlineStr"/>
      <c r="Q1418" t="inlineStr"/>
      <c r="R1418" t="n">
        <v>0</v>
      </c>
      <c r="S1418" t="inlineStr"/>
      <c r="T1418" t="inlineStr"/>
    </row>
    <row r="1419">
      <c r="A1419" s="142" t="n">
        <v>38531</v>
      </c>
      <c r="B1419" t="inlineStr"/>
      <c r="C1419" t="inlineStr"/>
      <c r="D1419" t="inlineStr"/>
      <c r="E1419" t="inlineStr"/>
      <c r="F1419" t="inlineStr"/>
      <c r="G1419" t="inlineStr"/>
      <c r="H1419" t="inlineStr"/>
      <c r="I1419" t="inlineStr"/>
      <c r="J1419" t="inlineStr"/>
      <c r="K1419" t="inlineStr"/>
      <c r="L1419" t="inlineStr"/>
      <c r="M1419" t="n">
        <v>0</v>
      </c>
      <c r="N1419" t="inlineStr"/>
      <c r="O1419" t="inlineStr"/>
      <c r="P1419" t="inlineStr"/>
      <c r="Q1419" t="inlineStr"/>
      <c r="R1419" t="n">
        <v>0</v>
      </c>
      <c r="S1419" t="inlineStr"/>
      <c r="T1419" t="inlineStr"/>
    </row>
    <row r="1420">
      <c r="A1420" s="142" t="n">
        <v>38532</v>
      </c>
      <c r="B1420" t="inlineStr"/>
      <c r="C1420" t="inlineStr"/>
      <c r="D1420" t="inlineStr"/>
      <c r="E1420" t="inlineStr"/>
      <c r="F1420" t="inlineStr"/>
      <c r="G1420" t="inlineStr"/>
      <c r="H1420" t="inlineStr"/>
      <c r="I1420" t="inlineStr"/>
      <c r="J1420" t="inlineStr"/>
      <c r="K1420" t="inlineStr"/>
      <c r="L1420" t="inlineStr"/>
      <c r="M1420" t="n">
        <v>0.0206</v>
      </c>
      <c r="N1420" t="inlineStr"/>
      <c r="O1420" t="inlineStr"/>
      <c r="P1420" t="inlineStr"/>
      <c r="Q1420" t="inlineStr"/>
      <c r="R1420" t="n">
        <v>0</v>
      </c>
      <c r="S1420" t="inlineStr"/>
      <c r="T1420" t="inlineStr"/>
    </row>
    <row r="1421">
      <c r="A1421" s="142" t="n">
        <v>38533</v>
      </c>
      <c r="B1421" t="inlineStr"/>
      <c r="C1421" t="inlineStr"/>
      <c r="D1421" t="inlineStr"/>
      <c r="E1421" t="inlineStr"/>
      <c r="F1421" t="inlineStr"/>
      <c r="G1421" t="inlineStr"/>
      <c r="H1421" t="inlineStr"/>
      <c r="I1421" t="inlineStr"/>
      <c r="J1421" t="inlineStr"/>
      <c r="K1421" t="inlineStr"/>
      <c r="L1421" t="inlineStr"/>
      <c r="M1421" t="n">
        <v>-0.00515</v>
      </c>
      <c r="N1421" t="inlineStr"/>
      <c r="O1421" t="inlineStr"/>
      <c r="P1421" t="inlineStr"/>
      <c r="Q1421" t="inlineStr"/>
      <c r="R1421" t="n">
        <v>0.03396</v>
      </c>
      <c r="S1421" t="inlineStr"/>
      <c r="T1421" t="inlineStr"/>
    </row>
    <row r="1422">
      <c r="A1422" s="142" t="n">
        <v>38534</v>
      </c>
      <c r="B1422" t="inlineStr"/>
      <c r="C1422" t="inlineStr"/>
      <c r="D1422" t="inlineStr"/>
      <c r="E1422" t="inlineStr"/>
      <c r="F1422" t="inlineStr"/>
      <c r="G1422" t="inlineStr"/>
      <c r="H1422" t="inlineStr"/>
      <c r="I1422" t="inlineStr"/>
      <c r="J1422" t="inlineStr"/>
      <c r="K1422" t="inlineStr"/>
      <c r="L1422" t="inlineStr"/>
      <c r="M1422" t="n">
        <v>-0.00396</v>
      </c>
      <c r="N1422" t="inlineStr"/>
      <c r="O1422" t="inlineStr"/>
      <c r="P1422" t="inlineStr"/>
      <c r="Q1422" t="inlineStr"/>
      <c r="R1422" t="n">
        <v>0</v>
      </c>
      <c r="S1422" t="inlineStr"/>
      <c r="T1422" t="inlineStr"/>
    </row>
    <row r="1423">
      <c r="A1423" s="142" t="n">
        <v>38537</v>
      </c>
      <c r="B1423" t="inlineStr"/>
      <c r="C1423" t="inlineStr"/>
      <c r="D1423" t="inlineStr"/>
      <c r="E1423" t="inlineStr"/>
      <c r="F1423" t="inlineStr"/>
      <c r="G1423" t="inlineStr"/>
      <c r="H1423" t="inlineStr"/>
      <c r="I1423" t="inlineStr"/>
      <c r="J1423" t="inlineStr"/>
      <c r="K1423" t="inlineStr"/>
      <c r="L1423" t="inlineStr"/>
      <c r="M1423" t="n">
        <v>0.00971</v>
      </c>
      <c r="N1423" t="inlineStr"/>
      <c r="O1423" t="inlineStr"/>
      <c r="P1423" t="inlineStr"/>
      <c r="Q1423" t="inlineStr"/>
      <c r="R1423" t="n">
        <v>0</v>
      </c>
      <c r="S1423" t="n">
        <v>0.00462</v>
      </c>
      <c r="T1423" t="n">
        <v>0.00128</v>
      </c>
    </row>
    <row r="1424">
      <c r="A1424" s="142" t="n">
        <v>38538</v>
      </c>
      <c r="B1424" t="inlineStr"/>
      <c r="C1424" t="inlineStr"/>
      <c r="D1424" t="inlineStr"/>
      <c r="E1424" t="inlineStr"/>
      <c r="F1424" t="inlineStr"/>
      <c r="G1424" t="inlineStr"/>
      <c r="H1424" t="inlineStr"/>
      <c r="I1424" t="inlineStr"/>
      <c r="J1424" t="inlineStr"/>
      <c r="K1424" t="inlineStr"/>
      <c r="L1424" t="inlineStr"/>
      <c r="M1424" t="n">
        <v>-0.01284</v>
      </c>
      <c r="N1424" t="inlineStr"/>
      <c r="O1424" t="inlineStr"/>
      <c r="P1424" t="inlineStr"/>
      <c r="Q1424" t="inlineStr"/>
      <c r="R1424" t="n">
        <v>0</v>
      </c>
      <c r="S1424" t="n">
        <v>0</v>
      </c>
      <c r="T1424" t="n">
        <v>0</v>
      </c>
    </row>
    <row r="1425">
      <c r="A1425" s="142" t="n">
        <v>38539</v>
      </c>
      <c r="B1425" t="inlineStr"/>
      <c r="C1425" t="inlineStr"/>
      <c r="D1425" t="inlineStr"/>
      <c r="E1425" t="inlineStr"/>
      <c r="F1425" t="inlineStr"/>
      <c r="G1425" t="inlineStr"/>
      <c r="H1425" t="inlineStr"/>
      <c r="I1425" t="inlineStr"/>
      <c r="J1425" t="inlineStr"/>
      <c r="K1425" t="inlineStr"/>
      <c r="L1425" t="inlineStr"/>
      <c r="M1425" t="n">
        <v>0.00163</v>
      </c>
      <c r="N1425" t="inlineStr"/>
      <c r="O1425" t="inlineStr"/>
      <c r="P1425" t="inlineStr"/>
      <c r="Q1425" t="inlineStr"/>
      <c r="R1425" t="n">
        <v>0</v>
      </c>
      <c r="S1425" t="n">
        <v>0</v>
      </c>
      <c r="T1425" t="n">
        <v>0</v>
      </c>
    </row>
    <row r="1426">
      <c r="A1426" s="142" t="n">
        <v>38540</v>
      </c>
      <c r="B1426" t="inlineStr"/>
      <c r="C1426" t="inlineStr"/>
      <c r="D1426" t="inlineStr"/>
      <c r="E1426" t="inlineStr"/>
      <c r="F1426" t="inlineStr"/>
      <c r="G1426" t="inlineStr"/>
      <c r="H1426" t="inlineStr"/>
      <c r="I1426" t="inlineStr"/>
      <c r="J1426" t="inlineStr"/>
      <c r="K1426" t="inlineStr"/>
      <c r="L1426" t="inlineStr"/>
      <c r="M1426" t="n">
        <v>0.00294</v>
      </c>
      <c r="N1426" t="inlineStr"/>
      <c r="O1426" t="inlineStr"/>
      <c r="P1426" t="inlineStr"/>
      <c r="Q1426" t="inlineStr"/>
      <c r="R1426" t="n">
        <v>0</v>
      </c>
      <c r="S1426" t="n">
        <v>0</v>
      </c>
      <c r="T1426" t="n">
        <v>0</v>
      </c>
    </row>
    <row r="1427">
      <c r="A1427" s="142" t="n">
        <v>38541</v>
      </c>
      <c r="B1427" t="inlineStr"/>
      <c r="C1427" t="inlineStr"/>
      <c r="D1427" t="inlineStr"/>
      <c r="E1427" t="inlineStr"/>
      <c r="F1427" t="inlineStr"/>
      <c r="G1427" t="inlineStr"/>
      <c r="H1427" t="inlineStr"/>
      <c r="I1427" t="inlineStr"/>
      <c r="J1427" t="inlineStr"/>
      <c r="K1427" t="inlineStr"/>
      <c r="L1427" t="inlineStr"/>
      <c r="M1427" t="n">
        <v>0.00198</v>
      </c>
      <c r="N1427" t="inlineStr"/>
      <c r="O1427" t="inlineStr"/>
      <c r="P1427" t="inlineStr"/>
      <c r="Q1427" t="inlineStr"/>
      <c r="R1427" t="n">
        <v>0</v>
      </c>
      <c r="S1427" t="n">
        <v>0.0053</v>
      </c>
      <c r="T1427" t="n">
        <v>-0.00486</v>
      </c>
    </row>
    <row r="1428">
      <c r="A1428" s="142" t="n">
        <v>38544</v>
      </c>
      <c r="B1428" t="inlineStr"/>
      <c r="C1428" t="inlineStr"/>
      <c r="D1428" t="inlineStr"/>
      <c r="E1428" t="inlineStr"/>
      <c r="F1428" t="inlineStr"/>
      <c r="G1428" t="inlineStr"/>
      <c r="H1428" t="inlineStr"/>
      <c r="I1428" t="inlineStr"/>
      <c r="J1428" t="inlineStr"/>
      <c r="K1428" t="inlineStr"/>
      <c r="L1428" t="inlineStr"/>
      <c r="M1428" t="n">
        <v>0.02269</v>
      </c>
      <c r="N1428" t="inlineStr"/>
      <c r="O1428" t="inlineStr"/>
      <c r="P1428" t="inlineStr"/>
      <c r="Q1428" t="inlineStr"/>
      <c r="R1428" t="n">
        <v>0</v>
      </c>
      <c r="S1428" t="n">
        <v>-0.00084</v>
      </c>
      <c r="T1428" t="n">
        <v>0.0066</v>
      </c>
    </row>
    <row r="1429">
      <c r="A1429" s="142" t="n">
        <v>38545</v>
      </c>
      <c r="B1429" t="inlineStr"/>
      <c r="C1429" t="inlineStr"/>
      <c r="D1429" t="inlineStr"/>
      <c r="E1429" t="inlineStr"/>
      <c r="F1429" t="inlineStr"/>
      <c r="G1429" t="inlineStr"/>
      <c r="H1429" t="inlineStr"/>
      <c r="I1429" t="inlineStr"/>
      <c r="J1429" t="inlineStr"/>
      <c r="K1429" t="inlineStr"/>
      <c r="L1429" t="inlineStr"/>
      <c r="M1429" t="n">
        <v>-0.00321</v>
      </c>
      <c r="N1429" t="inlineStr"/>
      <c r="O1429" t="inlineStr"/>
      <c r="P1429" t="inlineStr"/>
      <c r="Q1429" t="inlineStr"/>
      <c r="R1429" t="n">
        <v>0</v>
      </c>
      <c r="S1429" t="n">
        <v>0</v>
      </c>
      <c r="T1429" t="n">
        <v>0</v>
      </c>
    </row>
    <row r="1430">
      <c r="A1430" s="142" t="n">
        <v>38546</v>
      </c>
      <c r="B1430" t="inlineStr"/>
      <c r="C1430" t="inlineStr"/>
      <c r="D1430" t="inlineStr"/>
      <c r="E1430" t="inlineStr"/>
      <c r="F1430" t="inlineStr"/>
      <c r="G1430" t="inlineStr"/>
      <c r="H1430" t="inlineStr"/>
      <c r="I1430" t="inlineStr"/>
      <c r="J1430" t="inlineStr"/>
      <c r="K1430" t="inlineStr"/>
      <c r="L1430" t="inlineStr"/>
      <c r="M1430" t="n">
        <v>-0.009180000000000001</v>
      </c>
      <c r="N1430" t="inlineStr"/>
      <c r="O1430" t="inlineStr"/>
      <c r="P1430" t="inlineStr"/>
      <c r="Q1430" t="inlineStr"/>
      <c r="R1430" t="n">
        <v>0</v>
      </c>
      <c r="S1430" t="n">
        <v>0.0016</v>
      </c>
      <c r="T1430" t="n">
        <v>0.01436</v>
      </c>
    </row>
    <row r="1431">
      <c r="A1431" s="142" t="n">
        <v>38547</v>
      </c>
      <c r="B1431" t="inlineStr"/>
      <c r="C1431" t="inlineStr"/>
      <c r="D1431" t="inlineStr"/>
      <c r="E1431" t="inlineStr"/>
      <c r="F1431" t="inlineStr"/>
      <c r="G1431" t="inlineStr"/>
      <c r="H1431" t="inlineStr"/>
      <c r="I1431" t="inlineStr"/>
      <c r="J1431" t="inlineStr"/>
      <c r="K1431" t="inlineStr"/>
      <c r="L1431" t="inlineStr"/>
      <c r="M1431" t="n">
        <v>0</v>
      </c>
      <c r="N1431" t="inlineStr"/>
      <c r="O1431" t="inlineStr"/>
      <c r="P1431" t="inlineStr"/>
      <c r="Q1431" t="inlineStr"/>
      <c r="R1431" t="n">
        <v>0</v>
      </c>
      <c r="S1431" t="n">
        <v>0</v>
      </c>
      <c r="T1431" t="n">
        <v>0</v>
      </c>
    </row>
    <row r="1432">
      <c r="A1432" s="142" t="n">
        <v>38548</v>
      </c>
      <c r="B1432" t="inlineStr"/>
      <c r="C1432" t="inlineStr"/>
      <c r="D1432" t="inlineStr"/>
      <c r="E1432" t="inlineStr"/>
      <c r="F1432" t="inlineStr"/>
      <c r="G1432" t="inlineStr"/>
      <c r="H1432" t="inlineStr"/>
      <c r="I1432" t="inlineStr"/>
      <c r="J1432" t="inlineStr"/>
      <c r="K1432" t="inlineStr"/>
      <c r="L1432" t="inlineStr"/>
      <c r="M1432" t="n">
        <v>-0.0295</v>
      </c>
      <c r="N1432" t="inlineStr"/>
      <c r="O1432" t="inlineStr"/>
      <c r="P1432" t="inlineStr"/>
      <c r="Q1432" t="inlineStr"/>
      <c r="R1432" t="n">
        <v>0</v>
      </c>
      <c r="S1432" t="n">
        <v>0.006</v>
      </c>
      <c r="T1432" t="n">
        <v>0.00353</v>
      </c>
    </row>
    <row r="1433">
      <c r="A1433" s="142" t="n">
        <v>38551</v>
      </c>
      <c r="B1433" t="inlineStr"/>
      <c r="C1433" t="inlineStr"/>
      <c r="D1433" t="inlineStr"/>
      <c r="E1433" t="inlineStr"/>
      <c r="F1433" t="inlineStr"/>
      <c r="G1433" t="inlineStr"/>
      <c r="H1433" t="inlineStr"/>
      <c r="I1433" t="inlineStr"/>
      <c r="J1433" t="inlineStr"/>
      <c r="K1433" t="inlineStr"/>
      <c r="L1433" t="inlineStr"/>
      <c r="M1433" t="n">
        <v>-0.0023</v>
      </c>
      <c r="N1433" t="inlineStr"/>
      <c r="O1433" t="inlineStr"/>
      <c r="P1433" t="inlineStr"/>
      <c r="Q1433" t="inlineStr"/>
      <c r="R1433" t="n">
        <v>0</v>
      </c>
      <c r="S1433" t="n">
        <v>-0.0036</v>
      </c>
      <c r="T1433" t="n">
        <v>0.00075</v>
      </c>
    </row>
    <row r="1434">
      <c r="A1434" s="142" t="n">
        <v>38552</v>
      </c>
      <c r="B1434" t="inlineStr"/>
      <c r="C1434" t="inlineStr"/>
      <c r="D1434" t="inlineStr"/>
      <c r="E1434" t="inlineStr"/>
      <c r="F1434" t="inlineStr"/>
      <c r="G1434" t="inlineStr"/>
      <c r="H1434" t="inlineStr"/>
      <c r="I1434" t="inlineStr"/>
      <c r="J1434" t="inlineStr"/>
      <c r="K1434" t="inlineStr"/>
      <c r="L1434" t="inlineStr"/>
      <c r="M1434" t="n">
        <v>0.00718</v>
      </c>
      <c r="N1434" t="inlineStr"/>
      <c r="O1434" t="inlineStr"/>
      <c r="P1434" t="inlineStr"/>
      <c r="Q1434" t="inlineStr"/>
      <c r="R1434" t="n">
        <v>0</v>
      </c>
      <c r="S1434" t="n">
        <v>0.008070000000000001</v>
      </c>
      <c r="T1434" t="n">
        <v>0.009979999999999999</v>
      </c>
    </row>
    <row r="1435">
      <c r="A1435" s="142" t="n">
        <v>38553</v>
      </c>
      <c r="B1435" t="inlineStr"/>
      <c r="C1435" t="inlineStr"/>
      <c r="D1435" t="inlineStr"/>
      <c r="E1435" t="inlineStr"/>
      <c r="F1435" t="inlineStr"/>
      <c r="G1435" t="inlineStr"/>
      <c r="H1435" t="inlineStr"/>
      <c r="I1435" t="inlineStr"/>
      <c r="J1435" t="inlineStr"/>
      <c r="K1435" t="inlineStr"/>
      <c r="L1435" t="inlineStr"/>
      <c r="M1435" t="n">
        <v>0.01051</v>
      </c>
      <c r="N1435" t="inlineStr"/>
      <c r="O1435" t="inlineStr"/>
      <c r="P1435" t="inlineStr"/>
      <c r="Q1435" t="inlineStr"/>
      <c r="R1435" t="n">
        <v>0</v>
      </c>
      <c r="S1435" t="n">
        <v>0.00079</v>
      </c>
      <c r="T1435" t="n">
        <v>0.00286</v>
      </c>
    </row>
    <row r="1436">
      <c r="A1436" s="142" t="n">
        <v>38554</v>
      </c>
      <c r="B1436" t="inlineStr"/>
      <c r="C1436" t="inlineStr"/>
      <c r="D1436" t="inlineStr"/>
      <c r="E1436" t="inlineStr"/>
      <c r="F1436" t="inlineStr"/>
      <c r="G1436" t="inlineStr"/>
      <c r="H1436" t="inlineStr"/>
      <c r="I1436" t="inlineStr"/>
      <c r="J1436" t="inlineStr"/>
      <c r="K1436" t="inlineStr"/>
      <c r="L1436" t="inlineStr"/>
      <c r="M1436" t="n">
        <v>0</v>
      </c>
      <c r="N1436" t="inlineStr"/>
      <c r="O1436" t="inlineStr"/>
      <c r="P1436" t="inlineStr"/>
      <c r="Q1436" t="inlineStr"/>
      <c r="R1436" t="n">
        <v>0</v>
      </c>
      <c r="S1436" t="n">
        <v>-0.00614</v>
      </c>
      <c r="T1436" t="n">
        <v>-0.0017</v>
      </c>
    </row>
    <row r="1437">
      <c r="A1437" s="142" t="n">
        <v>38555</v>
      </c>
      <c r="B1437" t="inlineStr"/>
      <c r="C1437" t="inlineStr"/>
      <c r="D1437" t="inlineStr"/>
      <c r="E1437" t="inlineStr"/>
      <c r="F1437" t="inlineStr"/>
      <c r="G1437" t="inlineStr"/>
      <c r="H1437" t="inlineStr"/>
      <c r="I1437" t="inlineStr"/>
      <c r="J1437" t="inlineStr"/>
      <c r="K1437" t="inlineStr"/>
      <c r="L1437" t="inlineStr"/>
      <c r="M1437" t="n">
        <v>0.01085</v>
      </c>
      <c r="N1437" t="inlineStr"/>
      <c r="O1437" t="inlineStr"/>
      <c r="P1437" t="inlineStr"/>
      <c r="Q1437" t="inlineStr"/>
      <c r="R1437" t="n">
        <v>0</v>
      </c>
      <c r="S1437" t="n">
        <v>0.00315</v>
      </c>
      <c r="T1437" t="n">
        <v>0.00538</v>
      </c>
    </row>
    <row r="1438">
      <c r="A1438" s="142" t="n">
        <v>38558</v>
      </c>
      <c r="B1438" t="inlineStr"/>
      <c r="C1438" t="inlineStr"/>
      <c r="D1438" t="inlineStr"/>
      <c r="E1438" t="inlineStr"/>
      <c r="F1438" t="inlineStr"/>
      <c r="G1438" t="inlineStr"/>
      <c r="H1438" t="inlineStr"/>
      <c r="I1438" t="inlineStr"/>
      <c r="J1438" t="inlineStr"/>
      <c r="K1438" t="inlineStr"/>
      <c r="L1438" t="inlineStr"/>
      <c r="M1438" t="n">
        <v>0.00049</v>
      </c>
      <c r="N1438" t="inlineStr"/>
      <c r="O1438" t="inlineStr"/>
      <c r="P1438" t="inlineStr"/>
      <c r="Q1438" t="inlineStr"/>
      <c r="R1438" t="n">
        <v>0</v>
      </c>
      <c r="S1438" t="n">
        <v>0.00135</v>
      </c>
      <c r="T1438" t="n">
        <v>0.0035</v>
      </c>
    </row>
    <row r="1439">
      <c r="A1439" s="142" t="n">
        <v>38559</v>
      </c>
      <c r="B1439" t="inlineStr"/>
      <c r="C1439" t="inlineStr"/>
      <c r="D1439" t="inlineStr"/>
      <c r="E1439" t="inlineStr"/>
      <c r="F1439" t="inlineStr"/>
      <c r="G1439" t="inlineStr"/>
      <c r="H1439" t="inlineStr"/>
      <c r="I1439" t="inlineStr"/>
      <c r="J1439" t="inlineStr"/>
      <c r="K1439" t="inlineStr"/>
      <c r="L1439" t="inlineStr"/>
      <c r="M1439" t="n">
        <v>-0.01006</v>
      </c>
      <c r="N1439" t="inlineStr"/>
      <c r="O1439" t="inlineStr"/>
      <c r="P1439" t="inlineStr"/>
      <c r="Q1439" t="inlineStr"/>
      <c r="R1439" t="n">
        <v>0</v>
      </c>
      <c r="S1439" t="n">
        <v>0</v>
      </c>
      <c r="T1439" t="n">
        <v>0</v>
      </c>
    </row>
    <row r="1440">
      <c r="A1440" s="142" t="n">
        <v>38560</v>
      </c>
      <c r="B1440" t="inlineStr"/>
      <c r="C1440" t="inlineStr"/>
      <c r="D1440" t="inlineStr"/>
      <c r="E1440" t="inlineStr"/>
      <c r="F1440" t="inlineStr"/>
      <c r="G1440" t="inlineStr"/>
      <c r="H1440" t="inlineStr"/>
      <c r="I1440" t="inlineStr"/>
      <c r="J1440" t="inlineStr"/>
      <c r="K1440" t="inlineStr"/>
      <c r="L1440" t="inlineStr"/>
      <c r="M1440" t="n">
        <v>0</v>
      </c>
      <c r="N1440" t="inlineStr"/>
      <c r="O1440" t="inlineStr"/>
      <c r="P1440" t="inlineStr"/>
      <c r="Q1440" t="inlineStr"/>
      <c r="R1440" t="n">
        <v>0</v>
      </c>
      <c r="S1440" t="n">
        <v>0.00579</v>
      </c>
      <c r="T1440" t="n">
        <v>-1e-05</v>
      </c>
    </row>
    <row r="1441">
      <c r="A1441" s="142" t="n">
        <v>38561</v>
      </c>
      <c r="B1441" t="inlineStr"/>
      <c r="C1441" t="inlineStr"/>
      <c r="D1441" t="inlineStr"/>
      <c r="E1441" t="inlineStr"/>
      <c r="F1441" t="inlineStr"/>
      <c r="G1441" t="inlineStr"/>
      <c r="H1441" t="inlineStr"/>
      <c r="I1441" t="inlineStr"/>
      <c r="J1441" t="inlineStr"/>
      <c r="K1441" t="inlineStr"/>
      <c r="L1441" t="inlineStr"/>
      <c r="M1441" t="n">
        <v>-0.00416</v>
      </c>
      <c r="N1441" t="inlineStr"/>
      <c r="O1441" t="inlineStr"/>
      <c r="P1441" t="inlineStr"/>
      <c r="Q1441" t="inlineStr"/>
      <c r="R1441" t="n">
        <v>0</v>
      </c>
      <c r="S1441" t="n">
        <v>0.00233</v>
      </c>
      <c r="T1441" t="n">
        <v>0.00709</v>
      </c>
    </row>
    <row r="1442">
      <c r="A1442" s="142" t="n">
        <v>38562</v>
      </c>
      <c r="B1442" t="inlineStr"/>
      <c r="C1442" t="inlineStr"/>
      <c r="D1442" t="inlineStr"/>
      <c r="E1442" t="inlineStr"/>
      <c r="F1442" t="inlineStr"/>
      <c r="G1442" t="inlineStr"/>
      <c r="H1442" t="inlineStr"/>
      <c r="I1442" t="inlineStr"/>
      <c r="J1442" t="inlineStr"/>
      <c r="K1442" t="inlineStr"/>
      <c r="L1442" t="inlineStr"/>
      <c r="M1442" t="n">
        <v>0.00091</v>
      </c>
      <c r="N1442" t="inlineStr"/>
      <c r="O1442" t="inlineStr"/>
      <c r="P1442" t="inlineStr"/>
      <c r="Q1442" t="inlineStr"/>
      <c r="R1442" t="n">
        <v>0.033</v>
      </c>
      <c r="S1442" t="n">
        <v>-0.00642</v>
      </c>
      <c r="T1442" t="n">
        <v>-0.00154</v>
      </c>
    </row>
    <row r="1443">
      <c r="A1443" s="142" t="n">
        <v>38565</v>
      </c>
      <c r="B1443" t="inlineStr"/>
      <c r="C1443" t="inlineStr"/>
      <c r="D1443" t="inlineStr"/>
      <c r="E1443" t="inlineStr"/>
      <c r="F1443" t="inlineStr"/>
      <c r="G1443" t="inlineStr"/>
      <c r="H1443" t="inlineStr"/>
      <c r="I1443" t="inlineStr"/>
      <c r="J1443" t="inlineStr"/>
      <c r="K1443" t="inlineStr"/>
      <c r="L1443" t="inlineStr"/>
      <c r="M1443" t="n">
        <v>0.00095</v>
      </c>
      <c r="N1443" t="inlineStr"/>
      <c r="O1443" t="inlineStr"/>
      <c r="P1443" t="inlineStr"/>
      <c r="Q1443" t="inlineStr"/>
      <c r="R1443" t="n">
        <v>0</v>
      </c>
      <c r="S1443" t="n">
        <v>-0.00154</v>
      </c>
      <c r="T1443" t="n">
        <v>0.00237</v>
      </c>
    </row>
    <row r="1444">
      <c r="A1444" s="142" t="n">
        <v>38566</v>
      </c>
      <c r="B1444" t="inlineStr"/>
      <c r="C1444" t="inlineStr"/>
      <c r="D1444" t="inlineStr"/>
      <c r="E1444" t="inlineStr"/>
      <c r="F1444" t="inlineStr"/>
      <c r="G1444" t="inlineStr"/>
      <c r="H1444" t="inlineStr"/>
      <c r="I1444" t="inlineStr"/>
      <c r="J1444" t="inlineStr"/>
      <c r="K1444" t="inlineStr"/>
      <c r="L1444" t="inlineStr"/>
      <c r="M1444" t="n">
        <v>0</v>
      </c>
      <c r="N1444" t="inlineStr"/>
      <c r="O1444" t="inlineStr"/>
      <c r="P1444" t="inlineStr"/>
      <c r="Q1444" t="inlineStr"/>
      <c r="R1444" t="n">
        <v>0</v>
      </c>
      <c r="S1444" t="n">
        <v>0.007900000000000001</v>
      </c>
      <c r="T1444" t="n">
        <v>0.01261</v>
      </c>
    </row>
    <row r="1445">
      <c r="A1445" s="142" t="n">
        <v>38567</v>
      </c>
      <c r="B1445" t="inlineStr"/>
      <c r="C1445" t="inlineStr"/>
      <c r="D1445" t="inlineStr"/>
      <c r="E1445" t="inlineStr"/>
      <c r="F1445" t="inlineStr"/>
      <c r="G1445" t="inlineStr"/>
      <c r="H1445" t="inlineStr"/>
      <c r="I1445" t="inlineStr"/>
      <c r="J1445" t="inlineStr"/>
      <c r="K1445" t="inlineStr"/>
      <c r="L1445" t="inlineStr"/>
      <c r="M1445" t="n">
        <v>0.05429</v>
      </c>
      <c r="N1445" t="inlineStr"/>
      <c r="O1445" t="inlineStr"/>
      <c r="P1445" t="inlineStr"/>
      <c r="Q1445" t="inlineStr"/>
      <c r="R1445" t="n">
        <v>0</v>
      </c>
      <c r="S1445" t="n">
        <v>-0.00529</v>
      </c>
      <c r="T1445" t="n">
        <v>-0.00278</v>
      </c>
    </row>
    <row r="1446">
      <c r="A1446" s="142" t="n">
        <v>38568</v>
      </c>
      <c r="B1446" t="inlineStr"/>
      <c r="C1446" t="inlineStr"/>
      <c r="D1446" t="inlineStr"/>
      <c r="E1446" t="inlineStr"/>
      <c r="F1446" t="inlineStr"/>
      <c r="G1446" t="inlineStr"/>
      <c r="H1446" t="inlineStr"/>
      <c r="I1446" t="inlineStr"/>
      <c r="J1446" t="inlineStr"/>
      <c r="K1446" t="inlineStr"/>
      <c r="L1446" t="inlineStr"/>
      <c r="M1446" t="n">
        <v>0</v>
      </c>
      <c r="N1446" t="inlineStr"/>
      <c r="O1446" t="inlineStr"/>
      <c r="P1446" t="inlineStr"/>
      <c r="Q1446" t="inlineStr"/>
      <c r="R1446" t="n">
        <v>0</v>
      </c>
      <c r="S1446" t="n">
        <v>-0.00927</v>
      </c>
      <c r="T1446" t="n">
        <v>-0.00339</v>
      </c>
    </row>
    <row r="1447">
      <c r="A1447" s="142" t="n">
        <v>38569</v>
      </c>
      <c r="B1447" t="inlineStr"/>
      <c r="C1447" t="inlineStr"/>
      <c r="D1447" t="inlineStr"/>
      <c r="E1447" t="inlineStr"/>
      <c r="F1447" t="inlineStr"/>
      <c r="G1447" t="inlineStr"/>
      <c r="H1447" t="inlineStr"/>
      <c r="I1447" t="inlineStr"/>
      <c r="J1447" t="inlineStr"/>
      <c r="K1447" t="inlineStr"/>
      <c r="L1447" t="inlineStr"/>
      <c r="M1447" t="n">
        <v>-0.02001</v>
      </c>
      <c r="N1447" t="inlineStr"/>
      <c r="O1447" t="inlineStr"/>
      <c r="P1447" t="inlineStr"/>
      <c r="Q1447" t="inlineStr"/>
      <c r="R1447" t="n">
        <v>0</v>
      </c>
      <c r="S1447" t="n">
        <v>-0.0058</v>
      </c>
      <c r="T1447" t="n">
        <v>-0.00221</v>
      </c>
    </row>
    <row r="1448">
      <c r="A1448" s="142" t="n">
        <v>38572</v>
      </c>
      <c r="B1448" t="inlineStr"/>
      <c r="C1448" t="inlineStr"/>
      <c r="D1448" t="inlineStr"/>
      <c r="E1448" t="inlineStr"/>
      <c r="F1448" t="inlineStr"/>
      <c r="G1448" t="inlineStr"/>
      <c r="H1448" t="inlineStr"/>
      <c r="I1448" t="inlineStr"/>
      <c r="J1448" t="inlineStr"/>
      <c r="K1448" t="inlineStr"/>
      <c r="L1448" t="inlineStr"/>
      <c r="M1448" t="n">
        <v>-0.00355</v>
      </c>
      <c r="N1448" t="inlineStr"/>
      <c r="O1448" t="inlineStr"/>
      <c r="P1448" t="inlineStr"/>
      <c r="Q1448" t="inlineStr"/>
      <c r="R1448" t="n">
        <v>0</v>
      </c>
      <c r="S1448" t="n">
        <v>-0.00058</v>
      </c>
      <c r="T1448" t="n">
        <v>-0.00201</v>
      </c>
    </row>
    <row r="1449">
      <c r="A1449" s="142" t="n">
        <v>38573</v>
      </c>
      <c r="B1449" t="inlineStr"/>
      <c r="C1449" t="inlineStr"/>
      <c r="D1449" t="inlineStr"/>
      <c r="E1449" t="inlineStr"/>
      <c r="F1449" t="inlineStr"/>
      <c r="G1449" t="inlineStr"/>
      <c r="H1449" t="inlineStr"/>
      <c r="I1449" t="inlineStr"/>
      <c r="J1449" t="inlineStr"/>
      <c r="K1449" t="inlineStr"/>
      <c r="L1449" t="inlineStr"/>
      <c r="M1449" t="n">
        <v>4e-05</v>
      </c>
      <c r="N1449" t="inlineStr"/>
      <c r="O1449" t="inlineStr"/>
      <c r="P1449" t="inlineStr"/>
      <c r="Q1449" t="inlineStr"/>
      <c r="R1449" t="n">
        <v>0</v>
      </c>
      <c r="S1449" t="n">
        <v>0.00673</v>
      </c>
      <c r="T1449" t="n">
        <v>0.00358</v>
      </c>
    </row>
    <row r="1450">
      <c r="A1450" s="142" t="n">
        <v>38574</v>
      </c>
      <c r="B1450" t="inlineStr"/>
      <c r="C1450" t="inlineStr"/>
      <c r="D1450" t="inlineStr"/>
      <c r="E1450" t="inlineStr"/>
      <c r="F1450" t="inlineStr"/>
      <c r="G1450" t="inlineStr"/>
      <c r="H1450" t="inlineStr"/>
      <c r="I1450" t="inlineStr"/>
      <c r="J1450" t="inlineStr"/>
      <c r="K1450" t="inlineStr"/>
      <c r="L1450" t="inlineStr"/>
      <c r="M1450" t="n">
        <v>0</v>
      </c>
      <c r="N1450" t="inlineStr"/>
      <c r="O1450" t="inlineStr"/>
      <c r="P1450" t="inlineStr"/>
      <c r="Q1450" t="inlineStr"/>
      <c r="R1450" t="n">
        <v>0</v>
      </c>
      <c r="S1450" t="n">
        <v>0.00377</v>
      </c>
      <c r="T1450" t="n">
        <v>0.00639</v>
      </c>
    </row>
    <row r="1451">
      <c r="A1451" s="142" t="n">
        <v>38575</v>
      </c>
      <c r="B1451" t="inlineStr"/>
      <c r="C1451" t="inlineStr"/>
      <c r="D1451" t="inlineStr"/>
      <c r="E1451" t="inlineStr"/>
      <c r="F1451" t="inlineStr"/>
      <c r="G1451" t="inlineStr"/>
      <c r="H1451" t="inlineStr"/>
      <c r="I1451" t="inlineStr"/>
      <c r="J1451" t="inlineStr"/>
      <c r="K1451" t="inlineStr"/>
      <c r="L1451" t="inlineStr"/>
      <c r="M1451" t="n">
        <v>0.0427</v>
      </c>
      <c r="N1451" t="inlineStr"/>
      <c r="O1451" t="inlineStr"/>
      <c r="P1451" t="inlineStr"/>
      <c r="Q1451" t="inlineStr"/>
      <c r="R1451" t="n">
        <v>0</v>
      </c>
      <c r="S1451" t="n">
        <v>0.00204</v>
      </c>
      <c r="T1451" t="n">
        <v>-0.00295</v>
      </c>
    </row>
    <row r="1452">
      <c r="A1452" s="142" t="n">
        <v>38576</v>
      </c>
      <c r="B1452" t="inlineStr"/>
      <c r="C1452" t="inlineStr"/>
      <c r="D1452" t="inlineStr"/>
      <c r="E1452" t="inlineStr"/>
      <c r="F1452" t="inlineStr"/>
      <c r="G1452" t="inlineStr"/>
      <c r="H1452" t="inlineStr"/>
      <c r="I1452" t="inlineStr"/>
      <c r="J1452" t="inlineStr"/>
      <c r="K1452" t="inlineStr"/>
      <c r="L1452" t="inlineStr"/>
      <c r="M1452" t="n">
        <v>-0.00202</v>
      </c>
      <c r="N1452" t="inlineStr"/>
      <c r="O1452" t="inlineStr"/>
      <c r="P1452" t="inlineStr"/>
      <c r="Q1452" t="inlineStr"/>
      <c r="R1452" t="n">
        <v>0</v>
      </c>
      <c r="S1452" t="n">
        <v>0</v>
      </c>
      <c r="T1452" t="n">
        <v>0</v>
      </c>
    </row>
    <row r="1453">
      <c r="A1453" s="142" t="n">
        <v>38579</v>
      </c>
      <c r="B1453" t="inlineStr"/>
      <c r="C1453" t="inlineStr"/>
      <c r="D1453" t="inlineStr"/>
      <c r="E1453" t="inlineStr"/>
      <c r="F1453" t="inlineStr"/>
      <c r="G1453" t="inlineStr"/>
      <c r="H1453" t="inlineStr"/>
      <c r="I1453" t="inlineStr"/>
      <c r="J1453" t="inlineStr"/>
      <c r="K1453" t="inlineStr"/>
      <c r="L1453" t="inlineStr"/>
      <c r="M1453" t="n">
        <v>0</v>
      </c>
      <c r="N1453" t="inlineStr"/>
      <c r="O1453" t="inlineStr"/>
      <c r="P1453" t="inlineStr"/>
      <c r="Q1453" t="inlineStr"/>
      <c r="R1453" t="n">
        <v>0</v>
      </c>
      <c r="S1453" t="n">
        <v>0</v>
      </c>
      <c r="T1453" t="n">
        <v>0</v>
      </c>
    </row>
    <row r="1454">
      <c r="A1454" s="142" t="n">
        <v>38580</v>
      </c>
      <c r="B1454" t="inlineStr"/>
      <c r="C1454" t="inlineStr"/>
      <c r="D1454" t="inlineStr"/>
      <c r="E1454" t="inlineStr"/>
      <c r="F1454" t="inlineStr"/>
      <c r="G1454" t="inlineStr"/>
      <c r="H1454" t="inlineStr"/>
      <c r="I1454" t="inlineStr"/>
      <c r="J1454" t="inlineStr"/>
      <c r="K1454" t="inlineStr"/>
      <c r="L1454" t="inlineStr"/>
      <c r="M1454" t="n">
        <v>0.00186</v>
      </c>
      <c r="N1454" t="inlineStr"/>
      <c r="O1454" t="inlineStr"/>
      <c r="P1454" t="inlineStr"/>
      <c r="Q1454" t="inlineStr"/>
      <c r="R1454" t="n">
        <v>0</v>
      </c>
      <c r="S1454" t="n">
        <v>-0.00175</v>
      </c>
      <c r="T1454" t="n">
        <v>0.00034</v>
      </c>
    </row>
    <row r="1455">
      <c r="A1455" s="142" t="n">
        <v>38581</v>
      </c>
      <c r="B1455" t="inlineStr"/>
      <c r="C1455" t="inlineStr"/>
      <c r="D1455" t="inlineStr"/>
      <c r="E1455" t="inlineStr"/>
      <c r="F1455" t="inlineStr"/>
      <c r="G1455" t="inlineStr"/>
      <c r="H1455" t="inlineStr"/>
      <c r="I1455" t="inlineStr"/>
      <c r="J1455" t="inlineStr"/>
      <c r="K1455" t="inlineStr"/>
      <c r="L1455" t="inlineStr"/>
      <c r="M1455" t="n">
        <v>-0.01464</v>
      </c>
      <c r="N1455" t="inlineStr"/>
      <c r="O1455" t="inlineStr"/>
      <c r="P1455" t="inlineStr"/>
      <c r="Q1455" t="inlineStr"/>
      <c r="R1455" t="n">
        <v>0</v>
      </c>
      <c r="S1455" t="n">
        <v>-5e-05</v>
      </c>
      <c r="T1455" t="n">
        <v>-0.00137</v>
      </c>
    </row>
    <row r="1456">
      <c r="A1456" s="142" t="n">
        <v>38582</v>
      </c>
      <c r="B1456" t="inlineStr"/>
      <c r="C1456" t="inlineStr"/>
      <c r="D1456" t="inlineStr"/>
      <c r="E1456" t="inlineStr"/>
      <c r="F1456" t="inlineStr"/>
      <c r="G1456" t="inlineStr"/>
      <c r="H1456" t="inlineStr"/>
      <c r="I1456" t="inlineStr"/>
      <c r="J1456" t="inlineStr"/>
      <c r="K1456" t="inlineStr"/>
      <c r="L1456" t="inlineStr"/>
      <c r="M1456" t="n">
        <v>-0.01404</v>
      </c>
      <c r="N1456" t="inlineStr"/>
      <c r="O1456" t="inlineStr"/>
      <c r="P1456" t="inlineStr"/>
      <c r="Q1456" t="inlineStr"/>
      <c r="R1456" t="n">
        <v>0</v>
      </c>
      <c r="S1456" t="n">
        <v>0.00359</v>
      </c>
      <c r="T1456" t="n">
        <v>-0.00183</v>
      </c>
    </row>
    <row r="1457">
      <c r="A1457" s="142" t="n">
        <v>38583</v>
      </c>
      <c r="B1457" t="inlineStr"/>
      <c r="C1457" t="inlineStr"/>
      <c r="D1457" t="inlineStr"/>
      <c r="E1457" t="inlineStr"/>
      <c r="F1457" t="inlineStr"/>
      <c r="G1457" t="inlineStr"/>
      <c r="H1457" t="inlineStr"/>
      <c r="I1457" t="inlineStr"/>
      <c r="J1457" t="inlineStr"/>
      <c r="K1457" t="inlineStr"/>
      <c r="L1457" t="inlineStr"/>
      <c r="M1457" t="n">
        <v>0.00708</v>
      </c>
      <c r="N1457" t="inlineStr"/>
      <c r="O1457" t="inlineStr"/>
      <c r="P1457" t="inlineStr"/>
      <c r="Q1457" t="inlineStr"/>
      <c r="R1457" t="n">
        <v>0</v>
      </c>
      <c r="S1457" t="n">
        <v>0.00457</v>
      </c>
      <c r="T1457" t="n">
        <v>-0.00399</v>
      </c>
    </row>
    <row r="1458">
      <c r="A1458" s="142" t="n">
        <v>38586</v>
      </c>
      <c r="B1458" t="inlineStr"/>
      <c r="C1458" t="inlineStr"/>
      <c r="D1458" t="inlineStr"/>
      <c r="E1458" t="inlineStr"/>
      <c r="F1458" t="inlineStr"/>
      <c r="G1458" t="inlineStr"/>
      <c r="H1458" t="inlineStr"/>
      <c r="I1458" t="inlineStr"/>
      <c r="J1458" t="inlineStr"/>
      <c r="K1458" t="inlineStr"/>
      <c r="L1458" t="inlineStr"/>
      <c r="M1458" t="n">
        <v>-0.00198</v>
      </c>
      <c r="N1458" t="inlineStr"/>
      <c r="O1458" t="inlineStr"/>
      <c r="P1458" t="inlineStr"/>
      <c r="Q1458" t="inlineStr"/>
      <c r="R1458" t="n">
        <v>0</v>
      </c>
      <c r="S1458" t="n">
        <v>-0.00039</v>
      </c>
      <c r="T1458" t="n">
        <v>0.00645</v>
      </c>
    </row>
    <row r="1459">
      <c r="A1459" s="142" t="n">
        <v>38587</v>
      </c>
      <c r="B1459" t="inlineStr"/>
      <c r="C1459" t="inlineStr"/>
      <c r="D1459" t="inlineStr"/>
      <c r="E1459" t="inlineStr"/>
      <c r="F1459" t="inlineStr"/>
      <c r="G1459" t="inlineStr"/>
      <c r="H1459" t="inlineStr"/>
      <c r="I1459" t="inlineStr"/>
      <c r="J1459" t="inlineStr"/>
      <c r="K1459" t="inlineStr"/>
      <c r="L1459" t="inlineStr"/>
      <c r="M1459" t="n">
        <v>-0.01019</v>
      </c>
      <c r="N1459" t="inlineStr"/>
      <c r="O1459" t="inlineStr"/>
      <c r="P1459" t="inlineStr"/>
      <c r="Q1459" t="inlineStr"/>
      <c r="R1459" t="n">
        <v>0</v>
      </c>
      <c r="S1459" t="n">
        <v>-0.00206</v>
      </c>
      <c r="T1459" t="n">
        <v>-0.00218</v>
      </c>
    </row>
    <row r="1460">
      <c r="A1460" s="142" t="n">
        <v>38588</v>
      </c>
      <c r="B1460" t="inlineStr"/>
      <c r="C1460" t="inlineStr"/>
      <c r="D1460" t="inlineStr"/>
      <c r="E1460" t="inlineStr"/>
      <c r="F1460" t="inlineStr"/>
      <c r="G1460" t="inlineStr"/>
      <c r="H1460" t="inlineStr"/>
      <c r="I1460" t="inlineStr"/>
      <c r="J1460" t="inlineStr"/>
      <c r="K1460" t="inlineStr"/>
      <c r="L1460" t="inlineStr"/>
      <c r="M1460" t="n">
        <v>-0.0151</v>
      </c>
      <c r="N1460" t="inlineStr"/>
      <c r="O1460" t="inlineStr"/>
      <c r="P1460" t="inlineStr"/>
      <c r="Q1460" t="inlineStr"/>
      <c r="R1460" t="n">
        <v>0</v>
      </c>
      <c r="S1460" t="n">
        <v>-0.00793</v>
      </c>
      <c r="T1460" t="n">
        <v>-0.01283</v>
      </c>
    </row>
    <row r="1461">
      <c r="A1461" s="142" t="n">
        <v>38589</v>
      </c>
      <c r="B1461" t="inlineStr"/>
      <c r="C1461" t="inlineStr"/>
      <c r="D1461" t="inlineStr"/>
      <c r="E1461" t="inlineStr"/>
      <c r="F1461" t="inlineStr"/>
      <c r="G1461" t="inlineStr"/>
      <c r="H1461" t="inlineStr"/>
      <c r="I1461" t="inlineStr"/>
      <c r="J1461" t="inlineStr"/>
      <c r="K1461" t="inlineStr"/>
      <c r="L1461" t="inlineStr"/>
      <c r="M1461" t="n">
        <v>0</v>
      </c>
      <c r="N1461" t="inlineStr"/>
      <c r="O1461" t="inlineStr"/>
      <c r="P1461" t="inlineStr"/>
      <c r="Q1461" t="inlineStr"/>
      <c r="R1461" t="n">
        <v>0</v>
      </c>
      <c r="S1461" t="n">
        <v>-0.00274</v>
      </c>
      <c r="T1461" t="n">
        <v>-0.00077</v>
      </c>
    </row>
    <row r="1462">
      <c r="A1462" s="142" t="n">
        <v>38590</v>
      </c>
      <c r="B1462" t="inlineStr"/>
      <c r="C1462" t="inlineStr"/>
      <c r="D1462" t="inlineStr"/>
      <c r="E1462" t="inlineStr"/>
      <c r="F1462" t="inlineStr"/>
      <c r="G1462" t="inlineStr"/>
      <c r="H1462" t="inlineStr"/>
      <c r="I1462" t="inlineStr"/>
      <c r="J1462" t="inlineStr"/>
      <c r="K1462" t="inlineStr"/>
      <c r="L1462" t="inlineStr"/>
      <c r="M1462" t="n">
        <v>-0.00585</v>
      </c>
      <c r="N1462" t="inlineStr"/>
      <c r="O1462" t="inlineStr"/>
      <c r="P1462" t="inlineStr"/>
      <c r="Q1462" t="inlineStr"/>
      <c r="R1462" t="n">
        <v>0</v>
      </c>
      <c r="S1462" t="n">
        <v>-0.00691</v>
      </c>
      <c r="T1462" t="n">
        <v>-0.00458</v>
      </c>
    </row>
    <row r="1463">
      <c r="A1463" s="142" t="n">
        <v>38593</v>
      </c>
      <c r="B1463" t="inlineStr"/>
      <c r="C1463" t="inlineStr"/>
      <c r="D1463" t="inlineStr"/>
      <c r="E1463" t="inlineStr"/>
      <c r="F1463" t="inlineStr"/>
      <c r="G1463" t="inlineStr"/>
      <c r="H1463" t="inlineStr"/>
      <c r="I1463" t="inlineStr"/>
      <c r="J1463" t="inlineStr"/>
      <c r="K1463" t="inlineStr"/>
      <c r="L1463" t="inlineStr"/>
      <c r="M1463" t="n">
        <v>0.00464</v>
      </c>
      <c r="N1463" t="inlineStr"/>
      <c r="O1463" t="inlineStr"/>
      <c r="P1463" t="inlineStr"/>
      <c r="Q1463" t="inlineStr"/>
      <c r="R1463" t="n">
        <v>0</v>
      </c>
      <c r="S1463" t="n">
        <v>0.00472</v>
      </c>
      <c r="T1463" t="n">
        <v>-0.00363</v>
      </c>
    </row>
    <row r="1464">
      <c r="A1464" s="142" t="n">
        <v>38594</v>
      </c>
      <c r="B1464" t="inlineStr"/>
      <c r="C1464" t="inlineStr"/>
      <c r="D1464" t="inlineStr"/>
      <c r="E1464" t="inlineStr"/>
      <c r="F1464" t="inlineStr"/>
      <c r="G1464" t="inlineStr"/>
      <c r="H1464" t="inlineStr"/>
      <c r="I1464" t="inlineStr"/>
      <c r="J1464" t="inlineStr"/>
      <c r="K1464" t="inlineStr"/>
      <c r="L1464" t="inlineStr"/>
      <c r="M1464" t="n">
        <v>-0.01362</v>
      </c>
      <c r="N1464" t="inlineStr"/>
      <c r="O1464" t="inlineStr"/>
      <c r="P1464" t="inlineStr"/>
      <c r="Q1464" t="inlineStr"/>
      <c r="R1464" t="n">
        <v>0</v>
      </c>
      <c r="S1464" t="n">
        <v>0.0038</v>
      </c>
      <c r="T1464" t="n">
        <v>0.0083</v>
      </c>
    </row>
    <row r="1465">
      <c r="A1465" s="142" t="n">
        <v>38595</v>
      </c>
      <c r="B1465" t="inlineStr"/>
      <c r="C1465" t="inlineStr"/>
      <c r="D1465" t="inlineStr"/>
      <c r="E1465" t="inlineStr"/>
      <c r="F1465" t="inlineStr"/>
      <c r="G1465" t="inlineStr"/>
      <c r="H1465" t="inlineStr"/>
      <c r="I1465" t="inlineStr"/>
      <c r="J1465" t="inlineStr"/>
      <c r="K1465" t="inlineStr"/>
      <c r="L1465" t="inlineStr"/>
      <c r="M1465" t="n">
        <v>0.02316</v>
      </c>
      <c r="N1465" t="inlineStr"/>
      <c r="O1465" t="inlineStr"/>
      <c r="P1465" t="inlineStr"/>
      <c r="Q1465" t="inlineStr"/>
      <c r="R1465" t="n">
        <v>0.00237</v>
      </c>
      <c r="S1465" t="n">
        <v>0.00256</v>
      </c>
      <c r="T1465" t="n">
        <v>0.00088</v>
      </c>
    </row>
    <row r="1466">
      <c r="A1466" s="142" t="n">
        <v>38596</v>
      </c>
      <c r="B1466" t="inlineStr"/>
      <c r="C1466" t="inlineStr"/>
      <c r="D1466" t="inlineStr"/>
      <c r="E1466" t="inlineStr"/>
      <c r="F1466" t="inlineStr"/>
      <c r="G1466" t="inlineStr"/>
      <c r="H1466" t="inlineStr"/>
      <c r="I1466" t="inlineStr"/>
      <c r="J1466" t="inlineStr"/>
      <c r="K1466" t="inlineStr"/>
      <c r="L1466" t="inlineStr"/>
      <c r="M1466" t="n">
        <v>0.03381</v>
      </c>
      <c r="N1466" t="inlineStr"/>
      <c r="O1466" t="inlineStr"/>
      <c r="P1466" t="inlineStr"/>
      <c r="Q1466" t="inlineStr"/>
      <c r="R1466" t="n">
        <v>0</v>
      </c>
      <c r="S1466" t="n">
        <v>-0.00347</v>
      </c>
      <c r="T1466" t="n">
        <v>0.00395</v>
      </c>
    </row>
    <row r="1467">
      <c r="A1467" s="142" t="n">
        <v>38597</v>
      </c>
      <c r="B1467" t="inlineStr"/>
      <c r="C1467" t="inlineStr"/>
      <c r="D1467" t="inlineStr"/>
      <c r="E1467" t="inlineStr"/>
      <c r="F1467" t="inlineStr"/>
      <c r="G1467" t="inlineStr"/>
      <c r="H1467" t="inlineStr"/>
      <c r="I1467" t="inlineStr"/>
      <c r="J1467" t="inlineStr"/>
      <c r="K1467" t="inlineStr"/>
      <c r="L1467" t="inlineStr"/>
      <c r="M1467" t="n">
        <v>-0.01012</v>
      </c>
      <c r="N1467" t="inlineStr"/>
      <c r="O1467" t="inlineStr"/>
      <c r="P1467" t="inlineStr"/>
      <c r="Q1467" t="inlineStr"/>
      <c r="R1467" t="n">
        <v>0</v>
      </c>
      <c r="S1467" t="n">
        <v>-0.0049</v>
      </c>
      <c r="T1467" t="n">
        <v>0.00525</v>
      </c>
    </row>
    <row r="1468">
      <c r="A1468" s="142" t="n">
        <v>38600</v>
      </c>
      <c r="B1468" t="inlineStr"/>
      <c r="C1468" t="inlineStr"/>
      <c r="D1468" t="inlineStr"/>
      <c r="E1468" t="inlineStr"/>
      <c r="F1468" t="inlineStr"/>
      <c r="G1468" t="inlineStr"/>
      <c r="H1468" t="inlineStr"/>
      <c r="I1468" t="inlineStr"/>
      <c r="J1468" t="inlineStr"/>
      <c r="K1468" t="inlineStr"/>
      <c r="L1468" t="inlineStr"/>
      <c r="M1468" t="n">
        <v>0</v>
      </c>
      <c r="N1468" t="inlineStr"/>
      <c r="O1468" t="inlineStr"/>
      <c r="P1468" t="inlineStr"/>
      <c r="Q1468" t="inlineStr"/>
      <c r="R1468" t="n">
        <v>0</v>
      </c>
      <c r="S1468" t="n">
        <v>0.00458</v>
      </c>
      <c r="T1468" t="n">
        <v>0.00404</v>
      </c>
    </row>
    <row r="1469">
      <c r="A1469" s="142" t="n">
        <v>38601</v>
      </c>
      <c r="B1469" t="inlineStr"/>
      <c r="C1469" t="inlineStr"/>
      <c r="D1469" t="inlineStr"/>
      <c r="E1469" t="inlineStr"/>
      <c r="F1469" t="inlineStr"/>
      <c r="G1469" t="inlineStr"/>
      <c r="H1469" t="inlineStr"/>
      <c r="I1469" t="inlineStr"/>
      <c r="J1469" t="inlineStr"/>
      <c r="K1469" t="inlineStr"/>
      <c r="L1469" t="inlineStr"/>
      <c r="M1469" t="n">
        <v>-0.00417</v>
      </c>
      <c r="N1469" t="inlineStr"/>
      <c r="O1469" t="inlineStr"/>
      <c r="P1469" t="inlineStr"/>
      <c r="Q1469" t="inlineStr"/>
      <c r="R1469" t="n">
        <v>0</v>
      </c>
      <c r="S1469" t="n">
        <v>0.00993</v>
      </c>
      <c r="T1469" t="n">
        <v>0.00544</v>
      </c>
    </row>
    <row r="1470">
      <c r="A1470" s="142" t="n">
        <v>38602</v>
      </c>
      <c r="B1470" t="inlineStr"/>
      <c r="C1470" t="inlineStr"/>
      <c r="D1470" t="inlineStr"/>
      <c r="E1470" t="inlineStr"/>
      <c r="F1470" t="inlineStr"/>
      <c r="G1470" t="inlineStr"/>
      <c r="H1470" t="inlineStr"/>
      <c r="I1470" t="inlineStr"/>
      <c r="J1470" t="inlineStr"/>
      <c r="K1470" t="inlineStr"/>
      <c r="L1470" t="inlineStr"/>
      <c r="M1470" t="n">
        <v>-0.00453</v>
      </c>
      <c r="N1470" t="inlineStr"/>
      <c r="O1470" t="inlineStr"/>
      <c r="P1470" t="inlineStr"/>
      <c r="Q1470" t="inlineStr"/>
      <c r="R1470" t="n">
        <v>0</v>
      </c>
      <c r="S1470" t="n">
        <v>0.00441</v>
      </c>
      <c r="T1470" t="n">
        <v>0.00567</v>
      </c>
    </row>
    <row r="1471">
      <c r="A1471" s="142" t="n">
        <v>38603</v>
      </c>
      <c r="B1471" t="inlineStr"/>
      <c r="C1471" t="inlineStr"/>
      <c r="D1471" t="inlineStr"/>
      <c r="E1471" t="inlineStr"/>
      <c r="F1471" t="inlineStr"/>
      <c r="G1471" t="inlineStr"/>
      <c r="H1471" t="inlineStr"/>
      <c r="I1471" t="inlineStr"/>
      <c r="J1471" t="inlineStr"/>
      <c r="K1471" t="inlineStr"/>
      <c r="L1471" t="inlineStr"/>
      <c r="M1471" t="n">
        <v>0.01894</v>
      </c>
      <c r="N1471" t="inlineStr"/>
      <c r="O1471" t="inlineStr"/>
      <c r="P1471" t="inlineStr"/>
      <c r="Q1471" t="inlineStr"/>
      <c r="R1471" t="n">
        <v>0</v>
      </c>
      <c r="S1471" t="n">
        <v>-0.00087</v>
      </c>
      <c r="T1471" t="n">
        <v>0.00515</v>
      </c>
    </row>
    <row r="1472">
      <c r="A1472" s="142" t="n">
        <v>38604</v>
      </c>
      <c r="B1472" t="inlineStr"/>
      <c r="C1472" t="inlineStr"/>
      <c r="D1472" t="inlineStr"/>
      <c r="E1472" t="inlineStr"/>
      <c r="F1472" t="inlineStr"/>
      <c r="G1472" t="inlineStr"/>
      <c r="H1472" t="inlineStr"/>
      <c r="I1472" t="inlineStr"/>
      <c r="J1472" t="inlineStr"/>
      <c r="K1472" t="inlineStr"/>
      <c r="L1472" t="inlineStr"/>
      <c r="M1472" t="n">
        <v>0.03105</v>
      </c>
      <c r="N1472" t="inlineStr"/>
      <c r="O1472" t="inlineStr"/>
      <c r="P1472" t="inlineStr"/>
      <c r="Q1472" t="inlineStr"/>
      <c r="R1472" t="n">
        <v>0</v>
      </c>
      <c r="S1472" t="n">
        <v>0.0068</v>
      </c>
      <c r="T1472" t="n">
        <v>0.00506</v>
      </c>
    </row>
    <row r="1473">
      <c r="A1473" s="142" t="n">
        <v>38607</v>
      </c>
      <c r="B1473" t="inlineStr"/>
      <c r="C1473" t="inlineStr"/>
      <c r="D1473" t="inlineStr"/>
      <c r="E1473" t="inlineStr"/>
      <c r="F1473" t="inlineStr"/>
      <c r="G1473" t="inlineStr"/>
      <c r="H1473" t="inlineStr"/>
      <c r="I1473" t="inlineStr"/>
      <c r="J1473" t="inlineStr"/>
      <c r="K1473" t="inlineStr"/>
      <c r="L1473" t="inlineStr"/>
      <c r="M1473" t="n">
        <v>0.00033</v>
      </c>
      <c r="N1473" t="inlineStr"/>
      <c r="O1473" t="inlineStr"/>
      <c r="P1473" t="inlineStr"/>
      <c r="Q1473" t="inlineStr"/>
      <c r="R1473" t="n">
        <v>0</v>
      </c>
      <c r="S1473" t="n">
        <v>0.009809999999999999</v>
      </c>
      <c r="T1473" t="n">
        <v>0.01558</v>
      </c>
    </row>
    <row r="1474">
      <c r="A1474" s="142" t="n">
        <v>38608</v>
      </c>
      <c r="B1474" t="inlineStr"/>
      <c r="C1474" t="inlineStr"/>
      <c r="D1474" t="inlineStr"/>
      <c r="E1474" t="inlineStr"/>
      <c r="F1474" t="inlineStr"/>
      <c r="G1474" t="inlineStr"/>
      <c r="H1474" t="inlineStr"/>
      <c r="I1474" t="inlineStr"/>
      <c r="J1474" t="inlineStr"/>
      <c r="K1474" t="inlineStr"/>
      <c r="L1474" t="inlineStr"/>
      <c r="M1474" t="n">
        <v>-0.01761</v>
      </c>
      <c r="N1474" t="inlineStr"/>
      <c r="O1474" t="inlineStr"/>
      <c r="P1474" t="inlineStr"/>
      <c r="Q1474" t="inlineStr"/>
      <c r="R1474" t="n">
        <v>0</v>
      </c>
      <c r="S1474" t="n">
        <v>-0.0058</v>
      </c>
      <c r="T1474" t="n">
        <v>-0.00291</v>
      </c>
    </row>
    <row r="1475">
      <c r="A1475" s="142" t="n">
        <v>38609</v>
      </c>
      <c r="B1475" t="inlineStr"/>
      <c r="C1475" t="inlineStr"/>
      <c r="D1475" t="inlineStr"/>
      <c r="E1475" t="inlineStr"/>
      <c r="F1475" t="inlineStr"/>
      <c r="G1475" t="inlineStr"/>
      <c r="H1475" t="inlineStr"/>
      <c r="I1475" t="inlineStr"/>
      <c r="J1475" t="inlineStr"/>
      <c r="K1475" t="inlineStr"/>
      <c r="L1475" t="inlineStr"/>
      <c r="M1475" t="n">
        <v>0.03396</v>
      </c>
      <c r="N1475" t="inlineStr"/>
      <c r="O1475" t="inlineStr"/>
      <c r="P1475" t="inlineStr"/>
      <c r="Q1475" t="inlineStr"/>
      <c r="R1475" t="n">
        <v>0</v>
      </c>
      <c r="S1475" t="n">
        <v>-0.00117</v>
      </c>
      <c r="T1475" t="n">
        <v>0.00105</v>
      </c>
    </row>
    <row r="1476">
      <c r="A1476" s="142" t="n">
        <v>38610</v>
      </c>
      <c r="B1476" t="inlineStr"/>
      <c r="C1476" t="inlineStr"/>
      <c r="D1476" t="inlineStr"/>
      <c r="E1476" t="inlineStr"/>
      <c r="F1476" t="inlineStr"/>
      <c r="G1476" t="inlineStr"/>
      <c r="H1476" t="inlineStr"/>
      <c r="I1476" t="inlineStr"/>
      <c r="J1476" t="inlineStr"/>
      <c r="K1476" t="inlineStr"/>
      <c r="L1476" t="inlineStr"/>
      <c r="M1476" t="n">
        <v>0.02241</v>
      </c>
      <c r="N1476" t="inlineStr"/>
      <c r="O1476" t="inlineStr"/>
      <c r="P1476" t="inlineStr"/>
      <c r="Q1476" t="inlineStr"/>
      <c r="R1476" t="n">
        <v>0</v>
      </c>
      <c r="S1476" t="n">
        <v>0.00634</v>
      </c>
      <c r="T1476" t="n">
        <v>0.01079</v>
      </c>
    </row>
    <row r="1477">
      <c r="A1477" s="142" t="n">
        <v>38611</v>
      </c>
      <c r="B1477" t="inlineStr"/>
      <c r="C1477" t="inlineStr"/>
      <c r="D1477" t="inlineStr"/>
      <c r="E1477" t="inlineStr"/>
      <c r="F1477" t="inlineStr"/>
      <c r="G1477" t="inlineStr"/>
      <c r="H1477" t="inlineStr"/>
      <c r="I1477" t="inlineStr"/>
      <c r="J1477" t="inlineStr"/>
      <c r="K1477" t="inlineStr"/>
      <c r="L1477" t="inlineStr"/>
      <c r="M1477" t="n">
        <v>0.02768</v>
      </c>
      <c r="N1477" t="inlineStr"/>
      <c r="O1477" t="inlineStr"/>
      <c r="P1477" t="inlineStr"/>
      <c r="Q1477" t="inlineStr"/>
      <c r="R1477" t="n">
        <v>0</v>
      </c>
      <c r="S1477" t="n">
        <v>0.00551</v>
      </c>
      <c r="T1477" t="n">
        <v>0.00378</v>
      </c>
    </row>
    <row r="1478">
      <c r="A1478" s="142" t="n">
        <v>38614</v>
      </c>
      <c r="B1478" t="inlineStr"/>
      <c r="C1478" t="inlineStr"/>
      <c r="D1478" t="inlineStr"/>
      <c r="E1478" t="inlineStr"/>
      <c r="F1478" t="inlineStr"/>
      <c r="G1478" t="inlineStr"/>
      <c r="H1478" t="inlineStr"/>
      <c r="I1478" t="inlineStr"/>
      <c r="J1478" t="inlineStr"/>
      <c r="K1478" t="inlineStr"/>
      <c r="L1478" t="inlineStr"/>
      <c r="M1478" t="n">
        <v>0.00054</v>
      </c>
      <c r="N1478" t="inlineStr"/>
      <c r="O1478" t="inlineStr"/>
      <c r="P1478" t="inlineStr"/>
      <c r="Q1478" t="inlineStr"/>
      <c r="R1478" t="n">
        <v>0</v>
      </c>
      <c r="S1478" t="n">
        <v>0.00289</v>
      </c>
      <c r="T1478" t="n">
        <v>0.009820000000000001</v>
      </c>
    </row>
    <row r="1479">
      <c r="A1479" s="142" t="n">
        <v>38615</v>
      </c>
      <c r="B1479" t="inlineStr"/>
      <c r="C1479" t="inlineStr"/>
      <c r="D1479" t="inlineStr"/>
      <c r="E1479" t="inlineStr"/>
      <c r="F1479" t="inlineStr"/>
      <c r="G1479" t="inlineStr"/>
      <c r="H1479" t="inlineStr"/>
      <c r="I1479" t="inlineStr"/>
      <c r="J1479" t="inlineStr"/>
      <c r="K1479" t="inlineStr"/>
      <c r="L1479" t="inlineStr"/>
      <c r="M1479" t="n">
        <v>-0.00919</v>
      </c>
      <c r="N1479" t="inlineStr"/>
      <c r="O1479" t="inlineStr"/>
      <c r="P1479" t="inlineStr"/>
      <c r="Q1479" t="inlineStr"/>
      <c r="R1479" t="n">
        <v>0</v>
      </c>
      <c r="S1479" t="n">
        <v>-0.00267</v>
      </c>
      <c r="T1479" t="n">
        <v>0.00495</v>
      </c>
    </row>
    <row r="1480">
      <c r="A1480" s="142" t="n">
        <v>38616</v>
      </c>
      <c r="B1480" t="inlineStr"/>
      <c r="C1480" t="inlineStr"/>
      <c r="D1480" t="inlineStr"/>
      <c r="E1480" t="inlineStr"/>
      <c r="F1480" t="inlineStr"/>
      <c r="G1480" t="inlineStr"/>
      <c r="H1480" t="inlineStr"/>
      <c r="I1480" t="inlineStr"/>
      <c r="J1480" t="inlineStr"/>
      <c r="K1480" t="inlineStr"/>
      <c r="L1480" t="inlineStr"/>
      <c r="M1480" t="n">
        <v>0.01968</v>
      </c>
      <c r="N1480" t="inlineStr"/>
      <c r="O1480" t="inlineStr"/>
      <c r="P1480" t="inlineStr"/>
      <c r="Q1480" t="inlineStr"/>
      <c r="R1480" t="n">
        <v>0</v>
      </c>
      <c r="S1480" t="n">
        <v>-0.009379999999999999</v>
      </c>
      <c r="T1480" t="n">
        <v>0.0011</v>
      </c>
    </row>
    <row r="1481">
      <c r="A1481" s="142" t="n">
        <v>38617</v>
      </c>
      <c r="B1481" t="inlineStr"/>
      <c r="C1481" t="inlineStr"/>
      <c r="D1481" t="inlineStr"/>
      <c r="E1481" t="inlineStr"/>
      <c r="F1481" t="inlineStr"/>
      <c r="G1481" t="inlineStr"/>
      <c r="H1481" t="inlineStr"/>
      <c r="I1481" t="inlineStr"/>
      <c r="J1481" t="inlineStr"/>
      <c r="K1481" t="inlineStr"/>
      <c r="L1481" t="inlineStr"/>
      <c r="M1481" t="n">
        <v>-0.01701</v>
      </c>
      <c r="N1481" t="inlineStr"/>
      <c r="O1481" t="inlineStr"/>
      <c r="P1481" t="inlineStr"/>
      <c r="Q1481" t="inlineStr"/>
      <c r="R1481" t="n">
        <v>0</v>
      </c>
      <c r="S1481" t="n">
        <v>0.004</v>
      </c>
      <c r="T1481" t="n">
        <v>-0.00108</v>
      </c>
    </row>
    <row r="1482">
      <c r="A1482" s="142" t="n">
        <v>38618</v>
      </c>
      <c r="B1482" t="inlineStr"/>
      <c r="C1482" t="inlineStr"/>
      <c r="D1482" t="inlineStr"/>
      <c r="E1482" t="inlineStr"/>
      <c r="F1482" t="inlineStr"/>
      <c r="G1482" t="inlineStr"/>
      <c r="H1482" t="inlineStr"/>
      <c r="I1482" t="inlineStr"/>
      <c r="J1482" t="inlineStr"/>
      <c r="K1482" t="inlineStr"/>
      <c r="L1482" t="inlineStr"/>
      <c r="M1482" t="n">
        <v>0.00206</v>
      </c>
      <c r="N1482" t="inlineStr"/>
      <c r="O1482" t="inlineStr"/>
      <c r="P1482" t="inlineStr"/>
      <c r="Q1482" t="inlineStr"/>
      <c r="R1482" t="n">
        <v>0</v>
      </c>
      <c r="S1482" t="n">
        <v>0.00489</v>
      </c>
      <c r="T1482" t="n">
        <v>-0.00132</v>
      </c>
    </row>
    <row r="1483">
      <c r="A1483" s="142" t="n">
        <v>38621</v>
      </c>
      <c r="B1483" t="inlineStr"/>
      <c r="C1483" t="inlineStr"/>
      <c r="D1483" t="inlineStr"/>
      <c r="E1483" t="inlineStr"/>
      <c r="F1483" t="inlineStr"/>
      <c r="G1483" t="inlineStr"/>
      <c r="H1483" t="inlineStr"/>
      <c r="I1483" t="inlineStr"/>
      <c r="J1483" t="inlineStr"/>
      <c r="K1483" t="inlineStr"/>
      <c r="L1483" t="inlineStr"/>
      <c r="M1483" t="n">
        <v>0</v>
      </c>
      <c r="N1483" t="inlineStr"/>
      <c r="O1483" t="inlineStr"/>
      <c r="P1483" t="inlineStr"/>
      <c r="Q1483" t="inlineStr"/>
      <c r="R1483" t="n">
        <v>0</v>
      </c>
      <c r="S1483" t="n">
        <v>0</v>
      </c>
      <c r="T1483" t="n">
        <v>0</v>
      </c>
    </row>
    <row r="1484">
      <c r="A1484" s="142" t="n">
        <v>38622</v>
      </c>
      <c r="B1484" t="inlineStr"/>
      <c r="C1484" t="inlineStr"/>
      <c r="D1484" t="inlineStr"/>
      <c r="E1484" t="inlineStr"/>
      <c r="F1484" t="inlineStr"/>
      <c r="G1484" t="inlineStr"/>
      <c r="H1484" t="inlineStr"/>
      <c r="I1484" t="inlineStr"/>
      <c r="J1484" t="inlineStr"/>
      <c r="K1484" t="inlineStr"/>
      <c r="L1484" t="inlineStr"/>
      <c r="M1484" t="n">
        <v>0.00023</v>
      </c>
      <c r="N1484" t="inlineStr"/>
      <c r="O1484" t="inlineStr"/>
      <c r="P1484" t="inlineStr"/>
      <c r="Q1484" t="inlineStr"/>
      <c r="R1484" t="n">
        <v>0</v>
      </c>
      <c r="S1484" t="n">
        <v>0.00881</v>
      </c>
      <c r="T1484" t="n">
        <v>0.01663</v>
      </c>
    </row>
    <row r="1485">
      <c r="A1485" s="142" t="n">
        <v>38623</v>
      </c>
      <c r="B1485" t="inlineStr"/>
      <c r="C1485" t="inlineStr"/>
      <c r="D1485" t="inlineStr"/>
      <c r="E1485" t="inlineStr"/>
      <c r="F1485" t="inlineStr"/>
      <c r="G1485" t="inlineStr"/>
      <c r="H1485" t="inlineStr"/>
      <c r="I1485" t="inlineStr"/>
      <c r="J1485" t="inlineStr"/>
      <c r="K1485" t="inlineStr"/>
      <c r="L1485" t="inlineStr"/>
      <c r="M1485" t="n">
        <v>0.01078</v>
      </c>
      <c r="N1485" t="inlineStr"/>
      <c r="O1485" t="inlineStr"/>
      <c r="P1485" t="inlineStr"/>
      <c r="Q1485" t="inlineStr"/>
      <c r="R1485" t="n">
        <v>0</v>
      </c>
      <c r="S1485" t="n">
        <v>0.00479</v>
      </c>
      <c r="T1485" t="n">
        <v>0.00357</v>
      </c>
    </row>
    <row r="1486">
      <c r="A1486" s="142" t="n">
        <v>38624</v>
      </c>
      <c r="B1486" t="inlineStr"/>
      <c r="C1486" t="inlineStr"/>
      <c r="D1486" t="inlineStr"/>
      <c r="E1486" t="inlineStr"/>
      <c r="F1486" t="inlineStr"/>
      <c r="G1486" t="inlineStr"/>
      <c r="H1486" t="inlineStr"/>
      <c r="I1486" t="inlineStr"/>
      <c r="J1486" t="inlineStr"/>
      <c r="K1486" t="inlineStr"/>
      <c r="L1486" t="inlineStr"/>
      <c r="M1486" t="n">
        <v>0.01716</v>
      </c>
      <c r="N1486" t="inlineStr"/>
      <c r="O1486" t="inlineStr"/>
      <c r="P1486" t="inlineStr"/>
      <c r="Q1486" t="inlineStr"/>
      <c r="R1486" t="n">
        <v>0</v>
      </c>
      <c r="S1486" t="n">
        <v>0</v>
      </c>
      <c r="T1486" t="n">
        <v>0</v>
      </c>
    </row>
    <row r="1487">
      <c r="A1487" s="142" t="n">
        <v>38625</v>
      </c>
      <c r="B1487" t="inlineStr"/>
      <c r="C1487" t="inlineStr"/>
      <c r="D1487" t="inlineStr"/>
      <c r="E1487" t="inlineStr"/>
      <c r="F1487" t="inlineStr"/>
      <c r="G1487" t="inlineStr"/>
      <c r="H1487" t="inlineStr"/>
      <c r="I1487" t="inlineStr"/>
      <c r="J1487" t="inlineStr"/>
      <c r="K1487" t="inlineStr"/>
      <c r="L1487" t="inlineStr"/>
      <c r="M1487" t="n">
        <v>-0.008489999999999999</v>
      </c>
      <c r="N1487" t="inlineStr"/>
      <c r="O1487" t="inlineStr"/>
      <c r="P1487" t="inlineStr"/>
      <c r="Q1487" t="inlineStr"/>
      <c r="R1487" t="n">
        <v>0.04482</v>
      </c>
      <c r="S1487" t="n">
        <v>0.00537</v>
      </c>
      <c r="T1487" t="n">
        <v>0.01296</v>
      </c>
    </row>
    <row r="1488">
      <c r="A1488" s="142" t="n">
        <v>38628</v>
      </c>
      <c r="B1488" t="inlineStr"/>
      <c r="C1488" t="inlineStr"/>
      <c r="D1488" t="inlineStr"/>
      <c r="E1488" t="inlineStr"/>
      <c r="F1488" t="inlineStr"/>
      <c r="G1488" t="inlineStr"/>
      <c r="H1488" t="inlineStr"/>
      <c r="I1488" t="inlineStr"/>
      <c r="J1488" t="inlineStr"/>
      <c r="K1488" t="inlineStr"/>
      <c r="L1488" t="inlineStr"/>
      <c r="M1488" t="n">
        <v>-0.0027</v>
      </c>
      <c r="N1488" t="inlineStr"/>
      <c r="O1488" t="inlineStr"/>
      <c r="P1488" t="inlineStr"/>
      <c r="Q1488" t="inlineStr"/>
      <c r="R1488" t="n">
        <v>0</v>
      </c>
      <c r="S1488" t="n">
        <v>0.00963</v>
      </c>
      <c r="T1488" t="n">
        <v>0.0127</v>
      </c>
    </row>
    <row r="1489">
      <c r="A1489" s="142" t="n">
        <v>38629</v>
      </c>
      <c r="B1489" t="inlineStr"/>
      <c r="C1489" t="inlineStr"/>
      <c r="D1489" t="inlineStr"/>
      <c r="E1489" t="inlineStr"/>
      <c r="F1489" t="inlineStr"/>
      <c r="G1489" t="inlineStr"/>
      <c r="H1489" t="inlineStr"/>
      <c r="I1489" t="inlineStr"/>
      <c r="J1489" t="inlineStr"/>
      <c r="K1489" t="inlineStr"/>
      <c r="L1489" t="inlineStr"/>
      <c r="M1489" t="n">
        <v>-0.02106</v>
      </c>
      <c r="N1489" t="inlineStr"/>
      <c r="O1489" t="inlineStr"/>
      <c r="P1489" t="inlineStr"/>
      <c r="Q1489" t="inlineStr"/>
      <c r="R1489" t="n">
        <v>0</v>
      </c>
      <c r="S1489" t="n">
        <v>0</v>
      </c>
      <c r="T1489" t="n">
        <v>0</v>
      </c>
    </row>
    <row r="1490">
      <c r="A1490" s="142" t="n">
        <v>38630</v>
      </c>
      <c r="B1490" t="inlineStr"/>
      <c r="C1490" t="inlineStr"/>
      <c r="D1490" t="inlineStr"/>
      <c r="E1490" t="inlineStr"/>
      <c r="F1490" t="inlineStr"/>
      <c r="G1490" t="inlineStr"/>
      <c r="H1490" t="inlineStr"/>
      <c r="I1490" t="inlineStr"/>
      <c r="J1490" t="inlineStr"/>
      <c r="K1490" t="inlineStr"/>
      <c r="L1490" t="inlineStr"/>
      <c r="M1490" t="n">
        <v>-0.02803</v>
      </c>
      <c r="N1490" t="inlineStr"/>
      <c r="O1490" t="inlineStr"/>
      <c r="P1490" t="inlineStr"/>
      <c r="Q1490" t="inlineStr"/>
      <c r="R1490" t="n">
        <v>0</v>
      </c>
      <c r="S1490" t="n">
        <v>-0.01968</v>
      </c>
      <c r="T1490" t="n">
        <v>-0.01686</v>
      </c>
    </row>
    <row r="1491">
      <c r="A1491" s="142" t="n">
        <v>38631</v>
      </c>
      <c r="B1491" t="inlineStr"/>
      <c r="C1491" t="inlineStr"/>
      <c r="D1491" t="inlineStr"/>
      <c r="E1491" t="inlineStr"/>
      <c r="F1491" t="inlineStr"/>
      <c r="G1491" t="inlineStr"/>
      <c r="H1491" t="inlineStr"/>
      <c r="I1491" t="inlineStr"/>
      <c r="J1491" t="inlineStr"/>
      <c r="K1491" t="inlineStr"/>
      <c r="L1491" t="inlineStr"/>
      <c r="M1491" t="n">
        <v>0.01307</v>
      </c>
      <c r="N1491" t="inlineStr"/>
      <c r="O1491" t="inlineStr"/>
      <c r="P1491" t="inlineStr"/>
      <c r="Q1491" t="inlineStr"/>
      <c r="R1491" t="n">
        <v>0</v>
      </c>
      <c r="S1491" t="n">
        <v>-0.02174</v>
      </c>
      <c r="T1491" t="n">
        <v>-0.03821</v>
      </c>
    </row>
    <row r="1492">
      <c r="A1492" s="142" t="n">
        <v>38632</v>
      </c>
      <c r="B1492" t="inlineStr"/>
      <c r="C1492" t="inlineStr"/>
      <c r="D1492" t="inlineStr"/>
      <c r="E1492" t="inlineStr"/>
      <c r="F1492" t="inlineStr"/>
      <c r="G1492" t="inlineStr"/>
      <c r="H1492" t="inlineStr"/>
      <c r="I1492" t="inlineStr"/>
      <c r="J1492" t="inlineStr"/>
      <c r="K1492" t="inlineStr"/>
      <c r="L1492" t="inlineStr"/>
      <c r="M1492" t="n">
        <v>0.01496</v>
      </c>
      <c r="N1492" t="inlineStr"/>
      <c r="O1492" t="inlineStr"/>
      <c r="P1492" t="inlineStr"/>
      <c r="Q1492" t="inlineStr"/>
      <c r="R1492" t="n">
        <v>0</v>
      </c>
      <c r="S1492" t="n">
        <v>0.00179</v>
      </c>
      <c r="T1492" t="n">
        <v>0.00253</v>
      </c>
    </row>
    <row r="1493">
      <c r="A1493" s="142" t="n">
        <v>38635</v>
      </c>
      <c r="B1493" t="inlineStr"/>
      <c r="C1493" t="inlineStr"/>
      <c r="D1493" t="inlineStr"/>
      <c r="E1493" t="inlineStr"/>
      <c r="F1493" t="inlineStr"/>
      <c r="G1493" t="inlineStr"/>
      <c r="H1493" t="inlineStr"/>
      <c r="I1493" t="inlineStr"/>
      <c r="J1493" t="inlineStr"/>
      <c r="K1493" t="inlineStr"/>
      <c r="L1493" t="inlineStr"/>
      <c r="M1493" t="n">
        <v>0.009090000000000001</v>
      </c>
      <c r="N1493" t="inlineStr"/>
      <c r="O1493" t="inlineStr"/>
      <c r="P1493" t="inlineStr"/>
      <c r="Q1493" t="inlineStr"/>
      <c r="R1493" t="n">
        <v>0</v>
      </c>
      <c r="S1493" t="n">
        <v>0.00186</v>
      </c>
      <c r="T1493" t="n">
        <v>0.0135</v>
      </c>
    </row>
    <row r="1494">
      <c r="A1494" s="142" t="n">
        <v>38636</v>
      </c>
      <c r="B1494" t="inlineStr"/>
      <c r="C1494" t="inlineStr"/>
      <c r="D1494" t="inlineStr"/>
      <c r="E1494" t="inlineStr"/>
      <c r="F1494" t="inlineStr"/>
      <c r="G1494" t="inlineStr"/>
      <c r="H1494" t="inlineStr"/>
      <c r="I1494" t="inlineStr"/>
      <c r="J1494" t="inlineStr"/>
      <c r="K1494" t="inlineStr"/>
      <c r="L1494" t="inlineStr"/>
      <c r="M1494" t="n">
        <v>-0.00758</v>
      </c>
      <c r="N1494" t="inlineStr"/>
      <c r="O1494" t="inlineStr"/>
      <c r="P1494" t="inlineStr"/>
      <c r="Q1494" t="inlineStr"/>
      <c r="R1494" t="n">
        <v>0</v>
      </c>
      <c r="S1494" t="n">
        <v>0.00492</v>
      </c>
      <c r="T1494" t="n">
        <v>0.009990000000000001</v>
      </c>
    </row>
    <row r="1495">
      <c r="A1495" s="142" t="n">
        <v>38637</v>
      </c>
      <c r="B1495" t="inlineStr"/>
      <c r="C1495" t="inlineStr"/>
      <c r="D1495" t="inlineStr"/>
      <c r="E1495" t="inlineStr"/>
      <c r="F1495" t="inlineStr"/>
      <c r="G1495" t="inlineStr"/>
      <c r="H1495" t="inlineStr"/>
      <c r="I1495" t="inlineStr"/>
      <c r="J1495" t="inlineStr"/>
      <c r="K1495" t="inlineStr"/>
      <c r="L1495" t="inlineStr"/>
      <c r="M1495" t="n">
        <v>-0.02403</v>
      </c>
      <c r="N1495" t="inlineStr"/>
      <c r="O1495" t="inlineStr"/>
      <c r="P1495" t="inlineStr"/>
      <c r="Q1495" t="inlineStr"/>
      <c r="R1495" t="n">
        <v>0</v>
      </c>
      <c r="S1495" t="n">
        <v>-0.008489999999999999</v>
      </c>
      <c r="T1495" t="n">
        <v>-0.01752</v>
      </c>
    </row>
    <row r="1496">
      <c r="A1496" s="142" t="n">
        <v>38638</v>
      </c>
      <c r="B1496" t="inlineStr"/>
      <c r="C1496" t="inlineStr"/>
      <c r="D1496" t="inlineStr"/>
      <c r="E1496" t="inlineStr"/>
      <c r="F1496" t="inlineStr"/>
      <c r="G1496" t="inlineStr"/>
      <c r="H1496" t="inlineStr"/>
      <c r="I1496" t="inlineStr"/>
      <c r="J1496" t="inlineStr"/>
      <c r="K1496" t="inlineStr"/>
      <c r="L1496" t="inlineStr"/>
      <c r="M1496" t="n">
        <v>-0.01141</v>
      </c>
      <c r="N1496" t="inlineStr"/>
      <c r="O1496" t="inlineStr"/>
      <c r="P1496" t="inlineStr"/>
      <c r="Q1496" t="inlineStr"/>
      <c r="R1496" t="n">
        <v>0</v>
      </c>
      <c r="S1496" t="n">
        <v>-0.00041</v>
      </c>
      <c r="T1496" t="n">
        <v>-0.0148</v>
      </c>
    </row>
    <row r="1497">
      <c r="A1497" s="142" t="n">
        <v>38639</v>
      </c>
      <c r="B1497" t="inlineStr"/>
      <c r="C1497" t="inlineStr"/>
      <c r="D1497" t="inlineStr"/>
      <c r="E1497" t="inlineStr"/>
      <c r="F1497" t="inlineStr"/>
      <c r="G1497" t="inlineStr"/>
      <c r="H1497" t="inlineStr"/>
      <c r="I1497" t="inlineStr"/>
      <c r="J1497" t="inlineStr"/>
      <c r="K1497" t="inlineStr"/>
      <c r="L1497" t="inlineStr"/>
      <c r="M1497" t="n">
        <v>0</v>
      </c>
      <c r="N1497" t="inlineStr"/>
      <c r="O1497" t="inlineStr"/>
      <c r="P1497" t="inlineStr"/>
      <c r="Q1497" t="inlineStr"/>
      <c r="R1497" t="n">
        <v>0</v>
      </c>
      <c r="S1497" t="n">
        <v>-0.00393</v>
      </c>
      <c r="T1497" t="n">
        <v>-0.01781</v>
      </c>
    </row>
    <row r="1498">
      <c r="A1498" s="142" t="n">
        <v>38642</v>
      </c>
      <c r="B1498" t="inlineStr"/>
      <c r="C1498" t="inlineStr"/>
      <c r="D1498" t="inlineStr"/>
      <c r="E1498" t="inlineStr"/>
      <c r="F1498" t="inlineStr"/>
      <c r="G1498" t="inlineStr"/>
      <c r="H1498" t="inlineStr"/>
      <c r="I1498" t="inlineStr"/>
      <c r="J1498" t="inlineStr"/>
      <c r="K1498" t="inlineStr"/>
      <c r="L1498" t="inlineStr"/>
      <c r="M1498" t="n">
        <v>0.00242</v>
      </c>
      <c r="N1498" t="inlineStr"/>
      <c r="O1498" t="inlineStr"/>
      <c r="P1498" t="inlineStr"/>
      <c r="Q1498" t="inlineStr"/>
      <c r="R1498" t="n">
        <v>0</v>
      </c>
      <c r="S1498" t="n">
        <v>0</v>
      </c>
      <c r="T1498" t="n">
        <v>0</v>
      </c>
    </row>
    <row r="1499">
      <c r="A1499" s="142" t="n">
        <v>38643</v>
      </c>
      <c r="B1499" t="inlineStr"/>
      <c r="C1499" t="inlineStr"/>
      <c r="D1499" t="inlineStr"/>
      <c r="E1499" t="inlineStr"/>
      <c r="F1499" t="inlineStr"/>
      <c r="G1499" t="inlineStr"/>
      <c r="H1499" t="inlineStr"/>
      <c r="I1499" t="inlineStr"/>
      <c r="J1499" t="inlineStr"/>
      <c r="K1499" t="inlineStr"/>
      <c r="L1499" t="inlineStr"/>
      <c r="M1499" t="n">
        <v>-0.02255</v>
      </c>
      <c r="N1499" t="inlineStr"/>
      <c r="O1499" t="inlineStr"/>
      <c r="P1499" t="inlineStr"/>
      <c r="Q1499" t="inlineStr"/>
      <c r="R1499" t="n">
        <v>0</v>
      </c>
      <c r="S1499" t="n">
        <v>0.00203</v>
      </c>
      <c r="T1499" t="n">
        <v>0.009339999999999999</v>
      </c>
    </row>
    <row r="1500">
      <c r="A1500" s="142" t="n">
        <v>38644</v>
      </c>
      <c r="B1500" t="inlineStr"/>
      <c r="C1500" t="inlineStr"/>
      <c r="D1500" t="inlineStr"/>
      <c r="E1500" t="inlineStr"/>
      <c r="F1500" t="inlineStr"/>
      <c r="G1500" t="inlineStr"/>
      <c r="H1500" t="inlineStr"/>
      <c r="I1500" t="inlineStr"/>
      <c r="J1500" t="inlineStr"/>
      <c r="K1500" t="inlineStr"/>
      <c r="L1500" t="inlineStr"/>
      <c r="M1500" t="n">
        <v>-0.009390000000000001</v>
      </c>
      <c r="N1500" t="inlineStr"/>
      <c r="O1500" t="inlineStr"/>
      <c r="P1500" t="inlineStr"/>
      <c r="Q1500" t="inlineStr"/>
      <c r="R1500" t="n">
        <v>0</v>
      </c>
      <c r="S1500" t="n">
        <v>-0.00305</v>
      </c>
      <c r="T1500" t="n">
        <v>-0.02504</v>
      </c>
    </row>
    <row r="1501">
      <c r="A1501" s="142" t="n">
        <v>38645</v>
      </c>
      <c r="B1501" t="inlineStr"/>
      <c r="C1501" t="inlineStr"/>
      <c r="D1501" t="inlineStr"/>
      <c r="E1501" t="inlineStr"/>
      <c r="F1501" t="inlineStr"/>
      <c r="G1501" t="inlineStr"/>
      <c r="H1501" t="inlineStr"/>
      <c r="I1501" t="inlineStr"/>
      <c r="J1501" t="inlineStr"/>
      <c r="K1501" t="inlineStr"/>
      <c r="L1501" t="inlineStr"/>
      <c r="M1501" t="n">
        <v>-0.02949</v>
      </c>
      <c r="N1501" t="inlineStr"/>
      <c r="O1501" t="inlineStr"/>
      <c r="P1501" t="inlineStr"/>
      <c r="Q1501" t="inlineStr"/>
      <c r="R1501" t="n">
        <v>0</v>
      </c>
      <c r="S1501" t="n">
        <v>-0.00579</v>
      </c>
      <c r="T1501" t="n">
        <v>0.00355</v>
      </c>
    </row>
    <row r="1502">
      <c r="A1502" s="142" t="n">
        <v>38646</v>
      </c>
      <c r="B1502" t="inlineStr"/>
      <c r="C1502" t="inlineStr"/>
      <c r="D1502" t="inlineStr"/>
      <c r="E1502" t="inlineStr"/>
      <c r="F1502" t="inlineStr"/>
      <c r="G1502" t="inlineStr"/>
      <c r="H1502" t="inlineStr"/>
      <c r="I1502" t="inlineStr"/>
      <c r="J1502" t="inlineStr"/>
      <c r="K1502" t="inlineStr"/>
      <c r="L1502" t="inlineStr"/>
      <c r="M1502" t="n">
        <v>0.01688</v>
      </c>
      <c r="N1502" t="inlineStr"/>
      <c r="O1502" t="inlineStr"/>
      <c r="P1502" t="inlineStr"/>
      <c r="Q1502" t="inlineStr"/>
      <c r="R1502" t="n">
        <v>0</v>
      </c>
      <c r="S1502" t="n">
        <v>-0.00208</v>
      </c>
      <c r="T1502" t="n">
        <v>0.00066</v>
      </c>
    </row>
    <row r="1503">
      <c r="A1503" s="142" t="n">
        <v>38649</v>
      </c>
      <c r="B1503" t="inlineStr"/>
      <c r="C1503" t="inlineStr"/>
      <c r="D1503" t="inlineStr"/>
      <c r="E1503" t="inlineStr"/>
      <c r="F1503" t="inlineStr"/>
      <c r="G1503" t="inlineStr"/>
      <c r="H1503" t="inlineStr"/>
      <c r="I1503" t="inlineStr"/>
      <c r="J1503" t="inlineStr"/>
      <c r="K1503" t="inlineStr"/>
      <c r="L1503" t="inlineStr"/>
      <c r="M1503" t="n">
        <v>0</v>
      </c>
      <c r="N1503" t="inlineStr"/>
      <c r="O1503" t="inlineStr"/>
      <c r="P1503" t="inlineStr"/>
      <c r="Q1503" t="inlineStr"/>
      <c r="R1503" t="n">
        <v>0</v>
      </c>
      <c r="S1503" t="n">
        <v>0.01379</v>
      </c>
      <c r="T1503" t="n">
        <v>0.01132</v>
      </c>
    </row>
    <row r="1504">
      <c r="A1504" s="142" t="n">
        <v>38650</v>
      </c>
      <c r="B1504" t="inlineStr"/>
      <c r="C1504" t="inlineStr"/>
      <c r="D1504" t="inlineStr"/>
      <c r="E1504" t="inlineStr"/>
      <c r="F1504" t="inlineStr"/>
      <c r="G1504" t="inlineStr"/>
      <c r="H1504" t="inlineStr"/>
      <c r="I1504" t="inlineStr"/>
      <c r="J1504" t="inlineStr"/>
      <c r="K1504" t="inlineStr"/>
      <c r="L1504" t="inlineStr"/>
      <c r="M1504" t="n">
        <v>0.03186</v>
      </c>
      <c r="N1504" t="inlineStr"/>
      <c r="O1504" t="inlineStr"/>
      <c r="P1504" t="inlineStr"/>
      <c r="Q1504" t="inlineStr"/>
      <c r="R1504" t="n">
        <v>0</v>
      </c>
      <c r="S1504" t="n">
        <v>-0.00676</v>
      </c>
      <c r="T1504" t="n">
        <v>-0.00992</v>
      </c>
    </row>
    <row r="1505">
      <c r="A1505" s="142" t="n">
        <v>38651</v>
      </c>
      <c r="B1505" t="inlineStr"/>
      <c r="C1505" t="inlineStr"/>
      <c r="D1505" t="inlineStr"/>
      <c r="E1505" t="inlineStr"/>
      <c r="F1505" t="inlineStr"/>
      <c r="G1505" t="inlineStr"/>
      <c r="H1505" t="inlineStr"/>
      <c r="I1505" t="inlineStr"/>
      <c r="J1505" t="inlineStr"/>
      <c r="K1505" t="inlineStr"/>
      <c r="L1505" t="inlineStr"/>
      <c r="M1505" t="n">
        <v>0</v>
      </c>
      <c r="N1505" t="inlineStr"/>
      <c r="O1505" t="inlineStr"/>
      <c r="P1505" t="inlineStr"/>
      <c r="Q1505" t="inlineStr"/>
      <c r="R1505" t="n">
        <v>0</v>
      </c>
      <c r="S1505" t="n">
        <v>0.00057</v>
      </c>
      <c r="T1505" t="n">
        <v>0.00619</v>
      </c>
    </row>
    <row r="1506">
      <c r="A1506" s="142" t="n">
        <v>38652</v>
      </c>
      <c r="B1506" t="inlineStr"/>
      <c r="C1506" t="inlineStr"/>
      <c r="D1506" t="inlineStr"/>
      <c r="E1506" t="inlineStr"/>
      <c r="F1506" t="inlineStr"/>
      <c r="G1506" t="inlineStr"/>
      <c r="H1506" t="inlineStr"/>
      <c r="I1506" t="inlineStr"/>
      <c r="J1506" t="inlineStr"/>
      <c r="K1506" t="inlineStr"/>
      <c r="L1506" t="inlineStr"/>
      <c r="M1506" t="n">
        <v>0</v>
      </c>
      <c r="N1506" t="inlineStr"/>
      <c r="O1506" t="inlineStr"/>
      <c r="P1506" t="inlineStr"/>
      <c r="Q1506" t="inlineStr"/>
      <c r="R1506" t="n">
        <v>0</v>
      </c>
      <c r="S1506" t="n">
        <v>-0.01219</v>
      </c>
      <c r="T1506" t="n">
        <v>-0.01775</v>
      </c>
    </row>
    <row r="1507">
      <c r="A1507" s="142" t="n">
        <v>38653</v>
      </c>
      <c r="B1507" t="inlineStr"/>
      <c r="C1507" t="inlineStr"/>
      <c r="D1507" t="inlineStr"/>
      <c r="E1507" t="inlineStr"/>
      <c r="F1507" t="inlineStr"/>
      <c r="G1507" t="inlineStr"/>
      <c r="H1507" t="inlineStr"/>
      <c r="I1507" t="inlineStr"/>
      <c r="J1507" t="inlineStr"/>
      <c r="K1507" t="inlineStr"/>
      <c r="L1507" t="inlineStr"/>
      <c r="M1507" t="n">
        <v>-0.03145</v>
      </c>
      <c r="N1507" t="inlineStr"/>
      <c r="O1507" t="inlineStr"/>
      <c r="P1507" t="inlineStr"/>
      <c r="Q1507" t="inlineStr"/>
      <c r="R1507" t="n">
        <v>0</v>
      </c>
      <c r="S1507" t="n">
        <v>0.009339999999999999</v>
      </c>
      <c r="T1507" t="n">
        <v>-0.00011</v>
      </c>
    </row>
    <row r="1508">
      <c r="A1508" s="142" t="n">
        <v>38656</v>
      </c>
      <c r="B1508" t="inlineStr"/>
      <c r="C1508" t="inlineStr"/>
      <c r="D1508" t="inlineStr"/>
      <c r="E1508" t="inlineStr"/>
      <c r="F1508" t="inlineStr"/>
      <c r="G1508" t="inlineStr"/>
      <c r="H1508" t="inlineStr"/>
      <c r="I1508" t="inlineStr"/>
      <c r="J1508" t="inlineStr"/>
      <c r="K1508" t="inlineStr"/>
      <c r="L1508" t="inlineStr"/>
      <c r="M1508" t="n">
        <v>0.0062</v>
      </c>
      <c r="N1508" t="inlineStr"/>
      <c r="O1508" t="inlineStr"/>
      <c r="P1508" t="inlineStr"/>
      <c r="Q1508" t="inlineStr"/>
      <c r="R1508" t="n">
        <v>-0.0251</v>
      </c>
      <c r="S1508" t="n">
        <v>0.02048</v>
      </c>
      <c r="T1508" t="n">
        <v>0.02986</v>
      </c>
    </row>
    <row r="1509">
      <c r="A1509" s="142" t="n">
        <v>38657</v>
      </c>
      <c r="B1509" t="inlineStr"/>
      <c r="C1509" t="inlineStr"/>
      <c r="D1509" t="inlineStr"/>
      <c r="E1509" t="inlineStr"/>
      <c r="F1509" t="inlineStr"/>
      <c r="G1509" t="inlineStr"/>
      <c r="H1509" t="inlineStr"/>
      <c r="I1509" t="inlineStr"/>
      <c r="J1509" t="inlineStr"/>
      <c r="K1509" t="inlineStr"/>
      <c r="L1509" t="inlineStr"/>
      <c r="M1509" t="n">
        <v>0</v>
      </c>
      <c r="N1509" t="inlineStr"/>
      <c r="O1509" t="inlineStr"/>
      <c r="P1509" t="inlineStr"/>
      <c r="Q1509" t="inlineStr"/>
      <c r="R1509" t="n">
        <v>0</v>
      </c>
      <c r="S1509" t="n">
        <v>0.00056</v>
      </c>
      <c r="T1509" t="n">
        <v>0.0138</v>
      </c>
    </row>
    <row r="1510">
      <c r="A1510" s="142" t="n">
        <v>38658</v>
      </c>
      <c r="B1510" t="inlineStr"/>
      <c r="C1510" t="inlineStr"/>
      <c r="D1510" t="inlineStr"/>
      <c r="E1510" t="inlineStr"/>
      <c r="F1510" t="inlineStr"/>
      <c r="G1510" t="inlineStr"/>
      <c r="H1510" t="inlineStr"/>
      <c r="I1510" t="inlineStr"/>
      <c r="J1510" t="inlineStr"/>
      <c r="K1510" t="inlineStr"/>
      <c r="L1510" t="inlineStr"/>
      <c r="M1510" t="n">
        <v>0.03122</v>
      </c>
      <c r="N1510" t="inlineStr"/>
      <c r="O1510" t="inlineStr"/>
      <c r="P1510" t="inlineStr"/>
      <c r="Q1510" t="inlineStr"/>
      <c r="R1510" t="n">
        <v>0</v>
      </c>
      <c r="S1510" t="n">
        <v>0.00336</v>
      </c>
      <c r="T1510" t="n">
        <v>0.00654</v>
      </c>
    </row>
    <row r="1511">
      <c r="A1511" s="142" t="n">
        <v>38659</v>
      </c>
      <c r="B1511" t="inlineStr"/>
      <c r="C1511" t="inlineStr"/>
      <c r="D1511" t="inlineStr"/>
      <c r="E1511" t="inlineStr"/>
      <c r="F1511" t="inlineStr"/>
      <c r="G1511" t="inlineStr"/>
      <c r="H1511" t="inlineStr"/>
      <c r="I1511" t="inlineStr"/>
      <c r="J1511" t="inlineStr"/>
      <c r="K1511" t="inlineStr"/>
      <c r="L1511" t="inlineStr"/>
      <c r="M1511" t="n">
        <v>-0.02503</v>
      </c>
      <c r="N1511" t="inlineStr"/>
      <c r="O1511" t="inlineStr"/>
      <c r="P1511" t="inlineStr"/>
      <c r="Q1511" t="inlineStr"/>
      <c r="R1511" t="n">
        <v>0</v>
      </c>
      <c r="S1511" t="n">
        <v>0.01109</v>
      </c>
      <c r="T1511" t="n">
        <v>0.0125</v>
      </c>
    </row>
    <row r="1512">
      <c r="A1512" s="142" t="n">
        <v>38660</v>
      </c>
      <c r="B1512" t="inlineStr"/>
      <c r="C1512" t="inlineStr"/>
      <c r="D1512" t="inlineStr"/>
      <c r="E1512" t="inlineStr"/>
      <c r="F1512" t="inlineStr"/>
      <c r="G1512" t="inlineStr"/>
      <c r="H1512" t="inlineStr"/>
      <c r="I1512" t="inlineStr"/>
      <c r="J1512" t="inlineStr"/>
      <c r="K1512" t="inlineStr"/>
      <c r="L1512" t="inlineStr"/>
      <c r="M1512" t="n">
        <v>0.01134</v>
      </c>
      <c r="N1512" t="inlineStr"/>
      <c r="O1512" t="inlineStr"/>
      <c r="P1512" t="inlineStr"/>
      <c r="Q1512" t="inlineStr"/>
      <c r="R1512" t="n">
        <v>0</v>
      </c>
      <c r="S1512" t="n">
        <v>0.01159</v>
      </c>
      <c r="T1512" t="n">
        <v>0.01308</v>
      </c>
    </row>
    <row r="1513">
      <c r="A1513" s="142" t="n">
        <v>38663</v>
      </c>
      <c r="B1513" t="inlineStr"/>
      <c r="C1513" t="inlineStr"/>
      <c r="D1513" t="inlineStr"/>
      <c r="E1513" t="inlineStr"/>
      <c r="F1513" t="inlineStr"/>
      <c r="G1513" t="inlineStr"/>
      <c r="H1513" t="inlineStr"/>
      <c r="I1513" t="inlineStr"/>
      <c r="J1513" t="inlineStr"/>
      <c r="K1513" t="inlineStr"/>
      <c r="L1513" t="inlineStr"/>
      <c r="M1513" t="n">
        <v>0</v>
      </c>
      <c r="N1513" t="inlineStr"/>
      <c r="O1513" t="inlineStr"/>
      <c r="P1513" t="inlineStr"/>
      <c r="Q1513" t="inlineStr"/>
      <c r="R1513" t="n">
        <v>0</v>
      </c>
      <c r="S1513" t="n">
        <v>0.00342</v>
      </c>
      <c r="T1513" t="n">
        <v>0.00107</v>
      </c>
    </row>
    <row r="1514">
      <c r="A1514" s="142" t="n">
        <v>38664</v>
      </c>
      <c r="B1514" t="inlineStr"/>
      <c r="C1514" t="inlineStr"/>
      <c r="D1514" t="inlineStr"/>
      <c r="E1514" t="inlineStr"/>
      <c r="F1514" t="inlineStr"/>
      <c r="G1514" t="inlineStr"/>
      <c r="H1514" t="inlineStr"/>
      <c r="I1514" t="inlineStr"/>
      <c r="J1514" t="inlineStr"/>
      <c r="K1514" t="inlineStr"/>
      <c r="L1514" t="inlineStr"/>
      <c r="M1514" t="n">
        <v>4e-05</v>
      </c>
      <c r="N1514" t="inlineStr"/>
      <c r="O1514" t="inlineStr"/>
      <c r="P1514" t="inlineStr"/>
      <c r="Q1514" t="inlineStr"/>
      <c r="R1514" t="n">
        <v>0</v>
      </c>
      <c r="S1514" t="n">
        <v>0.00118</v>
      </c>
      <c r="T1514" t="n">
        <v>0.00137</v>
      </c>
    </row>
    <row r="1515">
      <c r="A1515" s="142" t="n">
        <v>38665</v>
      </c>
      <c r="B1515" t="inlineStr"/>
      <c r="C1515" t="inlineStr"/>
      <c r="D1515" t="inlineStr"/>
      <c r="E1515" t="inlineStr"/>
      <c r="F1515" t="inlineStr"/>
      <c r="G1515" t="inlineStr"/>
      <c r="H1515" t="inlineStr"/>
      <c r="I1515" t="inlineStr"/>
      <c r="J1515" t="inlineStr"/>
      <c r="K1515" t="inlineStr"/>
      <c r="L1515" t="inlineStr"/>
      <c r="M1515" t="n">
        <v>0.03297</v>
      </c>
      <c r="N1515" t="inlineStr"/>
      <c r="O1515" t="inlineStr"/>
      <c r="P1515" t="inlineStr"/>
      <c r="Q1515" t="inlineStr"/>
      <c r="R1515" t="n">
        <v>0</v>
      </c>
      <c r="S1515" t="n">
        <v>0.00196</v>
      </c>
      <c r="T1515" t="n">
        <v>0.00959</v>
      </c>
    </row>
    <row r="1516">
      <c r="A1516" s="142" t="n">
        <v>38666</v>
      </c>
      <c r="B1516" t="inlineStr"/>
      <c r="C1516" t="inlineStr"/>
      <c r="D1516" t="inlineStr"/>
      <c r="E1516" t="inlineStr"/>
      <c r="F1516" t="inlineStr"/>
      <c r="G1516" t="inlineStr"/>
      <c r="H1516" t="inlineStr"/>
      <c r="I1516" t="inlineStr"/>
      <c r="J1516" t="inlineStr"/>
      <c r="K1516" t="inlineStr"/>
      <c r="L1516" t="inlineStr"/>
      <c r="M1516" t="n">
        <v>-0.01783</v>
      </c>
      <c r="N1516" t="inlineStr"/>
      <c r="O1516" t="inlineStr"/>
      <c r="P1516" t="inlineStr"/>
      <c r="Q1516" t="inlineStr"/>
      <c r="R1516" t="n">
        <v>0</v>
      </c>
      <c r="S1516" t="n">
        <v>0.00256</v>
      </c>
      <c r="T1516" t="n">
        <v>0.00054</v>
      </c>
    </row>
    <row r="1517">
      <c r="A1517" s="142" t="n">
        <v>38667</v>
      </c>
      <c r="B1517" t="inlineStr"/>
      <c r="C1517" t="inlineStr"/>
      <c r="D1517" t="inlineStr"/>
      <c r="E1517" t="inlineStr"/>
      <c r="F1517" t="inlineStr"/>
      <c r="G1517" t="inlineStr"/>
      <c r="H1517" t="inlineStr"/>
      <c r="I1517" t="inlineStr"/>
      <c r="J1517" t="inlineStr"/>
      <c r="K1517" t="inlineStr"/>
      <c r="L1517" t="inlineStr"/>
      <c r="M1517" t="n">
        <v>0</v>
      </c>
      <c r="N1517" t="inlineStr"/>
      <c r="O1517" t="inlineStr"/>
      <c r="P1517" t="inlineStr"/>
      <c r="Q1517" t="inlineStr"/>
      <c r="R1517" t="n">
        <v>0</v>
      </c>
      <c r="S1517" t="n">
        <v>0.00864</v>
      </c>
      <c r="T1517" t="n">
        <v>0.01147</v>
      </c>
    </row>
    <row r="1518">
      <c r="A1518" s="142" t="n">
        <v>38670</v>
      </c>
      <c r="B1518" t="inlineStr"/>
      <c r="C1518" t="inlineStr"/>
      <c r="D1518" t="inlineStr"/>
      <c r="E1518" t="inlineStr"/>
      <c r="F1518" t="inlineStr"/>
      <c r="G1518" t="inlineStr"/>
      <c r="H1518" t="inlineStr"/>
      <c r="I1518" t="inlineStr"/>
      <c r="J1518" t="inlineStr"/>
      <c r="K1518" t="inlineStr"/>
      <c r="L1518" t="inlineStr"/>
      <c r="M1518" t="n">
        <v>0.01458</v>
      </c>
      <c r="N1518" t="inlineStr"/>
      <c r="O1518" t="inlineStr"/>
      <c r="P1518" t="inlineStr"/>
      <c r="Q1518" t="inlineStr"/>
      <c r="R1518" t="n">
        <v>0</v>
      </c>
      <c r="S1518" t="n">
        <v>-0.00164</v>
      </c>
      <c r="T1518" t="n">
        <v>0.00234</v>
      </c>
    </row>
    <row r="1519">
      <c r="A1519" s="142" t="n">
        <v>38671</v>
      </c>
      <c r="B1519" t="inlineStr"/>
      <c r="C1519" t="inlineStr"/>
      <c r="D1519" t="inlineStr"/>
      <c r="E1519" t="inlineStr"/>
      <c r="F1519" t="inlineStr"/>
      <c r="G1519" t="inlineStr"/>
      <c r="H1519" t="inlineStr"/>
      <c r="I1519" t="inlineStr"/>
      <c r="J1519" t="inlineStr"/>
      <c r="K1519" t="inlineStr"/>
      <c r="L1519" t="inlineStr"/>
      <c r="M1519" t="n">
        <v>-0.00524</v>
      </c>
      <c r="N1519" t="inlineStr"/>
      <c r="O1519" t="inlineStr"/>
      <c r="P1519" t="inlineStr"/>
      <c r="Q1519" t="inlineStr"/>
      <c r="R1519" t="n">
        <v>0</v>
      </c>
      <c r="S1519" t="n">
        <v>-0.00198</v>
      </c>
      <c r="T1519" t="n">
        <v>-0.00123</v>
      </c>
    </row>
    <row r="1520">
      <c r="A1520" s="142" t="n">
        <v>38672</v>
      </c>
      <c r="B1520" t="inlineStr"/>
      <c r="C1520" t="inlineStr"/>
      <c r="D1520" t="inlineStr"/>
      <c r="E1520" t="inlineStr"/>
      <c r="F1520" t="inlineStr"/>
      <c r="G1520" t="inlineStr"/>
      <c r="H1520" t="inlineStr"/>
      <c r="I1520" t="inlineStr"/>
      <c r="J1520" t="inlineStr"/>
      <c r="K1520" t="inlineStr"/>
      <c r="L1520" t="inlineStr"/>
      <c r="M1520" t="n">
        <v>0.04339</v>
      </c>
      <c r="N1520" t="inlineStr"/>
      <c r="O1520" t="inlineStr"/>
      <c r="P1520" t="inlineStr"/>
      <c r="Q1520" t="inlineStr"/>
      <c r="R1520" t="n">
        <v>0</v>
      </c>
      <c r="S1520" t="n">
        <v>0.00121</v>
      </c>
      <c r="T1520" t="n">
        <v>0.00604</v>
      </c>
    </row>
    <row r="1521">
      <c r="A1521" s="142" t="n">
        <v>38673</v>
      </c>
      <c r="B1521" t="inlineStr"/>
      <c r="C1521" t="inlineStr"/>
      <c r="D1521" t="inlineStr"/>
      <c r="E1521" t="inlineStr"/>
      <c r="F1521" t="inlineStr"/>
      <c r="G1521" t="inlineStr"/>
      <c r="H1521" t="inlineStr"/>
      <c r="I1521" t="inlineStr"/>
      <c r="J1521" t="inlineStr"/>
      <c r="K1521" t="inlineStr"/>
      <c r="L1521" t="inlineStr"/>
      <c r="M1521" t="n">
        <v>0.02696</v>
      </c>
      <c r="N1521" t="inlineStr"/>
      <c r="O1521" t="inlineStr"/>
      <c r="P1521" t="inlineStr"/>
      <c r="Q1521" t="inlineStr"/>
      <c r="R1521" t="n">
        <v>0</v>
      </c>
      <c r="S1521" t="n">
        <v>0.00546</v>
      </c>
      <c r="T1521" t="n">
        <v>0.00398</v>
      </c>
    </row>
    <row r="1522">
      <c r="A1522" s="142" t="n">
        <v>38674</v>
      </c>
      <c r="B1522" t="inlineStr"/>
      <c r="C1522" t="inlineStr"/>
      <c r="D1522" t="inlineStr"/>
      <c r="E1522" t="inlineStr"/>
      <c r="F1522" t="inlineStr"/>
      <c r="G1522" t="inlineStr"/>
      <c r="H1522" t="inlineStr"/>
      <c r="I1522" t="inlineStr"/>
      <c r="J1522" t="inlineStr"/>
      <c r="K1522" t="inlineStr"/>
      <c r="L1522" t="inlineStr"/>
      <c r="M1522" t="n">
        <v>0.0018</v>
      </c>
      <c r="N1522" t="inlineStr"/>
      <c r="O1522" t="inlineStr"/>
      <c r="P1522" t="inlineStr"/>
      <c r="Q1522" t="inlineStr"/>
      <c r="R1522" t="n">
        <v>0</v>
      </c>
      <c r="S1522" t="n">
        <v>0.00649</v>
      </c>
      <c r="T1522" t="n">
        <v>0.00611</v>
      </c>
    </row>
    <row r="1523">
      <c r="A1523" s="142" t="n">
        <v>38677</v>
      </c>
      <c r="B1523" t="inlineStr"/>
      <c r="C1523" t="inlineStr"/>
      <c r="D1523" t="inlineStr"/>
      <c r="E1523" t="inlineStr"/>
      <c r="F1523" t="inlineStr"/>
      <c r="G1523" t="inlineStr"/>
      <c r="H1523" t="inlineStr"/>
      <c r="I1523" t="inlineStr"/>
      <c r="J1523" t="inlineStr"/>
      <c r="K1523" t="inlineStr"/>
      <c r="L1523" t="inlineStr"/>
      <c r="M1523" t="n">
        <v>0.01462</v>
      </c>
      <c r="N1523" t="inlineStr"/>
      <c r="O1523" t="inlineStr"/>
      <c r="P1523" t="inlineStr"/>
      <c r="Q1523" t="inlineStr"/>
      <c r="R1523" t="n">
        <v>0</v>
      </c>
      <c r="S1523" t="n">
        <v>0.00266</v>
      </c>
      <c r="T1523" t="n">
        <v>-0.00113</v>
      </c>
    </row>
    <row r="1524">
      <c r="A1524" s="142" t="n">
        <v>38678</v>
      </c>
      <c r="B1524" t="inlineStr"/>
      <c r="C1524" t="inlineStr"/>
      <c r="D1524" t="inlineStr"/>
      <c r="E1524" t="inlineStr"/>
      <c r="F1524" t="inlineStr"/>
      <c r="G1524" t="inlineStr"/>
      <c r="H1524" t="inlineStr"/>
      <c r="I1524" t="inlineStr"/>
      <c r="J1524" t="inlineStr"/>
      <c r="K1524" t="inlineStr"/>
      <c r="L1524" t="inlineStr"/>
      <c r="M1524" t="n">
        <v>0.01116</v>
      </c>
      <c r="N1524" t="inlineStr"/>
      <c r="O1524" t="inlineStr"/>
      <c r="P1524" t="inlineStr"/>
      <c r="Q1524" t="inlineStr"/>
      <c r="R1524" t="n">
        <v>0</v>
      </c>
      <c r="S1524" t="n">
        <v>0.00314</v>
      </c>
      <c r="T1524" t="n">
        <v>-0.00677</v>
      </c>
    </row>
    <row r="1525">
      <c r="A1525" s="142" t="n">
        <v>38679</v>
      </c>
      <c r="B1525" t="inlineStr"/>
      <c r="C1525" t="inlineStr"/>
      <c r="D1525" t="inlineStr"/>
      <c r="E1525" t="inlineStr"/>
      <c r="F1525" t="inlineStr"/>
      <c r="G1525" t="inlineStr"/>
      <c r="H1525" t="inlineStr"/>
      <c r="I1525" t="inlineStr"/>
      <c r="J1525" t="inlineStr"/>
      <c r="K1525" t="inlineStr"/>
      <c r="L1525" t="inlineStr"/>
      <c r="M1525" t="n">
        <v>-0.01436</v>
      </c>
      <c r="N1525" t="inlineStr"/>
      <c r="O1525" t="inlineStr"/>
      <c r="P1525" t="inlineStr"/>
      <c r="Q1525" t="inlineStr"/>
      <c r="R1525" t="n">
        <v>0</v>
      </c>
      <c r="S1525" t="n">
        <v>0.00051</v>
      </c>
      <c r="T1525" t="n">
        <v>0.01027</v>
      </c>
    </row>
    <row r="1526">
      <c r="A1526" s="142" t="n">
        <v>38680</v>
      </c>
      <c r="B1526" t="inlineStr"/>
      <c r="C1526" t="inlineStr"/>
      <c r="D1526" t="inlineStr"/>
      <c r="E1526" t="inlineStr"/>
      <c r="F1526" t="inlineStr"/>
      <c r="G1526" t="inlineStr"/>
      <c r="H1526" t="inlineStr"/>
      <c r="I1526" t="inlineStr"/>
      <c r="J1526" t="inlineStr"/>
      <c r="K1526" t="inlineStr"/>
      <c r="L1526" t="inlineStr"/>
      <c r="M1526" t="n">
        <v>0.00234</v>
      </c>
      <c r="N1526" t="inlineStr"/>
      <c r="O1526" t="inlineStr"/>
      <c r="P1526" t="inlineStr"/>
      <c r="Q1526" t="inlineStr"/>
      <c r="R1526" t="n">
        <v>0</v>
      </c>
      <c r="S1526" t="n">
        <v>6e-05</v>
      </c>
      <c r="T1526" t="n">
        <v>0.00427</v>
      </c>
    </row>
    <row r="1527">
      <c r="A1527" s="142" t="n">
        <v>38681</v>
      </c>
      <c r="B1527" t="inlineStr"/>
      <c r="C1527" t="inlineStr"/>
      <c r="D1527" t="inlineStr"/>
      <c r="E1527" t="inlineStr"/>
      <c r="F1527" t="inlineStr"/>
      <c r="G1527" t="inlineStr"/>
      <c r="H1527" t="inlineStr"/>
      <c r="I1527" t="inlineStr"/>
      <c r="J1527" t="inlineStr"/>
      <c r="K1527" t="inlineStr"/>
      <c r="L1527" t="inlineStr"/>
      <c r="M1527" t="n">
        <v>0</v>
      </c>
      <c r="N1527" t="inlineStr"/>
      <c r="O1527" t="inlineStr"/>
      <c r="P1527" t="inlineStr"/>
      <c r="Q1527" t="inlineStr"/>
      <c r="R1527" t="n">
        <v>0</v>
      </c>
      <c r="S1527" t="n">
        <v>0.00506</v>
      </c>
      <c r="T1527" t="n">
        <v>0.00557</v>
      </c>
    </row>
    <row r="1528">
      <c r="A1528" s="142" t="n">
        <v>38684</v>
      </c>
      <c r="B1528" t="inlineStr"/>
      <c r="C1528" t="inlineStr"/>
      <c r="D1528" t="inlineStr"/>
      <c r="E1528" t="inlineStr"/>
      <c r="F1528" t="inlineStr"/>
      <c r="G1528" t="inlineStr"/>
      <c r="H1528" t="inlineStr"/>
      <c r="I1528" t="inlineStr"/>
      <c r="J1528" t="inlineStr"/>
      <c r="K1528" t="inlineStr"/>
      <c r="L1528" t="inlineStr"/>
      <c r="M1528" t="n">
        <v>0.02094</v>
      </c>
      <c r="N1528" t="inlineStr"/>
      <c r="O1528" t="inlineStr"/>
      <c r="P1528" t="inlineStr"/>
      <c r="Q1528" t="inlineStr"/>
      <c r="R1528" t="n">
        <v>0</v>
      </c>
      <c r="S1528" t="n">
        <v>-0.008460000000000001</v>
      </c>
      <c r="T1528" t="n">
        <v>-0.00356</v>
      </c>
    </row>
    <row r="1529">
      <c r="A1529" s="142" t="n">
        <v>38685</v>
      </c>
      <c r="B1529" t="inlineStr"/>
      <c r="C1529" t="inlineStr"/>
      <c r="D1529" t="inlineStr"/>
      <c r="E1529" t="inlineStr"/>
      <c r="F1529" t="inlineStr"/>
      <c r="G1529" t="inlineStr"/>
      <c r="H1529" t="inlineStr"/>
      <c r="I1529" t="inlineStr"/>
      <c r="J1529" t="inlineStr"/>
      <c r="K1529" t="inlineStr"/>
      <c r="L1529" t="inlineStr"/>
      <c r="M1529" t="n">
        <v>-0.01101</v>
      </c>
      <c r="N1529" t="inlineStr"/>
      <c r="O1529" t="inlineStr"/>
      <c r="P1529" t="inlineStr"/>
      <c r="Q1529" t="inlineStr"/>
      <c r="R1529" t="n">
        <v>0</v>
      </c>
      <c r="S1529" t="n">
        <v>0.00176</v>
      </c>
      <c r="T1529" t="n">
        <v>-0.00133</v>
      </c>
    </row>
    <row r="1530">
      <c r="A1530" s="142" t="n">
        <v>38686</v>
      </c>
      <c r="B1530" t="inlineStr"/>
      <c r="C1530" t="inlineStr"/>
      <c r="D1530" t="inlineStr"/>
      <c r="E1530" t="inlineStr"/>
      <c r="F1530" t="inlineStr"/>
      <c r="G1530" t="inlineStr"/>
      <c r="H1530" t="inlineStr"/>
      <c r="I1530" t="inlineStr"/>
      <c r="J1530" t="inlineStr"/>
      <c r="K1530" t="inlineStr"/>
      <c r="L1530" t="inlineStr"/>
      <c r="M1530" t="n">
        <v>-0.02066</v>
      </c>
      <c r="N1530" t="inlineStr"/>
      <c r="O1530" t="inlineStr"/>
      <c r="P1530" t="inlineStr"/>
      <c r="Q1530" t="inlineStr"/>
      <c r="R1530" t="n">
        <v>0.03307</v>
      </c>
      <c r="S1530" t="n">
        <v>-0.00677</v>
      </c>
      <c r="T1530" t="n">
        <v>0.00133</v>
      </c>
    </row>
    <row r="1531">
      <c r="A1531" s="142" t="n">
        <v>38687</v>
      </c>
      <c r="B1531" t="inlineStr"/>
      <c r="C1531" t="inlineStr"/>
      <c r="D1531" t="inlineStr"/>
      <c r="E1531" t="inlineStr"/>
      <c r="F1531" t="inlineStr"/>
      <c r="G1531" t="inlineStr"/>
      <c r="H1531" t="inlineStr"/>
      <c r="I1531" t="inlineStr"/>
      <c r="J1531" t="inlineStr"/>
      <c r="K1531" t="inlineStr"/>
      <c r="L1531" t="inlineStr"/>
      <c r="M1531" t="n">
        <v>0.03745</v>
      </c>
      <c r="N1531" t="inlineStr"/>
      <c r="O1531" t="inlineStr"/>
      <c r="P1531" t="inlineStr"/>
      <c r="Q1531" t="inlineStr"/>
      <c r="R1531" t="n">
        <v>0</v>
      </c>
      <c r="S1531" t="n">
        <v>0.01693</v>
      </c>
      <c r="T1531" t="n">
        <v>0.01315</v>
      </c>
    </row>
    <row r="1532">
      <c r="A1532" s="142" t="n">
        <v>38688</v>
      </c>
      <c r="B1532" t="inlineStr"/>
      <c r="C1532" t="inlineStr"/>
      <c r="D1532" t="inlineStr"/>
      <c r="E1532" t="inlineStr"/>
      <c r="F1532" t="inlineStr"/>
      <c r="G1532" t="inlineStr"/>
      <c r="H1532" t="inlineStr"/>
      <c r="I1532" t="inlineStr"/>
      <c r="J1532" t="inlineStr"/>
      <c r="K1532" t="inlineStr"/>
      <c r="L1532" t="inlineStr"/>
      <c r="M1532" t="n">
        <v>-0.01215</v>
      </c>
      <c r="N1532" t="inlineStr"/>
      <c r="O1532" t="inlineStr"/>
      <c r="P1532" t="inlineStr"/>
      <c r="Q1532" t="inlineStr"/>
      <c r="R1532" t="n">
        <v>0</v>
      </c>
      <c r="S1532" t="n">
        <v>0.00636</v>
      </c>
      <c r="T1532" t="n">
        <v>0.0118</v>
      </c>
    </row>
    <row r="1533">
      <c r="A1533" s="142" t="n">
        <v>38691</v>
      </c>
      <c r="B1533" t="inlineStr"/>
      <c r="C1533" t="inlineStr"/>
      <c r="D1533" t="inlineStr"/>
      <c r="E1533" t="inlineStr"/>
      <c r="F1533" t="inlineStr"/>
      <c r="G1533" t="inlineStr"/>
      <c r="H1533" t="inlineStr"/>
      <c r="I1533" t="inlineStr"/>
      <c r="J1533" t="inlineStr"/>
      <c r="K1533" t="inlineStr"/>
      <c r="L1533" t="inlineStr"/>
      <c r="M1533" t="n">
        <v>0.01252</v>
      </c>
      <c r="N1533" t="inlineStr"/>
      <c r="O1533" t="inlineStr"/>
      <c r="P1533" t="inlineStr"/>
      <c r="Q1533" t="inlineStr"/>
      <c r="R1533" t="n">
        <v>0</v>
      </c>
      <c r="S1533" t="n">
        <v>-0.00541</v>
      </c>
      <c r="T1533" t="n">
        <v>-0.00055</v>
      </c>
    </row>
    <row r="1534">
      <c r="A1534" s="142" t="n">
        <v>38692</v>
      </c>
      <c r="B1534" t="inlineStr"/>
      <c r="C1534" t="inlineStr"/>
      <c r="D1534" t="inlineStr"/>
      <c r="E1534" t="inlineStr"/>
      <c r="F1534" t="inlineStr"/>
      <c r="G1534" t="inlineStr"/>
      <c r="H1534" t="inlineStr"/>
      <c r="I1534" t="inlineStr"/>
      <c r="J1534" t="inlineStr"/>
      <c r="K1534" t="inlineStr"/>
      <c r="L1534" t="inlineStr"/>
      <c r="M1534" t="n">
        <v>0.02318</v>
      </c>
      <c r="N1534" t="inlineStr"/>
      <c r="O1534" t="inlineStr"/>
      <c r="P1534" t="inlineStr"/>
      <c r="Q1534" t="inlineStr"/>
      <c r="R1534" t="n">
        <v>0</v>
      </c>
      <c r="S1534" t="n">
        <v>0.00129</v>
      </c>
      <c r="T1534" t="n">
        <v>0.00578</v>
      </c>
    </row>
    <row r="1535">
      <c r="A1535" s="142" t="n">
        <v>38693</v>
      </c>
      <c r="B1535" t="inlineStr"/>
      <c r="C1535" t="inlineStr"/>
      <c r="D1535" t="inlineStr"/>
      <c r="E1535" t="inlineStr"/>
      <c r="F1535" t="inlineStr"/>
      <c r="G1535" t="inlineStr"/>
      <c r="H1535" t="inlineStr"/>
      <c r="I1535" t="inlineStr"/>
      <c r="J1535" t="inlineStr"/>
      <c r="K1535" t="inlineStr"/>
      <c r="L1535" t="inlineStr"/>
      <c r="M1535" t="n">
        <v>0.0191</v>
      </c>
      <c r="N1535" t="inlineStr"/>
      <c r="O1535" t="inlineStr"/>
      <c r="P1535" t="inlineStr"/>
      <c r="Q1535" t="inlineStr"/>
      <c r="R1535" t="n">
        <v>0</v>
      </c>
      <c r="S1535" t="n">
        <v>0.00155</v>
      </c>
      <c r="T1535" t="n">
        <v>0.00695</v>
      </c>
    </row>
    <row r="1536">
      <c r="A1536" s="142" t="n">
        <v>38694</v>
      </c>
      <c r="B1536" t="inlineStr"/>
      <c r="C1536" t="inlineStr"/>
      <c r="D1536" t="inlineStr"/>
      <c r="E1536" t="inlineStr"/>
      <c r="F1536" t="inlineStr"/>
      <c r="G1536" t="inlineStr"/>
      <c r="H1536" t="inlineStr"/>
      <c r="I1536" t="inlineStr"/>
      <c r="J1536" t="inlineStr"/>
      <c r="K1536" t="inlineStr"/>
      <c r="L1536" t="inlineStr"/>
      <c r="M1536" t="n">
        <v>0.008750000000000001</v>
      </c>
      <c r="N1536" t="inlineStr"/>
      <c r="O1536" t="inlineStr"/>
      <c r="P1536" t="inlineStr"/>
      <c r="Q1536" t="inlineStr"/>
      <c r="R1536" t="n">
        <v>0</v>
      </c>
      <c r="S1536" t="n">
        <v>-0.00873</v>
      </c>
      <c r="T1536" t="n">
        <v>-0.01486</v>
      </c>
    </row>
    <row r="1537">
      <c r="A1537" s="142" t="n">
        <v>38695</v>
      </c>
      <c r="B1537" t="inlineStr"/>
      <c r="C1537" t="inlineStr"/>
      <c r="D1537" t="inlineStr"/>
      <c r="E1537" t="inlineStr"/>
      <c r="F1537" t="inlineStr"/>
      <c r="G1537" t="inlineStr"/>
      <c r="H1537" t="inlineStr"/>
      <c r="I1537" t="inlineStr"/>
      <c r="J1537" t="inlineStr"/>
      <c r="K1537" t="inlineStr"/>
      <c r="L1537" t="inlineStr"/>
      <c r="M1537" t="n">
        <v>-0.006</v>
      </c>
      <c r="N1537" t="inlineStr"/>
      <c r="O1537" t="inlineStr"/>
      <c r="P1537" t="inlineStr"/>
      <c r="Q1537" t="inlineStr"/>
      <c r="R1537" t="n">
        <v>0</v>
      </c>
      <c r="S1537" t="n">
        <v>0.00215</v>
      </c>
      <c r="T1537" t="n">
        <v>-0.00213</v>
      </c>
    </row>
    <row r="1538">
      <c r="A1538" s="142" t="n">
        <v>38698</v>
      </c>
      <c r="B1538" t="inlineStr"/>
      <c r="C1538" t="inlineStr"/>
      <c r="D1538" t="inlineStr"/>
      <c r="E1538" t="inlineStr"/>
      <c r="F1538" t="inlineStr"/>
      <c r="G1538" t="inlineStr"/>
      <c r="H1538" t="inlineStr"/>
      <c r="I1538" t="inlineStr"/>
      <c r="J1538" t="inlineStr"/>
      <c r="K1538" t="inlineStr"/>
      <c r="L1538" t="inlineStr"/>
      <c r="M1538" t="n">
        <v>-0.00424</v>
      </c>
      <c r="N1538" t="inlineStr"/>
      <c r="O1538" t="inlineStr"/>
      <c r="P1538" t="inlineStr"/>
      <c r="Q1538" t="inlineStr"/>
      <c r="R1538" t="n">
        <v>0</v>
      </c>
      <c r="S1538" t="n">
        <v>-0.00369</v>
      </c>
      <c r="T1538" t="n">
        <v>-0.003</v>
      </c>
    </row>
    <row r="1539">
      <c r="A1539" s="142" t="n">
        <v>38699</v>
      </c>
      <c r="B1539" t="inlineStr"/>
      <c r="C1539" t="inlineStr"/>
      <c r="D1539" t="inlineStr"/>
      <c r="E1539" t="inlineStr"/>
      <c r="F1539" t="inlineStr"/>
      <c r="G1539" t="inlineStr"/>
      <c r="H1539" t="inlineStr"/>
      <c r="I1539" t="inlineStr"/>
      <c r="J1539" t="inlineStr"/>
      <c r="K1539" t="inlineStr"/>
      <c r="L1539" t="inlineStr"/>
      <c r="M1539" t="n">
        <v>-0.009730000000000001</v>
      </c>
      <c r="N1539" t="inlineStr"/>
      <c r="O1539" t="inlineStr"/>
      <c r="P1539" t="inlineStr"/>
      <c r="Q1539" t="inlineStr"/>
      <c r="R1539" t="n">
        <v>0</v>
      </c>
      <c r="S1539" t="n">
        <v>0.00528</v>
      </c>
      <c r="T1539" t="n">
        <v>0.00595</v>
      </c>
    </row>
    <row r="1540">
      <c r="A1540" s="142" t="n">
        <v>38700</v>
      </c>
      <c r="B1540" t="inlineStr"/>
      <c r="C1540" t="inlineStr"/>
      <c r="D1540" t="inlineStr"/>
      <c r="E1540" t="inlineStr"/>
      <c r="F1540" t="inlineStr"/>
      <c r="G1540" t="inlineStr"/>
      <c r="H1540" t="inlineStr"/>
      <c r="I1540" t="inlineStr"/>
      <c r="J1540" t="inlineStr"/>
      <c r="K1540" t="inlineStr"/>
      <c r="L1540" t="inlineStr"/>
      <c r="M1540" t="n">
        <v>-0.01874</v>
      </c>
      <c r="N1540" t="inlineStr"/>
      <c r="O1540" t="inlineStr"/>
      <c r="P1540" t="inlineStr"/>
      <c r="Q1540" t="inlineStr"/>
      <c r="R1540" t="n">
        <v>0</v>
      </c>
      <c r="S1540" t="n">
        <v>-0.00355</v>
      </c>
      <c r="T1540" t="n">
        <v>-0.00701</v>
      </c>
    </row>
    <row r="1541">
      <c r="A1541" s="142" t="n">
        <v>38701</v>
      </c>
      <c r="B1541" t="inlineStr"/>
      <c r="C1541" t="inlineStr"/>
      <c r="D1541" t="inlineStr"/>
      <c r="E1541" t="inlineStr"/>
      <c r="F1541" t="inlineStr"/>
      <c r="G1541" t="inlineStr"/>
      <c r="H1541" t="inlineStr"/>
      <c r="I1541" t="inlineStr"/>
      <c r="J1541" t="inlineStr"/>
      <c r="K1541" t="inlineStr"/>
      <c r="L1541" t="inlineStr"/>
      <c r="M1541" t="n">
        <v>0.01572</v>
      </c>
      <c r="N1541" t="inlineStr"/>
      <c r="O1541" t="inlineStr"/>
      <c r="P1541" t="inlineStr"/>
      <c r="Q1541" t="inlineStr"/>
      <c r="R1541" t="n">
        <v>0</v>
      </c>
      <c r="S1541" t="n">
        <v>0.002</v>
      </c>
      <c r="T1541" t="n">
        <v>0.004</v>
      </c>
    </row>
    <row r="1542">
      <c r="A1542" s="142" t="n">
        <v>38702</v>
      </c>
      <c r="B1542" t="inlineStr"/>
      <c r="C1542" t="inlineStr"/>
      <c r="D1542" t="inlineStr"/>
      <c r="E1542" t="inlineStr"/>
      <c r="F1542" t="inlineStr"/>
      <c r="G1542" t="inlineStr"/>
      <c r="H1542" t="inlineStr"/>
      <c r="I1542" t="inlineStr"/>
      <c r="J1542" t="inlineStr"/>
      <c r="K1542" t="inlineStr"/>
      <c r="L1542" t="inlineStr"/>
      <c r="M1542" t="n">
        <v>0.01709</v>
      </c>
      <c r="N1542" t="inlineStr"/>
      <c r="O1542" t="inlineStr"/>
      <c r="P1542" t="inlineStr"/>
      <c r="Q1542" t="inlineStr"/>
      <c r="R1542" t="n">
        <v>0</v>
      </c>
      <c r="S1542" t="n">
        <v>-0.00245</v>
      </c>
      <c r="T1542" t="n">
        <v>-0.00545</v>
      </c>
    </row>
    <row r="1543">
      <c r="A1543" s="142" t="n">
        <v>38705</v>
      </c>
      <c r="B1543" t="inlineStr"/>
      <c r="C1543" t="inlineStr"/>
      <c r="D1543" t="inlineStr"/>
      <c r="E1543" t="inlineStr"/>
      <c r="F1543" t="inlineStr"/>
      <c r="G1543" t="inlineStr"/>
      <c r="H1543" t="inlineStr"/>
      <c r="I1543" t="inlineStr"/>
      <c r="J1543" t="inlineStr"/>
      <c r="K1543" t="inlineStr"/>
      <c r="L1543" t="inlineStr"/>
      <c r="M1543" t="n">
        <v>0</v>
      </c>
      <c r="N1543" t="inlineStr"/>
      <c r="O1543" t="inlineStr"/>
      <c r="P1543" t="inlineStr"/>
      <c r="Q1543" t="inlineStr"/>
      <c r="R1543" t="n">
        <v>0</v>
      </c>
      <c r="S1543" t="n">
        <v>-0.00182</v>
      </c>
      <c r="T1543" t="n">
        <v>0.00714</v>
      </c>
    </row>
    <row r="1544">
      <c r="A1544" s="142" t="n">
        <v>38706</v>
      </c>
      <c r="B1544" t="inlineStr"/>
      <c r="C1544" t="inlineStr"/>
      <c r="D1544" t="inlineStr"/>
      <c r="E1544" t="inlineStr"/>
      <c r="F1544" t="inlineStr"/>
      <c r="G1544" t="inlineStr"/>
      <c r="H1544" t="inlineStr"/>
      <c r="I1544" t="inlineStr"/>
      <c r="J1544" t="inlineStr"/>
      <c r="K1544" t="inlineStr"/>
      <c r="L1544" t="inlineStr"/>
      <c r="M1544" t="n">
        <v>-0.02511</v>
      </c>
      <c r="N1544" t="inlineStr"/>
      <c r="O1544" t="inlineStr"/>
      <c r="P1544" t="inlineStr"/>
      <c r="Q1544" t="inlineStr"/>
      <c r="R1544" t="n">
        <v>0</v>
      </c>
      <c r="S1544" t="n">
        <v>0.007860000000000001</v>
      </c>
      <c r="T1544" t="n">
        <v>0.0083</v>
      </c>
    </row>
    <row r="1545">
      <c r="A1545" s="142" t="n">
        <v>38707</v>
      </c>
      <c r="B1545" t="inlineStr"/>
      <c r="C1545" t="inlineStr"/>
      <c r="D1545" t="inlineStr"/>
      <c r="E1545" t="inlineStr"/>
      <c r="F1545" t="inlineStr"/>
      <c r="G1545" t="inlineStr"/>
      <c r="H1545" t="inlineStr"/>
      <c r="I1545" t="inlineStr"/>
      <c r="J1545" t="inlineStr"/>
      <c r="K1545" t="inlineStr"/>
      <c r="L1545" t="inlineStr"/>
      <c r="M1545" t="n">
        <v>0.02335</v>
      </c>
      <c r="N1545" t="inlineStr"/>
      <c r="O1545" t="inlineStr"/>
      <c r="P1545" t="inlineStr"/>
      <c r="Q1545" t="inlineStr"/>
      <c r="R1545" t="n">
        <v>0</v>
      </c>
      <c r="S1545" t="n">
        <v>0.00919</v>
      </c>
      <c r="T1545" t="n">
        <v>0.01479</v>
      </c>
    </row>
    <row r="1546">
      <c r="A1546" s="142" t="n">
        <v>38708</v>
      </c>
      <c r="B1546" t="inlineStr"/>
      <c r="C1546" t="inlineStr"/>
      <c r="D1546" t="inlineStr"/>
      <c r="E1546" t="inlineStr"/>
      <c r="F1546" t="inlineStr"/>
      <c r="G1546" t="inlineStr"/>
      <c r="H1546" t="inlineStr"/>
      <c r="I1546" t="inlineStr"/>
      <c r="J1546" t="inlineStr"/>
      <c r="K1546" t="inlineStr"/>
      <c r="L1546" t="inlineStr"/>
      <c r="M1546" t="n">
        <v>0.0352</v>
      </c>
      <c r="N1546" t="inlineStr"/>
      <c r="O1546" t="inlineStr"/>
      <c r="P1546" t="inlineStr"/>
      <c r="Q1546" t="inlineStr"/>
      <c r="R1546" t="n">
        <v>0</v>
      </c>
      <c r="S1546" t="n">
        <v>-0.0006400000000000001</v>
      </c>
      <c r="T1546" t="n">
        <v>-0.00289</v>
      </c>
    </row>
    <row r="1547">
      <c r="A1547" s="142" t="n">
        <v>38709</v>
      </c>
      <c r="B1547" t="inlineStr"/>
      <c r="C1547" t="inlineStr"/>
      <c r="D1547" t="inlineStr"/>
      <c r="E1547" t="inlineStr"/>
      <c r="F1547" t="inlineStr"/>
      <c r="G1547" t="inlineStr"/>
      <c r="H1547" t="inlineStr"/>
      <c r="I1547" t="inlineStr"/>
      <c r="J1547" t="inlineStr"/>
      <c r="K1547" t="inlineStr"/>
      <c r="L1547" t="inlineStr"/>
      <c r="M1547" t="n">
        <v>-0.00237</v>
      </c>
      <c r="N1547" t="inlineStr"/>
      <c r="O1547" t="inlineStr"/>
      <c r="P1547" t="inlineStr"/>
      <c r="Q1547" t="inlineStr"/>
      <c r="R1547" t="n">
        <v>0</v>
      </c>
      <c r="S1547" t="n">
        <v>0.00083</v>
      </c>
      <c r="T1547" t="n">
        <v>0.0046</v>
      </c>
    </row>
    <row r="1548">
      <c r="A1548" s="142" t="n">
        <v>38712</v>
      </c>
      <c r="B1548" t="inlineStr"/>
      <c r="C1548" t="inlineStr"/>
      <c r="D1548" t="inlineStr"/>
      <c r="E1548" t="inlineStr"/>
      <c r="F1548" t="inlineStr"/>
      <c r="G1548" t="inlineStr"/>
      <c r="H1548" t="inlineStr"/>
      <c r="I1548" t="inlineStr"/>
      <c r="J1548" t="inlineStr"/>
      <c r="K1548" t="inlineStr"/>
      <c r="L1548" t="inlineStr"/>
      <c r="M1548" t="n">
        <v>0</v>
      </c>
      <c r="N1548" t="inlineStr"/>
      <c r="O1548" t="inlineStr"/>
      <c r="P1548" t="inlineStr"/>
      <c r="Q1548" t="inlineStr"/>
      <c r="R1548" t="n">
        <v>0</v>
      </c>
      <c r="S1548" t="n">
        <v>0.00062</v>
      </c>
      <c r="T1548" t="n">
        <v>-0.00023</v>
      </c>
    </row>
    <row r="1549">
      <c r="A1549" s="142" t="n">
        <v>38713</v>
      </c>
      <c r="B1549" t="inlineStr"/>
      <c r="C1549" t="inlineStr"/>
      <c r="D1549" t="inlineStr"/>
      <c r="E1549" t="inlineStr"/>
      <c r="F1549" t="inlineStr"/>
      <c r="G1549" t="inlineStr"/>
      <c r="H1549" t="inlineStr"/>
      <c r="I1549" t="inlineStr"/>
      <c r="J1549" t="inlineStr"/>
      <c r="K1549" t="inlineStr"/>
      <c r="L1549" t="inlineStr"/>
      <c r="M1549" t="n">
        <v>-0.00264</v>
      </c>
      <c r="N1549" t="inlineStr"/>
      <c r="O1549" t="inlineStr"/>
      <c r="P1549" t="inlineStr"/>
      <c r="Q1549" t="inlineStr"/>
      <c r="R1549" t="n">
        <v>0</v>
      </c>
      <c r="S1549" t="n">
        <v>-0.00489</v>
      </c>
      <c r="T1549" t="n">
        <v>0.00436</v>
      </c>
    </row>
    <row r="1550">
      <c r="A1550" s="142" t="n">
        <v>38714</v>
      </c>
      <c r="B1550" t="inlineStr"/>
      <c r="C1550" t="inlineStr"/>
      <c r="D1550" t="inlineStr"/>
      <c r="E1550" t="inlineStr"/>
      <c r="F1550" t="inlineStr"/>
      <c r="G1550" t="inlineStr"/>
      <c r="H1550" t="inlineStr"/>
      <c r="I1550" t="inlineStr"/>
      <c r="J1550" t="inlineStr"/>
      <c r="K1550" t="inlineStr"/>
      <c r="L1550" t="inlineStr"/>
      <c r="M1550" t="n">
        <v>0.02548</v>
      </c>
      <c r="N1550" t="inlineStr"/>
      <c r="O1550" t="inlineStr"/>
      <c r="P1550" t="inlineStr"/>
      <c r="Q1550" t="inlineStr"/>
      <c r="R1550" t="n">
        <v>0</v>
      </c>
      <c r="S1550" t="n">
        <v>-0.00177</v>
      </c>
      <c r="T1550" t="n">
        <v>-0.00988</v>
      </c>
    </row>
    <row r="1551">
      <c r="A1551" s="142" t="n">
        <v>38715</v>
      </c>
      <c r="B1551" t="inlineStr"/>
      <c r="C1551" t="inlineStr"/>
      <c r="D1551" t="inlineStr"/>
      <c r="E1551" t="inlineStr"/>
      <c r="F1551" t="inlineStr"/>
      <c r="G1551" t="inlineStr"/>
      <c r="H1551" t="inlineStr"/>
      <c r="I1551" t="inlineStr"/>
      <c r="J1551" t="inlineStr"/>
      <c r="K1551" t="inlineStr"/>
      <c r="L1551" t="inlineStr"/>
      <c r="M1551" t="n">
        <v>0</v>
      </c>
      <c r="N1551" t="inlineStr"/>
      <c r="O1551" t="inlineStr"/>
      <c r="P1551" t="inlineStr"/>
      <c r="Q1551" t="inlineStr"/>
      <c r="R1551" t="n">
        <v>0</v>
      </c>
      <c r="S1551" t="n">
        <v>0.00547</v>
      </c>
      <c r="T1551" t="n">
        <v>0.01434</v>
      </c>
    </row>
    <row r="1552">
      <c r="A1552" s="142" t="n">
        <v>38716</v>
      </c>
      <c r="B1552" t="inlineStr"/>
      <c r="C1552" t="inlineStr"/>
      <c r="D1552" t="inlineStr"/>
      <c r="E1552" t="inlineStr"/>
      <c r="F1552" t="inlineStr"/>
      <c r="G1552" t="inlineStr"/>
      <c r="H1552" t="inlineStr"/>
      <c r="I1552" t="inlineStr"/>
      <c r="J1552" t="inlineStr"/>
      <c r="K1552" t="inlineStr"/>
      <c r="L1552" t="inlineStr"/>
      <c r="M1552" t="n">
        <v>0.01463</v>
      </c>
      <c r="N1552" t="inlineStr"/>
      <c r="O1552" t="inlineStr"/>
      <c r="P1552" t="inlineStr"/>
      <c r="Q1552" t="inlineStr"/>
      <c r="R1552" t="n">
        <v>0.03466</v>
      </c>
      <c r="S1552" t="n">
        <v>-0.00246</v>
      </c>
      <c r="T1552" t="n">
        <v>0.00251</v>
      </c>
    </row>
    <row r="1553">
      <c r="A1553" s="142" t="n">
        <v>38719</v>
      </c>
      <c r="B1553" t="inlineStr"/>
      <c r="C1553" t="inlineStr"/>
      <c r="D1553" t="inlineStr"/>
      <c r="E1553" t="inlineStr"/>
      <c r="F1553" t="inlineStr"/>
      <c r="G1553" t="inlineStr"/>
      <c r="H1553" t="inlineStr"/>
      <c r="I1553" t="inlineStr"/>
      <c r="J1553" t="inlineStr"/>
      <c r="K1553" t="inlineStr"/>
      <c r="L1553" t="inlineStr"/>
      <c r="M1553" t="n">
        <v>-0.00142</v>
      </c>
      <c r="N1553" t="inlineStr"/>
      <c r="O1553" t="inlineStr"/>
      <c r="P1553" t="inlineStr"/>
      <c r="Q1553" t="inlineStr"/>
      <c r="R1553" t="n">
        <v>0</v>
      </c>
      <c r="S1553" t="n">
        <v>0.0011</v>
      </c>
      <c r="T1553" t="n">
        <v>0.00121</v>
      </c>
    </row>
    <row r="1554">
      <c r="A1554" s="142" t="n">
        <v>38720</v>
      </c>
      <c r="B1554" t="inlineStr"/>
      <c r="C1554" t="inlineStr"/>
      <c r="D1554" t="inlineStr"/>
      <c r="E1554" t="inlineStr"/>
      <c r="F1554" t="inlineStr"/>
      <c r="G1554" t="inlineStr"/>
      <c r="H1554" t="inlineStr"/>
      <c r="I1554" t="inlineStr"/>
      <c r="J1554" t="inlineStr"/>
      <c r="K1554" t="inlineStr"/>
      <c r="L1554" t="inlineStr"/>
      <c r="M1554" t="n">
        <v>0</v>
      </c>
      <c r="N1554" t="inlineStr"/>
      <c r="O1554" t="inlineStr"/>
      <c r="P1554" t="inlineStr"/>
      <c r="Q1554" t="inlineStr"/>
      <c r="R1554" t="n">
        <v>0</v>
      </c>
      <c r="S1554" t="n">
        <v>0.00232</v>
      </c>
      <c r="T1554" t="n">
        <v>0.00452</v>
      </c>
    </row>
    <row r="1555">
      <c r="A1555" s="142" t="n">
        <v>38721</v>
      </c>
      <c r="B1555" t="inlineStr"/>
      <c r="C1555" t="inlineStr"/>
      <c r="D1555" t="inlineStr"/>
      <c r="E1555" t="inlineStr"/>
      <c r="F1555" t="inlineStr"/>
      <c r="G1555" t="inlineStr"/>
      <c r="H1555" t="inlineStr"/>
      <c r="I1555" t="inlineStr"/>
      <c r="J1555" t="inlineStr"/>
      <c r="K1555" t="inlineStr"/>
      <c r="L1555" t="inlineStr"/>
      <c r="M1555" t="n">
        <v>0.06165</v>
      </c>
      <c r="N1555" t="inlineStr"/>
      <c r="O1555" t="inlineStr"/>
      <c r="P1555" t="inlineStr"/>
      <c r="Q1555" t="inlineStr"/>
      <c r="R1555" t="n">
        <v>0</v>
      </c>
      <c r="S1555" t="n">
        <v>0.00215</v>
      </c>
      <c r="T1555" t="n">
        <v>0.009809999999999999</v>
      </c>
    </row>
    <row r="1556">
      <c r="A1556" s="142" t="n">
        <v>38722</v>
      </c>
      <c r="B1556" t="inlineStr"/>
      <c r="C1556" t="inlineStr"/>
      <c r="D1556" t="inlineStr"/>
      <c r="E1556" t="inlineStr"/>
      <c r="F1556" t="inlineStr"/>
      <c r="G1556" t="inlineStr"/>
      <c r="H1556" t="inlineStr"/>
      <c r="I1556" t="inlineStr"/>
      <c r="J1556" t="inlineStr"/>
      <c r="K1556" t="inlineStr"/>
      <c r="L1556" t="inlineStr"/>
      <c r="M1556" t="n">
        <v>0</v>
      </c>
      <c r="N1556" t="inlineStr"/>
      <c r="O1556" t="inlineStr"/>
      <c r="P1556" t="inlineStr"/>
      <c r="Q1556" t="inlineStr"/>
      <c r="R1556" t="n">
        <v>0</v>
      </c>
      <c r="S1556" t="n">
        <v>0.00015</v>
      </c>
      <c r="T1556" t="n">
        <v>0.00368</v>
      </c>
    </row>
    <row r="1557">
      <c r="A1557" s="142" t="n">
        <v>38723</v>
      </c>
      <c r="B1557" t="inlineStr"/>
      <c r="C1557" t="inlineStr"/>
      <c r="D1557" t="inlineStr"/>
      <c r="E1557" t="inlineStr"/>
      <c r="F1557" t="inlineStr"/>
      <c r="G1557" t="inlineStr"/>
      <c r="H1557" t="inlineStr"/>
      <c r="I1557" t="inlineStr"/>
      <c r="J1557" t="inlineStr"/>
      <c r="K1557" t="inlineStr"/>
      <c r="L1557" t="inlineStr"/>
      <c r="M1557" t="n">
        <v>0.009310000000000001</v>
      </c>
      <c r="N1557" t="inlineStr"/>
      <c r="O1557" t="inlineStr"/>
      <c r="P1557" t="inlineStr"/>
      <c r="Q1557" t="inlineStr"/>
      <c r="R1557" t="n">
        <v>0</v>
      </c>
      <c r="S1557" t="n">
        <v>0.00539</v>
      </c>
      <c r="T1557" t="n">
        <v>0.00464</v>
      </c>
    </row>
    <row r="1558">
      <c r="A1558" s="142" t="n">
        <v>38726</v>
      </c>
      <c r="B1558" t="inlineStr"/>
      <c r="C1558" t="inlineStr"/>
      <c r="D1558" t="inlineStr"/>
      <c r="E1558" t="inlineStr"/>
      <c r="F1558" t="inlineStr"/>
      <c r="G1558" t="inlineStr"/>
      <c r="H1558" t="inlineStr"/>
      <c r="I1558" t="inlineStr"/>
      <c r="J1558" t="inlineStr"/>
      <c r="K1558" t="inlineStr"/>
      <c r="L1558" t="inlineStr"/>
      <c r="M1558" t="n">
        <v>0.00516</v>
      </c>
      <c r="N1558" t="inlineStr"/>
      <c r="O1558" t="inlineStr"/>
      <c r="P1558" t="inlineStr"/>
      <c r="Q1558" t="inlineStr"/>
      <c r="R1558" t="n">
        <v>0</v>
      </c>
      <c r="S1558" t="n">
        <v>0.00749</v>
      </c>
      <c r="T1558" t="n">
        <v>0.01598</v>
      </c>
    </row>
    <row r="1559">
      <c r="A1559" s="142" t="n">
        <v>38727</v>
      </c>
      <c r="B1559" t="inlineStr"/>
      <c r="C1559" t="inlineStr"/>
      <c r="D1559" t="inlineStr"/>
      <c r="E1559" t="inlineStr"/>
      <c r="F1559" t="inlineStr"/>
      <c r="G1559" t="inlineStr"/>
      <c r="H1559" t="inlineStr"/>
      <c r="I1559" t="inlineStr"/>
      <c r="J1559" t="inlineStr"/>
      <c r="K1559" t="inlineStr"/>
      <c r="L1559" t="inlineStr"/>
      <c r="M1559" t="n">
        <v>-0.00222</v>
      </c>
      <c r="N1559" t="inlineStr"/>
      <c r="O1559" t="inlineStr"/>
      <c r="P1559" t="inlineStr"/>
      <c r="Q1559" t="inlineStr"/>
      <c r="R1559" t="n">
        <v>0</v>
      </c>
      <c r="S1559" t="n">
        <v>-0.00345</v>
      </c>
      <c r="T1559" t="n">
        <v>-0.00337</v>
      </c>
    </row>
    <row r="1560">
      <c r="A1560" s="142" t="n">
        <v>38728</v>
      </c>
      <c r="B1560" t="inlineStr"/>
      <c r="C1560" t="inlineStr"/>
      <c r="D1560" t="inlineStr"/>
      <c r="E1560" t="inlineStr"/>
      <c r="F1560" t="inlineStr"/>
      <c r="G1560" t="inlineStr"/>
      <c r="H1560" t="inlineStr"/>
      <c r="I1560" t="inlineStr"/>
      <c r="J1560" t="inlineStr"/>
      <c r="K1560" t="inlineStr"/>
      <c r="L1560" t="inlineStr"/>
      <c r="M1560" t="n">
        <v>0.00057</v>
      </c>
      <c r="N1560" t="inlineStr"/>
      <c r="O1560" t="inlineStr"/>
      <c r="P1560" t="inlineStr"/>
      <c r="Q1560" t="inlineStr"/>
      <c r="R1560" t="n">
        <v>0</v>
      </c>
      <c r="S1560" t="n">
        <v>0.00334</v>
      </c>
      <c r="T1560" t="n">
        <v>0.00313</v>
      </c>
    </row>
    <row r="1561">
      <c r="A1561" s="142" t="n">
        <v>38729</v>
      </c>
      <c r="B1561" t="inlineStr"/>
      <c r="C1561" t="inlineStr"/>
      <c r="D1561" t="inlineStr"/>
      <c r="E1561" t="inlineStr"/>
      <c r="F1561" t="inlineStr"/>
      <c r="G1561" t="inlineStr"/>
      <c r="H1561" t="inlineStr"/>
      <c r="I1561" t="inlineStr"/>
      <c r="J1561" t="inlineStr"/>
      <c r="K1561" t="inlineStr"/>
      <c r="L1561" t="inlineStr"/>
      <c r="M1561" t="n">
        <v>-0.009560000000000001</v>
      </c>
      <c r="N1561" t="inlineStr"/>
      <c r="O1561" t="inlineStr"/>
      <c r="P1561" t="inlineStr"/>
      <c r="Q1561" t="inlineStr"/>
      <c r="R1561" t="n">
        <v>0</v>
      </c>
      <c r="S1561" t="n">
        <v>0.00254</v>
      </c>
      <c r="T1561" t="n">
        <v>0.01051</v>
      </c>
    </row>
    <row r="1562">
      <c r="A1562" s="142" t="n">
        <v>38730</v>
      </c>
      <c r="B1562" t="inlineStr"/>
      <c r="C1562" t="inlineStr"/>
      <c r="D1562" t="inlineStr"/>
      <c r="E1562" t="inlineStr"/>
      <c r="F1562" t="inlineStr"/>
      <c r="G1562" t="inlineStr"/>
      <c r="H1562" t="inlineStr"/>
      <c r="I1562" t="inlineStr"/>
      <c r="J1562" t="inlineStr"/>
      <c r="K1562" t="inlineStr"/>
      <c r="L1562" t="inlineStr"/>
      <c r="M1562" t="n">
        <v>0.02827</v>
      </c>
      <c r="N1562" t="inlineStr"/>
      <c r="O1562" t="inlineStr"/>
      <c r="P1562" t="inlineStr"/>
      <c r="Q1562" t="inlineStr"/>
      <c r="R1562" t="n">
        <v>0</v>
      </c>
      <c r="S1562" t="n">
        <v>-0.00373</v>
      </c>
      <c r="T1562" t="n">
        <v>-0.00388</v>
      </c>
    </row>
    <row r="1563">
      <c r="A1563" s="142" t="n">
        <v>38733</v>
      </c>
      <c r="B1563" t="inlineStr"/>
      <c r="C1563" t="inlineStr"/>
      <c r="D1563" t="inlineStr"/>
      <c r="E1563" t="inlineStr"/>
      <c r="F1563" t="inlineStr"/>
      <c r="G1563" t="inlineStr"/>
      <c r="H1563" t="inlineStr"/>
      <c r="I1563" t="inlineStr"/>
      <c r="J1563" t="inlineStr"/>
      <c r="K1563" t="inlineStr"/>
      <c r="L1563" t="inlineStr"/>
      <c r="M1563" t="n">
        <v>0</v>
      </c>
      <c r="N1563" t="inlineStr"/>
      <c r="O1563" t="inlineStr"/>
      <c r="P1563" t="inlineStr"/>
      <c r="Q1563" t="inlineStr"/>
      <c r="R1563" t="n">
        <v>0</v>
      </c>
      <c r="S1563" t="n">
        <v>-0.00276</v>
      </c>
      <c r="T1563" t="n">
        <v>0.00303</v>
      </c>
    </row>
    <row r="1564">
      <c r="A1564" s="142" t="n">
        <v>38734</v>
      </c>
      <c r="B1564" t="inlineStr"/>
      <c r="C1564" t="inlineStr"/>
      <c r="D1564" t="inlineStr"/>
      <c r="E1564" t="inlineStr"/>
      <c r="F1564" t="inlineStr"/>
      <c r="G1564" t="inlineStr"/>
      <c r="H1564" t="inlineStr"/>
      <c r="I1564" t="inlineStr"/>
      <c r="J1564" t="inlineStr"/>
      <c r="K1564" t="inlineStr"/>
      <c r="L1564" t="inlineStr"/>
      <c r="M1564" t="n">
        <v>-0.00389</v>
      </c>
      <c r="N1564" t="inlineStr"/>
      <c r="O1564" t="inlineStr"/>
      <c r="P1564" t="inlineStr"/>
      <c r="Q1564" t="inlineStr"/>
      <c r="R1564" t="n">
        <v>0</v>
      </c>
      <c r="S1564" t="n">
        <v>-0.00493</v>
      </c>
      <c r="T1564" t="n">
        <v>-0.00869</v>
      </c>
    </row>
    <row r="1565">
      <c r="A1565" s="142" t="n">
        <v>38735</v>
      </c>
      <c r="B1565" t="inlineStr"/>
      <c r="C1565" t="inlineStr"/>
      <c r="D1565" t="inlineStr"/>
      <c r="E1565" t="inlineStr"/>
      <c r="F1565" t="inlineStr"/>
      <c r="G1565" t="inlineStr"/>
      <c r="H1565" t="inlineStr"/>
      <c r="I1565" t="inlineStr"/>
      <c r="J1565" t="inlineStr"/>
      <c r="K1565" t="inlineStr"/>
      <c r="L1565" t="inlineStr"/>
      <c r="M1565" t="n">
        <v>-0.03279</v>
      </c>
      <c r="N1565" t="inlineStr"/>
      <c r="O1565" t="inlineStr"/>
      <c r="P1565" t="inlineStr"/>
      <c r="Q1565" t="inlineStr"/>
      <c r="R1565" t="n">
        <v>0</v>
      </c>
      <c r="S1565" t="n">
        <v>-0.01137</v>
      </c>
      <c r="T1565" t="n">
        <v>-0.01957</v>
      </c>
    </row>
    <row r="1566">
      <c r="A1566" s="142" t="n">
        <v>38736</v>
      </c>
      <c r="B1566" t="inlineStr"/>
      <c r="C1566" t="inlineStr"/>
      <c r="D1566" t="inlineStr"/>
      <c r="E1566" t="inlineStr"/>
      <c r="F1566" t="inlineStr"/>
      <c r="G1566" t="inlineStr"/>
      <c r="H1566" t="inlineStr"/>
      <c r="I1566" t="inlineStr"/>
      <c r="J1566" t="inlineStr"/>
      <c r="K1566" t="inlineStr"/>
      <c r="L1566" t="inlineStr"/>
      <c r="M1566" t="n">
        <v>0.0249</v>
      </c>
      <c r="N1566" t="inlineStr"/>
      <c r="O1566" t="inlineStr"/>
      <c r="P1566" t="inlineStr"/>
      <c r="Q1566" t="inlineStr"/>
      <c r="R1566" t="n">
        <v>0</v>
      </c>
      <c r="S1566" t="n">
        <v>0.008370000000000001</v>
      </c>
      <c r="T1566" t="n">
        <v>0.01882</v>
      </c>
    </row>
    <row r="1567">
      <c r="A1567" s="142" t="n">
        <v>38737</v>
      </c>
      <c r="B1567" t="inlineStr"/>
      <c r="C1567" t="inlineStr"/>
      <c r="D1567" t="inlineStr"/>
      <c r="E1567" t="inlineStr"/>
      <c r="F1567" t="inlineStr"/>
      <c r="G1567" t="inlineStr"/>
      <c r="H1567" t="inlineStr"/>
      <c r="I1567" t="inlineStr"/>
      <c r="J1567" t="inlineStr"/>
      <c r="K1567" t="inlineStr"/>
      <c r="L1567" t="inlineStr"/>
      <c r="M1567" t="n">
        <v>0.00182</v>
      </c>
      <c r="N1567" t="inlineStr"/>
      <c r="O1567" t="inlineStr"/>
      <c r="P1567" t="inlineStr"/>
      <c r="Q1567" t="inlineStr"/>
      <c r="R1567" t="n">
        <v>0</v>
      </c>
      <c r="S1567" t="n">
        <v>-0.008789999999999999</v>
      </c>
      <c r="T1567" t="n">
        <v>0.0027</v>
      </c>
    </row>
    <row r="1568">
      <c r="A1568" s="142" t="n">
        <v>38740</v>
      </c>
      <c r="B1568" t="inlineStr"/>
      <c r="C1568" t="inlineStr"/>
      <c r="D1568" t="inlineStr"/>
      <c r="E1568" t="inlineStr"/>
      <c r="F1568" t="inlineStr"/>
      <c r="G1568" t="inlineStr"/>
      <c r="H1568" t="inlineStr"/>
      <c r="I1568" t="inlineStr"/>
      <c r="J1568" t="inlineStr"/>
      <c r="K1568" t="inlineStr"/>
      <c r="L1568" t="inlineStr"/>
      <c r="M1568" t="n">
        <v>0.00531</v>
      </c>
      <c r="N1568" t="inlineStr"/>
      <c r="O1568" t="inlineStr"/>
      <c r="P1568" t="inlineStr"/>
      <c r="Q1568" t="inlineStr"/>
      <c r="R1568" t="n">
        <v>0</v>
      </c>
      <c r="S1568" t="n">
        <v>-0.01204</v>
      </c>
      <c r="T1568" t="n">
        <v>-0.0181</v>
      </c>
    </row>
    <row r="1569">
      <c r="A1569" s="142" t="n">
        <v>38741</v>
      </c>
      <c r="B1569" t="inlineStr"/>
      <c r="C1569" t="inlineStr"/>
      <c r="D1569" t="inlineStr"/>
      <c r="E1569" t="inlineStr"/>
      <c r="F1569" t="inlineStr"/>
      <c r="G1569" t="inlineStr"/>
      <c r="H1569" t="inlineStr"/>
      <c r="I1569" t="inlineStr"/>
      <c r="J1569" t="inlineStr"/>
      <c r="K1569" t="inlineStr"/>
      <c r="L1569" t="inlineStr"/>
      <c r="M1569" t="n">
        <v>-0.008070000000000001</v>
      </c>
      <c r="N1569" t="inlineStr"/>
      <c r="O1569" t="inlineStr"/>
      <c r="P1569" t="inlineStr"/>
      <c r="Q1569" t="inlineStr"/>
      <c r="R1569" t="n">
        <v>0</v>
      </c>
      <c r="S1569" t="n">
        <v>0.00328</v>
      </c>
      <c r="T1569" t="n">
        <v>0.01394</v>
      </c>
    </row>
    <row r="1570">
      <c r="A1570" s="142" t="n">
        <v>38742</v>
      </c>
      <c r="B1570" t="inlineStr"/>
      <c r="C1570" t="inlineStr"/>
      <c r="D1570" t="inlineStr"/>
      <c r="E1570" t="inlineStr"/>
      <c r="F1570" t="inlineStr"/>
      <c r="G1570" t="inlineStr"/>
      <c r="H1570" t="inlineStr"/>
      <c r="I1570" t="inlineStr"/>
      <c r="J1570" t="inlineStr"/>
      <c r="K1570" t="inlineStr"/>
      <c r="L1570" t="inlineStr"/>
      <c r="M1570" t="n">
        <v>0.01711</v>
      </c>
      <c r="N1570" t="inlineStr"/>
      <c r="O1570" t="inlineStr"/>
      <c r="P1570" t="inlineStr"/>
      <c r="Q1570" t="inlineStr"/>
      <c r="R1570" t="n">
        <v>0</v>
      </c>
      <c r="S1570" t="n">
        <v>0.00322</v>
      </c>
      <c r="T1570" t="n">
        <v>0.01151</v>
      </c>
    </row>
    <row r="1571">
      <c r="A1571" s="142" t="n">
        <v>38743</v>
      </c>
      <c r="B1571" t="inlineStr"/>
      <c r="C1571" t="inlineStr"/>
      <c r="D1571" t="inlineStr"/>
      <c r="E1571" t="inlineStr"/>
      <c r="F1571" t="inlineStr"/>
      <c r="G1571" t="inlineStr"/>
      <c r="H1571" t="inlineStr"/>
      <c r="I1571" t="inlineStr"/>
      <c r="J1571" t="inlineStr"/>
      <c r="K1571" t="inlineStr"/>
      <c r="L1571" t="inlineStr"/>
      <c r="M1571" t="n">
        <v>0.01532</v>
      </c>
      <c r="N1571" t="inlineStr"/>
      <c r="O1571" t="inlineStr"/>
      <c r="P1571" t="inlineStr"/>
      <c r="Q1571" t="inlineStr"/>
      <c r="R1571" t="n">
        <v>0</v>
      </c>
      <c r="S1571" t="n">
        <v>0.00885</v>
      </c>
      <c r="T1571" t="n">
        <v>0.00449</v>
      </c>
    </row>
    <row r="1572">
      <c r="A1572" s="142" t="n">
        <v>38744</v>
      </c>
      <c r="B1572" t="inlineStr"/>
      <c r="C1572" t="inlineStr"/>
      <c r="D1572" t="inlineStr"/>
      <c r="E1572" t="inlineStr"/>
      <c r="F1572" t="inlineStr"/>
      <c r="G1572" t="inlineStr"/>
      <c r="H1572" t="inlineStr"/>
      <c r="I1572" t="inlineStr"/>
      <c r="J1572" t="inlineStr"/>
      <c r="K1572" t="inlineStr"/>
      <c r="L1572" t="inlineStr"/>
      <c r="M1572" t="n">
        <v>0.01978</v>
      </c>
      <c r="N1572" t="inlineStr"/>
      <c r="O1572" t="inlineStr"/>
      <c r="P1572" t="inlineStr"/>
      <c r="Q1572" t="inlineStr"/>
      <c r="R1572" t="n">
        <v>0</v>
      </c>
      <c r="S1572" t="n">
        <v>0.01743</v>
      </c>
      <c r="T1572" t="n">
        <v>0.01845</v>
      </c>
    </row>
    <row r="1573">
      <c r="A1573" s="142" t="n">
        <v>38747</v>
      </c>
      <c r="B1573" t="inlineStr"/>
      <c r="C1573" t="inlineStr"/>
      <c r="D1573" t="inlineStr"/>
      <c r="E1573" t="inlineStr"/>
      <c r="F1573" t="inlineStr"/>
      <c r="G1573" t="inlineStr"/>
      <c r="H1573" t="inlineStr"/>
      <c r="I1573" t="inlineStr"/>
      <c r="J1573" t="inlineStr"/>
      <c r="K1573" t="inlineStr"/>
      <c r="L1573" t="inlineStr"/>
      <c r="M1573" t="n">
        <v>0.02695</v>
      </c>
      <c r="N1573" t="inlineStr"/>
      <c r="O1573" t="inlineStr"/>
      <c r="P1573" t="inlineStr"/>
      <c r="Q1573" t="inlineStr"/>
      <c r="R1573" t="n">
        <v>0</v>
      </c>
      <c r="S1573" t="n">
        <v>0.00428</v>
      </c>
      <c r="T1573" t="n">
        <v>0.00306</v>
      </c>
    </row>
    <row r="1574">
      <c r="A1574" s="142" t="n">
        <v>38748</v>
      </c>
      <c r="B1574" t="inlineStr"/>
      <c r="C1574" t="inlineStr"/>
      <c r="D1574" t="inlineStr"/>
      <c r="E1574" t="inlineStr"/>
      <c r="F1574" t="inlineStr"/>
      <c r="G1574" t="inlineStr"/>
      <c r="H1574" t="inlineStr"/>
      <c r="I1574" t="inlineStr"/>
      <c r="J1574" t="inlineStr"/>
      <c r="K1574" t="inlineStr"/>
      <c r="L1574" t="inlineStr"/>
      <c r="M1574" t="n">
        <v>0.01217</v>
      </c>
      <c r="N1574" t="inlineStr"/>
      <c r="O1574" t="inlineStr"/>
      <c r="P1574" t="inlineStr"/>
      <c r="Q1574" t="inlineStr"/>
      <c r="R1574" t="n">
        <v>0.03485</v>
      </c>
      <c r="S1574" t="n">
        <v>-0.00327</v>
      </c>
      <c r="T1574" t="n">
        <v>0.00217</v>
      </c>
    </row>
    <row r="1575">
      <c r="A1575" s="142" t="n">
        <v>38749</v>
      </c>
      <c r="B1575" t="inlineStr"/>
      <c r="C1575" t="inlineStr"/>
      <c r="D1575" t="inlineStr"/>
      <c r="E1575" t="inlineStr"/>
      <c r="F1575" t="inlineStr"/>
      <c r="G1575" t="inlineStr"/>
      <c r="H1575" t="inlineStr"/>
      <c r="I1575" t="inlineStr"/>
      <c r="J1575" t="inlineStr"/>
      <c r="K1575" t="inlineStr"/>
      <c r="L1575" t="inlineStr"/>
      <c r="M1575" t="n">
        <v>0.009209999999999999</v>
      </c>
      <c r="N1575" t="inlineStr"/>
      <c r="O1575" t="inlineStr"/>
      <c r="P1575" t="inlineStr"/>
      <c r="Q1575" t="inlineStr"/>
      <c r="R1575" t="n">
        <v>0</v>
      </c>
      <c r="S1575" t="n">
        <v>0.00485</v>
      </c>
      <c r="T1575" t="n">
        <v>0.00662</v>
      </c>
    </row>
    <row r="1576">
      <c r="A1576" s="142" t="n">
        <v>38750</v>
      </c>
      <c r="B1576" t="inlineStr"/>
      <c r="C1576" t="inlineStr"/>
      <c r="D1576" t="inlineStr"/>
      <c r="E1576" t="inlineStr"/>
      <c r="F1576" t="inlineStr"/>
      <c r="G1576" t="inlineStr"/>
      <c r="H1576" t="inlineStr"/>
      <c r="I1576" t="inlineStr"/>
      <c r="J1576" t="inlineStr"/>
      <c r="K1576" t="inlineStr"/>
      <c r="L1576" t="inlineStr"/>
      <c r="M1576" t="n">
        <v>-0.00081</v>
      </c>
      <c r="N1576" t="inlineStr"/>
      <c r="O1576" t="inlineStr"/>
      <c r="P1576" t="inlineStr"/>
      <c r="Q1576" t="inlineStr"/>
      <c r="R1576" t="n">
        <v>0</v>
      </c>
      <c r="S1576" t="n">
        <v>-0.00669</v>
      </c>
      <c r="T1576" t="n">
        <v>-0.00826</v>
      </c>
    </row>
    <row r="1577">
      <c r="A1577" s="142" t="n">
        <v>38751</v>
      </c>
      <c r="B1577" t="inlineStr"/>
      <c r="C1577" t="inlineStr"/>
      <c r="D1577" t="inlineStr"/>
      <c r="E1577" t="inlineStr"/>
      <c r="F1577" t="inlineStr"/>
      <c r="G1577" t="inlineStr"/>
      <c r="H1577" t="inlineStr"/>
      <c r="I1577" t="inlineStr"/>
      <c r="J1577" t="inlineStr"/>
      <c r="K1577" t="inlineStr"/>
      <c r="L1577" t="inlineStr"/>
      <c r="M1577" t="n">
        <v>0</v>
      </c>
      <c r="N1577" t="inlineStr"/>
      <c r="O1577" t="inlineStr"/>
      <c r="P1577" t="inlineStr"/>
      <c r="Q1577" t="inlineStr"/>
      <c r="R1577" t="n">
        <v>0</v>
      </c>
      <c r="S1577" t="n">
        <v>0.00021</v>
      </c>
      <c r="T1577" t="n">
        <v>-0.0072</v>
      </c>
    </row>
    <row r="1578">
      <c r="A1578" s="142" t="n">
        <v>38754</v>
      </c>
      <c r="B1578" t="inlineStr"/>
      <c r="C1578" t="inlineStr"/>
      <c r="D1578" t="inlineStr"/>
      <c r="E1578" t="inlineStr"/>
      <c r="F1578" t="inlineStr"/>
      <c r="G1578" t="inlineStr"/>
      <c r="H1578" t="inlineStr"/>
      <c r="I1578" t="inlineStr"/>
      <c r="J1578" t="inlineStr"/>
      <c r="K1578" t="inlineStr"/>
      <c r="L1578" t="inlineStr"/>
      <c r="M1578" t="n">
        <v>0.00106</v>
      </c>
      <c r="N1578" t="inlineStr"/>
      <c r="O1578" t="inlineStr"/>
      <c r="P1578" t="inlineStr"/>
      <c r="Q1578" t="inlineStr"/>
      <c r="R1578" t="n">
        <v>0</v>
      </c>
      <c r="S1578" t="n">
        <v>0.00417</v>
      </c>
      <c r="T1578" t="n">
        <v>0.01757</v>
      </c>
    </row>
    <row r="1579">
      <c r="A1579" s="142" t="n">
        <v>38755</v>
      </c>
      <c r="B1579" t="inlineStr"/>
      <c r="C1579" t="inlineStr"/>
      <c r="D1579" t="inlineStr"/>
      <c r="E1579" t="inlineStr"/>
      <c r="F1579" t="inlineStr"/>
      <c r="G1579" t="inlineStr"/>
      <c r="H1579" t="inlineStr"/>
      <c r="I1579" t="inlineStr"/>
      <c r="J1579" t="inlineStr"/>
      <c r="K1579" t="inlineStr"/>
      <c r="L1579" t="inlineStr"/>
      <c r="M1579" t="n">
        <v>-0.05654</v>
      </c>
      <c r="N1579" t="inlineStr"/>
      <c r="O1579" t="inlineStr"/>
      <c r="P1579" t="inlineStr"/>
      <c r="Q1579" t="inlineStr"/>
      <c r="R1579" t="n">
        <v>0</v>
      </c>
      <c r="S1579" t="n">
        <v>-0.00425</v>
      </c>
      <c r="T1579" t="n">
        <v>-0.00576</v>
      </c>
    </row>
    <row r="1580">
      <c r="A1580" s="142" t="n">
        <v>38756</v>
      </c>
      <c r="B1580" t="inlineStr"/>
      <c r="C1580" t="inlineStr"/>
      <c r="D1580" t="inlineStr"/>
      <c r="E1580" t="inlineStr"/>
      <c r="F1580" t="inlineStr"/>
      <c r="G1580" t="inlineStr"/>
      <c r="H1580" t="inlineStr"/>
      <c r="I1580" t="inlineStr"/>
      <c r="J1580" t="inlineStr"/>
      <c r="K1580" t="inlineStr"/>
      <c r="L1580" t="inlineStr"/>
      <c r="M1580" t="n">
        <v>-0.01222</v>
      </c>
      <c r="N1580" t="inlineStr"/>
      <c r="O1580" t="inlineStr"/>
      <c r="P1580" t="inlineStr"/>
      <c r="Q1580" t="inlineStr"/>
      <c r="R1580" t="n">
        <v>0</v>
      </c>
      <c r="S1580" t="n">
        <v>-0.00141</v>
      </c>
      <c r="T1580" t="n">
        <v>-0.01565</v>
      </c>
    </row>
    <row r="1581">
      <c r="A1581" s="142" t="n">
        <v>38757</v>
      </c>
      <c r="B1581" t="inlineStr"/>
      <c r="C1581" t="inlineStr"/>
      <c r="D1581" t="inlineStr"/>
      <c r="E1581" t="inlineStr"/>
      <c r="F1581" t="inlineStr"/>
      <c r="G1581" t="inlineStr"/>
      <c r="H1581" t="inlineStr"/>
      <c r="I1581" t="inlineStr"/>
      <c r="J1581" t="inlineStr"/>
      <c r="K1581" t="inlineStr"/>
      <c r="L1581" t="inlineStr"/>
      <c r="M1581" t="n">
        <v>0.01731</v>
      </c>
      <c r="N1581" t="inlineStr"/>
      <c r="O1581" t="inlineStr"/>
      <c r="P1581" t="inlineStr"/>
      <c r="Q1581" t="inlineStr"/>
      <c r="R1581" t="n">
        <v>0</v>
      </c>
      <c r="S1581" t="n">
        <v>0.00441</v>
      </c>
      <c r="T1581" t="n">
        <v>0.0101</v>
      </c>
    </row>
    <row r="1582">
      <c r="A1582" s="142" t="n">
        <v>38758</v>
      </c>
      <c r="B1582" t="inlineStr"/>
      <c r="C1582" t="inlineStr"/>
      <c r="D1582" t="inlineStr"/>
      <c r="E1582" t="inlineStr"/>
      <c r="F1582" t="inlineStr"/>
      <c r="G1582" t="inlineStr"/>
      <c r="H1582" t="inlineStr"/>
      <c r="I1582" t="inlineStr"/>
      <c r="J1582" t="inlineStr"/>
      <c r="K1582" t="inlineStr"/>
      <c r="L1582" t="inlineStr"/>
      <c r="M1582" t="n">
        <v>0</v>
      </c>
      <c r="N1582" t="inlineStr"/>
      <c r="O1582" t="inlineStr"/>
      <c r="P1582" t="inlineStr"/>
      <c r="Q1582" t="inlineStr"/>
      <c r="R1582" t="n">
        <v>0</v>
      </c>
      <c r="S1582" t="n">
        <v>0.00171</v>
      </c>
      <c r="T1582" t="n">
        <v>0.00643</v>
      </c>
    </row>
    <row r="1583">
      <c r="A1583" s="142" t="n">
        <v>38761</v>
      </c>
      <c r="B1583" t="inlineStr"/>
      <c r="C1583" t="inlineStr"/>
      <c r="D1583" t="inlineStr"/>
      <c r="E1583" t="inlineStr"/>
      <c r="F1583" t="inlineStr"/>
      <c r="G1583" t="inlineStr"/>
      <c r="H1583" t="inlineStr"/>
      <c r="I1583" t="inlineStr"/>
      <c r="J1583" t="inlineStr"/>
      <c r="K1583" t="inlineStr"/>
      <c r="L1583" t="inlineStr"/>
      <c r="M1583" t="n">
        <v>-0.04813</v>
      </c>
      <c r="N1583" t="inlineStr"/>
      <c r="O1583" t="inlineStr"/>
      <c r="P1583" t="inlineStr"/>
      <c r="Q1583" t="inlineStr"/>
      <c r="R1583" t="n">
        <v>0</v>
      </c>
      <c r="S1583" t="n">
        <v>-0.0042</v>
      </c>
      <c r="T1583" t="n">
        <v>-0.0132</v>
      </c>
    </row>
    <row r="1584">
      <c r="A1584" s="142" t="n">
        <v>38762</v>
      </c>
      <c r="B1584" t="inlineStr"/>
      <c r="C1584" t="inlineStr"/>
      <c r="D1584" t="inlineStr"/>
      <c r="E1584" t="inlineStr"/>
      <c r="F1584" t="inlineStr"/>
      <c r="G1584" t="inlineStr"/>
      <c r="H1584" t="inlineStr"/>
      <c r="I1584" t="inlineStr"/>
      <c r="J1584" t="inlineStr"/>
      <c r="K1584" t="inlineStr"/>
      <c r="L1584" t="inlineStr"/>
      <c r="M1584" t="n">
        <v>0.01758</v>
      </c>
      <c r="N1584" t="inlineStr"/>
      <c r="O1584" t="inlineStr"/>
      <c r="P1584" t="inlineStr"/>
      <c r="Q1584" t="inlineStr"/>
      <c r="R1584" t="n">
        <v>0</v>
      </c>
      <c r="S1584" t="n">
        <v>0.008410000000000001</v>
      </c>
      <c r="T1584" t="n">
        <v>0.00451</v>
      </c>
    </row>
    <row r="1585">
      <c r="A1585" s="142" t="n">
        <v>38763</v>
      </c>
      <c r="B1585" t="inlineStr"/>
      <c r="C1585" t="inlineStr"/>
      <c r="D1585" t="inlineStr"/>
      <c r="E1585" t="inlineStr"/>
      <c r="F1585" t="inlineStr"/>
      <c r="G1585" t="inlineStr"/>
      <c r="H1585" t="inlineStr"/>
      <c r="I1585" t="inlineStr"/>
      <c r="J1585" t="inlineStr"/>
      <c r="K1585" t="inlineStr"/>
      <c r="L1585" t="inlineStr"/>
      <c r="M1585" t="n">
        <v>-0.01424</v>
      </c>
      <c r="N1585" t="inlineStr"/>
      <c r="O1585" t="inlineStr"/>
      <c r="P1585" t="inlineStr"/>
      <c r="Q1585" t="inlineStr"/>
      <c r="R1585" t="n">
        <v>0</v>
      </c>
      <c r="S1585" t="n">
        <v>-0.00035</v>
      </c>
      <c r="T1585" t="n">
        <v>-0.00168</v>
      </c>
    </row>
    <row r="1586">
      <c r="A1586" s="142" t="n">
        <v>38764</v>
      </c>
      <c r="B1586" t="inlineStr"/>
      <c r="C1586" t="inlineStr"/>
      <c r="D1586" t="inlineStr"/>
      <c r="E1586" t="inlineStr"/>
      <c r="F1586" t="inlineStr"/>
      <c r="G1586" t="inlineStr"/>
      <c r="H1586" t="inlineStr"/>
      <c r="I1586" t="inlineStr"/>
      <c r="J1586" t="inlineStr"/>
      <c r="K1586" t="inlineStr"/>
      <c r="L1586" t="inlineStr"/>
      <c r="M1586" t="n">
        <v>0.01815</v>
      </c>
      <c r="N1586" t="inlineStr"/>
      <c r="O1586" t="inlineStr"/>
      <c r="P1586" t="inlineStr"/>
      <c r="Q1586" t="inlineStr"/>
      <c r="R1586" t="n">
        <v>0</v>
      </c>
      <c r="S1586" t="n">
        <v>0.00706</v>
      </c>
      <c r="T1586" t="n">
        <v>0.009520000000000001</v>
      </c>
    </row>
    <row r="1587">
      <c r="A1587" s="142" t="n">
        <v>38765</v>
      </c>
      <c r="B1587" t="inlineStr"/>
      <c r="C1587" t="inlineStr"/>
      <c r="D1587" t="inlineStr"/>
      <c r="E1587" t="inlineStr"/>
      <c r="F1587" t="inlineStr"/>
      <c r="G1587" t="inlineStr"/>
      <c r="H1587" t="inlineStr"/>
      <c r="I1587" t="inlineStr"/>
      <c r="J1587" t="inlineStr"/>
      <c r="K1587" t="inlineStr"/>
      <c r="L1587" t="inlineStr"/>
      <c r="M1587" t="n">
        <v>0.01242</v>
      </c>
      <c r="N1587" t="inlineStr"/>
      <c r="O1587" t="inlineStr"/>
      <c r="P1587" t="inlineStr"/>
      <c r="Q1587" t="inlineStr"/>
      <c r="R1587" t="n">
        <v>0</v>
      </c>
      <c r="S1587" t="n">
        <v>-0.00309</v>
      </c>
      <c r="T1587" t="n">
        <v>0.01</v>
      </c>
    </row>
    <row r="1588">
      <c r="A1588" s="142" t="n">
        <v>38768</v>
      </c>
      <c r="B1588" t="inlineStr"/>
      <c r="C1588" t="inlineStr"/>
      <c r="D1588" t="inlineStr"/>
      <c r="E1588" t="inlineStr"/>
      <c r="F1588" t="inlineStr"/>
      <c r="G1588" t="inlineStr"/>
      <c r="H1588" t="inlineStr"/>
      <c r="I1588" t="inlineStr"/>
      <c r="J1588" t="inlineStr"/>
      <c r="K1588" t="inlineStr"/>
      <c r="L1588" t="inlineStr"/>
      <c r="M1588" t="n">
        <v>0.01572</v>
      </c>
      <c r="N1588" t="inlineStr"/>
      <c r="O1588" t="inlineStr"/>
      <c r="P1588" t="inlineStr"/>
      <c r="Q1588" t="inlineStr"/>
      <c r="R1588" t="n">
        <v>0</v>
      </c>
      <c r="S1588" t="n">
        <v>-0.00105</v>
      </c>
      <c r="T1588" t="n">
        <v>0.00663</v>
      </c>
    </row>
    <row r="1589">
      <c r="A1589" s="142" t="n">
        <v>38769</v>
      </c>
      <c r="B1589" t="inlineStr"/>
      <c r="C1589" t="inlineStr"/>
      <c r="D1589" t="inlineStr"/>
      <c r="E1589" t="inlineStr"/>
      <c r="F1589" t="inlineStr"/>
      <c r="G1589" t="inlineStr"/>
      <c r="H1589" t="inlineStr"/>
      <c r="I1589" t="inlineStr"/>
      <c r="J1589" t="inlineStr"/>
      <c r="K1589" t="inlineStr"/>
      <c r="L1589" t="inlineStr"/>
      <c r="M1589" t="n">
        <v>0.00357</v>
      </c>
      <c r="N1589" t="inlineStr"/>
      <c r="O1589" t="inlineStr"/>
      <c r="P1589" t="inlineStr"/>
      <c r="Q1589" t="inlineStr"/>
      <c r="R1589" t="n">
        <v>0</v>
      </c>
      <c r="S1589" t="n">
        <v>0.00392</v>
      </c>
      <c r="T1589" t="n">
        <v>0.00044</v>
      </c>
    </row>
    <row r="1590">
      <c r="A1590" s="142" t="n">
        <v>38770</v>
      </c>
      <c r="B1590" t="inlineStr"/>
      <c r="C1590" t="inlineStr"/>
      <c r="D1590" t="inlineStr"/>
      <c r="E1590" t="inlineStr"/>
      <c r="F1590" t="inlineStr"/>
      <c r="G1590" t="inlineStr"/>
      <c r="H1590" t="inlineStr"/>
      <c r="I1590" t="inlineStr"/>
      <c r="J1590" t="inlineStr"/>
      <c r="K1590" t="inlineStr"/>
      <c r="L1590" t="inlineStr"/>
      <c r="M1590" t="n">
        <v>0.01366</v>
      </c>
      <c r="N1590" t="inlineStr"/>
      <c r="O1590" t="inlineStr"/>
      <c r="P1590" t="inlineStr"/>
      <c r="Q1590" t="inlineStr"/>
      <c r="R1590" t="n">
        <v>0</v>
      </c>
      <c r="S1590" t="n">
        <v>0.00595</v>
      </c>
      <c r="T1590" t="n">
        <v>-0.00254</v>
      </c>
    </row>
    <row r="1591">
      <c r="A1591" s="142" t="n">
        <v>38771</v>
      </c>
      <c r="B1591" t="inlineStr"/>
      <c r="C1591" t="inlineStr"/>
      <c r="D1591" t="inlineStr"/>
      <c r="E1591" t="inlineStr"/>
      <c r="F1591" t="inlineStr"/>
      <c r="G1591" t="inlineStr"/>
      <c r="H1591" t="inlineStr"/>
      <c r="I1591" t="inlineStr"/>
      <c r="J1591" t="inlineStr"/>
      <c r="K1591" t="inlineStr"/>
      <c r="L1591" t="inlineStr"/>
      <c r="M1591" t="n">
        <v>-0.02263</v>
      </c>
      <c r="N1591" t="inlineStr"/>
      <c r="O1591" t="inlineStr"/>
      <c r="P1591" t="inlineStr"/>
      <c r="Q1591" t="inlineStr"/>
      <c r="R1591" t="n">
        <v>0</v>
      </c>
      <c r="S1591" t="n">
        <v>-0.0008899999999999999</v>
      </c>
      <c r="T1591" t="n">
        <v>0.00375</v>
      </c>
    </row>
    <row r="1592">
      <c r="A1592" s="142" t="n">
        <v>38772</v>
      </c>
      <c r="B1592" t="inlineStr"/>
      <c r="C1592" t="inlineStr"/>
      <c r="D1592" t="inlineStr"/>
      <c r="E1592" t="inlineStr"/>
      <c r="F1592" t="inlineStr"/>
      <c r="G1592" t="inlineStr"/>
      <c r="H1592" t="inlineStr"/>
      <c r="I1592" t="inlineStr"/>
      <c r="J1592" t="inlineStr"/>
      <c r="K1592" t="inlineStr"/>
      <c r="L1592" t="inlineStr"/>
      <c r="M1592" t="n">
        <v>0</v>
      </c>
      <c r="N1592" t="inlineStr"/>
      <c r="O1592" t="inlineStr"/>
      <c r="P1592" t="inlineStr"/>
      <c r="Q1592" t="inlineStr"/>
      <c r="R1592" t="n">
        <v>0</v>
      </c>
      <c r="S1592" t="n">
        <v>0.00566</v>
      </c>
      <c r="T1592" t="n">
        <v>0.006</v>
      </c>
    </row>
    <row r="1593">
      <c r="A1593" s="142" t="n">
        <v>38775</v>
      </c>
      <c r="B1593" t="inlineStr"/>
      <c r="C1593" t="inlineStr"/>
      <c r="D1593" t="inlineStr"/>
      <c r="E1593" t="inlineStr"/>
      <c r="F1593" t="inlineStr"/>
      <c r="G1593" t="inlineStr"/>
      <c r="H1593" t="inlineStr"/>
      <c r="I1593" t="inlineStr"/>
      <c r="J1593" t="inlineStr"/>
      <c r="K1593" t="inlineStr"/>
      <c r="L1593" t="inlineStr"/>
      <c r="M1593" t="n">
        <v>-0.00244</v>
      </c>
      <c r="N1593" t="inlineStr"/>
      <c r="O1593" t="inlineStr"/>
      <c r="P1593" t="inlineStr"/>
      <c r="Q1593" t="inlineStr"/>
      <c r="R1593" t="n">
        <v>0</v>
      </c>
      <c r="S1593" t="n">
        <v>0.00562</v>
      </c>
      <c r="T1593" t="n">
        <v>0.00647</v>
      </c>
    </row>
    <row r="1594">
      <c r="A1594" s="142" t="n">
        <v>38776</v>
      </c>
      <c r="B1594" t="inlineStr"/>
      <c r="C1594" t="inlineStr"/>
      <c r="D1594" t="inlineStr"/>
      <c r="E1594" t="inlineStr"/>
      <c r="F1594" t="inlineStr"/>
      <c r="G1594" t="inlineStr"/>
      <c r="H1594" t="inlineStr"/>
      <c r="I1594" t="inlineStr"/>
      <c r="J1594" t="inlineStr"/>
      <c r="K1594" t="inlineStr"/>
      <c r="L1594" t="inlineStr"/>
      <c r="M1594" t="n">
        <v>-0.00734</v>
      </c>
      <c r="N1594" t="inlineStr"/>
      <c r="O1594" t="inlineStr"/>
      <c r="P1594" t="inlineStr"/>
      <c r="Q1594" t="inlineStr"/>
      <c r="R1594" t="n">
        <v>0.01934</v>
      </c>
      <c r="S1594" t="n">
        <v>-0.01291</v>
      </c>
      <c r="T1594" t="n">
        <v>-0.01578</v>
      </c>
    </row>
    <row r="1595">
      <c r="A1595" s="142" t="n">
        <v>38777</v>
      </c>
      <c r="B1595" t="inlineStr"/>
      <c r="C1595" t="inlineStr"/>
      <c r="D1595" t="inlineStr"/>
      <c r="E1595" t="inlineStr"/>
      <c r="F1595" t="inlineStr"/>
      <c r="G1595" t="inlineStr"/>
      <c r="H1595" t="inlineStr"/>
      <c r="I1595" t="inlineStr"/>
      <c r="J1595" t="inlineStr"/>
      <c r="K1595" t="inlineStr"/>
      <c r="L1595" t="inlineStr"/>
      <c r="M1595" t="n">
        <v>0.01181</v>
      </c>
      <c r="N1595" t="inlineStr"/>
      <c r="O1595" t="inlineStr"/>
      <c r="P1595" t="inlineStr"/>
      <c r="Q1595" t="inlineStr"/>
      <c r="R1595" t="n">
        <v>0</v>
      </c>
      <c r="S1595" t="n">
        <v>0.00482</v>
      </c>
      <c r="T1595" t="n">
        <v>0.00581</v>
      </c>
    </row>
    <row r="1596">
      <c r="A1596" s="142" t="n">
        <v>38778</v>
      </c>
      <c r="B1596" t="inlineStr"/>
      <c r="C1596" t="inlineStr"/>
      <c r="D1596" t="inlineStr"/>
      <c r="E1596" t="inlineStr"/>
      <c r="F1596" t="inlineStr"/>
      <c r="G1596" t="inlineStr"/>
      <c r="H1596" t="inlineStr"/>
      <c r="I1596" t="inlineStr"/>
      <c r="J1596" t="inlineStr"/>
      <c r="K1596" t="inlineStr"/>
      <c r="L1596" t="inlineStr"/>
      <c r="M1596" t="n">
        <v>0</v>
      </c>
      <c r="N1596" t="inlineStr"/>
      <c r="O1596" t="inlineStr"/>
      <c r="P1596" t="inlineStr"/>
      <c r="Q1596" t="inlineStr"/>
      <c r="R1596" t="n">
        <v>0</v>
      </c>
      <c r="S1596" t="n">
        <v>-0.00538</v>
      </c>
      <c r="T1596" t="n">
        <v>0.00155</v>
      </c>
    </row>
    <row r="1597">
      <c r="A1597" s="142" t="n">
        <v>38779</v>
      </c>
      <c r="B1597" t="inlineStr"/>
      <c r="C1597" t="inlineStr"/>
      <c r="D1597" t="inlineStr"/>
      <c r="E1597" t="inlineStr"/>
      <c r="F1597" t="inlineStr"/>
      <c r="G1597" t="inlineStr"/>
      <c r="H1597" t="inlineStr"/>
      <c r="I1597" t="inlineStr"/>
      <c r="J1597" t="inlineStr"/>
      <c r="K1597" t="inlineStr"/>
      <c r="L1597" t="inlineStr"/>
      <c r="M1597" t="n">
        <v>0.02695</v>
      </c>
      <c r="N1597" t="inlineStr"/>
      <c r="O1597" t="inlineStr"/>
      <c r="P1597" t="inlineStr"/>
      <c r="Q1597" t="inlineStr"/>
      <c r="R1597" t="n">
        <v>0</v>
      </c>
      <c r="S1597" t="n">
        <v>-0.00464</v>
      </c>
      <c r="T1597" t="n">
        <v>-0.01114</v>
      </c>
    </row>
    <row r="1598">
      <c r="A1598" s="142" t="n">
        <v>38782</v>
      </c>
      <c r="B1598" t="inlineStr"/>
      <c r="C1598" t="inlineStr"/>
      <c r="D1598" t="inlineStr"/>
      <c r="E1598" t="inlineStr"/>
      <c r="F1598" t="inlineStr"/>
      <c r="G1598" t="inlineStr"/>
      <c r="H1598" t="inlineStr"/>
      <c r="I1598" t="inlineStr"/>
      <c r="J1598" t="inlineStr"/>
      <c r="K1598" t="inlineStr"/>
      <c r="L1598" t="inlineStr"/>
      <c r="M1598" t="n">
        <v>-0.02297</v>
      </c>
      <c r="N1598" t="inlineStr"/>
      <c r="O1598" t="inlineStr"/>
      <c r="P1598" t="inlineStr"/>
      <c r="Q1598" t="inlineStr"/>
      <c r="R1598" t="n">
        <v>0</v>
      </c>
      <c r="S1598" t="n">
        <v>-0.00218</v>
      </c>
      <c r="T1598" t="n">
        <v>-0.00331</v>
      </c>
    </row>
    <row r="1599">
      <c r="A1599" s="142" t="n">
        <v>38783</v>
      </c>
      <c r="B1599" t="inlineStr"/>
      <c r="C1599" t="inlineStr"/>
      <c r="D1599" t="inlineStr"/>
      <c r="E1599" t="inlineStr"/>
      <c r="F1599" t="inlineStr"/>
      <c r="G1599" t="inlineStr"/>
      <c r="H1599" t="inlineStr"/>
      <c r="I1599" t="inlineStr"/>
      <c r="J1599" t="inlineStr"/>
      <c r="K1599" t="inlineStr"/>
      <c r="L1599" t="inlineStr"/>
      <c r="M1599" t="n">
        <v>-0.01523</v>
      </c>
      <c r="N1599" t="inlineStr"/>
      <c r="O1599" t="inlineStr"/>
      <c r="P1599" t="inlineStr"/>
      <c r="Q1599" t="inlineStr"/>
      <c r="R1599" t="n">
        <v>0</v>
      </c>
      <c r="S1599" t="n">
        <v>0.00099</v>
      </c>
      <c r="T1599" t="n">
        <v>-0.01998</v>
      </c>
    </row>
    <row r="1600">
      <c r="A1600" s="142" t="n">
        <v>38784</v>
      </c>
      <c r="B1600" t="inlineStr"/>
      <c r="C1600" t="inlineStr"/>
      <c r="D1600" t="inlineStr"/>
      <c r="E1600" t="inlineStr"/>
      <c r="F1600" t="inlineStr"/>
      <c r="G1600" t="inlineStr"/>
      <c r="H1600" t="inlineStr"/>
      <c r="I1600" t="inlineStr"/>
      <c r="J1600" t="inlineStr"/>
      <c r="K1600" t="inlineStr"/>
      <c r="L1600" t="inlineStr"/>
      <c r="M1600" t="n">
        <v>-0.0228</v>
      </c>
      <c r="N1600" t="inlineStr"/>
      <c r="O1600" t="inlineStr"/>
      <c r="P1600" t="inlineStr"/>
      <c r="Q1600" t="inlineStr"/>
      <c r="R1600" t="n">
        <v>0</v>
      </c>
      <c r="S1600" t="n">
        <v>-0.00524</v>
      </c>
      <c r="T1600" t="n">
        <v>-0.0145</v>
      </c>
    </row>
    <row r="1601">
      <c r="A1601" s="142" t="n">
        <v>38785</v>
      </c>
      <c r="B1601" t="inlineStr"/>
      <c r="C1601" t="inlineStr"/>
      <c r="D1601" t="inlineStr"/>
      <c r="E1601" t="inlineStr"/>
      <c r="F1601" t="inlineStr"/>
      <c r="G1601" t="inlineStr"/>
      <c r="H1601" t="inlineStr"/>
      <c r="I1601" t="inlineStr"/>
      <c r="J1601" t="inlineStr"/>
      <c r="K1601" t="inlineStr"/>
      <c r="L1601" t="inlineStr"/>
      <c r="M1601" t="n">
        <v>-0.00523</v>
      </c>
      <c r="N1601" t="inlineStr"/>
      <c r="O1601" t="inlineStr"/>
      <c r="P1601" t="inlineStr"/>
      <c r="Q1601" t="inlineStr"/>
      <c r="R1601" t="n">
        <v>0</v>
      </c>
      <c r="S1601" t="n">
        <v>0.00229</v>
      </c>
      <c r="T1601" t="n">
        <v>0.00052</v>
      </c>
    </row>
    <row r="1602">
      <c r="A1602" s="142" t="n">
        <v>38786</v>
      </c>
      <c r="B1602" t="inlineStr"/>
      <c r="C1602" t="inlineStr"/>
      <c r="D1602" t="inlineStr"/>
      <c r="E1602" t="inlineStr"/>
      <c r="F1602" t="inlineStr"/>
      <c r="G1602" t="inlineStr"/>
      <c r="H1602" t="inlineStr"/>
      <c r="I1602" t="inlineStr"/>
      <c r="J1602" t="inlineStr"/>
      <c r="K1602" t="inlineStr"/>
      <c r="L1602" t="inlineStr"/>
      <c r="M1602" t="n">
        <v>0.01197</v>
      </c>
      <c r="N1602" t="inlineStr"/>
      <c r="O1602" t="inlineStr"/>
      <c r="P1602" t="inlineStr"/>
      <c r="Q1602" t="inlineStr"/>
      <c r="R1602" t="n">
        <v>0</v>
      </c>
      <c r="S1602" t="n">
        <v>0.00709</v>
      </c>
      <c r="T1602" t="n">
        <v>0.00674</v>
      </c>
    </row>
    <row r="1603">
      <c r="A1603" s="142" t="n">
        <v>38789</v>
      </c>
      <c r="B1603" t="inlineStr"/>
      <c r="C1603" t="inlineStr"/>
      <c r="D1603" t="inlineStr"/>
      <c r="E1603" t="inlineStr"/>
      <c r="F1603" t="inlineStr"/>
      <c r="G1603" t="inlineStr"/>
      <c r="H1603" t="inlineStr"/>
      <c r="I1603" t="inlineStr"/>
      <c r="J1603" t="inlineStr"/>
      <c r="K1603" t="inlineStr"/>
      <c r="L1603" t="inlineStr"/>
      <c r="M1603" t="n">
        <v>0.00737</v>
      </c>
      <c r="N1603" t="inlineStr"/>
      <c r="O1603" t="inlineStr"/>
      <c r="P1603" t="inlineStr"/>
      <c r="Q1603" t="inlineStr"/>
      <c r="R1603" t="n">
        <v>0</v>
      </c>
      <c r="S1603" t="n">
        <v>0.00359</v>
      </c>
      <c r="T1603" t="n">
        <v>0.00929</v>
      </c>
    </row>
    <row r="1604">
      <c r="A1604" s="142" t="n">
        <v>38790</v>
      </c>
      <c r="B1604" t="inlineStr"/>
      <c r="C1604" t="inlineStr"/>
      <c r="D1604" t="inlineStr"/>
      <c r="E1604" t="inlineStr"/>
      <c r="F1604" t="inlineStr"/>
      <c r="G1604" t="inlineStr"/>
      <c r="H1604" t="inlineStr"/>
      <c r="I1604" t="inlineStr"/>
      <c r="J1604" t="inlineStr"/>
      <c r="K1604" t="inlineStr"/>
      <c r="L1604" t="inlineStr"/>
      <c r="M1604" t="n">
        <v>0.01177</v>
      </c>
      <c r="N1604" t="inlineStr"/>
      <c r="O1604" t="inlineStr"/>
      <c r="P1604" t="inlineStr"/>
      <c r="Q1604" t="inlineStr"/>
      <c r="R1604" t="n">
        <v>0</v>
      </c>
      <c r="S1604" t="n">
        <v>0.0013</v>
      </c>
      <c r="T1604" t="n">
        <v>-0.00581</v>
      </c>
    </row>
    <row r="1605">
      <c r="A1605" s="142" t="n">
        <v>38791</v>
      </c>
      <c r="B1605" t="inlineStr"/>
      <c r="C1605" t="inlineStr"/>
      <c r="D1605" t="inlineStr"/>
      <c r="E1605" t="inlineStr"/>
      <c r="F1605" t="inlineStr"/>
      <c r="G1605" t="inlineStr"/>
      <c r="H1605" t="inlineStr"/>
      <c r="I1605" t="inlineStr"/>
      <c r="J1605" t="inlineStr"/>
      <c r="K1605" t="inlineStr"/>
      <c r="L1605" t="inlineStr"/>
      <c r="M1605" t="n">
        <v>0.0092</v>
      </c>
      <c r="N1605" t="inlineStr"/>
      <c r="O1605" t="inlineStr"/>
      <c r="P1605" t="inlineStr"/>
      <c r="Q1605" t="inlineStr"/>
      <c r="R1605" t="n">
        <v>0</v>
      </c>
      <c r="S1605" t="n">
        <v>0.00327</v>
      </c>
      <c r="T1605" t="n">
        <v>0.01216</v>
      </c>
    </row>
    <row r="1606">
      <c r="A1606" s="142" t="n">
        <v>38792</v>
      </c>
      <c r="B1606" t="inlineStr"/>
      <c r="C1606" t="inlineStr"/>
      <c r="D1606" t="inlineStr"/>
      <c r="E1606" t="inlineStr"/>
      <c r="F1606" t="inlineStr"/>
      <c r="G1606" t="inlineStr"/>
      <c r="H1606" t="inlineStr"/>
      <c r="I1606" t="inlineStr"/>
      <c r="J1606" t="inlineStr"/>
      <c r="K1606" t="inlineStr"/>
      <c r="L1606" t="inlineStr"/>
      <c r="M1606" t="n">
        <v>-0.0107</v>
      </c>
      <c r="N1606" t="inlineStr"/>
      <c r="O1606" t="inlineStr"/>
      <c r="P1606" t="inlineStr"/>
      <c r="Q1606" t="inlineStr"/>
      <c r="R1606" t="n">
        <v>0</v>
      </c>
      <c r="S1606" t="n">
        <v>-0.00658</v>
      </c>
      <c r="T1606" t="n">
        <v>-0.00364</v>
      </c>
    </row>
    <row r="1607">
      <c r="A1607" s="142" t="n">
        <v>38793</v>
      </c>
      <c r="B1607" t="inlineStr"/>
      <c r="C1607" t="inlineStr"/>
      <c r="D1607" t="inlineStr"/>
      <c r="E1607" t="inlineStr"/>
      <c r="F1607" t="inlineStr"/>
      <c r="G1607" t="inlineStr"/>
      <c r="H1607" t="inlineStr"/>
      <c r="I1607" t="inlineStr"/>
      <c r="J1607" t="inlineStr"/>
      <c r="K1607" t="inlineStr"/>
      <c r="L1607" t="inlineStr"/>
      <c r="M1607" t="n">
        <v>-0.00406</v>
      </c>
      <c r="N1607" t="inlineStr"/>
      <c r="O1607" t="inlineStr"/>
      <c r="P1607" t="inlineStr"/>
      <c r="Q1607" t="inlineStr"/>
      <c r="R1607" t="n">
        <v>0</v>
      </c>
      <c r="S1607" t="n">
        <v>0.00182</v>
      </c>
      <c r="T1607" t="n">
        <v>0.00349</v>
      </c>
    </row>
    <row r="1608">
      <c r="A1608" s="142" t="n">
        <v>38796</v>
      </c>
      <c r="B1608" t="inlineStr"/>
      <c r="C1608" t="inlineStr"/>
      <c r="D1608" t="inlineStr"/>
      <c r="E1608" t="inlineStr"/>
      <c r="F1608" t="inlineStr"/>
      <c r="G1608" t="inlineStr"/>
      <c r="H1608" t="inlineStr"/>
      <c r="I1608" t="inlineStr"/>
      <c r="J1608" t="inlineStr"/>
      <c r="K1608" t="inlineStr"/>
      <c r="L1608" t="inlineStr"/>
      <c r="M1608" t="n">
        <v>-0.0117</v>
      </c>
      <c r="N1608" t="inlineStr"/>
      <c r="O1608" t="inlineStr"/>
      <c r="P1608" t="inlineStr"/>
      <c r="Q1608" t="inlineStr"/>
      <c r="R1608" t="n">
        <v>0</v>
      </c>
      <c r="S1608" t="n">
        <v>0.00113</v>
      </c>
      <c r="T1608" t="n">
        <v>0.00275</v>
      </c>
    </row>
    <row r="1609">
      <c r="A1609" s="142" t="n">
        <v>38797</v>
      </c>
      <c r="B1609" t="inlineStr"/>
      <c r="C1609" t="inlineStr"/>
      <c r="D1609" t="inlineStr"/>
      <c r="E1609" t="inlineStr"/>
      <c r="F1609" t="inlineStr"/>
      <c r="G1609" t="inlineStr"/>
      <c r="H1609" t="inlineStr"/>
      <c r="I1609" t="inlineStr"/>
      <c r="J1609" t="inlineStr"/>
      <c r="K1609" t="inlineStr"/>
      <c r="L1609" t="inlineStr"/>
      <c r="M1609" t="n">
        <v>-0.007860000000000001</v>
      </c>
      <c r="N1609" t="inlineStr"/>
      <c r="O1609" t="inlineStr"/>
      <c r="P1609" t="inlineStr"/>
      <c r="Q1609" t="inlineStr"/>
      <c r="R1609" t="n">
        <v>0</v>
      </c>
      <c r="S1609" t="n">
        <v>0.00054</v>
      </c>
      <c r="T1609" t="n">
        <v>-0.00373</v>
      </c>
    </row>
    <row r="1610">
      <c r="A1610" s="142" t="n">
        <v>38798</v>
      </c>
      <c r="B1610" t="inlineStr"/>
      <c r="C1610" t="inlineStr"/>
      <c r="D1610" t="inlineStr"/>
      <c r="E1610" t="inlineStr"/>
      <c r="F1610" t="inlineStr"/>
      <c r="G1610" t="inlineStr"/>
      <c r="H1610" t="inlineStr"/>
      <c r="I1610" t="inlineStr"/>
      <c r="J1610" t="inlineStr"/>
      <c r="K1610" t="inlineStr"/>
      <c r="L1610" t="inlineStr"/>
      <c r="M1610" t="n">
        <v>0.00229</v>
      </c>
      <c r="N1610" t="inlineStr"/>
      <c r="O1610" t="inlineStr"/>
      <c r="P1610" t="inlineStr"/>
      <c r="Q1610" t="inlineStr"/>
      <c r="R1610" t="n">
        <v>0</v>
      </c>
      <c r="S1610" t="n">
        <v>0.00351</v>
      </c>
      <c r="T1610" t="n">
        <v>-0.00717</v>
      </c>
    </row>
    <row r="1611">
      <c r="A1611" s="142" t="n">
        <v>38799</v>
      </c>
      <c r="B1611" t="inlineStr"/>
      <c r="C1611" t="inlineStr"/>
      <c r="D1611" t="inlineStr"/>
      <c r="E1611" t="inlineStr"/>
      <c r="F1611" t="inlineStr"/>
      <c r="G1611" t="inlineStr"/>
      <c r="H1611" t="inlineStr"/>
      <c r="I1611" t="inlineStr"/>
      <c r="J1611" t="inlineStr"/>
      <c r="K1611" t="inlineStr"/>
      <c r="L1611" t="inlineStr"/>
      <c r="M1611" t="n">
        <v>0.01448</v>
      </c>
      <c r="N1611" t="inlineStr"/>
      <c r="O1611" t="inlineStr"/>
      <c r="P1611" t="inlineStr"/>
      <c r="Q1611" t="inlineStr"/>
      <c r="R1611" t="n">
        <v>0</v>
      </c>
      <c r="S1611" t="n">
        <v>0.00388</v>
      </c>
      <c r="T1611" t="n">
        <v>0.01143</v>
      </c>
    </row>
    <row r="1612">
      <c r="A1612" s="142" t="n">
        <v>38800</v>
      </c>
      <c r="B1612" t="inlineStr"/>
      <c r="C1612" t="inlineStr"/>
      <c r="D1612" t="inlineStr"/>
      <c r="E1612" t="inlineStr"/>
      <c r="F1612" t="inlineStr"/>
      <c r="G1612" t="inlineStr"/>
      <c r="H1612" t="inlineStr"/>
      <c r="I1612" t="inlineStr"/>
      <c r="J1612" t="inlineStr"/>
      <c r="K1612" t="inlineStr"/>
      <c r="L1612" t="inlineStr"/>
      <c r="M1612" t="n">
        <v>0.031</v>
      </c>
      <c r="N1612" t="inlineStr"/>
      <c r="O1612" t="inlineStr"/>
      <c r="P1612" t="inlineStr"/>
      <c r="Q1612" t="inlineStr"/>
      <c r="R1612" t="n">
        <v>0</v>
      </c>
      <c r="S1612" t="n">
        <v>0.00138</v>
      </c>
      <c r="T1612" t="n">
        <v>-0.00048</v>
      </c>
    </row>
    <row r="1613">
      <c r="A1613" s="142" t="n">
        <v>38803</v>
      </c>
      <c r="B1613" t="inlineStr"/>
      <c r="C1613" t="inlineStr"/>
      <c r="D1613" t="inlineStr"/>
      <c r="E1613" t="inlineStr"/>
      <c r="F1613" t="inlineStr"/>
      <c r="G1613" t="inlineStr"/>
      <c r="H1613" t="inlineStr"/>
      <c r="I1613" t="inlineStr"/>
      <c r="J1613" t="inlineStr"/>
      <c r="K1613" t="inlineStr"/>
      <c r="L1613" t="inlineStr"/>
      <c r="M1613" t="n">
        <v>0.0237</v>
      </c>
      <c r="N1613" t="inlineStr"/>
      <c r="O1613" t="inlineStr"/>
      <c r="P1613" t="inlineStr"/>
      <c r="Q1613" t="inlineStr"/>
      <c r="R1613" t="n">
        <v>0</v>
      </c>
      <c r="S1613" t="n">
        <v>-0.00218</v>
      </c>
      <c r="T1613" t="n">
        <v>0.00361</v>
      </c>
    </row>
    <row r="1614">
      <c r="A1614" s="142" t="n">
        <v>38804</v>
      </c>
      <c r="B1614" t="inlineStr"/>
      <c r="C1614" t="inlineStr"/>
      <c r="D1614" t="inlineStr"/>
      <c r="E1614" t="inlineStr"/>
      <c r="F1614" t="inlineStr"/>
      <c r="G1614" t="inlineStr"/>
      <c r="H1614" t="inlineStr"/>
      <c r="I1614" t="inlineStr"/>
      <c r="J1614" t="inlineStr"/>
      <c r="K1614" t="inlineStr"/>
      <c r="L1614" t="inlineStr"/>
      <c r="M1614" t="n">
        <v>-0.01632</v>
      </c>
      <c r="N1614" t="inlineStr"/>
      <c r="O1614" t="inlineStr"/>
      <c r="P1614" t="inlineStr"/>
      <c r="Q1614" t="inlineStr"/>
      <c r="R1614" t="n">
        <v>0</v>
      </c>
      <c r="S1614" t="n">
        <v>-0.008030000000000001</v>
      </c>
      <c r="T1614" t="n">
        <v>-0.01278</v>
      </c>
    </row>
    <row r="1615">
      <c r="A1615" s="142" t="n">
        <v>38805</v>
      </c>
      <c r="B1615" t="inlineStr"/>
      <c r="C1615" t="inlineStr"/>
      <c r="D1615" t="inlineStr"/>
      <c r="E1615" t="inlineStr"/>
      <c r="F1615" t="inlineStr"/>
      <c r="G1615" t="inlineStr"/>
      <c r="H1615" t="inlineStr"/>
      <c r="I1615" t="inlineStr"/>
      <c r="J1615" t="inlineStr"/>
      <c r="K1615" t="inlineStr"/>
      <c r="L1615" t="inlineStr"/>
      <c r="M1615" t="n">
        <v>0.0284</v>
      </c>
      <c r="N1615" t="inlineStr"/>
      <c r="O1615" t="inlineStr"/>
      <c r="P1615" t="inlineStr"/>
      <c r="Q1615" t="inlineStr"/>
      <c r="R1615" t="n">
        <v>0</v>
      </c>
      <c r="S1615" t="n">
        <v>0.00974</v>
      </c>
      <c r="T1615" t="n">
        <v>0.00834</v>
      </c>
    </row>
    <row r="1616">
      <c r="A1616" s="142" t="n">
        <v>38806</v>
      </c>
      <c r="B1616" t="inlineStr"/>
      <c r="C1616" t="inlineStr"/>
      <c r="D1616" t="inlineStr"/>
      <c r="E1616" t="inlineStr"/>
      <c r="F1616" t="inlineStr"/>
      <c r="G1616" t="inlineStr"/>
      <c r="H1616" t="inlineStr"/>
      <c r="I1616" t="inlineStr"/>
      <c r="J1616" t="inlineStr"/>
      <c r="K1616" t="inlineStr"/>
      <c r="L1616" t="inlineStr"/>
      <c r="M1616" t="n">
        <v>0.0263</v>
      </c>
      <c r="N1616" t="inlineStr"/>
      <c r="O1616" t="inlineStr"/>
      <c r="P1616" t="inlineStr"/>
      <c r="Q1616" t="inlineStr"/>
      <c r="R1616" t="n">
        <v>0</v>
      </c>
      <c r="S1616" t="n">
        <v>-0.00331</v>
      </c>
      <c r="T1616" t="n">
        <v>0.00309</v>
      </c>
    </row>
    <row r="1617">
      <c r="A1617" s="142" t="n">
        <v>38807</v>
      </c>
      <c r="B1617" t="inlineStr"/>
      <c r="C1617" t="inlineStr"/>
      <c r="D1617" t="inlineStr"/>
      <c r="E1617" t="inlineStr"/>
      <c r="F1617" t="inlineStr"/>
      <c r="G1617" t="inlineStr"/>
      <c r="H1617" t="inlineStr"/>
      <c r="I1617" t="inlineStr"/>
      <c r="J1617" t="inlineStr"/>
      <c r="K1617" t="inlineStr"/>
      <c r="L1617" t="inlineStr"/>
      <c r="M1617" t="n">
        <v>0.00019</v>
      </c>
      <c r="N1617" t="inlineStr"/>
      <c r="O1617" t="inlineStr"/>
      <c r="P1617" t="inlineStr"/>
      <c r="Q1617" t="inlineStr"/>
      <c r="R1617" t="n">
        <v>0.02349</v>
      </c>
      <c r="S1617" t="n">
        <v>-0.00167</v>
      </c>
      <c r="T1617" t="n">
        <v>0.008449999999999999</v>
      </c>
    </row>
    <row r="1618">
      <c r="A1618" s="142" t="n">
        <v>38810</v>
      </c>
      <c r="B1618" t="inlineStr"/>
      <c r="C1618" t="inlineStr"/>
      <c r="D1618" t="inlineStr"/>
      <c r="E1618" t="inlineStr"/>
      <c r="F1618" t="inlineStr"/>
      <c r="G1618" t="inlineStr"/>
      <c r="H1618" t="inlineStr"/>
      <c r="I1618" t="inlineStr"/>
      <c r="J1618" t="inlineStr"/>
      <c r="K1618" t="inlineStr"/>
      <c r="L1618" t="inlineStr"/>
      <c r="M1618" t="n">
        <v>0.00924</v>
      </c>
      <c r="N1618" t="inlineStr"/>
      <c r="O1618" t="inlineStr"/>
      <c r="P1618" t="inlineStr"/>
      <c r="Q1618" t="inlineStr"/>
      <c r="R1618" t="n">
        <v>0</v>
      </c>
      <c r="S1618" t="n">
        <v>0.00597</v>
      </c>
      <c r="T1618" t="n">
        <v>0.0169</v>
      </c>
    </row>
    <row r="1619">
      <c r="A1619" s="142" t="n">
        <v>38811</v>
      </c>
      <c r="B1619" t="inlineStr"/>
      <c r="C1619" t="inlineStr"/>
      <c r="D1619" t="inlineStr"/>
      <c r="E1619" t="inlineStr"/>
      <c r="F1619" t="inlineStr"/>
      <c r="G1619" t="inlineStr"/>
      <c r="H1619" t="inlineStr"/>
      <c r="I1619" t="inlineStr"/>
      <c r="J1619" t="inlineStr"/>
      <c r="K1619" t="inlineStr"/>
      <c r="L1619" t="inlineStr"/>
      <c r="M1619" t="n">
        <v>-0.00219</v>
      </c>
      <c r="N1619" t="inlineStr"/>
      <c r="O1619" t="inlineStr"/>
      <c r="P1619" t="inlineStr"/>
      <c r="Q1619" t="inlineStr"/>
      <c r="R1619" t="n">
        <v>0</v>
      </c>
      <c r="S1619" t="n">
        <v>-0.00637</v>
      </c>
      <c r="T1619" t="n">
        <v>-0.00315</v>
      </c>
    </row>
    <row r="1620">
      <c r="A1620" s="142" t="n">
        <v>38812</v>
      </c>
      <c r="B1620" t="inlineStr"/>
      <c r="C1620" t="inlineStr"/>
      <c r="D1620" t="inlineStr"/>
      <c r="E1620" t="inlineStr"/>
      <c r="F1620" t="inlineStr"/>
      <c r="G1620" t="inlineStr"/>
      <c r="H1620" t="inlineStr"/>
      <c r="I1620" t="inlineStr"/>
      <c r="J1620" t="inlineStr"/>
      <c r="K1620" t="inlineStr"/>
      <c r="L1620" t="inlineStr"/>
      <c r="M1620" t="n">
        <v>0.01518</v>
      </c>
      <c r="N1620" t="inlineStr"/>
      <c r="O1620" t="inlineStr"/>
      <c r="P1620" t="inlineStr"/>
      <c r="Q1620" t="inlineStr"/>
      <c r="R1620" t="n">
        <v>0</v>
      </c>
      <c r="S1620" t="n">
        <v>0.00368</v>
      </c>
      <c r="T1620" t="n">
        <v>0.00389</v>
      </c>
    </row>
    <row r="1621">
      <c r="A1621" s="142" t="n">
        <v>38813</v>
      </c>
      <c r="B1621" t="inlineStr"/>
      <c r="C1621" t="inlineStr"/>
      <c r="D1621" t="inlineStr"/>
      <c r="E1621" t="inlineStr"/>
      <c r="F1621" t="inlineStr"/>
      <c r="G1621" t="inlineStr"/>
      <c r="H1621" t="inlineStr"/>
      <c r="I1621" t="inlineStr"/>
      <c r="J1621" t="inlineStr"/>
      <c r="K1621" t="inlineStr"/>
      <c r="L1621" t="inlineStr"/>
      <c r="M1621" t="n">
        <v>0.01615</v>
      </c>
      <c r="N1621" t="inlineStr"/>
      <c r="O1621" t="inlineStr"/>
      <c r="P1621" t="inlineStr"/>
      <c r="Q1621" t="inlineStr"/>
      <c r="R1621" t="n">
        <v>0</v>
      </c>
      <c r="S1621" t="n">
        <v>0.00541</v>
      </c>
      <c r="T1621" t="n">
        <v>0.009820000000000001</v>
      </c>
    </row>
    <row r="1622">
      <c r="A1622" s="142" t="n">
        <v>38814</v>
      </c>
      <c r="B1622" t="inlineStr"/>
      <c r="C1622" t="inlineStr"/>
      <c r="D1622" t="inlineStr"/>
      <c r="E1622" t="inlineStr"/>
      <c r="F1622" t="inlineStr"/>
      <c r="G1622" t="inlineStr"/>
      <c r="H1622" t="inlineStr"/>
      <c r="I1622" t="inlineStr"/>
      <c r="J1622" t="inlineStr"/>
      <c r="K1622" t="inlineStr"/>
      <c r="L1622" t="inlineStr"/>
      <c r="M1622" t="n">
        <v>-0.00784</v>
      </c>
      <c r="N1622" t="inlineStr"/>
      <c r="O1622" t="inlineStr"/>
      <c r="P1622" t="inlineStr"/>
      <c r="Q1622" t="inlineStr"/>
      <c r="R1622" t="n">
        <v>0</v>
      </c>
      <c r="S1622" t="n">
        <v>0.00091</v>
      </c>
      <c r="T1622" t="n">
        <v>0.00593</v>
      </c>
    </row>
    <row r="1623">
      <c r="A1623" s="142" t="n">
        <v>38817</v>
      </c>
      <c r="B1623" t="inlineStr"/>
      <c r="C1623" t="inlineStr"/>
      <c r="D1623" t="inlineStr"/>
      <c r="E1623" t="inlineStr"/>
      <c r="F1623" t="inlineStr"/>
      <c r="G1623" t="inlineStr"/>
      <c r="H1623" t="inlineStr"/>
      <c r="I1623" t="inlineStr"/>
      <c r="J1623" t="inlineStr"/>
      <c r="K1623" t="inlineStr"/>
      <c r="L1623" t="inlineStr"/>
      <c r="M1623" t="n">
        <v>0.00602</v>
      </c>
      <c r="N1623" t="inlineStr"/>
      <c r="O1623" t="inlineStr"/>
      <c r="P1623" t="inlineStr"/>
      <c r="Q1623" t="inlineStr"/>
      <c r="R1623" t="n">
        <v>0</v>
      </c>
      <c r="S1623" t="n">
        <v>0.00116</v>
      </c>
      <c r="T1623" t="n">
        <v>-0.00315</v>
      </c>
    </row>
    <row r="1624">
      <c r="A1624" s="142" t="n">
        <v>38818</v>
      </c>
      <c r="B1624" t="inlineStr"/>
      <c r="C1624" t="inlineStr"/>
      <c r="D1624" t="inlineStr"/>
      <c r="E1624" t="inlineStr"/>
      <c r="F1624" t="inlineStr"/>
      <c r="G1624" t="inlineStr"/>
      <c r="H1624" t="inlineStr"/>
      <c r="I1624" t="inlineStr"/>
      <c r="J1624" t="inlineStr"/>
      <c r="K1624" t="inlineStr"/>
      <c r="L1624" t="inlineStr"/>
      <c r="M1624" t="n">
        <v>-0.02006</v>
      </c>
      <c r="N1624" t="inlineStr"/>
      <c r="O1624" t="inlineStr"/>
      <c r="P1624" t="inlineStr"/>
      <c r="Q1624" t="inlineStr"/>
      <c r="R1624" t="n">
        <v>0</v>
      </c>
      <c r="S1624" t="n">
        <v>-0.00894</v>
      </c>
      <c r="T1624" t="n">
        <v>-0.00568</v>
      </c>
    </row>
    <row r="1625">
      <c r="A1625" s="142" t="n">
        <v>38819</v>
      </c>
      <c r="B1625" t="inlineStr"/>
      <c r="C1625" t="inlineStr"/>
      <c r="D1625" t="inlineStr"/>
      <c r="E1625" t="inlineStr"/>
      <c r="F1625" t="inlineStr"/>
      <c r="G1625" t="inlineStr"/>
      <c r="H1625" t="inlineStr"/>
      <c r="I1625" t="inlineStr"/>
      <c r="J1625" t="inlineStr"/>
      <c r="K1625" t="inlineStr"/>
      <c r="L1625" t="inlineStr"/>
      <c r="M1625" t="n">
        <v>0.00831</v>
      </c>
      <c r="N1625" t="inlineStr"/>
      <c r="O1625" t="inlineStr"/>
      <c r="P1625" t="inlineStr"/>
      <c r="Q1625" t="inlineStr"/>
      <c r="R1625" t="n">
        <v>0</v>
      </c>
      <c r="S1625" t="n">
        <v>-0.00145</v>
      </c>
      <c r="T1625" t="n">
        <v>-0.00327</v>
      </c>
    </row>
    <row r="1626">
      <c r="A1626" s="142" t="n">
        <v>38820</v>
      </c>
      <c r="B1626" t="inlineStr"/>
      <c r="C1626" t="inlineStr"/>
      <c r="D1626" t="inlineStr"/>
      <c r="E1626" t="inlineStr"/>
      <c r="F1626" t="inlineStr"/>
      <c r="G1626" t="inlineStr"/>
      <c r="H1626" t="inlineStr"/>
      <c r="I1626" t="inlineStr"/>
      <c r="J1626" t="inlineStr"/>
      <c r="K1626" t="inlineStr"/>
      <c r="L1626" t="inlineStr"/>
      <c r="M1626" t="n">
        <v>0.00593</v>
      </c>
      <c r="N1626" t="inlineStr"/>
      <c r="O1626" t="inlineStr"/>
      <c r="P1626" t="inlineStr"/>
      <c r="Q1626" t="inlineStr"/>
      <c r="R1626" t="n">
        <v>0</v>
      </c>
      <c r="S1626" t="n">
        <v>0.00287</v>
      </c>
      <c r="T1626" t="n">
        <v>0.00176</v>
      </c>
    </row>
    <row r="1627">
      <c r="A1627" s="142" t="n">
        <v>38821</v>
      </c>
      <c r="B1627" t="inlineStr"/>
      <c r="C1627" t="inlineStr"/>
      <c r="D1627" t="inlineStr"/>
      <c r="E1627" t="inlineStr"/>
      <c r="F1627" t="inlineStr"/>
      <c r="G1627" t="inlineStr"/>
      <c r="H1627" t="inlineStr"/>
      <c r="I1627" t="inlineStr"/>
      <c r="J1627" t="inlineStr"/>
      <c r="K1627" t="inlineStr"/>
      <c r="L1627" t="inlineStr"/>
      <c r="M1627" t="n">
        <v>0</v>
      </c>
      <c r="N1627" t="inlineStr"/>
      <c r="O1627" t="inlineStr"/>
      <c r="P1627" t="inlineStr"/>
      <c r="Q1627" t="inlineStr"/>
      <c r="R1627" t="n">
        <v>0</v>
      </c>
      <c r="S1627" t="n">
        <v>0.00055</v>
      </c>
      <c r="T1627" t="n">
        <v>0.00677</v>
      </c>
    </row>
    <row r="1628">
      <c r="A1628" s="142" t="n">
        <v>38824</v>
      </c>
      <c r="B1628" t="inlineStr"/>
      <c r="C1628" t="inlineStr"/>
      <c r="D1628" t="inlineStr"/>
      <c r="E1628" t="inlineStr"/>
      <c r="F1628" t="inlineStr"/>
      <c r="G1628" t="inlineStr"/>
      <c r="H1628" t="inlineStr"/>
      <c r="I1628" t="inlineStr"/>
      <c r="J1628" t="inlineStr"/>
      <c r="K1628" t="inlineStr"/>
      <c r="L1628" t="inlineStr"/>
      <c r="M1628" t="n">
        <v>0</v>
      </c>
      <c r="N1628" t="inlineStr"/>
      <c r="O1628" t="inlineStr"/>
      <c r="P1628" t="inlineStr"/>
      <c r="Q1628" t="inlineStr"/>
      <c r="R1628" t="n">
        <v>0</v>
      </c>
      <c r="S1628" t="n">
        <v>-0.01201</v>
      </c>
      <c r="T1628" t="n">
        <v>-0.00671</v>
      </c>
    </row>
    <row r="1629">
      <c r="A1629" s="142" t="n">
        <v>38825</v>
      </c>
      <c r="B1629" t="inlineStr"/>
      <c r="C1629" t="inlineStr"/>
      <c r="D1629" t="inlineStr"/>
      <c r="E1629" t="inlineStr"/>
      <c r="F1629" t="inlineStr"/>
      <c r="G1629" t="inlineStr"/>
      <c r="H1629" t="inlineStr"/>
      <c r="I1629" t="inlineStr"/>
      <c r="J1629" t="inlineStr"/>
      <c r="K1629" t="inlineStr"/>
      <c r="L1629" t="inlineStr"/>
      <c r="M1629" t="n">
        <v>0.04344</v>
      </c>
      <c r="N1629" t="inlineStr"/>
      <c r="O1629" t="inlineStr"/>
      <c r="P1629" t="inlineStr"/>
      <c r="Q1629" t="inlineStr"/>
      <c r="R1629" t="n">
        <v>0</v>
      </c>
      <c r="S1629" t="n">
        <v>0.01098</v>
      </c>
      <c r="T1629" t="n">
        <v>0.01384</v>
      </c>
    </row>
    <row r="1630">
      <c r="A1630" s="142" t="n">
        <v>38826</v>
      </c>
      <c r="B1630" t="inlineStr"/>
      <c r="C1630" t="inlineStr"/>
      <c r="D1630" t="inlineStr"/>
      <c r="E1630" t="inlineStr"/>
      <c r="F1630" t="inlineStr"/>
      <c r="G1630" t="inlineStr"/>
      <c r="H1630" t="inlineStr"/>
      <c r="I1630" t="inlineStr"/>
      <c r="J1630" t="inlineStr"/>
      <c r="K1630" t="inlineStr"/>
      <c r="L1630" t="inlineStr"/>
      <c r="M1630" t="n">
        <v>0.01957</v>
      </c>
      <c r="N1630" t="inlineStr"/>
      <c r="O1630" t="inlineStr"/>
      <c r="P1630" t="inlineStr"/>
      <c r="Q1630" t="inlineStr"/>
      <c r="R1630" t="n">
        <v>0</v>
      </c>
      <c r="S1630" t="n">
        <v>0.00345</v>
      </c>
      <c r="T1630" t="n">
        <v>0.008529999999999999</v>
      </c>
    </row>
    <row r="1631">
      <c r="A1631" s="142" t="n">
        <v>38827</v>
      </c>
      <c r="B1631" t="inlineStr"/>
      <c r="C1631" t="inlineStr"/>
      <c r="D1631" t="inlineStr"/>
      <c r="E1631" t="inlineStr"/>
      <c r="F1631" t="inlineStr"/>
      <c r="G1631" t="inlineStr"/>
      <c r="H1631" t="inlineStr"/>
      <c r="I1631" t="inlineStr"/>
      <c r="J1631" t="inlineStr"/>
      <c r="K1631" t="inlineStr"/>
      <c r="L1631" t="inlineStr"/>
      <c r="M1631" t="n">
        <v>-0.0436</v>
      </c>
      <c r="N1631" t="inlineStr"/>
      <c r="O1631" t="inlineStr"/>
      <c r="P1631" t="inlineStr"/>
      <c r="Q1631" t="inlineStr"/>
      <c r="R1631" t="n">
        <v>0</v>
      </c>
      <c r="S1631" t="n">
        <v>0.00266</v>
      </c>
      <c r="T1631" t="n">
        <v>0.00406</v>
      </c>
    </row>
    <row r="1632">
      <c r="A1632" s="142" t="n">
        <v>38828</v>
      </c>
      <c r="B1632" t="inlineStr"/>
      <c r="C1632" t="inlineStr"/>
      <c r="D1632" t="inlineStr"/>
      <c r="E1632" t="inlineStr"/>
      <c r="F1632" t="inlineStr"/>
      <c r="G1632" t="inlineStr"/>
      <c r="H1632" t="inlineStr"/>
      <c r="I1632" t="inlineStr"/>
      <c r="J1632" t="inlineStr"/>
      <c r="K1632" t="inlineStr"/>
      <c r="L1632" t="inlineStr"/>
      <c r="M1632" t="n">
        <v>0.03015</v>
      </c>
      <c r="N1632" t="inlineStr"/>
      <c r="O1632" t="inlineStr"/>
      <c r="P1632" t="inlineStr"/>
      <c r="Q1632" t="inlineStr"/>
      <c r="R1632" t="n">
        <v>0</v>
      </c>
      <c r="S1632" t="n">
        <v>0.00201</v>
      </c>
      <c r="T1632" t="n">
        <v>0.00215</v>
      </c>
    </row>
    <row r="1633">
      <c r="A1633" s="142" t="n">
        <v>38831</v>
      </c>
      <c r="B1633" t="inlineStr"/>
      <c r="C1633" t="inlineStr"/>
      <c r="D1633" t="inlineStr"/>
      <c r="E1633" t="inlineStr"/>
      <c r="F1633" t="inlineStr"/>
      <c r="G1633" t="inlineStr"/>
      <c r="H1633" t="inlineStr"/>
      <c r="I1633" t="inlineStr"/>
      <c r="J1633" t="inlineStr"/>
      <c r="K1633" t="inlineStr"/>
      <c r="L1633" t="inlineStr"/>
      <c r="M1633" t="n">
        <v>-0.009050000000000001</v>
      </c>
      <c r="N1633" t="inlineStr"/>
      <c r="O1633" t="inlineStr"/>
      <c r="P1633" t="inlineStr"/>
      <c r="Q1633" t="inlineStr"/>
      <c r="R1633" t="n">
        <v>0</v>
      </c>
      <c r="S1633" t="n">
        <v>-0.00542</v>
      </c>
      <c r="T1633" t="n">
        <v>-0.00539</v>
      </c>
    </row>
    <row r="1634">
      <c r="A1634" s="142" t="n">
        <v>38832</v>
      </c>
      <c r="B1634" t="inlineStr"/>
      <c r="C1634" t="inlineStr"/>
      <c r="D1634" t="inlineStr"/>
      <c r="E1634" t="inlineStr"/>
      <c r="F1634" t="inlineStr"/>
      <c r="G1634" t="inlineStr"/>
      <c r="H1634" t="inlineStr"/>
      <c r="I1634" t="inlineStr"/>
      <c r="J1634" t="inlineStr"/>
      <c r="K1634" t="inlineStr"/>
      <c r="L1634" t="inlineStr"/>
      <c r="M1634" t="n">
        <v>6.999999999999999e-05</v>
      </c>
      <c r="N1634" t="inlineStr"/>
      <c r="O1634" t="inlineStr"/>
      <c r="P1634" t="inlineStr"/>
      <c r="Q1634" t="inlineStr"/>
      <c r="R1634" t="n">
        <v>0</v>
      </c>
      <c r="S1634" t="n">
        <v>-0.00411</v>
      </c>
      <c r="T1634" t="n">
        <v>-0.00813</v>
      </c>
    </row>
    <row r="1635">
      <c r="A1635" s="142" t="n">
        <v>38833</v>
      </c>
      <c r="B1635" t="inlineStr"/>
      <c r="C1635" t="inlineStr"/>
      <c r="D1635" t="inlineStr"/>
      <c r="E1635" t="inlineStr"/>
      <c r="F1635" t="inlineStr"/>
      <c r="G1635" t="inlineStr"/>
      <c r="H1635" t="inlineStr"/>
      <c r="I1635" t="inlineStr"/>
      <c r="J1635" t="inlineStr"/>
      <c r="K1635" t="inlineStr"/>
      <c r="L1635" t="inlineStr"/>
      <c r="M1635" t="n">
        <v>0</v>
      </c>
      <c r="N1635" t="inlineStr"/>
      <c r="O1635" t="inlineStr"/>
      <c r="P1635" t="inlineStr"/>
      <c r="Q1635" t="inlineStr"/>
      <c r="R1635" t="n">
        <v>0</v>
      </c>
      <c r="S1635" t="n">
        <v>0.00138</v>
      </c>
      <c r="T1635" t="n">
        <v>0.00715</v>
      </c>
    </row>
    <row r="1636">
      <c r="A1636" s="142" t="n">
        <v>38834</v>
      </c>
      <c r="B1636" t="inlineStr"/>
      <c r="C1636" t="inlineStr"/>
      <c r="D1636" t="inlineStr"/>
      <c r="E1636" t="inlineStr"/>
      <c r="F1636" t="inlineStr"/>
      <c r="G1636" t="inlineStr"/>
      <c r="H1636" t="inlineStr"/>
      <c r="I1636" t="inlineStr"/>
      <c r="J1636" t="inlineStr"/>
      <c r="K1636" t="inlineStr"/>
      <c r="L1636" t="inlineStr"/>
      <c r="M1636" t="n">
        <v>-0.00602</v>
      </c>
      <c r="N1636" t="inlineStr"/>
      <c r="O1636" t="inlineStr"/>
      <c r="P1636" t="inlineStr"/>
      <c r="Q1636" t="inlineStr"/>
      <c r="R1636" t="n">
        <v>0</v>
      </c>
      <c r="S1636" t="n">
        <v>-0.00475</v>
      </c>
      <c r="T1636" t="n">
        <v>-0.01405</v>
      </c>
    </row>
    <row r="1637">
      <c r="A1637" s="142" t="n">
        <v>38835</v>
      </c>
      <c r="B1637" t="inlineStr"/>
      <c r="C1637" t="inlineStr"/>
      <c r="D1637" t="inlineStr"/>
      <c r="E1637" t="inlineStr"/>
      <c r="F1637" t="inlineStr"/>
      <c r="G1637" t="inlineStr"/>
      <c r="H1637" t="inlineStr"/>
      <c r="I1637" t="inlineStr"/>
      <c r="J1637" t="inlineStr"/>
      <c r="K1637" t="inlineStr"/>
      <c r="L1637" t="inlineStr"/>
      <c r="M1637" t="n">
        <v>0.02621</v>
      </c>
      <c r="N1637" t="inlineStr"/>
      <c r="O1637" t="inlineStr"/>
      <c r="P1637" t="inlineStr"/>
      <c r="Q1637" t="inlineStr"/>
      <c r="R1637" t="n">
        <v>0.009769999999999999</v>
      </c>
      <c r="S1637" t="n">
        <v>-0.00503</v>
      </c>
      <c r="T1637" t="n">
        <v>-0.00198</v>
      </c>
    </row>
    <row r="1638">
      <c r="A1638" s="142" t="n">
        <v>38838</v>
      </c>
      <c r="B1638" t="inlineStr"/>
      <c r="C1638" t="inlineStr"/>
      <c r="D1638" t="inlineStr"/>
      <c r="E1638" t="inlineStr"/>
      <c r="F1638" t="inlineStr"/>
      <c r="G1638" t="inlineStr"/>
      <c r="H1638" t="inlineStr"/>
      <c r="I1638" t="inlineStr"/>
      <c r="J1638" t="inlineStr"/>
      <c r="K1638" t="inlineStr"/>
      <c r="L1638" t="inlineStr"/>
      <c r="M1638" t="n">
        <v>0</v>
      </c>
      <c r="N1638" t="inlineStr"/>
      <c r="O1638" t="inlineStr"/>
      <c r="P1638" t="inlineStr"/>
      <c r="Q1638" t="inlineStr"/>
      <c r="R1638" t="n">
        <v>0</v>
      </c>
      <c r="S1638" t="n">
        <v>-0.0002</v>
      </c>
      <c r="T1638" t="n">
        <v>0.00235</v>
      </c>
    </row>
    <row r="1639">
      <c r="A1639" s="142" t="n">
        <v>38839</v>
      </c>
      <c r="B1639" t="inlineStr"/>
      <c r="C1639" t="inlineStr"/>
      <c r="D1639" t="inlineStr"/>
      <c r="E1639" t="inlineStr"/>
      <c r="F1639" t="inlineStr"/>
      <c r="G1639" t="inlineStr"/>
      <c r="H1639" t="inlineStr"/>
      <c r="I1639" t="inlineStr"/>
      <c r="J1639" t="inlineStr"/>
      <c r="K1639" t="inlineStr"/>
      <c r="L1639" t="inlineStr"/>
      <c r="M1639" t="n">
        <v>0.02244</v>
      </c>
      <c r="N1639" t="inlineStr"/>
      <c r="O1639" t="inlineStr"/>
      <c r="P1639" t="inlineStr"/>
      <c r="Q1639" t="inlineStr"/>
      <c r="R1639" t="n">
        <v>0</v>
      </c>
      <c r="S1639" t="n">
        <v>0.0061</v>
      </c>
      <c r="T1639" t="n">
        <v>0.01217</v>
      </c>
    </row>
    <row r="1640">
      <c r="A1640" s="142" t="n">
        <v>38840</v>
      </c>
      <c r="B1640" t="inlineStr"/>
      <c r="C1640" t="inlineStr"/>
      <c r="D1640" t="inlineStr"/>
      <c r="E1640" t="inlineStr"/>
      <c r="F1640" t="inlineStr"/>
      <c r="G1640" t="inlineStr"/>
      <c r="H1640" t="inlineStr"/>
      <c r="I1640" t="inlineStr"/>
      <c r="J1640" t="inlineStr"/>
      <c r="K1640" t="inlineStr"/>
      <c r="L1640" t="inlineStr"/>
      <c r="M1640" t="n">
        <v>-0.0094</v>
      </c>
      <c r="N1640" t="inlineStr"/>
      <c r="O1640" t="inlineStr"/>
      <c r="P1640" t="inlineStr"/>
      <c r="Q1640" t="inlineStr"/>
      <c r="R1640" t="n">
        <v>0</v>
      </c>
      <c r="S1640" t="n">
        <v>-0.00218</v>
      </c>
      <c r="T1640" t="n">
        <v>0.00669</v>
      </c>
    </row>
    <row r="1641">
      <c r="A1641" s="142" t="n">
        <v>38841</v>
      </c>
      <c r="B1641" t="inlineStr"/>
      <c r="C1641" t="inlineStr"/>
      <c r="D1641" t="inlineStr"/>
      <c r="E1641" t="inlineStr"/>
      <c r="F1641" t="inlineStr"/>
      <c r="G1641" t="inlineStr"/>
      <c r="H1641" t="inlineStr"/>
      <c r="I1641" t="inlineStr"/>
      <c r="J1641" t="inlineStr"/>
      <c r="K1641" t="inlineStr"/>
      <c r="L1641" t="inlineStr"/>
      <c r="M1641" t="n">
        <v>0.01011</v>
      </c>
      <c r="N1641" t="inlineStr"/>
      <c r="O1641" t="inlineStr"/>
      <c r="P1641" t="inlineStr"/>
      <c r="Q1641" t="inlineStr"/>
      <c r="R1641" t="n">
        <v>0</v>
      </c>
      <c r="S1641" t="n">
        <v>-0.00118</v>
      </c>
      <c r="T1641" t="n">
        <v>-0.00085</v>
      </c>
    </row>
    <row r="1642">
      <c r="A1642" s="142" t="n">
        <v>38842</v>
      </c>
      <c r="B1642" t="inlineStr"/>
      <c r="C1642" t="inlineStr"/>
      <c r="D1642" t="inlineStr"/>
      <c r="E1642" t="inlineStr"/>
      <c r="F1642" t="inlineStr"/>
      <c r="G1642" t="inlineStr"/>
      <c r="H1642" t="inlineStr"/>
      <c r="I1642" t="inlineStr"/>
      <c r="J1642" t="inlineStr"/>
      <c r="K1642" t="inlineStr"/>
      <c r="L1642" t="inlineStr"/>
      <c r="M1642" t="n">
        <v>-0.00243</v>
      </c>
      <c r="N1642" t="inlineStr"/>
      <c r="O1642" t="inlineStr"/>
      <c r="P1642" t="inlineStr"/>
      <c r="Q1642" t="inlineStr"/>
      <c r="R1642" t="n">
        <v>0</v>
      </c>
      <c r="S1642" t="n">
        <v>0.0072</v>
      </c>
      <c r="T1642" t="n">
        <v>0.00285</v>
      </c>
    </row>
    <row r="1643">
      <c r="A1643" s="142" t="n">
        <v>38845</v>
      </c>
      <c r="B1643" t="inlineStr"/>
      <c r="C1643" t="inlineStr"/>
      <c r="D1643" t="inlineStr"/>
      <c r="E1643" t="inlineStr"/>
      <c r="F1643" t="inlineStr"/>
      <c r="G1643" t="inlineStr"/>
      <c r="H1643" t="inlineStr"/>
      <c r="I1643" t="inlineStr"/>
      <c r="J1643" t="inlineStr"/>
      <c r="K1643" t="inlineStr"/>
      <c r="L1643" t="inlineStr"/>
      <c r="M1643" t="n">
        <v>0</v>
      </c>
      <c r="N1643" t="inlineStr"/>
      <c r="O1643" t="inlineStr"/>
      <c r="P1643" t="inlineStr"/>
      <c r="Q1643" t="inlineStr"/>
      <c r="R1643" t="n">
        <v>0</v>
      </c>
      <c r="S1643" t="n">
        <v>0.00446</v>
      </c>
      <c r="T1643" t="n">
        <v>0.01459</v>
      </c>
    </row>
    <row r="1644">
      <c r="A1644" s="142" t="n">
        <v>38846</v>
      </c>
      <c r="B1644" t="inlineStr"/>
      <c r="C1644" t="inlineStr"/>
      <c r="D1644" t="inlineStr"/>
      <c r="E1644" t="inlineStr"/>
      <c r="F1644" t="inlineStr"/>
      <c r="G1644" t="inlineStr"/>
      <c r="H1644" t="inlineStr"/>
      <c r="I1644" t="inlineStr"/>
      <c r="J1644" t="inlineStr"/>
      <c r="K1644" t="inlineStr"/>
      <c r="L1644" t="inlineStr"/>
      <c r="M1644" t="n">
        <v>0.02385</v>
      </c>
      <c r="N1644" t="inlineStr"/>
      <c r="O1644" t="inlineStr"/>
      <c r="P1644" t="inlineStr"/>
      <c r="Q1644" t="inlineStr"/>
      <c r="R1644" t="n">
        <v>0</v>
      </c>
      <c r="S1644" t="n">
        <v>-0.00072</v>
      </c>
      <c r="T1644" t="n">
        <v>-0.0037</v>
      </c>
    </row>
    <row r="1645">
      <c r="A1645" s="142" t="n">
        <v>38847</v>
      </c>
      <c r="B1645" t="inlineStr"/>
      <c r="C1645" t="inlineStr"/>
      <c r="D1645" t="inlineStr"/>
      <c r="E1645" t="inlineStr"/>
      <c r="F1645" t="inlineStr"/>
      <c r="G1645" t="inlineStr"/>
      <c r="H1645" t="inlineStr"/>
      <c r="I1645" t="inlineStr"/>
      <c r="J1645" t="inlineStr"/>
      <c r="K1645" t="inlineStr"/>
      <c r="L1645" t="inlineStr"/>
      <c r="M1645" t="n">
        <v>0.0081</v>
      </c>
      <c r="N1645" t="inlineStr"/>
      <c r="O1645" t="inlineStr"/>
      <c r="P1645" t="inlineStr"/>
      <c r="Q1645" t="inlineStr"/>
      <c r="R1645" t="n">
        <v>0</v>
      </c>
      <c r="S1645" t="n">
        <v>-0.00488</v>
      </c>
      <c r="T1645" t="n">
        <v>-0.00462</v>
      </c>
    </row>
    <row r="1646">
      <c r="A1646" s="142" t="n">
        <v>38848</v>
      </c>
      <c r="B1646" t="inlineStr"/>
      <c r="C1646" t="inlineStr"/>
      <c r="D1646" t="inlineStr"/>
      <c r="E1646" t="inlineStr"/>
      <c r="F1646" t="inlineStr"/>
      <c r="G1646" t="inlineStr"/>
      <c r="H1646" t="inlineStr"/>
      <c r="I1646" t="inlineStr"/>
      <c r="J1646" t="inlineStr"/>
      <c r="K1646" t="inlineStr"/>
      <c r="L1646" t="inlineStr"/>
      <c r="M1646" t="n">
        <v>-0.00695</v>
      </c>
      <c r="N1646" t="inlineStr"/>
      <c r="O1646" t="inlineStr"/>
      <c r="P1646" t="inlineStr"/>
      <c r="Q1646" t="inlineStr"/>
      <c r="R1646" t="n">
        <v>0</v>
      </c>
      <c r="S1646" t="n">
        <v>-0.009769999999999999</v>
      </c>
      <c r="T1646" t="n">
        <v>-0.008630000000000001</v>
      </c>
    </row>
    <row r="1647">
      <c r="A1647" s="142" t="n">
        <v>38849</v>
      </c>
      <c r="B1647" t="inlineStr"/>
      <c r="C1647" t="inlineStr"/>
      <c r="D1647" t="inlineStr"/>
      <c r="E1647" t="inlineStr"/>
      <c r="F1647" t="inlineStr"/>
      <c r="G1647" t="inlineStr"/>
      <c r="H1647" t="inlineStr"/>
      <c r="I1647" t="inlineStr"/>
      <c r="J1647" t="inlineStr"/>
      <c r="K1647" t="inlineStr"/>
      <c r="L1647" t="inlineStr"/>
      <c r="M1647" t="n">
        <v>-0.04379</v>
      </c>
      <c r="N1647" t="inlineStr"/>
      <c r="O1647" t="inlineStr"/>
      <c r="P1647" t="inlineStr"/>
      <c r="Q1647" t="inlineStr"/>
      <c r="R1647" t="n">
        <v>0</v>
      </c>
      <c r="S1647" t="n">
        <v>-0.018</v>
      </c>
      <c r="T1647" t="n">
        <v>-0.02324</v>
      </c>
    </row>
    <row r="1648">
      <c r="A1648" s="142" t="n">
        <v>38852</v>
      </c>
      <c r="B1648" t="inlineStr"/>
      <c r="C1648" t="inlineStr"/>
      <c r="D1648" t="inlineStr"/>
      <c r="E1648" t="inlineStr"/>
      <c r="F1648" t="inlineStr"/>
      <c r="G1648" t="inlineStr"/>
      <c r="H1648" t="inlineStr"/>
      <c r="I1648" t="inlineStr"/>
      <c r="J1648" t="inlineStr"/>
      <c r="K1648" t="inlineStr"/>
      <c r="L1648" t="inlineStr"/>
      <c r="M1648" t="n">
        <v>-0.08327</v>
      </c>
      <c r="N1648" t="inlineStr"/>
      <c r="O1648" t="inlineStr"/>
      <c r="P1648" t="inlineStr"/>
      <c r="Q1648" t="inlineStr"/>
      <c r="R1648" t="n">
        <v>0</v>
      </c>
      <c r="S1648" t="n">
        <v>-0.00555</v>
      </c>
      <c r="T1648" t="n">
        <v>-0.03894</v>
      </c>
    </row>
    <row r="1649">
      <c r="A1649" s="142" t="n">
        <v>38853</v>
      </c>
      <c r="B1649" t="inlineStr"/>
      <c r="C1649" t="inlineStr"/>
      <c r="D1649" t="inlineStr"/>
      <c r="E1649" t="inlineStr"/>
      <c r="F1649" t="inlineStr"/>
      <c r="G1649" t="inlineStr"/>
      <c r="H1649" t="inlineStr"/>
      <c r="I1649" t="inlineStr"/>
      <c r="J1649" t="inlineStr"/>
      <c r="K1649" t="inlineStr"/>
      <c r="L1649" t="inlineStr"/>
      <c r="M1649" t="n">
        <v>-0.009950000000000001</v>
      </c>
      <c r="N1649" t="inlineStr"/>
      <c r="O1649" t="inlineStr"/>
      <c r="P1649" t="inlineStr"/>
      <c r="Q1649" t="inlineStr"/>
      <c r="R1649" t="n">
        <v>0</v>
      </c>
      <c r="S1649" t="n">
        <v>-0.00361</v>
      </c>
      <c r="T1649" t="n">
        <v>-0.00442</v>
      </c>
    </row>
    <row r="1650">
      <c r="A1650" s="142" t="n">
        <v>38854</v>
      </c>
      <c r="B1650" t="inlineStr"/>
      <c r="C1650" t="inlineStr"/>
      <c r="D1650" t="inlineStr"/>
      <c r="E1650" t="inlineStr"/>
      <c r="F1650" t="inlineStr"/>
      <c r="G1650" t="inlineStr"/>
      <c r="H1650" t="inlineStr"/>
      <c r="I1650" t="inlineStr"/>
      <c r="J1650" t="inlineStr"/>
      <c r="K1650" t="inlineStr"/>
      <c r="L1650" t="inlineStr"/>
      <c r="M1650" t="n">
        <v>-0.02732</v>
      </c>
      <c r="N1650" t="inlineStr"/>
      <c r="O1650" t="inlineStr"/>
      <c r="P1650" t="inlineStr"/>
      <c r="Q1650" t="inlineStr"/>
      <c r="R1650" t="n">
        <v>0</v>
      </c>
      <c r="S1650" t="n">
        <v>-0.01177</v>
      </c>
      <c r="T1650" t="n">
        <v>0.00355</v>
      </c>
    </row>
    <row r="1651">
      <c r="A1651" s="142" t="n">
        <v>38855</v>
      </c>
      <c r="B1651" t="inlineStr"/>
      <c r="C1651" t="inlineStr"/>
      <c r="D1651" t="inlineStr"/>
      <c r="E1651" t="inlineStr"/>
      <c r="F1651" t="inlineStr"/>
      <c r="G1651" t="inlineStr"/>
      <c r="H1651" t="inlineStr"/>
      <c r="I1651" t="inlineStr"/>
      <c r="J1651" t="inlineStr"/>
      <c r="K1651" t="inlineStr"/>
      <c r="L1651" t="inlineStr"/>
      <c r="M1651" t="n">
        <v>-0.01823</v>
      </c>
      <c r="N1651" t="inlineStr"/>
      <c r="O1651" t="inlineStr"/>
      <c r="P1651" t="inlineStr"/>
      <c r="Q1651" t="inlineStr"/>
      <c r="R1651" t="n">
        <v>0</v>
      </c>
      <c r="S1651" t="n">
        <v>-0.01162</v>
      </c>
      <c r="T1651" t="n">
        <v>-0.03162</v>
      </c>
    </row>
    <row r="1652">
      <c r="A1652" s="142" t="n">
        <v>38856</v>
      </c>
      <c r="B1652" t="inlineStr"/>
      <c r="C1652" t="inlineStr"/>
      <c r="D1652" t="inlineStr"/>
      <c r="E1652" t="inlineStr"/>
      <c r="F1652" t="inlineStr"/>
      <c r="G1652" t="inlineStr"/>
      <c r="H1652" t="inlineStr"/>
      <c r="I1652" t="inlineStr"/>
      <c r="J1652" t="inlineStr"/>
      <c r="K1652" t="inlineStr"/>
      <c r="L1652" t="inlineStr"/>
      <c r="M1652" t="n">
        <v>-0.00937</v>
      </c>
      <c r="N1652" t="inlineStr"/>
      <c r="O1652" t="inlineStr"/>
      <c r="P1652" t="inlineStr"/>
      <c r="Q1652" t="inlineStr"/>
      <c r="R1652" t="n">
        <v>0</v>
      </c>
      <c r="S1652" t="n">
        <v>0.00562</v>
      </c>
      <c r="T1652" t="n">
        <v>0.00164</v>
      </c>
    </row>
    <row r="1653">
      <c r="A1653" s="142" t="n">
        <v>38859</v>
      </c>
      <c r="B1653" t="inlineStr"/>
      <c r="C1653" t="inlineStr"/>
      <c r="D1653" t="inlineStr"/>
      <c r="E1653" t="inlineStr"/>
      <c r="F1653" t="inlineStr"/>
      <c r="G1653" t="inlineStr"/>
      <c r="H1653" t="inlineStr"/>
      <c r="I1653" t="inlineStr"/>
      <c r="J1653" t="inlineStr"/>
      <c r="K1653" t="inlineStr"/>
      <c r="L1653" t="inlineStr"/>
      <c r="M1653" t="n">
        <v>-0.01357</v>
      </c>
      <c r="N1653" t="inlineStr"/>
      <c r="O1653" t="inlineStr"/>
      <c r="P1653" t="inlineStr"/>
      <c r="Q1653" t="inlineStr"/>
      <c r="R1653" t="n">
        <v>0</v>
      </c>
      <c r="S1653" t="n">
        <v>-0.02122</v>
      </c>
      <c r="T1653" t="n">
        <v>-0.05448</v>
      </c>
    </row>
    <row r="1654">
      <c r="A1654" s="142" t="n">
        <v>38860</v>
      </c>
      <c r="B1654" t="inlineStr"/>
      <c r="C1654" t="inlineStr"/>
      <c r="D1654" t="inlineStr"/>
      <c r="E1654" t="inlineStr"/>
      <c r="F1654" t="inlineStr"/>
      <c r="G1654" t="inlineStr"/>
      <c r="H1654" t="inlineStr"/>
      <c r="I1654" t="inlineStr"/>
      <c r="J1654" t="inlineStr"/>
      <c r="K1654" t="inlineStr"/>
      <c r="L1654" t="inlineStr"/>
      <c r="M1654" t="n">
        <v>0.03694</v>
      </c>
      <c r="N1654" t="inlineStr"/>
      <c r="O1654" t="inlineStr"/>
      <c r="P1654" t="inlineStr"/>
      <c r="Q1654" t="inlineStr"/>
      <c r="R1654" t="n">
        <v>0</v>
      </c>
      <c r="S1654" t="n">
        <v>0.00283</v>
      </c>
      <c r="T1654" t="n">
        <v>0.01488</v>
      </c>
    </row>
    <row r="1655">
      <c r="A1655" s="142" t="n">
        <v>38861</v>
      </c>
      <c r="B1655" t="inlineStr"/>
      <c r="C1655" t="inlineStr"/>
      <c r="D1655" t="inlineStr"/>
      <c r="E1655" t="inlineStr"/>
      <c r="F1655" t="inlineStr"/>
      <c r="G1655" t="inlineStr"/>
      <c r="H1655" t="inlineStr"/>
      <c r="I1655" t="inlineStr"/>
      <c r="J1655" t="inlineStr"/>
      <c r="K1655" t="inlineStr"/>
      <c r="L1655" t="inlineStr"/>
      <c r="M1655" t="n">
        <v>-0.04981</v>
      </c>
      <c r="N1655" t="inlineStr"/>
      <c r="O1655" t="inlineStr"/>
      <c r="P1655" t="inlineStr"/>
      <c r="Q1655" t="inlineStr"/>
      <c r="R1655" t="n">
        <v>0</v>
      </c>
      <c r="S1655" t="n">
        <v>0.00015</v>
      </c>
      <c r="T1655" t="n">
        <v>-0.01219</v>
      </c>
    </row>
    <row r="1656">
      <c r="A1656" s="142" t="n">
        <v>38862</v>
      </c>
      <c r="B1656" t="inlineStr"/>
      <c r="C1656" t="inlineStr"/>
      <c r="D1656" t="inlineStr"/>
      <c r="E1656" t="inlineStr"/>
      <c r="F1656" t="inlineStr"/>
      <c r="G1656" t="inlineStr"/>
      <c r="H1656" t="inlineStr"/>
      <c r="I1656" t="inlineStr"/>
      <c r="J1656" t="inlineStr"/>
      <c r="K1656" t="inlineStr"/>
      <c r="L1656" t="inlineStr"/>
      <c r="M1656" t="n">
        <v>0</v>
      </c>
      <c r="N1656" t="inlineStr"/>
      <c r="O1656" t="inlineStr"/>
      <c r="P1656" t="inlineStr"/>
      <c r="Q1656" t="inlineStr"/>
      <c r="R1656" t="n">
        <v>0</v>
      </c>
      <c r="S1656" t="n">
        <v>0.008189999999999999</v>
      </c>
      <c r="T1656" t="n">
        <v>0.00182</v>
      </c>
    </row>
    <row r="1657">
      <c r="A1657" s="142" t="n">
        <v>38863</v>
      </c>
      <c r="B1657" t="inlineStr"/>
      <c r="C1657" t="inlineStr"/>
      <c r="D1657" t="inlineStr"/>
      <c r="E1657" t="inlineStr"/>
      <c r="F1657" t="inlineStr"/>
      <c r="G1657" t="inlineStr"/>
      <c r="H1657" t="inlineStr"/>
      <c r="I1657" t="inlineStr"/>
      <c r="J1657" t="inlineStr"/>
      <c r="K1657" t="inlineStr"/>
      <c r="L1657" t="inlineStr"/>
      <c r="M1657" t="n">
        <v>0.05473</v>
      </c>
      <c r="N1657" t="inlineStr"/>
      <c r="O1657" t="inlineStr"/>
      <c r="P1657" t="inlineStr"/>
      <c r="Q1657" t="inlineStr"/>
      <c r="R1657" t="n">
        <v>0</v>
      </c>
      <c r="S1657" t="n">
        <v>0.01542</v>
      </c>
      <c r="T1657" t="n">
        <v>0.02972</v>
      </c>
    </row>
    <row r="1658">
      <c r="A1658" s="142" t="n">
        <v>38866</v>
      </c>
      <c r="B1658" t="inlineStr"/>
      <c r="C1658" t="inlineStr"/>
      <c r="D1658" t="inlineStr"/>
      <c r="E1658" t="inlineStr"/>
      <c r="F1658" t="inlineStr"/>
      <c r="G1658" t="inlineStr"/>
      <c r="H1658" t="inlineStr"/>
      <c r="I1658" t="inlineStr"/>
      <c r="J1658" t="inlineStr"/>
      <c r="K1658" t="inlineStr"/>
      <c r="L1658" t="inlineStr"/>
      <c r="M1658" t="n">
        <v>0.02355</v>
      </c>
      <c r="N1658" t="inlineStr"/>
      <c r="O1658" t="inlineStr"/>
      <c r="P1658" t="inlineStr"/>
      <c r="Q1658" t="inlineStr"/>
      <c r="R1658" t="n">
        <v>0</v>
      </c>
      <c r="S1658" t="n">
        <v>-0.00079</v>
      </c>
      <c r="T1658" t="n">
        <v>0.00271</v>
      </c>
    </row>
    <row r="1659">
      <c r="A1659" s="142" t="n">
        <v>38867</v>
      </c>
      <c r="B1659" t="inlineStr"/>
      <c r="C1659" t="inlineStr"/>
      <c r="D1659" t="inlineStr"/>
      <c r="E1659" t="inlineStr"/>
      <c r="F1659" t="inlineStr"/>
      <c r="G1659" t="inlineStr"/>
      <c r="H1659" t="inlineStr"/>
      <c r="I1659" t="inlineStr"/>
      <c r="J1659" t="inlineStr"/>
      <c r="K1659" t="inlineStr"/>
      <c r="L1659" t="inlineStr"/>
      <c r="M1659" t="n">
        <v>-0.02184</v>
      </c>
      <c r="N1659" t="inlineStr"/>
      <c r="O1659" t="inlineStr"/>
      <c r="P1659" t="inlineStr"/>
      <c r="Q1659" t="inlineStr"/>
      <c r="R1659" t="n">
        <v>0</v>
      </c>
      <c r="S1659" t="n">
        <v>-0.02195</v>
      </c>
      <c r="T1659" t="n">
        <v>-0.03105</v>
      </c>
    </row>
    <row r="1660">
      <c r="A1660" s="142" t="n">
        <v>38868</v>
      </c>
      <c r="B1660" t="inlineStr"/>
      <c r="C1660" t="inlineStr"/>
      <c r="D1660" t="inlineStr"/>
      <c r="E1660" t="inlineStr"/>
      <c r="F1660" t="inlineStr"/>
      <c r="G1660" t="inlineStr"/>
      <c r="H1660" t="inlineStr"/>
      <c r="I1660" t="inlineStr"/>
      <c r="J1660" t="inlineStr"/>
      <c r="K1660" t="inlineStr"/>
      <c r="L1660" t="inlineStr"/>
      <c r="M1660" t="n">
        <v>0.009990000000000001</v>
      </c>
      <c r="N1660" t="inlineStr"/>
      <c r="O1660" t="inlineStr"/>
      <c r="P1660" t="inlineStr"/>
      <c r="Q1660" t="inlineStr"/>
      <c r="R1660" t="n">
        <v>-0.04639</v>
      </c>
      <c r="S1660" t="n">
        <v>0.00487</v>
      </c>
      <c r="T1660" t="n">
        <v>-0.00489</v>
      </c>
    </row>
    <row r="1661">
      <c r="A1661" s="142" t="n">
        <v>38869</v>
      </c>
      <c r="B1661" t="inlineStr"/>
      <c r="C1661" t="inlineStr"/>
      <c r="D1661" t="inlineStr"/>
      <c r="E1661" t="inlineStr"/>
      <c r="F1661" t="inlineStr"/>
      <c r="G1661" t="inlineStr"/>
      <c r="H1661" t="inlineStr"/>
      <c r="I1661" t="inlineStr"/>
      <c r="J1661" t="inlineStr"/>
      <c r="K1661" t="inlineStr"/>
      <c r="L1661" t="inlineStr"/>
      <c r="M1661" t="n">
        <v>-0.01545</v>
      </c>
      <c r="N1661" t="inlineStr"/>
      <c r="O1661" t="inlineStr"/>
      <c r="P1661" t="inlineStr"/>
      <c r="Q1661" t="inlineStr"/>
      <c r="R1661" t="n">
        <v>0</v>
      </c>
      <c r="S1661" t="n">
        <v>0.00908</v>
      </c>
      <c r="T1661" t="n">
        <v>0.00335</v>
      </c>
    </row>
    <row r="1662">
      <c r="A1662" s="142" t="n">
        <v>38870</v>
      </c>
      <c r="B1662" t="inlineStr"/>
      <c r="C1662" t="inlineStr"/>
      <c r="D1662" t="inlineStr"/>
      <c r="E1662" t="inlineStr"/>
      <c r="F1662" t="inlineStr"/>
      <c r="G1662" t="inlineStr"/>
      <c r="H1662" t="inlineStr"/>
      <c r="I1662" t="inlineStr"/>
      <c r="J1662" t="inlineStr"/>
      <c r="K1662" t="inlineStr"/>
      <c r="L1662" t="inlineStr"/>
      <c r="M1662" t="n">
        <v>0.01906</v>
      </c>
      <c r="N1662" t="inlineStr"/>
      <c r="O1662" t="inlineStr"/>
      <c r="P1662" t="inlineStr"/>
      <c r="Q1662" t="inlineStr"/>
      <c r="R1662" t="n">
        <v>0</v>
      </c>
      <c r="S1662" t="n">
        <v>0.00028</v>
      </c>
      <c r="T1662" t="n">
        <v>0.0114</v>
      </c>
    </row>
    <row r="1663">
      <c r="A1663" s="142" t="n">
        <v>38873</v>
      </c>
      <c r="B1663" t="inlineStr"/>
      <c r="C1663" t="inlineStr"/>
      <c r="D1663" t="inlineStr"/>
      <c r="E1663" t="inlineStr"/>
      <c r="F1663" t="inlineStr"/>
      <c r="G1663" t="inlineStr"/>
      <c r="H1663" t="inlineStr"/>
      <c r="I1663" t="inlineStr"/>
      <c r="J1663" t="inlineStr"/>
      <c r="K1663" t="inlineStr"/>
      <c r="L1663" t="inlineStr"/>
      <c r="M1663" t="n">
        <v>0</v>
      </c>
      <c r="N1663" t="inlineStr"/>
      <c r="O1663" t="inlineStr"/>
      <c r="P1663" t="inlineStr"/>
      <c r="Q1663" t="inlineStr"/>
      <c r="R1663" t="n">
        <v>0</v>
      </c>
      <c r="S1663" t="n">
        <v>-0.01299</v>
      </c>
      <c r="T1663" t="n">
        <v>-0.01058</v>
      </c>
    </row>
    <row r="1664">
      <c r="A1664" s="142" t="n">
        <v>38874</v>
      </c>
      <c r="B1664" t="inlineStr"/>
      <c r="C1664" t="inlineStr"/>
      <c r="D1664" t="inlineStr"/>
      <c r="E1664" t="inlineStr"/>
      <c r="F1664" t="inlineStr"/>
      <c r="G1664" t="inlineStr"/>
      <c r="H1664" t="inlineStr"/>
      <c r="I1664" t="inlineStr"/>
      <c r="J1664" t="inlineStr"/>
      <c r="K1664" t="inlineStr"/>
      <c r="L1664" t="inlineStr"/>
      <c r="M1664" t="n">
        <v>-0.0545</v>
      </c>
      <c r="N1664" t="inlineStr"/>
      <c r="O1664" t="inlineStr"/>
      <c r="P1664" t="inlineStr"/>
      <c r="Q1664" t="inlineStr"/>
      <c r="R1664" t="n">
        <v>0</v>
      </c>
      <c r="S1664" t="n">
        <v>-0.00572</v>
      </c>
      <c r="T1664" t="n">
        <v>-0.01069</v>
      </c>
    </row>
    <row r="1665">
      <c r="A1665" s="142" t="n">
        <v>38875</v>
      </c>
      <c r="B1665" t="inlineStr"/>
      <c r="C1665" t="inlineStr"/>
      <c r="D1665" t="inlineStr"/>
      <c r="E1665" t="inlineStr"/>
      <c r="F1665" t="inlineStr"/>
      <c r="G1665" t="inlineStr"/>
      <c r="H1665" t="inlineStr"/>
      <c r="I1665" t="inlineStr"/>
      <c r="J1665" t="inlineStr"/>
      <c r="K1665" t="inlineStr"/>
      <c r="L1665" t="inlineStr"/>
      <c r="M1665" t="n">
        <v>-0.02169</v>
      </c>
      <c r="N1665" t="inlineStr"/>
      <c r="O1665" t="inlineStr"/>
      <c r="P1665" t="inlineStr"/>
      <c r="Q1665" t="inlineStr"/>
      <c r="R1665" t="n">
        <v>0</v>
      </c>
      <c r="S1665" t="n">
        <v>-0.00394</v>
      </c>
      <c r="T1665" t="n">
        <v>-0.02069</v>
      </c>
    </row>
    <row r="1666">
      <c r="A1666" s="142" t="n">
        <v>38876</v>
      </c>
      <c r="B1666" t="inlineStr"/>
      <c r="C1666" t="inlineStr"/>
      <c r="D1666" t="inlineStr"/>
      <c r="E1666" t="inlineStr"/>
      <c r="F1666" t="inlineStr"/>
      <c r="G1666" t="inlineStr"/>
      <c r="H1666" t="inlineStr"/>
      <c r="I1666" t="inlineStr"/>
      <c r="J1666" t="inlineStr"/>
      <c r="K1666" t="inlineStr"/>
      <c r="L1666" t="inlineStr"/>
      <c r="M1666" t="n">
        <v>-0.02796</v>
      </c>
      <c r="N1666" t="inlineStr"/>
      <c r="O1666" t="inlineStr"/>
      <c r="P1666" t="inlineStr"/>
      <c r="Q1666" t="inlineStr"/>
      <c r="R1666" t="n">
        <v>0</v>
      </c>
      <c r="S1666" t="n">
        <v>-0.007860000000000001</v>
      </c>
      <c r="T1666" t="n">
        <v>-0.02929</v>
      </c>
    </row>
    <row r="1667">
      <c r="A1667" s="142" t="n">
        <v>38877</v>
      </c>
      <c r="B1667" t="inlineStr"/>
      <c r="C1667" t="inlineStr"/>
      <c r="D1667" t="inlineStr"/>
      <c r="E1667" t="inlineStr"/>
      <c r="F1667" t="inlineStr"/>
      <c r="G1667" t="inlineStr"/>
      <c r="H1667" t="inlineStr"/>
      <c r="I1667" t="inlineStr"/>
      <c r="J1667" t="inlineStr"/>
      <c r="K1667" t="inlineStr"/>
      <c r="L1667" t="inlineStr"/>
      <c r="M1667" t="n">
        <v>0.00556</v>
      </c>
      <c r="N1667" t="inlineStr"/>
      <c r="O1667" t="inlineStr"/>
      <c r="P1667" t="inlineStr"/>
      <c r="Q1667" t="inlineStr"/>
      <c r="R1667" t="n">
        <v>0</v>
      </c>
      <c r="S1667" t="n">
        <v>0.00593</v>
      </c>
      <c r="T1667" t="n">
        <v>0.01199</v>
      </c>
    </row>
    <row r="1668">
      <c r="A1668" s="142" t="n">
        <v>38880</v>
      </c>
      <c r="B1668" t="inlineStr"/>
      <c r="C1668" t="inlineStr"/>
      <c r="D1668" t="inlineStr"/>
      <c r="E1668" t="inlineStr"/>
      <c r="F1668" t="inlineStr"/>
      <c r="G1668" t="inlineStr"/>
      <c r="H1668" t="inlineStr"/>
      <c r="I1668" t="inlineStr"/>
      <c r="J1668" t="inlineStr"/>
      <c r="K1668" t="inlineStr"/>
      <c r="L1668" t="inlineStr"/>
      <c r="M1668" t="n">
        <v>0</v>
      </c>
      <c r="N1668" t="inlineStr"/>
      <c r="O1668" t="inlineStr"/>
      <c r="P1668" t="inlineStr"/>
      <c r="Q1668" t="inlineStr"/>
      <c r="R1668" t="n">
        <v>0</v>
      </c>
      <c r="S1668" t="n">
        <v>-0.00662</v>
      </c>
      <c r="T1668" t="n">
        <v>-0.01077</v>
      </c>
    </row>
    <row r="1669">
      <c r="A1669" s="142" t="n">
        <v>38881</v>
      </c>
      <c r="B1669" t="inlineStr"/>
      <c r="C1669" t="inlineStr"/>
      <c r="D1669" t="inlineStr"/>
      <c r="E1669" t="inlineStr"/>
      <c r="F1669" t="inlineStr"/>
      <c r="G1669" t="inlineStr"/>
      <c r="H1669" t="inlineStr"/>
      <c r="I1669" t="inlineStr"/>
      <c r="J1669" t="inlineStr"/>
      <c r="K1669" t="inlineStr"/>
      <c r="L1669" t="inlineStr"/>
      <c r="M1669" t="n">
        <v>-0.07572</v>
      </c>
      <c r="N1669" t="inlineStr"/>
      <c r="O1669" t="inlineStr"/>
      <c r="P1669" t="inlineStr"/>
      <c r="Q1669" t="inlineStr"/>
      <c r="R1669" t="n">
        <v>0</v>
      </c>
      <c r="S1669" t="n">
        <v>-0.01997</v>
      </c>
      <c r="T1669" t="n">
        <v>-0.04104</v>
      </c>
    </row>
    <row r="1670">
      <c r="A1670" s="142" t="n">
        <v>38882</v>
      </c>
      <c r="B1670" t="inlineStr"/>
      <c r="C1670" t="inlineStr"/>
      <c r="D1670" t="inlineStr"/>
      <c r="E1670" t="inlineStr"/>
      <c r="F1670" t="inlineStr"/>
      <c r="G1670" t="inlineStr"/>
      <c r="H1670" t="inlineStr"/>
      <c r="I1670" t="inlineStr"/>
      <c r="J1670" t="inlineStr"/>
      <c r="K1670" t="inlineStr"/>
      <c r="L1670" t="inlineStr"/>
      <c r="M1670" t="n">
        <v>0.01232</v>
      </c>
      <c r="N1670" t="inlineStr"/>
      <c r="O1670" t="inlineStr"/>
      <c r="P1670" t="inlineStr"/>
      <c r="Q1670" t="inlineStr"/>
      <c r="R1670" t="n">
        <v>0</v>
      </c>
      <c r="S1670" t="n">
        <v>0.00167</v>
      </c>
      <c r="T1670" t="n">
        <v>0.00768</v>
      </c>
    </row>
    <row r="1671">
      <c r="A1671" s="142" t="n">
        <v>38883</v>
      </c>
      <c r="B1671" t="inlineStr"/>
      <c r="C1671" t="inlineStr"/>
      <c r="D1671" t="inlineStr"/>
      <c r="E1671" t="inlineStr"/>
      <c r="F1671" t="inlineStr"/>
      <c r="G1671" t="inlineStr"/>
      <c r="H1671" t="inlineStr"/>
      <c r="I1671" t="inlineStr"/>
      <c r="J1671" t="inlineStr"/>
      <c r="K1671" t="inlineStr"/>
      <c r="L1671" t="inlineStr"/>
      <c r="M1671" t="n">
        <v>0.05348</v>
      </c>
      <c r="N1671" t="inlineStr"/>
      <c r="O1671" t="inlineStr"/>
      <c r="P1671" t="inlineStr"/>
      <c r="Q1671" t="inlineStr"/>
      <c r="R1671" t="n">
        <v>0</v>
      </c>
      <c r="S1671" t="n">
        <v>0.02068</v>
      </c>
      <c r="T1671" t="n">
        <v>0.0227</v>
      </c>
    </row>
    <row r="1672">
      <c r="A1672" s="142" t="n">
        <v>38884</v>
      </c>
      <c r="B1672" t="inlineStr"/>
      <c r="C1672" t="inlineStr"/>
      <c r="D1672" t="inlineStr"/>
      <c r="E1672" t="inlineStr"/>
      <c r="F1672" t="inlineStr"/>
      <c r="G1672" t="inlineStr"/>
      <c r="H1672" t="inlineStr"/>
      <c r="I1672" t="inlineStr"/>
      <c r="J1672" t="inlineStr"/>
      <c r="K1672" t="inlineStr"/>
      <c r="L1672" t="inlineStr"/>
      <c r="M1672" t="n">
        <v>-0.00257</v>
      </c>
      <c r="N1672" t="inlineStr"/>
      <c r="O1672" t="inlineStr"/>
      <c r="P1672" t="inlineStr"/>
      <c r="Q1672" t="inlineStr"/>
      <c r="R1672" t="n">
        <v>0</v>
      </c>
      <c r="S1672" t="n">
        <v>0.00122</v>
      </c>
      <c r="T1672" t="n">
        <v>0.02468</v>
      </c>
    </row>
    <row r="1673">
      <c r="A1673" s="142" t="n">
        <v>38887</v>
      </c>
      <c r="B1673" t="inlineStr"/>
      <c r="C1673" t="inlineStr"/>
      <c r="D1673" t="inlineStr"/>
      <c r="E1673" t="inlineStr"/>
      <c r="F1673" t="inlineStr"/>
      <c r="G1673" t="inlineStr"/>
      <c r="H1673" t="inlineStr"/>
      <c r="I1673" t="inlineStr"/>
      <c r="J1673" t="inlineStr"/>
      <c r="K1673" t="inlineStr"/>
      <c r="L1673" t="inlineStr"/>
      <c r="M1673" t="n">
        <v>-0.03566</v>
      </c>
      <c r="N1673" t="inlineStr"/>
      <c r="O1673" t="inlineStr"/>
      <c r="P1673" t="inlineStr"/>
      <c r="Q1673" t="inlineStr"/>
      <c r="R1673" t="n">
        <v>0</v>
      </c>
      <c r="S1673" t="n">
        <v>-0.00022</v>
      </c>
      <c r="T1673" t="n">
        <v>4e-05</v>
      </c>
    </row>
    <row r="1674">
      <c r="A1674" s="142" t="n">
        <v>38888</v>
      </c>
      <c r="B1674" t="inlineStr"/>
      <c r="C1674" t="inlineStr"/>
      <c r="D1674" t="inlineStr"/>
      <c r="E1674" t="inlineStr"/>
      <c r="F1674" t="inlineStr"/>
      <c r="G1674" t="inlineStr"/>
      <c r="H1674" t="inlineStr"/>
      <c r="I1674" t="inlineStr"/>
      <c r="J1674" t="inlineStr"/>
      <c r="K1674" t="inlineStr"/>
      <c r="L1674" t="inlineStr"/>
      <c r="M1674" t="n">
        <v>0.02064</v>
      </c>
      <c r="N1674" t="inlineStr"/>
      <c r="O1674" t="inlineStr"/>
      <c r="P1674" t="inlineStr"/>
      <c r="Q1674" t="inlineStr"/>
      <c r="R1674" t="n">
        <v>0</v>
      </c>
      <c r="S1674" t="n">
        <v>-0.00138</v>
      </c>
      <c r="T1674" t="n">
        <v>-0.01362</v>
      </c>
    </row>
    <row r="1675">
      <c r="A1675" s="142" t="n">
        <v>38889</v>
      </c>
      <c r="B1675" t="inlineStr"/>
      <c r="C1675" t="inlineStr"/>
      <c r="D1675" t="inlineStr"/>
      <c r="E1675" t="inlineStr"/>
      <c r="F1675" t="inlineStr"/>
      <c r="G1675" t="inlineStr"/>
      <c r="H1675" t="inlineStr"/>
      <c r="I1675" t="inlineStr"/>
      <c r="J1675" t="inlineStr"/>
      <c r="K1675" t="inlineStr"/>
      <c r="L1675" t="inlineStr"/>
      <c r="M1675" t="n">
        <v>0.03742</v>
      </c>
      <c r="N1675" t="inlineStr"/>
      <c r="O1675" t="inlineStr"/>
      <c r="P1675" t="inlineStr"/>
      <c r="Q1675" t="inlineStr"/>
      <c r="R1675" t="n">
        <v>0</v>
      </c>
      <c r="S1675" t="n">
        <v>0.00235</v>
      </c>
      <c r="T1675" t="n">
        <v>0.00259</v>
      </c>
    </row>
    <row r="1676">
      <c r="A1676" s="142" t="n">
        <v>38890</v>
      </c>
      <c r="B1676" t="inlineStr"/>
      <c r="C1676" t="inlineStr"/>
      <c r="D1676" t="inlineStr"/>
      <c r="E1676" t="inlineStr"/>
      <c r="F1676" t="inlineStr"/>
      <c r="G1676" t="inlineStr"/>
      <c r="H1676" t="inlineStr"/>
      <c r="I1676" t="inlineStr"/>
      <c r="J1676" t="inlineStr"/>
      <c r="K1676" t="inlineStr"/>
      <c r="L1676" t="inlineStr"/>
      <c r="M1676" t="n">
        <v>0.00132</v>
      </c>
      <c r="N1676" t="inlineStr"/>
      <c r="O1676" t="inlineStr"/>
      <c r="P1676" t="inlineStr"/>
      <c r="Q1676" t="inlineStr"/>
      <c r="R1676" t="n">
        <v>0</v>
      </c>
      <c r="S1676" t="n">
        <v>0.00544</v>
      </c>
      <c r="T1676" t="n">
        <v>0.01173</v>
      </c>
    </row>
    <row r="1677">
      <c r="A1677" s="142" t="n">
        <v>38891</v>
      </c>
      <c r="B1677" t="inlineStr"/>
      <c r="C1677" t="inlineStr"/>
      <c r="D1677" t="inlineStr"/>
      <c r="E1677" t="inlineStr"/>
      <c r="F1677" t="inlineStr"/>
      <c r="G1677" t="inlineStr"/>
      <c r="H1677" t="inlineStr"/>
      <c r="I1677" t="inlineStr"/>
      <c r="J1677" t="inlineStr"/>
      <c r="K1677" t="inlineStr"/>
      <c r="L1677" t="inlineStr"/>
      <c r="M1677" t="n">
        <v>0.02413</v>
      </c>
      <c r="N1677" t="inlineStr"/>
      <c r="O1677" t="inlineStr"/>
      <c r="P1677" t="inlineStr"/>
      <c r="Q1677" t="inlineStr"/>
      <c r="R1677" t="n">
        <v>0</v>
      </c>
      <c r="S1677" t="n">
        <v>0.00276</v>
      </c>
      <c r="T1677" t="n">
        <v>0.00032</v>
      </c>
    </row>
    <row r="1678">
      <c r="A1678" s="142" t="n">
        <v>38894</v>
      </c>
      <c r="B1678" t="inlineStr"/>
      <c r="C1678" t="inlineStr"/>
      <c r="D1678" t="inlineStr"/>
      <c r="E1678" t="inlineStr"/>
      <c r="F1678" t="inlineStr"/>
      <c r="G1678" t="inlineStr"/>
      <c r="H1678" t="inlineStr"/>
      <c r="I1678" t="inlineStr"/>
      <c r="J1678" t="inlineStr"/>
      <c r="K1678" t="inlineStr"/>
      <c r="L1678" t="inlineStr"/>
      <c r="M1678" t="n">
        <v>0.00235</v>
      </c>
      <c r="N1678" t="inlineStr"/>
      <c r="O1678" t="inlineStr"/>
      <c r="P1678" t="inlineStr"/>
      <c r="Q1678" t="inlineStr"/>
      <c r="R1678" t="n">
        <v>0</v>
      </c>
      <c r="S1678" t="n">
        <v>1e-05</v>
      </c>
      <c r="T1678" t="n">
        <v>-0.00261</v>
      </c>
    </row>
    <row r="1679">
      <c r="A1679" s="142" t="n">
        <v>38895</v>
      </c>
      <c r="B1679" t="inlineStr"/>
      <c r="C1679" t="inlineStr"/>
      <c r="D1679" t="inlineStr"/>
      <c r="E1679" t="inlineStr"/>
      <c r="F1679" t="inlineStr"/>
      <c r="G1679" t="inlineStr"/>
      <c r="H1679" t="inlineStr"/>
      <c r="I1679" t="inlineStr"/>
      <c r="J1679" t="inlineStr"/>
      <c r="K1679" t="inlineStr"/>
      <c r="L1679" t="inlineStr"/>
      <c r="M1679" t="n">
        <v>-0.0259</v>
      </c>
      <c r="N1679" t="inlineStr"/>
      <c r="O1679" t="inlineStr"/>
      <c r="P1679" t="inlineStr"/>
      <c r="Q1679" t="inlineStr"/>
      <c r="R1679" t="n">
        <v>0</v>
      </c>
      <c r="S1679" t="n">
        <v>-0.00777</v>
      </c>
      <c r="T1679" t="n">
        <v>0.00603</v>
      </c>
    </row>
    <row r="1680">
      <c r="A1680" s="142" t="n">
        <v>38896</v>
      </c>
      <c r="B1680" t="inlineStr"/>
      <c r="C1680" t="inlineStr"/>
      <c r="D1680" t="inlineStr"/>
      <c r="E1680" t="inlineStr"/>
      <c r="F1680" t="inlineStr"/>
      <c r="G1680" t="inlineStr"/>
      <c r="H1680" t="inlineStr"/>
      <c r="I1680" t="inlineStr"/>
      <c r="J1680" t="inlineStr"/>
      <c r="K1680" t="inlineStr"/>
      <c r="L1680" t="inlineStr"/>
      <c r="M1680" t="n">
        <v>-0.01202</v>
      </c>
      <c r="N1680" t="inlineStr"/>
      <c r="O1680" t="inlineStr"/>
      <c r="P1680" t="inlineStr"/>
      <c r="Q1680" t="inlineStr"/>
      <c r="R1680" t="n">
        <v>0</v>
      </c>
      <c r="S1680" t="n">
        <v>0.00506</v>
      </c>
      <c r="T1680" t="n">
        <v>0.00801</v>
      </c>
    </row>
    <row r="1681">
      <c r="A1681" s="142" t="n">
        <v>38897</v>
      </c>
      <c r="B1681" t="inlineStr"/>
      <c r="C1681" t="inlineStr"/>
      <c r="D1681" t="inlineStr"/>
      <c r="E1681" t="inlineStr"/>
      <c r="F1681" t="inlineStr"/>
      <c r="G1681" t="inlineStr"/>
      <c r="H1681" t="inlineStr"/>
      <c r="I1681" t="inlineStr"/>
      <c r="J1681" t="inlineStr"/>
      <c r="K1681" t="inlineStr"/>
      <c r="L1681" t="inlineStr"/>
      <c r="M1681" t="n">
        <v>0.05942</v>
      </c>
      <c r="N1681" t="inlineStr"/>
      <c r="O1681" t="inlineStr"/>
      <c r="P1681" t="inlineStr"/>
      <c r="Q1681" t="inlineStr"/>
      <c r="R1681" t="n">
        <v>0</v>
      </c>
      <c r="S1681" t="n">
        <v>0.01948</v>
      </c>
      <c r="T1681" t="n">
        <v>0.02055</v>
      </c>
    </row>
    <row r="1682">
      <c r="A1682" s="142" t="n">
        <v>38898</v>
      </c>
      <c r="B1682" t="inlineStr"/>
      <c r="C1682" t="inlineStr"/>
      <c r="D1682" t="inlineStr"/>
      <c r="E1682" t="inlineStr"/>
      <c r="F1682" t="inlineStr"/>
      <c r="G1682" t="inlineStr"/>
      <c r="H1682" t="inlineStr"/>
      <c r="I1682" t="inlineStr"/>
      <c r="J1682" t="inlineStr"/>
      <c r="K1682" t="inlineStr"/>
      <c r="L1682" t="inlineStr"/>
      <c r="M1682" t="n">
        <v>0.02469</v>
      </c>
      <c r="N1682" t="inlineStr"/>
      <c r="O1682" t="inlineStr"/>
      <c r="P1682" t="inlineStr"/>
      <c r="Q1682" t="inlineStr"/>
      <c r="R1682" t="n">
        <v>0.0078</v>
      </c>
      <c r="S1682" t="n">
        <v>-0.00251</v>
      </c>
      <c r="T1682" t="n">
        <v>0.01322</v>
      </c>
    </row>
    <row r="1683">
      <c r="A1683" s="142" t="n">
        <v>38901</v>
      </c>
      <c r="B1683" t="inlineStr"/>
      <c r="C1683" t="inlineStr"/>
      <c r="D1683" t="inlineStr"/>
      <c r="E1683" t="inlineStr"/>
      <c r="F1683" t="inlineStr"/>
      <c r="G1683" t="inlineStr"/>
      <c r="H1683" t="inlineStr"/>
      <c r="I1683" t="inlineStr"/>
      <c r="J1683" t="inlineStr"/>
      <c r="K1683" t="inlineStr"/>
      <c r="L1683" t="inlineStr"/>
      <c r="M1683" t="n">
        <v>0.00535</v>
      </c>
      <c r="N1683" t="inlineStr"/>
      <c r="O1683" t="inlineStr"/>
      <c r="P1683" t="inlineStr"/>
      <c r="Q1683" t="inlineStr"/>
      <c r="R1683" t="n">
        <v>0</v>
      </c>
      <c r="S1683" t="n">
        <v>0.00569</v>
      </c>
      <c r="T1683" t="n">
        <v>0.01407</v>
      </c>
    </row>
    <row r="1684">
      <c r="A1684" s="142" t="n">
        <v>38902</v>
      </c>
      <c r="B1684" t="inlineStr"/>
      <c r="C1684" t="inlineStr"/>
      <c r="D1684" t="inlineStr"/>
      <c r="E1684" t="inlineStr"/>
      <c r="F1684" t="inlineStr"/>
      <c r="G1684" t="inlineStr"/>
      <c r="H1684" t="inlineStr"/>
      <c r="I1684" t="inlineStr"/>
      <c r="J1684" t="inlineStr"/>
      <c r="K1684" t="inlineStr"/>
      <c r="L1684" t="inlineStr"/>
      <c r="M1684" t="n">
        <v>0.01828</v>
      </c>
      <c r="N1684" t="inlineStr"/>
      <c r="O1684" t="inlineStr"/>
      <c r="P1684" t="inlineStr"/>
      <c r="Q1684" t="inlineStr"/>
      <c r="R1684" t="n">
        <v>0</v>
      </c>
      <c r="S1684" t="n">
        <v>0.00264</v>
      </c>
      <c r="T1684" t="n">
        <v>0.00571</v>
      </c>
    </row>
    <row r="1685">
      <c r="A1685" s="142" t="n">
        <v>38903</v>
      </c>
      <c r="B1685" t="inlineStr"/>
      <c r="C1685" t="inlineStr"/>
      <c r="D1685" t="inlineStr"/>
      <c r="E1685" t="inlineStr"/>
      <c r="F1685" t="inlineStr"/>
      <c r="G1685" t="inlineStr"/>
      <c r="H1685" t="inlineStr"/>
      <c r="I1685" t="inlineStr"/>
      <c r="J1685" t="inlineStr"/>
      <c r="K1685" t="inlineStr"/>
      <c r="L1685" t="inlineStr"/>
      <c r="M1685" t="n">
        <v>-0.0119</v>
      </c>
      <c r="N1685" t="inlineStr"/>
      <c r="O1685" t="inlineStr"/>
      <c r="P1685" t="inlineStr"/>
      <c r="Q1685" t="inlineStr"/>
      <c r="R1685" t="n">
        <v>0</v>
      </c>
      <c r="S1685" t="n">
        <v>-0.00685</v>
      </c>
      <c r="T1685" t="n">
        <v>-0.01573</v>
      </c>
    </row>
    <row r="1686">
      <c r="A1686" s="142" t="n">
        <v>38904</v>
      </c>
      <c r="B1686" t="inlineStr"/>
      <c r="C1686" t="inlineStr"/>
      <c r="D1686" t="inlineStr"/>
      <c r="E1686" t="inlineStr"/>
      <c r="F1686" t="inlineStr"/>
      <c r="G1686" t="inlineStr"/>
      <c r="H1686" t="inlineStr"/>
      <c r="I1686" t="inlineStr"/>
      <c r="J1686" t="inlineStr"/>
      <c r="K1686" t="inlineStr"/>
      <c r="L1686" t="inlineStr"/>
      <c r="M1686" t="n">
        <v>0.01343</v>
      </c>
      <c r="N1686" t="inlineStr"/>
      <c r="O1686" t="inlineStr"/>
      <c r="P1686" t="inlineStr"/>
      <c r="Q1686" t="inlineStr"/>
      <c r="R1686" t="n">
        <v>0</v>
      </c>
      <c r="S1686" t="n">
        <v>0.00192</v>
      </c>
      <c r="T1686" t="n">
        <v>0.00242</v>
      </c>
    </row>
    <row r="1687">
      <c r="A1687" s="142" t="n">
        <v>38905</v>
      </c>
      <c r="B1687" t="inlineStr"/>
      <c r="C1687" t="inlineStr"/>
      <c r="D1687" t="inlineStr"/>
      <c r="E1687" t="inlineStr"/>
      <c r="F1687" t="inlineStr"/>
      <c r="G1687" t="inlineStr"/>
      <c r="H1687" t="inlineStr"/>
      <c r="I1687" t="inlineStr"/>
      <c r="J1687" t="inlineStr"/>
      <c r="K1687" t="inlineStr"/>
      <c r="L1687" t="inlineStr"/>
      <c r="M1687" t="n">
        <v>-0.0159</v>
      </c>
      <c r="N1687" t="inlineStr"/>
      <c r="O1687" t="inlineStr"/>
      <c r="P1687" t="inlineStr"/>
      <c r="Q1687" t="inlineStr"/>
      <c r="R1687" t="n">
        <v>0</v>
      </c>
      <c r="S1687" t="n">
        <v>-0.0059</v>
      </c>
      <c r="T1687" t="n">
        <v>-0.00286</v>
      </c>
    </row>
    <row r="1688">
      <c r="A1688" s="142" t="n">
        <v>38908</v>
      </c>
      <c r="B1688" t="inlineStr"/>
      <c r="C1688" t="inlineStr"/>
      <c r="D1688" t="inlineStr"/>
      <c r="E1688" t="inlineStr"/>
      <c r="F1688" t="inlineStr"/>
      <c r="G1688" t="inlineStr"/>
      <c r="H1688" t="inlineStr"/>
      <c r="I1688" t="inlineStr"/>
      <c r="J1688" t="inlineStr"/>
      <c r="K1688" t="inlineStr"/>
      <c r="L1688" t="inlineStr"/>
      <c r="M1688" t="n">
        <v>-0.01447</v>
      </c>
      <c r="N1688" t="inlineStr"/>
      <c r="O1688" t="inlineStr"/>
      <c r="P1688" t="inlineStr"/>
      <c r="Q1688" t="inlineStr"/>
      <c r="R1688" t="n">
        <v>0</v>
      </c>
      <c r="S1688" t="n">
        <v>0.00757</v>
      </c>
      <c r="T1688" t="n">
        <v>0.01268</v>
      </c>
    </row>
    <row r="1689">
      <c r="A1689" s="142" t="n">
        <v>38909</v>
      </c>
      <c r="B1689" t="inlineStr"/>
      <c r="C1689" t="inlineStr"/>
      <c r="D1689" t="inlineStr"/>
      <c r="E1689" t="inlineStr"/>
      <c r="F1689" t="inlineStr"/>
      <c r="G1689" t="inlineStr"/>
      <c r="H1689" t="inlineStr"/>
      <c r="I1689" t="inlineStr"/>
      <c r="J1689" t="inlineStr"/>
      <c r="K1689" t="inlineStr"/>
      <c r="L1689" t="inlineStr"/>
      <c r="M1689" t="n">
        <v>0.0257</v>
      </c>
      <c r="N1689" t="inlineStr"/>
      <c r="O1689" t="inlineStr"/>
      <c r="P1689" t="inlineStr"/>
      <c r="Q1689" t="inlineStr"/>
      <c r="R1689" t="n">
        <v>0</v>
      </c>
      <c r="S1689" t="n">
        <v>-0.00249</v>
      </c>
      <c r="T1689" t="n">
        <v>-0.00501</v>
      </c>
    </row>
    <row r="1690">
      <c r="A1690" s="142" t="n">
        <v>38910</v>
      </c>
      <c r="B1690" t="inlineStr"/>
      <c r="C1690" t="inlineStr"/>
      <c r="D1690" t="inlineStr"/>
      <c r="E1690" t="inlineStr"/>
      <c r="F1690" t="inlineStr"/>
      <c r="G1690" t="inlineStr"/>
      <c r="H1690" t="inlineStr"/>
      <c r="I1690" t="inlineStr"/>
      <c r="J1690" t="inlineStr"/>
      <c r="K1690" t="inlineStr"/>
      <c r="L1690" t="inlineStr"/>
      <c r="M1690" t="n">
        <v>-0.00533</v>
      </c>
      <c r="N1690" t="inlineStr"/>
      <c r="O1690" t="inlineStr"/>
      <c r="P1690" t="inlineStr"/>
      <c r="Q1690" t="inlineStr"/>
      <c r="R1690" t="n">
        <v>0</v>
      </c>
      <c r="S1690" t="n">
        <v>-0.00359</v>
      </c>
      <c r="T1690" t="n">
        <v>0.00488</v>
      </c>
    </row>
    <row r="1691">
      <c r="A1691" s="142" t="n">
        <v>38911</v>
      </c>
      <c r="B1691" t="inlineStr"/>
      <c r="C1691" t="inlineStr"/>
      <c r="D1691" t="inlineStr"/>
      <c r="E1691" t="inlineStr"/>
      <c r="F1691" t="inlineStr"/>
      <c r="G1691" t="inlineStr"/>
      <c r="H1691" t="inlineStr"/>
      <c r="I1691" t="inlineStr"/>
      <c r="J1691" t="inlineStr"/>
      <c r="K1691" t="inlineStr"/>
      <c r="L1691" t="inlineStr"/>
      <c r="M1691" t="n">
        <v>-0.02394</v>
      </c>
      <c r="N1691" t="inlineStr"/>
      <c r="O1691" t="inlineStr"/>
      <c r="P1691" t="inlineStr"/>
      <c r="Q1691" t="inlineStr"/>
      <c r="R1691" t="n">
        <v>0</v>
      </c>
      <c r="S1691" t="n">
        <v>-0.01354</v>
      </c>
      <c r="T1691" t="n">
        <v>-0.02447</v>
      </c>
    </row>
    <row r="1692">
      <c r="A1692" s="142" t="n">
        <v>38912</v>
      </c>
      <c r="B1692" t="inlineStr"/>
      <c r="C1692" t="inlineStr"/>
      <c r="D1692" t="inlineStr"/>
      <c r="E1692" t="inlineStr"/>
      <c r="F1692" t="inlineStr"/>
      <c r="G1692" t="inlineStr"/>
      <c r="H1692" t="inlineStr"/>
      <c r="I1692" t="inlineStr"/>
      <c r="J1692" t="inlineStr"/>
      <c r="K1692" t="inlineStr"/>
      <c r="L1692" t="inlineStr"/>
      <c r="M1692" t="n">
        <v>0</v>
      </c>
      <c r="N1692" t="inlineStr"/>
      <c r="O1692" t="inlineStr"/>
      <c r="P1692" t="inlineStr"/>
      <c r="Q1692" t="inlineStr"/>
      <c r="R1692" t="n">
        <v>0</v>
      </c>
      <c r="S1692" t="n">
        <v>-0.0075</v>
      </c>
      <c r="T1692" t="n">
        <v>-0.01157</v>
      </c>
    </row>
    <row r="1693">
      <c r="A1693" s="142" t="n">
        <v>38915</v>
      </c>
      <c r="B1693" t="inlineStr"/>
      <c r="C1693" t="inlineStr"/>
      <c r="D1693" t="inlineStr"/>
      <c r="E1693" t="inlineStr"/>
      <c r="F1693" t="inlineStr"/>
      <c r="G1693" t="inlineStr"/>
      <c r="H1693" t="inlineStr"/>
      <c r="I1693" t="inlineStr"/>
      <c r="J1693" t="inlineStr"/>
      <c r="K1693" t="inlineStr"/>
      <c r="L1693" t="inlineStr"/>
      <c r="M1693" t="n">
        <v>-0.01123</v>
      </c>
      <c r="N1693" t="inlineStr"/>
      <c r="O1693" t="inlineStr"/>
      <c r="P1693" t="inlineStr"/>
      <c r="Q1693" t="inlineStr"/>
      <c r="R1693" t="n">
        <v>0</v>
      </c>
      <c r="S1693" t="n">
        <v>0.00171</v>
      </c>
      <c r="T1693" t="n">
        <v>-0.00795</v>
      </c>
    </row>
    <row r="1694">
      <c r="A1694" s="142" t="n">
        <v>38916</v>
      </c>
      <c r="B1694" t="inlineStr"/>
      <c r="C1694" t="inlineStr"/>
      <c r="D1694" t="inlineStr"/>
      <c r="E1694" t="inlineStr"/>
      <c r="F1694" t="inlineStr"/>
      <c r="G1694" t="inlineStr"/>
      <c r="H1694" t="inlineStr"/>
      <c r="I1694" t="inlineStr"/>
      <c r="J1694" t="inlineStr"/>
      <c r="K1694" t="inlineStr"/>
      <c r="L1694" t="inlineStr"/>
      <c r="M1694" t="n">
        <v>-0.01737</v>
      </c>
      <c r="N1694" t="inlineStr"/>
      <c r="O1694" t="inlineStr"/>
      <c r="P1694" t="inlineStr"/>
      <c r="Q1694" t="inlineStr"/>
      <c r="R1694" t="n">
        <v>0</v>
      </c>
      <c r="S1694" t="n">
        <v>-0.00154</v>
      </c>
      <c r="T1694" t="n">
        <v>0.00399</v>
      </c>
    </row>
    <row r="1695">
      <c r="A1695" s="142" t="n">
        <v>38917</v>
      </c>
      <c r="B1695" t="inlineStr"/>
      <c r="C1695" t="inlineStr"/>
      <c r="D1695" t="inlineStr"/>
      <c r="E1695" t="inlineStr"/>
      <c r="F1695" t="inlineStr"/>
      <c r="G1695" t="inlineStr"/>
      <c r="H1695" t="inlineStr"/>
      <c r="I1695" t="inlineStr"/>
      <c r="J1695" t="inlineStr"/>
      <c r="K1695" t="inlineStr"/>
      <c r="L1695" t="inlineStr"/>
      <c r="M1695" t="n">
        <v>0.02263</v>
      </c>
      <c r="N1695" t="inlineStr"/>
      <c r="O1695" t="inlineStr"/>
      <c r="P1695" t="inlineStr"/>
      <c r="Q1695" t="inlineStr"/>
      <c r="R1695" t="n">
        <v>0</v>
      </c>
      <c r="S1695" t="n">
        <v>0.01296</v>
      </c>
      <c r="T1695" t="n">
        <v>0.008880000000000001</v>
      </c>
    </row>
    <row r="1696">
      <c r="A1696" s="142" t="n">
        <v>38918</v>
      </c>
      <c r="B1696" t="inlineStr"/>
      <c r="C1696" t="inlineStr"/>
      <c r="D1696" t="inlineStr"/>
      <c r="E1696" t="inlineStr"/>
      <c r="F1696" t="inlineStr"/>
      <c r="G1696" t="inlineStr"/>
      <c r="H1696" t="inlineStr"/>
      <c r="I1696" t="inlineStr"/>
      <c r="J1696" t="inlineStr"/>
      <c r="K1696" t="inlineStr"/>
      <c r="L1696" t="inlineStr"/>
      <c r="M1696" t="n">
        <v>-0.0409</v>
      </c>
      <c r="N1696" t="inlineStr"/>
      <c r="O1696" t="inlineStr"/>
      <c r="P1696" t="inlineStr"/>
      <c r="Q1696" t="inlineStr"/>
      <c r="R1696" t="n">
        <v>0</v>
      </c>
      <c r="S1696" t="n">
        <v>-0.00288</v>
      </c>
      <c r="T1696" t="n">
        <v>0.01152</v>
      </c>
    </row>
    <row r="1697">
      <c r="A1697" s="142" t="n">
        <v>38919</v>
      </c>
      <c r="B1697" t="inlineStr"/>
      <c r="C1697" t="inlineStr"/>
      <c r="D1697" t="inlineStr"/>
      <c r="E1697" t="inlineStr"/>
      <c r="F1697" t="inlineStr"/>
      <c r="G1697" t="inlineStr"/>
      <c r="H1697" t="inlineStr"/>
      <c r="I1697" t="inlineStr"/>
      <c r="J1697" t="inlineStr"/>
      <c r="K1697" t="inlineStr"/>
      <c r="L1697" t="inlineStr"/>
      <c r="M1697" t="n">
        <v>-0.02162</v>
      </c>
      <c r="N1697" t="inlineStr"/>
      <c r="O1697" t="inlineStr"/>
      <c r="P1697" t="inlineStr"/>
      <c r="Q1697" t="inlineStr"/>
      <c r="R1697" t="n">
        <v>0</v>
      </c>
      <c r="S1697" t="n">
        <v>-0.00967</v>
      </c>
      <c r="T1697" t="n">
        <v>-0.01006</v>
      </c>
    </row>
    <row r="1698">
      <c r="A1698" s="142" t="n">
        <v>38922</v>
      </c>
      <c r="B1698" t="inlineStr"/>
      <c r="C1698" t="inlineStr"/>
      <c r="D1698" t="inlineStr"/>
      <c r="E1698" t="inlineStr"/>
      <c r="F1698" t="inlineStr"/>
      <c r="G1698" t="inlineStr"/>
      <c r="H1698" t="inlineStr"/>
      <c r="I1698" t="inlineStr"/>
      <c r="J1698" t="inlineStr"/>
      <c r="K1698" t="inlineStr"/>
      <c r="L1698" t="inlineStr"/>
      <c r="M1698" t="n">
        <v>0.01654</v>
      </c>
      <c r="N1698" t="inlineStr"/>
      <c r="O1698" t="inlineStr"/>
      <c r="P1698" t="inlineStr"/>
      <c r="Q1698" t="inlineStr"/>
      <c r="R1698" t="n">
        <v>0</v>
      </c>
      <c r="S1698" t="n">
        <v>0.01662</v>
      </c>
      <c r="T1698" t="n">
        <v>0.00734</v>
      </c>
    </row>
    <row r="1699">
      <c r="A1699" s="142" t="n">
        <v>38923</v>
      </c>
      <c r="B1699" t="inlineStr"/>
      <c r="C1699" t="inlineStr"/>
      <c r="D1699" t="inlineStr"/>
      <c r="E1699" t="inlineStr"/>
      <c r="F1699" t="inlineStr"/>
      <c r="G1699" t="inlineStr"/>
      <c r="H1699" t="inlineStr"/>
      <c r="I1699" t="inlineStr"/>
      <c r="J1699" t="inlineStr"/>
      <c r="K1699" t="inlineStr"/>
      <c r="L1699" t="inlineStr"/>
      <c r="M1699" t="n">
        <v>0.02863</v>
      </c>
      <c r="N1699" t="inlineStr"/>
      <c r="O1699" t="inlineStr"/>
      <c r="P1699" t="inlineStr"/>
      <c r="Q1699" t="inlineStr"/>
      <c r="R1699" t="n">
        <v>0</v>
      </c>
      <c r="S1699" t="n">
        <v>0.00655</v>
      </c>
      <c r="T1699" t="n">
        <v>0.01113</v>
      </c>
    </row>
    <row r="1700">
      <c r="A1700" s="142" t="n">
        <v>38924</v>
      </c>
      <c r="B1700" t="inlineStr"/>
      <c r="C1700" t="inlineStr"/>
      <c r="D1700" t="inlineStr"/>
      <c r="E1700" t="inlineStr"/>
      <c r="F1700" t="inlineStr"/>
      <c r="G1700" t="inlineStr"/>
      <c r="H1700" t="inlineStr"/>
      <c r="I1700" t="inlineStr"/>
      <c r="J1700" t="inlineStr"/>
      <c r="K1700" t="inlineStr"/>
      <c r="L1700" t="inlineStr"/>
      <c r="M1700" t="n">
        <v>0.02479</v>
      </c>
      <c r="N1700" t="inlineStr"/>
      <c r="O1700" t="inlineStr"/>
      <c r="P1700" t="inlineStr"/>
      <c r="Q1700" t="inlineStr"/>
      <c r="R1700" t="n">
        <v>0</v>
      </c>
      <c r="S1700" t="n">
        <v>0.00111</v>
      </c>
      <c r="T1700" t="n">
        <v>0.0028</v>
      </c>
    </row>
    <row r="1701">
      <c r="A1701" s="142" t="n">
        <v>38925</v>
      </c>
      <c r="B1701" t="inlineStr"/>
      <c r="C1701" t="inlineStr"/>
      <c r="D1701" t="inlineStr"/>
      <c r="E1701" t="inlineStr"/>
      <c r="F1701" t="inlineStr"/>
      <c r="G1701" t="inlineStr"/>
      <c r="H1701" t="inlineStr"/>
      <c r="I1701" t="inlineStr"/>
      <c r="J1701" t="inlineStr"/>
      <c r="K1701" t="inlineStr"/>
      <c r="L1701" t="inlineStr"/>
      <c r="M1701" t="n">
        <v>-0.02778</v>
      </c>
      <c r="N1701" t="inlineStr"/>
      <c r="O1701" t="inlineStr"/>
      <c r="P1701" t="inlineStr"/>
      <c r="Q1701" t="inlineStr"/>
      <c r="R1701" t="n">
        <v>0</v>
      </c>
      <c r="S1701" t="n">
        <v>-0.00094</v>
      </c>
      <c r="T1701" t="n">
        <v>0.0114</v>
      </c>
    </row>
    <row r="1702">
      <c r="A1702" s="142" t="n">
        <v>38926</v>
      </c>
      <c r="B1702" t="inlineStr"/>
      <c r="C1702" t="inlineStr"/>
      <c r="D1702" t="inlineStr"/>
      <c r="E1702" t="inlineStr"/>
      <c r="F1702" t="inlineStr"/>
      <c r="G1702" t="inlineStr"/>
      <c r="H1702" t="inlineStr"/>
      <c r="I1702" t="inlineStr"/>
      <c r="J1702" t="inlineStr"/>
      <c r="K1702" t="inlineStr"/>
      <c r="L1702" t="inlineStr"/>
      <c r="M1702" t="n">
        <v>0.03079</v>
      </c>
      <c r="N1702" t="inlineStr"/>
      <c r="O1702" t="inlineStr"/>
      <c r="P1702" t="inlineStr"/>
      <c r="Q1702" t="inlineStr"/>
      <c r="R1702" t="n">
        <v>0</v>
      </c>
      <c r="S1702" t="n">
        <v>0.00771</v>
      </c>
      <c r="T1702" t="n">
        <v>-0.0029</v>
      </c>
    </row>
    <row r="1703">
      <c r="A1703" s="142" t="n">
        <v>38929</v>
      </c>
      <c r="B1703" t="inlineStr"/>
      <c r="C1703" t="inlineStr"/>
      <c r="D1703" t="inlineStr"/>
      <c r="E1703" t="inlineStr"/>
      <c r="F1703" t="inlineStr"/>
      <c r="G1703" t="inlineStr"/>
      <c r="H1703" t="inlineStr"/>
      <c r="I1703" t="inlineStr"/>
      <c r="J1703" t="inlineStr"/>
      <c r="K1703" t="inlineStr"/>
      <c r="L1703" t="inlineStr"/>
      <c r="M1703" t="n">
        <v>0</v>
      </c>
      <c r="N1703" t="inlineStr"/>
      <c r="O1703" t="inlineStr"/>
      <c r="P1703" t="inlineStr"/>
      <c r="Q1703" t="inlineStr"/>
      <c r="R1703" t="n">
        <v>0.01724</v>
      </c>
      <c r="S1703" t="n">
        <v>-0.00027</v>
      </c>
      <c r="T1703" t="n">
        <v>0.0009700000000000001</v>
      </c>
    </row>
    <row r="1704">
      <c r="A1704" s="142" t="n">
        <v>38930</v>
      </c>
      <c r="B1704" t="inlineStr"/>
      <c r="C1704" t="inlineStr"/>
      <c r="D1704" t="inlineStr"/>
      <c r="E1704" t="inlineStr"/>
      <c r="F1704" t="inlineStr"/>
      <c r="G1704" t="inlineStr"/>
      <c r="H1704" t="inlineStr"/>
      <c r="I1704" t="inlineStr"/>
      <c r="J1704" t="inlineStr"/>
      <c r="K1704" t="inlineStr"/>
      <c r="L1704" t="inlineStr"/>
      <c r="M1704" t="n">
        <v>0.02091</v>
      </c>
      <c r="N1704" t="inlineStr"/>
      <c r="O1704" t="inlineStr"/>
      <c r="P1704" t="inlineStr"/>
      <c r="Q1704" t="inlineStr"/>
      <c r="R1704" t="n">
        <v>0</v>
      </c>
      <c r="S1704" t="n">
        <v>-0.0051</v>
      </c>
      <c r="T1704" t="n">
        <v>-0.00766</v>
      </c>
    </row>
    <row r="1705">
      <c r="A1705" s="142" t="n">
        <v>38931</v>
      </c>
      <c r="B1705" t="inlineStr"/>
      <c r="C1705" t="inlineStr"/>
      <c r="D1705" t="inlineStr"/>
      <c r="E1705" t="inlineStr"/>
      <c r="F1705" t="inlineStr"/>
      <c r="G1705" t="inlineStr"/>
      <c r="H1705" t="inlineStr"/>
      <c r="I1705" t="inlineStr"/>
      <c r="J1705" t="inlineStr"/>
      <c r="K1705" t="inlineStr"/>
      <c r="L1705" t="inlineStr"/>
      <c r="M1705" t="n">
        <v>0.01675</v>
      </c>
      <c r="N1705" t="inlineStr"/>
      <c r="O1705" t="inlineStr"/>
      <c r="P1705" t="inlineStr"/>
      <c r="Q1705" t="inlineStr"/>
      <c r="R1705" t="n">
        <v>0</v>
      </c>
      <c r="S1705" t="n">
        <v>0.00406</v>
      </c>
      <c r="T1705" t="n">
        <v>0.00489</v>
      </c>
    </row>
    <row r="1706">
      <c r="A1706" s="142" t="n">
        <v>38932</v>
      </c>
      <c r="B1706" t="inlineStr"/>
      <c r="C1706" t="inlineStr"/>
      <c r="D1706" t="inlineStr"/>
      <c r="E1706" t="inlineStr"/>
      <c r="F1706" t="inlineStr"/>
      <c r="G1706" t="inlineStr"/>
      <c r="H1706" t="inlineStr"/>
      <c r="I1706" t="inlineStr"/>
      <c r="J1706" t="inlineStr"/>
      <c r="K1706" t="inlineStr"/>
      <c r="L1706" t="inlineStr"/>
      <c r="M1706" t="n">
        <v>-0.01239</v>
      </c>
      <c r="N1706" t="inlineStr"/>
      <c r="O1706" t="inlineStr"/>
      <c r="P1706" t="inlineStr"/>
      <c r="Q1706" t="inlineStr"/>
      <c r="R1706" t="n">
        <v>0</v>
      </c>
      <c r="S1706" t="n">
        <v>-0.00088</v>
      </c>
      <c r="T1706" t="n">
        <v>0.00239</v>
      </c>
    </row>
    <row r="1707">
      <c r="A1707" s="142" t="n">
        <v>38933</v>
      </c>
      <c r="B1707" t="inlineStr"/>
      <c r="C1707" t="inlineStr"/>
      <c r="D1707" t="inlineStr"/>
      <c r="E1707" t="inlineStr"/>
      <c r="F1707" t="inlineStr"/>
      <c r="G1707" t="inlineStr"/>
      <c r="H1707" t="inlineStr"/>
      <c r="I1707" t="inlineStr"/>
      <c r="J1707" t="inlineStr"/>
      <c r="K1707" t="inlineStr"/>
      <c r="L1707" t="inlineStr"/>
      <c r="M1707" t="n">
        <v>-0.00303</v>
      </c>
      <c r="N1707" t="inlineStr"/>
      <c r="O1707" t="inlineStr"/>
      <c r="P1707" t="inlineStr"/>
      <c r="Q1707" t="inlineStr"/>
      <c r="R1707" t="n">
        <v>0</v>
      </c>
      <c r="S1707" t="n">
        <v>-0.00134</v>
      </c>
      <c r="T1707" t="n">
        <v>0.00085</v>
      </c>
    </row>
    <row r="1708">
      <c r="A1708" s="142" t="n">
        <v>38936</v>
      </c>
      <c r="B1708" t="inlineStr"/>
      <c r="C1708" t="inlineStr"/>
      <c r="D1708" t="inlineStr"/>
      <c r="E1708" t="inlineStr"/>
      <c r="F1708" t="inlineStr"/>
      <c r="G1708" t="inlineStr"/>
      <c r="H1708" t="inlineStr"/>
      <c r="I1708" t="inlineStr"/>
      <c r="J1708" t="inlineStr"/>
      <c r="K1708" t="inlineStr"/>
      <c r="L1708" t="inlineStr"/>
      <c r="M1708" t="n">
        <v>0.00113</v>
      </c>
      <c r="N1708" t="inlineStr"/>
      <c r="O1708" t="inlineStr"/>
      <c r="P1708" t="inlineStr"/>
      <c r="Q1708" t="inlineStr"/>
      <c r="R1708" t="n">
        <v>0</v>
      </c>
      <c r="S1708" t="n">
        <v>-0.00536</v>
      </c>
      <c r="T1708" t="n">
        <v>-0.00054</v>
      </c>
    </row>
    <row r="1709">
      <c r="A1709" s="142" t="n">
        <v>38937</v>
      </c>
      <c r="B1709" t="inlineStr"/>
      <c r="C1709" t="inlineStr"/>
      <c r="D1709" t="inlineStr"/>
      <c r="E1709" t="inlineStr"/>
      <c r="F1709" t="inlineStr"/>
      <c r="G1709" t="inlineStr"/>
      <c r="H1709" t="inlineStr"/>
      <c r="I1709" t="inlineStr"/>
      <c r="J1709" t="inlineStr"/>
      <c r="K1709" t="inlineStr"/>
      <c r="L1709" t="inlineStr"/>
      <c r="M1709" t="n">
        <v>0.00072</v>
      </c>
      <c r="N1709" t="inlineStr"/>
      <c r="O1709" t="inlineStr"/>
      <c r="P1709" t="inlineStr"/>
      <c r="Q1709" t="inlineStr"/>
      <c r="R1709" t="n">
        <v>0</v>
      </c>
      <c r="S1709" t="n">
        <v>0.00203</v>
      </c>
      <c r="T1709" t="n">
        <v>0.00705</v>
      </c>
    </row>
    <row r="1710">
      <c r="A1710" s="142" t="n">
        <v>38938</v>
      </c>
      <c r="B1710" t="inlineStr"/>
      <c r="C1710" t="inlineStr"/>
      <c r="D1710" t="inlineStr"/>
      <c r="E1710" t="inlineStr"/>
      <c r="F1710" t="inlineStr"/>
      <c r="G1710" t="inlineStr"/>
      <c r="H1710" t="inlineStr"/>
      <c r="I1710" t="inlineStr"/>
      <c r="J1710" t="inlineStr"/>
      <c r="K1710" t="inlineStr"/>
      <c r="L1710" t="inlineStr"/>
      <c r="M1710" t="n">
        <v>0.00742</v>
      </c>
      <c r="N1710" t="inlineStr"/>
      <c r="O1710" t="inlineStr"/>
      <c r="P1710" t="inlineStr"/>
      <c r="Q1710" t="inlineStr"/>
      <c r="R1710" t="n">
        <v>0</v>
      </c>
      <c r="S1710" t="n">
        <v>-0.0007</v>
      </c>
      <c r="T1710" t="n">
        <v>0.00597</v>
      </c>
    </row>
    <row r="1711">
      <c r="A1711" s="142" t="n">
        <v>38939</v>
      </c>
      <c r="B1711" t="inlineStr"/>
      <c r="C1711" t="inlineStr"/>
      <c r="D1711" t="inlineStr"/>
      <c r="E1711" t="inlineStr"/>
      <c r="F1711" t="inlineStr"/>
      <c r="G1711" t="inlineStr"/>
      <c r="H1711" t="inlineStr"/>
      <c r="I1711" t="inlineStr"/>
      <c r="J1711" t="inlineStr"/>
      <c r="K1711" t="inlineStr"/>
      <c r="L1711" t="inlineStr"/>
      <c r="M1711" t="n">
        <v>-0.01614</v>
      </c>
      <c r="N1711" t="inlineStr"/>
      <c r="O1711" t="inlineStr"/>
      <c r="P1711" t="inlineStr"/>
      <c r="Q1711" t="inlineStr"/>
      <c r="R1711" t="n">
        <v>0</v>
      </c>
      <c r="S1711" t="n">
        <v>0.005</v>
      </c>
      <c r="T1711" t="n">
        <v>0.00343</v>
      </c>
    </row>
    <row r="1712">
      <c r="A1712" s="142" t="n">
        <v>38940</v>
      </c>
      <c r="B1712" t="inlineStr"/>
      <c r="C1712" t="inlineStr"/>
      <c r="D1712" t="inlineStr"/>
      <c r="E1712" t="inlineStr"/>
      <c r="F1712" t="inlineStr"/>
      <c r="G1712" t="inlineStr"/>
      <c r="H1712" t="inlineStr"/>
      <c r="I1712" t="inlineStr"/>
      <c r="J1712" t="inlineStr"/>
      <c r="K1712" t="inlineStr"/>
      <c r="L1712" t="inlineStr"/>
      <c r="M1712" t="n">
        <v>-0.01807</v>
      </c>
      <c r="N1712" t="inlineStr"/>
      <c r="O1712" t="inlineStr"/>
      <c r="P1712" t="inlineStr"/>
      <c r="Q1712" t="inlineStr"/>
      <c r="R1712" t="n">
        <v>0</v>
      </c>
      <c r="S1712" t="n">
        <v>-0.00177</v>
      </c>
      <c r="T1712" t="n">
        <v>0.00138</v>
      </c>
    </row>
    <row r="1713">
      <c r="A1713" s="142" t="n">
        <v>38943</v>
      </c>
      <c r="B1713" t="inlineStr"/>
      <c r="C1713" t="inlineStr"/>
      <c r="D1713" t="inlineStr"/>
      <c r="E1713" t="inlineStr"/>
      <c r="F1713" t="inlineStr"/>
      <c r="G1713" t="inlineStr"/>
      <c r="H1713" t="inlineStr"/>
      <c r="I1713" t="inlineStr"/>
      <c r="J1713" t="inlineStr"/>
      <c r="K1713" t="inlineStr"/>
      <c r="L1713" t="inlineStr"/>
      <c r="M1713" t="n">
        <v>-0.01855</v>
      </c>
      <c r="N1713" t="inlineStr"/>
      <c r="O1713" t="inlineStr"/>
      <c r="P1713" t="inlineStr"/>
      <c r="Q1713" t="inlineStr"/>
      <c r="R1713" t="n">
        <v>0</v>
      </c>
      <c r="S1713" t="n">
        <v>0.0048</v>
      </c>
      <c r="T1713" t="n">
        <v>-0.00069</v>
      </c>
    </row>
    <row r="1714">
      <c r="A1714" s="142" t="n">
        <v>38944</v>
      </c>
      <c r="B1714" t="inlineStr"/>
      <c r="C1714" t="inlineStr"/>
      <c r="D1714" t="inlineStr"/>
      <c r="E1714" t="inlineStr"/>
      <c r="F1714" t="inlineStr"/>
      <c r="G1714" t="inlineStr"/>
      <c r="H1714" t="inlineStr"/>
      <c r="I1714" t="inlineStr"/>
      <c r="J1714" t="inlineStr"/>
      <c r="K1714" t="inlineStr"/>
      <c r="L1714" t="inlineStr"/>
      <c r="M1714" t="n">
        <v>0</v>
      </c>
      <c r="N1714" t="inlineStr"/>
      <c r="O1714" t="inlineStr"/>
      <c r="P1714" t="inlineStr"/>
      <c r="Q1714" t="inlineStr"/>
      <c r="R1714" t="n">
        <v>0</v>
      </c>
      <c r="S1714" t="n">
        <v>0.00797</v>
      </c>
      <c r="T1714" t="n">
        <v>0.00037</v>
      </c>
    </row>
    <row r="1715">
      <c r="A1715" s="142" t="n">
        <v>38945</v>
      </c>
      <c r="B1715" t="inlineStr"/>
      <c r="C1715" t="inlineStr"/>
      <c r="D1715" t="inlineStr"/>
      <c r="E1715" t="inlineStr"/>
      <c r="F1715" t="inlineStr"/>
      <c r="G1715" t="inlineStr"/>
      <c r="H1715" t="inlineStr"/>
      <c r="I1715" t="inlineStr"/>
      <c r="J1715" t="inlineStr"/>
      <c r="K1715" t="inlineStr"/>
      <c r="L1715" t="inlineStr"/>
      <c r="M1715" t="n">
        <v>0.0206</v>
      </c>
      <c r="N1715" t="inlineStr"/>
      <c r="O1715" t="inlineStr"/>
      <c r="P1715" t="inlineStr"/>
      <c r="Q1715" t="inlineStr"/>
      <c r="R1715" t="n">
        <v>0</v>
      </c>
      <c r="S1715" t="n">
        <v>0.0052</v>
      </c>
      <c r="T1715" t="n">
        <v>0.009390000000000001</v>
      </c>
    </row>
    <row r="1716">
      <c r="A1716" s="142" t="n">
        <v>38946</v>
      </c>
      <c r="B1716" t="inlineStr"/>
      <c r="C1716" t="inlineStr"/>
      <c r="D1716" t="inlineStr"/>
      <c r="E1716" t="inlineStr"/>
      <c r="F1716" t="inlineStr"/>
      <c r="G1716" t="inlineStr"/>
      <c r="H1716" t="inlineStr"/>
      <c r="I1716" t="inlineStr"/>
      <c r="J1716" t="inlineStr"/>
      <c r="K1716" t="inlineStr"/>
      <c r="L1716" t="inlineStr"/>
      <c r="M1716" t="n">
        <v>-0.02242</v>
      </c>
      <c r="N1716" t="inlineStr"/>
      <c r="O1716" t="inlineStr"/>
      <c r="P1716" t="inlineStr"/>
      <c r="Q1716" t="inlineStr"/>
      <c r="R1716" t="n">
        <v>0</v>
      </c>
      <c r="S1716" t="n">
        <v>0.00159</v>
      </c>
      <c r="T1716" t="n">
        <v>0.00337</v>
      </c>
    </row>
    <row r="1717">
      <c r="A1717" s="142" t="n">
        <v>38947</v>
      </c>
      <c r="B1717" t="inlineStr"/>
      <c r="C1717" t="inlineStr"/>
      <c r="D1717" t="inlineStr"/>
      <c r="E1717" t="inlineStr"/>
      <c r="F1717" t="inlineStr"/>
      <c r="G1717" t="inlineStr"/>
      <c r="H1717" t="inlineStr"/>
      <c r="I1717" t="inlineStr"/>
      <c r="J1717" t="inlineStr"/>
      <c r="K1717" t="inlineStr"/>
      <c r="L1717" t="inlineStr"/>
      <c r="M1717" t="n">
        <v>-0.00235</v>
      </c>
      <c r="N1717" t="inlineStr"/>
      <c r="O1717" t="inlineStr"/>
      <c r="P1717" t="inlineStr"/>
      <c r="Q1717" t="inlineStr"/>
      <c r="R1717" t="n">
        <v>0</v>
      </c>
      <c r="S1717" t="n">
        <v>0.00277</v>
      </c>
      <c r="T1717" t="n">
        <v>-0.00477</v>
      </c>
    </row>
    <row r="1718">
      <c r="A1718" s="142" t="n">
        <v>38950</v>
      </c>
      <c r="B1718" t="inlineStr"/>
      <c r="C1718" t="inlineStr"/>
      <c r="D1718" t="inlineStr"/>
      <c r="E1718" t="inlineStr"/>
      <c r="F1718" t="inlineStr"/>
      <c r="G1718" t="inlineStr"/>
      <c r="H1718" t="inlineStr"/>
      <c r="I1718" t="inlineStr"/>
      <c r="J1718" t="inlineStr"/>
      <c r="K1718" t="inlineStr"/>
      <c r="L1718" t="inlineStr"/>
      <c r="M1718" t="n">
        <v>0.0362</v>
      </c>
      <c r="N1718" t="inlineStr"/>
      <c r="O1718" t="inlineStr"/>
      <c r="P1718" t="inlineStr"/>
      <c r="Q1718" t="inlineStr"/>
      <c r="R1718" t="n">
        <v>0</v>
      </c>
      <c r="S1718" t="n">
        <v>-0.008489999999999999</v>
      </c>
      <c r="T1718" t="n">
        <v>-0.01409</v>
      </c>
    </row>
    <row r="1719">
      <c r="A1719" s="142" t="n">
        <v>38951</v>
      </c>
      <c r="B1719" t="inlineStr"/>
      <c r="C1719" t="inlineStr"/>
      <c r="D1719" t="inlineStr"/>
      <c r="E1719" t="inlineStr"/>
      <c r="F1719" t="inlineStr"/>
      <c r="G1719" t="inlineStr"/>
      <c r="H1719" t="inlineStr"/>
      <c r="I1719" t="inlineStr"/>
      <c r="J1719" t="inlineStr"/>
      <c r="K1719" t="inlineStr"/>
      <c r="L1719" t="inlineStr"/>
      <c r="M1719" t="n">
        <v>0.01633</v>
      </c>
      <c r="N1719" t="inlineStr"/>
      <c r="O1719" t="inlineStr"/>
      <c r="P1719" t="inlineStr"/>
      <c r="Q1719" t="inlineStr"/>
      <c r="R1719" t="n">
        <v>0</v>
      </c>
      <c r="S1719" t="n">
        <v>0.00859</v>
      </c>
      <c r="T1719" t="n">
        <v>0.01422</v>
      </c>
    </row>
    <row r="1720">
      <c r="A1720" s="142" t="n">
        <v>38952</v>
      </c>
      <c r="B1720" t="inlineStr"/>
      <c r="C1720" t="inlineStr"/>
      <c r="D1720" t="inlineStr"/>
      <c r="E1720" t="inlineStr"/>
      <c r="F1720" t="inlineStr"/>
      <c r="G1720" t="inlineStr"/>
      <c r="H1720" t="inlineStr"/>
      <c r="I1720" t="inlineStr"/>
      <c r="J1720" t="inlineStr"/>
      <c r="K1720" t="inlineStr"/>
      <c r="L1720" t="inlineStr"/>
      <c r="M1720" t="n">
        <v>0.0048</v>
      </c>
      <c r="N1720" t="inlineStr"/>
      <c r="O1720" t="inlineStr"/>
      <c r="P1720" t="inlineStr"/>
      <c r="Q1720" t="inlineStr"/>
      <c r="R1720" t="n">
        <v>0</v>
      </c>
      <c r="S1720" t="n">
        <v>-0.00298</v>
      </c>
      <c r="T1720" t="n">
        <v>-0.00707</v>
      </c>
    </row>
    <row r="1721">
      <c r="A1721" s="142" t="n">
        <v>38953</v>
      </c>
      <c r="B1721" t="inlineStr"/>
      <c r="C1721" t="inlineStr"/>
      <c r="D1721" t="inlineStr"/>
      <c r="E1721" t="inlineStr"/>
      <c r="F1721" t="inlineStr"/>
      <c r="G1721" t="inlineStr"/>
      <c r="H1721" t="inlineStr"/>
      <c r="I1721" t="inlineStr"/>
      <c r="J1721" t="inlineStr"/>
      <c r="K1721" t="inlineStr"/>
      <c r="L1721" t="inlineStr"/>
      <c r="M1721" t="n">
        <v>-0.01583</v>
      </c>
      <c r="N1721" t="inlineStr"/>
      <c r="O1721" t="inlineStr"/>
      <c r="P1721" t="inlineStr"/>
      <c r="Q1721" t="inlineStr"/>
      <c r="R1721" t="n">
        <v>0</v>
      </c>
      <c r="S1721" t="n">
        <v>-0.00037</v>
      </c>
      <c r="T1721" t="n">
        <v>-0.00643</v>
      </c>
    </row>
    <row r="1722">
      <c r="A1722" s="142" t="n">
        <v>38954</v>
      </c>
      <c r="B1722" t="inlineStr"/>
      <c r="C1722" t="inlineStr"/>
      <c r="D1722" t="inlineStr"/>
      <c r="E1722" t="inlineStr"/>
      <c r="F1722" t="inlineStr"/>
      <c r="G1722" t="inlineStr"/>
      <c r="H1722" t="inlineStr"/>
      <c r="I1722" t="inlineStr"/>
      <c r="J1722" t="inlineStr"/>
      <c r="K1722" t="inlineStr"/>
      <c r="L1722" t="inlineStr"/>
      <c r="M1722" t="n">
        <v>0.0097</v>
      </c>
      <c r="N1722" t="inlineStr"/>
      <c r="O1722" t="inlineStr"/>
      <c r="P1722" t="inlineStr"/>
      <c r="Q1722" t="inlineStr"/>
      <c r="R1722" t="n">
        <v>0</v>
      </c>
      <c r="S1722" t="n">
        <v>0.00153</v>
      </c>
      <c r="T1722" t="n">
        <v>0.00532</v>
      </c>
    </row>
    <row r="1723">
      <c r="A1723" s="142" t="n">
        <v>38957</v>
      </c>
      <c r="B1723" t="inlineStr"/>
      <c r="C1723" t="inlineStr"/>
      <c r="D1723" t="inlineStr"/>
      <c r="E1723" t="inlineStr"/>
      <c r="F1723" t="inlineStr"/>
      <c r="G1723" t="inlineStr"/>
      <c r="H1723" t="inlineStr"/>
      <c r="I1723" t="inlineStr"/>
      <c r="J1723" t="inlineStr"/>
      <c r="K1723" t="inlineStr"/>
      <c r="L1723" t="inlineStr"/>
      <c r="M1723" t="n">
        <v>-0.01872</v>
      </c>
      <c r="N1723" t="inlineStr"/>
      <c r="O1723" t="inlineStr"/>
      <c r="P1723" t="inlineStr"/>
      <c r="Q1723" t="inlineStr"/>
      <c r="R1723" t="n">
        <v>0</v>
      </c>
      <c r="S1723" t="n">
        <v>0.0003</v>
      </c>
      <c r="T1723" t="n">
        <v>-0.0039</v>
      </c>
    </row>
    <row r="1724">
      <c r="A1724" s="142" t="n">
        <v>38958</v>
      </c>
      <c r="B1724" t="inlineStr"/>
      <c r="C1724" t="inlineStr"/>
      <c r="D1724" t="inlineStr"/>
      <c r="E1724" t="inlineStr"/>
      <c r="F1724" t="inlineStr"/>
      <c r="G1724" t="inlineStr"/>
      <c r="H1724" t="inlineStr"/>
      <c r="I1724" t="inlineStr"/>
      <c r="J1724" t="inlineStr"/>
      <c r="K1724" t="inlineStr"/>
      <c r="L1724" t="inlineStr"/>
      <c r="M1724" t="n">
        <v>-0.0002</v>
      </c>
      <c r="N1724" t="inlineStr"/>
      <c r="O1724" t="inlineStr"/>
      <c r="P1724" t="inlineStr"/>
      <c r="Q1724" t="inlineStr"/>
      <c r="R1724" t="n">
        <v>0</v>
      </c>
      <c r="S1724" t="n">
        <v>0.00544</v>
      </c>
      <c r="T1724" t="n">
        <v>0.00987</v>
      </c>
    </row>
    <row r="1725">
      <c r="A1725" s="142" t="n">
        <v>38959</v>
      </c>
      <c r="B1725" t="inlineStr"/>
      <c r="C1725" t="inlineStr"/>
      <c r="D1725" t="inlineStr"/>
      <c r="E1725" t="inlineStr"/>
      <c r="F1725" t="inlineStr"/>
      <c r="G1725" t="inlineStr"/>
      <c r="H1725" t="inlineStr"/>
      <c r="I1725" t="inlineStr"/>
      <c r="J1725" t="inlineStr"/>
      <c r="K1725" t="inlineStr"/>
      <c r="L1725" t="inlineStr"/>
      <c r="M1725" t="n">
        <v>0.00613</v>
      </c>
      <c r="N1725" t="inlineStr"/>
      <c r="O1725" t="inlineStr"/>
      <c r="P1725" t="inlineStr"/>
      <c r="Q1725" t="inlineStr"/>
      <c r="R1725" t="n">
        <v>0</v>
      </c>
      <c r="S1725" t="n">
        <v>-0.00173</v>
      </c>
      <c r="T1725" t="n">
        <v>0.00161</v>
      </c>
    </row>
    <row r="1726">
      <c r="A1726" s="142" t="n">
        <v>38960</v>
      </c>
      <c r="B1726" t="inlineStr"/>
      <c r="C1726" t="inlineStr"/>
      <c r="D1726" t="inlineStr"/>
      <c r="E1726" t="inlineStr"/>
      <c r="F1726" t="inlineStr"/>
      <c r="G1726" t="inlineStr"/>
      <c r="H1726" t="inlineStr"/>
      <c r="I1726" t="inlineStr"/>
      <c r="J1726" t="inlineStr"/>
      <c r="K1726" t="inlineStr"/>
      <c r="L1726" t="inlineStr"/>
      <c r="M1726" t="n">
        <v>0.02814</v>
      </c>
      <c r="N1726" t="inlineStr"/>
      <c r="O1726" t="inlineStr"/>
      <c r="P1726" t="inlineStr"/>
      <c r="Q1726" t="inlineStr"/>
      <c r="R1726" t="n">
        <v>0.02842</v>
      </c>
      <c r="S1726" t="n">
        <v>0.0022</v>
      </c>
      <c r="T1726" t="n">
        <v>-0.00238</v>
      </c>
    </row>
    <row r="1727">
      <c r="A1727" s="142" t="n">
        <v>38961</v>
      </c>
      <c r="B1727" t="inlineStr"/>
      <c r="C1727" t="inlineStr"/>
      <c r="D1727" t="inlineStr"/>
      <c r="E1727" t="inlineStr"/>
      <c r="F1727" t="inlineStr"/>
      <c r="G1727" t="inlineStr"/>
      <c r="H1727" t="inlineStr"/>
      <c r="I1727" t="inlineStr"/>
      <c r="J1727" t="inlineStr"/>
      <c r="K1727" t="inlineStr"/>
      <c r="L1727" t="inlineStr"/>
      <c r="M1727" t="n">
        <v>0.01553</v>
      </c>
      <c r="N1727" t="inlineStr"/>
      <c r="O1727" t="inlineStr"/>
      <c r="P1727" t="inlineStr"/>
      <c r="Q1727" t="inlineStr"/>
      <c r="R1727" t="n">
        <v>0</v>
      </c>
      <c r="S1727" t="n">
        <v>0.0046</v>
      </c>
      <c r="T1727" t="n">
        <v>0.00684</v>
      </c>
    </row>
    <row r="1728">
      <c r="A1728" s="142" t="n">
        <v>38964</v>
      </c>
      <c r="B1728" t="inlineStr"/>
      <c r="C1728" t="inlineStr"/>
      <c r="D1728" t="inlineStr"/>
      <c r="E1728" t="inlineStr"/>
      <c r="F1728" t="inlineStr"/>
      <c r="G1728" t="inlineStr"/>
      <c r="H1728" t="inlineStr"/>
      <c r="I1728" t="inlineStr"/>
      <c r="J1728" t="inlineStr"/>
      <c r="K1728" t="inlineStr"/>
      <c r="L1728" t="inlineStr"/>
      <c r="M1728" t="n">
        <v>-0.00137</v>
      </c>
      <c r="N1728" t="inlineStr"/>
      <c r="O1728" t="inlineStr"/>
      <c r="P1728" t="inlineStr"/>
      <c r="Q1728" t="inlineStr"/>
      <c r="R1728" t="n">
        <v>0</v>
      </c>
      <c r="S1728" t="n">
        <v>0.0017</v>
      </c>
      <c r="T1728" t="n">
        <v>0.01011</v>
      </c>
    </row>
    <row r="1729">
      <c r="A1729" s="142" t="n">
        <v>38965</v>
      </c>
      <c r="B1729" t="inlineStr"/>
      <c r="C1729" t="inlineStr"/>
      <c r="D1729" t="inlineStr"/>
      <c r="E1729" t="inlineStr"/>
      <c r="F1729" t="inlineStr"/>
      <c r="G1729" t="inlineStr"/>
      <c r="H1729" t="inlineStr"/>
      <c r="I1729" t="inlineStr"/>
      <c r="J1729" t="inlineStr"/>
      <c r="K1729" t="inlineStr"/>
      <c r="L1729" t="inlineStr"/>
      <c r="M1729" t="n">
        <v>0.02736</v>
      </c>
      <c r="N1729" t="inlineStr"/>
      <c r="O1729" t="inlineStr"/>
      <c r="P1729" t="inlineStr"/>
      <c r="Q1729" t="inlineStr"/>
      <c r="R1729" t="n">
        <v>0</v>
      </c>
      <c r="S1729" t="n">
        <v>0.00301</v>
      </c>
      <c r="T1729" t="n">
        <v>0.00382</v>
      </c>
    </row>
    <row r="1730">
      <c r="A1730" s="142" t="n">
        <v>38966</v>
      </c>
      <c r="B1730" t="inlineStr"/>
      <c r="C1730" t="inlineStr"/>
      <c r="D1730" t="inlineStr"/>
      <c r="E1730" t="inlineStr"/>
      <c r="F1730" t="inlineStr"/>
      <c r="G1730" t="inlineStr"/>
      <c r="H1730" t="inlineStr"/>
      <c r="I1730" t="inlineStr"/>
      <c r="J1730" t="inlineStr"/>
      <c r="K1730" t="inlineStr"/>
      <c r="L1730" t="inlineStr"/>
      <c r="M1730" t="n">
        <v>-0.00603</v>
      </c>
      <c r="N1730" t="inlineStr"/>
      <c r="O1730" t="inlineStr"/>
      <c r="P1730" t="inlineStr"/>
      <c r="Q1730" t="inlineStr"/>
      <c r="R1730" t="n">
        <v>0</v>
      </c>
      <c r="S1730" t="n">
        <v>-0.009379999999999999</v>
      </c>
      <c r="T1730" t="n">
        <v>-0.00903</v>
      </c>
    </row>
    <row r="1731">
      <c r="A1731" s="142" t="n">
        <v>38967</v>
      </c>
      <c r="B1731" t="inlineStr"/>
      <c r="C1731" t="inlineStr"/>
      <c r="D1731" t="inlineStr"/>
      <c r="E1731" t="inlineStr"/>
      <c r="F1731" t="inlineStr"/>
      <c r="G1731" t="inlineStr"/>
      <c r="H1731" t="inlineStr"/>
      <c r="I1731" t="inlineStr"/>
      <c r="J1731" t="inlineStr"/>
      <c r="K1731" t="inlineStr"/>
      <c r="L1731" t="inlineStr"/>
      <c r="M1731" t="n">
        <v>-0.02012</v>
      </c>
      <c r="N1731" t="inlineStr"/>
      <c r="O1731" t="inlineStr"/>
      <c r="P1731" t="inlineStr"/>
      <c r="Q1731" t="inlineStr"/>
      <c r="R1731" t="n">
        <v>0</v>
      </c>
      <c r="S1731" t="n">
        <v>-0.00528</v>
      </c>
      <c r="T1731" t="n">
        <v>-0.00852</v>
      </c>
    </row>
    <row r="1732">
      <c r="A1732" s="142" t="n">
        <v>38968</v>
      </c>
      <c r="B1732" t="inlineStr"/>
      <c r="C1732" t="inlineStr"/>
      <c r="D1732" t="inlineStr"/>
      <c r="E1732" t="inlineStr"/>
      <c r="F1732" t="inlineStr"/>
      <c r="G1732" t="inlineStr"/>
      <c r="H1732" t="inlineStr"/>
      <c r="I1732" t="inlineStr"/>
      <c r="J1732" t="inlineStr"/>
      <c r="K1732" t="inlineStr"/>
      <c r="L1732" t="inlineStr"/>
      <c r="M1732" t="n">
        <v>-0.0223</v>
      </c>
      <c r="N1732" t="inlineStr"/>
      <c r="O1732" t="inlineStr"/>
      <c r="P1732" t="inlineStr"/>
      <c r="Q1732" t="inlineStr"/>
      <c r="R1732" t="n">
        <v>0</v>
      </c>
      <c r="S1732" t="n">
        <v>0.00592</v>
      </c>
      <c r="T1732" t="n">
        <v>0.00421</v>
      </c>
    </row>
    <row r="1733">
      <c r="A1733" s="142" t="n">
        <v>38971</v>
      </c>
      <c r="B1733" t="inlineStr"/>
      <c r="C1733" t="inlineStr"/>
      <c r="D1733" t="inlineStr"/>
      <c r="E1733" t="inlineStr"/>
      <c r="F1733" t="inlineStr"/>
      <c r="G1733" t="inlineStr"/>
      <c r="H1733" t="inlineStr"/>
      <c r="I1733" t="inlineStr"/>
      <c r="J1733" t="inlineStr"/>
      <c r="K1733" t="inlineStr"/>
      <c r="L1733" t="inlineStr"/>
      <c r="M1733" t="n">
        <v>-0.07348</v>
      </c>
      <c r="N1733" t="inlineStr"/>
      <c r="O1733" t="inlineStr"/>
      <c r="P1733" t="inlineStr"/>
      <c r="Q1733" t="inlineStr"/>
      <c r="R1733" t="n">
        <v>0</v>
      </c>
      <c r="S1733" t="n">
        <v>-0.007979999999999999</v>
      </c>
      <c r="T1733" t="n">
        <v>-0.0216</v>
      </c>
    </row>
    <row r="1734">
      <c r="A1734" s="142" t="n">
        <v>38972</v>
      </c>
      <c r="B1734" t="inlineStr"/>
      <c r="C1734" t="inlineStr"/>
      <c r="D1734" t="inlineStr"/>
      <c r="E1734" t="inlineStr"/>
      <c r="F1734" t="inlineStr"/>
      <c r="G1734" t="inlineStr"/>
      <c r="H1734" t="inlineStr"/>
      <c r="I1734" t="inlineStr"/>
      <c r="J1734" t="inlineStr"/>
      <c r="K1734" t="inlineStr"/>
      <c r="L1734" t="inlineStr"/>
      <c r="M1734" t="n">
        <v>-0.0095</v>
      </c>
      <c r="N1734" t="inlineStr"/>
      <c r="O1734" t="inlineStr"/>
      <c r="P1734" t="inlineStr"/>
      <c r="Q1734" t="inlineStr"/>
      <c r="R1734" t="n">
        <v>0</v>
      </c>
      <c r="S1734" t="n">
        <v>0.00876</v>
      </c>
      <c r="T1734" t="n">
        <v>0.00694</v>
      </c>
    </row>
    <row r="1735">
      <c r="A1735" s="142" t="n">
        <v>38973</v>
      </c>
      <c r="B1735" t="inlineStr"/>
      <c r="C1735" t="inlineStr"/>
      <c r="D1735" t="inlineStr"/>
      <c r="E1735" t="inlineStr"/>
      <c r="F1735" t="inlineStr"/>
      <c r="G1735" t="inlineStr"/>
      <c r="H1735" t="inlineStr"/>
      <c r="I1735" t="inlineStr"/>
      <c r="J1735" t="inlineStr"/>
      <c r="K1735" t="inlineStr"/>
      <c r="L1735" t="inlineStr"/>
      <c r="M1735" t="n">
        <v>0.00657</v>
      </c>
      <c r="N1735" t="inlineStr"/>
      <c r="O1735" t="inlineStr"/>
      <c r="P1735" t="inlineStr"/>
      <c r="Q1735" t="inlineStr"/>
      <c r="R1735" t="n">
        <v>0</v>
      </c>
      <c r="S1735" t="n">
        <v>0.00474</v>
      </c>
      <c r="T1735" t="n">
        <v>0.011</v>
      </c>
    </row>
    <row r="1736">
      <c r="A1736" s="142" t="n">
        <v>38974</v>
      </c>
      <c r="B1736" t="inlineStr"/>
      <c r="C1736" t="inlineStr"/>
      <c r="D1736" t="inlineStr"/>
      <c r="E1736" t="inlineStr"/>
      <c r="F1736" t="inlineStr"/>
      <c r="G1736" t="inlineStr"/>
      <c r="H1736" t="inlineStr"/>
      <c r="I1736" t="inlineStr"/>
      <c r="J1736" t="inlineStr"/>
      <c r="K1736" t="inlineStr"/>
      <c r="L1736" t="inlineStr"/>
      <c r="M1736" t="n">
        <v>-0.02398</v>
      </c>
      <c r="N1736" t="inlineStr"/>
      <c r="O1736" t="inlineStr"/>
      <c r="P1736" t="inlineStr"/>
      <c r="Q1736" t="inlineStr"/>
      <c r="R1736" t="n">
        <v>0</v>
      </c>
      <c r="S1736" t="n">
        <v>-0.00336</v>
      </c>
      <c r="T1736" t="n">
        <v>-0.00317</v>
      </c>
    </row>
    <row r="1737">
      <c r="A1737" s="142" t="n">
        <v>38975</v>
      </c>
      <c r="B1737" t="inlineStr"/>
      <c r="C1737" t="inlineStr"/>
      <c r="D1737" t="inlineStr"/>
      <c r="E1737" t="inlineStr"/>
      <c r="F1737" t="inlineStr"/>
      <c r="G1737" t="inlineStr"/>
      <c r="H1737" t="inlineStr"/>
      <c r="I1737" t="inlineStr"/>
      <c r="J1737" t="inlineStr"/>
      <c r="K1737" t="inlineStr"/>
      <c r="L1737" t="inlineStr"/>
      <c r="M1737" t="n">
        <v>0.00362</v>
      </c>
      <c r="N1737" t="inlineStr"/>
      <c r="O1737" t="inlineStr"/>
      <c r="P1737" t="inlineStr"/>
      <c r="Q1737" t="inlineStr"/>
      <c r="R1737" t="n">
        <v>0</v>
      </c>
      <c r="S1737" t="n">
        <v>0.00705</v>
      </c>
      <c r="T1737" t="n">
        <v>0.01095</v>
      </c>
    </row>
    <row r="1738">
      <c r="A1738" s="142" t="n">
        <v>38978</v>
      </c>
      <c r="B1738" t="inlineStr"/>
      <c r="C1738" t="inlineStr"/>
      <c r="D1738" t="inlineStr"/>
      <c r="E1738" t="inlineStr"/>
      <c r="F1738" t="inlineStr"/>
      <c r="G1738" t="inlineStr"/>
      <c r="H1738" t="inlineStr"/>
      <c r="I1738" t="inlineStr"/>
      <c r="J1738" t="inlineStr"/>
      <c r="K1738" t="inlineStr"/>
      <c r="L1738" t="inlineStr"/>
      <c r="M1738" t="n">
        <v>0</v>
      </c>
      <c r="N1738" t="inlineStr"/>
      <c r="O1738" t="inlineStr"/>
      <c r="P1738" t="inlineStr"/>
      <c r="Q1738" t="inlineStr"/>
      <c r="R1738" t="n">
        <v>0</v>
      </c>
      <c r="S1738" t="n">
        <v>2e-05</v>
      </c>
      <c r="T1738" t="n">
        <v>0.01133</v>
      </c>
    </row>
    <row r="1739">
      <c r="A1739" s="142" t="n">
        <v>38979</v>
      </c>
      <c r="B1739" t="inlineStr"/>
      <c r="C1739" t="inlineStr"/>
      <c r="D1739" t="inlineStr"/>
      <c r="E1739" t="inlineStr"/>
      <c r="F1739" t="inlineStr"/>
      <c r="G1739" t="inlineStr"/>
      <c r="H1739" t="inlineStr"/>
      <c r="I1739" t="inlineStr"/>
      <c r="J1739" t="inlineStr"/>
      <c r="K1739" t="inlineStr"/>
      <c r="L1739" t="inlineStr"/>
      <c r="M1739" t="n">
        <v>0</v>
      </c>
      <c r="N1739" t="inlineStr"/>
      <c r="O1739" t="inlineStr"/>
      <c r="P1739" t="inlineStr"/>
      <c r="Q1739" t="inlineStr"/>
      <c r="R1739" t="n">
        <v>0</v>
      </c>
      <c r="S1739" t="n">
        <v>-0.00338</v>
      </c>
      <c r="T1739" t="n">
        <v>-0.00211</v>
      </c>
    </row>
    <row r="1740">
      <c r="A1740" s="142" t="n">
        <v>38980</v>
      </c>
      <c r="B1740" t="inlineStr"/>
      <c r="C1740" t="inlineStr"/>
      <c r="D1740" t="inlineStr"/>
      <c r="E1740" t="inlineStr"/>
      <c r="F1740" t="inlineStr"/>
      <c r="G1740" t="inlineStr"/>
      <c r="H1740" t="inlineStr"/>
      <c r="I1740" t="inlineStr"/>
      <c r="J1740" t="inlineStr"/>
      <c r="K1740" t="inlineStr"/>
      <c r="L1740" t="inlineStr"/>
      <c r="M1740" t="n">
        <v>0</v>
      </c>
      <c r="N1740" t="inlineStr"/>
      <c r="O1740" t="inlineStr"/>
      <c r="P1740" t="inlineStr"/>
      <c r="Q1740" t="inlineStr"/>
      <c r="R1740" t="n">
        <v>0</v>
      </c>
      <c r="S1740" t="n">
        <v>0.00293</v>
      </c>
      <c r="T1740" t="n">
        <v>-0.00482</v>
      </c>
    </row>
    <row r="1741">
      <c r="A1741" s="142" t="n">
        <v>38981</v>
      </c>
      <c r="B1741" t="inlineStr"/>
      <c r="C1741" t="inlineStr"/>
      <c r="D1741" t="inlineStr"/>
      <c r="E1741" t="inlineStr"/>
      <c r="F1741" t="inlineStr"/>
      <c r="G1741" t="inlineStr"/>
      <c r="H1741" t="inlineStr"/>
      <c r="I1741" t="inlineStr"/>
      <c r="J1741" t="inlineStr"/>
      <c r="K1741" t="inlineStr"/>
      <c r="L1741" t="inlineStr"/>
      <c r="M1741" t="n">
        <v>-0.01745</v>
      </c>
      <c r="N1741" t="inlineStr"/>
      <c r="O1741" t="inlineStr"/>
      <c r="P1741" t="inlineStr"/>
      <c r="Q1741" t="inlineStr"/>
      <c r="R1741" t="n">
        <v>0</v>
      </c>
      <c r="S1741" t="n">
        <v>-0.00124</v>
      </c>
      <c r="T1741" t="n">
        <v>-0.00564</v>
      </c>
    </row>
    <row r="1742">
      <c r="A1742" s="142" t="n">
        <v>38982</v>
      </c>
      <c r="B1742" t="inlineStr"/>
      <c r="C1742" t="inlineStr"/>
      <c r="D1742" t="inlineStr"/>
      <c r="E1742" t="inlineStr"/>
      <c r="F1742" t="inlineStr"/>
      <c r="G1742" t="inlineStr"/>
      <c r="H1742" t="inlineStr"/>
      <c r="I1742" t="inlineStr"/>
      <c r="J1742" t="inlineStr"/>
      <c r="K1742" t="inlineStr"/>
      <c r="L1742" t="inlineStr"/>
      <c r="M1742" t="n">
        <v>0.00154</v>
      </c>
      <c r="N1742" t="inlineStr"/>
      <c r="O1742" t="inlineStr"/>
      <c r="P1742" t="inlineStr"/>
      <c r="Q1742" t="inlineStr"/>
      <c r="R1742" t="n">
        <v>0</v>
      </c>
      <c r="S1742" t="n">
        <v>-0.01111</v>
      </c>
      <c r="T1742" t="n">
        <v>-0.01869</v>
      </c>
    </row>
    <row r="1743">
      <c r="A1743" s="142" t="n">
        <v>38985</v>
      </c>
      <c r="B1743" t="inlineStr"/>
      <c r="C1743" t="inlineStr"/>
      <c r="D1743" t="inlineStr"/>
      <c r="E1743" t="inlineStr"/>
      <c r="F1743" t="inlineStr"/>
      <c r="G1743" t="inlineStr"/>
      <c r="H1743" t="inlineStr"/>
      <c r="I1743" t="inlineStr"/>
      <c r="J1743" t="inlineStr"/>
      <c r="K1743" t="inlineStr"/>
      <c r="L1743" t="inlineStr"/>
      <c r="M1743" t="n">
        <v>-0.01395</v>
      </c>
      <c r="N1743" t="inlineStr"/>
      <c r="O1743" t="inlineStr"/>
      <c r="P1743" t="inlineStr"/>
      <c r="Q1743" t="inlineStr"/>
      <c r="R1743" t="n">
        <v>0</v>
      </c>
      <c r="S1743" t="n">
        <v>0.0067</v>
      </c>
      <c r="T1743" t="n">
        <v>0.00229</v>
      </c>
    </row>
    <row r="1744">
      <c r="A1744" s="142" t="n">
        <v>38986</v>
      </c>
      <c r="B1744" t="inlineStr"/>
      <c r="C1744" t="inlineStr"/>
      <c r="D1744" t="inlineStr"/>
      <c r="E1744" t="inlineStr"/>
      <c r="F1744" t="inlineStr"/>
      <c r="G1744" t="inlineStr"/>
      <c r="H1744" t="inlineStr"/>
      <c r="I1744" t="inlineStr"/>
      <c r="J1744" t="inlineStr"/>
      <c r="K1744" t="inlineStr"/>
      <c r="L1744" t="inlineStr"/>
      <c r="M1744" t="n">
        <v>0.02673</v>
      </c>
      <c r="N1744" t="inlineStr"/>
      <c r="O1744" t="inlineStr"/>
      <c r="P1744" t="inlineStr"/>
      <c r="Q1744" t="inlineStr"/>
      <c r="R1744" t="n">
        <v>0</v>
      </c>
      <c r="S1744" t="n">
        <v>0.01122</v>
      </c>
      <c r="T1744" t="n">
        <v>0.01209</v>
      </c>
    </row>
    <row r="1745">
      <c r="A1745" s="142" t="n">
        <v>38987</v>
      </c>
      <c r="B1745" t="inlineStr"/>
      <c r="C1745" t="inlineStr"/>
      <c r="D1745" t="inlineStr"/>
      <c r="E1745" t="inlineStr"/>
      <c r="F1745" t="inlineStr"/>
      <c r="G1745" t="inlineStr"/>
      <c r="H1745" t="inlineStr"/>
      <c r="I1745" t="inlineStr"/>
      <c r="J1745" t="inlineStr"/>
      <c r="K1745" t="inlineStr"/>
      <c r="L1745" t="inlineStr"/>
      <c r="M1745" t="n">
        <v>0.03032</v>
      </c>
      <c r="N1745" t="inlineStr"/>
      <c r="O1745" t="inlineStr"/>
      <c r="P1745" t="inlineStr"/>
      <c r="Q1745" t="inlineStr"/>
      <c r="R1745" t="n">
        <v>0</v>
      </c>
      <c r="S1745" t="n">
        <v>0.00434</v>
      </c>
      <c r="T1745" t="n">
        <v>0.00764</v>
      </c>
    </row>
    <row r="1746">
      <c r="A1746" s="142" t="n">
        <v>38988</v>
      </c>
      <c r="B1746" t="inlineStr"/>
      <c r="C1746" t="inlineStr"/>
      <c r="D1746" t="inlineStr"/>
      <c r="E1746" t="inlineStr"/>
      <c r="F1746" t="inlineStr"/>
      <c r="G1746" t="inlineStr"/>
      <c r="H1746" t="inlineStr"/>
      <c r="I1746" t="inlineStr"/>
      <c r="J1746" t="inlineStr"/>
      <c r="K1746" t="inlineStr"/>
      <c r="L1746" t="inlineStr"/>
      <c r="M1746" t="n">
        <v>-0.00667</v>
      </c>
      <c r="N1746" t="inlineStr"/>
      <c r="O1746" t="inlineStr"/>
      <c r="P1746" t="inlineStr"/>
      <c r="Q1746" t="inlineStr"/>
      <c r="R1746" t="n">
        <v>0</v>
      </c>
      <c r="S1746" t="n">
        <v>0.00335</v>
      </c>
      <c r="T1746" t="n">
        <v>0.00745</v>
      </c>
    </row>
    <row r="1747">
      <c r="A1747" s="142" t="n">
        <v>38989</v>
      </c>
      <c r="B1747" t="inlineStr"/>
      <c r="C1747" t="inlineStr"/>
      <c r="D1747" t="inlineStr"/>
      <c r="E1747" t="inlineStr"/>
      <c r="F1747" t="inlineStr"/>
      <c r="G1747" t="inlineStr"/>
      <c r="H1747" t="inlineStr"/>
      <c r="I1747" t="inlineStr"/>
      <c r="J1747" t="inlineStr"/>
      <c r="K1747" t="inlineStr"/>
      <c r="L1747" t="inlineStr"/>
      <c r="M1747" t="n">
        <v>-0.00496</v>
      </c>
      <c r="N1747" t="inlineStr"/>
      <c r="O1747" t="inlineStr"/>
      <c r="P1747" t="inlineStr"/>
      <c r="Q1747" t="inlineStr"/>
      <c r="R1747" t="n">
        <v>0.01915</v>
      </c>
      <c r="S1747" t="n">
        <v>-0.00021</v>
      </c>
      <c r="T1747" t="n">
        <v>-0.00141</v>
      </c>
    </row>
    <row r="1748">
      <c r="A1748" s="142" t="n">
        <v>38992</v>
      </c>
      <c r="B1748" t="inlineStr"/>
      <c r="C1748" t="inlineStr"/>
      <c r="D1748" t="inlineStr"/>
      <c r="E1748" t="inlineStr"/>
      <c r="F1748" t="inlineStr"/>
      <c r="G1748" t="inlineStr"/>
      <c r="H1748" t="inlineStr"/>
      <c r="I1748" t="inlineStr"/>
      <c r="J1748" t="inlineStr"/>
      <c r="K1748" t="inlineStr"/>
      <c r="L1748" t="inlineStr"/>
      <c r="M1748" t="n">
        <v>-0.00158</v>
      </c>
      <c r="N1748" t="inlineStr"/>
      <c r="O1748" t="inlineStr"/>
      <c r="P1748" t="inlineStr"/>
      <c r="Q1748" t="inlineStr"/>
      <c r="R1748" t="n">
        <v>0</v>
      </c>
      <c r="S1748" t="n">
        <v>-0.00427</v>
      </c>
      <c r="T1748" t="n">
        <v>-0.00227</v>
      </c>
    </row>
    <row r="1749">
      <c r="A1749" s="142" t="n">
        <v>38993</v>
      </c>
      <c r="B1749" t="inlineStr"/>
      <c r="C1749" t="inlineStr"/>
      <c r="D1749" t="inlineStr"/>
      <c r="E1749" t="inlineStr"/>
      <c r="F1749" t="inlineStr"/>
      <c r="G1749" t="inlineStr"/>
      <c r="H1749" t="inlineStr"/>
      <c r="I1749" t="inlineStr"/>
      <c r="J1749" t="inlineStr"/>
      <c r="K1749" t="inlineStr"/>
      <c r="L1749" t="inlineStr"/>
      <c r="M1749" t="n">
        <v>-0.05462</v>
      </c>
      <c r="N1749" t="inlineStr"/>
      <c r="O1749" t="inlineStr"/>
      <c r="P1749" t="inlineStr"/>
      <c r="Q1749" t="inlineStr"/>
      <c r="R1749" t="n">
        <v>0</v>
      </c>
      <c r="S1749" t="n">
        <v>-0.00162</v>
      </c>
      <c r="T1749" t="n">
        <v>-0.00637</v>
      </c>
    </row>
    <row r="1750">
      <c r="A1750" s="142" t="n">
        <v>38994</v>
      </c>
      <c r="B1750" t="inlineStr"/>
      <c r="C1750" t="inlineStr"/>
      <c r="D1750" t="inlineStr"/>
      <c r="E1750" t="inlineStr"/>
      <c r="F1750" t="inlineStr"/>
      <c r="G1750" t="inlineStr"/>
      <c r="H1750" t="inlineStr"/>
      <c r="I1750" t="inlineStr"/>
      <c r="J1750" t="inlineStr"/>
      <c r="K1750" t="inlineStr"/>
      <c r="L1750" t="inlineStr"/>
      <c r="M1750" t="n">
        <v>-0.00218</v>
      </c>
      <c r="N1750" t="inlineStr"/>
      <c r="O1750" t="inlineStr"/>
      <c r="P1750" t="inlineStr"/>
      <c r="Q1750" t="inlineStr"/>
      <c r="R1750" t="n">
        <v>0</v>
      </c>
      <c r="S1750" t="n">
        <v>0.009429999999999999</v>
      </c>
      <c r="T1750" t="n">
        <v>0.00231</v>
      </c>
    </row>
    <row r="1751">
      <c r="A1751" s="142" t="n">
        <v>38995</v>
      </c>
      <c r="B1751" t="inlineStr"/>
      <c r="C1751" t="inlineStr"/>
      <c r="D1751" t="inlineStr"/>
      <c r="E1751" t="inlineStr"/>
      <c r="F1751" t="inlineStr"/>
      <c r="G1751" t="inlineStr"/>
      <c r="H1751" t="inlineStr"/>
      <c r="I1751" t="inlineStr"/>
      <c r="J1751" t="inlineStr"/>
      <c r="K1751" t="inlineStr"/>
      <c r="L1751" t="inlineStr"/>
      <c r="M1751" t="n">
        <v>0.02302</v>
      </c>
      <c r="N1751" t="inlineStr"/>
      <c r="O1751" t="inlineStr"/>
      <c r="P1751" t="inlineStr"/>
      <c r="Q1751" t="inlineStr"/>
      <c r="R1751" t="n">
        <v>0</v>
      </c>
      <c r="S1751" t="n">
        <v>0.00727</v>
      </c>
      <c r="T1751" t="n">
        <v>0.01349</v>
      </c>
    </row>
    <row r="1752">
      <c r="A1752" s="142" t="n">
        <v>38996</v>
      </c>
      <c r="B1752" t="inlineStr"/>
      <c r="C1752" t="inlineStr"/>
      <c r="D1752" t="inlineStr"/>
      <c r="E1752" t="inlineStr"/>
      <c r="F1752" t="inlineStr"/>
      <c r="G1752" t="inlineStr"/>
      <c r="H1752" t="inlineStr"/>
      <c r="I1752" t="inlineStr"/>
      <c r="J1752" t="inlineStr"/>
      <c r="K1752" t="inlineStr"/>
      <c r="L1752" t="inlineStr"/>
      <c r="M1752" t="n">
        <v>-0.00614</v>
      </c>
      <c r="N1752" t="inlineStr"/>
      <c r="O1752" t="inlineStr"/>
      <c r="P1752" t="inlineStr"/>
      <c r="Q1752" t="inlineStr"/>
      <c r="R1752" t="n">
        <v>0</v>
      </c>
      <c r="S1752" t="n">
        <v>0.00346</v>
      </c>
      <c r="T1752" t="n">
        <v>0.00687</v>
      </c>
    </row>
    <row r="1753">
      <c r="A1753" s="142" t="n">
        <v>38999</v>
      </c>
      <c r="B1753" t="inlineStr"/>
      <c r="C1753" t="inlineStr"/>
      <c r="D1753" t="inlineStr"/>
      <c r="E1753" t="inlineStr"/>
      <c r="F1753" t="inlineStr"/>
      <c r="G1753" t="inlineStr"/>
      <c r="H1753" t="inlineStr"/>
      <c r="I1753" t="inlineStr"/>
      <c r="J1753" t="inlineStr"/>
      <c r="K1753" t="inlineStr"/>
      <c r="L1753" t="inlineStr"/>
      <c r="M1753" t="n">
        <v>0.00664</v>
      </c>
      <c r="N1753" t="inlineStr"/>
      <c r="O1753" t="inlineStr"/>
      <c r="P1753" t="inlineStr"/>
      <c r="Q1753" t="inlineStr"/>
      <c r="R1753" t="n">
        <v>0</v>
      </c>
      <c r="S1753" t="n">
        <v>-0.00024</v>
      </c>
      <c r="T1753" t="n">
        <v>-0.00283</v>
      </c>
    </row>
    <row r="1754">
      <c r="A1754" s="142" t="n">
        <v>39000</v>
      </c>
      <c r="B1754" t="inlineStr"/>
      <c r="C1754" t="inlineStr"/>
      <c r="D1754" t="inlineStr"/>
      <c r="E1754" t="inlineStr"/>
      <c r="F1754" t="inlineStr"/>
      <c r="G1754" t="inlineStr"/>
      <c r="H1754" t="inlineStr"/>
      <c r="I1754" t="inlineStr"/>
      <c r="J1754" t="inlineStr"/>
      <c r="K1754" t="inlineStr"/>
      <c r="L1754" t="inlineStr"/>
      <c r="M1754" t="n">
        <v>0.00542</v>
      </c>
      <c r="N1754" t="inlineStr"/>
      <c r="O1754" t="inlineStr"/>
      <c r="P1754" t="inlineStr"/>
      <c r="Q1754" t="inlineStr"/>
      <c r="R1754" t="n">
        <v>0</v>
      </c>
      <c r="S1754" t="n">
        <v>0.00698</v>
      </c>
      <c r="T1754" t="n">
        <v>0.01002</v>
      </c>
    </row>
    <row r="1755">
      <c r="A1755" s="142" t="n">
        <v>39001</v>
      </c>
      <c r="B1755" t="inlineStr"/>
      <c r="C1755" t="inlineStr"/>
      <c r="D1755" t="inlineStr"/>
      <c r="E1755" t="inlineStr"/>
      <c r="F1755" t="inlineStr"/>
      <c r="G1755" t="inlineStr"/>
      <c r="H1755" t="inlineStr"/>
      <c r="I1755" t="inlineStr"/>
      <c r="J1755" t="inlineStr"/>
      <c r="K1755" t="inlineStr"/>
      <c r="L1755" t="inlineStr"/>
      <c r="M1755" t="n">
        <v>-0.01205</v>
      </c>
      <c r="N1755" t="inlineStr"/>
      <c r="O1755" t="inlineStr"/>
      <c r="P1755" t="inlineStr"/>
      <c r="Q1755" t="inlineStr"/>
      <c r="R1755" t="n">
        <v>0</v>
      </c>
      <c r="S1755" t="n">
        <v>-0.00247</v>
      </c>
      <c r="T1755" t="n">
        <v>-0.00126</v>
      </c>
    </row>
    <row r="1756">
      <c r="A1756" s="142" t="n">
        <v>39002</v>
      </c>
      <c r="B1756" t="inlineStr"/>
      <c r="C1756" t="inlineStr"/>
      <c r="D1756" t="inlineStr"/>
      <c r="E1756" t="inlineStr"/>
      <c r="F1756" t="inlineStr"/>
      <c r="G1756" t="inlineStr"/>
      <c r="H1756" t="inlineStr"/>
      <c r="I1756" t="inlineStr"/>
      <c r="J1756" t="inlineStr"/>
      <c r="K1756" t="inlineStr"/>
      <c r="L1756" t="inlineStr"/>
      <c r="M1756" t="n">
        <v>0.02227</v>
      </c>
      <c r="N1756" t="inlineStr"/>
      <c r="O1756" t="inlineStr"/>
      <c r="P1756" t="inlineStr"/>
      <c r="Q1756" t="inlineStr"/>
      <c r="R1756" t="n">
        <v>0</v>
      </c>
      <c r="S1756" t="n">
        <v>0.007979999999999999</v>
      </c>
      <c r="T1756" t="n">
        <v>0.00693</v>
      </c>
    </row>
    <row r="1757">
      <c r="A1757" s="142" t="n">
        <v>39003</v>
      </c>
      <c r="B1757" t="inlineStr"/>
      <c r="C1757" t="inlineStr"/>
      <c r="D1757" t="inlineStr"/>
      <c r="E1757" t="inlineStr"/>
      <c r="F1757" t="inlineStr"/>
      <c r="G1757" t="inlineStr"/>
      <c r="H1757" t="inlineStr"/>
      <c r="I1757" t="inlineStr"/>
      <c r="J1757" t="inlineStr"/>
      <c r="K1757" t="inlineStr"/>
      <c r="L1757" t="inlineStr"/>
      <c r="M1757" t="n">
        <v>0.03307</v>
      </c>
      <c r="N1757" t="inlineStr"/>
      <c r="O1757" t="inlineStr"/>
      <c r="P1757" t="inlineStr"/>
      <c r="Q1757" t="inlineStr"/>
      <c r="R1757" t="n">
        <v>0</v>
      </c>
      <c r="S1757" t="n">
        <v>0.00671</v>
      </c>
      <c r="T1757" t="n">
        <v>0.02005</v>
      </c>
    </row>
    <row r="1758">
      <c r="A1758" s="142" t="n">
        <v>39006</v>
      </c>
      <c r="B1758" t="inlineStr"/>
      <c r="C1758" t="inlineStr"/>
      <c r="D1758" t="inlineStr"/>
      <c r="E1758" t="inlineStr"/>
      <c r="F1758" t="inlineStr"/>
      <c r="G1758" t="inlineStr"/>
      <c r="H1758" t="inlineStr"/>
      <c r="I1758" t="inlineStr"/>
      <c r="J1758" t="inlineStr"/>
      <c r="K1758" t="inlineStr"/>
      <c r="L1758" t="inlineStr"/>
      <c r="M1758" t="n">
        <v>0.00936</v>
      </c>
      <c r="N1758" t="inlineStr"/>
      <c r="O1758" t="inlineStr"/>
      <c r="P1758" t="inlineStr"/>
      <c r="Q1758" t="inlineStr"/>
      <c r="R1758" t="n">
        <v>0</v>
      </c>
      <c r="S1758" t="n">
        <v>0.00337</v>
      </c>
      <c r="T1758" t="n">
        <v>0.0043</v>
      </c>
    </row>
    <row r="1759">
      <c r="A1759" s="142" t="n">
        <v>39007</v>
      </c>
      <c r="B1759" t="inlineStr"/>
      <c r="C1759" t="inlineStr"/>
      <c r="D1759" t="inlineStr"/>
      <c r="E1759" t="inlineStr"/>
      <c r="F1759" t="inlineStr"/>
      <c r="G1759" t="inlineStr"/>
      <c r="H1759" t="inlineStr"/>
      <c r="I1759" t="inlineStr"/>
      <c r="J1759" t="inlineStr"/>
      <c r="K1759" t="inlineStr"/>
      <c r="L1759" t="inlineStr"/>
      <c r="M1759" t="n">
        <v>-0.008109999999999999</v>
      </c>
      <c r="N1759" t="inlineStr"/>
      <c r="O1759" t="inlineStr"/>
      <c r="P1759" t="inlineStr"/>
      <c r="Q1759" t="inlineStr"/>
      <c r="R1759" t="n">
        <v>0</v>
      </c>
      <c r="S1759" t="n">
        <v>-0.00707</v>
      </c>
      <c r="T1759" t="n">
        <v>-0.00847</v>
      </c>
    </row>
    <row r="1760">
      <c r="A1760" s="142" t="n">
        <v>39008</v>
      </c>
      <c r="B1760" t="inlineStr"/>
      <c r="C1760" t="inlineStr"/>
      <c r="D1760" t="inlineStr"/>
      <c r="E1760" t="inlineStr"/>
      <c r="F1760" t="inlineStr"/>
      <c r="G1760" t="inlineStr"/>
      <c r="H1760" t="inlineStr"/>
      <c r="I1760" t="inlineStr"/>
      <c r="J1760" t="inlineStr"/>
      <c r="K1760" t="inlineStr"/>
      <c r="L1760" t="inlineStr"/>
      <c r="M1760" t="n">
        <v>-0.01209</v>
      </c>
      <c r="N1760" t="inlineStr"/>
      <c r="O1760" t="inlineStr"/>
      <c r="P1760" t="inlineStr"/>
      <c r="Q1760" t="inlineStr"/>
      <c r="R1760" t="n">
        <v>0</v>
      </c>
      <c r="S1760" t="n">
        <v>0.005</v>
      </c>
      <c r="T1760" t="n">
        <v>0.00575</v>
      </c>
    </row>
    <row r="1761">
      <c r="A1761" s="142" t="n">
        <v>39009</v>
      </c>
      <c r="B1761" t="inlineStr"/>
      <c r="C1761" t="inlineStr"/>
      <c r="D1761" t="inlineStr"/>
      <c r="E1761" t="inlineStr"/>
      <c r="F1761" t="inlineStr"/>
      <c r="G1761" t="inlineStr"/>
      <c r="H1761" t="inlineStr"/>
      <c r="I1761" t="inlineStr"/>
      <c r="J1761" t="inlineStr"/>
      <c r="K1761" t="inlineStr"/>
      <c r="L1761" t="inlineStr"/>
      <c r="M1761" t="n">
        <v>0.02828</v>
      </c>
      <c r="N1761" t="inlineStr"/>
      <c r="O1761" t="inlineStr"/>
      <c r="P1761" t="inlineStr"/>
      <c r="Q1761" t="inlineStr"/>
      <c r="R1761" t="n">
        <v>0</v>
      </c>
      <c r="S1761" t="n">
        <v>-0.00349</v>
      </c>
      <c r="T1761" t="n">
        <v>-0.00474</v>
      </c>
    </row>
    <row r="1762">
      <c r="A1762" s="142" t="n">
        <v>39010</v>
      </c>
      <c r="B1762" t="inlineStr"/>
      <c r="C1762" t="inlineStr"/>
      <c r="D1762" t="inlineStr"/>
      <c r="E1762" t="inlineStr"/>
      <c r="F1762" t="inlineStr"/>
      <c r="G1762" t="inlineStr"/>
      <c r="H1762" t="inlineStr"/>
      <c r="I1762" t="inlineStr"/>
      <c r="J1762" t="inlineStr"/>
      <c r="K1762" t="inlineStr"/>
      <c r="L1762" t="inlineStr"/>
      <c r="M1762" t="n">
        <v>-0.01342</v>
      </c>
      <c r="N1762" t="inlineStr"/>
      <c r="O1762" t="inlineStr"/>
      <c r="P1762" t="inlineStr"/>
      <c r="Q1762" t="inlineStr"/>
      <c r="R1762" t="n">
        <v>0</v>
      </c>
      <c r="S1762" t="n">
        <v>0.00152</v>
      </c>
      <c r="T1762" t="n">
        <v>-0.0009700000000000001</v>
      </c>
    </row>
    <row r="1763">
      <c r="A1763" s="142" t="n">
        <v>39013</v>
      </c>
      <c r="B1763" t="inlineStr"/>
      <c r="C1763" t="inlineStr"/>
      <c r="D1763" t="inlineStr"/>
      <c r="E1763" t="inlineStr"/>
      <c r="F1763" t="inlineStr"/>
      <c r="G1763" t="inlineStr"/>
      <c r="H1763" t="inlineStr"/>
      <c r="I1763" t="inlineStr"/>
      <c r="J1763" t="inlineStr"/>
      <c r="K1763" t="inlineStr"/>
      <c r="L1763" t="inlineStr"/>
      <c r="M1763" t="n">
        <v>-9.000000000000001e-05</v>
      </c>
      <c r="N1763" t="inlineStr"/>
      <c r="O1763" t="inlineStr"/>
      <c r="P1763" t="inlineStr"/>
      <c r="Q1763" t="inlineStr"/>
      <c r="R1763" t="n">
        <v>0</v>
      </c>
      <c r="S1763" t="n">
        <v>0.00721</v>
      </c>
      <c r="T1763" t="n">
        <v>0.00054</v>
      </c>
    </row>
    <row r="1764">
      <c r="A1764" s="142" t="n">
        <v>39014</v>
      </c>
      <c r="B1764" t="inlineStr"/>
      <c r="C1764" t="inlineStr"/>
      <c r="D1764" t="inlineStr"/>
      <c r="E1764" t="inlineStr"/>
      <c r="F1764" t="inlineStr"/>
      <c r="G1764" t="inlineStr"/>
      <c r="H1764" t="inlineStr"/>
      <c r="I1764" t="inlineStr"/>
      <c r="J1764" t="inlineStr"/>
      <c r="K1764" t="inlineStr"/>
      <c r="L1764" t="inlineStr"/>
      <c r="M1764" t="n">
        <v>0.00074</v>
      </c>
      <c r="N1764" t="inlineStr"/>
      <c r="O1764" t="inlineStr"/>
      <c r="P1764" t="inlineStr"/>
      <c r="Q1764" t="inlineStr"/>
      <c r="R1764" t="n">
        <v>0</v>
      </c>
      <c r="S1764" t="n">
        <v>0.00092</v>
      </c>
      <c r="T1764" t="n">
        <v>0.00415</v>
      </c>
    </row>
    <row r="1765">
      <c r="A1765" s="142" t="n">
        <v>39015</v>
      </c>
      <c r="B1765" t="inlineStr"/>
      <c r="C1765" t="inlineStr"/>
      <c r="D1765" t="inlineStr"/>
      <c r="E1765" t="inlineStr"/>
      <c r="F1765" t="inlineStr"/>
      <c r="G1765" t="inlineStr"/>
      <c r="H1765" t="inlineStr"/>
      <c r="I1765" t="inlineStr"/>
      <c r="J1765" t="inlineStr"/>
      <c r="K1765" t="inlineStr"/>
      <c r="L1765" t="inlineStr"/>
      <c r="M1765" t="n">
        <v>0.02633</v>
      </c>
      <c r="N1765" t="inlineStr"/>
      <c r="O1765" t="inlineStr"/>
      <c r="P1765" t="inlineStr"/>
      <c r="Q1765" t="inlineStr"/>
      <c r="R1765" t="n">
        <v>0</v>
      </c>
      <c r="S1765" t="n">
        <v>0.00128</v>
      </c>
      <c r="T1765" t="n">
        <v>0.00219</v>
      </c>
    </row>
    <row r="1766">
      <c r="A1766" s="142" t="n">
        <v>39016</v>
      </c>
      <c r="B1766" t="inlineStr"/>
      <c r="C1766" t="inlineStr"/>
      <c r="D1766" t="inlineStr"/>
      <c r="E1766" t="inlineStr"/>
      <c r="F1766" t="inlineStr"/>
      <c r="G1766" t="inlineStr"/>
      <c r="H1766" t="inlineStr"/>
      <c r="I1766" t="inlineStr"/>
      <c r="J1766" t="inlineStr"/>
      <c r="K1766" t="inlineStr"/>
      <c r="L1766" t="inlineStr"/>
      <c r="M1766" t="n">
        <v>-0.0041</v>
      </c>
      <c r="N1766" t="inlineStr"/>
      <c r="O1766" t="inlineStr"/>
      <c r="P1766" t="inlineStr"/>
      <c r="Q1766" t="inlineStr"/>
      <c r="R1766" t="n">
        <v>0</v>
      </c>
      <c r="S1766" t="n">
        <v>-0.00031</v>
      </c>
      <c r="T1766" t="n">
        <v>-0.00041</v>
      </c>
    </row>
    <row r="1767">
      <c r="A1767" s="142" t="n">
        <v>39017</v>
      </c>
      <c r="B1767" t="inlineStr"/>
      <c r="C1767" t="inlineStr"/>
      <c r="D1767" t="inlineStr"/>
      <c r="E1767" t="inlineStr"/>
      <c r="F1767" t="inlineStr"/>
      <c r="G1767" t="inlineStr"/>
      <c r="H1767" t="inlineStr"/>
      <c r="I1767" t="inlineStr"/>
      <c r="J1767" t="inlineStr"/>
      <c r="K1767" t="inlineStr"/>
      <c r="L1767" t="inlineStr"/>
      <c r="M1767" t="n">
        <v>-0.00613</v>
      </c>
      <c r="N1767" t="inlineStr"/>
      <c r="O1767" t="inlineStr"/>
      <c r="P1767" t="inlineStr"/>
      <c r="Q1767" t="inlineStr"/>
      <c r="R1767" t="n">
        <v>0</v>
      </c>
      <c r="S1767" t="n">
        <v>-0.0077</v>
      </c>
      <c r="T1767" t="n">
        <v>-0.00639</v>
      </c>
    </row>
    <row r="1768">
      <c r="A1768" s="142" t="n">
        <v>39020</v>
      </c>
      <c r="B1768" t="inlineStr"/>
      <c r="C1768" t="inlineStr"/>
      <c r="D1768" t="inlineStr"/>
      <c r="E1768" t="inlineStr"/>
      <c r="F1768" t="inlineStr"/>
      <c r="G1768" t="inlineStr"/>
      <c r="H1768" t="inlineStr"/>
      <c r="I1768" t="inlineStr"/>
      <c r="J1768" t="inlineStr"/>
      <c r="K1768" t="inlineStr"/>
      <c r="L1768" t="inlineStr"/>
      <c r="M1768" t="n">
        <v>0.01332</v>
      </c>
      <c r="N1768" t="inlineStr"/>
      <c r="O1768" t="inlineStr"/>
      <c r="P1768" t="inlineStr"/>
      <c r="Q1768" t="inlineStr"/>
      <c r="R1768" t="n">
        <v>0</v>
      </c>
      <c r="S1768" t="n">
        <v>-0.00289</v>
      </c>
      <c r="T1768" t="n">
        <v>-0.01002</v>
      </c>
    </row>
    <row r="1769">
      <c r="A1769" s="142" t="n">
        <v>39021</v>
      </c>
      <c r="B1769" t="inlineStr"/>
      <c r="C1769" t="inlineStr"/>
      <c r="D1769" t="inlineStr"/>
      <c r="E1769" t="inlineStr"/>
      <c r="F1769" t="inlineStr"/>
      <c r="G1769" t="inlineStr"/>
      <c r="H1769" t="inlineStr"/>
      <c r="I1769" t="inlineStr"/>
      <c r="J1769" t="inlineStr"/>
      <c r="K1769" t="inlineStr"/>
      <c r="L1769" t="inlineStr"/>
      <c r="M1769" t="n">
        <v>0.008030000000000001</v>
      </c>
      <c r="N1769" t="inlineStr"/>
      <c r="O1769" t="inlineStr"/>
      <c r="P1769" t="inlineStr"/>
      <c r="Q1769" t="inlineStr"/>
      <c r="R1769" t="n">
        <v>0.03504</v>
      </c>
      <c r="S1769" t="n">
        <v>-0.00153</v>
      </c>
      <c r="T1769" t="n">
        <v>0.00654</v>
      </c>
    </row>
    <row r="1770">
      <c r="A1770" s="142" t="n">
        <v>39022</v>
      </c>
      <c r="B1770" t="inlineStr"/>
      <c r="C1770" t="inlineStr"/>
      <c r="D1770" t="inlineStr"/>
      <c r="E1770" t="inlineStr"/>
      <c r="F1770" t="inlineStr"/>
      <c r="G1770" t="inlineStr"/>
      <c r="H1770" t="inlineStr"/>
      <c r="I1770" t="inlineStr"/>
      <c r="J1770" t="inlineStr"/>
      <c r="K1770" t="inlineStr"/>
      <c r="L1770" t="inlineStr"/>
      <c r="M1770" t="n">
        <v>0</v>
      </c>
      <c r="N1770" t="inlineStr"/>
      <c r="O1770" t="inlineStr"/>
      <c r="P1770" t="inlineStr"/>
      <c r="Q1770" t="inlineStr"/>
      <c r="R1770" t="n">
        <v>0</v>
      </c>
      <c r="S1770" t="n">
        <v>-0.0021</v>
      </c>
      <c r="T1770" t="n">
        <v>0.00925</v>
      </c>
    </row>
    <row r="1771">
      <c r="A1771" s="142" t="n">
        <v>39023</v>
      </c>
      <c r="B1771" t="inlineStr"/>
      <c r="C1771" t="inlineStr"/>
      <c r="D1771" t="inlineStr"/>
      <c r="E1771" t="inlineStr"/>
      <c r="F1771" t="inlineStr"/>
      <c r="G1771" t="inlineStr"/>
      <c r="H1771" t="inlineStr"/>
      <c r="I1771" t="inlineStr"/>
      <c r="J1771" t="inlineStr"/>
      <c r="K1771" t="inlineStr"/>
      <c r="L1771" t="inlineStr"/>
      <c r="M1771" t="n">
        <v>0.01111</v>
      </c>
      <c r="N1771" t="inlineStr"/>
      <c r="O1771" t="inlineStr"/>
      <c r="P1771" t="inlineStr"/>
      <c r="Q1771" t="inlineStr"/>
      <c r="R1771" t="n">
        <v>0</v>
      </c>
      <c r="S1771" t="n">
        <v>-0.00124</v>
      </c>
      <c r="T1771" t="n">
        <v>-0.0006400000000000001</v>
      </c>
    </row>
    <row r="1772">
      <c r="A1772" s="142" t="n">
        <v>39024</v>
      </c>
      <c r="B1772" t="inlineStr"/>
      <c r="C1772" t="inlineStr"/>
      <c r="D1772" t="inlineStr"/>
      <c r="E1772" t="inlineStr"/>
      <c r="F1772" t="inlineStr"/>
      <c r="G1772" t="inlineStr"/>
      <c r="H1772" t="inlineStr"/>
      <c r="I1772" t="inlineStr"/>
      <c r="J1772" t="inlineStr"/>
      <c r="K1772" t="inlineStr"/>
      <c r="L1772" t="inlineStr"/>
      <c r="M1772" t="n">
        <v>0.01808</v>
      </c>
      <c r="N1772" t="inlineStr"/>
      <c r="O1772" t="inlineStr"/>
      <c r="P1772" t="inlineStr"/>
      <c r="Q1772" t="inlineStr"/>
      <c r="R1772" t="n">
        <v>0</v>
      </c>
      <c r="S1772" t="n">
        <v>0.00374</v>
      </c>
      <c r="T1772" t="n">
        <v>0.01197</v>
      </c>
    </row>
    <row r="1773">
      <c r="A1773" s="142" t="n">
        <v>39027</v>
      </c>
      <c r="B1773" t="inlineStr"/>
      <c r="C1773" t="inlineStr"/>
      <c r="D1773" t="inlineStr"/>
      <c r="E1773" t="inlineStr"/>
      <c r="F1773" t="inlineStr"/>
      <c r="G1773" t="inlineStr"/>
      <c r="H1773" t="inlineStr"/>
      <c r="I1773" t="inlineStr"/>
      <c r="J1773" t="inlineStr"/>
      <c r="K1773" t="inlineStr"/>
      <c r="L1773" t="inlineStr"/>
      <c r="M1773" t="n">
        <v>-0.00066</v>
      </c>
      <c r="N1773" t="inlineStr"/>
      <c r="O1773" t="inlineStr"/>
      <c r="P1773" t="inlineStr"/>
      <c r="Q1773" t="inlineStr"/>
      <c r="R1773" t="n">
        <v>0</v>
      </c>
      <c r="S1773" t="n">
        <v>0.00839</v>
      </c>
      <c r="T1773" t="n">
        <v>0.00498</v>
      </c>
    </row>
    <row r="1774">
      <c r="A1774" s="142" t="n">
        <v>39028</v>
      </c>
      <c r="B1774" t="inlineStr"/>
      <c r="C1774" t="inlineStr"/>
      <c r="D1774" t="inlineStr"/>
      <c r="E1774" t="inlineStr"/>
      <c r="F1774" t="inlineStr"/>
      <c r="G1774" t="inlineStr"/>
      <c r="H1774" t="inlineStr"/>
      <c r="I1774" t="inlineStr"/>
      <c r="J1774" t="inlineStr"/>
      <c r="K1774" t="inlineStr"/>
      <c r="L1774" t="inlineStr"/>
      <c r="M1774" t="n">
        <v>0.007990000000000001</v>
      </c>
      <c r="N1774" t="inlineStr"/>
      <c r="O1774" t="inlineStr"/>
      <c r="P1774" t="inlineStr"/>
      <c r="Q1774" t="inlineStr"/>
      <c r="R1774" t="n">
        <v>0</v>
      </c>
      <c r="S1774" t="n">
        <v>-0.0005999999999999999</v>
      </c>
      <c r="T1774" t="n">
        <v>0.00079</v>
      </c>
    </row>
    <row r="1775">
      <c r="A1775" s="142" t="n">
        <v>39029</v>
      </c>
      <c r="B1775" t="inlineStr"/>
      <c r="C1775" t="inlineStr"/>
      <c r="D1775" t="inlineStr"/>
      <c r="E1775" t="inlineStr"/>
      <c r="F1775" t="inlineStr"/>
      <c r="G1775" t="inlineStr"/>
      <c r="H1775" t="inlineStr"/>
      <c r="I1775" t="inlineStr"/>
      <c r="J1775" t="inlineStr"/>
      <c r="K1775" t="inlineStr"/>
      <c r="L1775" t="inlineStr"/>
      <c r="M1775" t="n">
        <v>-0.00082</v>
      </c>
      <c r="N1775" t="inlineStr"/>
      <c r="O1775" t="inlineStr"/>
      <c r="P1775" t="inlineStr"/>
      <c r="Q1775" t="inlineStr"/>
      <c r="R1775" t="n">
        <v>0</v>
      </c>
      <c r="S1775" t="n">
        <v>0.00164</v>
      </c>
      <c r="T1775" t="n">
        <v>0.0009300000000000001</v>
      </c>
    </row>
    <row r="1776">
      <c r="A1776" s="142" t="n">
        <v>39030</v>
      </c>
      <c r="B1776" t="inlineStr"/>
      <c r="C1776" t="inlineStr"/>
      <c r="D1776" t="inlineStr"/>
      <c r="E1776" t="inlineStr"/>
      <c r="F1776" t="inlineStr"/>
      <c r="G1776" t="inlineStr"/>
      <c r="H1776" t="inlineStr"/>
      <c r="I1776" t="inlineStr"/>
      <c r="J1776" t="inlineStr"/>
      <c r="K1776" t="inlineStr"/>
      <c r="L1776" t="inlineStr"/>
      <c r="M1776" t="n">
        <v>0.02687</v>
      </c>
      <c r="N1776" t="inlineStr"/>
      <c r="O1776" t="inlineStr"/>
      <c r="P1776" t="inlineStr"/>
      <c r="Q1776" t="inlineStr"/>
      <c r="R1776" t="n">
        <v>0</v>
      </c>
      <c r="S1776" t="n">
        <v>-0.00521</v>
      </c>
      <c r="T1776" t="n">
        <v>0.00448</v>
      </c>
    </row>
    <row r="1777">
      <c r="A1777" s="142" t="n">
        <v>39031</v>
      </c>
      <c r="B1777" t="inlineStr"/>
      <c r="C1777" t="inlineStr"/>
      <c r="D1777" t="inlineStr"/>
      <c r="E1777" t="inlineStr"/>
      <c r="F1777" t="inlineStr"/>
      <c r="G1777" t="inlineStr"/>
      <c r="H1777" t="inlineStr"/>
      <c r="I1777" t="inlineStr"/>
      <c r="J1777" t="inlineStr"/>
      <c r="K1777" t="inlineStr"/>
      <c r="L1777" t="inlineStr"/>
      <c r="M1777" t="n">
        <v>-0.00677</v>
      </c>
      <c r="N1777" t="inlineStr"/>
      <c r="O1777" t="inlineStr"/>
      <c r="P1777" t="inlineStr"/>
      <c r="Q1777" t="inlineStr"/>
      <c r="R1777" t="n">
        <v>0</v>
      </c>
      <c r="S1777" t="n">
        <v>-0.00286</v>
      </c>
      <c r="T1777" t="n">
        <v>-0.00443</v>
      </c>
    </row>
    <row r="1778">
      <c r="A1778" s="142" t="n">
        <v>39034</v>
      </c>
      <c r="B1778" t="inlineStr"/>
      <c r="C1778" t="inlineStr"/>
      <c r="D1778" t="inlineStr"/>
      <c r="E1778" t="inlineStr"/>
      <c r="F1778" t="inlineStr"/>
      <c r="G1778" t="inlineStr"/>
      <c r="H1778" t="inlineStr"/>
      <c r="I1778" t="inlineStr"/>
      <c r="J1778" t="inlineStr"/>
      <c r="K1778" t="inlineStr"/>
      <c r="L1778" t="inlineStr"/>
      <c r="M1778" t="n">
        <v>-0.00765</v>
      </c>
      <c r="N1778" t="inlineStr"/>
      <c r="O1778" t="inlineStr"/>
      <c r="P1778" t="inlineStr"/>
      <c r="Q1778" t="inlineStr"/>
      <c r="R1778" t="n">
        <v>0</v>
      </c>
      <c r="S1778" t="n">
        <v>0.00244</v>
      </c>
      <c r="T1778" t="n">
        <v>0.00148</v>
      </c>
    </row>
    <row r="1779">
      <c r="A1779" s="142" t="n">
        <v>39035</v>
      </c>
      <c r="B1779" t="inlineStr"/>
      <c r="C1779" t="inlineStr"/>
      <c r="D1779" t="inlineStr"/>
      <c r="E1779" t="inlineStr"/>
      <c r="F1779" t="inlineStr"/>
      <c r="G1779" t="inlineStr"/>
      <c r="H1779" t="inlineStr"/>
      <c r="I1779" t="inlineStr"/>
      <c r="J1779" t="inlineStr"/>
      <c r="K1779" t="inlineStr"/>
      <c r="L1779" t="inlineStr"/>
      <c r="M1779" t="n">
        <v>-0.01179</v>
      </c>
      <c r="N1779" t="inlineStr"/>
      <c r="O1779" t="inlineStr"/>
      <c r="P1779" t="inlineStr"/>
      <c r="Q1779" t="inlineStr"/>
      <c r="R1779" t="n">
        <v>0</v>
      </c>
      <c r="S1779" t="n">
        <v>0.00508</v>
      </c>
      <c r="T1779" t="n">
        <v>0.008699999999999999</v>
      </c>
    </row>
    <row r="1780">
      <c r="A1780" s="142" t="n">
        <v>39036</v>
      </c>
      <c r="B1780" t="inlineStr"/>
      <c r="C1780" t="inlineStr"/>
      <c r="D1780" t="inlineStr"/>
      <c r="E1780" t="inlineStr"/>
      <c r="F1780" t="inlineStr"/>
      <c r="G1780" t="inlineStr"/>
      <c r="H1780" t="inlineStr"/>
      <c r="I1780" t="inlineStr"/>
      <c r="J1780" t="inlineStr"/>
      <c r="K1780" t="inlineStr"/>
      <c r="L1780" t="inlineStr"/>
      <c r="M1780" t="n">
        <v>0.00438</v>
      </c>
      <c r="N1780" t="inlineStr"/>
      <c r="O1780" t="inlineStr"/>
      <c r="P1780" t="inlineStr"/>
      <c r="Q1780" t="inlineStr"/>
      <c r="R1780" t="n">
        <v>0</v>
      </c>
      <c r="S1780" t="n">
        <v>0.00309</v>
      </c>
      <c r="T1780" t="n">
        <v>0.00077</v>
      </c>
    </row>
    <row r="1781">
      <c r="A1781" s="142" t="n">
        <v>39037</v>
      </c>
      <c r="B1781" t="inlineStr"/>
      <c r="C1781" t="inlineStr"/>
      <c r="D1781" t="inlineStr"/>
      <c r="E1781" t="inlineStr"/>
      <c r="F1781" t="inlineStr"/>
      <c r="G1781" t="inlineStr"/>
      <c r="H1781" t="inlineStr"/>
      <c r="I1781" t="inlineStr"/>
      <c r="J1781" t="inlineStr"/>
      <c r="K1781" t="inlineStr"/>
      <c r="L1781" t="inlineStr"/>
      <c r="M1781" t="n">
        <v>-0.02996</v>
      </c>
      <c r="N1781" t="inlineStr"/>
      <c r="O1781" t="inlineStr"/>
      <c r="P1781" t="inlineStr"/>
      <c r="Q1781" t="inlineStr"/>
      <c r="R1781" t="n">
        <v>0</v>
      </c>
      <c r="S1781" t="n">
        <v>0.0011</v>
      </c>
      <c r="T1781" t="n">
        <v>0.00353</v>
      </c>
    </row>
    <row r="1782">
      <c r="A1782" s="142" t="n">
        <v>39038</v>
      </c>
      <c r="B1782" t="inlineStr"/>
      <c r="C1782" t="inlineStr"/>
      <c r="D1782" t="inlineStr"/>
      <c r="E1782" t="inlineStr"/>
      <c r="F1782" t="inlineStr"/>
      <c r="G1782" t="inlineStr"/>
      <c r="H1782" t="inlineStr"/>
      <c r="I1782" t="inlineStr"/>
      <c r="J1782" t="inlineStr"/>
      <c r="K1782" t="inlineStr"/>
      <c r="L1782" t="inlineStr"/>
      <c r="M1782" t="n">
        <v>-0.00542</v>
      </c>
      <c r="N1782" t="inlineStr"/>
      <c r="O1782" t="inlineStr"/>
      <c r="P1782" t="inlineStr"/>
      <c r="Q1782" t="inlineStr"/>
      <c r="R1782" t="n">
        <v>0</v>
      </c>
      <c r="S1782" t="n">
        <v>-0.00369</v>
      </c>
      <c r="T1782" t="n">
        <v>-0.01032</v>
      </c>
    </row>
    <row r="1783">
      <c r="A1783" s="142" t="n">
        <v>39041</v>
      </c>
      <c r="B1783" t="inlineStr"/>
      <c r="C1783" t="inlineStr"/>
      <c r="D1783" t="inlineStr"/>
      <c r="E1783" t="inlineStr"/>
      <c r="F1783" t="inlineStr"/>
      <c r="G1783" t="inlineStr"/>
      <c r="H1783" t="inlineStr"/>
      <c r="I1783" t="inlineStr"/>
      <c r="J1783" t="inlineStr"/>
      <c r="K1783" t="inlineStr"/>
      <c r="L1783" t="inlineStr"/>
      <c r="M1783" t="n">
        <v>-0.00294</v>
      </c>
      <c r="N1783" t="inlineStr"/>
      <c r="O1783" t="inlineStr"/>
      <c r="P1783" t="inlineStr"/>
      <c r="Q1783" t="inlineStr"/>
      <c r="R1783" t="n">
        <v>0</v>
      </c>
      <c r="S1783" t="n">
        <v>-0.0017</v>
      </c>
      <c r="T1783" t="n">
        <v>0.00129</v>
      </c>
    </row>
    <row r="1784">
      <c r="A1784" s="142" t="n">
        <v>39042</v>
      </c>
      <c r="B1784" t="inlineStr"/>
      <c r="C1784" t="inlineStr"/>
      <c r="D1784" t="inlineStr"/>
      <c r="E1784" t="inlineStr"/>
      <c r="F1784" t="inlineStr"/>
      <c r="G1784" t="inlineStr"/>
      <c r="H1784" t="inlineStr"/>
      <c r="I1784" t="inlineStr"/>
      <c r="J1784" t="inlineStr"/>
      <c r="K1784" t="inlineStr"/>
      <c r="L1784" t="inlineStr"/>
      <c r="M1784" t="n">
        <v>0.03165</v>
      </c>
      <c r="N1784" t="inlineStr"/>
      <c r="O1784" t="inlineStr"/>
      <c r="P1784" t="inlineStr"/>
      <c r="Q1784" t="inlineStr"/>
      <c r="R1784" t="n">
        <v>0</v>
      </c>
      <c r="S1784" t="n">
        <v>0.00228</v>
      </c>
      <c r="T1784" t="n">
        <v>0.00711</v>
      </c>
    </row>
    <row r="1785">
      <c r="A1785" s="142" t="n">
        <v>39043</v>
      </c>
      <c r="B1785" t="inlineStr"/>
      <c r="C1785" t="inlineStr"/>
      <c r="D1785" t="inlineStr"/>
      <c r="E1785" t="inlineStr"/>
      <c r="F1785" t="inlineStr"/>
      <c r="G1785" t="inlineStr"/>
      <c r="H1785" t="inlineStr"/>
      <c r="I1785" t="inlineStr"/>
      <c r="J1785" t="inlineStr"/>
      <c r="K1785" t="inlineStr"/>
      <c r="L1785" t="inlineStr"/>
      <c r="M1785" t="n">
        <v>0.0009300000000000001</v>
      </c>
      <c r="N1785" t="inlineStr"/>
      <c r="O1785" t="inlineStr"/>
      <c r="P1785" t="inlineStr"/>
      <c r="Q1785" t="inlineStr"/>
      <c r="R1785" t="n">
        <v>0</v>
      </c>
      <c r="S1785" t="n">
        <v>-0.00115</v>
      </c>
      <c r="T1785" t="n">
        <v>0.00237</v>
      </c>
    </row>
    <row r="1786">
      <c r="A1786" s="142" t="n">
        <v>39044</v>
      </c>
      <c r="B1786" t="inlineStr"/>
      <c r="C1786" t="inlineStr"/>
      <c r="D1786" t="inlineStr"/>
      <c r="E1786" t="inlineStr"/>
      <c r="F1786" t="inlineStr"/>
      <c r="G1786" t="inlineStr"/>
      <c r="H1786" t="inlineStr"/>
      <c r="I1786" t="inlineStr"/>
      <c r="J1786" t="inlineStr"/>
      <c r="K1786" t="inlineStr"/>
      <c r="L1786" t="inlineStr"/>
      <c r="M1786" t="n">
        <v>-0.00335</v>
      </c>
      <c r="N1786" t="inlineStr"/>
      <c r="O1786" t="inlineStr"/>
      <c r="P1786" t="inlineStr"/>
      <c r="Q1786" t="inlineStr"/>
      <c r="R1786" t="n">
        <v>0</v>
      </c>
      <c r="S1786" t="n">
        <v>-0.00074</v>
      </c>
      <c r="T1786" t="n">
        <v>0.00065</v>
      </c>
    </row>
    <row r="1787">
      <c r="A1787" s="142" t="n">
        <v>39045</v>
      </c>
      <c r="B1787" t="inlineStr"/>
      <c r="C1787" t="inlineStr"/>
      <c r="D1787" t="inlineStr"/>
      <c r="E1787" t="inlineStr"/>
      <c r="F1787" t="inlineStr"/>
      <c r="G1787" t="inlineStr"/>
      <c r="H1787" t="inlineStr"/>
      <c r="I1787" t="inlineStr"/>
      <c r="J1787" t="inlineStr"/>
      <c r="K1787" t="inlineStr"/>
      <c r="L1787" t="inlineStr"/>
      <c r="M1787" t="n">
        <v>0.01997</v>
      </c>
      <c r="N1787" t="inlineStr"/>
      <c r="O1787" t="inlineStr"/>
      <c r="P1787" t="inlineStr"/>
      <c r="Q1787" t="inlineStr"/>
      <c r="R1787" t="n">
        <v>0</v>
      </c>
      <c r="S1787" t="n">
        <v>-0.01175</v>
      </c>
      <c r="T1787" t="n">
        <v>-0.0092</v>
      </c>
    </row>
    <row r="1788">
      <c r="A1788" s="142" t="n">
        <v>39048</v>
      </c>
      <c r="B1788" t="inlineStr"/>
      <c r="C1788" t="inlineStr"/>
      <c r="D1788" t="inlineStr"/>
      <c r="E1788" t="inlineStr"/>
      <c r="F1788" t="inlineStr"/>
      <c r="G1788" t="inlineStr"/>
      <c r="H1788" t="inlineStr"/>
      <c r="I1788" t="inlineStr"/>
      <c r="J1788" t="inlineStr"/>
      <c r="K1788" t="inlineStr"/>
      <c r="L1788" t="inlineStr"/>
      <c r="M1788" t="n">
        <v>0.00844</v>
      </c>
      <c r="N1788" t="inlineStr"/>
      <c r="O1788" t="inlineStr"/>
      <c r="P1788" t="inlineStr"/>
      <c r="Q1788" t="inlineStr"/>
      <c r="R1788" t="n">
        <v>0</v>
      </c>
      <c r="S1788" t="n">
        <v>-0.01196</v>
      </c>
      <c r="T1788" t="n">
        <v>-0.00218</v>
      </c>
    </row>
    <row r="1789">
      <c r="A1789" s="142" t="n">
        <v>39049</v>
      </c>
      <c r="B1789" t="inlineStr"/>
      <c r="C1789" t="inlineStr"/>
      <c r="D1789" t="inlineStr"/>
      <c r="E1789" t="inlineStr"/>
      <c r="F1789" t="inlineStr"/>
      <c r="G1789" t="inlineStr"/>
      <c r="H1789" t="inlineStr"/>
      <c r="I1789" t="inlineStr"/>
      <c r="J1789" t="inlineStr"/>
      <c r="K1789" t="inlineStr"/>
      <c r="L1789" t="inlineStr"/>
      <c r="M1789" t="n">
        <v>0.00169</v>
      </c>
      <c r="N1789" t="inlineStr"/>
      <c r="O1789" t="inlineStr"/>
      <c r="P1789" t="inlineStr"/>
      <c r="Q1789" t="inlineStr"/>
      <c r="R1789" t="n">
        <v>0</v>
      </c>
      <c r="S1789" t="n">
        <v>-0.0023</v>
      </c>
      <c r="T1789" t="n">
        <v>-0.01372</v>
      </c>
    </row>
    <row r="1790">
      <c r="A1790" s="142" t="n">
        <v>39050</v>
      </c>
      <c r="B1790" t="inlineStr"/>
      <c r="C1790" t="inlineStr"/>
      <c r="D1790" t="inlineStr"/>
      <c r="E1790" t="inlineStr"/>
      <c r="F1790" t="inlineStr"/>
      <c r="G1790" t="inlineStr"/>
      <c r="H1790" t="inlineStr"/>
      <c r="I1790" t="inlineStr"/>
      <c r="J1790" t="inlineStr"/>
      <c r="K1790" t="inlineStr"/>
      <c r="L1790" t="inlineStr"/>
      <c r="M1790" t="n">
        <v>0.00876</v>
      </c>
      <c r="N1790" t="inlineStr"/>
      <c r="O1790" t="inlineStr"/>
      <c r="P1790" t="inlineStr"/>
      <c r="Q1790" t="inlineStr"/>
      <c r="R1790" t="n">
        <v>0</v>
      </c>
      <c r="S1790" t="n">
        <v>0.01195</v>
      </c>
      <c r="T1790" t="n">
        <v>0.01567</v>
      </c>
    </row>
    <row r="1791">
      <c r="A1791" s="142" t="n">
        <v>39051</v>
      </c>
      <c r="B1791" t="inlineStr"/>
      <c r="C1791" t="inlineStr"/>
      <c r="D1791" t="inlineStr"/>
      <c r="E1791" t="inlineStr"/>
      <c r="F1791" t="inlineStr"/>
      <c r="G1791" t="inlineStr"/>
      <c r="H1791" t="inlineStr"/>
      <c r="I1791" t="inlineStr"/>
      <c r="J1791" t="inlineStr"/>
      <c r="K1791" t="inlineStr"/>
      <c r="L1791" t="inlineStr"/>
      <c r="M1791" t="n">
        <v>0.03028</v>
      </c>
      <c r="N1791" t="inlineStr"/>
      <c r="O1791" t="inlineStr"/>
      <c r="P1791" t="inlineStr"/>
      <c r="Q1791" t="inlineStr"/>
      <c r="R1791" t="n">
        <v>-0.00288</v>
      </c>
      <c r="S1791" t="n">
        <v>-0.00402</v>
      </c>
      <c r="T1791" t="n">
        <v>0.00092</v>
      </c>
    </row>
    <row r="1792">
      <c r="A1792" s="142" t="n">
        <v>39052</v>
      </c>
      <c r="B1792" t="inlineStr"/>
      <c r="C1792" t="inlineStr"/>
      <c r="D1792" t="inlineStr"/>
      <c r="E1792" t="inlineStr"/>
      <c r="F1792" t="inlineStr"/>
      <c r="G1792" t="inlineStr"/>
      <c r="H1792" t="inlineStr"/>
      <c r="I1792" t="inlineStr"/>
      <c r="J1792" t="inlineStr"/>
      <c r="K1792" t="inlineStr"/>
      <c r="L1792" t="inlineStr"/>
      <c r="M1792" t="n">
        <v>0</v>
      </c>
      <c r="N1792" t="inlineStr"/>
      <c r="O1792" t="inlineStr"/>
      <c r="P1792" t="inlineStr"/>
      <c r="Q1792" t="inlineStr"/>
      <c r="R1792" t="n">
        <v>0</v>
      </c>
      <c r="S1792" t="n">
        <v>-0.00721</v>
      </c>
      <c r="T1792" t="n">
        <v>-0.00412</v>
      </c>
    </row>
    <row r="1793">
      <c r="A1793" s="142" t="n">
        <v>39055</v>
      </c>
      <c r="B1793" t="inlineStr"/>
      <c r="C1793" t="inlineStr"/>
      <c r="D1793" t="inlineStr"/>
      <c r="E1793" t="inlineStr"/>
      <c r="F1793" t="inlineStr"/>
      <c r="G1793" t="inlineStr"/>
      <c r="H1793" t="inlineStr"/>
      <c r="I1793" t="inlineStr"/>
      <c r="J1793" t="inlineStr"/>
      <c r="K1793" t="inlineStr"/>
      <c r="L1793" t="inlineStr"/>
      <c r="M1793" t="n">
        <v>0.00036</v>
      </c>
      <c r="N1793" t="inlineStr"/>
      <c r="O1793" t="inlineStr"/>
      <c r="P1793" t="inlineStr"/>
      <c r="Q1793" t="inlineStr"/>
      <c r="R1793" t="n">
        <v>0</v>
      </c>
      <c r="S1793" t="n">
        <v>0.0069</v>
      </c>
      <c r="T1793" t="n">
        <v>0.00499</v>
      </c>
    </row>
    <row r="1794">
      <c r="A1794" s="142" t="n">
        <v>39056</v>
      </c>
      <c r="B1794" t="inlineStr"/>
      <c r="C1794" t="inlineStr"/>
      <c r="D1794" t="inlineStr"/>
      <c r="E1794" t="inlineStr"/>
      <c r="F1794" t="inlineStr"/>
      <c r="G1794" t="inlineStr"/>
      <c r="H1794" t="inlineStr"/>
      <c r="I1794" t="inlineStr"/>
      <c r="J1794" t="inlineStr"/>
      <c r="K1794" t="inlineStr"/>
      <c r="L1794" t="inlineStr"/>
      <c r="M1794" t="n">
        <v>-0.009860000000000001</v>
      </c>
      <c r="N1794" t="inlineStr"/>
      <c r="O1794" t="inlineStr"/>
      <c r="P1794" t="inlineStr"/>
      <c r="Q1794" t="inlineStr"/>
      <c r="R1794" t="n">
        <v>0</v>
      </c>
      <c r="S1794" t="n">
        <v>0.0056</v>
      </c>
      <c r="T1794" t="n">
        <v>0.01161</v>
      </c>
    </row>
    <row r="1795">
      <c r="A1795" s="142" t="n">
        <v>39057</v>
      </c>
      <c r="B1795" t="inlineStr"/>
      <c r="C1795" t="inlineStr"/>
      <c r="D1795" t="inlineStr"/>
      <c r="E1795" t="inlineStr"/>
      <c r="F1795" t="inlineStr"/>
      <c r="G1795" t="inlineStr"/>
      <c r="H1795" t="inlineStr"/>
      <c r="I1795" t="inlineStr"/>
      <c r="J1795" t="inlineStr"/>
      <c r="K1795" t="inlineStr"/>
      <c r="L1795" t="inlineStr"/>
      <c r="M1795" t="n">
        <v>-0.01076</v>
      </c>
      <c r="N1795" t="inlineStr"/>
      <c r="O1795" t="inlineStr"/>
      <c r="P1795" t="inlineStr"/>
      <c r="Q1795" t="inlineStr"/>
      <c r="R1795" t="n">
        <v>0</v>
      </c>
      <c r="S1795" t="n">
        <v>0.00076</v>
      </c>
      <c r="T1795" t="n">
        <v>0.00259</v>
      </c>
    </row>
    <row r="1796">
      <c r="A1796" s="142" t="n">
        <v>39058</v>
      </c>
      <c r="B1796" t="inlineStr"/>
      <c r="C1796" t="inlineStr"/>
      <c r="D1796" t="inlineStr"/>
      <c r="E1796" t="inlineStr"/>
      <c r="F1796" t="inlineStr"/>
      <c r="G1796" t="inlineStr"/>
      <c r="H1796" t="inlineStr"/>
      <c r="I1796" t="inlineStr"/>
      <c r="J1796" t="inlineStr"/>
      <c r="K1796" t="inlineStr"/>
      <c r="L1796" t="inlineStr"/>
      <c r="M1796" t="n">
        <v>0.0011</v>
      </c>
      <c r="N1796" t="inlineStr"/>
      <c r="O1796" t="inlineStr"/>
      <c r="P1796" t="inlineStr"/>
      <c r="Q1796" t="inlineStr"/>
      <c r="R1796" t="n">
        <v>0</v>
      </c>
      <c r="S1796" t="n">
        <v>0.00119</v>
      </c>
      <c r="T1796" t="n">
        <v>0.00166</v>
      </c>
    </row>
    <row r="1797">
      <c r="A1797" s="142" t="n">
        <v>39059</v>
      </c>
      <c r="B1797" t="inlineStr"/>
      <c r="C1797" t="inlineStr"/>
      <c r="D1797" t="inlineStr"/>
      <c r="E1797" t="inlineStr"/>
      <c r="F1797" t="inlineStr"/>
      <c r="G1797" t="inlineStr"/>
      <c r="H1797" t="inlineStr"/>
      <c r="I1797" t="inlineStr"/>
      <c r="J1797" t="inlineStr"/>
      <c r="K1797" t="inlineStr"/>
      <c r="L1797" t="inlineStr"/>
      <c r="M1797" t="n">
        <v>-0.01661</v>
      </c>
      <c r="N1797" t="inlineStr"/>
      <c r="O1797" t="inlineStr"/>
      <c r="P1797" t="inlineStr"/>
      <c r="Q1797" t="inlineStr"/>
      <c r="R1797" t="n">
        <v>0</v>
      </c>
      <c r="S1797" t="n">
        <v>-0.00162</v>
      </c>
      <c r="T1797" t="n">
        <v>-0.00826</v>
      </c>
    </row>
    <row r="1798">
      <c r="A1798" s="142" t="n">
        <v>39062</v>
      </c>
      <c r="B1798" t="inlineStr"/>
      <c r="C1798" t="inlineStr"/>
      <c r="D1798" t="inlineStr"/>
      <c r="E1798" t="inlineStr"/>
      <c r="F1798" t="inlineStr"/>
      <c r="G1798" t="inlineStr"/>
      <c r="H1798" t="inlineStr"/>
      <c r="I1798" t="inlineStr"/>
      <c r="J1798" t="inlineStr"/>
      <c r="K1798" t="inlineStr"/>
      <c r="L1798" t="inlineStr"/>
      <c r="M1798" t="n">
        <v>0.01193</v>
      </c>
      <c r="N1798" t="inlineStr"/>
      <c r="O1798" t="inlineStr"/>
      <c r="P1798" t="inlineStr"/>
      <c r="Q1798" t="inlineStr"/>
      <c r="R1798" t="n">
        <v>0</v>
      </c>
      <c r="S1798" t="n">
        <v>0.00713</v>
      </c>
      <c r="T1798" t="n">
        <v>0.00353</v>
      </c>
    </row>
    <row r="1799">
      <c r="A1799" s="142" t="n">
        <v>39063</v>
      </c>
      <c r="B1799" t="inlineStr"/>
      <c r="C1799" t="inlineStr"/>
      <c r="D1799" t="inlineStr"/>
      <c r="E1799" t="inlineStr"/>
      <c r="F1799" t="inlineStr"/>
      <c r="G1799" t="inlineStr"/>
      <c r="H1799" t="inlineStr"/>
      <c r="I1799" t="inlineStr"/>
      <c r="J1799" t="inlineStr"/>
      <c r="K1799" t="inlineStr"/>
      <c r="L1799" t="inlineStr"/>
      <c r="M1799" t="n">
        <v>-0.012</v>
      </c>
      <c r="N1799" t="inlineStr"/>
      <c r="O1799" t="inlineStr"/>
      <c r="P1799" t="inlineStr"/>
      <c r="Q1799" t="inlineStr"/>
      <c r="R1799" t="n">
        <v>0</v>
      </c>
      <c r="S1799" t="n">
        <v>-0.0009700000000000001</v>
      </c>
      <c r="T1799" t="n">
        <v>-0.008959999999999999</v>
      </c>
    </row>
    <row r="1800">
      <c r="A1800" s="142" t="n">
        <v>39064</v>
      </c>
      <c r="B1800" t="inlineStr"/>
      <c r="C1800" t="inlineStr"/>
      <c r="D1800" t="inlineStr"/>
      <c r="E1800" t="inlineStr"/>
      <c r="F1800" t="inlineStr"/>
      <c r="G1800" t="inlineStr"/>
      <c r="H1800" t="inlineStr"/>
      <c r="I1800" t="inlineStr"/>
      <c r="J1800" t="inlineStr"/>
      <c r="K1800" t="inlineStr"/>
      <c r="L1800" t="inlineStr"/>
      <c r="M1800" t="n">
        <v>-0.00053</v>
      </c>
      <c r="N1800" t="inlineStr"/>
      <c r="O1800" t="inlineStr"/>
      <c r="P1800" t="inlineStr"/>
      <c r="Q1800" t="inlineStr"/>
      <c r="R1800" t="n">
        <v>0</v>
      </c>
      <c r="S1800" t="n">
        <v>0.00364</v>
      </c>
      <c r="T1800" t="n">
        <v>0.00216</v>
      </c>
    </row>
    <row r="1801">
      <c r="A1801" s="142" t="n">
        <v>39065</v>
      </c>
      <c r="B1801" t="inlineStr"/>
      <c r="C1801" t="inlineStr"/>
      <c r="D1801" t="inlineStr"/>
      <c r="E1801" t="inlineStr"/>
      <c r="F1801" t="inlineStr"/>
      <c r="G1801" t="inlineStr"/>
      <c r="H1801" t="inlineStr"/>
      <c r="I1801" t="inlineStr"/>
      <c r="J1801" t="inlineStr"/>
      <c r="K1801" t="inlineStr"/>
      <c r="L1801" t="inlineStr"/>
      <c r="M1801" t="n">
        <v>0.00594</v>
      </c>
      <c r="N1801" t="inlineStr"/>
      <c r="O1801" t="inlineStr"/>
      <c r="P1801" t="inlineStr"/>
      <c r="Q1801" t="inlineStr"/>
      <c r="R1801" t="n">
        <v>0</v>
      </c>
      <c r="S1801" t="n">
        <v>0.01052</v>
      </c>
      <c r="T1801" t="n">
        <v>0.01625</v>
      </c>
    </row>
    <row r="1802">
      <c r="A1802" s="142" t="n">
        <v>39066</v>
      </c>
      <c r="B1802" t="inlineStr"/>
      <c r="C1802" t="inlineStr"/>
      <c r="D1802" t="inlineStr"/>
      <c r="E1802" t="inlineStr"/>
      <c r="F1802" t="inlineStr"/>
      <c r="G1802" t="inlineStr"/>
      <c r="H1802" t="inlineStr"/>
      <c r="I1802" t="inlineStr"/>
      <c r="J1802" t="inlineStr"/>
      <c r="K1802" t="inlineStr"/>
      <c r="L1802" t="inlineStr"/>
      <c r="M1802" t="n">
        <v>-0.01643</v>
      </c>
      <c r="N1802" t="inlineStr"/>
      <c r="O1802" t="inlineStr"/>
      <c r="P1802" t="inlineStr"/>
      <c r="Q1802" t="inlineStr"/>
      <c r="R1802" t="n">
        <v>0</v>
      </c>
      <c r="S1802" t="n">
        <v>0.00665</v>
      </c>
      <c r="T1802" t="n">
        <v>0.01176</v>
      </c>
    </row>
    <row r="1803">
      <c r="A1803" s="142" t="n">
        <v>39069</v>
      </c>
      <c r="B1803" t="inlineStr"/>
      <c r="C1803" t="inlineStr"/>
      <c r="D1803" t="inlineStr"/>
      <c r="E1803" t="inlineStr"/>
      <c r="F1803" t="inlineStr"/>
      <c r="G1803" t="inlineStr"/>
      <c r="H1803" t="inlineStr"/>
      <c r="I1803" t="inlineStr"/>
      <c r="J1803" t="inlineStr"/>
      <c r="K1803" t="inlineStr"/>
      <c r="L1803" t="inlineStr"/>
      <c r="M1803" t="n">
        <v>-0.00714</v>
      </c>
      <c r="N1803" t="inlineStr"/>
      <c r="O1803" t="inlineStr"/>
      <c r="P1803" t="inlineStr"/>
      <c r="Q1803" t="inlineStr"/>
      <c r="R1803" t="n">
        <v>0</v>
      </c>
      <c r="S1803" t="n">
        <v>-0.00026</v>
      </c>
      <c r="T1803" t="n">
        <v>0.00591</v>
      </c>
    </row>
    <row r="1804">
      <c r="A1804" s="142" t="n">
        <v>39070</v>
      </c>
      <c r="B1804" t="inlineStr"/>
      <c r="C1804" t="inlineStr"/>
      <c r="D1804" t="inlineStr"/>
      <c r="E1804" t="inlineStr"/>
      <c r="F1804" t="inlineStr"/>
      <c r="G1804" t="inlineStr"/>
      <c r="H1804" t="inlineStr"/>
      <c r="I1804" t="inlineStr"/>
      <c r="J1804" t="inlineStr"/>
      <c r="K1804" t="inlineStr"/>
      <c r="L1804" t="inlineStr"/>
      <c r="M1804" t="n">
        <v>0.01262</v>
      </c>
      <c r="N1804" t="inlineStr"/>
      <c r="O1804" t="inlineStr"/>
      <c r="P1804" t="inlineStr"/>
      <c r="Q1804" t="inlineStr"/>
      <c r="R1804" t="n">
        <v>0</v>
      </c>
      <c r="S1804" t="n">
        <v>-0.0091</v>
      </c>
      <c r="T1804" t="n">
        <v>-0.02314</v>
      </c>
    </row>
    <row r="1805">
      <c r="A1805" s="142" t="n">
        <v>39071</v>
      </c>
      <c r="B1805" t="inlineStr"/>
      <c r="C1805" t="inlineStr"/>
      <c r="D1805" t="inlineStr"/>
      <c r="E1805" t="inlineStr"/>
      <c r="F1805" t="inlineStr"/>
      <c r="G1805" t="inlineStr"/>
      <c r="H1805" t="inlineStr"/>
      <c r="I1805" t="inlineStr"/>
      <c r="J1805" t="inlineStr"/>
      <c r="K1805" t="inlineStr"/>
      <c r="L1805" t="inlineStr"/>
      <c r="M1805" t="n">
        <v>-0.01037</v>
      </c>
      <c r="N1805" t="inlineStr"/>
      <c r="O1805" t="inlineStr"/>
      <c r="P1805" t="inlineStr"/>
      <c r="Q1805" t="inlineStr"/>
      <c r="R1805" t="n">
        <v>0</v>
      </c>
      <c r="S1805" t="n">
        <v>0.00233</v>
      </c>
      <c r="T1805" t="n">
        <v>0.01145</v>
      </c>
    </row>
    <row r="1806">
      <c r="A1806" s="142" t="n">
        <v>39072</v>
      </c>
      <c r="B1806" t="inlineStr"/>
      <c r="C1806" t="inlineStr"/>
      <c r="D1806" t="inlineStr"/>
      <c r="E1806" t="inlineStr"/>
      <c r="F1806" t="inlineStr"/>
      <c r="G1806" t="inlineStr"/>
      <c r="H1806" t="inlineStr"/>
      <c r="I1806" t="inlineStr"/>
      <c r="J1806" t="inlineStr"/>
      <c r="K1806" t="inlineStr"/>
      <c r="L1806" t="inlineStr"/>
      <c r="M1806" t="n">
        <v>-0.0156</v>
      </c>
      <c r="N1806" t="inlineStr"/>
      <c r="O1806" t="inlineStr"/>
      <c r="P1806" t="inlineStr"/>
      <c r="Q1806" t="inlineStr"/>
      <c r="R1806" t="n">
        <v>0</v>
      </c>
      <c r="S1806" t="n">
        <v>-0.00107</v>
      </c>
      <c r="T1806" t="n">
        <v>0.00186</v>
      </c>
    </row>
    <row r="1807">
      <c r="A1807" s="142" t="n">
        <v>39073</v>
      </c>
      <c r="B1807" t="inlineStr"/>
      <c r="C1807" t="inlineStr"/>
      <c r="D1807" t="inlineStr"/>
      <c r="E1807" t="inlineStr"/>
      <c r="F1807" t="inlineStr"/>
      <c r="G1807" t="inlineStr"/>
      <c r="H1807" t="inlineStr"/>
      <c r="I1807" t="inlineStr"/>
      <c r="J1807" t="inlineStr"/>
      <c r="K1807" t="inlineStr"/>
      <c r="L1807" t="inlineStr"/>
      <c r="M1807" t="n">
        <v>-0.00283</v>
      </c>
      <c r="N1807" t="inlineStr"/>
      <c r="O1807" t="inlineStr"/>
      <c r="P1807" t="inlineStr"/>
      <c r="Q1807" t="inlineStr"/>
      <c r="R1807" t="n">
        <v>0</v>
      </c>
      <c r="S1807" t="n">
        <v>-0.00324</v>
      </c>
      <c r="T1807" t="n">
        <v>0.00091</v>
      </c>
    </row>
    <row r="1808">
      <c r="A1808" s="142" t="n">
        <v>39076</v>
      </c>
      <c r="B1808" t="inlineStr"/>
      <c r="C1808" t="inlineStr"/>
      <c r="D1808" t="inlineStr"/>
      <c r="E1808" t="inlineStr"/>
      <c r="F1808" t="inlineStr"/>
      <c r="G1808" t="inlineStr"/>
      <c r="H1808" t="inlineStr"/>
      <c r="I1808" t="inlineStr"/>
      <c r="J1808" t="inlineStr"/>
      <c r="K1808" t="inlineStr"/>
      <c r="L1808" t="inlineStr"/>
      <c r="M1808" t="n">
        <v>0</v>
      </c>
      <c r="N1808" t="inlineStr"/>
      <c r="O1808" t="inlineStr"/>
      <c r="P1808" t="inlineStr"/>
      <c r="Q1808" t="inlineStr"/>
      <c r="R1808" t="n">
        <v>0</v>
      </c>
      <c r="S1808" t="n">
        <v>-0.00045</v>
      </c>
      <c r="T1808" t="n">
        <v>-0.00135</v>
      </c>
    </row>
    <row r="1809">
      <c r="A1809" s="142" t="n">
        <v>39077</v>
      </c>
      <c r="B1809" t="inlineStr"/>
      <c r="C1809" t="inlineStr"/>
      <c r="D1809" t="inlineStr"/>
      <c r="E1809" t="inlineStr"/>
      <c r="F1809" t="inlineStr"/>
      <c r="G1809" t="inlineStr"/>
      <c r="H1809" t="inlineStr"/>
      <c r="I1809" t="inlineStr"/>
      <c r="J1809" t="inlineStr"/>
      <c r="K1809" t="inlineStr"/>
      <c r="L1809" t="inlineStr"/>
      <c r="M1809" t="n">
        <v>0</v>
      </c>
      <c r="N1809" t="inlineStr"/>
      <c r="O1809" t="inlineStr"/>
      <c r="P1809" t="inlineStr"/>
      <c r="Q1809" t="inlineStr"/>
      <c r="R1809" t="n">
        <v>0</v>
      </c>
      <c r="S1809" t="n">
        <v>0.00325</v>
      </c>
      <c r="T1809" t="n">
        <v>0.00345</v>
      </c>
    </row>
    <row r="1810">
      <c r="A1810" s="142" t="n">
        <v>39078</v>
      </c>
      <c r="B1810" t="inlineStr"/>
      <c r="C1810" t="inlineStr"/>
      <c r="D1810" t="inlineStr"/>
      <c r="E1810" t="inlineStr"/>
      <c r="F1810" t="inlineStr"/>
      <c r="G1810" t="inlineStr"/>
      <c r="H1810" t="inlineStr"/>
      <c r="I1810" t="inlineStr"/>
      <c r="J1810" t="inlineStr"/>
      <c r="K1810" t="inlineStr"/>
      <c r="L1810" t="inlineStr"/>
      <c r="M1810" t="n">
        <v>0.01945</v>
      </c>
      <c r="N1810" t="inlineStr"/>
      <c r="O1810" t="inlineStr"/>
      <c r="P1810" t="inlineStr"/>
      <c r="Q1810" t="inlineStr"/>
      <c r="R1810" t="n">
        <v>0</v>
      </c>
      <c r="S1810" t="n">
        <v>0.009129999999999999</v>
      </c>
      <c r="T1810" t="n">
        <v>0.01415</v>
      </c>
    </row>
    <row r="1811">
      <c r="A1811" s="142" t="n">
        <v>39079</v>
      </c>
      <c r="B1811" t="inlineStr"/>
      <c r="C1811" t="inlineStr"/>
      <c r="D1811" t="inlineStr"/>
      <c r="E1811" t="inlineStr"/>
      <c r="F1811" t="inlineStr"/>
      <c r="G1811" t="inlineStr"/>
      <c r="H1811" t="inlineStr"/>
      <c r="I1811" t="inlineStr"/>
      <c r="J1811" t="inlineStr"/>
      <c r="K1811" t="inlineStr"/>
      <c r="L1811" t="inlineStr"/>
      <c r="M1811" t="n">
        <v>0.01429</v>
      </c>
      <c r="N1811" t="inlineStr"/>
      <c r="O1811" t="inlineStr"/>
      <c r="P1811" t="inlineStr"/>
      <c r="Q1811" t="inlineStr"/>
      <c r="R1811" t="n">
        <v>0</v>
      </c>
      <c r="S1811" t="n">
        <v>-0.00071</v>
      </c>
      <c r="T1811" t="n">
        <v>0.00416</v>
      </c>
    </row>
    <row r="1812">
      <c r="A1812" s="142" t="n">
        <v>39080</v>
      </c>
      <c r="B1812" t="inlineStr"/>
      <c r="C1812" t="inlineStr"/>
      <c r="D1812" t="inlineStr"/>
      <c r="E1812" t="inlineStr"/>
      <c r="F1812" t="inlineStr"/>
      <c r="G1812" t="inlineStr"/>
      <c r="H1812" t="inlineStr"/>
      <c r="I1812" t="inlineStr"/>
      <c r="J1812" t="inlineStr"/>
      <c r="K1812" t="inlineStr"/>
      <c r="L1812" t="inlineStr"/>
      <c r="M1812" t="n">
        <v>0.0008</v>
      </c>
      <c r="N1812" t="inlineStr"/>
      <c r="O1812" t="inlineStr"/>
      <c r="P1812" t="inlineStr"/>
      <c r="Q1812" t="inlineStr"/>
      <c r="R1812" t="n">
        <v>0.03751</v>
      </c>
      <c r="S1812" t="n">
        <v>-0.00491</v>
      </c>
      <c r="T1812" t="n">
        <v>-0.00048</v>
      </c>
    </row>
    <row r="1813">
      <c r="A1813" s="142" t="n">
        <v>39083</v>
      </c>
      <c r="B1813" t="inlineStr"/>
      <c r="C1813" t="inlineStr"/>
      <c r="D1813" t="inlineStr"/>
      <c r="E1813" t="inlineStr"/>
      <c r="F1813" t="inlineStr"/>
      <c r="G1813" t="inlineStr"/>
      <c r="H1813" t="inlineStr"/>
      <c r="I1813" t="inlineStr"/>
      <c r="J1813" t="inlineStr"/>
      <c r="K1813" t="inlineStr"/>
      <c r="L1813" t="inlineStr"/>
      <c r="M1813" t="n">
        <v>0</v>
      </c>
      <c r="N1813" t="inlineStr"/>
      <c r="O1813" t="inlineStr"/>
      <c r="P1813" t="inlineStr"/>
      <c r="Q1813" t="inlineStr"/>
      <c r="R1813" t="n">
        <v>0</v>
      </c>
      <c r="S1813" t="n">
        <v>1e-05</v>
      </c>
      <c r="T1813" t="n">
        <v>0.00012</v>
      </c>
    </row>
    <row r="1814">
      <c r="A1814" s="142" t="n">
        <v>39084</v>
      </c>
      <c r="B1814" t="inlineStr"/>
      <c r="C1814" t="inlineStr"/>
      <c r="D1814" t="inlineStr"/>
      <c r="E1814" t="inlineStr"/>
      <c r="F1814" t="inlineStr"/>
      <c r="G1814" t="inlineStr"/>
      <c r="H1814" t="inlineStr"/>
      <c r="I1814" t="inlineStr"/>
      <c r="J1814" t="inlineStr"/>
      <c r="K1814" t="inlineStr"/>
      <c r="L1814" t="inlineStr"/>
      <c r="M1814" t="n">
        <v>0.00624</v>
      </c>
      <c r="N1814" t="inlineStr"/>
      <c r="O1814" t="inlineStr"/>
      <c r="P1814" t="inlineStr"/>
      <c r="Q1814" t="inlineStr"/>
      <c r="R1814" t="n">
        <v>0</v>
      </c>
      <c r="S1814" t="n">
        <v>0.001</v>
      </c>
      <c r="T1814" t="n">
        <v>0.008030000000000001</v>
      </c>
    </row>
    <row r="1815">
      <c r="A1815" s="142" t="n">
        <v>39085</v>
      </c>
      <c r="B1815" t="inlineStr"/>
      <c r="C1815" t="inlineStr"/>
      <c r="D1815" t="inlineStr"/>
      <c r="E1815" t="inlineStr"/>
      <c r="F1815" t="inlineStr"/>
      <c r="G1815" t="inlineStr"/>
      <c r="H1815" t="inlineStr"/>
      <c r="I1815" t="inlineStr"/>
      <c r="J1815" t="inlineStr"/>
      <c r="K1815" t="inlineStr"/>
      <c r="L1815" t="inlineStr"/>
      <c r="M1815" t="n">
        <v>-0.03851</v>
      </c>
      <c r="N1815" t="inlineStr"/>
      <c r="O1815" t="inlineStr"/>
      <c r="P1815" t="inlineStr"/>
      <c r="Q1815" t="inlineStr"/>
      <c r="R1815" t="n">
        <v>0</v>
      </c>
      <c r="S1815" t="n">
        <v>0.00228</v>
      </c>
      <c r="T1815" t="n">
        <v>0.00042</v>
      </c>
    </row>
    <row r="1816">
      <c r="A1816" s="142" t="n">
        <v>39086</v>
      </c>
      <c r="B1816" t="inlineStr"/>
      <c r="C1816" t="inlineStr"/>
      <c r="D1816" t="inlineStr"/>
      <c r="E1816" t="inlineStr"/>
      <c r="F1816" t="inlineStr"/>
      <c r="G1816" t="inlineStr"/>
      <c r="H1816" t="inlineStr"/>
      <c r="I1816" t="inlineStr"/>
      <c r="J1816" t="inlineStr"/>
      <c r="K1816" t="inlineStr"/>
      <c r="L1816" t="inlineStr"/>
      <c r="M1816" t="n">
        <v>-0.02309</v>
      </c>
      <c r="N1816" t="inlineStr"/>
      <c r="O1816" t="inlineStr"/>
      <c r="P1816" t="inlineStr"/>
      <c r="Q1816" t="inlineStr"/>
      <c r="R1816" t="n">
        <v>0</v>
      </c>
      <c r="S1816" t="n">
        <v>0.00417</v>
      </c>
      <c r="T1816" t="n">
        <v>-0.00729</v>
      </c>
    </row>
    <row r="1817">
      <c r="A1817" s="142" t="n">
        <v>39087</v>
      </c>
      <c r="B1817" t="inlineStr"/>
      <c r="C1817" t="inlineStr"/>
      <c r="D1817" t="inlineStr"/>
      <c r="E1817" t="inlineStr"/>
      <c r="F1817" t="inlineStr"/>
      <c r="G1817" t="inlineStr"/>
      <c r="H1817" t="inlineStr"/>
      <c r="I1817" t="inlineStr"/>
      <c r="J1817" t="inlineStr"/>
      <c r="K1817" t="inlineStr"/>
      <c r="L1817" t="inlineStr"/>
      <c r="M1817" t="n">
        <v>0</v>
      </c>
      <c r="N1817" t="inlineStr"/>
      <c r="O1817" t="inlineStr"/>
      <c r="P1817" t="inlineStr"/>
      <c r="Q1817" t="inlineStr"/>
      <c r="R1817" t="n">
        <v>0</v>
      </c>
      <c r="S1817" t="n">
        <v>-0.00283</v>
      </c>
      <c r="T1817" t="n">
        <v>-0.00675</v>
      </c>
    </row>
    <row r="1818">
      <c r="A1818" s="142" t="n">
        <v>39090</v>
      </c>
      <c r="B1818" t="inlineStr"/>
      <c r="C1818" t="inlineStr"/>
      <c r="D1818" t="inlineStr"/>
      <c r="E1818" t="inlineStr"/>
      <c r="F1818" t="inlineStr"/>
      <c r="G1818" t="inlineStr"/>
      <c r="H1818" t="inlineStr"/>
      <c r="I1818" t="inlineStr"/>
      <c r="J1818" t="inlineStr"/>
      <c r="K1818" t="inlineStr"/>
      <c r="L1818" t="inlineStr"/>
      <c r="M1818" t="n">
        <v>-0.00248</v>
      </c>
      <c r="N1818" t="inlineStr"/>
      <c r="O1818" t="inlineStr"/>
      <c r="P1818" t="inlineStr"/>
      <c r="Q1818" t="inlineStr"/>
      <c r="R1818" t="n">
        <v>0</v>
      </c>
      <c r="S1818" t="n">
        <v>-0.00052</v>
      </c>
      <c r="T1818" t="n">
        <v>-0.00663</v>
      </c>
    </row>
    <row r="1819">
      <c r="A1819" s="142" t="n">
        <v>39091</v>
      </c>
      <c r="B1819" t="inlineStr"/>
      <c r="C1819" t="inlineStr"/>
      <c r="D1819" t="inlineStr"/>
      <c r="E1819" t="inlineStr"/>
      <c r="F1819" t="inlineStr"/>
      <c r="G1819" t="inlineStr"/>
      <c r="H1819" t="inlineStr"/>
      <c r="I1819" t="inlineStr"/>
      <c r="J1819" t="inlineStr"/>
      <c r="K1819" t="inlineStr"/>
      <c r="L1819" t="inlineStr"/>
      <c r="M1819" t="n">
        <v>-0.01006</v>
      </c>
      <c r="N1819" t="inlineStr"/>
      <c r="O1819" t="inlineStr"/>
      <c r="P1819" t="inlineStr"/>
      <c r="Q1819" t="inlineStr"/>
      <c r="R1819" t="n">
        <v>0</v>
      </c>
      <c r="S1819" t="n">
        <v>0.00035</v>
      </c>
      <c r="T1819" t="n">
        <v>-0.01228</v>
      </c>
    </row>
    <row r="1820">
      <c r="A1820" s="142" t="n">
        <v>39092</v>
      </c>
      <c r="B1820" t="inlineStr"/>
      <c r="C1820" t="inlineStr"/>
      <c r="D1820" t="inlineStr"/>
      <c r="E1820" t="inlineStr"/>
      <c r="F1820" t="inlineStr"/>
      <c r="G1820" t="inlineStr"/>
      <c r="H1820" t="inlineStr"/>
      <c r="I1820" t="inlineStr"/>
      <c r="J1820" t="inlineStr"/>
      <c r="K1820" t="inlineStr"/>
      <c r="L1820" t="inlineStr"/>
      <c r="M1820" t="n">
        <v>-0.01028</v>
      </c>
      <c r="N1820" t="inlineStr"/>
      <c r="O1820" t="inlineStr"/>
      <c r="P1820" t="inlineStr"/>
      <c r="Q1820" t="inlineStr"/>
      <c r="R1820" t="n">
        <v>0</v>
      </c>
      <c r="S1820" t="n">
        <v>-0.00129</v>
      </c>
      <c r="T1820" t="n">
        <v>-0.00772</v>
      </c>
    </row>
    <row r="1821">
      <c r="A1821" s="142" t="n">
        <v>39093</v>
      </c>
      <c r="B1821" t="inlineStr"/>
      <c r="C1821" t="inlineStr"/>
      <c r="D1821" t="inlineStr"/>
      <c r="E1821" t="inlineStr"/>
      <c r="F1821" t="inlineStr"/>
      <c r="G1821" t="inlineStr"/>
      <c r="H1821" t="inlineStr"/>
      <c r="I1821" t="inlineStr"/>
      <c r="J1821" t="inlineStr"/>
      <c r="K1821" t="inlineStr"/>
      <c r="L1821" t="inlineStr"/>
      <c r="M1821" t="n">
        <v>0.00681</v>
      </c>
      <c r="N1821" t="inlineStr"/>
      <c r="O1821" t="inlineStr"/>
      <c r="P1821" t="inlineStr"/>
      <c r="Q1821" t="inlineStr"/>
      <c r="R1821" t="n">
        <v>0</v>
      </c>
      <c r="S1821" t="n">
        <v>0.01138</v>
      </c>
      <c r="T1821" t="n">
        <v>0.01214</v>
      </c>
    </row>
    <row r="1822">
      <c r="A1822" s="142" t="n">
        <v>39094</v>
      </c>
      <c r="B1822" t="inlineStr"/>
      <c r="C1822" t="inlineStr"/>
      <c r="D1822" t="inlineStr"/>
      <c r="E1822" t="inlineStr"/>
      <c r="F1822" t="inlineStr"/>
      <c r="G1822" t="inlineStr"/>
      <c r="H1822" t="inlineStr"/>
      <c r="I1822" t="inlineStr"/>
      <c r="J1822" t="inlineStr"/>
      <c r="K1822" t="inlineStr"/>
      <c r="L1822" t="inlineStr"/>
      <c r="M1822" t="n">
        <v>0.036</v>
      </c>
      <c r="N1822" t="inlineStr"/>
      <c r="O1822" t="inlineStr"/>
      <c r="P1822" t="inlineStr"/>
      <c r="Q1822" t="inlineStr"/>
      <c r="R1822" t="n">
        <v>0</v>
      </c>
      <c r="S1822" t="n">
        <v>0.00524</v>
      </c>
      <c r="T1822" t="n">
        <v>0.00908</v>
      </c>
    </row>
    <row r="1823">
      <c r="A1823" s="142" t="n">
        <v>39097</v>
      </c>
      <c r="B1823" t="inlineStr"/>
      <c r="C1823" t="inlineStr"/>
      <c r="D1823" t="inlineStr"/>
      <c r="E1823" t="inlineStr"/>
      <c r="F1823" t="inlineStr"/>
      <c r="G1823" t="inlineStr"/>
      <c r="H1823" t="inlineStr"/>
      <c r="I1823" t="inlineStr"/>
      <c r="J1823" t="inlineStr"/>
      <c r="K1823" t="inlineStr"/>
      <c r="L1823" t="inlineStr"/>
      <c r="M1823" t="n">
        <v>0.00988</v>
      </c>
      <c r="N1823" t="inlineStr"/>
      <c r="O1823" t="inlineStr"/>
      <c r="P1823" t="inlineStr"/>
      <c r="Q1823" t="inlineStr"/>
      <c r="R1823" t="n">
        <v>0</v>
      </c>
      <c r="S1823" t="n">
        <v>0.00454</v>
      </c>
      <c r="T1823" t="n">
        <v>0.01388</v>
      </c>
    </row>
    <row r="1824">
      <c r="A1824" s="142" t="n">
        <v>39098</v>
      </c>
      <c r="B1824" t="inlineStr"/>
      <c r="C1824" t="inlineStr"/>
      <c r="D1824" t="inlineStr"/>
      <c r="E1824" t="inlineStr"/>
      <c r="F1824" t="inlineStr"/>
      <c r="G1824" t="inlineStr"/>
      <c r="H1824" t="inlineStr"/>
      <c r="I1824" t="inlineStr"/>
      <c r="J1824" t="inlineStr"/>
      <c r="K1824" t="inlineStr"/>
      <c r="L1824" t="inlineStr"/>
      <c r="M1824" t="n">
        <v>-0.01074</v>
      </c>
      <c r="N1824" t="inlineStr"/>
      <c r="O1824" t="inlineStr"/>
      <c r="P1824" t="inlineStr"/>
      <c r="Q1824" t="inlineStr"/>
      <c r="R1824" t="n">
        <v>0</v>
      </c>
      <c r="S1824" t="n">
        <v>-0.00175</v>
      </c>
      <c r="T1824" t="n">
        <v>-0.00152</v>
      </c>
    </row>
    <row r="1825">
      <c r="A1825" s="142" t="n">
        <v>39099</v>
      </c>
      <c r="B1825" t="inlineStr"/>
      <c r="C1825" t="inlineStr"/>
      <c r="D1825" t="inlineStr"/>
      <c r="E1825" t="inlineStr"/>
      <c r="F1825" t="inlineStr"/>
      <c r="G1825" t="inlineStr"/>
      <c r="H1825" t="inlineStr"/>
      <c r="I1825" t="inlineStr"/>
      <c r="J1825" t="inlineStr"/>
      <c r="K1825" t="inlineStr"/>
      <c r="L1825" t="inlineStr"/>
      <c r="M1825" t="n">
        <v>0.00025</v>
      </c>
      <c r="N1825" t="inlineStr"/>
      <c r="O1825" t="inlineStr"/>
      <c r="P1825" t="inlineStr"/>
      <c r="Q1825" t="inlineStr"/>
      <c r="R1825" t="n">
        <v>0</v>
      </c>
      <c r="S1825" t="n">
        <v>-0.00119</v>
      </c>
      <c r="T1825" t="n">
        <v>-0.00286</v>
      </c>
    </row>
    <row r="1826">
      <c r="A1826" s="142" t="n">
        <v>39100</v>
      </c>
      <c r="B1826" t="inlineStr"/>
      <c r="C1826" t="inlineStr"/>
      <c r="D1826" t="inlineStr"/>
      <c r="E1826" t="inlineStr"/>
      <c r="F1826" t="inlineStr"/>
      <c r="G1826" t="inlineStr"/>
      <c r="H1826" t="inlineStr"/>
      <c r="I1826" t="inlineStr"/>
      <c r="J1826" t="inlineStr"/>
      <c r="K1826" t="inlineStr"/>
      <c r="L1826" t="inlineStr"/>
      <c r="M1826" t="n">
        <v>-0.02107</v>
      </c>
      <c r="N1826" t="inlineStr"/>
      <c r="O1826" t="inlineStr"/>
      <c r="P1826" t="inlineStr"/>
      <c r="Q1826" t="inlineStr"/>
      <c r="R1826" t="n">
        <v>0</v>
      </c>
      <c r="S1826" t="n">
        <v>-0.00152</v>
      </c>
      <c r="T1826" t="n">
        <v>0.00345</v>
      </c>
    </row>
    <row r="1827">
      <c r="A1827" s="142" t="n">
        <v>39101</v>
      </c>
      <c r="B1827" t="inlineStr"/>
      <c r="C1827" t="inlineStr"/>
      <c r="D1827" t="inlineStr"/>
      <c r="E1827" t="inlineStr"/>
      <c r="F1827" t="inlineStr"/>
      <c r="G1827" t="inlineStr"/>
      <c r="H1827" t="inlineStr"/>
      <c r="I1827" t="inlineStr"/>
      <c r="J1827" t="inlineStr"/>
      <c r="K1827" t="inlineStr"/>
      <c r="L1827" t="inlineStr"/>
      <c r="M1827" t="n">
        <v>0.01049</v>
      </c>
      <c r="N1827" t="inlineStr"/>
      <c r="O1827" t="inlineStr"/>
      <c r="P1827" t="inlineStr"/>
      <c r="Q1827" t="inlineStr"/>
      <c r="R1827" t="n">
        <v>0</v>
      </c>
      <c r="S1827" t="n">
        <v>0.00393</v>
      </c>
      <c r="T1827" t="n">
        <v>0.00031</v>
      </c>
    </row>
    <row r="1828">
      <c r="A1828" s="142" t="n">
        <v>39104</v>
      </c>
      <c r="B1828" t="inlineStr"/>
      <c r="C1828" t="inlineStr"/>
      <c r="D1828" t="inlineStr"/>
      <c r="E1828" t="inlineStr"/>
      <c r="F1828" t="inlineStr"/>
      <c r="G1828" t="inlineStr"/>
      <c r="H1828" t="inlineStr"/>
      <c r="I1828" t="inlineStr"/>
      <c r="J1828" t="inlineStr"/>
      <c r="K1828" t="inlineStr"/>
      <c r="L1828" t="inlineStr"/>
      <c r="M1828" t="n">
        <v>-0.0007</v>
      </c>
      <c r="N1828" t="inlineStr"/>
      <c r="O1828" t="inlineStr"/>
      <c r="P1828" t="inlineStr"/>
      <c r="Q1828" t="inlineStr"/>
      <c r="R1828" t="n">
        <v>0</v>
      </c>
      <c r="S1828" t="n">
        <v>-0.0024</v>
      </c>
      <c r="T1828" t="n">
        <v>0.00681</v>
      </c>
    </row>
    <row r="1829">
      <c r="A1829" s="142" t="n">
        <v>39105</v>
      </c>
      <c r="B1829" t="inlineStr"/>
      <c r="C1829" t="inlineStr"/>
      <c r="D1829" t="inlineStr"/>
      <c r="E1829" t="inlineStr"/>
      <c r="F1829" t="inlineStr"/>
      <c r="G1829" t="inlineStr"/>
      <c r="H1829" t="inlineStr"/>
      <c r="I1829" t="inlineStr"/>
      <c r="J1829" t="inlineStr"/>
      <c r="K1829" t="inlineStr"/>
      <c r="L1829" t="inlineStr"/>
      <c r="M1829" t="n">
        <v>0.02792</v>
      </c>
      <c r="N1829" t="inlineStr"/>
      <c r="O1829" t="inlineStr"/>
      <c r="P1829" t="inlineStr"/>
      <c r="Q1829" t="inlineStr"/>
      <c r="R1829" t="n">
        <v>0</v>
      </c>
      <c r="S1829" t="n">
        <v>-0.0017</v>
      </c>
      <c r="T1829" t="n">
        <v>-0.00351</v>
      </c>
    </row>
    <row r="1830">
      <c r="A1830" s="142" t="n">
        <v>39106</v>
      </c>
      <c r="B1830" t="inlineStr"/>
      <c r="C1830" t="inlineStr"/>
      <c r="D1830" t="inlineStr"/>
      <c r="E1830" t="inlineStr"/>
      <c r="F1830" t="inlineStr"/>
      <c r="G1830" t="inlineStr"/>
      <c r="H1830" t="inlineStr"/>
      <c r="I1830" t="inlineStr"/>
      <c r="J1830" t="inlineStr"/>
      <c r="K1830" t="inlineStr"/>
      <c r="L1830" t="inlineStr"/>
      <c r="M1830" t="n">
        <v>0.01136</v>
      </c>
      <c r="N1830" t="inlineStr"/>
      <c r="O1830" t="inlineStr"/>
      <c r="P1830" t="inlineStr"/>
      <c r="Q1830" t="inlineStr"/>
      <c r="R1830" t="n">
        <v>0</v>
      </c>
      <c r="S1830" t="n">
        <v>0.01201</v>
      </c>
      <c r="T1830" t="n">
        <v>0.0165</v>
      </c>
    </row>
    <row r="1831">
      <c r="A1831" s="142" t="n">
        <v>39107</v>
      </c>
      <c r="B1831" t="inlineStr"/>
      <c r="C1831" t="inlineStr"/>
      <c r="D1831" t="inlineStr"/>
      <c r="E1831" t="inlineStr"/>
      <c r="F1831" t="inlineStr"/>
      <c r="G1831" t="inlineStr"/>
      <c r="H1831" t="inlineStr"/>
      <c r="I1831" t="inlineStr"/>
      <c r="J1831" t="inlineStr"/>
      <c r="K1831" t="inlineStr"/>
      <c r="L1831" t="inlineStr"/>
      <c r="M1831" t="n">
        <v>-0.00321</v>
      </c>
      <c r="N1831" t="inlineStr"/>
      <c r="O1831" t="inlineStr"/>
      <c r="P1831" t="inlineStr"/>
      <c r="Q1831" t="inlineStr"/>
      <c r="R1831" t="n">
        <v>0</v>
      </c>
      <c r="S1831" t="n">
        <v>-0.00763</v>
      </c>
      <c r="T1831" t="n">
        <v>-0.00431</v>
      </c>
    </row>
    <row r="1832">
      <c r="A1832" s="142" t="n">
        <v>39108</v>
      </c>
      <c r="B1832" t="inlineStr"/>
      <c r="C1832" t="inlineStr"/>
      <c r="D1832" t="inlineStr"/>
      <c r="E1832" t="inlineStr"/>
      <c r="F1832" t="inlineStr"/>
      <c r="G1832" t="inlineStr"/>
      <c r="H1832" t="inlineStr"/>
      <c r="I1832" t="inlineStr"/>
      <c r="J1832" t="inlineStr"/>
      <c r="K1832" t="inlineStr"/>
      <c r="L1832" t="inlineStr"/>
      <c r="M1832" t="n">
        <v>0.00132</v>
      </c>
      <c r="N1832" t="inlineStr"/>
      <c r="O1832" t="inlineStr"/>
      <c r="P1832" t="inlineStr"/>
      <c r="Q1832" t="inlineStr"/>
      <c r="R1832" t="n">
        <v>0</v>
      </c>
      <c r="S1832" t="n">
        <v>-0.00035</v>
      </c>
      <c r="T1832" t="n">
        <v>-0.00602</v>
      </c>
    </row>
    <row r="1833">
      <c r="A1833" s="142" t="n">
        <v>39111</v>
      </c>
      <c r="B1833" t="inlineStr"/>
      <c r="C1833" t="inlineStr"/>
      <c r="D1833" t="inlineStr"/>
      <c r="E1833" t="inlineStr"/>
      <c r="F1833" t="inlineStr"/>
      <c r="G1833" t="inlineStr"/>
      <c r="H1833" t="inlineStr"/>
      <c r="I1833" t="inlineStr"/>
      <c r="J1833" t="inlineStr"/>
      <c r="K1833" t="inlineStr"/>
      <c r="L1833" t="inlineStr"/>
      <c r="M1833" t="n">
        <v>-0.01314</v>
      </c>
      <c r="N1833" t="inlineStr"/>
      <c r="O1833" t="inlineStr"/>
      <c r="P1833" t="inlineStr"/>
      <c r="Q1833" t="inlineStr"/>
      <c r="R1833" t="n">
        <v>0</v>
      </c>
      <c r="S1833" t="n">
        <v>-0.00197</v>
      </c>
      <c r="T1833" t="n">
        <v>-0.01035</v>
      </c>
    </row>
    <row r="1834">
      <c r="A1834" s="142" t="n">
        <v>39112</v>
      </c>
      <c r="B1834" t="inlineStr"/>
      <c r="C1834" t="inlineStr"/>
      <c r="D1834" t="inlineStr"/>
      <c r="E1834" t="inlineStr"/>
      <c r="F1834" t="inlineStr"/>
      <c r="G1834" t="inlineStr"/>
      <c r="H1834" t="inlineStr"/>
      <c r="I1834" t="inlineStr"/>
      <c r="J1834" t="inlineStr"/>
      <c r="K1834" t="inlineStr"/>
      <c r="L1834" t="inlineStr"/>
      <c r="M1834" t="n">
        <v>0.00331</v>
      </c>
      <c r="N1834" t="inlineStr"/>
      <c r="O1834" t="inlineStr"/>
      <c r="P1834" t="inlineStr"/>
      <c r="Q1834" t="inlineStr"/>
      <c r="R1834" t="n">
        <v>0</v>
      </c>
      <c r="S1834" t="n">
        <v>0.00362</v>
      </c>
      <c r="T1834" t="n">
        <v>0.00366</v>
      </c>
    </row>
    <row r="1835">
      <c r="A1835" s="142" t="n">
        <v>39113</v>
      </c>
      <c r="B1835" t="inlineStr"/>
      <c r="C1835" t="inlineStr"/>
      <c r="D1835" t="inlineStr"/>
      <c r="E1835" t="inlineStr"/>
      <c r="F1835" t="inlineStr"/>
      <c r="G1835" t="inlineStr"/>
      <c r="H1835" t="inlineStr"/>
      <c r="I1835" t="inlineStr"/>
      <c r="J1835" t="inlineStr"/>
      <c r="K1835" t="inlineStr"/>
      <c r="L1835" t="inlineStr"/>
      <c r="M1835" t="n">
        <v>0.02044</v>
      </c>
      <c r="N1835" t="inlineStr"/>
      <c r="O1835" t="inlineStr"/>
      <c r="P1835" t="inlineStr"/>
      <c r="Q1835" t="inlineStr"/>
      <c r="R1835" t="n">
        <v>0.02077</v>
      </c>
      <c r="S1835" t="n">
        <v>-0.00058</v>
      </c>
      <c r="T1835" t="n">
        <v>-0.0006400000000000001</v>
      </c>
    </row>
    <row r="1836">
      <c r="A1836" s="142" t="n">
        <v>39114</v>
      </c>
      <c r="B1836" t="inlineStr"/>
      <c r="C1836" t="inlineStr"/>
      <c r="D1836" t="inlineStr"/>
      <c r="E1836" t="inlineStr"/>
      <c r="F1836" t="inlineStr"/>
      <c r="G1836" t="inlineStr"/>
      <c r="H1836" t="inlineStr"/>
      <c r="I1836" t="inlineStr"/>
      <c r="J1836" t="inlineStr"/>
      <c r="K1836" t="inlineStr"/>
      <c r="L1836" t="inlineStr"/>
      <c r="M1836" t="n">
        <v>0.00537</v>
      </c>
      <c r="N1836" t="inlineStr"/>
      <c r="O1836" t="inlineStr"/>
      <c r="P1836" t="inlineStr"/>
      <c r="Q1836" t="inlineStr"/>
      <c r="R1836" t="n">
        <v>0</v>
      </c>
      <c r="S1836" t="n">
        <v>0.00743</v>
      </c>
      <c r="T1836" t="n">
        <v>0.01027</v>
      </c>
    </row>
    <row r="1837">
      <c r="A1837" s="142" t="n">
        <v>39115</v>
      </c>
      <c r="B1837" t="inlineStr"/>
      <c r="C1837" t="inlineStr"/>
      <c r="D1837" t="inlineStr"/>
      <c r="E1837" t="inlineStr"/>
      <c r="F1837" t="inlineStr"/>
      <c r="G1837" t="inlineStr"/>
      <c r="H1837" t="inlineStr"/>
      <c r="I1837" t="inlineStr"/>
      <c r="J1837" t="inlineStr"/>
      <c r="K1837" t="inlineStr"/>
      <c r="L1837" t="inlineStr"/>
      <c r="M1837" t="n">
        <v>-0.01477</v>
      </c>
      <c r="N1837" t="inlineStr"/>
      <c r="O1837" t="inlineStr"/>
      <c r="P1837" t="inlineStr"/>
      <c r="Q1837" t="inlineStr"/>
      <c r="R1837" t="n">
        <v>0</v>
      </c>
      <c r="S1837" t="n">
        <v>0.00532</v>
      </c>
      <c r="T1837" t="n">
        <v>0.01135</v>
      </c>
    </row>
    <row r="1838">
      <c r="A1838" s="142" t="n">
        <v>39118</v>
      </c>
      <c r="B1838" t="inlineStr"/>
      <c r="C1838" t="inlineStr"/>
      <c r="D1838" t="inlineStr"/>
      <c r="E1838" t="inlineStr"/>
      <c r="F1838" t="inlineStr"/>
      <c r="G1838" t="inlineStr"/>
      <c r="H1838" t="inlineStr"/>
      <c r="I1838" t="inlineStr"/>
      <c r="J1838" t="inlineStr"/>
      <c r="K1838" t="inlineStr"/>
      <c r="L1838" t="inlineStr"/>
      <c r="M1838" t="n">
        <v>0.01068</v>
      </c>
      <c r="N1838" t="inlineStr"/>
      <c r="O1838" t="inlineStr"/>
      <c r="P1838" t="inlineStr"/>
      <c r="Q1838" t="inlineStr"/>
      <c r="R1838" t="n">
        <v>0</v>
      </c>
      <c r="S1838" t="n">
        <v>0.00202</v>
      </c>
      <c r="T1838" t="n">
        <v>0.00645</v>
      </c>
    </row>
    <row r="1839">
      <c r="A1839" s="142" t="n">
        <v>39119</v>
      </c>
      <c r="B1839" t="inlineStr"/>
      <c r="C1839" t="inlineStr"/>
      <c r="D1839" t="inlineStr"/>
      <c r="E1839" t="inlineStr"/>
      <c r="F1839" t="inlineStr"/>
      <c r="G1839" t="inlineStr"/>
      <c r="H1839" t="inlineStr"/>
      <c r="I1839" t="inlineStr"/>
      <c r="J1839" t="inlineStr"/>
      <c r="K1839" t="inlineStr"/>
      <c r="L1839" t="inlineStr"/>
      <c r="M1839" t="n">
        <v>0.00037</v>
      </c>
      <c r="N1839" t="inlineStr"/>
      <c r="O1839" t="inlineStr"/>
      <c r="P1839" t="inlineStr"/>
      <c r="Q1839" t="inlineStr"/>
      <c r="R1839" t="n">
        <v>0</v>
      </c>
      <c r="S1839" t="n">
        <v>0.00168</v>
      </c>
      <c r="T1839" t="n">
        <v>0.00515</v>
      </c>
    </row>
    <row r="1840">
      <c r="A1840" s="142" t="n">
        <v>39120</v>
      </c>
      <c r="B1840" t="inlineStr"/>
      <c r="C1840" t="inlineStr"/>
      <c r="D1840" t="inlineStr"/>
      <c r="E1840" t="inlineStr"/>
      <c r="F1840" t="inlineStr"/>
      <c r="G1840" t="inlineStr"/>
      <c r="H1840" t="inlineStr"/>
      <c r="I1840" t="inlineStr"/>
      <c r="J1840" t="inlineStr"/>
      <c r="K1840" t="inlineStr"/>
      <c r="L1840" t="inlineStr"/>
      <c r="M1840" t="n">
        <v>-0.01059</v>
      </c>
      <c r="N1840" t="inlineStr"/>
      <c r="O1840" t="inlineStr"/>
      <c r="P1840" t="inlineStr"/>
      <c r="Q1840" t="inlineStr"/>
      <c r="R1840" t="n">
        <v>0</v>
      </c>
      <c r="S1840" t="n">
        <v>-0.00188</v>
      </c>
      <c r="T1840" t="n">
        <v>-0.00505</v>
      </c>
    </row>
    <row r="1841">
      <c r="A1841" s="142" t="n">
        <v>39121</v>
      </c>
      <c r="B1841" t="inlineStr"/>
      <c r="C1841" t="inlineStr"/>
      <c r="D1841" t="inlineStr"/>
      <c r="E1841" t="inlineStr"/>
      <c r="F1841" t="inlineStr"/>
      <c r="G1841" t="inlineStr"/>
      <c r="H1841" t="inlineStr"/>
      <c r="I1841" t="inlineStr"/>
      <c r="J1841" t="inlineStr"/>
      <c r="K1841" t="inlineStr"/>
      <c r="L1841" t="inlineStr"/>
      <c r="M1841" t="n">
        <v>0.01661</v>
      </c>
      <c r="N1841" t="inlineStr"/>
      <c r="O1841" t="inlineStr"/>
      <c r="P1841" t="inlineStr"/>
      <c r="Q1841" t="inlineStr"/>
      <c r="R1841" t="n">
        <v>0</v>
      </c>
      <c r="S1841" t="n">
        <v>-0.00529</v>
      </c>
      <c r="T1841" t="n">
        <v>-0.00563</v>
      </c>
    </row>
    <row r="1842">
      <c r="A1842" s="142" t="n">
        <v>39122</v>
      </c>
      <c r="B1842" t="inlineStr"/>
      <c r="C1842" t="inlineStr"/>
      <c r="D1842" t="inlineStr"/>
      <c r="E1842" t="inlineStr"/>
      <c r="F1842" t="inlineStr"/>
      <c r="G1842" t="inlineStr"/>
      <c r="H1842" t="inlineStr"/>
      <c r="I1842" t="inlineStr"/>
      <c r="J1842" t="inlineStr"/>
      <c r="K1842" t="inlineStr"/>
      <c r="L1842" t="inlineStr"/>
      <c r="M1842" t="n">
        <v>0.00347</v>
      </c>
      <c r="N1842" t="inlineStr"/>
      <c r="O1842" t="inlineStr"/>
      <c r="P1842" t="inlineStr"/>
      <c r="Q1842" t="inlineStr"/>
      <c r="R1842" t="n">
        <v>0</v>
      </c>
      <c r="S1842" t="n">
        <v>0.00127</v>
      </c>
      <c r="T1842" t="n">
        <v>0.00239</v>
      </c>
    </row>
    <row r="1843">
      <c r="A1843" s="142" t="n">
        <v>39125</v>
      </c>
      <c r="B1843" t="inlineStr"/>
      <c r="C1843" t="inlineStr"/>
      <c r="D1843" t="inlineStr"/>
      <c r="E1843" t="inlineStr"/>
      <c r="F1843" t="inlineStr"/>
      <c r="G1843" t="inlineStr"/>
      <c r="H1843" t="inlineStr"/>
      <c r="I1843" t="inlineStr"/>
      <c r="J1843" t="inlineStr"/>
      <c r="K1843" t="inlineStr"/>
      <c r="L1843" t="inlineStr"/>
      <c r="M1843" t="n">
        <v>-0.00275</v>
      </c>
      <c r="N1843" t="inlineStr"/>
      <c r="O1843" t="inlineStr"/>
      <c r="P1843" t="inlineStr"/>
      <c r="Q1843" t="inlineStr"/>
      <c r="R1843" t="n">
        <v>0</v>
      </c>
      <c r="S1843" t="n">
        <v>-0.00295</v>
      </c>
      <c r="T1843" t="n">
        <v>-0.01061</v>
      </c>
    </row>
    <row r="1844">
      <c r="A1844" s="142" t="n">
        <v>39126</v>
      </c>
      <c r="B1844" t="inlineStr"/>
      <c r="C1844" t="inlineStr"/>
      <c r="D1844" t="inlineStr"/>
      <c r="E1844" t="inlineStr"/>
      <c r="F1844" t="inlineStr"/>
      <c r="G1844" t="inlineStr"/>
      <c r="H1844" t="inlineStr"/>
      <c r="I1844" t="inlineStr"/>
      <c r="J1844" t="inlineStr"/>
      <c r="K1844" t="inlineStr"/>
      <c r="L1844" t="inlineStr"/>
      <c r="M1844" t="n">
        <v>-0.00154</v>
      </c>
      <c r="N1844" t="inlineStr"/>
      <c r="O1844" t="inlineStr"/>
      <c r="P1844" t="inlineStr"/>
      <c r="Q1844" t="inlineStr"/>
      <c r="R1844" t="n">
        <v>0</v>
      </c>
      <c r="S1844" t="n">
        <v>0.00315</v>
      </c>
      <c r="T1844" t="n">
        <v>-0.00015</v>
      </c>
    </row>
    <row r="1845">
      <c r="A1845" s="142" t="n">
        <v>39127</v>
      </c>
      <c r="B1845" t="inlineStr"/>
      <c r="C1845" t="inlineStr"/>
      <c r="D1845" t="inlineStr"/>
      <c r="E1845" t="inlineStr"/>
      <c r="F1845" t="inlineStr"/>
      <c r="G1845" t="inlineStr"/>
      <c r="H1845" t="inlineStr"/>
      <c r="I1845" t="inlineStr"/>
      <c r="J1845" t="inlineStr"/>
      <c r="K1845" t="inlineStr"/>
      <c r="L1845" t="inlineStr"/>
      <c r="M1845" t="n">
        <v>0.01515</v>
      </c>
      <c r="N1845" t="inlineStr"/>
      <c r="O1845" t="inlineStr"/>
      <c r="P1845" t="inlineStr"/>
      <c r="Q1845" t="inlineStr"/>
      <c r="R1845" t="n">
        <v>0</v>
      </c>
      <c r="S1845" t="n">
        <v>0.00271</v>
      </c>
      <c r="T1845" t="n">
        <v>0.00582</v>
      </c>
    </row>
    <row r="1846">
      <c r="A1846" s="142" t="n">
        <v>39128</v>
      </c>
      <c r="B1846" t="inlineStr"/>
      <c r="C1846" t="inlineStr"/>
      <c r="D1846" t="inlineStr"/>
      <c r="E1846" t="inlineStr"/>
      <c r="F1846" t="inlineStr"/>
      <c r="G1846" t="inlineStr"/>
      <c r="H1846" t="inlineStr"/>
      <c r="I1846" t="inlineStr"/>
      <c r="J1846" t="inlineStr"/>
      <c r="K1846" t="inlineStr"/>
      <c r="L1846" t="inlineStr"/>
      <c r="M1846" t="n">
        <v>0.00667</v>
      </c>
      <c r="N1846" t="inlineStr"/>
      <c r="O1846" t="inlineStr"/>
      <c r="P1846" t="inlineStr"/>
      <c r="Q1846" t="inlineStr"/>
      <c r="R1846" t="n">
        <v>0</v>
      </c>
      <c r="S1846" t="n">
        <v>0.00239</v>
      </c>
      <c r="T1846" t="n">
        <v>0.006</v>
      </c>
    </row>
    <row r="1847">
      <c r="A1847" s="142" t="n">
        <v>39129</v>
      </c>
      <c r="B1847" t="inlineStr"/>
      <c r="C1847" t="inlineStr"/>
      <c r="D1847" t="inlineStr"/>
      <c r="E1847" t="inlineStr"/>
      <c r="F1847" t="inlineStr"/>
      <c r="G1847" t="inlineStr"/>
      <c r="H1847" t="inlineStr"/>
      <c r="I1847" t="inlineStr"/>
      <c r="J1847" t="inlineStr"/>
      <c r="K1847" t="inlineStr"/>
      <c r="L1847" t="inlineStr"/>
      <c r="M1847" t="n">
        <v>-0.00229</v>
      </c>
      <c r="N1847" t="inlineStr"/>
      <c r="O1847" t="inlineStr"/>
      <c r="P1847" t="inlineStr"/>
      <c r="Q1847" t="inlineStr"/>
      <c r="R1847" t="n">
        <v>0</v>
      </c>
      <c r="S1847" t="n">
        <v>0.00038</v>
      </c>
      <c r="T1847" t="n">
        <v>0.00364</v>
      </c>
    </row>
    <row r="1848">
      <c r="A1848" s="142" t="n">
        <v>39132</v>
      </c>
      <c r="B1848" t="inlineStr"/>
      <c r="C1848" t="inlineStr"/>
      <c r="D1848" t="inlineStr"/>
      <c r="E1848" t="inlineStr"/>
      <c r="F1848" t="inlineStr"/>
      <c r="G1848" t="inlineStr"/>
      <c r="H1848" t="inlineStr"/>
      <c r="I1848" t="inlineStr"/>
      <c r="J1848" t="inlineStr"/>
      <c r="K1848" t="inlineStr"/>
      <c r="L1848" t="inlineStr"/>
      <c r="M1848" t="n">
        <v>0.00273</v>
      </c>
      <c r="N1848" t="inlineStr"/>
      <c r="O1848" t="inlineStr"/>
      <c r="P1848" t="inlineStr"/>
      <c r="Q1848" t="inlineStr"/>
      <c r="R1848" t="n">
        <v>0</v>
      </c>
      <c r="S1848" t="n">
        <v>0.00043</v>
      </c>
      <c r="T1848" t="n">
        <v>0.001</v>
      </c>
    </row>
    <row r="1849">
      <c r="A1849" s="142" t="n">
        <v>39133</v>
      </c>
      <c r="B1849" t="inlineStr"/>
      <c r="C1849" t="inlineStr"/>
      <c r="D1849" t="inlineStr"/>
      <c r="E1849" t="inlineStr"/>
      <c r="F1849" t="inlineStr"/>
      <c r="G1849" t="inlineStr"/>
      <c r="H1849" t="inlineStr"/>
      <c r="I1849" t="inlineStr"/>
      <c r="J1849" t="inlineStr"/>
      <c r="K1849" t="inlineStr"/>
      <c r="L1849" t="inlineStr"/>
      <c r="M1849" t="n">
        <v>-0.01513</v>
      </c>
      <c r="N1849" t="inlineStr"/>
      <c r="O1849" t="inlineStr"/>
      <c r="P1849" t="inlineStr"/>
      <c r="Q1849" t="inlineStr"/>
      <c r="R1849" t="n">
        <v>0</v>
      </c>
      <c r="S1849" t="n">
        <v>-0.00066</v>
      </c>
      <c r="T1849" t="n">
        <v>-0.00394</v>
      </c>
    </row>
    <row r="1850">
      <c r="A1850" s="142" t="n">
        <v>39134</v>
      </c>
      <c r="B1850" t="inlineStr"/>
      <c r="C1850" t="inlineStr"/>
      <c r="D1850" t="inlineStr"/>
      <c r="E1850" t="inlineStr"/>
      <c r="F1850" t="inlineStr"/>
      <c r="G1850" t="inlineStr"/>
      <c r="H1850" t="inlineStr"/>
      <c r="I1850" t="inlineStr"/>
      <c r="J1850" t="inlineStr"/>
      <c r="K1850" t="inlineStr"/>
      <c r="L1850" t="inlineStr"/>
      <c r="M1850" t="n">
        <v>0.0218</v>
      </c>
      <c r="N1850" t="inlineStr"/>
      <c r="O1850" t="inlineStr"/>
      <c r="P1850" t="inlineStr"/>
      <c r="Q1850" t="inlineStr"/>
      <c r="R1850" t="n">
        <v>0</v>
      </c>
      <c r="S1850" t="n">
        <v>-0.00161</v>
      </c>
      <c r="T1850" t="n">
        <v>0.00301</v>
      </c>
    </row>
    <row r="1851">
      <c r="A1851" s="142" t="n">
        <v>39135</v>
      </c>
      <c r="B1851" t="inlineStr"/>
      <c r="C1851" t="inlineStr"/>
      <c r="D1851" t="inlineStr"/>
      <c r="E1851" t="inlineStr"/>
      <c r="F1851" t="inlineStr"/>
      <c r="G1851" t="inlineStr"/>
      <c r="H1851" t="inlineStr"/>
      <c r="I1851" t="inlineStr"/>
      <c r="J1851" t="inlineStr"/>
      <c r="K1851" t="inlineStr"/>
      <c r="L1851" t="inlineStr"/>
      <c r="M1851" t="n">
        <v>0.01855</v>
      </c>
      <c r="N1851" t="inlineStr"/>
      <c r="O1851" t="inlineStr"/>
      <c r="P1851" t="inlineStr"/>
      <c r="Q1851" t="inlineStr"/>
      <c r="R1851" t="n">
        <v>0</v>
      </c>
      <c r="S1851" t="n">
        <v>0.00333</v>
      </c>
      <c r="T1851" t="n">
        <v>0.008529999999999999</v>
      </c>
    </row>
    <row r="1852">
      <c r="A1852" s="142" t="n">
        <v>39136</v>
      </c>
      <c r="B1852" t="inlineStr"/>
      <c r="C1852" t="inlineStr"/>
      <c r="D1852" t="inlineStr"/>
      <c r="E1852" t="inlineStr"/>
      <c r="F1852" t="inlineStr"/>
      <c r="G1852" t="inlineStr"/>
      <c r="H1852" t="inlineStr"/>
      <c r="I1852" t="inlineStr"/>
      <c r="J1852" t="inlineStr"/>
      <c r="K1852" t="inlineStr"/>
      <c r="L1852" t="inlineStr"/>
      <c r="M1852" t="n">
        <v>0.0042</v>
      </c>
      <c r="N1852" t="inlineStr"/>
      <c r="O1852" t="inlineStr"/>
      <c r="P1852" t="inlineStr"/>
      <c r="Q1852" t="inlineStr"/>
      <c r="R1852" t="n">
        <v>0</v>
      </c>
      <c r="S1852" t="n">
        <v>-0.00296</v>
      </c>
      <c r="T1852" t="n">
        <v>-0.008330000000000001</v>
      </c>
    </row>
    <row r="1853">
      <c r="A1853" s="142" t="n">
        <v>39139</v>
      </c>
      <c r="B1853" t="inlineStr"/>
      <c r="C1853" t="inlineStr"/>
      <c r="D1853" t="inlineStr"/>
      <c r="E1853" t="inlineStr"/>
      <c r="F1853" t="inlineStr"/>
      <c r="G1853" t="inlineStr"/>
      <c r="H1853" t="inlineStr"/>
      <c r="I1853" t="inlineStr"/>
      <c r="J1853" t="inlineStr"/>
      <c r="K1853" t="inlineStr"/>
      <c r="L1853" t="inlineStr"/>
      <c r="M1853" t="n">
        <v>0.00958</v>
      </c>
      <c r="N1853" t="inlineStr"/>
      <c r="O1853" t="inlineStr"/>
      <c r="P1853" t="inlineStr"/>
      <c r="Q1853" t="inlineStr"/>
      <c r="R1853" t="n">
        <v>0</v>
      </c>
      <c r="S1853" t="n">
        <v>0.00145</v>
      </c>
      <c r="T1853" t="n">
        <v>-6.999999999999999e-05</v>
      </c>
    </row>
    <row r="1854">
      <c r="A1854" s="142" t="n">
        <v>39140</v>
      </c>
      <c r="B1854" t="inlineStr"/>
      <c r="C1854" t="inlineStr"/>
      <c r="D1854" t="inlineStr"/>
      <c r="E1854" t="inlineStr"/>
      <c r="F1854" t="inlineStr"/>
      <c r="G1854" t="inlineStr"/>
      <c r="H1854" t="inlineStr"/>
      <c r="I1854" t="inlineStr"/>
      <c r="J1854" t="inlineStr"/>
      <c r="K1854" t="inlineStr"/>
      <c r="L1854" t="inlineStr"/>
      <c r="M1854" t="n">
        <v>-0.06048</v>
      </c>
      <c r="N1854" t="inlineStr"/>
      <c r="O1854" t="inlineStr"/>
      <c r="P1854" t="inlineStr"/>
      <c r="Q1854" t="inlineStr"/>
      <c r="R1854" t="n">
        <v>0</v>
      </c>
      <c r="S1854" t="n">
        <v>-0.03071</v>
      </c>
      <c r="T1854" t="n">
        <v>-0.03613</v>
      </c>
    </row>
    <row r="1855">
      <c r="A1855" s="142" t="n">
        <v>39141</v>
      </c>
      <c r="B1855" t="inlineStr"/>
      <c r="C1855" t="inlineStr"/>
      <c r="D1855" t="inlineStr"/>
      <c r="E1855" t="inlineStr"/>
      <c r="F1855" t="inlineStr"/>
      <c r="G1855" t="inlineStr"/>
      <c r="H1855" t="inlineStr"/>
      <c r="I1855" t="inlineStr"/>
      <c r="J1855" t="inlineStr"/>
      <c r="K1855" t="inlineStr"/>
      <c r="L1855" t="inlineStr"/>
      <c r="M1855" t="n">
        <v>0.00162</v>
      </c>
      <c r="N1855" t="inlineStr"/>
      <c r="O1855" t="inlineStr"/>
      <c r="P1855" t="inlineStr"/>
      <c r="Q1855" t="inlineStr"/>
      <c r="R1855" t="n">
        <v>-0.01982</v>
      </c>
      <c r="S1855" t="n">
        <v>-0.00659</v>
      </c>
      <c r="T1855" t="n">
        <v>-0.01493</v>
      </c>
    </row>
    <row r="1856">
      <c r="A1856" s="142" t="n">
        <v>39142</v>
      </c>
      <c r="B1856" t="inlineStr"/>
      <c r="C1856" t="inlineStr"/>
      <c r="D1856" t="inlineStr"/>
      <c r="E1856" t="inlineStr"/>
      <c r="F1856" t="inlineStr"/>
      <c r="G1856" t="inlineStr"/>
      <c r="H1856" t="inlineStr"/>
      <c r="I1856" t="inlineStr"/>
      <c r="J1856" t="inlineStr"/>
      <c r="K1856" t="inlineStr"/>
      <c r="L1856" t="inlineStr"/>
      <c r="M1856" t="n">
        <v>-0.01423</v>
      </c>
      <c r="N1856" t="inlineStr"/>
      <c r="O1856" t="inlineStr"/>
      <c r="P1856" t="inlineStr"/>
      <c r="Q1856" t="inlineStr"/>
      <c r="R1856" t="n">
        <v>0</v>
      </c>
      <c r="S1856" t="n">
        <v>-0.00328</v>
      </c>
      <c r="T1856" t="n">
        <v>-0.01144</v>
      </c>
    </row>
    <row r="1857">
      <c r="A1857" s="142" t="n">
        <v>39143</v>
      </c>
      <c r="B1857" t="inlineStr"/>
      <c r="C1857" t="inlineStr"/>
      <c r="D1857" t="inlineStr"/>
      <c r="E1857" t="inlineStr"/>
      <c r="F1857" t="inlineStr"/>
      <c r="G1857" t="inlineStr"/>
      <c r="H1857" t="inlineStr"/>
      <c r="I1857" t="inlineStr"/>
      <c r="J1857" t="inlineStr"/>
      <c r="K1857" t="inlineStr"/>
      <c r="L1857" t="inlineStr"/>
      <c r="M1857" t="n">
        <v>-0.02698</v>
      </c>
      <c r="N1857" t="inlineStr"/>
      <c r="O1857" t="inlineStr"/>
      <c r="P1857" t="inlineStr"/>
      <c r="Q1857" t="inlineStr"/>
      <c r="R1857" t="n">
        <v>0</v>
      </c>
      <c r="S1857" t="n">
        <v>-0.008059999999999999</v>
      </c>
      <c r="T1857" t="n">
        <v>-0.00559</v>
      </c>
    </row>
    <row r="1858">
      <c r="A1858" s="142" t="n">
        <v>39146</v>
      </c>
      <c r="B1858" t="inlineStr"/>
      <c r="C1858" t="inlineStr"/>
      <c r="D1858" t="inlineStr"/>
      <c r="E1858" t="inlineStr"/>
      <c r="F1858" t="inlineStr"/>
      <c r="G1858" t="inlineStr"/>
      <c r="H1858" t="inlineStr"/>
      <c r="I1858" t="inlineStr"/>
      <c r="J1858" t="inlineStr"/>
      <c r="K1858" t="inlineStr"/>
      <c r="L1858" t="inlineStr"/>
      <c r="M1858" t="n">
        <v>-0.02471</v>
      </c>
      <c r="N1858" t="inlineStr"/>
      <c r="O1858" t="inlineStr"/>
      <c r="P1858" t="inlineStr"/>
      <c r="Q1858" t="inlineStr"/>
      <c r="R1858" t="n">
        <v>0</v>
      </c>
      <c r="S1858" t="n">
        <v>-0.01167</v>
      </c>
      <c r="T1858" t="n">
        <v>-0.03271</v>
      </c>
    </row>
    <row r="1859">
      <c r="A1859" s="142" t="n">
        <v>39147</v>
      </c>
      <c r="B1859" t="inlineStr"/>
      <c r="C1859" t="inlineStr"/>
      <c r="D1859" t="inlineStr"/>
      <c r="E1859" t="inlineStr"/>
      <c r="F1859" t="inlineStr"/>
      <c r="G1859" t="inlineStr"/>
      <c r="H1859" t="inlineStr"/>
      <c r="I1859" t="inlineStr"/>
      <c r="J1859" t="inlineStr"/>
      <c r="K1859" t="inlineStr"/>
      <c r="L1859" t="inlineStr"/>
      <c r="M1859" t="n">
        <v>0.03275</v>
      </c>
      <c r="N1859" t="inlineStr"/>
      <c r="O1859" t="inlineStr"/>
      <c r="P1859" t="inlineStr"/>
      <c r="Q1859" t="inlineStr"/>
      <c r="R1859" t="n">
        <v>0</v>
      </c>
      <c r="S1859" t="n">
        <v>0.01417</v>
      </c>
      <c r="T1859" t="n">
        <v>0.02366</v>
      </c>
    </row>
    <row r="1860">
      <c r="A1860" s="142" t="n">
        <v>39148</v>
      </c>
      <c r="B1860" t="inlineStr"/>
      <c r="C1860" t="inlineStr"/>
      <c r="D1860" t="inlineStr"/>
      <c r="E1860" t="inlineStr"/>
      <c r="F1860" t="inlineStr"/>
      <c r="G1860" t="inlineStr"/>
      <c r="H1860" t="inlineStr"/>
      <c r="I1860" t="inlineStr"/>
      <c r="J1860" t="inlineStr"/>
      <c r="K1860" t="inlineStr"/>
      <c r="L1860" t="inlineStr"/>
      <c r="M1860" t="n">
        <v>0.00231</v>
      </c>
      <c r="N1860" t="inlineStr"/>
      <c r="O1860" t="inlineStr"/>
      <c r="P1860" t="inlineStr"/>
      <c r="Q1860" t="inlineStr"/>
      <c r="R1860" t="n">
        <v>0</v>
      </c>
      <c r="S1860" t="n">
        <v>-0.00058</v>
      </c>
      <c r="T1860" t="n">
        <v>-0.0011</v>
      </c>
    </row>
    <row r="1861">
      <c r="A1861" s="142" t="n">
        <v>39149</v>
      </c>
      <c r="B1861" t="inlineStr"/>
      <c r="C1861" t="inlineStr"/>
      <c r="D1861" t="inlineStr"/>
      <c r="E1861" t="inlineStr"/>
      <c r="F1861" t="inlineStr"/>
      <c r="G1861" t="inlineStr"/>
      <c r="H1861" t="inlineStr"/>
      <c r="I1861" t="inlineStr"/>
      <c r="J1861" t="inlineStr"/>
      <c r="K1861" t="inlineStr"/>
      <c r="L1861" t="inlineStr"/>
      <c r="M1861" t="n">
        <v>-0.00757</v>
      </c>
      <c r="N1861" t="inlineStr"/>
      <c r="O1861" t="inlineStr"/>
      <c r="P1861" t="inlineStr"/>
      <c r="Q1861" t="inlineStr"/>
      <c r="R1861" t="n">
        <v>0</v>
      </c>
      <c r="S1861" t="n">
        <v>0.01141</v>
      </c>
      <c r="T1861" t="n">
        <v>0.02116</v>
      </c>
    </row>
    <row r="1862">
      <c r="A1862" s="142" t="n">
        <v>39150</v>
      </c>
      <c r="B1862" t="inlineStr"/>
      <c r="C1862" t="inlineStr"/>
      <c r="D1862" t="inlineStr"/>
      <c r="E1862" t="inlineStr"/>
      <c r="F1862" t="inlineStr"/>
      <c r="G1862" t="inlineStr"/>
      <c r="H1862" t="inlineStr"/>
      <c r="I1862" t="inlineStr"/>
      <c r="J1862" t="inlineStr"/>
      <c r="K1862" t="inlineStr"/>
      <c r="L1862" t="inlineStr"/>
      <c r="M1862" t="n">
        <v>-0.0016</v>
      </c>
      <c r="N1862" t="inlineStr"/>
      <c r="O1862" t="inlineStr"/>
      <c r="P1862" t="inlineStr"/>
      <c r="Q1862" t="inlineStr"/>
      <c r="R1862" t="n">
        <v>0</v>
      </c>
      <c r="S1862" t="n">
        <v>0.00267</v>
      </c>
      <c r="T1862" t="n">
        <v>0.008449999999999999</v>
      </c>
    </row>
    <row r="1863">
      <c r="A1863" s="142" t="n">
        <v>39153</v>
      </c>
      <c r="B1863" t="inlineStr"/>
      <c r="C1863" t="inlineStr"/>
      <c r="D1863" t="inlineStr"/>
      <c r="E1863" t="inlineStr"/>
      <c r="F1863" t="inlineStr"/>
      <c r="G1863" t="inlineStr"/>
      <c r="H1863" t="inlineStr"/>
      <c r="I1863" t="inlineStr"/>
      <c r="J1863" t="inlineStr"/>
      <c r="K1863" t="inlineStr"/>
      <c r="L1863" t="inlineStr"/>
      <c r="M1863" t="n">
        <v>0.01306</v>
      </c>
      <c r="N1863" t="inlineStr"/>
      <c r="O1863" t="inlineStr"/>
      <c r="P1863" t="inlineStr"/>
      <c r="Q1863" t="inlineStr"/>
      <c r="R1863" t="n">
        <v>0</v>
      </c>
      <c r="S1863" t="n">
        <v>-0.00166</v>
      </c>
      <c r="T1863" t="n">
        <v>0.00158</v>
      </c>
    </row>
    <row r="1864">
      <c r="A1864" s="142" t="n">
        <v>39154</v>
      </c>
      <c r="B1864" t="inlineStr"/>
      <c r="C1864" t="inlineStr"/>
      <c r="D1864" t="inlineStr"/>
      <c r="E1864" t="inlineStr"/>
      <c r="F1864" t="inlineStr"/>
      <c r="G1864" t="inlineStr"/>
      <c r="H1864" t="inlineStr"/>
      <c r="I1864" t="inlineStr"/>
      <c r="J1864" t="inlineStr"/>
      <c r="K1864" t="inlineStr"/>
      <c r="L1864" t="inlineStr"/>
      <c r="M1864" t="n">
        <v>-0.03682</v>
      </c>
      <c r="N1864" t="inlineStr"/>
      <c r="O1864" t="inlineStr"/>
      <c r="P1864" t="inlineStr"/>
      <c r="Q1864" t="inlineStr"/>
      <c r="R1864" t="n">
        <v>0</v>
      </c>
      <c r="S1864" t="n">
        <v>-0.01441</v>
      </c>
      <c r="T1864" t="n">
        <v>-0.008279999999999999</v>
      </c>
    </row>
    <row r="1865">
      <c r="A1865" s="142" t="n">
        <v>39155</v>
      </c>
      <c r="B1865" t="inlineStr"/>
      <c r="C1865" t="inlineStr"/>
      <c r="D1865" t="inlineStr"/>
      <c r="E1865" t="inlineStr"/>
      <c r="F1865" t="inlineStr"/>
      <c r="G1865" t="inlineStr"/>
      <c r="H1865" t="inlineStr"/>
      <c r="I1865" t="inlineStr"/>
      <c r="J1865" t="inlineStr"/>
      <c r="K1865" t="inlineStr"/>
      <c r="L1865" t="inlineStr"/>
      <c r="M1865" t="n">
        <v>0.00136</v>
      </c>
      <c r="N1865" t="inlineStr"/>
      <c r="O1865" t="inlineStr"/>
      <c r="P1865" t="inlineStr"/>
      <c r="Q1865" t="inlineStr"/>
      <c r="R1865" t="n">
        <v>0</v>
      </c>
      <c r="S1865" t="n">
        <v>-0.01173</v>
      </c>
      <c r="T1865" t="n">
        <v>-0.02065</v>
      </c>
    </row>
    <row r="1866">
      <c r="A1866" s="142" t="n">
        <v>39156</v>
      </c>
      <c r="B1866" t="inlineStr"/>
      <c r="C1866" t="inlineStr"/>
      <c r="D1866" t="inlineStr"/>
      <c r="E1866" t="inlineStr"/>
      <c r="F1866" t="inlineStr"/>
      <c r="G1866" t="inlineStr"/>
      <c r="H1866" t="inlineStr"/>
      <c r="I1866" t="inlineStr"/>
      <c r="J1866" t="inlineStr"/>
      <c r="K1866" t="inlineStr"/>
      <c r="L1866" t="inlineStr"/>
      <c r="M1866" t="n">
        <v>0.01348</v>
      </c>
      <c r="N1866" t="inlineStr"/>
      <c r="O1866" t="inlineStr"/>
      <c r="P1866" t="inlineStr"/>
      <c r="Q1866" t="inlineStr"/>
      <c r="R1866" t="n">
        <v>0</v>
      </c>
      <c r="S1866" t="n">
        <v>0.00903</v>
      </c>
      <c r="T1866" t="n">
        <v>0.01169</v>
      </c>
    </row>
    <row r="1867">
      <c r="A1867" s="142" t="n">
        <v>39157</v>
      </c>
      <c r="B1867" t="inlineStr"/>
      <c r="C1867" t="inlineStr"/>
      <c r="D1867" t="inlineStr"/>
      <c r="E1867" t="inlineStr"/>
      <c r="F1867" t="inlineStr"/>
      <c r="G1867" t="inlineStr"/>
      <c r="H1867" t="inlineStr"/>
      <c r="I1867" t="inlineStr"/>
      <c r="J1867" t="inlineStr"/>
      <c r="K1867" t="inlineStr"/>
      <c r="L1867" t="inlineStr"/>
      <c r="M1867" t="n">
        <v>-0.0008899999999999999</v>
      </c>
      <c r="N1867" t="inlineStr"/>
      <c r="O1867" t="inlineStr"/>
      <c r="P1867" t="inlineStr"/>
      <c r="Q1867" t="inlineStr"/>
      <c r="R1867" t="n">
        <v>0</v>
      </c>
      <c r="S1867" t="n">
        <v>-0.0055</v>
      </c>
      <c r="T1867" t="n">
        <v>-0.00535</v>
      </c>
    </row>
    <row r="1868">
      <c r="A1868" s="142" t="n">
        <v>39160</v>
      </c>
      <c r="B1868" t="inlineStr"/>
      <c r="C1868" t="inlineStr"/>
      <c r="D1868" t="inlineStr"/>
      <c r="E1868" t="inlineStr"/>
      <c r="F1868" t="inlineStr"/>
      <c r="G1868" t="inlineStr"/>
      <c r="H1868" t="inlineStr"/>
      <c r="I1868" t="inlineStr"/>
      <c r="J1868" t="inlineStr"/>
      <c r="K1868" t="inlineStr"/>
      <c r="L1868" t="inlineStr"/>
      <c r="M1868" t="n">
        <v>0.008529999999999999</v>
      </c>
      <c r="N1868" t="inlineStr"/>
      <c r="O1868" t="inlineStr"/>
      <c r="P1868" t="inlineStr"/>
      <c r="Q1868" t="inlineStr"/>
      <c r="R1868" t="n">
        <v>0</v>
      </c>
      <c r="S1868" t="n">
        <v>0.01213</v>
      </c>
      <c r="T1868" t="n">
        <v>0.01293</v>
      </c>
    </row>
    <row r="1869">
      <c r="A1869" s="142" t="n">
        <v>39161</v>
      </c>
      <c r="B1869" t="inlineStr"/>
      <c r="C1869" t="inlineStr"/>
      <c r="D1869" t="inlineStr"/>
      <c r="E1869" t="inlineStr"/>
      <c r="F1869" t="inlineStr"/>
      <c r="G1869" t="inlineStr"/>
      <c r="H1869" t="inlineStr"/>
      <c r="I1869" t="inlineStr"/>
      <c r="J1869" t="inlineStr"/>
      <c r="K1869" t="inlineStr"/>
      <c r="L1869" t="inlineStr"/>
      <c r="M1869" t="n">
        <v>0.0046</v>
      </c>
      <c r="N1869" t="inlineStr"/>
      <c r="O1869" t="inlineStr"/>
      <c r="P1869" t="inlineStr"/>
      <c r="Q1869" t="inlineStr"/>
      <c r="R1869" t="n">
        <v>0</v>
      </c>
      <c r="S1869" t="n">
        <v>0.00751</v>
      </c>
      <c r="T1869" t="n">
        <v>0.00588</v>
      </c>
    </row>
    <row r="1870">
      <c r="A1870" s="142" t="n">
        <v>39162</v>
      </c>
      <c r="B1870" t="inlineStr"/>
      <c r="C1870" t="inlineStr"/>
      <c r="D1870" t="inlineStr"/>
      <c r="E1870" t="inlineStr"/>
      <c r="F1870" t="inlineStr"/>
      <c r="G1870" t="inlineStr"/>
      <c r="H1870" t="inlineStr"/>
      <c r="I1870" t="inlineStr"/>
      <c r="J1870" t="inlineStr"/>
      <c r="K1870" t="inlineStr"/>
      <c r="L1870" t="inlineStr"/>
      <c r="M1870" t="n">
        <v>0.03014</v>
      </c>
      <c r="N1870" t="inlineStr"/>
      <c r="O1870" t="inlineStr"/>
      <c r="P1870" t="inlineStr"/>
      <c r="Q1870" t="inlineStr"/>
      <c r="R1870" t="n">
        <v>0</v>
      </c>
      <c r="S1870" t="n">
        <v>0.00945</v>
      </c>
      <c r="T1870" t="n">
        <v>0.01105</v>
      </c>
    </row>
    <row r="1871">
      <c r="A1871" s="142" t="n">
        <v>39163</v>
      </c>
      <c r="B1871" t="inlineStr"/>
      <c r="C1871" t="inlineStr"/>
      <c r="D1871" t="inlineStr"/>
      <c r="E1871" t="inlineStr"/>
      <c r="F1871" t="inlineStr"/>
      <c r="G1871" t="inlineStr"/>
      <c r="H1871" t="inlineStr"/>
      <c r="I1871" t="inlineStr"/>
      <c r="J1871" t="inlineStr"/>
      <c r="K1871" t="inlineStr"/>
      <c r="L1871" t="inlineStr"/>
      <c r="M1871" t="n">
        <v>-0.00201</v>
      </c>
      <c r="N1871" t="inlineStr"/>
      <c r="O1871" t="inlineStr"/>
      <c r="P1871" t="inlineStr"/>
      <c r="Q1871" t="inlineStr"/>
      <c r="R1871" t="n">
        <v>0</v>
      </c>
      <c r="S1871" t="n">
        <v>0.00475</v>
      </c>
      <c r="T1871" t="n">
        <v>0.00962</v>
      </c>
    </row>
    <row r="1872">
      <c r="A1872" s="142" t="n">
        <v>39164</v>
      </c>
      <c r="B1872" t="inlineStr"/>
      <c r="C1872" t="inlineStr"/>
      <c r="D1872" t="inlineStr"/>
      <c r="E1872" t="inlineStr"/>
      <c r="F1872" t="inlineStr"/>
      <c r="G1872" t="inlineStr"/>
      <c r="H1872" t="inlineStr"/>
      <c r="I1872" t="inlineStr"/>
      <c r="J1872" t="inlineStr"/>
      <c r="K1872" t="inlineStr"/>
      <c r="L1872" t="inlineStr"/>
      <c r="M1872" t="n">
        <v>0.00309</v>
      </c>
      <c r="N1872" t="inlineStr"/>
      <c r="O1872" t="inlineStr"/>
      <c r="P1872" t="inlineStr"/>
      <c r="Q1872" t="inlineStr"/>
      <c r="R1872" t="n">
        <v>0</v>
      </c>
      <c r="S1872" t="n">
        <v>0.00567</v>
      </c>
      <c r="T1872" t="n">
        <v>0.00625</v>
      </c>
    </row>
    <row r="1873">
      <c r="A1873" s="142" t="n">
        <v>39167</v>
      </c>
      <c r="B1873" t="inlineStr"/>
      <c r="C1873" t="inlineStr"/>
      <c r="D1873" t="inlineStr"/>
      <c r="E1873" t="inlineStr"/>
      <c r="F1873" t="inlineStr"/>
      <c r="G1873" t="inlineStr"/>
      <c r="H1873" t="inlineStr"/>
      <c r="I1873" t="inlineStr"/>
      <c r="J1873" t="inlineStr"/>
      <c r="K1873" t="inlineStr"/>
      <c r="L1873" t="inlineStr"/>
      <c r="M1873" t="n">
        <v>-0.00161</v>
      </c>
      <c r="N1873" t="inlineStr"/>
      <c r="O1873" t="inlineStr"/>
      <c r="P1873" t="inlineStr"/>
      <c r="Q1873" t="inlineStr"/>
      <c r="R1873" t="n">
        <v>0</v>
      </c>
      <c r="S1873" t="n">
        <v>-0.0032</v>
      </c>
      <c r="T1873" t="n">
        <v>-0.00016</v>
      </c>
    </row>
    <row r="1874">
      <c r="A1874" s="142" t="n">
        <v>39168</v>
      </c>
      <c r="B1874" t="inlineStr"/>
      <c r="C1874" t="inlineStr"/>
      <c r="D1874" t="inlineStr"/>
      <c r="E1874" t="inlineStr"/>
      <c r="F1874" t="inlineStr"/>
      <c r="G1874" t="inlineStr"/>
      <c r="H1874" t="inlineStr"/>
      <c r="I1874" t="inlineStr"/>
      <c r="J1874" t="inlineStr"/>
      <c r="K1874" t="inlineStr"/>
      <c r="L1874" t="inlineStr"/>
      <c r="M1874" t="n">
        <v>-0.00571</v>
      </c>
      <c r="N1874" t="inlineStr"/>
      <c r="O1874" t="inlineStr"/>
      <c r="P1874" t="inlineStr"/>
      <c r="Q1874" t="inlineStr"/>
      <c r="R1874" t="n">
        <v>0</v>
      </c>
      <c r="S1874" t="n">
        <v>-0.00491</v>
      </c>
      <c r="T1874" t="n">
        <v>-0.00467</v>
      </c>
    </row>
    <row r="1875">
      <c r="A1875" s="142" t="n">
        <v>39169</v>
      </c>
      <c r="B1875" t="inlineStr"/>
      <c r="C1875" t="inlineStr"/>
      <c r="D1875" t="inlineStr"/>
      <c r="E1875" t="inlineStr"/>
      <c r="F1875" t="inlineStr"/>
      <c r="G1875" t="inlineStr"/>
      <c r="H1875" t="inlineStr"/>
      <c r="I1875" t="inlineStr"/>
      <c r="J1875" t="inlineStr"/>
      <c r="K1875" t="inlineStr"/>
      <c r="L1875" t="inlineStr"/>
      <c r="M1875" t="n">
        <v>0.00531</v>
      </c>
      <c r="N1875" t="inlineStr"/>
      <c r="O1875" t="inlineStr"/>
      <c r="P1875" t="inlineStr"/>
      <c r="Q1875" t="inlineStr"/>
      <c r="R1875" t="n">
        <v>0</v>
      </c>
      <c r="S1875" t="n">
        <v>-0.00693</v>
      </c>
      <c r="T1875" t="n">
        <v>-0.01042</v>
      </c>
    </row>
    <row r="1876">
      <c r="A1876" s="142" t="n">
        <v>39170</v>
      </c>
      <c r="B1876" t="inlineStr"/>
      <c r="C1876" t="inlineStr"/>
      <c r="D1876" t="inlineStr"/>
      <c r="E1876" t="inlineStr"/>
      <c r="F1876" t="inlineStr"/>
      <c r="G1876" t="inlineStr"/>
      <c r="H1876" t="inlineStr"/>
      <c r="I1876" t="inlineStr"/>
      <c r="J1876" t="inlineStr"/>
      <c r="K1876" t="inlineStr"/>
      <c r="L1876" t="inlineStr"/>
      <c r="M1876" t="n">
        <v>-0.00646</v>
      </c>
      <c r="N1876" t="inlineStr"/>
      <c r="O1876" t="inlineStr"/>
      <c r="P1876" t="inlineStr"/>
      <c r="Q1876" t="inlineStr"/>
      <c r="R1876" t="n">
        <v>0</v>
      </c>
      <c r="S1876" t="n">
        <v>0.00699</v>
      </c>
      <c r="T1876" t="n">
        <v>0.01457</v>
      </c>
    </row>
    <row r="1877">
      <c r="A1877" s="142" t="n">
        <v>39171</v>
      </c>
      <c r="B1877" t="inlineStr"/>
      <c r="C1877" t="inlineStr"/>
      <c r="D1877" t="inlineStr"/>
      <c r="E1877" t="inlineStr"/>
      <c r="F1877" t="inlineStr"/>
      <c r="G1877" t="inlineStr"/>
      <c r="H1877" t="inlineStr"/>
      <c r="I1877" t="inlineStr"/>
      <c r="J1877" t="inlineStr"/>
      <c r="K1877" t="inlineStr"/>
      <c r="L1877" t="inlineStr"/>
      <c r="M1877" t="n">
        <v>0.00578</v>
      </c>
      <c r="N1877" t="inlineStr"/>
      <c r="O1877" t="inlineStr"/>
      <c r="P1877" t="inlineStr"/>
      <c r="Q1877" t="inlineStr"/>
      <c r="R1877" t="n">
        <v>0.0283</v>
      </c>
      <c r="S1877" t="n">
        <v>0.0011</v>
      </c>
      <c r="T1877" t="n">
        <v>0.00678</v>
      </c>
    </row>
    <row r="1878">
      <c r="A1878" s="142" t="n">
        <v>39174</v>
      </c>
      <c r="B1878" t="inlineStr"/>
      <c r="C1878" t="inlineStr"/>
      <c r="D1878" t="inlineStr"/>
      <c r="E1878" t="inlineStr"/>
      <c r="F1878" t="inlineStr"/>
      <c r="G1878" t="inlineStr"/>
      <c r="H1878" t="inlineStr"/>
      <c r="I1878" t="inlineStr"/>
      <c r="J1878" t="inlineStr"/>
      <c r="K1878" t="inlineStr"/>
      <c r="L1878" t="inlineStr"/>
      <c r="M1878" t="n">
        <v>-0.00046</v>
      </c>
      <c r="N1878" t="inlineStr"/>
      <c r="O1878" t="inlineStr"/>
      <c r="P1878" t="inlineStr"/>
      <c r="Q1878" t="inlineStr"/>
      <c r="R1878" t="n">
        <v>0</v>
      </c>
      <c r="S1878" t="n">
        <v>-0.00236</v>
      </c>
      <c r="T1878" t="n">
        <v>-0.00559</v>
      </c>
    </row>
    <row r="1879">
      <c r="A1879" s="142" t="n">
        <v>39175</v>
      </c>
      <c r="B1879" t="inlineStr"/>
      <c r="C1879" t="inlineStr"/>
      <c r="D1879" t="inlineStr"/>
      <c r="E1879" t="inlineStr"/>
      <c r="F1879" t="inlineStr"/>
      <c r="G1879" t="inlineStr"/>
      <c r="H1879" t="inlineStr"/>
      <c r="I1879" t="inlineStr"/>
      <c r="J1879" t="inlineStr"/>
      <c r="K1879" t="inlineStr"/>
      <c r="L1879" t="inlineStr"/>
      <c r="M1879" t="n">
        <v>0.0127</v>
      </c>
      <c r="N1879" t="inlineStr"/>
      <c r="O1879" t="inlineStr"/>
      <c r="P1879" t="inlineStr"/>
      <c r="Q1879" t="inlineStr"/>
      <c r="R1879" t="n">
        <v>0</v>
      </c>
      <c r="S1879" t="n">
        <v>0.00962</v>
      </c>
      <c r="T1879" t="n">
        <v>0.0101</v>
      </c>
    </row>
    <row r="1880">
      <c r="A1880" s="142" t="n">
        <v>39176</v>
      </c>
      <c r="B1880" t="inlineStr"/>
      <c r="C1880" t="inlineStr"/>
      <c r="D1880" t="inlineStr"/>
      <c r="E1880" t="inlineStr"/>
      <c r="F1880" t="inlineStr"/>
      <c r="G1880" t="inlineStr"/>
      <c r="H1880" t="inlineStr"/>
      <c r="I1880" t="inlineStr"/>
      <c r="J1880" t="inlineStr"/>
      <c r="K1880" t="inlineStr"/>
      <c r="L1880" t="inlineStr"/>
      <c r="M1880" t="n">
        <v>0.01867</v>
      </c>
      <c r="N1880" t="inlineStr"/>
      <c r="O1880" t="inlineStr"/>
      <c r="P1880" t="inlineStr"/>
      <c r="Q1880" t="inlineStr"/>
      <c r="R1880" t="n">
        <v>0</v>
      </c>
      <c r="S1880" t="n">
        <v>0.00428</v>
      </c>
      <c r="T1880" t="n">
        <v>0.01095</v>
      </c>
    </row>
    <row r="1881">
      <c r="A1881" s="142" t="n">
        <v>39177</v>
      </c>
      <c r="B1881" t="inlineStr"/>
      <c r="C1881" t="inlineStr"/>
      <c r="D1881" t="inlineStr"/>
      <c r="E1881" t="inlineStr"/>
      <c r="F1881" t="inlineStr"/>
      <c r="G1881" t="inlineStr"/>
      <c r="H1881" t="inlineStr"/>
      <c r="I1881" t="inlineStr"/>
      <c r="J1881" t="inlineStr"/>
      <c r="K1881" t="inlineStr"/>
      <c r="L1881" t="inlineStr"/>
      <c r="M1881" t="n">
        <v>0.00146</v>
      </c>
      <c r="N1881" t="inlineStr"/>
      <c r="O1881" t="inlineStr"/>
      <c r="P1881" t="inlineStr"/>
      <c r="Q1881" t="inlineStr"/>
      <c r="R1881" t="n">
        <v>0</v>
      </c>
      <c r="S1881" t="n">
        <v>-0.00165</v>
      </c>
      <c r="T1881" t="n">
        <v>-0.00148</v>
      </c>
    </row>
    <row r="1882">
      <c r="A1882" s="142" t="n">
        <v>39178</v>
      </c>
      <c r="B1882" t="inlineStr"/>
      <c r="C1882" t="inlineStr"/>
      <c r="D1882" t="inlineStr"/>
      <c r="E1882" t="inlineStr"/>
      <c r="F1882" t="inlineStr"/>
      <c r="G1882" t="inlineStr"/>
      <c r="H1882" t="inlineStr"/>
      <c r="I1882" t="inlineStr"/>
      <c r="J1882" t="inlineStr"/>
      <c r="K1882" t="inlineStr"/>
      <c r="L1882" t="inlineStr"/>
      <c r="M1882" t="n">
        <v>-0.00146</v>
      </c>
      <c r="N1882" t="inlineStr"/>
      <c r="O1882" t="inlineStr"/>
      <c r="P1882" t="inlineStr"/>
      <c r="Q1882" t="inlineStr"/>
      <c r="R1882" t="n">
        <v>0</v>
      </c>
      <c r="S1882" t="n">
        <v>-0.00022</v>
      </c>
      <c r="T1882" t="n">
        <v>0.00016</v>
      </c>
    </row>
    <row r="1883">
      <c r="A1883" s="142" t="n">
        <v>39181</v>
      </c>
      <c r="B1883" t="inlineStr"/>
      <c r="C1883" t="inlineStr"/>
      <c r="D1883" t="inlineStr"/>
      <c r="E1883" t="inlineStr"/>
      <c r="F1883" t="inlineStr"/>
      <c r="G1883" t="inlineStr"/>
      <c r="H1883" t="inlineStr"/>
      <c r="I1883" t="inlineStr"/>
      <c r="J1883" t="inlineStr"/>
      <c r="K1883" t="inlineStr"/>
      <c r="L1883" t="inlineStr"/>
      <c r="M1883" t="n">
        <v>0</v>
      </c>
      <c r="N1883" t="inlineStr"/>
      <c r="O1883" t="inlineStr"/>
      <c r="P1883" t="inlineStr"/>
      <c r="Q1883" t="inlineStr"/>
      <c r="R1883" t="n">
        <v>0</v>
      </c>
      <c r="S1883" t="n">
        <v>0.00503</v>
      </c>
      <c r="T1883" t="n">
        <v>0.01211</v>
      </c>
    </row>
    <row r="1884">
      <c r="A1884" s="142" t="n">
        <v>39182</v>
      </c>
      <c r="B1884" t="inlineStr"/>
      <c r="C1884" t="inlineStr"/>
      <c r="D1884" t="inlineStr"/>
      <c r="E1884" t="inlineStr"/>
      <c r="F1884" t="inlineStr"/>
      <c r="G1884" t="inlineStr"/>
      <c r="H1884" t="inlineStr"/>
      <c r="I1884" t="inlineStr"/>
      <c r="J1884" t="inlineStr"/>
      <c r="K1884" t="inlineStr"/>
      <c r="L1884" t="inlineStr"/>
      <c r="M1884" t="n">
        <v>0.00307</v>
      </c>
      <c r="N1884" t="inlineStr"/>
      <c r="O1884" t="inlineStr"/>
      <c r="P1884" t="inlineStr"/>
      <c r="Q1884" t="inlineStr"/>
      <c r="R1884" t="n">
        <v>0</v>
      </c>
      <c r="S1884" t="n">
        <v>9.000000000000001e-05</v>
      </c>
      <c r="T1884" t="n">
        <v>-0.002</v>
      </c>
    </row>
    <row r="1885">
      <c r="A1885" s="142" t="n">
        <v>39183</v>
      </c>
      <c r="B1885" t="inlineStr"/>
      <c r="C1885" t="inlineStr"/>
      <c r="D1885" t="inlineStr"/>
      <c r="E1885" t="inlineStr"/>
      <c r="F1885" t="inlineStr"/>
      <c r="G1885" t="inlineStr"/>
      <c r="H1885" t="inlineStr"/>
      <c r="I1885" t="inlineStr"/>
      <c r="J1885" t="inlineStr"/>
      <c r="K1885" t="inlineStr"/>
      <c r="L1885" t="inlineStr"/>
      <c r="M1885" t="n">
        <v>-0.00688</v>
      </c>
      <c r="N1885" t="inlineStr"/>
      <c r="O1885" t="inlineStr"/>
      <c r="P1885" t="inlineStr"/>
      <c r="Q1885" t="inlineStr"/>
      <c r="R1885" t="n">
        <v>0</v>
      </c>
      <c r="S1885" t="n">
        <v>-0.0026</v>
      </c>
      <c r="T1885" t="n">
        <v>0.00379</v>
      </c>
    </row>
    <row r="1886">
      <c r="A1886" s="142" t="n">
        <v>39184</v>
      </c>
      <c r="B1886" t="inlineStr"/>
      <c r="C1886" t="inlineStr"/>
      <c r="D1886" t="inlineStr"/>
      <c r="E1886" t="inlineStr"/>
      <c r="F1886" t="inlineStr"/>
      <c r="G1886" t="inlineStr"/>
      <c r="H1886" t="inlineStr"/>
      <c r="I1886" t="inlineStr"/>
      <c r="J1886" t="inlineStr"/>
      <c r="K1886" t="inlineStr"/>
      <c r="L1886" t="inlineStr"/>
      <c r="M1886" t="n">
        <v>0.00358</v>
      </c>
      <c r="N1886" t="inlineStr"/>
      <c r="O1886" t="inlineStr"/>
      <c r="P1886" t="inlineStr"/>
      <c r="Q1886" t="inlineStr"/>
      <c r="R1886" t="n">
        <v>0</v>
      </c>
      <c r="S1886" t="n">
        <v>-0.00147</v>
      </c>
      <c r="T1886" t="n">
        <v>-0.0044</v>
      </c>
    </row>
    <row r="1887">
      <c r="A1887" s="142" t="n">
        <v>39185</v>
      </c>
      <c r="B1887" t="inlineStr"/>
      <c r="C1887" t="inlineStr"/>
      <c r="D1887" t="inlineStr"/>
      <c r="E1887" t="inlineStr"/>
      <c r="F1887" t="inlineStr"/>
      <c r="G1887" t="inlineStr"/>
      <c r="H1887" t="inlineStr"/>
      <c r="I1887" t="inlineStr"/>
      <c r="J1887" t="inlineStr"/>
      <c r="K1887" t="inlineStr"/>
      <c r="L1887" t="inlineStr"/>
      <c r="M1887" t="n">
        <v>0.01669</v>
      </c>
      <c r="N1887" t="inlineStr"/>
      <c r="O1887" t="inlineStr"/>
      <c r="P1887" t="inlineStr"/>
      <c r="Q1887" t="inlineStr"/>
      <c r="R1887" t="n">
        <v>0</v>
      </c>
      <c r="S1887" t="n">
        <v>0.00202</v>
      </c>
      <c r="T1887" t="n">
        <v>0.00462</v>
      </c>
    </row>
    <row r="1888">
      <c r="A1888" s="142" t="n">
        <v>39188</v>
      </c>
      <c r="B1888" t="inlineStr"/>
      <c r="C1888" t="inlineStr"/>
      <c r="D1888" t="inlineStr"/>
      <c r="E1888" t="inlineStr"/>
      <c r="F1888" t="inlineStr"/>
      <c r="G1888" t="inlineStr"/>
      <c r="H1888" t="inlineStr"/>
      <c r="I1888" t="inlineStr"/>
      <c r="J1888" t="inlineStr"/>
      <c r="K1888" t="inlineStr"/>
      <c r="L1888" t="inlineStr"/>
      <c r="M1888" t="n">
        <v>0.00763</v>
      </c>
      <c r="N1888" t="inlineStr"/>
      <c r="O1888" t="inlineStr"/>
      <c r="P1888" t="inlineStr"/>
      <c r="Q1888" t="inlineStr"/>
      <c r="R1888" t="n">
        <v>0</v>
      </c>
      <c r="S1888" t="n">
        <v>0.00906</v>
      </c>
      <c r="T1888" t="n">
        <v>0.00957</v>
      </c>
    </row>
    <row r="1889">
      <c r="A1889" s="142" t="n">
        <v>39189</v>
      </c>
      <c r="B1889" t="inlineStr"/>
      <c r="C1889" t="inlineStr"/>
      <c r="D1889" t="inlineStr"/>
      <c r="E1889" t="inlineStr"/>
      <c r="F1889" t="inlineStr"/>
      <c r="G1889" t="inlineStr"/>
      <c r="H1889" t="inlineStr"/>
      <c r="I1889" t="inlineStr"/>
      <c r="J1889" t="inlineStr"/>
      <c r="K1889" t="inlineStr"/>
      <c r="L1889" t="inlineStr"/>
      <c r="M1889" t="n">
        <v>-0.00437</v>
      </c>
      <c r="N1889" t="inlineStr"/>
      <c r="O1889" t="inlineStr"/>
      <c r="P1889" t="inlineStr"/>
      <c r="Q1889" t="inlineStr"/>
      <c r="R1889" t="n">
        <v>0</v>
      </c>
      <c r="S1889" t="n">
        <v>-0.00015</v>
      </c>
      <c r="T1889" t="n">
        <v>-0.0038</v>
      </c>
    </row>
    <row r="1890">
      <c r="A1890" s="142" t="n">
        <v>39190</v>
      </c>
      <c r="B1890" t="inlineStr"/>
      <c r="C1890" t="inlineStr"/>
      <c r="D1890" t="inlineStr"/>
      <c r="E1890" t="inlineStr"/>
      <c r="F1890" t="inlineStr"/>
      <c r="G1890" t="inlineStr"/>
      <c r="H1890" t="inlineStr"/>
      <c r="I1890" t="inlineStr"/>
      <c r="J1890" t="inlineStr"/>
      <c r="K1890" t="inlineStr"/>
      <c r="L1890" t="inlineStr"/>
      <c r="M1890" t="n">
        <v>-0.00932</v>
      </c>
      <c r="N1890" t="inlineStr"/>
      <c r="O1890" t="inlineStr"/>
      <c r="P1890" t="inlineStr"/>
      <c r="Q1890" t="inlineStr"/>
      <c r="R1890" t="n">
        <v>0</v>
      </c>
      <c r="S1890" t="n">
        <v>-0.00016</v>
      </c>
      <c r="T1890" t="n">
        <v>-0.00349</v>
      </c>
    </row>
    <row r="1891">
      <c r="A1891" s="142" t="n">
        <v>39191</v>
      </c>
      <c r="B1891" t="inlineStr"/>
      <c r="C1891" t="inlineStr"/>
      <c r="D1891" t="inlineStr"/>
      <c r="E1891" t="inlineStr"/>
      <c r="F1891" t="inlineStr"/>
      <c r="G1891" t="inlineStr"/>
      <c r="H1891" t="inlineStr"/>
      <c r="I1891" t="inlineStr"/>
      <c r="J1891" t="inlineStr"/>
      <c r="K1891" t="inlineStr"/>
      <c r="L1891" t="inlineStr"/>
      <c r="M1891" t="n">
        <v>-0.02494</v>
      </c>
      <c r="N1891" t="inlineStr"/>
      <c r="O1891" t="inlineStr"/>
      <c r="P1891" t="inlineStr"/>
      <c r="Q1891" t="inlineStr"/>
      <c r="R1891" t="n">
        <v>0</v>
      </c>
      <c r="S1891" t="n">
        <v>-0.00629</v>
      </c>
      <c r="T1891" t="n">
        <v>-0.01331</v>
      </c>
    </row>
    <row r="1892">
      <c r="A1892" s="142" t="n">
        <v>39192</v>
      </c>
      <c r="B1892" t="inlineStr"/>
      <c r="C1892" t="inlineStr"/>
      <c r="D1892" t="inlineStr"/>
      <c r="E1892" t="inlineStr"/>
      <c r="F1892" t="inlineStr"/>
      <c r="G1892" t="inlineStr"/>
      <c r="H1892" t="inlineStr"/>
      <c r="I1892" t="inlineStr"/>
      <c r="J1892" t="inlineStr"/>
      <c r="K1892" t="inlineStr"/>
      <c r="L1892" t="inlineStr"/>
      <c r="M1892" t="n">
        <v>0.01004</v>
      </c>
      <c r="N1892" t="inlineStr"/>
      <c r="O1892" t="inlineStr"/>
      <c r="P1892" t="inlineStr"/>
      <c r="Q1892" t="inlineStr"/>
      <c r="R1892" t="n">
        <v>0</v>
      </c>
      <c r="S1892" t="n">
        <v>0.01032</v>
      </c>
      <c r="T1892" t="n">
        <v>0.017</v>
      </c>
    </row>
    <row r="1893">
      <c r="A1893" s="142" t="n">
        <v>39195</v>
      </c>
      <c r="B1893" t="inlineStr"/>
      <c r="C1893" t="inlineStr"/>
      <c r="D1893" t="inlineStr"/>
      <c r="E1893" t="inlineStr"/>
      <c r="F1893" t="inlineStr"/>
      <c r="G1893" t="inlineStr"/>
      <c r="H1893" t="inlineStr"/>
      <c r="I1893" t="inlineStr"/>
      <c r="J1893" t="inlineStr"/>
      <c r="K1893" t="inlineStr"/>
      <c r="L1893" t="inlineStr"/>
      <c r="M1893" t="n">
        <v>-0.008189999999999999</v>
      </c>
      <c r="N1893" t="inlineStr"/>
      <c r="O1893" t="inlineStr"/>
      <c r="P1893" t="inlineStr"/>
      <c r="Q1893" t="inlineStr"/>
      <c r="R1893" t="n">
        <v>0</v>
      </c>
      <c r="S1893" t="n">
        <v>0.00031</v>
      </c>
      <c r="T1893" t="n">
        <v>0.00335</v>
      </c>
    </row>
    <row r="1894">
      <c r="A1894" s="142" t="n">
        <v>39196</v>
      </c>
      <c r="B1894" t="inlineStr"/>
      <c r="C1894" t="inlineStr"/>
      <c r="D1894" t="inlineStr"/>
      <c r="E1894" t="inlineStr"/>
      <c r="F1894" t="inlineStr"/>
      <c r="G1894" t="inlineStr"/>
      <c r="H1894" t="inlineStr"/>
      <c r="I1894" t="inlineStr"/>
      <c r="J1894" t="inlineStr"/>
      <c r="K1894" t="inlineStr"/>
      <c r="L1894" t="inlineStr"/>
      <c r="M1894" t="n">
        <v>-0.01525</v>
      </c>
      <c r="N1894" t="inlineStr"/>
      <c r="O1894" t="inlineStr"/>
      <c r="P1894" t="inlineStr"/>
      <c r="Q1894" t="inlineStr"/>
      <c r="R1894" t="n">
        <v>0</v>
      </c>
      <c r="S1894" t="n">
        <v>-0.00597</v>
      </c>
      <c r="T1894" t="n">
        <v>-0.00479</v>
      </c>
    </row>
    <row r="1895">
      <c r="A1895" s="142" t="n">
        <v>39197</v>
      </c>
      <c r="B1895" t="inlineStr"/>
      <c r="C1895" t="inlineStr"/>
      <c r="D1895" t="inlineStr"/>
      <c r="E1895" t="inlineStr"/>
      <c r="F1895" t="inlineStr"/>
      <c r="G1895" t="inlineStr"/>
      <c r="H1895" t="inlineStr"/>
      <c r="I1895" t="inlineStr"/>
      <c r="J1895" t="inlineStr"/>
      <c r="K1895" t="inlineStr"/>
      <c r="L1895" t="inlineStr"/>
      <c r="M1895" t="n">
        <v>0.00137</v>
      </c>
      <c r="N1895" t="inlineStr"/>
      <c r="O1895" t="inlineStr"/>
      <c r="P1895" t="inlineStr"/>
      <c r="Q1895" t="inlineStr"/>
      <c r="R1895" t="n">
        <v>0</v>
      </c>
      <c r="S1895" t="n">
        <v>0.00417</v>
      </c>
      <c r="T1895" t="n">
        <v>-8.000000000000001e-05</v>
      </c>
    </row>
    <row r="1896">
      <c r="A1896" s="142" t="n">
        <v>39198</v>
      </c>
      <c r="B1896" t="inlineStr"/>
      <c r="C1896" t="inlineStr"/>
      <c r="D1896" t="inlineStr"/>
      <c r="E1896" t="inlineStr"/>
      <c r="F1896" t="inlineStr"/>
      <c r="G1896" t="inlineStr"/>
      <c r="H1896" t="inlineStr"/>
      <c r="I1896" t="inlineStr"/>
      <c r="J1896" t="inlineStr"/>
      <c r="K1896" t="inlineStr"/>
      <c r="L1896" t="inlineStr"/>
      <c r="M1896" t="n">
        <v>-0.00404</v>
      </c>
      <c r="N1896" t="inlineStr"/>
      <c r="O1896" t="inlineStr"/>
      <c r="P1896" t="inlineStr"/>
      <c r="Q1896" t="inlineStr"/>
      <c r="R1896" t="n">
        <v>0</v>
      </c>
      <c r="S1896" t="n">
        <v>0.00312</v>
      </c>
      <c r="T1896" t="n">
        <v>0.00495</v>
      </c>
    </row>
    <row r="1897">
      <c r="A1897" s="142" t="n">
        <v>39199</v>
      </c>
      <c r="B1897" t="inlineStr"/>
      <c r="C1897" t="inlineStr"/>
      <c r="D1897" t="inlineStr"/>
      <c r="E1897" t="inlineStr"/>
      <c r="F1897" t="inlineStr"/>
      <c r="G1897" t="inlineStr"/>
      <c r="H1897" t="inlineStr"/>
      <c r="I1897" t="inlineStr"/>
      <c r="J1897" t="inlineStr"/>
      <c r="K1897" t="inlineStr"/>
      <c r="L1897" t="inlineStr"/>
      <c r="M1897" t="n">
        <v>0.00451</v>
      </c>
      <c r="N1897" t="inlineStr"/>
      <c r="O1897" t="inlineStr"/>
      <c r="P1897" t="inlineStr"/>
      <c r="Q1897" t="inlineStr"/>
      <c r="R1897" t="n">
        <v>0</v>
      </c>
      <c r="S1897" t="n">
        <v>-0.00518</v>
      </c>
      <c r="T1897" t="n">
        <v>-0.01143</v>
      </c>
    </row>
    <row r="1898">
      <c r="A1898" s="142" t="n">
        <v>39202</v>
      </c>
      <c r="B1898" t="inlineStr"/>
      <c r="C1898" t="inlineStr"/>
      <c r="D1898" t="inlineStr"/>
      <c r="E1898" t="inlineStr"/>
      <c r="F1898" t="inlineStr"/>
      <c r="G1898" t="inlineStr"/>
      <c r="H1898" t="inlineStr"/>
      <c r="I1898" t="inlineStr"/>
      <c r="J1898" t="inlineStr"/>
      <c r="K1898" t="inlineStr"/>
      <c r="L1898" t="inlineStr"/>
      <c r="M1898" t="n">
        <v>-0.01773</v>
      </c>
      <c r="N1898" t="inlineStr"/>
      <c r="O1898" t="inlineStr"/>
      <c r="P1898" t="inlineStr"/>
      <c r="Q1898" t="inlineStr"/>
      <c r="R1898" t="n">
        <v>0.03836</v>
      </c>
      <c r="S1898" t="n">
        <v>-0.00333</v>
      </c>
      <c r="T1898" t="n">
        <v>-0.00528</v>
      </c>
    </row>
    <row r="1899">
      <c r="A1899" s="142" t="n">
        <v>39203</v>
      </c>
      <c r="B1899" t="inlineStr"/>
      <c r="C1899" t="inlineStr"/>
      <c r="D1899" t="inlineStr"/>
      <c r="E1899" t="inlineStr"/>
      <c r="F1899" t="inlineStr"/>
      <c r="G1899" t="inlineStr"/>
      <c r="H1899" t="inlineStr"/>
      <c r="I1899" t="inlineStr"/>
      <c r="J1899" t="inlineStr"/>
      <c r="K1899" t="inlineStr"/>
      <c r="L1899" t="inlineStr"/>
      <c r="M1899" t="n">
        <v>0</v>
      </c>
      <c r="N1899" t="inlineStr"/>
      <c r="O1899" t="inlineStr"/>
      <c r="P1899" t="inlineStr"/>
      <c r="Q1899" t="inlineStr"/>
      <c r="R1899" t="n">
        <v>0</v>
      </c>
      <c r="S1899" t="n">
        <v>0.00255</v>
      </c>
      <c r="T1899" t="n">
        <v>0.00294</v>
      </c>
    </row>
    <row r="1900">
      <c r="A1900" s="142" t="n">
        <v>39204</v>
      </c>
      <c r="B1900" t="inlineStr"/>
      <c r="C1900" t="inlineStr"/>
      <c r="D1900" t="inlineStr"/>
      <c r="E1900" t="inlineStr"/>
      <c r="F1900" t="inlineStr"/>
      <c r="G1900" t="inlineStr"/>
      <c r="H1900" t="inlineStr"/>
      <c r="I1900" t="inlineStr"/>
      <c r="J1900" t="inlineStr"/>
      <c r="K1900" t="inlineStr"/>
      <c r="L1900" t="inlineStr"/>
      <c r="M1900" t="n">
        <v>0.01219</v>
      </c>
      <c r="N1900" t="inlineStr"/>
      <c r="O1900" t="inlineStr"/>
      <c r="P1900" t="inlineStr"/>
      <c r="Q1900" t="inlineStr"/>
      <c r="R1900" t="n">
        <v>0</v>
      </c>
      <c r="S1900" t="n">
        <v>0.00657</v>
      </c>
      <c r="T1900" t="n">
        <v>0.00638</v>
      </c>
    </row>
    <row r="1901">
      <c r="A1901" s="142" t="n">
        <v>39205</v>
      </c>
      <c r="B1901" t="inlineStr"/>
      <c r="C1901" t="inlineStr"/>
      <c r="D1901" t="inlineStr"/>
      <c r="E1901" t="inlineStr"/>
      <c r="F1901" t="inlineStr"/>
      <c r="G1901" t="inlineStr"/>
      <c r="H1901" t="inlineStr"/>
      <c r="I1901" t="inlineStr"/>
      <c r="J1901" t="inlineStr"/>
      <c r="K1901" t="inlineStr"/>
      <c r="L1901" t="inlineStr"/>
      <c r="M1901" t="n">
        <v>0.00261</v>
      </c>
      <c r="N1901" t="inlineStr"/>
      <c r="O1901" t="inlineStr"/>
      <c r="P1901" t="inlineStr"/>
      <c r="Q1901" t="inlineStr"/>
      <c r="R1901" t="n">
        <v>0</v>
      </c>
      <c r="S1901" t="n">
        <v>0.00573</v>
      </c>
      <c r="T1901" t="n">
        <v>0.01404</v>
      </c>
    </row>
    <row r="1902">
      <c r="A1902" s="142" t="n">
        <v>39206</v>
      </c>
      <c r="B1902" t="inlineStr"/>
      <c r="C1902" t="inlineStr"/>
      <c r="D1902" t="inlineStr"/>
      <c r="E1902" t="inlineStr"/>
      <c r="F1902" t="inlineStr"/>
      <c r="G1902" t="inlineStr"/>
      <c r="H1902" t="inlineStr"/>
      <c r="I1902" t="inlineStr"/>
      <c r="J1902" t="inlineStr"/>
      <c r="K1902" t="inlineStr"/>
      <c r="L1902" t="inlineStr"/>
      <c r="M1902" t="n">
        <v>0.01078</v>
      </c>
      <c r="N1902" t="inlineStr"/>
      <c r="O1902" t="inlineStr"/>
      <c r="P1902" t="inlineStr"/>
      <c r="Q1902" t="inlineStr"/>
      <c r="R1902" t="n">
        <v>0</v>
      </c>
      <c r="S1902" t="n">
        <v>0.00376</v>
      </c>
      <c r="T1902" t="n">
        <v>0.00733</v>
      </c>
    </row>
    <row r="1903">
      <c r="A1903" s="142" t="n">
        <v>39209</v>
      </c>
      <c r="B1903" t="inlineStr"/>
      <c r="C1903" t="inlineStr"/>
      <c r="D1903" t="inlineStr"/>
      <c r="E1903" t="inlineStr"/>
      <c r="F1903" t="inlineStr"/>
      <c r="G1903" t="inlineStr"/>
      <c r="H1903" t="inlineStr"/>
      <c r="I1903" t="inlineStr"/>
      <c r="J1903" t="inlineStr"/>
      <c r="K1903" t="inlineStr"/>
      <c r="L1903" t="inlineStr"/>
      <c r="M1903" t="n">
        <v>-0.0013</v>
      </c>
      <c r="N1903" t="inlineStr"/>
      <c r="O1903" t="inlineStr"/>
      <c r="P1903" t="inlineStr"/>
      <c r="Q1903" t="inlineStr"/>
      <c r="R1903" t="n">
        <v>0</v>
      </c>
      <c r="S1903" t="n">
        <v>0.00248</v>
      </c>
      <c r="T1903" t="n">
        <v>0.00183</v>
      </c>
    </row>
    <row r="1904">
      <c r="A1904" s="142" t="n">
        <v>39210</v>
      </c>
      <c r="B1904" t="inlineStr"/>
      <c r="C1904" t="inlineStr"/>
      <c r="D1904" t="inlineStr"/>
      <c r="E1904" t="inlineStr"/>
      <c r="F1904" t="inlineStr"/>
      <c r="G1904" t="inlineStr"/>
      <c r="H1904" t="inlineStr"/>
      <c r="I1904" t="inlineStr"/>
      <c r="J1904" t="inlineStr"/>
      <c r="K1904" t="inlineStr"/>
      <c r="L1904" t="inlineStr"/>
      <c r="M1904" t="n">
        <v>0</v>
      </c>
      <c r="N1904" t="inlineStr"/>
      <c r="O1904" t="inlineStr"/>
      <c r="P1904" t="inlineStr"/>
      <c r="Q1904" t="inlineStr"/>
      <c r="R1904" t="n">
        <v>0</v>
      </c>
      <c r="S1904" t="n">
        <v>0.00124</v>
      </c>
      <c r="T1904" t="n">
        <v>0.00088</v>
      </c>
    </row>
    <row r="1905">
      <c r="A1905" s="142" t="n">
        <v>39211</v>
      </c>
      <c r="B1905" t="inlineStr"/>
      <c r="C1905" t="inlineStr"/>
      <c r="D1905" t="inlineStr"/>
      <c r="E1905" t="inlineStr"/>
      <c r="F1905" t="inlineStr"/>
      <c r="G1905" t="inlineStr"/>
      <c r="H1905" t="inlineStr"/>
      <c r="I1905" t="inlineStr"/>
      <c r="J1905" t="inlineStr"/>
      <c r="K1905" t="inlineStr"/>
      <c r="L1905" t="inlineStr"/>
      <c r="M1905" t="n">
        <v>-0.008800000000000001</v>
      </c>
      <c r="N1905" t="inlineStr"/>
      <c r="O1905" t="inlineStr"/>
      <c r="P1905" t="inlineStr"/>
      <c r="Q1905" t="inlineStr"/>
      <c r="R1905" t="n">
        <v>0</v>
      </c>
      <c r="S1905" t="n">
        <v>0.00256</v>
      </c>
      <c r="T1905" t="n">
        <v>0.00384</v>
      </c>
    </row>
    <row r="1906">
      <c r="A1906" s="142" t="n">
        <v>39212</v>
      </c>
      <c r="B1906" t="inlineStr"/>
      <c r="C1906" t="inlineStr"/>
      <c r="D1906" t="inlineStr"/>
      <c r="E1906" t="inlineStr"/>
      <c r="F1906" t="inlineStr"/>
      <c r="G1906" t="inlineStr"/>
      <c r="H1906" t="inlineStr"/>
      <c r="I1906" t="inlineStr"/>
      <c r="J1906" t="inlineStr"/>
      <c r="K1906" t="inlineStr"/>
      <c r="L1906" t="inlineStr"/>
      <c r="M1906" t="n">
        <v>-0.00405</v>
      </c>
      <c r="N1906" t="inlineStr"/>
      <c r="O1906" t="inlineStr"/>
      <c r="P1906" t="inlineStr"/>
      <c r="Q1906" t="inlineStr"/>
      <c r="R1906" t="n">
        <v>0</v>
      </c>
      <c r="S1906" t="n">
        <v>-0.00766</v>
      </c>
      <c r="T1906" t="n">
        <v>-0.00129</v>
      </c>
    </row>
    <row r="1907">
      <c r="A1907" s="142" t="n">
        <v>39213</v>
      </c>
      <c r="B1907" t="inlineStr"/>
      <c r="C1907" t="inlineStr"/>
      <c r="D1907" t="inlineStr"/>
      <c r="E1907" t="inlineStr"/>
      <c r="F1907" t="inlineStr"/>
      <c r="G1907" t="inlineStr"/>
      <c r="H1907" t="inlineStr"/>
      <c r="I1907" t="inlineStr"/>
      <c r="J1907" t="inlineStr"/>
      <c r="K1907" t="inlineStr"/>
      <c r="L1907" t="inlineStr"/>
      <c r="M1907" t="n">
        <v>0.00086</v>
      </c>
      <c r="N1907" t="inlineStr"/>
      <c r="O1907" t="inlineStr"/>
      <c r="P1907" t="inlineStr"/>
      <c r="Q1907" t="inlineStr"/>
      <c r="R1907" t="n">
        <v>0</v>
      </c>
      <c r="S1907" t="n">
        <v>0.00451</v>
      </c>
      <c r="T1907" t="n">
        <v>-0.00376</v>
      </c>
    </row>
    <row r="1908">
      <c r="A1908" s="142" t="n">
        <v>39216</v>
      </c>
      <c r="B1908" t="inlineStr"/>
      <c r="C1908" t="inlineStr"/>
      <c r="D1908" t="inlineStr"/>
      <c r="E1908" t="inlineStr"/>
      <c r="F1908" t="inlineStr"/>
      <c r="G1908" t="inlineStr"/>
      <c r="H1908" t="inlineStr"/>
      <c r="I1908" t="inlineStr"/>
      <c r="J1908" t="inlineStr"/>
      <c r="K1908" t="inlineStr"/>
      <c r="L1908" t="inlineStr"/>
      <c r="M1908" t="n">
        <v>-0.01751</v>
      </c>
      <c r="N1908" t="inlineStr"/>
      <c r="O1908" t="inlineStr"/>
      <c r="P1908" t="inlineStr"/>
      <c r="Q1908" t="inlineStr"/>
      <c r="R1908" t="n">
        <v>0</v>
      </c>
      <c r="S1908" t="n">
        <v>-0.00084</v>
      </c>
      <c r="T1908" t="n">
        <v>0.00635</v>
      </c>
    </row>
    <row r="1909">
      <c r="A1909" s="142" t="n">
        <v>39217</v>
      </c>
      <c r="B1909" t="inlineStr"/>
      <c r="C1909" t="inlineStr"/>
      <c r="D1909" t="inlineStr"/>
      <c r="E1909" t="inlineStr"/>
      <c r="F1909" t="inlineStr"/>
      <c r="G1909" t="inlineStr"/>
      <c r="H1909" t="inlineStr"/>
      <c r="I1909" t="inlineStr"/>
      <c r="J1909" t="inlineStr"/>
      <c r="K1909" t="inlineStr"/>
      <c r="L1909" t="inlineStr"/>
      <c r="M1909" t="n">
        <v>0.00142</v>
      </c>
      <c r="N1909" t="inlineStr"/>
      <c r="O1909" t="inlineStr"/>
      <c r="P1909" t="inlineStr"/>
      <c r="Q1909" t="inlineStr"/>
      <c r="R1909" t="n">
        <v>0</v>
      </c>
      <c r="S1909" t="n">
        <v>-0.00391</v>
      </c>
      <c r="T1909" t="n">
        <v>-0.00942</v>
      </c>
    </row>
    <row r="1910">
      <c r="A1910" s="142" t="n">
        <v>39218</v>
      </c>
      <c r="B1910" t="inlineStr"/>
      <c r="C1910" t="inlineStr"/>
      <c r="D1910" t="inlineStr"/>
      <c r="E1910" t="inlineStr"/>
      <c r="F1910" t="inlineStr"/>
      <c r="G1910" t="inlineStr"/>
      <c r="H1910" t="inlineStr"/>
      <c r="I1910" t="inlineStr"/>
      <c r="J1910" t="inlineStr"/>
      <c r="K1910" t="inlineStr"/>
      <c r="L1910" t="inlineStr"/>
      <c r="M1910" t="n">
        <v>-0.01082</v>
      </c>
      <c r="N1910" t="inlineStr"/>
      <c r="O1910" t="inlineStr"/>
      <c r="P1910" t="inlineStr"/>
      <c r="Q1910" t="inlineStr"/>
      <c r="R1910" t="n">
        <v>0</v>
      </c>
      <c r="S1910" t="n">
        <v>0.00509</v>
      </c>
      <c r="T1910" t="n">
        <v>0.0133</v>
      </c>
    </row>
    <row r="1911">
      <c r="A1911" s="142" t="n">
        <v>39219</v>
      </c>
      <c r="B1911" t="inlineStr"/>
      <c r="C1911" t="inlineStr"/>
      <c r="D1911" t="inlineStr"/>
      <c r="E1911" t="inlineStr"/>
      <c r="F1911" t="inlineStr"/>
      <c r="G1911" t="inlineStr"/>
      <c r="H1911" t="inlineStr"/>
      <c r="I1911" t="inlineStr"/>
      <c r="J1911" t="inlineStr"/>
      <c r="K1911" t="inlineStr"/>
      <c r="L1911" t="inlineStr"/>
      <c r="M1911" t="n">
        <v>0</v>
      </c>
      <c r="N1911" t="inlineStr"/>
      <c r="O1911" t="inlineStr"/>
      <c r="P1911" t="inlineStr"/>
      <c r="Q1911" t="inlineStr"/>
      <c r="R1911" t="n">
        <v>0</v>
      </c>
      <c r="S1911" t="n">
        <v>0.00455</v>
      </c>
      <c r="T1911" t="n">
        <v>0.00543</v>
      </c>
    </row>
    <row r="1912">
      <c r="A1912" s="142" t="n">
        <v>39220</v>
      </c>
      <c r="B1912" t="inlineStr"/>
      <c r="C1912" t="inlineStr"/>
      <c r="D1912" t="inlineStr"/>
      <c r="E1912" t="inlineStr"/>
      <c r="F1912" t="inlineStr"/>
      <c r="G1912" t="inlineStr"/>
      <c r="H1912" t="inlineStr"/>
      <c r="I1912" t="inlineStr"/>
      <c r="J1912" t="inlineStr"/>
      <c r="K1912" t="inlineStr"/>
      <c r="L1912" t="inlineStr"/>
      <c r="M1912" t="n">
        <v>0.02119</v>
      </c>
      <c r="N1912" t="inlineStr"/>
      <c r="O1912" t="inlineStr"/>
      <c r="P1912" t="inlineStr"/>
      <c r="Q1912" t="inlineStr"/>
      <c r="R1912" t="n">
        <v>0</v>
      </c>
      <c r="S1912" t="n">
        <v>0.00536</v>
      </c>
      <c r="T1912" t="n">
        <v>0.00244</v>
      </c>
    </row>
    <row r="1913">
      <c r="A1913" s="142" t="n">
        <v>39223</v>
      </c>
      <c r="B1913" t="inlineStr"/>
      <c r="C1913" t="inlineStr"/>
      <c r="D1913" t="inlineStr"/>
      <c r="E1913" t="inlineStr"/>
      <c r="F1913" t="inlineStr"/>
      <c r="G1913" t="inlineStr"/>
      <c r="H1913" t="inlineStr"/>
      <c r="I1913" t="inlineStr"/>
      <c r="J1913" t="inlineStr"/>
      <c r="K1913" t="inlineStr"/>
      <c r="L1913" t="inlineStr"/>
      <c r="M1913" t="n">
        <v>0.01369</v>
      </c>
      <c r="N1913" t="inlineStr"/>
      <c r="O1913" t="inlineStr"/>
      <c r="P1913" t="inlineStr"/>
      <c r="Q1913" t="inlineStr"/>
      <c r="R1913" t="n">
        <v>0</v>
      </c>
      <c r="S1913" t="n">
        <v>0.00433</v>
      </c>
      <c r="T1913" t="n">
        <v>0.01113</v>
      </c>
    </row>
    <row r="1914">
      <c r="A1914" s="142" t="n">
        <v>39224</v>
      </c>
      <c r="B1914" t="inlineStr"/>
      <c r="C1914" t="inlineStr"/>
      <c r="D1914" t="inlineStr"/>
      <c r="E1914" t="inlineStr"/>
      <c r="F1914" t="inlineStr"/>
      <c r="G1914" t="inlineStr"/>
      <c r="H1914" t="inlineStr"/>
      <c r="I1914" t="inlineStr"/>
      <c r="J1914" t="inlineStr"/>
      <c r="K1914" t="inlineStr"/>
      <c r="L1914" t="inlineStr"/>
      <c r="M1914" t="n">
        <v>-0.00614</v>
      </c>
      <c r="N1914" t="inlineStr"/>
      <c r="O1914" t="inlineStr"/>
      <c r="P1914" t="inlineStr"/>
      <c r="Q1914" t="inlineStr"/>
      <c r="R1914" t="n">
        <v>0</v>
      </c>
      <c r="S1914" t="n">
        <v>0.0008899999999999999</v>
      </c>
      <c r="T1914" t="n">
        <v>0.00302</v>
      </c>
    </row>
    <row r="1915">
      <c r="A1915" s="142" t="n">
        <v>39225</v>
      </c>
      <c r="B1915" t="inlineStr"/>
      <c r="C1915" t="inlineStr"/>
      <c r="D1915" t="inlineStr"/>
      <c r="E1915" t="inlineStr"/>
      <c r="F1915" t="inlineStr"/>
      <c r="G1915" t="inlineStr"/>
      <c r="H1915" t="inlineStr"/>
      <c r="I1915" t="inlineStr"/>
      <c r="J1915" t="inlineStr"/>
      <c r="K1915" t="inlineStr"/>
      <c r="L1915" t="inlineStr"/>
      <c r="M1915" t="n">
        <v>0.00502</v>
      </c>
      <c r="N1915" t="inlineStr"/>
      <c r="O1915" t="inlineStr"/>
      <c r="P1915" t="inlineStr"/>
      <c r="Q1915" t="inlineStr"/>
      <c r="R1915" t="n">
        <v>0</v>
      </c>
      <c r="S1915" t="n">
        <v>0.00107</v>
      </c>
      <c r="T1915" t="n">
        <v>-0.0034</v>
      </c>
    </row>
    <row r="1916">
      <c r="A1916" s="142" t="n">
        <v>39226</v>
      </c>
      <c r="B1916" t="inlineStr"/>
      <c r="C1916" t="inlineStr"/>
      <c r="D1916" t="inlineStr"/>
      <c r="E1916" t="inlineStr"/>
      <c r="F1916" t="inlineStr"/>
      <c r="G1916" t="inlineStr"/>
      <c r="H1916" t="inlineStr"/>
      <c r="I1916" t="inlineStr"/>
      <c r="J1916" t="inlineStr"/>
      <c r="K1916" t="inlineStr"/>
      <c r="L1916" t="inlineStr"/>
      <c r="M1916" t="n">
        <v>0</v>
      </c>
      <c r="N1916" t="inlineStr"/>
      <c r="O1916" t="inlineStr"/>
      <c r="P1916" t="inlineStr"/>
      <c r="Q1916" t="inlineStr"/>
      <c r="R1916" t="n">
        <v>0</v>
      </c>
      <c r="S1916" t="n">
        <v>-0.00579</v>
      </c>
      <c r="T1916" t="n">
        <v>-0.00839</v>
      </c>
    </row>
    <row r="1917">
      <c r="A1917" s="142" t="n">
        <v>39227</v>
      </c>
      <c r="B1917" t="inlineStr"/>
      <c r="C1917" t="inlineStr"/>
      <c r="D1917" t="inlineStr"/>
      <c r="E1917" t="inlineStr"/>
      <c r="F1917" t="inlineStr"/>
      <c r="G1917" t="inlineStr"/>
      <c r="H1917" t="inlineStr"/>
      <c r="I1917" t="inlineStr"/>
      <c r="J1917" t="inlineStr"/>
      <c r="K1917" t="inlineStr"/>
      <c r="L1917" t="inlineStr"/>
      <c r="M1917" t="n">
        <v>-0.03006</v>
      </c>
      <c r="N1917" t="inlineStr"/>
      <c r="O1917" t="inlineStr"/>
      <c r="P1917" t="inlineStr"/>
      <c r="Q1917" t="inlineStr"/>
      <c r="R1917" t="n">
        <v>0</v>
      </c>
      <c r="S1917" t="n">
        <v>8.000000000000001e-05</v>
      </c>
      <c r="T1917" t="n">
        <v>-9.000000000000001e-05</v>
      </c>
    </row>
    <row r="1918">
      <c r="A1918" s="142" t="n">
        <v>39230</v>
      </c>
      <c r="B1918" t="inlineStr"/>
      <c r="C1918" t="inlineStr"/>
      <c r="D1918" t="inlineStr"/>
      <c r="E1918" t="inlineStr"/>
      <c r="F1918" t="inlineStr"/>
      <c r="G1918" t="inlineStr"/>
      <c r="H1918" t="inlineStr"/>
      <c r="I1918" t="inlineStr"/>
      <c r="J1918" t="inlineStr"/>
      <c r="K1918" t="inlineStr"/>
      <c r="L1918" t="inlineStr"/>
      <c r="M1918" t="n">
        <v>0</v>
      </c>
      <c r="N1918" t="inlineStr"/>
      <c r="O1918" t="inlineStr"/>
      <c r="P1918" t="inlineStr"/>
      <c r="Q1918" t="inlineStr"/>
      <c r="R1918" t="n">
        <v>0</v>
      </c>
      <c r="S1918" t="n">
        <v>0.00133</v>
      </c>
      <c r="T1918" t="n">
        <v>0.00332</v>
      </c>
    </row>
    <row r="1919">
      <c r="A1919" s="142" t="n">
        <v>39231</v>
      </c>
      <c r="B1919" t="inlineStr"/>
      <c r="C1919" t="inlineStr"/>
      <c r="D1919" t="inlineStr"/>
      <c r="E1919" t="inlineStr"/>
      <c r="F1919" t="inlineStr"/>
      <c r="G1919" t="inlineStr"/>
      <c r="H1919" t="inlineStr"/>
      <c r="I1919" t="inlineStr"/>
      <c r="J1919" t="inlineStr"/>
      <c r="K1919" t="inlineStr"/>
      <c r="L1919" t="inlineStr"/>
      <c r="M1919" t="n">
        <v>-0.008619999999999999</v>
      </c>
      <c r="N1919" t="inlineStr"/>
      <c r="O1919" t="inlineStr"/>
      <c r="P1919" t="inlineStr"/>
      <c r="Q1919" t="inlineStr"/>
      <c r="R1919" t="n">
        <v>0</v>
      </c>
      <c r="S1919" t="n">
        <v>0.0005</v>
      </c>
      <c r="T1919" t="n">
        <v>-0.00384</v>
      </c>
    </row>
    <row r="1920">
      <c r="A1920" s="142" t="n">
        <v>39232</v>
      </c>
      <c r="B1920" t="inlineStr"/>
      <c r="C1920" t="inlineStr"/>
      <c r="D1920" t="inlineStr"/>
      <c r="E1920" t="inlineStr"/>
      <c r="F1920" t="inlineStr"/>
      <c r="G1920" t="inlineStr"/>
      <c r="H1920" t="inlineStr"/>
      <c r="I1920" t="inlineStr"/>
      <c r="J1920" t="inlineStr"/>
      <c r="K1920" t="inlineStr"/>
      <c r="L1920" t="inlineStr"/>
      <c r="M1920" t="n">
        <v>0.00303</v>
      </c>
      <c r="N1920" t="inlineStr"/>
      <c r="O1920" t="inlineStr"/>
      <c r="P1920" t="inlineStr"/>
      <c r="Q1920" t="inlineStr"/>
      <c r="R1920" t="n">
        <v>0</v>
      </c>
      <c r="S1920" t="n">
        <v>0.00517</v>
      </c>
      <c r="T1920" t="n">
        <v>-0.00278</v>
      </c>
    </row>
    <row r="1921">
      <c r="A1921" s="142" t="n">
        <v>39233</v>
      </c>
      <c r="B1921" t="inlineStr"/>
      <c r="C1921" t="inlineStr"/>
      <c r="D1921" t="inlineStr"/>
      <c r="E1921" t="inlineStr"/>
      <c r="F1921" t="inlineStr"/>
      <c r="G1921" t="inlineStr"/>
      <c r="H1921" t="inlineStr"/>
      <c r="I1921" t="inlineStr"/>
      <c r="J1921" t="inlineStr"/>
      <c r="K1921" t="inlineStr"/>
      <c r="L1921" t="inlineStr"/>
      <c r="M1921" t="n">
        <v>0.03303</v>
      </c>
      <c r="N1921" t="inlineStr"/>
      <c r="O1921" t="inlineStr"/>
      <c r="P1921" t="inlineStr"/>
      <c r="Q1921" t="inlineStr"/>
      <c r="R1921" t="n">
        <v>0.03206</v>
      </c>
      <c r="S1921" t="n">
        <v>0.00411</v>
      </c>
      <c r="T1921" t="n">
        <v>0.01373</v>
      </c>
    </row>
    <row r="1922">
      <c r="A1922" s="142" t="n">
        <v>39234</v>
      </c>
      <c r="B1922" t="inlineStr"/>
      <c r="C1922" t="inlineStr"/>
      <c r="D1922" t="inlineStr"/>
      <c r="E1922" t="inlineStr"/>
      <c r="F1922" t="inlineStr"/>
      <c r="G1922" t="inlineStr"/>
      <c r="H1922" t="inlineStr"/>
      <c r="I1922" t="inlineStr"/>
      <c r="J1922" t="inlineStr"/>
      <c r="K1922" t="inlineStr"/>
      <c r="L1922" t="inlineStr"/>
      <c r="M1922" t="n">
        <v>0.008229999999999999</v>
      </c>
      <c r="N1922" t="inlineStr"/>
      <c r="O1922" t="inlineStr"/>
      <c r="P1922" t="inlineStr"/>
      <c r="Q1922" t="inlineStr"/>
      <c r="R1922" t="n">
        <v>0</v>
      </c>
      <c r="S1922" t="n">
        <v>0.00911</v>
      </c>
      <c r="T1922" t="n">
        <v>0.0198</v>
      </c>
    </row>
    <row r="1923">
      <c r="A1923" s="142" t="n">
        <v>39237</v>
      </c>
      <c r="B1923" t="inlineStr"/>
      <c r="C1923" t="inlineStr"/>
      <c r="D1923" t="inlineStr"/>
      <c r="E1923" t="inlineStr"/>
      <c r="F1923" t="inlineStr"/>
      <c r="G1923" t="inlineStr"/>
      <c r="H1923" t="inlineStr"/>
      <c r="I1923" t="inlineStr"/>
      <c r="J1923" t="inlineStr"/>
      <c r="K1923" t="inlineStr"/>
      <c r="L1923" t="inlineStr"/>
      <c r="M1923" t="n">
        <v>0</v>
      </c>
      <c r="N1923" t="inlineStr"/>
      <c r="O1923" t="inlineStr"/>
      <c r="P1923" t="inlineStr"/>
      <c r="Q1923" t="inlineStr"/>
      <c r="R1923" t="n">
        <v>0</v>
      </c>
      <c r="S1923" t="n">
        <v>-0.00181</v>
      </c>
      <c r="T1923" t="n">
        <v>-0.00187</v>
      </c>
    </row>
    <row r="1924">
      <c r="A1924" s="142" t="n">
        <v>39238</v>
      </c>
      <c r="B1924" t="inlineStr"/>
      <c r="C1924" t="inlineStr"/>
      <c r="D1924" t="inlineStr"/>
      <c r="E1924" t="inlineStr"/>
      <c r="F1924" t="inlineStr"/>
      <c r="G1924" t="inlineStr"/>
      <c r="H1924" t="inlineStr"/>
      <c r="I1924" t="inlineStr"/>
      <c r="J1924" t="inlineStr"/>
      <c r="K1924" t="inlineStr"/>
      <c r="L1924" t="inlineStr"/>
      <c r="M1924" t="n">
        <v>-0.00173</v>
      </c>
      <c r="N1924" t="inlineStr"/>
      <c r="O1924" t="inlineStr"/>
      <c r="P1924" t="inlineStr"/>
      <c r="Q1924" t="inlineStr"/>
      <c r="R1924" t="n">
        <v>0</v>
      </c>
      <c r="S1924" t="n">
        <v>-0.00586</v>
      </c>
      <c r="T1924" t="n">
        <v>-0.00184</v>
      </c>
    </row>
    <row r="1925">
      <c r="A1925" s="142" t="n">
        <v>39239</v>
      </c>
      <c r="B1925" t="inlineStr"/>
      <c r="C1925" t="inlineStr"/>
      <c r="D1925" t="inlineStr"/>
      <c r="E1925" t="inlineStr"/>
      <c r="F1925" t="inlineStr"/>
      <c r="G1925" t="inlineStr"/>
      <c r="H1925" t="inlineStr"/>
      <c r="I1925" t="inlineStr"/>
      <c r="J1925" t="inlineStr"/>
      <c r="K1925" t="inlineStr"/>
      <c r="L1925" t="inlineStr"/>
      <c r="M1925" t="n">
        <v>-0.0109</v>
      </c>
      <c r="N1925" t="inlineStr"/>
      <c r="O1925" t="inlineStr"/>
      <c r="P1925" t="inlineStr"/>
      <c r="Q1925" t="inlineStr"/>
      <c r="R1925" t="n">
        <v>0</v>
      </c>
      <c r="S1925" t="n">
        <v>-0.00793</v>
      </c>
      <c r="T1925" t="n">
        <v>-0.00889</v>
      </c>
    </row>
    <row r="1926">
      <c r="A1926" s="142" t="n">
        <v>39240</v>
      </c>
      <c r="B1926" t="inlineStr"/>
      <c r="C1926" t="inlineStr"/>
      <c r="D1926" t="inlineStr"/>
      <c r="E1926" t="inlineStr"/>
      <c r="F1926" t="inlineStr"/>
      <c r="G1926" t="inlineStr"/>
      <c r="H1926" t="inlineStr"/>
      <c r="I1926" t="inlineStr"/>
      <c r="J1926" t="inlineStr"/>
      <c r="K1926" t="inlineStr"/>
      <c r="L1926" t="inlineStr"/>
      <c r="M1926" t="n">
        <v>-0.008</v>
      </c>
      <c r="N1926" t="inlineStr"/>
      <c r="O1926" t="inlineStr"/>
      <c r="P1926" t="inlineStr"/>
      <c r="Q1926" t="inlineStr"/>
      <c r="R1926" t="n">
        <v>0</v>
      </c>
      <c r="S1926" t="n">
        <v>-0.01076</v>
      </c>
      <c r="T1926" t="n">
        <v>-0.00153</v>
      </c>
    </row>
    <row r="1927">
      <c r="A1927" s="142" t="n">
        <v>39241</v>
      </c>
      <c r="B1927" t="inlineStr"/>
      <c r="C1927" t="inlineStr"/>
      <c r="D1927" t="inlineStr"/>
      <c r="E1927" t="inlineStr"/>
      <c r="F1927" t="inlineStr"/>
      <c r="G1927" t="inlineStr"/>
      <c r="H1927" t="inlineStr"/>
      <c r="I1927" t="inlineStr"/>
      <c r="J1927" t="inlineStr"/>
      <c r="K1927" t="inlineStr"/>
      <c r="L1927" t="inlineStr"/>
      <c r="M1927" t="n">
        <v>-0.01171</v>
      </c>
      <c r="N1927" t="inlineStr"/>
      <c r="O1927" t="inlineStr"/>
      <c r="P1927" t="inlineStr"/>
      <c r="Q1927" t="inlineStr"/>
      <c r="R1927" t="n">
        <v>0</v>
      </c>
      <c r="S1927" t="n">
        <v>0.00702</v>
      </c>
      <c r="T1927" t="n">
        <v>-0.00464</v>
      </c>
    </row>
    <row r="1928">
      <c r="A1928" s="142" t="n">
        <v>39244</v>
      </c>
      <c r="B1928" t="inlineStr"/>
      <c r="C1928" t="inlineStr"/>
      <c r="D1928" t="inlineStr"/>
      <c r="E1928" t="inlineStr"/>
      <c r="F1928" t="inlineStr"/>
      <c r="G1928" t="inlineStr"/>
      <c r="H1928" t="inlineStr"/>
      <c r="I1928" t="inlineStr"/>
      <c r="J1928" t="inlineStr"/>
      <c r="K1928" t="inlineStr"/>
      <c r="L1928" t="inlineStr"/>
      <c r="M1928" t="n">
        <v>0.00912</v>
      </c>
      <c r="N1928" t="inlineStr"/>
      <c r="O1928" t="inlineStr"/>
      <c r="P1928" t="inlineStr"/>
      <c r="Q1928" t="inlineStr"/>
      <c r="R1928" t="n">
        <v>0</v>
      </c>
      <c r="S1928" t="n">
        <v>0.0049</v>
      </c>
      <c r="T1928" t="n">
        <v>0.00851</v>
      </c>
    </row>
    <row r="1929">
      <c r="A1929" s="142" t="n">
        <v>39245</v>
      </c>
      <c r="B1929" t="inlineStr"/>
      <c r="C1929" t="inlineStr"/>
      <c r="D1929" t="inlineStr"/>
      <c r="E1929" t="inlineStr"/>
      <c r="F1929" t="inlineStr"/>
      <c r="G1929" t="inlineStr"/>
      <c r="H1929" t="inlineStr"/>
      <c r="I1929" t="inlineStr"/>
      <c r="J1929" t="inlineStr"/>
      <c r="K1929" t="inlineStr"/>
      <c r="L1929" t="inlineStr"/>
      <c r="M1929" t="n">
        <v>-0.01642</v>
      </c>
      <c r="N1929" t="inlineStr"/>
      <c r="O1929" t="inlineStr"/>
      <c r="P1929" t="inlineStr"/>
      <c r="Q1929" t="inlineStr"/>
      <c r="R1929" t="n">
        <v>0</v>
      </c>
      <c r="S1929" t="n">
        <v>-0.0055</v>
      </c>
      <c r="T1929" t="n">
        <v>0.00204</v>
      </c>
    </row>
    <row r="1930">
      <c r="A1930" s="142" t="n">
        <v>39246</v>
      </c>
      <c r="B1930" t="inlineStr"/>
      <c r="C1930" t="inlineStr"/>
      <c r="D1930" t="inlineStr"/>
      <c r="E1930" t="inlineStr"/>
      <c r="F1930" t="inlineStr"/>
      <c r="G1930" t="inlineStr"/>
      <c r="H1930" t="inlineStr"/>
      <c r="I1930" t="inlineStr"/>
      <c r="J1930" t="inlineStr"/>
      <c r="K1930" t="inlineStr"/>
      <c r="L1930" t="inlineStr"/>
      <c r="M1930" t="n">
        <v>0.00557</v>
      </c>
      <c r="N1930" t="inlineStr"/>
      <c r="O1930" t="inlineStr"/>
      <c r="P1930" t="inlineStr"/>
      <c r="Q1930" t="inlineStr"/>
      <c r="R1930" t="n">
        <v>0</v>
      </c>
      <c r="S1930" t="n">
        <v>0.0077</v>
      </c>
      <c r="T1930" t="n">
        <v>0.00206</v>
      </c>
    </row>
    <row r="1931">
      <c r="A1931" s="142" t="n">
        <v>39247</v>
      </c>
      <c r="B1931" t="inlineStr"/>
      <c r="C1931" t="inlineStr"/>
      <c r="D1931" t="inlineStr"/>
      <c r="E1931" t="inlineStr"/>
      <c r="F1931" t="inlineStr"/>
      <c r="G1931" t="inlineStr"/>
      <c r="H1931" t="inlineStr"/>
      <c r="I1931" t="inlineStr"/>
      <c r="J1931" t="inlineStr"/>
      <c r="K1931" t="inlineStr"/>
      <c r="L1931" t="inlineStr"/>
      <c r="M1931" t="n">
        <v>0.02208</v>
      </c>
      <c r="N1931" t="inlineStr"/>
      <c r="O1931" t="inlineStr"/>
      <c r="P1931" t="inlineStr"/>
      <c r="Q1931" t="inlineStr"/>
      <c r="R1931" t="n">
        <v>0</v>
      </c>
      <c r="S1931" t="n">
        <v>0.00908</v>
      </c>
      <c r="T1931" t="n">
        <v>0.02033</v>
      </c>
    </row>
    <row r="1932">
      <c r="A1932" s="142" t="n">
        <v>39248</v>
      </c>
      <c r="B1932" t="inlineStr"/>
      <c r="C1932" t="inlineStr"/>
      <c r="D1932" t="inlineStr"/>
      <c r="E1932" t="inlineStr"/>
      <c r="F1932" t="inlineStr"/>
      <c r="G1932" t="inlineStr"/>
      <c r="H1932" t="inlineStr"/>
      <c r="I1932" t="inlineStr"/>
      <c r="J1932" t="inlineStr"/>
      <c r="K1932" t="inlineStr"/>
      <c r="L1932" t="inlineStr"/>
      <c r="M1932" t="n">
        <v>0.00132</v>
      </c>
      <c r="N1932" t="inlineStr"/>
      <c r="O1932" t="inlineStr"/>
      <c r="P1932" t="inlineStr"/>
      <c r="Q1932" t="inlineStr"/>
      <c r="R1932" t="n">
        <v>0</v>
      </c>
      <c r="S1932" t="n">
        <v>0.00639</v>
      </c>
      <c r="T1932" t="n">
        <v>0.00861</v>
      </c>
    </row>
    <row r="1933">
      <c r="A1933" s="142" t="n">
        <v>39251</v>
      </c>
      <c r="B1933" t="inlineStr"/>
      <c r="C1933" t="inlineStr"/>
      <c r="D1933" t="inlineStr"/>
      <c r="E1933" t="inlineStr"/>
      <c r="F1933" t="inlineStr"/>
      <c r="G1933" t="inlineStr"/>
      <c r="H1933" t="inlineStr"/>
      <c r="I1933" t="inlineStr"/>
      <c r="J1933" t="inlineStr"/>
      <c r="K1933" t="inlineStr"/>
      <c r="L1933" t="inlineStr"/>
      <c r="M1933" t="n">
        <v>0.00433</v>
      </c>
      <c r="N1933" t="inlineStr"/>
      <c r="O1933" t="inlineStr"/>
      <c r="P1933" t="inlineStr"/>
      <c r="Q1933" t="inlineStr"/>
      <c r="R1933" t="n">
        <v>0</v>
      </c>
      <c r="S1933" t="n">
        <v>-0.00108</v>
      </c>
      <c r="T1933" t="n">
        <v>0.009509999999999999</v>
      </c>
    </row>
    <row r="1934">
      <c r="A1934" s="142" t="n">
        <v>39252</v>
      </c>
      <c r="B1934" t="inlineStr"/>
      <c r="C1934" t="inlineStr"/>
      <c r="D1934" t="inlineStr"/>
      <c r="E1934" t="inlineStr"/>
      <c r="F1934" t="inlineStr"/>
      <c r="G1934" t="inlineStr"/>
      <c r="H1934" t="inlineStr"/>
      <c r="I1934" t="inlineStr"/>
      <c r="J1934" t="inlineStr"/>
      <c r="K1934" t="inlineStr"/>
      <c r="L1934" t="inlineStr"/>
      <c r="M1934" t="n">
        <v>-0.00254</v>
      </c>
      <c r="N1934" t="inlineStr"/>
      <c r="O1934" t="inlineStr"/>
      <c r="P1934" t="inlineStr"/>
      <c r="Q1934" t="inlineStr"/>
      <c r="R1934" t="n">
        <v>0</v>
      </c>
      <c r="S1934" t="n">
        <v>-0.00071</v>
      </c>
      <c r="T1934" t="n">
        <v>-0.00092</v>
      </c>
    </row>
    <row r="1935">
      <c r="A1935" s="142" t="n">
        <v>39253</v>
      </c>
      <c r="B1935" t="inlineStr"/>
      <c r="C1935" t="inlineStr"/>
      <c r="D1935" t="inlineStr"/>
      <c r="E1935" t="inlineStr"/>
      <c r="F1935" t="inlineStr"/>
      <c r="G1935" t="inlineStr"/>
      <c r="H1935" t="inlineStr"/>
      <c r="I1935" t="inlineStr"/>
      <c r="J1935" t="inlineStr"/>
      <c r="K1935" t="inlineStr"/>
      <c r="L1935" t="inlineStr"/>
      <c r="M1935" t="n">
        <v>-0.00193</v>
      </c>
      <c r="N1935" t="inlineStr"/>
      <c r="O1935" t="inlineStr"/>
      <c r="P1935" t="inlineStr"/>
      <c r="Q1935" t="inlineStr"/>
      <c r="R1935" t="n">
        <v>0</v>
      </c>
      <c r="S1935" t="n">
        <v>-0.00525</v>
      </c>
      <c r="T1935" t="n">
        <v>0.00176</v>
      </c>
    </row>
    <row r="1936">
      <c r="A1936" s="142" t="n">
        <v>39254</v>
      </c>
      <c r="B1936" t="inlineStr"/>
      <c r="C1936" t="inlineStr"/>
      <c r="D1936" t="inlineStr"/>
      <c r="E1936" t="inlineStr"/>
      <c r="F1936" t="inlineStr"/>
      <c r="G1936" t="inlineStr"/>
      <c r="H1936" t="inlineStr"/>
      <c r="I1936" t="inlineStr"/>
      <c r="J1936" t="inlineStr"/>
      <c r="K1936" t="inlineStr"/>
      <c r="L1936" t="inlineStr"/>
      <c r="M1936" t="n">
        <v>0.009010000000000001</v>
      </c>
      <c r="N1936" t="inlineStr"/>
      <c r="O1936" t="inlineStr"/>
      <c r="P1936" t="inlineStr"/>
      <c r="Q1936" t="inlineStr"/>
      <c r="R1936" t="n">
        <v>0</v>
      </c>
      <c r="S1936" t="n">
        <v>0.00125</v>
      </c>
      <c r="T1936" t="n">
        <v>0.00417</v>
      </c>
    </row>
    <row r="1937">
      <c r="A1937" s="142" t="n">
        <v>39255</v>
      </c>
      <c r="B1937" t="inlineStr"/>
      <c r="C1937" t="inlineStr"/>
      <c r="D1937" t="inlineStr"/>
      <c r="E1937" t="inlineStr"/>
      <c r="F1937" t="inlineStr"/>
      <c r="G1937" t="inlineStr"/>
      <c r="H1937" t="inlineStr"/>
      <c r="I1937" t="inlineStr"/>
      <c r="J1937" t="inlineStr"/>
      <c r="K1937" t="inlineStr"/>
      <c r="L1937" t="inlineStr"/>
      <c r="M1937" t="n">
        <v>-0.00715</v>
      </c>
      <c r="N1937" t="inlineStr"/>
      <c r="O1937" t="inlineStr"/>
      <c r="P1937" t="inlineStr"/>
      <c r="Q1937" t="inlineStr"/>
      <c r="R1937" t="n">
        <v>0</v>
      </c>
      <c r="S1937" t="n">
        <v>-0.00933</v>
      </c>
      <c r="T1937" t="n">
        <v>-0.00467</v>
      </c>
    </row>
    <row r="1938">
      <c r="A1938" s="142" t="n">
        <v>39258</v>
      </c>
      <c r="B1938" t="inlineStr"/>
      <c r="C1938" t="inlineStr"/>
      <c r="D1938" t="inlineStr"/>
      <c r="E1938" t="inlineStr"/>
      <c r="F1938" t="inlineStr"/>
      <c r="G1938" t="inlineStr"/>
      <c r="H1938" t="inlineStr"/>
      <c r="I1938" t="inlineStr"/>
      <c r="J1938" t="inlineStr"/>
      <c r="K1938" t="inlineStr"/>
      <c r="L1938" t="inlineStr"/>
      <c r="M1938" t="n">
        <v>-0.01786</v>
      </c>
      <c r="N1938" t="inlineStr"/>
      <c r="O1938" t="inlineStr"/>
      <c r="P1938" t="inlineStr"/>
      <c r="Q1938" t="inlineStr"/>
      <c r="R1938" t="n">
        <v>0</v>
      </c>
      <c r="S1938" t="n">
        <v>-0.00496</v>
      </c>
      <c r="T1938" t="n">
        <v>-0.008200000000000001</v>
      </c>
    </row>
    <row r="1939">
      <c r="A1939" s="142" t="n">
        <v>39259</v>
      </c>
      <c r="B1939" t="inlineStr"/>
      <c r="C1939" t="inlineStr"/>
      <c r="D1939" t="inlineStr"/>
      <c r="E1939" t="inlineStr"/>
      <c r="F1939" t="inlineStr"/>
      <c r="G1939" t="inlineStr"/>
      <c r="H1939" t="inlineStr"/>
      <c r="I1939" t="inlineStr"/>
      <c r="J1939" t="inlineStr"/>
      <c r="K1939" t="inlineStr"/>
      <c r="L1939" t="inlineStr"/>
      <c r="M1939" t="n">
        <v>-0.0239</v>
      </c>
      <c r="N1939" t="inlineStr"/>
      <c r="O1939" t="inlineStr"/>
      <c r="P1939" t="inlineStr"/>
      <c r="Q1939" t="inlineStr"/>
      <c r="R1939" t="n">
        <v>0</v>
      </c>
      <c r="S1939" t="n">
        <v>-0.00433</v>
      </c>
      <c r="T1939" t="n">
        <v>-0.00643</v>
      </c>
    </row>
    <row r="1940">
      <c r="A1940" s="142" t="n">
        <v>39260</v>
      </c>
      <c r="B1940" t="inlineStr"/>
      <c r="C1940" t="inlineStr"/>
      <c r="D1940" t="inlineStr"/>
      <c r="E1940" t="inlineStr"/>
      <c r="F1940" t="inlineStr"/>
      <c r="G1940" t="inlineStr"/>
      <c r="H1940" t="inlineStr"/>
      <c r="I1940" t="inlineStr"/>
      <c r="J1940" t="inlineStr"/>
      <c r="K1940" t="inlineStr"/>
      <c r="L1940" t="inlineStr"/>
      <c r="M1940" t="n">
        <v>0.00684</v>
      </c>
      <c r="N1940" t="inlineStr"/>
      <c r="O1940" t="inlineStr"/>
      <c r="P1940" t="inlineStr"/>
      <c r="Q1940" t="inlineStr"/>
      <c r="R1940" t="n">
        <v>0</v>
      </c>
      <c r="S1940" t="n">
        <v>0.00198</v>
      </c>
      <c r="T1940" t="n">
        <v>-0.00353</v>
      </c>
    </row>
    <row r="1941">
      <c r="A1941" s="142" t="n">
        <v>39261</v>
      </c>
      <c r="B1941" t="inlineStr"/>
      <c r="C1941" t="inlineStr"/>
      <c r="D1941" t="inlineStr"/>
      <c r="E1941" t="inlineStr"/>
      <c r="F1941" t="inlineStr"/>
      <c r="G1941" t="inlineStr"/>
      <c r="H1941" t="inlineStr"/>
      <c r="I1941" t="inlineStr"/>
      <c r="J1941" t="inlineStr"/>
      <c r="K1941" t="inlineStr"/>
      <c r="L1941" t="inlineStr"/>
      <c r="M1941" t="n">
        <v>0.00924</v>
      </c>
      <c r="N1941" t="inlineStr"/>
      <c r="O1941" t="inlineStr"/>
      <c r="P1941" t="inlineStr"/>
      <c r="Q1941" t="inlineStr"/>
      <c r="R1941" t="n">
        <v>0</v>
      </c>
      <c r="S1941" t="n">
        <v>0.00323</v>
      </c>
      <c r="T1941" t="n">
        <v>0.00848</v>
      </c>
    </row>
    <row r="1942">
      <c r="A1942" s="142" t="n">
        <v>39262</v>
      </c>
      <c r="B1942" t="inlineStr"/>
      <c r="C1942" t="inlineStr"/>
      <c r="D1942" t="inlineStr"/>
      <c r="E1942" t="inlineStr"/>
      <c r="F1942" t="inlineStr"/>
      <c r="G1942" t="inlineStr"/>
      <c r="H1942" t="inlineStr"/>
      <c r="I1942" t="inlineStr"/>
      <c r="J1942" t="inlineStr"/>
      <c r="K1942" t="inlineStr"/>
      <c r="L1942" t="inlineStr"/>
      <c r="M1942" t="n">
        <v>0.01911</v>
      </c>
      <c r="N1942" t="inlineStr"/>
      <c r="O1942" t="inlineStr"/>
      <c r="P1942" t="inlineStr"/>
      <c r="Q1942" t="inlineStr"/>
      <c r="R1942" t="n">
        <v>-0.00382</v>
      </c>
      <c r="S1942" t="n">
        <v>0.00066</v>
      </c>
      <c r="T1942" t="n">
        <v>0.0001</v>
      </c>
    </row>
    <row r="1943">
      <c r="A1943" s="142" t="n">
        <v>39265</v>
      </c>
      <c r="B1943" t="inlineStr"/>
      <c r="C1943" t="inlineStr"/>
      <c r="D1943" t="inlineStr"/>
      <c r="E1943" t="inlineStr"/>
      <c r="F1943" t="inlineStr"/>
      <c r="G1943" t="inlineStr"/>
      <c r="H1943" t="inlineStr"/>
      <c r="I1943" t="inlineStr"/>
      <c r="J1943" t="inlineStr"/>
      <c r="K1943" t="inlineStr"/>
      <c r="L1943" t="inlineStr"/>
      <c r="M1943" t="n">
        <v>-0.00557</v>
      </c>
      <c r="N1943" t="inlineStr"/>
      <c r="O1943" t="inlineStr"/>
      <c r="P1943" t="inlineStr"/>
      <c r="Q1943" t="inlineStr"/>
      <c r="R1943" t="n">
        <v>0</v>
      </c>
      <c r="S1943" t="n">
        <v>0.00034</v>
      </c>
      <c r="T1943" t="n">
        <v>0.00354</v>
      </c>
    </row>
    <row r="1944">
      <c r="A1944" s="142" t="n">
        <v>39266</v>
      </c>
      <c r="B1944" t="inlineStr"/>
      <c r="C1944" t="inlineStr"/>
      <c r="D1944" t="inlineStr"/>
      <c r="E1944" t="inlineStr"/>
      <c r="F1944" t="inlineStr"/>
      <c r="G1944" t="inlineStr"/>
      <c r="H1944" t="inlineStr"/>
      <c r="I1944" t="inlineStr"/>
      <c r="J1944" t="inlineStr"/>
      <c r="K1944" t="inlineStr"/>
      <c r="L1944" t="inlineStr"/>
      <c r="M1944" t="n">
        <v>0.02032</v>
      </c>
      <c r="N1944" t="inlineStr"/>
      <c r="O1944" t="inlineStr"/>
      <c r="P1944" t="inlineStr"/>
      <c r="Q1944" t="inlineStr"/>
      <c r="R1944" t="n">
        <v>0</v>
      </c>
      <c r="S1944" t="n">
        <v>0.00694</v>
      </c>
      <c r="T1944" t="n">
        <v>0.01642</v>
      </c>
    </row>
    <row r="1945">
      <c r="A1945" s="142" t="n">
        <v>39267</v>
      </c>
      <c r="B1945" t="inlineStr"/>
      <c r="C1945" t="inlineStr"/>
      <c r="D1945" t="inlineStr"/>
      <c r="E1945" t="inlineStr"/>
      <c r="F1945" t="inlineStr"/>
      <c r="G1945" t="inlineStr"/>
      <c r="H1945" t="inlineStr"/>
      <c r="I1945" t="inlineStr"/>
      <c r="J1945" t="inlineStr"/>
      <c r="K1945" t="inlineStr"/>
      <c r="L1945" t="inlineStr"/>
      <c r="M1945" t="n">
        <v>-0.00877</v>
      </c>
      <c r="N1945" t="inlineStr"/>
      <c r="O1945" t="inlineStr"/>
      <c r="P1945" t="inlineStr"/>
      <c r="Q1945" t="inlineStr"/>
      <c r="R1945" t="n">
        <v>0</v>
      </c>
      <c r="S1945" t="n">
        <v>0.00139</v>
      </c>
      <c r="T1945" t="n">
        <v>0.00518</v>
      </c>
    </row>
    <row r="1946">
      <c r="A1946" s="142" t="n">
        <v>39268</v>
      </c>
      <c r="B1946" t="inlineStr"/>
      <c r="C1946" t="inlineStr"/>
      <c r="D1946" t="inlineStr"/>
      <c r="E1946" t="inlineStr"/>
      <c r="F1946" t="inlineStr"/>
      <c r="G1946" t="inlineStr"/>
      <c r="H1946" t="inlineStr"/>
      <c r="I1946" t="inlineStr"/>
      <c r="J1946" t="inlineStr"/>
      <c r="K1946" t="inlineStr"/>
      <c r="L1946" t="inlineStr"/>
      <c r="M1946" t="n">
        <v>0.00258</v>
      </c>
      <c r="N1946" t="inlineStr"/>
      <c r="O1946" t="inlineStr"/>
      <c r="P1946" t="inlineStr"/>
      <c r="Q1946" t="inlineStr"/>
      <c r="R1946" t="n">
        <v>0</v>
      </c>
      <c r="S1946" t="n">
        <v>0.00019</v>
      </c>
      <c r="T1946" t="n">
        <v>0.00347</v>
      </c>
    </row>
    <row r="1947">
      <c r="A1947" s="142" t="n">
        <v>39269</v>
      </c>
      <c r="B1947" t="inlineStr"/>
      <c r="C1947" t="inlineStr"/>
      <c r="D1947" t="inlineStr"/>
      <c r="E1947" t="inlineStr"/>
      <c r="F1947" t="inlineStr"/>
      <c r="G1947" t="inlineStr"/>
      <c r="H1947" t="inlineStr"/>
      <c r="I1947" t="inlineStr"/>
      <c r="J1947" t="inlineStr"/>
      <c r="K1947" t="inlineStr"/>
      <c r="L1947" t="inlineStr"/>
      <c r="M1947" t="n">
        <v>0.02581</v>
      </c>
      <c r="N1947" t="inlineStr"/>
      <c r="O1947" t="inlineStr"/>
      <c r="P1947" t="inlineStr"/>
      <c r="Q1947" t="inlineStr"/>
      <c r="R1947" t="n">
        <v>0</v>
      </c>
      <c r="S1947" t="n">
        <v>0.00248</v>
      </c>
      <c r="T1947" t="n">
        <v>0.00556</v>
      </c>
    </row>
    <row r="1948">
      <c r="A1948" s="142" t="n">
        <v>39272</v>
      </c>
      <c r="B1948" t="inlineStr"/>
      <c r="C1948" t="inlineStr"/>
      <c r="D1948" t="inlineStr"/>
      <c r="E1948" t="inlineStr"/>
      <c r="F1948" t="inlineStr"/>
      <c r="G1948" t="inlineStr"/>
      <c r="H1948" t="inlineStr"/>
      <c r="I1948" t="inlineStr"/>
      <c r="J1948" t="inlineStr"/>
      <c r="K1948" t="inlineStr"/>
      <c r="L1948" t="inlineStr"/>
      <c r="M1948" t="n">
        <v>0.01156</v>
      </c>
      <c r="N1948" t="inlineStr"/>
      <c r="O1948" t="inlineStr"/>
      <c r="P1948" t="inlineStr"/>
      <c r="Q1948" t="inlineStr"/>
      <c r="R1948" t="n">
        <v>0</v>
      </c>
      <c r="S1948" t="n">
        <v>0.00388</v>
      </c>
      <c r="T1948" t="n">
        <v>0.01237</v>
      </c>
    </row>
    <row r="1949">
      <c r="A1949" s="142" t="n">
        <v>39273</v>
      </c>
      <c r="B1949" t="inlineStr"/>
      <c r="C1949" t="inlineStr"/>
      <c r="D1949" t="inlineStr"/>
      <c r="E1949" t="inlineStr"/>
      <c r="F1949" t="inlineStr"/>
      <c r="G1949" t="inlineStr"/>
      <c r="H1949" t="inlineStr"/>
      <c r="I1949" t="inlineStr"/>
      <c r="J1949" t="inlineStr"/>
      <c r="K1949" t="inlineStr"/>
      <c r="L1949" t="inlineStr"/>
      <c r="M1949" t="n">
        <v>-0.00577</v>
      </c>
      <c r="N1949" t="inlineStr"/>
      <c r="O1949" t="inlineStr"/>
      <c r="P1949" t="inlineStr"/>
      <c r="Q1949" t="inlineStr"/>
      <c r="R1949" t="n">
        <v>0</v>
      </c>
      <c r="S1949" t="n">
        <v>-0.014</v>
      </c>
      <c r="T1949" t="n">
        <v>-0.00927</v>
      </c>
    </row>
    <row r="1950">
      <c r="A1950" s="142" t="n">
        <v>39274</v>
      </c>
      <c r="B1950" t="inlineStr"/>
      <c r="C1950" t="inlineStr"/>
      <c r="D1950" t="inlineStr"/>
      <c r="E1950" t="inlineStr"/>
      <c r="F1950" t="inlineStr"/>
      <c r="G1950" t="inlineStr"/>
      <c r="H1950" t="inlineStr"/>
      <c r="I1950" t="inlineStr"/>
      <c r="J1950" t="inlineStr"/>
      <c r="K1950" t="inlineStr"/>
      <c r="L1950" t="inlineStr"/>
      <c r="M1950" t="n">
        <v>-0.01441</v>
      </c>
      <c r="N1950" t="inlineStr"/>
      <c r="O1950" t="inlineStr"/>
      <c r="P1950" t="inlineStr"/>
      <c r="Q1950" t="inlineStr"/>
      <c r="R1950" t="n">
        <v>0</v>
      </c>
      <c r="S1950" t="n">
        <v>-0.00302</v>
      </c>
      <c r="T1950" t="n">
        <v>-0.00612</v>
      </c>
    </row>
    <row r="1951">
      <c r="A1951" s="142" t="n">
        <v>39275</v>
      </c>
      <c r="B1951" t="inlineStr"/>
      <c r="C1951" t="inlineStr"/>
      <c r="D1951" t="inlineStr"/>
      <c r="E1951" t="inlineStr"/>
      <c r="F1951" t="inlineStr"/>
      <c r="G1951" t="inlineStr"/>
      <c r="H1951" t="inlineStr"/>
      <c r="I1951" t="inlineStr"/>
      <c r="J1951" t="inlineStr"/>
      <c r="K1951" t="inlineStr"/>
      <c r="L1951" t="inlineStr"/>
      <c r="M1951" t="n">
        <v>0.00359</v>
      </c>
      <c r="N1951" t="inlineStr"/>
      <c r="O1951" t="inlineStr"/>
      <c r="P1951" t="inlineStr"/>
      <c r="Q1951" t="inlineStr"/>
      <c r="R1951" t="n">
        <v>0</v>
      </c>
      <c r="S1951" t="n">
        <v>0.01357</v>
      </c>
      <c r="T1951" t="n">
        <v>0.0152</v>
      </c>
    </row>
    <row r="1952">
      <c r="A1952" s="142" t="n">
        <v>39276</v>
      </c>
      <c r="B1952" t="inlineStr"/>
      <c r="C1952" t="inlineStr"/>
      <c r="D1952" t="inlineStr"/>
      <c r="E1952" t="inlineStr"/>
      <c r="F1952" t="inlineStr"/>
      <c r="G1952" t="inlineStr"/>
      <c r="H1952" t="inlineStr"/>
      <c r="I1952" t="inlineStr"/>
      <c r="J1952" t="inlineStr"/>
      <c r="K1952" t="inlineStr"/>
      <c r="L1952" t="inlineStr"/>
      <c r="M1952" t="n">
        <v>0.00292</v>
      </c>
      <c r="N1952" t="inlineStr"/>
      <c r="O1952" t="inlineStr"/>
      <c r="P1952" t="inlineStr"/>
      <c r="Q1952" t="inlineStr"/>
      <c r="R1952" t="n">
        <v>0</v>
      </c>
      <c r="S1952" t="n">
        <v>0.00578</v>
      </c>
      <c r="T1952" t="n">
        <v>0.01383</v>
      </c>
    </row>
    <row r="1953">
      <c r="A1953" s="142" t="n">
        <v>39279</v>
      </c>
      <c r="B1953" t="inlineStr"/>
      <c r="C1953" t="inlineStr"/>
      <c r="D1953" t="inlineStr"/>
      <c r="E1953" t="inlineStr"/>
      <c r="F1953" t="inlineStr"/>
      <c r="G1953" t="inlineStr"/>
      <c r="H1953" t="inlineStr"/>
      <c r="I1953" t="inlineStr"/>
      <c r="J1953" t="inlineStr"/>
      <c r="K1953" t="inlineStr"/>
      <c r="L1953" t="inlineStr"/>
      <c r="M1953" t="n">
        <v>-0.01893</v>
      </c>
      <c r="N1953" t="inlineStr"/>
      <c r="O1953" t="inlineStr"/>
      <c r="P1953" t="inlineStr"/>
      <c r="Q1953" t="inlineStr"/>
      <c r="R1953" t="n">
        <v>0</v>
      </c>
      <c r="S1953" t="n">
        <v>-0.00081</v>
      </c>
      <c r="T1953" t="n">
        <v>-0.00489</v>
      </c>
    </row>
    <row r="1954">
      <c r="A1954" s="142" t="n">
        <v>39280</v>
      </c>
      <c r="B1954" t="inlineStr"/>
      <c r="C1954" t="inlineStr"/>
      <c r="D1954" t="inlineStr"/>
      <c r="E1954" t="inlineStr"/>
      <c r="F1954" t="inlineStr"/>
      <c r="G1954" t="inlineStr"/>
      <c r="H1954" t="inlineStr"/>
      <c r="I1954" t="inlineStr"/>
      <c r="J1954" t="inlineStr"/>
      <c r="K1954" t="inlineStr"/>
      <c r="L1954" t="inlineStr"/>
      <c r="M1954" t="n">
        <v>-0.00369</v>
      </c>
      <c r="N1954" t="inlineStr"/>
      <c r="O1954" t="inlineStr"/>
      <c r="P1954" t="inlineStr"/>
      <c r="Q1954" t="inlineStr"/>
      <c r="R1954" t="n">
        <v>0</v>
      </c>
      <c r="S1954" t="n">
        <v>-0.00207</v>
      </c>
      <c r="T1954" t="n">
        <v>-0.0009300000000000001</v>
      </c>
    </row>
    <row r="1955">
      <c r="A1955" s="142" t="n">
        <v>39281</v>
      </c>
      <c r="B1955" t="inlineStr"/>
      <c r="C1955" t="inlineStr"/>
      <c r="D1955" t="inlineStr"/>
      <c r="E1955" t="inlineStr"/>
      <c r="F1955" t="inlineStr"/>
      <c r="G1955" t="inlineStr"/>
      <c r="H1955" t="inlineStr"/>
      <c r="I1955" t="inlineStr"/>
      <c r="J1955" t="inlineStr"/>
      <c r="K1955" t="inlineStr"/>
      <c r="L1955" t="inlineStr"/>
      <c r="M1955" t="n">
        <v>0.02926</v>
      </c>
      <c r="N1955" t="inlineStr"/>
      <c r="O1955" t="inlineStr"/>
      <c r="P1955" t="inlineStr"/>
      <c r="Q1955" t="inlineStr"/>
      <c r="R1955" t="n">
        <v>0</v>
      </c>
      <c r="S1955" t="n">
        <v>-0.00661</v>
      </c>
      <c r="T1955" t="n">
        <v>-0.00848</v>
      </c>
    </row>
    <row r="1956">
      <c r="A1956" s="142" t="n">
        <v>39282</v>
      </c>
      <c r="B1956" t="inlineStr"/>
      <c r="C1956" t="inlineStr"/>
      <c r="D1956" t="inlineStr"/>
      <c r="E1956" t="inlineStr"/>
      <c r="F1956" t="inlineStr"/>
      <c r="G1956" t="inlineStr"/>
      <c r="H1956" t="inlineStr"/>
      <c r="I1956" t="inlineStr"/>
      <c r="J1956" t="inlineStr"/>
      <c r="K1956" t="inlineStr"/>
      <c r="L1956" t="inlineStr"/>
      <c r="M1956" t="n">
        <v>0</v>
      </c>
      <c r="N1956" t="inlineStr"/>
      <c r="O1956" t="inlineStr"/>
      <c r="P1956" t="inlineStr"/>
      <c r="Q1956" t="inlineStr"/>
      <c r="R1956" t="n">
        <v>0</v>
      </c>
      <c r="S1956" t="n">
        <v>0.00604</v>
      </c>
      <c r="T1956" t="n">
        <v>0.009599999999999999</v>
      </c>
    </row>
    <row r="1957">
      <c r="A1957" s="142" t="n">
        <v>39283</v>
      </c>
      <c r="B1957" t="inlineStr"/>
      <c r="C1957" t="inlineStr"/>
      <c r="D1957" t="inlineStr"/>
      <c r="E1957" t="inlineStr"/>
      <c r="F1957" t="inlineStr"/>
      <c r="G1957" t="inlineStr"/>
      <c r="H1957" t="inlineStr"/>
      <c r="I1957" t="inlineStr"/>
      <c r="J1957" t="inlineStr"/>
      <c r="K1957" t="inlineStr"/>
      <c r="L1957" t="inlineStr"/>
      <c r="M1957" t="n">
        <v>0.01433</v>
      </c>
      <c r="N1957" t="inlineStr"/>
      <c r="O1957" t="inlineStr"/>
      <c r="P1957" t="inlineStr"/>
      <c r="Q1957" t="inlineStr"/>
      <c r="R1957" t="n">
        <v>0</v>
      </c>
      <c r="S1957" t="n">
        <v>-0.0072</v>
      </c>
      <c r="T1957" t="n">
        <v>0.00522</v>
      </c>
    </row>
    <row r="1958">
      <c r="A1958" s="142" t="n">
        <v>39286</v>
      </c>
      <c r="B1958" t="inlineStr"/>
      <c r="C1958" t="inlineStr"/>
      <c r="D1958" t="inlineStr"/>
      <c r="E1958" t="inlineStr"/>
      <c r="F1958" t="inlineStr"/>
      <c r="G1958" t="inlineStr"/>
      <c r="H1958" t="inlineStr"/>
      <c r="I1958" t="inlineStr"/>
      <c r="J1958" t="inlineStr"/>
      <c r="K1958" t="inlineStr"/>
      <c r="L1958" t="inlineStr"/>
      <c r="M1958" t="n">
        <v>-0.01243</v>
      </c>
      <c r="N1958" t="inlineStr"/>
      <c r="O1958" t="inlineStr"/>
      <c r="P1958" t="inlineStr"/>
      <c r="Q1958" t="inlineStr"/>
      <c r="R1958" t="n">
        <v>0</v>
      </c>
      <c r="S1958" t="n">
        <v>0.00428</v>
      </c>
      <c r="T1958" t="n">
        <v>0.01194</v>
      </c>
    </row>
    <row r="1959">
      <c r="A1959" s="142" t="n">
        <v>39287</v>
      </c>
      <c r="B1959" t="inlineStr"/>
      <c r="C1959" t="inlineStr"/>
      <c r="D1959" t="inlineStr"/>
      <c r="E1959" t="inlineStr"/>
      <c r="F1959" t="inlineStr"/>
      <c r="G1959" t="inlineStr"/>
      <c r="H1959" t="inlineStr"/>
      <c r="I1959" t="inlineStr"/>
      <c r="J1959" t="inlineStr"/>
      <c r="K1959" t="inlineStr"/>
      <c r="L1959" t="inlineStr"/>
      <c r="M1959" t="n">
        <v>-0.02037</v>
      </c>
      <c r="N1959" t="inlineStr"/>
      <c r="O1959" t="inlineStr"/>
      <c r="P1959" t="inlineStr"/>
      <c r="Q1959" t="inlineStr"/>
      <c r="R1959" t="n">
        <v>0</v>
      </c>
      <c r="S1959" t="n">
        <v>-0.01371</v>
      </c>
      <c r="T1959" t="n">
        <v>-0.0059</v>
      </c>
    </row>
    <row r="1960">
      <c r="A1960" s="142" t="n">
        <v>39288</v>
      </c>
      <c r="B1960" t="inlineStr"/>
      <c r="C1960" t="inlineStr"/>
      <c r="D1960" t="inlineStr"/>
      <c r="E1960" t="inlineStr"/>
      <c r="F1960" t="inlineStr"/>
      <c r="G1960" t="inlineStr"/>
      <c r="H1960" t="inlineStr"/>
      <c r="I1960" t="inlineStr"/>
      <c r="J1960" t="inlineStr"/>
      <c r="K1960" t="inlineStr"/>
      <c r="L1960" t="inlineStr"/>
      <c r="M1960" t="n">
        <v>-0.00722</v>
      </c>
      <c r="N1960" t="inlineStr"/>
      <c r="O1960" t="inlineStr"/>
      <c r="P1960" t="inlineStr"/>
      <c r="Q1960" t="inlineStr"/>
      <c r="R1960" t="n">
        <v>0</v>
      </c>
      <c r="S1960" t="n">
        <v>0.0035</v>
      </c>
      <c r="T1960" t="n">
        <v>0.00086</v>
      </c>
    </row>
    <row r="1961">
      <c r="A1961" s="142" t="n">
        <v>39289</v>
      </c>
      <c r="B1961" t="inlineStr"/>
      <c r="C1961" t="inlineStr"/>
      <c r="D1961" t="inlineStr"/>
      <c r="E1961" t="inlineStr"/>
      <c r="F1961" t="inlineStr"/>
      <c r="G1961" t="inlineStr"/>
      <c r="H1961" t="inlineStr"/>
      <c r="I1961" t="inlineStr"/>
      <c r="J1961" t="inlineStr"/>
      <c r="K1961" t="inlineStr"/>
      <c r="L1961" t="inlineStr"/>
      <c r="M1961" t="n">
        <v>-0.02803</v>
      </c>
      <c r="N1961" t="inlineStr"/>
      <c r="O1961" t="inlineStr"/>
      <c r="P1961" t="inlineStr"/>
      <c r="Q1961" t="inlineStr"/>
      <c r="R1961" t="n">
        <v>0</v>
      </c>
      <c r="S1961" t="n">
        <v>-0.0231</v>
      </c>
      <c r="T1961" t="n">
        <v>-0.02346</v>
      </c>
    </row>
    <row r="1962">
      <c r="A1962" s="142" t="n">
        <v>39290</v>
      </c>
      <c r="B1962" t="inlineStr"/>
      <c r="C1962" t="inlineStr"/>
      <c r="D1962" t="inlineStr"/>
      <c r="E1962" t="inlineStr"/>
      <c r="F1962" t="inlineStr"/>
      <c r="G1962" t="inlineStr"/>
      <c r="H1962" t="inlineStr"/>
      <c r="I1962" t="inlineStr"/>
      <c r="J1962" t="inlineStr"/>
      <c r="K1962" t="inlineStr"/>
      <c r="L1962" t="inlineStr"/>
      <c r="M1962" t="n">
        <v>-0.01439</v>
      </c>
      <c r="N1962" t="inlineStr"/>
      <c r="O1962" t="inlineStr"/>
      <c r="P1962" t="inlineStr"/>
      <c r="Q1962" t="inlineStr"/>
      <c r="R1962" t="n">
        <v>0</v>
      </c>
      <c r="S1962" t="n">
        <v>-0.01196</v>
      </c>
      <c r="T1962" t="n">
        <v>-0.02753</v>
      </c>
    </row>
    <row r="1963">
      <c r="A1963" s="142" t="n">
        <v>39293</v>
      </c>
      <c r="B1963" t="inlineStr"/>
      <c r="C1963" t="inlineStr"/>
      <c r="D1963" t="inlineStr"/>
      <c r="E1963" t="inlineStr"/>
      <c r="F1963" t="inlineStr"/>
      <c r="G1963" t="inlineStr"/>
      <c r="H1963" t="inlineStr"/>
      <c r="I1963" t="inlineStr"/>
      <c r="J1963" t="inlineStr"/>
      <c r="K1963" t="inlineStr"/>
      <c r="L1963" t="inlineStr"/>
      <c r="M1963" t="n">
        <v>0.01181</v>
      </c>
      <c r="N1963" t="inlineStr"/>
      <c r="O1963" t="inlineStr"/>
      <c r="P1963" t="inlineStr"/>
      <c r="Q1963" t="inlineStr"/>
      <c r="R1963" t="n">
        <v>0</v>
      </c>
      <c r="S1963" t="n">
        <v>0.00382</v>
      </c>
      <c r="T1963" t="n">
        <v>0.00658</v>
      </c>
    </row>
    <row r="1964">
      <c r="A1964" s="142" t="n">
        <v>39294</v>
      </c>
      <c r="B1964" t="inlineStr"/>
      <c r="C1964" t="inlineStr"/>
      <c r="D1964" t="inlineStr"/>
      <c r="E1964" t="inlineStr"/>
      <c r="F1964" t="inlineStr"/>
      <c r="G1964" t="inlineStr"/>
      <c r="H1964" t="inlineStr"/>
      <c r="I1964" t="inlineStr"/>
      <c r="J1964" t="inlineStr"/>
      <c r="K1964" t="inlineStr"/>
      <c r="L1964" t="inlineStr"/>
      <c r="M1964" t="n">
        <v>0.0009700000000000001</v>
      </c>
      <c r="N1964" t="inlineStr"/>
      <c r="O1964" t="inlineStr"/>
      <c r="P1964" t="inlineStr"/>
      <c r="Q1964" t="inlineStr"/>
      <c r="R1964" t="n">
        <v>-0.03438</v>
      </c>
      <c r="S1964" t="n">
        <v>0.00221</v>
      </c>
      <c r="T1964" t="n">
        <v>0.01633</v>
      </c>
    </row>
    <row r="1965">
      <c r="A1965" s="142" t="n">
        <v>39295</v>
      </c>
      <c r="B1965" t="inlineStr"/>
      <c r="C1965" t="inlineStr"/>
      <c r="D1965" t="inlineStr"/>
      <c r="E1965" t="inlineStr"/>
      <c r="F1965" t="inlineStr"/>
      <c r="G1965" t="inlineStr"/>
      <c r="H1965" t="inlineStr"/>
      <c r="I1965" t="inlineStr"/>
      <c r="J1965" t="inlineStr"/>
      <c r="K1965" t="inlineStr"/>
      <c r="L1965" t="inlineStr"/>
      <c r="M1965" t="n">
        <v>-0.02492</v>
      </c>
      <c r="N1965" t="inlineStr"/>
      <c r="O1965" t="inlineStr"/>
      <c r="P1965" t="inlineStr"/>
      <c r="Q1965" t="inlineStr"/>
      <c r="R1965" t="n">
        <v>0</v>
      </c>
      <c r="S1965" t="n">
        <v>-0.00766</v>
      </c>
      <c r="T1965" t="n">
        <v>-0.03328</v>
      </c>
    </row>
    <row r="1966">
      <c r="A1966" s="142" t="n">
        <v>39296</v>
      </c>
      <c r="B1966" t="inlineStr"/>
      <c r="C1966" t="inlineStr"/>
      <c r="D1966" t="inlineStr"/>
      <c r="E1966" t="inlineStr"/>
      <c r="F1966" t="inlineStr"/>
      <c r="G1966" t="inlineStr"/>
      <c r="H1966" t="inlineStr"/>
      <c r="I1966" t="inlineStr"/>
      <c r="J1966" t="inlineStr"/>
      <c r="K1966" t="inlineStr"/>
      <c r="L1966" t="inlineStr"/>
      <c r="M1966" t="n">
        <v>0.01009</v>
      </c>
      <c r="N1966" t="inlineStr"/>
      <c r="O1966" t="inlineStr"/>
      <c r="P1966" t="inlineStr"/>
      <c r="Q1966" t="inlineStr"/>
      <c r="R1966" t="n">
        <v>0</v>
      </c>
      <c r="S1966" t="n">
        <v>0.00576</v>
      </c>
      <c r="T1966" t="n">
        <v>0.00621</v>
      </c>
    </row>
    <row r="1967">
      <c r="A1967" s="142" t="n">
        <v>39297</v>
      </c>
      <c r="B1967" t="inlineStr"/>
      <c r="C1967" t="inlineStr"/>
      <c r="D1967" t="inlineStr"/>
      <c r="E1967" t="inlineStr"/>
      <c r="F1967" t="inlineStr"/>
      <c r="G1967" t="inlineStr"/>
      <c r="H1967" t="inlineStr"/>
      <c r="I1967" t="inlineStr"/>
      <c r="J1967" t="inlineStr"/>
      <c r="K1967" t="inlineStr"/>
      <c r="L1967" t="inlineStr"/>
      <c r="M1967" t="n">
        <v>0.00361</v>
      </c>
      <c r="N1967" t="inlineStr"/>
      <c r="O1967" t="inlineStr"/>
      <c r="P1967" t="inlineStr"/>
      <c r="Q1967" t="inlineStr"/>
      <c r="R1967" t="n">
        <v>0</v>
      </c>
      <c r="S1967" t="n">
        <v>-0.01972</v>
      </c>
      <c r="T1967" t="n">
        <v>-0.00716</v>
      </c>
    </row>
    <row r="1968">
      <c r="A1968" s="142" t="n">
        <v>39300</v>
      </c>
      <c r="B1968" t="inlineStr"/>
      <c r="C1968" t="inlineStr"/>
      <c r="D1968" t="inlineStr"/>
      <c r="E1968" t="inlineStr"/>
      <c r="F1968" t="inlineStr"/>
      <c r="G1968" t="inlineStr"/>
      <c r="H1968" t="inlineStr"/>
      <c r="I1968" t="inlineStr"/>
      <c r="J1968" t="inlineStr"/>
      <c r="K1968" t="inlineStr"/>
      <c r="L1968" t="inlineStr"/>
      <c r="M1968" t="n">
        <v>-0.01364</v>
      </c>
      <c r="N1968" t="inlineStr"/>
      <c r="O1968" t="inlineStr"/>
      <c r="P1968" t="inlineStr"/>
      <c r="Q1968" t="inlineStr"/>
      <c r="R1968" t="n">
        <v>0</v>
      </c>
      <c r="S1968" t="n">
        <v>0.00307</v>
      </c>
      <c r="T1968" t="n">
        <v>-0.02206</v>
      </c>
    </row>
    <row r="1969">
      <c r="A1969" s="142" t="n">
        <v>39301</v>
      </c>
      <c r="B1969" t="inlineStr"/>
      <c r="C1969" t="inlineStr"/>
      <c r="D1969" t="inlineStr"/>
      <c r="E1969" t="inlineStr"/>
      <c r="F1969" t="inlineStr"/>
      <c r="G1969" t="inlineStr"/>
      <c r="H1969" t="inlineStr"/>
      <c r="I1969" t="inlineStr"/>
      <c r="J1969" t="inlineStr"/>
      <c r="K1969" t="inlineStr"/>
      <c r="L1969" t="inlineStr"/>
      <c r="M1969" t="n">
        <v>-0.00993</v>
      </c>
      <c r="N1969" t="inlineStr"/>
      <c r="O1969" t="inlineStr"/>
      <c r="P1969" t="inlineStr"/>
      <c r="Q1969" t="inlineStr"/>
      <c r="R1969" t="n">
        <v>0</v>
      </c>
      <c r="S1969" t="n">
        <v>0.00818</v>
      </c>
      <c r="T1969" t="n">
        <v>0.00673</v>
      </c>
    </row>
    <row r="1970">
      <c r="A1970" s="142" t="n">
        <v>39302</v>
      </c>
      <c r="B1970" t="inlineStr"/>
      <c r="C1970" t="inlineStr"/>
      <c r="D1970" t="inlineStr"/>
      <c r="E1970" t="inlineStr"/>
      <c r="F1970" t="inlineStr"/>
      <c r="G1970" t="inlineStr"/>
      <c r="H1970" t="inlineStr"/>
      <c r="I1970" t="inlineStr"/>
      <c r="J1970" t="inlineStr"/>
      <c r="K1970" t="inlineStr"/>
      <c r="L1970" t="inlineStr"/>
      <c r="M1970" t="n">
        <v>0.03462</v>
      </c>
      <c r="N1970" t="inlineStr"/>
      <c r="O1970" t="inlineStr"/>
      <c r="P1970" t="inlineStr"/>
      <c r="Q1970" t="inlineStr"/>
      <c r="R1970" t="n">
        <v>0</v>
      </c>
      <c r="S1970" t="n">
        <v>0.01401</v>
      </c>
      <c r="T1970" t="n">
        <v>0.02435</v>
      </c>
    </row>
    <row r="1971">
      <c r="A1971" s="142" t="n">
        <v>39303</v>
      </c>
      <c r="B1971" t="inlineStr"/>
      <c r="C1971" t="inlineStr"/>
      <c r="D1971" t="inlineStr"/>
      <c r="E1971" t="inlineStr"/>
      <c r="F1971" t="inlineStr"/>
      <c r="G1971" t="inlineStr"/>
      <c r="H1971" t="inlineStr"/>
      <c r="I1971" t="inlineStr"/>
      <c r="J1971" t="inlineStr"/>
      <c r="K1971" t="inlineStr"/>
      <c r="L1971" t="inlineStr"/>
      <c r="M1971" t="n">
        <v>-0.01471</v>
      </c>
      <c r="N1971" t="inlineStr"/>
      <c r="O1971" t="inlineStr"/>
      <c r="P1971" t="inlineStr"/>
      <c r="Q1971" t="inlineStr"/>
      <c r="R1971" t="n">
        <v>0</v>
      </c>
      <c r="S1971" t="n">
        <v>-0.01281</v>
      </c>
      <c r="T1971" t="n">
        <v>-0.00474</v>
      </c>
    </row>
    <row r="1972">
      <c r="A1972" s="142" t="n">
        <v>39304</v>
      </c>
      <c r="B1972" t="inlineStr"/>
      <c r="C1972" t="inlineStr"/>
      <c r="D1972" t="inlineStr"/>
      <c r="E1972" t="inlineStr"/>
      <c r="F1972" t="inlineStr"/>
      <c r="G1972" t="inlineStr"/>
      <c r="H1972" t="inlineStr"/>
      <c r="I1972" t="inlineStr"/>
      <c r="J1972" t="inlineStr"/>
      <c r="K1972" t="inlineStr"/>
      <c r="L1972" t="inlineStr"/>
      <c r="M1972" t="n">
        <v>0.00835</v>
      </c>
      <c r="N1972" t="inlineStr"/>
      <c r="O1972" t="inlineStr"/>
      <c r="P1972" t="inlineStr"/>
      <c r="Q1972" t="inlineStr"/>
      <c r="R1972" t="n">
        <v>0</v>
      </c>
      <c r="S1972" t="n">
        <v>-0.01485</v>
      </c>
      <c r="T1972" t="n">
        <v>-0.03113</v>
      </c>
    </row>
    <row r="1973">
      <c r="A1973" s="142" t="n">
        <v>39307</v>
      </c>
      <c r="B1973" t="inlineStr"/>
      <c r="C1973" t="inlineStr"/>
      <c r="D1973" t="inlineStr"/>
      <c r="E1973" t="inlineStr"/>
      <c r="F1973" t="inlineStr"/>
      <c r="G1973" t="inlineStr"/>
      <c r="H1973" t="inlineStr"/>
      <c r="I1973" t="inlineStr"/>
      <c r="J1973" t="inlineStr"/>
      <c r="K1973" t="inlineStr"/>
      <c r="L1973" t="inlineStr"/>
      <c r="M1973" t="n">
        <v>-0.01609</v>
      </c>
      <c r="N1973" t="inlineStr"/>
      <c r="O1973" t="inlineStr"/>
      <c r="P1973" t="inlineStr"/>
      <c r="Q1973" t="inlineStr"/>
      <c r="R1973" t="n">
        <v>0</v>
      </c>
      <c r="S1973" t="n">
        <v>0.01044</v>
      </c>
      <c r="T1973" t="n">
        <v>0.01481</v>
      </c>
    </row>
    <row r="1974">
      <c r="A1974" s="142" t="n">
        <v>39308</v>
      </c>
      <c r="B1974" t="inlineStr"/>
      <c r="C1974" t="inlineStr"/>
      <c r="D1974" t="inlineStr"/>
      <c r="E1974" t="inlineStr"/>
      <c r="F1974" t="inlineStr"/>
      <c r="G1974" t="inlineStr"/>
      <c r="H1974" t="inlineStr"/>
      <c r="I1974" t="inlineStr"/>
      <c r="J1974" t="inlineStr"/>
      <c r="K1974" t="inlineStr"/>
      <c r="L1974" t="inlineStr"/>
      <c r="M1974" t="n">
        <v>-0.02725</v>
      </c>
      <c r="N1974" t="inlineStr"/>
      <c r="O1974" t="inlineStr"/>
      <c r="P1974" t="inlineStr"/>
      <c r="Q1974" t="inlineStr"/>
      <c r="R1974" t="n">
        <v>0</v>
      </c>
      <c r="S1974" t="n">
        <v>-0.01113</v>
      </c>
      <c r="T1974" t="n">
        <v>-0.01102</v>
      </c>
    </row>
    <row r="1975">
      <c r="A1975" s="142" t="n">
        <v>39309</v>
      </c>
      <c r="B1975" t="inlineStr"/>
      <c r="C1975" t="inlineStr"/>
      <c r="D1975" t="inlineStr"/>
      <c r="E1975" t="inlineStr"/>
      <c r="F1975" t="inlineStr"/>
      <c r="G1975" t="inlineStr"/>
      <c r="H1975" t="inlineStr"/>
      <c r="I1975" t="inlineStr"/>
      <c r="J1975" t="inlineStr"/>
      <c r="K1975" t="inlineStr"/>
      <c r="L1975" t="inlineStr"/>
      <c r="M1975" t="n">
        <v>0</v>
      </c>
      <c r="N1975" t="inlineStr"/>
      <c r="O1975" t="inlineStr"/>
      <c r="P1975" t="inlineStr"/>
      <c r="Q1975" t="inlineStr"/>
      <c r="R1975" t="n">
        <v>0</v>
      </c>
      <c r="S1975" t="n">
        <v>-0.008160000000000001</v>
      </c>
      <c r="T1975" t="n">
        <v>-0.01654</v>
      </c>
    </row>
    <row r="1976">
      <c r="A1976" s="142" t="n">
        <v>39310</v>
      </c>
      <c r="B1976" t="inlineStr"/>
      <c r="C1976" t="inlineStr"/>
      <c r="D1976" t="inlineStr"/>
      <c r="E1976" t="inlineStr"/>
      <c r="F1976" t="inlineStr"/>
      <c r="G1976" t="inlineStr"/>
      <c r="H1976" t="inlineStr"/>
      <c r="I1976" t="inlineStr"/>
      <c r="J1976" t="inlineStr"/>
      <c r="K1976" t="inlineStr"/>
      <c r="L1976" t="inlineStr"/>
      <c r="M1976" t="n">
        <v>0</v>
      </c>
      <c r="N1976" t="inlineStr"/>
      <c r="O1976" t="inlineStr"/>
      <c r="P1976" t="inlineStr"/>
      <c r="Q1976" t="inlineStr"/>
      <c r="R1976" t="n">
        <v>0</v>
      </c>
      <c r="S1976" t="n">
        <v>-0.01311</v>
      </c>
      <c r="T1976" t="n">
        <v>-0.05148</v>
      </c>
    </row>
    <row r="1977">
      <c r="A1977" s="142" t="n">
        <v>39311</v>
      </c>
      <c r="B1977" t="inlineStr"/>
      <c r="C1977" t="inlineStr"/>
      <c r="D1977" t="inlineStr"/>
      <c r="E1977" t="inlineStr"/>
      <c r="F1977" t="inlineStr"/>
      <c r="G1977" t="inlineStr"/>
      <c r="H1977" t="inlineStr"/>
      <c r="I1977" t="inlineStr"/>
      <c r="J1977" t="inlineStr"/>
      <c r="K1977" t="inlineStr"/>
      <c r="L1977" t="inlineStr"/>
      <c r="M1977" t="n">
        <v>-0.10611</v>
      </c>
      <c r="N1977" t="inlineStr"/>
      <c r="O1977" t="inlineStr"/>
      <c r="P1977" t="inlineStr"/>
      <c r="Q1977" t="inlineStr"/>
      <c r="R1977" t="n">
        <v>0</v>
      </c>
      <c r="S1977" t="n">
        <v>0.0069</v>
      </c>
      <c r="T1977" t="n">
        <v>-0.00725</v>
      </c>
    </row>
    <row r="1978">
      <c r="A1978" s="142" t="n">
        <v>39314</v>
      </c>
      <c r="B1978" t="inlineStr"/>
      <c r="C1978" t="inlineStr"/>
      <c r="D1978" t="inlineStr"/>
      <c r="E1978" t="inlineStr"/>
      <c r="F1978" t="inlineStr"/>
      <c r="G1978" t="inlineStr"/>
      <c r="H1978" t="inlineStr"/>
      <c r="I1978" t="inlineStr"/>
      <c r="J1978" t="inlineStr"/>
      <c r="K1978" t="inlineStr"/>
      <c r="L1978" t="inlineStr"/>
      <c r="M1978" t="n">
        <v>0.01725</v>
      </c>
      <c r="N1978" t="inlineStr"/>
      <c r="O1978" t="inlineStr"/>
      <c r="P1978" t="inlineStr"/>
      <c r="Q1978" t="inlineStr"/>
      <c r="R1978" t="n">
        <v>0</v>
      </c>
      <c r="S1978" t="n">
        <v>0.01177</v>
      </c>
      <c r="T1978" t="n">
        <v>0.04054</v>
      </c>
    </row>
    <row r="1979">
      <c r="A1979" s="142" t="n">
        <v>39315</v>
      </c>
      <c r="B1979" t="inlineStr"/>
      <c r="C1979" t="inlineStr"/>
      <c r="D1979" t="inlineStr"/>
      <c r="E1979" t="inlineStr"/>
      <c r="F1979" t="inlineStr"/>
      <c r="G1979" t="inlineStr"/>
      <c r="H1979" t="inlineStr"/>
      <c r="I1979" t="inlineStr"/>
      <c r="J1979" t="inlineStr"/>
      <c r="K1979" t="inlineStr"/>
      <c r="L1979" t="inlineStr"/>
      <c r="M1979" t="n">
        <v>0.00661</v>
      </c>
      <c r="N1979" t="inlineStr"/>
      <c r="O1979" t="inlineStr"/>
      <c r="P1979" t="inlineStr"/>
      <c r="Q1979" t="inlineStr"/>
      <c r="R1979" t="n">
        <v>0</v>
      </c>
      <c r="S1979" t="n">
        <v>0.00261</v>
      </c>
      <c r="T1979" t="n">
        <v>-0.00253</v>
      </c>
    </row>
    <row r="1980">
      <c r="A1980" s="142" t="n">
        <v>39316</v>
      </c>
      <c r="B1980" t="inlineStr"/>
      <c r="C1980" t="inlineStr"/>
      <c r="D1980" t="inlineStr"/>
      <c r="E1980" t="inlineStr"/>
      <c r="F1980" t="inlineStr"/>
      <c r="G1980" t="inlineStr"/>
      <c r="H1980" t="inlineStr"/>
      <c r="I1980" t="inlineStr"/>
      <c r="J1980" t="inlineStr"/>
      <c r="K1980" t="inlineStr"/>
      <c r="L1980" t="inlineStr"/>
      <c r="M1980" t="n">
        <v>0.02417</v>
      </c>
      <c r="N1980" t="inlineStr"/>
      <c r="O1980" t="inlineStr"/>
      <c r="P1980" t="inlineStr"/>
      <c r="Q1980" t="inlineStr"/>
      <c r="R1980" t="n">
        <v>0</v>
      </c>
      <c r="S1980" t="n">
        <v>0.01159</v>
      </c>
      <c r="T1980" t="n">
        <v>0.0238</v>
      </c>
    </row>
    <row r="1981">
      <c r="A1981" s="142" t="n">
        <v>39317</v>
      </c>
      <c r="B1981" t="inlineStr"/>
      <c r="C1981" t="inlineStr"/>
      <c r="D1981" t="inlineStr"/>
      <c r="E1981" t="inlineStr"/>
      <c r="F1981" t="inlineStr"/>
      <c r="G1981" t="inlineStr"/>
      <c r="H1981" t="inlineStr"/>
      <c r="I1981" t="inlineStr"/>
      <c r="J1981" t="inlineStr"/>
      <c r="K1981" t="inlineStr"/>
      <c r="L1981" t="inlineStr"/>
      <c r="M1981" t="n">
        <v>-0.00071</v>
      </c>
      <c r="N1981" t="inlineStr"/>
      <c r="O1981" t="inlineStr"/>
      <c r="P1981" t="inlineStr"/>
      <c r="Q1981" t="inlineStr"/>
      <c r="R1981" t="n">
        <v>0</v>
      </c>
      <c r="S1981" t="n">
        <v>0.0022</v>
      </c>
      <c r="T1981" t="n">
        <v>0.01319</v>
      </c>
    </row>
    <row r="1982">
      <c r="A1982" s="142" t="n">
        <v>39318</v>
      </c>
      <c r="B1982" t="inlineStr"/>
      <c r="C1982" t="inlineStr"/>
      <c r="D1982" t="inlineStr"/>
      <c r="E1982" t="inlineStr"/>
      <c r="F1982" t="inlineStr"/>
      <c r="G1982" t="inlineStr"/>
      <c r="H1982" t="inlineStr"/>
      <c r="I1982" t="inlineStr"/>
      <c r="J1982" t="inlineStr"/>
      <c r="K1982" t="inlineStr"/>
      <c r="L1982" t="inlineStr"/>
      <c r="M1982" t="n">
        <v>0.0119</v>
      </c>
      <c r="N1982" t="inlineStr"/>
      <c r="O1982" t="inlineStr"/>
      <c r="P1982" t="inlineStr"/>
      <c r="Q1982" t="inlineStr"/>
      <c r="R1982" t="n">
        <v>0</v>
      </c>
      <c r="S1982" t="n">
        <v>0.00311</v>
      </c>
      <c r="T1982" t="n">
        <v>-0.00031</v>
      </c>
    </row>
    <row r="1983">
      <c r="A1983" s="142" t="n">
        <v>39321</v>
      </c>
      <c r="B1983" t="inlineStr"/>
      <c r="C1983" t="inlineStr"/>
      <c r="D1983" t="inlineStr"/>
      <c r="E1983" t="inlineStr"/>
      <c r="F1983" t="inlineStr"/>
      <c r="G1983" t="inlineStr"/>
      <c r="H1983" t="inlineStr"/>
      <c r="I1983" t="inlineStr"/>
      <c r="J1983" t="inlineStr"/>
      <c r="K1983" t="inlineStr"/>
      <c r="L1983" t="inlineStr"/>
      <c r="M1983" t="n">
        <v>-0.00172</v>
      </c>
      <c r="N1983" t="inlineStr"/>
      <c r="O1983" t="inlineStr"/>
      <c r="P1983" t="inlineStr"/>
      <c r="Q1983" t="inlineStr"/>
      <c r="R1983" t="n">
        <v>0</v>
      </c>
      <c r="S1983" t="n">
        <v>-0.00085</v>
      </c>
      <c r="T1983" t="n">
        <v>0.01877</v>
      </c>
    </row>
    <row r="1984">
      <c r="A1984" s="142" t="n">
        <v>39322</v>
      </c>
      <c r="B1984" t="inlineStr"/>
      <c r="C1984" t="inlineStr"/>
      <c r="D1984" t="inlineStr"/>
      <c r="E1984" t="inlineStr"/>
      <c r="F1984" t="inlineStr"/>
      <c r="G1984" t="inlineStr"/>
      <c r="H1984" t="inlineStr"/>
      <c r="I1984" t="inlineStr"/>
      <c r="J1984" t="inlineStr"/>
      <c r="K1984" t="inlineStr"/>
      <c r="L1984" t="inlineStr"/>
      <c r="M1984" t="n">
        <v>-0.02822</v>
      </c>
      <c r="N1984" t="inlineStr"/>
      <c r="O1984" t="inlineStr"/>
      <c r="P1984" t="inlineStr"/>
      <c r="Q1984" t="inlineStr"/>
      <c r="R1984" t="n">
        <v>0</v>
      </c>
      <c r="S1984" t="n">
        <v>-0.01697</v>
      </c>
      <c r="T1984" t="n">
        <v>-0.00855</v>
      </c>
    </row>
    <row r="1985">
      <c r="A1985" s="142" t="n">
        <v>39323</v>
      </c>
      <c r="B1985" t="inlineStr"/>
      <c r="C1985" t="inlineStr"/>
      <c r="D1985" t="inlineStr"/>
      <c r="E1985" t="inlineStr"/>
      <c r="F1985" t="inlineStr"/>
      <c r="G1985" t="inlineStr"/>
      <c r="H1985" t="inlineStr"/>
      <c r="I1985" t="inlineStr"/>
      <c r="J1985" t="inlineStr"/>
      <c r="K1985" t="inlineStr"/>
      <c r="L1985" t="inlineStr"/>
      <c r="M1985" t="n">
        <v>0.01698</v>
      </c>
      <c r="N1985" t="inlineStr"/>
      <c r="O1985" t="inlineStr"/>
      <c r="P1985" t="inlineStr"/>
      <c r="Q1985" t="inlineStr"/>
      <c r="R1985" t="n">
        <v>0</v>
      </c>
      <c r="S1985" t="n">
        <v>0.00908</v>
      </c>
      <c r="T1985" t="n">
        <v>-0.00264</v>
      </c>
    </row>
    <row r="1986">
      <c r="A1986" s="142" t="n">
        <v>39324</v>
      </c>
      <c r="B1986" t="inlineStr"/>
      <c r="C1986" t="inlineStr"/>
      <c r="D1986" t="inlineStr"/>
      <c r="E1986" t="inlineStr"/>
      <c r="F1986" t="inlineStr"/>
      <c r="G1986" t="inlineStr"/>
      <c r="H1986" t="inlineStr"/>
      <c r="I1986" t="inlineStr"/>
      <c r="J1986" t="inlineStr"/>
      <c r="K1986" t="inlineStr"/>
      <c r="L1986" t="inlineStr"/>
      <c r="M1986" t="n">
        <v>-0.00081</v>
      </c>
      <c r="N1986" t="inlineStr"/>
      <c r="O1986" t="inlineStr"/>
      <c r="P1986" t="inlineStr"/>
      <c r="Q1986" t="inlineStr"/>
      <c r="R1986" t="n">
        <v>0</v>
      </c>
      <c r="S1986" t="n">
        <v>0.00412</v>
      </c>
      <c r="T1986" t="n">
        <v>0.01392</v>
      </c>
    </row>
    <row r="1987">
      <c r="A1987" s="142" t="n">
        <v>39325</v>
      </c>
      <c r="B1987" t="inlineStr"/>
      <c r="C1987" t="inlineStr"/>
      <c r="D1987" t="inlineStr"/>
      <c r="E1987" t="inlineStr"/>
      <c r="F1987" t="inlineStr"/>
      <c r="G1987" t="inlineStr"/>
      <c r="H1987" t="inlineStr"/>
      <c r="I1987" t="inlineStr"/>
      <c r="J1987" t="inlineStr"/>
      <c r="K1987" t="inlineStr"/>
      <c r="L1987" t="inlineStr"/>
      <c r="M1987" t="n">
        <v>0.02414</v>
      </c>
      <c r="N1987" t="inlineStr"/>
      <c r="O1987" t="inlineStr"/>
      <c r="P1987" t="inlineStr"/>
      <c r="Q1987" t="inlineStr"/>
      <c r="R1987" t="n">
        <v>-0.00698</v>
      </c>
      <c r="S1987" t="n">
        <v>0.01503</v>
      </c>
      <c r="T1987" t="n">
        <v>0.02415</v>
      </c>
    </row>
    <row r="1988">
      <c r="A1988" s="142" t="n">
        <v>39328</v>
      </c>
      <c r="B1988" t="inlineStr"/>
      <c r="C1988" t="inlineStr"/>
      <c r="D1988" t="inlineStr"/>
      <c r="E1988" t="inlineStr"/>
      <c r="F1988" t="inlineStr"/>
      <c r="G1988" t="inlineStr"/>
      <c r="H1988" t="inlineStr"/>
      <c r="I1988" t="inlineStr"/>
      <c r="J1988" t="inlineStr"/>
      <c r="K1988" t="inlineStr"/>
      <c r="L1988" t="inlineStr"/>
      <c r="M1988" t="n">
        <v>0.00601</v>
      </c>
      <c r="N1988" t="inlineStr"/>
      <c r="O1988" t="inlineStr"/>
      <c r="P1988" t="inlineStr"/>
      <c r="Q1988" t="inlineStr"/>
      <c r="R1988" t="n">
        <v>0</v>
      </c>
      <c r="S1988" t="n">
        <v>0.00277</v>
      </c>
      <c r="T1988" t="n">
        <v>0.00737</v>
      </c>
    </row>
    <row r="1989">
      <c r="A1989" s="142" t="n">
        <v>39329</v>
      </c>
      <c r="B1989" t="inlineStr"/>
      <c r="C1989" t="inlineStr"/>
      <c r="D1989" t="inlineStr"/>
      <c r="E1989" t="inlineStr"/>
      <c r="F1989" t="inlineStr"/>
      <c r="G1989" t="inlineStr"/>
      <c r="H1989" t="inlineStr"/>
      <c r="I1989" t="inlineStr"/>
      <c r="J1989" t="inlineStr"/>
      <c r="K1989" t="inlineStr"/>
      <c r="L1989" t="inlineStr"/>
      <c r="M1989" t="n">
        <v>0.02325</v>
      </c>
      <c r="N1989" t="inlineStr"/>
      <c r="O1989" t="inlineStr"/>
      <c r="P1989" t="inlineStr"/>
      <c r="Q1989" t="inlineStr"/>
      <c r="R1989" t="n">
        <v>0</v>
      </c>
      <c r="S1989" t="n">
        <v>0.00751</v>
      </c>
      <c r="T1989" t="n">
        <v>-6e-05</v>
      </c>
    </row>
    <row r="1990">
      <c r="A1990" s="142" t="n">
        <v>39330</v>
      </c>
      <c r="B1990" t="inlineStr"/>
      <c r="C1990" t="inlineStr"/>
      <c r="D1990" t="inlineStr"/>
      <c r="E1990" t="inlineStr"/>
      <c r="F1990" t="inlineStr"/>
      <c r="G1990" t="inlineStr"/>
      <c r="H1990" t="inlineStr"/>
      <c r="I1990" t="inlineStr"/>
      <c r="J1990" t="inlineStr"/>
      <c r="K1990" t="inlineStr"/>
      <c r="L1990" t="inlineStr"/>
      <c r="M1990" t="n">
        <v>-0.00872</v>
      </c>
      <c r="N1990" t="inlineStr"/>
      <c r="O1990" t="inlineStr"/>
      <c r="P1990" t="inlineStr"/>
      <c r="Q1990" t="inlineStr"/>
      <c r="R1990" t="n">
        <v>0</v>
      </c>
      <c r="S1990" t="n">
        <v>-0.01462</v>
      </c>
      <c r="T1990" t="n">
        <v>-0.00967</v>
      </c>
    </row>
    <row r="1991">
      <c r="A1991" s="142" t="n">
        <v>39331</v>
      </c>
      <c r="B1991" t="inlineStr"/>
      <c r="C1991" t="inlineStr"/>
      <c r="D1991" t="inlineStr"/>
      <c r="E1991" t="inlineStr"/>
      <c r="F1991" t="inlineStr"/>
      <c r="G1991" t="inlineStr"/>
      <c r="H1991" t="inlineStr"/>
      <c r="I1991" t="inlineStr"/>
      <c r="J1991" t="inlineStr"/>
      <c r="K1991" t="inlineStr"/>
      <c r="L1991" t="inlineStr"/>
      <c r="M1991" t="n">
        <v>0.0536</v>
      </c>
      <c r="N1991" t="inlineStr"/>
      <c r="O1991" t="inlineStr"/>
      <c r="P1991" t="inlineStr"/>
      <c r="Q1991" t="inlineStr"/>
      <c r="R1991" t="n">
        <v>0</v>
      </c>
      <c r="S1991" t="n">
        <v>0.00207</v>
      </c>
      <c r="T1991" t="n">
        <v>0.0052</v>
      </c>
    </row>
    <row r="1992">
      <c r="A1992" s="142" t="n">
        <v>39332</v>
      </c>
      <c r="B1992" t="inlineStr"/>
      <c r="C1992" t="inlineStr"/>
      <c r="D1992" t="inlineStr"/>
      <c r="E1992" t="inlineStr"/>
      <c r="F1992" t="inlineStr"/>
      <c r="G1992" t="inlineStr"/>
      <c r="H1992" t="inlineStr"/>
      <c r="I1992" t="inlineStr"/>
      <c r="J1992" t="inlineStr"/>
      <c r="K1992" t="inlineStr"/>
      <c r="L1992" t="inlineStr"/>
      <c r="M1992" t="n">
        <v>0.00838</v>
      </c>
      <c r="N1992" t="inlineStr"/>
      <c r="O1992" t="inlineStr"/>
      <c r="P1992" t="inlineStr"/>
      <c r="Q1992" t="inlineStr"/>
      <c r="R1992" t="n">
        <v>0</v>
      </c>
      <c r="S1992" t="n">
        <v>-0.01754</v>
      </c>
      <c r="T1992" t="n">
        <v>-0.01014</v>
      </c>
    </row>
    <row r="1993">
      <c r="A1993" s="142" t="n">
        <v>39335</v>
      </c>
      <c r="B1993" t="inlineStr"/>
      <c r="C1993" t="inlineStr"/>
      <c r="D1993" t="inlineStr"/>
      <c r="E1993" t="inlineStr"/>
      <c r="F1993" t="inlineStr"/>
      <c r="G1993" t="inlineStr"/>
      <c r="H1993" t="inlineStr"/>
      <c r="I1993" t="inlineStr"/>
      <c r="J1993" t="inlineStr"/>
      <c r="K1993" t="inlineStr"/>
      <c r="L1993" t="inlineStr"/>
      <c r="M1993" t="n">
        <v>-0.01967</v>
      </c>
      <c r="N1993" t="inlineStr"/>
      <c r="O1993" t="inlineStr"/>
      <c r="P1993" t="inlineStr"/>
      <c r="Q1993" t="inlineStr"/>
      <c r="R1993" t="n">
        <v>0</v>
      </c>
      <c r="S1993" t="n">
        <v>-0.008410000000000001</v>
      </c>
      <c r="T1993" t="n">
        <v>-0.01381</v>
      </c>
    </row>
    <row r="1994">
      <c r="A1994" s="142" t="n">
        <v>39336</v>
      </c>
      <c r="B1994" t="inlineStr"/>
      <c r="C1994" t="inlineStr"/>
      <c r="D1994" t="inlineStr"/>
      <c r="E1994" t="inlineStr"/>
      <c r="F1994" t="inlineStr"/>
      <c r="G1994" t="inlineStr"/>
      <c r="H1994" t="inlineStr"/>
      <c r="I1994" t="inlineStr"/>
      <c r="J1994" t="inlineStr"/>
      <c r="K1994" t="inlineStr"/>
      <c r="L1994" t="inlineStr"/>
      <c r="M1994" t="n">
        <v>0.03006</v>
      </c>
      <c r="N1994" t="inlineStr"/>
      <c r="O1994" t="inlineStr"/>
      <c r="P1994" t="inlineStr"/>
      <c r="Q1994" t="inlineStr"/>
      <c r="R1994" t="n">
        <v>0</v>
      </c>
      <c r="S1994" t="n">
        <v>0.01082</v>
      </c>
      <c r="T1994" t="n">
        <v>0.008580000000000001</v>
      </c>
    </row>
    <row r="1995">
      <c r="A1995" s="142" t="n">
        <v>39337</v>
      </c>
      <c r="B1995" t="inlineStr"/>
      <c r="C1995" t="inlineStr"/>
      <c r="D1995" t="inlineStr"/>
      <c r="E1995" t="inlineStr"/>
      <c r="F1995" t="inlineStr"/>
      <c r="G1995" t="inlineStr"/>
      <c r="H1995" t="inlineStr"/>
      <c r="I1995" t="inlineStr"/>
      <c r="J1995" t="inlineStr"/>
      <c r="K1995" t="inlineStr"/>
      <c r="L1995" t="inlineStr"/>
      <c r="M1995" t="n">
        <v>-0.00424</v>
      </c>
      <c r="N1995" t="inlineStr"/>
      <c r="O1995" t="inlineStr"/>
      <c r="P1995" t="inlineStr"/>
      <c r="Q1995" t="inlineStr"/>
      <c r="R1995" t="n">
        <v>0</v>
      </c>
      <c r="S1995" t="n">
        <v>-0.0009700000000000001</v>
      </c>
      <c r="T1995" t="n">
        <v>-0.00192</v>
      </c>
    </row>
    <row r="1996">
      <c r="A1996" s="142" t="n">
        <v>39338</v>
      </c>
      <c r="B1996" t="inlineStr"/>
      <c r="C1996" t="inlineStr"/>
      <c r="D1996" t="inlineStr"/>
      <c r="E1996" t="inlineStr"/>
      <c r="F1996" t="inlineStr"/>
      <c r="G1996" t="inlineStr"/>
      <c r="H1996" t="inlineStr"/>
      <c r="I1996" t="inlineStr"/>
      <c r="J1996" t="inlineStr"/>
      <c r="K1996" t="inlineStr"/>
      <c r="L1996" t="inlineStr"/>
      <c r="M1996" t="n">
        <v>-0.00426</v>
      </c>
      <c r="N1996" t="inlineStr"/>
      <c r="O1996" t="inlineStr"/>
      <c r="P1996" t="inlineStr"/>
      <c r="Q1996" t="inlineStr"/>
      <c r="R1996" t="n">
        <v>0</v>
      </c>
      <c r="S1996" t="n">
        <v>0.00684</v>
      </c>
      <c r="T1996" t="n">
        <v>0.011</v>
      </c>
    </row>
    <row r="1997">
      <c r="A1997" s="142" t="n">
        <v>39339</v>
      </c>
      <c r="B1997" t="inlineStr"/>
      <c r="C1997" t="inlineStr"/>
      <c r="D1997" t="inlineStr"/>
      <c r="E1997" t="inlineStr"/>
      <c r="F1997" t="inlineStr"/>
      <c r="G1997" t="inlineStr"/>
      <c r="H1997" t="inlineStr"/>
      <c r="I1997" t="inlineStr"/>
      <c r="J1997" t="inlineStr"/>
      <c r="K1997" t="inlineStr"/>
      <c r="L1997" t="inlineStr"/>
      <c r="M1997" t="n">
        <v>-0.00073</v>
      </c>
      <c r="N1997" t="inlineStr"/>
      <c r="O1997" t="inlineStr"/>
      <c r="P1997" t="inlineStr"/>
      <c r="Q1997" t="inlineStr"/>
      <c r="R1997" t="n">
        <v>0</v>
      </c>
      <c r="S1997" t="n">
        <v>0.00012</v>
      </c>
      <c r="T1997" t="n">
        <v>0.00671</v>
      </c>
    </row>
    <row r="1998">
      <c r="A1998" s="142" t="n">
        <v>39342</v>
      </c>
      <c r="B1998" t="inlineStr"/>
      <c r="C1998" t="inlineStr"/>
      <c r="D1998" t="inlineStr"/>
      <c r="E1998" t="inlineStr"/>
      <c r="F1998" t="inlineStr"/>
      <c r="G1998" t="inlineStr"/>
      <c r="H1998" t="inlineStr"/>
      <c r="I1998" t="inlineStr"/>
      <c r="J1998" t="inlineStr"/>
      <c r="K1998" t="inlineStr"/>
      <c r="L1998" t="inlineStr"/>
      <c r="M1998" t="n">
        <v>0.00227</v>
      </c>
      <c r="N1998" t="inlineStr"/>
      <c r="O1998" t="inlineStr"/>
      <c r="P1998" t="inlineStr"/>
      <c r="Q1998" t="inlineStr"/>
      <c r="R1998" t="n">
        <v>0</v>
      </c>
      <c r="S1998" t="n">
        <v>-0.007820000000000001</v>
      </c>
      <c r="T1998" t="n">
        <v>-0.007889999999999999</v>
      </c>
    </row>
    <row r="1999">
      <c r="A1999" s="142" t="n">
        <v>39343</v>
      </c>
      <c r="B1999" t="inlineStr"/>
      <c r="C1999" t="inlineStr"/>
      <c r="D1999" t="inlineStr"/>
      <c r="E1999" t="inlineStr"/>
      <c r="F1999" t="inlineStr"/>
      <c r="G1999" t="inlineStr"/>
      <c r="H1999" t="inlineStr"/>
      <c r="I1999" t="inlineStr"/>
      <c r="J1999" t="inlineStr"/>
      <c r="K1999" t="inlineStr"/>
      <c r="L1999" t="inlineStr"/>
      <c r="M1999" t="n">
        <v>0.02489</v>
      </c>
      <c r="N1999" t="inlineStr"/>
      <c r="O1999" t="inlineStr"/>
      <c r="P1999" t="inlineStr"/>
      <c r="Q1999" t="inlineStr"/>
      <c r="R1999" t="n">
        <v>0</v>
      </c>
      <c r="S1999" t="n">
        <v>0.01546</v>
      </c>
      <c r="T1999" t="n">
        <v>0.008399999999999999</v>
      </c>
    </row>
    <row r="2000">
      <c r="A2000" s="142" t="n">
        <v>39344</v>
      </c>
      <c r="B2000" t="inlineStr"/>
      <c r="C2000" t="inlineStr"/>
      <c r="D2000" t="inlineStr"/>
      <c r="E2000" t="inlineStr"/>
      <c r="F2000" t="inlineStr"/>
      <c r="G2000" t="inlineStr"/>
      <c r="H2000" t="inlineStr"/>
      <c r="I2000" t="inlineStr"/>
      <c r="J2000" t="inlineStr"/>
      <c r="K2000" t="inlineStr"/>
      <c r="L2000" t="inlineStr"/>
      <c r="M2000" t="n">
        <v>0.00678</v>
      </c>
      <c r="N2000" t="inlineStr"/>
      <c r="O2000" t="inlineStr"/>
      <c r="P2000" t="inlineStr"/>
      <c r="Q2000" t="inlineStr"/>
      <c r="R2000" t="n">
        <v>0</v>
      </c>
      <c r="S2000" t="n">
        <v>0.01425</v>
      </c>
      <c r="T2000" t="n">
        <v>0.02746</v>
      </c>
    </row>
    <row r="2001">
      <c r="A2001" s="142" t="n">
        <v>39345</v>
      </c>
      <c r="B2001" t="inlineStr"/>
      <c r="C2001" t="inlineStr"/>
      <c r="D2001" t="inlineStr"/>
      <c r="E2001" t="inlineStr"/>
      <c r="F2001" t="inlineStr"/>
      <c r="G2001" t="inlineStr"/>
      <c r="H2001" t="inlineStr"/>
      <c r="I2001" t="inlineStr"/>
      <c r="J2001" t="inlineStr"/>
      <c r="K2001" t="inlineStr"/>
      <c r="L2001" t="inlineStr"/>
      <c r="M2001" t="n">
        <v>0.03962</v>
      </c>
      <c r="N2001" t="inlineStr"/>
      <c r="O2001" t="inlineStr"/>
      <c r="P2001" t="inlineStr"/>
      <c r="Q2001" t="inlineStr"/>
      <c r="R2001" t="n">
        <v>0</v>
      </c>
      <c r="S2001" t="n">
        <v>-0.008330000000000001</v>
      </c>
      <c r="T2001" t="n">
        <v>-0.00221</v>
      </c>
    </row>
    <row r="2002">
      <c r="A2002" s="142" t="n">
        <v>39346</v>
      </c>
      <c r="B2002" t="inlineStr"/>
      <c r="C2002" t="inlineStr"/>
      <c r="D2002" t="inlineStr"/>
      <c r="E2002" t="inlineStr"/>
      <c r="F2002" t="inlineStr"/>
      <c r="G2002" t="inlineStr"/>
      <c r="H2002" t="inlineStr"/>
      <c r="I2002" t="inlineStr"/>
      <c r="J2002" t="inlineStr"/>
      <c r="K2002" t="inlineStr"/>
      <c r="L2002" t="inlineStr"/>
      <c r="M2002" t="n">
        <v>-0.00224</v>
      </c>
      <c r="N2002" t="inlineStr"/>
      <c r="O2002" t="inlineStr"/>
      <c r="P2002" t="inlineStr"/>
      <c r="Q2002" t="inlineStr"/>
      <c r="R2002" t="n">
        <v>0</v>
      </c>
      <c r="S2002" t="n">
        <v>0.00247</v>
      </c>
      <c r="T2002" t="n">
        <v>0.006</v>
      </c>
    </row>
    <row r="2003">
      <c r="A2003" s="142" t="n">
        <v>39349</v>
      </c>
      <c r="B2003" t="inlineStr"/>
      <c r="C2003" t="inlineStr"/>
      <c r="D2003" t="inlineStr"/>
      <c r="E2003" t="inlineStr"/>
      <c r="F2003" t="inlineStr"/>
      <c r="G2003" t="inlineStr"/>
      <c r="H2003" t="inlineStr"/>
      <c r="I2003" t="inlineStr"/>
      <c r="J2003" t="inlineStr"/>
      <c r="K2003" t="inlineStr"/>
      <c r="L2003" t="inlineStr"/>
      <c r="M2003" t="n">
        <v>-0.009520000000000001</v>
      </c>
      <c r="N2003" t="inlineStr"/>
      <c r="O2003" t="inlineStr"/>
      <c r="P2003" t="inlineStr"/>
      <c r="Q2003" t="inlineStr"/>
      <c r="R2003" t="n">
        <v>0</v>
      </c>
      <c r="S2003" t="n">
        <v>1e-05</v>
      </c>
      <c r="T2003" t="n">
        <v>0.01176</v>
      </c>
    </row>
    <row r="2004">
      <c r="A2004" s="142" t="n">
        <v>39350</v>
      </c>
      <c r="B2004" t="inlineStr"/>
      <c r="C2004" t="inlineStr"/>
      <c r="D2004" t="inlineStr"/>
      <c r="E2004" t="inlineStr"/>
      <c r="F2004" t="inlineStr"/>
      <c r="G2004" t="inlineStr"/>
      <c r="H2004" t="inlineStr"/>
      <c r="I2004" t="inlineStr"/>
      <c r="J2004" t="inlineStr"/>
      <c r="K2004" t="inlineStr"/>
      <c r="L2004" t="inlineStr"/>
      <c r="M2004" t="n">
        <v>-0.01382</v>
      </c>
      <c r="N2004" t="inlineStr"/>
      <c r="O2004" t="inlineStr"/>
      <c r="P2004" t="inlineStr"/>
      <c r="Q2004" t="inlineStr"/>
      <c r="R2004" t="n">
        <v>0</v>
      </c>
      <c r="S2004" t="n">
        <v>-0.0033</v>
      </c>
      <c r="T2004" t="n">
        <v>-0.00596</v>
      </c>
    </row>
    <row r="2005">
      <c r="A2005" s="142" t="n">
        <v>39351</v>
      </c>
      <c r="B2005" t="inlineStr"/>
      <c r="C2005" t="inlineStr"/>
      <c r="D2005" t="inlineStr"/>
      <c r="E2005" t="inlineStr"/>
      <c r="F2005" t="inlineStr"/>
      <c r="G2005" t="inlineStr"/>
      <c r="H2005" t="inlineStr"/>
      <c r="I2005" t="inlineStr"/>
      <c r="J2005" t="inlineStr"/>
      <c r="K2005" t="inlineStr"/>
      <c r="L2005" t="inlineStr"/>
      <c r="M2005" t="n">
        <v>-0.01092</v>
      </c>
      <c r="N2005" t="inlineStr"/>
      <c r="O2005" t="inlineStr"/>
      <c r="P2005" t="inlineStr"/>
      <c r="Q2005" t="inlineStr"/>
      <c r="R2005" t="n">
        <v>0</v>
      </c>
      <c r="S2005" t="n">
        <v>0.00503</v>
      </c>
      <c r="T2005" t="n">
        <v>0.00993</v>
      </c>
    </row>
    <row r="2006">
      <c r="A2006" s="142" t="n">
        <v>39352</v>
      </c>
      <c r="B2006" t="inlineStr"/>
      <c r="C2006" t="inlineStr"/>
      <c r="D2006" t="inlineStr"/>
      <c r="E2006" t="inlineStr"/>
      <c r="F2006" t="inlineStr"/>
      <c r="G2006" t="inlineStr"/>
      <c r="H2006" t="inlineStr"/>
      <c r="I2006" t="inlineStr"/>
      <c r="J2006" t="inlineStr"/>
      <c r="K2006" t="inlineStr"/>
      <c r="L2006" t="inlineStr"/>
      <c r="M2006" t="n">
        <v>0.02089</v>
      </c>
      <c r="N2006" t="inlineStr"/>
      <c r="O2006" t="inlineStr"/>
      <c r="P2006" t="inlineStr"/>
      <c r="Q2006" t="inlineStr"/>
      <c r="R2006" t="n">
        <v>0</v>
      </c>
      <c r="S2006" t="n">
        <v>0.00792</v>
      </c>
      <c r="T2006" t="n">
        <v>0.01604</v>
      </c>
    </row>
    <row r="2007">
      <c r="A2007" s="142" t="n">
        <v>39353</v>
      </c>
      <c r="B2007" t="inlineStr"/>
      <c r="C2007" t="inlineStr"/>
      <c r="D2007" t="inlineStr"/>
      <c r="E2007" t="inlineStr"/>
      <c r="F2007" t="inlineStr"/>
      <c r="G2007" t="inlineStr"/>
      <c r="H2007" t="inlineStr"/>
      <c r="I2007" t="inlineStr"/>
      <c r="J2007" t="inlineStr"/>
      <c r="K2007" t="inlineStr"/>
      <c r="L2007" t="inlineStr"/>
      <c r="M2007" t="n">
        <v>0.02154</v>
      </c>
      <c r="N2007" t="inlineStr"/>
      <c r="O2007" t="inlineStr"/>
      <c r="P2007" t="inlineStr"/>
      <c r="Q2007" t="inlineStr"/>
      <c r="R2007" t="n">
        <v>0.00712</v>
      </c>
      <c r="S2007" t="n">
        <v>-0.00349</v>
      </c>
      <c r="T2007" t="n">
        <v>-0.00323</v>
      </c>
    </row>
    <row r="2008">
      <c r="A2008" s="142" t="n">
        <v>39356</v>
      </c>
      <c r="B2008" t="inlineStr"/>
      <c r="C2008" t="inlineStr"/>
      <c r="D2008" t="inlineStr"/>
      <c r="E2008" t="inlineStr"/>
      <c r="F2008" t="inlineStr"/>
      <c r="G2008" t="inlineStr"/>
      <c r="H2008" t="inlineStr"/>
      <c r="I2008" t="inlineStr"/>
      <c r="J2008" t="inlineStr"/>
      <c r="K2008" t="inlineStr"/>
      <c r="L2008" t="inlineStr"/>
      <c r="M2008" t="n">
        <v>0.0126</v>
      </c>
      <c r="N2008" t="inlineStr"/>
      <c r="O2008" t="inlineStr"/>
      <c r="P2008" t="inlineStr"/>
      <c r="Q2008" t="inlineStr"/>
      <c r="R2008" t="n">
        <v>0</v>
      </c>
      <c r="S2008" t="n">
        <v>0.00813</v>
      </c>
      <c r="T2008" t="n">
        <v>0.00944</v>
      </c>
    </row>
    <row r="2009">
      <c r="A2009" s="142" t="n">
        <v>39357</v>
      </c>
      <c r="B2009" t="inlineStr"/>
      <c r="C2009" t="inlineStr"/>
      <c r="D2009" t="inlineStr"/>
      <c r="E2009" t="inlineStr"/>
      <c r="F2009" t="inlineStr"/>
      <c r="G2009" t="inlineStr"/>
      <c r="H2009" t="inlineStr"/>
      <c r="I2009" t="inlineStr"/>
      <c r="J2009" t="inlineStr"/>
      <c r="K2009" t="inlineStr"/>
      <c r="L2009" t="inlineStr"/>
      <c r="M2009" t="n">
        <v>-0.0276</v>
      </c>
      <c r="N2009" t="inlineStr"/>
      <c r="O2009" t="inlineStr"/>
      <c r="P2009" t="inlineStr"/>
      <c r="Q2009" t="inlineStr"/>
      <c r="R2009" t="n">
        <v>0</v>
      </c>
      <c r="S2009" t="n">
        <v>0.0092</v>
      </c>
      <c r="T2009" t="n">
        <v>0.02794</v>
      </c>
    </row>
    <row r="2010">
      <c r="A2010" s="142" t="n">
        <v>39358</v>
      </c>
      <c r="B2010" t="inlineStr"/>
      <c r="C2010" t="inlineStr"/>
      <c r="D2010" t="inlineStr"/>
      <c r="E2010" t="inlineStr"/>
      <c r="F2010" t="inlineStr"/>
      <c r="G2010" t="inlineStr"/>
      <c r="H2010" t="inlineStr"/>
      <c r="I2010" t="inlineStr"/>
      <c r="J2010" t="inlineStr"/>
      <c r="K2010" t="inlineStr"/>
      <c r="L2010" t="inlineStr"/>
      <c r="M2010" t="n">
        <v>-0.01319</v>
      </c>
      <c r="N2010" t="inlineStr"/>
      <c r="O2010" t="inlineStr"/>
      <c r="P2010" t="inlineStr"/>
      <c r="Q2010" t="inlineStr"/>
      <c r="R2010" t="n">
        <v>0</v>
      </c>
      <c r="S2010" t="n">
        <v>-0.00162</v>
      </c>
      <c r="T2010" t="n">
        <v>-0.008160000000000001</v>
      </c>
    </row>
    <row r="2011">
      <c r="A2011" s="142" t="n">
        <v>39359</v>
      </c>
      <c r="B2011" t="inlineStr"/>
      <c r="C2011" t="inlineStr"/>
      <c r="D2011" t="inlineStr"/>
      <c r="E2011" t="inlineStr"/>
      <c r="F2011" t="inlineStr"/>
      <c r="G2011" t="inlineStr"/>
      <c r="H2011" t="inlineStr"/>
      <c r="I2011" t="inlineStr"/>
      <c r="J2011" t="inlineStr"/>
      <c r="K2011" t="inlineStr"/>
      <c r="L2011" t="inlineStr"/>
      <c r="M2011" t="n">
        <v>0.02082</v>
      </c>
      <c r="N2011" t="inlineStr"/>
      <c r="O2011" t="inlineStr"/>
      <c r="P2011" t="inlineStr"/>
      <c r="Q2011" t="inlineStr"/>
      <c r="R2011" t="n">
        <v>0</v>
      </c>
      <c r="S2011" t="n">
        <v>0.00054</v>
      </c>
      <c r="T2011" t="n">
        <v>-0.00518</v>
      </c>
    </row>
    <row r="2012">
      <c r="A2012" s="142" t="n">
        <v>39360</v>
      </c>
      <c r="B2012" t="inlineStr"/>
      <c r="C2012" t="inlineStr"/>
      <c r="D2012" t="inlineStr"/>
      <c r="E2012" t="inlineStr"/>
      <c r="F2012" t="inlineStr"/>
      <c r="G2012" t="inlineStr"/>
      <c r="H2012" t="inlineStr"/>
      <c r="I2012" t="inlineStr"/>
      <c r="J2012" t="inlineStr"/>
      <c r="K2012" t="inlineStr"/>
      <c r="L2012" t="inlineStr"/>
      <c r="M2012" t="n">
        <v>0.018</v>
      </c>
      <c r="N2012" t="inlineStr"/>
      <c r="O2012" t="inlineStr"/>
      <c r="P2012" t="inlineStr"/>
      <c r="Q2012" t="inlineStr"/>
      <c r="R2012" t="n">
        <v>0</v>
      </c>
      <c r="S2012" t="n">
        <v>0.00949</v>
      </c>
      <c r="T2012" t="n">
        <v>0.01579</v>
      </c>
    </row>
    <row r="2013">
      <c r="A2013" s="142" t="n">
        <v>39363</v>
      </c>
      <c r="B2013" t="inlineStr"/>
      <c r="C2013" t="inlineStr"/>
      <c r="D2013" t="inlineStr"/>
      <c r="E2013" t="inlineStr"/>
      <c r="F2013" t="inlineStr"/>
      <c r="G2013" t="inlineStr"/>
      <c r="H2013" t="inlineStr"/>
      <c r="I2013" t="inlineStr"/>
      <c r="J2013" t="inlineStr"/>
      <c r="K2013" t="inlineStr"/>
      <c r="L2013" t="inlineStr"/>
      <c r="M2013" t="n">
        <v>0.00561</v>
      </c>
      <c r="N2013" t="inlineStr"/>
      <c r="O2013" t="inlineStr"/>
      <c r="P2013" t="inlineStr"/>
      <c r="Q2013" t="inlineStr"/>
      <c r="R2013" t="n">
        <v>0</v>
      </c>
      <c r="S2013" t="n">
        <v>0.0013</v>
      </c>
      <c r="T2013" t="n">
        <v>0.00923</v>
      </c>
    </row>
    <row r="2014">
      <c r="A2014" s="142" t="n">
        <v>39364</v>
      </c>
      <c r="B2014" t="inlineStr"/>
      <c r="C2014" t="inlineStr"/>
      <c r="D2014" t="inlineStr"/>
      <c r="E2014" t="inlineStr"/>
      <c r="F2014" t="inlineStr"/>
      <c r="G2014" t="inlineStr"/>
      <c r="H2014" t="inlineStr"/>
      <c r="I2014" t="inlineStr"/>
      <c r="J2014" t="inlineStr"/>
      <c r="K2014" t="inlineStr"/>
      <c r="L2014" t="inlineStr"/>
      <c r="M2014" t="n">
        <v>0.007820000000000001</v>
      </c>
      <c r="N2014" t="inlineStr"/>
      <c r="O2014" t="inlineStr"/>
      <c r="P2014" t="inlineStr"/>
      <c r="Q2014" t="inlineStr"/>
      <c r="R2014" t="n">
        <v>0</v>
      </c>
      <c r="S2014" t="n">
        <v>0.00577</v>
      </c>
      <c r="T2014" t="n">
        <v>0.00655</v>
      </c>
    </row>
    <row r="2015">
      <c r="A2015" s="142" t="n">
        <v>39365</v>
      </c>
      <c r="B2015" t="inlineStr"/>
      <c r="C2015" t="inlineStr"/>
      <c r="D2015" t="inlineStr"/>
      <c r="E2015" t="inlineStr"/>
      <c r="F2015" t="inlineStr"/>
      <c r="G2015" t="inlineStr"/>
      <c r="H2015" t="inlineStr"/>
      <c r="I2015" t="inlineStr"/>
      <c r="J2015" t="inlineStr"/>
      <c r="K2015" t="inlineStr"/>
      <c r="L2015" t="inlineStr"/>
      <c r="M2015" t="n">
        <v>0.02088</v>
      </c>
      <c r="N2015" t="inlineStr"/>
      <c r="O2015" t="inlineStr"/>
      <c r="P2015" t="inlineStr"/>
      <c r="Q2015" t="inlineStr"/>
      <c r="R2015" t="n">
        <v>0</v>
      </c>
      <c r="S2015" t="n">
        <v>-0.00274</v>
      </c>
      <c r="T2015" t="n">
        <v>0.00335</v>
      </c>
    </row>
    <row r="2016">
      <c r="A2016" s="142" t="n">
        <v>39366</v>
      </c>
      <c r="B2016" t="inlineStr"/>
      <c r="C2016" t="inlineStr"/>
      <c r="D2016" t="inlineStr"/>
      <c r="E2016" t="inlineStr"/>
      <c r="F2016" t="inlineStr"/>
      <c r="G2016" t="inlineStr"/>
      <c r="H2016" t="inlineStr"/>
      <c r="I2016" t="inlineStr"/>
      <c r="J2016" t="inlineStr"/>
      <c r="K2016" t="inlineStr"/>
      <c r="L2016" t="inlineStr"/>
      <c r="M2016" t="n">
        <v>0.01053</v>
      </c>
      <c r="N2016" t="inlineStr"/>
      <c r="O2016" t="inlineStr"/>
      <c r="P2016" t="inlineStr"/>
      <c r="Q2016" t="inlineStr"/>
      <c r="R2016" t="n">
        <v>0</v>
      </c>
      <c r="S2016" t="n">
        <v>-0.00106</v>
      </c>
      <c r="T2016" t="n">
        <v>0.00891</v>
      </c>
    </row>
    <row r="2017">
      <c r="A2017" s="142" t="n">
        <v>39367</v>
      </c>
      <c r="B2017" t="inlineStr"/>
      <c r="C2017" t="inlineStr"/>
      <c r="D2017" t="inlineStr"/>
      <c r="E2017" t="inlineStr"/>
      <c r="F2017" t="inlineStr"/>
      <c r="G2017" t="inlineStr"/>
      <c r="H2017" t="inlineStr"/>
      <c r="I2017" t="inlineStr"/>
      <c r="J2017" t="inlineStr"/>
      <c r="K2017" t="inlineStr"/>
      <c r="L2017" t="inlineStr"/>
      <c r="M2017" t="n">
        <v>0.01007</v>
      </c>
      <c r="N2017" t="inlineStr"/>
      <c r="O2017" t="inlineStr"/>
      <c r="P2017" t="inlineStr"/>
      <c r="Q2017" t="inlineStr"/>
      <c r="R2017" t="n">
        <v>0</v>
      </c>
      <c r="S2017" t="n">
        <v>0.00364</v>
      </c>
      <c r="T2017" t="n">
        <v>-0.00544</v>
      </c>
    </row>
    <row r="2018">
      <c r="A2018" s="142" t="n">
        <v>39370</v>
      </c>
      <c r="B2018" t="inlineStr"/>
      <c r="C2018" t="inlineStr"/>
      <c r="D2018" t="inlineStr"/>
      <c r="E2018" t="inlineStr"/>
      <c r="F2018" t="inlineStr"/>
      <c r="G2018" t="inlineStr"/>
      <c r="H2018" t="inlineStr"/>
      <c r="I2018" t="inlineStr"/>
      <c r="J2018" t="inlineStr"/>
      <c r="K2018" t="inlineStr"/>
      <c r="L2018" t="inlineStr"/>
      <c r="M2018" t="n">
        <v>0.02247</v>
      </c>
      <c r="N2018" t="inlineStr"/>
      <c r="O2018" t="inlineStr"/>
      <c r="P2018" t="inlineStr"/>
      <c r="Q2018" t="inlineStr"/>
      <c r="R2018" t="n">
        <v>0</v>
      </c>
      <c r="S2018" t="n">
        <v>-0.00812</v>
      </c>
      <c r="T2018" t="n">
        <v>0.00725</v>
      </c>
    </row>
    <row r="2019">
      <c r="A2019" s="142" t="n">
        <v>39371</v>
      </c>
      <c r="B2019" t="inlineStr"/>
      <c r="C2019" t="inlineStr"/>
      <c r="D2019" t="inlineStr"/>
      <c r="E2019" t="inlineStr"/>
      <c r="F2019" t="inlineStr"/>
      <c r="G2019" t="inlineStr"/>
      <c r="H2019" t="inlineStr"/>
      <c r="I2019" t="inlineStr"/>
      <c r="J2019" t="inlineStr"/>
      <c r="K2019" t="inlineStr"/>
      <c r="L2019" t="inlineStr"/>
      <c r="M2019" t="n">
        <v>-0.0159</v>
      </c>
      <c r="N2019" t="inlineStr"/>
      <c r="O2019" t="inlineStr"/>
      <c r="P2019" t="inlineStr"/>
      <c r="Q2019" t="inlineStr"/>
      <c r="R2019" t="n">
        <v>0</v>
      </c>
      <c r="S2019" t="n">
        <v>-0.00562</v>
      </c>
      <c r="T2019" t="n">
        <v>-0.00749</v>
      </c>
    </row>
    <row r="2020">
      <c r="A2020" s="142" t="n">
        <v>39372</v>
      </c>
      <c r="B2020" t="inlineStr"/>
      <c r="C2020" t="inlineStr"/>
      <c r="D2020" t="inlineStr"/>
      <c r="E2020" t="inlineStr"/>
      <c r="F2020" t="inlineStr"/>
      <c r="G2020" t="inlineStr"/>
      <c r="H2020" t="inlineStr"/>
      <c r="I2020" t="inlineStr"/>
      <c r="J2020" t="inlineStr"/>
      <c r="K2020" t="inlineStr"/>
      <c r="L2020" t="inlineStr"/>
      <c r="M2020" t="n">
        <v>-0.0205</v>
      </c>
      <c r="N2020" t="inlineStr"/>
      <c r="O2020" t="inlineStr"/>
      <c r="P2020" t="inlineStr"/>
      <c r="Q2020" t="inlineStr"/>
      <c r="R2020" t="n">
        <v>0</v>
      </c>
      <c r="S2020" t="n">
        <v>0.00048</v>
      </c>
      <c r="T2020" t="n">
        <v>0.00125</v>
      </c>
    </row>
    <row r="2021">
      <c r="A2021" s="142" t="n">
        <v>39373</v>
      </c>
      <c r="B2021" t="inlineStr"/>
      <c r="C2021" t="inlineStr"/>
      <c r="D2021" t="inlineStr"/>
      <c r="E2021" t="inlineStr"/>
      <c r="F2021" t="inlineStr"/>
      <c r="G2021" t="inlineStr"/>
      <c r="H2021" t="inlineStr"/>
      <c r="I2021" t="inlineStr"/>
      <c r="J2021" t="inlineStr"/>
      <c r="K2021" t="inlineStr"/>
      <c r="L2021" t="inlineStr"/>
      <c r="M2021" t="n">
        <v>0.01541</v>
      </c>
      <c r="N2021" t="inlineStr"/>
      <c r="O2021" t="inlineStr"/>
      <c r="P2021" t="inlineStr"/>
      <c r="Q2021" t="inlineStr"/>
      <c r="R2021" t="n">
        <v>0</v>
      </c>
      <c r="S2021" t="n">
        <v>-0.0045</v>
      </c>
      <c r="T2021" t="n">
        <v>-0.00641</v>
      </c>
    </row>
    <row r="2022">
      <c r="A2022" s="142" t="n">
        <v>39374</v>
      </c>
      <c r="B2022" t="inlineStr"/>
      <c r="C2022" t="inlineStr"/>
      <c r="D2022" t="inlineStr"/>
      <c r="E2022" t="inlineStr"/>
      <c r="F2022" t="inlineStr"/>
      <c r="G2022" t="inlineStr"/>
      <c r="H2022" t="inlineStr"/>
      <c r="I2022" t="inlineStr"/>
      <c r="J2022" t="inlineStr"/>
      <c r="K2022" t="inlineStr"/>
      <c r="L2022" t="inlineStr"/>
      <c r="M2022" t="n">
        <v>-0.01154</v>
      </c>
      <c r="N2022" t="inlineStr"/>
      <c r="O2022" t="inlineStr"/>
      <c r="P2022" t="inlineStr"/>
      <c r="Q2022" t="inlineStr"/>
      <c r="R2022" t="n">
        <v>0</v>
      </c>
      <c r="S2022" t="n">
        <v>-0.01453</v>
      </c>
      <c r="T2022" t="n">
        <v>-0.01029</v>
      </c>
    </row>
    <row r="2023">
      <c r="A2023" s="142" t="n">
        <v>39377</v>
      </c>
      <c r="B2023" t="inlineStr"/>
      <c r="C2023" t="inlineStr"/>
      <c r="D2023" t="inlineStr"/>
      <c r="E2023" t="inlineStr"/>
      <c r="F2023" t="inlineStr"/>
      <c r="G2023" t="inlineStr"/>
      <c r="H2023" t="inlineStr"/>
      <c r="I2023" t="inlineStr"/>
      <c r="J2023" t="inlineStr"/>
      <c r="K2023" t="inlineStr"/>
      <c r="L2023" t="inlineStr"/>
      <c r="M2023" t="n">
        <v>-0.02973</v>
      </c>
      <c r="N2023" t="inlineStr"/>
      <c r="O2023" t="inlineStr"/>
      <c r="P2023" t="inlineStr"/>
      <c r="Q2023" t="inlineStr"/>
      <c r="R2023" t="n">
        <v>0</v>
      </c>
      <c r="S2023" t="n">
        <v>-0.00204</v>
      </c>
      <c r="T2023" t="n">
        <v>-0.01564</v>
      </c>
    </row>
    <row r="2024">
      <c r="A2024" s="142" t="n">
        <v>39378</v>
      </c>
      <c r="B2024" t="inlineStr"/>
      <c r="C2024" t="inlineStr"/>
      <c r="D2024" t="inlineStr"/>
      <c r="E2024" t="inlineStr"/>
      <c r="F2024" t="inlineStr"/>
      <c r="G2024" t="inlineStr"/>
      <c r="H2024" t="inlineStr"/>
      <c r="I2024" t="inlineStr"/>
      <c r="J2024" t="inlineStr"/>
      <c r="K2024" t="inlineStr"/>
      <c r="L2024" t="inlineStr"/>
      <c r="M2024" t="n">
        <v>0.02437</v>
      </c>
      <c r="N2024" t="inlineStr"/>
      <c r="O2024" t="inlineStr"/>
      <c r="P2024" t="inlineStr"/>
      <c r="Q2024" t="inlineStr"/>
      <c r="R2024" t="n">
        <v>0</v>
      </c>
      <c r="S2024" t="n">
        <v>0.00653</v>
      </c>
      <c r="T2024" t="n">
        <v>0.02095</v>
      </c>
    </row>
    <row r="2025">
      <c r="A2025" s="142" t="n">
        <v>39379</v>
      </c>
      <c r="B2025" t="inlineStr"/>
      <c r="C2025" t="inlineStr"/>
      <c r="D2025" t="inlineStr"/>
      <c r="E2025" t="inlineStr"/>
      <c r="F2025" t="inlineStr"/>
      <c r="G2025" t="inlineStr"/>
      <c r="H2025" t="inlineStr"/>
      <c r="I2025" t="inlineStr"/>
      <c r="J2025" t="inlineStr"/>
      <c r="K2025" t="inlineStr"/>
      <c r="L2025" t="inlineStr"/>
      <c r="M2025" t="n">
        <v>-0.00025</v>
      </c>
      <c r="N2025" t="inlineStr"/>
      <c r="O2025" t="inlineStr"/>
      <c r="P2025" t="inlineStr"/>
      <c r="Q2025" t="inlineStr"/>
      <c r="R2025" t="n">
        <v>0</v>
      </c>
      <c r="S2025" t="n">
        <v>-0.00241</v>
      </c>
      <c r="T2025" t="n">
        <v>-0.00174</v>
      </c>
    </row>
    <row r="2026">
      <c r="A2026" s="142" t="n">
        <v>39380</v>
      </c>
      <c r="B2026" t="inlineStr"/>
      <c r="C2026" t="inlineStr"/>
      <c r="D2026" t="inlineStr"/>
      <c r="E2026" t="inlineStr"/>
      <c r="F2026" t="inlineStr"/>
      <c r="G2026" t="inlineStr"/>
      <c r="H2026" t="inlineStr"/>
      <c r="I2026" t="inlineStr"/>
      <c r="J2026" t="inlineStr"/>
      <c r="K2026" t="inlineStr"/>
      <c r="L2026" t="inlineStr"/>
      <c r="M2026" t="n">
        <v>0.00874</v>
      </c>
      <c r="N2026" t="inlineStr"/>
      <c r="O2026" t="inlineStr"/>
      <c r="P2026" t="inlineStr"/>
      <c r="Q2026" t="inlineStr"/>
      <c r="R2026" t="n">
        <v>0</v>
      </c>
      <c r="S2026" t="n">
        <v>0.0003</v>
      </c>
      <c r="T2026" t="n">
        <v>0.00923</v>
      </c>
    </row>
    <row r="2027">
      <c r="A2027" s="142" t="n">
        <v>39381</v>
      </c>
      <c r="B2027" t="inlineStr"/>
      <c r="C2027" t="inlineStr"/>
      <c r="D2027" t="inlineStr"/>
      <c r="E2027" t="inlineStr"/>
      <c r="F2027" t="inlineStr"/>
      <c r="G2027" t="inlineStr"/>
      <c r="H2027" t="inlineStr"/>
      <c r="I2027" t="inlineStr"/>
      <c r="J2027" t="inlineStr"/>
      <c r="K2027" t="inlineStr"/>
      <c r="L2027" t="inlineStr"/>
      <c r="M2027" t="n">
        <v>0.02503</v>
      </c>
      <c r="N2027" t="inlineStr"/>
      <c r="O2027" t="inlineStr"/>
      <c r="P2027" t="inlineStr"/>
      <c r="Q2027" t="inlineStr"/>
      <c r="R2027" t="n">
        <v>0</v>
      </c>
      <c r="S2027" t="n">
        <v>0.009480000000000001</v>
      </c>
      <c r="T2027" t="n">
        <v>0.01576</v>
      </c>
    </row>
    <row r="2028">
      <c r="A2028" s="142" t="n">
        <v>39384</v>
      </c>
      <c r="B2028" t="inlineStr"/>
      <c r="C2028" t="inlineStr"/>
      <c r="D2028" t="inlineStr"/>
      <c r="E2028" t="inlineStr"/>
      <c r="F2028" t="inlineStr"/>
      <c r="G2028" t="inlineStr"/>
      <c r="H2028" t="inlineStr"/>
      <c r="I2028" t="inlineStr"/>
      <c r="J2028" t="inlineStr"/>
      <c r="K2028" t="inlineStr"/>
      <c r="L2028" t="inlineStr"/>
      <c r="M2028" t="n">
        <v>0.0227</v>
      </c>
      <c r="N2028" t="inlineStr"/>
      <c r="O2028" t="inlineStr"/>
      <c r="P2028" t="inlineStr"/>
      <c r="Q2028" t="inlineStr"/>
      <c r="R2028" t="n">
        <v>0</v>
      </c>
      <c r="S2028" t="n">
        <v>0.00844</v>
      </c>
      <c r="T2028" t="n">
        <v>0.01936</v>
      </c>
    </row>
    <row r="2029">
      <c r="A2029" s="142" t="n">
        <v>39385</v>
      </c>
      <c r="B2029" t="inlineStr"/>
      <c r="C2029" t="inlineStr"/>
      <c r="D2029" t="inlineStr"/>
      <c r="E2029" t="inlineStr"/>
      <c r="F2029" t="inlineStr"/>
      <c r="G2029" t="inlineStr"/>
      <c r="H2029" t="inlineStr"/>
      <c r="I2029" t="inlineStr"/>
      <c r="J2029" t="inlineStr"/>
      <c r="K2029" t="inlineStr"/>
      <c r="L2029" t="inlineStr"/>
      <c r="M2029" t="n">
        <v>-0.01821</v>
      </c>
      <c r="N2029" t="inlineStr"/>
      <c r="O2029" t="inlineStr"/>
      <c r="P2029" t="inlineStr"/>
      <c r="Q2029" t="inlineStr"/>
      <c r="R2029" t="n">
        <v>0</v>
      </c>
      <c r="S2029" t="n">
        <v>-0.00652</v>
      </c>
      <c r="T2029" t="n">
        <v>-0.00618</v>
      </c>
    </row>
    <row r="2030">
      <c r="A2030" s="142" t="n">
        <v>39386</v>
      </c>
      <c r="B2030" t="inlineStr"/>
      <c r="C2030" t="inlineStr"/>
      <c r="D2030" t="inlineStr"/>
      <c r="E2030" t="inlineStr"/>
      <c r="F2030" t="inlineStr"/>
      <c r="G2030" t="inlineStr"/>
      <c r="H2030" t="inlineStr"/>
      <c r="I2030" t="inlineStr"/>
      <c r="J2030" t="inlineStr"/>
      <c r="K2030" t="inlineStr"/>
      <c r="L2030" t="inlineStr"/>
      <c r="M2030" t="n">
        <v>0.02751</v>
      </c>
      <c r="N2030" t="inlineStr"/>
      <c r="O2030" t="inlineStr"/>
      <c r="P2030" t="inlineStr"/>
      <c r="Q2030" t="inlineStr"/>
      <c r="R2030" t="n">
        <v>0.02881</v>
      </c>
      <c r="S2030" t="n">
        <v>0.00746</v>
      </c>
      <c r="T2030" t="n">
        <v>0.00166</v>
      </c>
    </row>
    <row r="2031">
      <c r="A2031" s="142" t="n">
        <v>39387</v>
      </c>
      <c r="B2031" t="inlineStr"/>
      <c r="C2031" t="inlineStr"/>
      <c r="D2031" t="inlineStr"/>
      <c r="E2031" t="inlineStr"/>
      <c r="F2031" t="inlineStr"/>
      <c r="G2031" t="inlineStr"/>
      <c r="H2031" t="inlineStr"/>
      <c r="I2031" t="inlineStr"/>
      <c r="J2031" t="inlineStr"/>
      <c r="K2031" t="inlineStr"/>
      <c r="L2031" t="inlineStr"/>
      <c r="M2031" t="n">
        <v>0</v>
      </c>
      <c r="N2031" t="inlineStr"/>
      <c r="O2031" t="inlineStr"/>
      <c r="P2031" t="inlineStr"/>
      <c r="Q2031" t="inlineStr"/>
      <c r="R2031" t="n">
        <v>0</v>
      </c>
      <c r="S2031" t="n">
        <v>-0.01384</v>
      </c>
      <c r="T2031" t="n">
        <v>-0.005</v>
      </c>
    </row>
    <row r="2032">
      <c r="A2032" s="142" t="n">
        <v>39388</v>
      </c>
      <c r="B2032" t="inlineStr"/>
      <c r="C2032" t="inlineStr"/>
      <c r="D2032" t="inlineStr"/>
      <c r="E2032" t="inlineStr"/>
      <c r="F2032" t="inlineStr"/>
      <c r="G2032" t="inlineStr"/>
      <c r="H2032" t="inlineStr"/>
      <c r="I2032" t="inlineStr"/>
      <c r="J2032" t="inlineStr"/>
      <c r="K2032" t="inlineStr"/>
      <c r="L2032" t="inlineStr"/>
      <c r="M2032" t="n">
        <v>0.00442</v>
      </c>
      <c r="N2032" t="inlineStr"/>
      <c r="O2032" t="inlineStr"/>
      <c r="P2032" t="inlineStr"/>
      <c r="Q2032" t="inlineStr"/>
      <c r="R2032" t="n">
        <v>0</v>
      </c>
      <c r="S2032" t="n">
        <v>-0.00801</v>
      </c>
      <c r="T2032" t="n">
        <v>-0.01656</v>
      </c>
    </row>
    <row r="2033">
      <c r="A2033" s="142" t="n">
        <v>39391</v>
      </c>
      <c r="B2033" t="inlineStr"/>
      <c r="C2033" t="inlineStr"/>
      <c r="D2033" t="inlineStr"/>
      <c r="E2033" t="inlineStr"/>
      <c r="F2033" t="inlineStr"/>
      <c r="G2033" t="inlineStr"/>
      <c r="H2033" t="inlineStr"/>
      <c r="I2033" t="inlineStr"/>
      <c r="J2033" t="inlineStr"/>
      <c r="K2033" t="inlineStr"/>
      <c r="L2033" t="inlineStr"/>
      <c r="M2033" t="n">
        <v>-0.01246</v>
      </c>
      <c r="N2033" t="inlineStr"/>
      <c r="O2033" t="inlineStr"/>
      <c r="P2033" t="inlineStr"/>
      <c r="Q2033" t="inlineStr"/>
      <c r="R2033" t="n">
        <v>0</v>
      </c>
      <c r="S2033" t="n">
        <v>-0.00791</v>
      </c>
      <c r="T2033" t="n">
        <v>-0.01753</v>
      </c>
    </row>
    <row r="2034">
      <c r="A2034" s="142" t="n">
        <v>39392</v>
      </c>
      <c r="B2034" t="inlineStr"/>
      <c r="C2034" t="inlineStr"/>
      <c r="D2034" t="inlineStr"/>
      <c r="E2034" t="inlineStr"/>
      <c r="F2034" t="inlineStr"/>
      <c r="G2034" t="inlineStr"/>
      <c r="H2034" t="inlineStr"/>
      <c r="I2034" t="inlineStr"/>
      <c r="J2034" t="inlineStr"/>
      <c r="K2034" t="inlineStr"/>
      <c r="L2034" t="inlineStr"/>
      <c r="M2034" t="n">
        <v>0.02725</v>
      </c>
      <c r="N2034" t="inlineStr"/>
      <c r="O2034" t="inlineStr"/>
      <c r="P2034" t="inlineStr"/>
      <c r="Q2034" t="inlineStr"/>
      <c r="R2034" t="n">
        <v>0</v>
      </c>
      <c r="S2034" t="n">
        <v>0.00518</v>
      </c>
      <c r="T2034" t="n">
        <v>0.008800000000000001</v>
      </c>
    </row>
    <row r="2035">
      <c r="A2035" s="142" t="n">
        <v>39393</v>
      </c>
      <c r="B2035" t="inlineStr"/>
      <c r="C2035" t="inlineStr"/>
      <c r="D2035" t="inlineStr"/>
      <c r="E2035" t="inlineStr"/>
      <c r="F2035" t="inlineStr"/>
      <c r="G2035" t="inlineStr"/>
      <c r="H2035" t="inlineStr"/>
      <c r="I2035" t="inlineStr"/>
      <c r="J2035" t="inlineStr"/>
      <c r="K2035" t="inlineStr"/>
      <c r="L2035" t="inlineStr"/>
      <c r="M2035" t="n">
        <v>-0.01185</v>
      </c>
      <c r="N2035" t="inlineStr"/>
      <c r="O2035" t="inlineStr"/>
      <c r="P2035" t="inlineStr"/>
      <c r="Q2035" t="inlineStr"/>
      <c r="R2035" t="n">
        <v>0</v>
      </c>
      <c r="S2035" t="n">
        <v>-0.01902</v>
      </c>
      <c r="T2035" t="n">
        <v>-0.00881</v>
      </c>
    </row>
    <row r="2036">
      <c r="A2036" s="142" t="n">
        <v>39394</v>
      </c>
      <c r="B2036" t="inlineStr"/>
      <c r="C2036" t="inlineStr"/>
      <c r="D2036" t="inlineStr"/>
      <c r="E2036" t="inlineStr"/>
      <c r="F2036" t="inlineStr"/>
      <c r="G2036" t="inlineStr"/>
      <c r="H2036" t="inlineStr"/>
      <c r="I2036" t="inlineStr"/>
      <c r="J2036" t="inlineStr"/>
      <c r="K2036" t="inlineStr"/>
      <c r="L2036" t="inlineStr"/>
      <c r="M2036" t="n">
        <v>-0.02753</v>
      </c>
      <c r="N2036" t="inlineStr"/>
      <c r="O2036" t="inlineStr"/>
      <c r="P2036" t="inlineStr"/>
      <c r="Q2036" t="inlineStr"/>
      <c r="R2036" t="n">
        <v>0</v>
      </c>
      <c r="S2036" t="n">
        <v>-0.00839</v>
      </c>
      <c r="T2036" t="n">
        <v>-0.01784</v>
      </c>
    </row>
    <row r="2037">
      <c r="A2037" s="142" t="n">
        <v>39395</v>
      </c>
      <c r="B2037" t="inlineStr"/>
      <c r="C2037" t="inlineStr"/>
      <c r="D2037" t="inlineStr"/>
      <c r="E2037" t="inlineStr"/>
      <c r="F2037" t="inlineStr"/>
      <c r="G2037" t="inlineStr"/>
      <c r="H2037" t="inlineStr"/>
      <c r="I2037" t="inlineStr"/>
      <c r="J2037" t="inlineStr"/>
      <c r="K2037" t="inlineStr"/>
      <c r="L2037" t="inlineStr"/>
      <c r="M2037" t="n">
        <v>-0.02812</v>
      </c>
      <c r="N2037" t="inlineStr"/>
      <c r="O2037" t="inlineStr"/>
      <c r="P2037" t="inlineStr"/>
      <c r="Q2037" t="inlineStr"/>
      <c r="R2037" t="n">
        <v>0</v>
      </c>
      <c r="S2037" t="n">
        <v>-0.01225</v>
      </c>
      <c r="T2037" t="n">
        <v>-0.00247</v>
      </c>
    </row>
    <row r="2038">
      <c r="A2038" s="142" t="n">
        <v>39398</v>
      </c>
      <c r="B2038" t="inlineStr"/>
      <c r="C2038" t="inlineStr"/>
      <c r="D2038" t="inlineStr"/>
      <c r="E2038" t="inlineStr"/>
      <c r="F2038" t="inlineStr"/>
      <c r="G2038" t="inlineStr"/>
      <c r="H2038" t="inlineStr"/>
      <c r="I2038" t="inlineStr"/>
      <c r="J2038" t="inlineStr"/>
      <c r="K2038" t="inlineStr"/>
      <c r="L2038" t="inlineStr"/>
      <c r="M2038" t="n">
        <v>-0.07305</v>
      </c>
      <c r="N2038" t="inlineStr"/>
      <c r="O2038" t="inlineStr"/>
      <c r="P2038" t="inlineStr"/>
      <c r="Q2038" t="inlineStr"/>
      <c r="R2038" t="n">
        <v>0</v>
      </c>
      <c r="S2038" t="n">
        <v>-0.00652</v>
      </c>
      <c r="T2038" t="n">
        <v>-0.02639</v>
      </c>
    </row>
    <row r="2039">
      <c r="A2039" s="142" t="n">
        <v>39399</v>
      </c>
      <c r="B2039" t="inlineStr"/>
      <c r="C2039" t="inlineStr"/>
      <c r="D2039" t="inlineStr"/>
      <c r="E2039" t="inlineStr"/>
      <c r="F2039" t="inlineStr"/>
      <c r="G2039" t="inlineStr"/>
      <c r="H2039" t="inlineStr"/>
      <c r="I2039" t="inlineStr"/>
      <c r="J2039" t="inlineStr"/>
      <c r="K2039" t="inlineStr"/>
      <c r="L2039" t="inlineStr"/>
      <c r="M2039" t="n">
        <v>0.02054</v>
      </c>
      <c r="N2039" t="inlineStr"/>
      <c r="O2039" t="inlineStr"/>
      <c r="P2039" t="inlineStr"/>
      <c r="Q2039" t="inlineStr"/>
      <c r="R2039" t="n">
        <v>0</v>
      </c>
      <c r="S2039" t="n">
        <v>0.01069</v>
      </c>
      <c r="T2039" t="n">
        <v>0.00215</v>
      </c>
    </row>
    <row r="2040">
      <c r="A2040" s="142" t="n">
        <v>39400</v>
      </c>
      <c r="B2040" t="inlineStr"/>
      <c r="C2040" t="inlineStr"/>
      <c r="D2040" t="inlineStr"/>
      <c r="E2040" t="inlineStr"/>
      <c r="F2040" t="inlineStr"/>
      <c r="G2040" t="inlineStr"/>
      <c r="H2040" t="inlineStr"/>
      <c r="I2040" t="inlineStr"/>
      <c r="J2040" t="inlineStr"/>
      <c r="K2040" t="inlineStr"/>
      <c r="L2040" t="inlineStr"/>
      <c r="M2040" t="n">
        <v>0.01105</v>
      </c>
      <c r="N2040" t="inlineStr"/>
      <c r="O2040" t="inlineStr"/>
      <c r="P2040" t="inlineStr"/>
      <c r="Q2040" t="inlineStr"/>
      <c r="R2040" t="n">
        <v>0</v>
      </c>
      <c r="S2040" t="n">
        <v>0.00098</v>
      </c>
      <c r="T2040" t="n">
        <v>0.0258</v>
      </c>
    </row>
    <row r="2041">
      <c r="A2041" s="142" t="n">
        <v>39401</v>
      </c>
      <c r="B2041" t="inlineStr"/>
      <c r="C2041" t="inlineStr"/>
      <c r="D2041" t="inlineStr"/>
      <c r="E2041" t="inlineStr"/>
      <c r="F2041" t="inlineStr"/>
      <c r="G2041" t="inlineStr"/>
      <c r="H2041" t="inlineStr"/>
      <c r="I2041" t="inlineStr"/>
      <c r="J2041" t="inlineStr"/>
      <c r="K2041" t="inlineStr"/>
      <c r="L2041" t="inlineStr"/>
      <c r="M2041" t="n">
        <v>-0.04032</v>
      </c>
      <c r="N2041" t="inlineStr"/>
      <c r="O2041" t="inlineStr"/>
      <c r="P2041" t="inlineStr"/>
      <c r="Q2041" t="inlineStr"/>
      <c r="R2041" t="n">
        <v>0</v>
      </c>
      <c r="S2041" t="n">
        <v>-0.00962</v>
      </c>
      <c r="T2041" t="n">
        <v>-0.00763</v>
      </c>
    </row>
    <row r="2042">
      <c r="A2042" s="142" t="n">
        <v>39402</v>
      </c>
      <c r="B2042" t="inlineStr"/>
      <c r="C2042" t="inlineStr"/>
      <c r="D2042" t="inlineStr"/>
      <c r="E2042" t="inlineStr"/>
      <c r="F2042" t="inlineStr"/>
      <c r="G2042" t="inlineStr"/>
      <c r="H2042" t="inlineStr"/>
      <c r="I2042" t="inlineStr"/>
      <c r="J2042" t="inlineStr"/>
      <c r="K2042" t="inlineStr"/>
      <c r="L2042" t="inlineStr"/>
      <c r="M2042" t="n">
        <v>-0.0013</v>
      </c>
      <c r="N2042" t="inlineStr"/>
      <c r="O2042" t="inlineStr"/>
      <c r="P2042" t="inlineStr"/>
      <c r="Q2042" t="inlineStr"/>
      <c r="R2042" t="n">
        <v>0</v>
      </c>
      <c r="S2042" t="n">
        <v>-0.00416</v>
      </c>
      <c r="T2042" t="n">
        <v>-0.01526</v>
      </c>
    </row>
    <row r="2043">
      <c r="A2043" s="142" t="n">
        <v>39405</v>
      </c>
      <c r="B2043" t="inlineStr"/>
      <c r="C2043" t="inlineStr"/>
      <c r="D2043" t="inlineStr"/>
      <c r="E2043" t="inlineStr"/>
      <c r="F2043" t="inlineStr"/>
      <c r="G2043" t="inlineStr"/>
      <c r="H2043" t="inlineStr"/>
      <c r="I2043" t="inlineStr"/>
      <c r="J2043" t="inlineStr"/>
      <c r="K2043" t="inlineStr"/>
      <c r="L2043" t="inlineStr"/>
      <c r="M2043" t="n">
        <v>-0.02825</v>
      </c>
      <c r="N2043" t="inlineStr"/>
      <c r="O2043" t="inlineStr"/>
      <c r="P2043" t="inlineStr"/>
      <c r="Q2043" t="inlineStr"/>
      <c r="R2043" t="n">
        <v>0</v>
      </c>
      <c r="S2043" t="n">
        <v>-0.01734</v>
      </c>
      <c r="T2043" t="n">
        <v>-0.0165</v>
      </c>
    </row>
    <row r="2044">
      <c r="A2044" s="142" t="n">
        <v>39406</v>
      </c>
      <c r="B2044" t="inlineStr"/>
      <c r="C2044" t="inlineStr"/>
      <c r="D2044" t="inlineStr"/>
      <c r="E2044" t="inlineStr"/>
      <c r="F2044" t="inlineStr"/>
      <c r="G2044" t="inlineStr"/>
      <c r="H2044" t="inlineStr"/>
      <c r="I2044" t="inlineStr"/>
      <c r="J2044" t="inlineStr"/>
      <c r="K2044" t="inlineStr"/>
      <c r="L2044" t="inlineStr"/>
      <c r="M2044" t="n">
        <v>0.01862</v>
      </c>
      <c r="N2044" t="inlineStr"/>
      <c r="O2044" t="inlineStr"/>
      <c r="P2044" t="inlineStr"/>
      <c r="Q2044" t="inlineStr"/>
      <c r="R2044" t="n">
        <v>0</v>
      </c>
      <c r="S2044" t="n">
        <v>0.00011</v>
      </c>
      <c r="T2044" t="n">
        <v>-0.00738</v>
      </c>
    </row>
    <row r="2045">
      <c r="A2045" s="142" t="n">
        <v>39407</v>
      </c>
      <c r="B2045" t="inlineStr"/>
      <c r="C2045" t="inlineStr"/>
      <c r="D2045" t="inlineStr"/>
      <c r="E2045" t="inlineStr"/>
      <c r="F2045" t="inlineStr"/>
      <c r="G2045" t="inlineStr"/>
      <c r="H2045" t="inlineStr"/>
      <c r="I2045" t="inlineStr"/>
      <c r="J2045" t="inlineStr"/>
      <c r="K2045" t="inlineStr"/>
      <c r="L2045" t="inlineStr"/>
      <c r="M2045" t="n">
        <v>-0.0193</v>
      </c>
      <c r="N2045" t="inlineStr"/>
      <c r="O2045" t="inlineStr"/>
      <c r="P2045" t="inlineStr"/>
      <c r="Q2045" t="inlineStr"/>
      <c r="R2045" t="n">
        <v>0</v>
      </c>
      <c r="S2045" t="n">
        <v>-0.02219</v>
      </c>
      <c r="T2045" t="n">
        <v>-0.03531</v>
      </c>
    </row>
    <row r="2046">
      <c r="A2046" s="142" t="n">
        <v>39408</v>
      </c>
      <c r="B2046" t="inlineStr"/>
      <c r="C2046" t="inlineStr"/>
      <c r="D2046" t="inlineStr"/>
      <c r="E2046" t="inlineStr"/>
      <c r="F2046" t="inlineStr"/>
      <c r="G2046" t="inlineStr"/>
      <c r="H2046" t="inlineStr"/>
      <c r="I2046" t="inlineStr"/>
      <c r="J2046" t="inlineStr"/>
      <c r="K2046" t="inlineStr"/>
      <c r="L2046" t="inlineStr"/>
      <c r="M2046" t="n">
        <v>0.00475</v>
      </c>
      <c r="N2046" t="inlineStr"/>
      <c r="O2046" t="inlineStr"/>
      <c r="P2046" t="inlineStr"/>
      <c r="Q2046" t="inlineStr"/>
      <c r="R2046" t="n">
        <v>0</v>
      </c>
      <c r="S2046" t="n">
        <v>0.00073</v>
      </c>
      <c r="T2046" t="n">
        <v>-0.0042</v>
      </c>
    </row>
    <row r="2047">
      <c r="A2047" s="142" t="n">
        <v>39409</v>
      </c>
      <c r="B2047" t="inlineStr"/>
      <c r="C2047" t="inlineStr"/>
      <c r="D2047" t="inlineStr"/>
      <c r="E2047" t="inlineStr"/>
      <c r="F2047" t="inlineStr"/>
      <c r="G2047" t="inlineStr"/>
      <c r="H2047" t="inlineStr"/>
      <c r="I2047" t="inlineStr"/>
      <c r="J2047" t="inlineStr"/>
      <c r="K2047" t="inlineStr"/>
      <c r="L2047" t="inlineStr"/>
      <c r="M2047" t="n">
        <v>0.02722</v>
      </c>
      <c r="N2047" t="inlineStr"/>
      <c r="O2047" t="inlineStr"/>
      <c r="P2047" t="inlineStr"/>
      <c r="Q2047" t="inlineStr"/>
      <c r="R2047" t="n">
        <v>0</v>
      </c>
      <c r="S2047" t="n">
        <v>0.01472</v>
      </c>
      <c r="T2047" t="n">
        <v>0.00382</v>
      </c>
    </row>
    <row r="2048">
      <c r="A2048" s="142" t="n">
        <v>39412</v>
      </c>
      <c r="B2048" t="inlineStr"/>
      <c r="C2048" t="inlineStr"/>
      <c r="D2048" t="inlineStr"/>
      <c r="E2048" t="inlineStr"/>
      <c r="F2048" t="inlineStr"/>
      <c r="G2048" t="inlineStr"/>
      <c r="H2048" t="inlineStr"/>
      <c r="I2048" t="inlineStr"/>
      <c r="J2048" t="inlineStr"/>
      <c r="K2048" t="inlineStr"/>
      <c r="L2048" t="inlineStr"/>
      <c r="M2048" t="n">
        <v>-0.0202</v>
      </c>
      <c r="N2048" t="inlineStr"/>
      <c r="O2048" t="inlineStr"/>
      <c r="P2048" t="inlineStr"/>
      <c r="Q2048" t="inlineStr"/>
      <c r="R2048" t="n">
        <v>0</v>
      </c>
      <c r="S2048" t="n">
        <v>-0.008869999999999999</v>
      </c>
      <c r="T2048" t="n">
        <v>0.009900000000000001</v>
      </c>
    </row>
    <row r="2049">
      <c r="A2049" s="142" t="n">
        <v>39413</v>
      </c>
      <c r="B2049" t="inlineStr"/>
      <c r="C2049" t="inlineStr"/>
      <c r="D2049" t="inlineStr"/>
      <c r="E2049" t="inlineStr"/>
      <c r="F2049" t="inlineStr"/>
      <c r="G2049" t="inlineStr"/>
      <c r="H2049" t="inlineStr"/>
      <c r="I2049" t="inlineStr"/>
      <c r="J2049" t="inlineStr"/>
      <c r="K2049" t="inlineStr"/>
      <c r="L2049" t="inlineStr"/>
      <c r="M2049" t="n">
        <v>-0.02602</v>
      </c>
      <c r="N2049" t="inlineStr"/>
      <c r="O2049" t="inlineStr"/>
      <c r="P2049" t="inlineStr"/>
      <c r="Q2049" t="inlineStr"/>
      <c r="R2049" t="n">
        <v>0</v>
      </c>
      <c r="S2049" t="n">
        <v>0.00225</v>
      </c>
      <c r="T2049" t="n">
        <v>-0.01222</v>
      </c>
    </row>
    <row r="2050">
      <c r="A2050" s="142" t="n">
        <v>39414</v>
      </c>
      <c r="B2050" t="inlineStr"/>
      <c r="C2050" t="inlineStr"/>
      <c r="D2050" t="inlineStr"/>
      <c r="E2050" t="inlineStr"/>
      <c r="F2050" t="inlineStr"/>
      <c r="G2050" t="inlineStr"/>
      <c r="H2050" t="inlineStr"/>
      <c r="I2050" t="inlineStr"/>
      <c r="J2050" t="inlineStr"/>
      <c r="K2050" t="inlineStr"/>
      <c r="L2050" t="inlineStr"/>
      <c r="M2050" t="n">
        <v>0.01623</v>
      </c>
      <c r="N2050" t="inlineStr"/>
      <c r="O2050" t="inlineStr"/>
      <c r="P2050" t="inlineStr"/>
      <c r="Q2050" t="inlineStr"/>
      <c r="R2050" t="n">
        <v>0</v>
      </c>
      <c r="S2050" t="n">
        <v>0.02606</v>
      </c>
      <c r="T2050" t="n">
        <v>0.02042</v>
      </c>
    </row>
    <row r="2051">
      <c r="A2051" s="142" t="n">
        <v>39415</v>
      </c>
      <c r="B2051" t="inlineStr"/>
      <c r="C2051" t="inlineStr"/>
      <c r="D2051" t="inlineStr"/>
      <c r="E2051" t="inlineStr"/>
      <c r="F2051" t="inlineStr"/>
      <c r="G2051" t="inlineStr"/>
      <c r="H2051" t="inlineStr"/>
      <c r="I2051" t="inlineStr"/>
      <c r="J2051" t="inlineStr"/>
      <c r="K2051" t="inlineStr"/>
      <c r="L2051" t="inlineStr"/>
      <c r="M2051" t="n">
        <v>-0.009639999999999999</v>
      </c>
      <c r="N2051" t="inlineStr"/>
      <c r="O2051" t="inlineStr"/>
      <c r="P2051" t="inlineStr"/>
      <c r="Q2051" t="inlineStr"/>
      <c r="R2051" t="n">
        <v>0</v>
      </c>
      <c r="S2051" t="n">
        <v>0.00632</v>
      </c>
      <c r="T2051" t="n">
        <v>0.01815</v>
      </c>
    </row>
    <row r="2052">
      <c r="A2052" s="142" t="n">
        <v>39416</v>
      </c>
      <c r="B2052" t="inlineStr"/>
      <c r="C2052" t="inlineStr"/>
      <c r="D2052" t="inlineStr"/>
      <c r="E2052" t="inlineStr"/>
      <c r="F2052" t="inlineStr"/>
      <c r="G2052" t="inlineStr"/>
      <c r="H2052" t="inlineStr"/>
      <c r="I2052" t="inlineStr"/>
      <c r="J2052" t="inlineStr"/>
      <c r="K2052" t="inlineStr"/>
      <c r="L2052" t="inlineStr"/>
      <c r="M2052" t="n">
        <v>-0.01773</v>
      </c>
      <c r="N2052" t="inlineStr"/>
      <c r="O2052" t="inlineStr"/>
      <c r="P2052" t="inlineStr"/>
      <c r="Q2052" t="inlineStr"/>
      <c r="R2052" t="n">
        <v>-0.04592</v>
      </c>
      <c r="S2052" t="n">
        <v>0.01295</v>
      </c>
      <c r="T2052" t="n">
        <v>0.01892</v>
      </c>
    </row>
    <row r="2053">
      <c r="A2053" s="142" t="n">
        <v>39419</v>
      </c>
      <c r="B2053" t="inlineStr"/>
      <c r="C2053" t="inlineStr"/>
      <c r="D2053" t="inlineStr"/>
      <c r="E2053" t="inlineStr"/>
      <c r="F2053" t="inlineStr"/>
      <c r="G2053" t="inlineStr"/>
      <c r="H2053" t="inlineStr"/>
      <c r="I2053" t="inlineStr"/>
      <c r="J2053" t="inlineStr"/>
      <c r="K2053" t="inlineStr"/>
      <c r="L2053" t="inlineStr"/>
      <c r="M2053" t="n">
        <v>0.01732</v>
      </c>
      <c r="N2053" t="inlineStr"/>
      <c r="O2053" t="inlineStr"/>
      <c r="P2053" t="inlineStr"/>
      <c r="Q2053" t="inlineStr"/>
      <c r="R2053" t="n">
        <v>0</v>
      </c>
      <c r="S2053" t="n">
        <v>-0.00232</v>
      </c>
      <c r="T2053" t="n">
        <v>0.0023</v>
      </c>
    </row>
    <row r="2054">
      <c r="A2054" s="142" t="n">
        <v>39420</v>
      </c>
      <c r="B2054" t="inlineStr"/>
      <c r="C2054" t="inlineStr"/>
      <c r="D2054" t="inlineStr"/>
      <c r="E2054" t="inlineStr"/>
      <c r="F2054" t="inlineStr"/>
      <c r="G2054" t="inlineStr"/>
      <c r="H2054" t="inlineStr"/>
      <c r="I2054" t="inlineStr"/>
      <c r="J2054" t="inlineStr"/>
      <c r="K2054" t="inlineStr"/>
      <c r="L2054" t="inlineStr"/>
      <c r="M2054" t="n">
        <v>-0.02044</v>
      </c>
      <c r="N2054" t="inlineStr"/>
      <c r="O2054" t="inlineStr"/>
      <c r="P2054" t="inlineStr"/>
      <c r="Q2054" t="inlineStr"/>
      <c r="R2054" t="n">
        <v>0</v>
      </c>
      <c r="S2054" t="n">
        <v>-0.01215</v>
      </c>
      <c r="T2054" t="n">
        <v>-0.00349</v>
      </c>
    </row>
    <row r="2055">
      <c r="A2055" s="142" t="n">
        <v>39421</v>
      </c>
      <c r="B2055" t="inlineStr"/>
      <c r="C2055" t="inlineStr"/>
      <c r="D2055" t="inlineStr"/>
      <c r="E2055" t="inlineStr"/>
      <c r="F2055" t="inlineStr"/>
      <c r="G2055" t="inlineStr"/>
      <c r="H2055" t="inlineStr"/>
      <c r="I2055" t="inlineStr"/>
      <c r="J2055" t="inlineStr"/>
      <c r="K2055" t="inlineStr"/>
      <c r="L2055" t="inlineStr"/>
      <c r="M2055" t="n">
        <v>-0.01408</v>
      </c>
      <c r="N2055" t="inlineStr"/>
      <c r="O2055" t="inlineStr"/>
      <c r="P2055" t="inlineStr"/>
      <c r="Q2055" t="inlineStr"/>
      <c r="R2055" t="n">
        <v>0</v>
      </c>
      <c r="S2055" t="n">
        <v>0.01825</v>
      </c>
      <c r="T2055" t="n">
        <v>0.02489</v>
      </c>
    </row>
    <row r="2056">
      <c r="A2056" s="142" t="n">
        <v>39422</v>
      </c>
      <c r="B2056" t="inlineStr"/>
      <c r="C2056" t="inlineStr"/>
      <c r="D2056" t="inlineStr"/>
      <c r="E2056" t="inlineStr"/>
      <c r="F2056" t="inlineStr"/>
      <c r="G2056" t="inlineStr"/>
      <c r="H2056" t="inlineStr"/>
      <c r="I2056" t="inlineStr"/>
      <c r="J2056" t="inlineStr"/>
      <c r="K2056" t="inlineStr"/>
      <c r="L2056" t="inlineStr"/>
      <c r="M2056" t="n">
        <v>0.04262</v>
      </c>
      <c r="N2056" t="inlineStr"/>
      <c r="O2056" t="inlineStr"/>
      <c r="P2056" t="inlineStr"/>
      <c r="Q2056" t="inlineStr"/>
      <c r="R2056" t="n">
        <v>0</v>
      </c>
      <c r="S2056" t="n">
        <v>0.01121</v>
      </c>
      <c r="T2056" t="n">
        <v>0.01118</v>
      </c>
    </row>
    <row r="2057">
      <c r="A2057" s="142" t="n">
        <v>39423</v>
      </c>
      <c r="B2057" t="inlineStr"/>
      <c r="C2057" t="inlineStr"/>
      <c r="D2057" t="inlineStr"/>
      <c r="E2057" t="inlineStr"/>
      <c r="F2057" t="inlineStr"/>
      <c r="G2057" t="inlineStr"/>
      <c r="H2057" t="inlineStr"/>
      <c r="I2057" t="inlineStr"/>
      <c r="J2057" t="inlineStr"/>
      <c r="K2057" t="inlineStr"/>
      <c r="L2057" t="inlineStr"/>
      <c r="M2057" t="n">
        <v>0.00882</v>
      </c>
      <c r="N2057" t="inlineStr"/>
      <c r="O2057" t="inlineStr"/>
      <c r="P2057" t="inlineStr"/>
      <c r="Q2057" t="inlineStr"/>
      <c r="R2057" t="n">
        <v>0</v>
      </c>
      <c r="S2057" t="n">
        <v>0.00135</v>
      </c>
      <c r="T2057" t="n">
        <v>-0.00048</v>
      </c>
    </row>
    <row r="2058">
      <c r="A2058" s="142" t="n">
        <v>39426</v>
      </c>
      <c r="B2058" t="inlineStr"/>
      <c r="C2058" t="inlineStr"/>
      <c r="D2058" t="inlineStr"/>
      <c r="E2058" t="inlineStr"/>
      <c r="F2058" t="inlineStr"/>
      <c r="G2058" t="inlineStr"/>
      <c r="H2058" t="inlineStr"/>
      <c r="I2058" t="inlineStr"/>
      <c r="J2058" t="inlineStr"/>
      <c r="K2058" t="inlineStr"/>
      <c r="L2058" t="inlineStr"/>
      <c r="M2058" t="n">
        <v>0.00763</v>
      </c>
      <c r="N2058" t="inlineStr"/>
      <c r="O2058" t="inlineStr"/>
      <c r="P2058" t="inlineStr"/>
      <c r="Q2058" t="inlineStr"/>
      <c r="R2058" t="n">
        <v>0</v>
      </c>
      <c r="S2058" t="n">
        <v>0.00143</v>
      </c>
      <c r="T2058" t="n">
        <v>-0.00855</v>
      </c>
    </row>
    <row r="2059">
      <c r="A2059" s="142" t="n">
        <v>39427</v>
      </c>
      <c r="B2059" t="inlineStr"/>
      <c r="C2059" t="inlineStr"/>
      <c r="D2059" t="inlineStr"/>
      <c r="E2059" t="inlineStr"/>
      <c r="F2059" t="inlineStr"/>
      <c r="G2059" t="inlineStr"/>
      <c r="H2059" t="inlineStr"/>
      <c r="I2059" t="inlineStr"/>
      <c r="J2059" t="inlineStr"/>
      <c r="K2059" t="inlineStr"/>
      <c r="L2059" t="inlineStr"/>
      <c r="M2059" t="n">
        <v>-0.01571</v>
      </c>
      <c r="N2059" t="inlineStr"/>
      <c r="O2059" t="inlineStr"/>
      <c r="P2059" t="inlineStr"/>
      <c r="Q2059" t="inlineStr"/>
      <c r="R2059" t="n">
        <v>0</v>
      </c>
      <c r="S2059" t="n">
        <v>-0.01001</v>
      </c>
      <c r="T2059" t="n">
        <v>0.00316</v>
      </c>
    </row>
    <row r="2060">
      <c r="A2060" s="142" t="n">
        <v>39428</v>
      </c>
      <c r="B2060" t="inlineStr"/>
      <c r="C2060" t="inlineStr"/>
      <c r="D2060" t="inlineStr"/>
      <c r="E2060" t="inlineStr"/>
      <c r="F2060" t="inlineStr"/>
      <c r="G2060" t="inlineStr"/>
      <c r="H2060" t="inlineStr"/>
      <c r="I2060" t="inlineStr"/>
      <c r="J2060" t="inlineStr"/>
      <c r="K2060" t="inlineStr"/>
      <c r="L2060" t="inlineStr"/>
      <c r="M2060" t="n">
        <v>0.01503</v>
      </c>
      <c r="N2060" t="inlineStr"/>
      <c r="O2060" t="inlineStr"/>
      <c r="P2060" t="inlineStr"/>
      <c r="Q2060" t="inlineStr"/>
      <c r="R2060" t="n">
        <v>0</v>
      </c>
      <c r="S2060" t="n">
        <v>0.00215</v>
      </c>
      <c r="T2060" t="n">
        <v>-0.0045</v>
      </c>
    </row>
    <row r="2061">
      <c r="A2061" s="142" t="n">
        <v>39429</v>
      </c>
      <c r="B2061" t="inlineStr"/>
      <c r="C2061" t="inlineStr"/>
      <c r="D2061" t="inlineStr"/>
      <c r="E2061" t="inlineStr"/>
      <c r="F2061" t="inlineStr"/>
      <c r="G2061" t="inlineStr"/>
      <c r="H2061" t="inlineStr"/>
      <c r="I2061" t="inlineStr"/>
      <c r="J2061" t="inlineStr"/>
      <c r="K2061" t="inlineStr"/>
      <c r="L2061" t="inlineStr"/>
      <c r="M2061" t="n">
        <v>-0.02876</v>
      </c>
      <c r="N2061" t="inlineStr"/>
      <c r="O2061" t="inlineStr"/>
      <c r="P2061" t="inlineStr"/>
      <c r="Q2061" t="inlineStr"/>
      <c r="R2061" t="n">
        <v>0</v>
      </c>
      <c r="S2061" t="n">
        <v>-0.009259999999999999</v>
      </c>
      <c r="T2061" t="n">
        <v>-0.01835</v>
      </c>
    </row>
    <row r="2062">
      <c r="A2062" s="142" t="n">
        <v>39430</v>
      </c>
      <c r="B2062" t="inlineStr"/>
      <c r="C2062" t="inlineStr"/>
      <c r="D2062" t="inlineStr"/>
      <c r="E2062" t="inlineStr"/>
      <c r="F2062" t="inlineStr"/>
      <c r="G2062" t="inlineStr"/>
      <c r="H2062" t="inlineStr"/>
      <c r="I2062" t="inlineStr"/>
      <c r="J2062" t="inlineStr"/>
      <c r="K2062" t="inlineStr"/>
      <c r="L2062" t="inlineStr"/>
      <c r="M2062" t="n">
        <v>-0.01897</v>
      </c>
      <c r="N2062" t="inlineStr"/>
      <c r="O2062" t="inlineStr"/>
      <c r="P2062" t="inlineStr"/>
      <c r="Q2062" t="inlineStr"/>
      <c r="R2062" t="n">
        <v>0</v>
      </c>
      <c r="S2062" t="n">
        <v>-0.00081</v>
      </c>
      <c r="T2062" t="n">
        <v>-0.00279</v>
      </c>
    </row>
    <row r="2063">
      <c r="A2063" s="142" t="n">
        <v>39433</v>
      </c>
      <c r="B2063" t="inlineStr"/>
      <c r="C2063" t="inlineStr"/>
      <c r="D2063" t="inlineStr"/>
      <c r="E2063" t="inlineStr"/>
      <c r="F2063" t="inlineStr"/>
      <c r="G2063" t="inlineStr"/>
      <c r="H2063" t="inlineStr"/>
      <c r="I2063" t="inlineStr"/>
      <c r="J2063" t="inlineStr"/>
      <c r="K2063" t="inlineStr"/>
      <c r="L2063" t="inlineStr"/>
      <c r="M2063" t="n">
        <v>-0.03341</v>
      </c>
      <c r="N2063" t="inlineStr"/>
      <c r="O2063" t="inlineStr"/>
      <c r="P2063" t="inlineStr"/>
      <c r="Q2063" t="inlineStr"/>
      <c r="R2063" t="n">
        <v>0</v>
      </c>
      <c r="S2063" t="n">
        <v>-0.01622</v>
      </c>
      <c r="T2063" t="n">
        <v>-0.02933</v>
      </c>
    </row>
    <row r="2064">
      <c r="A2064" s="142" t="n">
        <v>39434</v>
      </c>
      <c r="B2064" t="inlineStr"/>
      <c r="C2064" t="inlineStr"/>
      <c r="D2064" t="inlineStr"/>
      <c r="E2064" t="inlineStr"/>
      <c r="F2064" t="inlineStr"/>
      <c r="G2064" t="inlineStr"/>
      <c r="H2064" t="inlineStr"/>
      <c r="I2064" t="inlineStr"/>
      <c r="J2064" t="inlineStr"/>
      <c r="K2064" t="inlineStr"/>
      <c r="L2064" t="inlineStr"/>
      <c r="M2064" t="n">
        <v>0.01213</v>
      </c>
      <c r="N2064" t="inlineStr"/>
      <c r="O2064" t="inlineStr"/>
      <c r="P2064" t="inlineStr"/>
      <c r="Q2064" t="inlineStr"/>
      <c r="R2064" t="n">
        <v>0</v>
      </c>
      <c r="S2064" t="n">
        <v>0.00112</v>
      </c>
      <c r="T2064" t="n">
        <v>0.00304</v>
      </c>
    </row>
    <row r="2065">
      <c r="A2065" s="142" t="n">
        <v>39435</v>
      </c>
      <c r="B2065" t="inlineStr"/>
      <c r="C2065" t="inlineStr"/>
      <c r="D2065" t="inlineStr"/>
      <c r="E2065" t="inlineStr"/>
      <c r="F2065" t="inlineStr"/>
      <c r="G2065" t="inlineStr"/>
      <c r="H2065" t="inlineStr"/>
      <c r="I2065" t="inlineStr"/>
      <c r="J2065" t="inlineStr"/>
      <c r="K2065" t="inlineStr"/>
      <c r="L2065" t="inlineStr"/>
      <c r="M2065" t="n">
        <v>-0.00521</v>
      </c>
      <c r="N2065" t="inlineStr"/>
      <c r="O2065" t="inlineStr"/>
      <c r="P2065" t="inlineStr"/>
      <c r="Q2065" t="inlineStr"/>
      <c r="R2065" t="n">
        <v>0</v>
      </c>
      <c r="S2065" t="n">
        <v>-0.00076</v>
      </c>
      <c r="T2065" t="n">
        <v>0.00739</v>
      </c>
    </row>
    <row r="2066">
      <c r="A2066" s="142" t="n">
        <v>39436</v>
      </c>
      <c r="B2066" t="inlineStr"/>
      <c r="C2066" t="inlineStr"/>
      <c r="D2066" t="inlineStr"/>
      <c r="E2066" t="inlineStr"/>
      <c r="F2066" t="inlineStr"/>
      <c r="G2066" t="inlineStr"/>
      <c r="H2066" t="inlineStr"/>
      <c r="I2066" t="inlineStr"/>
      <c r="J2066" t="inlineStr"/>
      <c r="K2066" t="inlineStr"/>
      <c r="L2066" t="inlineStr"/>
      <c r="M2066" t="n">
        <v>0.00762</v>
      </c>
      <c r="N2066" t="inlineStr"/>
      <c r="O2066" t="inlineStr"/>
      <c r="P2066" t="inlineStr"/>
      <c r="Q2066" t="inlineStr"/>
      <c r="R2066" t="n">
        <v>0</v>
      </c>
      <c r="S2066" t="n">
        <v>0.00558</v>
      </c>
      <c r="T2066" t="n">
        <v>0.00214</v>
      </c>
    </row>
    <row r="2067">
      <c r="A2067" s="142" t="n">
        <v>39437</v>
      </c>
      <c r="B2067" t="inlineStr"/>
      <c r="C2067" t="inlineStr"/>
      <c r="D2067" t="inlineStr"/>
      <c r="E2067" t="inlineStr"/>
      <c r="F2067" t="inlineStr"/>
      <c r="G2067" t="inlineStr"/>
      <c r="H2067" t="inlineStr"/>
      <c r="I2067" t="inlineStr"/>
      <c r="J2067" t="inlineStr"/>
      <c r="K2067" t="inlineStr"/>
      <c r="L2067" t="inlineStr"/>
      <c r="M2067" t="n">
        <v>0.05015</v>
      </c>
      <c r="N2067" t="inlineStr"/>
      <c r="O2067" t="inlineStr"/>
      <c r="P2067" t="inlineStr"/>
      <c r="Q2067" t="inlineStr"/>
      <c r="R2067" t="n">
        <v>0</v>
      </c>
      <c r="S2067" t="n">
        <v>0.01351</v>
      </c>
      <c r="T2067" t="n">
        <v>0.01483</v>
      </c>
    </row>
    <row r="2068">
      <c r="A2068" s="142" t="n">
        <v>39439</v>
      </c>
      <c r="B2068" t="inlineStr"/>
      <c r="C2068" t="inlineStr"/>
      <c r="D2068" t="inlineStr"/>
      <c r="E2068" t="inlineStr"/>
      <c r="F2068" t="inlineStr"/>
      <c r="G2068" t="inlineStr"/>
      <c r="H2068" t="inlineStr"/>
      <c r="I2068" t="inlineStr"/>
      <c r="J2068" t="inlineStr"/>
      <c r="K2068" t="inlineStr"/>
      <c r="L2068" t="inlineStr"/>
      <c r="M2068" t="n">
        <v>0</v>
      </c>
      <c r="N2068" t="inlineStr"/>
      <c r="O2068" t="inlineStr"/>
      <c r="P2068" t="inlineStr"/>
      <c r="Q2068" t="inlineStr"/>
      <c r="R2068" t="n">
        <v>0</v>
      </c>
      <c r="S2068" t="n">
        <v>0</v>
      </c>
      <c r="T2068" t="n">
        <v>0</v>
      </c>
    </row>
    <row r="2069">
      <c r="A2069" s="142" t="n">
        <v>39440</v>
      </c>
      <c r="B2069" t="inlineStr"/>
      <c r="C2069" t="inlineStr"/>
      <c r="D2069" t="inlineStr"/>
      <c r="E2069" t="inlineStr"/>
      <c r="F2069" t="inlineStr"/>
      <c r="G2069" t="inlineStr"/>
      <c r="H2069" t="inlineStr"/>
      <c r="I2069" t="inlineStr"/>
      <c r="J2069" t="inlineStr"/>
      <c r="K2069" t="inlineStr"/>
      <c r="L2069" t="inlineStr"/>
      <c r="M2069" t="n">
        <v>0.00569</v>
      </c>
      <c r="N2069" t="inlineStr"/>
      <c r="O2069" t="inlineStr"/>
      <c r="P2069" t="inlineStr"/>
      <c r="Q2069" t="inlineStr"/>
      <c r="R2069" t="n">
        <v>0</v>
      </c>
      <c r="S2069" t="n">
        <v>0.0048</v>
      </c>
      <c r="T2069" t="n">
        <v>0.01558</v>
      </c>
    </row>
    <row r="2070">
      <c r="A2070" s="142" t="n">
        <v>39441</v>
      </c>
      <c r="B2070" t="inlineStr"/>
      <c r="C2070" t="inlineStr"/>
      <c r="D2070" t="inlineStr"/>
      <c r="E2070" t="inlineStr"/>
      <c r="F2070" t="inlineStr"/>
      <c r="G2070" t="inlineStr"/>
      <c r="H2070" t="inlineStr"/>
      <c r="I2070" t="inlineStr"/>
      <c r="J2070" t="inlineStr"/>
      <c r="K2070" t="inlineStr"/>
      <c r="L2070" t="inlineStr"/>
      <c r="M2070" t="n">
        <v>0</v>
      </c>
      <c r="N2070" t="inlineStr"/>
      <c r="O2070" t="inlineStr"/>
      <c r="P2070" t="inlineStr"/>
      <c r="Q2070" t="inlineStr"/>
      <c r="R2070" t="n">
        <v>0</v>
      </c>
      <c r="S2070" t="n">
        <v>0.00172</v>
      </c>
      <c r="T2070" t="n">
        <v>0.00017</v>
      </c>
    </row>
    <row r="2071">
      <c r="A2071" s="142" t="n">
        <v>39442</v>
      </c>
      <c r="B2071" t="inlineStr"/>
      <c r="C2071" t="inlineStr"/>
      <c r="D2071" t="inlineStr"/>
      <c r="E2071" t="inlineStr"/>
      <c r="F2071" t="inlineStr"/>
      <c r="G2071" t="inlineStr"/>
      <c r="H2071" t="inlineStr"/>
      <c r="I2071" t="inlineStr"/>
      <c r="J2071" t="inlineStr"/>
      <c r="K2071" t="inlineStr"/>
      <c r="L2071" t="inlineStr"/>
      <c r="M2071" t="n">
        <v>0</v>
      </c>
      <c r="N2071" t="inlineStr"/>
      <c r="O2071" t="inlineStr"/>
      <c r="P2071" t="inlineStr"/>
      <c r="Q2071" t="inlineStr"/>
      <c r="R2071" t="n">
        <v>0</v>
      </c>
      <c r="S2071" t="n">
        <v>-0.00309</v>
      </c>
      <c r="T2071" t="n">
        <v>-0.0021</v>
      </c>
    </row>
    <row r="2072">
      <c r="A2072" s="142" t="n">
        <v>39443</v>
      </c>
      <c r="B2072" t="inlineStr"/>
      <c r="C2072" t="inlineStr"/>
      <c r="D2072" t="inlineStr"/>
      <c r="E2072" t="inlineStr"/>
      <c r="F2072" t="inlineStr"/>
      <c r="G2072" t="inlineStr"/>
      <c r="H2072" t="inlineStr"/>
      <c r="I2072" t="inlineStr"/>
      <c r="J2072" t="inlineStr"/>
      <c r="K2072" t="inlineStr"/>
      <c r="L2072" t="inlineStr"/>
      <c r="M2072" t="n">
        <v>0.01118</v>
      </c>
      <c r="N2072" t="inlineStr"/>
      <c r="O2072" t="inlineStr"/>
      <c r="P2072" t="inlineStr"/>
      <c r="Q2072" t="inlineStr"/>
      <c r="R2072" t="n">
        <v>0</v>
      </c>
      <c r="S2072" t="n">
        <v>-0.00844</v>
      </c>
      <c r="T2072" t="n">
        <v>-0.00062</v>
      </c>
    </row>
    <row r="2073">
      <c r="A2073" s="142" t="n">
        <v>39444</v>
      </c>
      <c r="B2073" t="inlineStr"/>
      <c r="C2073" t="inlineStr"/>
      <c r="D2073" t="inlineStr"/>
      <c r="E2073" t="inlineStr"/>
      <c r="F2073" t="inlineStr"/>
      <c r="G2073" t="inlineStr"/>
      <c r="H2073" t="inlineStr"/>
      <c r="I2073" t="inlineStr"/>
      <c r="J2073" t="inlineStr"/>
      <c r="K2073" t="inlineStr"/>
      <c r="L2073" t="inlineStr"/>
      <c r="M2073" t="n">
        <v>0.01657</v>
      </c>
      <c r="N2073" t="inlineStr"/>
      <c r="O2073" t="inlineStr"/>
      <c r="P2073" t="inlineStr"/>
      <c r="Q2073" t="inlineStr"/>
      <c r="R2073" t="n">
        <v>0</v>
      </c>
      <c r="S2073" t="n">
        <v>-0.00679</v>
      </c>
      <c r="T2073" t="n">
        <v>-0.0103</v>
      </c>
    </row>
    <row r="2074">
      <c r="A2074" s="142" t="n">
        <v>39446</v>
      </c>
      <c r="B2074" t="inlineStr"/>
      <c r="C2074" t="inlineStr"/>
      <c r="D2074" t="inlineStr"/>
      <c r="E2074" t="inlineStr"/>
      <c r="F2074" t="inlineStr"/>
      <c r="G2074" t="inlineStr"/>
      <c r="H2074" t="inlineStr"/>
      <c r="I2074" t="inlineStr"/>
      <c r="J2074" t="inlineStr"/>
      <c r="K2074" t="inlineStr"/>
      <c r="L2074" t="inlineStr"/>
      <c r="M2074" t="n">
        <v>0</v>
      </c>
      <c r="N2074" t="inlineStr"/>
      <c r="O2074" t="inlineStr"/>
      <c r="P2074" t="inlineStr"/>
      <c r="Q2074" t="inlineStr"/>
      <c r="R2074" t="n">
        <v>0</v>
      </c>
      <c r="S2074" t="n">
        <v>0</v>
      </c>
      <c r="T2074" t="n">
        <v>0</v>
      </c>
    </row>
    <row r="2075">
      <c r="A2075" s="142" t="n">
        <v>39447</v>
      </c>
      <c r="B2075" t="inlineStr"/>
      <c r="C2075" t="inlineStr"/>
      <c r="D2075" t="inlineStr"/>
      <c r="E2075" t="inlineStr"/>
      <c r="F2075" t="inlineStr"/>
      <c r="G2075" t="inlineStr"/>
      <c r="H2075" t="inlineStr"/>
      <c r="I2075" t="inlineStr"/>
      <c r="J2075" t="inlineStr"/>
      <c r="K2075" t="inlineStr"/>
      <c r="L2075" t="inlineStr"/>
      <c r="M2075" t="n">
        <v>-0.00473</v>
      </c>
      <c r="N2075" t="inlineStr"/>
      <c r="O2075" t="inlineStr"/>
      <c r="P2075" t="inlineStr"/>
      <c r="Q2075" t="inlineStr"/>
      <c r="R2075" t="n">
        <v>-0.01362</v>
      </c>
      <c r="S2075" t="n">
        <v>0.00227</v>
      </c>
      <c r="T2075" t="n">
        <v>0.00464</v>
      </c>
    </row>
    <row r="2076">
      <c r="A2076" s="142" t="n">
        <v>39448</v>
      </c>
      <c r="B2076" t="inlineStr"/>
      <c r="C2076" t="inlineStr"/>
      <c r="D2076" t="inlineStr"/>
      <c r="E2076" t="inlineStr"/>
      <c r="F2076" t="inlineStr"/>
      <c r="G2076" t="inlineStr"/>
      <c r="H2076" t="inlineStr"/>
      <c r="I2076" t="inlineStr"/>
      <c r="J2076" t="inlineStr"/>
      <c r="K2076" t="inlineStr"/>
      <c r="L2076" t="inlineStr"/>
      <c r="M2076" t="n">
        <v>0</v>
      </c>
      <c r="N2076" t="inlineStr"/>
      <c r="O2076" t="inlineStr"/>
      <c r="P2076" t="inlineStr"/>
      <c r="Q2076" t="inlineStr"/>
      <c r="R2076" t="n">
        <v>0</v>
      </c>
      <c r="S2076" t="n">
        <v>4e-05</v>
      </c>
      <c r="T2076" t="n">
        <v>0.00029</v>
      </c>
    </row>
    <row r="2077">
      <c r="A2077" s="142" t="n">
        <v>39449</v>
      </c>
      <c r="B2077" t="inlineStr"/>
      <c r="C2077" t="inlineStr"/>
      <c r="D2077" t="inlineStr"/>
      <c r="E2077" t="inlineStr"/>
      <c r="F2077" t="inlineStr"/>
      <c r="G2077" t="inlineStr"/>
      <c r="H2077" t="inlineStr"/>
      <c r="I2077" t="inlineStr"/>
      <c r="J2077" t="inlineStr"/>
      <c r="K2077" t="inlineStr"/>
      <c r="L2077" t="inlineStr"/>
      <c r="M2077" t="n">
        <v>0.04991</v>
      </c>
      <c r="N2077" t="inlineStr"/>
      <c r="O2077" t="inlineStr"/>
      <c r="P2077" t="inlineStr"/>
      <c r="Q2077" t="inlineStr"/>
      <c r="R2077" t="n">
        <v>0</v>
      </c>
      <c r="S2077" t="n">
        <v>-0.0139</v>
      </c>
      <c r="T2077" t="n">
        <v>-0.01544</v>
      </c>
    </row>
    <row r="2078">
      <c r="A2078" s="142" t="n">
        <v>39450</v>
      </c>
      <c r="B2078" t="inlineStr"/>
      <c r="C2078" t="inlineStr"/>
      <c r="D2078" t="inlineStr"/>
      <c r="E2078" t="inlineStr"/>
      <c r="F2078" t="inlineStr"/>
      <c r="G2078" t="inlineStr"/>
      <c r="H2078" t="inlineStr"/>
      <c r="I2078" t="inlineStr"/>
      <c r="J2078" t="inlineStr"/>
      <c r="K2078" t="inlineStr"/>
      <c r="L2078" t="inlineStr"/>
      <c r="M2078" t="n">
        <v>0.01901</v>
      </c>
      <c r="N2078" t="inlineStr"/>
      <c r="O2078" t="inlineStr"/>
      <c r="P2078" t="inlineStr"/>
      <c r="Q2078" t="inlineStr"/>
      <c r="R2078" t="n">
        <v>0</v>
      </c>
      <c r="S2078" t="n">
        <v>-0.00144</v>
      </c>
      <c r="T2078" t="n">
        <v>-0.00604</v>
      </c>
    </row>
    <row r="2079">
      <c r="A2079" s="142" t="n">
        <v>39451</v>
      </c>
      <c r="B2079" t="inlineStr"/>
      <c r="C2079" t="inlineStr"/>
      <c r="D2079" t="inlineStr"/>
      <c r="E2079" t="inlineStr"/>
      <c r="F2079" t="inlineStr"/>
      <c r="G2079" t="inlineStr"/>
      <c r="H2079" t="inlineStr"/>
      <c r="I2079" t="inlineStr"/>
      <c r="J2079" t="inlineStr"/>
      <c r="K2079" t="inlineStr"/>
      <c r="L2079" t="inlineStr"/>
      <c r="M2079" t="n">
        <v>-0.00664</v>
      </c>
      <c r="N2079" t="inlineStr"/>
      <c r="O2079" t="inlineStr"/>
      <c r="P2079" t="inlineStr"/>
      <c r="Q2079" t="inlineStr"/>
      <c r="R2079" t="n">
        <v>0</v>
      </c>
      <c r="S2079" t="n">
        <v>-0.02234</v>
      </c>
      <c r="T2079" t="n">
        <v>-0.00553</v>
      </c>
    </row>
    <row r="2080">
      <c r="A2080" s="142" t="n">
        <v>39454</v>
      </c>
      <c r="B2080" t="inlineStr"/>
      <c r="C2080" t="inlineStr"/>
      <c r="D2080" t="inlineStr"/>
      <c r="E2080" t="inlineStr"/>
      <c r="F2080" t="inlineStr"/>
      <c r="G2080" t="inlineStr"/>
      <c r="H2080" t="inlineStr"/>
      <c r="I2080" t="inlineStr"/>
      <c r="J2080" t="inlineStr"/>
      <c r="K2080" t="inlineStr"/>
      <c r="L2080" t="inlineStr"/>
      <c r="M2080" t="n">
        <v>-0.02663</v>
      </c>
      <c r="N2080" t="inlineStr"/>
      <c r="O2080" t="inlineStr"/>
      <c r="P2080" t="inlineStr"/>
      <c r="Q2080" t="inlineStr"/>
      <c r="R2080" t="n">
        <v>0</v>
      </c>
      <c r="S2080" t="n">
        <v>-0.00133</v>
      </c>
      <c r="T2080" t="n">
        <v>-0.01046</v>
      </c>
    </row>
    <row r="2081">
      <c r="A2081" s="142" t="n">
        <v>39455</v>
      </c>
      <c r="B2081" t="inlineStr"/>
      <c r="C2081" t="inlineStr"/>
      <c r="D2081" t="inlineStr"/>
      <c r="E2081" t="inlineStr"/>
      <c r="F2081" t="inlineStr"/>
      <c r="G2081" t="inlineStr"/>
      <c r="H2081" t="inlineStr"/>
      <c r="I2081" t="inlineStr"/>
      <c r="J2081" t="inlineStr"/>
      <c r="K2081" t="inlineStr"/>
      <c r="L2081" t="inlineStr"/>
      <c r="M2081" t="n">
        <v>0.03758</v>
      </c>
      <c r="N2081" t="inlineStr"/>
      <c r="O2081" t="inlineStr"/>
      <c r="P2081" t="inlineStr"/>
      <c r="Q2081" t="inlineStr"/>
      <c r="R2081" t="n">
        <v>0</v>
      </c>
      <c r="S2081" t="n">
        <v>-0.0044</v>
      </c>
      <c r="T2081" t="n">
        <v>0.01084</v>
      </c>
    </row>
    <row r="2082">
      <c r="A2082" s="142" t="n">
        <v>39456</v>
      </c>
      <c r="B2082" t="inlineStr"/>
      <c r="C2082" t="inlineStr"/>
      <c r="D2082" t="inlineStr"/>
      <c r="E2082" t="inlineStr"/>
      <c r="F2082" t="inlineStr"/>
      <c r="G2082" t="inlineStr"/>
      <c r="H2082" t="inlineStr"/>
      <c r="I2082" t="inlineStr"/>
      <c r="J2082" t="inlineStr"/>
      <c r="K2082" t="inlineStr"/>
      <c r="L2082" t="inlineStr"/>
      <c r="M2082" t="n">
        <v>0.00366</v>
      </c>
      <c r="N2082" t="inlineStr"/>
      <c r="O2082" t="inlineStr"/>
      <c r="P2082" t="inlineStr"/>
      <c r="Q2082" t="inlineStr"/>
      <c r="R2082" t="n">
        <v>0</v>
      </c>
      <c r="S2082" t="n">
        <v>0.00541</v>
      </c>
      <c r="T2082" t="n">
        <v>0.00864</v>
      </c>
    </row>
    <row r="2083">
      <c r="A2083" s="142" t="n">
        <v>39457</v>
      </c>
      <c r="B2083" t="inlineStr"/>
      <c r="C2083" t="inlineStr"/>
      <c r="D2083" t="inlineStr"/>
      <c r="E2083" t="inlineStr"/>
      <c r="F2083" t="inlineStr"/>
      <c r="G2083" t="inlineStr"/>
      <c r="H2083" t="inlineStr"/>
      <c r="I2083" t="inlineStr"/>
      <c r="J2083" t="inlineStr"/>
      <c r="K2083" t="inlineStr"/>
      <c r="L2083" t="inlineStr"/>
      <c r="M2083" t="n">
        <v>0.0217</v>
      </c>
      <c r="N2083" t="inlineStr"/>
      <c r="O2083" t="inlineStr"/>
      <c r="P2083" t="inlineStr"/>
      <c r="Q2083" t="inlineStr"/>
      <c r="R2083" t="n">
        <v>0</v>
      </c>
      <c r="S2083" t="n">
        <v>-0.00495</v>
      </c>
      <c r="T2083" t="n">
        <v>-0.009180000000000001</v>
      </c>
    </row>
    <row r="2084">
      <c r="A2084" s="142" t="n">
        <v>39458</v>
      </c>
      <c r="B2084" t="inlineStr"/>
      <c r="C2084" t="inlineStr"/>
      <c r="D2084" t="inlineStr"/>
      <c r="E2084" t="inlineStr"/>
      <c r="F2084" t="inlineStr"/>
      <c r="G2084" t="inlineStr"/>
      <c r="H2084" t="inlineStr"/>
      <c r="I2084" t="inlineStr"/>
      <c r="J2084" t="inlineStr"/>
      <c r="K2084" t="inlineStr"/>
      <c r="L2084" t="inlineStr"/>
      <c r="M2084" t="n">
        <v>-0.00216</v>
      </c>
      <c r="N2084" t="inlineStr"/>
      <c r="O2084" t="inlineStr"/>
      <c r="P2084" t="inlineStr"/>
      <c r="Q2084" t="inlineStr"/>
      <c r="R2084" t="n">
        <v>0</v>
      </c>
      <c r="S2084" t="n">
        <v>-0.01249</v>
      </c>
      <c r="T2084" t="n">
        <v>-0.009849999999999999</v>
      </c>
    </row>
    <row r="2085">
      <c r="A2085" s="142" t="n">
        <v>39461</v>
      </c>
      <c r="B2085" t="inlineStr"/>
      <c r="C2085" t="inlineStr"/>
      <c r="D2085" t="inlineStr"/>
      <c r="E2085" t="inlineStr"/>
      <c r="F2085" t="inlineStr"/>
      <c r="G2085" t="inlineStr"/>
      <c r="H2085" t="inlineStr"/>
      <c r="I2085" t="inlineStr"/>
      <c r="J2085" t="inlineStr"/>
      <c r="K2085" t="inlineStr"/>
      <c r="L2085" t="inlineStr"/>
      <c r="M2085" t="n">
        <v>0.01195</v>
      </c>
      <c r="N2085" t="inlineStr"/>
      <c r="O2085" t="inlineStr"/>
      <c r="P2085" t="inlineStr"/>
      <c r="Q2085" t="inlineStr"/>
      <c r="R2085" t="n">
        <v>0</v>
      </c>
      <c r="S2085" t="n">
        <v>0.00279</v>
      </c>
      <c r="T2085" t="n">
        <v>-0.0023</v>
      </c>
    </row>
    <row r="2086">
      <c r="A2086" s="142" t="n">
        <v>39462</v>
      </c>
      <c r="B2086" t="inlineStr"/>
      <c r="C2086" t="inlineStr"/>
      <c r="D2086" t="inlineStr"/>
      <c r="E2086" t="inlineStr"/>
      <c r="F2086" t="inlineStr"/>
      <c r="G2086" t="inlineStr"/>
      <c r="H2086" t="inlineStr"/>
      <c r="I2086" t="inlineStr"/>
      <c r="J2086" t="inlineStr"/>
      <c r="K2086" t="inlineStr"/>
      <c r="L2086" t="inlineStr"/>
      <c r="M2086" t="n">
        <v>-0.03234</v>
      </c>
      <c r="N2086" t="inlineStr"/>
      <c r="O2086" t="inlineStr"/>
      <c r="P2086" t="inlineStr"/>
      <c r="Q2086" t="inlineStr"/>
      <c r="R2086" t="n">
        <v>0</v>
      </c>
      <c r="S2086" t="n">
        <v>-0.02119</v>
      </c>
      <c r="T2086" t="n">
        <v>-0.01615</v>
      </c>
    </row>
    <row r="2087">
      <c r="A2087" s="142" t="n">
        <v>39463</v>
      </c>
      <c r="B2087" t="inlineStr"/>
      <c r="C2087" t="inlineStr"/>
      <c r="D2087" t="inlineStr"/>
      <c r="E2087" t="inlineStr"/>
      <c r="F2087" t="inlineStr"/>
      <c r="G2087" t="inlineStr"/>
      <c r="H2087" t="inlineStr"/>
      <c r="I2087" t="inlineStr"/>
      <c r="J2087" t="inlineStr"/>
      <c r="K2087" t="inlineStr"/>
      <c r="L2087" t="inlineStr"/>
      <c r="M2087" t="n">
        <v>-0.03744</v>
      </c>
      <c r="N2087" t="inlineStr"/>
      <c r="O2087" t="inlineStr"/>
      <c r="P2087" t="inlineStr"/>
      <c r="Q2087" t="inlineStr"/>
      <c r="R2087" t="n">
        <v>0</v>
      </c>
      <c r="S2087" t="n">
        <v>-0.00784</v>
      </c>
      <c r="T2087" t="n">
        <v>-0.02955</v>
      </c>
    </row>
    <row r="2088">
      <c r="A2088" s="142" t="n">
        <v>39464</v>
      </c>
      <c r="B2088" t="inlineStr"/>
      <c r="C2088" t="inlineStr"/>
      <c r="D2088" t="inlineStr"/>
      <c r="E2088" t="inlineStr"/>
      <c r="F2088" t="inlineStr"/>
      <c r="G2088" t="inlineStr"/>
      <c r="H2088" t="inlineStr"/>
      <c r="I2088" t="inlineStr"/>
      <c r="J2088" t="inlineStr"/>
      <c r="K2088" t="inlineStr"/>
      <c r="L2088" t="inlineStr"/>
      <c r="M2088" t="n">
        <v>-0.00715</v>
      </c>
      <c r="N2088" t="inlineStr"/>
      <c r="O2088" t="inlineStr"/>
      <c r="P2088" t="inlineStr"/>
      <c r="Q2088" t="inlineStr"/>
      <c r="R2088" t="n">
        <v>0</v>
      </c>
      <c r="S2088" t="n">
        <v>-0.01352</v>
      </c>
      <c r="T2088" t="n">
        <v>-0.00617</v>
      </c>
    </row>
    <row r="2089">
      <c r="A2089" s="142" t="n">
        <v>39465</v>
      </c>
      <c r="B2089" t="inlineStr"/>
      <c r="C2089" t="inlineStr"/>
      <c r="D2089" t="inlineStr"/>
      <c r="E2089" t="inlineStr"/>
      <c r="F2089" t="inlineStr"/>
      <c r="G2089" t="inlineStr"/>
      <c r="H2089" t="inlineStr"/>
      <c r="I2089" t="inlineStr"/>
      <c r="J2089" t="inlineStr"/>
      <c r="K2089" t="inlineStr"/>
      <c r="L2089" t="inlineStr"/>
      <c r="M2089" t="n">
        <v>-0.008789999999999999</v>
      </c>
      <c r="N2089" t="inlineStr"/>
      <c r="O2089" t="inlineStr"/>
      <c r="P2089" t="inlineStr"/>
      <c r="Q2089" t="inlineStr"/>
      <c r="R2089" t="n">
        <v>0</v>
      </c>
      <c r="S2089" t="n">
        <v>-0.00281</v>
      </c>
      <c r="T2089" t="n">
        <v>0.00043</v>
      </c>
    </row>
    <row r="2090">
      <c r="A2090" s="142" t="n">
        <v>39468</v>
      </c>
      <c r="B2090" t="inlineStr"/>
      <c r="C2090" t="inlineStr"/>
      <c r="D2090" t="inlineStr"/>
      <c r="E2090" t="inlineStr"/>
      <c r="F2090" t="inlineStr"/>
      <c r="G2090" t="inlineStr"/>
      <c r="H2090" t="inlineStr"/>
      <c r="I2090" t="inlineStr"/>
      <c r="J2090" t="inlineStr"/>
      <c r="K2090" t="inlineStr"/>
      <c r="L2090" t="inlineStr"/>
      <c r="M2090" t="n">
        <v>-0.04865</v>
      </c>
      <c r="N2090" t="inlineStr"/>
      <c r="O2090" t="inlineStr"/>
      <c r="P2090" t="inlineStr"/>
      <c r="Q2090" t="inlineStr"/>
      <c r="R2090" t="n">
        <v>0</v>
      </c>
      <c r="S2090" t="n">
        <v>-0.02312</v>
      </c>
      <c r="T2090" t="n">
        <v>-0.04894</v>
      </c>
    </row>
    <row r="2091">
      <c r="A2091" s="142" t="n">
        <v>39469</v>
      </c>
      <c r="B2091" t="inlineStr"/>
      <c r="C2091" t="inlineStr"/>
      <c r="D2091" t="inlineStr"/>
      <c r="E2091" t="inlineStr"/>
      <c r="F2091" t="inlineStr"/>
      <c r="G2091" t="inlineStr"/>
      <c r="H2091" t="inlineStr"/>
      <c r="I2091" t="inlineStr"/>
      <c r="J2091" t="inlineStr"/>
      <c r="K2091" t="inlineStr"/>
      <c r="L2091" t="inlineStr"/>
      <c r="M2091" t="n">
        <v>0.05434</v>
      </c>
      <c r="N2091" t="inlineStr"/>
      <c r="O2091" t="inlineStr"/>
      <c r="P2091" t="inlineStr"/>
      <c r="Q2091" t="inlineStr"/>
      <c r="R2091" t="n">
        <v>0</v>
      </c>
      <c r="S2091" t="n">
        <v>-0.01462</v>
      </c>
      <c r="T2091" t="n">
        <v>-0.03591</v>
      </c>
    </row>
    <row r="2092">
      <c r="A2092" s="142" t="n">
        <v>39470</v>
      </c>
      <c r="B2092" t="inlineStr"/>
      <c r="C2092" t="inlineStr"/>
      <c r="D2092" t="inlineStr"/>
      <c r="E2092" t="inlineStr"/>
      <c r="F2092" t="inlineStr"/>
      <c r="G2092" t="inlineStr"/>
      <c r="H2092" t="inlineStr"/>
      <c r="I2092" t="inlineStr"/>
      <c r="J2092" t="inlineStr"/>
      <c r="K2092" t="inlineStr"/>
      <c r="L2092" t="inlineStr"/>
      <c r="M2092" t="n">
        <v>-0.01624</v>
      </c>
      <c r="N2092" t="inlineStr"/>
      <c r="O2092" t="inlineStr"/>
      <c r="P2092" t="inlineStr"/>
      <c r="Q2092" t="inlineStr"/>
      <c r="R2092" t="n">
        <v>0</v>
      </c>
      <c r="S2092" t="n">
        <v>0.009129999999999999</v>
      </c>
      <c r="T2092" t="n">
        <v>0.01762</v>
      </c>
    </row>
    <row r="2093">
      <c r="A2093" s="142" t="n">
        <v>39471</v>
      </c>
      <c r="B2093" t="inlineStr"/>
      <c r="C2093" t="inlineStr"/>
      <c r="D2093" t="inlineStr"/>
      <c r="E2093" t="inlineStr"/>
      <c r="F2093" t="inlineStr"/>
      <c r="G2093" t="inlineStr"/>
      <c r="H2093" t="inlineStr"/>
      <c r="I2093" t="inlineStr"/>
      <c r="J2093" t="inlineStr"/>
      <c r="K2093" t="inlineStr"/>
      <c r="L2093" t="inlineStr"/>
      <c r="M2093" t="n">
        <v>0.05085</v>
      </c>
      <c r="N2093" t="inlineStr"/>
      <c r="O2093" t="inlineStr"/>
      <c r="P2093" t="inlineStr"/>
      <c r="Q2093" t="inlineStr"/>
      <c r="R2093" t="n">
        <v>0</v>
      </c>
      <c r="S2093" t="n">
        <v>0.01932</v>
      </c>
      <c r="T2093" t="n">
        <v>0.01587</v>
      </c>
    </row>
    <row r="2094">
      <c r="A2094" s="142" t="n">
        <v>39472</v>
      </c>
      <c r="B2094" t="inlineStr"/>
      <c r="C2094" t="inlineStr"/>
      <c r="D2094" t="inlineStr"/>
      <c r="E2094" t="inlineStr"/>
      <c r="F2094" t="inlineStr"/>
      <c r="G2094" t="inlineStr"/>
      <c r="H2094" t="inlineStr"/>
      <c r="I2094" t="inlineStr"/>
      <c r="J2094" t="inlineStr"/>
      <c r="K2094" t="inlineStr"/>
      <c r="L2094" t="inlineStr"/>
      <c r="M2094" t="n">
        <v>-0.00691</v>
      </c>
      <c r="N2094" t="inlineStr"/>
      <c r="O2094" t="inlineStr"/>
      <c r="P2094" t="inlineStr"/>
      <c r="Q2094" t="inlineStr"/>
      <c r="R2094" t="n">
        <v>0</v>
      </c>
      <c r="S2094" t="n">
        <v>0.00324</v>
      </c>
      <c r="T2094" t="n">
        <v>0.02676</v>
      </c>
    </row>
    <row r="2095">
      <c r="A2095" s="142" t="n">
        <v>39475</v>
      </c>
      <c r="B2095" t="inlineStr"/>
      <c r="C2095" t="inlineStr"/>
      <c r="D2095" t="inlineStr"/>
      <c r="E2095" t="inlineStr"/>
      <c r="F2095" t="inlineStr"/>
      <c r="G2095" t="inlineStr"/>
      <c r="H2095" t="inlineStr"/>
      <c r="I2095" t="inlineStr"/>
      <c r="J2095" t="inlineStr"/>
      <c r="K2095" t="inlineStr"/>
      <c r="L2095" t="inlineStr"/>
      <c r="M2095" t="n">
        <v>0.02129</v>
      </c>
      <c r="N2095" t="inlineStr"/>
      <c r="O2095" t="inlineStr"/>
      <c r="P2095" t="inlineStr"/>
      <c r="Q2095" t="inlineStr"/>
      <c r="R2095" t="n">
        <v>0</v>
      </c>
      <c r="S2095" t="n">
        <v>-0.00618</v>
      </c>
      <c r="T2095" t="n">
        <v>-0.02699</v>
      </c>
    </row>
    <row r="2096">
      <c r="A2096" s="142" t="n">
        <v>39476</v>
      </c>
      <c r="B2096" t="inlineStr"/>
      <c r="C2096" t="inlineStr"/>
      <c r="D2096" t="inlineStr"/>
      <c r="E2096" t="inlineStr"/>
      <c r="F2096" t="inlineStr"/>
      <c r="G2096" t="inlineStr"/>
      <c r="H2096" t="inlineStr"/>
      <c r="I2096" t="inlineStr"/>
      <c r="J2096" t="inlineStr"/>
      <c r="K2096" t="inlineStr"/>
      <c r="L2096" t="inlineStr"/>
      <c r="M2096" t="n">
        <v>-0.00923</v>
      </c>
      <c r="N2096" t="inlineStr"/>
      <c r="O2096" t="inlineStr"/>
      <c r="P2096" t="inlineStr"/>
      <c r="Q2096" t="inlineStr"/>
      <c r="R2096" t="n">
        <v>0</v>
      </c>
      <c r="S2096" t="n">
        <v>0.01264</v>
      </c>
      <c r="T2096" t="n">
        <v>0.01582</v>
      </c>
    </row>
    <row r="2097">
      <c r="A2097" s="142" t="n">
        <v>39477</v>
      </c>
      <c r="B2097" t="inlineStr"/>
      <c r="C2097" t="inlineStr"/>
      <c r="D2097" t="inlineStr"/>
      <c r="E2097" t="inlineStr"/>
      <c r="F2097" t="inlineStr"/>
      <c r="G2097" t="inlineStr"/>
      <c r="H2097" t="inlineStr"/>
      <c r="I2097" t="inlineStr"/>
      <c r="J2097" t="inlineStr"/>
      <c r="K2097" t="inlineStr"/>
      <c r="L2097" t="inlineStr"/>
      <c r="M2097" t="n">
        <v>0.01561</v>
      </c>
      <c r="N2097" t="inlineStr"/>
      <c r="O2097" t="inlineStr"/>
      <c r="P2097" t="inlineStr"/>
      <c r="Q2097" t="inlineStr"/>
      <c r="R2097" t="n">
        <v>0</v>
      </c>
      <c r="S2097" t="n">
        <v>-0.00772</v>
      </c>
      <c r="T2097" t="n">
        <v>-0.01157</v>
      </c>
    </row>
    <row r="2098">
      <c r="A2098" s="142" t="n">
        <v>39478</v>
      </c>
      <c r="B2098" t="inlineStr"/>
      <c r="C2098" t="inlineStr"/>
      <c r="D2098" t="inlineStr"/>
      <c r="E2098" t="inlineStr"/>
      <c r="F2098" t="inlineStr"/>
      <c r="G2098" t="inlineStr"/>
      <c r="H2098" t="inlineStr"/>
      <c r="I2098" t="inlineStr"/>
      <c r="J2098" t="inlineStr"/>
      <c r="K2098" t="inlineStr"/>
      <c r="L2098" t="inlineStr"/>
      <c r="M2098" t="n">
        <v>-0.02065</v>
      </c>
      <c r="N2098" t="inlineStr"/>
      <c r="O2098" t="inlineStr"/>
      <c r="P2098" t="inlineStr"/>
      <c r="Q2098" t="inlineStr"/>
      <c r="R2098" t="n">
        <v>-0.11556</v>
      </c>
      <c r="S2098" t="n">
        <v>0.008789999999999999</v>
      </c>
      <c r="T2098" t="n">
        <v>-0.00398</v>
      </c>
    </row>
    <row r="2099">
      <c r="A2099" s="142" t="n">
        <v>39479</v>
      </c>
      <c r="B2099" t="inlineStr"/>
      <c r="C2099" t="inlineStr"/>
      <c r="D2099" t="inlineStr"/>
      <c r="E2099" t="inlineStr"/>
      <c r="F2099" t="inlineStr"/>
      <c r="G2099" t="inlineStr"/>
      <c r="H2099" t="inlineStr"/>
      <c r="I2099" t="inlineStr"/>
      <c r="J2099" t="inlineStr"/>
      <c r="K2099" t="inlineStr"/>
      <c r="L2099" t="inlineStr"/>
      <c r="M2099" t="n">
        <v>-0.01248</v>
      </c>
      <c r="N2099" t="inlineStr"/>
      <c r="O2099" t="inlineStr"/>
      <c r="P2099" t="inlineStr"/>
      <c r="Q2099" t="inlineStr"/>
      <c r="R2099" t="n">
        <v>0</v>
      </c>
      <c r="S2099" t="n">
        <v>0.01493</v>
      </c>
      <c r="T2099" t="n">
        <v>0.0277</v>
      </c>
    </row>
    <row r="2100">
      <c r="A2100" s="142" t="n">
        <v>39482</v>
      </c>
      <c r="B2100" t="inlineStr"/>
      <c r="C2100" t="inlineStr"/>
      <c r="D2100" t="inlineStr"/>
      <c r="E2100" t="inlineStr"/>
      <c r="F2100" t="inlineStr"/>
      <c r="G2100" t="inlineStr"/>
      <c r="H2100" t="inlineStr"/>
      <c r="I2100" t="inlineStr"/>
      <c r="J2100" t="inlineStr"/>
      <c r="K2100" t="inlineStr"/>
      <c r="L2100" t="inlineStr"/>
      <c r="M2100" t="n">
        <v>-0.01497</v>
      </c>
      <c r="N2100" t="inlineStr"/>
      <c r="O2100" t="inlineStr"/>
      <c r="P2100" t="inlineStr"/>
      <c r="Q2100" t="inlineStr"/>
      <c r="R2100" t="n">
        <v>0</v>
      </c>
      <c r="S2100" t="n">
        <v>0.00076</v>
      </c>
      <c r="T2100" t="n">
        <v>0.02069</v>
      </c>
    </row>
    <row r="2101">
      <c r="A2101" s="142" t="n">
        <v>39483</v>
      </c>
      <c r="B2101" t="inlineStr"/>
      <c r="C2101" t="inlineStr"/>
      <c r="D2101" t="inlineStr"/>
      <c r="E2101" t="inlineStr"/>
      <c r="F2101" t="inlineStr"/>
      <c r="G2101" t="inlineStr"/>
      <c r="H2101" t="inlineStr"/>
      <c r="I2101" t="inlineStr"/>
      <c r="J2101" t="inlineStr"/>
      <c r="K2101" t="inlineStr"/>
      <c r="L2101" t="inlineStr"/>
      <c r="M2101" t="n">
        <v>-0.0127</v>
      </c>
      <c r="N2101" t="inlineStr"/>
      <c r="O2101" t="inlineStr"/>
      <c r="P2101" t="inlineStr"/>
      <c r="Q2101" t="inlineStr"/>
      <c r="R2101" t="n">
        <v>0</v>
      </c>
      <c r="S2101" t="n">
        <v>-0.01875</v>
      </c>
      <c r="T2101" t="n">
        <v>-0.001</v>
      </c>
    </row>
    <row r="2102">
      <c r="A2102" s="142" t="n">
        <v>39484</v>
      </c>
      <c r="B2102" t="inlineStr"/>
      <c r="C2102" t="inlineStr"/>
      <c r="D2102" t="inlineStr"/>
      <c r="E2102" t="inlineStr"/>
      <c r="F2102" t="inlineStr"/>
      <c r="G2102" t="inlineStr"/>
      <c r="H2102" t="inlineStr"/>
      <c r="I2102" t="inlineStr"/>
      <c r="J2102" t="inlineStr"/>
      <c r="K2102" t="inlineStr"/>
      <c r="L2102" t="inlineStr"/>
      <c r="M2102" t="n">
        <v>0.00116</v>
      </c>
      <c r="N2102" t="inlineStr"/>
      <c r="O2102" t="inlineStr"/>
      <c r="P2102" t="inlineStr"/>
      <c r="Q2102" t="inlineStr"/>
      <c r="R2102" t="n">
        <v>0</v>
      </c>
      <c r="S2102" t="n">
        <v>-0.00992</v>
      </c>
      <c r="T2102" t="n">
        <v>-0.02131</v>
      </c>
    </row>
    <row r="2103">
      <c r="A2103" s="142" t="n">
        <v>39485</v>
      </c>
      <c r="B2103" t="inlineStr"/>
      <c r="C2103" t="inlineStr"/>
      <c r="D2103" t="inlineStr"/>
      <c r="E2103" t="inlineStr"/>
      <c r="F2103" t="inlineStr"/>
      <c r="G2103" t="inlineStr"/>
      <c r="H2103" t="inlineStr"/>
      <c r="I2103" t="inlineStr"/>
      <c r="J2103" t="inlineStr"/>
      <c r="K2103" t="inlineStr"/>
      <c r="L2103" t="inlineStr"/>
      <c r="M2103" t="n">
        <v>-0.00034</v>
      </c>
      <c r="N2103" t="inlineStr"/>
      <c r="O2103" t="inlineStr"/>
      <c r="P2103" t="inlineStr"/>
      <c r="Q2103" t="inlineStr"/>
      <c r="R2103" t="n">
        <v>0</v>
      </c>
      <c r="S2103" t="n">
        <v>0.00432</v>
      </c>
      <c r="T2103" t="n">
        <v>0.00206</v>
      </c>
    </row>
    <row r="2104">
      <c r="A2104" s="142" t="n">
        <v>39486</v>
      </c>
      <c r="B2104" t="inlineStr"/>
      <c r="C2104" t="inlineStr"/>
      <c r="D2104" t="inlineStr"/>
      <c r="E2104" t="inlineStr"/>
      <c r="F2104" t="inlineStr"/>
      <c r="G2104" t="inlineStr"/>
      <c r="H2104" t="inlineStr"/>
      <c r="I2104" t="inlineStr"/>
      <c r="J2104" t="inlineStr"/>
      <c r="K2104" t="inlineStr"/>
      <c r="L2104" t="inlineStr"/>
      <c r="M2104" t="n">
        <v>0.04144</v>
      </c>
      <c r="N2104" t="inlineStr"/>
      <c r="O2104" t="inlineStr"/>
      <c r="P2104" t="inlineStr"/>
      <c r="Q2104" t="inlineStr"/>
      <c r="R2104" t="n">
        <v>0</v>
      </c>
      <c r="S2104" t="n">
        <v>-0.00071</v>
      </c>
      <c r="T2104" t="n">
        <v>0.00041</v>
      </c>
    </row>
    <row r="2105">
      <c r="A2105" s="142" t="n">
        <v>39489</v>
      </c>
      <c r="B2105" t="inlineStr"/>
      <c r="C2105" t="inlineStr"/>
      <c r="D2105" t="inlineStr"/>
      <c r="E2105" t="inlineStr"/>
      <c r="F2105" t="inlineStr"/>
      <c r="G2105" t="inlineStr"/>
      <c r="H2105" t="inlineStr"/>
      <c r="I2105" t="inlineStr"/>
      <c r="J2105" t="inlineStr"/>
      <c r="K2105" t="inlineStr"/>
      <c r="L2105" t="inlineStr"/>
      <c r="M2105" t="n">
        <v>0.00708</v>
      </c>
      <c r="N2105" t="inlineStr"/>
      <c r="O2105" t="inlineStr"/>
      <c r="P2105" t="inlineStr"/>
      <c r="Q2105" t="inlineStr"/>
      <c r="R2105" t="n">
        <v>0</v>
      </c>
      <c r="S2105" t="n">
        <v>-0.0012</v>
      </c>
      <c r="T2105" t="n">
        <v>-0.01021</v>
      </c>
    </row>
    <row r="2106">
      <c r="A2106" s="142" t="n">
        <v>39490</v>
      </c>
      <c r="B2106" t="inlineStr"/>
      <c r="C2106" t="inlineStr"/>
      <c r="D2106" t="inlineStr"/>
      <c r="E2106" t="inlineStr"/>
      <c r="F2106" t="inlineStr"/>
      <c r="G2106" t="inlineStr"/>
      <c r="H2106" t="inlineStr"/>
      <c r="I2106" t="inlineStr"/>
      <c r="J2106" t="inlineStr"/>
      <c r="K2106" t="inlineStr"/>
      <c r="L2106" t="inlineStr"/>
      <c r="M2106" t="n">
        <v>-0.02995</v>
      </c>
      <c r="N2106" t="inlineStr"/>
      <c r="O2106" t="inlineStr"/>
      <c r="P2106" t="inlineStr"/>
      <c r="Q2106" t="inlineStr"/>
      <c r="R2106" t="n">
        <v>0</v>
      </c>
      <c r="S2106" t="n">
        <v>0.01004</v>
      </c>
      <c r="T2106" t="n">
        <v>0.0092</v>
      </c>
    </row>
    <row r="2107">
      <c r="A2107" s="142" t="n">
        <v>39491</v>
      </c>
      <c r="B2107" t="inlineStr"/>
      <c r="C2107" t="inlineStr"/>
      <c r="D2107" t="inlineStr"/>
      <c r="E2107" t="inlineStr"/>
      <c r="F2107" t="inlineStr"/>
      <c r="G2107" t="inlineStr"/>
      <c r="H2107" t="inlineStr"/>
      <c r="I2107" t="inlineStr"/>
      <c r="J2107" t="inlineStr"/>
      <c r="K2107" t="inlineStr"/>
      <c r="L2107" t="inlineStr"/>
      <c r="M2107" t="n">
        <v>0.01273</v>
      </c>
      <c r="N2107" t="inlineStr"/>
      <c r="O2107" t="inlineStr"/>
      <c r="P2107" t="inlineStr"/>
      <c r="Q2107" t="inlineStr"/>
      <c r="R2107" t="n">
        <v>0</v>
      </c>
      <c r="S2107" t="n">
        <v>0.00761</v>
      </c>
      <c r="T2107" t="n">
        <v>0.01121</v>
      </c>
    </row>
    <row r="2108">
      <c r="A2108" s="142" t="n">
        <v>39492</v>
      </c>
      <c r="B2108" t="inlineStr"/>
      <c r="C2108" t="inlineStr"/>
      <c r="D2108" t="inlineStr"/>
      <c r="E2108" t="inlineStr"/>
      <c r="F2108" t="inlineStr"/>
      <c r="G2108" t="inlineStr"/>
      <c r="H2108" t="inlineStr"/>
      <c r="I2108" t="inlineStr"/>
      <c r="J2108" t="inlineStr"/>
      <c r="K2108" t="inlineStr"/>
      <c r="L2108" t="inlineStr"/>
      <c r="M2108" t="n">
        <v>-0.00716</v>
      </c>
      <c r="N2108" t="inlineStr"/>
      <c r="O2108" t="inlineStr"/>
      <c r="P2108" t="inlineStr"/>
      <c r="Q2108" t="inlineStr"/>
      <c r="R2108" t="n">
        <v>0</v>
      </c>
      <c r="S2108" t="n">
        <v>-0.00122</v>
      </c>
      <c r="T2108" t="n">
        <v>0.0178</v>
      </c>
    </row>
    <row r="2109">
      <c r="A2109" s="142" t="n">
        <v>39493</v>
      </c>
      <c r="B2109" t="inlineStr"/>
      <c r="C2109" t="inlineStr"/>
      <c r="D2109" t="inlineStr"/>
      <c r="E2109" t="inlineStr"/>
      <c r="F2109" t="inlineStr"/>
      <c r="G2109" t="inlineStr"/>
      <c r="H2109" t="inlineStr"/>
      <c r="I2109" t="inlineStr"/>
      <c r="J2109" t="inlineStr"/>
      <c r="K2109" t="inlineStr"/>
      <c r="L2109" t="inlineStr"/>
      <c r="M2109" t="n">
        <v>0.00203</v>
      </c>
      <c r="N2109" t="inlineStr"/>
      <c r="O2109" t="inlineStr"/>
      <c r="P2109" t="inlineStr"/>
      <c r="Q2109" t="inlineStr"/>
      <c r="R2109" t="n">
        <v>0</v>
      </c>
      <c r="S2109" t="n">
        <v>-0.0086</v>
      </c>
      <c r="T2109" t="n">
        <v>-0.00619</v>
      </c>
    </row>
    <row r="2110">
      <c r="A2110" s="142" t="n">
        <v>39496</v>
      </c>
      <c r="B2110" t="inlineStr"/>
      <c r="C2110" t="inlineStr"/>
      <c r="D2110" t="inlineStr"/>
      <c r="E2110" t="inlineStr"/>
      <c r="F2110" t="inlineStr"/>
      <c r="G2110" t="inlineStr"/>
      <c r="H2110" t="inlineStr"/>
      <c r="I2110" t="inlineStr"/>
      <c r="J2110" t="inlineStr"/>
      <c r="K2110" t="inlineStr"/>
      <c r="L2110" t="inlineStr"/>
      <c r="M2110" t="n">
        <v>-0.00164</v>
      </c>
      <c r="N2110" t="inlineStr"/>
      <c r="O2110" t="inlineStr"/>
      <c r="P2110" t="inlineStr"/>
      <c r="Q2110" t="inlineStr"/>
      <c r="R2110" t="n">
        <v>0</v>
      </c>
      <c r="S2110" t="n">
        <v>0.00733</v>
      </c>
      <c r="T2110" t="n">
        <v>0.00961</v>
      </c>
    </row>
    <row r="2111">
      <c r="A2111" s="142" t="n">
        <v>39497</v>
      </c>
      <c r="B2111" t="inlineStr"/>
      <c r="C2111" t="inlineStr"/>
      <c r="D2111" t="inlineStr"/>
      <c r="E2111" t="inlineStr"/>
      <c r="F2111" t="inlineStr"/>
      <c r="G2111" t="inlineStr"/>
      <c r="H2111" t="inlineStr"/>
      <c r="I2111" t="inlineStr"/>
      <c r="J2111" t="inlineStr"/>
      <c r="K2111" t="inlineStr"/>
      <c r="L2111" t="inlineStr"/>
      <c r="M2111" t="n">
        <v>0.03149</v>
      </c>
      <c r="N2111" t="inlineStr"/>
      <c r="O2111" t="inlineStr"/>
      <c r="P2111" t="inlineStr"/>
      <c r="Q2111" t="inlineStr"/>
      <c r="R2111" t="n">
        <v>0</v>
      </c>
      <c r="S2111" t="n">
        <v>-0.00053</v>
      </c>
      <c r="T2111" t="n">
        <v>0.00414</v>
      </c>
    </row>
    <row r="2112">
      <c r="A2112" s="142" t="n">
        <v>39498</v>
      </c>
      <c r="B2112" t="inlineStr"/>
      <c r="C2112" t="inlineStr"/>
      <c r="D2112" t="inlineStr"/>
      <c r="E2112" t="inlineStr"/>
      <c r="F2112" t="inlineStr"/>
      <c r="G2112" t="inlineStr"/>
      <c r="H2112" t="inlineStr"/>
      <c r="I2112" t="inlineStr"/>
      <c r="J2112" t="inlineStr"/>
      <c r="K2112" t="inlineStr"/>
      <c r="L2112" t="inlineStr"/>
      <c r="M2112" t="n">
        <v>0.01956</v>
      </c>
      <c r="N2112" t="inlineStr"/>
      <c r="O2112" t="inlineStr"/>
      <c r="P2112" t="inlineStr"/>
      <c r="Q2112" t="inlineStr"/>
      <c r="R2112" t="n">
        <v>0</v>
      </c>
      <c r="S2112" t="n">
        <v>-0.0008899999999999999</v>
      </c>
      <c r="T2112" t="n">
        <v>-0.00576</v>
      </c>
    </row>
    <row r="2113">
      <c r="A2113" s="142" t="n">
        <v>39499</v>
      </c>
      <c r="B2113" t="inlineStr"/>
      <c r="C2113" t="inlineStr"/>
      <c r="D2113" t="inlineStr"/>
      <c r="E2113" t="inlineStr"/>
      <c r="F2113" t="inlineStr"/>
      <c r="G2113" t="inlineStr"/>
      <c r="H2113" t="inlineStr"/>
      <c r="I2113" t="inlineStr"/>
      <c r="J2113" t="inlineStr"/>
      <c r="K2113" t="inlineStr"/>
      <c r="L2113" t="inlineStr"/>
      <c r="M2113" t="n">
        <v>0.00514</v>
      </c>
      <c r="N2113" t="inlineStr"/>
      <c r="O2113" t="inlineStr"/>
      <c r="P2113" t="inlineStr"/>
      <c r="Q2113" t="inlineStr"/>
      <c r="R2113" t="n">
        <v>0</v>
      </c>
      <c r="S2113" t="n">
        <v>-0.00557</v>
      </c>
      <c r="T2113" t="n">
        <v>0.00349</v>
      </c>
    </row>
    <row r="2114">
      <c r="A2114" s="142" t="n">
        <v>39500</v>
      </c>
      <c r="B2114" t="inlineStr"/>
      <c r="C2114" t="inlineStr"/>
      <c r="D2114" t="inlineStr"/>
      <c r="E2114" t="inlineStr"/>
      <c r="F2114" t="inlineStr"/>
      <c r="G2114" t="inlineStr"/>
      <c r="H2114" t="inlineStr"/>
      <c r="I2114" t="inlineStr"/>
      <c r="J2114" t="inlineStr"/>
      <c r="K2114" t="inlineStr"/>
      <c r="L2114" t="inlineStr"/>
      <c r="M2114" t="n">
        <v>-0.01122</v>
      </c>
      <c r="N2114" t="inlineStr"/>
      <c r="O2114" t="inlineStr"/>
      <c r="P2114" t="inlineStr"/>
      <c r="Q2114" t="inlineStr"/>
      <c r="R2114" t="n">
        <v>0</v>
      </c>
      <c r="S2114" t="n">
        <v>-0.00105</v>
      </c>
      <c r="T2114" t="n">
        <v>-0.00523</v>
      </c>
    </row>
    <row r="2115">
      <c r="A2115" s="142" t="n">
        <v>39503</v>
      </c>
      <c r="B2115" t="inlineStr"/>
      <c r="C2115" t="inlineStr"/>
      <c r="D2115" t="inlineStr"/>
      <c r="E2115" t="inlineStr"/>
      <c r="F2115" t="inlineStr"/>
      <c r="G2115" t="inlineStr"/>
      <c r="H2115" t="inlineStr"/>
      <c r="I2115" t="inlineStr"/>
      <c r="J2115" t="inlineStr"/>
      <c r="K2115" t="inlineStr"/>
      <c r="L2115" t="inlineStr"/>
      <c r="M2115" t="n">
        <v>0.00847</v>
      </c>
      <c r="N2115" t="inlineStr"/>
      <c r="O2115" t="inlineStr"/>
      <c r="P2115" t="inlineStr"/>
      <c r="Q2115" t="inlineStr"/>
      <c r="R2115" t="n">
        <v>0</v>
      </c>
      <c r="S2115" t="n">
        <v>0.0141</v>
      </c>
      <c r="T2115" t="n">
        <v>0.008800000000000001</v>
      </c>
    </row>
    <row r="2116">
      <c r="A2116" s="142" t="n">
        <v>39504</v>
      </c>
      <c r="B2116" t="inlineStr"/>
      <c r="C2116" t="inlineStr"/>
      <c r="D2116" t="inlineStr"/>
      <c r="E2116" t="inlineStr"/>
      <c r="F2116" t="inlineStr"/>
      <c r="G2116" t="inlineStr"/>
      <c r="H2116" t="inlineStr"/>
      <c r="I2116" t="inlineStr"/>
      <c r="J2116" t="inlineStr"/>
      <c r="K2116" t="inlineStr"/>
      <c r="L2116" t="inlineStr"/>
      <c r="M2116" t="n">
        <v>0.01833</v>
      </c>
      <c r="N2116" t="inlineStr"/>
      <c r="O2116" t="inlineStr"/>
      <c r="P2116" t="inlineStr"/>
      <c r="Q2116" t="inlineStr"/>
      <c r="R2116" t="n">
        <v>0</v>
      </c>
      <c r="S2116" t="n">
        <v>0.00695</v>
      </c>
      <c r="T2116" t="n">
        <v>0.00582</v>
      </c>
    </row>
    <row r="2117">
      <c r="A2117" s="142" t="n">
        <v>39505</v>
      </c>
      <c r="B2117" t="inlineStr"/>
      <c r="C2117" t="inlineStr"/>
      <c r="D2117" t="inlineStr"/>
      <c r="E2117" t="inlineStr"/>
      <c r="F2117" t="inlineStr"/>
      <c r="G2117" t="inlineStr"/>
      <c r="H2117" t="inlineStr"/>
      <c r="I2117" t="inlineStr"/>
      <c r="J2117" t="inlineStr"/>
      <c r="K2117" t="inlineStr"/>
      <c r="L2117" t="inlineStr"/>
      <c r="M2117" t="n">
        <v>0.02325</v>
      </c>
      <c r="N2117" t="inlineStr"/>
      <c r="O2117" t="inlineStr"/>
      <c r="P2117" t="inlineStr"/>
      <c r="Q2117" t="inlineStr"/>
      <c r="R2117" t="n">
        <v>0</v>
      </c>
      <c r="S2117" t="n">
        <v>-0.00612</v>
      </c>
      <c r="T2117" t="n">
        <v>0.0013</v>
      </c>
    </row>
    <row r="2118">
      <c r="A2118" s="142" t="n">
        <v>39506</v>
      </c>
      <c r="B2118" t="inlineStr"/>
      <c r="C2118" t="inlineStr"/>
      <c r="D2118" t="inlineStr"/>
      <c r="E2118" t="inlineStr"/>
      <c r="F2118" t="inlineStr"/>
      <c r="G2118" t="inlineStr"/>
      <c r="H2118" t="inlineStr"/>
      <c r="I2118" t="inlineStr"/>
      <c r="J2118" t="inlineStr"/>
      <c r="K2118" t="inlineStr"/>
      <c r="L2118" t="inlineStr"/>
      <c r="M2118" t="n">
        <v>0.00907</v>
      </c>
      <c r="N2118" t="inlineStr"/>
      <c r="O2118" t="inlineStr"/>
      <c r="P2118" t="inlineStr"/>
      <c r="Q2118" t="inlineStr"/>
      <c r="R2118" t="n">
        <v>0</v>
      </c>
      <c r="S2118" t="n">
        <v>-0.01256</v>
      </c>
      <c r="T2118" t="n">
        <v>-0.00421</v>
      </c>
    </row>
    <row r="2119">
      <c r="A2119" s="142" t="n">
        <v>39507</v>
      </c>
      <c r="B2119" t="inlineStr"/>
      <c r="C2119" t="inlineStr"/>
      <c r="D2119" t="inlineStr"/>
      <c r="E2119" t="inlineStr"/>
      <c r="F2119" t="inlineStr"/>
      <c r="G2119" t="inlineStr"/>
      <c r="H2119" t="inlineStr"/>
      <c r="I2119" t="inlineStr"/>
      <c r="J2119" t="inlineStr"/>
      <c r="K2119" t="inlineStr"/>
      <c r="L2119" t="inlineStr"/>
      <c r="M2119" t="n">
        <v>-0.02096</v>
      </c>
      <c r="N2119" t="inlineStr"/>
      <c r="O2119" t="inlineStr"/>
      <c r="P2119" t="inlineStr"/>
      <c r="Q2119" t="inlineStr"/>
      <c r="R2119" t="n">
        <v>-0.009039999999999999</v>
      </c>
      <c r="S2119" t="n">
        <v>-0.0202</v>
      </c>
      <c r="T2119" t="n">
        <v>-0.0206</v>
      </c>
    </row>
    <row r="2120">
      <c r="A2120" s="142" t="n">
        <v>39510</v>
      </c>
      <c r="B2120" t="inlineStr"/>
      <c r="C2120" t="inlineStr"/>
      <c r="D2120" t="inlineStr"/>
      <c r="E2120" t="inlineStr"/>
      <c r="F2120" t="inlineStr"/>
      <c r="G2120" t="inlineStr"/>
      <c r="H2120" t="inlineStr"/>
      <c r="I2120" t="inlineStr"/>
      <c r="J2120" t="inlineStr"/>
      <c r="K2120" t="inlineStr"/>
      <c r="L2120" t="inlineStr"/>
      <c r="M2120" t="n">
        <v>0.02551</v>
      </c>
      <c r="N2120" t="inlineStr"/>
      <c r="O2120" t="inlineStr"/>
      <c r="P2120" t="inlineStr"/>
      <c r="Q2120" t="inlineStr"/>
      <c r="R2120" t="n">
        <v>0</v>
      </c>
      <c r="S2120" t="n">
        <v>-0.01194</v>
      </c>
      <c r="T2120" t="n">
        <v>-0.0208</v>
      </c>
    </row>
    <row r="2121">
      <c r="A2121" s="142" t="n">
        <v>39511</v>
      </c>
      <c r="B2121" t="inlineStr"/>
      <c r="C2121" t="inlineStr"/>
      <c r="D2121" t="inlineStr"/>
      <c r="E2121" t="inlineStr"/>
      <c r="F2121" t="inlineStr"/>
      <c r="G2121" t="inlineStr"/>
      <c r="H2121" t="inlineStr"/>
      <c r="I2121" t="inlineStr"/>
      <c r="J2121" t="inlineStr"/>
      <c r="K2121" t="inlineStr"/>
      <c r="L2121" t="inlineStr"/>
      <c r="M2121" t="n">
        <v>-0.03151</v>
      </c>
      <c r="N2121" t="inlineStr"/>
      <c r="O2121" t="inlineStr"/>
      <c r="P2121" t="inlineStr"/>
      <c r="Q2121" t="inlineStr"/>
      <c r="R2121" t="n">
        <v>0</v>
      </c>
      <c r="S2121" t="n">
        <v>-0.008410000000000001</v>
      </c>
      <c r="T2121" t="n">
        <v>-0.009690000000000001</v>
      </c>
    </row>
    <row r="2122">
      <c r="A2122" s="142" t="n">
        <v>39512</v>
      </c>
      <c r="B2122" t="inlineStr"/>
      <c r="C2122" t="inlineStr"/>
      <c r="D2122" t="inlineStr"/>
      <c r="E2122" t="inlineStr"/>
      <c r="F2122" t="inlineStr"/>
      <c r="G2122" t="inlineStr"/>
      <c r="H2122" t="inlineStr"/>
      <c r="I2122" t="inlineStr"/>
      <c r="J2122" t="inlineStr"/>
      <c r="K2122" t="inlineStr"/>
      <c r="L2122" t="inlineStr"/>
      <c r="M2122" t="n">
        <v>0.02793</v>
      </c>
      <c r="N2122" t="inlineStr"/>
      <c r="O2122" t="inlineStr"/>
      <c r="P2122" t="inlineStr"/>
      <c r="Q2122" t="inlineStr"/>
      <c r="R2122" t="n">
        <v>0</v>
      </c>
      <c r="S2122" t="n">
        <v>0.00645</v>
      </c>
      <c r="T2122" t="n">
        <v>0.00304</v>
      </c>
    </row>
    <row r="2123">
      <c r="A2123" s="142" t="n">
        <v>39513</v>
      </c>
      <c r="B2123" t="inlineStr"/>
      <c r="C2123" t="inlineStr"/>
      <c r="D2123" t="inlineStr"/>
      <c r="E2123" t="inlineStr"/>
      <c r="F2123" t="inlineStr"/>
      <c r="G2123" t="inlineStr"/>
      <c r="H2123" t="inlineStr"/>
      <c r="I2123" t="inlineStr"/>
      <c r="J2123" t="inlineStr"/>
      <c r="K2123" t="inlineStr"/>
      <c r="L2123" t="inlineStr"/>
      <c r="M2123" t="n">
        <v>-0.00764</v>
      </c>
      <c r="N2123" t="inlineStr"/>
      <c r="O2123" t="inlineStr"/>
      <c r="P2123" t="inlineStr"/>
      <c r="Q2123" t="inlineStr"/>
      <c r="R2123" t="n">
        <v>0</v>
      </c>
      <c r="S2123" t="n">
        <v>-0.0147</v>
      </c>
      <c r="T2123" t="n">
        <v>-0.00386</v>
      </c>
    </row>
    <row r="2124">
      <c r="A2124" s="142" t="n">
        <v>39514</v>
      </c>
      <c r="B2124" t="inlineStr"/>
      <c r="C2124" t="inlineStr"/>
      <c r="D2124" t="inlineStr"/>
      <c r="E2124" t="inlineStr"/>
      <c r="F2124" t="inlineStr"/>
      <c r="G2124" t="inlineStr"/>
      <c r="H2124" t="inlineStr"/>
      <c r="I2124" t="inlineStr"/>
      <c r="J2124" t="inlineStr"/>
      <c r="K2124" t="inlineStr"/>
      <c r="L2124" t="inlineStr"/>
      <c r="M2124" t="n">
        <v>-0.0283</v>
      </c>
      <c r="N2124" t="inlineStr"/>
      <c r="O2124" t="inlineStr"/>
      <c r="P2124" t="inlineStr"/>
      <c r="Q2124" t="inlineStr"/>
      <c r="R2124" t="n">
        <v>0</v>
      </c>
      <c r="S2124" t="n">
        <v>-0.01403</v>
      </c>
      <c r="T2124" t="n">
        <v>-0.0233</v>
      </c>
    </row>
    <row r="2125">
      <c r="A2125" s="142" t="n">
        <v>39517</v>
      </c>
      <c r="B2125" t="inlineStr"/>
      <c r="C2125" t="inlineStr"/>
      <c r="D2125" t="inlineStr"/>
      <c r="E2125" t="inlineStr"/>
      <c r="F2125" t="inlineStr"/>
      <c r="G2125" t="inlineStr"/>
      <c r="H2125" t="inlineStr"/>
      <c r="I2125" t="inlineStr"/>
      <c r="J2125" t="inlineStr"/>
      <c r="K2125" t="inlineStr"/>
      <c r="L2125" t="inlineStr"/>
      <c r="M2125" t="n">
        <v>-0.04017</v>
      </c>
      <c r="N2125" t="inlineStr"/>
      <c r="O2125" t="inlineStr"/>
      <c r="P2125" t="inlineStr"/>
      <c r="Q2125" t="inlineStr"/>
      <c r="R2125" t="n">
        <v>0</v>
      </c>
      <c r="S2125" t="n">
        <v>-0.01611</v>
      </c>
      <c r="T2125" t="n">
        <v>-0.02177</v>
      </c>
    </row>
    <row r="2126">
      <c r="A2126" s="142" t="n">
        <v>39518</v>
      </c>
      <c r="B2126" t="inlineStr"/>
      <c r="C2126" t="inlineStr"/>
      <c r="D2126" t="inlineStr"/>
      <c r="E2126" t="inlineStr"/>
      <c r="F2126" t="inlineStr"/>
      <c r="G2126" t="inlineStr"/>
      <c r="H2126" t="inlineStr"/>
      <c r="I2126" t="inlineStr"/>
      <c r="J2126" t="inlineStr"/>
      <c r="K2126" t="inlineStr"/>
      <c r="L2126" t="inlineStr"/>
      <c r="M2126" t="n">
        <v>0.02856</v>
      </c>
      <c r="N2126" t="inlineStr"/>
      <c r="O2126" t="inlineStr"/>
      <c r="P2126" t="inlineStr"/>
      <c r="Q2126" t="inlineStr"/>
      <c r="R2126" t="n">
        <v>0</v>
      </c>
      <c r="S2126" t="n">
        <v>0.02451</v>
      </c>
      <c r="T2126" t="n">
        <v>0.02517</v>
      </c>
    </row>
    <row r="2127">
      <c r="A2127" s="142" t="n">
        <v>39519</v>
      </c>
      <c r="B2127" t="inlineStr"/>
      <c r="C2127" t="inlineStr"/>
      <c r="D2127" t="inlineStr"/>
      <c r="E2127" t="inlineStr"/>
      <c r="F2127" t="inlineStr"/>
      <c r="G2127" t="inlineStr"/>
      <c r="H2127" t="inlineStr"/>
      <c r="I2127" t="inlineStr"/>
      <c r="J2127" t="inlineStr"/>
      <c r="K2127" t="inlineStr"/>
      <c r="L2127" t="inlineStr"/>
      <c r="M2127" t="n">
        <v>0.00195</v>
      </c>
      <c r="N2127" t="inlineStr"/>
      <c r="O2127" t="inlineStr"/>
      <c r="P2127" t="inlineStr"/>
      <c r="Q2127" t="inlineStr"/>
      <c r="R2127" t="n">
        <v>0</v>
      </c>
      <c r="S2127" t="n">
        <v>-0.00303</v>
      </c>
      <c r="T2127" t="n">
        <v>0.00052</v>
      </c>
    </row>
    <row r="2128">
      <c r="A2128" s="142" t="n">
        <v>39520</v>
      </c>
      <c r="B2128" t="inlineStr"/>
      <c r="C2128" t="inlineStr"/>
      <c r="D2128" t="inlineStr"/>
      <c r="E2128" t="inlineStr"/>
      <c r="F2128" t="inlineStr"/>
      <c r="G2128" t="inlineStr"/>
      <c r="H2128" t="inlineStr"/>
      <c r="I2128" t="inlineStr"/>
      <c r="J2128" t="inlineStr"/>
      <c r="K2128" t="inlineStr"/>
      <c r="L2128" t="inlineStr"/>
      <c r="M2128" t="n">
        <v>0.02488</v>
      </c>
      <c r="N2128" t="inlineStr"/>
      <c r="O2128" t="inlineStr"/>
      <c r="P2128" t="inlineStr"/>
      <c r="Q2128" t="inlineStr"/>
      <c r="R2128" t="n">
        <v>0</v>
      </c>
      <c r="S2128" t="n">
        <v>-0.01016</v>
      </c>
      <c r="T2128" t="n">
        <v>-0.03308</v>
      </c>
    </row>
    <row r="2129">
      <c r="A2129" s="142" t="n">
        <v>39521</v>
      </c>
      <c r="B2129" t="inlineStr"/>
      <c r="C2129" t="inlineStr"/>
      <c r="D2129" t="inlineStr"/>
      <c r="E2129" t="inlineStr"/>
      <c r="F2129" t="inlineStr"/>
      <c r="G2129" t="inlineStr"/>
      <c r="H2129" t="inlineStr"/>
      <c r="I2129" t="inlineStr"/>
      <c r="J2129" t="inlineStr"/>
      <c r="K2129" t="inlineStr"/>
      <c r="L2129" t="inlineStr"/>
      <c r="M2129" t="n">
        <v>2e-05</v>
      </c>
      <c r="N2129" t="inlineStr"/>
      <c r="O2129" t="inlineStr"/>
      <c r="P2129" t="inlineStr"/>
      <c r="Q2129" t="inlineStr"/>
      <c r="R2129" t="n">
        <v>0</v>
      </c>
      <c r="S2129" t="n">
        <v>-0.01503</v>
      </c>
      <c r="T2129" t="n">
        <v>-0.008</v>
      </c>
    </row>
    <row r="2130">
      <c r="A2130" s="142" t="n">
        <v>39524</v>
      </c>
      <c r="B2130" t="inlineStr"/>
      <c r="C2130" t="inlineStr"/>
      <c r="D2130" t="inlineStr"/>
      <c r="E2130" t="inlineStr"/>
      <c r="F2130" t="inlineStr"/>
      <c r="G2130" t="inlineStr"/>
      <c r="H2130" t="inlineStr"/>
      <c r="I2130" t="inlineStr"/>
      <c r="J2130" t="inlineStr"/>
      <c r="K2130" t="inlineStr"/>
      <c r="L2130" t="inlineStr"/>
      <c r="M2130" t="n">
        <v>-0.02732</v>
      </c>
      <c r="N2130" t="inlineStr"/>
      <c r="O2130" t="inlineStr"/>
      <c r="P2130" t="inlineStr"/>
      <c r="Q2130" t="inlineStr"/>
      <c r="R2130" t="n">
        <v>0</v>
      </c>
      <c r="S2130" t="n">
        <v>-0.0333</v>
      </c>
      <c r="T2130" t="n">
        <v>-0.05343</v>
      </c>
    </row>
    <row r="2131">
      <c r="A2131" s="142" t="n">
        <v>39525</v>
      </c>
      <c r="B2131" t="inlineStr"/>
      <c r="C2131" t="inlineStr"/>
      <c r="D2131" t="inlineStr"/>
      <c r="E2131" t="inlineStr"/>
      <c r="F2131" t="inlineStr"/>
      <c r="G2131" t="inlineStr"/>
      <c r="H2131" t="inlineStr"/>
      <c r="I2131" t="inlineStr"/>
      <c r="J2131" t="inlineStr"/>
      <c r="K2131" t="inlineStr"/>
      <c r="L2131" t="inlineStr"/>
      <c r="M2131" t="n">
        <v>-0.04489</v>
      </c>
      <c r="N2131" t="inlineStr"/>
      <c r="O2131" t="inlineStr"/>
      <c r="P2131" t="inlineStr"/>
      <c r="Q2131" t="inlineStr"/>
      <c r="R2131" t="n">
        <v>0</v>
      </c>
      <c r="S2131" t="n">
        <v>0.03056</v>
      </c>
      <c r="T2131" t="n">
        <v>0.01846</v>
      </c>
    </row>
    <row r="2132">
      <c r="A2132" s="142" t="n">
        <v>39526</v>
      </c>
      <c r="B2132" t="inlineStr"/>
      <c r="C2132" t="inlineStr"/>
      <c r="D2132" t="inlineStr"/>
      <c r="E2132" t="inlineStr"/>
      <c r="F2132" t="inlineStr"/>
      <c r="G2132" t="inlineStr"/>
      <c r="H2132" t="inlineStr"/>
      <c r="I2132" t="inlineStr"/>
      <c r="J2132" t="inlineStr"/>
      <c r="K2132" t="inlineStr"/>
      <c r="L2132" t="inlineStr"/>
      <c r="M2132" t="n">
        <v>-0.0434</v>
      </c>
      <c r="N2132" t="inlineStr"/>
      <c r="O2132" t="inlineStr"/>
      <c r="P2132" t="inlineStr"/>
      <c r="Q2132" t="inlineStr"/>
      <c r="R2132" t="n">
        <v>0</v>
      </c>
      <c r="S2132" t="n">
        <v>-0.00589</v>
      </c>
      <c r="T2132" t="n">
        <v>0.009889999999999999</v>
      </c>
    </row>
    <row r="2133">
      <c r="A2133" s="142" t="n">
        <v>39527</v>
      </c>
      <c r="B2133" t="inlineStr"/>
      <c r="C2133" t="inlineStr"/>
      <c r="D2133" t="inlineStr"/>
      <c r="E2133" t="inlineStr"/>
      <c r="F2133" t="inlineStr"/>
      <c r="G2133" t="inlineStr"/>
      <c r="H2133" t="inlineStr"/>
      <c r="I2133" t="inlineStr"/>
      <c r="J2133" t="inlineStr"/>
      <c r="K2133" t="inlineStr"/>
      <c r="L2133" t="inlineStr"/>
      <c r="M2133" t="n">
        <v>-0.03109</v>
      </c>
      <c r="N2133" t="inlineStr"/>
      <c r="O2133" t="inlineStr"/>
      <c r="P2133" t="inlineStr"/>
      <c r="Q2133" t="inlineStr"/>
      <c r="R2133" t="n">
        <v>0</v>
      </c>
      <c r="S2133" t="n">
        <v>0.01518</v>
      </c>
      <c r="T2133" t="n">
        <v>-0.0043</v>
      </c>
    </row>
    <row r="2134">
      <c r="A2134" s="142" t="n">
        <v>39528</v>
      </c>
      <c r="B2134" t="inlineStr"/>
      <c r="C2134" t="inlineStr"/>
      <c r="D2134" t="inlineStr"/>
      <c r="E2134" t="inlineStr"/>
      <c r="F2134" t="inlineStr"/>
      <c r="G2134" t="inlineStr"/>
      <c r="H2134" t="inlineStr"/>
      <c r="I2134" t="inlineStr"/>
      <c r="J2134" t="inlineStr"/>
      <c r="K2134" t="inlineStr"/>
      <c r="L2134" t="inlineStr"/>
      <c r="M2134" t="n">
        <v>0</v>
      </c>
      <c r="N2134" t="inlineStr"/>
      <c r="O2134" t="inlineStr"/>
      <c r="P2134" t="inlineStr"/>
      <c r="Q2134" t="inlineStr"/>
      <c r="R2134" t="n">
        <v>0</v>
      </c>
      <c r="S2134" t="n">
        <v>0.00226</v>
      </c>
      <c r="T2134" t="n">
        <v>0.0058</v>
      </c>
    </row>
    <row r="2135">
      <c r="A2135" s="142" t="n">
        <v>39531</v>
      </c>
      <c r="B2135" t="inlineStr"/>
      <c r="C2135" t="inlineStr"/>
      <c r="D2135" t="inlineStr"/>
      <c r="E2135" t="inlineStr"/>
      <c r="F2135" t="inlineStr"/>
      <c r="G2135" t="inlineStr"/>
      <c r="H2135" t="inlineStr"/>
      <c r="I2135" t="inlineStr"/>
      <c r="J2135" t="inlineStr"/>
      <c r="K2135" t="inlineStr"/>
      <c r="L2135" t="inlineStr"/>
      <c r="M2135" t="n">
        <v>0</v>
      </c>
      <c r="N2135" t="inlineStr"/>
      <c r="O2135" t="inlineStr"/>
      <c r="P2135" t="inlineStr"/>
      <c r="Q2135" t="inlineStr"/>
      <c r="R2135" t="n">
        <v>0</v>
      </c>
      <c r="S2135" t="n">
        <v>0.01002</v>
      </c>
      <c r="T2135" t="n">
        <v>0.02122</v>
      </c>
    </row>
    <row r="2136">
      <c r="A2136" s="142" t="n">
        <v>39532</v>
      </c>
      <c r="B2136" t="inlineStr"/>
      <c r="C2136" t="inlineStr"/>
      <c r="D2136" t="inlineStr"/>
      <c r="E2136" t="inlineStr"/>
      <c r="F2136" t="inlineStr"/>
      <c r="G2136" t="inlineStr"/>
      <c r="H2136" t="inlineStr"/>
      <c r="I2136" t="inlineStr"/>
      <c r="J2136" t="inlineStr"/>
      <c r="K2136" t="inlineStr"/>
      <c r="L2136" t="inlineStr"/>
      <c r="M2136" t="n">
        <v>0.02925</v>
      </c>
      <c r="N2136" t="inlineStr"/>
      <c r="O2136" t="inlineStr"/>
      <c r="P2136" t="inlineStr"/>
      <c r="Q2136" t="inlineStr"/>
      <c r="R2136" t="n">
        <v>0</v>
      </c>
      <c r="S2136" t="n">
        <v>0.00993</v>
      </c>
      <c r="T2136" t="n">
        <v>0.0164</v>
      </c>
    </row>
    <row r="2137">
      <c r="A2137" s="142" t="n">
        <v>39533</v>
      </c>
      <c r="B2137" t="inlineStr"/>
      <c r="C2137" t="inlineStr"/>
      <c r="D2137" t="inlineStr"/>
      <c r="E2137" t="inlineStr"/>
      <c r="F2137" t="inlineStr"/>
      <c r="G2137" t="inlineStr"/>
      <c r="H2137" t="inlineStr"/>
      <c r="I2137" t="inlineStr"/>
      <c r="J2137" t="inlineStr"/>
      <c r="K2137" t="inlineStr"/>
      <c r="L2137" t="inlineStr"/>
      <c r="M2137" t="n">
        <v>0.01201</v>
      </c>
      <c r="N2137" t="inlineStr"/>
      <c r="O2137" t="inlineStr"/>
      <c r="P2137" t="inlineStr"/>
      <c r="Q2137" t="inlineStr"/>
      <c r="R2137" t="n">
        <v>0</v>
      </c>
      <c r="S2137" t="n">
        <v>-0.01042</v>
      </c>
      <c r="T2137" t="n">
        <v>-0.00768</v>
      </c>
    </row>
    <row r="2138">
      <c r="A2138" s="142" t="n">
        <v>39534</v>
      </c>
      <c r="B2138" t="inlineStr"/>
      <c r="C2138" t="inlineStr"/>
      <c r="D2138" t="inlineStr"/>
      <c r="E2138" t="inlineStr"/>
      <c r="F2138" t="inlineStr"/>
      <c r="G2138" t="inlineStr"/>
      <c r="H2138" t="inlineStr"/>
      <c r="I2138" t="inlineStr"/>
      <c r="J2138" t="inlineStr"/>
      <c r="K2138" t="inlineStr"/>
      <c r="L2138" t="inlineStr"/>
      <c r="M2138" t="n">
        <v>-0.0183</v>
      </c>
      <c r="N2138" t="inlineStr"/>
      <c r="O2138" t="inlineStr"/>
      <c r="P2138" t="inlineStr"/>
      <c r="Q2138" t="inlineStr"/>
      <c r="R2138" t="n">
        <v>0</v>
      </c>
      <c r="S2138" t="n">
        <v>-0.00434</v>
      </c>
      <c r="T2138" t="n">
        <v>-0.00326</v>
      </c>
    </row>
    <row r="2139">
      <c r="A2139" s="142" t="n">
        <v>39535</v>
      </c>
      <c r="B2139" t="inlineStr"/>
      <c r="C2139" t="inlineStr"/>
      <c r="D2139" t="inlineStr"/>
      <c r="E2139" t="inlineStr"/>
      <c r="F2139" t="inlineStr"/>
      <c r="G2139" t="inlineStr"/>
      <c r="H2139" t="inlineStr"/>
      <c r="I2139" t="inlineStr"/>
      <c r="J2139" t="inlineStr"/>
      <c r="K2139" t="inlineStr"/>
      <c r="L2139" t="inlineStr"/>
      <c r="M2139" t="n">
        <v>-0.00639</v>
      </c>
      <c r="N2139" t="inlineStr"/>
      <c r="O2139" t="inlineStr"/>
      <c r="P2139" t="inlineStr"/>
      <c r="Q2139" t="inlineStr"/>
      <c r="R2139" t="n">
        <v>0</v>
      </c>
      <c r="S2139" t="n">
        <v>-0.0017</v>
      </c>
      <c r="T2139" t="n">
        <v>0.00812</v>
      </c>
    </row>
    <row r="2140">
      <c r="A2140" s="142" t="n">
        <v>39538</v>
      </c>
      <c r="B2140" t="inlineStr"/>
      <c r="C2140" t="inlineStr"/>
      <c r="D2140" t="inlineStr"/>
      <c r="E2140" t="inlineStr"/>
      <c r="F2140" t="inlineStr"/>
      <c r="G2140" t="inlineStr"/>
      <c r="H2140" t="inlineStr"/>
      <c r="I2140" t="inlineStr"/>
      <c r="J2140" t="inlineStr"/>
      <c r="K2140" t="inlineStr"/>
      <c r="L2140" t="inlineStr"/>
      <c r="M2140" t="n">
        <v>-0.02607</v>
      </c>
      <c r="N2140" t="inlineStr"/>
      <c r="O2140" t="inlineStr"/>
      <c r="P2140" t="inlineStr"/>
      <c r="Q2140" t="inlineStr"/>
      <c r="R2140" t="n">
        <v>-0.03795</v>
      </c>
      <c r="S2140" t="n">
        <v>-0.0052</v>
      </c>
      <c r="T2140" t="n">
        <v>-0.01273</v>
      </c>
    </row>
    <row r="2141">
      <c r="A2141" s="142" t="n">
        <v>39539</v>
      </c>
      <c r="B2141" t="inlineStr"/>
      <c r="C2141" t="inlineStr"/>
      <c r="D2141" t="inlineStr"/>
      <c r="E2141" t="inlineStr"/>
      <c r="F2141" t="inlineStr"/>
      <c r="G2141" t="inlineStr"/>
      <c r="H2141" t="inlineStr"/>
      <c r="I2141" t="inlineStr"/>
      <c r="J2141" t="inlineStr"/>
      <c r="K2141" t="inlineStr"/>
      <c r="L2141" t="inlineStr"/>
      <c r="M2141" t="n">
        <v>-0.02571</v>
      </c>
      <c r="N2141" t="inlineStr"/>
      <c r="O2141" t="inlineStr"/>
      <c r="P2141" t="inlineStr"/>
      <c r="Q2141" t="inlineStr"/>
      <c r="R2141" t="n">
        <v>0</v>
      </c>
      <c r="S2141" t="n">
        <v>0.0361</v>
      </c>
      <c r="T2141" t="n">
        <v>0.02456</v>
      </c>
    </row>
    <row r="2142">
      <c r="A2142" s="142" t="n">
        <v>39540</v>
      </c>
      <c r="B2142" t="inlineStr"/>
      <c r="C2142" t="inlineStr"/>
      <c r="D2142" t="inlineStr"/>
      <c r="E2142" t="inlineStr"/>
      <c r="F2142" t="inlineStr"/>
      <c r="G2142" t="inlineStr"/>
      <c r="H2142" t="inlineStr"/>
      <c r="I2142" t="inlineStr"/>
      <c r="J2142" t="inlineStr"/>
      <c r="K2142" t="inlineStr"/>
      <c r="L2142" t="inlineStr"/>
      <c r="M2142" t="n">
        <v>0.03941</v>
      </c>
      <c r="N2142" t="inlineStr"/>
      <c r="O2142" t="inlineStr"/>
      <c r="P2142" t="inlineStr"/>
      <c r="Q2142" t="inlineStr"/>
      <c r="R2142" t="n">
        <v>0</v>
      </c>
      <c r="S2142" t="n">
        <v>0.00971</v>
      </c>
      <c r="T2142" t="n">
        <v>0.02055</v>
      </c>
    </row>
    <row r="2143">
      <c r="A2143" s="142" t="n">
        <v>39541</v>
      </c>
      <c r="B2143" t="inlineStr"/>
      <c r="C2143" t="inlineStr"/>
      <c r="D2143" t="inlineStr"/>
      <c r="E2143" t="inlineStr"/>
      <c r="F2143" t="inlineStr"/>
      <c r="G2143" t="inlineStr"/>
      <c r="H2143" t="inlineStr"/>
      <c r="I2143" t="inlineStr"/>
      <c r="J2143" t="inlineStr"/>
      <c r="K2143" t="inlineStr"/>
      <c r="L2143" t="inlineStr"/>
      <c r="M2143" t="n">
        <v>0</v>
      </c>
      <c r="N2143" t="inlineStr"/>
      <c r="O2143" t="inlineStr"/>
      <c r="P2143" t="inlineStr"/>
      <c r="Q2143" t="inlineStr"/>
      <c r="R2143" t="n">
        <v>0</v>
      </c>
      <c r="S2143" t="n">
        <v>0.00149</v>
      </c>
      <c r="T2143" t="n">
        <v>0.00301</v>
      </c>
    </row>
    <row r="2144">
      <c r="A2144" s="142" t="n">
        <v>39542</v>
      </c>
      <c r="B2144" t="inlineStr"/>
      <c r="C2144" t="inlineStr"/>
      <c r="D2144" t="inlineStr"/>
      <c r="E2144" t="inlineStr"/>
      <c r="F2144" t="inlineStr"/>
      <c r="G2144" t="inlineStr"/>
      <c r="H2144" t="inlineStr"/>
      <c r="I2144" t="inlineStr"/>
      <c r="J2144" t="inlineStr"/>
      <c r="K2144" t="inlineStr"/>
      <c r="L2144" t="inlineStr"/>
      <c r="M2144" t="n">
        <v>0.01525</v>
      </c>
      <c r="N2144" t="inlineStr"/>
      <c r="O2144" t="inlineStr"/>
      <c r="P2144" t="inlineStr"/>
      <c r="Q2144" t="inlineStr"/>
      <c r="R2144" t="n">
        <v>0</v>
      </c>
      <c r="S2144" t="n">
        <v>-0.00232</v>
      </c>
      <c r="T2144" t="n">
        <v>-0.00471</v>
      </c>
    </row>
    <row r="2145">
      <c r="A2145" s="142" t="n">
        <v>39545</v>
      </c>
      <c r="B2145" t="inlineStr"/>
      <c r="C2145" t="inlineStr"/>
      <c r="D2145" t="inlineStr"/>
      <c r="E2145" t="inlineStr"/>
      <c r="F2145" t="inlineStr"/>
      <c r="G2145" t="inlineStr"/>
      <c r="H2145" t="inlineStr"/>
      <c r="I2145" t="inlineStr"/>
      <c r="J2145" t="inlineStr"/>
      <c r="K2145" t="inlineStr"/>
      <c r="L2145" t="inlineStr"/>
      <c r="M2145" t="n">
        <v>0.00504</v>
      </c>
      <c r="N2145" t="inlineStr"/>
      <c r="O2145" t="inlineStr"/>
      <c r="P2145" t="inlineStr"/>
      <c r="Q2145" t="inlineStr"/>
      <c r="R2145" t="n">
        <v>0</v>
      </c>
      <c r="S2145" t="n">
        <v>0.00707</v>
      </c>
      <c r="T2145" t="n">
        <v>0.01581</v>
      </c>
    </row>
    <row r="2146">
      <c r="A2146" s="142" t="n">
        <v>39546</v>
      </c>
      <c r="B2146" t="inlineStr"/>
      <c r="C2146" t="inlineStr"/>
      <c r="D2146" t="inlineStr"/>
      <c r="E2146" t="inlineStr"/>
      <c r="F2146" t="inlineStr"/>
      <c r="G2146" t="inlineStr"/>
      <c r="H2146" t="inlineStr"/>
      <c r="I2146" t="inlineStr"/>
      <c r="J2146" t="inlineStr"/>
      <c r="K2146" t="inlineStr"/>
      <c r="L2146" t="inlineStr"/>
      <c r="M2146" t="n">
        <v>-0.02402</v>
      </c>
      <c r="N2146" t="inlineStr"/>
      <c r="O2146" t="inlineStr"/>
      <c r="P2146" t="inlineStr"/>
      <c r="Q2146" t="inlineStr"/>
      <c r="R2146" t="n">
        <v>0</v>
      </c>
      <c r="S2146" t="n">
        <v>-0.00719</v>
      </c>
      <c r="T2146" t="n">
        <v>-0.00576</v>
      </c>
    </row>
    <row r="2147">
      <c r="A2147" s="142" t="n">
        <v>39547</v>
      </c>
      <c r="B2147" t="inlineStr"/>
      <c r="C2147" t="inlineStr"/>
      <c r="D2147" t="inlineStr"/>
      <c r="E2147" t="inlineStr"/>
      <c r="F2147" t="inlineStr"/>
      <c r="G2147" t="inlineStr"/>
      <c r="H2147" t="inlineStr"/>
      <c r="I2147" t="inlineStr"/>
      <c r="J2147" t="inlineStr"/>
      <c r="K2147" t="inlineStr"/>
      <c r="L2147" t="inlineStr"/>
      <c r="M2147" t="n">
        <v>0.009950000000000001</v>
      </c>
      <c r="N2147" t="inlineStr"/>
      <c r="O2147" t="inlineStr"/>
      <c r="P2147" t="inlineStr"/>
      <c r="Q2147" t="inlineStr"/>
      <c r="R2147" t="n">
        <v>0</v>
      </c>
      <c r="S2147" t="n">
        <v>-0.01048</v>
      </c>
      <c r="T2147" t="n">
        <v>-0.00707</v>
      </c>
    </row>
    <row r="2148">
      <c r="A2148" s="142" t="n">
        <v>39548</v>
      </c>
      <c r="B2148" t="inlineStr"/>
      <c r="C2148" t="inlineStr"/>
      <c r="D2148" t="inlineStr"/>
      <c r="E2148" t="inlineStr"/>
      <c r="F2148" t="inlineStr"/>
      <c r="G2148" t="inlineStr"/>
      <c r="H2148" t="inlineStr"/>
      <c r="I2148" t="inlineStr"/>
      <c r="J2148" t="inlineStr"/>
      <c r="K2148" t="inlineStr"/>
      <c r="L2148" t="inlineStr"/>
      <c r="M2148" t="n">
        <v>-0.011</v>
      </c>
      <c r="N2148" t="inlineStr"/>
      <c r="O2148" t="inlineStr"/>
      <c r="P2148" t="inlineStr"/>
      <c r="Q2148" t="inlineStr"/>
      <c r="R2148" t="n">
        <v>0</v>
      </c>
      <c r="S2148" t="n">
        <v>0.00192</v>
      </c>
      <c r="T2148" t="n">
        <v>0.00666</v>
      </c>
    </row>
    <row r="2149">
      <c r="A2149" s="142" t="n">
        <v>39549</v>
      </c>
      <c r="B2149" t="inlineStr"/>
      <c r="C2149" t="inlineStr"/>
      <c r="D2149" t="inlineStr"/>
      <c r="E2149" t="inlineStr"/>
      <c r="F2149" t="inlineStr"/>
      <c r="G2149" t="inlineStr"/>
      <c r="H2149" t="inlineStr"/>
      <c r="I2149" t="inlineStr"/>
      <c r="J2149" t="inlineStr"/>
      <c r="K2149" t="inlineStr"/>
      <c r="L2149" t="inlineStr"/>
      <c r="M2149" t="n">
        <v>-0.01423</v>
      </c>
      <c r="N2149" t="inlineStr"/>
      <c r="O2149" t="inlineStr"/>
      <c r="P2149" t="inlineStr"/>
      <c r="Q2149" t="inlineStr"/>
      <c r="R2149" t="n">
        <v>0</v>
      </c>
      <c r="S2149" t="n">
        <v>-0.01261</v>
      </c>
      <c r="T2149" t="n">
        <v>-0.00032</v>
      </c>
    </row>
    <row r="2150">
      <c r="A2150" s="142" t="n">
        <v>39552</v>
      </c>
      <c r="B2150" t="inlineStr"/>
      <c r="C2150" t="inlineStr"/>
      <c r="D2150" t="inlineStr"/>
      <c r="E2150" t="inlineStr"/>
      <c r="F2150" t="inlineStr"/>
      <c r="G2150" t="inlineStr"/>
      <c r="H2150" t="inlineStr"/>
      <c r="I2150" t="inlineStr"/>
      <c r="J2150" t="inlineStr"/>
      <c r="K2150" t="inlineStr"/>
      <c r="L2150" t="inlineStr"/>
      <c r="M2150" t="n">
        <v>-0.00654</v>
      </c>
      <c r="N2150" t="inlineStr"/>
      <c r="O2150" t="inlineStr"/>
      <c r="P2150" t="inlineStr"/>
      <c r="Q2150" t="inlineStr"/>
      <c r="R2150" t="n">
        <v>0</v>
      </c>
      <c r="S2150" t="n">
        <v>-0.009010000000000001</v>
      </c>
      <c r="T2150" t="n">
        <v>-0.01419</v>
      </c>
    </row>
    <row r="2151">
      <c r="A2151" s="142" t="n">
        <v>39553</v>
      </c>
      <c r="B2151" t="inlineStr"/>
      <c r="C2151" t="inlineStr"/>
      <c r="D2151" t="inlineStr"/>
      <c r="E2151" t="inlineStr"/>
      <c r="F2151" t="inlineStr"/>
      <c r="G2151" t="inlineStr"/>
      <c r="H2151" t="inlineStr"/>
      <c r="I2151" t="inlineStr"/>
      <c r="J2151" t="inlineStr"/>
      <c r="K2151" t="inlineStr"/>
      <c r="L2151" t="inlineStr"/>
      <c r="M2151" t="n">
        <v>0.0199</v>
      </c>
      <c r="N2151" t="inlineStr"/>
      <c r="O2151" t="inlineStr"/>
      <c r="P2151" t="inlineStr"/>
      <c r="Q2151" t="inlineStr"/>
      <c r="R2151" t="n">
        <v>0</v>
      </c>
      <c r="S2151" t="n">
        <v>0.00649</v>
      </c>
      <c r="T2151" t="n">
        <v>0.00741</v>
      </c>
    </row>
    <row r="2152">
      <c r="A2152" s="142" t="n">
        <v>39554</v>
      </c>
      <c r="B2152" t="inlineStr"/>
      <c r="C2152" t="inlineStr"/>
      <c r="D2152" t="inlineStr"/>
      <c r="E2152" t="inlineStr"/>
      <c r="F2152" t="inlineStr"/>
      <c r="G2152" t="inlineStr"/>
      <c r="H2152" t="inlineStr"/>
      <c r="I2152" t="inlineStr"/>
      <c r="J2152" t="inlineStr"/>
      <c r="K2152" t="inlineStr"/>
      <c r="L2152" t="inlineStr"/>
      <c r="M2152" t="n">
        <v>0.03788</v>
      </c>
      <c r="N2152" t="inlineStr"/>
      <c r="O2152" t="inlineStr"/>
      <c r="P2152" t="inlineStr"/>
      <c r="Q2152" t="inlineStr"/>
      <c r="R2152" t="n">
        <v>0</v>
      </c>
      <c r="S2152" t="n">
        <v>0.0132</v>
      </c>
      <c r="T2152" t="n">
        <v>0.00301</v>
      </c>
    </row>
    <row r="2153">
      <c r="A2153" s="142" t="n">
        <v>39555</v>
      </c>
      <c r="B2153" t="inlineStr"/>
      <c r="C2153" t="inlineStr"/>
      <c r="D2153" t="inlineStr"/>
      <c r="E2153" t="inlineStr"/>
      <c r="F2153" t="inlineStr"/>
      <c r="G2153" t="inlineStr"/>
      <c r="H2153" t="inlineStr"/>
      <c r="I2153" t="inlineStr"/>
      <c r="J2153" t="inlineStr"/>
      <c r="K2153" t="inlineStr"/>
      <c r="L2153" t="inlineStr"/>
      <c r="M2153" t="n">
        <v>-0.00328</v>
      </c>
      <c r="N2153" t="inlineStr"/>
      <c r="O2153" t="inlineStr"/>
      <c r="P2153" t="inlineStr"/>
      <c r="Q2153" t="inlineStr"/>
      <c r="R2153" t="n">
        <v>0</v>
      </c>
      <c r="S2153" t="n">
        <v>0.00199</v>
      </c>
      <c r="T2153" t="n">
        <v>0.01095</v>
      </c>
    </row>
    <row r="2154">
      <c r="A2154" s="142" t="n">
        <v>39556</v>
      </c>
      <c r="B2154" t="inlineStr"/>
      <c r="C2154" t="inlineStr"/>
      <c r="D2154" t="inlineStr"/>
      <c r="E2154" t="inlineStr"/>
      <c r="F2154" t="inlineStr"/>
      <c r="G2154" t="inlineStr"/>
      <c r="H2154" t="inlineStr"/>
      <c r="I2154" t="inlineStr"/>
      <c r="J2154" t="inlineStr"/>
      <c r="K2154" t="inlineStr"/>
      <c r="L2154" t="inlineStr"/>
      <c r="M2154" t="n">
        <v>-0.03378</v>
      </c>
      <c r="N2154" t="inlineStr"/>
      <c r="O2154" t="inlineStr"/>
      <c r="P2154" t="inlineStr"/>
      <c r="Q2154" t="inlineStr"/>
      <c r="R2154" t="n">
        <v>0</v>
      </c>
      <c r="S2154" t="n">
        <v>0.02112</v>
      </c>
      <c r="T2154" t="n">
        <v>0.01235</v>
      </c>
    </row>
    <row r="2155">
      <c r="A2155" s="142" t="n">
        <v>39559</v>
      </c>
      <c r="B2155" t="inlineStr"/>
      <c r="C2155" t="inlineStr"/>
      <c r="D2155" t="inlineStr"/>
      <c r="E2155" t="inlineStr"/>
      <c r="F2155" t="inlineStr"/>
      <c r="G2155" t="inlineStr"/>
      <c r="H2155" t="inlineStr"/>
      <c r="I2155" t="inlineStr"/>
      <c r="J2155" t="inlineStr"/>
      <c r="K2155" t="inlineStr"/>
      <c r="L2155" t="inlineStr"/>
      <c r="M2155" t="n">
        <v>-0.02135</v>
      </c>
      <c r="N2155" t="inlineStr"/>
      <c r="O2155" t="inlineStr"/>
      <c r="P2155" t="inlineStr"/>
      <c r="Q2155" t="inlineStr"/>
      <c r="R2155" t="n">
        <v>0</v>
      </c>
      <c r="S2155" t="n">
        <v>-0.00584</v>
      </c>
      <c r="T2155" t="n">
        <v>-0.00229</v>
      </c>
    </row>
    <row r="2156">
      <c r="A2156" s="142" t="n">
        <v>39560</v>
      </c>
      <c r="B2156" t="inlineStr"/>
      <c r="C2156" t="inlineStr"/>
      <c r="D2156" t="inlineStr"/>
      <c r="E2156" t="inlineStr"/>
      <c r="F2156" t="inlineStr"/>
      <c r="G2156" t="inlineStr"/>
      <c r="H2156" t="inlineStr"/>
      <c r="I2156" t="inlineStr"/>
      <c r="J2156" t="inlineStr"/>
      <c r="K2156" t="inlineStr"/>
      <c r="L2156" t="inlineStr"/>
      <c r="M2156" t="n">
        <v>0</v>
      </c>
      <c r="N2156" t="inlineStr"/>
      <c r="O2156" t="inlineStr"/>
      <c r="P2156" t="inlineStr"/>
      <c r="Q2156" t="inlineStr"/>
      <c r="R2156" t="n">
        <v>0</v>
      </c>
      <c r="S2156" t="n">
        <v>-0.0089</v>
      </c>
      <c r="T2156" t="n">
        <v>-0.00127</v>
      </c>
    </row>
    <row r="2157">
      <c r="A2157" s="142" t="n">
        <v>39561</v>
      </c>
      <c r="B2157" t="inlineStr"/>
      <c r="C2157" t="inlineStr"/>
      <c r="D2157" t="inlineStr"/>
      <c r="E2157" t="inlineStr"/>
      <c r="F2157" t="inlineStr"/>
      <c r="G2157" t="inlineStr"/>
      <c r="H2157" t="inlineStr"/>
      <c r="I2157" t="inlineStr"/>
      <c r="J2157" t="inlineStr"/>
      <c r="K2157" t="inlineStr"/>
      <c r="L2157" t="inlineStr"/>
      <c r="M2157" t="n">
        <v>-0.044</v>
      </c>
      <c r="N2157" t="inlineStr"/>
      <c r="O2157" t="inlineStr"/>
      <c r="P2157" t="inlineStr"/>
      <c r="Q2157" t="inlineStr"/>
      <c r="R2157" t="n">
        <v>0</v>
      </c>
      <c r="S2157" t="n">
        <v>0.00746</v>
      </c>
      <c r="T2157" t="n">
        <v>0.008410000000000001</v>
      </c>
    </row>
    <row r="2158">
      <c r="A2158" s="142" t="n">
        <v>39562</v>
      </c>
      <c r="B2158" t="inlineStr"/>
      <c r="C2158" t="inlineStr"/>
      <c r="D2158" t="inlineStr"/>
      <c r="E2158" t="inlineStr"/>
      <c r="F2158" t="inlineStr"/>
      <c r="G2158" t="inlineStr"/>
      <c r="H2158" t="inlineStr"/>
      <c r="I2158" t="inlineStr"/>
      <c r="J2158" t="inlineStr"/>
      <c r="K2158" t="inlineStr"/>
      <c r="L2158" t="inlineStr"/>
      <c r="M2158" t="n">
        <v>-0.02649</v>
      </c>
      <c r="N2158" t="inlineStr"/>
      <c r="O2158" t="inlineStr"/>
      <c r="P2158" t="inlineStr"/>
      <c r="Q2158" t="inlineStr"/>
      <c r="R2158" t="n">
        <v>0</v>
      </c>
      <c r="S2158" t="n">
        <v>0.00876</v>
      </c>
      <c r="T2158" t="n">
        <v>0.00713</v>
      </c>
    </row>
    <row r="2159">
      <c r="A2159" s="142" t="n">
        <v>39563</v>
      </c>
      <c r="B2159" t="inlineStr"/>
      <c r="C2159" t="inlineStr"/>
      <c r="D2159" t="inlineStr"/>
      <c r="E2159" t="inlineStr"/>
      <c r="F2159" t="inlineStr"/>
      <c r="G2159" t="inlineStr"/>
      <c r="H2159" t="inlineStr"/>
      <c r="I2159" t="inlineStr"/>
      <c r="J2159" t="inlineStr"/>
      <c r="K2159" t="inlineStr"/>
      <c r="L2159" t="inlineStr"/>
      <c r="M2159" t="n">
        <v>0.02731</v>
      </c>
      <c r="N2159" t="inlineStr"/>
      <c r="O2159" t="inlineStr"/>
      <c r="P2159" t="inlineStr"/>
      <c r="Q2159" t="inlineStr"/>
      <c r="R2159" t="n">
        <v>0</v>
      </c>
      <c r="S2159" t="n">
        <v>0.01117</v>
      </c>
      <c r="T2159" t="n">
        <v>0.00423</v>
      </c>
    </row>
    <row r="2160">
      <c r="A2160" s="142" t="n">
        <v>39566</v>
      </c>
      <c r="B2160" t="inlineStr"/>
      <c r="C2160" t="inlineStr"/>
      <c r="D2160" t="inlineStr"/>
      <c r="E2160" t="inlineStr"/>
      <c r="F2160" t="inlineStr"/>
      <c r="G2160" t="inlineStr"/>
      <c r="H2160" t="inlineStr"/>
      <c r="I2160" t="inlineStr"/>
      <c r="J2160" t="inlineStr"/>
      <c r="K2160" t="inlineStr"/>
      <c r="L2160" t="inlineStr"/>
      <c r="M2160" t="n">
        <v>0</v>
      </c>
      <c r="N2160" t="inlineStr"/>
      <c r="O2160" t="inlineStr"/>
      <c r="P2160" t="inlineStr"/>
      <c r="Q2160" t="inlineStr"/>
      <c r="R2160" t="n">
        <v>0</v>
      </c>
      <c r="S2160" t="n">
        <v>0.00382</v>
      </c>
      <c r="T2160" t="n">
        <v>0.00574</v>
      </c>
    </row>
    <row r="2161">
      <c r="A2161" s="142" t="n">
        <v>39567</v>
      </c>
      <c r="B2161" t="inlineStr"/>
      <c r="C2161" t="inlineStr"/>
      <c r="D2161" t="inlineStr"/>
      <c r="E2161" t="inlineStr"/>
      <c r="F2161" t="inlineStr"/>
      <c r="G2161" t="inlineStr"/>
      <c r="H2161" t="inlineStr"/>
      <c r="I2161" t="inlineStr"/>
      <c r="J2161" t="inlineStr"/>
      <c r="K2161" t="inlineStr"/>
      <c r="L2161" t="inlineStr"/>
      <c r="M2161" t="n">
        <v>-0.04697</v>
      </c>
      <c r="N2161" t="inlineStr"/>
      <c r="O2161" t="inlineStr"/>
      <c r="P2161" t="inlineStr"/>
      <c r="Q2161" t="inlineStr"/>
      <c r="R2161" t="n">
        <v>0</v>
      </c>
      <c r="S2161" t="n">
        <v>-0.00381</v>
      </c>
      <c r="T2161" t="n">
        <v>-0.00961</v>
      </c>
    </row>
    <row r="2162">
      <c r="A2162" s="142" t="n">
        <v>39568</v>
      </c>
      <c r="B2162" t="inlineStr"/>
      <c r="C2162" t="inlineStr"/>
      <c r="D2162" t="inlineStr"/>
      <c r="E2162" t="inlineStr"/>
      <c r="F2162" t="inlineStr"/>
      <c r="G2162" t="inlineStr"/>
      <c r="H2162" t="inlineStr"/>
      <c r="I2162" t="inlineStr"/>
      <c r="J2162" t="inlineStr"/>
      <c r="K2162" t="inlineStr"/>
      <c r="L2162" t="inlineStr"/>
      <c r="M2162" t="n">
        <v>0.02416</v>
      </c>
      <c r="N2162" t="inlineStr"/>
      <c r="O2162" t="inlineStr"/>
      <c r="P2162" t="inlineStr"/>
      <c r="Q2162" t="inlineStr"/>
      <c r="R2162" t="n">
        <v>0.06382</v>
      </c>
      <c r="S2162" t="n">
        <v>0.00317</v>
      </c>
      <c r="T2162" t="n">
        <v>0.01221</v>
      </c>
    </row>
    <row r="2163">
      <c r="A2163" s="142" t="n">
        <v>39569</v>
      </c>
      <c r="B2163" t="inlineStr"/>
      <c r="C2163" t="inlineStr"/>
      <c r="D2163" t="inlineStr"/>
      <c r="E2163" t="inlineStr"/>
      <c r="F2163" t="inlineStr"/>
      <c r="G2163" t="inlineStr"/>
      <c r="H2163" t="inlineStr"/>
      <c r="I2163" t="inlineStr"/>
      <c r="J2163" t="inlineStr"/>
      <c r="K2163" t="inlineStr"/>
      <c r="L2163" t="inlineStr"/>
      <c r="M2163" t="n">
        <v>0</v>
      </c>
      <c r="N2163" t="inlineStr"/>
      <c r="O2163" t="inlineStr"/>
      <c r="P2163" t="inlineStr"/>
      <c r="Q2163" t="inlineStr"/>
      <c r="R2163" t="n">
        <v>0</v>
      </c>
      <c r="S2163" t="n">
        <v>0.01197</v>
      </c>
      <c r="T2163" t="n">
        <v>0.008869999999999999</v>
      </c>
    </row>
    <row r="2164">
      <c r="A2164" s="142" t="n">
        <v>39570</v>
      </c>
      <c r="B2164" t="inlineStr"/>
      <c r="C2164" t="inlineStr"/>
      <c r="D2164" t="inlineStr"/>
      <c r="E2164" t="inlineStr"/>
      <c r="F2164" t="inlineStr"/>
      <c r="G2164" t="inlineStr"/>
      <c r="H2164" t="inlineStr"/>
      <c r="I2164" t="inlineStr"/>
      <c r="J2164" t="inlineStr"/>
      <c r="K2164" t="inlineStr"/>
      <c r="L2164" t="inlineStr"/>
      <c r="M2164" t="n">
        <v>0.008529999999999999</v>
      </c>
      <c r="N2164" t="inlineStr"/>
      <c r="O2164" t="inlineStr"/>
      <c r="P2164" t="inlineStr"/>
      <c r="Q2164" t="inlineStr"/>
      <c r="R2164" t="n">
        <v>0</v>
      </c>
      <c r="S2164" t="n">
        <v>0.01308</v>
      </c>
      <c r="T2164" t="n">
        <v>0.01565</v>
      </c>
    </row>
    <row r="2165">
      <c r="A2165" s="142" t="n">
        <v>39573</v>
      </c>
      <c r="B2165" t="inlineStr"/>
      <c r="C2165" t="inlineStr"/>
      <c r="D2165" t="inlineStr"/>
      <c r="E2165" t="inlineStr"/>
      <c r="F2165" t="inlineStr"/>
      <c r="G2165" t="inlineStr"/>
      <c r="H2165" t="inlineStr"/>
      <c r="I2165" t="inlineStr"/>
      <c r="J2165" t="inlineStr"/>
      <c r="K2165" t="inlineStr"/>
      <c r="L2165" t="inlineStr"/>
      <c r="M2165" t="n">
        <v>0.01604</v>
      </c>
      <c r="N2165" t="inlineStr"/>
      <c r="O2165" t="inlineStr"/>
      <c r="P2165" t="inlineStr"/>
      <c r="Q2165" t="inlineStr"/>
      <c r="R2165" t="n">
        <v>0</v>
      </c>
      <c r="S2165" t="n">
        <v>-0.00495</v>
      </c>
      <c r="T2165" t="n">
        <v>-0.00289</v>
      </c>
    </row>
    <row r="2166">
      <c r="A2166" s="142" t="n">
        <v>39574</v>
      </c>
      <c r="B2166" t="inlineStr"/>
      <c r="C2166" t="inlineStr"/>
      <c r="D2166" t="inlineStr"/>
      <c r="E2166" t="inlineStr"/>
      <c r="F2166" t="inlineStr"/>
      <c r="G2166" t="inlineStr"/>
      <c r="H2166" t="inlineStr"/>
      <c r="I2166" t="inlineStr"/>
      <c r="J2166" t="inlineStr"/>
      <c r="K2166" t="inlineStr"/>
      <c r="L2166" t="inlineStr"/>
      <c r="M2166" t="n">
        <v>0.00092</v>
      </c>
      <c r="N2166" t="inlineStr"/>
      <c r="O2166" t="inlineStr"/>
      <c r="P2166" t="inlineStr"/>
      <c r="Q2166" t="inlineStr"/>
      <c r="R2166" t="n">
        <v>0</v>
      </c>
      <c r="S2166" t="n">
        <v>0.00024</v>
      </c>
      <c r="T2166" t="n">
        <v>0.00014</v>
      </c>
    </row>
    <row r="2167">
      <c r="A2167" s="142" t="n">
        <v>39575</v>
      </c>
      <c r="B2167" t="inlineStr"/>
      <c r="C2167" t="inlineStr"/>
      <c r="D2167" t="inlineStr"/>
      <c r="E2167" t="inlineStr"/>
      <c r="F2167" t="inlineStr"/>
      <c r="G2167" t="inlineStr"/>
      <c r="H2167" t="inlineStr"/>
      <c r="I2167" t="inlineStr"/>
      <c r="J2167" t="inlineStr"/>
      <c r="K2167" t="inlineStr"/>
      <c r="L2167" t="inlineStr"/>
      <c r="M2167" t="n">
        <v>0.00542</v>
      </c>
      <c r="N2167" t="inlineStr"/>
      <c r="O2167" t="inlineStr"/>
      <c r="P2167" t="inlineStr"/>
      <c r="Q2167" t="inlineStr"/>
      <c r="R2167" t="n">
        <v>0</v>
      </c>
      <c r="S2167" t="n">
        <v>0.00137</v>
      </c>
      <c r="T2167" t="n">
        <v>0.00247</v>
      </c>
    </row>
    <row r="2168">
      <c r="A2168" s="142" t="n">
        <v>39576</v>
      </c>
      <c r="B2168" t="inlineStr"/>
      <c r="C2168" t="inlineStr"/>
      <c r="D2168" t="inlineStr"/>
      <c r="E2168" t="inlineStr"/>
      <c r="F2168" t="inlineStr"/>
      <c r="G2168" t="inlineStr"/>
      <c r="H2168" t="inlineStr"/>
      <c r="I2168" t="inlineStr"/>
      <c r="J2168" t="inlineStr"/>
      <c r="K2168" t="inlineStr"/>
      <c r="L2168" t="inlineStr"/>
      <c r="M2168" t="n">
        <v>0</v>
      </c>
      <c r="N2168" t="inlineStr"/>
      <c r="O2168" t="inlineStr"/>
      <c r="P2168" t="inlineStr"/>
      <c r="Q2168" t="inlineStr"/>
      <c r="R2168" t="n">
        <v>0</v>
      </c>
      <c r="S2168" t="n">
        <v>0.00015</v>
      </c>
      <c r="T2168" t="n">
        <v>-0.009310000000000001</v>
      </c>
    </row>
    <row r="2169">
      <c r="A2169" s="142" t="n">
        <v>39577</v>
      </c>
      <c r="B2169" t="inlineStr"/>
      <c r="C2169" t="inlineStr"/>
      <c r="D2169" t="inlineStr"/>
      <c r="E2169" t="inlineStr"/>
      <c r="F2169" t="inlineStr"/>
      <c r="G2169" t="inlineStr"/>
      <c r="H2169" t="inlineStr"/>
      <c r="I2169" t="inlineStr"/>
      <c r="J2169" t="inlineStr"/>
      <c r="K2169" t="inlineStr"/>
      <c r="L2169" t="inlineStr"/>
      <c r="M2169" t="n">
        <v>0.02738</v>
      </c>
      <c r="N2169" t="inlineStr"/>
      <c r="O2169" t="inlineStr"/>
      <c r="P2169" t="inlineStr"/>
      <c r="Q2169" t="inlineStr"/>
      <c r="R2169" t="n">
        <v>0</v>
      </c>
      <c r="S2169" t="n">
        <v>-0.00916</v>
      </c>
      <c r="T2169" t="n">
        <v>-0.00724</v>
      </c>
    </row>
    <row r="2170">
      <c r="A2170" s="142" t="n">
        <v>39580</v>
      </c>
      <c r="B2170" t="inlineStr"/>
      <c r="C2170" t="inlineStr"/>
      <c r="D2170" t="inlineStr"/>
      <c r="E2170" t="inlineStr"/>
      <c r="F2170" t="inlineStr"/>
      <c r="G2170" t="inlineStr"/>
      <c r="H2170" t="inlineStr"/>
      <c r="I2170" t="inlineStr"/>
      <c r="J2170" t="inlineStr"/>
      <c r="K2170" t="inlineStr"/>
      <c r="L2170" t="inlineStr"/>
      <c r="M2170" t="n">
        <v>0</v>
      </c>
      <c r="N2170" t="inlineStr"/>
      <c r="O2170" t="inlineStr"/>
      <c r="P2170" t="inlineStr"/>
      <c r="Q2170" t="inlineStr"/>
      <c r="R2170" t="n">
        <v>0</v>
      </c>
      <c r="S2170" t="n">
        <v>0.00367</v>
      </c>
      <c r="T2170" t="n">
        <v>0.00031</v>
      </c>
    </row>
    <row r="2171">
      <c r="A2171" s="142" t="n">
        <v>39581</v>
      </c>
      <c r="B2171" t="inlineStr"/>
      <c r="C2171" t="inlineStr"/>
      <c r="D2171" t="inlineStr"/>
      <c r="E2171" t="inlineStr"/>
      <c r="F2171" t="inlineStr"/>
      <c r="G2171" t="inlineStr"/>
      <c r="H2171" t="inlineStr"/>
      <c r="I2171" t="inlineStr"/>
      <c r="J2171" t="inlineStr"/>
      <c r="K2171" t="inlineStr"/>
      <c r="L2171" t="inlineStr"/>
      <c r="M2171" t="n">
        <v>-0.01433</v>
      </c>
      <c r="N2171" t="inlineStr"/>
      <c r="O2171" t="inlineStr"/>
      <c r="P2171" t="inlineStr"/>
      <c r="Q2171" t="inlineStr"/>
      <c r="R2171" t="n">
        <v>0</v>
      </c>
      <c r="S2171" t="n">
        <v>0.00206</v>
      </c>
      <c r="T2171" t="n">
        <v>0.01082</v>
      </c>
    </row>
    <row r="2172">
      <c r="A2172" s="142" t="n">
        <v>39582</v>
      </c>
      <c r="B2172" t="inlineStr"/>
      <c r="C2172" t="inlineStr"/>
      <c r="D2172" t="inlineStr"/>
      <c r="E2172" t="inlineStr"/>
      <c r="F2172" t="inlineStr"/>
      <c r="G2172" t="inlineStr"/>
      <c r="H2172" t="inlineStr"/>
      <c r="I2172" t="inlineStr"/>
      <c r="J2172" t="inlineStr"/>
      <c r="K2172" t="inlineStr"/>
      <c r="L2172" t="inlineStr"/>
      <c r="M2172" t="n">
        <v>-0.00666</v>
      </c>
      <c r="N2172" t="inlineStr"/>
      <c r="O2172" t="inlineStr"/>
      <c r="P2172" t="inlineStr"/>
      <c r="Q2172" t="inlineStr"/>
      <c r="R2172" t="n">
        <v>0</v>
      </c>
      <c r="S2172" t="n">
        <v>0.00495</v>
      </c>
      <c r="T2172" t="n">
        <v>0.00358</v>
      </c>
    </row>
    <row r="2173">
      <c r="A2173" s="142" t="n">
        <v>39583</v>
      </c>
      <c r="B2173" t="inlineStr"/>
      <c r="C2173" t="inlineStr"/>
      <c r="D2173" t="inlineStr"/>
      <c r="E2173" t="inlineStr"/>
      <c r="F2173" t="inlineStr"/>
      <c r="G2173" t="inlineStr"/>
      <c r="H2173" t="inlineStr"/>
      <c r="I2173" t="inlineStr"/>
      <c r="J2173" t="inlineStr"/>
      <c r="K2173" t="inlineStr"/>
      <c r="L2173" t="inlineStr"/>
      <c r="M2173" t="n">
        <v>0.02631</v>
      </c>
      <c r="N2173" t="inlineStr"/>
      <c r="O2173" t="inlineStr"/>
      <c r="P2173" t="inlineStr"/>
      <c r="Q2173" t="inlineStr"/>
      <c r="R2173" t="n">
        <v>0</v>
      </c>
      <c r="S2173" t="n">
        <v>0.00865</v>
      </c>
      <c r="T2173" t="n">
        <v>0.01028</v>
      </c>
    </row>
    <row r="2174">
      <c r="A2174" s="142" t="n">
        <v>39584</v>
      </c>
      <c r="B2174" t="inlineStr"/>
      <c r="C2174" t="inlineStr"/>
      <c r="D2174" t="inlineStr"/>
      <c r="E2174" t="inlineStr"/>
      <c r="F2174" t="inlineStr"/>
      <c r="G2174" t="inlineStr"/>
      <c r="H2174" t="inlineStr"/>
      <c r="I2174" t="inlineStr"/>
      <c r="J2174" t="inlineStr"/>
      <c r="K2174" t="inlineStr"/>
      <c r="L2174" t="inlineStr"/>
      <c r="M2174" t="n">
        <v>0.02709</v>
      </c>
      <c r="N2174" t="inlineStr"/>
      <c r="O2174" t="inlineStr"/>
      <c r="P2174" t="inlineStr"/>
      <c r="Q2174" t="inlineStr"/>
      <c r="R2174" t="n">
        <v>0</v>
      </c>
      <c r="S2174" t="n">
        <v>0.00298</v>
      </c>
      <c r="T2174" t="n">
        <v>0.01071</v>
      </c>
    </row>
    <row r="2175">
      <c r="A2175" s="142" t="n">
        <v>39587</v>
      </c>
      <c r="B2175" t="inlineStr"/>
      <c r="C2175" t="inlineStr"/>
      <c r="D2175" t="inlineStr"/>
      <c r="E2175" t="inlineStr"/>
      <c r="F2175" t="inlineStr"/>
      <c r="G2175" t="inlineStr"/>
      <c r="H2175" t="inlineStr"/>
      <c r="I2175" t="inlineStr"/>
      <c r="J2175" t="inlineStr"/>
      <c r="K2175" t="inlineStr"/>
      <c r="L2175" t="inlineStr"/>
      <c r="M2175" t="n">
        <v>0.00317</v>
      </c>
      <c r="N2175" t="inlineStr"/>
      <c r="O2175" t="inlineStr"/>
      <c r="P2175" t="inlineStr"/>
      <c r="Q2175" t="inlineStr"/>
      <c r="R2175" t="n">
        <v>0</v>
      </c>
      <c r="S2175" t="n">
        <v>0.00671</v>
      </c>
      <c r="T2175" t="n">
        <v>0.01022</v>
      </c>
    </row>
    <row r="2176">
      <c r="A2176" s="142" t="n">
        <v>39588</v>
      </c>
      <c r="B2176" t="inlineStr"/>
      <c r="C2176" t="inlineStr"/>
      <c r="D2176" t="inlineStr"/>
      <c r="E2176" t="inlineStr"/>
      <c r="F2176" t="inlineStr"/>
      <c r="G2176" t="inlineStr"/>
      <c r="H2176" t="inlineStr"/>
      <c r="I2176" t="inlineStr"/>
      <c r="J2176" t="inlineStr"/>
      <c r="K2176" t="inlineStr"/>
      <c r="L2176" t="inlineStr"/>
      <c r="M2176" t="n">
        <v>0.01741</v>
      </c>
      <c r="N2176" t="inlineStr"/>
      <c r="O2176" t="inlineStr"/>
      <c r="P2176" t="inlineStr"/>
      <c r="Q2176" t="inlineStr"/>
      <c r="R2176" t="n">
        <v>0</v>
      </c>
      <c r="S2176" t="n">
        <v>-0.01631</v>
      </c>
      <c r="T2176" t="n">
        <v>-0.02014</v>
      </c>
    </row>
    <row r="2177">
      <c r="A2177" s="142" t="n">
        <v>39589</v>
      </c>
      <c r="B2177" t="inlineStr"/>
      <c r="C2177" t="inlineStr"/>
      <c r="D2177" t="inlineStr"/>
      <c r="E2177" t="inlineStr"/>
      <c r="F2177" t="inlineStr"/>
      <c r="G2177" t="inlineStr"/>
      <c r="H2177" t="inlineStr"/>
      <c r="I2177" t="inlineStr"/>
      <c r="J2177" t="inlineStr"/>
      <c r="K2177" t="inlineStr"/>
      <c r="L2177" t="inlineStr"/>
      <c r="M2177" t="n">
        <v>-0.00593</v>
      </c>
      <c r="N2177" t="inlineStr"/>
      <c r="O2177" t="inlineStr"/>
      <c r="P2177" t="inlineStr"/>
      <c r="Q2177" t="inlineStr"/>
      <c r="R2177" t="n">
        <v>0</v>
      </c>
      <c r="S2177" t="n">
        <v>-0.01672</v>
      </c>
      <c r="T2177" t="n">
        <v>-0.00865</v>
      </c>
    </row>
    <row r="2178">
      <c r="A2178" s="142" t="n">
        <v>39590</v>
      </c>
      <c r="B2178" t="inlineStr"/>
      <c r="C2178" t="inlineStr"/>
      <c r="D2178" t="inlineStr"/>
      <c r="E2178" t="inlineStr"/>
      <c r="F2178" t="inlineStr"/>
      <c r="G2178" t="inlineStr"/>
      <c r="H2178" t="inlineStr"/>
      <c r="I2178" t="inlineStr"/>
      <c r="J2178" t="inlineStr"/>
      <c r="K2178" t="inlineStr"/>
      <c r="L2178" t="inlineStr"/>
      <c r="M2178" t="n">
        <v>-0.00391</v>
      </c>
      <c r="N2178" t="inlineStr"/>
      <c r="O2178" t="inlineStr"/>
      <c r="P2178" t="inlineStr"/>
      <c r="Q2178" t="inlineStr"/>
      <c r="R2178" t="n">
        <v>0</v>
      </c>
      <c r="S2178" t="n">
        <v>0.00334</v>
      </c>
      <c r="T2178" t="n">
        <v>-0.00572</v>
      </c>
    </row>
    <row r="2179">
      <c r="A2179" s="142" t="n">
        <v>39591</v>
      </c>
      <c r="B2179" t="inlineStr"/>
      <c r="C2179" t="inlineStr"/>
      <c r="D2179" t="inlineStr"/>
      <c r="E2179" t="inlineStr"/>
      <c r="F2179" t="inlineStr"/>
      <c r="G2179" t="inlineStr"/>
      <c r="H2179" t="inlineStr"/>
      <c r="I2179" t="inlineStr"/>
      <c r="J2179" t="inlineStr"/>
      <c r="K2179" t="inlineStr"/>
      <c r="L2179" t="inlineStr"/>
      <c r="M2179" t="n">
        <v>-0.00547</v>
      </c>
      <c r="N2179" t="inlineStr"/>
      <c r="O2179" t="inlineStr"/>
      <c r="P2179" t="inlineStr"/>
      <c r="Q2179" t="inlineStr"/>
      <c r="R2179" t="n">
        <v>0</v>
      </c>
      <c r="S2179" t="n">
        <v>-0.01423</v>
      </c>
      <c r="T2179" t="n">
        <v>-0.01468</v>
      </c>
    </row>
    <row r="2180">
      <c r="A2180" s="142" t="n">
        <v>39594</v>
      </c>
      <c r="B2180" t="inlineStr"/>
      <c r="C2180" t="inlineStr"/>
      <c r="D2180" t="inlineStr"/>
      <c r="E2180" t="inlineStr"/>
      <c r="F2180" t="inlineStr"/>
      <c r="G2180" t="inlineStr"/>
      <c r="H2180" t="inlineStr"/>
      <c r="I2180" t="inlineStr"/>
      <c r="J2180" t="inlineStr"/>
      <c r="K2180" t="inlineStr"/>
      <c r="L2180" t="inlineStr"/>
      <c r="M2180" t="n">
        <v>-0.008149999999999999</v>
      </c>
      <c r="N2180" t="inlineStr"/>
      <c r="O2180" t="inlineStr"/>
      <c r="P2180" t="inlineStr"/>
      <c r="Q2180" t="inlineStr"/>
      <c r="R2180" t="n">
        <v>0</v>
      </c>
      <c r="S2180" t="n">
        <v>-0.00505</v>
      </c>
      <c r="T2180" t="n">
        <v>-0.01249</v>
      </c>
    </row>
    <row r="2181">
      <c r="A2181" s="142" t="n">
        <v>39595</v>
      </c>
      <c r="B2181" t="inlineStr"/>
      <c r="C2181" t="inlineStr"/>
      <c r="D2181" t="inlineStr"/>
      <c r="E2181" t="inlineStr"/>
      <c r="F2181" t="inlineStr"/>
      <c r="G2181" t="inlineStr"/>
      <c r="H2181" t="inlineStr"/>
      <c r="I2181" t="inlineStr"/>
      <c r="J2181" t="inlineStr"/>
      <c r="K2181" t="inlineStr"/>
      <c r="L2181" t="inlineStr"/>
      <c r="M2181" t="n">
        <v>-0.01899</v>
      </c>
      <c r="N2181" t="inlineStr"/>
      <c r="O2181" t="inlineStr"/>
      <c r="P2181" t="inlineStr"/>
      <c r="Q2181" t="inlineStr"/>
      <c r="R2181" t="n">
        <v>0</v>
      </c>
      <c r="S2181" t="n">
        <v>0.00418</v>
      </c>
      <c r="T2181" t="n">
        <v>0.00247</v>
      </c>
    </row>
    <row r="2182">
      <c r="A2182" s="142" t="n">
        <v>39596</v>
      </c>
      <c r="B2182" t="inlineStr"/>
      <c r="C2182" t="inlineStr"/>
      <c r="D2182" t="inlineStr"/>
      <c r="E2182" t="inlineStr"/>
      <c r="F2182" t="inlineStr"/>
      <c r="G2182" t="inlineStr"/>
      <c r="H2182" t="inlineStr"/>
      <c r="I2182" t="inlineStr"/>
      <c r="J2182" t="inlineStr"/>
      <c r="K2182" t="inlineStr"/>
      <c r="L2182" t="inlineStr"/>
      <c r="M2182" t="n">
        <v>0.00468</v>
      </c>
      <c r="N2182" t="inlineStr"/>
      <c r="O2182" t="inlineStr"/>
      <c r="P2182" t="inlineStr"/>
      <c r="Q2182" t="inlineStr"/>
      <c r="R2182" t="n">
        <v>0</v>
      </c>
      <c r="S2182" t="n">
        <v>0.00771</v>
      </c>
      <c r="T2182" t="n">
        <v>0.008920000000000001</v>
      </c>
    </row>
    <row r="2183">
      <c r="A2183" s="142" t="n">
        <v>39597</v>
      </c>
      <c r="B2183" t="inlineStr"/>
      <c r="C2183" t="inlineStr"/>
      <c r="D2183" t="inlineStr"/>
      <c r="E2183" t="inlineStr"/>
      <c r="F2183" t="inlineStr"/>
      <c r="G2183" t="inlineStr"/>
      <c r="H2183" t="inlineStr"/>
      <c r="I2183" t="inlineStr"/>
      <c r="J2183" t="inlineStr"/>
      <c r="K2183" t="inlineStr"/>
      <c r="L2183" t="inlineStr"/>
      <c r="M2183" t="n">
        <v>-0.01308</v>
      </c>
      <c r="N2183" t="inlineStr"/>
      <c r="O2183" t="inlineStr"/>
      <c r="P2183" t="inlineStr"/>
      <c r="Q2183" t="inlineStr"/>
      <c r="R2183" t="n">
        <v>0</v>
      </c>
      <c r="S2183" t="n">
        <v>0.00993</v>
      </c>
      <c r="T2183" t="n">
        <v>0.01161</v>
      </c>
    </row>
    <row r="2184">
      <c r="A2184" s="142" t="n">
        <v>39598</v>
      </c>
      <c r="B2184" t="inlineStr"/>
      <c r="C2184" t="inlineStr"/>
      <c r="D2184" t="inlineStr"/>
      <c r="E2184" t="inlineStr"/>
      <c r="F2184" t="inlineStr"/>
      <c r="G2184" t="inlineStr"/>
      <c r="H2184" t="inlineStr"/>
      <c r="I2184" t="inlineStr"/>
      <c r="J2184" t="inlineStr"/>
      <c r="K2184" t="inlineStr"/>
      <c r="L2184" t="inlineStr"/>
      <c r="M2184" t="n">
        <v>0.01606</v>
      </c>
      <c r="N2184" t="inlineStr"/>
      <c r="O2184" t="inlineStr"/>
      <c r="P2184" t="inlineStr"/>
      <c r="Q2184" t="inlineStr"/>
      <c r="R2184" t="n">
        <v>0.00626</v>
      </c>
      <c r="S2184" t="n">
        <v>0.00355</v>
      </c>
      <c r="T2184" t="n">
        <v>0.00632</v>
      </c>
    </row>
    <row r="2185">
      <c r="A2185" s="142" t="n">
        <v>39601</v>
      </c>
      <c r="B2185" t="inlineStr"/>
      <c r="C2185" t="inlineStr"/>
      <c r="D2185" t="inlineStr"/>
      <c r="E2185" t="inlineStr"/>
      <c r="F2185" t="inlineStr"/>
      <c r="G2185" t="inlineStr"/>
      <c r="H2185" t="inlineStr"/>
      <c r="I2185" t="inlineStr"/>
      <c r="J2185" t="inlineStr"/>
      <c r="K2185" t="inlineStr"/>
      <c r="L2185" t="inlineStr"/>
      <c r="M2185" t="n">
        <v>0.00437</v>
      </c>
      <c r="N2185" t="inlineStr"/>
      <c r="O2185" t="inlineStr"/>
      <c r="P2185" t="inlineStr"/>
      <c r="Q2185" t="inlineStr"/>
      <c r="R2185" t="n">
        <v>0</v>
      </c>
      <c r="S2185" t="n">
        <v>-0.00502</v>
      </c>
      <c r="T2185" t="n">
        <v>-0.00085</v>
      </c>
    </row>
    <row r="2186">
      <c r="A2186" s="142" t="n">
        <v>39602</v>
      </c>
      <c r="B2186" t="inlineStr"/>
      <c r="C2186" t="inlineStr"/>
      <c r="D2186" t="inlineStr"/>
      <c r="E2186" t="inlineStr"/>
      <c r="F2186" t="inlineStr"/>
      <c r="G2186" t="inlineStr"/>
      <c r="H2186" t="inlineStr"/>
      <c r="I2186" t="inlineStr"/>
      <c r="J2186" t="inlineStr"/>
      <c r="K2186" t="inlineStr"/>
      <c r="L2186" t="inlineStr"/>
      <c r="M2186" t="n">
        <v>-0.02166</v>
      </c>
      <c r="N2186" t="inlineStr"/>
      <c r="O2186" t="inlineStr"/>
      <c r="P2186" t="inlineStr"/>
      <c r="Q2186" t="inlineStr"/>
      <c r="R2186" t="n">
        <v>0</v>
      </c>
      <c r="S2186" t="n">
        <v>-0.0012</v>
      </c>
      <c r="T2186" t="n">
        <v>-0.00979</v>
      </c>
    </row>
    <row r="2187">
      <c r="A2187" s="142" t="n">
        <v>39603</v>
      </c>
      <c r="B2187" t="inlineStr"/>
      <c r="C2187" t="inlineStr"/>
      <c r="D2187" t="inlineStr"/>
      <c r="E2187" t="inlineStr"/>
      <c r="F2187" t="inlineStr"/>
      <c r="G2187" t="inlineStr"/>
      <c r="H2187" t="inlineStr"/>
      <c r="I2187" t="inlineStr"/>
      <c r="J2187" t="inlineStr"/>
      <c r="K2187" t="inlineStr"/>
      <c r="L2187" t="inlineStr"/>
      <c r="M2187" t="n">
        <v>-0.00869</v>
      </c>
      <c r="N2187" t="inlineStr"/>
      <c r="O2187" t="inlineStr"/>
      <c r="P2187" t="inlineStr"/>
      <c r="Q2187" t="inlineStr"/>
      <c r="R2187" t="n">
        <v>0</v>
      </c>
      <c r="S2187" t="n">
        <v>-0.00323</v>
      </c>
      <c r="T2187" t="n">
        <v>-0.01353</v>
      </c>
    </row>
    <row r="2188">
      <c r="A2188" s="142" t="n">
        <v>39604</v>
      </c>
      <c r="B2188" t="inlineStr"/>
      <c r="C2188" t="inlineStr"/>
      <c r="D2188" t="inlineStr"/>
      <c r="E2188" t="inlineStr"/>
      <c r="F2188" t="inlineStr"/>
      <c r="G2188" t="inlineStr"/>
      <c r="H2188" t="inlineStr"/>
      <c r="I2188" t="inlineStr"/>
      <c r="J2188" t="inlineStr"/>
      <c r="K2188" t="inlineStr"/>
      <c r="L2188" t="inlineStr"/>
      <c r="M2188" t="n">
        <v>0.01007</v>
      </c>
      <c r="N2188" t="inlineStr"/>
      <c r="O2188" t="inlineStr"/>
      <c r="P2188" t="inlineStr"/>
      <c r="Q2188" t="inlineStr"/>
      <c r="R2188" t="n">
        <v>0</v>
      </c>
      <c r="S2188" t="n">
        <v>0.00369</v>
      </c>
      <c r="T2188" t="n">
        <v>0.00378</v>
      </c>
    </row>
    <row r="2189">
      <c r="A2189" s="142" t="n">
        <v>39605</v>
      </c>
      <c r="B2189" t="inlineStr"/>
      <c r="C2189" t="inlineStr"/>
      <c r="D2189" t="inlineStr"/>
      <c r="E2189" t="inlineStr"/>
      <c r="F2189" t="inlineStr"/>
      <c r="G2189" t="inlineStr"/>
      <c r="H2189" t="inlineStr"/>
      <c r="I2189" t="inlineStr"/>
      <c r="J2189" t="inlineStr"/>
      <c r="K2189" t="inlineStr"/>
      <c r="L2189" t="inlineStr"/>
      <c r="M2189" t="n">
        <v>0.00656</v>
      </c>
      <c r="N2189" t="inlineStr"/>
      <c r="O2189" t="inlineStr"/>
      <c r="P2189" t="inlineStr"/>
      <c r="Q2189" t="inlineStr"/>
      <c r="R2189" t="n">
        <v>0</v>
      </c>
      <c r="S2189" t="n">
        <v>-0.02544</v>
      </c>
      <c r="T2189" t="n">
        <v>-0.01395</v>
      </c>
    </row>
    <row r="2190">
      <c r="A2190" s="142" t="n">
        <v>39608</v>
      </c>
      <c r="B2190" t="inlineStr"/>
      <c r="C2190" t="inlineStr"/>
      <c r="D2190" t="inlineStr"/>
      <c r="E2190" t="inlineStr"/>
      <c r="F2190" t="inlineStr"/>
      <c r="G2190" t="inlineStr"/>
      <c r="H2190" t="inlineStr"/>
      <c r="I2190" t="inlineStr"/>
      <c r="J2190" t="inlineStr"/>
      <c r="K2190" t="inlineStr"/>
      <c r="L2190" t="inlineStr"/>
      <c r="M2190" t="n">
        <v>-0.01989</v>
      </c>
      <c r="N2190" t="inlineStr"/>
      <c r="O2190" t="inlineStr"/>
      <c r="P2190" t="inlineStr"/>
      <c r="Q2190" t="inlineStr"/>
      <c r="R2190" t="n">
        <v>0</v>
      </c>
      <c r="S2190" t="n">
        <v>-0.0056</v>
      </c>
      <c r="T2190" t="n">
        <v>-0.01258</v>
      </c>
    </row>
    <row r="2191">
      <c r="A2191" s="142" t="n">
        <v>39609</v>
      </c>
      <c r="B2191" t="inlineStr"/>
      <c r="C2191" t="inlineStr"/>
      <c r="D2191" t="inlineStr"/>
      <c r="E2191" t="inlineStr"/>
      <c r="F2191" t="inlineStr"/>
      <c r="G2191" t="inlineStr"/>
      <c r="H2191" t="inlineStr"/>
      <c r="I2191" t="inlineStr"/>
      <c r="J2191" t="inlineStr"/>
      <c r="K2191" t="inlineStr"/>
      <c r="L2191" t="inlineStr"/>
      <c r="M2191" t="n">
        <v>-0.02938</v>
      </c>
      <c r="N2191" t="inlineStr"/>
      <c r="O2191" t="inlineStr"/>
      <c r="P2191" t="inlineStr"/>
      <c r="Q2191" t="inlineStr"/>
      <c r="R2191" t="n">
        <v>0</v>
      </c>
      <c r="S2191" t="n">
        <v>0.00102</v>
      </c>
      <c r="T2191" t="n">
        <v>-0.009429999999999999</v>
      </c>
    </row>
    <row r="2192">
      <c r="A2192" s="142" t="n">
        <v>39610</v>
      </c>
      <c r="B2192" t="inlineStr"/>
      <c r="C2192" t="inlineStr"/>
      <c r="D2192" t="inlineStr"/>
      <c r="E2192" t="inlineStr"/>
      <c r="F2192" t="inlineStr"/>
      <c r="G2192" t="inlineStr"/>
      <c r="H2192" t="inlineStr"/>
      <c r="I2192" t="inlineStr"/>
      <c r="J2192" t="inlineStr"/>
      <c r="K2192" t="inlineStr"/>
      <c r="L2192" t="inlineStr"/>
      <c r="M2192" t="n">
        <v>-0.0012</v>
      </c>
      <c r="N2192" t="inlineStr"/>
      <c r="O2192" t="inlineStr"/>
      <c r="P2192" t="inlineStr"/>
      <c r="Q2192" t="inlineStr"/>
      <c r="R2192" t="n">
        <v>0</v>
      </c>
      <c r="S2192" t="n">
        <v>-0.01358</v>
      </c>
      <c r="T2192" t="n">
        <v>-0.009259999999999999</v>
      </c>
    </row>
    <row r="2193">
      <c r="A2193" s="142" t="n">
        <v>39611</v>
      </c>
      <c r="B2193" t="inlineStr"/>
      <c r="C2193" t="inlineStr"/>
      <c r="D2193" t="inlineStr"/>
      <c r="E2193" t="inlineStr"/>
      <c r="F2193" t="inlineStr"/>
      <c r="G2193" t="inlineStr"/>
      <c r="H2193" t="inlineStr"/>
      <c r="I2193" t="inlineStr"/>
      <c r="J2193" t="inlineStr"/>
      <c r="K2193" t="inlineStr"/>
      <c r="L2193" t="inlineStr"/>
      <c r="M2193" t="n">
        <v>-0.01411</v>
      </c>
      <c r="N2193" t="inlineStr"/>
      <c r="O2193" t="inlineStr"/>
      <c r="P2193" t="inlineStr"/>
      <c r="Q2193" t="inlineStr"/>
      <c r="R2193" t="n">
        <v>0</v>
      </c>
      <c r="S2193" t="n">
        <v>0.00316</v>
      </c>
      <c r="T2193" t="n">
        <v>0.00021</v>
      </c>
    </row>
    <row r="2194">
      <c r="A2194" s="142" t="n">
        <v>39612</v>
      </c>
      <c r="B2194" t="inlineStr"/>
      <c r="C2194" t="inlineStr"/>
      <c r="D2194" t="inlineStr"/>
      <c r="E2194" t="inlineStr"/>
      <c r="F2194" t="inlineStr"/>
      <c r="G2194" t="inlineStr"/>
      <c r="H2194" t="inlineStr"/>
      <c r="I2194" t="inlineStr"/>
      <c r="J2194" t="inlineStr"/>
      <c r="K2194" t="inlineStr"/>
      <c r="L2194" t="inlineStr"/>
      <c r="M2194" t="n">
        <v>0.009690000000000001</v>
      </c>
      <c r="N2194" t="inlineStr"/>
      <c r="O2194" t="inlineStr"/>
      <c r="P2194" t="inlineStr"/>
      <c r="Q2194" t="inlineStr"/>
      <c r="R2194" t="n">
        <v>0</v>
      </c>
      <c r="S2194" t="n">
        <v>0.01239</v>
      </c>
      <c r="T2194" t="n">
        <v>0.00233</v>
      </c>
    </row>
    <row r="2195">
      <c r="A2195" s="142" t="n">
        <v>39615</v>
      </c>
      <c r="B2195" t="inlineStr"/>
      <c r="C2195" t="inlineStr"/>
      <c r="D2195" t="inlineStr"/>
      <c r="E2195" t="inlineStr"/>
      <c r="F2195" t="inlineStr"/>
      <c r="G2195" t="inlineStr"/>
      <c r="H2195" t="inlineStr"/>
      <c r="I2195" t="inlineStr"/>
      <c r="J2195" t="inlineStr"/>
      <c r="K2195" t="inlineStr"/>
      <c r="L2195" t="inlineStr"/>
      <c r="M2195" t="n">
        <v>0.00575</v>
      </c>
      <c r="N2195" t="inlineStr"/>
      <c r="O2195" t="inlineStr"/>
      <c r="P2195" t="inlineStr"/>
      <c r="Q2195" t="inlineStr"/>
      <c r="R2195" t="n">
        <v>0</v>
      </c>
      <c r="S2195" t="n">
        <v>-0.00165</v>
      </c>
      <c r="T2195" t="n">
        <v>0.00399</v>
      </c>
    </row>
    <row r="2196">
      <c r="A2196" s="142" t="n">
        <v>39616</v>
      </c>
      <c r="B2196" t="inlineStr"/>
      <c r="C2196" t="inlineStr"/>
      <c r="D2196" t="inlineStr"/>
      <c r="E2196" t="inlineStr"/>
      <c r="F2196" t="inlineStr"/>
      <c r="G2196" t="inlineStr"/>
      <c r="H2196" t="inlineStr"/>
      <c r="I2196" t="inlineStr"/>
      <c r="J2196" t="inlineStr"/>
      <c r="K2196" t="inlineStr"/>
      <c r="L2196" t="inlineStr"/>
      <c r="M2196" t="n">
        <v>0.01056</v>
      </c>
      <c r="N2196" t="inlineStr"/>
      <c r="O2196" t="inlineStr"/>
      <c r="P2196" t="inlineStr"/>
      <c r="Q2196" t="inlineStr"/>
      <c r="R2196" t="n">
        <v>0</v>
      </c>
      <c r="S2196" t="n">
        <v>-0.00099</v>
      </c>
      <c r="T2196" t="n">
        <v>0.0069</v>
      </c>
    </row>
    <row r="2197">
      <c r="A2197" s="142" t="n">
        <v>39617</v>
      </c>
      <c r="B2197" t="inlineStr"/>
      <c r="C2197" t="inlineStr"/>
      <c r="D2197" t="inlineStr"/>
      <c r="E2197" t="inlineStr"/>
      <c r="F2197" t="inlineStr"/>
      <c r="G2197" t="inlineStr"/>
      <c r="H2197" t="inlineStr"/>
      <c r="I2197" t="inlineStr"/>
      <c r="J2197" t="inlineStr"/>
      <c r="K2197" t="inlineStr"/>
      <c r="L2197" t="inlineStr"/>
      <c r="M2197" t="n">
        <v>0.007990000000000001</v>
      </c>
      <c r="N2197" t="inlineStr"/>
      <c r="O2197" t="inlineStr"/>
      <c r="P2197" t="inlineStr"/>
      <c r="Q2197" t="inlineStr"/>
      <c r="R2197" t="n">
        <v>0</v>
      </c>
      <c r="S2197" t="n">
        <v>-0.008410000000000001</v>
      </c>
      <c r="T2197" t="n">
        <v>-0.00513</v>
      </c>
    </row>
    <row r="2198">
      <c r="A2198" s="142" t="n">
        <v>39618</v>
      </c>
      <c r="B2198" t="inlineStr"/>
      <c r="C2198" t="inlineStr"/>
      <c r="D2198" t="inlineStr"/>
      <c r="E2198" t="inlineStr"/>
      <c r="F2198" t="inlineStr"/>
      <c r="G2198" t="inlineStr"/>
      <c r="H2198" t="inlineStr"/>
      <c r="I2198" t="inlineStr"/>
      <c r="J2198" t="inlineStr"/>
      <c r="K2198" t="inlineStr"/>
      <c r="L2198" t="inlineStr"/>
      <c r="M2198" t="n">
        <v>0.00112</v>
      </c>
      <c r="N2198" t="inlineStr"/>
      <c r="O2198" t="inlineStr"/>
      <c r="P2198" t="inlineStr"/>
      <c r="Q2198" t="inlineStr"/>
      <c r="R2198" t="n">
        <v>0</v>
      </c>
      <c r="S2198" t="n">
        <v>-0.0034</v>
      </c>
      <c r="T2198" t="n">
        <v>-0.0086</v>
      </c>
    </row>
    <row r="2199">
      <c r="A2199" s="142" t="n">
        <v>39619</v>
      </c>
      <c r="B2199" t="inlineStr"/>
      <c r="C2199" t="inlineStr"/>
      <c r="D2199" t="inlineStr"/>
      <c r="E2199" t="inlineStr"/>
      <c r="F2199" t="inlineStr"/>
      <c r="G2199" t="inlineStr"/>
      <c r="H2199" t="inlineStr"/>
      <c r="I2199" t="inlineStr"/>
      <c r="J2199" t="inlineStr"/>
      <c r="K2199" t="inlineStr"/>
      <c r="L2199" t="inlineStr"/>
      <c r="M2199" t="n">
        <v>-0.00754</v>
      </c>
      <c r="N2199" t="inlineStr"/>
      <c r="O2199" t="inlineStr"/>
      <c r="P2199" t="inlineStr"/>
      <c r="Q2199" t="inlineStr"/>
      <c r="R2199" t="n">
        <v>0</v>
      </c>
      <c r="S2199" t="n">
        <v>-0.02277</v>
      </c>
      <c r="T2199" t="n">
        <v>-0.02348</v>
      </c>
    </row>
    <row r="2200">
      <c r="A2200" s="142" t="n">
        <v>39622</v>
      </c>
      <c r="B2200" t="inlineStr"/>
      <c r="C2200" t="inlineStr"/>
      <c r="D2200" t="inlineStr"/>
      <c r="E2200" t="inlineStr"/>
      <c r="F2200" t="inlineStr"/>
      <c r="G2200" t="inlineStr"/>
      <c r="H2200" t="inlineStr"/>
      <c r="I2200" t="inlineStr"/>
      <c r="J2200" t="inlineStr"/>
      <c r="K2200" t="inlineStr"/>
      <c r="L2200" t="inlineStr"/>
      <c r="M2200" t="n">
        <v>0.009990000000000001</v>
      </c>
      <c r="N2200" t="inlineStr"/>
      <c r="O2200" t="inlineStr"/>
      <c r="P2200" t="inlineStr"/>
      <c r="Q2200" t="inlineStr"/>
      <c r="R2200" t="n">
        <v>0</v>
      </c>
      <c r="S2200" t="n">
        <v>0.00472</v>
      </c>
      <c r="T2200" t="n">
        <v>-0.00026</v>
      </c>
    </row>
    <row r="2201">
      <c r="A2201" s="142" t="n">
        <v>39623</v>
      </c>
      <c r="B2201" t="inlineStr"/>
      <c r="C2201" t="inlineStr"/>
      <c r="D2201" t="inlineStr"/>
      <c r="E2201" t="inlineStr"/>
      <c r="F2201" t="inlineStr"/>
      <c r="G2201" t="inlineStr"/>
      <c r="H2201" t="inlineStr"/>
      <c r="I2201" t="inlineStr"/>
      <c r="J2201" t="inlineStr"/>
      <c r="K2201" t="inlineStr"/>
      <c r="L2201" t="inlineStr"/>
      <c r="M2201" t="n">
        <v>-0.00942</v>
      </c>
      <c r="N2201" t="inlineStr"/>
      <c r="O2201" t="inlineStr"/>
      <c r="P2201" t="inlineStr"/>
      <c r="Q2201" t="inlineStr"/>
      <c r="R2201" t="n">
        <v>0</v>
      </c>
      <c r="S2201" t="n">
        <v>-0.00976</v>
      </c>
      <c r="T2201" t="n">
        <v>-0.0142</v>
      </c>
    </row>
    <row r="2202">
      <c r="A2202" s="142" t="n">
        <v>39624</v>
      </c>
      <c r="B2202" t="inlineStr"/>
      <c r="C2202" t="inlineStr"/>
      <c r="D2202" t="inlineStr"/>
      <c r="E2202" t="inlineStr"/>
      <c r="F2202" t="inlineStr"/>
      <c r="G2202" t="inlineStr"/>
      <c r="H2202" t="inlineStr"/>
      <c r="I2202" t="inlineStr"/>
      <c r="J2202" t="inlineStr"/>
      <c r="K2202" t="inlineStr"/>
      <c r="L2202" t="inlineStr"/>
      <c r="M2202" t="n">
        <v>-0.00656</v>
      </c>
      <c r="N2202" t="inlineStr"/>
      <c r="O2202" t="inlineStr"/>
      <c r="P2202" t="inlineStr"/>
      <c r="Q2202" t="inlineStr"/>
      <c r="R2202" t="n">
        <v>0</v>
      </c>
      <c r="S2202" t="n">
        <v>0.00797</v>
      </c>
      <c r="T2202" t="n">
        <v>0.01534</v>
      </c>
    </row>
    <row r="2203">
      <c r="A2203" s="142" t="n">
        <v>39625</v>
      </c>
      <c r="B2203" t="inlineStr"/>
      <c r="C2203" t="inlineStr"/>
      <c r="D2203" t="inlineStr"/>
      <c r="E2203" t="inlineStr"/>
      <c r="F2203" t="inlineStr"/>
      <c r="G2203" t="inlineStr"/>
      <c r="H2203" t="inlineStr"/>
      <c r="I2203" t="inlineStr"/>
      <c r="J2203" t="inlineStr"/>
      <c r="K2203" t="inlineStr"/>
      <c r="L2203" t="inlineStr"/>
      <c r="M2203" t="n">
        <v>0.04606</v>
      </c>
      <c r="N2203" t="inlineStr"/>
      <c r="O2203" t="inlineStr"/>
      <c r="P2203" t="inlineStr"/>
      <c r="Q2203" t="inlineStr"/>
      <c r="R2203" t="n">
        <v>0</v>
      </c>
      <c r="S2203" t="n">
        <v>-0.02749</v>
      </c>
      <c r="T2203" t="n">
        <v>-0.01739</v>
      </c>
    </row>
    <row r="2204">
      <c r="A2204" s="142" t="n">
        <v>39626</v>
      </c>
      <c r="B2204" t="inlineStr"/>
      <c r="C2204" t="inlineStr"/>
      <c r="D2204" t="inlineStr"/>
      <c r="E2204" t="inlineStr"/>
      <c r="F2204" t="inlineStr"/>
      <c r="G2204" t="inlineStr"/>
      <c r="H2204" t="inlineStr"/>
      <c r="I2204" t="inlineStr"/>
      <c r="J2204" t="inlineStr"/>
      <c r="K2204" t="inlineStr"/>
      <c r="L2204" t="inlineStr"/>
      <c r="M2204" t="n">
        <v>0.03272</v>
      </c>
      <c r="N2204" t="inlineStr"/>
      <c r="O2204" t="inlineStr"/>
      <c r="P2204" t="inlineStr"/>
      <c r="Q2204" t="inlineStr"/>
      <c r="R2204" t="n">
        <v>0</v>
      </c>
      <c r="S2204" t="n">
        <v>-0.0053</v>
      </c>
      <c r="T2204" t="n">
        <v>-0.01363</v>
      </c>
    </row>
    <row r="2205">
      <c r="A2205" s="142" t="n">
        <v>39629</v>
      </c>
      <c r="B2205" t="inlineStr"/>
      <c r="C2205" t="inlineStr"/>
      <c r="D2205" t="inlineStr"/>
      <c r="E2205" t="inlineStr"/>
      <c r="F2205" t="inlineStr"/>
      <c r="G2205" t="inlineStr"/>
      <c r="H2205" t="inlineStr"/>
      <c r="I2205" t="inlineStr"/>
      <c r="J2205" t="inlineStr"/>
      <c r="K2205" t="inlineStr"/>
      <c r="L2205" t="inlineStr"/>
      <c r="M2205" t="n">
        <v>0.00047</v>
      </c>
      <c r="N2205" t="inlineStr"/>
      <c r="O2205" t="inlineStr"/>
      <c r="P2205" t="inlineStr"/>
      <c r="Q2205" t="inlineStr"/>
      <c r="R2205" t="n">
        <v>-0.09949</v>
      </c>
      <c r="S2205" t="n">
        <v>0.00282</v>
      </c>
      <c r="T2205" t="n">
        <v>0.00196</v>
      </c>
    </row>
    <row r="2206">
      <c r="A2206" s="142" t="n">
        <v>39630</v>
      </c>
      <c r="B2206" t="inlineStr"/>
      <c r="C2206" t="inlineStr"/>
      <c r="D2206" t="inlineStr"/>
      <c r="E2206" t="inlineStr"/>
      <c r="F2206" t="inlineStr"/>
      <c r="G2206" t="inlineStr"/>
      <c r="H2206" t="inlineStr"/>
      <c r="I2206" t="inlineStr"/>
      <c r="J2206" t="inlineStr"/>
      <c r="K2206" t="inlineStr"/>
      <c r="L2206" t="inlineStr"/>
      <c r="M2206" t="n">
        <v>-0.00223</v>
      </c>
      <c r="N2206" t="inlineStr"/>
      <c r="O2206" t="inlineStr"/>
      <c r="P2206" t="inlineStr"/>
      <c r="Q2206" t="inlineStr"/>
      <c r="R2206" t="n">
        <v>0</v>
      </c>
      <c r="S2206" t="n">
        <v>-0.00781</v>
      </c>
      <c r="T2206" t="n">
        <v>-0.0168</v>
      </c>
    </row>
    <row r="2207">
      <c r="A2207" s="142" t="n">
        <v>39631</v>
      </c>
      <c r="B2207" t="inlineStr"/>
      <c r="C2207" t="inlineStr"/>
      <c r="D2207" t="inlineStr"/>
      <c r="E2207" t="inlineStr"/>
      <c r="F2207" t="inlineStr"/>
      <c r="G2207" t="inlineStr"/>
      <c r="H2207" t="inlineStr"/>
      <c r="I2207" t="inlineStr"/>
      <c r="J2207" t="inlineStr"/>
      <c r="K2207" t="inlineStr"/>
      <c r="L2207" t="inlineStr"/>
      <c r="M2207" t="n">
        <v>-0.01632</v>
      </c>
      <c r="N2207" t="inlineStr"/>
      <c r="O2207" t="inlineStr"/>
      <c r="P2207" t="inlineStr"/>
      <c r="Q2207" t="inlineStr"/>
      <c r="R2207" t="n">
        <v>0</v>
      </c>
      <c r="S2207" t="n">
        <v>-0.019</v>
      </c>
      <c r="T2207" t="n">
        <v>-0.01738</v>
      </c>
    </row>
    <row r="2208">
      <c r="A2208" s="142" t="n">
        <v>39632</v>
      </c>
      <c r="B2208" t="inlineStr"/>
      <c r="C2208" t="inlineStr"/>
      <c r="D2208" t="inlineStr"/>
      <c r="E2208" t="inlineStr"/>
      <c r="F2208" t="inlineStr"/>
      <c r="G2208" t="inlineStr"/>
      <c r="H2208" t="inlineStr"/>
      <c r="I2208" t="inlineStr"/>
      <c r="J2208" t="inlineStr"/>
      <c r="K2208" t="inlineStr"/>
      <c r="L2208" t="inlineStr"/>
      <c r="M2208" t="n">
        <v>-0.01651</v>
      </c>
      <c r="N2208" t="inlineStr"/>
      <c r="O2208" t="inlineStr"/>
      <c r="P2208" t="inlineStr"/>
      <c r="Q2208" t="inlineStr"/>
      <c r="R2208" t="n">
        <v>0</v>
      </c>
      <c r="S2208" t="n">
        <v>0.00538</v>
      </c>
      <c r="T2208" t="n">
        <v>-0.0129</v>
      </c>
    </row>
    <row r="2209">
      <c r="A2209" s="142" t="n">
        <v>39633</v>
      </c>
      <c r="B2209" t="inlineStr"/>
      <c r="C2209" t="inlineStr"/>
      <c r="D2209" t="inlineStr"/>
      <c r="E2209" t="inlineStr"/>
      <c r="F2209" t="inlineStr"/>
      <c r="G2209" t="inlineStr"/>
      <c r="H2209" t="inlineStr"/>
      <c r="I2209" t="inlineStr"/>
      <c r="J2209" t="inlineStr"/>
      <c r="K2209" t="inlineStr"/>
      <c r="L2209" t="inlineStr"/>
      <c r="M2209" t="n">
        <v>0.00231</v>
      </c>
      <c r="N2209" t="inlineStr"/>
      <c r="O2209" t="inlineStr"/>
      <c r="P2209" t="inlineStr"/>
      <c r="Q2209" t="inlineStr"/>
      <c r="R2209" t="n">
        <v>0</v>
      </c>
      <c r="S2209" t="n">
        <v>-0.00266</v>
      </c>
      <c r="T2209" t="n">
        <v>-0.00157</v>
      </c>
    </row>
    <row r="2210">
      <c r="A2210" s="142" t="n">
        <v>39636</v>
      </c>
      <c r="B2210" t="inlineStr"/>
      <c r="C2210" t="inlineStr"/>
      <c r="D2210" t="inlineStr"/>
      <c r="E2210" t="inlineStr"/>
      <c r="F2210" t="inlineStr"/>
      <c r="G2210" t="inlineStr"/>
      <c r="H2210" t="inlineStr"/>
      <c r="I2210" t="inlineStr"/>
      <c r="J2210" t="inlineStr"/>
      <c r="K2210" t="inlineStr"/>
      <c r="L2210" t="inlineStr"/>
      <c r="M2210" t="n">
        <v>-0.02994</v>
      </c>
      <c r="N2210" t="inlineStr"/>
      <c r="O2210" t="inlineStr"/>
      <c r="P2210" t="inlineStr"/>
      <c r="Q2210" t="inlineStr"/>
      <c r="R2210" t="n">
        <v>0</v>
      </c>
      <c r="S2210" t="n">
        <v>0.00139</v>
      </c>
      <c r="T2210" t="n">
        <v>0.009719999999999999</v>
      </c>
    </row>
    <row r="2211">
      <c r="A2211" s="142" t="n">
        <v>39637</v>
      </c>
      <c r="B2211" t="inlineStr"/>
      <c r="C2211" t="inlineStr"/>
      <c r="D2211" t="inlineStr"/>
      <c r="E2211" t="inlineStr"/>
      <c r="F2211" t="inlineStr"/>
      <c r="G2211" t="inlineStr"/>
      <c r="H2211" t="inlineStr"/>
      <c r="I2211" t="inlineStr"/>
      <c r="J2211" t="inlineStr"/>
      <c r="K2211" t="inlineStr"/>
      <c r="L2211" t="inlineStr"/>
      <c r="M2211" t="n">
        <v>-0.01694</v>
      </c>
      <c r="N2211" t="inlineStr"/>
      <c r="O2211" t="inlineStr"/>
      <c r="P2211" t="inlineStr"/>
      <c r="Q2211" t="inlineStr"/>
      <c r="R2211" t="n">
        <v>0</v>
      </c>
      <c r="S2211" t="n">
        <v>-0.00197</v>
      </c>
      <c r="T2211" t="n">
        <v>-0.01586</v>
      </c>
    </row>
    <row r="2212">
      <c r="A2212" s="142" t="n">
        <v>39638</v>
      </c>
      <c r="B2212" t="inlineStr"/>
      <c r="C2212" t="inlineStr"/>
      <c r="D2212" t="inlineStr"/>
      <c r="E2212" t="inlineStr"/>
      <c r="F2212" t="inlineStr"/>
      <c r="G2212" t="inlineStr"/>
      <c r="H2212" t="inlineStr"/>
      <c r="I2212" t="inlineStr"/>
      <c r="J2212" t="inlineStr"/>
      <c r="K2212" t="inlineStr"/>
      <c r="L2212" t="inlineStr"/>
      <c r="M2212" t="n">
        <v>-0.0011</v>
      </c>
      <c r="N2212" t="inlineStr"/>
      <c r="O2212" t="inlineStr"/>
      <c r="P2212" t="inlineStr"/>
      <c r="Q2212" t="inlineStr"/>
      <c r="R2212" t="n">
        <v>0</v>
      </c>
      <c r="S2212" t="n">
        <v>-0.00432</v>
      </c>
      <c r="T2212" t="n">
        <v>0.01079</v>
      </c>
    </row>
    <row r="2213">
      <c r="A2213" s="142" t="n">
        <v>39639</v>
      </c>
      <c r="B2213" t="inlineStr"/>
      <c r="C2213" t="inlineStr"/>
      <c r="D2213" t="inlineStr"/>
      <c r="E2213" t="inlineStr"/>
      <c r="F2213" t="inlineStr"/>
      <c r="G2213" t="inlineStr"/>
      <c r="H2213" t="inlineStr"/>
      <c r="I2213" t="inlineStr"/>
      <c r="J2213" t="inlineStr"/>
      <c r="K2213" t="inlineStr"/>
      <c r="L2213" t="inlineStr"/>
      <c r="M2213" t="n">
        <v>0.02693</v>
      </c>
      <c r="N2213" t="inlineStr"/>
      <c r="O2213" t="inlineStr"/>
      <c r="P2213" t="inlineStr"/>
      <c r="Q2213" t="inlineStr"/>
      <c r="R2213" t="n">
        <v>0</v>
      </c>
      <c r="S2213" t="n">
        <v>-0.0052</v>
      </c>
      <c r="T2213" t="n">
        <v>-0.00429</v>
      </c>
    </row>
    <row r="2214">
      <c r="A2214" s="142" t="n">
        <v>39640</v>
      </c>
      <c r="B2214" t="inlineStr"/>
      <c r="C2214" t="inlineStr"/>
      <c r="D2214" t="inlineStr"/>
      <c r="E2214" t="inlineStr"/>
      <c r="F2214" t="inlineStr"/>
      <c r="G2214" t="inlineStr"/>
      <c r="H2214" t="inlineStr"/>
      <c r="I2214" t="inlineStr"/>
      <c r="J2214" t="inlineStr"/>
      <c r="K2214" t="inlineStr"/>
      <c r="L2214" t="inlineStr"/>
      <c r="M2214" t="n">
        <v>0.03081</v>
      </c>
      <c r="N2214" t="inlineStr"/>
      <c r="O2214" t="inlineStr"/>
      <c r="P2214" t="inlineStr"/>
      <c r="Q2214" t="inlineStr"/>
      <c r="R2214" t="n">
        <v>0</v>
      </c>
      <c r="S2214" t="n">
        <v>-0.01587</v>
      </c>
      <c r="T2214" t="n">
        <v>-0.00103</v>
      </c>
    </row>
    <row r="2215">
      <c r="A2215" s="142" t="n">
        <v>39643</v>
      </c>
      <c r="B2215" t="inlineStr"/>
      <c r="C2215" t="inlineStr"/>
      <c r="D2215" t="inlineStr"/>
      <c r="E2215" t="inlineStr"/>
      <c r="F2215" t="inlineStr"/>
      <c r="G2215" t="inlineStr"/>
      <c r="H2215" t="inlineStr"/>
      <c r="I2215" t="inlineStr"/>
      <c r="J2215" t="inlineStr"/>
      <c r="K2215" t="inlineStr"/>
      <c r="L2215" t="inlineStr"/>
      <c r="M2215" t="n">
        <v>0</v>
      </c>
      <c r="N2215" t="inlineStr"/>
      <c r="O2215" t="inlineStr"/>
      <c r="P2215" t="inlineStr"/>
      <c r="Q2215" t="inlineStr"/>
      <c r="R2215" t="n">
        <v>0</v>
      </c>
      <c r="S2215" t="n">
        <v>-0.00173</v>
      </c>
      <c r="T2215" t="n">
        <v>0.00101</v>
      </c>
    </row>
    <row r="2216">
      <c r="A2216" s="142" t="n">
        <v>39644</v>
      </c>
      <c r="B2216" t="inlineStr"/>
      <c r="C2216" t="inlineStr"/>
      <c r="D2216" t="inlineStr"/>
      <c r="E2216" t="inlineStr"/>
      <c r="F2216" t="inlineStr"/>
      <c r="G2216" t="inlineStr"/>
      <c r="H2216" t="inlineStr"/>
      <c r="I2216" t="inlineStr"/>
      <c r="J2216" t="inlineStr"/>
      <c r="K2216" t="inlineStr"/>
      <c r="L2216" t="inlineStr"/>
      <c r="M2216" t="n">
        <v>-0.00158</v>
      </c>
      <c r="N2216" t="inlineStr"/>
      <c r="O2216" t="inlineStr"/>
      <c r="P2216" t="inlineStr"/>
      <c r="Q2216" t="inlineStr"/>
      <c r="R2216" t="n">
        <v>0</v>
      </c>
      <c r="S2216" t="n">
        <v>-0.01917</v>
      </c>
      <c r="T2216" t="n">
        <v>-0.03007</v>
      </c>
    </row>
    <row r="2217">
      <c r="A2217" s="142" t="n">
        <v>39645</v>
      </c>
      <c r="B2217" t="inlineStr"/>
      <c r="C2217" t="inlineStr"/>
      <c r="D2217" t="inlineStr"/>
      <c r="E2217" t="inlineStr"/>
      <c r="F2217" t="inlineStr"/>
      <c r="G2217" t="inlineStr"/>
      <c r="H2217" t="inlineStr"/>
      <c r="I2217" t="inlineStr"/>
      <c r="J2217" t="inlineStr"/>
      <c r="K2217" t="inlineStr"/>
      <c r="L2217" t="inlineStr"/>
      <c r="M2217" t="n">
        <v>-0.01966</v>
      </c>
      <c r="N2217" t="inlineStr"/>
      <c r="O2217" t="inlineStr"/>
      <c r="P2217" t="inlineStr"/>
      <c r="Q2217" t="inlineStr"/>
      <c r="R2217" t="n">
        <v>0</v>
      </c>
      <c r="S2217" t="n">
        <v>0.01877</v>
      </c>
      <c r="T2217" t="n">
        <v>0.01009</v>
      </c>
    </row>
    <row r="2218">
      <c r="A2218" s="142" t="n">
        <v>39646</v>
      </c>
      <c r="B2218" t="inlineStr"/>
      <c r="C2218" t="inlineStr"/>
      <c r="D2218" t="inlineStr"/>
      <c r="E2218" t="inlineStr"/>
      <c r="F2218" t="inlineStr"/>
      <c r="G2218" t="inlineStr"/>
      <c r="H2218" t="inlineStr"/>
      <c r="I2218" t="inlineStr"/>
      <c r="J2218" t="inlineStr"/>
      <c r="K2218" t="inlineStr"/>
      <c r="L2218" t="inlineStr"/>
      <c r="M2218" t="n">
        <v>-0.01291</v>
      </c>
      <c r="N2218" t="inlineStr"/>
      <c r="O2218" t="inlineStr"/>
      <c r="P2218" t="inlineStr"/>
      <c r="Q2218" t="inlineStr"/>
      <c r="R2218" t="n">
        <v>0</v>
      </c>
      <c r="S2218" t="n">
        <v>0.01273</v>
      </c>
      <c r="T2218" t="n">
        <v>0.01152</v>
      </c>
    </row>
    <row r="2219">
      <c r="A2219" s="142" t="n">
        <v>39647</v>
      </c>
      <c r="B2219" t="inlineStr"/>
      <c r="C2219" t="inlineStr"/>
      <c r="D2219" t="inlineStr"/>
      <c r="E2219" t="inlineStr"/>
      <c r="F2219" t="inlineStr"/>
      <c r="G2219" t="inlineStr"/>
      <c r="H2219" t="inlineStr"/>
      <c r="I2219" t="inlineStr"/>
      <c r="J2219" t="inlineStr"/>
      <c r="K2219" t="inlineStr"/>
      <c r="L2219" t="inlineStr"/>
      <c r="M2219" t="n">
        <v>-0.01007</v>
      </c>
      <c r="N2219" t="inlineStr"/>
      <c r="O2219" t="inlineStr"/>
      <c r="P2219" t="inlineStr"/>
      <c r="Q2219" t="inlineStr"/>
      <c r="R2219" t="n">
        <v>0</v>
      </c>
      <c r="S2219" t="n">
        <v>0.00259</v>
      </c>
      <c r="T2219" t="n">
        <v>-0.00695</v>
      </c>
    </row>
    <row r="2220">
      <c r="A2220" s="142" t="n">
        <v>39650</v>
      </c>
      <c r="B2220" t="inlineStr"/>
      <c r="C2220" t="inlineStr"/>
      <c r="D2220" t="inlineStr"/>
      <c r="E2220" t="inlineStr"/>
      <c r="F2220" t="inlineStr"/>
      <c r="G2220" t="inlineStr"/>
      <c r="H2220" t="inlineStr"/>
      <c r="I2220" t="inlineStr"/>
      <c r="J2220" t="inlineStr"/>
      <c r="K2220" t="inlineStr"/>
      <c r="L2220" t="inlineStr"/>
      <c r="M2220" t="n">
        <v>0.01864</v>
      </c>
      <c r="N2220" t="inlineStr"/>
      <c r="O2220" t="inlineStr"/>
      <c r="P2220" t="inlineStr"/>
      <c r="Q2220" t="inlineStr"/>
      <c r="R2220" t="n">
        <v>0</v>
      </c>
      <c r="S2220" t="n">
        <v>0.00592</v>
      </c>
      <c r="T2220" t="n">
        <v>0.01845</v>
      </c>
    </row>
    <row r="2221">
      <c r="A2221" s="142" t="n">
        <v>39651</v>
      </c>
      <c r="B2221" t="inlineStr"/>
      <c r="C2221" t="inlineStr"/>
      <c r="D2221" t="inlineStr"/>
      <c r="E2221" t="inlineStr"/>
      <c r="F2221" t="inlineStr"/>
      <c r="G2221" t="inlineStr"/>
      <c r="H2221" t="inlineStr"/>
      <c r="I2221" t="inlineStr"/>
      <c r="J2221" t="inlineStr"/>
      <c r="K2221" t="inlineStr"/>
      <c r="L2221" t="inlineStr"/>
      <c r="M2221" t="n">
        <v>-0.0264</v>
      </c>
      <c r="N2221" t="inlineStr"/>
      <c r="O2221" t="inlineStr"/>
      <c r="P2221" t="inlineStr"/>
      <c r="Q2221" t="inlineStr"/>
      <c r="R2221" t="n">
        <v>0</v>
      </c>
      <c r="S2221" t="n">
        <v>0.00639</v>
      </c>
      <c r="T2221" t="n">
        <v>-0.00384</v>
      </c>
    </row>
    <row r="2222">
      <c r="A2222" s="142" t="n">
        <v>39652</v>
      </c>
      <c r="B2222" t="inlineStr"/>
      <c r="C2222" t="inlineStr"/>
      <c r="D2222" t="inlineStr"/>
      <c r="E2222" t="inlineStr"/>
      <c r="F2222" t="inlineStr"/>
      <c r="G2222" t="inlineStr"/>
      <c r="H2222" t="inlineStr"/>
      <c r="I2222" t="inlineStr"/>
      <c r="J2222" t="inlineStr"/>
      <c r="K2222" t="inlineStr"/>
      <c r="L2222" t="inlineStr"/>
      <c r="M2222" t="n">
        <v>-0.04148</v>
      </c>
      <c r="N2222" t="inlineStr"/>
      <c r="O2222" t="inlineStr"/>
      <c r="P2222" t="inlineStr"/>
      <c r="Q2222" t="inlineStr"/>
      <c r="R2222" t="n">
        <v>0</v>
      </c>
      <c r="S2222" t="n">
        <v>0.0156</v>
      </c>
      <c r="T2222" t="n">
        <v>0.02289</v>
      </c>
    </row>
    <row r="2223">
      <c r="A2223" s="142" t="n">
        <v>39653</v>
      </c>
      <c r="B2223" t="inlineStr"/>
      <c r="C2223" t="inlineStr"/>
      <c r="D2223" t="inlineStr"/>
      <c r="E2223" t="inlineStr"/>
      <c r="F2223" t="inlineStr"/>
      <c r="G2223" t="inlineStr"/>
      <c r="H2223" t="inlineStr"/>
      <c r="I2223" t="inlineStr"/>
      <c r="J2223" t="inlineStr"/>
      <c r="K2223" t="inlineStr"/>
      <c r="L2223" t="inlineStr"/>
      <c r="M2223" t="n">
        <v>-0.01352</v>
      </c>
      <c r="N2223" t="inlineStr"/>
      <c r="O2223" t="inlineStr"/>
      <c r="P2223" t="inlineStr"/>
      <c r="Q2223" t="inlineStr"/>
      <c r="R2223" t="n">
        <v>0</v>
      </c>
      <c r="S2223" t="n">
        <v>-0.01268</v>
      </c>
      <c r="T2223" t="n">
        <v>-0.00485</v>
      </c>
    </row>
    <row r="2224">
      <c r="A2224" s="142" t="n">
        <v>39654</v>
      </c>
      <c r="B2224" t="inlineStr"/>
      <c r="C2224" t="inlineStr"/>
      <c r="D2224" t="inlineStr"/>
      <c r="E2224" t="inlineStr"/>
      <c r="F2224" t="inlineStr"/>
      <c r="G2224" t="inlineStr"/>
      <c r="H2224" t="inlineStr"/>
      <c r="I2224" t="inlineStr"/>
      <c r="J2224" t="inlineStr"/>
      <c r="K2224" t="inlineStr"/>
      <c r="L2224" t="inlineStr"/>
      <c r="M2224" t="n">
        <v>0.00182</v>
      </c>
      <c r="N2224" t="inlineStr"/>
      <c r="O2224" t="inlineStr"/>
      <c r="P2224" t="inlineStr"/>
      <c r="Q2224" t="inlineStr"/>
      <c r="R2224" t="n">
        <v>0</v>
      </c>
      <c r="S2224" t="n">
        <v>-0.00425</v>
      </c>
      <c r="T2224" t="n">
        <v>-0.01738</v>
      </c>
    </row>
    <row r="2225">
      <c r="A2225" s="142" t="n">
        <v>39657</v>
      </c>
      <c r="B2225" t="inlineStr"/>
      <c r="C2225" t="inlineStr"/>
      <c r="D2225" t="inlineStr"/>
      <c r="E2225" t="inlineStr"/>
      <c r="F2225" t="inlineStr"/>
      <c r="G2225" t="inlineStr"/>
      <c r="H2225" t="inlineStr"/>
      <c r="I2225" t="inlineStr"/>
      <c r="J2225" t="inlineStr"/>
      <c r="K2225" t="inlineStr"/>
      <c r="L2225" t="inlineStr"/>
      <c r="M2225" t="n">
        <v>0.00364</v>
      </c>
      <c r="N2225" t="inlineStr"/>
      <c r="O2225" t="inlineStr"/>
      <c r="P2225" t="inlineStr"/>
      <c r="Q2225" t="inlineStr"/>
      <c r="R2225" t="n">
        <v>0</v>
      </c>
      <c r="S2225" t="n">
        <v>-0.01394</v>
      </c>
      <c r="T2225" t="n">
        <v>-0.00436</v>
      </c>
    </row>
    <row r="2226">
      <c r="A2226" s="142" t="n">
        <v>39658</v>
      </c>
      <c r="B2226" t="inlineStr"/>
      <c r="C2226" t="inlineStr"/>
      <c r="D2226" t="inlineStr"/>
      <c r="E2226" t="inlineStr"/>
      <c r="F2226" t="inlineStr"/>
      <c r="G2226" t="inlineStr"/>
      <c r="H2226" t="inlineStr"/>
      <c r="I2226" t="inlineStr"/>
      <c r="J2226" t="inlineStr"/>
      <c r="K2226" t="inlineStr"/>
      <c r="L2226" t="inlineStr"/>
      <c r="M2226" t="n">
        <v>-0.02258</v>
      </c>
      <c r="N2226" t="inlineStr"/>
      <c r="O2226" t="inlineStr"/>
      <c r="P2226" t="inlineStr"/>
      <c r="Q2226" t="inlineStr"/>
      <c r="R2226" t="n">
        <v>0</v>
      </c>
      <c r="S2226" t="n">
        <v>0.01326</v>
      </c>
      <c r="T2226" t="n">
        <v>0.00086</v>
      </c>
    </row>
    <row r="2227">
      <c r="A2227" s="142" t="n">
        <v>39659</v>
      </c>
      <c r="B2227" t="inlineStr"/>
      <c r="C2227" t="inlineStr"/>
      <c r="D2227" t="inlineStr"/>
      <c r="E2227" t="inlineStr"/>
      <c r="F2227" t="inlineStr"/>
      <c r="G2227" t="inlineStr"/>
      <c r="H2227" t="inlineStr"/>
      <c r="I2227" t="inlineStr"/>
      <c r="J2227" t="inlineStr"/>
      <c r="K2227" t="inlineStr"/>
      <c r="L2227" t="inlineStr"/>
      <c r="M2227" t="n">
        <v>0.01331</v>
      </c>
      <c r="N2227" t="inlineStr"/>
      <c r="O2227" t="inlineStr"/>
      <c r="P2227" t="inlineStr"/>
      <c r="Q2227" t="inlineStr"/>
      <c r="R2227" t="n">
        <v>0</v>
      </c>
      <c r="S2227" t="n">
        <v>0.01924</v>
      </c>
      <c r="T2227" t="n">
        <v>0.0252</v>
      </c>
    </row>
    <row r="2228">
      <c r="A2228" s="142" t="n">
        <v>39660</v>
      </c>
      <c r="B2228" t="inlineStr"/>
      <c r="C2228" t="inlineStr"/>
      <c r="D2228" t="inlineStr"/>
      <c r="E2228" t="inlineStr"/>
      <c r="F2228" t="inlineStr"/>
      <c r="G2228" t="inlineStr"/>
      <c r="H2228" t="inlineStr"/>
      <c r="I2228" t="inlineStr"/>
      <c r="J2228" t="inlineStr"/>
      <c r="K2228" t="inlineStr"/>
      <c r="L2228" t="inlineStr"/>
      <c r="M2228" t="n">
        <v>-0.00265</v>
      </c>
      <c r="N2228" t="inlineStr"/>
      <c r="O2228" t="inlineStr"/>
      <c r="P2228" t="inlineStr"/>
      <c r="Q2228" t="inlineStr"/>
      <c r="R2228" t="n">
        <v>-0.01922</v>
      </c>
      <c r="S2228" t="n">
        <v>-0.00777</v>
      </c>
      <c r="T2228" t="n">
        <v>0.0002</v>
      </c>
    </row>
    <row r="2229">
      <c r="A2229" s="142" t="n">
        <v>39661</v>
      </c>
      <c r="B2229" t="inlineStr"/>
      <c r="C2229" t="inlineStr"/>
      <c r="D2229" t="inlineStr"/>
      <c r="E2229" t="inlineStr"/>
      <c r="F2229" t="inlineStr"/>
      <c r="G2229" t="inlineStr"/>
      <c r="H2229" t="inlineStr"/>
      <c r="I2229" t="inlineStr"/>
      <c r="J2229" t="inlineStr"/>
      <c r="K2229" t="inlineStr"/>
      <c r="L2229" t="inlineStr"/>
      <c r="M2229" t="n">
        <v>-0.02549</v>
      </c>
      <c r="N2229" t="inlineStr"/>
      <c r="O2229" t="inlineStr"/>
      <c r="P2229" t="inlineStr"/>
      <c r="Q2229" t="inlineStr"/>
      <c r="R2229" t="n">
        <v>0</v>
      </c>
      <c r="S2229" t="n">
        <v>-0.008229999999999999</v>
      </c>
      <c r="T2229" t="n">
        <v>-0.008920000000000001</v>
      </c>
    </row>
    <row r="2230">
      <c r="A2230" s="142" t="n">
        <v>39664</v>
      </c>
      <c r="B2230" t="inlineStr"/>
      <c r="C2230" t="inlineStr"/>
      <c r="D2230" t="inlineStr"/>
      <c r="E2230" t="inlineStr"/>
      <c r="F2230" t="inlineStr"/>
      <c r="G2230" t="inlineStr"/>
      <c r="H2230" t="inlineStr"/>
      <c r="I2230" t="inlineStr"/>
      <c r="J2230" t="inlineStr"/>
      <c r="K2230" t="inlineStr"/>
      <c r="L2230" t="inlineStr"/>
      <c r="M2230" t="n">
        <v>-0.01481</v>
      </c>
      <c r="N2230" t="inlineStr"/>
      <c r="O2230" t="inlineStr"/>
      <c r="P2230" t="inlineStr"/>
      <c r="Q2230" t="inlineStr"/>
      <c r="R2230" t="n">
        <v>0</v>
      </c>
      <c r="S2230" t="n">
        <v>-0.01406</v>
      </c>
      <c r="T2230" t="n">
        <v>-0.02378</v>
      </c>
    </row>
    <row r="2231">
      <c r="A2231" s="142" t="n">
        <v>39665</v>
      </c>
      <c r="B2231" t="inlineStr"/>
      <c r="C2231" t="inlineStr"/>
      <c r="D2231" t="inlineStr"/>
      <c r="E2231" t="inlineStr"/>
      <c r="F2231" t="inlineStr"/>
      <c r="G2231" t="inlineStr"/>
      <c r="H2231" t="inlineStr"/>
      <c r="I2231" t="inlineStr"/>
      <c r="J2231" t="inlineStr"/>
      <c r="K2231" t="inlineStr"/>
      <c r="L2231" t="inlineStr"/>
      <c r="M2231" t="n">
        <v>-0.07264</v>
      </c>
      <c r="N2231" t="inlineStr"/>
      <c r="O2231" t="inlineStr"/>
      <c r="P2231" t="inlineStr"/>
      <c r="Q2231" t="inlineStr"/>
      <c r="R2231" t="n">
        <v>0</v>
      </c>
      <c r="S2231" t="n">
        <v>0.0217</v>
      </c>
      <c r="T2231" t="n">
        <v>-0.00086</v>
      </c>
    </row>
    <row r="2232">
      <c r="A2232" s="142" t="n">
        <v>39666</v>
      </c>
      <c r="B2232" t="inlineStr"/>
      <c r="C2232" t="inlineStr"/>
      <c r="D2232" t="inlineStr"/>
      <c r="E2232" t="inlineStr"/>
      <c r="F2232" t="inlineStr"/>
      <c r="G2232" t="inlineStr"/>
      <c r="H2232" t="inlineStr"/>
      <c r="I2232" t="inlineStr"/>
      <c r="J2232" t="inlineStr"/>
      <c r="K2232" t="inlineStr"/>
      <c r="L2232" t="inlineStr"/>
      <c r="M2232" t="n">
        <v>0.03549</v>
      </c>
      <c r="N2232" t="inlineStr"/>
      <c r="O2232" t="inlineStr"/>
      <c r="P2232" t="inlineStr"/>
      <c r="Q2232" t="inlineStr"/>
      <c r="R2232" t="n">
        <v>0</v>
      </c>
      <c r="S2232" t="n">
        <v>0.01179</v>
      </c>
      <c r="T2232" t="n">
        <v>0.01731</v>
      </c>
    </row>
    <row r="2233">
      <c r="A2233" s="142" t="n">
        <v>39667</v>
      </c>
      <c r="B2233" t="inlineStr"/>
      <c r="C2233" t="inlineStr"/>
      <c r="D2233" t="inlineStr"/>
      <c r="E2233" t="inlineStr"/>
      <c r="F2233" t="inlineStr"/>
      <c r="G2233" t="inlineStr"/>
      <c r="H2233" t="inlineStr"/>
      <c r="I2233" t="inlineStr"/>
      <c r="J2233" t="inlineStr"/>
      <c r="K2233" t="inlineStr"/>
      <c r="L2233" t="inlineStr"/>
      <c r="M2233" t="n">
        <v>-0.01178</v>
      </c>
      <c r="N2233" t="inlineStr"/>
      <c r="O2233" t="inlineStr"/>
      <c r="P2233" t="inlineStr"/>
      <c r="Q2233" t="inlineStr"/>
      <c r="R2233" t="n">
        <v>0</v>
      </c>
      <c r="S2233" t="n">
        <v>-0.00876</v>
      </c>
      <c r="T2233" t="n">
        <v>-0.00125</v>
      </c>
    </row>
    <row r="2234">
      <c r="A2234" s="142" t="n">
        <v>39668</v>
      </c>
      <c r="B2234" t="inlineStr"/>
      <c r="C2234" t="inlineStr"/>
      <c r="D2234" t="inlineStr"/>
      <c r="E2234" t="inlineStr"/>
      <c r="F2234" t="inlineStr"/>
      <c r="G2234" t="inlineStr"/>
      <c r="H2234" t="inlineStr"/>
      <c r="I2234" t="inlineStr"/>
      <c r="J2234" t="inlineStr"/>
      <c r="K2234" t="inlineStr"/>
      <c r="L2234" t="inlineStr"/>
      <c r="M2234" t="n">
        <v>-0.03159</v>
      </c>
      <c r="N2234" t="inlineStr"/>
      <c r="O2234" t="inlineStr"/>
      <c r="P2234" t="inlineStr"/>
      <c r="Q2234" t="inlineStr"/>
      <c r="R2234" t="n">
        <v>0</v>
      </c>
      <c r="S2234" t="n">
        <v>0.0247</v>
      </c>
      <c r="T2234" t="n">
        <v>0.00475</v>
      </c>
    </row>
    <row r="2235">
      <c r="A2235" s="142" t="n">
        <v>39671</v>
      </c>
      <c r="B2235" t="inlineStr"/>
      <c r="C2235" t="inlineStr"/>
      <c r="D2235" t="inlineStr"/>
      <c r="E2235" t="inlineStr"/>
      <c r="F2235" t="inlineStr"/>
      <c r="G2235" t="inlineStr"/>
      <c r="H2235" t="inlineStr"/>
      <c r="I2235" t="inlineStr"/>
      <c r="J2235" t="inlineStr"/>
      <c r="K2235" t="inlineStr"/>
      <c r="L2235" t="inlineStr"/>
      <c r="M2235" t="n">
        <v>-0.04629</v>
      </c>
      <c r="N2235" t="inlineStr"/>
      <c r="O2235" t="inlineStr"/>
      <c r="P2235" t="inlineStr"/>
      <c r="Q2235" t="inlineStr"/>
      <c r="R2235" t="n">
        <v>0</v>
      </c>
      <c r="S2235" t="n">
        <v>0.01009</v>
      </c>
      <c r="T2235" t="n">
        <v>0.0028</v>
      </c>
    </row>
    <row r="2236">
      <c r="A2236" s="142" t="n">
        <v>39672</v>
      </c>
      <c r="B2236" t="inlineStr"/>
      <c r="C2236" t="inlineStr"/>
      <c r="D2236" t="inlineStr"/>
      <c r="E2236" t="inlineStr"/>
      <c r="F2236" t="inlineStr"/>
      <c r="G2236" t="inlineStr"/>
      <c r="H2236" t="inlineStr"/>
      <c r="I2236" t="inlineStr"/>
      <c r="J2236" t="inlineStr"/>
      <c r="K2236" t="inlineStr"/>
      <c r="L2236" t="inlineStr"/>
      <c r="M2236" t="n">
        <v>0.01449</v>
      </c>
      <c r="N2236" t="inlineStr"/>
      <c r="O2236" t="inlineStr"/>
      <c r="P2236" t="inlineStr"/>
      <c r="Q2236" t="inlineStr"/>
      <c r="R2236" t="n">
        <v>0</v>
      </c>
      <c r="S2236" t="n">
        <v>-0.0031</v>
      </c>
      <c r="T2236" t="n">
        <v>-0.00204</v>
      </c>
    </row>
    <row r="2237">
      <c r="A2237" s="142" t="n">
        <v>39673</v>
      </c>
      <c r="B2237" t="inlineStr"/>
      <c r="C2237" t="inlineStr"/>
      <c r="D2237" t="inlineStr"/>
      <c r="E2237" t="inlineStr"/>
      <c r="F2237" t="inlineStr"/>
      <c r="G2237" t="inlineStr"/>
      <c r="H2237" t="inlineStr"/>
      <c r="I2237" t="inlineStr"/>
      <c r="J2237" t="inlineStr"/>
      <c r="K2237" t="inlineStr"/>
      <c r="L2237" t="inlineStr"/>
      <c r="M2237" t="n">
        <v>0.06438000000000001</v>
      </c>
      <c r="N2237" t="inlineStr"/>
      <c r="O2237" t="inlineStr"/>
      <c r="P2237" t="inlineStr"/>
      <c r="Q2237" t="inlineStr"/>
      <c r="R2237" t="n">
        <v>0</v>
      </c>
      <c r="S2237" t="n">
        <v>-0.008030000000000001</v>
      </c>
      <c r="T2237" t="n">
        <v>-0.00583</v>
      </c>
    </row>
    <row r="2238">
      <c r="A2238" s="142" t="n">
        <v>39674</v>
      </c>
      <c r="B2238" t="inlineStr"/>
      <c r="C2238" t="inlineStr"/>
      <c r="D2238" t="inlineStr"/>
      <c r="E2238" t="inlineStr"/>
      <c r="F2238" t="inlineStr"/>
      <c r="G2238" t="inlineStr"/>
      <c r="H2238" t="inlineStr"/>
      <c r="I2238" t="inlineStr"/>
      <c r="J2238" t="inlineStr"/>
      <c r="K2238" t="inlineStr"/>
      <c r="L2238" t="inlineStr"/>
      <c r="M2238" t="n">
        <v>-0.02585</v>
      </c>
      <c r="N2238" t="inlineStr"/>
      <c r="O2238" t="inlineStr"/>
      <c r="P2238" t="inlineStr"/>
      <c r="Q2238" t="inlineStr"/>
      <c r="R2238" t="n">
        <v>0</v>
      </c>
      <c r="S2238" t="n">
        <v>0.00292</v>
      </c>
      <c r="T2238" t="n">
        <v>0.008540000000000001</v>
      </c>
    </row>
    <row r="2239">
      <c r="A2239" s="142" t="n">
        <v>39675</v>
      </c>
      <c r="B2239" t="inlineStr"/>
      <c r="C2239" t="inlineStr"/>
      <c r="D2239" t="inlineStr"/>
      <c r="E2239" t="inlineStr"/>
      <c r="F2239" t="inlineStr"/>
      <c r="G2239" t="inlineStr"/>
      <c r="H2239" t="inlineStr"/>
      <c r="I2239" t="inlineStr"/>
      <c r="J2239" t="inlineStr"/>
      <c r="K2239" t="inlineStr"/>
      <c r="L2239" t="inlineStr"/>
      <c r="M2239" t="n">
        <v>0</v>
      </c>
      <c r="N2239" t="inlineStr"/>
      <c r="O2239" t="inlineStr"/>
      <c r="P2239" t="inlineStr"/>
      <c r="Q2239" t="inlineStr"/>
      <c r="R2239" t="n">
        <v>0</v>
      </c>
      <c r="S2239" t="n">
        <v>0.01001</v>
      </c>
      <c r="T2239" t="n">
        <v>0.00184</v>
      </c>
    </row>
    <row r="2240">
      <c r="A2240" s="142" t="n">
        <v>39678</v>
      </c>
      <c r="B2240" t="inlineStr"/>
      <c r="C2240" t="inlineStr"/>
      <c r="D2240" t="inlineStr"/>
      <c r="E2240" t="inlineStr"/>
      <c r="F2240" t="inlineStr"/>
      <c r="G2240" t="inlineStr"/>
      <c r="H2240" t="inlineStr"/>
      <c r="I2240" t="inlineStr"/>
      <c r="J2240" t="inlineStr"/>
      <c r="K2240" t="inlineStr"/>
      <c r="L2240" t="inlineStr"/>
      <c r="M2240" t="n">
        <v>-0.01352</v>
      </c>
      <c r="N2240" t="inlineStr"/>
      <c r="O2240" t="inlineStr"/>
      <c r="P2240" t="inlineStr"/>
      <c r="Q2240" t="inlineStr"/>
      <c r="R2240" t="n">
        <v>0</v>
      </c>
      <c r="S2240" t="n">
        <v>-0.00716</v>
      </c>
      <c r="T2240" t="n">
        <v>-0.01256</v>
      </c>
    </row>
    <row r="2241">
      <c r="A2241" s="142" t="n">
        <v>39679</v>
      </c>
      <c r="B2241" t="inlineStr"/>
      <c r="C2241" t="inlineStr"/>
      <c r="D2241" t="inlineStr"/>
      <c r="E2241" t="inlineStr"/>
      <c r="F2241" t="inlineStr"/>
      <c r="G2241" t="inlineStr"/>
      <c r="H2241" t="inlineStr"/>
      <c r="I2241" t="inlineStr"/>
      <c r="J2241" t="inlineStr"/>
      <c r="K2241" t="inlineStr"/>
      <c r="L2241" t="inlineStr"/>
      <c r="M2241" t="n">
        <v>0.01106</v>
      </c>
      <c r="N2241" t="inlineStr"/>
      <c r="O2241" t="inlineStr"/>
      <c r="P2241" t="inlineStr"/>
      <c r="Q2241" t="inlineStr"/>
      <c r="R2241" t="n">
        <v>0</v>
      </c>
      <c r="S2241" t="n">
        <v>-0.01583</v>
      </c>
      <c r="T2241" t="n">
        <v>-0.01781</v>
      </c>
    </row>
    <row r="2242">
      <c r="A2242" s="142" t="n">
        <v>39680</v>
      </c>
      <c r="B2242" t="inlineStr"/>
      <c r="C2242" t="inlineStr"/>
      <c r="D2242" t="inlineStr"/>
      <c r="E2242" t="inlineStr"/>
      <c r="F2242" t="inlineStr"/>
      <c r="G2242" t="inlineStr"/>
      <c r="H2242" t="inlineStr"/>
      <c r="I2242" t="inlineStr"/>
      <c r="J2242" t="inlineStr"/>
      <c r="K2242" t="inlineStr"/>
      <c r="L2242" t="inlineStr"/>
      <c r="M2242" t="n">
        <v>0.00649</v>
      </c>
      <c r="N2242" t="inlineStr"/>
      <c r="O2242" t="inlineStr"/>
      <c r="P2242" t="inlineStr"/>
      <c r="Q2242" t="inlineStr"/>
      <c r="R2242" t="n">
        <v>0</v>
      </c>
      <c r="S2242" t="n">
        <v>0.00619</v>
      </c>
      <c r="T2242" t="n">
        <v>0.01802</v>
      </c>
    </row>
    <row r="2243">
      <c r="A2243" s="142" t="n">
        <v>39681</v>
      </c>
      <c r="B2243" t="inlineStr"/>
      <c r="C2243" t="inlineStr"/>
      <c r="D2243" t="inlineStr"/>
      <c r="E2243" t="inlineStr"/>
      <c r="F2243" t="inlineStr"/>
      <c r="G2243" t="inlineStr"/>
      <c r="H2243" t="inlineStr"/>
      <c r="I2243" t="inlineStr"/>
      <c r="J2243" t="inlineStr"/>
      <c r="K2243" t="inlineStr"/>
      <c r="L2243" t="inlineStr"/>
      <c r="M2243" t="n">
        <v>0.05526</v>
      </c>
      <c r="N2243" t="inlineStr"/>
      <c r="O2243" t="inlineStr"/>
      <c r="P2243" t="inlineStr"/>
      <c r="Q2243" t="inlineStr"/>
      <c r="R2243" t="n">
        <v>0</v>
      </c>
      <c r="S2243" t="n">
        <v>-0.00742</v>
      </c>
      <c r="T2243" t="n">
        <v>-0.01468</v>
      </c>
    </row>
    <row r="2244">
      <c r="A2244" s="142" t="n">
        <v>39682</v>
      </c>
      <c r="B2244" t="inlineStr"/>
      <c r="C2244" t="inlineStr"/>
      <c r="D2244" t="inlineStr"/>
      <c r="E2244" t="inlineStr"/>
      <c r="F2244" t="inlineStr"/>
      <c r="G2244" t="inlineStr"/>
      <c r="H2244" t="inlineStr"/>
      <c r="I2244" t="inlineStr"/>
      <c r="J2244" t="inlineStr"/>
      <c r="K2244" t="inlineStr"/>
      <c r="L2244" t="inlineStr"/>
      <c r="M2244" t="n">
        <v>-0.02022</v>
      </c>
      <c r="N2244" t="inlineStr"/>
      <c r="O2244" t="inlineStr"/>
      <c r="P2244" t="inlineStr"/>
      <c r="Q2244" t="inlineStr"/>
      <c r="R2244" t="n">
        <v>0</v>
      </c>
      <c r="S2244" t="n">
        <v>0.01112</v>
      </c>
      <c r="T2244" t="n">
        <v>0.00358</v>
      </c>
    </row>
    <row r="2245">
      <c r="A2245" s="142" t="n">
        <v>39685</v>
      </c>
      <c r="B2245" t="inlineStr"/>
      <c r="C2245" t="inlineStr"/>
      <c r="D2245" t="inlineStr"/>
      <c r="E2245" t="inlineStr"/>
      <c r="F2245" t="inlineStr"/>
      <c r="G2245" t="inlineStr"/>
      <c r="H2245" t="inlineStr"/>
      <c r="I2245" t="inlineStr"/>
      <c r="J2245" t="inlineStr"/>
      <c r="K2245" t="inlineStr"/>
      <c r="L2245" t="inlineStr"/>
      <c r="M2245" t="n">
        <v>-6.999999999999999e-05</v>
      </c>
      <c r="N2245" t="inlineStr"/>
      <c r="O2245" t="inlineStr"/>
      <c r="P2245" t="inlineStr"/>
      <c r="Q2245" t="inlineStr"/>
      <c r="R2245" t="n">
        <v>0</v>
      </c>
      <c r="S2245" t="n">
        <v>-0.00701</v>
      </c>
      <c r="T2245" t="n">
        <v>-0.00354</v>
      </c>
    </row>
    <row r="2246">
      <c r="A2246" s="142" t="n">
        <v>39686</v>
      </c>
      <c r="B2246" t="inlineStr"/>
      <c r="C2246" t="inlineStr"/>
      <c r="D2246" t="inlineStr"/>
      <c r="E2246" t="inlineStr"/>
      <c r="F2246" t="inlineStr"/>
      <c r="G2246" t="inlineStr"/>
      <c r="H2246" t="inlineStr"/>
      <c r="I2246" t="inlineStr"/>
      <c r="J2246" t="inlineStr"/>
      <c r="K2246" t="inlineStr"/>
      <c r="L2246" t="inlineStr"/>
      <c r="M2246" t="n">
        <v>0.00355</v>
      </c>
      <c r="N2246" t="inlineStr"/>
      <c r="O2246" t="inlineStr"/>
      <c r="P2246" t="inlineStr"/>
      <c r="Q2246" t="inlineStr"/>
      <c r="R2246" t="n">
        <v>0</v>
      </c>
      <c r="S2246" t="n">
        <v>0.00583</v>
      </c>
      <c r="T2246" t="n">
        <v>-0.00368</v>
      </c>
    </row>
    <row r="2247">
      <c r="A2247" s="142" t="n">
        <v>39687</v>
      </c>
      <c r="B2247" t="inlineStr"/>
      <c r="C2247" t="inlineStr"/>
      <c r="D2247" t="inlineStr"/>
      <c r="E2247" t="inlineStr"/>
      <c r="F2247" t="inlineStr"/>
      <c r="G2247" t="inlineStr"/>
      <c r="H2247" t="inlineStr"/>
      <c r="I2247" t="inlineStr"/>
      <c r="J2247" t="inlineStr"/>
      <c r="K2247" t="inlineStr"/>
      <c r="L2247" t="inlineStr"/>
      <c r="M2247" t="n">
        <v>0.008959999999999999</v>
      </c>
      <c r="N2247" t="inlineStr"/>
      <c r="O2247" t="inlineStr"/>
      <c r="P2247" t="inlineStr"/>
      <c r="Q2247" t="inlineStr"/>
      <c r="R2247" t="n">
        <v>0</v>
      </c>
      <c r="S2247" t="n">
        <v>0.00375</v>
      </c>
      <c r="T2247" t="n">
        <v>0.01234</v>
      </c>
    </row>
    <row r="2248">
      <c r="A2248" s="142" t="n">
        <v>39688</v>
      </c>
      <c r="B2248" t="inlineStr"/>
      <c r="C2248" t="inlineStr"/>
      <c r="D2248" t="inlineStr"/>
      <c r="E2248" t="inlineStr"/>
      <c r="F2248" t="inlineStr"/>
      <c r="G2248" t="inlineStr"/>
      <c r="H2248" t="inlineStr"/>
      <c r="I2248" t="inlineStr"/>
      <c r="J2248" t="inlineStr"/>
      <c r="K2248" t="inlineStr"/>
      <c r="L2248" t="inlineStr"/>
      <c r="M2248" t="n">
        <v>0</v>
      </c>
      <c r="N2248" t="inlineStr"/>
      <c r="O2248" t="inlineStr"/>
      <c r="P2248" t="inlineStr"/>
      <c r="Q2248" t="inlineStr"/>
      <c r="R2248" t="n">
        <v>0</v>
      </c>
      <c r="S2248" t="n">
        <v>0.0107</v>
      </c>
      <c r="T2248" t="n">
        <v>0.00237</v>
      </c>
    </row>
    <row r="2249">
      <c r="A2249" s="142" t="n">
        <v>39689</v>
      </c>
      <c r="B2249" t="inlineStr"/>
      <c r="C2249" t="inlineStr"/>
      <c r="D2249" t="inlineStr"/>
      <c r="E2249" t="inlineStr"/>
      <c r="F2249" t="inlineStr"/>
      <c r="G2249" t="inlineStr"/>
      <c r="H2249" t="inlineStr"/>
      <c r="I2249" t="inlineStr"/>
      <c r="J2249" t="inlineStr"/>
      <c r="K2249" t="inlineStr"/>
      <c r="L2249" t="inlineStr"/>
      <c r="M2249" t="n">
        <v>0.00694</v>
      </c>
      <c r="N2249" t="inlineStr"/>
      <c r="O2249" t="inlineStr"/>
      <c r="P2249" t="inlineStr"/>
      <c r="Q2249" t="inlineStr"/>
      <c r="R2249" t="n">
        <v>0.01804</v>
      </c>
      <c r="S2249" t="n">
        <v>-0.00165</v>
      </c>
      <c r="T2249" t="n">
        <v>-0.0006400000000000001</v>
      </c>
    </row>
    <row r="2250">
      <c r="A2250" s="142" t="n">
        <v>39692</v>
      </c>
      <c r="B2250" t="inlineStr"/>
      <c r="C2250" t="inlineStr"/>
      <c r="D2250" t="inlineStr"/>
      <c r="E2250" t="inlineStr"/>
      <c r="F2250" t="inlineStr"/>
      <c r="G2250" t="inlineStr"/>
      <c r="H2250" t="inlineStr"/>
      <c r="I2250" t="inlineStr"/>
      <c r="J2250" t="inlineStr"/>
      <c r="K2250" t="inlineStr"/>
      <c r="L2250" t="inlineStr"/>
      <c r="M2250" t="n">
        <v>-0.00365</v>
      </c>
      <c r="N2250" t="inlineStr"/>
      <c r="O2250" t="inlineStr"/>
      <c r="P2250" t="inlineStr"/>
      <c r="Q2250" t="inlineStr"/>
      <c r="R2250" t="n">
        <v>0</v>
      </c>
      <c r="S2250" t="n">
        <v>0.00053</v>
      </c>
      <c r="T2250" t="n">
        <v>-0.01365</v>
      </c>
    </row>
    <row r="2251">
      <c r="A2251" s="142" t="n">
        <v>39693</v>
      </c>
      <c r="B2251" t="inlineStr"/>
      <c r="C2251" t="inlineStr"/>
      <c r="D2251" t="inlineStr"/>
      <c r="E2251" t="inlineStr"/>
      <c r="F2251" t="inlineStr"/>
      <c r="G2251" t="inlineStr"/>
      <c r="H2251" t="inlineStr"/>
      <c r="I2251" t="inlineStr"/>
      <c r="J2251" t="inlineStr"/>
      <c r="K2251" t="inlineStr"/>
      <c r="L2251" t="inlineStr"/>
      <c r="M2251" t="n">
        <v>0</v>
      </c>
      <c r="N2251" t="inlineStr"/>
      <c r="O2251" t="inlineStr"/>
      <c r="P2251" t="inlineStr"/>
      <c r="Q2251" t="inlineStr"/>
      <c r="R2251" t="n">
        <v>0</v>
      </c>
      <c r="S2251" t="n">
        <v>-0.00071</v>
      </c>
      <c r="T2251" t="n">
        <v>-0.00174</v>
      </c>
    </row>
    <row r="2252">
      <c r="A2252" s="142" t="n">
        <v>39694</v>
      </c>
      <c r="B2252" t="inlineStr"/>
      <c r="C2252" t="inlineStr"/>
      <c r="D2252" t="inlineStr"/>
      <c r="E2252" t="inlineStr"/>
      <c r="F2252" t="inlineStr"/>
      <c r="G2252" t="inlineStr"/>
      <c r="H2252" t="inlineStr"/>
      <c r="I2252" t="inlineStr"/>
      <c r="J2252" t="inlineStr"/>
      <c r="K2252" t="inlineStr"/>
      <c r="L2252" t="inlineStr"/>
      <c r="M2252" t="n">
        <v>-0.10205</v>
      </c>
      <c r="N2252" t="inlineStr"/>
      <c r="O2252" t="inlineStr"/>
      <c r="P2252" t="inlineStr"/>
      <c r="Q2252" t="inlineStr"/>
      <c r="R2252" t="n">
        <v>0</v>
      </c>
      <c r="S2252" t="n">
        <v>-0.00431</v>
      </c>
      <c r="T2252" t="n">
        <v>-0.01356</v>
      </c>
    </row>
    <row r="2253">
      <c r="A2253" s="142" t="n">
        <v>39695</v>
      </c>
      <c r="B2253" t="inlineStr"/>
      <c r="C2253" t="inlineStr"/>
      <c r="D2253" t="inlineStr"/>
      <c r="E2253" t="inlineStr"/>
      <c r="F2253" t="inlineStr"/>
      <c r="G2253" t="inlineStr"/>
      <c r="H2253" t="inlineStr"/>
      <c r="I2253" t="inlineStr"/>
      <c r="J2253" t="inlineStr"/>
      <c r="K2253" t="inlineStr"/>
      <c r="L2253" t="inlineStr"/>
      <c r="M2253" t="n">
        <v>-0.03185</v>
      </c>
      <c r="N2253" t="inlineStr"/>
      <c r="O2253" t="inlineStr"/>
      <c r="P2253" t="inlineStr"/>
      <c r="Q2253" t="inlineStr"/>
      <c r="R2253" t="n">
        <v>0</v>
      </c>
      <c r="S2253" t="n">
        <v>-0.02167</v>
      </c>
      <c r="T2253" t="n">
        <v>-0.01539</v>
      </c>
    </row>
    <row r="2254">
      <c r="A2254" s="142" t="n">
        <v>39696</v>
      </c>
      <c r="B2254" t="inlineStr"/>
      <c r="C2254" t="inlineStr"/>
      <c r="D2254" t="inlineStr"/>
      <c r="E2254" t="inlineStr"/>
      <c r="F2254" t="inlineStr"/>
      <c r="G2254" t="inlineStr"/>
      <c r="H2254" t="inlineStr"/>
      <c r="I2254" t="inlineStr"/>
      <c r="J2254" t="inlineStr"/>
      <c r="K2254" t="inlineStr"/>
      <c r="L2254" t="inlineStr"/>
      <c r="M2254" t="n">
        <v>0.0064</v>
      </c>
      <c r="N2254" t="inlineStr"/>
      <c r="O2254" t="inlineStr"/>
      <c r="P2254" t="inlineStr"/>
      <c r="Q2254" t="inlineStr"/>
      <c r="R2254" t="n">
        <v>0</v>
      </c>
      <c r="S2254" t="n">
        <v>-0.00299</v>
      </c>
      <c r="T2254" t="n">
        <v>-0.01369</v>
      </c>
    </row>
    <row r="2255">
      <c r="A2255" s="142" t="n">
        <v>39699</v>
      </c>
      <c r="B2255" t="inlineStr"/>
      <c r="C2255" t="inlineStr"/>
      <c r="D2255" t="inlineStr"/>
      <c r="E2255" t="inlineStr"/>
      <c r="F2255" t="inlineStr"/>
      <c r="G2255" t="inlineStr"/>
      <c r="H2255" t="inlineStr"/>
      <c r="I2255" t="inlineStr"/>
      <c r="J2255" t="inlineStr"/>
      <c r="K2255" t="inlineStr"/>
      <c r="L2255" t="inlineStr"/>
      <c r="M2255" t="n">
        <v>-0.03036</v>
      </c>
      <c r="N2255" t="inlineStr"/>
      <c r="O2255" t="inlineStr"/>
      <c r="P2255" t="inlineStr"/>
      <c r="Q2255" t="inlineStr"/>
      <c r="R2255" t="n">
        <v>0</v>
      </c>
      <c r="S2255" t="n">
        <v>0.02789</v>
      </c>
      <c r="T2255" t="n">
        <v>0.03741</v>
      </c>
    </row>
    <row r="2256">
      <c r="A2256" s="142" t="n">
        <v>39700</v>
      </c>
      <c r="B2256" t="inlineStr"/>
      <c r="C2256" t="inlineStr"/>
      <c r="D2256" t="inlineStr"/>
      <c r="E2256" t="inlineStr"/>
      <c r="F2256" t="inlineStr"/>
      <c r="G2256" t="inlineStr"/>
      <c r="H2256" t="inlineStr"/>
      <c r="I2256" t="inlineStr"/>
      <c r="J2256" t="inlineStr"/>
      <c r="K2256" t="inlineStr"/>
      <c r="L2256" t="inlineStr"/>
      <c r="M2256" t="n">
        <v>-0.10002</v>
      </c>
      <c r="N2256" t="inlineStr"/>
      <c r="O2256" t="inlineStr"/>
      <c r="P2256" t="inlineStr"/>
      <c r="Q2256" t="inlineStr"/>
      <c r="R2256" t="n">
        <v>0</v>
      </c>
      <c r="S2256" t="n">
        <v>-0.02148</v>
      </c>
      <c r="T2256" t="n">
        <v>-0.03247</v>
      </c>
    </row>
    <row r="2257">
      <c r="A2257" s="142" t="n">
        <v>39701</v>
      </c>
      <c r="B2257" t="inlineStr"/>
      <c r="C2257" t="inlineStr"/>
      <c r="D2257" t="inlineStr"/>
      <c r="E2257" t="inlineStr"/>
      <c r="F2257" t="inlineStr"/>
      <c r="G2257" t="inlineStr"/>
      <c r="H2257" t="inlineStr"/>
      <c r="I2257" t="inlineStr"/>
      <c r="J2257" t="inlineStr"/>
      <c r="K2257" t="inlineStr"/>
      <c r="L2257" t="inlineStr"/>
      <c r="M2257" t="n">
        <v>0.02688</v>
      </c>
      <c r="N2257" t="inlineStr"/>
      <c r="O2257" t="inlineStr"/>
      <c r="P2257" t="inlineStr"/>
      <c r="Q2257" t="inlineStr"/>
      <c r="R2257" t="n">
        <v>0</v>
      </c>
      <c r="S2257" t="n">
        <v>0.00401</v>
      </c>
      <c r="T2257" t="n">
        <v>-0.00546</v>
      </c>
    </row>
    <row r="2258">
      <c r="A2258" s="142" t="n">
        <v>39702</v>
      </c>
      <c r="B2258" t="inlineStr"/>
      <c r="C2258" t="inlineStr"/>
      <c r="D2258" t="inlineStr"/>
      <c r="E2258" t="inlineStr"/>
      <c r="F2258" t="inlineStr"/>
      <c r="G2258" t="inlineStr"/>
      <c r="H2258" t="inlineStr"/>
      <c r="I2258" t="inlineStr"/>
      <c r="J2258" t="inlineStr"/>
      <c r="K2258" t="inlineStr"/>
      <c r="L2258" t="inlineStr"/>
      <c r="M2258" t="n">
        <v>-0.00822</v>
      </c>
      <c r="N2258" t="inlineStr"/>
      <c r="O2258" t="inlineStr"/>
      <c r="P2258" t="inlineStr"/>
      <c r="Q2258" t="inlineStr"/>
      <c r="R2258" t="n">
        <v>0</v>
      </c>
      <c r="S2258" t="n">
        <v>0.00649</v>
      </c>
      <c r="T2258" t="n">
        <v>-0.01287</v>
      </c>
    </row>
    <row r="2259">
      <c r="A2259" s="142" t="n">
        <v>39703</v>
      </c>
      <c r="B2259" t="inlineStr"/>
      <c r="C2259" t="inlineStr"/>
      <c r="D2259" t="inlineStr"/>
      <c r="E2259" t="inlineStr"/>
      <c r="F2259" t="inlineStr"/>
      <c r="G2259" t="inlineStr"/>
      <c r="H2259" t="inlineStr"/>
      <c r="I2259" t="inlineStr"/>
      <c r="J2259" t="inlineStr"/>
      <c r="K2259" t="inlineStr"/>
      <c r="L2259" t="inlineStr"/>
      <c r="M2259" t="n">
        <v>0.08778</v>
      </c>
      <c r="N2259" t="inlineStr"/>
      <c r="O2259" t="inlineStr"/>
      <c r="P2259" t="inlineStr"/>
      <c r="Q2259" t="inlineStr"/>
      <c r="R2259" t="n">
        <v>0</v>
      </c>
      <c r="S2259" t="n">
        <v>-0.00185</v>
      </c>
      <c r="T2259" t="n">
        <v>0.00095</v>
      </c>
    </row>
    <row r="2260">
      <c r="A2260" s="142" t="n">
        <v>39706</v>
      </c>
      <c r="B2260" t="inlineStr"/>
      <c r="C2260" t="inlineStr"/>
      <c r="D2260" t="inlineStr"/>
      <c r="E2260" t="inlineStr"/>
      <c r="F2260" t="inlineStr"/>
      <c r="G2260" t="inlineStr"/>
      <c r="H2260" t="inlineStr"/>
      <c r="I2260" t="inlineStr"/>
      <c r="J2260" t="inlineStr"/>
      <c r="K2260" t="inlineStr"/>
      <c r="L2260" t="inlineStr"/>
      <c r="M2260" t="n">
        <v>-0.0533</v>
      </c>
      <c r="N2260" t="inlineStr"/>
      <c r="O2260" t="inlineStr"/>
      <c r="P2260" t="inlineStr"/>
      <c r="Q2260" t="inlineStr"/>
      <c r="R2260" t="n">
        <v>0</v>
      </c>
      <c r="S2260" t="n">
        <v>-0.03688</v>
      </c>
      <c r="T2260" t="n">
        <v>-0.03564</v>
      </c>
    </row>
    <row r="2261">
      <c r="A2261" s="142" t="n">
        <v>39707</v>
      </c>
      <c r="B2261" t="inlineStr"/>
      <c r="C2261" t="inlineStr"/>
      <c r="D2261" t="inlineStr"/>
      <c r="E2261" t="inlineStr"/>
      <c r="F2261" t="inlineStr"/>
      <c r="G2261" t="inlineStr"/>
      <c r="H2261" t="inlineStr"/>
      <c r="I2261" t="inlineStr"/>
      <c r="J2261" t="inlineStr"/>
      <c r="K2261" t="inlineStr"/>
      <c r="L2261" t="inlineStr"/>
      <c r="M2261" t="n">
        <v>0.00415</v>
      </c>
      <c r="N2261" t="inlineStr"/>
      <c r="O2261" t="inlineStr"/>
      <c r="P2261" t="inlineStr"/>
      <c r="Q2261" t="inlineStr"/>
      <c r="R2261" t="n">
        <v>0</v>
      </c>
      <c r="S2261" t="n">
        <v>-0.00663</v>
      </c>
      <c r="T2261" t="n">
        <v>-0.04461</v>
      </c>
    </row>
    <row r="2262">
      <c r="A2262" s="142" t="n">
        <v>39708</v>
      </c>
      <c r="B2262" t="inlineStr"/>
      <c r="C2262" t="n">
        <v>0.0849</v>
      </c>
      <c r="D2262" t="inlineStr"/>
      <c r="E2262" t="inlineStr"/>
      <c r="F2262" t="inlineStr"/>
      <c r="G2262" t="inlineStr"/>
      <c r="H2262" t="inlineStr"/>
      <c r="I2262" t="inlineStr"/>
      <c r="J2262" t="inlineStr"/>
      <c r="K2262" t="inlineStr"/>
      <c r="L2262" t="inlineStr"/>
      <c r="M2262" t="n">
        <v>0.11071</v>
      </c>
      <c r="N2262" t="inlineStr"/>
      <c r="O2262" t="inlineStr"/>
      <c r="P2262" t="inlineStr"/>
      <c r="Q2262" t="inlineStr"/>
      <c r="R2262" t="n">
        <v>0</v>
      </c>
      <c r="S2262" t="n">
        <v>-0.03382</v>
      </c>
      <c r="T2262" t="n">
        <v>-0.02491</v>
      </c>
    </row>
    <row r="2263">
      <c r="A2263" s="142" t="n">
        <v>39709</v>
      </c>
      <c r="B2263" t="inlineStr"/>
      <c r="C2263" t="n">
        <v>-0.01263</v>
      </c>
      <c r="D2263" t="inlineStr"/>
      <c r="E2263" t="inlineStr"/>
      <c r="F2263" t="inlineStr"/>
      <c r="G2263" t="inlineStr"/>
      <c r="H2263" t="inlineStr"/>
      <c r="I2263" t="inlineStr"/>
      <c r="J2263" t="inlineStr"/>
      <c r="K2263" t="inlineStr"/>
      <c r="L2263" t="inlineStr"/>
      <c r="M2263" t="n">
        <v>-0.02332</v>
      </c>
      <c r="N2263" t="inlineStr"/>
      <c r="O2263" t="inlineStr"/>
      <c r="P2263" t="inlineStr"/>
      <c r="Q2263" t="inlineStr"/>
      <c r="R2263" t="n">
        <v>0</v>
      </c>
      <c r="S2263" t="n">
        <v>0.00624</v>
      </c>
      <c r="T2263" t="n">
        <v>-0.01404</v>
      </c>
    </row>
    <row r="2264">
      <c r="A2264" s="142" t="n">
        <v>39710</v>
      </c>
      <c r="B2264" t="inlineStr"/>
      <c r="C2264" t="n">
        <v>0.04453</v>
      </c>
      <c r="D2264" t="inlineStr"/>
      <c r="E2264" t="inlineStr"/>
      <c r="F2264" t="inlineStr"/>
      <c r="G2264" t="inlineStr"/>
      <c r="H2264" t="inlineStr"/>
      <c r="I2264" t="inlineStr"/>
      <c r="J2264" t="inlineStr"/>
      <c r="K2264" t="inlineStr"/>
      <c r="L2264" t="inlineStr"/>
      <c r="M2264" t="n">
        <v>0.08646</v>
      </c>
      <c r="N2264" t="inlineStr"/>
      <c r="O2264" t="inlineStr"/>
      <c r="P2264" t="inlineStr"/>
      <c r="Q2264" t="inlineStr"/>
      <c r="R2264" t="n">
        <v>0</v>
      </c>
      <c r="S2264" t="n">
        <v>0.05924</v>
      </c>
      <c r="T2264" t="n">
        <v>0.09898999999999999</v>
      </c>
    </row>
    <row r="2265">
      <c r="A2265" s="142" t="n">
        <v>39713</v>
      </c>
      <c r="B2265" t="inlineStr"/>
      <c r="C2265" t="n">
        <v>0.02681</v>
      </c>
      <c r="D2265" t="inlineStr"/>
      <c r="E2265" t="inlineStr"/>
      <c r="F2265" t="inlineStr"/>
      <c r="G2265" t="inlineStr"/>
      <c r="H2265" t="inlineStr"/>
      <c r="I2265" t="inlineStr"/>
      <c r="J2265" t="inlineStr"/>
      <c r="K2265" t="inlineStr"/>
      <c r="L2265" t="inlineStr"/>
      <c r="M2265" t="n">
        <v>0.06301</v>
      </c>
      <c r="N2265" t="inlineStr"/>
      <c r="O2265" t="inlineStr"/>
      <c r="P2265" t="inlineStr"/>
      <c r="Q2265" t="inlineStr"/>
      <c r="R2265" t="n">
        <v>0</v>
      </c>
      <c r="S2265" t="n">
        <v>-0.02936</v>
      </c>
      <c r="T2265" t="n">
        <v>-0.00525</v>
      </c>
    </row>
    <row r="2266">
      <c r="A2266" s="142" t="n">
        <v>39714</v>
      </c>
      <c r="B2266" t="inlineStr"/>
      <c r="C2266" t="n">
        <v>-0.01932</v>
      </c>
      <c r="D2266" t="inlineStr"/>
      <c r="E2266" t="inlineStr"/>
      <c r="F2266" t="inlineStr"/>
      <c r="G2266" t="inlineStr"/>
      <c r="H2266" t="inlineStr"/>
      <c r="I2266" t="inlineStr"/>
      <c r="J2266" t="inlineStr"/>
      <c r="K2266" t="inlineStr"/>
      <c r="L2266" t="inlineStr"/>
      <c r="M2266" t="n">
        <v>-0.02714</v>
      </c>
      <c r="N2266" t="inlineStr"/>
      <c r="O2266" t="inlineStr"/>
      <c r="P2266" t="inlineStr"/>
      <c r="Q2266" t="inlineStr"/>
      <c r="R2266" t="n">
        <v>0</v>
      </c>
      <c r="S2266" t="n">
        <v>-0.01972</v>
      </c>
      <c r="T2266" t="n">
        <v>-0.03419</v>
      </c>
    </row>
    <row r="2267">
      <c r="A2267" s="142" t="n">
        <v>39715</v>
      </c>
      <c r="B2267" t="inlineStr"/>
      <c r="C2267" t="n">
        <v>0.01172</v>
      </c>
      <c r="D2267" t="inlineStr"/>
      <c r="E2267" t="inlineStr"/>
      <c r="F2267" t="inlineStr"/>
      <c r="G2267" t="inlineStr"/>
      <c r="H2267" t="inlineStr"/>
      <c r="I2267" t="inlineStr"/>
      <c r="J2267" t="inlineStr"/>
      <c r="K2267" t="inlineStr"/>
      <c r="L2267" t="inlineStr"/>
      <c r="M2267" t="n">
        <v>0.00623</v>
      </c>
      <c r="N2267" t="inlineStr"/>
      <c r="O2267" t="inlineStr"/>
      <c r="P2267" t="inlineStr"/>
      <c r="Q2267" t="inlineStr"/>
      <c r="R2267" t="n">
        <v>0</v>
      </c>
      <c r="S2267" t="n">
        <v>0.00033</v>
      </c>
      <c r="T2267" t="n">
        <v>0.00543</v>
      </c>
    </row>
    <row r="2268">
      <c r="A2268" s="142" t="n">
        <v>39716</v>
      </c>
      <c r="B2268" t="inlineStr"/>
      <c r="C2268" t="n">
        <v>-0.02158</v>
      </c>
      <c r="D2268" t="inlineStr"/>
      <c r="E2268" t="inlineStr"/>
      <c r="F2268" t="inlineStr"/>
      <c r="G2268" t="inlineStr"/>
      <c r="H2268" t="inlineStr"/>
      <c r="I2268" t="inlineStr"/>
      <c r="J2268" t="inlineStr"/>
      <c r="K2268" t="inlineStr"/>
      <c r="L2268" t="inlineStr"/>
      <c r="M2268" t="n">
        <v>-0.0334</v>
      </c>
      <c r="N2268" t="inlineStr"/>
      <c r="O2268" t="inlineStr"/>
      <c r="P2268" t="inlineStr"/>
      <c r="Q2268" t="inlineStr"/>
      <c r="R2268" t="n">
        <v>0</v>
      </c>
      <c r="S2268" t="n">
        <v>0.0137</v>
      </c>
      <c r="T2268" t="n">
        <v>0.008160000000000001</v>
      </c>
    </row>
    <row r="2269">
      <c r="A2269" s="142" t="n">
        <v>39717</v>
      </c>
      <c r="B2269" t="inlineStr"/>
      <c r="C2269" t="n">
        <v>-0.008970000000000001</v>
      </c>
      <c r="D2269" t="inlineStr"/>
      <c r="E2269" t="inlineStr"/>
      <c r="F2269" t="inlineStr"/>
      <c r="G2269" t="inlineStr"/>
      <c r="H2269" t="inlineStr"/>
      <c r="I2269" t="inlineStr"/>
      <c r="J2269" t="inlineStr"/>
      <c r="K2269" t="inlineStr"/>
      <c r="L2269" t="inlineStr"/>
      <c r="M2269" t="n">
        <v>-0.02046</v>
      </c>
      <c r="N2269" t="inlineStr"/>
      <c r="O2269" t="inlineStr"/>
      <c r="P2269" t="inlineStr"/>
      <c r="Q2269" t="inlineStr"/>
      <c r="R2269" t="n">
        <v>0</v>
      </c>
      <c r="S2269" t="n">
        <v>-0.00518</v>
      </c>
      <c r="T2269" t="n">
        <v>-0.01319</v>
      </c>
    </row>
    <row r="2270">
      <c r="A2270" s="142" t="n">
        <v>39720</v>
      </c>
      <c r="B2270" t="inlineStr"/>
      <c r="C2270" t="n">
        <v>-0.00561</v>
      </c>
      <c r="D2270" t="inlineStr"/>
      <c r="E2270" t="inlineStr"/>
      <c r="F2270" t="inlineStr"/>
      <c r="G2270" t="inlineStr"/>
      <c r="H2270" t="inlineStr"/>
      <c r="I2270" t="inlineStr"/>
      <c r="J2270" t="inlineStr"/>
      <c r="K2270" t="inlineStr"/>
      <c r="L2270" t="inlineStr"/>
      <c r="M2270" t="n">
        <v>-0.00738</v>
      </c>
      <c r="N2270" t="inlineStr"/>
      <c r="O2270" t="inlineStr"/>
      <c r="P2270" t="inlineStr"/>
      <c r="Q2270" t="inlineStr"/>
      <c r="R2270" t="n">
        <v>0</v>
      </c>
      <c r="S2270" t="n">
        <v>-0.05728</v>
      </c>
      <c r="T2270" t="n">
        <v>-0.04781</v>
      </c>
    </row>
    <row r="2271">
      <c r="A2271" s="142" t="n">
        <v>39721</v>
      </c>
      <c r="B2271" t="inlineStr"/>
      <c r="C2271" t="n">
        <v>-0.00919</v>
      </c>
      <c r="D2271" t="inlineStr"/>
      <c r="E2271" t="inlineStr"/>
      <c r="F2271" t="inlineStr"/>
      <c r="G2271" t="inlineStr"/>
      <c r="H2271" t="inlineStr"/>
      <c r="I2271" t="inlineStr"/>
      <c r="J2271" t="inlineStr"/>
      <c r="K2271" t="inlineStr"/>
      <c r="L2271" t="inlineStr"/>
      <c r="M2271" t="n">
        <v>-0.01457</v>
      </c>
      <c r="N2271" t="inlineStr"/>
      <c r="O2271" t="inlineStr"/>
      <c r="P2271" t="inlineStr"/>
      <c r="Q2271" t="inlineStr"/>
      <c r="R2271" t="n">
        <v>-0.10998</v>
      </c>
      <c r="S2271" t="n">
        <v>0.04425</v>
      </c>
      <c r="T2271" t="n">
        <v>0.04341</v>
      </c>
    </row>
    <row r="2272">
      <c r="A2272" s="142" t="n">
        <v>39722</v>
      </c>
      <c r="B2272" t="inlineStr"/>
      <c r="C2272" t="n">
        <v>0.00689</v>
      </c>
      <c r="D2272" t="inlineStr"/>
      <c r="E2272" t="inlineStr"/>
      <c r="F2272" t="inlineStr"/>
      <c r="G2272" t="inlineStr"/>
      <c r="H2272" t="inlineStr"/>
      <c r="I2272" t="inlineStr"/>
      <c r="J2272" t="inlineStr"/>
      <c r="K2272" t="inlineStr"/>
      <c r="L2272" t="inlineStr"/>
      <c r="M2272" t="n">
        <v>0.01686</v>
      </c>
      <c r="N2272" t="inlineStr"/>
      <c r="O2272" t="inlineStr"/>
      <c r="P2272" t="inlineStr"/>
      <c r="Q2272" t="inlineStr"/>
      <c r="R2272" t="n">
        <v>0</v>
      </c>
      <c r="S2272" t="n">
        <v>0.00455</v>
      </c>
      <c r="T2272" t="n">
        <v>0.00223</v>
      </c>
    </row>
    <row r="2273">
      <c r="A2273" s="142" t="n">
        <v>39723</v>
      </c>
      <c r="B2273" t="inlineStr"/>
      <c r="C2273" t="n">
        <v>-0.0798</v>
      </c>
      <c r="D2273" t="inlineStr"/>
      <c r="E2273" t="inlineStr"/>
      <c r="F2273" t="inlineStr"/>
      <c r="G2273" t="inlineStr"/>
      <c r="H2273" t="inlineStr"/>
      <c r="I2273" t="inlineStr"/>
      <c r="J2273" t="inlineStr"/>
      <c r="K2273" t="inlineStr"/>
      <c r="L2273" t="inlineStr"/>
      <c r="M2273" t="n">
        <v>-0.13626</v>
      </c>
      <c r="N2273" t="inlineStr"/>
      <c r="O2273" t="inlineStr"/>
      <c r="P2273" t="inlineStr"/>
      <c r="Q2273" t="inlineStr"/>
      <c r="R2273" t="n">
        <v>0</v>
      </c>
      <c r="S2273" t="n">
        <v>-0.02198</v>
      </c>
      <c r="T2273" t="n">
        <v>-0.01993</v>
      </c>
    </row>
    <row r="2274">
      <c r="A2274" s="142" t="n">
        <v>39724</v>
      </c>
      <c r="B2274" t="inlineStr"/>
      <c r="C2274" t="n">
        <v>0.008229999999999999</v>
      </c>
      <c r="D2274" t="inlineStr"/>
      <c r="E2274" t="inlineStr"/>
      <c r="F2274" t="inlineStr"/>
      <c r="G2274" t="inlineStr"/>
      <c r="H2274" t="inlineStr"/>
      <c r="I2274" t="inlineStr"/>
      <c r="J2274" t="inlineStr"/>
      <c r="K2274" t="inlineStr"/>
      <c r="L2274" t="inlineStr"/>
      <c r="M2274" t="n">
        <v>0.00723</v>
      </c>
      <c r="N2274" t="inlineStr"/>
      <c r="O2274" t="inlineStr"/>
      <c r="P2274" t="inlineStr"/>
      <c r="Q2274" t="inlineStr"/>
      <c r="R2274" t="n">
        <v>0</v>
      </c>
      <c r="S2274" t="n">
        <v>-0.00487</v>
      </c>
      <c r="T2274" t="n">
        <v>-0.02374</v>
      </c>
    </row>
    <row r="2275">
      <c r="A2275" s="142" t="n">
        <v>39727</v>
      </c>
      <c r="B2275" t="inlineStr"/>
      <c r="C2275" t="n">
        <v>-0.04502</v>
      </c>
      <c r="D2275" t="inlineStr"/>
      <c r="E2275" t="inlineStr"/>
      <c r="F2275" t="inlineStr"/>
      <c r="G2275" t="inlineStr"/>
      <c r="H2275" t="inlineStr"/>
      <c r="I2275" t="inlineStr"/>
      <c r="J2275" t="inlineStr"/>
      <c r="K2275" t="inlineStr"/>
      <c r="L2275" t="inlineStr"/>
      <c r="M2275" t="n">
        <v>-0.06399000000000001</v>
      </c>
      <c r="N2275" t="inlineStr"/>
      <c r="O2275" t="inlineStr"/>
      <c r="P2275" t="inlineStr"/>
      <c r="Q2275" t="inlineStr"/>
      <c r="R2275" t="n">
        <v>0</v>
      </c>
      <c r="S2275" t="n">
        <v>-0.03992</v>
      </c>
      <c r="T2275" t="n">
        <v>-0.07414999999999999</v>
      </c>
    </row>
    <row r="2276">
      <c r="A2276" s="142" t="n">
        <v>39728</v>
      </c>
      <c r="B2276" t="inlineStr"/>
      <c r="C2276" t="n">
        <v>-0.00319</v>
      </c>
      <c r="D2276" t="inlineStr"/>
      <c r="E2276" t="inlineStr"/>
      <c r="F2276" t="inlineStr"/>
      <c r="G2276" t="inlineStr"/>
      <c r="H2276" t="inlineStr"/>
      <c r="I2276" t="inlineStr"/>
      <c r="J2276" t="inlineStr"/>
      <c r="K2276" t="inlineStr"/>
      <c r="L2276" t="inlineStr"/>
      <c r="M2276" t="n">
        <v>-0.00758</v>
      </c>
      <c r="N2276" t="inlineStr"/>
      <c r="O2276" t="inlineStr"/>
      <c r="P2276" t="inlineStr"/>
      <c r="Q2276" t="inlineStr"/>
      <c r="R2276" t="n">
        <v>0</v>
      </c>
      <c r="S2276" t="n">
        <v>-0.03961</v>
      </c>
      <c r="T2276" t="n">
        <v>-0.0279</v>
      </c>
    </row>
    <row r="2277">
      <c r="A2277" s="142" t="n">
        <v>39729</v>
      </c>
      <c r="B2277" t="inlineStr"/>
      <c r="C2277" t="n">
        <v>0.05184</v>
      </c>
      <c r="D2277" t="inlineStr"/>
      <c r="E2277" t="inlineStr"/>
      <c r="F2277" t="inlineStr"/>
      <c r="G2277" t="inlineStr"/>
      <c r="H2277" t="inlineStr"/>
      <c r="I2277" t="inlineStr"/>
      <c r="J2277" t="inlineStr"/>
      <c r="K2277" t="inlineStr"/>
      <c r="L2277" t="inlineStr"/>
      <c r="M2277" t="n">
        <v>0.12245</v>
      </c>
      <c r="N2277" t="inlineStr"/>
      <c r="O2277" t="inlineStr"/>
      <c r="P2277" t="inlineStr"/>
      <c r="Q2277" t="inlineStr"/>
      <c r="R2277" t="n">
        <v>0</v>
      </c>
      <c r="S2277" t="n">
        <v>-0.03948</v>
      </c>
      <c r="T2277" t="n">
        <v>-0.08129</v>
      </c>
    </row>
    <row r="2278">
      <c r="A2278" s="142" t="n">
        <v>39730</v>
      </c>
      <c r="B2278" t="inlineStr"/>
      <c r="C2278" t="n">
        <v>-0.03348</v>
      </c>
      <c r="D2278" t="inlineStr"/>
      <c r="E2278" t="inlineStr"/>
      <c r="F2278" t="inlineStr"/>
      <c r="G2278" t="inlineStr"/>
      <c r="H2278" t="inlineStr"/>
      <c r="I2278" t="inlineStr"/>
      <c r="J2278" t="inlineStr"/>
      <c r="K2278" t="inlineStr"/>
      <c r="L2278" t="inlineStr"/>
      <c r="M2278" t="n">
        <v>-0.03371</v>
      </c>
      <c r="N2278" t="inlineStr"/>
      <c r="O2278" t="inlineStr"/>
      <c r="P2278" t="inlineStr"/>
      <c r="Q2278" t="inlineStr"/>
      <c r="R2278" t="n">
        <v>0</v>
      </c>
      <c r="S2278" t="n">
        <v>-0.0395</v>
      </c>
      <c r="T2278" t="n">
        <v>0.02126</v>
      </c>
    </row>
    <row r="2279">
      <c r="A2279" s="142" t="n">
        <v>39731</v>
      </c>
      <c r="B2279" t="inlineStr"/>
      <c r="C2279" t="n">
        <v>-0.08522</v>
      </c>
      <c r="D2279" t="inlineStr"/>
      <c r="E2279" t="inlineStr"/>
      <c r="F2279" t="inlineStr"/>
      <c r="G2279" t="inlineStr"/>
      <c r="H2279" t="inlineStr"/>
      <c r="I2279" t="inlineStr"/>
      <c r="J2279" t="inlineStr"/>
      <c r="K2279" t="inlineStr"/>
      <c r="L2279" t="inlineStr"/>
      <c r="M2279" t="n">
        <v>-0.14324</v>
      </c>
      <c r="N2279" t="inlineStr"/>
      <c r="O2279" t="inlineStr"/>
      <c r="P2279" t="inlineStr"/>
      <c r="Q2279" t="inlineStr"/>
      <c r="R2279" t="n">
        <v>0</v>
      </c>
      <c r="S2279" t="n">
        <v>-0.03903</v>
      </c>
      <c r="T2279" t="n">
        <v>-0.03341</v>
      </c>
    </row>
    <row r="2280">
      <c r="A2280" s="142" t="n">
        <v>39734</v>
      </c>
      <c r="B2280" t="inlineStr"/>
      <c r="C2280" t="n">
        <v>0</v>
      </c>
      <c r="D2280" t="inlineStr"/>
      <c r="E2280" t="inlineStr"/>
      <c r="F2280" t="inlineStr"/>
      <c r="G2280" t="inlineStr"/>
      <c r="H2280" t="inlineStr"/>
      <c r="I2280" t="inlineStr"/>
      <c r="J2280" t="inlineStr"/>
      <c r="K2280" t="inlineStr"/>
      <c r="L2280" t="inlineStr"/>
      <c r="M2280" t="n">
        <v>0.008999999999999999</v>
      </c>
      <c r="N2280" t="inlineStr"/>
      <c r="O2280" t="inlineStr"/>
      <c r="P2280" t="inlineStr"/>
      <c r="Q2280" t="inlineStr"/>
      <c r="R2280" t="n">
        <v>0</v>
      </c>
      <c r="S2280" t="n">
        <v>0.08666</v>
      </c>
      <c r="T2280" t="n">
        <v>0.06766999999999999</v>
      </c>
    </row>
    <row r="2281">
      <c r="A2281" s="142" t="n">
        <v>39735</v>
      </c>
      <c r="B2281" t="inlineStr"/>
      <c r="C2281" t="n">
        <v>0.03731</v>
      </c>
      <c r="D2281" t="inlineStr"/>
      <c r="E2281" t="inlineStr"/>
      <c r="F2281" t="inlineStr"/>
      <c r="G2281" t="inlineStr"/>
      <c r="H2281" t="inlineStr"/>
      <c r="I2281" t="inlineStr"/>
      <c r="J2281" t="inlineStr"/>
      <c r="K2281" t="inlineStr"/>
      <c r="L2281" t="inlineStr"/>
      <c r="M2281" t="n">
        <v>0.05303</v>
      </c>
      <c r="N2281" t="inlineStr"/>
      <c r="O2281" t="inlineStr"/>
      <c r="P2281" t="inlineStr"/>
      <c r="Q2281" t="inlineStr"/>
      <c r="R2281" t="n">
        <v>0</v>
      </c>
      <c r="S2281" t="n">
        <v>0.0256</v>
      </c>
      <c r="T2281" t="n">
        <v>0.05647</v>
      </c>
    </row>
    <row r="2282">
      <c r="A2282" s="142" t="n">
        <v>39736</v>
      </c>
      <c r="B2282" t="inlineStr"/>
      <c r="C2282" t="n">
        <v>-0.04485</v>
      </c>
      <c r="D2282" t="inlineStr"/>
      <c r="E2282" t="inlineStr"/>
      <c r="F2282" t="inlineStr"/>
      <c r="G2282" t="inlineStr"/>
      <c r="H2282" t="inlineStr"/>
      <c r="I2282" t="inlineStr"/>
      <c r="J2282" t="inlineStr"/>
      <c r="K2282" t="inlineStr"/>
      <c r="L2282" t="inlineStr"/>
      <c r="M2282" t="n">
        <v>-0.09339</v>
      </c>
      <c r="N2282" t="inlineStr"/>
      <c r="O2282" t="inlineStr"/>
      <c r="P2282" t="inlineStr"/>
      <c r="Q2282" t="inlineStr"/>
      <c r="R2282" t="n">
        <v>0</v>
      </c>
      <c r="S2282" t="n">
        <v>-0.06758</v>
      </c>
      <c r="T2282" t="n">
        <v>-0.07144</v>
      </c>
    </row>
    <row r="2283">
      <c r="A2283" s="142" t="n">
        <v>39737</v>
      </c>
      <c r="B2283" t="inlineStr"/>
      <c r="C2283" t="n">
        <v>-0.06018</v>
      </c>
      <c r="D2283" t="inlineStr"/>
      <c r="E2283" t="inlineStr"/>
      <c r="F2283" t="inlineStr"/>
      <c r="G2283" t="inlineStr"/>
      <c r="H2283" t="inlineStr"/>
      <c r="I2283" t="inlineStr"/>
      <c r="J2283" t="inlineStr"/>
      <c r="K2283" t="inlineStr"/>
      <c r="L2283" t="inlineStr"/>
      <c r="M2283" t="n">
        <v>-0.10731</v>
      </c>
      <c r="N2283" t="inlineStr"/>
      <c r="O2283" t="inlineStr"/>
      <c r="P2283" t="inlineStr"/>
      <c r="Q2283" t="inlineStr"/>
      <c r="R2283" t="n">
        <v>0</v>
      </c>
      <c r="S2283" t="n">
        <v>-0.00717</v>
      </c>
      <c r="T2283" t="n">
        <v>-0.06285</v>
      </c>
    </row>
    <row r="2284">
      <c r="A2284" s="142" t="n">
        <v>39738</v>
      </c>
      <c r="B2284" t="inlineStr"/>
      <c r="C2284" t="n">
        <v>0.008699999999999999</v>
      </c>
      <c r="D2284" t="inlineStr"/>
      <c r="E2284" t="inlineStr"/>
      <c r="F2284" t="inlineStr"/>
      <c r="G2284" t="inlineStr"/>
      <c r="H2284" t="inlineStr"/>
      <c r="I2284" t="inlineStr"/>
      <c r="J2284" t="inlineStr"/>
      <c r="K2284" t="inlineStr"/>
      <c r="L2284" t="inlineStr"/>
      <c r="M2284" t="n">
        <v>-0.00311</v>
      </c>
      <c r="N2284" t="inlineStr"/>
      <c r="O2284" t="inlineStr"/>
      <c r="P2284" t="inlineStr"/>
      <c r="Q2284" t="inlineStr"/>
      <c r="R2284" t="n">
        <v>0</v>
      </c>
      <c r="S2284" t="n">
        <v>0.00839</v>
      </c>
      <c r="T2284" t="n">
        <v>-0.01749</v>
      </c>
    </row>
    <row r="2285">
      <c r="A2285" s="142" t="n">
        <v>39741</v>
      </c>
      <c r="B2285" t="inlineStr"/>
      <c r="C2285" t="n">
        <v>0.04362</v>
      </c>
      <c r="D2285" t="inlineStr"/>
      <c r="E2285" t="inlineStr"/>
      <c r="F2285" t="inlineStr"/>
      <c r="G2285" t="inlineStr"/>
      <c r="H2285" t="inlineStr"/>
      <c r="I2285" t="inlineStr"/>
      <c r="J2285" t="inlineStr"/>
      <c r="K2285" t="inlineStr"/>
      <c r="L2285" t="inlineStr"/>
      <c r="M2285" t="n">
        <v>0.0858</v>
      </c>
      <c r="N2285" t="inlineStr"/>
      <c r="O2285" t="inlineStr"/>
      <c r="P2285" t="inlineStr"/>
      <c r="Q2285" t="inlineStr"/>
      <c r="R2285" t="n">
        <v>0</v>
      </c>
      <c r="S2285" t="n">
        <v>0.05203</v>
      </c>
      <c r="T2285" t="n">
        <v>0.05126</v>
      </c>
    </row>
    <row r="2286">
      <c r="A2286" s="142" t="n">
        <v>39742</v>
      </c>
      <c r="B2286" t="inlineStr"/>
      <c r="C2286" t="n">
        <v>-0.03942</v>
      </c>
      <c r="D2286" t="inlineStr"/>
      <c r="E2286" t="inlineStr"/>
      <c r="F2286" t="inlineStr"/>
      <c r="G2286" t="inlineStr"/>
      <c r="H2286" t="inlineStr"/>
      <c r="I2286" t="inlineStr"/>
      <c r="J2286" t="inlineStr"/>
      <c r="K2286" t="inlineStr"/>
      <c r="L2286" t="inlineStr"/>
      <c r="M2286" t="n">
        <v>-0.06951</v>
      </c>
      <c r="N2286" t="inlineStr"/>
      <c r="O2286" t="inlineStr"/>
      <c r="P2286" t="inlineStr"/>
      <c r="Q2286" t="inlineStr"/>
      <c r="R2286" t="n">
        <v>0</v>
      </c>
      <c r="S2286" t="n">
        <v>-0.008630000000000001</v>
      </c>
      <c r="T2286" t="n">
        <v>-0.008580000000000001</v>
      </c>
    </row>
    <row r="2287">
      <c r="A2287" s="142" t="n">
        <v>39743</v>
      </c>
      <c r="B2287" t="inlineStr"/>
      <c r="C2287" t="n">
        <v>-0.07559</v>
      </c>
      <c r="D2287" t="inlineStr"/>
      <c r="E2287" t="inlineStr"/>
      <c r="F2287" t="inlineStr"/>
      <c r="G2287" t="inlineStr"/>
      <c r="H2287" t="inlineStr"/>
      <c r="I2287" t="inlineStr"/>
      <c r="J2287" t="inlineStr"/>
      <c r="K2287" t="inlineStr"/>
      <c r="L2287" t="inlineStr"/>
      <c r="M2287" t="n">
        <v>-0.1335</v>
      </c>
      <c r="N2287" t="inlineStr"/>
      <c r="O2287" t="inlineStr"/>
      <c r="P2287" t="inlineStr"/>
      <c r="Q2287" t="inlineStr"/>
      <c r="R2287" t="n">
        <v>0</v>
      </c>
      <c r="S2287" t="n">
        <v>-0.04506</v>
      </c>
      <c r="T2287" t="n">
        <v>-0.05847</v>
      </c>
    </row>
    <row r="2288">
      <c r="A2288" s="142" t="n">
        <v>39744</v>
      </c>
      <c r="B2288" t="inlineStr"/>
      <c r="C2288" t="n">
        <v>-0.03189</v>
      </c>
      <c r="D2288" t="inlineStr"/>
      <c r="E2288" t="inlineStr"/>
      <c r="F2288" t="inlineStr"/>
      <c r="G2288" t="inlineStr"/>
      <c r="H2288" t="inlineStr"/>
      <c r="I2288" t="inlineStr"/>
      <c r="J2288" t="inlineStr"/>
      <c r="K2288" t="inlineStr"/>
      <c r="L2288" t="inlineStr"/>
      <c r="M2288" t="n">
        <v>-0.07091</v>
      </c>
      <c r="N2288" t="inlineStr"/>
      <c r="O2288" t="inlineStr"/>
      <c r="P2288" t="inlineStr"/>
      <c r="Q2288" t="inlineStr"/>
      <c r="R2288" t="n">
        <v>0</v>
      </c>
      <c r="S2288" t="n">
        <v>-0.00076</v>
      </c>
      <c r="T2288" t="n">
        <v>-0.03634</v>
      </c>
    </row>
    <row r="2289">
      <c r="A2289" s="142" t="n">
        <v>39745</v>
      </c>
      <c r="B2289" t="inlineStr"/>
      <c r="C2289" t="n">
        <v>0.04362</v>
      </c>
      <c r="D2289" t="inlineStr"/>
      <c r="E2289" t="inlineStr"/>
      <c r="F2289" t="inlineStr"/>
      <c r="G2289" t="inlineStr"/>
      <c r="H2289" t="inlineStr"/>
      <c r="I2289" t="inlineStr"/>
      <c r="J2289" t="inlineStr"/>
      <c r="K2289" t="inlineStr"/>
      <c r="L2289" t="inlineStr"/>
      <c r="M2289" t="n">
        <v>0.05749</v>
      </c>
      <c r="N2289" t="inlineStr"/>
      <c r="O2289" t="inlineStr"/>
      <c r="P2289" t="inlineStr"/>
      <c r="Q2289" t="inlineStr"/>
      <c r="R2289" t="n">
        <v>0</v>
      </c>
      <c r="S2289" t="n">
        <v>-0.03492</v>
      </c>
      <c r="T2289" t="n">
        <v>-0.06768</v>
      </c>
    </row>
    <row r="2290">
      <c r="A2290" s="142" t="n">
        <v>39748</v>
      </c>
      <c r="B2290" t="inlineStr"/>
      <c r="C2290" t="n">
        <v>-0.04899</v>
      </c>
      <c r="D2290" t="inlineStr"/>
      <c r="E2290" t="inlineStr"/>
      <c r="F2290" t="inlineStr"/>
      <c r="G2290" t="inlineStr"/>
      <c r="H2290" t="inlineStr"/>
      <c r="I2290" t="inlineStr"/>
      <c r="J2290" t="inlineStr"/>
      <c r="K2290" t="inlineStr"/>
      <c r="L2290" t="inlineStr"/>
      <c r="M2290" t="n">
        <v>-0.08524</v>
      </c>
      <c r="N2290" t="inlineStr"/>
      <c r="O2290" t="inlineStr"/>
      <c r="P2290" t="inlineStr"/>
      <c r="Q2290" t="inlineStr"/>
      <c r="R2290" t="n">
        <v>0</v>
      </c>
      <c r="S2290" t="n">
        <v>-0.02092</v>
      </c>
      <c r="T2290" t="n">
        <v>-0.01934</v>
      </c>
    </row>
    <row r="2291">
      <c r="A2291" s="142" t="n">
        <v>39749</v>
      </c>
      <c r="B2291" t="inlineStr"/>
      <c r="C2291" t="n">
        <v>0.04541</v>
      </c>
      <c r="D2291" t="inlineStr"/>
      <c r="E2291" t="inlineStr"/>
      <c r="F2291" t="inlineStr"/>
      <c r="G2291" t="inlineStr"/>
      <c r="H2291" t="inlineStr"/>
      <c r="I2291" t="inlineStr"/>
      <c r="J2291" t="inlineStr"/>
      <c r="K2291" t="inlineStr"/>
      <c r="L2291" t="inlineStr"/>
      <c r="M2291" t="n">
        <v>0.09404</v>
      </c>
      <c r="N2291" t="inlineStr"/>
      <c r="O2291" t="inlineStr"/>
      <c r="P2291" t="inlineStr"/>
      <c r="Q2291" t="inlineStr"/>
      <c r="R2291" t="n">
        <v>0</v>
      </c>
      <c r="S2291" t="n">
        <v>0.0673</v>
      </c>
      <c r="T2291" t="n">
        <v>0.06510000000000001</v>
      </c>
    </row>
    <row r="2292">
      <c r="A2292" s="142" t="n">
        <v>39750</v>
      </c>
      <c r="B2292" t="inlineStr"/>
      <c r="C2292" t="n">
        <v>0.08865000000000001</v>
      </c>
      <c r="D2292" t="inlineStr"/>
      <c r="E2292" t="inlineStr"/>
      <c r="F2292" t="inlineStr"/>
      <c r="G2292" t="inlineStr"/>
      <c r="H2292" t="inlineStr"/>
      <c r="I2292" t="inlineStr"/>
      <c r="J2292" t="inlineStr"/>
      <c r="K2292" t="inlineStr"/>
      <c r="L2292" t="inlineStr"/>
      <c r="M2292" t="n">
        <v>0.11608</v>
      </c>
      <c r="N2292" t="inlineStr"/>
      <c r="O2292" t="inlineStr"/>
      <c r="P2292" t="inlineStr"/>
      <c r="Q2292" t="inlineStr"/>
      <c r="R2292" t="n">
        <v>0</v>
      </c>
      <c r="S2292" t="n">
        <v>0.00669</v>
      </c>
      <c r="T2292" t="n">
        <v>0.01607</v>
      </c>
    </row>
    <row r="2293">
      <c r="A2293" s="142" t="n">
        <v>39751</v>
      </c>
      <c r="B2293" t="inlineStr"/>
      <c r="C2293" t="n">
        <v>0.02287</v>
      </c>
      <c r="D2293" t="inlineStr"/>
      <c r="E2293" t="inlineStr"/>
      <c r="F2293" t="inlineStr"/>
      <c r="G2293" t="inlineStr"/>
      <c r="H2293" t="inlineStr"/>
      <c r="I2293" t="inlineStr"/>
      <c r="J2293" t="inlineStr"/>
      <c r="K2293" t="inlineStr"/>
      <c r="L2293" t="inlineStr"/>
      <c r="M2293" t="n">
        <v>0.04678</v>
      </c>
      <c r="N2293" t="inlineStr"/>
      <c r="O2293" t="inlineStr"/>
      <c r="P2293" t="inlineStr"/>
      <c r="Q2293" t="inlineStr"/>
      <c r="R2293" t="n">
        <v>0</v>
      </c>
      <c r="S2293" t="n">
        <v>0.03671</v>
      </c>
      <c r="T2293" t="n">
        <v>0.10602</v>
      </c>
    </row>
    <row r="2294">
      <c r="A2294" s="142" t="n">
        <v>39752</v>
      </c>
      <c r="B2294" t="inlineStr"/>
      <c r="C2294" t="n">
        <v>-0.02429</v>
      </c>
      <c r="D2294" t="inlineStr"/>
      <c r="E2294" t="inlineStr"/>
      <c r="F2294" t="inlineStr"/>
      <c r="G2294" t="inlineStr"/>
      <c r="H2294" t="inlineStr"/>
      <c r="I2294" t="inlineStr"/>
      <c r="J2294" t="inlineStr"/>
      <c r="K2294" t="inlineStr"/>
      <c r="L2294" t="inlineStr"/>
      <c r="M2294" t="n">
        <v>-0.04023</v>
      </c>
      <c r="N2294" t="inlineStr"/>
      <c r="O2294" t="inlineStr"/>
      <c r="P2294" t="inlineStr"/>
      <c r="Q2294" t="inlineStr"/>
      <c r="R2294" t="n">
        <v>-0.1276</v>
      </c>
      <c r="S2294" t="n">
        <v>0.01984</v>
      </c>
      <c r="T2294" t="n">
        <v>0.02999</v>
      </c>
    </row>
    <row r="2295">
      <c r="A2295" s="142" t="n">
        <v>39755</v>
      </c>
      <c r="B2295" t="inlineStr"/>
      <c r="C2295" t="n">
        <v>0.02724</v>
      </c>
      <c r="D2295" t="inlineStr"/>
      <c r="E2295" t="inlineStr"/>
      <c r="F2295" t="inlineStr"/>
      <c r="G2295" t="inlineStr"/>
      <c r="H2295" t="inlineStr"/>
      <c r="I2295" t="inlineStr"/>
      <c r="J2295" t="inlineStr"/>
      <c r="K2295" t="inlineStr"/>
      <c r="L2295" t="inlineStr"/>
      <c r="M2295" t="n">
        <v>0.01223</v>
      </c>
      <c r="N2295" t="inlineStr"/>
      <c r="O2295" t="inlineStr"/>
      <c r="P2295" t="inlineStr"/>
      <c r="Q2295" t="inlineStr"/>
      <c r="R2295" t="n">
        <v>0</v>
      </c>
      <c r="S2295" t="n">
        <v>0.0001</v>
      </c>
      <c r="T2295" t="n">
        <v>0.01797</v>
      </c>
    </row>
    <row r="2296">
      <c r="A2296" s="142" t="n">
        <v>39756</v>
      </c>
      <c r="B2296" t="inlineStr"/>
      <c r="C2296" t="n">
        <v>0.06952999999999999</v>
      </c>
      <c r="D2296" t="inlineStr"/>
      <c r="E2296" t="inlineStr"/>
      <c r="F2296" t="inlineStr"/>
      <c r="G2296" t="inlineStr"/>
      <c r="H2296" t="inlineStr"/>
      <c r="I2296" t="inlineStr"/>
      <c r="J2296" t="inlineStr"/>
      <c r="K2296" t="inlineStr"/>
      <c r="L2296" t="inlineStr"/>
      <c r="M2296" t="n">
        <v>0.14711</v>
      </c>
      <c r="N2296" t="inlineStr"/>
      <c r="O2296" t="inlineStr"/>
      <c r="P2296" t="inlineStr"/>
      <c r="Q2296" t="inlineStr"/>
      <c r="R2296" t="n">
        <v>0</v>
      </c>
      <c r="S2296" t="n">
        <v>0.02971</v>
      </c>
      <c r="T2296" t="n">
        <v>0.01561</v>
      </c>
    </row>
    <row r="2297">
      <c r="A2297" s="142" t="n">
        <v>39757</v>
      </c>
      <c r="B2297" t="inlineStr"/>
      <c r="C2297" t="n">
        <v>-0.02649</v>
      </c>
      <c r="D2297" t="inlineStr"/>
      <c r="E2297" t="inlineStr"/>
      <c r="F2297" t="inlineStr"/>
      <c r="G2297" t="inlineStr"/>
      <c r="H2297" t="inlineStr"/>
      <c r="I2297" t="inlineStr"/>
      <c r="J2297" t="inlineStr"/>
      <c r="K2297" t="inlineStr"/>
      <c r="L2297" t="inlineStr"/>
      <c r="M2297" t="n">
        <v>-0.02066</v>
      </c>
      <c r="N2297" t="inlineStr"/>
      <c r="O2297" t="inlineStr"/>
      <c r="P2297" t="inlineStr"/>
      <c r="Q2297" t="inlineStr"/>
      <c r="R2297" t="n">
        <v>0</v>
      </c>
      <c r="S2297" t="n">
        <v>-0.02903</v>
      </c>
      <c r="T2297" t="n">
        <v>-0.01177</v>
      </c>
    </row>
    <row r="2298">
      <c r="A2298" s="142" t="n">
        <v>39758</v>
      </c>
      <c r="B2298" t="inlineStr"/>
      <c r="C2298" t="n">
        <v>-0.02852</v>
      </c>
      <c r="D2298" t="inlineStr"/>
      <c r="E2298" t="inlineStr"/>
      <c r="F2298" t="inlineStr"/>
      <c r="G2298" t="inlineStr"/>
      <c r="H2298" t="inlineStr"/>
      <c r="I2298" t="inlineStr"/>
      <c r="J2298" t="inlineStr"/>
      <c r="K2298" t="inlineStr"/>
      <c r="L2298" t="inlineStr"/>
      <c r="M2298" t="n">
        <v>-0.07217</v>
      </c>
      <c r="N2298" t="inlineStr"/>
      <c r="O2298" t="inlineStr"/>
      <c r="P2298" t="inlineStr"/>
      <c r="Q2298" t="inlineStr"/>
      <c r="R2298" t="n">
        <v>0</v>
      </c>
      <c r="S2298" t="n">
        <v>-0.03979</v>
      </c>
      <c r="T2298" t="n">
        <v>-0.0507</v>
      </c>
    </row>
    <row r="2299">
      <c r="A2299" s="142" t="n">
        <v>39759</v>
      </c>
      <c r="B2299" t="inlineStr"/>
      <c r="C2299" t="n">
        <v>0.02981</v>
      </c>
      <c r="D2299" t="inlineStr"/>
      <c r="E2299" t="inlineStr"/>
      <c r="F2299" t="inlineStr"/>
      <c r="G2299" t="inlineStr"/>
      <c r="H2299" t="inlineStr"/>
      <c r="I2299" t="inlineStr"/>
      <c r="J2299" t="inlineStr"/>
      <c r="K2299" t="inlineStr"/>
      <c r="L2299" t="inlineStr"/>
      <c r="M2299" t="n">
        <v>0.02686</v>
      </c>
      <c r="N2299" t="inlineStr"/>
      <c r="O2299" t="inlineStr"/>
      <c r="P2299" t="inlineStr"/>
      <c r="Q2299" t="inlineStr"/>
      <c r="R2299" t="n">
        <v>0</v>
      </c>
      <c r="S2299" t="n">
        <v>0.01517</v>
      </c>
      <c r="T2299" t="n">
        <v>0.01266</v>
      </c>
    </row>
    <row r="2300">
      <c r="A2300" s="142" t="n">
        <v>39762</v>
      </c>
      <c r="B2300" t="inlineStr"/>
      <c r="C2300" t="n">
        <v>0.01595</v>
      </c>
      <c r="D2300" t="inlineStr"/>
      <c r="E2300" t="inlineStr"/>
      <c r="F2300" t="inlineStr"/>
      <c r="G2300" t="inlineStr"/>
      <c r="H2300" t="inlineStr"/>
      <c r="I2300" t="inlineStr"/>
      <c r="J2300" t="inlineStr"/>
      <c r="K2300" t="inlineStr"/>
      <c r="L2300" t="inlineStr"/>
      <c r="M2300" t="n">
        <v>0.05508</v>
      </c>
      <c r="N2300" t="inlineStr"/>
      <c r="O2300" t="inlineStr"/>
      <c r="P2300" t="inlineStr"/>
      <c r="Q2300" t="inlineStr"/>
      <c r="R2300" t="n">
        <v>0</v>
      </c>
      <c r="S2300" t="n">
        <v>0.00186</v>
      </c>
      <c r="T2300" t="n">
        <v>0.02966</v>
      </c>
    </row>
    <row r="2301">
      <c r="A2301" s="142" t="n">
        <v>39763</v>
      </c>
      <c r="B2301" t="inlineStr"/>
      <c r="C2301" t="n">
        <v>-0.0429</v>
      </c>
      <c r="D2301" t="inlineStr"/>
      <c r="E2301" t="inlineStr"/>
      <c r="F2301" t="inlineStr"/>
      <c r="G2301" t="inlineStr"/>
      <c r="H2301" t="inlineStr"/>
      <c r="I2301" t="inlineStr"/>
      <c r="J2301" t="inlineStr"/>
      <c r="K2301" t="inlineStr"/>
      <c r="L2301" t="inlineStr"/>
      <c r="M2301" t="n">
        <v>0</v>
      </c>
      <c r="N2301" t="inlineStr"/>
      <c r="O2301" t="inlineStr"/>
      <c r="P2301" t="inlineStr"/>
      <c r="Q2301" t="inlineStr"/>
      <c r="R2301" t="n">
        <v>0</v>
      </c>
      <c r="S2301" t="n">
        <v>-0.01671</v>
      </c>
      <c r="T2301" t="n">
        <v>-0.02626</v>
      </c>
    </row>
    <row r="2302">
      <c r="A2302" s="142" t="n">
        <v>39764</v>
      </c>
      <c r="B2302" t="inlineStr"/>
      <c r="C2302" t="n">
        <v>-0.05977</v>
      </c>
      <c r="D2302" t="inlineStr"/>
      <c r="E2302" t="inlineStr"/>
      <c r="F2302" t="inlineStr"/>
      <c r="G2302" t="inlineStr"/>
      <c r="H2302" t="inlineStr"/>
      <c r="I2302" t="inlineStr"/>
      <c r="J2302" t="inlineStr"/>
      <c r="K2302" t="inlineStr"/>
      <c r="L2302" t="inlineStr"/>
      <c r="M2302" t="n">
        <v>-0.13613</v>
      </c>
      <c r="N2302" t="inlineStr"/>
      <c r="O2302" t="inlineStr"/>
      <c r="P2302" t="inlineStr"/>
      <c r="Q2302" t="inlineStr"/>
      <c r="R2302" t="n">
        <v>0</v>
      </c>
      <c r="S2302" t="n">
        <v>-0.03782</v>
      </c>
      <c r="T2302" t="n">
        <v>-0.03804</v>
      </c>
    </row>
    <row r="2303">
      <c r="A2303" s="142" t="n">
        <v>39765</v>
      </c>
      <c r="B2303" t="inlineStr"/>
      <c r="C2303" t="n">
        <v>0.07946</v>
      </c>
      <c r="D2303" t="inlineStr"/>
      <c r="E2303" t="inlineStr"/>
      <c r="F2303" t="inlineStr"/>
      <c r="G2303" t="inlineStr"/>
      <c r="H2303" t="inlineStr"/>
      <c r="I2303" t="inlineStr"/>
      <c r="J2303" t="inlineStr"/>
      <c r="K2303" t="inlineStr"/>
      <c r="L2303" t="inlineStr"/>
      <c r="M2303" t="n">
        <v>0.0796</v>
      </c>
      <c r="N2303" t="inlineStr"/>
      <c r="O2303" t="inlineStr"/>
      <c r="P2303" t="inlineStr"/>
      <c r="Q2303" t="inlineStr"/>
      <c r="R2303" t="n">
        <v>0</v>
      </c>
      <c r="S2303" t="n">
        <v>0.01962</v>
      </c>
      <c r="T2303" t="n">
        <v>-0.02111</v>
      </c>
    </row>
    <row r="2304">
      <c r="A2304" s="142" t="n">
        <v>39766</v>
      </c>
      <c r="B2304" t="inlineStr"/>
      <c r="C2304" t="n">
        <v>-0.04505</v>
      </c>
      <c r="D2304" t="inlineStr"/>
      <c r="E2304" t="inlineStr"/>
      <c r="F2304" t="inlineStr"/>
      <c r="G2304" t="inlineStr"/>
      <c r="H2304" t="inlineStr"/>
      <c r="I2304" t="inlineStr"/>
      <c r="J2304" t="inlineStr"/>
      <c r="K2304" t="inlineStr"/>
      <c r="L2304" t="inlineStr"/>
      <c r="M2304" t="n">
        <v>0</v>
      </c>
      <c r="N2304" t="inlineStr"/>
      <c r="O2304" t="inlineStr"/>
      <c r="P2304" t="inlineStr"/>
      <c r="Q2304" t="inlineStr"/>
      <c r="R2304" t="n">
        <v>0</v>
      </c>
      <c r="S2304" t="n">
        <v>-0.02209</v>
      </c>
      <c r="T2304" t="n">
        <v>0.00305</v>
      </c>
    </row>
    <row r="2305">
      <c r="A2305" s="142" t="n">
        <v>39769</v>
      </c>
      <c r="B2305" t="inlineStr"/>
      <c r="C2305" t="n">
        <v>-0.01762</v>
      </c>
      <c r="D2305" t="inlineStr"/>
      <c r="E2305" t="inlineStr"/>
      <c r="F2305" t="inlineStr"/>
      <c r="G2305" t="inlineStr"/>
      <c r="H2305" t="inlineStr"/>
      <c r="I2305" t="inlineStr"/>
      <c r="J2305" t="inlineStr"/>
      <c r="K2305" t="inlineStr"/>
      <c r="L2305" t="inlineStr"/>
      <c r="M2305" t="n">
        <v>-0.08525000000000001</v>
      </c>
      <c r="N2305" t="inlineStr"/>
      <c r="O2305" t="inlineStr"/>
      <c r="P2305" t="inlineStr"/>
      <c r="Q2305" t="inlineStr"/>
      <c r="R2305" t="n">
        <v>0</v>
      </c>
      <c r="S2305" t="n">
        <v>-0.02018</v>
      </c>
      <c r="T2305" t="n">
        <v>-0.0163</v>
      </c>
    </row>
    <row r="2306">
      <c r="A2306" s="142" t="n">
        <v>39770</v>
      </c>
      <c r="B2306" t="inlineStr"/>
      <c r="C2306" t="n">
        <v>-0.01935</v>
      </c>
      <c r="D2306" t="inlineStr"/>
      <c r="E2306" t="inlineStr"/>
      <c r="F2306" t="inlineStr"/>
      <c r="G2306" t="inlineStr"/>
      <c r="H2306" t="inlineStr"/>
      <c r="I2306" t="inlineStr"/>
      <c r="J2306" t="inlineStr"/>
      <c r="K2306" t="inlineStr"/>
      <c r="L2306" t="inlineStr"/>
      <c r="M2306" t="n">
        <v>-0.02044</v>
      </c>
      <c r="N2306" t="inlineStr"/>
      <c r="O2306" t="inlineStr"/>
      <c r="P2306" t="inlineStr"/>
      <c r="Q2306" t="inlineStr"/>
      <c r="R2306" t="n">
        <v>0</v>
      </c>
      <c r="S2306" t="n">
        <v>-0.00082</v>
      </c>
      <c r="T2306" t="n">
        <v>-0.03793</v>
      </c>
    </row>
    <row r="2307">
      <c r="A2307" s="142" t="n">
        <v>39771</v>
      </c>
      <c r="B2307" t="inlineStr"/>
      <c r="C2307" t="n">
        <v>-0.02238</v>
      </c>
      <c r="D2307" t="inlineStr"/>
      <c r="E2307" t="inlineStr"/>
      <c r="F2307" t="inlineStr"/>
      <c r="G2307" t="inlineStr"/>
      <c r="H2307" t="inlineStr"/>
      <c r="I2307" t="inlineStr"/>
      <c r="J2307" t="inlineStr"/>
      <c r="K2307" t="inlineStr"/>
      <c r="L2307" t="inlineStr"/>
      <c r="M2307" t="n">
        <v>-0.04166</v>
      </c>
      <c r="N2307" t="inlineStr"/>
      <c r="O2307" t="inlineStr"/>
      <c r="P2307" t="inlineStr"/>
      <c r="Q2307" t="inlineStr"/>
      <c r="R2307" t="n">
        <v>0</v>
      </c>
      <c r="S2307" t="n">
        <v>-0.04458</v>
      </c>
      <c r="T2307" t="n">
        <v>-0.02244</v>
      </c>
    </row>
    <row r="2308">
      <c r="A2308" s="142" t="n">
        <v>39772</v>
      </c>
      <c r="B2308" t="inlineStr"/>
      <c r="C2308" t="n">
        <v>-0.02302</v>
      </c>
      <c r="D2308" t="inlineStr"/>
      <c r="E2308" t="inlineStr"/>
      <c r="F2308" t="inlineStr"/>
      <c r="G2308" t="inlineStr"/>
      <c r="H2308" t="inlineStr"/>
      <c r="I2308" t="inlineStr"/>
      <c r="J2308" t="inlineStr"/>
      <c r="K2308" t="inlineStr"/>
      <c r="L2308" t="inlineStr"/>
      <c r="M2308" t="n">
        <v>-0.02216</v>
      </c>
      <c r="N2308" t="inlineStr"/>
      <c r="O2308" t="inlineStr"/>
      <c r="P2308" t="inlineStr"/>
      <c r="Q2308" t="inlineStr"/>
      <c r="R2308" t="n">
        <v>0</v>
      </c>
      <c r="S2308" t="n">
        <v>-0.05019</v>
      </c>
      <c r="T2308" t="n">
        <v>-0.04169</v>
      </c>
    </row>
    <row r="2309">
      <c r="A2309" s="142" t="n">
        <v>39773</v>
      </c>
      <c r="B2309" t="inlineStr"/>
      <c r="C2309" t="n">
        <v>0.10418</v>
      </c>
      <c r="D2309" t="inlineStr"/>
      <c r="E2309" t="inlineStr"/>
      <c r="F2309" t="inlineStr"/>
      <c r="G2309" t="inlineStr"/>
      <c r="H2309" t="inlineStr"/>
      <c r="I2309" t="inlineStr"/>
      <c r="J2309" t="inlineStr"/>
      <c r="K2309" t="inlineStr"/>
      <c r="L2309" t="inlineStr"/>
      <c r="M2309" t="n">
        <v>0.18474</v>
      </c>
      <c r="N2309" t="inlineStr"/>
      <c r="O2309" t="inlineStr"/>
      <c r="P2309" t="inlineStr"/>
      <c r="Q2309" t="inlineStr"/>
      <c r="R2309" t="n">
        <v>0</v>
      </c>
      <c r="S2309" t="n">
        <v>0.02933</v>
      </c>
      <c r="T2309" t="n">
        <v>0.00831</v>
      </c>
    </row>
    <row r="2310">
      <c r="A2310" s="142" t="n">
        <v>39776</v>
      </c>
      <c r="B2310" t="inlineStr"/>
      <c r="C2310" t="n">
        <v>0.05841</v>
      </c>
      <c r="D2310" t="inlineStr"/>
      <c r="E2310" t="inlineStr"/>
      <c r="F2310" t="inlineStr"/>
      <c r="G2310" t="inlineStr"/>
      <c r="H2310" t="inlineStr"/>
      <c r="I2310" t="inlineStr"/>
      <c r="J2310" t="inlineStr"/>
      <c r="K2310" t="inlineStr"/>
      <c r="L2310" t="inlineStr"/>
      <c r="M2310" t="n">
        <v>0.06784999999999999</v>
      </c>
      <c r="N2310" t="inlineStr"/>
      <c r="O2310" t="n">
        <v>0.08556999999999999</v>
      </c>
      <c r="P2310" t="inlineStr"/>
      <c r="Q2310" t="inlineStr"/>
      <c r="R2310" t="n">
        <v>0</v>
      </c>
      <c r="S2310" t="n">
        <v>0.03939</v>
      </c>
      <c r="T2310" t="n">
        <v>0.01261</v>
      </c>
    </row>
    <row r="2311">
      <c r="A2311" s="142" t="n">
        <v>39777</v>
      </c>
      <c r="B2311" t="inlineStr"/>
      <c r="C2311" t="n">
        <v>-0.00959</v>
      </c>
      <c r="D2311" t="inlineStr"/>
      <c r="E2311" t="inlineStr"/>
      <c r="F2311" t="inlineStr"/>
      <c r="G2311" t="inlineStr"/>
      <c r="H2311" t="inlineStr"/>
      <c r="I2311" t="inlineStr"/>
      <c r="J2311" t="inlineStr"/>
      <c r="K2311" t="inlineStr"/>
      <c r="L2311" t="inlineStr"/>
      <c r="M2311" t="n">
        <v>0.01495</v>
      </c>
      <c r="N2311" t="inlineStr"/>
      <c r="O2311" t="n">
        <v>0.008580000000000001</v>
      </c>
      <c r="P2311" t="inlineStr"/>
      <c r="Q2311" t="inlineStr"/>
      <c r="R2311" t="n">
        <v>0</v>
      </c>
      <c r="S2311" t="n">
        <v>0.00529</v>
      </c>
      <c r="T2311" t="n">
        <v>0.01812</v>
      </c>
    </row>
    <row r="2312">
      <c r="A2312" s="142" t="n">
        <v>39778</v>
      </c>
      <c r="B2312" t="inlineStr"/>
      <c r="C2312" t="n">
        <v>0.04299</v>
      </c>
      <c r="D2312" t="inlineStr"/>
      <c r="E2312" t="inlineStr"/>
      <c r="F2312" t="inlineStr"/>
      <c r="G2312" t="inlineStr"/>
      <c r="H2312" t="inlineStr"/>
      <c r="I2312" t="inlineStr"/>
      <c r="J2312" t="inlineStr"/>
      <c r="K2312" t="inlineStr"/>
      <c r="L2312" t="inlineStr"/>
      <c r="M2312" t="n">
        <v>0.04337</v>
      </c>
      <c r="N2312" t="inlineStr"/>
      <c r="O2312" t="n">
        <v>0.04137</v>
      </c>
      <c r="P2312" t="inlineStr"/>
      <c r="Q2312" t="inlineStr"/>
      <c r="R2312" t="n">
        <v>0</v>
      </c>
      <c r="S2312" t="n">
        <v>0.02442</v>
      </c>
      <c r="T2312" t="n">
        <v>0.03337</v>
      </c>
    </row>
    <row r="2313">
      <c r="A2313" s="142" t="n">
        <v>39779</v>
      </c>
      <c r="B2313" t="inlineStr"/>
      <c r="C2313" t="n">
        <v>0.01377</v>
      </c>
      <c r="D2313" t="inlineStr"/>
      <c r="E2313" t="inlineStr"/>
      <c r="F2313" t="inlineStr"/>
      <c r="G2313" t="inlineStr"/>
      <c r="H2313" t="inlineStr"/>
      <c r="I2313" t="inlineStr"/>
      <c r="J2313" t="inlineStr"/>
      <c r="K2313" t="inlineStr"/>
      <c r="L2313" t="inlineStr"/>
      <c r="M2313" t="n">
        <v>0.02216</v>
      </c>
      <c r="N2313" t="inlineStr"/>
      <c r="O2313" t="n">
        <v>0.01948</v>
      </c>
      <c r="P2313" t="inlineStr"/>
      <c r="Q2313" t="inlineStr"/>
      <c r="R2313" t="n">
        <v>0</v>
      </c>
      <c r="S2313" t="n">
        <v>0.01174</v>
      </c>
      <c r="T2313" t="n">
        <v>0.0261</v>
      </c>
    </row>
    <row r="2314">
      <c r="A2314" s="142" t="n">
        <v>39780</v>
      </c>
      <c r="B2314" t="inlineStr"/>
      <c r="C2314" t="n">
        <v>0.04231</v>
      </c>
      <c r="D2314" t="inlineStr"/>
      <c r="E2314" t="inlineStr"/>
      <c r="F2314" t="inlineStr"/>
      <c r="G2314" t="inlineStr"/>
      <c r="H2314" t="inlineStr"/>
      <c r="I2314" t="inlineStr"/>
      <c r="J2314" t="inlineStr"/>
      <c r="K2314" t="inlineStr"/>
      <c r="L2314" t="inlineStr"/>
      <c r="M2314" t="n">
        <v>0.03391</v>
      </c>
      <c r="N2314" t="inlineStr"/>
      <c r="O2314" t="n">
        <v>0.01406</v>
      </c>
      <c r="P2314" t="inlineStr"/>
      <c r="Q2314" t="inlineStr"/>
      <c r="R2314" t="n">
        <v>-0.0692</v>
      </c>
      <c r="S2314" t="n">
        <v>0.02342</v>
      </c>
      <c r="T2314" t="n">
        <v>0.01669</v>
      </c>
    </row>
    <row r="2315">
      <c r="A2315" s="142" t="n">
        <v>39783</v>
      </c>
      <c r="B2315" t="inlineStr"/>
      <c r="C2315" t="n">
        <v>-0.08008999999999999</v>
      </c>
      <c r="D2315" t="inlineStr"/>
      <c r="E2315" t="inlineStr"/>
      <c r="F2315" t="inlineStr"/>
      <c r="G2315" t="inlineStr"/>
      <c r="H2315" t="inlineStr"/>
      <c r="I2315" t="inlineStr"/>
      <c r="J2315" t="inlineStr"/>
      <c r="K2315" t="inlineStr"/>
      <c r="L2315" t="inlineStr"/>
      <c r="M2315" t="n">
        <v>-0.12023</v>
      </c>
      <c r="N2315" t="inlineStr"/>
      <c r="O2315" t="n">
        <v>-0.10968</v>
      </c>
      <c r="P2315" t="inlineStr"/>
      <c r="Q2315" t="inlineStr"/>
      <c r="R2315" t="n">
        <v>0</v>
      </c>
      <c r="S2315" t="n">
        <v>-0.05912</v>
      </c>
      <c r="T2315" t="n">
        <v>-0.0185</v>
      </c>
    </row>
    <row r="2316">
      <c r="A2316" s="142" t="n">
        <v>39784</v>
      </c>
      <c r="B2316" t="inlineStr"/>
      <c r="C2316" t="n">
        <v>0.02383</v>
      </c>
      <c r="D2316" t="inlineStr"/>
      <c r="E2316" t="inlineStr"/>
      <c r="F2316" t="inlineStr"/>
      <c r="G2316" t="inlineStr"/>
      <c r="H2316" t="inlineStr"/>
      <c r="I2316" t="inlineStr"/>
      <c r="J2316" t="inlineStr"/>
      <c r="K2316" t="inlineStr"/>
      <c r="L2316" t="inlineStr"/>
      <c r="M2316" t="n">
        <v>0.04761</v>
      </c>
      <c r="N2316" t="inlineStr"/>
      <c r="O2316" t="n">
        <v>0.04985</v>
      </c>
      <c r="P2316" t="inlineStr"/>
      <c r="Q2316" t="inlineStr"/>
      <c r="R2316" t="n">
        <v>0</v>
      </c>
      <c r="S2316" t="n">
        <v>0.00605</v>
      </c>
      <c r="T2316" t="n">
        <v>-0.03295</v>
      </c>
    </row>
    <row r="2317">
      <c r="A2317" s="142" t="n">
        <v>39785</v>
      </c>
      <c r="B2317" t="inlineStr"/>
      <c r="C2317" t="n">
        <v>-0.01783</v>
      </c>
      <c r="D2317" t="inlineStr"/>
      <c r="E2317" t="inlineStr"/>
      <c r="F2317" t="inlineStr"/>
      <c r="G2317" t="inlineStr"/>
      <c r="H2317" t="inlineStr"/>
      <c r="I2317" t="inlineStr"/>
      <c r="J2317" t="inlineStr"/>
      <c r="K2317" t="inlineStr"/>
      <c r="L2317" t="inlineStr"/>
      <c r="M2317" t="n">
        <v>-0.03266</v>
      </c>
      <c r="N2317" t="inlineStr"/>
      <c r="O2317" t="n">
        <v>-0.02368</v>
      </c>
      <c r="P2317" t="inlineStr"/>
      <c r="Q2317" t="inlineStr"/>
      <c r="R2317" t="n">
        <v>0</v>
      </c>
      <c r="S2317" t="n">
        <v>0.01713</v>
      </c>
      <c r="T2317" t="n">
        <v>0.00636</v>
      </c>
    </row>
    <row r="2318">
      <c r="A2318" s="142" t="n">
        <v>39786</v>
      </c>
      <c r="B2318" t="inlineStr"/>
      <c r="C2318" t="n">
        <v>-0.03576</v>
      </c>
      <c r="D2318" t="inlineStr"/>
      <c r="E2318" t="inlineStr"/>
      <c r="F2318" t="inlineStr"/>
      <c r="G2318" t="inlineStr"/>
      <c r="H2318" t="inlineStr"/>
      <c r="I2318" t="inlineStr"/>
      <c r="J2318" t="inlineStr"/>
      <c r="K2318" t="inlineStr"/>
      <c r="L2318" t="inlineStr"/>
      <c r="M2318" t="n">
        <v>-0.02497</v>
      </c>
      <c r="N2318" t="inlineStr"/>
      <c r="O2318" t="n">
        <v>-0.02092</v>
      </c>
      <c r="P2318" t="inlineStr"/>
      <c r="Q2318" t="inlineStr"/>
      <c r="R2318" t="n">
        <v>0</v>
      </c>
      <c r="S2318" t="n">
        <v>-0.02047</v>
      </c>
      <c r="T2318" t="n">
        <v>-0.00692</v>
      </c>
    </row>
    <row r="2319">
      <c r="A2319" s="142" t="n">
        <v>39787</v>
      </c>
      <c r="B2319" t="inlineStr"/>
      <c r="C2319" t="n">
        <v>-0.008529999999999999</v>
      </c>
      <c r="D2319" t="inlineStr"/>
      <c r="E2319" t="inlineStr"/>
      <c r="F2319" t="inlineStr"/>
      <c r="G2319" t="inlineStr"/>
      <c r="H2319" t="inlineStr"/>
      <c r="I2319" t="inlineStr"/>
      <c r="J2319" t="inlineStr"/>
      <c r="K2319" t="inlineStr"/>
      <c r="L2319" t="inlineStr"/>
      <c r="M2319" t="n">
        <v>-0.02385</v>
      </c>
      <c r="N2319" t="inlineStr"/>
      <c r="O2319" t="n">
        <v>-0.01892</v>
      </c>
      <c r="P2319" t="inlineStr"/>
      <c r="Q2319" t="inlineStr"/>
      <c r="R2319" t="n">
        <v>0</v>
      </c>
      <c r="S2319" t="n">
        <v>0.008189999999999999</v>
      </c>
      <c r="T2319" t="n">
        <v>-0.00369</v>
      </c>
    </row>
    <row r="2320">
      <c r="A2320" s="142" t="n">
        <v>39790</v>
      </c>
      <c r="B2320" t="inlineStr"/>
      <c r="C2320" t="n">
        <v>0.06868</v>
      </c>
      <c r="D2320" t="inlineStr"/>
      <c r="E2320" t="inlineStr"/>
      <c r="F2320" t="inlineStr"/>
      <c r="G2320" t="inlineStr"/>
      <c r="H2320" t="inlineStr"/>
      <c r="I2320" t="inlineStr"/>
      <c r="J2320" t="inlineStr"/>
      <c r="K2320" t="inlineStr"/>
      <c r="L2320" t="inlineStr"/>
      <c r="M2320" t="n">
        <v>0.08172</v>
      </c>
      <c r="N2320" t="inlineStr"/>
      <c r="O2320" t="n">
        <v>0.09266000000000001</v>
      </c>
      <c r="P2320" t="inlineStr"/>
      <c r="Q2320" t="inlineStr"/>
      <c r="R2320" t="n">
        <v>0</v>
      </c>
      <c r="S2320" t="n">
        <v>0.03647</v>
      </c>
      <c r="T2320" t="n">
        <v>0.05878</v>
      </c>
    </row>
    <row r="2321">
      <c r="A2321" s="142" t="n">
        <v>39791</v>
      </c>
      <c r="B2321" t="inlineStr"/>
      <c r="C2321" t="n">
        <v>0.00376</v>
      </c>
      <c r="D2321" t="inlineStr"/>
      <c r="E2321" t="inlineStr"/>
      <c r="F2321" t="inlineStr"/>
      <c r="G2321" t="inlineStr"/>
      <c r="H2321" t="inlineStr"/>
      <c r="I2321" t="inlineStr"/>
      <c r="J2321" t="inlineStr"/>
      <c r="K2321" t="inlineStr"/>
      <c r="L2321" t="inlineStr"/>
      <c r="M2321" t="n">
        <v>0.008789999999999999</v>
      </c>
      <c r="N2321" t="inlineStr"/>
      <c r="O2321" t="n">
        <v>0.01193</v>
      </c>
      <c r="P2321" t="inlineStr"/>
      <c r="Q2321" t="inlineStr"/>
      <c r="R2321" t="n">
        <v>0</v>
      </c>
      <c r="S2321" t="n">
        <v>-0.00456</v>
      </c>
      <c r="T2321" t="n">
        <v>0.00358</v>
      </c>
    </row>
    <row r="2322">
      <c r="A2322" s="142" t="n">
        <v>39792</v>
      </c>
      <c r="B2322" t="inlineStr"/>
      <c r="C2322" t="n">
        <v>0.06923</v>
      </c>
      <c r="D2322" t="inlineStr"/>
      <c r="E2322" t="inlineStr"/>
      <c r="F2322" t="inlineStr"/>
      <c r="G2322" t="inlineStr"/>
      <c r="H2322" t="inlineStr"/>
      <c r="I2322" t="inlineStr"/>
      <c r="J2322" t="inlineStr"/>
      <c r="K2322" t="inlineStr"/>
      <c r="L2322" t="inlineStr"/>
      <c r="M2322" t="n">
        <v>0.08860999999999999</v>
      </c>
      <c r="N2322" t="inlineStr"/>
      <c r="O2322" t="n">
        <v>0.08129</v>
      </c>
      <c r="P2322" t="inlineStr"/>
      <c r="Q2322" t="inlineStr"/>
      <c r="R2322" t="n">
        <v>0</v>
      </c>
      <c r="S2322" t="n">
        <v>0.008800000000000001</v>
      </c>
      <c r="T2322" t="n">
        <v>0.03889</v>
      </c>
    </row>
    <row r="2323">
      <c r="A2323" s="142" t="n">
        <v>39793</v>
      </c>
      <c r="B2323" t="inlineStr"/>
      <c r="C2323" t="n">
        <v>0.00477</v>
      </c>
      <c r="D2323" t="inlineStr"/>
      <c r="E2323" t="inlineStr"/>
      <c r="F2323" t="inlineStr"/>
      <c r="G2323" t="inlineStr"/>
      <c r="H2323" t="inlineStr"/>
      <c r="I2323" t="inlineStr"/>
      <c r="J2323" t="inlineStr"/>
      <c r="K2323" t="inlineStr"/>
      <c r="L2323" t="inlineStr"/>
      <c r="M2323" t="n">
        <v>-0.02204</v>
      </c>
      <c r="N2323" t="inlineStr"/>
      <c r="O2323" t="n">
        <v>0.00232</v>
      </c>
      <c r="P2323" t="inlineStr"/>
      <c r="Q2323" t="inlineStr"/>
      <c r="R2323" t="n">
        <v>0</v>
      </c>
      <c r="S2323" t="n">
        <v>-0.02394</v>
      </c>
      <c r="T2323" t="n">
        <v>-0.00715</v>
      </c>
    </row>
    <row r="2324">
      <c r="A2324" s="142" t="n">
        <v>39794</v>
      </c>
      <c r="B2324" t="inlineStr"/>
      <c r="C2324" t="n">
        <v>0.0187</v>
      </c>
      <c r="D2324" t="inlineStr"/>
      <c r="E2324" t="inlineStr"/>
      <c r="F2324" t="inlineStr"/>
      <c r="G2324" t="inlineStr"/>
      <c r="H2324" t="inlineStr"/>
      <c r="I2324" t="inlineStr"/>
      <c r="J2324" t="inlineStr"/>
      <c r="K2324" t="inlineStr"/>
      <c r="L2324" t="inlineStr"/>
      <c r="M2324" t="n">
        <v>0.02682</v>
      </c>
      <c r="N2324" t="inlineStr"/>
      <c r="O2324" t="n">
        <v>0.0235</v>
      </c>
      <c r="P2324" t="inlineStr"/>
      <c r="Q2324" t="inlineStr"/>
      <c r="R2324" t="n">
        <v>0</v>
      </c>
      <c r="S2324" t="n">
        <v>-0.02029</v>
      </c>
      <c r="T2324" t="n">
        <v>-0.0403</v>
      </c>
    </row>
    <row r="2325">
      <c r="A2325" s="142" t="n">
        <v>39797</v>
      </c>
      <c r="B2325" t="inlineStr"/>
      <c r="C2325" t="n">
        <v>0.02797</v>
      </c>
      <c r="D2325" t="inlineStr"/>
      <c r="E2325" t="inlineStr"/>
      <c r="F2325" t="inlineStr"/>
      <c r="G2325" t="inlineStr"/>
      <c r="H2325" t="inlineStr"/>
      <c r="I2325" t="inlineStr"/>
      <c r="J2325" t="inlineStr"/>
      <c r="K2325" t="inlineStr"/>
      <c r="L2325" t="inlineStr"/>
      <c r="M2325" t="n">
        <v>0.03959</v>
      </c>
      <c r="N2325" t="inlineStr"/>
      <c r="O2325" t="n">
        <v>0</v>
      </c>
      <c r="P2325" t="inlineStr"/>
      <c r="Q2325" t="inlineStr"/>
      <c r="R2325" t="n">
        <v>0</v>
      </c>
      <c r="S2325" t="n">
        <v>-0.01422</v>
      </c>
      <c r="T2325" t="n">
        <v>-0.00248</v>
      </c>
    </row>
    <row r="2326">
      <c r="A2326" s="142" t="n">
        <v>39798</v>
      </c>
      <c r="B2326" t="inlineStr"/>
      <c r="C2326" t="n">
        <v>0.02212</v>
      </c>
      <c r="D2326" t="inlineStr"/>
      <c r="E2326" t="inlineStr"/>
      <c r="F2326" t="inlineStr"/>
      <c r="G2326" t="inlineStr"/>
      <c r="H2326" t="inlineStr"/>
      <c r="I2326" t="inlineStr"/>
      <c r="J2326" t="inlineStr"/>
      <c r="K2326" t="inlineStr"/>
      <c r="L2326" t="inlineStr"/>
      <c r="M2326" t="n">
        <v>0.03848</v>
      </c>
      <c r="N2326" t="inlineStr"/>
      <c r="O2326" t="n">
        <v>0.09263</v>
      </c>
      <c r="P2326" t="inlineStr"/>
      <c r="Q2326" t="inlineStr"/>
      <c r="R2326" t="n">
        <v>0</v>
      </c>
      <c r="S2326" t="n">
        <v>0.02114</v>
      </c>
      <c r="T2326" t="n">
        <v>0.0098</v>
      </c>
    </row>
    <row r="2327">
      <c r="A2327" s="142" t="n">
        <v>39799</v>
      </c>
      <c r="B2327" t="inlineStr"/>
      <c r="C2327" t="n">
        <v>-0.03431</v>
      </c>
      <c r="D2327" t="inlineStr"/>
      <c r="E2327" t="inlineStr"/>
      <c r="F2327" t="inlineStr"/>
      <c r="G2327" t="inlineStr"/>
      <c r="H2327" t="inlineStr"/>
      <c r="I2327" t="inlineStr"/>
      <c r="J2327" t="inlineStr"/>
      <c r="K2327" t="inlineStr"/>
      <c r="L2327" t="inlineStr"/>
      <c r="M2327" t="n">
        <v>0.00123</v>
      </c>
      <c r="N2327" t="inlineStr"/>
      <c r="O2327" t="n">
        <v>0.01573</v>
      </c>
      <c r="P2327" t="inlineStr"/>
      <c r="Q2327" t="inlineStr"/>
      <c r="R2327" t="n">
        <v>0</v>
      </c>
      <c r="S2327" t="n">
        <v>-0.0267</v>
      </c>
      <c r="T2327" t="n">
        <v>-0.01546</v>
      </c>
    </row>
    <row r="2328">
      <c r="A2328" s="142" t="n">
        <v>39800</v>
      </c>
      <c r="B2328" t="inlineStr"/>
      <c r="C2328" t="n">
        <v>-0.01425</v>
      </c>
      <c r="D2328" t="inlineStr"/>
      <c r="E2328" t="inlineStr"/>
      <c r="F2328" t="inlineStr"/>
      <c r="G2328" t="inlineStr"/>
      <c r="H2328" t="inlineStr"/>
      <c r="I2328" t="inlineStr"/>
      <c r="J2328" t="inlineStr"/>
      <c r="K2328" t="inlineStr"/>
      <c r="L2328" t="inlineStr"/>
      <c r="M2328" t="n">
        <v>-0.09199</v>
      </c>
      <c r="N2328" t="inlineStr"/>
      <c r="O2328" t="n">
        <v>-0.05065</v>
      </c>
      <c r="P2328" t="inlineStr"/>
      <c r="Q2328" t="inlineStr"/>
      <c r="R2328" t="n">
        <v>0</v>
      </c>
      <c r="S2328" t="n">
        <v>-0.0182</v>
      </c>
      <c r="T2328" t="n">
        <v>-0.00347</v>
      </c>
    </row>
    <row r="2329">
      <c r="A2329" s="142" t="n">
        <v>39801</v>
      </c>
      <c r="B2329" t="inlineStr"/>
      <c r="C2329" t="n">
        <v>0.03785</v>
      </c>
      <c r="D2329" t="inlineStr"/>
      <c r="E2329" t="inlineStr"/>
      <c r="F2329" t="inlineStr"/>
      <c r="G2329" t="inlineStr"/>
      <c r="H2329" t="inlineStr"/>
      <c r="I2329" t="inlineStr"/>
      <c r="J2329" t="inlineStr"/>
      <c r="K2329" t="inlineStr"/>
      <c r="L2329" t="inlineStr"/>
      <c r="M2329" t="n">
        <v>0.05285</v>
      </c>
      <c r="N2329" t="inlineStr"/>
      <c r="O2329" t="n">
        <v>0.00311</v>
      </c>
      <c r="P2329" t="inlineStr"/>
      <c r="Q2329" t="inlineStr"/>
      <c r="R2329" t="n">
        <v>0</v>
      </c>
      <c r="S2329" t="n">
        <v>0.02502</v>
      </c>
      <c r="T2329" t="n">
        <v>0.02469</v>
      </c>
    </row>
    <row r="2330">
      <c r="A2330" s="142" t="n">
        <v>39804</v>
      </c>
      <c r="B2330" t="inlineStr"/>
      <c r="C2330" t="n">
        <v>-0.01851</v>
      </c>
      <c r="D2330" t="inlineStr"/>
      <c r="E2330" t="inlineStr"/>
      <c r="F2330" t="inlineStr"/>
      <c r="G2330" t="inlineStr"/>
      <c r="H2330" t="inlineStr"/>
      <c r="I2330" t="inlineStr"/>
      <c r="J2330" t="inlineStr"/>
      <c r="K2330" t="inlineStr"/>
      <c r="L2330" t="inlineStr"/>
      <c r="M2330" t="n">
        <v>-0.00953</v>
      </c>
      <c r="N2330" t="inlineStr"/>
      <c r="O2330" t="n">
        <v>-0.01798</v>
      </c>
      <c r="P2330" t="inlineStr"/>
      <c r="Q2330" t="inlineStr"/>
      <c r="R2330" t="n">
        <v>0</v>
      </c>
      <c r="S2330" t="n">
        <v>-0.01577</v>
      </c>
      <c r="T2330" t="n">
        <v>-0.02451</v>
      </c>
    </row>
    <row r="2331">
      <c r="A2331" s="142" t="n">
        <v>39805</v>
      </c>
      <c r="B2331" t="inlineStr"/>
      <c r="C2331" t="n">
        <v>0.02054</v>
      </c>
      <c r="D2331" t="inlineStr"/>
      <c r="E2331" t="inlineStr"/>
      <c r="F2331" t="inlineStr"/>
      <c r="G2331" t="inlineStr"/>
      <c r="H2331" t="inlineStr"/>
      <c r="I2331" t="inlineStr"/>
      <c r="J2331" t="inlineStr"/>
      <c r="K2331" t="inlineStr"/>
      <c r="L2331" t="inlineStr"/>
      <c r="M2331" t="n">
        <v>0.01348</v>
      </c>
      <c r="N2331" t="inlineStr"/>
      <c r="O2331" t="n">
        <v>0.02408</v>
      </c>
      <c r="P2331" t="inlineStr"/>
      <c r="Q2331" t="inlineStr"/>
      <c r="R2331" t="n">
        <v>0</v>
      </c>
      <c r="S2331" t="n">
        <v>-0.0078</v>
      </c>
      <c r="T2331" t="n">
        <v>-0.02169</v>
      </c>
    </row>
    <row r="2332">
      <c r="A2332" s="142" t="n">
        <v>39806</v>
      </c>
      <c r="B2332" t="inlineStr"/>
      <c r="C2332" t="n">
        <v>0</v>
      </c>
      <c r="D2332" t="inlineStr"/>
      <c r="E2332" t="inlineStr"/>
      <c r="F2332" t="inlineStr"/>
      <c r="G2332" t="inlineStr"/>
      <c r="H2332" t="inlineStr"/>
      <c r="I2332" t="inlineStr"/>
      <c r="J2332" t="inlineStr"/>
      <c r="K2332" t="inlineStr"/>
      <c r="L2332" t="inlineStr"/>
      <c r="M2332" t="n">
        <v>0.00181</v>
      </c>
      <c r="N2332" t="inlineStr"/>
      <c r="O2332" t="n">
        <v>-0.00436</v>
      </c>
      <c r="P2332" t="inlineStr"/>
      <c r="Q2332" t="inlineStr"/>
      <c r="R2332" t="n">
        <v>0</v>
      </c>
      <c r="S2332" t="n">
        <v>-0.00373</v>
      </c>
      <c r="T2332" t="n">
        <v>-0.00699</v>
      </c>
    </row>
    <row r="2333">
      <c r="A2333" s="142" t="n">
        <v>39807</v>
      </c>
      <c r="B2333" t="inlineStr"/>
      <c r="C2333" t="n">
        <v>0</v>
      </c>
      <c r="D2333" t="inlineStr"/>
      <c r="E2333" t="inlineStr"/>
      <c r="F2333" t="inlineStr"/>
      <c r="G2333" t="inlineStr"/>
      <c r="H2333" t="inlineStr"/>
      <c r="I2333" t="inlineStr"/>
      <c r="J2333" t="inlineStr"/>
      <c r="K2333" t="inlineStr"/>
      <c r="L2333" t="inlineStr"/>
      <c r="M2333" t="n">
        <v>0</v>
      </c>
      <c r="N2333" t="inlineStr"/>
      <c r="O2333" t="n">
        <v>0</v>
      </c>
      <c r="P2333" t="inlineStr"/>
      <c r="Q2333" t="inlineStr"/>
      <c r="R2333" t="n">
        <v>0</v>
      </c>
      <c r="S2333" t="n">
        <v>0.00109</v>
      </c>
      <c r="T2333" t="n">
        <v>-0.00222</v>
      </c>
    </row>
    <row r="2334">
      <c r="A2334" s="142" t="n">
        <v>39808</v>
      </c>
      <c r="B2334" t="inlineStr"/>
      <c r="C2334" t="n">
        <v>0</v>
      </c>
      <c r="D2334" t="inlineStr"/>
      <c r="E2334" t="inlineStr"/>
      <c r="F2334" t="inlineStr"/>
      <c r="G2334" t="inlineStr"/>
      <c r="H2334" t="inlineStr"/>
      <c r="I2334" t="inlineStr"/>
      <c r="J2334" t="inlineStr"/>
      <c r="K2334" t="inlineStr"/>
      <c r="L2334" t="inlineStr"/>
      <c r="M2334" t="n">
        <v>0</v>
      </c>
      <c r="N2334" t="inlineStr"/>
      <c r="O2334" t="n">
        <v>0</v>
      </c>
      <c r="P2334" t="inlineStr"/>
      <c r="Q2334" t="inlineStr"/>
      <c r="R2334" t="n">
        <v>0</v>
      </c>
      <c r="S2334" t="n">
        <v>-0.0005999999999999999</v>
      </c>
      <c r="T2334" t="n">
        <v>-0.00638</v>
      </c>
    </row>
    <row r="2335">
      <c r="A2335" s="142" t="n">
        <v>39811</v>
      </c>
      <c r="B2335" t="inlineStr"/>
      <c r="C2335" t="n">
        <v>0.05288</v>
      </c>
      <c r="D2335" t="inlineStr"/>
      <c r="E2335" t="inlineStr"/>
      <c r="F2335" t="inlineStr"/>
      <c r="G2335" t="inlineStr"/>
      <c r="H2335" t="inlineStr"/>
      <c r="I2335" t="inlineStr"/>
      <c r="J2335" t="inlineStr"/>
      <c r="K2335" t="inlineStr"/>
      <c r="L2335" t="inlineStr"/>
      <c r="M2335" t="n">
        <v>0.05455</v>
      </c>
      <c r="N2335" t="inlineStr"/>
      <c r="O2335" t="n">
        <v>0.0809</v>
      </c>
      <c r="P2335" t="inlineStr"/>
      <c r="Q2335" t="inlineStr"/>
      <c r="R2335" t="n">
        <v>0</v>
      </c>
      <c r="S2335" t="n">
        <v>-0.00391</v>
      </c>
      <c r="T2335" t="n">
        <v>-0.00133</v>
      </c>
    </row>
    <row r="2336">
      <c r="A2336" s="142" t="n">
        <v>39812</v>
      </c>
      <c r="B2336" t="inlineStr"/>
      <c r="C2336" t="n">
        <v>-0.00382</v>
      </c>
      <c r="D2336" t="inlineStr"/>
      <c r="E2336" t="inlineStr"/>
      <c r="F2336" t="inlineStr"/>
      <c r="G2336" t="inlineStr"/>
      <c r="H2336" t="inlineStr"/>
      <c r="I2336" t="inlineStr"/>
      <c r="J2336" t="inlineStr"/>
      <c r="K2336" t="inlineStr"/>
      <c r="L2336" t="inlineStr"/>
      <c r="M2336" t="n">
        <v>0.001</v>
      </c>
      <c r="N2336" t="inlineStr"/>
      <c r="O2336" t="n">
        <v>-0.009390000000000001</v>
      </c>
      <c r="P2336" t="inlineStr"/>
      <c r="Q2336" t="inlineStr"/>
      <c r="R2336" t="n">
        <v>0</v>
      </c>
      <c r="S2336" t="n">
        <v>0.02302</v>
      </c>
      <c r="T2336" t="n">
        <v>0.02154</v>
      </c>
    </row>
    <row r="2337">
      <c r="A2337" s="142" t="n">
        <v>39813</v>
      </c>
      <c r="B2337" t="inlineStr"/>
      <c r="C2337" t="n">
        <v>0.02242</v>
      </c>
      <c r="D2337" t="inlineStr"/>
      <c r="E2337" t="inlineStr"/>
      <c r="F2337" t="inlineStr"/>
      <c r="G2337" t="inlineStr"/>
      <c r="H2337" t="inlineStr"/>
      <c r="I2337" t="inlineStr"/>
      <c r="J2337" t="inlineStr"/>
      <c r="K2337" t="inlineStr"/>
      <c r="L2337" t="inlineStr"/>
      <c r="M2337" t="n">
        <v>0.03509</v>
      </c>
      <c r="N2337" t="inlineStr"/>
      <c r="O2337" t="n">
        <v>0.01667</v>
      </c>
      <c r="P2337" t="inlineStr"/>
      <c r="Q2337" t="inlineStr"/>
      <c r="R2337" t="n">
        <v>-0.03923</v>
      </c>
      <c r="S2337" t="n">
        <v>0.02205</v>
      </c>
      <c r="T2337" t="n">
        <v>0.01984</v>
      </c>
    </row>
    <row r="2338">
      <c r="A2338" s="142" t="n">
        <v>39814</v>
      </c>
      <c r="B2338" t="inlineStr"/>
      <c r="C2338" t="n">
        <v>0</v>
      </c>
      <c r="D2338" t="inlineStr"/>
      <c r="E2338" t="inlineStr"/>
      <c r="F2338" t="inlineStr"/>
      <c r="G2338" t="inlineStr"/>
      <c r="H2338" t="inlineStr"/>
      <c r="I2338" t="inlineStr"/>
      <c r="J2338" t="inlineStr"/>
      <c r="K2338" t="inlineStr"/>
      <c r="L2338" t="inlineStr"/>
      <c r="M2338" t="n">
        <v>0</v>
      </c>
      <c r="N2338" t="inlineStr"/>
      <c r="O2338" t="n">
        <v>0</v>
      </c>
      <c r="P2338" t="inlineStr"/>
      <c r="Q2338" t="inlineStr"/>
      <c r="R2338" t="n">
        <v>0</v>
      </c>
      <c r="S2338" t="n">
        <v>0.0002</v>
      </c>
      <c r="T2338" t="n">
        <v>0.00206</v>
      </c>
    </row>
    <row r="2339">
      <c r="A2339" s="142" t="n">
        <v>39815</v>
      </c>
      <c r="B2339" t="inlineStr"/>
      <c r="C2339" t="n">
        <v>0.00759</v>
      </c>
      <c r="D2339" t="inlineStr"/>
      <c r="E2339" t="inlineStr"/>
      <c r="F2339" t="inlineStr"/>
      <c r="G2339" t="inlineStr"/>
      <c r="H2339" t="inlineStr"/>
      <c r="I2339" t="inlineStr"/>
      <c r="J2339" t="inlineStr"/>
      <c r="K2339" t="inlineStr"/>
      <c r="L2339" t="inlineStr"/>
      <c r="M2339" t="n">
        <v>0</v>
      </c>
      <c r="N2339" t="inlineStr"/>
      <c r="O2339" t="n">
        <v>0.008149999999999999</v>
      </c>
      <c r="P2339" t="inlineStr"/>
      <c r="Q2339" t="inlineStr"/>
      <c r="R2339" t="n">
        <v>0</v>
      </c>
      <c r="S2339" t="n">
        <v>0.02512</v>
      </c>
      <c r="T2339" t="n">
        <v>0.02007</v>
      </c>
    </row>
    <row r="2340">
      <c r="A2340" s="142" t="n">
        <v>39818</v>
      </c>
      <c r="B2340" t="inlineStr"/>
      <c r="C2340" t="n">
        <v>-0.00313</v>
      </c>
      <c r="D2340" t="inlineStr"/>
      <c r="E2340" t="inlineStr"/>
      <c r="F2340" t="inlineStr"/>
      <c r="G2340" t="inlineStr"/>
      <c r="H2340" t="inlineStr"/>
      <c r="I2340" t="inlineStr"/>
      <c r="J2340" t="inlineStr"/>
      <c r="K2340" t="inlineStr"/>
      <c r="L2340" t="inlineStr"/>
      <c r="M2340" t="n">
        <v>-0.02054</v>
      </c>
      <c r="N2340" t="inlineStr"/>
      <c r="O2340" t="n">
        <v>-0.03866</v>
      </c>
      <c r="P2340" t="inlineStr"/>
      <c r="Q2340" t="inlineStr"/>
      <c r="R2340" t="n">
        <v>0</v>
      </c>
      <c r="S2340" t="n">
        <v>0.02435</v>
      </c>
      <c r="T2340" t="n">
        <v>0.05378</v>
      </c>
    </row>
    <row r="2341">
      <c r="A2341" s="142" t="n">
        <v>39819</v>
      </c>
      <c r="B2341" t="inlineStr"/>
      <c r="C2341" t="n">
        <v>0.0372</v>
      </c>
      <c r="D2341" t="inlineStr"/>
      <c r="E2341" t="inlineStr"/>
      <c r="F2341" t="inlineStr"/>
      <c r="G2341" t="inlineStr"/>
      <c r="H2341" t="inlineStr"/>
      <c r="I2341" t="inlineStr"/>
      <c r="J2341" t="inlineStr"/>
      <c r="K2341" t="inlineStr"/>
      <c r="L2341" t="inlineStr"/>
      <c r="M2341" t="n">
        <v>0.03749</v>
      </c>
      <c r="N2341" t="inlineStr"/>
      <c r="O2341" t="n">
        <v>0.01418</v>
      </c>
      <c r="P2341" t="inlineStr"/>
      <c r="Q2341" t="inlineStr"/>
      <c r="R2341" t="n">
        <v>0</v>
      </c>
      <c r="S2341" t="n">
        <v>0.02446</v>
      </c>
      <c r="T2341" t="n">
        <v>0.03314</v>
      </c>
    </row>
    <row r="2342">
      <c r="A2342" s="142" t="n">
        <v>39820</v>
      </c>
      <c r="B2342" t="inlineStr"/>
      <c r="C2342" t="n">
        <v>-0.06346</v>
      </c>
      <c r="D2342" t="inlineStr"/>
      <c r="E2342" t="inlineStr"/>
      <c r="F2342" t="inlineStr"/>
      <c r="G2342" t="inlineStr"/>
      <c r="H2342" t="inlineStr"/>
      <c r="I2342" t="inlineStr"/>
      <c r="J2342" t="inlineStr"/>
      <c r="K2342" t="inlineStr"/>
      <c r="L2342" t="inlineStr"/>
      <c r="M2342" t="n">
        <v>-0.06338000000000001</v>
      </c>
      <c r="N2342" t="inlineStr"/>
      <c r="O2342" t="n">
        <v>-0.06501999999999999</v>
      </c>
      <c r="P2342" t="inlineStr"/>
      <c r="Q2342" t="inlineStr"/>
      <c r="R2342" t="n">
        <v>0</v>
      </c>
      <c r="S2342" t="n">
        <v>-0.03058</v>
      </c>
      <c r="T2342" t="n">
        <v>-0.03909</v>
      </c>
    </row>
    <row r="2343">
      <c r="A2343" s="142" t="n">
        <v>39821</v>
      </c>
      <c r="B2343" t="inlineStr"/>
      <c r="C2343" t="n">
        <v>0.02614</v>
      </c>
      <c r="D2343" t="inlineStr"/>
      <c r="E2343" t="inlineStr"/>
      <c r="F2343" t="inlineStr"/>
      <c r="G2343" t="inlineStr"/>
      <c r="H2343" t="inlineStr"/>
      <c r="I2343" t="inlineStr"/>
      <c r="J2343" t="inlineStr"/>
      <c r="K2343" t="inlineStr"/>
      <c r="L2343" t="inlineStr"/>
      <c r="M2343" t="n">
        <v>0.02048</v>
      </c>
      <c r="N2343" t="inlineStr"/>
      <c r="O2343" t="n">
        <v>0.03045</v>
      </c>
      <c r="P2343" t="inlineStr"/>
      <c r="Q2343" t="inlineStr"/>
      <c r="R2343" t="n">
        <v>0</v>
      </c>
      <c r="S2343" t="n">
        <v>-0.00885</v>
      </c>
      <c r="T2343" t="n">
        <v>-0.03323</v>
      </c>
    </row>
    <row r="2344">
      <c r="A2344" s="142" t="n">
        <v>39822</v>
      </c>
      <c r="B2344" t="inlineStr"/>
      <c r="C2344" t="n">
        <v>0.00068</v>
      </c>
      <c r="D2344" t="inlineStr"/>
      <c r="E2344" t="inlineStr"/>
      <c r="F2344" t="inlineStr"/>
      <c r="G2344" t="inlineStr"/>
      <c r="H2344" t="inlineStr"/>
      <c r="I2344" t="inlineStr"/>
      <c r="J2344" t="inlineStr"/>
      <c r="K2344" t="inlineStr"/>
      <c r="L2344" t="inlineStr"/>
      <c r="M2344" t="n">
        <v>-0.00179</v>
      </c>
      <c r="N2344" t="inlineStr"/>
      <c r="O2344" t="n">
        <v>-0.00912</v>
      </c>
      <c r="P2344" t="inlineStr"/>
      <c r="Q2344" t="inlineStr"/>
      <c r="R2344" t="n">
        <v>0</v>
      </c>
      <c r="S2344" t="n">
        <v>-0.00128</v>
      </c>
      <c r="T2344" t="n">
        <v>0.00317</v>
      </c>
    </row>
    <row r="2345">
      <c r="A2345" s="142" t="n">
        <v>39825</v>
      </c>
      <c r="B2345" t="inlineStr"/>
      <c r="C2345" t="n">
        <v>-0.0499</v>
      </c>
      <c r="D2345" t="inlineStr"/>
      <c r="E2345" t="inlineStr"/>
      <c r="F2345" t="inlineStr"/>
      <c r="G2345" t="inlineStr"/>
      <c r="H2345" t="inlineStr"/>
      <c r="I2345" t="inlineStr"/>
      <c r="J2345" t="inlineStr"/>
      <c r="K2345" t="inlineStr"/>
      <c r="L2345" t="inlineStr"/>
      <c r="M2345" t="n">
        <v>-0.03592</v>
      </c>
      <c r="N2345" t="inlineStr"/>
      <c r="O2345" t="n">
        <v>-0.05043</v>
      </c>
      <c r="P2345" t="inlineStr"/>
      <c r="Q2345" t="inlineStr"/>
      <c r="R2345" t="n">
        <v>0</v>
      </c>
      <c r="S2345" t="n">
        <v>-0.01107</v>
      </c>
      <c r="T2345" t="n">
        <v>-0.02001</v>
      </c>
    </row>
    <row r="2346">
      <c r="A2346" s="142" t="n">
        <v>39826</v>
      </c>
      <c r="B2346" t="inlineStr"/>
      <c r="C2346" t="n">
        <v>0.02698</v>
      </c>
      <c r="D2346" t="inlineStr"/>
      <c r="E2346" t="inlineStr"/>
      <c r="F2346" t="inlineStr"/>
      <c r="G2346" t="inlineStr"/>
      <c r="H2346" t="inlineStr"/>
      <c r="I2346" t="inlineStr"/>
      <c r="J2346" t="inlineStr"/>
      <c r="K2346" t="inlineStr"/>
      <c r="L2346" t="inlineStr"/>
      <c r="M2346" t="n">
        <v>0.0117</v>
      </c>
      <c r="N2346" t="inlineStr"/>
      <c r="O2346" t="n">
        <v>0.007820000000000001</v>
      </c>
      <c r="P2346" t="inlineStr"/>
      <c r="Q2346" t="inlineStr"/>
      <c r="R2346" t="n">
        <v>0</v>
      </c>
      <c r="S2346" t="n">
        <v>-0.00045</v>
      </c>
      <c r="T2346" t="n">
        <v>0.00908</v>
      </c>
    </row>
    <row r="2347">
      <c r="A2347" s="142" t="n">
        <v>39827</v>
      </c>
      <c r="B2347" t="inlineStr"/>
      <c r="C2347" t="n">
        <v>-0.02758</v>
      </c>
      <c r="D2347" t="inlineStr"/>
      <c r="E2347" t="inlineStr"/>
      <c r="F2347" t="inlineStr"/>
      <c r="G2347" t="inlineStr"/>
      <c r="H2347" t="inlineStr"/>
      <c r="I2347" t="inlineStr"/>
      <c r="J2347" t="inlineStr"/>
      <c r="K2347" t="inlineStr"/>
      <c r="L2347" t="inlineStr"/>
      <c r="M2347" t="n">
        <v>-0.02774</v>
      </c>
      <c r="N2347" t="inlineStr"/>
      <c r="O2347" t="n">
        <v>-0.04253</v>
      </c>
      <c r="P2347" t="inlineStr"/>
      <c r="Q2347" t="inlineStr"/>
      <c r="R2347" t="n">
        <v>0</v>
      </c>
      <c r="S2347" t="n">
        <v>-0.02812</v>
      </c>
      <c r="T2347" t="n">
        <v>-0.0137</v>
      </c>
    </row>
    <row r="2348">
      <c r="A2348" s="142" t="n">
        <v>39828</v>
      </c>
      <c r="B2348" t="inlineStr"/>
      <c r="C2348" t="n">
        <v>0.0149</v>
      </c>
      <c r="D2348" t="inlineStr"/>
      <c r="E2348" t="inlineStr"/>
      <c r="F2348" t="inlineStr"/>
      <c r="G2348" t="inlineStr"/>
      <c r="H2348" t="inlineStr"/>
      <c r="I2348" t="inlineStr"/>
      <c r="J2348" t="inlineStr"/>
      <c r="K2348" t="inlineStr"/>
      <c r="L2348" t="inlineStr"/>
      <c r="M2348" t="n">
        <v>0.02888</v>
      </c>
      <c r="N2348" t="inlineStr"/>
      <c r="O2348" t="n">
        <v>0.01747</v>
      </c>
      <c r="P2348" t="inlineStr"/>
      <c r="Q2348" t="inlineStr"/>
      <c r="R2348" t="n">
        <v>0</v>
      </c>
      <c r="S2348" t="n">
        <v>-0.00459</v>
      </c>
      <c r="T2348" t="n">
        <v>-0.02241</v>
      </c>
    </row>
    <row r="2349">
      <c r="A2349" s="142" t="n">
        <v>39829</v>
      </c>
      <c r="B2349" t="inlineStr"/>
      <c r="C2349" t="n">
        <v>0.01875</v>
      </c>
      <c r="D2349" t="inlineStr"/>
      <c r="E2349" t="inlineStr"/>
      <c r="F2349" t="inlineStr"/>
      <c r="G2349" t="inlineStr"/>
      <c r="H2349" t="inlineStr"/>
      <c r="I2349" t="inlineStr"/>
      <c r="J2349" t="inlineStr"/>
      <c r="K2349" t="inlineStr"/>
      <c r="L2349" t="inlineStr"/>
      <c r="M2349" t="n">
        <v>0.03963</v>
      </c>
      <c r="N2349" t="inlineStr"/>
      <c r="O2349" t="n">
        <v>0.05387</v>
      </c>
      <c r="P2349" t="inlineStr"/>
      <c r="Q2349" t="inlineStr"/>
      <c r="R2349" t="n">
        <v>0</v>
      </c>
      <c r="S2349" t="n">
        <v>0.00095</v>
      </c>
      <c r="T2349" t="n">
        <v>0.00703</v>
      </c>
    </row>
    <row r="2350">
      <c r="A2350" s="142" t="n">
        <v>39832</v>
      </c>
      <c r="B2350" t="inlineStr"/>
      <c r="C2350" t="n">
        <v>0.0059</v>
      </c>
      <c r="D2350" t="inlineStr"/>
      <c r="E2350" t="inlineStr"/>
      <c r="F2350" t="inlineStr"/>
      <c r="G2350" t="inlineStr"/>
      <c r="H2350" t="inlineStr"/>
      <c r="I2350" t="inlineStr"/>
      <c r="J2350" t="inlineStr"/>
      <c r="K2350" t="inlineStr"/>
      <c r="L2350" t="inlineStr"/>
      <c r="M2350" t="n">
        <v>0.0039</v>
      </c>
      <c r="N2350" t="inlineStr"/>
      <c r="O2350" t="n">
        <v>-0.00053</v>
      </c>
      <c r="P2350" t="inlineStr"/>
      <c r="Q2350" t="inlineStr"/>
      <c r="R2350" t="n">
        <v>0</v>
      </c>
      <c r="S2350" t="n">
        <v>0.00028</v>
      </c>
      <c r="T2350" t="n">
        <v>6e-05</v>
      </c>
    </row>
    <row r="2351">
      <c r="A2351" s="142" t="n">
        <v>39833</v>
      </c>
      <c r="B2351" t="inlineStr"/>
      <c r="C2351" t="n">
        <v>0.03624</v>
      </c>
      <c r="D2351" t="inlineStr"/>
      <c r="E2351" t="inlineStr"/>
      <c r="F2351" t="inlineStr"/>
      <c r="G2351" t="inlineStr"/>
      <c r="H2351" t="inlineStr"/>
      <c r="I2351" t="inlineStr"/>
      <c r="J2351" t="inlineStr"/>
      <c r="K2351" t="inlineStr"/>
      <c r="L2351" t="inlineStr"/>
      <c r="M2351" t="n">
        <v>0.01831</v>
      </c>
      <c r="N2351" t="inlineStr"/>
      <c r="O2351" t="n">
        <v>0.00916</v>
      </c>
      <c r="P2351" t="inlineStr"/>
      <c r="Q2351" t="inlineStr"/>
      <c r="R2351" t="n">
        <v>0</v>
      </c>
      <c r="S2351" t="n">
        <v>-0.02409</v>
      </c>
      <c r="T2351" t="n">
        <v>-0.01256</v>
      </c>
    </row>
    <row r="2352">
      <c r="A2352" s="142" t="n">
        <v>39834</v>
      </c>
      <c r="B2352" t="inlineStr"/>
      <c r="C2352" t="n">
        <v>8.000000000000001e-05</v>
      </c>
      <c r="D2352" t="inlineStr"/>
      <c r="E2352" t="inlineStr"/>
      <c r="F2352" t="inlineStr"/>
      <c r="G2352" t="inlineStr"/>
      <c r="H2352" t="inlineStr"/>
      <c r="I2352" t="inlineStr"/>
      <c r="J2352" t="inlineStr"/>
      <c r="K2352" t="inlineStr"/>
      <c r="L2352" t="inlineStr"/>
      <c r="M2352" t="n">
        <v>0.01168</v>
      </c>
      <c r="N2352" t="inlineStr"/>
      <c r="O2352" t="n">
        <v>0.01214</v>
      </c>
      <c r="P2352" t="inlineStr"/>
      <c r="Q2352" t="inlineStr"/>
      <c r="R2352" t="n">
        <v>0</v>
      </c>
      <c r="S2352" t="n">
        <v>0.01996</v>
      </c>
      <c r="T2352" t="n">
        <v>-0.00173</v>
      </c>
    </row>
    <row r="2353">
      <c r="A2353" s="142" t="n">
        <v>39835</v>
      </c>
      <c r="B2353" t="inlineStr"/>
      <c r="C2353" t="n">
        <v>0.00241</v>
      </c>
      <c r="D2353" t="inlineStr"/>
      <c r="E2353" t="inlineStr"/>
      <c r="F2353" t="inlineStr"/>
      <c r="G2353" t="inlineStr"/>
      <c r="H2353" t="inlineStr"/>
      <c r="I2353" t="inlineStr"/>
      <c r="J2353" t="inlineStr"/>
      <c r="K2353" t="inlineStr"/>
      <c r="L2353" t="inlineStr"/>
      <c r="M2353" t="n">
        <v>-0.00932</v>
      </c>
      <c r="N2353" t="inlineStr"/>
      <c r="O2353" t="n">
        <v>-0.00292</v>
      </c>
      <c r="P2353" t="inlineStr"/>
      <c r="Q2353" t="inlineStr"/>
      <c r="R2353" t="n">
        <v>0</v>
      </c>
      <c r="S2353" t="n">
        <v>-0.01521</v>
      </c>
      <c r="T2353" t="n">
        <v>-0.00796</v>
      </c>
    </row>
    <row r="2354">
      <c r="A2354" s="142" t="n">
        <v>39836</v>
      </c>
      <c r="B2354" t="inlineStr"/>
      <c r="C2354" t="n">
        <v>0.06703000000000001</v>
      </c>
      <c r="D2354" t="inlineStr"/>
      <c r="E2354" t="inlineStr"/>
      <c r="F2354" t="inlineStr"/>
      <c r="G2354" t="inlineStr"/>
      <c r="H2354" t="inlineStr"/>
      <c r="I2354" t="inlineStr"/>
      <c r="J2354" t="inlineStr"/>
      <c r="K2354" t="inlineStr"/>
      <c r="L2354" t="inlineStr"/>
      <c r="M2354" t="n">
        <v>0.07269</v>
      </c>
      <c r="N2354" t="inlineStr"/>
      <c r="O2354" t="n">
        <v>0.06277000000000001</v>
      </c>
      <c r="P2354" t="inlineStr"/>
      <c r="Q2354" t="inlineStr"/>
      <c r="R2354" t="n">
        <v>0</v>
      </c>
      <c r="S2354" t="n">
        <v>0.00639</v>
      </c>
      <c r="T2354" t="n">
        <v>-0.00043</v>
      </c>
    </row>
    <row r="2355">
      <c r="A2355" s="142" t="n">
        <v>39839</v>
      </c>
      <c r="B2355" t="inlineStr"/>
      <c r="C2355" t="n">
        <v>-0.01853</v>
      </c>
      <c r="D2355" t="inlineStr"/>
      <c r="E2355" t="inlineStr"/>
      <c r="F2355" t="inlineStr"/>
      <c r="G2355" t="inlineStr"/>
      <c r="H2355" t="inlineStr"/>
      <c r="I2355" t="inlineStr"/>
      <c r="J2355" t="inlineStr"/>
      <c r="K2355" t="inlineStr"/>
      <c r="L2355" t="inlineStr"/>
      <c r="M2355" t="n">
        <v>-0.00504</v>
      </c>
      <c r="N2355" t="inlineStr"/>
      <c r="O2355" t="n">
        <v>0.00768</v>
      </c>
      <c r="P2355" t="inlineStr"/>
      <c r="Q2355" t="inlineStr"/>
      <c r="R2355" t="n">
        <v>0</v>
      </c>
      <c r="S2355" t="n">
        <v>-0.00679</v>
      </c>
      <c r="T2355" t="n">
        <v>-0.009549999999999999</v>
      </c>
    </row>
    <row r="2356">
      <c r="A2356" s="142" t="n">
        <v>39840</v>
      </c>
      <c r="B2356" t="inlineStr"/>
      <c r="C2356" t="n">
        <v>-0.02387</v>
      </c>
      <c r="D2356" t="inlineStr"/>
      <c r="E2356" t="inlineStr"/>
      <c r="F2356" t="inlineStr"/>
      <c r="G2356" t="inlineStr"/>
      <c r="H2356" t="inlineStr"/>
      <c r="I2356" t="inlineStr"/>
      <c r="J2356" t="inlineStr"/>
      <c r="K2356" t="inlineStr"/>
      <c r="L2356" t="inlineStr"/>
      <c r="M2356" t="n">
        <v>-0.02597</v>
      </c>
      <c r="N2356" t="inlineStr"/>
      <c r="O2356" t="n">
        <v>-0.00996</v>
      </c>
      <c r="P2356" t="inlineStr"/>
      <c r="Q2356" t="inlineStr"/>
      <c r="R2356" t="n">
        <v>0</v>
      </c>
      <c r="S2356" t="n">
        <v>0.01107</v>
      </c>
      <c r="T2356" t="n">
        <v>0.00295</v>
      </c>
    </row>
    <row r="2357">
      <c r="A2357" s="142" t="n">
        <v>39841</v>
      </c>
      <c r="B2357" t="inlineStr"/>
      <c r="C2357" t="n">
        <v>0.00715</v>
      </c>
      <c r="D2357" t="inlineStr"/>
      <c r="E2357" t="inlineStr"/>
      <c r="F2357" t="inlineStr"/>
      <c r="G2357" t="inlineStr"/>
      <c r="H2357" t="inlineStr"/>
      <c r="I2357" t="inlineStr"/>
      <c r="J2357" t="inlineStr"/>
      <c r="K2357" t="inlineStr"/>
      <c r="L2357" t="inlineStr"/>
      <c r="M2357" t="n">
        <v>-0.02065</v>
      </c>
      <c r="N2357" t="inlineStr"/>
      <c r="O2357" t="n">
        <v>-0.022</v>
      </c>
      <c r="P2357" t="inlineStr"/>
      <c r="Q2357" t="inlineStr"/>
      <c r="R2357" t="n">
        <v>0</v>
      </c>
      <c r="S2357" t="n">
        <v>0.02449</v>
      </c>
      <c r="T2357" t="n">
        <v>0.02338</v>
      </c>
    </row>
    <row r="2358">
      <c r="A2358" s="142" t="n">
        <v>39842</v>
      </c>
      <c r="B2358" t="inlineStr"/>
      <c r="C2358" t="n">
        <v>0.05873</v>
      </c>
      <c r="D2358" t="inlineStr"/>
      <c r="E2358" t="inlineStr"/>
      <c r="F2358" t="inlineStr"/>
      <c r="G2358" t="inlineStr"/>
      <c r="H2358" t="inlineStr"/>
      <c r="I2358" t="inlineStr"/>
      <c r="J2358" t="inlineStr"/>
      <c r="K2358" t="inlineStr"/>
      <c r="L2358" t="inlineStr"/>
      <c r="M2358" t="n">
        <v>0.0452</v>
      </c>
      <c r="N2358" t="inlineStr"/>
      <c r="O2358" t="n">
        <v>0.03501</v>
      </c>
      <c r="P2358" t="inlineStr"/>
      <c r="Q2358" t="inlineStr"/>
      <c r="R2358" t="n">
        <v>0</v>
      </c>
      <c r="S2358" t="n">
        <v>-0.01086</v>
      </c>
      <c r="T2358" t="n">
        <v>0.00958</v>
      </c>
    </row>
    <row r="2359">
      <c r="A2359" s="142" t="n">
        <v>39843</v>
      </c>
      <c r="B2359" t="inlineStr"/>
      <c r="C2359" t="n">
        <v>0.01996</v>
      </c>
      <c r="D2359" t="inlineStr"/>
      <c r="E2359" t="inlineStr"/>
      <c r="F2359" t="inlineStr"/>
      <c r="G2359" t="inlineStr"/>
      <c r="H2359" t="inlineStr"/>
      <c r="I2359" t="inlineStr"/>
      <c r="J2359" t="inlineStr"/>
      <c r="K2359" t="inlineStr"/>
      <c r="L2359" t="inlineStr"/>
      <c r="M2359" t="n">
        <v>0.01193</v>
      </c>
      <c r="N2359" t="inlineStr"/>
      <c r="O2359" t="n">
        <v>-0.00877</v>
      </c>
      <c r="P2359" t="inlineStr"/>
      <c r="Q2359" t="inlineStr"/>
      <c r="R2359" t="n">
        <v>-0.03525</v>
      </c>
      <c r="S2359" t="n">
        <v>-0.00041</v>
      </c>
      <c r="T2359" t="n">
        <v>0.01564</v>
      </c>
    </row>
    <row r="2360">
      <c r="A2360" s="142" t="n">
        <v>39846</v>
      </c>
      <c r="B2360" t="inlineStr"/>
      <c r="C2360" t="n">
        <v>-0.01808</v>
      </c>
      <c r="D2360" t="inlineStr"/>
      <c r="E2360" t="inlineStr"/>
      <c r="F2360" t="inlineStr"/>
      <c r="G2360" t="inlineStr"/>
      <c r="H2360" t="inlineStr"/>
      <c r="I2360" t="inlineStr"/>
      <c r="J2360" t="inlineStr"/>
      <c r="K2360" t="inlineStr"/>
      <c r="L2360" t="inlineStr"/>
      <c r="M2360" t="n">
        <v>-0.01692</v>
      </c>
      <c r="N2360" t="inlineStr"/>
      <c r="O2360" t="n">
        <v>-0.01937</v>
      </c>
      <c r="P2360" t="inlineStr"/>
      <c r="Q2360" t="inlineStr"/>
      <c r="R2360" t="n">
        <v>0</v>
      </c>
      <c r="S2360" t="n">
        <v>-0.01211</v>
      </c>
      <c r="T2360" t="n">
        <v>-0.02255</v>
      </c>
    </row>
    <row r="2361">
      <c r="A2361" s="142" t="n">
        <v>39847</v>
      </c>
      <c r="B2361" t="inlineStr"/>
      <c r="C2361" t="n">
        <v>-0.007990000000000001</v>
      </c>
      <c r="D2361" t="inlineStr"/>
      <c r="E2361" t="inlineStr"/>
      <c r="F2361" t="inlineStr"/>
      <c r="G2361" t="inlineStr"/>
      <c r="H2361" t="inlineStr"/>
      <c r="I2361" t="inlineStr"/>
      <c r="J2361" t="inlineStr"/>
      <c r="K2361" t="inlineStr"/>
      <c r="L2361" t="inlineStr"/>
      <c r="M2361" t="n">
        <v>-0.00874</v>
      </c>
      <c r="N2361" t="inlineStr"/>
      <c r="O2361" t="n">
        <v>-0.00401</v>
      </c>
      <c r="P2361" t="inlineStr"/>
      <c r="Q2361" t="inlineStr"/>
      <c r="R2361" t="n">
        <v>0</v>
      </c>
      <c r="S2361" t="n">
        <v>0.00497</v>
      </c>
      <c r="T2361" t="n">
        <v>0.00312</v>
      </c>
    </row>
    <row r="2362">
      <c r="A2362" s="142" t="n">
        <v>39848</v>
      </c>
      <c r="B2362" t="inlineStr"/>
      <c r="C2362" t="n">
        <v>0.0191</v>
      </c>
      <c r="D2362" t="inlineStr"/>
      <c r="E2362" t="inlineStr"/>
      <c r="F2362" t="inlineStr"/>
      <c r="G2362" t="inlineStr"/>
      <c r="H2362" t="inlineStr"/>
      <c r="I2362" t="inlineStr"/>
      <c r="J2362" t="inlineStr"/>
      <c r="K2362" t="inlineStr"/>
      <c r="L2362" t="inlineStr"/>
      <c r="M2362" t="n">
        <v>0.02737</v>
      </c>
      <c r="N2362" t="inlineStr"/>
      <c r="O2362" t="n">
        <v>0.02336</v>
      </c>
      <c r="P2362" t="inlineStr"/>
      <c r="Q2362" t="inlineStr"/>
      <c r="R2362" t="n">
        <v>0</v>
      </c>
      <c r="S2362" t="n">
        <v>0.0137</v>
      </c>
      <c r="T2362" t="n">
        <v>0.02707</v>
      </c>
    </row>
    <row r="2363">
      <c r="A2363" s="142" t="n">
        <v>39849</v>
      </c>
      <c r="B2363" t="inlineStr"/>
      <c r="C2363" t="n">
        <v>0.00474</v>
      </c>
      <c r="D2363" t="inlineStr"/>
      <c r="E2363" t="inlineStr"/>
      <c r="F2363" t="inlineStr"/>
      <c r="G2363" t="inlineStr"/>
      <c r="H2363" t="inlineStr"/>
      <c r="I2363" t="inlineStr"/>
      <c r="J2363" t="inlineStr"/>
      <c r="K2363" t="inlineStr"/>
      <c r="L2363" t="inlineStr"/>
      <c r="M2363" t="n">
        <v>0.02028</v>
      </c>
      <c r="N2363" t="inlineStr"/>
      <c r="O2363" t="n">
        <v>0.0182</v>
      </c>
      <c r="P2363" t="inlineStr"/>
      <c r="Q2363" t="inlineStr"/>
      <c r="R2363" t="n">
        <v>0</v>
      </c>
      <c r="S2363" t="n">
        <v>0.00885</v>
      </c>
      <c r="T2363" t="n">
        <v>0.00452</v>
      </c>
    </row>
    <row r="2364">
      <c r="A2364" s="142" t="n">
        <v>39850</v>
      </c>
      <c r="B2364" t="inlineStr"/>
      <c r="C2364" t="n">
        <v>-6.999999999999999e-05</v>
      </c>
      <c r="D2364" t="inlineStr"/>
      <c r="E2364" t="inlineStr"/>
      <c r="F2364" t="inlineStr"/>
      <c r="G2364" t="inlineStr"/>
      <c r="H2364" t="inlineStr"/>
      <c r="I2364" t="inlineStr"/>
      <c r="J2364" t="inlineStr"/>
      <c r="K2364" t="inlineStr"/>
      <c r="L2364" t="inlineStr"/>
      <c r="M2364" t="n">
        <v>0.01795</v>
      </c>
      <c r="N2364" t="inlineStr"/>
      <c r="O2364" t="n">
        <v>0.01614</v>
      </c>
      <c r="P2364" t="inlineStr"/>
      <c r="Q2364" t="inlineStr"/>
      <c r="R2364" t="n">
        <v>0</v>
      </c>
      <c r="S2364" t="n">
        <v>0.02163</v>
      </c>
      <c r="T2364" t="n">
        <v>0.03793</v>
      </c>
    </row>
    <row r="2365">
      <c r="A2365" s="142" t="n">
        <v>39853</v>
      </c>
      <c r="B2365" t="inlineStr"/>
      <c r="C2365" t="n">
        <v>-0.03191</v>
      </c>
      <c r="D2365" t="inlineStr"/>
      <c r="E2365" t="inlineStr"/>
      <c r="F2365" t="inlineStr"/>
      <c r="G2365" t="inlineStr"/>
      <c r="H2365" t="inlineStr"/>
      <c r="I2365" t="inlineStr"/>
      <c r="J2365" t="inlineStr"/>
      <c r="K2365" t="inlineStr"/>
      <c r="L2365" t="inlineStr"/>
      <c r="M2365" t="n">
        <v>-0.0269</v>
      </c>
      <c r="N2365" t="inlineStr"/>
      <c r="O2365" t="n">
        <v>-0.01141</v>
      </c>
      <c r="P2365" t="inlineStr"/>
      <c r="Q2365" t="inlineStr"/>
      <c r="R2365" t="n">
        <v>0</v>
      </c>
      <c r="S2365" t="n">
        <v>-0.00902</v>
      </c>
      <c r="T2365" t="n">
        <v>-0.00373</v>
      </c>
    </row>
    <row r="2366">
      <c r="A2366" s="142" t="n">
        <v>39854</v>
      </c>
      <c r="B2366" t="inlineStr"/>
      <c r="C2366" t="n">
        <v>-0.0017</v>
      </c>
      <c r="D2366" t="inlineStr"/>
      <c r="E2366" t="inlineStr"/>
      <c r="F2366" t="inlineStr"/>
      <c r="G2366" t="inlineStr"/>
      <c r="H2366" t="inlineStr"/>
      <c r="I2366" t="inlineStr"/>
      <c r="J2366" t="inlineStr"/>
      <c r="K2366" t="inlineStr"/>
      <c r="L2366" t="inlineStr"/>
      <c r="M2366" t="n">
        <v>0</v>
      </c>
      <c r="N2366" t="inlineStr"/>
      <c r="O2366" t="n">
        <v>-0.00462</v>
      </c>
      <c r="P2366" t="inlineStr"/>
      <c r="Q2366" t="inlineStr"/>
      <c r="R2366" t="n">
        <v>0</v>
      </c>
      <c r="S2366" t="n">
        <v>-0.02964</v>
      </c>
      <c r="T2366" t="n">
        <v>-0.0037</v>
      </c>
    </row>
    <row r="2367">
      <c r="A2367" s="142" t="n">
        <v>39855</v>
      </c>
      <c r="B2367" t="inlineStr"/>
      <c r="C2367" t="n">
        <v>0.05387</v>
      </c>
      <c r="D2367" t="inlineStr"/>
      <c r="E2367" t="inlineStr"/>
      <c r="F2367" t="inlineStr"/>
      <c r="G2367" t="inlineStr"/>
      <c r="H2367" t="inlineStr"/>
      <c r="I2367" t="inlineStr"/>
      <c r="J2367" t="inlineStr"/>
      <c r="K2367" t="inlineStr"/>
      <c r="L2367" t="inlineStr"/>
      <c r="M2367" t="n">
        <v>0.04646</v>
      </c>
      <c r="N2367" t="inlineStr"/>
      <c r="O2367" t="n">
        <v>0.04619</v>
      </c>
      <c r="P2367" t="inlineStr"/>
      <c r="Q2367" t="inlineStr"/>
      <c r="R2367" t="n">
        <v>0</v>
      </c>
      <c r="S2367" t="n">
        <v>0.007939999999999999</v>
      </c>
      <c r="T2367" t="n">
        <v>-0.00349</v>
      </c>
    </row>
    <row r="2368">
      <c r="A2368" s="142" t="n">
        <v>39856</v>
      </c>
      <c r="B2368" t="inlineStr"/>
      <c r="C2368" t="n">
        <v>0.01096</v>
      </c>
      <c r="D2368" t="inlineStr"/>
      <c r="E2368" t="inlineStr"/>
      <c r="F2368" t="inlineStr"/>
      <c r="G2368" t="inlineStr"/>
      <c r="H2368" t="inlineStr"/>
      <c r="I2368" t="inlineStr"/>
      <c r="J2368" t="inlineStr"/>
      <c r="K2368" t="inlineStr"/>
      <c r="L2368" t="inlineStr"/>
      <c r="M2368" t="n">
        <v>0.01813</v>
      </c>
      <c r="N2368" t="inlineStr"/>
      <c r="O2368" t="n">
        <v>0.00647</v>
      </c>
      <c r="P2368" t="inlineStr"/>
      <c r="Q2368" t="inlineStr"/>
      <c r="R2368" t="n">
        <v>0</v>
      </c>
      <c r="S2368" t="n">
        <v>5e-05</v>
      </c>
      <c r="T2368" t="n">
        <v>-0.009860000000000001</v>
      </c>
    </row>
    <row r="2369">
      <c r="A2369" s="142" t="n">
        <v>39857</v>
      </c>
      <c r="B2369" t="inlineStr"/>
      <c r="C2369" t="n">
        <v>-0.00422</v>
      </c>
      <c r="D2369" t="inlineStr"/>
      <c r="E2369" t="inlineStr"/>
      <c r="F2369" t="inlineStr"/>
      <c r="G2369" t="inlineStr"/>
      <c r="H2369" t="inlineStr"/>
      <c r="I2369" t="inlineStr"/>
      <c r="J2369" t="inlineStr"/>
      <c r="K2369" t="inlineStr"/>
      <c r="L2369" t="inlineStr"/>
      <c r="M2369" t="n">
        <v>-0.00707</v>
      </c>
      <c r="N2369" t="inlineStr"/>
      <c r="O2369" t="n">
        <v>-0.01083</v>
      </c>
      <c r="P2369" t="inlineStr"/>
      <c r="Q2369" t="inlineStr"/>
      <c r="R2369" t="n">
        <v>0</v>
      </c>
      <c r="S2369" t="n">
        <v>-0.008959999999999999</v>
      </c>
      <c r="T2369" t="n">
        <v>0.01082</v>
      </c>
    </row>
    <row r="2370">
      <c r="A2370" s="142" t="n">
        <v>39860</v>
      </c>
      <c r="B2370" t="inlineStr"/>
      <c r="C2370" t="n">
        <v>0</v>
      </c>
      <c r="D2370" t="inlineStr"/>
      <c r="E2370" t="inlineStr"/>
      <c r="F2370" t="inlineStr"/>
      <c r="G2370" t="inlineStr"/>
      <c r="H2370" t="inlineStr"/>
      <c r="I2370" t="inlineStr"/>
      <c r="J2370" t="inlineStr"/>
      <c r="K2370" t="inlineStr"/>
      <c r="L2370" t="inlineStr"/>
      <c r="M2370" t="n">
        <v>-0.00226</v>
      </c>
      <c r="N2370" t="inlineStr"/>
      <c r="O2370" t="n">
        <v>-0.00538</v>
      </c>
      <c r="P2370" t="inlineStr"/>
      <c r="Q2370" t="inlineStr"/>
      <c r="R2370" t="n">
        <v>0</v>
      </c>
      <c r="S2370" t="n">
        <v>0.00114</v>
      </c>
      <c r="T2370" t="n">
        <v>-0.00346</v>
      </c>
    </row>
    <row r="2371">
      <c r="A2371" s="142" t="n">
        <v>39861</v>
      </c>
      <c r="B2371" t="inlineStr"/>
      <c r="C2371" t="n">
        <v>0.05144</v>
      </c>
      <c r="D2371" t="inlineStr"/>
      <c r="E2371" t="inlineStr"/>
      <c r="F2371" t="inlineStr"/>
      <c r="G2371" t="inlineStr"/>
      <c r="H2371" t="inlineStr"/>
      <c r="I2371" t="inlineStr"/>
      <c r="J2371" t="inlineStr"/>
      <c r="K2371" t="inlineStr"/>
      <c r="L2371" t="inlineStr"/>
      <c r="M2371" t="n">
        <v>0.03908</v>
      </c>
      <c r="N2371" t="inlineStr"/>
      <c r="O2371" t="n">
        <v>0.02873</v>
      </c>
      <c r="P2371" t="inlineStr"/>
      <c r="Q2371" t="inlineStr"/>
      <c r="R2371" t="n">
        <v>0</v>
      </c>
      <c r="S2371" t="n">
        <v>-0.02508</v>
      </c>
      <c r="T2371" t="n">
        <v>-0.03184</v>
      </c>
    </row>
    <row r="2372">
      <c r="A2372" s="142" t="n">
        <v>39862</v>
      </c>
      <c r="B2372" t="inlineStr"/>
      <c r="C2372" t="n">
        <v>0.00188</v>
      </c>
      <c r="D2372" t="inlineStr"/>
      <c r="E2372" t="inlineStr"/>
      <c r="F2372" t="inlineStr"/>
      <c r="G2372" t="inlineStr"/>
      <c r="H2372" t="inlineStr"/>
      <c r="I2372" t="inlineStr"/>
      <c r="J2372" t="inlineStr"/>
      <c r="K2372" t="inlineStr"/>
      <c r="L2372" t="inlineStr"/>
      <c r="M2372" t="n">
        <v>0.01086</v>
      </c>
      <c r="N2372" t="inlineStr"/>
      <c r="O2372" t="n">
        <v>0.01079</v>
      </c>
      <c r="P2372" t="inlineStr"/>
      <c r="Q2372" t="inlineStr"/>
      <c r="R2372" t="n">
        <v>0</v>
      </c>
      <c r="S2372" t="n">
        <v>-0.00306</v>
      </c>
      <c r="T2372" t="n">
        <v>-0.00523</v>
      </c>
    </row>
    <row r="2373">
      <c r="A2373" s="142" t="n">
        <v>39863</v>
      </c>
      <c r="B2373" t="inlineStr"/>
      <c r="C2373" t="n">
        <v>-0.03163</v>
      </c>
      <c r="D2373" t="inlineStr"/>
      <c r="E2373" t="inlineStr"/>
      <c r="F2373" t="inlineStr"/>
      <c r="G2373" t="inlineStr"/>
      <c r="H2373" t="inlineStr"/>
      <c r="I2373" t="inlineStr"/>
      <c r="J2373" t="inlineStr"/>
      <c r="K2373" t="inlineStr"/>
      <c r="L2373" t="inlineStr"/>
      <c r="M2373" t="n">
        <v>-0.03465</v>
      </c>
      <c r="N2373" t="inlineStr"/>
      <c r="O2373" t="n">
        <v>-0.02951</v>
      </c>
      <c r="P2373" t="inlineStr"/>
      <c r="Q2373" t="inlineStr"/>
      <c r="R2373" t="n">
        <v>0</v>
      </c>
      <c r="S2373" t="n">
        <v>-0.0128</v>
      </c>
      <c r="T2373" t="n">
        <v>-0.0029</v>
      </c>
    </row>
    <row r="2374">
      <c r="A2374" s="142" t="n">
        <v>39864</v>
      </c>
      <c r="B2374" t="inlineStr"/>
      <c r="C2374" t="n">
        <v>0.02127</v>
      </c>
      <c r="D2374" t="inlineStr"/>
      <c r="E2374" t="inlineStr"/>
      <c r="F2374" t="inlineStr"/>
      <c r="G2374" t="inlineStr"/>
      <c r="H2374" t="inlineStr"/>
      <c r="I2374" t="inlineStr"/>
      <c r="J2374" t="inlineStr"/>
      <c r="K2374" t="inlineStr"/>
      <c r="L2374" t="inlineStr"/>
      <c r="M2374" t="n">
        <v>0.01813</v>
      </c>
      <c r="N2374" t="inlineStr"/>
      <c r="O2374" t="n">
        <v>0.01812</v>
      </c>
      <c r="P2374" t="inlineStr"/>
      <c r="Q2374" t="inlineStr"/>
      <c r="R2374" t="n">
        <v>0</v>
      </c>
      <c r="S2374" t="n">
        <v>-0.01751</v>
      </c>
      <c r="T2374" t="n">
        <v>-0.03044</v>
      </c>
    </row>
    <row r="2375">
      <c r="A2375" s="142" t="n">
        <v>39867</v>
      </c>
      <c r="B2375" t="inlineStr"/>
      <c r="C2375" t="n">
        <v>-0.01915</v>
      </c>
      <c r="D2375" t="inlineStr"/>
      <c r="E2375" t="inlineStr"/>
      <c r="F2375" t="inlineStr"/>
      <c r="G2375" t="inlineStr"/>
      <c r="H2375" t="inlineStr"/>
      <c r="I2375" t="inlineStr"/>
      <c r="J2375" t="inlineStr"/>
      <c r="K2375" t="inlineStr"/>
      <c r="L2375" t="inlineStr"/>
      <c r="M2375" t="n">
        <v>-0.02395</v>
      </c>
      <c r="N2375" t="inlineStr"/>
      <c r="O2375" t="n">
        <v>-0.0128</v>
      </c>
      <c r="P2375" t="inlineStr"/>
      <c r="Q2375" t="inlineStr"/>
      <c r="R2375" t="n">
        <v>0</v>
      </c>
      <c r="S2375" t="n">
        <v>-0.02558</v>
      </c>
      <c r="T2375" t="n">
        <v>0.0058</v>
      </c>
    </row>
    <row r="2376">
      <c r="A2376" s="142" t="n">
        <v>39868</v>
      </c>
      <c r="B2376" t="inlineStr"/>
      <c r="C2376" t="n">
        <v>-0.05691</v>
      </c>
      <c r="D2376" t="inlineStr"/>
      <c r="E2376" t="inlineStr"/>
      <c r="F2376" t="inlineStr"/>
      <c r="G2376" t="inlineStr"/>
      <c r="H2376" t="inlineStr"/>
      <c r="I2376" t="inlineStr"/>
      <c r="J2376" t="inlineStr"/>
      <c r="K2376" t="inlineStr"/>
      <c r="L2376" t="inlineStr"/>
      <c r="M2376" t="n">
        <v>-0.06442000000000001</v>
      </c>
      <c r="N2376" t="inlineStr"/>
      <c r="O2376" t="n">
        <v>-0.06171</v>
      </c>
      <c r="P2376" t="inlineStr"/>
      <c r="Q2376" t="inlineStr"/>
      <c r="R2376" t="n">
        <v>0</v>
      </c>
      <c r="S2376" t="n">
        <v>0.009679999999999999</v>
      </c>
      <c r="T2376" t="n">
        <v>-0.01582</v>
      </c>
    </row>
    <row r="2377">
      <c r="A2377" s="142" t="n">
        <v>39869</v>
      </c>
      <c r="B2377" t="inlineStr"/>
      <c r="C2377" t="n">
        <v>-0.00826</v>
      </c>
      <c r="D2377" t="inlineStr"/>
      <c r="E2377" t="inlineStr"/>
      <c r="F2377" t="inlineStr"/>
      <c r="G2377" t="inlineStr"/>
      <c r="H2377" t="inlineStr"/>
      <c r="I2377" t="inlineStr"/>
      <c r="J2377" t="inlineStr"/>
      <c r="K2377" t="inlineStr"/>
      <c r="L2377" t="inlineStr"/>
      <c r="M2377" t="n">
        <v>-0.01385</v>
      </c>
      <c r="N2377" t="inlineStr"/>
      <c r="O2377" t="n">
        <v>-0.01559</v>
      </c>
      <c r="P2377" t="inlineStr"/>
      <c r="Q2377" t="inlineStr"/>
      <c r="R2377" t="n">
        <v>0</v>
      </c>
      <c r="S2377" t="n">
        <v>0.00038</v>
      </c>
      <c r="T2377" t="n">
        <v>0.009719999999999999</v>
      </c>
    </row>
    <row r="2378">
      <c r="A2378" s="142" t="n">
        <v>39870</v>
      </c>
      <c r="B2378" t="inlineStr"/>
      <c r="C2378" t="n">
        <v>0.02148</v>
      </c>
      <c r="D2378" t="inlineStr"/>
      <c r="E2378" t="inlineStr"/>
      <c r="F2378" t="inlineStr"/>
      <c r="G2378" t="inlineStr"/>
      <c r="H2378" t="inlineStr"/>
      <c r="I2378" t="inlineStr"/>
      <c r="J2378" t="inlineStr"/>
      <c r="K2378" t="inlineStr"/>
      <c r="L2378" t="inlineStr"/>
      <c r="M2378" t="n">
        <v>0.0106</v>
      </c>
      <c r="N2378" t="inlineStr"/>
      <c r="O2378" t="n">
        <v>0.01284</v>
      </c>
      <c r="P2378" t="inlineStr"/>
      <c r="Q2378" t="inlineStr"/>
      <c r="R2378" t="n">
        <v>0</v>
      </c>
      <c r="S2378" t="n">
        <v>-0.00421</v>
      </c>
      <c r="T2378" t="n">
        <v>-0.00335</v>
      </c>
    </row>
    <row r="2379">
      <c r="A2379" s="142" t="n">
        <v>39871</v>
      </c>
      <c r="B2379" t="inlineStr"/>
      <c r="C2379" t="n">
        <v>-0.00359</v>
      </c>
      <c r="D2379" t="inlineStr"/>
      <c r="E2379" t="inlineStr"/>
      <c r="F2379" t="inlineStr"/>
      <c r="G2379" t="inlineStr"/>
      <c r="H2379" t="inlineStr"/>
      <c r="I2379" t="inlineStr"/>
      <c r="J2379" t="inlineStr"/>
      <c r="K2379" t="inlineStr"/>
      <c r="L2379" t="inlineStr"/>
      <c r="M2379" t="n">
        <v>0.008710000000000001</v>
      </c>
      <c r="N2379" t="inlineStr"/>
      <c r="O2379" t="n">
        <v>-0.00639</v>
      </c>
      <c r="P2379" t="inlineStr"/>
      <c r="Q2379" t="inlineStr"/>
      <c r="R2379" t="n">
        <v>-0.09349</v>
      </c>
      <c r="S2379" t="n">
        <v>-0.01239</v>
      </c>
      <c r="T2379" t="n">
        <v>-0.00898</v>
      </c>
    </row>
    <row r="2380">
      <c r="A2380" s="142" t="n">
        <v>39874</v>
      </c>
      <c r="B2380" t="inlineStr"/>
      <c r="C2380" t="n">
        <v>-0.04972</v>
      </c>
      <c r="D2380" t="inlineStr"/>
      <c r="E2380" t="inlineStr"/>
      <c r="F2380" t="inlineStr"/>
      <c r="G2380" t="inlineStr"/>
      <c r="H2380" t="inlineStr"/>
      <c r="I2380" t="inlineStr"/>
      <c r="J2380" t="inlineStr"/>
      <c r="K2380" t="inlineStr"/>
      <c r="L2380" t="inlineStr"/>
      <c r="M2380" t="n">
        <v>-0.04538</v>
      </c>
      <c r="N2380" t="inlineStr"/>
      <c r="O2380" t="n">
        <v>-0.04452</v>
      </c>
      <c r="P2380" t="inlineStr"/>
      <c r="Q2380" t="inlineStr"/>
      <c r="R2380" t="n">
        <v>0</v>
      </c>
      <c r="S2380" t="n">
        <v>-0.04081</v>
      </c>
      <c r="T2380" t="n">
        <v>-0.04001</v>
      </c>
    </row>
    <row r="2381">
      <c r="A2381" s="142" t="n">
        <v>39875</v>
      </c>
      <c r="B2381" t="inlineStr"/>
      <c r="C2381" t="n">
        <v>0.02529</v>
      </c>
      <c r="D2381" t="inlineStr"/>
      <c r="E2381" t="inlineStr"/>
      <c r="F2381" t="inlineStr"/>
      <c r="G2381" t="inlineStr"/>
      <c r="H2381" t="inlineStr"/>
      <c r="I2381" t="inlineStr"/>
      <c r="J2381" t="inlineStr"/>
      <c r="K2381" t="inlineStr"/>
      <c r="L2381" t="inlineStr"/>
      <c r="M2381" t="n">
        <v>-0.00062</v>
      </c>
      <c r="N2381" t="inlineStr"/>
      <c r="O2381" t="n">
        <v>0.00331</v>
      </c>
      <c r="P2381" t="inlineStr"/>
      <c r="Q2381" t="inlineStr"/>
      <c r="R2381" t="n">
        <v>0</v>
      </c>
      <c r="S2381" t="n">
        <v>-0.008460000000000001</v>
      </c>
      <c r="T2381" t="n">
        <v>0.00433</v>
      </c>
    </row>
    <row r="2382">
      <c r="A2382" s="142" t="n">
        <v>39876</v>
      </c>
      <c r="B2382" t="inlineStr"/>
      <c r="C2382" t="n">
        <v>-0.00617</v>
      </c>
      <c r="D2382" t="inlineStr"/>
      <c r="E2382" t="inlineStr"/>
      <c r="F2382" t="inlineStr"/>
      <c r="G2382" t="inlineStr"/>
      <c r="H2382" t="inlineStr"/>
      <c r="I2382" t="inlineStr"/>
      <c r="J2382" t="inlineStr"/>
      <c r="K2382" t="inlineStr"/>
      <c r="L2382" t="inlineStr"/>
      <c r="M2382" t="n">
        <v>-0.00428</v>
      </c>
      <c r="N2382" t="inlineStr"/>
      <c r="O2382" t="n">
        <v>-0.00475</v>
      </c>
      <c r="P2382" t="inlineStr"/>
      <c r="Q2382" t="inlineStr"/>
      <c r="R2382" t="n">
        <v>0</v>
      </c>
      <c r="S2382" t="n">
        <v>0.02613</v>
      </c>
      <c r="T2382" t="n">
        <v>0.03686</v>
      </c>
    </row>
    <row r="2383">
      <c r="A2383" s="142" t="n">
        <v>39877</v>
      </c>
      <c r="B2383" t="inlineStr"/>
      <c r="C2383" t="n">
        <v>0.03312</v>
      </c>
      <c r="D2383" t="inlineStr"/>
      <c r="E2383" t="inlineStr"/>
      <c r="F2383" t="inlineStr"/>
      <c r="G2383" t="inlineStr"/>
      <c r="H2383" t="inlineStr"/>
      <c r="I2383" t="inlineStr"/>
      <c r="J2383" t="inlineStr"/>
      <c r="K2383" t="inlineStr"/>
      <c r="L2383" t="inlineStr"/>
      <c r="M2383" t="n">
        <v>0.03335</v>
      </c>
      <c r="N2383" t="inlineStr"/>
      <c r="O2383" t="n">
        <v>0.03806</v>
      </c>
      <c r="P2383" t="inlineStr"/>
      <c r="Q2383" t="inlineStr"/>
      <c r="R2383" t="n">
        <v>0</v>
      </c>
      <c r="S2383" t="n">
        <v>-0.02746</v>
      </c>
      <c r="T2383" t="n">
        <v>-0.009809999999999999</v>
      </c>
    </row>
    <row r="2384">
      <c r="A2384" s="142" t="n">
        <v>39878</v>
      </c>
      <c r="B2384" t="inlineStr"/>
      <c r="C2384" t="n">
        <v>-0.02042</v>
      </c>
      <c r="D2384" t="inlineStr"/>
      <c r="E2384" t="inlineStr"/>
      <c r="F2384" t="inlineStr"/>
      <c r="G2384" t="inlineStr"/>
      <c r="H2384" t="inlineStr"/>
      <c r="I2384" t="inlineStr"/>
      <c r="J2384" t="inlineStr"/>
      <c r="K2384" t="inlineStr"/>
      <c r="L2384" t="inlineStr"/>
      <c r="M2384" t="n">
        <v>-0.01007</v>
      </c>
      <c r="N2384" t="inlineStr"/>
      <c r="O2384" t="n">
        <v>0.0015</v>
      </c>
      <c r="P2384" t="inlineStr"/>
      <c r="Q2384" t="inlineStr"/>
      <c r="R2384" t="n">
        <v>0</v>
      </c>
      <c r="S2384" t="n">
        <v>-0.01245</v>
      </c>
      <c r="T2384" t="n">
        <v>-0.00847</v>
      </c>
    </row>
    <row r="2385">
      <c r="A2385" s="142" t="n">
        <v>39881</v>
      </c>
      <c r="B2385" t="inlineStr"/>
      <c r="C2385" t="n">
        <v>-0.03372</v>
      </c>
      <c r="D2385" t="inlineStr"/>
      <c r="E2385" t="inlineStr"/>
      <c r="F2385" t="inlineStr"/>
      <c r="G2385" t="inlineStr"/>
      <c r="H2385" t="inlineStr"/>
      <c r="I2385" t="inlineStr"/>
      <c r="J2385" t="inlineStr"/>
      <c r="K2385" t="inlineStr"/>
      <c r="L2385" t="inlineStr"/>
      <c r="M2385" t="n">
        <v>-0.02549</v>
      </c>
      <c r="N2385" t="inlineStr"/>
      <c r="O2385" t="n">
        <v>-0.02853</v>
      </c>
      <c r="P2385" t="inlineStr"/>
      <c r="Q2385" t="inlineStr"/>
      <c r="R2385" t="n">
        <v>0</v>
      </c>
      <c r="S2385" t="n">
        <v>-0.01003</v>
      </c>
      <c r="T2385" t="n">
        <v>-0.00399</v>
      </c>
    </row>
    <row r="2386">
      <c r="A2386" s="142" t="n">
        <v>39882</v>
      </c>
      <c r="B2386" t="inlineStr"/>
      <c r="C2386" t="n">
        <v>-0.03736</v>
      </c>
      <c r="D2386" t="inlineStr"/>
      <c r="E2386" t="inlineStr"/>
      <c r="F2386" t="inlineStr"/>
      <c r="G2386" t="inlineStr"/>
      <c r="H2386" t="inlineStr"/>
      <c r="I2386" t="inlineStr"/>
      <c r="J2386" t="inlineStr"/>
      <c r="K2386" t="inlineStr"/>
      <c r="L2386" t="inlineStr"/>
      <c r="M2386" t="n">
        <v>-0.05379</v>
      </c>
      <c r="N2386" t="inlineStr"/>
      <c r="O2386" t="n">
        <v>-0.04159</v>
      </c>
      <c r="P2386" t="inlineStr"/>
      <c r="Q2386" t="inlineStr"/>
      <c r="R2386" t="n">
        <v>0</v>
      </c>
      <c r="S2386" t="n">
        <v>0.04187</v>
      </c>
      <c r="T2386" t="n">
        <v>0.02669</v>
      </c>
    </row>
    <row r="2387">
      <c r="A2387" s="142" t="n">
        <v>39883</v>
      </c>
      <c r="B2387" t="inlineStr"/>
      <c r="C2387" t="n">
        <v>0.02966</v>
      </c>
      <c r="D2387" t="inlineStr"/>
      <c r="E2387" t="inlineStr"/>
      <c r="F2387" t="inlineStr"/>
      <c r="G2387" t="inlineStr"/>
      <c r="H2387" t="inlineStr"/>
      <c r="I2387" t="inlineStr"/>
      <c r="J2387" t="inlineStr"/>
      <c r="K2387" t="inlineStr"/>
      <c r="L2387" t="inlineStr"/>
      <c r="M2387" t="n">
        <v>0.02801</v>
      </c>
      <c r="N2387" t="inlineStr"/>
      <c r="O2387" t="n">
        <v>0.03568</v>
      </c>
      <c r="P2387" t="inlineStr"/>
      <c r="Q2387" t="inlineStr"/>
      <c r="R2387" t="n">
        <v>0</v>
      </c>
      <c r="S2387" t="n">
        <v>0.00764</v>
      </c>
      <c r="T2387" t="n">
        <v>0.01777</v>
      </c>
    </row>
    <row r="2388">
      <c r="A2388" s="142" t="n">
        <v>39884</v>
      </c>
      <c r="B2388" t="inlineStr"/>
      <c r="C2388" t="n">
        <v>0.02465</v>
      </c>
      <c r="D2388" t="inlineStr"/>
      <c r="E2388" t="inlineStr"/>
      <c r="F2388" t="inlineStr"/>
      <c r="G2388" t="inlineStr"/>
      <c r="H2388" t="inlineStr"/>
      <c r="I2388" t="inlineStr"/>
      <c r="J2388" t="inlineStr"/>
      <c r="K2388" t="inlineStr"/>
      <c r="L2388" t="inlineStr"/>
      <c r="M2388" t="n">
        <v>0.02238</v>
      </c>
      <c r="N2388" t="inlineStr"/>
      <c r="O2388" t="n">
        <v>0.02545</v>
      </c>
      <c r="P2388" t="inlineStr"/>
      <c r="Q2388" t="inlineStr"/>
      <c r="R2388" t="n">
        <v>0</v>
      </c>
      <c r="S2388" t="n">
        <v>0.01672</v>
      </c>
      <c r="T2388" t="n">
        <v>0.00492</v>
      </c>
    </row>
    <row r="2389">
      <c r="A2389" s="142" t="n">
        <v>39885</v>
      </c>
      <c r="B2389" t="inlineStr"/>
      <c r="C2389" t="n">
        <v>0.01585</v>
      </c>
      <c r="D2389" t="inlineStr"/>
      <c r="E2389" t="inlineStr"/>
      <c r="F2389" t="inlineStr"/>
      <c r="G2389" t="inlineStr"/>
      <c r="H2389" t="inlineStr"/>
      <c r="I2389" t="inlineStr"/>
      <c r="J2389" t="inlineStr"/>
      <c r="K2389" t="inlineStr"/>
      <c r="L2389" t="inlineStr"/>
      <c r="M2389" t="n">
        <v>0.01155</v>
      </c>
      <c r="N2389" t="inlineStr"/>
      <c r="O2389" t="n">
        <v>0.01775</v>
      </c>
      <c r="P2389" t="inlineStr"/>
      <c r="Q2389" t="inlineStr"/>
      <c r="R2389" t="n">
        <v>0</v>
      </c>
      <c r="S2389" t="n">
        <v>0.00817</v>
      </c>
      <c r="T2389" t="n">
        <v>0.01593</v>
      </c>
    </row>
    <row r="2390">
      <c r="A2390" s="142" t="n">
        <v>39888</v>
      </c>
      <c r="B2390" t="inlineStr"/>
      <c r="C2390" t="n">
        <v>-0.01115</v>
      </c>
      <c r="D2390" t="inlineStr"/>
      <c r="E2390" t="inlineStr"/>
      <c r="F2390" t="inlineStr"/>
      <c r="G2390" t="inlineStr"/>
      <c r="H2390" t="inlineStr"/>
      <c r="I2390" t="inlineStr"/>
      <c r="J2390" t="inlineStr"/>
      <c r="K2390" t="inlineStr"/>
      <c r="L2390" t="inlineStr"/>
      <c r="M2390" t="n">
        <v>-0.02041</v>
      </c>
      <c r="N2390" t="inlineStr"/>
      <c r="O2390" t="n">
        <v>-0.00753</v>
      </c>
      <c r="P2390" t="inlineStr"/>
      <c r="Q2390" t="inlineStr"/>
      <c r="R2390" t="n">
        <v>0</v>
      </c>
      <c r="S2390" t="n">
        <v>0.00467</v>
      </c>
      <c r="T2390" t="n">
        <v>0.01389</v>
      </c>
    </row>
    <row r="2391">
      <c r="A2391" s="142" t="n">
        <v>39889</v>
      </c>
      <c r="B2391" t="inlineStr"/>
      <c r="C2391" t="n">
        <v>-0.00194</v>
      </c>
      <c r="D2391" t="inlineStr"/>
      <c r="E2391" t="inlineStr"/>
      <c r="F2391" t="inlineStr"/>
      <c r="G2391" t="inlineStr"/>
      <c r="H2391" t="inlineStr"/>
      <c r="I2391" t="inlineStr"/>
      <c r="J2391" t="inlineStr"/>
      <c r="K2391" t="inlineStr"/>
      <c r="L2391" t="inlineStr"/>
      <c r="M2391" t="n">
        <v>-0.00717</v>
      </c>
      <c r="N2391" t="inlineStr"/>
      <c r="O2391" t="n">
        <v>-0.01438</v>
      </c>
      <c r="P2391" t="inlineStr"/>
      <c r="Q2391" t="inlineStr"/>
      <c r="R2391" t="n">
        <v>0</v>
      </c>
      <c r="S2391" t="n">
        <v>0.01804</v>
      </c>
      <c r="T2391" t="n">
        <v>0.00617</v>
      </c>
    </row>
    <row r="2392">
      <c r="A2392" s="142" t="n">
        <v>39890</v>
      </c>
      <c r="B2392" t="inlineStr"/>
      <c r="C2392" t="n">
        <v>0.06131</v>
      </c>
      <c r="D2392" t="inlineStr"/>
      <c r="E2392" t="inlineStr"/>
      <c r="F2392" t="inlineStr"/>
      <c r="G2392" t="inlineStr"/>
      <c r="H2392" t="inlineStr"/>
      <c r="I2392" t="inlineStr"/>
      <c r="J2392" t="inlineStr"/>
      <c r="K2392" t="inlineStr"/>
      <c r="L2392" t="inlineStr"/>
      <c r="M2392" t="n">
        <v>0.04411</v>
      </c>
      <c r="N2392" t="inlineStr"/>
      <c r="O2392" t="n">
        <v>0.0535</v>
      </c>
      <c r="P2392" t="inlineStr"/>
      <c r="Q2392" t="inlineStr"/>
      <c r="R2392" t="n">
        <v>0</v>
      </c>
      <c r="S2392" t="n">
        <v>0.00156</v>
      </c>
      <c r="T2392" t="n">
        <v>-0.00699</v>
      </c>
    </row>
    <row r="2393">
      <c r="A2393" s="142" t="n">
        <v>39891</v>
      </c>
      <c r="B2393" t="inlineStr"/>
      <c r="C2393" t="n">
        <v>0.0229</v>
      </c>
      <c r="D2393" t="inlineStr"/>
      <c r="E2393" t="inlineStr"/>
      <c r="F2393" t="inlineStr"/>
      <c r="G2393" t="inlineStr"/>
      <c r="H2393" t="inlineStr"/>
      <c r="I2393" t="inlineStr"/>
      <c r="J2393" t="inlineStr"/>
      <c r="K2393" t="inlineStr"/>
      <c r="L2393" t="inlineStr"/>
      <c r="M2393" t="n">
        <v>0.04593</v>
      </c>
      <c r="N2393" t="inlineStr"/>
      <c r="O2393" t="n">
        <v>0.0805</v>
      </c>
      <c r="P2393" t="inlineStr"/>
      <c r="Q2393" t="inlineStr"/>
      <c r="R2393" t="n">
        <v>0</v>
      </c>
      <c r="S2393" t="n">
        <v>-0.0271</v>
      </c>
      <c r="T2393" t="n">
        <v>-0.0212</v>
      </c>
    </row>
    <row r="2394">
      <c r="A2394" s="142" t="n">
        <v>39892</v>
      </c>
      <c r="B2394" t="inlineStr"/>
      <c r="C2394" t="n">
        <v>-6.999999999999999e-05</v>
      </c>
      <c r="D2394" t="inlineStr"/>
      <c r="E2394" t="inlineStr"/>
      <c r="F2394" t="inlineStr"/>
      <c r="G2394" t="inlineStr"/>
      <c r="H2394" t="inlineStr"/>
      <c r="I2394" t="inlineStr"/>
      <c r="J2394" t="inlineStr"/>
      <c r="K2394" t="inlineStr"/>
      <c r="L2394" t="inlineStr"/>
      <c r="M2394" t="n">
        <v>0.00944</v>
      </c>
      <c r="N2394" t="inlineStr"/>
      <c r="O2394" t="n">
        <v>0.00392</v>
      </c>
      <c r="P2394" t="inlineStr"/>
      <c r="Q2394" t="inlineStr"/>
      <c r="R2394" t="n">
        <v>0</v>
      </c>
      <c r="S2394" t="n">
        <v>-0.00359</v>
      </c>
      <c r="T2394" t="n">
        <v>0.00405</v>
      </c>
    </row>
    <row r="2395">
      <c r="A2395" s="142" t="n">
        <v>39895</v>
      </c>
      <c r="B2395" t="inlineStr"/>
      <c r="C2395" t="n">
        <v>-0.0005</v>
      </c>
      <c r="D2395" t="inlineStr"/>
      <c r="E2395" t="inlineStr"/>
      <c r="F2395" t="inlineStr"/>
      <c r="G2395" t="inlineStr"/>
      <c r="H2395" t="inlineStr"/>
      <c r="I2395" t="inlineStr"/>
      <c r="J2395" t="inlineStr"/>
      <c r="K2395" t="inlineStr"/>
      <c r="L2395" t="inlineStr"/>
      <c r="M2395" t="n">
        <v>0.00324</v>
      </c>
      <c r="N2395" t="inlineStr"/>
      <c r="O2395" t="n">
        <v>0.00346</v>
      </c>
      <c r="P2395" t="inlineStr"/>
      <c r="Q2395" t="inlineStr"/>
      <c r="R2395" t="n">
        <v>0</v>
      </c>
      <c r="S2395" t="n">
        <v>0.05047</v>
      </c>
      <c r="T2395" t="n">
        <v>0.04746</v>
      </c>
    </row>
    <row r="2396">
      <c r="A2396" s="142" t="n">
        <v>39896</v>
      </c>
      <c r="B2396" t="inlineStr"/>
      <c r="C2396" t="n">
        <v>0.00546</v>
      </c>
      <c r="D2396" t="inlineStr"/>
      <c r="E2396" t="inlineStr"/>
      <c r="F2396" t="inlineStr"/>
      <c r="G2396" t="inlineStr"/>
      <c r="H2396" t="inlineStr"/>
      <c r="I2396" t="inlineStr"/>
      <c r="J2396" t="inlineStr"/>
      <c r="K2396" t="inlineStr"/>
      <c r="L2396" t="inlineStr"/>
      <c r="M2396" t="n">
        <v>-0.00265</v>
      </c>
      <c r="N2396" t="inlineStr"/>
      <c r="O2396" t="n">
        <v>-0.00928</v>
      </c>
      <c r="P2396" t="inlineStr"/>
      <c r="Q2396" t="inlineStr"/>
      <c r="R2396" t="n">
        <v>0</v>
      </c>
      <c r="S2396" t="n">
        <v>-0.00284</v>
      </c>
      <c r="T2396" t="n">
        <v>0.00716</v>
      </c>
    </row>
    <row r="2397">
      <c r="A2397" s="142" t="n">
        <v>39897</v>
      </c>
      <c r="B2397" t="inlineStr"/>
      <c r="C2397" t="n">
        <v>0.03478</v>
      </c>
      <c r="D2397" t="inlineStr"/>
      <c r="E2397" t="inlineStr"/>
      <c r="F2397" t="inlineStr"/>
      <c r="G2397" t="inlineStr"/>
      <c r="H2397" t="inlineStr"/>
      <c r="I2397" t="inlineStr"/>
      <c r="J2397" t="inlineStr"/>
      <c r="K2397" t="inlineStr"/>
      <c r="L2397" t="inlineStr"/>
      <c r="M2397" t="n">
        <v>0.02348</v>
      </c>
      <c r="N2397" t="inlineStr"/>
      <c r="O2397" t="n">
        <v>0.02123</v>
      </c>
      <c r="P2397" t="inlineStr"/>
      <c r="Q2397" t="inlineStr"/>
      <c r="R2397" t="n">
        <v>0</v>
      </c>
      <c r="S2397" t="n">
        <v>0.0058</v>
      </c>
      <c r="T2397" t="n">
        <v>0.00902</v>
      </c>
    </row>
    <row r="2398">
      <c r="A2398" s="142" t="n">
        <v>39898</v>
      </c>
      <c r="B2398" t="inlineStr"/>
      <c r="C2398" t="n">
        <v>0.00062</v>
      </c>
      <c r="D2398" t="inlineStr"/>
      <c r="E2398" t="inlineStr"/>
      <c r="F2398" t="inlineStr"/>
      <c r="G2398" t="inlineStr"/>
      <c r="H2398" t="inlineStr"/>
      <c r="I2398" t="inlineStr"/>
      <c r="J2398" t="inlineStr"/>
      <c r="K2398" t="inlineStr"/>
      <c r="L2398" t="inlineStr"/>
      <c r="M2398" t="n">
        <v>-0.0007</v>
      </c>
      <c r="N2398" t="inlineStr"/>
      <c r="O2398" t="n">
        <v>0.00044</v>
      </c>
      <c r="P2398" t="inlineStr"/>
      <c r="Q2398" t="inlineStr"/>
      <c r="R2398" t="n">
        <v>0</v>
      </c>
      <c r="S2398" t="n">
        <v>0.01468</v>
      </c>
      <c r="T2398" t="n">
        <v>0.01945</v>
      </c>
    </row>
    <row r="2399">
      <c r="A2399" s="142" t="n">
        <v>39899</v>
      </c>
      <c r="B2399" t="inlineStr"/>
      <c r="C2399" t="n">
        <v>-0.01097</v>
      </c>
      <c r="D2399" t="inlineStr"/>
      <c r="E2399" t="inlineStr"/>
      <c r="F2399" t="inlineStr"/>
      <c r="G2399" t="inlineStr"/>
      <c r="H2399" t="inlineStr"/>
      <c r="I2399" t="inlineStr"/>
      <c r="J2399" t="inlineStr"/>
      <c r="K2399" t="inlineStr"/>
      <c r="L2399" t="inlineStr"/>
      <c r="M2399" t="n">
        <v>-0.00267</v>
      </c>
      <c r="N2399" t="inlineStr"/>
      <c r="O2399" t="n">
        <v>-0.02514</v>
      </c>
      <c r="P2399" t="inlineStr"/>
      <c r="Q2399" t="inlineStr"/>
      <c r="R2399" t="n">
        <v>0</v>
      </c>
      <c r="S2399" t="n">
        <v>-0.00058</v>
      </c>
      <c r="T2399" t="n">
        <v>0.00477</v>
      </c>
    </row>
    <row r="2400">
      <c r="A2400" s="142" t="n">
        <v>39902</v>
      </c>
      <c r="B2400" t="inlineStr"/>
      <c r="C2400" t="n">
        <v>-0.01102</v>
      </c>
      <c r="D2400" t="inlineStr"/>
      <c r="E2400" t="inlineStr"/>
      <c r="F2400" t="inlineStr"/>
      <c r="G2400" t="inlineStr"/>
      <c r="H2400" t="inlineStr"/>
      <c r="I2400" t="inlineStr"/>
      <c r="J2400" t="inlineStr"/>
      <c r="K2400" t="inlineStr"/>
      <c r="L2400" t="inlineStr"/>
      <c r="M2400" t="n">
        <v>-0.00638</v>
      </c>
      <c r="N2400" t="inlineStr"/>
      <c r="O2400" t="n">
        <v>0</v>
      </c>
      <c r="P2400" t="inlineStr"/>
      <c r="Q2400" t="inlineStr"/>
      <c r="R2400" t="n">
        <v>0</v>
      </c>
      <c r="S2400" t="n">
        <v>-0.02973</v>
      </c>
      <c r="T2400" t="n">
        <v>-0.03996</v>
      </c>
    </row>
    <row r="2401">
      <c r="A2401" s="142" t="n">
        <v>39903</v>
      </c>
      <c r="B2401" t="inlineStr"/>
      <c r="C2401" t="n">
        <v>0.01509</v>
      </c>
      <c r="D2401" t="inlineStr"/>
      <c r="E2401" t="inlineStr"/>
      <c r="F2401" t="inlineStr"/>
      <c r="G2401" t="inlineStr"/>
      <c r="H2401" t="inlineStr"/>
      <c r="I2401" t="inlineStr"/>
      <c r="J2401" t="inlineStr"/>
      <c r="K2401" t="inlineStr"/>
      <c r="L2401" t="inlineStr"/>
      <c r="M2401" t="n">
        <v>0.00667</v>
      </c>
      <c r="N2401" t="inlineStr"/>
      <c r="O2401" t="n">
        <v>-0.00072</v>
      </c>
      <c r="P2401" t="inlineStr"/>
      <c r="Q2401" t="inlineStr"/>
      <c r="R2401" t="n">
        <v>0.02287</v>
      </c>
      <c r="S2401" t="n">
        <v>0.00722</v>
      </c>
      <c r="T2401" t="n">
        <v>0.00664</v>
      </c>
    </row>
    <row r="2402">
      <c r="A2402" s="142" t="n">
        <v>39904</v>
      </c>
      <c r="B2402" t="inlineStr"/>
      <c r="C2402" t="n">
        <v>0.03924</v>
      </c>
      <c r="D2402" t="inlineStr"/>
      <c r="E2402" t="inlineStr"/>
      <c r="F2402" t="inlineStr"/>
      <c r="G2402" t="inlineStr"/>
      <c r="H2402" t="inlineStr"/>
      <c r="I2402" t="inlineStr"/>
      <c r="J2402" t="inlineStr"/>
      <c r="K2402" t="inlineStr"/>
      <c r="L2402" t="inlineStr"/>
      <c r="M2402" t="n">
        <v>0.03623</v>
      </c>
      <c r="N2402" t="inlineStr"/>
      <c r="O2402" t="n">
        <v>0.02769</v>
      </c>
      <c r="P2402" t="inlineStr"/>
      <c r="Q2402" t="inlineStr"/>
      <c r="R2402" t="n">
        <v>0</v>
      </c>
      <c r="S2402" t="n">
        <v>0.01957</v>
      </c>
      <c r="T2402" t="n">
        <v>0.02281</v>
      </c>
    </row>
    <row r="2403">
      <c r="A2403" s="142" t="n">
        <v>39905</v>
      </c>
      <c r="B2403" t="inlineStr"/>
      <c r="C2403" t="n">
        <v>-0.03335</v>
      </c>
      <c r="D2403" t="inlineStr"/>
      <c r="E2403" t="inlineStr"/>
      <c r="F2403" t="inlineStr"/>
      <c r="G2403" t="inlineStr"/>
      <c r="H2403" t="inlineStr"/>
      <c r="I2403" t="inlineStr"/>
      <c r="J2403" t="inlineStr"/>
      <c r="K2403" t="inlineStr"/>
      <c r="L2403" t="inlineStr"/>
      <c r="M2403" t="n">
        <v>-0.03388</v>
      </c>
      <c r="N2403" t="inlineStr"/>
      <c r="O2403" t="n">
        <v>-0.02869</v>
      </c>
      <c r="P2403" t="inlineStr"/>
      <c r="Q2403" t="inlineStr"/>
      <c r="R2403" t="n">
        <v>0</v>
      </c>
      <c r="S2403" t="n">
        <v>0.02788</v>
      </c>
      <c r="T2403" t="n">
        <v>0.03889</v>
      </c>
    </row>
    <row r="2404">
      <c r="A2404" s="142" t="n">
        <v>39906</v>
      </c>
      <c r="B2404" t="inlineStr"/>
      <c r="C2404" t="n">
        <v>-0.03789</v>
      </c>
      <c r="D2404" t="inlineStr"/>
      <c r="E2404" t="inlineStr"/>
      <c r="F2404" t="inlineStr"/>
      <c r="G2404" t="inlineStr"/>
      <c r="H2404" t="inlineStr"/>
      <c r="I2404" t="inlineStr"/>
      <c r="J2404" t="inlineStr"/>
      <c r="K2404" t="inlineStr"/>
      <c r="L2404" t="inlineStr"/>
      <c r="M2404" t="n">
        <v>-0.05172</v>
      </c>
      <c r="N2404" t="inlineStr"/>
      <c r="O2404" t="n">
        <v>-0.05521</v>
      </c>
      <c r="P2404" t="inlineStr"/>
      <c r="Q2404" t="inlineStr"/>
      <c r="R2404" t="n">
        <v>0</v>
      </c>
      <c r="S2404" t="n">
        <v>0.00438</v>
      </c>
      <c r="T2404" t="n">
        <v>0.0081</v>
      </c>
    </row>
    <row r="2405">
      <c r="A2405" s="142" t="n">
        <v>39909</v>
      </c>
      <c r="B2405" t="inlineStr"/>
      <c r="C2405" t="n">
        <v>-0.04384</v>
      </c>
      <c r="D2405" t="inlineStr"/>
      <c r="E2405" t="inlineStr"/>
      <c r="F2405" t="inlineStr"/>
      <c r="G2405" t="inlineStr"/>
      <c r="H2405" t="inlineStr"/>
      <c r="I2405" t="inlineStr"/>
      <c r="J2405" t="inlineStr"/>
      <c r="K2405" t="inlineStr"/>
      <c r="L2405" t="inlineStr"/>
      <c r="M2405" t="n">
        <v>-0.04722</v>
      </c>
      <c r="N2405" t="inlineStr"/>
      <c r="O2405" t="n">
        <v>-0.03478</v>
      </c>
      <c r="P2405" t="inlineStr"/>
      <c r="Q2405" t="inlineStr"/>
      <c r="R2405" t="n">
        <v>0</v>
      </c>
      <c r="S2405" t="n">
        <v>-0.00415</v>
      </c>
      <c r="T2405" t="n">
        <v>0.01099</v>
      </c>
    </row>
    <row r="2406">
      <c r="A2406" s="142" t="n">
        <v>39910</v>
      </c>
      <c r="B2406" t="inlineStr"/>
      <c r="C2406" t="n">
        <v>0.01195</v>
      </c>
      <c r="D2406" t="inlineStr"/>
      <c r="E2406" t="inlineStr"/>
      <c r="F2406" t="inlineStr"/>
      <c r="G2406" t="inlineStr"/>
      <c r="H2406" t="inlineStr"/>
      <c r="I2406" t="inlineStr"/>
      <c r="J2406" t="inlineStr"/>
      <c r="K2406" t="inlineStr"/>
      <c r="L2406" t="inlineStr"/>
      <c r="M2406" t="n">
        <v>0.02026</v>
      </c>
      <c r="N2406" t="inlineStr"/>
      <c r="O2406" t="n">
        <v>0.00512</v>
      </c>
      <c r="P2406" t="inlineStr"/>
      <c r="Q2406" t="inlineStr"/>
      <c r="R2406" t="n">
        <v>0</v>
      </c>
      <c r="S2406" t="n">
        <v>-0.00764</v>
      </c>
      <c r="T2406" t="n">
        <v>-0.00149</v>
      </c>
    </row>
    <row r="2407">
      <c r="A2407" s="142" t="n">
        <v>39911</v>
      </c>
      <c r="B2407" t="inlineStr"/>
      <c r="C2407" t="n">
        <v>-0.00587</v>
      </c>
      <c r="D2407" t="inlineStr"/>
      <c r="E2407" t="inlineStr"/>
      <c r="F2407" t="inlineStr"/>
      <c r="G2407" t="inlineStr"/>
      <c r="H2407" t="inlineStr"/>
      <c r="I2407" t="inlineStr"/>
      <c r="J2407" t="inlineStr"/>
      <c r="K2407" t="inlineStr"/>
      <c r="L2407" t="inlineStr"/>
      <c r="M2407" t="n">
        <v>0.01104</v>
      </c>
      <c r="N2407" t="inlineStr"/>
      <c r="O2407" t="n">
        <v>0.00509</v>
      </c>
      <c r="P2407" t="inlineStr"/>
      <c r="Q2407" t="inlineStr"/>
      <c r="R2407" t="n">
        <v>0</v>
      </c>
      <c r="S2407" t="n">
        <v>0.00523</v>
      </c>
      <c r="T2407" t="n">
        <v>-0.00601</v>
      </c>
    </row>
    <row r="2408">
      <c r="A2408" s="142" t="n">
        <v>39912</v>
      </c>
      <c r="B2408" t="inlineStr"/>
      <c r="C2408" t="n">
        <v>-0.00261</v>
      </c>
      <c r="D2408" t="inlineStr"/>
      <c r="E2408" t="inlineStr"/>
      <c r="F2408" t="inlineStr"/>
      <c r="G2408" t="inlineStr"/>
      <c r="H2408" t="inlineStr"/>
      <c r="I2408" t="inlineStr"/>
      <c r="J2408" t="inlineStr"/>
      <c r="K2408" t="inlineStr"/>
      <c r="L2408" t="inlineStr"/>
      <c r="M2408" t="n">
        <v>-0.00604</v>
      </c>
      <c r="N2408" t="inlineStr"/>
      <c r="O2408" t="n">
        <v>-0.00702</v>
      </c>
      <c r="P2408" t="inlineStr"/>
      <c r="Q2408" t="inlineStr"/>
      <c r="R2408" t="n">
        <v>0</v>
      </c>
      <c r="S2408" t="n">
        <v>0.03349</v>
      </c>
      <c r="T2408" t="n">
        <v>0.03896</v>
      </c>
    </row>
    <row r="2409">
      <c r="A2409" s="142" t="n">
        <v>39913</v>
      </c>
      <c r="B2409" t="inlineStr"/>
      <c r="C2409" t="n">
        <v>0</v>
      </c>
      <c r="D2409" t="inlineStr"/>
      <c r="E2409" t="inlineStr"/>
      <c r="F2409" t="inlineStr"/>
      <c r="G2409" t="inlineStr"/>
      <c r="H2409" t="inlineStr"/>
      <c r="I2409" t="inlineStr"/>
      <c r="J2409" t="inlineStr"/>
      <c r="K2409" t="inlineStr"/>
      <c r="L2409" t="inlineStr"/>
      <c r="M2409" t="n">
        <v>0</v>
      </c>
      <c r="N2409" t="inlineStr"/>
      <c r="O2409" t="n">
        <v>0</v>
      </c>
      <c r="P2409" t="inlineStr"/>
      <c r="Q2409" t="inlineStr"/>
      <c r="R2409" t="n">
        <v>0</v>
      </c>
      <c r="S2409" t="n">
        <v>0.00122</v>
      </c>
      <c r="T2409" t="n">
        <v>0.00546</v>
      </c>
    </row>
    <row r="2410">
      <c r="A2410" s="142" t="n">
        <v>39916</v>
      </c>
      <c r="B2410" t="inlineStr"/>
      <c r="C2410" t="n">
        <v>0</v>
      </c>
      <c r="D2410" t="inlineStr"/>
      <c r="E2410" t="inlineStr"/>
      <c r="F2410" t="inlineStr"/>
      <c r="G2410" t="inlineStr"/>
      <c r="H2410" t="inlineStr"/>
      <c r="I2410" t="inlineStr"/>
      <c r="J2410" t="inlineStr"/>
      <c r="K2410" t="inlineStr"/>
      <c r="L2410" t="inlineStr"/>
      <c r="M2410" t="n">
        <v>0</v>
      </c>
      <c r="N2410" t="inlineStr"/>
      <c r="O2410" t="n">
        <v>0</v>
      </c>
      <c r="P2410" t="inlineStr"/>
      <c r="Q2410" t="inlineStr"/>
      <c r="R2410" t="n">
        <v>0</v>
      </c>
      <c r="S2410" t="n">
        <v>-0.00303</v>
      </c>
      <c r="T2410" t="n">
        <v>-0.00124</v>
      </c>
    </row>
    <row r="2411">
      <c r="A2411" s="142" t="n">
        <v>39917</v>
      </c>
      <c r="B2411" t="inlineStr"/>
      <c r="C2411" t="n">
        <v>0.02442</v>
      </c>
      <c r="D2411" t="inlineStr"/>
      <c r="E2411" t="inlineStr"/>
      <c r="F2411" t="inlineStr"/>
      <c r="G2411" t="inlineStr"/>
      <c r="H2411" t="inlineStr"/>
      <c r="I2411" t="inlineStr"/>
      <c r="J2411" t="inlineStr"/>
      <c r="K2411" t="inlineStr"/>
      <c r="L2411" t="inlineStr"/>
      <c r="M2411" t="n">
        <v>0.01877</v>
      </c>
      <c r="N2411" t="inlineStr"/>
      <c r="O2411" t="n">
        <v>0.01374</v>
      </c>
      <c r="P2411" t="inlineStr"/>
      <c r="Q2411" t="inlineStr"/>
      <c r="R2411" t="n">
        <v>0</v>
      </c>
      <c r="S2411" t="n">
        <v>0.00098</v>
      </c>
      <c r="T2411" t="n">
        <v>0.01259</v>
      </c>
    </row>
    <row r="2412">
      <c r="A2412" s="142" t="n">
        <v>39918</v>
      </c>
      <c r="B2412" t="inlineStr"/>
      <c r="C2412" t="n">
        <v>0.03897</v>
      </c>
      <c r="D2412" t="inlineStr"/>
      <c r="E2412" t="inlineStr"/>
      <c r="F2412" t="inlineStr"/>
      <c r="G2412" t="inlineStr"/>
      <c r="H2412" t="inlineStr"/>
      <c r="I2412" t="inlineStr"/>
      <c r="J2412" t="inlineStr"/>
      <c r="K2412" t="inlineStr"/>
      <c r="L2412" t="inlineStr"/>
      <c r="M2412" t="n">
        <v>0.01164</v>
      </c>
      <c r="N2412" t="inlineStr"/>
      <c r="O2412" t="n">
        <v>0.00523</v>
      </c>
      <c r="P2412" t="inlineStr"/>
      <c r="Q2412" t="inlineStr"/>
      <c r="R2412" t="n">
        <v>0</v>
      </c>
      <c r="S2412" t="n">
        <v>0.00744</v>
      </c>
      <c r="T2412" t="n">
        <v>0.00355</v>
      </c>
    </row>
    <row r="2413">
      <c r="A2413" s="142" t="n">
        <v>39919</v>
      </c>
      <c r="B2413" t="inlineStr"/>
      <c r="C2413" t="n">
        <v>-0.04166</v>
      </c>
      <c r="D2413" t="inlineStr"/>
      <c r="E2413" t="inlineStr"/>
      <c r="F2413" t="inlineStr"/>
      <c r="G2413" t="inlineStr"/>
      <c r="H2413" t="inlineStr"/>
      <c r="I2413" t="inlineStr"/>
      <c r="J2413" t="inlineStr"/>
      <c r="K2413" t="inlineStr"/>
      <c r="L2413" t="inlineStr"/>
      <c r="M2413" t="n">
        <v>-0.03687</v>
      </c>
      <c r="N2413" t="inlineStr"/>
      <c r="O2413" t="n">
        <v>-0.26637</v>
      </c>
      <c r="P2413" t="inlineStr"/>
      <c r="Q2413" t="inlineStr"/>
      <c r="R2413" t="n">
        <v>0</v>
      </c>
      <c r="S2413" t="n">
        <v>0.01243</v>
      </c>
      <c r="T2413" t="n">
        <v>0.00667</v>
      </c>
    </row>
    <row r="2414">
      <c r="A2414" s="142" t="n">
        <v>39920</v>
      </c>
      <c r="B2414" t="inlineStr"/>
      <c r="C2414" t="n">
        <v>-0.01403</v>
      </c>
      <c r="D2414" t="inlineStr"/>
      <c r="E2414" t="inlineStr"/>
      <c r="F2414" t="inlineStr"/>
      <c r="G2414" t="inlineStr"/>
      <c r="H2414" t="inlineStr"/>
      <c r="I2414" t="inlineStr"/>
      <c r="J2414" t="inlineStr"/>
      <c r="K2414" t="inlineStr"/>
      <c r="L2414" t="inlineStr"/>
      <c r="M2414" t="n">
        <v>-0.02278</v>
      </c>
      <c r="N2414" t="inlineStr"/>
      <c r="O2414" t="n">
        <v>-0.02192</v>
      </c>
      <c r="P2414" t="inlineStr"/>
      <c r="Q2414" t="inlineStr"/>
      <c r="R2414" t="n">
        <v>0</v>
      </c>
      <c r="S2414" t="n">
        <v>0.01613</v>
      </c>
      <c r="T2414" t="n">
        <v>0.0035</v>
      </c>
    </row>
    <row r="2415">
      <c r="A2415" s="142" t="n">
        <v>39923</v>
      </c>
      <c r="B2415" t="inlineStr"/>
      <c r="C2415" t="n">
        <v>0.02674</v>
      </c>
      <c r="D2415" t="inlineStr"/>
      <c r="E2415" t="inlineStr"/>
      <c r="F2415" t="inlineStr"/>
      <c r="G2415" t="inlineStr"/>
      <c r="H2415" t="inlineStr"/>
      <c r="I2415" t="inlineStr"/>
      <c r="J2415" t="inlineStr"/>
      <c r="K2415" t="inlineStr"/>
      <c r="L2415" t="inlineStr"/>
      <c r="M2415" t="n">
        <v>0.02476</v>
      </c>
      <c r="N2415" t="inlineStr"/>
      <c r="O2415" t="n">
        <v>0.03637</v>
      </c>
      <c r="P2415" t="inlineStr"/>
      <c r="Q2415" t="inlineStr"/>
      <c r="R2415" t="n">
        <v>0</v>
      </c>
      <c r="S2415" t="n">
        <v>-0.02482</v>
      </c>
      <c r="T2415" t="n">
        <v>-0.00581</v>
      </c>
    </row>
    <row r="2416">
      <c r="A2416" s="142" t="n">
        <v>39924</v>
      </c>
      <c r="B2416" t="inlineStr"/>
      <c r="C2416" t="n">
        <v>-0.023</v>
      </c>
      <c r="D2416" t="inlineStr"/>
      <c r="E2416" t="inlineStr"/>
      <c r="F2416" t="inlineStr"/>
      <c r="G2416" t="inlineStr"/>
      <c r="H2416" t="inlineStr"/>
      <c r="I2416" t="inlineStr"/>
      <c r="J2416" t="inlineStr"/>
      <c r="K2416" t="inlineStr"/>
      <c r="L2416" t="inlineStr"/>
      <c r="M2416" t="n">
        <v>-0.0138</v>
      </c>
      <c r="N2416" t="inlineStr"/>
      <c r="O2416" t="n">
        <v>-0.02007</v>
      </c>
      <c r="P2416" t="inlineStr"/>
      <c r="Q2416" t="inlineStr"/>
      <c r="R2416" t="n">
        <v>0</v>
      </c>
      <c r="S2416" t="n">
        <v>0.00384</v>
      </c>
      <c r="T2416" t="n">
        <v>-0.01245</v>
      </c>
    </row>
    <row r="2417">
      <c r="A2417" s="142" t="n">
        <v>39925</v>
      </c>
      <c r="B2417" t="inlineStr"/>
      <c r="C2417" t="n">
        <v>0.009650000000000001</v>
      </c>
      <c r="D2417" t="inlineStr"/>
      <c r="E2417" t="inlineStr"/>
      <c r="F2417" t="inlineStr"/>
      <c r="G2417" t="inlineStr"/>
      <c r="H2417" t="inlineStr"/>
      <c r="I2417" t="inlineStr"/>
      <c r="J2417" t="inlineStr"/>
      <c r="K2417" t="inlineStr"/>
      <c r="L2417" t="inlineStr"/>
      <c r="M2417" t="n">
        <v>0.00539</v>
      </c>
      <c r="N2417" t="inlineStr"/>
      <c r="O2417" t="n">
        <v>0.00317</v>
      </c>
      <c r="P2417" t="inlineStr"/>
      <c r="Q2417" t="inlineStr"/>
      <c r="R2417" t="n">
        <v>0</v>
      </c>
      <c r="S2417" t="n">
        <v>-0.00282</v>
      </c>
      <c r="T2417" t="n">
        <v>-0.00131</v>
      </c>
    </row>
    <row r="2418">
      <c r="A2418" s="142" t="n">
        <v>39926</v>
      </c>
      <c r="B2418" t="inlineStr"/>
      <c r="C2418" t="n">
        <v>0.03162</v>
      </c>
      <c r="D2418" t="inlineStr"/>
      <c r="E2418" t="inlineStr"/>
      <c r="F2418" t="inlineStr"/>
      <c r="G2418" t="inlineStr"/>
      <c r="H2418" t="inlineStr"/>
      <c r="I2418" t="inlineStr"/>
      <c r="J2418" t="inlineStr"/>
      <c r="K2418" t="inlineStr"/>
      <c r="L2418" t="inlineStr"/>
      <c r="M2418" t="n">
        <v>0.02186</v>
      </c>
      <c r="N2418" t="inlineStr"/>
      <c r="O2418" t="n">
        <v>0.0245</v>
      </c>
      <c r="P2418" t="inlineStr"/>
      <c r="Q2418" t="inlineStr"/>
      <c r="R2418" t="n">
        <v>0</v>
      </c>
      <c r="S2418" t="n">
        <v>0.00652</v>
      </c>
      <c r="T2418" t="n">
        <v>0.01447</v>
      </c>
    </row>
    <row r="2419">
      <c r="A2419" s="142" t="n">
        <v>39927</v>
      </c>
      <c r="B2419" t="inlineStr"/>
      <c r="C2419" t="n">
        <v>0.03621</v>
      </c>
      <c r="D2419" t="inlineStr"/>
      <c r="E2419" t="inlineStr"/>
      <c r="F2419" t="inlineStr"/>
      <c r="G2419" t="inlineStr"/>
      <c r="H2419" t="inlineStr"/>
      <c r="I2419" t="inlineStr"/>
      <c r="J2419" t="inlineStr"/>
      <c r="K2419" t="inlineStr"/>
      <c r="L2419" t="inlineStr"/>
      <c r="M2419" t="n">
        <v>0.04158</v>
      </c>
      <c r="N2419" t="inlineStr"/>
      <c r="O2419" t="n">
        <v>0.03009</v>
      </c>
      <c r="P2419" t="inlineStr"/>
      <c r="Q2419" t="inlineStr"/>
      <c r="R2419" t="n">
        <v>0</v>
      </c>
      <c r="S2419" t="n">
        <v>0.00458</v>
      </c>
      <c r="T2419" t="n">
        <v>-0.00296</v>
      </c>
    </row>
    <row r="2420">
      <c r="A2420" s="142" t="n">
        <v>39930</v>
      </c>
      <c r="B2420" t="inlineStr"/>
      <c r="C2420" t="n">
        <v>-0.00275</v>
      </c>
      <c r="D2420" t="inlineStr"/>
      <c r="E2420" t="inlineStr"/>
      <c r="F2420" t="inlineStr"/>
      <c r="G2420" t="inlineStr"/>
      <c r="H2420" t="inlineStr"/>
      <c r="I2420" t="inlineStr"/>
      <c r="J2420" t="inlineStr"/>
      <c r="K2420" t="inlineStr"/>
      <c r="L2420" t="inlineStr"/>
      <c r="M2420" t="n">
        <v>0.00478</v>
      </c>
      <c r="N2420" t="inlineStr"/>
      <c r="O2420" t="n">
        <v>0.00037</v>
      </c>
      <c r="P2420" t="inlineStr"/>
      <c r="Q2420" t="inlineStr"/>
      <c r="R2420" t="n">
        <v>0</v>
      </c>
      <c r="S2420" t="n">
        <v>0.00105</v>
      </c>
      <c r="T2420" t="n">
        <v>-0.01276</v>
      </c>
    </row>
    <row r="2421">
      <c r="A2421" s="142" t="n">
        <v>39931</v>
      </c>
      <c r="B2421" t="inlineStr"/>
      <c r="C2421" t="n">
        <v>-0.02483</v>
      </c>
      <c r="D2421" t="inlineStr"/>
      <c r="E2421" t="inlineStr"/>
      <c r="F2421" t="inlineStr"/>
      <c r="G2421" t="inlineStr"/>
      <c r="H2421" t="inlineStr"/>
      <c r="I2421" t="inlineStr"/>
      <c r="J2421" t="inlineStr"/>
      <c r="K2421" t="inlineStr"/>
      <c r="L2421" t="inlineStr"/>
      <c r="M2421" t="n">
        <v>-0.02091</v>
      </c>
      <c r="N2421" t="inlineStr"/>
      <c r="O2421" t="n">
        <v>-0.02271</v>
      </c>
      <c r="P2421" t="inlineStr"/>
      <c r="Q2421" t="inlineStr"/>
      <c r="R2421" t="n">
        <v>0</v>
      </c>
      <c r="S2421" t="n">
        <v>-0.008070000000000001</v>
      </c>
      <c r="T2421" t="n">
        <v>-0.01153</v>
      </c>
    </row>
    <row r="2422">
      <c r="A2422" s="142" t="n">
        <v>39932</v>
      </c>
      <c r="B2422" t="inlineStr"/>
      <c r="C2422" t="n">
        <v>0.009129999999999999</v>
      </c>
      <c r="D2422" t="inlineStr"/>
      <c r="E2422" t="inlineStr"/>
      <c r="F2422" t="inlineStr"/>
      <c r="G2422" t="inlineStr"/>
      <c r="H2422" t="inlineStr"/>
      <c r="I2422" t="inlineStr"/>
      <c r="J2422" t="inlineStr"/>
      <c r="K2422" t="inlineStr"/>
      <c r="L2422" t="inlineStr"/>
      <c r="M2422" t="n">
        <v>0.00225</v>
      </c>
      <c r="N2422" t="inlineStr"/>
      <c r="O2422" t="n">
        <v>0.00268</v>
      </c>
      <c r="P2422" t="inlineStr"/>
      <c r="Q2422" t="inlineStr"/>
      <c r="R2422" t="n">
        <v>0</v>
      </c>
      <c r="S2422" t="n">
        <v>0.009849999999999999</v>
      </c>
      <c r="T2422" t="n">
        <v>0.02023</v>
      </c>
    </row>
    <row r="2423">
      <c r="A2423" s="142" t="n">
        <v>39933</v>
      </c>
      <c r="B2423" t="inlineStr"/>
      <c r="C2423" t="n">
        <v>-0.01626</v>
      </c>
      <c r="D2423" t="inlineStr"/>
      <c r="E2423" t="inlineStr"/>
      <c r="F2423" t="inlineStr"/>
      <c r="G2423" t="inlineStr"/>
      <c r="H2423" t="inlineStr"/>
      <c r="I2423" t="inlineStr"/>
      <c r="J2423" t="inlineStr"/>
      <c r="K2423" t="inlineStr"/>
      <c r="L2423" t="inlineStr"/>
      <c r="M2423" t="n">
        <v>-0.01517</v>
      </c>
      <c r="N2423" t="inlineStr"/>
      <c r="O2423" t="n">
        <v>-0.01859</v>
      </c>
      <c r="P2423" t="inlineStr"/>
      <c r="Q2423" t="inlineStr"/>
      <c r="R2423" t="n">
        <v>0.14167</v>
      </c>
      <c r="S2423" t="n">
        <v>0.01145</v>
      </c>
      <c r="T2423" t="n">
        <v>0.02815</v>
      </c>
    </row>
    <row r="2424">
      <c r="A2424" s="142" t="n">
        <v>39934</v>
      </c>
      <c r="B2424" t="inlineStr"/>
      <c r="C2424" t="n">
        <v>0</v>
      </c>
      <c r="D2424" t="inlineStr"/>
      <c r="E2424" t="inlineStr"/>
      <c r="F2424" t="inlineStr"/>
      <c r="G2424" t="inlineStr"/>
      <c r="H2424" t="inlineStr"/>
      <c r="I2424" t="inlineStr"/>
      <c r="J2424" t="inlineStr"/>
      <c r="K2424" t="inlineStr"/>
      <c r="L2424" t="inlineStr"/>
      <c r="M2424" t="n">
        <v>0</v>
      </c>
      <c r="N2424" t="inlineStr"/>
      <c r="O2424" t="n">
        <v>0</v>
      </c>
      <c r="P2424" t="inlineStr"/>
      <c r="Q2424" t="inlineStr"/>
      <c r="R2424" t="n">
        <v>0</v>
      </c>
      <c r="S2424" t="n">
        <v>0.00305</v>
      </c>
      <c r="T2424" t="n">
        <v>1e-05</v>
      </c>
    </row>
    <row r="2425">
      <c r="A2425" s="142" t="n">
        <v>39937</v>
      </c>
      <c r="B2425" t="inlineStr"/>
      <c r="C2425" t="n">
        <v>0.0409</v>
      </c>
      <c r="D2425" t="inlineStr"/>
      <c r="E2425" t="inlineStr"/>
      <c r="F2425" t="inlineStr"/>
      <c r="G2425" t="inlineStr"/>
      <c r="H2425" t="inlineStr"/>
      <c r="I2425" t="inlineStr"/>
      <c r="J2425" t="inlineStr"/>
      <c r="K2425" t="inlineStr"/>
      <c r="L2425" t="inlineStr"/>
      <c r="M2425" t="n">
        <v>0.04679</v>
      </c>
      <c r="N2425" t="inlineStr"/>
      <c r="O2425" t="n">
        <v>0.03348</v>
      </c>
      <c r="P2425" t="inlineStr"/>
      <c r="Q2425" t="inlineStr"/>
      <c r="R2425" t="n">
        <v>0</v>
      </c>
      <c r="S2425" t="n">
        <v>0.02506</v>
      </c>
      <c r="T2425" t="n">
        <v>0.05062</v>
      </c>
    </row>
    <row r="2426">
      <c r="A2426" s="142" t="n">
        <v>39938</v>
      </c>
      <c r="B2426" t="inlineStr"/>
      <c r="C2426" t="n">
        <v>-0.00068</v>
      </c>
      <c r="D2426" t="inlineStr"/>
      <c r="E2426" t="inlineStr"/>
      <c r="F2426" t="inlineStr"/>
      <c r="G2426" t="inlineStr"/>
      <c r="H2426" t="inlineStr"/>
      <c r="I2426" t="inlineStr"/>
      <c r="J2426" t="inlineStr"/>
      <c r="K2426" t="inlineStr"/>
      <c r="L2426" t="inlineStr"/>
      <c r="M2426" t="n">
        <v>-0.00527</v>
      </c>
      <c r="N2426" t="inlineStr"/>
      <c r="O2426" t="n">
        <v>0.00264</v>
      </c>
      <c r="P2426" t="inlineStr"/>
      <c r="Q2426" t="inlineStr"/>
      <c r="R2426" t="n">
        <v>0</v>
      </c>
      <c r="S2426" t="n">
        <v>0.00123</v>
      </c>
      <c r="T2426" t="n">
        <v>0.00443</v>
      </c>
    </row>
    <row r="2427">
      <c r="A2427" s="142" t="n">
        <v>39939</v>
      </c>
      <c r="B2427" t="inlineStr"/>
      <c r="C2427" t="n">
        <v>0.03097</v>
      </c>
      <c r="D2427" t="inlineStr"/>
      <c r="E2427" t="inlineStr"/>
      <c r="F2427" t="inlineStr"/>
      <c r="G2427" t="inlineStr"/>
      <c r="H2427" t="inlineStr"/>
      <c r="I2427" t="inlineStr"/>
      <c r="J2427" t="inlineStr"/>
      <c r="K2427" t="inlineStr"/>
      <c r="L2427" t="inlineStr"/>
      <c r="M2427" t="n">
        <v>0.03182</v>
      </c>
      <c r="N2427" t="inlineStr"/>
      <c r="O2427" t="n">
        <v>0.03869</v>
      </c>
      <c r="P2427" t="inlineStr"/>
      <c r="Q2427" t="inlineStr"/>
      <c r="R2427" t="n">
        <v>0</v>
      </c>
      <c r="S2427" t="n">
        <v>0.01709</v>
      </c>
      <c r="T2427" t="n">
        <v>0.01499</v>
      </c>
    </row>
    <row r="2428">
      <c r="A2428" s="142" t="n">
        <v>39940</v>
      </c>
      <c r="B2428" t="inlineStr"/>
      <c r="C2428" t="n">
        <v>-0.01309</v>
      </c>
      <c r="D2428" t="inlineStr"/>
      <c r="E2428" t="inlineStr"/>
      <c r="F2428" t="inlineStr"/>
      <c r="G2428" t="inlineStr"/>
      <c r="H2428" t="inlineStr"/>
      <c r="I2428" t="inlineStr"/>
      <c r="J2428" t="inlineStr"/>
      <c r="K2428" t="inlineStr"/>
      <c r="L2428" t="inlineStr"/>
      <c r="M2428" t="n">
        <v>0.00413</v>
      </c>
      <c r="N2428" t="inlineStr"/>
      <c r="O2428" t="n">
        <v>-0.009039999999999999</v>
      </c>
      <c r="P2428" t="inlineStr"/>
      <c r="Q2428" t="inlineStr"/>
      <c r="R2428" t="n">
        <v>0</v>
      </c>
      <c r="S2428" t="n">
        <v>-0.00855</v>
      </c>
      <c r="T2428" t="n">
        <v>-0.00417</v>
      </c>
    </row>
    <row r="2429">
      <c r="A2429" s="142" t="n">
        <v>39941</v>
      </c>
      <c r="B2429" t="inlineStr"/>
      <c r="C2429" t="n">
        <v>0.02094</v>
      </c>
      <c r="D2429" t="inlineStr"/>
      <c r="E2429" t="inlineStr"/>
      <c r="F2429" t="inlineStr"/>
      <c r="G2429" t="inlineStr"/>
      <c r="H2429" t="inlineStr"/>
      <c r="I2429" t="inlineStr"/>
      <c r="J2429" t="inlineStr"/>
      <c r="K2429" t="inlineStr"/>
      <c r="L2429" t="inlineStr"/>
      <c r="M2429" t="n">
        <v>0</v>
      </c>
      <c r="N2429" t="inlineStr"/>
      <c r="O2429" t="n">
        <v>0</v>
      </c>
      <c r="P2429" t="inlineStr"/>
      <c r="Q2429" t="inlineStr"/>
      <c r="R2429" t="n">
        <v>0</v>
      </c>
      <c r="S2429" t="n">
        <v>0.01497</v>
      </c>
      <c r="T2429" t="n">
        <v>0.00911</v>
      </c>
    </row>
    <row r="2430">
      <c r="A2430" s="142" t="n">
        <v>39944</v>
      </c>
      <c r="B2430" t="inlineStr"/>
      <c r="C2430" t="n">
        <v>-0.02394</v>
      </c>
      <c r="D2430" t="inlineStr"/>
      <c r="E2430" t="inlineStr"/>
      <c r="F2430" t="inlineStr"/>
      <c r="G2430" t="inlineStr"/>
      <c r="H2430" t="inlineStr"/>
      <c r="I2430" t="inlineStr"/>
      <c r="J2430" t="inlineStr"/>
      <c r="K2430" t="inlineStr"/>
      <c r="L2430" t="inlineStr"/>
      <c r="M2430" t="n">
        <v>0.00131</v>
      </c>
      <c r="N2430" t="inlineStr"/>
      <c r="O2430" t="n">
        <v>-0.0009700000000000001</v>
      </c>
      <c r="P2430" t="inlineStr"/>
      <c r="Q2430" t="inlineStr"/>
      <c r="R2430" t="n">
        <v>0</v>
      </c>
      <c r="S2430" t="n">
        <v>-0.01939</v>
      </c>
      <c r="T2430" t="n">
        <v>-0.01218</v>
      </c>
    </row>
    <row r="2431">
      <c r="A2431" s="142" t="n">
        <v>39945</v>
      </c>
      <c r="B2431" t="inlineStr"/>
      <c r="C2431" t="n">
        <v>0.03628</v>
      </c>
      <c r="D2431" t="inlineStr"/>
      <c r="E2431" t="inlineStr"/>
      <c r="F2431" t="inlineStr"/>
      <c r="G2431" t="inlineStr"/>
      <c r="H2431" t="inlineStr"/>
      <c r="I2431" t="inlineStr"/>
      <c r="J2431" t="inlineStr"/>
      <c r="K2431" t="inlineStr"/>
      <c r="L2431" t="inlineStr"/>
      <c r="M2431" t="n">
        <v>0.02539</v>
      </c>
      <c r="N2431" t="inlineStr"/>
      <c r="O2431" t="n">
        <v>0.03312</v>
      </c>
      <c r="P2431" t="inlineStr"/>
      <c r="Q2431" t="inlineStr"/>
      <c r="R2431" t="n">
        <v>0</v>
      </c>
      <c r="S2431" t="n">
        <v>-0.00353</v>
      </c>
      <c r="T2431" t="n">
        <v>-0.00483</v>
      </c>
    </row>
    <row r="2432">
      <c r="A2432" s="142" t="n">
        <v>39946</v>
      </c>
      <c r="B2432" t="inlineStr"/>
      <c r="C2432" t="n">
        <v>-0.01317</v>
      </c>
      <c r="D2432" t="inlineStr"/>
      <c r="E2432" t="inlineStr"/>
      <c r="F2432" t="inlineStr"/>
      <c r="G2432" t="inlineStr"/>
      <c r="H2432" t="inlineStr"/>
      <c r="I2432" t="inlineStr"/>
      <c r="J2432" t="inlineStr"/>
      <c r="K2432" t="inlineStr"/>
      <c r="L2432" t="inlineStr"/>
      <c r="M2432" t="n">
        <v>-0.01307</v>
      </c>
      <c r="N2432" t="inlineStr"/>
      <c r="O2432" t="n">
        <v>-0.00872</v>
      </c>
      <c r="P2432" t="inlineStr"/>
      <c r="Q2432" t="inlineStr"/>
      <c r="R2432" t="n">
        <v>0</v>
      </c>
      <c r="S2432" t="n">
        <v>-0.01894</v>
      </c>
      <c r="T2432" t="n">
        <v>-0.01253</v>
      </c>
    </row>
    <row r="2433">
      <c r="A2433" s="142" t="n">
        <v>39947</v>
      </c>
      <c r="B2433" t="inlineStr"/>
      <c r="C2433" t="n">
        <v>0</v>
      </c>
      <c r="D2433" t="inlineStr"/>
      <c r="E2433" t="inlineStr"/>
      <c r="F2433" t="inlineStr"/>
      <c r="G2433" t="inlineStr"/>
      <c r="H2433" t="inlineStr"/>
      <c r="I2433" t="inlineStr"/>
      <c r="J2433" t="inlineStr"/>
      <c r="K2433" t="inlineStr"/>
      <c r="L2433" t="inlineStr"/>
      <c r="M2433" t="n">
        <v>-0.00877</v>
      </c>
      <c r="N2433" t="inlineStr"/>
      <c r="O2433" t="n">
        <v>-0.00523</v>
      </c>
      <c r="P2433" t="inlineStr"/>
      <c r="Q2433" t="inlineStr"/>
      <c r="R2433" t="n">
        <v>0</v>
      </c>
      <c r="S2433" t="n">
        <v>0.0006400000000000001</v>
      </c>
      <c r="T2433" t="n">
        <v>-0.01359</v>
      </c>
    </row>
    <row r="2434">
      <c r="A2434" s="142" t="n">
        <v>39948</v>
      </c>
      <c r="B2434" t="inlineStr"/>
      <c r="C2434" t="n">
        <v>-0.00648</v>
      </c>
      <c r="D2434" t="inlineStr"/>
      <c r="E2434" t="inlineStr"/>
      <c r="F2434" t="inlineStr"/>
      <c r="G2434" t="inlineStr"/>
      <c r="H2434" t="inlineStr"/>
      <c r="I2434" t="inlineStr"/>
      <c r="J2434" t="inlineStr"/>
      <c r="K2434" t="inlineStr"/>
      <c r="L2434" t="inlineStr"/>
      <c r="M2434" t="n">
        <v>-0.00134</v>
      </c>
      <c r="N2434" t="inlineStr"/>
      <c r="O2434" t="n">
        <v>-0.00299</v>
      </c>
      <c r="P2434" t="inlineStr"/>
      <c r="Q2434" t="inlineStr"/>
      <c r="R2434" t="n">
        <v>0</v>
      </c>
      <c r="S2434" t="n">
        <v>0.00088</v>
      </c>
      <c r="T2434" t="n">
        <v>0.01177</v>
      </c>
    </row>
    <row r="2435">
      <c r="A2435" s="142" t="n">
        <v>39951</v>
      </c>
      <c r="B2435" t="inlineStr"/>
      <c r="C2435" t="n">
        <v>0</v>
      </c>
      <c r="D2435" t="inlineStr"/>
      <c r="E2435" t="inlineStr"/>
      <c r="F2435" t="inlineStr"/>
      <c r="G2435" t="inlineStr"/>
      <c r="H2435" t="inlineStr"/>
      <c r="I2435" t="inlineStr"/>
      <c r="J2435" t="inlineStr"/>
      <c r="K2435" t="inlineStr"/>
      <c r="L2435" t="inlineStr"/>
      <c r="M2435" t="n">
        <v>-0.00038</v>
      </c>
      <c r="N2435" t="inlineStr"/>
      <c r="O2435" t="n">
        <v>0.00312</v>
      </c>
      <c r="P2435" t="inlineStr"/>
      <c r="Q2435" t="inlineStr"/>
      <c r="R2435" t="n">
        <v>0</v>
      </c>
      <c r="S2435" t="n">
        <v>0.02633</v>
      </c>
      <c r="T2435" t="n">
        <v>0.03709</v>
      </c>
    </row>
    <row r="2436">
      <c r="A2436" s="142" t="n">
        <v>39952</v>
      </c>
      <c r="B2436" t="inlineStr"/>
      <c r="C2436" t="n">
        <v>0.03199</v>
      </c>
      <c r="D2436" t="inlineStr"/>
      <c r="E2436" t="inlineStr"/>
      <c r="F2436" t="inlineStr"/>
      <c r="G2436" t="inlineStr"/>
      <c r="H2436" t="inlineStr"/>
      <c r="I2436" t="inlineStr"/>
      <c r="J2436" t="inlineStr"/>
      <c r="K2436" t="inlineStr"/>
      <c r="L2436" t="inlineStr"/>
      <c r="M2436" t="n">
        <v>0.01538</v>
      </c>
      <c r="N2436" t="inlineStr"/>
      <c r="O2436" t="n">
        <v>0.0141</v>
      </c>
      <c r="P2436" t="inlineStr"/>
      <c r="Q2436" t="inlineStr"/>
      <c r="R2436" t="n">
        <v>0</v>
      </c>
      <c r="S2436" t="n">
        <v>0.00487</v>
      </c>
      <c r="T2436" t="n">
        <v>0.01516</v>
      </c>
    </row>
    <row r="2437">
      <c r="A2437" s="142" t="n">
        <v>39953</v>
      </c>
      <c r="B2437" t="inlineStr"/>
      <c r="C2437" t="n">
        <v>0.03538</v>
      </c>
      <c r="D2437" t="inlineStr"/>
      <c r="E2437" t="inlineStr"/>
      <c r="F2437" t="inlineStr"/>
      <c r="G2437" t="inlineStr"/>
      <c r="H2437" t="inlineStr"/>
      <c r="I2437" t="inlineStr"/>
      <c r="J2437" t="inlineStr"/>
      <c r="K2437" t="inlineStr"/>
      <c r="L2437" t="inlineStr"/>
      <c r="M2437" t="n">
        <v>0.03567</v>
      </c>
      <c r="N2437" t="inlineStr"/>
      <c r="O2437" t="n">
        <v>0.03606</v>
      </c>
      <c r="P2437" t="inlineStr"/>
      <c r="Q2437" t="inlineStr"/>
      <c r="R2437" t="n">
        <v>0</v>
      </c>
      <c r="S2437" t="n">
        <v>-0.00513</v>
      </c>
      <c r="T2437" t="n">
        <v>0.00121</v>
      </c>
    </row>
    <row r="2438">
      <c r="A2438" s="142" t="n">
        <v>39954</v>
      </c>
      <c r="B2438" t="inlineStr"/>
      <c r="C2438" t="n">
        <v>0</v>
      </c>
      <c r="D2438" t="inlineStr"/>
      <c r="E2438" t="inlineStr"/>
      <c r="F2438" t="inlineStr"/>
      <c r="G2438" t="inlineStr"/>
      <c r="H2438" t="inlineStr"/>
      <c r="I2438" t="inlineStr"/>
      <c r="J2438" t="inlineStr"/>
      <c r="K2438" t="inlineStr"/>
      <c r="L2438" t="inlineStr"/>
      <c r="M2438" t="n">
        <v>0</v>
      </c>
      <c r="N2438" t="inlineStr"/>
      <c r="O2438" t="n">
        <v>0</v>
      </c>
      <c r="P2438" t="inlineStr"/>
      <c r="Q2438" t="inlineStr"/>
      <c r="R2438" t="n">
        <v>0</v>
      </c>
      <c r="S2438" t="n">
        <v>-0.01594</v>
      </c>
      <c r="T2438" t="n">
        <v>-0.01896</v>
      </c>
    </row>
    <row r="2439">
      <c r="A2439" s="142" t="n">
        <v>39955</v>
      </c>
      <c r="B2439" t="inlineStr"/>
      <c r="C2439" t="n">
        <v>0.02427</v>
      </c>
      <c r="D2439" t="inlineStr"/>
      <c r="E2439" t="inlineStr"/>
      <c r="F2439" t="inlineStr"/>
      <c r="G2439" t="inlineStr"/>
      <c r="H2439" t="inlineStr"/>
      <c r="I2439" t="inlineStr"/>
      <c r="J2439" t="inlineStr"/>
      <c r="K2439" t="inlineStr"/>
      <c r="L2439" t="inlineStr"/>
      <c r="M2439" t="n">
        <v>0.02102</v>
      </c>
      <c r="N2439" t="inlineStr"/>
      <c r="O2439" t="n">
        <v>0.01365</v>
      </c>
      <c r="P2439" t="inlineStr"/>
      <c r="Q2439" t="inlineStr"/>
      <c r="R2439" t="n">
        <v>0</v>
      </c>
      <c r="S2439" t="n">
        <v>-0.01151</v>
      </c>
      <c r="T2439" t="n">
        <v>-0.008500000000000001</v>
      </c>
    </row>
    <row r="2440">
      <c r="A2440" s="142" t="n">
        <v>39958</v>
      </c>
      <c r="B2440" t="inlineStr"/>
      <c r="C2440" t="n">
        <v>-0.00292</v>
      </c>
      <c r="D2440" t="inlineStr"/>
      <c r="E2440" t="inlineStr"/>
      <c r="F2440" t="inlineStr"/>
      <c r="G2440" t="inlineStr"/>
      <c r="H2440" t="inlineStr"/>
      <c r="I2440" t="inlineStr"/>
      <c r="J2440" t="inlineStr"/>
      <c r="K2440" t="inlineStr"/>
      <c r="L2440" t="inlineStr"/>
      <c r="M2440" t="n">
        <v>-0.00466</v>
      </c>
      <c r="N2440" t="inlineStr"/>
      <c r="O2440" t="n">
        <v>-0.00527</v>
      </c>
      <c r="P2440" t="inlineStr"/>
      <c r="Q2440" t="inlineStr"/>
      <c r="R2440" t="n">
        <v>0</v>
      </c>
      <c r="S2440" t="n">
        <v>0.00026</v>
      </c>
      <c r="T2440" t="n">
        <v>0.00041</v>
      </c>
    </row>
    <row r="2441">
      <c r="A2441" s="142" t="n">
        <v>39959</v>
      </c>
      <c r="B2441" t="inlineStr"/>
      <c r="C2441" t="n">
        <v>-0.00555</v>
      </c>
      <c r="D2441" t="inlineStr"/>
      <c r="E2441" t="inlineStr"/>
      <c r="F2441" t="inlineStr"/>
      <c r="G2441" t="inlineStr"/>
      <c r="H2441" t="inlineStr"/>
      <c r="I2441" t="inlineStr"/>
      <c r="J2441" t="inlineStr"/>
      <c r="K2441" t="inlineStr"/>
      <c r="L2441" t="inlineStr"/>
      <c r="M2441" t="n">
        <v>0.0011</v>
      </c>
      <c r="N2441" t="inlineStr"/>
      <c r="O2441" t="n">
        <v>0.00135</v>
      </c>
      <c r="P2441" t="inlineStr"/>
      <c r="Q2441" t="inlineStr"/>
      <c r="R2441" t="n">
        <v>0</v>
      </c>
      <c r="S2441" t="n">
        <v>0.01499</v>
      </c>
      <c r="T2441" t="n">
        <v>-0.008070000000000001</v>
      </c>
    </row>
    <row r="2442">
      <c r="A2442" s="142" t="n">
        <v>39960</v>
      </c>
      <c r="B2442" t="inlineStr"/>
      <c r="C2442" t="n">
        <v>-0.00129</v>
      </c>
      <c r="D2442" t="inlineStr"/>
      <c r="E2442" t="inlineStr"/>
      <c r="F2442" t="inlineStr"/>
      <c r="G2442" t="inlineStr"/>
      <c r="H2442" t="inlineStr"/>
      <c r="I2442" t="inlineStr"/>
      <c r="J2442" t="inlineStr"/>
      <c r="K2442" t="inlineStr"/>
      <c r="L2442" t="inlineStr"/>
      <c r="M2442" t="n">
        <v>-0.00442</v>
      </c>
      <c r="N2442" t="inlineStr"/>
      <c r="O2442" t="n">
        <v>0.00045</v>
      </c>
      <c r="P2442" t="inlineStr"/>
      <c r="Q2442" t="inlineStr"/>
      <c r="R2442" t="n">
        <v>0</v>
      </c>
      <c r="S2442" t="n">
        <v>0.0008899999999999999</v>
      </c>
      <c r="T2442" t="n">
        <v>0.02406</v>
      </c>
    </row>
    <row r="2443">
      <c r="A2443" s="142" t="n">
        <v>39961</v>
      </c>
      <c r="B2443" t="inlineStr"/>
      <c r="C2443" t="n">
        <v>0.03166</v>
      </c>
      <c r="D2443" t="inlineStr"/>
      <c r="E2443" t="inlineStr"/>
      <c r="F2443" t="inlineStr"/>
      <c r="G2443" t="inlineStr"/>
      <c r="H2443" t="inlineStr"/>
      <c r="I2443" t="inlineStr"/>
      <c r="J2443" t="inlineStr"/>
      <c r="K2443" t="inlineStr"/>
      <c r="L2443" t="inlineStr"/>
      <c r="M2443" t="n">
        <v>0.03591</v>
      </c>
      <c r="N2443" t="inlineStr"/>
      <c r="O2443" t="n">
        <v>0.03063</v>
      </c>
      <c r="P2443" t="inlineStr"/>
      <c r="Q2443" t="inlineStr"/>
      <c r="R2443" t="n">
        <v>0</v>
      </c>
      <c r="S2443" t="n">
        <v>0.00297</v>
      </c>
      <c r="T2443" t="n">
        <v>0.009140000000000001</v>
      </c>
    </row>
    <row r="2444">
      <c r="A2444" s="142" t="n">
        <v>39962</v>
      </c>
      <c r="B2444" t="inlineStr"/>
      <c r="C2444" t="n">
        <v>0.00993</v>
      </c>
      <c r="D2444" t="inlineStr"/>
      <c r="E2444" t="inlineStr"/>
      <c r="F2444" t="inlineStr"/>
      <c r="G2444" t="inlineStr"/>
      <c r="H2444" t="inlineStr"/>
      <c r="I2444" t="inlineStr"/>
      <c r="J2444" t="inlineStr"/>
      <c r="K2444" t="inlineStr"/>
      <c r="L2444" t="inlineStr"/>
      <c r="M2444" t="n">
        <v>0.01397</v>
      </c>
      <c r="N2444" t="inlineStr"/>
      <c r="O2444" t="n">
        <v>0.01158</v>
      </c>
      <c r="P2444" t="inlineStr"/>
      <c r="Q2444" t="inlineStr"/>
      <c r="R2444" t="n">
        <v>0.04973</v>
      </c>
      <c r="S2444" t="n">
        <v>0.00043</v>
      </c>
      <c r="T2444" t="n">
        <v>-0.00028</v>
      </c>
    </row>
    <row r="2445">
      <c r="A2445" s="142" t="n">
        <v>39965</v>
      </c>
      <c r="B2445" t="inlineStr"/>
      <c r="C2445" t="n">
        <v>0</v>
      </c>
      <c r="D2445" t="inlineStr"/>
      <c r="E2445" t="inlineStr"/>
      <c r="F2445" t="inlineStr"/>
      <c r="G2445" t="inlineStr"/>
      <c r="H2445" t="inlineStr"/>
      <c r="I2445" t="inlineStr"/>
      <c r="J2445" t="inlineStr"/>
      <c r="K2445" t="inlineStr"/>
      <c r="L2445" t="inlineStr"/>
      <c r="M2445" t="n">
        <v>0</v>
      </c>
      <c r="N2445" t="inlineStr"/>
      <c r="O2445" t="n">
        <v>0</v>
      </c>
      <c r="P2445" t="inlineStr"/>
      <c r="Q2445" t="inlineStr"/>
      <c r="R2445" t="n">
        <v>0</v>
      </c>
      <c r="S2445" t="n">
        <v>0.02661</v>
      </c>
      <c r="T2445" t="n">
        <v>0.03749</v>
      </c>
    </row>
    <row r="2446">
      <c r="A2446" s="142" t="n">
        <v>39966</v>
      </c>
      <c r="B2446" t="inlineStr"/>
      <c r="C2446" t="n">
        <v>-0.00583</v>
      </c>
      <c r="D2446" t="inlineStr"/>
      <c r="E2446" t="inlineStr"/>
      <c r="F2446" t="inlineStr"/>
      <c r="G2446" t="inlineStr"/>
      <c r="H2446" t="inlineStr"/>
      <c r="I2446" t="inlineStr"/>
      <c r="J2446" t="inlineStr"/>
      <c r="K2446" t="inlineStr"/>
      <c r="L2446" t="inlineStr"/>
      <c r="M2446" t="n">
        <v>0.00302</v>
      </c>
      <c r="N2446" t="inlineStr"/>
      <c r="O2446" t="n">
        <v>0</v>
      </c>
      <c r="P2446" t="inlineStr"/>
      <c r="Q2446" t="inlineStr"/>
      <c r="R2446" t="n">
        <v>0</v>
      </c>
      <c r="S2446" t="n">
        <v>-0.00589</v>
      </c>
      <c r="T2446" t="n">
        <v>-0.01797</v>
      </c>
    </row>
    <row r="2447">
      <c r="A2447" s="142" t="n">
        <v>39967</v>
      </c>
      <c r="B2447" t="inlineStr"/>
      <c r="C2447" t="n">
        <v>-0.03791</v>
      </c>
      <c r="D2447" t="inlineStr"/>
      <c r="E2447" t="inlineStr"/>
      <c r="F2447" t="inlineStr"/>
      <c r="G2447" t="inlineStr"/>
      <c r="H2447" t="inlineStr"/>
      <c r="I2447" t="inlineStr"/>
      <c r="J2447" t="inlineStr"/>
      <c r="K2447" t="inlineStr"/>
      <c r="L2447" t="inlineStr"/>
      <c r="M2447" t="n">
        <v>-0.02984</v>
      </c>
      <c r="N2447" t="inlineStr"/>
      <c r="O2447" t="n">
        <v>-0.02873</v>
      </c>
      <c r="P2447" t="inlineStr"/>
      <c r="Q2447" t="inlineStr"/>
      <c r="R2447" t="n">
        <v>0</v>
      </c>
      <c r="S2447" t="n">
        <v>-0.00876</v>
      </c>
      <c r="T2447" t="n">
        <v>-0.0066</v>
      </c>
    </row>
    <row r="2448">
      <c r="A2448" s="142" t="n">
        <v>39968</v>
      </c>
      <c r="B2448" t="inlineStr"/>
      <c r="C2448" t="n">
        <v>0.01656</v>
      </c>
      <c r="D2448" t="inlineStr"/>
      <c r="E2448" t="inlineStr"/>
      <c r="F2448" t="inlineStr"/>
      <c r="G2448" t="inlineStr"/>
      <c r="H2448" t="inlineStr"/>
      <c r="I2448" t="inlineStr"/>
      <c r="J2448" t="inlineStr"/>
      <c r="K2448" t="inlineStr"/>
      <c r="L2448" t="inlineStr"/>
      <c r="M2448" t="n">
        <v>0.007889999999999999</v>
      </c>
      <c r="N2448" t="inlineStr"/>
      <c r="O2448" t="n">
        <v>0.00912</v>
      </c>
      <c r="P2448" t="inlineStr"/>
      <c r="Q2448" t="inlineStr"/>
      <c r="R2448" t="n">
        <v>0</v>
      </c>
      <c r="S2448" t="n">
        <v>0.00248</v>
      </c>
      <c r="T2448" t="n">
        <v>-0.00296</v>
      </c>
    </row>
    <row r="2449">
      <c r="A2449" s="142" t="n">
        <v>39969</v>
      </c>
      <c r="B2449" t="inlineStr"/>
      <c r="C2449" t="n">
        <v>-0.00878</v>
      </c>
      <c r="D2449" t="inlineStr"/>
      <c r="E2449" t="inlineStr"/>
      <c r="F2449" t="inlineStr"/>
      <c r="G2449" t="inlineStr"/>
      <c r="H2449" t="inlineStr"/>
      <c r="I2449" t="inlineStr"/>
      <c r="J2449" t="inlineStr"/>
      <c r="K2449" t="inlineStr"/>
      <c r="L2449" t="inlineStr"/>
      <c r="M2449" t="n">
        <v>-0.03074</v>
      </c>
      <c r="N2449" t="inlineStr"/>
      <c r="O2449" t="n">
        <v>-0.0205</v>
      </c>
      <c r="P2449" t="inlineStr"/>
      <c r="Q2449" t="inlineStr"/>
      <c r="R2449" t="n">
        <v>0</v>
      </c>
      <c r="S2449" t="n">
        <v>0.01034</v>
      </c>
      <c r="T2449" t="n">
        <v>0.0197</v>
      </c>
    </row>
    <row r="2450">
      <c r="A2450" s="142" t="n">
        <v>39972</v>
      </c>
      <c r="B2450" t="inlineStr"/>
      <c r="C2450" t="n">
        <v>0.00354</v>
      </c>
      <c r="D2450" t="inlineStr"/>
      <c r="E2450" t="inlineStr"/>
      <c r="F2450" t="inlineStr"/>
      <c r="G2450" t="inlineStr"/>
      <c r="H2450" t="inlineStr"/>
      <c r="I2450" t="inlineStr"/>
      <c r="J2450" t="inlineStr"/>
      <c r="K2450" t="inlineStr"/>
      <c r="L2450" t="inlineStr"/>
      <c r="M2450" t="n">
        <v>0.0083</v>
      </c>
      <c r="N2450" t="inlineStr"/>
      <c r="O2450" t="n">
        <v>0.00135</v>
      </c>
      <c r="P2450" t="inlineStr"/>
      <c r="Q2450" t="inlineStr"/>
      <c r="R2450" t="n">
        <v>0</v>
      </c>
      <c r="S2450" t="n">
        <v>0.00214</v>
      </c>
      <c r="T2450" t="n">
        <v>-0.00808</v>
      </c>
    </row>
    <row r="2451">
      <c r="A2451" s="142" t="n">
        <v>39973</v>
      </c>
      <c r="B2451" t="inlineStr"/>
      <c r="C2451" t="n">
        <v>0.0056</v>
      </c>
      <c r="D2451" t="inlineStr"/>
      <c r="E2451" t="inlineStr"/>
      <c r="F2451" t="inlineStr"/>
      <c r="G2451" t="inlineStr"/>
      <c r="H2451" t="inlineStr"/>
      <c r="I2451" t="inlineStr"/>
      <c r="J2451" t="inlineStr"/>
      <c r="K2451" t="inlineStr"/>
      <c r="L2451" t="inlineStr"/>
      <c r="M2451" t="n">
        <v>-0.00675</v>
      </c>
      <c r="N2451" t="inlineStr"/>
      <c r="O2451" t="n">
        <v>-0.01247</v>
      </c>
      <c r="P2451" t="inlineStr"/>
      <c r="Q2451" t="inlineStr"/>
      <c r="R2451" t="n">
        <v>0</v>
      </c>
      <c r="S2451" t="n">
        <v>-0.00391</v>
      </c>
      <c r="T2451" t="n">
        <v>-0.01177</v>
      </c>
    </row>
    <row r="2452">
      <c r="A2452" s="142" t="n">
        <v>39974</v>
      </c>
      <c r="B2452" t="inlineStr"/>
      <c r="C2452" t="n">
        <v>-0.00157</v>
      </c>
      <c r="D2452" t="inlineStr"/>
      <c r="E2452" t="inlineStr"/>
      <c r="F2452" t="inlineStr"/>
      <c r="G2452" t="inlineStr"/>
      <c r="H2452" t="inlineStr"/>
      <c r="I2452" t="inlineStr"/>
      <c r="J2452" t="inlineStr"/>
      <c r="K2452" t="inlineStr"/>
      <c r="L2452" t="inlineStr"/>
      <c r="M2452" t="n">
        <v>-0.009259999999999999</v>
      </c>
      <c r="N2452" t="inlineStr"/>
      <c r="O2452" t="n">
        <v>-0.00262</v>
      </c>
      <c r="P2452" t="inlineStr"/>
      <c r="Q2452" t="inlineStr"/>
      <c r="R2452" t="n">
        <v>0</v>
      </c>
      <c r="S2452" t="n">
        <v>0.00708</v>
      </c>
      <c r="T2452" t="n">
        <v>0.02317</v>
      </c>
    </row>
    <row r="2453">
      <c r="A2453" s="142" t="n">
        <v>39975</v>
      </c>
      <c r="B2453" t="inlineStr"/>
      <c r="C2453" t="n">
        <v>0.0023</v>
      </c>
      <c r="D2453" t="inlineStr"/>
      <c r="E2453" t="inlineStr"/>
      <c r="F2453" t="inlineStr"/>
      <c r="G2453" t="inlineStr"/>
      <c r="H2453" t="inlineStr"/>
      <c r="I2453" t="inlineStr"/>
      <c r="J2453" t="inlineStr"/>
      <c r="K2453" t="inlineStr"/>
      <c r="L2453" t="inlineStr"/>
      <c r="M2453" t="n">
        <v>0.00608</v>
      </c>
      <c r="N2453" t="inlineStr"/>
      <c r="O2453" t="n">
        <v>0.00114</v>
      </c>
      <c r="P2453" t="inlineStr"/>
      <c r="Q2453" t="inlineStr"/>
      <c r="R2453" t="n">
        <v>0</v>
      </c>
      <c r="S2453" t="n">
        <v>0.00404</v>
      </c>
      <c r="T2453" t="n">
        <v>-0.00213</v>
      </c>
    </row>
    <row r="2454">
      <c r="A2454" s="142" t="n">
        <v>39976</v>
      </c>
      <c r="B2454" t="inlineStr"/>
      <c r="C2454" t="n">
        <v>-0.03092</v>
      </c>
      <c r="D2454" t="inlineStr"/>
      <c r="E2454" t="inlineStr"/>
      <c r="F2454" t="inlineStr"/>
      <c r="G2454" t="inlineStr"/>
      <c r="H2454" t="inlineStr"/>
      <c r="I2454" t="inlineStr"/>
      <c r="J2454" t="inlineStr"/>
      <c r="K2454" t="inlineStr"/>
      <c r="L2454" t="inlineStr"/>
      <c r="M2454" t="n">
        <v>-0.02829</v>
      </c>
      <c r="N2454" t="inlineStr"/>
      <c r="O2454" t="n">
        <v>-0.02359</v>
      </c>
      <c r="P2454" t="inlineStr"/>
      <c r="Q2454" t="inlineStr"/>
      <c r="R2454" t="n">
        <v>0</v>
      </c>
      <c r="S2454" t="n">
        <v>0.00307</v>
      </c>
      <c r="T2454" t="n">
        <v>0.0044</v>
      </c>
    </row>
    <row r="2455">
      <c r="A2455" s="142" t="n">
        <v>39979</v>
      </c>
      <c r="B2455" t="inlineStr"/>
      <c r="C2455" t="n">
        <v>-0.02179</v>
      </c>
      <c r="D2455" t="inlineStr"/>
      <c r="E2455" t="inlineStr"/>
      <c r="F2455" t="inlineStr"/>
      <c r="G2455" t="inlineStr"/>
      <c r="H2455" t="inlineStr"/>
      <c r="I2455" t="inlineStr"/>
      <c r="J2455" t="inlineStr"/>
      <c r="K2455" t="inlineStr"/>
      <c r="L2455" t="inlineStr"/>
      <c r="M2455" t="n">
        <v>-0.02447</v>
      </c>
      <c r="N2455" t="inlineStr"/>
      <c r="O2455" t="n">
        <v>-0.01926</v>
      </c>
      <c r="P2455" t="inlineStr"/>
      <c r="Q2455" t="inlineStr"/>
      <c r="R2455" t="n">
        <v>0</v>
      </c>
      <c r="S2455" t="n">
        <v>-0.01458</v>
      </c>
      <c r="T2455" t="n">
        <v>-0.01418</v>
      </c>
    </row>
    <row r="2456">
      <c r="A2456" s="142" t="n">
        <v>39980</v>
      </c>
      <c r="B2456" t="inlineStr"/>
      <c r="C2456" t="n">
        <v>0.00447</v>
      </c>
      <c r="D2456" t="inlineStr"/>
      <c r="E2456" t="inlineStr"/>
      <c r="F2456" t="inlineStr"/>
      <c r="G2456" t="inlineStr"/>
      <c r="H2456" t="inlineStr"/>
      <c r="I2456" t="inlineStr"/>
      <c r="J2456" t="inlineStr"/>
      <c r="K2456" t="inlineStr"/>
      <c r="L2456" t="inlineStr"/>
      <c r="M2456" t="n">
        <v>0.00812</v>
      </c>
      <c r="N2456" t="inlineStr"/>
      <c r="O2456" t="n">
        <v>0.00714</v>
      </c>
      <c r="P2456" t="inlineStr"/>
      <c r="Q2456" t="inlineStr"/>
      <c r="R2456" t="n">
        <v>0</v>
      </c>
      <c r="S2456" t="n">
        <v>-0.01251</v>
      </c>
      <c r="T2456" t="n">
        <v>-0.01078</v>
      </c>
    </row>
    <row r="2457">
      <c r="A2457" s="142" t="n">
        <v>39981</v>
      </c>
      <c r="B2457" t="inlineStr"/>
      <c r="C2457" t="n">
        <v>-0.0075</v>
      </c>
      <c r="D2457" t="inlineStr"/>
      <c r="E2457" t="inlineStr"/>
      <c r="F2457" t="inlineStr"/>
      <c r="G2457" t="inlineStr"/>
      <c r="H2457" t="inlineStr"/>
      <c r="I2457" t="inlineStr"/>
      <c r="J2457" t="inlineStr"/>
      <c r="K2457" t="inlineStr"/>
      <c r="L2457" t="inlineStr"/>
      <c r="M2457" t="n">
        <v>-0.01802</v>
      </c>
      <c r="N2457" t="inlineStr"/>
      <c r="O2457" t="n">
        <v>-0.01938</v>
      </c>
      <c r="P2457" t="inlineStr"/>
      <c r="Q2457" t="inlineStr"/>
      <c r="R2457" t="n">
        <v>0</v>
      </c>
      <c r="S2457" t="n">
        <v>-0.00747</v>
      </c>
      <c r="T2457" t="n">
        <v>-0.01834</v>
      </c>
    </row>
    <row r="2458">
      <c r="A2458" s="142" t="n">
        <v>39982</v>
      </c>
      <c r="B2458" t="inlineStr"/>
      <c r="C2458" t="n">
        <v>-0.01409</v>
      </c>
      <c r="D2458" t="inlineStr"/>
      <c r="E2458" t="inlineStr"/>
      <c r="F2458" t="inlineStr"/>
      <c r="G2458" t="inlineStr"/>
      <c r="H2458" t="inlineStr"/>
      <c r="I2458" t="inlineStr"/>
      <c r="J2458" t="inlineStr"/>
      <c r="K2458" t="inlineStr"/>
      <c r="L2458" t="inlineStr"/>
      <c r="M2458" t="n">
        <v>-0.01669</v>
      </c>
      <c r="N2458" t="inlineStr"/>
      <c r="O2458" t="n">
        <v>-0.00795</v>
      </c>
      <c r="P2458" t="inlineStr"/>
      <c r="Q2458" t="inlineStr"/>
      <c r="R2458" t="n">
        <v>0</v>
      </c>
      <c r="S2458" t="n">
        <v>-0.00214</v>
      </c>
      <c r="T2458" t="n">
        <v>-0.01351</v>
      </c>
    </row>
    <row r="2459">
      <c r="A2459" s="142" t="n">
        <v>39983</v>
      </c>
      <c r="B2459" t="inlineStr"/>
      <c r="C2459" t="n">
        <v>0.02072</v>
      </c>
      <c r="D2459" t="inlineStr"/>
      <c r="E2459" t="inlineStr"/>
      <c r="F2459" t="inlineStr"/>
      <c r="G2459" t="inlineStr"/>
      <c r="H2459" t="inlineStr"/>
      <c r="I2459" t="inlineStr"/>
      <c r="J2459" t="inlineStr"/>
      <c r="K2459" t="inlineStr"/>
      <c r="L2459" t="inlineStr"/>
      <c r="M2459" t="n">
        <v>0.02637</v>
      </c>
      <c r="N2459" t="inlineStr"/>
      <c r="O2459" t="n">
        <v>0.02575</v>
      </c>
      <c r="P2459" t="inlineStr"/>
      <c r="Q2459" t="inlineStr"/>
      <c r="R2459" t="n">
        <v>0</v>
      </c>
      <c r="S2459" t="n">
        <v>0.009429999999999999</v>
      </c>
      <c r="T2459" t="n">
        <v>0.01165</v>
      </c>
    </row>
    <row r="2460">
      <c r="A2460" s="142" t="n">
        <v>39986</v>
      </c>
      <c r="B2460" t="inlineStr"/>
      <c r="C2460" t="n">
        <v>-0.05942</v>
      </c>
      <c r="D2460" t="inlineStr"/>
      <c r="E2460" t="inlineStr"/>
      <c r="F2460" t="inlineStr"/>
      <c r="G2460" t="inlineStr"/>
      <c r="H2460" t="inlineStr"/>
      <c r="I2460" t="inlineStr"/>
      <c r="J2460" t="inlineStr"/>
      <c r="K2460" t="inlineStr"/>
      <c r="L2460" t="inlineStr"/>
      <c r="M2460" t="n">
        <v>-0.04878</v>
      </c>
      <c r="N2460" t="inlineStr"/>
      <c r="O2460" t="n">
        <v>-0.05399</v>
      </c>
      <c r="P2460" t="inlineStr"/>
      <c r="Q2460" t="inlineStr"/>
      <c r="R2460" t="n">
        <v>0</v>
      </c>
      <c r="S2460" t="n">
        <v>-0.02221</v>
      </c>
      <c r="T2460" t="n">
        <v>-0.01532</v>
      </c>
    </row>
    <row r="2461">
      <c r="A2461" s="142" t="n">
        <v>39987</v>
      </c>
      <c r="B2461" t="inlineStr"/>
      <c r="C2461" t="n">
        <v>0</v>
      </c>
      <c r="D2461" t="inlineStr"/>
      <c r="E2461" t="inlineStr"/>
      <c r="F2461" t="inlineStr"/>
      <c r="G2461" t="inlineStr"/>
      <c r="H2461" t="inlineStr"/>
      <c r="I2461" t="inlineStr"/>
      <c r="J2461" t="inlineStr"/>
      <c r="K2461" t="inlineStr"/>
      <c r="L2461" t="inlineStr"/>
      <c r="M2461" t="n">
        <v>0.00869</v>
      </c>
      <c r="N2461" t="inlineStr"/>
      <c r="O2461" t="n">
        <v>0.01364</v>
      </c>
      <c r="P2461" t="inlineStr"/>
      <c r="Q2461" t="inlineStr"/>
      <c r="R2461" t="n">
        <v>0</v>
      </c>
      <c r="S2461" t="n">
        <v>-0.012</v>
      </c>
      <c r="T2461" t="n">
        <v>-0.02633</v>
      </c>
    </row>
    <row r="2462">
      <c r="A2462" s="142" t="n">
        <v>39988</v>
      </c>
      <c r="B2462" t="inlineStr"/>
      <c r="C2462" t="n">
        <v>0.04924</v>
      </c>
      <c r="D2462" t="inlineStr"/>
      <c r="E2462" t="inlineStr"/>
      <c r="F2462" t="inlineStr"/>
      <c r="G2462" t="inlineStr"/>
      <c r="H2462" t="inlineStr"/>
      <c r="I2462" t="inlineStr"/>
      <c r="J2462" t="inlineStr"/>
      <c r="K2462" t="inlineStr"/>
      <c r="L2462" t="inlineStr"/>
      <c r="M2462" t="n">
        <v>0.0257</v>
      </c>
      <c r="N2462" t="inlineStr"/>
      <c r="O2462" t="n">
        <v>0.03025</v>
      </c>
      <c r="P2462" t="inlineStr"/>
      <c r="Q2462" t="inlineStr"/>
      <c r="R2462" t="n">
        <v>0</v>
      </c>
      <c r="S2462" t="n">
        <v>0.01335</v>
      </c>
      <c r="T2462" t="n">
        <v>0.0233</v>
      </c>
    </row>
    <row r="2463">
      <c r="A2463" s="142" t="n">
        <v>39989</v>
      </c>
      <c r="B2463" t="inlineStr"/>
      <c r="C2463" t="n">
        <v>0.02637</v>
      </c>
      <c r="D2463" t="inlineStr"/>
      <c r="E2463" t="inlineStr"/>
      <c r="F2463" t="inlineStr"/>
      <c r="G2463" t="inlineStr"/>
      <c r="H2463" t="inlineStr"/>
      <c r="I2463" t="inlineStr"/>
      <c r="J2463" t="inlineStr"/>
      <c r="K2463" t="inlineStr"/>
      <c r="L2463" t="inlineStr"/>
      <c r="M2463" t="n">
        <v>0.03248</v>
      </c>
      <c r="N2463" t="inlineStr"/>
      <c r="O2463" t="n">
        <v>0.03523</v>
      </c>
      <c r="P2463" t="inlineStr"/>
      <c r="Q2463" t="inlineStr"/>
      <c r="R2463" t="n">
        <v>0</v>
      </c>
      <c r="S2463" t="n">
        <v>0.01654</v>
      </c>
      <c r="T2463" t="n">
        <v>0.02054</v>
      </c>
    </row>
    <row r="2464">
      <c r="A2464" s="142" t="n">
        <v>39990</v>
      </c>
      <c r="B2464" t="inlineStr"/>
      <c r="C2464" t="n">
        <v>-0.01828</v>
      </c>
      <c r="D2464" t="inlineStr"/>
      <c r="E2464" t="inlineStr"/>
      <c r="F2464" t="inlineStr"/>
      <c r="G2464" t="inlineStr"/>
      <c r="H2464" t="inlineStr"/>
      <c r="I2464" t="inlineStr"/>
      <c r="J2464" t="inlineStr"/>
      <c r="K2464" t="inlineStr"/>
      <c r="L2464" t="inlineStr"/>
      <c r="M2464" t="n">
        <v>-0.0105</v>
      </c>
      <c r="N2464" t="inlineStr"/>
      <c r="O2464" t="n">
        <v>-0.0147</v>
      </c>
      <c r="P2464" t="inlineStr"/>
      <c r="Q2464" t="inlineStr"/>
      <c r="R2464" t="n">
        <v>0</v>
      </c>
      <c r="S2464" t="n">
        <v>-0.00409</v>
      </c>
      <c r="T2464" t="n">
        <v>0.00378</v>
      </c>
    </row>
    <row r="2465">
      <c r="A2465" s="142" t="n">
        <v>39993</v>
      </c>
      <c r="B2465" t="inlineStr"/>
      <c r="C2465" t="n">
        <v>-0.00601</v>
      </c>
      <c r="D2465" t="inlineStr"/>
      <c r="E2465" t="inlineStr"/>
      <c r="F2465" t="inlineStr"/>
      <c r="G2465" t="inlineStr"/>
      <c r="H2465" t="inlineStr"/>
      <c r="I2465" t="inlineStr"/>
      <c r="J2465" t="inlineStr"/>
      <c r="K2465" t="inlineStr"/>
      <c r="L2465" t="inlineStr"/>
      <c r="M2465" t="n">
        <v>-0.00461</v>
      </c>
      <c r="N2465" t="inlineStr"/>
      <c r="O2465" t="n">
        <v>-0.00517</v>
      </c>
      <c r="P2465" t="inlineStr"/>
      <c r="Q2465" t="inlineStr"/>
      <c r="R2465" t="n">
        <v>0</v>
      </c>
      <c r="S2465" t="n">
        <v>0.00765</v>
      </c>
      <c r="T2465" t="n">
        <v>0.0045</v>
      </c>
    </row>
    <row r="2466">
      <c r="A2466" s="142" t="n">
        <v>39994</v>
      </c>
      <c r="B2466" t="inlineStr"/>
      <c r="C2466" t="n">
        <v>-0.01699</v>
      </c>
      <c r="D2466" t="inlineStr"/>
      <c r="E2466" t="inlineStr"/>
      <c r="F2466" t="inlineStr"/>
      <c r="G2466" t="inlineStr"/>
      <c r="H2466" t="inlineStr"/>
      <c r="I2466" t="inlineStr"/>
      <c r="J2466" t="inlineStr"/>
      <c r="K2466" t="inlineStr"/>
      <c r="L2466" t="inlineStr"/>
      <c r="M2466" t="n">
        <v>-0.0243</v>
      </c>
      <c r="N2466" t="inlineStr"/>
      <c r="O2466" t="n">
        <v>-0.01925</v>
      </c>
      <c r="P2466" t="inlineStr"/>
      <c r="Q2466" t="inlineStr"/>
      <c r="R2466" t="n">
        <v>-0.01064</v>
      </c>
      <c r="S2466" t="n">
        <v>-0.00433</v>
      </c>
      <c r="T2466" t="n">
        <v>-0.00213</v>
      </c>
    </row>
    <row r="2467">
      <c r="A2467" s="142" t="n">
        <v>39995</v>
      </c>
      <c r="B2467" t="inlineStr"/>
      <c r="C2467" t="n">
        <v>0</v>
      </c>
      <c r="D2467" t="inlineStr"/>
      <c r="E2467" t="inlineStr"/>
      <c r="F2467" t="inlineStr"/>
      <c r="G2467" t="inlineStr"/>
      <c r="H2467" t="inlineStr"/>
      <c r="I2467" t="inlineStr"/>
      <c r="J2467" t="inlineStr"/>
      <c r="K2467" t="inlineStr"/>
      <c r="L2467" t="inlineStr"/>
      <c r="M2467" t="n">
        <v>0.01609</v>
      </c>
      <c r="N2467" t="inlineStr"/>
      <c r="O2467" t="n">
        <v>0.00686</v>
      </c>
      <c r="P2467" t="inlineStr"/>
      <c r="Q2467" t="inlineStr"/>
      <c r="R2467" t="n">
        <v>0</v>
      </c>
      <c r="S2467" t="n">
        <v>0.00258</v>
      </c>
      <c r="T2467" t="n">
        <v>0.00813</v>
      </c>
    </row>
    <row r="2468">
      <c r="A2468" s="142" t="n">
        <v>39996</v>
      </c>
      <c r="B2468" t="inlineStr"/>
      <c r="C2468" t="n">
        <v>0.01879</v>
      </c>
      <c r="D2468" t="inlineStr"/>
      <c r="E2468" t="inlineStr"/>
      <c r="F2468" t="inlineStr"/>
      <c r="G2468" t="inlineStr"/>
      <c r="H2468" t="inlineStr"/>
      <c r="I2468" t="inlineStr"/>
      <c r="J2468" t="inlineStr"/>
      <c r="K2468" t="inlineStr"/>
      <c r="L2468" t="inlineStr"/>
      <c r="M2468" t="n">
        <v>-0.00844</v>
      </c>
      <c r="N2468" t="inlineStr"/>
      <c r="O2468" t="n">
        <v>0.00179</v>
      </c>
      <c r="P2468" t="inlineStr"/>
      <c r="Q2468" t="inlineStr"/>
      <c r="R2468" t="n">
        <v>0</v>
      </c>
      <c r="S2468" t="n">
        <v>-0.01587</v>
      </c>
      <c r="T2468" t="n">
        <v>-0.0009</v>
      </c>
    </row>
    <row r="2469">
      <c r="A2469" s="142" t="n">
        <v>39997</v>
      </c>
      <c r="B2469" t="inlineStr"/>
      <c r="C2469" t="n">
        <v>-0.00161</v>
      </c>
      <c r="D2469" t="inlineStr"/>
      <c r="E2469" t="inlineStr"/>
      <c r="F2469" t="inlineStr"/>
      <c r="G2469" t="inlineStr"/>
      <c r="H2469" t="inlineStr"/>
      <c r="I2469" t="inlineStr"/>
      <c r="J2469" t="inlineStr"/>
      <c r="K2469" t="inlineStr"/>
      <c r="L2469" t="inlineStr"/>
      <c r="M2469" t="n">
        <v>0.00272</v>
      </c>
      <c r="N2469" t="inlineStr"/>
      <c r="O2469" t="n">
        <v>-0.00119</v>
      </c>
      <c r="P2469" t="inlineStr"/>
      <c r="Q2469" t="inlineStr"/>
      <c r="R2469" t="n">
        <v>0</v>
      </c>
      <c r="S2469" t="n">
        <v>0.00029</v>
      </c>
      <c r="T2469" t="n">
        <v>0.00132</v>
      </c>
    </row>
    <row r="2470">
      <c r="A2470" s="142" t="n">
        <v>40000</v>
      </c>
      <c r="B2470" t="inlineStr"/>
      <c r="C2470" t="n">
        <v>-0.02826</v>
      </c>
      <c r="D2470" t="inlineStr"/>
      <c r="E2470" t="inlineStr"/>
      <c r="F2470" t="inlineStr"/>
      <c r="G2470" t="inlineStr"/>
      <c r="H2470" t="inlineStr"/>
      <c r="I2470" t="inlineStr"/>
      <c r="J2470" t="inlineStr"/>
      <c r="K2470" t="inlineStr"/>
      <c r="L2470" t="inlineStr"/>
      <c r="M2470" t="n">
        <v>-0.03268</v>
      </c>
      <c r="N2470" t="inlineStr"/>
      <c r="O2470" t="n">
        <v>-0.0306</v>
      </c>
      <c r="P2470" t="inlineStr"/>
      <c r="Q2470" t="inlineStr"/>
      <c r="R2470" t="n">
        <v>0</v>
      </c>
      <c r="S2470" t="n">
        <v>-0.00203</v>
      </c>
      <c r="T2470" t="n">
        <v>-0.01328</v>
      </c>
    </row>
    <row r="2471">
      <c r="A2471" s="142" t="n">
        <v>40001</v>
      </c>
      <c r="B2471" t="inlineStr"/>
      <c r="C2471" t="n">
        <v>-0.01265</v>
      </c>
      <c r="D2471" t="inlineStr"/>
      <c r="E2471" t="inlineStr"/>
      <c r="F2471" t="inlineStr"/>
      <c r="G2471" t="inlineStr"/>
      <c r="H2471" t="inlineStr"/>
      <c r="I2471" t="inlineStr"/>
      <c r="J2471" t="inlineStr"/>
      <c r="K2471" t="inlineStr"/>
      <c r="L2471" t="inlineStr"/>
      <c r="M2471" t="n">
        <v>-0.00554</v>
      </c>
      <c r="N2471" t="inlineStr"/>
      <c r="O2471" t="n">
        <v>-0.00345</v>
      </c>
      <c r="P2471" t="inlineStr"/>
      <c r="Q2471" t="inlineStr"/>
      <c r="R2471" t="n">
        <v>0</v>
      </c>
      <c r="S2471" t="n">
        <v>-0.016</v>
      </c>
      <c r="T2471" t="n">
        <v>-0.00648</v>
      </c>
    </row>
    <row r="2472">
      <c r="A2472" s="142" t="n">
        <v>40002</v>
      </c>
      <c r="B2472" t="inlineStr"/>
      <c r="C2472" t="n">
        <v>-0.03952</v>
      </c>
      <c r="D2472" t="inlineStr"/>
      <c r="E2472" t="inlineStr"/>
      <c r="F2472" t="inlineStr"/>
      <c r="G2472" t="inlineStr"/>
      <c r="H2472" t="inlineStr"/>
      <c r="I2472" t="inlineStr"/>
      <c r="J2472" t="inlineStr"/>
      <c r="K2472" t="inlineStr"/>
      <c r="L2472" t="inlineStr"/>
      <c r="M2472" t="n">
        <v>-0.03369</v>
      </c>
      <c r="N2472" t="inlineStr"/>
      <c r="O2472" t="n">
        <v>-0.03056</v>
      </c>
      <c r="P2472" t="inlineStr"/>
      <c r="Q2472" t="inlineStr"/>
      <c r="R2472" t="n">
        <v>0</v>
      </c>
      <c r="S2472" t="n">
        <v>-0.00258</v>
      </c>
      <c r="T2472" t="n">
        <v>-0.00777</v>
      </c>
    </row>
    <row r="2473">
      <c r="A2473" s="142" t="n">
        <v>40003</v>
      </c>
      <c r="B2473" t="inlineStr"/>
      <c r="C2473" t="n">
        <v>0.00685</v>
      </c>
      <c r="D2473" t="inlineStr"/>
      <c r="E2473" t="inlineStr"/>
      <c r="F2473" t="inlineStr"/>
      <c r="G2473" t="inlineStr"/>
      <c r="H2473" t="inlineStr"/>
      <c r="I2473" t="inlineStr"/>
      <c r="J2473" t="inlineStr"/>
      <c r="K2473" t="inlineStr"/>
      <c r="L2473" t="inlineStr"/>
      <c r="M2473" t="n">
        <v>0</v>
      </c>
      <c r="N2473" t="inlineStr"/>
      <c r="O2473" t="n">
        <v>-0.0008899999999999999</v>
      </c>
      <c r="P2473" t="inlineStr"/>
      <c r="Q2473" t="inlineStr"/>
      <c r="R2473" t="n">
        <v>0</v>
      </c>
      <c r="S2473" t="n">
        <v>-0.00011</v>
      </c>
      <c r="T2473" t="n">
        <v>-0.00229</v>
      </c>
    </row>
    <row r="2474">
      <c r="A2474" s="142" t="n">
        <v>40004</v>
      </c>
      <c r="B2474" t="inlineStr"/>
      <c r="C2474" t="n">
        <v>-0.00895</v>
      </c>
      <c r="D2474" t="inlineStr"/>
      <c r="E2474" t="inlineStr"/>
      <c r="F2474" t="inlineStr"/>
      <c r="G2474" t="inlineStr"/>
      <c r="H2474" t="inlineStr"/>
      <c r="I2474" t="inlineStr"/>
      <c r="J2474" t="inlineStr"/>
      <c r="K2474" t="inlineStr"/>
      <c r="L2474" t="inlineStr"/>
      <c r="M2474" t="n">
        <v>0.00094</v>
      </c>
      <c r="N2474" t="inlineStr"/>
      <c r="O2474" t="n">
        <v>-0.00268</v>
      </c>
      <c r="P2474" t="inlineStr"/>
      <c r="Q2474" t="inlineStr"/>
      <c r="R2474" t="n">
        <v>0</v>
      </c>
      <c r="S2474" t="n">
        <v>-0.0032</v>
      </c>
      <c r="T2474" t="n">
        <v>-0.00507</v>
      </c>
    </row>
    <row r="2475">
      <c r="A2475" s="142" t="n">
        <v>40007</v>
      </c>
      <c r="B2475" t="inlineStr"/>
      <c r="C2475" t="n">
        <v>0.02415</v>
      </c>
      <c r="D2475" t="inlineStr"/>
      <c r="E2475" t="inlineStr"/>
      <c r="F2475" t="inlineStr"/>
      <c r="G2475" t="inlineStr"/>
      <c r="H2475" t="inlineStr"/>
      <c r="I2475" t="inlineStr"/>
      <c r="J2475" t="inlineStr"/>
      <c r="K2475" t="inlineStr"/>
      <c r="L2475" t="inlineStr"/>
      <c r="M2475" t="n">
        <v>0.00348</v>
      </c>
      <c r="N2475" t="inlineStr"/>
      <c r="O2475" t="n">
        <v>0.00756</v>
      </c>
      <c r="P2475" t="inlineStr"/>
      <c r="Q2475" t="inlineStr"/>
      <c r="R2475" t="n">
        <v>0</v>
      </c>
      <c r="S2475" t="n">
        <v>0.01013</v>
      </c>
      <c r="T2475" t="n">
        <v>-0.01802</v>
      </c>
    </row>
    <row r="2476">
      <c r="A2476" s="142" t="n">
        <v>40008</v>
      </c>
      <c r="B2476" t="inlineStr"/>
      <c r="C2476" t="n">
        <v>0.03507</v>
      </c>
      <c r="D2476" t="inlineStr"/>
      <c r="E2476" t="inlineStr"/>
      <c r="F2476" t="inlineStr"/>
      <c r="G2476" t="inlineStr"/>
      <c r="H2476" t="inlineStr"/>
      <c r="I2476" t="inlineStr"/>
      <c r="J2476" t="inlineStr"/>
      <c r="K2476" t="inlineStr"/>
      <c r="L2476" t="inlineStr"/>
      <c r="M2476" t="n">
        <v>0</v>
      </c>
      <c r="N2476" t="inlineStr"/>
      <c r="O2476" t="n">
        <v>0</v>
      </c>
      <c r="P2476" t="inlineStr"/>
      <c r="Q2476" t="inlineStr"/>
      <c r="R2476" t="n">
        <v>0</v>
      </c>
      <c r="S2476" t="n">
        <v>0.01339</v>
      </c>
      <c r="T2476" t="n">
        <v>0.02345</v>
      </c>
    </row>
    <row r="2477">
      <c r="A2477" s="142" t="n">
        <v>40009</v>
      </c>
      <c r="B2477" t="inlineStr"/>
      <c r="C2477" t="n">
        <v>0.03824</v>
      </c>
      <c r="D2477" t="inlineStr"/>
      <c r="E2477" t="inlineStr"/>
      <c r="F2477" t="inlineStr"/>
      <c r="G2477" t="inlineStr"/>
      <c r="H2477" t="inlineStr"/>
      <c r="I2477" t="inlineStr"/>
      <c r="J2477" t="inlineStr"/>
      <c r="K2477" t="inlineStr"/>
      <c r="L2477" t="inlineStr"/>
      <c r="M2477" t="n">
        <v>0.06539</v>
      </c>
      <c r="N2477" t="inlineStr"/>
      <c r="O2477" t="n">
        <v>0.05721</v>
      </c>
      <c r="P2477" t="inlineStr"/>
      <c r="Q2477" t="inlineStr"/>
      <c r="R2477" t="n">
        <v>0</v>
      </c>
      <c r="S2477" t="n">
        <v>0.01885</v>
      </c>
      <c r="T2477" t="n">
        <v>0.02628</v>
      </c>
    </row>
    <row r="2478">
      <c r="A2478" s="142" t="n">
        <v>40010</v>
      </c>
      <c r="B2478" t="inlineStr"/>
      <c r="C2478" t="n">
        <v>-0.00496</v>
      </c>
      <c r="D2478" t="inlineStr"/>
      <c r="E2478" t="inlineStr"/>
      <c r="F2478" t="inlineStr"/>
      <c r="G2478" t="inlineStr"/>
      <c r="H2478" t="inlineStr"/>
      <c r="I2478" t="inlineStr"/>
      <c r="J2478" t="inlineStr"/>
      <c r="K2478" t="inlineStr"/>
      <c r="L2478" t="inlineStr"/>
      <c r="M2478" t="n">
        <v>-0.00136</v>
      </c>
      <c r="N2478" t="inlineStr"/>
      <c r="O2478" t="n">
        <v>0.0012</v>
      </c>
      <c r="P2478" t="inlineStr"/>
      <c r="Q2478" t="inlineStr"/>
      <c r="R2478" t="n">
        <v>0</v>
      </c>
      <c r="S2478" t="n">
        <v>0.00657</v>
      </c>
      <c r="T2478" t="n">
        <v>0.00755</v>
      </c>
    </row>
    <row r="2479">
      <c r="A2479" s="142" t="n">
        <v>40011</v>
      </c>
      <c r="B2479" t="inlineStr"/>
      <c r="C2479" t="n">
        <v>0.00991</v>
      </c>
      <c r="D2479" t="inlineStr"/>
      <c r="E2479" t="inlineStr"/>
      <c r="F2479" t="inlineStr"/>
      <c r="G2479" t="inlineStr"/>
      <c r="H2479" t="inlineStr"/>
      <c r="I2479" t="inlineStr"/>
      <c r="J2479" t="inlineStr"/>
      <c r="K2479" t="inlineStr"/>
      <c r="L2479" t="inlineStr"/>
      <c r="M2479" t="n">
        <v>0.01246</v>
      </c>
      <c r="N2479" t="inlineStr"/>
      <c r="O2479" t="n">
        <v>0.008529999999999999</v>
      </c>
      <c r="P2479" t="inlineStr"/>
      <c r="Q2479" t="inlineStr"/>
      <c r="R2479" t="n">
        <v>0</v>
      </c>
      <c r="S2479" t="n">
        <v>0.00346</v>
      </c>
      <c r="T2479" t="n">
        <v>0.0124</v>
      </c>
    </row>
    <row r="2480">
      <c r="A2480" s="142" t="n">
        <v>40014</v>
      </c>
      <c r="B2480" t="inlineStr"/>
      <c r="C2480" t="n">
        <v>0.02969</v>
      </c>
      <c r="D2480" t="inlineStr"/>
      <c r="E2480" t="inlineStr"/>
      <c r="F2480" t="inlineStr"/>
      <c r="G2480" t="inlineStr"/>
      <c r="H2480" t="inlineStr"/>
      <c r="I2480" t="inlineStr"/>
      <c r="J2480" t="inlineStr"/>
      <c r="K2480" t="inlineStr"/>
      <c r="L2480" t="inlineStr"/>
      <c r="M2480" t="n">
        <v>0.02302</v>
      </c>
      <c r="N2480" t="inlineStr"/>
      <c r="O2480" t="n">
        <v>0.02525</v>
      </c>
      <c r="P2480" t="inlineStr"/>
      <c r="Q2480" t="inlineStr"/>
      <c r="R2480" t="n">
        <v>0</v>
      </c>
      <c r="S2480" t="n">
        <v>0.00827</v>
      </c>
      <c r="T2480" t="n">
        <v>0.0238</v>
      </c>
    </row>
    <row r="2481">
      <c r="A2481" s="142" t="n">
        <v>40015</v>
      </c>
      <c r="B2481" t="inlineStr"/>
      <c r="C2481" t="n">
        <v>-0.01057</v>
      </c>
      <c r="D2481" t="inlineStr"/>
      <c r="E2481" t="inlineStr"/>
      <c r="F2481" t="inlineStr"/>
      <c r="G2481" t="inlineStr"/>
      <c r="H2481" t="inlineStr"/>
      <c r="I2481" t="inlineStr"/>
      <c r="J2481" t="inlineStr"/>
      <c r="K2481" t="inlineStr"/>
      <c r="L2481" t="inlineStr"/>
      <c r="M2481" t="n">
        <v>0</v>
      </c>
      <c r="N2481" t="inlineStr"/>
      <c r="O2481" t="n">
        <v>-0.00709</v>
      </c>
      <c r="P2481" t="inlineStr"/>
      <c r="Q2481" t="inlineStr"/>
      <c r="R2481" t="n">
        <v>0</v>
      </c>
      <c r="S2481" t="n">
        <v>0.0076</v>
      </c>
      <c r="T2481" t="n">
        <v>0.00347</v>
      </c>
    </row>
    <row r="2482">
      <c r="A2482" s="142" t="n">
        <v>40016</v>
      </c>
      <c r="B2482" t="inlineStr"/>
      <c r="C2482" t="n">
        <v>0.00037</v>
      </c>
      <c r="D2482" t="inlineStr"/>
      <c r="E2482" t="inlineStr"/>
      <c r="F2482" t="inlineStr"/>
      <c r="G2482" t="inlineStr"/>
      <c r="H2482" t="inlineStr"/>
      <c r="I2482" t="inlineStr"/>
      <c r="J2482" t="inlineStr"/>
      <c r="K2482" t="inlineStr"/>
      <c r="L2482" t="inlineStr"/>
      <c r="M2482" t="n">
        <v>-0.01423</v>
      </c>
      <c r="N2482" t="inlineStr"/>
      <c r="O2482" t="n">
        <v>-0.00655</v>
      </c>
      <c r="P2482" t="inlineStr"/>
      <c r="Q2482" t="inlineStr"/>
      <c r="R2482" t="n">
        <v>0</v>
      </c>
      <c r="S2482" t="n">
        <v>0.0012</v>
      </c>
      <c r="T2482" t="n">
        <v>-0.00352</v>
      </c>
    </row>
    <row r="2483">
      <c r="A2483" s="142" t="n">
        <v>40017</v>
      </c>
      <c r="B2483" t="inlineStr"/>
      <c r="C2483" t="n">
        <v>0.00882</v>
      </c>
      <c r="D2483" t="inlineStr"/>
      <c r="E2483" t="inlineStr"/>
      <c r="F2483" t="inlineStr"/>
      <c r="G2483" t="inlineStr"/>
      <c r="H2483" t="inlineStr"/>
      <c r="I2483" t="inlineStr"/>
      <c r="J2483" t="inlineStr"/>
      <c r="K2483" t="inlineStr"/>
      <c r="L2483" t="inlineStr"/>
      <c r="M2483" t="n">
        <v>0.01193</v>
      </c>
      <c r="N2483" t="inlineStr"/>
      <c r="O2483" t="n">
        <v>0.00754</v>
      </c>
      <c r="P2483" t="inlineStr"/>
      <c r="Q2483" t="inlineStr"/>
      <c r="R2483" t="n">
        <v>0</v>
      </c>
      <c r="S2483" t="n">
        <v>0.01645</v>
      </c>
      <c r="T2483" t="n">
        <v>0.0165</v>
      </c>
    </row>
    <row r="2484">
      <c r="A2484" s="142" t="n">
        <v>40018</v>
      </c>
      <c r="B2484" t="inlineStr"/>
      <c r="C2484" t="n">
        <v>0.00308</v>
      </c>
      <c r="D2484" t="inlineStr"/>
      <c r="E2484" t="inlineStr"/>
      <c r="F2484" t="inlineStr"/>
      <c r="G2484" t="inlineStr"/>
      <c r="H2484" t="inlineStr"/>
      <c r="I2484" t="inlineStr"/>
      <c r="J2484" t="inlineStr"/>
      <c r="K2484" t="inlineStr"/>
      <c r="L2484" t="inlineStr"/>
      <c r="M2484" t="n">
        <v>0.00413</v>
      </c>
      <c r="N2484" t="inlineStr"/>
      <c r="O2484" t="n">
        <v>-0.00012</v>
      </c>
      <c r="P2484" t="inlineStr"/>
      <c r="Q2484" t="inlineStr"/>
      <c r="R2484" t="n">
        <v>0</v>
      </c>
      <c r="S2484" t="n">
        <v>0.00604</v>
      </c>
      <c r="T2484" t="n">
        <v>0.00545</v>
      </c>
    </row>
    <row r="2485">
      <c r="A2485" s="142" t="n">
        <v>40021</v>
      </c>
      <c r="B2485" t="inlineStr"/>
      <c r="C2485" t="n">
        <v>0.00301</v>
      </c>
      <c r="D2485" t="inlineStr"/>
      <c r="E2485" t="inlineStr"/>
      <c r="F2485" t="inlineStr"/>
      <c r="G2485" t="inlineStr"/>
      <c r="H2485" t="inlineStr"/>
      <c r="I2485" t="inlineStr"/>
      <c r="J2485" t="inlineStr"/>
      <c r="K2485" t="inlineStr"/>
      <c r="L2485" t="inlineStr"/>
      <c r="M2485" t="n">
        <v>-0.00233</v>
      </c>
      <c r="N2485" t="inlineStr"/>
      <c r="O2485" t="n">
        <v>-0.00094</v>
      </c>
      <c r="P2485" t="inlineStr"/>
      <c r="Q2485" t="inlineStr"/>
      <c r="R2485" t="n">
        <v>0</v>
      </c>
      <c r="S2485" t="n">
        <v>0.0041</v>
      </c>
      <c r="T2485" t="n">
        <v>0.01069</v>
      </c>
    </row>
    <row r="2486">
      <c r="A2486" s="142" t="n">
        <v>40022</v>
      </c>
      <c r="B2486" t="inlineStr"/>
      <c r="C2486" t="n">
        <v>-0.0347</v>
      </c>
      <c r="D2486" t="inlineStr"/>
      <c r="E2486" t="inlineStr"/>
      <c r="F2486" t="inlineStr"/>
      <c r="G2486" t="inlineStr"/>
      <c r="H2486" t="inlineStr"/>
      <c r="I2486" t="inlineStr"/>
      <c r="J2486" t="inlineStr"/>
      <c r="K2486" t="inlineStr"/>
      <c r="L2486" t="inlineStr"/>
      <c r="M2486" t="n">
        <v>-0.02983</v>
      </c>
      <c r="N2486" t="inlineStr"/>
      <c r="O2486" t="n">
        <v>-0.03381</v>
      </c>
      <c r="P2486" t="inlineStr"/>
      <c r="Q2486" t="inlineStr"/>
      <c r="R2486" t="n">
        <v>0</v>
      </c>
      <c r="S2486" t="n">
        <v>-1e-05</v>
      </c>
      <c r="T2486" t="n">
        <v>0.00655</v>
      </c>
    </row>
    <row r="2487">
      <c r="A2487" s="142" t="n">
        <v>40023</v>
      </c>
      <c r="B2487" t="inlineStr"/>
      <c r="C2487" t="n">
        <v>0.00444</v>
      </c>
      <c r="D2487" t="inlineStr"/>
      <c r="E2487" t="inlineStr"/>
      <c r="F2487" t="inlineStr"/>
      <c r="G2487" t="inlineStr"/>
      <c r="H2487" t="inlineStr"/>
      <c r="I2487" t="inlineStr"/>
      <c r="J2487" t="inlineStr"/>
      <c r="K2487" t="inlineStr"/>
      <c r="L2487" t="inlineStr"/>
      <c r="M2487" t="n">
        <v>-0.01129</v>
      </c>
      <c r="N2487" t="inlineStr"/>
      <c r="O2487" t="n">
        <v>-0.01247</v>
      </c>
      <c r="P2487" t="inlineStr"/>
      <c r="Q2487" t="inlineStr"/>
      <c r="R2487" t="n">
        <v>0</v>
      </c>
      <c r="S2487" t="n">
        <v>0.00224</v>
      </c>
      <c r="T2487" t="n">
        <v>-0.00872</v>
      </c>
    </row>
    <row r="2488">
      <c r="A2488" s="142" t="n">
        <v>40024</v>
      </c>
      <c r="B2488" t="inlineStr"/>
      <c r="C2488" t="n">
        <v>0.03623</v>
      </c>
      <c r="D2488" t="inlineStr"/>
      <c r="E2488" t="inlineStr"/>
      <c r="F2488" t="inlineStr"/>
      <c r="G2488" t="inlineStr"/>
      <c r="H2488" t="inlineStr"/>
      <c r="I2488" t="inlineStr"/>
      <c r="J2488" t="inlineStr"/>
      <c r="K2488" t="inlineStr"/>
      <c r="L2488" t="inlineStr"/>
      <c r="M2488" t="n">
        <v>0.02863</v>
      </c>
      <c r="N2488" t="inlineStr"/>
      <c r="O2488" t="n">
        <v>0.02563</v>
      </c>
      <c r="P2488" t="inlineStr"/>
      <c r="Q2488" t="inlineStr"/>
      <c r="R2488" t="n">
        <v>0</v>
      </c>
      <c r="S2488" t="n">
        <v>0.0148</v>
      </c>
      <c r="T2488" t="n">
        <v>0.01359</v>
      </c>
    </row>
    <row r="2489">
      <c r="A2489" s="142" t="n">
        <v>40025</v>
      </c>
      <c r="B2489" t="inlineStr"/>
      <c r="C2489" t="n">
        <v>0.02053</v>
      </c>
      <c r="D2489" t="inlineStr"/>
      <c r="E2489" t="inlineStr"/>
      <c r="F2489" t="inlineStr"/>
      <c r="G2489" t="inlineStr"/>
      <c r="H2489" t="inlineStr"/>
      <c r="I2489" t="inlineStr"/>
      <c r="J2489" t="inlineStr"/>
      <c r="K2489" t="inlineStr"/>
      <c r="L2489" t="inlineStr"/>
      <c r="M2489" t="n">
        <v>0.02519</v>
      </c>
      <c r="N2489" t="inlineStr"/>
      <c r="O2489" t="n">
        <v>0.02128</v>
      </c>
      <c r="P2489" t="inlineStr"/>
      <c r="Q2489" t="inlineStr"/>
      <c r="R2489" t="n">
        <v>0.09326</v>
      </c>
      <c r="S2489" t="n">
        <v>-0.00157</v>
      </c>
      <c r="T2489" t="n">
        <v>0.00443</v>
      </c>
    </row>
    <row r="2490">
      <c r="A2490" s="142" t="n">
        <v>40028</v>
      </c>
      <c r="B2490" t="inlineStr"/>
      <c r="C2490" t="n">
        <v>0</v>
      </c>
      <c r="D2490" t="inlineStr"/>
      <c r="E2490" t="inlineStr"/>
      <c r="F2490" t="inlineStr"/>
      <c r="G2490" t="inlineStr"/>
      <c r="H2490" t="inlineStr"/>
      <c r="I2490" t="inlineStr"/>
      <c r="J2490" t="inlineStr"/>
      <c r="K2490" t="inlineStr"/>
      <c r="L2490" t="inlineStr"/>
      <c r="M2490" t="n">
        <v>0.00859</v>
      </c>
      <c r="N2490" t="inlineStr"/>
      <c r="O2490" t="n">
        <v>0.0055</v>
      </c>
      <c r="P2490" t="inlineStr"/>
      <c r="Q2490" t="inlineStr"/>
      <c r="R2490" t="n">
        <v>0</v>
      </c>
      <c r="S2490" t="n">
        <v>0.00374</v>
      </c>
      <c r="T2490" t="n">
        <v>0.007939999999999999</v>
      </c>
    </row>
    <row r="2491">
      <c r="A2491" s="142" t="n">
        <v>40029</v>
      </c>
      <c r="B2491" t="inlineStr"/>
      <c r="C2491" t="n">
        <v>0.01402</v>
      </c>
      <c r="D2491" t="inlineStr"/>
      <c r="E2491" t="inlineStr"/>
      <c r="F2491" t="inlineStr"/>
      <c r="G2491" t="inlineStr"/>
      <c r="H2491" t="inlineStr"/>
      <c r="I2491" t="inlineStr"/>
      <c r="J2491" t="inlineStr"/>
      <c r="K2491" t="inlineStr"/>
      <c r="L2491" t="inlineStr"/>
      <c r="M2491" t="n">
        <v>0.007860000000000001</v>
      </c>
      <c r="N2491" t="inlineStr"/>
      <c r="O2491" t="n">
        <v>0.01677</v>
      </c>
      <c r="P2491" t="inlineStr"/>
      <c r="Q2491" t="inlineStr"/>
      <c r="R2491" t="n">
        <v>0</v>
      </c>
      <c r="S2491" t="n">
        <v>0.00171</v>
      </c>
      <c r="T2491" t="n">
        <v>-0.00341</v>
      </c>
    </row>
    <row r="2492">
      <c r="A2492" s="142" t="n">
        <v>40030</v>
      </c>
      <c r="B2492" t="inlineStr"/>
      <c r="C2492" t="n">
        <v>-0.00347</v>
      </c>
      <c r="D2492" t="inlineStr"/>
      <c r="E2492" t="inlineStr"/>
      <c r="F2492" t="inlineStr"/>
      <c r="G2492" t="inlineStr"/>
      <c r="H2492" t="inlineStr"/>
      <c r="I2492" t="inlineStr"/>
      <c r="J2492" t="inlineStr"/>
      <c r="K2492" t="inlineStr"/>
      <c r="L2492" t="inlineStr"/>
      <c r="M2492" t="n">
        <v>-0.01006</v>
      </c>
      <c r="N2492" t="inlineStr"/>
      <c r="O2492" t="n">
        <v>-0.008359999999999999</v>
      </c>
      <c r="P2492" t="inlineStr"/>
      <c r="Q2492" t="inlineStr"/>
      <c r="R2492" t="n">
        <v>0</v>
      </c>
      <c r="S2492" t="n">
        <v>-0.00398</v>
      </c>
      <c r="T2492" t="n">
        <v>-0.0062</v>
      </c>
    </row>
    <row r="2493">
      <c r="A2493" s="142" t="n">
        <v>40031</v>
      </c>
      <c r="B2493" t="inlineStr"/>
      <c r="C2493" t="n">
        <v>-0.00148</v>
      </c>
      <c r="D2493" t="inlineStr"/>
      <c r="E2493" t="inlineStr"/>
      <c r="F2493" t="inlineStr"/>
      <c r="G2493" t="inlineStr"/>
      <c r="H2493" t="inlineStr"/>
      <c r="I2493" t="inlineStr"/>
      <c r="J2493" t="inlineStr"/>
      <c r="K2493" t="inlineStr"/>
      <c r="L2493" t="inlineStr"/>
      <c r="M2493" t="n">
        <v>0.00525</v>
      </c>
      <c r="N2493" t="inlineStr"/>
      <c r="O2493" t="n">
        <v>0.00081</v>
      </c>
      <c r="P2493" t="inlineStr"/>
      <c r="Q2493" t="inlineStr"/>
      <c r="R2493" t="n">
        <v>0</v>
      </c>
      <c r="S2493" t="n">
        <v>-0.00044</v>
      </c>
      <c r="T2493" t="n">
        <v>0.0026</v>
      </c>
    </row>
    <row r="2494">
      <c r="A2494" s="142" t="n">
        <v>40032</v>
      </c>
      <c r="B2494" t="inlineStr"/>
      <c r="C2494" t="n">
        <v>0.00284</v>
      </c>
      <c r="D2494" t="inlineStr"/>
      <c r="E2494" t="inlineStr"/>
      <c r="F2494" t="inlineStr"/>
      <c r="G2494" t="inlineStr"/>
      <c r="H2494" t="inlineStr"/>
      <c r="I2494" t="inlineStr"/>
      <c r="J2494" t="inlineStr"/>
      <c r="K2494" t="inlineStr"/>
      <c r="L2494" t="inlineStr"/>
      <c r="M2494" t="n">
        <v>-0.01272</v>
      </c>
      <c r="N2494" t="inlineStr"/>
      <c r="O2494" t="n">
        <v>-0.01061</v>
      </c>
      <c r="P2494" t="inlineStr"/>
      <c r="Q2494" t="inlineStr"/>
      <c r="R2494" t="n">
        <v>0</v>
      </c>
      <c r="S2494" t="n">
        <v>0.0141</v>
      </c>
      <c r="T2494" t="n">
        <v>0.00812</v>
      </c>
    </row>
    <row r="2495">
      <c r="A2495" s="142" t="n">
        <v>40035</v>
      </c>
      <c r="B2495" t="inlineStr"/>
      <c r="C2495" t="n">
        <v>-0.01109</v>
      </c>
      <c r="D2495" t="inlineStr"/>
      <c r="E2495" t="inlineStr"/>
      <c r="F2495" t="inlineStr"/>
      <c r="G2495" t="inlineStr"/>
      <c r="H2495" t="inlineStr"/>
      <c r="I2495" t="inlineStr"/>
      <c r="J2495" t="inlineStr"/>
      <c r="K2495" t="inlineStr"/>
      <c r="L2495" t="inlineStr"/>
      <c r="M2495" t="n">
        <v>-0.00362</v>
      </c>
      <c r="N2495" t="inlineStr"/>
      <c r="O2495" t="n">
        <v>-0.01178</v>
      </c>
      <c r="P2495" t="inlineStr"/>
      <c r="Q2495" t="inlineStr"/>
      <c r="R2495" t="n">
        <v>0</v>
      </c>
      <c r="S2495" t="n">
        <v>0.0008899999999999999</v>
      </c>
      <c r="T2495" t="n">
        <v>0.00536</v>
      </c>
    </row>
    <row r="2496">
      <c r="A2496" s="142" t="n">
        <v>40036</v>
      </c>
      <c r="B2496" t="inlineStr"/>
      <c r="C2496" t="n">
        <v>-0.01002</v>
      </c>
      <c r="D2496" t="inlineStr"/>
      <c r="E2496" t="inlineStr"/>
      <c r="F2496" t="inlineStr"/>
      <c r="G2496" t="inlineStr"/>
      <c r="H2496" t="inlineStr"/>
      <c r="I2496" t="inlineStr"/>
      <c r="J2496" t="inlineStr"/>
      <c r="K2496" t="inlineStr"/>
      <c r="L2496" t="inlineStr"/>
      <c r="M2496" t="n">
        <v>-0.01502</v>
      </c>
      <c r="N2496" t="inlineStr"/>
      <c r="O2496" t="n">
        <v>-0.01735</v>
      </c>
      <c r="P2496" t="inlineStr"/>
      <c r="Q2496" t="inlineStr"/>
      <c r="R2496" t="n">
        <v>0</v>
      </c>
      <c r="S2496" t="n">
        <v>-0.00869</v>
      </c>
      <c r="T2496" t="n">
        <v>-0.009979999999999999</v>
      </c>
    </row>
    <row r="2497">
      <c r="A2497" s="142" t="n">
        <v>40037</v>
      </c>
      <c r="B2497" t="inlineStr"/>
      <c r="C2497" t="n">
        <v>0.00024</v>
      </c>
      <c r="D2497" t="inlineStr"/>
      <c r="E2497" t="inlineStr"/>
      <c r="F2497" t="inlineStr"/>
      <c r="G2497" t="inlineStr"/>
      <c r="H2497" t="inlineStr"/>
      <c r="I2497" t="inlineStr"/>
      <c r="J2497" t="inlineStr"/>
      <c r="K2497" t="inlineStr"/>
      <c r="L2497" t="inlineStr"/>
      <c r="M2497" t="n">
        <v>-0.00068</v>
      </c>
      <c r="N2497" t="inlineStr"/>
      <c r="O2497" t="n">
        <v>0.00024</v>
      </c>
      <c r="P2497" t="inlineStr"/>
      <c r="Q2497" t="inlineStr"/>
      <c r="R2497" t="n">
        <v>0</v>
      </c>
      <c r="S2497" t="n">
        <v>0.00229</v>
      </c>
      <c r="T2497" t="n">
        <v>-0.01036</v>
      </c>
    </row>
    <row r="2498">
      <c r="A2498" s="142" t="n">
        <v>40038</v>
      </c>
      <c r="B2498" t="inlineStr"/>
      <c r="C2498" t="n">
        <v>0.02331</v>
      </c>
      <c r="D2498" t="inlineStr"/>
      <c r="E2498" t="inlineStr"/>
      <c r="F2498" t="inlineStr"/>
      <c r="G2498" t="inlineStr"/>
      <c r="H2498" t="inlineStr"/>
      <c r="I2498" t="inlineStr"/>
      <c r="J2498" t="inlineStr"/>
      <c r="K2498" t="inlineStr"/>
      <c r="L2498" t="inlineStr"/>
      <c r="M2498" t="n">
        <v>0.02403</v>
      </c>
      <c r="N2498" t="inlineStr"/>
      <c r="O2498" t="n">
        <v>0.01909</v>
      </c>
      <c r="P2498" t="inlineStr"/>
      <c r="Q2498" t="inlineStr"/>
      <c r="R2498" t="n">
        <v>0</v>
      </c>
      <c r="S2498" t="n">
        <v>0.00687</v>
      </c>
      <c r="T2498" t="n">
        <v>0.01259</v>
      </c>
    </row>
    <row r="2499">
      <c r="A2499" s="142" t="n">
        <v>40039</v>
      </c>
      <c r="B2499" t="inlineStr"/>
      <c r="C2499" t="n">
        <v>-0.01218</v>
      </c>
      <c r="D2499" t="inlineStr"/>
      <c r="E2499" t="inlineStr"/>
      <c r="F2499" t="inlineStr"/>
      <c r="G2499" t="inlineStr"/>
      <c r="H2499" t="inlineStr"/>
      <c r="I2499" t="inlineStr"/>
      <c r="J2499" t="inlineStr"/>
      <c r="K2499" t="inlineStr"/>
      <c r="L2499" t="inlineStr"/>
      <c r="M2499" t="n">
        <v>-0.009299999999999999</v>
      </c>
      <c r="N2499" t="inlineStr"/>
      <c r="O2499" t="n">
        <v>-0.0106</v>
      </c>
      <c r="P2499" t="inlineStr"/>
      <c r="Q2499" t="inlineStr"/>
      <c r="R2499" t="n">
        <v>0</v>
      </c>
      <c r="S2499" t="n">
        <v>-0.00215</v>
      </c>
      <c r="T2499" t="n">
        <v>0.00074</v>
      </c>
    </row>
    <row r="2500">
      <c r="A2500" s="142" t="n">
        <v>40042</v>
      </c>
      <c r="B2500" t="inlineStr"/>
      <c r="C2500" t="n">
        <v>-0.03456</v>
      </c>
      <c r="D2500" t="inlineStr"/>
      <c r="E2500" t="inlineStr"/>
      <c r="F2500" t="inlineStr"/>
      <c r="G2500" t="inlineStr"/>
      <c r="H2500" t="inlineStr"/>
      <c r="I2500" t="inlineStr"/>
      <c r="J2500" t="inlineStr"/>
      <c r="K2500" t="inlineStr"/>
      <c r="L2500" t="inlineStr"/>
      <c r="M2500" t="n">
        <v>-0.03516</v>
      </c>
      <c r="N2500" t="inlineStr"/>
      <c r="O2500" t="n">
        <v>-0.03525</v>
      </c>
      <c r="P2500" t="inlineStr"/>
      <c r="Q2500" t="inlineStr"/>
      <c r="R2500" t="n">
        <v>0</v>
      </c>
      <c r="S2500" t="n">
        <v>-0.01773</v>
      </c>
      <c r="T2500" t="n">
        <v>-0.02717</v>
      </c>
    </row>
    <row r="2501">
      <c r="A2501" s="142" t="n">
        <v>40043</v>
      </c>
      <c r="B2501" t="inlineStr"/>
      <c r="C2501" t="n">
        <v>0.01839</v>
      </c>
      <c r="D2501" t="inlineStr"/>
      <c r="E2501" t="inlineStr"/>
      <c r="F2501" t="inlineStr"/>
      <c r="G2501" t="inlineStr"/>
      <c r="H2501" t="inlineStr"/>
      <c r="I2501" t="inlineStr"/>
      <c r="J2501" t="inlineStr"/>
      <c r="K2501" t="inlineStr"/>
      <c r="L2501" t="inlineStr"/>
      <c r="M2501" t="n">
        <v>0.01248</v>
      </c>
      <c r="N2501" t="inlineStr"/>
      <c r="O2501" t="n">
        <v>0.01234</v>
      </c>
      <c r="P2501" t="inlineStr"/>
      <c r="Q2501" t="inlineStr"/>
      <c r="R2501" t="n">
        <v>0</v>
      </c>
      <c r="S2501" t="n">
        <v>0.0078</v>
      </c>
      <c r="T2501" t="n">
        <v>0.00447</v>
      </c>
    </row>
    <row r="2502">
      <c r="A2502" s="142" t="n">
        <v>40044</v>
      </c>
      <c r="B2502" t="inlineStr"/>
      <c r="C2502" t="n">
        <v>0.00061</v>
      </c>
      <c r="D2502" t="inlineStr"/>
      <c r="E2502" t="inlineStr"/>
      <c r="F2502" t="inlineStr"/>
      <c r="G2502" t="inlineStr"/>
      <c r="H2502" t="inlineStr"/>
      <c r="I2502" t="inlineStr"/>
      <c r="J2502" t="inlineStr"/>
      <c r="K2502" t="inlineStr"/>
      <c r="L2502" t="inlineStr"/>
      <c r="M2502" t="n">
        <v>0.00021</v>
      </c>
      <c r="N2502" t="inlineStr"/>
      <c r="O2502" t="n">
        <v>-0.00707</v>
      </c>
      <c r="P2502" t="inlineStr"/>
      <c r="Q2502" t="inlineStr"/>
      <c r="R2502" t="n">
        <v>0</v>
      </c>
      <c r="S2502" t="n">
        <v>-0.00357</v>
      </c>
      <c r="T2502" t="n">
        <v>-0.01085</v>
      </c>
    </row>
    <row r="2503">
      <c r="A2503" s="142" t="n">
        <v>40045</v>
      </c>
      <c r="B2503" t="inlineStr"/>
      <c r="C2503" t="n">
        <v>0.01841</v>
      </c>
      <c r="D2503" t="inlineStr"/>
      <c r="E2503" t="inlineStr"/>
      <c r="F2503" t="inlineStr"/>
      <c r="G2503" t="inlineStr"/>
      <c r="H2503" t="inlineStr"/>
      <c r="I2503" t="inlineStr"/>
      <c r="J2503" t="inlineStr"/>
      <c r="K2503" t="inlineStr"/>
      <c r="L2503" t="inlineStr"/>
      <c r="M2503" t="n">
        <v>0.00365</v>
      </c>
      <c r="N2503" t="inlineStr"/>
      <c r="O2503" t="n">
        <v>0.00872</v>
      </c>
      <c r="P2503" t="inlineStr"/>
      <c r="Q2503" t="inlineStr"/>
      <c r="R2503" t="n">
        <v>0</v>
      </c>
      <c r="S2503" t="n">
        <v>0.01134</v>
      </c>
      <c r="T2503" t="n">
        <v>0.01613</v>
      </c>
    </row>
    <row r="2504">
      <c r="A2504" s="142" t="n">
        <v>40046</v>
      </c>
      <c r="B2504" t="inlineStr"/>
      <c r="C2504" t="n">
        <v>0.01641</v>
      </c>
      <c r="D2504" t="inlineStr"/>
      <c r="E2504" t="inlineStr"/>
      <c r="F2504" t="inlineStr"/>
      <c r="G2504" t="inlineStr"/>
      <c r="H2504" t="inlineStr"/>
      <c r="I2504" t="inlineStr"/>
      <c r="J2504" t="inlineStr"/>
      <c r="K2504" t="inlineStr"/>
      <c r="L2504" t="inlineStr"/>
      <c r="M2504" t="n">
        <v>0.01269</v>
      </c>
      <c r="N2504" t="inlineStr"/>
      <c r="O2504" t="n">
        <v>0.0157</v>
      </c>
      <c r="P2504" t="inlineStr"/>
      <c r="Q2504" t="inlineStr"/>
      <c r="R2504" t="n">
        <v>0</v>
      </c>
      <c r="S2504" t="n">
        <v>0.01105</v>
      </c>
      <c r="T2504" t="n">
        <v>0.00541</v>
      </c>
    </row>
    <row r="2505">
      <c r="A2505" s="142" t="n">
        <v>40049</v>
      </c>
      <c r="B2505" t="inlineStr"/>
      <c r="C2505" t="n">
        <v>-0.00497</v>
      </c>
      <c r="D2505" t="inlineStr"/>
      <c r="E2505" t="inlineStr"/>
      <c r="F2505" t="inlineStr"/>
      <c r="G2505" t="inlineStr"/>
      <c r="H2505" t="inlineStr"/>
      <c r="I2505" t="inlineStr"/>
      <c r="J2505" t="inlineStr"/>
      <c r="K2505" t="inlineStr"/>
      <c r="L2505" t="inlineStr"/>
      <c r="M2505" t="n">
        <v>-0.00589</v>
      </c>
      <c r="N2505" t="inlineStr"/>
      <c r="O2505" t="n">
        <v>-0.00324</v>
      </c>
      <c r="P2505" t="inlineStr"/>
      <c r="Q2505" t="inlineStr"/>
      <c r="R2505" t="n">
        <v>0</v>
      </c>
      <c r="S2505" t="n">
        <v>0.00685</v>
      </c>
      <c r="T2505" t="n">
        <v>0.01763</v>
      </c>
    </row>
    <row r="2506">
      <c r="A2506" s="142" t="n">
        <v>40050</v>
      </c>
      <c r="B2506" t="inlineStr"/>
      <c r="C2506" t="n">
        <v>0.01305</v>
      </c>
      <c r="D2506" t="inlineStr"/>
      <c r="E2506" t="inlineStr"/>
      <c r="F2506" t="inlineStr"/>
      <c r="G2506" t="inlineStr"/>
      <c r="H2506" t="inlineStr"/>
      <c r="I2506" t="inlineStr"/>
      <c r="J2506" t="inlineStr"/>
      <c r="K2506" t="inlineStr"/>
      <c r="L2506" t="inlineStr"/>
      <c r="M2506" t="n">
        <v>0.008489999999999999</v>
      </c>
      <c r="N2506" t="inlineStr"/>
      <c r="O2506" t="n">
        <v>0.00637</v>
      </c>
      <c r="P2506" t="inlineStr"/>
      <c r="Q2506" t="inlineStr"/>
      <c r="R2506" t="n">
        <v>0</v>
      </c>
      <c r="S2506" t="n">
        <v>0.00134</v>
      </c>
      <c r="T2506" t="n">
        <v>-0.00414</v>
      </c>
    </row>
    <row r="2507">
      <c r="A2507" s="142" t="n">
        <v>40051</v>
      </c>
      <c r="B2507" t="inlineStr"/>
      <c r="C2507" t="n">
        <v>-0.02095</v>
      </c>
      <c r="D2507" t="inlineStr"/>
      <c r="E2507" t="inlineStr"/>
      <c r="F2507" t="inlineStr"/>
      <c r="G2507" t="inlineStr"/>
      <c r="H2507" t="inlineStr"/>
      <c r="I2507" t="inlineStr"/>
      <c r="J2507" t="inlineStr"/>
      <c r="K2507" t="inlineStr"/>
      <c r="L2507" t="inlineStr"/>
      <c r="M2507" t="n">
        <v>-0.01135</v>
      </c>
      <c r="N2507" t="inlineStr"/>
      <c r="O2507" t="n">
        <v>-0.0086</v>
      </c>
      <c r="P2507" t="inlineStr"/>
      <c r="Q2507" t="inlineStr"/>
      <c r="R2507" t="n">
        <v>0</v>
      </c>
      <c r="S2507" t="n">
        <v>0.00273</v>
      </c>
      <c r="T2507" t="n">
        <v>-0.00061</v>
      </c>
    </row>
    <row r="2508">
      <c r="A2508" s="142" t="n">
        <v>40052</v>
      </c>
      <c r="B2508" t="inlineStr"/>
      <c r="C2508" t="n">
        <v>0.01215</v>
      </c>
      <c r="D2508" t="inlineStr"/>
      <c r="E2508" t="inlineStr"/>
      <c r="F2508" t="inlineStr"/>
      <c r="G2508" t="inlineStr"/>
      <c r="H2508" t="inlineStr"/>
      <c r="I2508" t="inlineStr"/>
      <c r="J2508" t="inlineStr"/>
      <c r="K2508" t="inlineStr"/>
      <c r="L2508" t="inlineStr"/>
      <c r="M2508" t="n">
        <v>0.01155</v>
      </c>
      <c r="N2508" t="inlineStr"/>
      <c r="O2508" t="n">
        <v>0.00856</v>
      </c>
      <c r="P2508" t="inlineStr"/>
      <c r="Q2508" t="inlineStr"/>
      <c r="R2508" t="n">
        <v>0</v>
      </c>
      <c r="S2508" t="n">
        <v>-0.00144</v>
      </c>
      <c r="T2508" t="n">
        <v>-0.00898</v>
      </c>
    </row>
    <row r="2509">
      <c r="A2509" s="142" t="n">
        <v>40053</v>
      </c>
      <c r="B2509" t="inlineStr"/>
      <c r="C2509" t="n">
        <v>0.01787</v>
      </c>
      <c r="D2509" t="inlineStr"/>
      <c r="E2509" t="inlineStr"/>
      <c r="F2509" t="inlineStr"/>
      <c r="G2509" t="inlineStr"/>
      <c r="H2509" t="inlineStr"/>
      <c r="I2509" t="inlineStr"/>
      <c r="J2509" t="inlineStr"/>
      <c r="K2509" t="inlineStr"/>
      <c r="L2509" t="inlineStr"/>
      <c r="M2509" t="n">
        <v>0.0122</v>
      </c>
      <c r="N2509" t="inlineStr"/>
      <c r="O2509" t="n">
        <v>0.01733</v>
      </c>
      <c r="P2509" t="inlineStr"/>
      <c r="Q2509" t="inlineStr"/>
      <c r="R2509" t="n">
        <v>0</v>
      </c>
      <c r="S2509" t="n">
        <v>-0.00232</v>
      </c>
      <c r="T2509" t="n">
        <v>-0.00137</v>
      </c>
    </row>
    <row r="2510">
      <c r="A2510" s="142" t="n">
        <v>40056</v>
      </c>
      <c r="B2510" t="inlineStr"/>
      <c r="C2510" t="n">
        <v>-0.02693</v>
      </c>
      <c r="D2510" t="inlineStr"/>
      <c r="E2510" t="inlineStr"/>
      <c r="F2510" t="inlineStr"/>
      <c r="G2510" t="inlineStr"/>
      <c r="H2510" t="inlineStr"/>
      <c r="I2510" t="inlineStr"/>
      <c r="J2510" t="inlineStr"/>
      <c r="K2510" t="inlineStr"/>
      <c r="L2510" t="inlineStr"/>
      <c r="M2510" t="n">
        <v>-0.01973</v>
      </c>
      <c r="N2510" t="inlineStr"/>
      <c r="O2510" t="n">
        <v>-0.01785</v>
      </c>
      <c r="P2510" t="inlineStr"/>
      <c r="Q2510" t="inlineStr"/>
      <c r="R2510" t="n">
        <v>0.05026</v>
      </c>
      <c r="S2510" t="n">
        <v>-0.00684</v>
      </c>
      <c r="T2510" t="n">
        <v>-0.0125</v>
      </c>
    </row>
    <row r="2511">
      <c r="A2511" s="142" t="n">
        <v>40057</v>
      </c>
      <c r="B2511" t="inlineStr"/>
      <c r="C2511" t="n">
        <v>-0.01248</v>
      </c>
      <c r="D2511" t="inlineStr"/>
      <c r="E2511" t="inlineStr"/>
      <c r="F2511" t="inlineStr"/>
      <c r="G2511" t="inlineStr"/>
      <c r="H2511" t="inlineStr"/>
      <c r="I2511" t="inlineStr"/>
      <c r="J2511" t="inlineStr"/>
      <c r="K2511" t="inlineStr"/>
      <c r="L2511" t="inlineStr"/>
      <c r="M2511" t="n">
        <v>-0.00736</v>
      </c>
      <c r="N2511" t="inlineStr"/>
      <c r="O2511" t="n">
        <v>-0.0067</v>
      </c>
      <c r="P2511" t="inlineStr"/>
      <c r="Q2511" t="inlineStr"/>
      <c r="R2511" t="n">
        <v>0</v>
      </c>
      <c r="S2511" t="n">
        <v>-0.01176</v>
      </c>
      <c r="T2511" t="n">
        <v>0.00649</v>
      </c>
    </row>
    <row r="2512">
      <c r="A2512" s="142" t="n">
        <v>40058</v>
      </c>
      <c r="B2512" t="inlineStr"/>
      <c r="C2512" t="n">
        <v>0.05599</v>
      </c>
      <c r="D2512" t="inlineStr"/>
      <c r="E2512" t="inlineStr"/>
      <c r="F2512" t="inlineStr"/>
      <c r="G2512" t="inlineStr"/>
      <c r="H2512" t="inlineStr"/>
      <c r="I2512" t="inlineStr"/>
      <c r="J2512" t="inlineStr"/>
      <c r="K2512" t="inlineStr"/>
      <c r="L2512" t="inlineStr"/>
      <c r="M2512" t="n">
        <v>0.06714000000000001</v>
      </c>
      <c r="N2512" t="inlineStr"/>
      <c r="O2512" t="n">
        <v>0.06995</v>
      </c>
      <c r="P2512" t="inlineStr"/>
      <c r="Q2512" t="inlineStr"/>
      <c r="R2512" t="n">
        <v>0</v>
      </c>
      <c r="S2512" t="n">
        <v>-0.0032</v>
      </c>
      <c r="T2512" t="n">
        <v>-0.008540000000000001</v>
      </c>
    </row>
    <row r="2513">
      <c r="A2513" s="142" t="n">
        <v>40059</v>
      </c>
      <c r="B2513" t="inlineStr"/>
      <c r="C2513" t="n">
        <v>0.04015</v>
      </c>
      <c r="D2513" t="inlineStr"/>
      <c r="E2513" t="inlineStr"/>
      <c r="F2513" t="inlineStr"/>
      <c r="G2513" t="inlineStr"/>
      <c r="H2513" t="inlineStr"/>
      <c r="I2513" t="inlineStr"/>
      <c r="J2513" t="inlineStr"/>
      <c r="K2513" t="inlineStr"/>
      <c r="L2513" t="inlineStr"/>
      <c r="M2513" t="n">
        <v>0.04465</v>
      </c>
      <c r="N2513" t="inlineStr"/>
      <c r="O2513" t="n">
        <v>0.05266</v>
      </c>
      <c r="P2513" t="inlineStr"/>
      <c r="Q2513" t="inlineStr"/>
      <c r="R2513" t="n">
        <v>0</v>
      </c>
      <c r="S2513" t="n">
        <v>0.00444</v>
      </c>
      <c r="T2513" t="n">
        <v>0.01054</v>
      </c>
    </row>
    <row r="2514">
      <c r="A2514" s="142" t="n">
        <v>40060</v>
      </c>
      <c r="B2514" t="inlineStr"/>
      <c r="C2514" t="n">
        <v>0.0121</v>
      </c>
      <c r="D2514" t="inlineStr"/>
      <c r="E2514" t="inlineStr"/>
      <c r="F2514" t="inlineStr"/>
      <c r="G2514" t="inlineStr"/>
      <c r="H2514" t="inlineStr"/>
      <c r="I2514" t="inlineStr"/>
      <c r="J2514" t="inlineStr"/>
      <c r="K2514" t="inlineStr"/>
      <c r="L2514" t="inlineStr"/>
      <c r="M2514" t="n">
        <v>0.00732</v>
      </c>
      <c r="N2514" t="inlineStr"/>
      <c r="O2514" t="n">
        <v>0.01101</v>
      </c>
      <c r="P2514" t="inlineStr"/>
      <c r="Q2514" t="inlineStr"/>
      <c r="R2514" t="n">
        <v>0</v>
      </c>
      <c r="S2514" t="n">
        <v>0.01279</v>
      </c>
      <c r="T2514" t="n">
        <v>0.01645</v>
      </c>
    </row>
    <row r="2515">
      <c r="A2515" s="142" t="n">
        <v>40063</v>
      </c>
      <c r="B2515" t="inlineStr"/>
      <c r="C2515" t="n">
        <v>0</v>
      </c>
      <c r="D2515" t="inlineStr"/>
      <c r="E2515" t="inlineStr"/>
      <c r="F2515" t="inlineStr"/>
      <c r="G2515" t="inlineStr"/>
      <c r="H2515" t="inlineStr"/>
      <c r="I2515" t="inlineStr"/>
      <c r="J2515" t="inlineStr"/>
      <c r="K2515" t="inlineStr"/>
      <c r="L2515" t="inlineStr"/>
      <c r="M2515" t="n">
        <v>0.00626</v>
      </c>
      <c r="N2515" t="inlineStr"/>
      <c r="O2515" t="n">
        <v>0.00529</v>
      </c>
      <c r="P2515" t="inlineStr"/>
      <c r="Q2515" t="inlineStr"/>
      <c r="R2515" t="n">
        <v>0</v>
      </c>
      <c r="S2515" t="n">
        <v>0.00254</v>
      </c>
      <c r="T2515" t="n">
        <v>0.00659</v>
      </c>
    </row>
    <row r="2516">
      <c r="A2516" s="142" t="n">
        <v>40064</v>
      </c>
      <c r="B2516" t="inlineStr"/>
      <c r="C2516" t="n">
        <v>-0.0077</v>
      </c>
      <c r="D2516" t="inlineStr"/>
      <c r="E2516" t="inlineStr"/>
      <c r="F2516" t="inlineStr"/>
      <c r="G2516" t="inlineStr"/>
      <c r="H2516" t="inlineStr"/>
      <c r="I2516" t="inlineStr"/>
      <c r="J2516" t="inlineStr"/>
      <c r="K2516" t="inlineStr"/>
      <c r="L2516" t="inlineStr"/>
      <c r="M2516" t="n">
        <v>-0.00383</v>
      </c>
      <c r="N2516" t="inlineStr"/>
      <c r="O2516" t="n">
        <v>-0.009050000000000001</v>
      </c>
      <c r="P2516" t="inlineStr"/>
      <c r="Q2516" t="inlineStr"/>
      <c r="R2516" t="n">
        <v>0</v>
      </c>
      <c r="S2516" t="n">
        <v>0.0005999999999999999</v>
      </c>
      <c r="T2516" t="n">
        <v>0.00582</v>
      </c>
    </row>
    <row r="2517">
      <c r="A2517" s="142" t="n">
        <v>40065</v>
      </c>
      <c r="B2517" t="inlineStr"/>
      <c r="C2517" t="n">
        <v>-0.02693</v>
      </c>
      <c r="D2517" t="inlineStr"/>
      <c r="E2517" t="inlineStr"/>
      <c r="F2517" t="inlineStr"/>
      <c r="G2517" t="inlineStr"/>
      <c r="H2517" t="inlineStr"/>
      <c r="I2517" t="inlineStr"/>
      <c r="J2517" t="inlineStr"/>
      <c r="K2517" t="inlineStr"/>
      <c r="L2517" t="inlineStr"/>
      <c r="M2517" t="n">
        <v>-0.02676</v>
      </c>
      <c r="N2517" t="inlineStr"/>
      <c r="O2517" t="n">
        <v>-0.02738</v>
      </c>
      <c r="P2517" t="inlineStr"/>
      <c r="Q2517" t="inlineStr"/>
      <c r="R2517" t="n">
        <v>0</v>
      </c>
      <c r="S2517" t="n">
        <v>0.00155</v>
      </c>
      <c r="T2517" t="n">
        <v>-0.00539</v>
      </c>
    </row>
    <row r="2518">
      <c r="A2518" s="142" t="n">
        <v>40066</v>
      </c>
      <c r="B2518" t="inlineStr"/>
      <c r="C2518" t="n">
        <v>0.02522</v>
      </c>
      <c r="D2518" t="inlineStr"/>
      <c r="E2518" t="inlineStr"/>
      <c r="F2518" t="inlineStr"/>
      <c r="G2518" t="inlineStr"/>
      <c r="H2518" t="inlineStr"/>
      <c r="I2518" t="inlineStr"/>
      <c r="J2518" t="inlineStr"/>
      <c r="K2518" t="inlineStr"/>
      <c r="L2518" t="inlineStr"/>
      <c r="M2518" t="n">
        <v>0.01419</v>
      </c>
      <c r="N2518" t="inlineStr"/>
      <c r="O2518" t="n">
        <v>0.0156</v>
      </c>
      <c r="P2518" t="inlineStr"/>
      <c r="Q2518" t="inlineStr"/>
      <c r="R2518" t="n">
        <v>0</v>
      </c>
      <c r="S2518" t="n">
        <v>0.008920000000000001</v>
      </c>
      <c r="T2518" t="n">
        <v>0.009480000000000001</v>
      </c>
    </row>
    <row r="2519">
      <c r="A2519" s="142" t="n">
        <v>40067</v>
      </c>
      <c r="B2519" t="inlineStr"/>
      <c r="C2519" t="n">
        <v>0.0215</v>
      </c>
      <c r="D2519" t="inlineStr"/>
      <c r="E2519" t="inlineStr"/>
      <c r="F2519" t="inlineStr"/>
      <c r="G2519" t="inlineStr"/>
      <c r="H2519" t="inlineStr"/>
      <c r="I2519" t="inlineStr"/>
      <c r="J2519" t="inlineStr"/>
      <c r="K2519" t="inlineStr"/>
      <c r="L2519" t="inlineStr"/>
      <c r="M2519" t="n">
        <v>0.01726</v>
      </c>
      <c r="N2519" t="inlineStr"/>
      <c r="O2519" t="n">
        <v>0.01988</v>
      </c>
      <c r="P2519" t="inlineStr"/>
      <c r="Q2519" t="inlineStr"/>
      <c r="R2519" t="n">
        <v>0</v>
      </c>
      <c r="S2519" t="n">
        <v>0.00127</v>
      </c>
      <c r="T2519" t="n">
        <v>0.00494</v>
      </c>
    </row>
    <row r="2520">
      <c r="A2520" s="142" t="n">
        <v>40070</v>
      </c>
      <c r="B2520" t="inlineStr"/>
      <c r="C2520" t="n">
        <v>-0.02562</v>
      </c>
      <c r="D2520" t="inlineStr"/>
      <c r="E2520" t="inlineStr"/>
      <c r="F2520" t="inlineStr"/>
      <c r="G2520" t="inlineStr"/>
      <c r="H2520" t="inlineStr"/>
      <c r="I2520" t="inlineStr"/>
      <c r="J2520" t="inlineStr"/>
      <c r="K2520" t="inlineStr"/>
      <c r="L2520" t="inlineStr"/>
      <c r="M2520" t="n">
        <v>-0.01499</v>
      </c>
      <c r="N2520" t="inlineStr"/>
      <c r="O2520" t="n">
        <v>-0.01844</v>
      </c>
      <c r="P2520" t="inlineStr"/>
      <c r="Q2520" t="inlineStr"/>
      <c r="R2520" t="n">
        <v>0</v>
      </c>
      <c r="S2520" t="n">
        <v>-0.00318</v>
      </c>
      <c r="T2520" t="n">
        <v>-0.0115</v>
      </c>
    </row>
    <row r="2521">
      <c r="A2521" s="142" t="n">
        <v>40071</v>
      </c>
      <c r="B2521" t="inlineStr"/>
      <c r="C2521" t="n">
        <v>0.01799</v>
      </c>
      <c r="D2521" t="inlineStr"/>
      <c r="E2521" t="inlineStr"/>
      <c r="F2521" t="inlineStr"/>
      <c r="G2521" t="inlineStr"/>
      <c r="H2521" t="inlineStr"/>
      <c r="I2521" t="inlineStr"/>
      <c r="J2521" t="inlineStr"/>
      <c r="K2521" t="inlineStr"/>
      <c r="L2521" t="inlineStr"/>
      <c r="M2521" t="n">
        <v>0.01633</v>
      </c>
      <c r="N2521" t="inlineStr"/>
      <c r="O2521" t="n">
        <v>0.01932</v>
      </c>
      <c r="P2521" t="inlineStr"/>
      <c r="Q2521" t="inlineStr"/>
      <c r="R2521" t="n">
        <v>0</v>
      </c>
      <c r="S2521" t="n">
        <v>0.00475</v>
      </c>
      <c r="T2521" t="n">
        <v>0.01288</v>
      </c>
    </row>
    <row r="2522">
      <c r="A2522" s="142" t="n">
        <v>40072</v>
      </c>
      <c r="B2522" t="inlineStr"/>
      <c r="C2522" t="n">
        <v>0.02675</v>
      </c>
      <c r="D2522" t="inlineStr"/>
      <c r="E2522" t="inlineStr"/>
      <c r="F2522" t="inlineStr"/>
      <c r="G2522" t="inlineStr"/>
      <c r="H2522" t="inlineStr"/>
      <c r="I2522" t="inlineStr"/>
      <c r="J2522" t="inlineStr"/>
      <c r="K2522" t="inlineStr"/>
      <c r="L2522" t="inlineStr"/>
      <c r="M2522" t="n">
        <v>0.02595</v>
      </c>
      <c r="N2522" t="inlineStr"/>
      <c r="O2522" t="n">
        <v>0.02411</v>
      </c>
      <c r="P2522" t="inlineStr"/>
      <c r="Q2522" t="inlineStr"/>
      <c r="R2522" t="n">
        <v>0</v>
      </c>
      <c r="S2522" t="n">
        <v>0.01096</v>
      </c>
      <c r="T2522" t="n">
        <v>0.01568</v>
      </c>
    </row>
    <row r="2523">
      <c r="A2523" s="142" t="n">
        <v>40073</v>
      </c>
      <c r="B2523" t="inlineStr"/>
      <c r="C2523" t="n">
        <v>-0.02406</v>
      </c>
      <c r="D2523" t="inlineStr"/>
      <c r="E2523" t="inlineStr"/>
      <c r="F2523" t="inlineStr"/>
      <c r="G2523" t="inlineStr"/>
      <c r="H2523" t="inlineStr"/>
      <c r="I2523" t="inlineStr"/>
      <c r="J2523" t="inlineStr"/>
      <c r="K2523" t="inlineStr"/>
      <c r="L2523" t="inlineStr"/>
      <c r="M2523" t="n">
        <v>-0.01826</v>
      </c>
      <c r="N2523" t="inlineStr"/>
      <c r="O2523" t="n">
        <v>-0.01275</v>
      </c>
      <c r="P2523" t="inlineStr"/>
      <c r="Q2523" t="inlineStr"/>
      <c r="R2523" t="n">
        <v>0</v>
      </c>
      <c r="S2523" t="n">
        <v>6.999999999999999e-05</v>
      </c>
      <c r="T2523" t="n">
        <v>0.00306</v>
      </c>
    </row>
    <row r="2524">
      <c r="A2524" s="142" t="n">
        <v>40074</v>
      </c>
      <c r="B2524" t="inlineStr"/>
      <c r="C2524" t="n">
        <v>-0.01394</v>
      </c>
      <c r="D2524" t="inlineStr"/>
      <c r="E2524" t="inlineStr"/>
      <c r="F2524" t="inlineStr"/>
      <c r="G2524" t="inlineStr"/>
      <c r="H2524" t="inlineStr"/>
      <c r="I2524" t="inlineStr"/>
      <c r="J2524" t="inlineStr"/>
      <c r="K2524" t="inlineStr"/>
      <c r="L2524" t="inlineStr"/>
      <c r="M2524" t="n">
        <v>-0.01824</v>
      </c>
      <c r="N2524" t="inlineStr"/>
      <c r="O2524" t="n">
        <v>-0.02458</v>
      </c>
      <c r="P2524" t="inlineStr"/>
      <c r="Q2524" t="inlineStr"/>
      <c r="R2524" t="n">
        <v>0</v>
      </c>
      <c r="S2524" t="n">
        <v>-0.00083</v>
      </c>
      <c r="T2524" t="n">
        <v>0.00044</v>
      </c>
    </row>
    <row r="2525">
      <c r="A2525" s="142" t="n">
        <v>40077</v>
      </c>
      <c r="B2525" t="inlineStr"/>
      <c r="C2525" t="n">
        <v>-0.01386</v>
      </c>
      <c r="D2525" t="inlineStr"/>
      <c r="E2525" t="inlineStr"/>
      <c r="F2525" t="inlineStr"/>
      <c r="G2525" t="inlineStr"/>
      <c r="H2525" t="inlineStr"/>
      <c r="I2525" t="inlineStr"/>
      <c r="J2525" t="inlineStr"/>
      <c r="K2525" t="inlineStr"/>
      <c r="L2525" t="inlineStr"/>
      <c r="M2525" t="n">
        <v>-0.01079</v>
      </c>
      <c r="N2525" t="inlineStr"/>
      <c r="O2525" t="n">
        <v>-0.0142</v>
      </c>
      <c r="P2525" t="inlineStr"/>
      <c r="Q2525" t="inlineStr"/>
      <c r="R2525" t="n">
        <v>0</v>
      </c>
      <c r="S2525" t="n">
        <v>-0.00314</v>
      </c>
      <c r="T2525" t="n">
        <v>-0.00444</v>
      </c>
    </row>
    <row r="2526">
      <c r="A2526" s="142" t="n">
        <v>40078</v>
      </c>
      <c r="B2526" t="inlineStr"/>
      <c r="C2526" t="n">
        <v>0.00628</v>
      </c>
      <c r="D2526" t="inlineStr"/>
      <c r="E2526" t="inlineStr"/>
      <c r="F2526" t="inlineStr"/>
      <c r="G2526" t="inlineStr"/>
      <c r="H2526" t="inlineStr"/>
      <c r="I2526" t="inlineStr"/>
      <c r="J2526" t="inlineStr"/>
      <c r="K2526" t="inlineStr"/>
      <c r="L2526" t="inlineStr"/>
      <c r="M2526" t="n">
        <v>0.01556</v>
      </c>
      <c r="N2526" t="inlineStr"/>
      <c r="O2526" t="n">
        <v>0.01549</v>
      </c>
      <c r="P2526" t="inlineStr"/>
      <c r="Q2526" t="inlineStr"/>
      <c r="R2526" t="n">
        <v>0</v>
      </c>
      <c r="S2526" t="n">
        <v>0.002</v>
      </c>
      <c r="T2526" t="n">
        <v>0.00351</v>
      </c>
    </row>
    <row r="2527">
      <c r="A2527" s="142" t="n">
        <v>40079</v>
      </c>
      <c r="B2527" t="inlineStr"/>
      <c r="C2527" t="n">
        <v>-0.01693</v>
      </c>
      <c r="D2527" t="inlineStr"/>
      <c r="E2527" t="inlineStr"/>
      <c r="F2527" t="inlineStr"/>
      <c r="G2527" t="inlineStr"/>
      <c r="H2527" t="inlineStr"/>
      <c r="I2527" t="inlineStr"/>
      <c r="J2527" t="inlineStr"/>
      <c r="K2527" t="inlineStr"/>
      <c r="L2527" t="inlineStr"/>
      <c r="M2527" t="n">
        <v>-0.01959</v>
      </c>
      <c r="N2527" t="inlineStr"/>
      <c r="O2527" t="n">
        <v>-0.02037</v>
      </c>
      <c r="P2527" t="inlineStr"/>
      <c r="Q2527" t="inlineStr"/>
      <c r="R2527" t="n">
        <v>0</v>
      </c>
      <c r="S2527" t="n">
        <v>-0.00384</v>
      </c>
      <c r="T2527" t="n">
        <v>-0.00318</v>
      </c>
    </row>
    <row r="2528">
      <c r="A2528" s="142" t="n">
        <v>40080</v>
      </c>
      <c r="B2528" t="inlineStr"/>
      <c r="C2528" t="n">
        <v>-0.03098</v>
      </c>
      <c r="D2528" t="inlineStr"/>
      <c r="E2528" t="inlineStr"/>
      <c r="F2528" t="inlineStr"/>
      <c r="G2528" t="inlineStr"/>
      <c r="H2528" t="inlineStr"/>
      <c r="I2528" t="inlineStr"/>
      <c r="J2528" t="inlineStr"/>
      <c r="K2528" t="inlineStr"/>
      <c r="L2528" t="inlineStr"/>
      <c r="M2528" t="n">
        <v>-0.02036</v>
      </c>
      <c r="N2528" t="inlineStr"/>
      <c r="O2528" t="n">
        <v>-0.02036</v>
      </c>
      <c r="P2528" t="inlineStr"/>
      <c r="Q2528" t="inlineStr"/>
      <c r="R2528" t="n">
        <v>0</v>
      </c>
      <c r="S2528" t="n">
        <v>-0.00797</v>
      </c>
      <c r="T2528" t="n">
        <v>-0.00643</v>
      </c>
    </row>
    <row r="2529">
      <c r="A2529" s="142" t="n">
        <v>40081</v>
      </c>
      <c r="B2529" t="inlineStr"/>
      <c r="C2529" t="n">
        <v>-0.00265</v>
      </c>
      <c r="D2529" t="inlineStr"/>
      <c r="E2529" t="inlineStr"/>
      <c r="F2529" t="inlineStr"/>
      <c r="G2529" t="inlineStr"/>
      <c r="H2529" t="inlineStr"/>
      <c r="I2529" t="inlineStr"/>
      <c r="J2529" t="inlineStr"/>
      <c r="K2529" t="inlineStr"/>
      <c r="L2529" t="inlineStr"/>
      <c r="M2529" t="n">
        <v>-0.01354</v>
      </c>
      <c r="N2529" t="inlineStr"/>
      <c r="O2529" t="n">
        <v>-0.01278</v>
      </c>
      <c r="P2529" t="inlineStr"/>
      <c r="Q2529" t="inlineStr"/>
      <c r="R2529" t="n">
        <v>0</v>
      </c>
      <c r="S2529" t="n">
        <v>-0.00424</v>
      </c>
      <c r="T2529" t="n">
        <v>0.00105</v>
      </c>
    </row>
    <row r="2530">
      <c r="A2530" s="142" t="n">
        <v>40084</v>
      </c>
      <c r="B2530" t="inlineStr"/>
      <c r="C2530" t="n">
        <v>0.00381</v>
      </c>
      <c r="D2530" t="inlineStr"/>
      <c r="E2530" t="inlineStr"/>
      <c r="F2530" t="inlineStr"/>
      <c r="G2530" t="inlineStr"/>
      <c r="H2530" t="inlineStr"/>
      <c r="I2530" t="inlineStr"/>
      <c r="J2530" t="inlineStr"/>
      <c r="K2530" t="inlineStr"/>
      <c r="L2530" t="inlineStr"/>
      <c r="M2530" t="n">
        <v>-0.002</v>
      </c>
      <c r="N2530" t="inlineStr"/>
      <c r="O2530" t="n">
        <v>-0.00214</v>
      </c>
      <c r="P2530" t="inlineStr"/>
      <c r="Q2530" t="inlineStr"/>
      <c r="R2530" t="n">
        <v>0</v>
      </c>
      <c r="S2530" t="n">
        <v>0.01344</v>
      </c>
      <c r="T2530" t="n">
        <v>0.00037</v>
      </c>
    </row>
    <row r="2531">
      <c r="A2531" s="142" t="n">
        <v>40085</v>
      </c>
      <c r="B2531" t="inlineStr"/>
      <c r="C2531" t="n">
        <v>0.01212</v>
      </c>
      <c r="D2531" t="inlineStr"/>
      <c r="E2531" t="inlineStr"/>
      <c r="F2531" t="inlineStr"/>
      <c r="G2531" t="inlineStr"/>
      <c r="H2531" t="inlineStr"/>
      <c r="I2531" t="inlineStr"/>
      <c r="J2531" t="inlineStr"/>
      <c r="K2531" t="inlineStr"/>
      <c r="L2531" t="inlineStr"/>
      <c r="M2531" t="n">
        <v>0.02721</v>
      </c>
      <c r="N2531" t="inlineStr"/>
      <c r="O2531" t="n">
        <v>0.02832</v>
      </c>
      <c r="P2531" t="inlineStr"/>
      <c r="Q2531" t="inlineStr"/>
      <c r="R2531" t="n">
        <v>0</v>
      </c>
      <c r="S2531" t="n">
        <v>0.00552</v>
      </c>
      <c r="T2531" t="n">
        <v>0.01554</v>
      </c>
    </row>
    <row r="2532">
      <c r="A2532" s="142" t="n">
        <v>40086</v>
      </c>
      <c r="B2532" t="inlineStr"/>
      <c r="C2532" t="n">
        <v>0.02877</v>
      </c>
      <c r="D2532" t="inlineStr"/>
      <c r="E2532" t="inlineStr"/>
      <c r="F2532" t="inlineStr"/>
      <c r="G2532" t="inlineStr"/>
      <c r="H2532" t="inlineStr"/>
      <c r="I2532" t="inlineStr"/>
      <c r="J2532" t="inlineStr"/>
      <c r="K2532" t="inlineStr"/>
      <c r="L2532" t="inlineStr"/>
      <c r="M2532" t="n">
        <v>0.0116</v>
      </c>
      <c r="N2532" t="inlineStr"/>
      <c r="O2532" t="n">
        <v>0.00834</v>
      </c>
      <c r="P2532" t="inlineStr"/>
      <c r="Q2532" t="inlineStr"/>
      <c r="R2532" t="n">
        <v>0.02733</v>
      </c>
      <c r="S2532" t="n">
        <v>-0.00378</v>
      </c>
      <c r="T2532" t="n">
        <v>-0.00406</v>
      </c>
    </row>
    <row r="2533">
      <c r="A2533" s="142" t="n">
        <v>40087</v>
      </c>
      <c r="B2533" t="inlineStr"/>
      <c r="C2533" t="n">
        <v>-0.0358</v>
      </c>
      <c r="D2533" t="inlineStr"/>
      <c r="E2533" t="inlineStr"/>
      <c r="F2533" t="inlineStr"/>
      <c r="G2533" t="inlineStr"/>
      <c r="H2533" t="inlineStr"/>
      <c r="I2533" t="inlineStr"/>
      <c r="J2533" t="inlineStr"/>
      <c r="K2533" t="inlineStr"/>
      <c r="L2533" t="inlineStr"/>
      <c r="M2533" t="n">
        <v>-0.02628</v>
      </c>
      <c r="N2533" t="inlineStr"/>
      <c r="O2533" t="n">
        <v>-0.02655</v>
      </c>
      <c r="P2533" t="inlineStr"/>
      <c r="Q2533" t="inlineStr"/>
      <c r="R2533" t="n">
        <v>0</v>
      </c>
      <c r="S2533" t="n">
        <v>-0.01601</v>
      </c>
      <c r="T2533" t="n">
        <v>0.00095</v>
      </c>
    </row>
    <row r="2534">
      <c r="A2534" s="142" t="n">
        <v>40088</v>
      </c>
      <c r="B2534" t="inlineStr"/>
      <c r="C2534" t="n">
        <v>-0.01367</v>
      </c>
      <c r="D2534" t="inlineStr"/>
      <c r="E2534" t="inlineStr"/>
      <c r="F2534" t="inlineStr"/>
      <c r="G2534" t="inlineStr"/>
      <c r="H2534" t="inlineStr"/>
      <c r="I2534" t="inlineStr"/>
      <c r="J2534" t="inlineStr"/>
      <c r="K2534" t="inlineStr"/>
      <c r="L2534" t="inlineStr"/>
      <c r="M2534" t="n">
        <v>0</v>
      </c>
      <c r="N2534" t="inlineStr"/>
      <c r="O2534" t="n">
        <v>-0.01498</v>
      </c>
      <c r="P2534" t="inlineStr"/>
      <c r="Q2534" t="inlineStr"/>
      <c r="R2534" t="n">
        <v>0</v>
      </c>
      <c r="S2534" t="n">
        <v>-0.01469</v>
      </c>
      <c r="T2534" t="n">
        <v>-0.01376</v>
      </c>
    </row>
    <row r="2535">
      <c r="A2535" s="142" t="n">
        <v>40091</v>
      </c>
      <c r="B2535" t="inlineStr"/>
      <c r="C2535" t="n">
        <v>0.01984</v>
      </c>
      <c r="D2535" t="inlineStr"/>
      <c r="E2535" t="inlineStr"/>
      <c r="F2535" t="inlineStr"/>
      <c r="G2535" t="inlineStr"/>
      <c r="H2535" t="inlineStr"/>
      <c r="I2535" t="inlineStr"/>
      <c r="J2535" t="inlineStr"/>
      <c r="K2535" t="inlineStr"/>
      <c r="L2535" t="inlineStr"/>
      <c r="M2535" t="n">
        <v>0.01187</v>
      </c>
      <c r="N2535" t="inlineStr"/>
      <c r="O2535" t="n">
        <v>0.02519</v>
      </c>
      <c r="P2535" t="inlineStr"/>
      <c r="Q2535" t="inlineStr"/>
      <c r="R2535" t="n">
        <v>0</v>
      </c>
      <c r="S2535" t="n">
        <v>0.00768</v>
      </c>
      <c r="T2535" t="n">
        <v>0.00468</v>
      </c>
    </row>
    <row r="2536">
      <c r="A2536" s="142" t="n">
        <v>40092</v>
      </c>
      <c r="B2536" t="inlineStr"/>
      <c r="C2536" t="n">
        <v>0.06734</v>
      </c>
      <c r="D2536" t="inlineStr"/>
      <c r="E2536" t="inlineStr"/>
      <c r="F2536" t="inlineStr"/>
      <c r="G2536" t="inlineStr"/>
      <c r="H2536" t="inlineStr"/>
      <c r="I2536" t="inlineStr"/>
      <c r="J2536" t="inlineStr"/>
      <c r="K2536" t="inlineStr"/>
      <c r="L2536" t="inlineStr"/>
      <c r="M2536" t="n">
        <v>0.05246</v>
      </c>
      <c r="N2536" t="inlineStr"/>
      <c r="O2536" t="n">
        <v>0.05999</v>
      </c>
      <c r="P2536" t="inlineStr"/>
      <c r="Q2536" t="inlineStr"/>
      <c r="R2536" t="n">
        <v>0</v>
      </c>
      <c r="S2536" t="n">
        <v>0.012</v>
      </c>
      <c r="T2536" t="n">
        <v>0.01261</v>
      </c>
    </row>
    <row r="2537">
      <c r="A2537" s="142" t="n">
        <v>40093</v>
      </c>
      <c r="B2537" t="inlineStr"/>
      <c r="C2537" t="n">
        <v>0.009480000000000001</v>
      </c>
      <c r="D2537" t="inlineStr"/>
      <c r="E2537" t="inlineStr"/>
      <c r="F2537" t="inlineStr"/>
      <c r="G2537" t="inlineStr"/>
      <c r="H2537" t="inlineStr"/>
      <c r="I2537" t="inlineStr"/>
      <c r="J2537" t="inlineStr"/>
      <c r="K2537" t="inlineStr"/>
      <c r="L2537" t="inlineStr"/>
      <c r="M2537" t="n">
        <v>0.01594</v>
      </c>
      <c r="N2537" t="inlineStr"/>
      <c r="O2537" t="n">
        <v>0.01629</v>
      </c>
      <c r="P2537" t="inlineStr"/>
      <c r="Q2537" t="inlineStr"/>
      <c r="R2537" t="n">
        <v>0</v>
      </c>
      <c r="S2537" t="n">
        <v>0.00611</v>
      </c>
      <c r="T2537" t="n">
        <v>0.00769</v>
      </c>
    </row>
    <row r="2538">
      <c r="A2538" s="142" t="n">
        <v>40094</v>
      </c>
      <c r="B2538" t="inlineStr"/>
      <c r="C2538" t="n">
        <v>0.02238</v>
      </c>
      <c r="D2538" t="inlineStr"/>
      <c r="E2538" t="inlineStr"/>
      <c r="F2538" t="inlineStr"/>
      <c r="G2538" t="inlineStr"/>
      <c r="H2538" t="inlineStr"/>
      <c r="I2538" t="inlineStr"/>
      <c r="J2538" t="inlineStr"/>
      <c r="K2538" t="inlineStr"/>
      <c r="L2538" t="inlineStr"/>
      <c r="M2538" t="n">
        <v>0.01179</v>
      </c>
      <c r="N2538" t="inlineStr"/>
      <c r="O2538" t="n">
        <v>0.01048</v>
      </c>
      <c r="P2538" t="inlineStr"/>
      <c r="Q2538" t="inlineStr"/>
      <c r="R2538" t="n">
        <v>0</v>
      </c>
      <c r="S2538" t="n">
        <v>0.00725</v>
      </c>
      <c r="T2538" t="n">
        <v>0.00625</v>
      </c>
    </row>
    <row r="2539">
      <c r="A2539" s="142" t="n">
        <v>40095</v>
      </c>
      <c r="B2539" t="inlineStr"/>
      <c r="C2539" t="n">
        <v>0.00687</v>
      </c>
      <c r="D2539" t="inlineStr"/>
      <c r="E2539" t="inlineStr"/>
      <c r="F2539" t="inlineStr"/>
      <c r="G2539" t="inlineStr"/>
      <c r="H2539" t="inlineStr"/>
      <c r="I2539" t="inlineStr"/>
      <c r="J2539" t="inlineStr"/>
      <c r="K2539" t="inlineStr"/>
      <c r="L2539" t="inlineStr"/>
      <c r="M2539" t="n">
        <v>0.00283</v>
      </c>
      <c r="N2539" t="inlineStr"/>
      <c r="O2539" t="n">
        <v>0.00031</v>
      </c>
      <c r="P2539" t="inlineStr"/>
      <c r="Q2539" t="inlineStr"/>
      <c r="R2539" t="n">
        <v>0</v>
      </c>
      <c r="S2539" t="n">
        <v>0.00301</v>
      </c>
      <c r="T2539" t="n">
        <v>0.00719</v>
      </c>
    </row>
    <row r="2540">
      <c r="A2540" s="142" t="n">
        <v>40098</v>
      </c>
      <c r="B2540" t="inlineStr"/>
      <c r="C2540" t="n">
        <v>0</v>
      </c>
      <c r="D2540" t="inlineStr"/>
      <c r="E2540" t="inlineStr"/>
      <c r="F2540" t="inlineStr"/>
      <c r="G2540" t="inlineStr"/>
      <c r="H2540" t="inlineStr"/>
      <c r="I2540" t="inlineStr"/>
      <c r="J2540" t="inlineStr"/>
      <c r="K2540" t="inlineStr"/>
      <c r="L2540" t="inlineStr"/>
      <c r="M2540" t="n">
        <v>0.00294</v>
      </c>
      <c r="N2540" t="inlineStr"/>
      <c r="O2540" t="n">
        <v>-0.00051</v>
      </c>
      <c r="P2540" t="inlineStr"/>
      <c r="Q2540" t="inlineStr"/>
      <c r="R2540" t="n">
        <v>0</v>
      </c>
      <c r="S2540" t="n">
        <v>0.00172</v>
      </c>
      <c r="T2540" t="n">
        <v>0.00101</v>
      </c>
    </row>
    <row r="2541">
      <c r="A2541" s="142" t="n">
        <v>40099</v>
      </c>
      <c r="B2541" t="inlineStr"/>
      <c r="C2541" t="n">
        <v>0.008410000000000001</v>
      </c>
      <c r="D2541" t="inlineStr"/>
      <c r="E2541" t="inlineStr"/>
      <c r="F2541" t="inlineStr"/>
      <c r="G2541" t="inlineStr"/>
      <c r="H2541" t="inlineStr"/>
      <c r="I2541" t="inlineStr"/>
      <c r="J2541" t="inlineStr"/>
      <c r="K2541" t="inlineStr"/>
      <c r="L2541" t="inlineStr"/>
      <c r="M2541" t="n">
        <v>0.01168</v>
      </c>
      <c r="N2541" t="inlineStr"/>
      <c r="O2541" t="n">
        <v>0.01444</v>
      </c>
      <c r="P2541" t="inlineStr"/>
      <c r="Q2541" t="inlineStr"/>
      <c r="R2541" t="n">
        <v>0</v>
      </c>
      <c r="S2541" t="n">
        <v>-0.00381</v>
      </c>
      <c r="T2541" t="n">
        <v>-0.00034</v>
      </c>
    </row>
    <row r="2542">
      <c r="A2542" s="142" t="n">
        <v>40100</v>
      </c>
      <c r="B2542" t="inlineStr"/>
      <c r="C2542" t="n">
        <v>-0.01241</v>
      </c>
      <c r="D2542" t="inlineStr"/>
      <c r="E2542" t="inlineStr"/>
      <c r="F2542" t="inlineStr"/>
      <c r="G2542" t="inlineStr"/>
      <c r="H2542" t="inlineStr"/>
      <c r="I2542" t="inlineStr"/>
      <c r="J2542" t="inlineStr"/>
      <c r="K2542" t="inlineStr"/>
      <c r="L2542" t="inlineStr"/>
      <c r="M2542" t="n">
        <v>0.00304</v>
      </c>
      <c r="N2542" t="inlineStr"/>
      <c r="O2542" t="n">
        <v>-0.0015</v>
      </c>
      <c r="P2542" t="inlineStr"/>
      <c r="Q2542" t="inlineStr"/>
      <c r="R2542" t="n">
        <v>0</v>
      </c>
      <c r="S2542" t="n">
        <v>0.01325</v>
      </c>
      <c r="T2542" t="n">
        <v>0.01695</v>
      </c>
    </row>
    <row r="2543">
      <c r="A2543" s="142" t="n">
        <v>40101</v>
      </c>
      <c r="B2543" t="inlineStr"/>
      <c r="C2543" t="n">
        <v>-0.02106</v>
      </c>
      <c r="D2543" t="inlineStr"/>
      <c r="E2543" t="inlineStr"/>
      <c r="F2543" t="inlineStr"/>
      <c r="G2543" t="inlineStr"/>
      <c r="H2543" t="inlineStr"/>
      <c r="I2543" t="inlineStr"/>
      <c r="J2543" t="inlineStr"/>
      <c r="K2543" t="inlineStr"/>
      <c r="L2543" t="inlineStr"/>
      <c r="M2543" t="n">
        <v>-0.01659</v>
      </c>
      <c r="N2543" t="inlineStr"/>
      <c r="O2543" t="n">
        <v>-0.02008</v>
      </c>
      <c r="P2543" t="inlineStr"/>
      <c r="Q2543" t="inlineStr"/>
      <c r="R2543" t="n">
        <v>0</v>
      </c>
      <c r="S2543" t="n">
        <v>0.001</v>
      </c>
      <c r="T2543" t="n">
        <v>0.00128</v>
      </c>
    </row>
    <row r="2544">
      <c r="A2544" s="142" t="n">
        <v>40102</v>
      </c>
      <c r="B2544" t="inlineStr"/>
      <c r="C2544" t="n">
        <v>0.0061</v>
      </c>
      <c r="D2544" t="inlineStr"/>
      <c r="E2544" t="inlineStr"/>
      <c r="F2544" t="inlineStr"/>
      <c r="G2544" t="inlineStr"/>
      <c r="H2544" t="inlineStr"/>
      <c r="I2544" t="inlineStr"/>
      <c r="J2544" t="inlineStr"/>
      <c r="K2544" t="inlineStr"/>
      <c r="L2544" t="inlineStr"/>
      <c r="M2544" t="n">
        <v>-0.00314</v>
      </c>
      <c r="N2544" t="inlineStr"/>
      <c r="O2544" t="n">
        <v>0.00195</v>
      </c>
      <c r="P2544" t="inlineStr"/>
      <c r="Q2544" t="inlineStr"/>
      <c r="R2544" t="n">
        <v>0</v>
      </c>
      <c r="S2544" t="n">
        <v>-0.00483</v>
      </c>
      <c r="T2544" t="n">
        <v>-0.00574</v>
      </c>
    </row>
    <row r="2545">
      <c r="A2545" s="142" t="n">
        <v>40105</v>
      </c>
      <c r="B2545" t="inlineStr"/>
      <c r="C2545" t="n">
        <v>0.00246</v>
      </c>
      <c r="D2545" t="inlineStr"/>
      <c r="E2545" t="inlineStr"/>
      <c r="F2545" t="inlineStr"/>
      <c r="G2545" t="inlineStr"/>
      <c r="H2545" t="inlineStr"/>
      <c r="I2545" t="inlineStr"/>
      <c r="J2545" t="inlineStr"/>
      <c r="K2545" t="inlineStr"/>
      <c r="L2545" t="inlineStr"/>
      <c r="M2545" t="n">
        <v>0.00128</v>
      </c>
      <c r="N2545" t="inlineStr"/>
      <c r="O2545" t="n">
        <v>0.0002</v>
      </c>
      <c r="P2545" t="inlineStr"/>
      <c r="Q2545" t="inlineStr"/>
      <c r="R2545" t="n">
        <v>0</v>
      </c>
      <c r="S2545" t="n">
        <v>0.00777</v>
      </c>
      <c r="T2545" t="n">
        <v>0.007</v>
      </c>
    </row>
    <row r="2546">
      <c r="A2546" s="142" t="n">
        <v>40106</v>
      </c>
      <c r="B2546" t="inlineStr"/>
      <c r="C2546" t="n">
        <v>-0.0194</v>
      </c>
      <c r="D2546" t="inlineStr"/>
      <c r="E2546" t="inlineStr"/>
      <c r="F2546" t="inlineStr"/>
      <c r="G2546" t="inlineStr"/>
      <c r="H2546" t="inlineStr"/>
      <c r="I2546" t="inlineStr"/>
      <c r="J2546" t="inlineStr"/>
      <c r="K2546" t="inlineStr"/>
      <c r="L2546" t="inlineStr"/>
      <c r="M2546" t="n">
        <v>-0.0112</v>
      </c>
      <c r="N2546" t="inlineStr"/>
      <c r="O2546" t="n">
        <v>-0.0137</v>
      </c>
      <c r="P2546" t="inlineStr"/>
      <c r="Q2546" t="inlineStr"/>
      <c r="R2546" t="n">
        <v>0</v>
      </c>
      <c r="S2546" t="n">
        <v>-0.00395</v>
      </c>
      <c r="T2546" t="n">
        <v>-0.0048</v>
      </c>
    </row>
    <row r="2547">
      <c r="A2547" s="142" t="n">
        <v>40107</v>
      </c>
      <c r="B2547" t="inlineStr"/>
      <c r="C2547" t="n">
        <v>0.00213</v>
      </c>
      <c r="D2547" t="inlineStr"/>
      <c r="E2547" t="inlineStr"/>
      <c r="F2547" t="inlineStr"/>
      <c r="G2547" t="inlineStr"/>
      <c r="H2547" t="inlineStr"/>
      <c r="I2547" t="inlineStr"/>
      <c r="J2547" t="inlineStr"/>
      <c r="K2547" t="inlineStr"/>
      <c r="L2547" t="inlineStr"/>
      <c r="M2547" t="n">
        <v>-0.008970000000000001</v>
      </c>
      <c r="N2547" t="inlineStr"/>
      <c r="O2547" t="n">
        <v>-0.00404</v>
      </c>
      <c r="P2547" t="inlineStr"/>
      <c r="Q2547" t="inlineStr"/>
      <c r="R2547" t="n">
        <v>0</v>
      </c>
      <c r="S2547" t="n">
        <v>-0.00608</v>
      </c>
      <c r="T2547" t="n">
        <v>-0.00777</v>
      </c>
    </row>
    <row r="2548">
      <c r="A2548" s="142" t="n">
        <v>40108</v>
      </c>
      <c r="B2548" t="inlineStr"/>
      <c r="C2548" t="n">
        <v>-0.02239</v>
      </c>
      <c r="D2548" t="inlineStr"/>
      <c r="E2548" t="inlineStr"/>
      <c r="F2548" t="inlineStr"/>
      <c r="G2548" t="inlineStr"/>
      <c r="H2548" t="inlineStr"/>
      <c r="I2548" t="inlineStr"/>
      <c r="J2548" t="inlineStr"/>
      <c r="K2548" t="inlineStr"/>
      <c r="L2548" t="inlineStr"/>
      <c r="M2548" t="n">
        <v>-0.00638</v>
      </c>
      <c r="N2548" t="inlineStr"/>
      <c r="O2548" t="n">
        <v>-0.0102</v>
      </c>
      <c r="P2548" t="inlineStr"/>
      <c r="Q2548" t="inlineStr"/>
      <c r="R2548" t="n">
        <v>0</v>
      </c>
      <c r="S2548" t="n">
        <v>-0.00139</v>
      </c>
      <c r="T2548" t="n">
        <v>-0.00757</v>
      </c>
    </row>
    <row r="2549">
      <c r="A2549" s="142" t="n">
        <v>40109</v>
      </c>
      <c r="B2549" t="inlineStr"/>
      <c r="C2549" t="n">
        <v>-0.00657</v>
      </c>
      <c r="D2549" t="inlineStr"/>
      <c r="E2549" t="inlineStr"/>
      <c r="F2549" t="inlineStr"/>
      <c r="G2549" t="inlineStr"/>
      <c r="H2549" t="inlineStr"/>
      <c r="I2549" t="inlineStr"/>
      <c r="J2549" t="inlineStr"/>
      <c r="K2549" t="inlineStr"/>
      <c r="L2549" t="inlineStr"/>
      <c r="M2549" t="n">
        <v>-0.00822</v>
      </c>
      <c r="N2549" t="inlineStr"/>
      <c r="O2549" t="n">
        <v>-0.00505</v>
      </c>
      <c r="P2549" t="inlineStr"/>
      <c r="Q2549" t="inlineStr"/>
      <c r="R2549" t="n">
        <v>0</v>
      </c>
      <c r="S2549" t="n">
        <v>-0.00741</v>
      </c>
      <c r="T2549" t="n">
        <v>0.00605</v>
      </c>
    </row>
    <row r="2550">
      <c r="A2550" s="142" t="n">
        <v>40112</v>
      </c>
      <c r="B2550" t="inlineStr"/>
      <c r="C2550" t="n">
        <v>-0.03164</v>
      </c>
      <c r="D2550" t="inlineStr"/>
      <c r="E2550" t="inlineStr"/>
      <c r="F2550" t="inlineStr"/>
      <c r="G2550" t="inlineStr"/>
      <c r="H2550" t="inlineStr"/>
      <c r="I2550" t="inlineStr"/>
      <c r="J2550" t="inlineStr"/>
      <c r="K2550" t="inlineStr"/>
      <c r="L2550" t="inlineStr"/>
      <c r="M2550" t="n">
        <v>-0.0303</v>
      </c>
      <c r="N2550" t="inlineStr"/>
      <c r="O2550" t="n">
        <v>-0.0261</v>
      </c>
      <c r="P2550" t="inlineStr"/>
      <c r="Q2550" t="inlineStr"/>
      <c r="R2550" t="n">
        <v>0</v>
      </c>
      <c r="S2550" t="n">
        <v>-0.00539</v>
      </c>
      <c r="T2550" t="n">
        <v>0.00353</v>
      </c>
    </row>
    <row r="2551">
      <c r="A2551" s="142" t="n">
        <v>40113</v>
      </c>
      <c r="B2551" t="inlineStr"/>
      <c r="C2551" t="n">
        <v>-0.00688</v>
      </c>
      <c r="D2551" t="inlineStr"/>
      <c r="E2551" t="inlineStr"/>
      <c r="F2551" t="inlineStr"/>
      <c r="G2551" t="inlineStr"/>
      <c r="H2551" t="inlineStr"/>
      <c r="I2551" t="inlineStr"/>
      <c r="J2551" t="inlineStr"/>
      <c r="K2551" t="inlineStr"/>
      <c r="L2551" t="inlineStr"/>
      <c r="M2551" t="n">
        <v>-0.008359999999999999</v>
      </c>
      <c r="N2551" t="inlineStr"/>
      <c r="O2551" t="n">
        <v>-0.01161</v>
      </c>
      <c r="P2551" t="inlineStr"/>
      <c r="Q2551" t="inlineStr"/>
      <c r="R2551" t="n">
        <v>0</v>
      </c>
      <c r="S2551" t="n">
        <v>-0.0009300000000000001</v>
      </c>
      <c r="T2551" t="n">
        <v>-0.01214</v>
      </c>
    </row>
    <row r="2552">
      <c r="A2552" s="142" t="n">
        <v>40114</v>
      </c>
      <c r="B2552" t="inlineStr"/>
      <c r="C2552" t="n">
        <v>-0.03665</v>
      </c>
      <c r="D2552" t="inlineStr"/>
      <c r="E2552" t="inlineStr"/>
      <c r="F2552" t="inlineStr"/>
      <c r="G2552" t="inlineStr"/>
      <c r="H2552" t="inlineStr"/>
      <c r="I2552" t="inlineStr"/>
      <c r="J2552" t="inlineStr"/>
      <c r="K2552" t="inlineStr"/>
      <c r="L2552" t="inlineStr"/>
      <c r="M2552" t="n">
        <v>-0.03684</v>
      </c>
      <c r="N2552" t="inlineStr"/>
      <c r="O2552" t="n">
        <v>-0.0392</v>
      </c>
      <c r="P2552" t="inlineStr"/>
      <c r="Q2552" t="inlineStr"/>
      <c r="R2552" t="n">
        <v>0</v>
      </c>
      <c r="S2552" t="n">
        <v>-0.01758</v>
      </c>
      <c r="T2552" t="n">
        <v>-0.02824</v>
      </c>
    </row>
    <row r="2553">
      <c r="A2553" s="142" t="n">
        <v>40115</v>
      </c>
      <c r="B2553" t="inlineStr"/>
      <c r="C2553" t="n">
        <v>0.03857</v>
      </c>
      <c r="D2553" t="inlineStr"/>
      <c r="E2553" t="inlineStr"/>
      <c r="F2553" t="inlineStr"/>
      <c r="G2553" t="inlineStr"/>
      <c r="H2553" t="inlineStr"/>
      <c r="I2553" t="inlineStr"/>
      <c r="J2553" t="inlineStr"/>
      <c r="K2553" t="inlineStr"/>
      <c r="L2553" t="inlineStr"/>
      <c r="M2553" t="n">
        <v>0.03552</v>
      </c>
      <c r="N2553" t="inlineStr"/>
      <c r="O2553" t="n">
        <v>0.02743</v>
      </c>
      <c r="P2553" t="inlineStr"/>
      <c r="Q2553" t="inlineStr"/>
      <c r="R2553" t="n">
        <v>0</v>
      </c>
      <c r="S2553" t="n">
        <v>0.01176</v>
      </c>
      <c r="T2553" t="n">
        <v>0.00141</v>
      </c>
    </row>
    <row r="2554">
      <c r="A2554" s="142" t="n">
        <v>40116</v>
      </c>
      <c r="B2554" t="inlineStr"/>
      <c r="C2554" t="n">
        <v>-0.02067</v>
      </c>
      <c r="D2554" t="inlineStr"/>
      <c r="E2554" t="inlineStr"/>
      <c r="F2554" t="inlineStr"/>
      <c r="G2554" t="inlineStr"/>
      <c r="H2554" t="inlineStr"/>
      <c r="I2554" t="inlineStr"/>
      <c r="J2554" t="inlineStr"/>
      <c r="K2554" t="inlineStr"/>
      <c r="L2554" t="inlineStr"/>
      <c r="M2554" t="n">
        <v>-0.02195</v>
      </c>
      <c r="N2554" t="inlineStr"/>
      <c r="O2554" t="n">
        <v>-0.02213</v>
      </c>
      <c r="P2554" t="inlineStr"/>
      <c r="Q2554" t="inlineStr"/>
      <c r="R2554" t="n">
        <v>-0.02083</v>
      </c>
      <c r="S2554" t="n">
        <v>-0.01349</v>
      </c>
      <c r="T2554" t="n">
        <v>-0.00334</v>
      </c>
    </row>
    <row r="2555">
      <c r="A2555" s="142" t="n">
        <v>40119</v>
      </c>
      <c r="B2555" t="inlineStr"/>
      <c r="C2555" t="n">
        <v>-0.00162</v>
      </c>
      <c r="D2555" t="inlineStr"/>
      <c r="E2555" t="inlineStr"/>
      <c r="F2555" t="inlineStr"/>
      <c r="G2555" t="inlineStr"/>
      <c r="H2555" t="inlineStr"/>
      <c r="I2555" t="inlineStr"/>
      <c r="J2555" t="inlineStr"/>
      <c r="K2555" t="inlineStr"/>
      <c r="L2555" t="inlineStr"/>
      <c r="M2555" t="n">
        <v>0.00437</v>
      </c>
      <c r="N2555" t="inlineStr"/>
      <c r="O2555" t="n">
        <v>0.00478</v>
      </c>
      <c r="P2555" t="inlineStr"/>
      <c r="Q2555" t="inlineStr"/>
      <c r="R2555" t="n">
        <v>0</v>
      </c>
      <c r="S2555" t="n">
        <v>-0.00225</v>
      </c>
      <c r="T2555" t="n">
        <v>-0.00762</v>
      </c>
    </row>
    <row r="2556">
      <c r="A2556" s="142" t="n">
        <v>40120</v>
      </c>
      <c r="B2556" t="inlineStr"/>
      <c r="C2556" t="n">
        <v>0.0672</v>
      </c>
      <c r="D2556" t="inlineStr"/>
      <c r="E2556" t="inlineStr"/>
      <c r="F2556" t="inlineStr"/>
      <c r="G2556" t="inlineStr"/>
      <c r="H2556" t="inlineStr"/>
      <c r="I2556" t="inlineStr"/>
      <c r="J2556" t="inlineStr"/>
      <c r="K2556" t="inlineStr"/>
      <c r="L2556" t="inlineStr"/>
      <c r="M2556" t="n">
        <v>0.06730999999999999</v>
      </c>
      <c r="N2556" t="inlineStr"/>
      <c r="O2556" t="n">
        <v>0.05954</v>
      </c>
      <c r="P2556" t="inlineStr"/>
      <c r="Q2556" t="inlineStr"/>
      <c r="R2556" t="n">
        <v>0</v>
      </c>
      <c r="S2556" t="n">
        <v>0.00438</v>
      </c>
      <c r="T2556" t="n">
        <v>0.00106</v>
      </c>
    </row>
    <row r="2557">
      <c r="A2557" s="142" t="n">
        <v>40121</v>
      </c>
      <c r="B2557" t="inlineStr"/>
      <c r="C2557" t="n">
        <v>0.00114</v>
      </c>
      <c r="D2557" t="inlineStr"/>
      <c r="E2557" t="inlineStr"/>
      <c r="F2557" t="inlineStr"/>
      <c r="G2557" t="inlineStr"/>
      <c r="H2557" t="inlineStr"/>
      <c r="I2557" t="inlineStr"/>
      <c r="J2557" t="inlineStr"/>
      <c r="K2557" t="inlineStr"/>
      <c r="L2557" t="inlineStr"/>
      <c r="M2557" t="n">
        <v>0.01878</v>
      </c>
      <c r="N2557" t="inlineStr"/>
      <c r="O2557" t="n">
        <v>0</v>
      </c>
      <c r="P2557" t="inlineStr"/>
      <c r="Q2557" t="inlineStr"/>
      <c r="R2557" t="n">
        <v>0</v>
      </c>
      <c r="S2557" t="n">
        <v>0.00154</v>
      </c>
      <c r="T2557" t="n">
        <v>0.01419</v>
      </c>
    </row>
    <row r="2558">
      <c r="A2558" s="142" t="n">
        <v>40122</v>
      </c>
      <c r="B2558" t="inlineStr"/>
      <c r="C2558" t="n">
        <v>-0.00125</v>
      </c>
      <c r="D2558" t="inlineStr"/>
      <c r="E2558" t="inlineStr"/>
      <c r="F2558" t="inlineStr"/>
      <c r="G2558" t="inlineStr"/>
      <c r="H2558" t="inlineStr"/>
      <c r="I2558" t="inlineStr"/>
      <c r="J2558" t="inlineStr"/>
      <c r="K2558" t="inlineStr"/>
      <c r="L2558" t="inlineStr"/>
      <c r="M2558" t="n">
        <v>-0.00482</v>
      </c>
      <c r="N2558" t="inlineStr"/>
      <c r="O2558" t="n">
        <v>0.01026</v>
      </c>
      <c r="P2558" t="inlineStr"/>
      <c r="Q2558" t="inlineStr"/>
      <c r="R2558" t="n">
        <v>0</v>
      </c>
      <c r="S2558" t="n">
        <v>0.00721</v>
      </c>
      <c r="T2558" t="n">
        <v>0.00069</v>
      </c>
    </row>
    <row r="2559">
      <c r="A2559" s="142" t="n">
        <v>40123</v>
      </c>
      <c r="B2559" t="inlineStr"/>
      <c r="C2559" t="n">
        <v>0.01285</v>
      </c>
      <c r="D2559" t="inlineStr"/>
      <c r="E2559" t="inlineStr"/>
      <c r="F2559" t="inlineStr"/>
      <c r="G2559" t="inlineStr"/>
      <c r="H2559" t="inlineStr"/>
      <c r="I2559" t="inlineStr"/>
      <c r="J2559" t="inlineStr"/>
      <c r="K2559" t="inlineStr"/>
      <c r="L2559" t="inlineStr"/>
      <c r="M2559" t="n">
        <v>0.01534</v>
      </c>
      <c r="N2559" t="inlineStr"/>
      <c r="O2559" t="n">
        <v>0.01745</v>
      </c>
      <c r="P2559" t="inlineStr"/>
      <c r="Q2559" t="inlineStr"/>
      <c r="R2559" t="n">
        <v>0</v>
      </c>
      <c r="S2559" t="n">
        <v>0.00504</v>
      </c>
      <c r="T2559" t="n">
        <v>0.007939999999999999</v>
      </c>
    </row>
    <row r="2560">
      <c r="A2560" s="142" t="n">
        <v>40126</v>
      </c>
      <c r="B2560" t="inlineStr"/>
      <c r="C2560" t="n">
        <v>0.0251</v>
      </c>
      <c r="D2560" t="inlineStr"/>
      <c r="E2560" t="inlineStr"/>
      <c r="F2560" t="inlineStr"/>
      <c r="G2560" t="inlineStr"/>
      <c r="H2560" t="inlineStr"/>
      <c r="I2560" t="inlineStr"/>
      <c r="J2560" t="inlineStr"/>
      <c r="K2560" t="inlineStr"/>
      <c r="L2560" t="inlineStr"/>
      <c r="M2560" t="n">
        <v>0.02482</v>
      </c>
      <c r="N2560" t="inlineStr"/>
      <c r="O2560" t="n">
        <v>0.02547</v>
      </c>
      <c r="P2560" t="inlineStr"/>
      <c r="Q2560" t="inlineStr"/>
      <c r="R2560" t="n">
        <v>0</v>
      </c>
      <c r="S2560" t="n">
        <v>0.01376</v>
      </c>
      <c r="T2560" t="n">
        <v>0.01567</v>
      </c>
    </row>
    <row r="2561">
      <c r="A2561" s="142" t="n">
        <v>40127</v>
      </c>
      <c r="B2561" t="inlineStr"/>
      <c r="C2561" t="n">
        <v>-0.00325</v>
      </c>
      <c r="D2561" t="inlineStr"/>
      <c r="E2561" t="inlineStr"/>
      <c r="F2561" t="inlineStr"/>
      <c r="G2561" t="inlineStr"/>
      <c r="H2561" t="inlineStr"/>
      <c r="I2561" t="inlineStr"/>
      <c r="J2561" t="inlineStr"/>
      <c r="K2561" t="inlineStr"/>
      <c r="L2561" t="inlineStr"/>
      <c r="M2561" t="n">
        <v>-0.00247</v>
      </c>
      <c r="N2561" t="inlineStr"/>
      <c r="O2561" t="n">
        <v>0.0001</v>
      </c>
      <c r="P2561" t="inlineStr"/>
      <c r="Q2561" t="inlineStr"/>
      <c r="R2561" t="n">
        <v>0</v>
      </c>
      <c r="S2561" t="n">
        <v>0.00244</v>
      </c>
      <c r="T2561" t="n">
        <v>0.00616</v>
      </c>
    </row>
    <row r="2562">
      <c r="A2562" s="142" t="n">
        <v>40128</v>
      </c>
      <c r="B2562" t="inlineStr"/>
      <c r="C2562" t="n">
        <v>0.01436</v>
      </c>
      <c r="D2562" t="inlineStr"/>
      <c r="E2562" t="inlineStr"/>
      <c r="F2562" t="inlineStr"/>
      <c r="G2562" t="inlineStr"/>
      <c r="H2562" t="inlineStr"/>
      <c r="I2562" t="inlineStr"/>
      <c r="J2562" t="inlineStr"/>
      <c r="K2562" t="inlineStr"/>
      <c r="L2562" t="inlineStr"/>
      <c r="M2562" t="n">
        <v>0</v>
      </c>
      <c r="N2562" t="inlineStr"/>
      <c r="O2562" t="n">
        <v>0</v>
      </c>
      <c r="P2562" t="inlineStr"/>
      <c r="Q2562" t="inlineStr"/>
      <c r="R2562" t="n">
        <v>0</v>
      </c>
      <c r="S2562" t="n">
        <v>0.00406</v>
      </c>
      <c r="T2562" t="n">
        <v>0.00797</v>
      </c>
    </row>
    <row r="2563">
      <c r="A2563" s="142" t="n">
        <v>40129</v>
      </c>
      <c r="B2563" t="inlineStr"/>
      <c r="C2563" t="n">
        <v>-0.01234</v>
      </c>
      <c r="D2563" t="inlineStr"/>
      <c r="E2563" t="inlineStr"/>
      <c r="F2563" t="inlineStr"/>
      <c r="G2563" t="inlineStr"/>
      <c r="H2563" t="inlineStr"/>
      <c r="I2563" t="inlineStr"/>
      <c r="J2563" t="inlineStr"/>
      <c r="K2563" t="inlineStr"/>
      <c r="L2563" t="inlineStr"/>
      <c r="M2563" t="n">
        <v>-0.00285</v>
      </c>
      <c r="N2563" t="inlineStr"/>
      <c r="O2563" t="n">
        <v>-0.00324</v>
      </c>
      <c r="P2563" t="inlineStr"/>
      <c r="Q2563" t="inlineStr"/>
      <c r="R2563" t="n">
        <v>0</v>
      </c>
      <c r="S2563" t="n">
        <v>-0.00188</v>
      </c>
      <c r="T2563" t="n">
        <v>-0.00652</v>
      </c>
    </row>
    <row r="2564">
      <c r="A2564" s="142" t="n">
        <v>40130</v>
      </c>
      <c r="B2564" t="inlineStr"/>
      <c r="C2564" t="n">
        <v>0.01969</v>
      </c>
      <c r="D2564" t="inlineStr"/>
      <c r="E2564" t="inlineStr"/>
      <c r="F2564" t="inlineStr"/>
      <c r="G2564" t="inlineStr"/>
      <c r="H2564" t="inlineStr"/>
      <c r="I2564" t="inlineStr"/>
      <c r="J2564" t="inlineStr"/>
      <c r="K2564" t="inlineStr"/>
      <c r="L2564" t="inlineStr"/>
      <c r="M2564" t="n">
        <v>0.01873</v>
      </c>
      <c r="N2564" t="inlineStr"/>
      <c r="O2564" t="n">
        <v>0.01281</v>
      </c>
      <c r="P2564" t="inlineStr"/>
      <c r="Q2564" t="inlineStr"/>
      <c r="R2564" t="n">
        <v>0</v>
      </c>
      <c r="S2564" t="n">
        <v>0.00469</v>
      </c>
      <c r="T2564" t="n">
        <v>0.00352</v>
      </c>
    </row>
    <row r="2565">
      <c r="A2565" s="142" t="n">
        <v>40133</v>
      </c>
      <c r="B2565" t="inlineStr"/>
      <c r="C2565" t="n">
        <v>0.02955</v>
      </c>
      <c r="D2565" t="inlineStr"/>
      <c r="E2565" t="inlineStr"/>
      <c r="F2565" t="inlineStr"/>
      <c r="G2565" t="inlineStr"/>
      <c r="H2565" t="inlineStr"/>
      <c r="I2565" t="inlineStr"/>
      <c r="J2565" t="inlineStr"/>
      <c r="K2565" t="inlineStr"/>
      <c r="L2565" t="inlineStr"/>
      <c r="M2565" t="n">
        <v>0.02578</v>
      </c>
      <c r="N2565" t="inlineStr"/>
      <c r="O2565" t="n">
        <v>0.0259</v>
      </c>
      <c r="P2565" t="inlineStr"/>
      <c r="Q2565" t="inlineStr"/>
      <c r="R2565" t="n">
        <v>0</v>
      </c>
      <c r="S2565" t="n">
        <v>0.00945</v>
      </c>
      <c r="T2565" t="n">
        <v>0.0145</v>
      </c>
    </row>
    <row r="2566">
      <c r="A2566" s="142" t="n">
        <v>40134</v>
      </c>
      <c r="B2566" t="inlineStr"/>
      <c r="C2566" t="n">
        <v>0.0031</v>
      </c>
      <c r="D2566" t="inlineStr"/>
      <c r="E2566" t="inlineStr"/>
      <c r="F2566" t="inlineStr"/>
      <c r="G2566" t="inlineStr"/>
      <c r="H2566" t="inlineStr"/>
      <c r="I2566" t="inlineStr"/>
      <c r="J2566" t="inlineStr"/>
      <c r="K2566" t="inlineStr"/>
      <c r="L2566" t="inlineStr"/>
      <c r="M2566" t="n">
        <v>0.00249</v>
      </c>
      <c r="N2566" t="inlineStr"/>
      <c r="O2566" t="n">
        <v>0.00284</v>
      </c>
      <c r="P2566" t="inlineStr"/>
      <c r="Q2566" t="inlineStr"/>
      <c r="R2566" t="n">
        <v>0</v>
      </c>
      <c r="S2566" t="n">
        <v>0.0047</v>
      </c>
      <c r="T2566" t="n">
        <v>0.00724</v>
      </c>
    </row>
    <row r="2567">
      <c r="A2567" s="142" t="n">
        <v>40135</v>
      </c>
      <c r="B2567" t="inlineStr"/>
      <c r="C2567" t="n">
        <v>-0.00374</v>
      </c>
      <c r="D2567" t="inlineStr"/>
      <c r="E2567" t="inlineStr"/>
      <c r="F2567" t="inlineStr"/>
      <c r="G2567" t="inlineStr"/>
      <c r="H2567" t="inlineStr"/>
      <c r="I2567" t="inlineStr"/>
      <c r="J2567" t="inlineStr"/>
      <c r="K2567" t="inlineStr"/>
      <c r="L2567" t="inlineStr"/>
      <c r="M2567" t="n">
        <v>-0.0033</v>
      </c>
      <c r="N2567" t="inlineStr"/>
      <c r="O2567" t="n">
        <v>-0.01161</v>
      </c>
      <c r="P2567" t="inlineStr"/>
      <c r="Q2567" t="inlineStr"/>
      <c r="R2567" t="n">
        <v>0</v>
      </c>
      <c r="S2567" t="n">
        <v>-0.00663</v>
      </c>
      <c r="T2567" t="n">
        <v>-0.00714</v>
      </c>
    </row>
    <row r="2568">
      <c r="A2568" s="142" t="n">
        <v>40136</v>
      </c>
      <c r="B2568" t="inlineStr"/>
      <c r="C2568" t="n">
        <v>0.00751</v>
      </c>
      <c r="D2568" t="inlineStr"/>
      <c r="E2568" t="inlineStr"/>
      <c r="F2568" t="inlineStr"/>
      <c r="G2568" t="inlineStr"/>
      <c r="H2568" t="inlineStr"/>
      <c r="I2568" t="inlineStr"/>
      <c r="J2568" t="inlineStr"/>
      <c r="K2568" t="inlineStr"/>
      <c r="L2568" t="inlineStr"/>
      <c r="M2568" t="n">
        <v>-0.0023</v>
      </c>
      <c r="N2568" t="inlineStr"/>
      <c r="O2568" t="n">
        <v>-0.00099</v>
      </c>
      <c r="P2568" t="inlineStr"/>
      <c r="Q2568" t="inlineStr"/>
      <c r="R2568" t="n">
        <v>0</v>
      </c>
      <c r="S2568" t="n">
        <v>-0.00902</v>
      </c>
      <c r="T2568" t="n">
        <v>-0.00627</v>
      </c>
    </row>
    <row r="2569">
      <c r="A2569" s="142" t="n">
        <v>40137</v>
      </c>
      <c r="B2569" t="inlineStr"/>
      <c r="C2569" t="n">
        <v>-0.008540000000000001</v>
      </c>
      <c r="D2569" t="inlineStr"/>
      <c r="E2569" t="inlineStr"/>
      <c r="F2569" t="inlineStr"/>
      <c r="G2569" t="inlineStr"/>
      <c r="H2569" t="inlineStr"/>
      <c r="I2569" t="inlineStr"/>
      <c r="J2569" t="inlineStr"/>
      <c r="K2569" t="inlineStr"/>
      <c r="L2569" t="inlineStr"/>
      <c r="M2569" t="n">
        <v>-0.0034</v>
      </c>
      <c r="N2569" t="inlineStr"/>
      <c r="O2569" t="n">
        <v>-0.00385</v>
      </c>
      <c r="P2569" t="inlineStr"/>
      <c r="Q2569" t="inlineStr"/>
      <c r="R2569" t="n">
        <v>0</v>
      </c>
      <c r="S2569" t="n">
        <v>-0.00431</v>
      </c>
      <c r="T2569" t="n">
        <v>-0.00266</v>
      </c>
    </row>
    <row r="2570">
      <c r="A2570" s="142" t="n">
        <v>40140</v>
      </c>
      <c r="B2570" t="inlineStr"/>
      <c r="C2570" t="n">
        <v>0.02655</v>
      </c>
      <c r="D2570" t="inlineStr"/>
      <c r="E2570" t="inlineStr"/>
      <c r="F2570" t="inlineStr"/>
      <c r="G2570" t="inlineStr"/>
      <c r="H2570" t="inlineStr"/>
      <c r="I2570" t="inlineStr"/>
      <c r="J2570" t="inlineStr"/>
      <c r="K2570" t="inlineStr"/>
      <c r="L2570" t="inlineStr"/>
      <c r="M2570" t="n">
        <v>0.01089</v>
      </c>
      <c r="N2570" t="inlineStr"/>
      <c r="O2570" t="n">
        <v>0.01806</v>
      </c>
      <c r="P2570" t="inlineStr"/>
      <c r="Q2570" t="inlineStr"/>
      <c r="R2570" t="n">
        <v>0</v>
      </c>
      <c r="S2570" t="n">
        <v>0.00792</v>
      </c>
      <c r="T2570" t="n">
        <v>0.00356</v>
      </c>
    </row>
    <row r="2571">
      <c r="A2571" s="142" t="n">
        <v>40141</v>
      </c>
      <c r="B2571" t="inlineStr"/>
      <c r="C2571" t="n">
        <v>-0.01127</v>
      </c>
      <c r="D2571" t="inlineStr"/>
      <c r="E2571" t="inlineStr"/>
      <c r="F2571" t="inlineStr"/>
      <c r="G2571" t="inlineStr"/>
      <c r="H2571" t="inlineStr"/>
      <c r="I2571" t="inlineStr"/>
      <c r="J2571" t="inlineStr"/>
      <c r="K2571" t="inlineStr"/>
      <c r="L2571" t="inlineStr"/>
      <c r="M2571" t="n">
        <v>-0.01009</v>
      </c>
      <c r="N2571" t="inlineStr"/>
      <c r="O2571" t="n">
        <v>-0.008580000000000001</v>
      </c>
      <c r="P2571" t="inlineStr"/>
      <c r="Q2571" t="inlineStr"/>
      <c r="R2571" t="n">
        <v>0</v>
      </c>
      <c r="S2571" t="n">
        <v>-0.00273</v>
      </c>
      <c r="T2571" t="n">
        <v>-0.00297</v>
      </c>
    </row>
    <row r="2572">
      <c r="A2572" s="142" t="n">
        <v>40142</v>
      </c>
      <c r="B2572" t="inlineStr"/>
      <c r="C2572" t="n">
        <v>0.02014</v>
      </c>
      <c r="D2572" t="inlineStr"/>
      <c r="E2572" t="inlineStr"/>
      <c r="F2572" t="inlineStr"/>
      <c r="G2572" t="inlineStr"/>
      <c r="H2572" t="inlineStr"/>
      <c r="I2572" t="inlineStr"/>
      <c r="J2572" t="inlineStr"/>
      <c r="K2572" t="inlineStr"/>
      <c r="L2572" t="inlineStr"/>
      <c r="M2572" t="n">
        <v>0.01968</v>
      </c>
      <c r="N2572" t="inlineStr"/>
      <c r="O2572" t="n">
        <v>0.01691</v>
      </c>
      <c r="P2572" t="inlineStr"/>
      <c r="Q2572" t="inlineStr"/>
      <c r="R2572" t="n">
        <v>0</v>
      </c>
      <c r="S2572" t="n">
        <v>0.00169</v>
      </c>
      <c r="T2572" t="n">
        <v>-0.00049</v>
      </c>
    </row>
    <row r="2573">
      <c r="A2573" s="142" t="n">
        <v>40143</v>
      </c>
      <c r="B2573" t="inlineStr"/>
      <c r="C2573" t="n">
        <v>-0.02071</v>
      </c>
      <c r="D2573" t="inlineStr"/>
      <c r="E2573" t="inlineStr"/>
      <c r="F2573" t="inlineStr"/>
      <c r="G2573" t="inlineStr"/>
      <c r="H2573" t="inlineStr"/>
      <c r="I2573" t="inlineStr"/>
      <c r="J2573" t="inlineStr"/>
      <c r="K2573" t="inlineStr"/>
      <c r="L2573" t="inlineStr"/>
      <c r="M2573" t="n">
        <v>-0.01304</v>
      </c>
      <c r="N2573" t="inlineStr"/>
      <c r="O2573" t="n">
        <v>-0.01363</v>
      </c>
      <c r="P2573" t="inlineStr"/>
      <c r="Q2573" t="inlineStr"/>
      <c r="R2573" t="n">
        <v>0</v>
      </c>
      <c r="S2573" t="n">
        <v>-0.01003</v>
      </c>
      <c r="T2573" t="n">
        <v>-0.0167</v>
      </c>
    </row>
    <row r="2574">
      <c r="A2574" s="142" t="n">
        <v>40144</v>
      </c>
      <c r="B2574" t="inlineStr"/>
      <c r="C2574" t="n">
        <v>0</v>
      </c>
      <c r="D2574" t="inlineStr"/>
      <c r="E2574" t="inlineStr"/>
      <c r="F2574" t="inlineStr"/>
      <c r="G2574" t="inlineStr"/>
      <c r="H2574" t="inlineStr"/>
      <c r="I2574" t="inlineStr"/>
      <c r="J2574" t="inlineStr"/>
      <c r="K2574" t="inlineStr"/>
      <c r="L2574" t="inlineStr"/>
      <c r="M2574" t="n">
        <v>-0.01622</v>
      </c>
      <c r="N2574" t="inlineStr"/>
      <c r="O2574" t="n">
        <v>-0.01754</v>
      </c>
      <c r="P2574" t="inlineStr"/>
      <c r="Q2574" t="inlineStr"/>
      <c r="R2574" t="n">
        <v>0</v>
      </c>
      <c r="S2574" t="n">
        <v>-0.00932</v>
      </c>
      <c r="T2574" t="n">
        <v>-0.01709</v>
      </c>
    </row>
    <row r="2575">
      <c r="A2575" s="142" t="n">
        <v>40147</v>
      </c>
      <c r="B2575" t="inlineStr"/>
      <c r="C2575" t="n">
        <v>-0.009339999999999999</v>
      </c>
      <c r="D2575" t="inlineStr"/>
      <c r="E2575" t="inlineStr"/>
      <c r="F2575" t="inlineStr"/>
      <c r="G2575" t="inlineStr"/>
      <c r="H2575" t="inlineStr"/>
      <c r="I2575" t="inlineStr"/>
      <c r="J2575" t="inlineStr"/>
      <c r="K2575" t="inlineStr"/>
      <c r="L2575" t="inlineStr"/>
      <c r="M2575" t="n">
        <v>-0.0005</v>
      </c>
      <c r="N2575" t="inlineStr"/>
      <c r="O2575" t="n">
        <v>0.0017</v>
      </c>
      <c r="P2575" t="inlineStr"/>
      <c r="Q2575" t="inlineStr"/>
      <c r="R2575" t="n">
        <v>0.01128</v>
      </c>
      <c r="S2575" t="n">
        <v>0.00265</v>
      </c>
      <c r="T2575" t="n">
        <v>0.01054</v>
      </c>
    </row>
    <row r="2576">
      <c r="A2576" s="142" t="n">
        <v>40148</v>
      </c>
      <c r="B2576" t="inlineStr"/>
      <c r="C2576" t="n">
        <v>0.05416</v>
      </c>
      <c r="D2576" t="inlineStr"/>
      <c r="E2576" t="inlineStr"/>
      <c r="F2576" t="inlineStr"/>
      <c r="G2576" t="inlineStr"/>
      <c r="H2576" t="inlineStr"/>
      <c r="I2576" t="inlineStr"/>
      <c r="J2576" t="inlineStr"/>
      <c r="K2576" t="inlineStr"/>
      <c r="L2576" t="inlineStr"/>
      <c r="M2576" t="n">
        <v>0.05015</v>
      </c>
      <c r="N2576" t="inlineStr"/>
      <c r="O2576" t="n">
        <v>0.04889</v>
      </c>
      <c r="P2576" t="inlineStr"/>
      <c r="Q2576" t="inlineStr"/>
      <c r="R2576" t="n">
        <v>0</v>
      </c>
      <c r="S2576" t="n">
        <v>0.01474</v>
      </c>
      <c r="T2576" t="n">
        <v>0.01579</v>
      </c>
    </row>
    <row r="2577">
      <c r="A2577" s="142" t="n">
        <v>40149</v>
      </c>
      <c r="B2577" t="inlineStr"/>
      <c r="C2577" t="n">
        <v>0.022</v>
      </c>
      <c r="D2577" t="inlineStr"/>
      <c r="E2577" t="inlineStr"/>
      <c r="F2577" t="inlineStr"/>
      <c r="G2577" t="inlineStr"/>
      <c r="H2577" t="inlineStr"/>
      <c r="I2577" t="inlineStr"/>
      <c r="J2577" t="inlineStr"/>
      <c r="K2577" t="inlineStr"/>
      <c r="L2577" t="inlineStr"/>
      <c r="M2577" t="n">
        <v>0.02784</v>
      </c>
      <c r="N2577" t="inlineStr"/>
      <c r="O2577" t="n">
        <v>0.02658</v>
      </c>
      <c r="P2577" t="inlineStr"/>
      <c r="Q2577" t="inlineStr"/>
      <c r="R2577" t="n">
        <v>0</v>
      </c>
      <c r="S2577" t="n">
        <v>0.0038</v>
      </c>
      <c r="T2577" t="n">
        <v>0.00974</v>
      </c>
    </row>
    <row r="2578">
      <c r="A2578" s="142" t="n">
        <v>40150</v>
      </c>
      <c r="B2578" t="inlineStr"/>
      <c r="C2578" t="n">
        <v>-0.02375</v>
      </c>
      <c r="D2578" t="inlineStr"/>
      <c r="E2578" t="inlineStr"/>
      <c r="F2578" t="inlineStr"/>
      <c r="G2578" t="inlineStr"/>
      <c r="H2578" t="inlineStr"/>
      <c r="I2578" t="inlineStr"/>
      <c r="J2578" t="inlineStr"/>
      <c r="K2578" t="inlineStr"/>
      <c r="L2578" t="inlineStr"/>
      <c r="M2578" t="n">
        <v>-0.01914</v>
      </c>
      <c r="N2578" t="inlineStr"/>
      <c r="O2578" t="n">
        <v>-0.0234</v>
      </c>
      <c r="P2578" t="inlineStr"/>
      <c r="Q2578" t="inlineStr"/>
      <c r="R2578" t="n">
        <v>0</v>
      </c>
      <c r="S2578" t="n">
        <v>-0.00264</v>
      </c>
      <c r="T2578" t="n">
        <v>0.00387</v>
      </c>
    </row>
    <row r="2579">
      <c r="A2579" s="142" t="n">
        <v>40151</v>
      </c>
      <c r="B2579" t="inlineStr"/>
      <c r="C2579" t="n">
        <v>-0.02219</v>
      </c>
      <c r="D2579" t="inlineStr"/>
      <c r="E2579" t="inlineStr"/>
      <c r="F2579" t="inlineStr"/>
      <c r="G2579" t="inlineStr"/>
      <c r="H2579" t="inlineStr"/>
      <c r="I2579" t="inlineStr"/>
      <c r="J2579" t="inlineStr"/>
      <c r="K2579" t="inlineStr"/>
      <c r="L2579" t="inlineStr"/>
      <c r="M2579" t="n">
        <v>-0.04037</v>
      </c>
      <c r="N2579" t="inlineStr"/>
      <c r="O2579" t="n">
        <v>-0.03134</v>
      </c>
      <c r="P2579" t="inlineStr"/>
      <c r="Q2579" t="inlineStr"/>
      <c r="R2579" t="n">
        <v>0</v>
      </c>
      <c r="S2579" t="n">
        <v>0.01172</v>
      </c>
      <c r="T2579" t="n">
        <v>0.01053</v>
      </c>
    </row>
    <row r="2580">
      <c r="A2580" s="142" t="n">
        <v>40154</v>
      </c>
      <c r="B2580" t="inlineStr"/>
      <c r="C2580" t="n">
        <v>-0.01474</v>
      </c>
      <c r="D2580" t="inlineStr"/>
      <c r="E2580" t="inlineStr"/>
      <c r="F2580" t="inlineStr"/>
      <c r="G2580" t="inlineStr"/>
      <c r="H2580" t="inlineStr"/>
      <c r="I2580" t="inlineStr"/>
      <c r="J2580" t="inlineStr"/>
      <c r="K2580" t="inlineStr"/>
      <c r="L2580" t="inlineStr"/>
      <c r="M2580" t="n">
        <v>-0.0106</v>
      </c>
      <c r="N2580" t="inlineStr"/>
      <c r="O2580" t="n">
        <v>-0.02454</v>
      </c>
      <c r="P2580" t="inlineStr"/>
      <c r="Q2580" t="inlineStr"/>
      <c r="R2580" t="n">
        <v>0</v>
      </c>
      <c r="S2580" t="n">
        <v>0.00107</v>
      </c>
      <c r="T2580" t="n">
        <v>0.00143</v>
      </c>
    </row>
    <row r="2581">
      <c r="A2581" s="142" t="n">
        <v>40155</v>
      </c>
      <c r="B2581" t="inlineStr"/>
      <c r="C2581" t="n">
        <v>-0.03145</v>
      </c>
      <c r="D2581" t="inlineStr"/>
      <c r="E2581" t="inlineStr"/>
      <c r="F2581" t="inlineStr"/>
      <c r="G2581" t="inlineStr"/>
      <c r="H2581" t="inlineStr"/>
      <c r="I2581" t="inlineStr"/>
      <c r="J2581" t="inlineStr"/>
      <c r="K2581" t="inlineStr"/>
      <c r="L2581" t="inlineStr"/>
      <c r="M2581" t="n">
        <v>-0.02671</v>
      </c>
      <c r="N2581" t="inlineStr"/>
      <c r="O2581" t="n">
        <v>-0.02515</v>
      </c>
      <c r="P2581" t="inlineStr"/>
      <c r="Q2581" t="inlineStr"/>
      <c r="R2581" t="n">
        <v>0</v>
      </c>
      <c r="S2581" t="n">
        <v>-0.00557</v>
      </c>
      <c r="T2581" t="n">
        <v>-0.00507</v>
      </c>
    </row>
    <row r="2582">
      <c r="A2582" s="142" t="n">
        <v>40156</v>
      </c>
      <c r="B2582" t="inlineStr"/>
      <c r="C2582" t="n">
        <v>0.01799</v>
      </c>
      <c r="D2582" t="inlineStr"/>
      <c r="E2582" t="inlineStr"/>
      <c r="F2582" t="inlineStr"/>
      <c r="G2582" t="inlineStr"/>
      <c r="H2582" t="inlineStr"/>
      <c r="I2582" t="inlineStr"/>
      <c r="J2582" t="inlineStr"/>
      <c r="K2582" t="inlineStr"/>
      <c r="L2582" t="inlineStr"/>
      <c r="M2582" t="n">
        <v>0.009990000000000001</v>
      </c>
      <c r="N2582" t="inlineStr"/>
      <c r="O2582" t="n">
        <v>0.01285</v>
      </c>
      <c r="P2582" t="inlineStr"/>
      <c r="Q2582" t="inlineStr"/>
      <c r="R2582" t="n">
        <v>0</v>
      </c>
      <c r="S2582" t="n">
        <v>-0.00338</v>
      </c>
      <c r="T2582" t="n">
        <v>-0.00751</v>
      </c>
    </row>
    <row r="2583">
      <c r="A2583" s="142" t="n">
        <v>40157</v>
      </c>
      <c r="B2583" t="inlineStr"/>
      <c r="C2583" t="n">
        <v>0.01088</v>
      </c>
      <c r="D2583" t="inlineStr"/>
      <c r="E2583" t="inlineStr"/>
      <c r="F2583" t="inlineStr"/>
      <c r="G2583" t="inlineStr"/>
      <c r="H2583" t="inlineStr"/>
      <c r="I2583" t="inlineStr"/>
      <c r="J2583" t="inlineStr"/>
      <c r="K2583" t="inlineStr"/>
      <c r="L2583" t="inlineStr"/>
      <c r="M2583" t="n">
        <v>0.0077</v>
      </c>
      <c r="N2583" t="inlineStr"/>
      <c r="O2583" t="n">
        <v>0.00315</v>
      </c>
      <c r="P2583" t="inlineStr"/>
      <c r="Q2583" t="inlineStr"/>
      <c r="R2583" t="n">
        <v>0</v>
      </c>
      <c r="S2583" t="n">
        <v>0.00602</v>
      </c>
      <c r="T2583" t="n">
        <v>0.00451</v>
      </c>
    </row>
    <row r="2584">
      <c r="A2584" s="142" t="n">
        <v>40158</v>
      </c>
      <c r="B2584" t="inlineStr"/>
      <c r="C2584" t="n">
        <v>-0.01027</v>
      </c>
      <c r="D2584" t="inlineStr"/>
      <c r="E2584" t="inlineStr"/>
      <c r="F2584" t="inlineStr"/>
      <c r="G2584" t="inlineStr"/>
      <c r="H2584" t="inlineStr"/>
      <c r="I2584" t="inlineStr"/>
      <c r="J2584" t="inlineStr"/>
      <c r="K2584" t="inlineStr"/>
      <c r="L2584" t="inlineStr"/>
      <c r="M2584" t="n">
        <v>-0.01539</v>
      </c>
      <c r="N2584" t="inlineStr"/>
      <c r="O2584" t="n">
        <v>-0.00728</v>
      </c>
      <c r="P2584" t="inlineStr"/>
      <c r="Q2584" t="inlineStr"/>
      <c r="R2584" t="n">
        <v>0</v>
      </c>
      <c r="S2584" t="n">
        <v>0.00891</v>
      </c>
      <c r="T2584" t="n">
        <v>0.01461</v>
      </c>
    </row>
    <row r="2585">
      <c r="A2585" s="142" t="n">
        <v>40161</v>
      </c>
      <c r="B2585" t="inlineStr"/>
      <c r="C2585" t="n">
        <v>0.02125</v>
      </c>
      <c r="D2585" t="inlineStr"/>
      <c r="E2585" t="inlineStr"/>
      <c r="F2585" t="inlineStr"/>
      <c r="G2585" t="inlineStr"/>
      <c r="H2585" t="inlineStr"/>
      <c r="I2585" t="inlineStr"/>
      <c r="J2585" t="inlineStr"/>
      <c r="K2585" t="inlineStr"/>
      <c r="L2585" t="inlineStr"/>
      <c r="M2585" t="n">
        <v>0.01292</v>
      </c>
      <c r="N2585" t="inlineStr"/>
      <c r="O2585" t="n">
        <v>0.00459</v>
      </c>
      <c r="P2585" t="inlineStr"/>
      <c r="Q2585" t="inlineStr"/>
      <c r="R2585" t="n">
        <v>0</v>
      </c>
      <c r="S2585" t="n">
        <v>0.00568</v>
      </c>
      <c r="T2585" t="n">
        <v>0.00448</v>
      </c>
    </row>
    <row r="2586">
      <c r="A2586" s="142" t="n">
        <v>40162</v>
      </c>
      <c r="B2586" t="inlineStr"/>
      <c r="C2586" t="n">
        <v>-0.00107</v>
      </c>
      <c r="D2586" t="inlineStr"/>
      <c r="E2586" t="inlineStr"/>
      <c r="F2586" t="inlineStr"/>
      <c r="G2586" t="inlineStr"/>
      <c r="H2586" t="inlineStr"/>
      <c r="I2586" t="inlineStr"/>
      <c r="J2586" t="inlineStr"/>
      <c r="K2586" t="inlineStr"/>
      <c r="L2586" t="inlineStr"/>
      <c r="M2586" t="n">
        <v>-0.00182</v>
      </c>
      <c r="N2586" t="inlineStr"/>
      <c r="O2586" t="n">
        <v>-0.00304</v>
      </c>
      <c r="P2586" t="inlineStr"/>
      <c r="Q2586" t="inlineStr"/>
      <c r="R2586" t="n">
        <v>0</v>
      </c>
      <c r="S2586" t="n">
        <v>0.0009300000000000001</v>
      </c>
      <c r="T2586" t="n">
        <v>0.00242</v>
      </c>
    </row>
    <row r="2587">
      <c r="A2587" s="142" t="n">
        <v>40163</v>
      </c>
      <c r="B2587" t="inlineStr"/>
      <c r="C2587" t="n">
        <v>0.02411</v>
      </c>
      <c r="D2587" t="inlineStr"/>
      <c r="E2587" t="inlineStr"/>
      <c r="F2587" t="inlineStr"/>
      <c r="G2587" t="inlineStr"/>
      <c r="H2587" t="inlineStr"/>
      <c r="I2587" t="inlineStr"/>
      <c r="J2587" t="inlineStr"/>
      <c r="K2587" t="inlineStr"/>
      <c r="L2587" t="inlineStr"/>
      <c r="M2587" t="n">
        <v>0.01196</v>
      </c>
      <c r="N2587" t="inlineStr"/>
      <c r="O2587" t="n">
        <v>0.00885</v>
      </c>
      <c r="P2587" t="inlineStr"/>
      <c r="Q2587" t="inlineStr"/>
      <c r="R2587" t="n">
        <v>0</v>
      </c>
      <c r="S2587" t="n">
        <v>0.00414</v>
      </c>
      <c r="T2587" t="n">
        <v>-0.0032</v>
      </c>
    </row>
    <row r="2588">
      <c r="A2588" s="142" t="n">
        <v>40164</v>
      </c>
      <c r="B2588" t="inlineStr"/>
      <c r="C2588" t="n">
        <v>-0.03305</v>
      </c>
      <c r="D2588" t="inlineStr"/>
      <c r="E2588" t="inlineStr"/>
      <c r="F2588" t="inlineStr"/>
      <c r="G2588" t="inlineStr"/>
      <c r="H2588" t="inlineStr"/>
      <c r="I2588" t="inlineStr"/>
      <c r="J2588" t="inlineStr"/>
      <c r="K2588" t="inlineStr"/>
      <c r="L2588" t="inlineStr"/>
      <c r="M2588" t="n">
        <v>-0.03067</v>
      </c>
      <c r="N2588" t="inlineStr"/>
      <c r="O2588" t="n">
        <v>-0.03389</v>
      </c>
      <c r="P2588" t="inlineStr"/>
      <c r="Q2588" t="inlineStr"/>
      <c r="R2588" t="n">
        <v>0</v>
      </c>
      <c r="S2588" t="n">
        <v>-0.00176</v>
      </c>
      <c r="T2588" t="n">
        <v>-0.00306</v>
      </c>
    </row>
    <row r="2589">
      <c r="A2589" s="142" t="n">
        <v>40165</v>
      </c>
      <c r="B2589" t="inlineStr"/>
      <c r="C2589" t="n">
        <v>0.01654</v>
      </c>
      <c r="D2589" t="inlineStr"/>
      <c r="E2589" t="inlineStr"/>
      <c r="F2589" t="inlineStr"/>
      <c r="G2589" t="inlineStr"/>
      <c r="H2589" t="inlineStr"/>
      <c r="I2589" t="inlineStr"/>
      <c r="J2589" t="inlineStr"/>
      <c r="K2589" t="inlineStr"/>
      <c r="L2589" t="inlineStr"/>
      <c r="M2589" t="n">
        <v>0.01108</v>
      </c>
      <c r="N2589" t="inlineStr"/>
      <c r="O2589" t="n">
        <v>0.00908</v>
      </c>
      <c r="P2589" t="inlineStr"/>
      <c r="Q2589" t="inlineStr"/>
      <c r="R2589" t="n">
        <v>0</v>
      </c>
      <c r="S2589" t="n">
        <v>0.00339</v>
      </c>
      <c r="T2589" t="n">
        <v>3e-05</v>
      </c>
    </row>
    <row r="2590">
      <c r="A2590" s="142" t="n">
        <v>40168</v>
      </c>
      <c r="B2590" t="inlineStr"/>
      <c r="C2590" t="n">
        <v>-0.00719</v>
      </c>
      <c r="D2590" t="inlineStr"/>
      <c r="E2590" t="inlineStr"/>
      <c r="F2590" t="inlineStr"/>
      <c r="G2590" t="inlineStr"/>
      <c r="H2590" t="inlineStr"/>
      <c r="I2590" t="inlineStr"/>
      <c r="J2590" t="inlineStr"/>
      <c r="K2590" t="inlineStr"/>
      <c r="L2590" t="inlineStr"/>
      <c r="M2590" t="n">
        <v>-0.00924</v>
      </c>
      <c r="N2590" t="inlineStr"/>
      <c r="O2590" t="n">
        <v>-0.00776</v>
      </c>
      <c r="P2590" t="inlineStr"/>
      <c r="Q2590" t="inlineStr"/>
      <c r="R2590" t="n">
        <v>0</v>
      </c>
      <c r="S2590" t="n">
        <v>0.00576</v>
      </c>
      <c r="T2590" t="n">
        <v>-0.00643</v>
      </c>
    </row>
    <row r="2591">
      <c r="A2591" s="142" t="n">
        <v>40169</v>
      </c>
      <c r="B2591" t="inlineStr"/>
      <c r="C2591" t="n">
        <v>0.01018</v>
      </c>
      <c r="D2591" t="inlineStr"/>
      <c r="E2591" t="inlineStr"/>
      <c r="F2591" t="inlineStr"/>
      <c r="G2591" t="inlineStr"/>
      <c r="H2591" t="inlineStr"/>
      <c r="I2591" t="inlineStr"/>
      <c r="J2591" t="inlineStr"/>
      <c r="K2591" t="inlineStr"/>
      <c r="L2591" t="inlineStr"/>
      <c r="M2591" t="n">
        <v>0.00254</v>
      </c>
      <c r="N2591" t="inlineStr"/>
      <c r="O2591" t="n">
        <v>0.00355</v>
      </c>
      <c r="P2591" t="inlineStr"/>
      <c r="Q2591" t="inlineStr"/>
      <c r="R2591" t="n">
        <v>0</v>
      </c>
      <c r="S2591" t="n">
        <v>0.00954</v>
      </c>
      <c r="T2591" t="n">
        <v>0.01384</v>
      </c>
    </row>
    <row r="2592">
      <c r="A2592" s="142" t="n">
        <v>40170</v>
      </c>
      <c r="B2592" t="inlineStr"/>
      <c r="C2592" t="n">
        <v>0.02451</v>
      </c>
      <c r="D2592" t="inlineStr"/>
      <c r="E2592" t="inlineStr"/>
      <c r="F2592" t="inlineStr"/>
      <c r="G2592" t="inlineStr"/>
      <c r="H2592" t="inlineStr"/>
      <c r="I2592" t="inlineStr"/>
      <c r="J2592" t="inlineStr"/>
      <c r="K2592" t="inlineStr"/>
      <c r="L2592" t="inlineStr"/>
      <c r="M2592" t="n">
        <v>0.03179</v>
      </c>
      <c r="N2592" t="inlineStr"/>
      <c r="O2592" t="n">
        <v>0.02296</v>
      </c>
      <c r="P2592" t="inlineStr"/>
      <c r="Q2592" t="inlineStr"/>
      <c r="R2592" t="n">
        <v>0</v>
      </c>
      <c r="S2592" t="n">
        <v>-0.00028</v>
      </c>
      <c r="T2592" t="n">
        <v>0.00391</v>
      </c>
    </row>
    <row r="2593">
      <c r="A2593" s="142" t="n">
        <v>40171</v>
      </c>
      <c r="B2593" t="inlineStr"/>
      <c r="C2593" t="n">
        <v>0.0139</v>
      </c>
      <c r="D2593" t="inlineStr"/>
      <c r="E2593" t="inlineStr"/>
      <c r="F2593" t="inlineStr"/>
      <c r="G2593" t="inlineStr"/>
      <c r="H2593" t="inlineStr"/>
      <c r="I2593" t="inlineStr"/>
      <c r="J2593" t="inlineStr"/>
      <c r="K2593" t="inlineStr"/>
      <c r="L2593" t="inlineStr"/>
      <c r="M2593" t="n">
        <v>0.0032</v>
      </c>
      <c r="N2593" t="inlineStr"/>
      <c r="O2593" t="n">
        <v>0.0067</v>
      </c>
      <c r="P2593" t="inlineStr"/>
      <c r="Q2593" t="inlineStr"/>
      <c r="R2593" t="n">
        <v>0</v>
      </c>
      <c r="S2593" t="n">
        <v>0.00392</v>
      </c>
      <c r="T2593" t="n">
        <v>0.00808</v>
      </c>
    </row>
    <row r="2594">
      <c r="A2594" s="142" t="n">
        <v>40172</v>
      </c>
      <c r="B2594" t="inlineStr"/>
      <c r="C2594" t="n">
        <v>0</v>
      </c>
      <c r="D2594" t="inlineStr"/>
      <c r="E2594" t="inlineStr"/>
      <c r="F2594" t="inlineStr"/>
      <c r="G2594" t="inlineStr"/>
      <c r="H2594" t="inlineStr"/>
      <c r="I2594" t="inlineStr"/>
      <c r="J2594" t="inlineStr"/>
      <c r="K2594" t="inlineStr"/>
      <c r="L2594" t="inlineStr"/>
      <c r="M2594" t="n">
        <v>0</v>
      </c>
      <c r="N2594" t="inlineStr"/>
      <c r="O2594" t="n">
        <v>0</v>
      </c>
      <c r="P2594" t="inlineStr"/>
      <c r="Q2594" t="inlineStr"/>
      <c r="R2594" t="n">
        <v>0</v>
      </c>
      <c r="S2594" t="n">
        <v>-0.00041</v>
      </c>
      <c r="T2594" t="n">
        <v>0.00034</v>
      </c>
    </row>
    <row r="2595">
      <c r="A2595" s="142" t="n">
        <v>40175</v>
      </c>
      <c r="B2595" t="inlineStr"/>
      <c r="C2595" t="n">
        <v>0</v>
      </c>
      <c r="D2595" t="inlineStr"/>
      <c r="E2595" t="inlineStr"/>
      <c r="F2595" t="inlineStr"/>
      <c r="G2595" t="inlineStr"/>
      <c r="H2595" t="inlineStr"/>
      <c r="I2595" t="inlineStr"/>
      <c r="J2595" t="inlineStr"/>
      <c r="K2595" t="inlineStr"/>
      <c r="L2595" t="inlineStr"/>
      <c r="M2595" t="n">
        <v>-0.00019</v>
      </c>
      <c r="N2595" t="inlineStr"/>
      <c r="O2595" t="n">
        <v>0.00061</v>
      </c>
      <c r="P2595" t="inlineStr"/>
      <c r="Q2595" t="inlineStr"/>
      <c r="R2595" t="n">
        <v>0</v>
      </c>
      <c r="S2595" t="n">
        <v>0.00226</v>
      </c>
      <c r="T2595" t="n">
        <v>0.00479</v>
      </c>
    </row>
    <row r="2596">
      <c r="A2596" s="142" t="n">
        <v>40176</v>
      </c>
      <c r="B2596" t="inlineStr"/>
      <c r="C2596" t="n">
        <v>-0.00173</v>
      </c>
      <c r="D2596" t="inlineStr"/>
      <c r="E2596" t="inlineStr"/>
      <c r="F2596" t="inlineStr"/>
      <c r="G2596" t="inlineStr"/>
      <c r="H2596" t="inlineStr"/>
      <c r="I2596" t="inlineStr"/>
      <c r="J2596" t="inlineStr"/>
      <c r="K2596" t="inlineStr"/>
      <c r="L2596" t="inlineStr"/>
      <c r="M2596" t="n">
        <v>-0.00602</v>
      </c>
      <c r="N2596" t="inlineStr"/>
      <c r="O2596" t="n">
        <v>-0.01351</v>
      </c>
      <c r="P2596" t="inlineStr"/>
      <c r="Q2596" t="inlineStr"/>
      <c r="R2596" t="n">
        <v>0</v>
      </c>
      <c r="S2596" t="n">
        <v>9.000000000000001e-05</v>
      </c>
      <c r="T2596" t="n">
        <v>-0.00161</v>
      </c>
    </row>
    <row r="2597">
      <c r="A2597" s="142" t="n">
        <v>40177</v>
      </c>
      <c r="B2597" t="inlineStr"/>
      <c r="C2597" t="n">
        <v>-0.01102</v>
      </c>
      <c r="D2597" t="inlineStr"/>
      <c r="E2597" t="inlineStr"/>
      <c r="F2597" t="inlineStr"/>
      <c r="G2597" t="inlineStr"/>
      <c r="H2597" t="inlineStr"/>
      <c r="I2597" t="inlineStr"/>
      <c r="J2597" t="inlineStr"/>
      <c r="K2597" t="inlineStr"/>
      <c r="L2597" t="inlineStr"/>
      <c r="M2597" t="n">
        <v>-0.00235</v>
      </c>
      <c r="N2597" t="inlineStr"/>
      <c r="O2597" t="n">
        <v>-0.00286</v>
      </c>
      <c r="P2597" t="inlineStr"/>
      <c r="Q2597" t="inlineStr"/>
      <c r="R2597" t="n">
        <v>0</v>
      </c>
      <c r="S2597" t="n">
        <v>0.00247</v>
      </c>
      <c r="T2597" t="n">
        <v>0.00747</v>
      </c>
    </row>
    <row r="2598">
      <c r="A2598" s="142" t="n">
        <v>40178</v>
      </c>
      <c r="B2598" t="inlineStr"/>
      <c r="C2598" t="n">
        <v>0.01568</v>
      </c>
      <c r="D2598" t="inlineStr"/>
      <c r="E2598" t="inlineStr"/>
      <c r="F2598" t="inlineStr"/>
      <c r="G2598" t="inlineStr"/>
      <c r="H2598" t="inlineStr"/>
      <c r="I2598" t="inlineStr"/>
      <c r="J2598" t="inlineStr"/>
      <c r="K2598" t="inlineStr"/>
      <c r="L2598" t="inlineStr"/>
      <c r="M2598" t="n">
        <v>0.00083</v>
      </c>
      <c r="N2598" t="inlineStr"/>
      <c r="O2598" t="n">
        <v>0.00472</v>
      </c>
      <c r="P2598" t="inlineStr"/>
      <c r="Q2598" t="inlineStr"/>
      <c r="R2598" t="n">
        <v>0.06222</v>
      </c>
      <c r="S2598" t="n">
        <v>-0.00416</v>
      </c>
      <c r="T2598" t="n">
        <v>0.00577</v>
      </c>
    </row>
    <row r="2599">
      <c r="A2599" s="142" t="n">
        <v>40179</v>
      </c>
      <c r="B2599" t="inlineStr"/>
      <c r="C2599" t="n">
        <v>0</v>
      </c>
      <c r="D2599" t="inlineStr"/>
      <c r="E2599" t="inlineStr"/>
      <c r="F2599" t="inlineStr"/>
      <c r="G2599" t="inlineStr"/>
      <c r="H2599" t="inlineStr"/>
      <c r="I2599" t="inlineStr"/>
      <c r="J2599" t="inlineStr"/>
      <c r="K2599" t="inlineStr"/>
      <c r="L2599" t="inlineStr"/>
      <c r="M2599" t="n">
        <v>0</v>
      </c>
      <c r="N2599" t="inlineStr"/>
      <c r="O2599" t="n">
        <v>0</v>
      </c>
      <c r="P2599" t="inlineStr"/>
      <c r="Q2599" t="inlineStr"/>
      <c r="R2599" t="n">
        <v>0</v>
      </c>
      <c r="S2599" t="n">
        <v>0</v>
      </c>
      <c r="T2599" t="n">
        <v>0</v>
      </c>
    </row>
    <row r="2600">
      <c r="A2600" s="142" t="n">
        <v>40182</v>
      </c>
      <c r="B2600" t="inlineStr"/>
      <c r="C2600" t="n">
        <v>0.02758</v>
      </c>
      <c r="D2600" t="inlineStr"/>
      <c r="E2600" t="inlineStr"/>
      <c r="F2600" t="inlineStr"/>
      <c r="G2600" t="inlineStr"/>
      <c r="H2600" t="inlineStr"/>
      <c r="I2600" t="inlineStr"/>
      <c r="J2600" t="inlineStr"/>
      <c r="K2600" t="inlineStr"/>
      <c r="L2600" t="inlineStr"/>
      <c r="M2600" t="n">
        <v>0.03536</v>
      </c>
      <c r="N2600" t="inlineStr"/>
      <c r="O2600" t="n">
        <v>0.02867</v>
      </c>
      <c r="P2600" t="inlineStr"/>
      <c r="Q2600" t="inlineStr"/>
      <c r="R2600" t="n">
        <v>0</v>
      </c>
      <c r="S2600" t="n">
        <v>0.01119</v>
      </c>
      <c r="T2600" t="n">
        <v>0.0089</v>
      </c>
    </row>
    <row r="2601">
      <c r="A2601" s="142" t="n">
        <v>40183</v>
      </c>
      <c r="B2601" t="inlineStr"/>
      <c r="C2601" t="n">
        <v>0.00616</v>
      </c>
      <c r="D2601" t="inlineStr"/>
      <c r="E2601" t="inlineStr"/>
      <c r="F2601" t="inlineStr"/>
      <c r="G2601" t="inlineStr"/>
      <c r="H2601" t="inlineStr"/>
      <c r="I2601" t="inlineStr"/>
      <c r="J2601" t="inlineStr"/>
      <c r="K2601" t="inlineStr"/>
      <c r="L2601" t="inlineStr"/>
      <c r="M2601" t="n">
        <v>0.00743</v>
      </c>
      <c r="N2601" t="inlineStr"/>
      <c r="O2601" t="n">
        <v>0.012</v>
      </c>
      <c r="P2601" t="inlineStr"/>
      <c r="Q2601" t="inlineStr"/>
      <c r="R2601" t="n">
        <v>0</v>
      </c>
      <c r="S2601" t="n">
        <v>0.00548</v>
      </c>
      <c r="T2601" t="n">
        <v>0.01225</v>
      </c>
    </row>
    <row r="2602">
      <c r="A2602" s="142" t="n">
        <v>40184</v>
      </c>
      <c r="B2602" t="inlineStr"/>
      <c r="C2602" t="n">
        <v>0.01835</v>
      </c>
      <c r="D2602" t="inlineStr"/>
      <c r="E2602" t="inlineStr"/>
      <c r="F2602" t="inlineStr"/>
      <c r="G2602" t="inlineStr"/>
      <c r="H2602" t="inlineStr"/>
      <c r="I2602" t="inlineStr"/>
      <c r="J2602" t="inlineStr"/>
      <c r="K2602" t="inlineStr"/>
      <c r="L2602" t="inlineStr"/>
      <c r="M2602" t="n">
        <v>0.02323</v>
      </c>
      <c r="N2602" t="inlineStr"/>
      <c r="O2602" t="n">
        <v>0.02274</v>
      </c>
      <c r="P2602" t="inlineStr"/>
      <c r="Q2602" t="inlineStr"/>
      <c r="R2602" t="n">
        <v>0</v>
      </c>
      <c r="S2602" t="n">
        <v>0.00344</v>
      </c>
      <c r="T2602" t="n">
        <v>0.00843</v>
      </c>
    </row>
    <row r="2603">
      <c r="A2603" s="142" t="n">
        <v>40185</v>
      </c>
      <c r="B2603" t="inlineStr"/>
      <c r="C2603" t="n">
        <v>0.00437</v>
      </c>
      <c r="D2603" t="inlineStr"/>
      <c r="E2603" t="inlineStr"/>
      <c r="F2603" t="inlineStr"/>
      <c r="G2603" t="inlineStr"/>
      <c r="H2603" t="inlineStr"/>
      <c r="I2603" t="inlineStr"/>
      <c r="J2603" t="inlineStr"/>
      <c r="K2603" t="inlineStr"/>
      <c r="L2603" t="inlineStr"/>
      <c r="M2603" t="n">
        <v>0.00348</v>
      </c>
      <c r="N2603" t="inlineStr"/>
      <c r="O2603" t="n">
        <v>0.0047</v>
      </c>
      <c r="P2603" t="inlineStr"/>
      <c r="Q2603" t="inlineStr"/>
      <c r="R2603" t="n">
        <v>0</v>
      </c>
      <c r="S2603" t="n">
        <v>0.00288</v>
      </c>
      <c r="T2603" t="n">
        <v>-0.00295</v>
      </c>
    </row>
    <row r="2604">
      <c r="A2604" s="142" t="n">
        <v>40186</v>
      </c>
      <c r="B2604" t="inlineStr"/>
      <c r="C2604" t="n">
        <v>0.00976</v>
      </c>
      <c r="D2604" t="inlineStr"/>
      <c r="E2604" t="inlineStr"/>
      <c r="F2604" t="inlineStr"/>
      <c r="G2604" t="inlineStr"/>
      <c r="H2604" t="inlineStr"/>
      <c r="I2604" t="inlineStr"/>
      <c r="J2604" t="inlineStr"/>
      <c r="K2604" t="inlineStr"/>
      <c r="L2604" t="inlineStr"/>
      <c r="M2604" t="n">
        <v>0.01008</v>
      </c>
      <c r="N2604" t="inlineStr"/>
      <c r="O2604" t="n">
        <v>0.009730000000000001</v>
      </c>
      <c r="P2604" t="inlineStr"/>
      <c r="Q2604" t="inlineStr"/>
      <c r="R2604" t="n">
        <v>0</v>
      </c>
      <c r="S2604" t="n">
        <v>0.00423</v>
      </c>
      <c r="T2604" t="n">
        <v>0.00203</v>
      </c>
    </row>
    <row r="2605">
      <c r="A2605" s="142" t="n">
        <v>40189</v>
      </c>
      <c r="B2605" t="inlineStr"/>
      <c r="C2605" t="n">
        <v>0.00061</v>
      </c>
      <c r="D2605" t="inlineStr"/>
      <c r="E2605" t="inlineStr"/>
      <c r="F2605" t="inlineStr"/>
      <c r="G2605" t="inlineStr"/>
      <c r="H2605" t="inlineStr"/>
      <c r="I2605" t="inlineStr"/>
      <c r="J2605" t="inlineStr"/>
      <c r="K2605" t="inlineStr"/>
      <c r="L2605" t="inlineStr"/>
      <c r="M2605" t="n">
        <v>0.00131</v>
      </c>
      <c r="N2605" t="inlineStr"/>
      <c r="O2605" t="n">
        <v>-0.00076</v>
      </c>
      <c r="P2605" t="inlineStr"/>
      <c r="Q2605" t="inlineStr"/>
      <c r="R2605" t="n">
        <v>0</v>
      </c>
      <c r="S2605" t="n">
        <v>-0.0073</v>
      </c>
      <c r="T2605" t="n">
        <v>-0.00385</v>
      </c>
    </row>
    <row r="2606">
      <c r="A2606" s="142" t="n">
        <v>40190</v>
      </c>
      <c r="B2606" t="inlineStr"/>
      <c r="C2606" t="n">
        <v>-0.03016</v>
      </c>
      <c r="D2606" t="inlineStr"/>
      <c r="E2606" t="inlineStr"/>
      <c r="F2606" t="inlineStr"/>
      <c r="G2606" t="inlineStr"/>
      <c r="H2606" t="inlineStr"/>
      <c r="I2606" t="inlineStr"/>
      <c r="J2606" t="inlineStr"/>
      <c r="K2606" t="inlineStr"/>
      <c r="L2606" t="inlineStr"/>
      <c r="M2606" t="n">
        <v>-0.02196</v>
      </c>
      <c r="N2606" t="inlineStr"/>
      <c r="O2606" t="n">
        <v>-0.02893</v>
      </c>
      <c r="P2606" t="inlineStr"/>
      <c r="Q2606" t="inlineStr"/>
      <c r="R2606" t="n">
        <v>0</v>
      </c>
      <c r="S2606" t="n">
        <v>-0.0061</v>
      </c>
      <c r="T2606" t="n">
        <v>-0.00625</v>
      </c>
    </row>
    <row r="2607">
      <c r="A2607" s="142" t="n">
        <v>40191</v>
      </c>
      <c r="B2607" t="inlineStr"/>
      <c r="C2607" t="n">
        <v>0.01818</v>
      </c>
      <c r="D2607" t="inlineStr"/>
      <c r="E2607" t="inlineStr"/>
      <c r="F2607" t="inlineStr"/>
      <c r="G2607" t="inlineStr"/>
      <c r="H2607" t="inlineStr"/>
      <c r="I2607" t="inlineStr"/>
      <c r="J2607" t="inlineStr"/>
      <c r="K2607" t="inlineStr"/>
      <c r="L2607" t="inlineStr"/>
      <c r="M2607" t="n">
        <v>-0.00031</v>
      </c>
      <c r="N2607" t="inlineStr"/>
      <c r="O2607" t="n">
        <v>0.0035</v>
      </c>
      <c r="P2607" t="inlineStr"/>
      <c r="Q2607" t="inlineStr"/>
      <c r="R2607" t="n">
        <v>0</v>
      </c>
      <c r="S2607" t="n">
        <v>0.00273</v>
      </c>
      <c r="T2607" t="n">
        <v>-0.00671</v>
      </c>
    </row>
    <row r="2608">
      <c r="A2608" s="142" t="n">
        <v>40192</v>
      </c>
      <c r="B2608" t="inlineStr"/>
      <c r="C2608" t="n">
        <v>0.00353</v>
      </c>
      <c r="D2608" t="inlineStr"/>
      <c r="E2608" t="inlineStr"/>
      <c r="F2608" t="inlineStr"/>
      <c r="G2608" t="inlineStr"/>
      <c r="H2608" t="inlineStr"/>
      <c r="I2608" t="inlineStr"/>
      <c r="J2608" t="inlineStr"/>
      <c r="K2608" t="inlineStr"/>
      <c r="L2608" t="inlineStr"/>
      <c r="M2608" t="n">
        <v>-0.00029</v>
      </c>
      <c r="N2608" t="inlineStr"/>
      <c r="O2608" t="n">
        <v>-0.00126</v>
      </c>
      <c r="P2608" t="inlineStr"/>
      <c r="Q2608" t="inlineStr"/>
      <c r="R2608" t="n">
        <v>0</v>
      </c>
      <c r="S2608" t="n">
        <v>0.00713</v>
      </c>
      <c r="T2608" t="n">
        <v>0.00353</v>
      </c>
    </row>
    <row r="2609">
      <c r="A2609" s="142" t="n">
        <v>40193</v>
      </c>
      <c r="B2609" t="inlineStr"/>
      <c r="C2609" t="n">
        <v>-0.00606</v>
      </c>
      <c r="D2609" t="inlineStr"/>
      <c r="E2609" t="inlineStr"/>
      <c r="F2609" t="inlineStr"/>
      <c r="G2609" t="inlineStr"/>
      <c r="H2609" t="inlineStr"/>
      <c r="I2609" t="inlineStr"/>
      <c r="J2609" t="inlineStr"/>
      <c r="K2609" t="inlineStr"/>
      <c r="L2609" t="inlineStr"/>
      <c r="M2609" t="n">
        <v>-0.00282</v>
      </c>
      <c r="N2609" t="inlineStr"/>
      <c r="O2609" t="n">
        <v>-0.01263</v>
      </c>
      <c r="P2609" t="inlineStr"/>
      <c r="Q2609" t="inlineStr"/>
      <c r="R2609" t="n">
        <v>0</v>
      </c>
      <c r="S2609" t="n">
        <v>-0.0019</v>
      </c>
      <c r="T2609" t="n">
        <v>0.00495</v>
      </c>
    </row>
    <row r="2610">
      <c r="A2610" s="142" t="n">
        <v>40196</v>
      </c>
      <c r="B2610" t="inlineStr"/>
      <c r="C2610" t="n">
        <v>0.01396</v>
      </c>
      <c r="D2610" t="inlineStr"/>
      <c r="E2610" t="inlineStr"/>
      <c r="F2610" t="inlineStr"/>
      <c r="G2610" t="inlineStr"/>
      <c r="H2610" t="inlineStr"/>
      <c r="I2610" t="inlineStr"/>
      <c r="J2610" t="inlineStr"/>
      <c r="K2610" t="inlineStr"/>
      <c r="L2610" t="inlineStr"/>
      <c r="M2610" t="n">
        <v>0.00462</v>
      </c>
      <c r="N2610" t="inlineStr"/>
      <c r="O2610" t="n">
        <v>0.00354</v>
      </c>
      <c r="P2610" t="inlineStr"/>
      <c r="Q2610" t="inlineStr"/>
      <c r="R2610" t="n">
        <v>0</v>
      </c>
      <c r="S2610" t="n">
        <v>0.00098</v>
      </c>
      <c r="T2610" t="n">
        <v>0.00067</v>
      </c>
    </row>
    <row r="2611">
      <c r="A2611" s="142" t="n">
        <v>40197</v>
      </c>
      <c r="B2611" t="inlineStr"/>
      <c r="C2611" t="n">
        <v>0.00405</v>
      </c>
      <c r="D2611" t="inlineStr"/>
      <c r="E2611" t="inlineStr"/>
      <c r="F2611" t="inlineStr"/>
      <c r="G2611" t="inlineStr"/>
      <c r="H2611" t="inlineStr"/>
      <c r="I2611" t="inlineStr"/>
      <c r="J2611" t="inlineStr"/>
      <c r="K2611" t="inlineStr"/>
      <c r="L2611" t="inlineStr"/>
      <c r="M2611" t="n">
        <v>0.00919</v>
      </c>
      <c r="N2611" t="inlineStr"/>
      <c r="O2611" t="n">
        <v>0.00784</v>
      </c>
      <c r="P2611" t="inlineStr"/>
      <c r="Q2611" t="inlineStr"/>
      <c r="R2611" t="n">
        <v>0</v>
      </c>
      <c r="S2611" t="n">
        <v>0.01106</v>
      </c>
      <c r="T2611" t="n">
        <v>0.008070000000000001</v>
      </c>
    </row>
    <row r="2612">
      <c r="A2612" s="142" t="n">
        <v>40198</v>
      </c>
      <c r="B2612" t="inlineStr"/>
      <c r="C2612" t="n">
        <v>-0.03065</v>
      </c>
      <c r="D2612" t="inlineStr"/>
      <c r="E2612" t="inlineStr"/>
      <c r="F2612" t="inlineStr"/>
      <c r="G2612" t="inlineStr"/>
      <c r="H2612" t="inlineStr"/>
      <c r="I2612" t="inlineStr"/>
      <c r="J2612" t="inlineStr"/>
      <c r="K2612" t="inlineStr"/>
      <c r="L2612" t="inlineStr"/>
      <c r="M2612" t="n">
        <v>-0.03197</v>
      </c>
      <c r="N2612" t="inlineStr"/>
      <c r="O2612" t="n">
        <v>-0.03365</v>
      </c>
      <c r="P2612" t="inlineStr"/>
      <c r="Q2612" t="inlineStr"/>
      <c r="R2612" t="n">
        <v>0</v>
      </c>
      <c r="S2612" t="n">
        <v>-0.00401</v>
      </c>
      <c r="T2612" t="n">
        <v>-0.00413</v>
      </c>
    </row>
    <row r="2613">
      <c r="A2613" s="142" t="n">
        <v>40199</v>
      </c>
      <c r="B2613" t="inlineStr"/>
      <c r="C2613" t="n">
        <v>-0.04241</v>
      </c>
      <c r="D2613" t="inlineStr"/>
      <c r="E2613" t="inlineStr"/>
      <c r="F2613" t="inlineStr"/>
      <c r="G2613" t="inlineStr"/>
      <c r="H2613" t="inlineStr"/>
      <c r="I2613" t="inlineStr"/>
      <c r="J2613" t="inlineStr"/>
      <c r="K2613" t="inlineStr"/>
      <c r="L2613" t="inlineStr"/>
      <c r="M2613" t="n">
        <v>-0.02696</v>
      </c>
      <c r="N2613" t="inlineStr"/>
      <c r="O2613" t="n">
        <v>-0.03432</v>
      </c>
      <c r="P2613" t="inlineStr"/>
      <c r="Q2613" t="inlineStr"/>
      <c r="R2613" t="n">
        <v>0</v>
      </c>
      <c r="S2613" t="n">
        <v>-0.01076</v>
      </c>
      <c r="T2613" t="n">
        <v>-0.01204</v>
      </c>
    </row>
    <row r="2614">
      <c r="A2614" s="142" t="n">
        <v>40200</v>
      </c>
      <c r="B2614" t="inlineStr"/>
      <c r="C2614" t="n">
        <v>-0.00963</v>
      </c>
      <c r="D2614" t="inlineStr"/>
      <c r="E2614" t="inlineStr"/>
      <c r="F2614" t="inlineStr"/>
      <c r="G2614" t="inlineStr"/>
      <c r="H2614" t="inlineStr"/>
      <c r="I2614" t="inlineStr"/>
      <c r="J2614" t="inlineStr"/>
      <c r="K2614" t="inlineStr"/>
      <c r="L2614" t="inlineStr"/>
      <c r="M2614" t="n">
        <v>-0.01145</v>
      </c>
      <c r="N2614" t="inlineStr"/>
      <c r="O2614" t="n">
        <v>-0.00761</v>
      </c>
      <c r="P2614" t="inlineStr"/>
      <c r="Q2614" t="inlineStr"/>
      <c r="R2614" t="n">
        <v>0</v>
      </c>
      <c r="S2614" t="n">
        <v>-0.02012</v>
      </c>
      <c r="T2614" t="n">
        <v>-0.02275</v>
      </c>
    </row>
    <row r="2615">
      <c r="A2615" s="142" t="n">
        <v>40203</v>
      </c>
      <c r="B2615" t="inlineStr"/>
      <c r="C2615" t="n">
        <v>0</v>
      </c>
      <c r="D2615" t="inlineStr"/>
      <c r="E2615" t="inlineStr"/>
      <c r="F2615" t="inlineStr"/>
      <c r="G2615" t="inlineStr"/>
      <c r="H2615" t="inlineStr"/>
      <c r="I2615" t="inlineStr"/>
      <c r="J2615" t="inlineStr"/>
      <c r="K2615" t="inlineStr"/>
      <c r="L2615" t="inlineStr"/>
      <c r="M2615" t="n">
        <v>-0.00886</v>
      </c>
      <c r="N2615" t="inlineStr"/>
      <c r="O2615" t="n">
        <v>-0.01628</v>
      </c>
      <c r="P2615" t="inlineStr"/>
      <c r="Q2615" t="inlineStr"/>
      <c r="R2615" t="n">
        <v>0</v>
      </c>
      <c r="S2615" t="n">
        <v>-0.00324</v>
      </c>
      <c r="T2615" t="n">
        <v>-0.00687</v>
      </c>
    </row>
    <row r="2616">
      <c r="A2616" s="142" t="n">
        <v>40204</v>
      </c>
      <c r="B2616" t="inlineStr"/>
      <c r="C2616" t="n">
        <v>0</v>
      </c>
      <c r="D2616" t="inlineStr"/>
      <c r="E2616" t="inlineStr"/>
      <c r="F2616" t="inlineStr"/>
      <c r="G2616" t="inlineStr"/>
      <c r="H2616" t="inlineStr"/>
      <c r="I2616" t="inlineStr"/>
      <c r="J2616" t="inlineStr"/>
      <c r="K2616" t="inlineStr"/>
      <c r="L2616" t="inlineStr"/>
      <c r="M2616" t="n">
        <v>-0.00163</v>
      </c>
      <c r="N2616" t="inlineStr"/>
      <c r="O2616" t="n">
        <v>0.00619</v>
      </c>
      <c r="P2616" t="inlineStr"/>
      <c r="Q2616" t="inlineStr"/>
      <c r="R2616" t="n">
        <v>0</v>
      </c>
      <c r="S2616" t="n">
        <v>-5e-05</v>
      </c>
      <c r="T2616" t="n">
        <v>-0.01503</v>
      </c>
    </row>
    <row r="2617">
      <c r="A2617" s="142" t="n">
        <v>40205</v>
      </c>
      <c r="B2617" t="inlineStr"/>
      <c r="C2617" t="n">
        <v>0</v>
      </c>
      <c r="D2617" t="inlineStr"/>
      <c r="E2617" t="inlineStr"/>
      <c r="F2617" t="inlineStr"/>
      <c r="G2617" t="inlineStr"/>
      <c r="H2617" t="inlineStr"/>
      <c r="I2617" t="inlineStr"/>
      <c r="J2617" t="inlineStr"/>
      <c r="K2617" t="inlineStr"/>
      <c r="L2617" t="inlineStr"/>
      <c r="M2617" t="n">
        <v>-0.01151</v>
      </c>
      <c r="N2617" t="inlineStr"/>
      <c r="O2617" t="n">
        <v>-0.01602</v>
      </c>
      <c r="P2617" t="inlineStr"/>
      <c r="Q2617" t="inlineStr"/>
      <c r="R2617" t="n">
        <v>0</v>
      </c>
      <c r="S2617" t="n">
        <v>-0.00242</v>
      </c>
      <c r="T2617" t="n">
        <v>-0.008750000000000001</v>
      </c>
    </row>
    <row r="2618">
      <c r="A2618" s="142" t="n">
        <v>40206</v>
      </c>
      <c r="B2618" t="inlineStr"/>
      <c r="C2618" t="n">
        <v>0</v>
      </c>
      <c r="D2618" t="inlineStr"/>
      <c r="E2618" t="inlineStr"/>
      <c r="F2618" t="inlineStr"/>
      <c r="G2618" t="inlineStr"/>
      <c r="H2618" t="inlineStr"/>
      <c r="I2618" t="inlineStr"/>
      <c r="J2618" t="inlineStr"/>
      <c r="K2618" t="inlineStr"/>
      <c r="L2618" t="inlineStr"/>
      <c r="M2618" t="n">
        <v>0.00043</v>
      </c>
      <c r="N2618" t="inlineStr"/>
      <c r="O2618" t="n">
        <v>0.00237</v>
      </c>
      <c r="P2618" t="inlineStr"/>
      <c r="Q2618" t="inlineStr"/>
      <c r="R2618" t="n">
        <v>0</v>
      </c>
      <c r="S2618" t="n">
        <v>-0.00181</v>
      </c>
      <c r="T2618" t="n">
        <v>0.01814</v>
      </c>
    </row>
    <row r="2619">
      <c r="A2619" s="142" t="n">
        <v>40207</v>
      </c>
      <c r="B2619" t="inlineStr"/>
      <c r="C2619" t="n">
        <v>-0.03433</v>
      </c>
      <c r="D2619" t="inlineStr"/>
      <c r="E2619" t="inlineStr"/>
      <c r="F2619" t="inlineStr"/>
      <c r="G2619" t="inlineStr"/>
      <c r="H2619" t="inlineStr"/>
      <c r="I2619" t="inlineStr"/>
      <c r="J2619" t="inlineStr"/>
      <c r="K2619" t="inlineStr"/>
      <c r="L2619" t="inlineStr"/>
      <c r="M2619" t="n">
        <v>-0.03134</v>
      </c>
      <c r="N2619" t="inlineStr"/>
      <c r="O2619" t="n">
        <v>-0.03034</v>
      </c>
      <c r="P2619" t="inlineStr"/>
      <c r="Q2619" t="inlineStr"/>
      <c r="R2619" t="n">
        <v>-0.02876</v>
      </c>
      <c r="S2619" t="n">
        <v>-0.00334</v>
      </c>
      <c r="T2619" t="n">
        <v>-0.00238</v>
      </c>
    </row>
    <row r="2620">
      <c r="A2620" s="142" t="n">
        <v>40210</v>
      </c>
      <c r="B2620" t="inlineStr"/>
      <c r="C2620" t="n">
        <v>0.04146</v>
      </c>
      <c r="D2620" t="inlineStr"/>
      <c r="E2620" t="inlineStr"/>
      <c r="F2620" t="inlineStr"/>
      <c r="G2620" t="inlineStr"/>
      <c r="H2620" t="inlineStr"/>
      <c r="I2620" t="inlineStr"/>
      <c r="J2620" t="inlineStr"/>
      <c r="K2620" t="inlineStr"/>
      <c r="L2620" t="inlineStr"/>
      <c r="M2620" t="n">
        <v>0.04469</v>
      </c>
      <c r="N2620" t="inlineStr"/>
      <c r="O2620" t="n">
        <v>0.04327</v>
      </c>
      <c r="P2620" t="inlineStr"/>
      <c r="Q2620" t="inlineStr"/>
      <c r="R2620" t="n">
        <v>0</v>
      </c>
      <c r="S2620" t="n">
        <v>0.008030000000000001</v>
      </c>
      <c r="T2620" t="n">
        <v>0.00098</v>
      </c>
    </row>
    <row r="2621">
      <c r="A2621" s="142" t="n">
        <v>40211</v>
      </c>
      <c r="B2621" t="inlineStr"/>
      <c r="C2621" t="n">
        <v>0.00723</v>
      </c>
      <c r="D2621" t="inlineStr"/>
      <c r="E2621" t="inlineStr"/>
      <c r="F2621" t="inlineStr"/>
      <c r="G2621" t="inlineStr"/>
      <c r="H2621" t="inlineStr"/>
      <c r="I2621" t="inlineStr"/>
      <c r="J2621" t="inlineStr"/>
      <c r="K2621" t="inlineStr"/>
      <c r="L2621" t="inlineStr"/>
      <c r="M2621" t="n">
        <v>0.01226</v>
      </c>
      <c r="N2621" t="inlineStr"/>
      <c r="O2621" t="n">
        <v>0.00872</v>
      </c>
      <c r="P2621" t="inlineStr"/>
      <c r="Q2621" t="inlineStr"/>
      <c r="R2621" t="n">
        <v>0</v>
      </c>
      <c r="S2621" t="n">
        <v>0.00893</v>
      </c>
      <c r="T2621" t="n">
        <v>0.00287</v>
      </c>
    </row>
    <row r="2622">
      <c r="A2622" s="142" t="n">
        <v>40212</v>
      </c>
      <c r="B2622" t="inlineStr"/>
      <c r="C2622" t="n">
        <v>-0.00112</v>
      </c>
      <c r="D2622" t="inlineStr"/>
      <c r="E2622" t="inlineStr"/>
      <c r="F2622" t="inlineStr"/>
      <c r="G2622" t="inlineStr"/>
      <c r="H2622" t="inlineStr"/>
      <c r="I2622" t="inlineStr"/>
      <c r="J2622" t="inlineStr"/>
      <c r="K2622" t="inlineStr"/>
      <c r="L2622" t="inlineStr"/>
      <c r="M2622" t="n">
        <v>-0.00593</v>
      </c>
      <c r="N2622" t="inlineStr"/>
      <c r="O2622" t="n">
        <v>-0.00422</v>
      </c>
      <c r="P2622" t="inlineStr"/>
      <c r="Q2622" t="inlineStr"/>
      <c r="R2622" t="n">
        <v>0</v>
      </c>
      <c r="S2622" t="n">
        <v>-9.000000000000001e-05</v>
      </c>
      <c r="T2622" t="n">
        <v>0.0154</v>
      </c>
    </row>
    <row r="2623">
      <c r="A2623" s="142" t="n">
        <v>40213</v>
      </c>
      <c r="B2623" t="inlineStr"/>
      <c r="C2623" t="n">
        <v>-0.0518</v>
      </c>
      <c r="D2623" t="inlineStr"/>
      <c r="E2623" t="inlineStr"/>
      <c r="F2623" t="inlineStr"/>
      <c r="G2623" t="inlineStr"/>
      <c r="H2623" t="inlineStr"/>
      <c r="I2623" t="inlineStr"/>
      <c r="J2623" t="inlineStr"/>
      <c r="K2623" t="inlineStr"/>
      <c r="L2623" t="inlineStr"/>
      <c r="M2623" t="n">
        <v>-0.04432</v>
      </c>
      <c r="N2623" t="inlineStr"/>
      <c r="O2623" t="n">
        <v>-0.04203</v>
      </c>
      <c r="P2623" t="inlineStr"/>
      <c r="Q2623" t="inlineStr"/>
      <c r="R2623" t="n">
        <v>0</v>
      </c>
      <c r="S2623" t="n">
        <v>-0.01896</v>
      </c>
      <c r="T2623" t="n">
        <v>-0.01768</v>
      </c>
    </row>
    <row r="2624">
      <c r="A2624" s="142" t="n">
        <v>40214</v>
      </c>
      <c r="B2624" t="inlineStr"/>
      <c r="C2624" t="n">
        <v>0.04636</v>
      </c>
      <c r="D2624" t="inlineStr"/>
      <c r="E2624" t="inlineStr"/>
      <c r="F2624" t="inlineStr"/>
      <c r="G2624" t="inlineStr"/>
      <c r="H2624" t="inlineStr"/>
      <c r="I2624" t="inlineStr"/>
      <c r="J2624" t="inlineStr"/>
      <c r="K2624" t="inlineStr"/>
      <c r="L2624" t="inlineStr"/>
      <c r="M2624" t="n">
        <v>0.03153</v>
      </c>
      <c r="N2624" t="inlineStr"/>
      <c r="O2624" t="n">
        <v>0.04277</v>
      </c>
      <c r="P2624" t="inlineStr"/>
      <c r="Q2624" t="inlineStr"/>
      <c r="R2624" t="n">
        <v>0</v>
      </c>
      <c r="S2624" t="n">
        <v>-0.00463</v>
      </c>
      <c r="T2624" t="n">
        <v>-0.02317</v>
      </c>
    </row>
    <row r="2625">
      <c r="A2625" s="142" t="n">
        <v>40217</v>
      </c>
      <c r="B2625" t="inlineStr"/>
      <c r="C2625" t="n">
        <v>-0.02013</v>
      </c>
      <c r="D2625" t="inlineStr"/>
      <c r="E2625" t="inlineStr"/>
      <c r="F2625" t="inlineStr"/>
      <c r="G2625" t="inlineStr"/>
      <c r="H2625" t="inlineStr"/>
      <c r="I2625" t="inlineStr"/>
      <c r="J2625" t="inlineStr"/>
      <c r="K2625" t="inlineStr"/>
      <c r="L2625" t="inlineStr"/>
      <c r="M2625" t="n">
        <v>-0.01847</v>
      </c>
      <c r="N2625" t="inlineStr"/>
      <c r="O2625" t="n">
        <v>-0.02544</v>
      </c>
      <c r="P2625" t="inlineStr"/>
      <c r="Q2625" t="inlineStr"/>
      <c r="R2625" t="n">
        <v>0</v>
      </c>
      <c r="S2625" t="n">
        <v>-0.0049</v>
      </c>
      <c r="T2625" t="n">
        <v>-0.00625</v>
      </c>
    </row>
    <row r="2626">
      <c r="A2626" s="142" t="n">
        <v>40218</v>
      </c>
      <c r="B2626" t="inlineStr"/>
      <c r="C2626" t="n">
        <v>0.01872</v>
      </c>
      <c r="D2626" t="inlineStr"/>
      <c r="E2626" t="inlineStr"/>
      <c r="F2626" t="inlineStr"/>
      <c r="G2626" t="inlineStr"/>
      <c r="H2626" t="inlineStr"/>
      <c r="I2626" t="inlineStr"/>
      <c r="J2626" t="inlineStr"/>
      <c r="K2626" t="inlineStr"/>
      <c r="L2626" t="inlineStr"/>
      <c r="M2626" t="n">
        <v>0.027</v>
      </c>
      <c r="N2626" t="inlineStr"/>
      <c r="O2626" t="n">
        <v>0.02741</v>
      </c>
      <c r="P2626" t="inlineStr"/>
      <c r="Q2626" t="inlineStr"/>
      <c r="R2626" t="n">
        <v>0</v>
      </c>
      <c r="S2626" t="n">
        <v>0.00637</v>
      </c>
      <c r="T2626" t="n">
        <v>0.01379</v>
      </c>
    </row>
    <row r="2627">
      <c r="A2627" s="142" t="n">
        <v>40219</v>
      </c>
      <c r="B2627" t="inlineStr"/>
      <c r="C2627" t="n">
        <v>0.00688</v>
      </c>
      <c r="D2627" t="inlineStr"/>
      <c r="E2627" t="inlineStr"/>
      <c r="F2627" t="inlineStr"/>
      <c r="G2627" t="inlineStr"/>
      <c r="H2627" t="inlineStr"/>
      <c r="I2627" t="inlineStr"/>
      <c r="J2627" t="inlineStr"/>
      <c r="K2627" t="inlineStr"/>
      <c r="L2627" t="inlineStr"/>
      <c r="M2627" t="n">
        <v>-0.00062</v>
      </c>
      <c r="N2627" t="inlineStr"/>
      <c r="O2627" t="n">
        <v>-0.00042</v>
      </c>
      <c r="P2627" t="inlineStr"/>
      <c r="Q2627" t="inlineStr"/>
      <c r="R2627" t="n">
        <v>0</v>
      </c>
      <c r="S2627" t="n">
        <v>0.00372</v>
      </c>
      <c r="T2627" t="n">
        <v>0.00693</v>
      </c>
    </row>
    <row r="2628">
      <c r="A2628" s="142" t="n">
        <v>40220</v>
      </c>
      <c r="B2628" t="inlineStr"/>
      <c r="C2628" t="n">
        <v>0.04656</v>
      </c>
      <c r="D2628" t="inlineStr"/>
      <c r="E2628" t="inlineStr"/>
      <c r="F2628" t="inlineStr"/>
      <c r="G2628" t="inlineStr"/>
      <c r="H2628" t="inlineStr"/>
      <c r="I2628" t="inlineStr"/>
      <c r="J2628" t="inlineStr"/>
      <c r="K2628" t="inlineStr"/>
      <c r="L2628" t="inlineStr"/>
      <c r="M2628" t="n">
        <v>0.03332</v>
      </c>
      <c r="N2628" t="inlineStr"/>
      <c r="O2628" t="n">
        <v>0.0431</v>
      </c>
      <c r="P2628" t="inlineStr"/>
      <c r="Q2628" t="inlineStr"/>
      <c r="R2628" t="n">
        <v>0</v>
      </c>
      <c r="S2628" t="n">
        <v>0.01376</v>
      </c>
      <c r="T2628" t="n">
        <v>0.01833</v>
      </c>
    </row>
    <row r="2629">
      <c r="A2629" s="142" t="n">
        <v>40221</v>
      </c>
      <c r="B2629" t="inlineStr"/>
      <c r="C2629" t="n">
        <v>-0.0034</v>
      </c>
      <c r="D2629" t="inlineStr"/>
      <c r="E2629" t="inlineStr"/>
      <c r="F2629" t="inlineStr"/>
      <c r="G2629" t="inlineStr"/>
      <c r="H2629" t="inlineStr"/>
      <c r="I2629" t="inlineStr"/>
      <c r="J2629" t="inlineStr"/>
      <c r="K2629" t="inlineStr"/>
      <c r="L2629" t="inlineStr"/>
      <c r="M2629" t="n">
        <v>0.00723</v>
      </c>
      <c r="N2629" t="inlineStr"/>
      <c r="O2629" t="n">
        <v>-0.00335</v>
      </c>
      <c r="P2629" t="inlineStr"/>
      <c r="Q2629" t="inlineStr"/>
      <c r="R2629" t="n">
        <v>0</v>
      </c>
      <c r="S2629" t="n">
        <v>-0.00112</v>
      </c>
      <c r="T2629" t="n">
        <v>-0.00145</v>
      </c>
    </row>
    <row r="2630">
      <c r="A2630" s="142" t="n">
        <v>40224</v>
      </c>
      <c r="B2630" t="inlineStr"/>
      <c r="C2630" t="n">
        <v>0</v>
      </c>
      <c r="D2630" t="inlineStr"/>
      <c r="E2630" t="inlineStr"/>
      <c r="F2630" t="inlineStr"/>
      <c r="G2630" t="inlineStr"/>
      <c r="H2630" t="inlineStr"/>
      <c r="I2630" t="inlineStr"/>
      <c r="J2630" t="inlineStr"/>
      <c r="K2630" t="inlineStr"/>
      <c r="L2630" t="inlineStr"/>
      <c r="M2630" t="n">
        <v>-0.00121</v>
      </c>
      <c r="N2630" t="inlineStr"/>
      <c r="O2630" t="n">
        <v>0.00255</v>
      </c>
      <c r="P2630" t="inlineStr"/>
      <c r="Q2630" t="inlineStr"/>
      <c r="R2630" t="n">
        <v>0</v>
      </c>
      <c r="S2630" t="n">
        <v>0.00162</v>
      </c>
      <c r="T2630" t="n">
        <v>0.0043</v>
      </c>
    </row>
    <row r="2631">
      <c r="A2631" s="142" t="n">
        <v>40225</v>
      </c>
      <c r="B2631" t="inlineStr"/>
      <c r="C2631" t="n">
        <v>0.01745</v>
      </c>
      <c r="D2631" t="inlineStr"/>
      <c r="E2631" t="inlineStr"/>
      <c r="F2631" t="inlineStr"/>
      <c r="G2631" t="inlineStr"/>
      <c r="H2631" t="inlineStr"/>
      <c r="I2631" t="inlineStr"/>
      <c r="J2631" t="inlineStr"/>
      <c r="K2631" t="inlineStr"/>
      <c r="L2631" t="inlineStr"/>
      <c r="M2631" t="n">
        <v>0.01971</v>
      </c>
      <c r="N2631" t="inlineStr"/>
      <c r="O2631" t="n">
        <v>0.01514</v>
      </c>
      <c r="P2631" t="inlineStr"/>
      <c r="Q2631" t="inlineStr"/>
      <c r="R2631" t="n">
        <v>0</v>
      </c>
      <c r="S2631" t="n">
        <v>0.00698</v>
      </c>
      <c r="T2631" t="n">
        <v>0.00065</v>
      </c>
    </row>
    <row r="2632">
      <c r="A2632" s="142" t="n">
        <v>40226</v>
      </c>
      <c r="B2632" t="inlineStr"/>
      <c r="C2632" t="n">
        <v>0.00437</v>
      </c>
      <c r="D2632" t="inlineStr"/>
      <c r="E2632" t="inlineStr"/>
      <c r="F2632" t="inlineStr"/>
      <c r="G2632" t="inlineStr"/>
      <c r="H2632" t="inlineStr"/>
      <c r="I2632" t="inlineStr"/>
      <c r="J2632" t="inlineStr"/>
      <c r="K2632" t="inlineStr"/>
      <c r="L2632" t="inlineStr"/>
      <c r="M2632" t="n">
        <v>-0.00368</v>
      </c>
      <c r="N2632" t="inlineStr"/>
      <c r="O2632" t="n">
        <v>0.0013</v>
      </c>
      <c r="P2632" t="inlineStr"/>
      <c r="Q2632" t="inlineStr"/>
      <c r="R2632" t="n">
        <v>0</v>
      </c>
      <c r="S2632" t="n">
        <v>0.01233</v>
      </c>
      <c r="T2632" t="n">
        <v>0.01699</v>
      </c>
    </row>
    <row r="2633">
      <c r="A2633" s="142" t="n">
        <v>40227</v>
      </c>
      <c r="B2633" t="inlineStr"/>
      <c r="C2633" t="n">
        <v>0.01168</v>
      </c>
      <c r="D2633" t="inlineStr"/>
      <c r="E2633" t="inlineStr"/>
      <c r="F2633" t="inlineStr"/>
      <c r="G2633" t="inlineStr"/>
      <c r="H2633" t="inlineStr"/>
      <c r="I2633" t="inlineStr"/>
      <c r="J2633" t="inlineStr"/>
      <c r="K2633" t="inlineStr"/>
      <c r="L2633" t="inlineStr"/>
      <c r="M2633" t="n">
        <v>0.01464</v>
      </c>
      <c r="N2633" t="inlineStr"/>
      <c r="O2633" t="n">
        <v>0.0065</v>
      </c>
      <c r="P2633" t="inlineStr"/>
      <c r="Q2633" t="inlineStr"/>
      <c r="R2633" t="n">
        <v>0</v>
      </c>
      <c r="S2633" t="n">
        <v>0.00584</v>
      </c>
      <c r="T2633" t="n">
        <v>5e-05</v>
      </c>
    </row>
    <row r="2634">
      <c r="A2634" s="142" t="n">
        <v>40228</v>
      </c>
      <c r="B2634" t="inlineStr"/>
      <c r="C2634" t="n">
        <v>-0.00169</v>
      </c>
      <c r="D2634" t="inlineStr"/>
      <c r="E2634" t="inlineStr"/>
      <c r="F2634" t="inlineStr"/>
      <c r="G2634" t="inlineStr"/>
      <c r="H2634" t="inlineStr"/>
      <c r="I2634" t="inlineStr"/>
      <c r="J2634" t="inlineStr"/>
      <c r="K2634" t="inlineStr"/>
      <c r="L2634" t="inlineStr"/>
      <c r="M2634" t="n">
        <v>-0.0109</v>
      </c>
      <c r="N2634" t="inlineStr"/>
      <c r="O2634" t="n">
        <v>-0.00755</v>
      </c>
      <c r="P2634" t="inlineStr"/>
      <c r="Q2634" t="inlineStr"/>
      <c r="R2634" t="n">
        <v>0</v>
      </c>
      <c r="S2634" t="n">
        <v>0.00362</v>
      </c>
      <c r="T2634" t="n">
        <v>-0.00207</v>
      </c>
    </row>
    <row r="2635">
      <c r="A2635" s="142" t="n">
        <v>40231</v>
      </c>
      <c r="B2635" t="inlineStr"/>
      <c r="C2635" t="n">
        <v>-0.009169999999999999</v>
      </c>
      <c r="D2635" t="inlineStr"/>
      <c r="E2635" t="inlineStr"/>
      <c r="F2635" t="inlineStr"/>
      <c r="G2635" t="inlineStr"/>
      <c r="H2635" t="inlineStr"/>
      <c r="I2635" t="inlineStr"/>
      <c r="J2635" t="inlineStr"/>
      <c r="K2635" t="inlineStr"/>
      <c r="L2635" t="inlineStr"/>
      <c r="M2635" t="n">
        <v>0</v>
      </c>
      <c r="N2635" t="inlineStr"/>
      <c r="O2635" t="n">
        <v>-0.008109999999999999</v>
      </c>
      <c r="P2635" t="inlineStr"/>
      <c r="Q2635" t="inlineStr"/>
      <c r="R2635" t="n">
        <v>0</v>
      </c>
      <c r="S2635" t="n">
        <v>-0.00024</v>
      </c>
      <c r="T2635" t="n">
        <v>0.00499</v>
      </c>
    </row>
    <row r="2636">
      <c r="A2636" s="142" t="n">
        <v>40232</v>
      </c>
      <c r="B2636" t="inlineStr"/>
      <c r="C2636" t="n">
        <v>-0.02233</v>
      </c>
      <c r="D2636" t="inlineStr"/>
      <c r="E2636" t="inlineStr"/>
      <c r="F2636" t="inlineStr"/>
      <c r="G2636" t="inlineStr"/>
      <c r="H2636" t="inlineStr"/>
      <c r="I2636" t="inlineStr"/>
      <c r="J2636" t="inlineStr"/>
      <c r="K2636" t="inlineStr"/>
      <c r="L2636" t="inlineStr"/>
      <c r="M2636" t="n">
        <v>0</v>
      </c>
      <c r="N2636" t="inlineStr"/>
      <c r="O2636" t="n">
        <v>-0.02563</v>
      </c>
      <c r="P2636" t="inlineStr"/>
      <c r="Q2636" t="inlineStr"/>
      <c r="R2636" t="n">
        <v>0</v>
      </c>
      <c r="S2636" t="n">
        <v>-0.00753</v>
      </c>
      <c r="T2636" t="n">
        <v>-0.00175</v>
      </c>
    </row>
    <row r="2637">
      <c r="A2637" s="142" t="n">
        <v>40233</v>
      </c>
      <c r="B2637" t="inlineStr"/>
      <c r="C2637" t="n">
        <v>-0.01535</v>
      </c>
      <c r="D2637" t="inlineStr"/>
      <c r="E2637" t="inlineStr"/>
      <c r="F2637" t="inlineStr"/>
      <c r="G2637" t="inlineStr"/>
      <c r="H2637" t="inlineStr"/>
      <c r="I2637" t="inlineStr"/>
      <c r="J2637" t="inlineStr"/>
      <c r="K2637" t="inlineStr"/>
      <c r="L2637" t="inlineStr"/>
      <c r="M2637" t="n">
        <v>-0.03901</v>
      </c>
      <c r="N2637" t="inlineStr"/>
      <c r="O2637" t="n">
        <v>-0.0117</v>
      </c>
      <c r="P2637" t="inlineStr"/>
      <c r="Q2637" t="inlineStr"/>
      <c r="R2637" t="n">
        <v>0</v>
      </c>
      <c r="S2637" t="n">
        <v>0.00015</v>
      </c>
      <c r="T2637" t="n">
        <v>-0.01004</v>
      </c>
    </row>
    <row r="2638">
      <c r="A2638" s="142" t="n">
        <v>40234</v>
      </c>
      <c r="B2638" t="inlineStr"/>
      <c r="C2638" t="n">
        <v>0.01878</v>
      </c>
      <c r="D2638" t="inlineStr"/>
      <c r="E2638" t="inlineStr"/>
      <c r="F2638" t="inlineStr"/>
      <c r="G2638" t="inlineStr"/>
      <c r="H2638" t="inlineStr"/>
      <c r="I2638" t="inlineStr"/>
      <c r="J2638" t="inlineStr"/>
      <c r="K2638" t="inlineStr"/>
      <c r="L2638" t="inlineStr"/>
      <c r="M2638" t="n">
        <v>0.01485</v>
      </c>
      <c r="N2638" t="inlineStr"/>
      <c r="O2638" t="n">
        <v>0.01896</v>
      </c>
      <c r="P2638" t="inlineStr"/>
      <c r="Q2638" t="inlineStr"/>
      <c r="R2638" t="n">
        <v>0</v>
      </c>
      <c r="S2638" t="n">
        <v>-0.00223</v>
      </c>
      <c r="T2638" t="n">
        <v>-0.00487</v>
      </c>
    </row>
    <row r="2639">
      <c r="A2639" s="142" t="n">
        <v>40235</v>
      </c>
      <c r="B2639" t="inlineStr"/>
      <c r="C2639" t="n">
        <v>0.01199</v>
      </c>
      <c r="D2639" t="inlineStr"/>
      <c r="E2639" t="inlineStr"/>
      <c r="F2639" t="inlineStr"/>
      <c r="G2639" t="inlineStr"/>
      <c r="H2639" t="inlineStr"/>
      <c r="I2639" t="inlineStr"/>
      <c r="J2639" t="inlineStr"/>
      <c r="K2639" t="inlineStr"/>
      <c r="L2639" t="inlineStr"/>
      <c r="M2639" t="n">
        <v>0.00304</v>
      </c>
      <c r="N2639" t="inlineStr"/>
      <c r="O2639" t="n">
        <v>0.00761</v>
      </c>
      <c r="P2639" t="inlineStr"/>
      <c r="Q2639" t="inlineStr"/>
      <c r="R2639" t="n">
        <v>-0.00176</v>
      </c>
      <c r="S2639" t="n">
        <v>-0.00011</v>
      </c>
      <c r="T2639" t="n">
        <v>0.00494</v>
      </c>
    </row>
    <row r="2640">
      <c r="A2640" s="142" t="n">
        <v>40238</v>
      </c>
      <c r="B2640" t="inlineStr"/>
      <c r="C2640" t="n">
        <v>0.02785</v>
      </c>
      <c r="D2640" t="inlineStr"/>
      <c r="E2640" t="inlineStr"/>
      <c r="F2640" t="inlineStr"/>
      <c r="G2640" t="inlineStr"/>
      <c r="H2640" t="inlineStr"/>
      <c r="I2640" t="inlineStr"/>
      <c r="J2640" t="inlineStr"/>
      <c r="K2640" t="inlineStr"/>
      <c r="L2640" t="inlineStr"/>
      <c r="M2640" t="n">
        <v>0.016</v>
      </c>
      <c r="N2640" t="inlineStr"/>
      <c r="O2640" t="n">
        <v>0.02837</v>
      </c>
      <c r="P2640" t="inlineStr"/>
      <c r="Q2640" t="inlineStr"/>
      <c r="R2640" t="n">
        <v>0</v>
      </c>
      <c r="S2640" t="n">
        <v>0.0199</v>
      </c>
      <c r="T2640" t="n">
        <v>0.02552</v>
      </c>
    </row>
    <row r="2641">
      <c r="A2641" s="142" t="n">
        <v>40239</v>
      </c>
      <c r="B2641" t="inlineStr"/>
      <c r="C2641" t="n">
        <v>0.02095</v>
      </c>
      <c r="D2641" t="inlineStr"/>
      <c r="E2641" t="inlineStr"/>
      <c r="F2641" t="inlineStr"/>
      <c r="G2641" t="inlineStr"/>
      <c r="H2641" t="inlineStr"/>
      <c r="I2641" t="inlineStr"/>
      <c r="J2641" t="inlineStr"/>
      <c r="K2641" t="inlineStr"/>
      <c r="L2641" t="inlineStr"/>
      <c r="M2641" t="n">
        <v>0.02662</v>
      </c>
      <c r="N2641" t="inlineStr"/>
      <c r="O2641" t="n">
        <v>0.01885</v>
      </c>
      <c r="P2641" t="inlineStr"/>
      <c r="Q2641" t="inlineStr"/>
      <c r="R2641" t="n">
        <v>0</v>
      </c>
      <c r="S2641" t="n">
        <v>0.00241</v>
      </c>
      <c r="T2641" t="n">
        <v>0.0064</v>
      </c>
    </row>
    <row r="2642">
      <c r="A2642" s="142" t="n">
        <v>40240</v>
      </c>
      <c r="B2642" t="inlineStr"/>
      <c r="C2642" t="n">
        <v>0.00198</v>
      </c>
      <c r="D2642" t="inlineStr"/>
      <c r="E2642" t="inlineStr"/>
      <c r="F2642" t="inlineStr"/>
      <c r="G2642" t="inlineStr"/>
      <c r="H2642" t="inlineStr"/>
      <c r="I2642" t="inlineStr"/>
      <c r="J2642" t="inlineStr"/>
      <c r="K2642" t="inlineStr"/>
      <c r="L2642" t="inlineStr"/>
      <c r="M2642" t="n">
        <v>0.00773</v>
      </c>
      <c r="N2642" t="inlineStr"/>
      <c r="O2642" t="n">
        <v>0.0073</v>
      </c>
      <c r="P2642" t="inlineStr"/>
      <c r="Q2642" t="inlineStr"/>
      <c r="R2642" t="n">
        <v>0</v>
      </c>
      <c r="S2642" t="n">
        <v>-0.00244</v>
      </c>
      <c r="T2642" t="n">
        <v>-0.00242</v>
      </c>
    </row>
    <row r="2643">
      <c r="A2643" s="142" t="n">
        <v>40241</v>
      </c>
      <c r="B2643" t="inlineStr"/>
      <c r="C2643" t="n">
        <v>-0.00774</v>
      </c>
      <c r="D2643" t="inlineStr"/>
      <c r="E2643" t="inlineStr"/>
      <c r="F2643" t="inlineStr"/>
      <c r="G2643" t="inlineStr"/>
      <c r="H2643" t="inlineStr"/>
      <c r="I2643" t="inlineStr"/>
      <c r="J2643" t="inlineStr"/>
      <c r="K2643" t="inlineStr"/>
      <c r="L2643" t="inlineStr"/>
      <c r="M2643" t="n">
        <v>-0.01414</v>
      </c>
      <c r="N2643" t="inlineStr"/>
      <c r="O2643" t="n">
        <v>-0.00967</v>
      </c>
      <c r="P2643" t="inlineStr"/>
      <c r="Q2643" t="inlineStr"/>
      <c r="R2643" t="n">
        <v>0</v>
      </c>
      <c r="S2643" t="n">
        <v>0.00422</v>
      </c>
      <c r="T2643" t="n">
        <v>0.00088</v>
      </c>
    </row>
    <row r="2644">
      <c r="A2644" s="142" t="n">
        <v>40242</v>
      </c>
      <c r="B2644" t="inlineStr"/>
      <c r="C2644" t="n">
        <v>0.00826</v>
      </c>
      <c r="D2644" t="inlineStr"/>
      <c r="E2644" t="inlineStr"/>
      <c r="F2644" t="inlineStr"/>
      <c r="G2644" t="inlineStr"/>
      <c r="H2644" t="inlineStr"/>
      <c r="I2644" t="inlineStr"/>
      <c r="J2644" t="inlineStr"/>
      <c r="K2644" t="inlineStr"/>
      <c r="L2644" t="inlineStr"/>
      <c r="M2644" t="n">
        <v>0.01928</v>
      </c>
      <c r="N2644" t="inlineStr"/>
      <c r="O2644" t="n">
        <v>0.01748</v>
      </c>
      <c r="P2644" t="inlineStr"/>
      <c r="Q2644" t="inlineStr"/>
      <c r="R2644" t="n">
        <v>0</v>
      </c>
      <c r="S2644" t="n">
        <v>0.01296</v>
      </c>
      <c r="T2644" t="n">
        <v>0.01406</v>
      </c>
    </row>
    <row r="2645">
      <c r="A2645" s="142" t="n">
        <v>40245</v>
      </c>
      <c r="B2645" t="inlineStr"/>
      <c r="C2645" t="n">
        <v>-0.00588</v>
      </c>
      <c r="D2645" t="inlineStr"/>
      <c r="E2645" t="inlineStr"/>
      <c r="F2645" t="inlineStr"/>
      <c r="G2645" t="inlineStr"/>
      <c r="H2645" t="inlineStr"/>
      <c r="I2645" t="inlineStr"/>
      <c r="J2645" t="inlineStr"/>
      <c r="K2645" t="inlineStr"/>
      <c r="L2645" t="inlineStr"/>
      <c r="M2645" t="n">
        <v>-0.01</v>
      </c>
      <c r="N2645" t="inlineStr"/>
      <c r="O2645" t="n">
        <v>-0.0118</v>
      </c>
      <c r="P2645" t="inlineStr"/>
      <c r="Q2645" t="inlineStr"/>
      <c r="R2645" t="n">
        <v>0</v>
      </c>
      <c r="S2645" t="n">
        <v>0.00144</v>
      </c>
      <c r="T2645" t="n">
        <v>0.00827</v>
      </c>
    </row>
    <row r="2646">
      <c r="A2646" s="142" t="n">
        <v>40246</v>
      </c>
      <c r="B2646" t="inlineStr"/>
      <c r="C2646" t="n">
        <v>-0.00038</v>
      </c>
      <c r="D2646" t="inlineStr"/>
      <c r="E2646" t="inlineStr"/>
      <c r="F2646" t="inlineStr"/>
      <c r="G2646" t="inlineStr"/>
      <c r="H2646" t="inlineStr"/>
      <c r="I2646" t="inlineStr"/>
      <c r="J2646" t="inlineStr"/>
      <c r="K2646" t="inlineStr"/>
      <c r="L2646" t="inlineStr"/>
      <c r="M2646" t="n">
        <v>-0.00207</v>
      </c>
      <c r="N2646" t="inlineStr"/>
      <c r="O2646" t="n">
        <v>-0.00272</v>
      </c>
      <c r="P2646" t="inlineStr"/>
      <c r="Q2646" t="inlineStr"/>
      <c r="R2646" t="n">
        <v>0</v>
      </c>
      <c r="S2646" t="n">
        <v>0.00479</v>
      </c>
      <c r="T2646" t="n">
        <v>0.0053</v>
      </c>
    </row>
    <row r="2647">
      <c r="A2647" s="142" t="n">
        <v>40247</v>
      </c>
      <c r="B2647" t="inlineStr"/>
      <c r="C2647" t="n">
        <v>-0.01023</v>
      </c>
      <c r="D2647" t="inlineStr"/>
      <c r="E2647" t="inlineStr"/>
      <c r="F2647" t="inlineStr"/>
      <c r="G2647" t="inlineStr"/>
      <c r="H2647" t="inlineStr"/>
      <c r="I2647" t="inlineStr"/>
      <c r="J2647" t="inlineStr"/>
      <c r="K2647" t="inlineStr"/>
      <c r="L2647" t="inlineStr"/>
      <c r="M2647" t="n">
        <v>-0.00859</v>
      </c>
      <c r="N2647" t="inlineStr"/>
      <c r="O2647" t="n">
        <v>-0.01266</v>
      </c>
      <c r="P2647" t="inlineStr"/>
      <c r="Q2647" t="inlineStr"/>
      <c r="R2647" t="n">
        <v>0</v>
      </c>
      <c r="S2647" t="n">
        <v>-0.00032</v>
      </c>
      <c r="T2647" t="n">
        <v>0.00133</v>
      </c>
    </row>
    <row r="2648">
      <c r="A2648" s="142" t="n">
        <v>40248</v>
      </c>
      <c r="B2648" t="inlineStr"/>
      <c r="C2648" t="n">
        <v>0.00291</v>
      </c>
      <c r="D2648" t="inlineStr"/>
      <c r="E2648" t="inlineStr"/>
      <c r="F2648" t="inlineStr"/>
      <c r="G2648" t="inlineStr"/>
      <c r="H2648" t="inlineStr"/>
      <c r="I2648" t="inlineStr"/>
      <c r="J2648" t="inlineStr"/>
      <c r="K2648" t="inlineStr"/>
      <c r="L2648" t="inlineStr"/>
      <c r="M2648" t="n">
        <v>0.00249</v>
      </c>
      <c r="N2648" t="inlineStr"/>
      <c r="O2648" t="n">
        <v>-0.00079</v>
      </c>
      <c r="P2648" t="inlineStr"/>
      <c r="Q2648" t="inlineStr"/>
      <c r="R2648" t="n">
        <v>0</v>
      </c>
      <c r="S2648" t="n">
        <v>0.0007</v>
      </c>
      <c r="T2648" t="n">
        <v>-0.00428</v>
      </c>
    </row>
    <row r="2649">
      <c r="A2649" s="142" t="n">
        <v>40249</v>
      </c>
      <c r="B2649" t="inlineStr"/>
      <c r="C2649" t="n">
        <v>0.00281</v>
      </c>
      <c r="D2649" t="inlineStr"/>
      <c r="E2649" t="inlineStr"/>
      <c r="F2649" t="inlineStr"/>
      <c r="G2649" t="inlineStr"/>
      <c r="H2649" t="inlineStr"/>
      <c r="I2649" t="inlineStr"/>
      <c r="J2649" t="inlineStr"/>
      <c r="K2649" t="inlineStr"/>
      <c r="L2649" t="inlineStr"/>
      <c r="M2649" t="n">
        <v>-0.00506</v>
      </c>
      <c r="N2649" t="inlineStr"/>
      <c r="O2649" t="n">
        <v>-0.00039</v>
      </c>
      <c r="P2649" t="inlineStr"/>
      <c r="Q2649" t="inlineStr"/>
      <c r="R2649" t="n">
        <v>0</v>
      </c>
      <c r="S2649" t="n">
        <v>-0.00217</v>
      </c>
      <c r="T2649" t="n">
        <v>-0.00308</v>
      </c>
    </row>
    <row r="2650">
      <c r="A2650" s="142" t="n">
        <v>40252</v>
      </c>
      <c r="B2650" t="inlineStr"/>
      <c r="C2650" t="n">
        <v>-0.00327</v>
      </c>
      <c r="D2650" t="inlineStr"/>
      <c r="E2650" t="inlineStr"/>
      <c r="F2650" t="inlineStr"/>
      <c r="G2650" t="inlineStr"/>
      <c r="H2650" t="inlineStr"/>
      <c r="I2650" t="inlineStr"/>
      <c r="J2650" t="inlineStr"/>
      <c r="K2650" t="inlineStr"/>
      <c r="L2650" t="inlineStr"/>
      <c r="M2650" t="n">
        <v>-0.00412</v>
      </c>
      <c r="N2650" t="inlineStr"/>
      <c r="O2650" t="n">
        <v>-0.00168</v>
      </c>
      <c r="P2650" t="inlineStr"/>
      <c r="Q2650" t="inlineStr"/>
      <c r="R2650" t="n">
        <v>0</v>
      </c>
      <c r="S2650" t="n">
        <v>0.00249</v>
      </c>
      <c r="T2650" t="n">
        <v>-0.00195</v>
      </c>
    </row>
    <row r="2651">
      <c r="A2651" s="142" t="n">
        <v>40253</v>
      </c>
      <c r="B2651" t="inlineStr"/>
      <c r="C2651" t="n">
        <v>0.02579</v>
      </c>
      <c r="D2651" t="inlineStr"/>
      <c r="E2651" t="inlineStr"/>
      <c r="F2651" t="inlineStr"/>
      <c r="G2651" t="inlineStr"/>
      <c r="H2651" t="inlineStr"/>
      <c r="I2651" t="inlineStr"/>
      <c r="J2651" t="inlineStr"/>
      <c r="K2651" t="inlineStr"/>
      <c r="L2651" t="inlineStr"/>
      <c r="M2651" t="n">
        <v>0.02221</v>
      </c>
      <c r="N2651" t="inlineStr"/>
      <c r="O2651" t="n">
        <v>0.01553</v>
      </c>
      <c r="P2651" t="inlineStr"/>
      <c r="Q2651" t="inlineStr"/>
      <c r="R2651" t="n">
        <v>0</v>
      </c>
      <c r="S2651" t="n">
        <v>0.00195</v>
      </c>
      <c r="T2651" t="n">
        <v>0.0008</v>
      </c>
    </row>
    <row r="2652">
      <c r="A2652" s="142" t="n">
        <v>40254</v>
      </c>
      <c r="B2652" t="inlineStr"/>
      <c r="C2652" t="n">
        <v>0.00615</v>
      </c>
      <c r="D2652" t="inlineStr"/>
      <c r="E2652" t="inlineStr"/>
      <c r="F2652" t="inlineStr"/>
      <c r="G2652" t="inlineStr"/>
      <c r="H2652" t="inlineStr"/>
      <c r="I2652" t="inlineStr"/>
      <c r="J2652" t="inlineStr"/>
      <c r="K2652" t="inlineStr"/>
      <c r="L2652" t="inlineStr"/>
      <c r="M2652" t="n">
        <v>0.00536</v>
      </c>
      <c r="N2652" t="inlineStr"/>
      <c r="O2652" t="n">
        <v>0.00769</v>
      </c>
      <c r="P2652" t="inlineStr"/>
      <c r="Q2652" t="inlineStr"/>
      <c r="R2652" t="n">
        <v>0</v>
      </c>
      <c r="S2652" t="n">
        <v>0.00976</v>
      </c>
      <c r="T2652" t="n">
        <v>0.01582</v>
      </c>
    </row>
    <row r="2653">
      <c r="A2653" s="142" t="n">
        <v>40255</v>
      </c>
      <c r="B2653" t="inlineStr"/>
      <c r="C2653" t="n">
        <v>0.00219</v>
      </c>
      <c r="D2653" t="inlineStr"/>
      <c r="E2653" t="inlineStr"/>
      <c r="F2653" t="inlineStr"/>
      <c r="G2653" t="inlineStr"/>
      <c r="H2653" t="inlineStr"/>
      <c r="I2653" t="inlineStr"/>
      <c r="J2653" t="inlineStr"/>
      <c r="K2653" t="inlineStr"/>
      <c r="L2653" t="inlineStr"/>
      <c r="M2653" t="n">
        <v>0.00077</v>
      </c>
      <c r="N2653" t="inlineStr"/>
      <c r="O2653" t="n">
        <v>0.00309</v>
      </c>
      <c r="P2653" t="inlineStr"/>
      <c r="Q2653" t="inlineStr"/>
      <c r="R2653" t="n">
        <v>0</v>
      </c>
      <c r="S2653" t="n">
        <v>0.00529</v>
      </c>
      <c r="T2653" t="n">
        <v>0.00582</v>
      </c>
    </row>
    <row r="2654">
      <c r="A2654" s="142" t="n">
        <v>40256</v>
      </c>
      <c r="B2654" t="inlineStr"/>
      <c r="C2654" t="n">
        <v>-0.00692</v>
      </c>
      <c r="D2654" t="inlineStr"/>
      <c r="E2654" t="inlineStr"/>
      <c r="F2654" t="inlineStr"/>
      <c r="G2654" t="inlineStr"/>
      <c r="H2654" t="inlineStr"/>
      <c r="I2654" t="inlineStr"/>
      <c r="J2654" t="inlineStr"/>
      <c r="K2654" t="inlineStr"/>
      <c r="L2654" t="inlineStr"/>
      <c r="M2654" t="n">
        <v>-0.00364</v>
      </c>
      <c r="N2654" t="inlineStr"/>
      <c r="O2654" t="n">
        <v>-0.007900000000000001</v>
      </c>
      <c r="P2654" t="inlineStr"/>
      <c r="Q2654" t="inlineStr"/>
      <c r="R2654" t="n">
        <v>0</v>
      </c>
      <c r="S2654" t="n">
        <v>0.00067</v>
      </c>
      <c r="T2654" t="n">
        <v>0.00194</v>
      </c>
    </row>
    <row r="2655">
      <c r="A2655" s="142" t="n">
        <v>40259</v>
      </c>
      <c r="B2655" t="inlineStr"/>
      <c r="C2655" t="n">
        <v>0.00548</v>
      </c>
      <c r="D2655" t="inlineStr"/>
      <c r="E2655" t="inlineStr"/>
      <c r="F2655" t="inlineStr"/>
      <c r="G2655" t="inlineStr"/>
      <c r="H2655" t="inlineStr"/>
      <c r="I2655" t="inlineStr"/>
      <c r="J2655" t="inlineStr"/>
      <c r="K2655" t="inlineStr"/>
      <c r="L2655" t="inlineStr"/>
      <c r="M2655" t="n">
        <v>-0.00658</v>
      </c>
      <c r="N2655" t="inlineStr"/>
      <c r="O2655" t="n">
        <v>-0.00466</v>
      </c>
      <c r="P2655" t="inlineStr"/>
      <c r="Q2655" t="inlineStr"/>
      <c r="R2655" t="n">
        <v>0</v>
      </c>
      <c r="S2655" t="n">
        <v>0.00078</v>
      </c>
      <c r="T2655" t="n">
        <v>-0.008189999999999999</v>
      </c>
    </row>
    <row r="2656">
      <c r="A2656" s="142" t="n">
        <v>40260</v>
      </c>
      <c r="B2656" t="inlineStr"/>
      <c r="C2656" t="n">
        <v>0.0092</v>
      </c>
      <c r="D2656" t="inlineStr"/>
      <c r="E2656" t="inlineStr"/>
      <c r="F2656" t="inlineStr"/>
      <c r="G2656" t="inlineStr"/>
      <c r="H2656" t="inlineStr"/>
      <c r="I2656" t="inlineStr"/>
      <c r="J2656" t="inlineStr"/>
      <c r="K2656" t="inlineStr"/>
      <c r="L2656" t="inlineStr"/>
      <c r="M2656" t="n">
        <v>0.00422</v>
      </c>
      <c r="N2656" t="inlineStr"/>
      <c r="O2656" t="n">
        <v>0.00234</v>
      </c>
      <c r="P2656" t="inlineStr"/>
      <c r="Q2656" t="inlineStr"/>
      <c r="R2656" t="n">
        <v>0</v>
      </c>
      <c r="S2656" t="n">
        <v>0.00586</v>
      </c>
      <c r="T2656" t="n">
        <v>0.00413</v>
      </c>
    </row>
    <row r="2657">
      <c r="A2657" s="142" t="n">
        <v>40261</v>
      </c>
      <c r="B2657" t="inlineStr"/>
      <c r="C2657" t="n">
        <v>-0.01627</v>
      </c>
      <c r="D2657" t="inlineStr"/>
      <c r="E2657" t="inlineStr"/>
      <c r="F2657" t="inlineStr"/>
      <c r="G2657" t="inlineStr"/>
      <c r="H2657" t="inlineStr"/>
      <c r="I2657" t="inlineStr"/>
      <c r="J2657" t="inlineStr"/>
      <c r="K2657" t="inlineStr"/>
      <c r="L2657" t="inlineStr"/>
      <c r="M2657" t="n">
        <v>-0.01361</v>
      </c>
      <c r="N2657" t="inlineStr"/>
      <c r="O2657" t="n">
        <v>-0.01859</v>
      </c>
      <c r="P2657" t="inlineStr"/>
      <c r="Q2657" t="inlineStr"/>
      <c r="R2657" t="n">
        <v>0</v>
      </c>
      <c r="S2657" t="n">
        <v>0.00584</v>
      </c>
      <c r="T2657" t="n">
        <v>0.01167</v>
      </c>
    </row>
    <row r="2658">
      <c r="A2658" s="142" t="n">
        <v>40262</v>
      </c>
      <c r="B2658" t="inlineStr"/>
      <c r="C2658" t="n">
        <v>-0.00112</v>
      </c>
      <c r="D2658" t="inlineStr"/>
      <c r="E2658" t="inlineStr"/>
      <c r="F2658" t="inlineStr"/>
      <c r="G2658" t="inlineStr"/>
      <c r="H2658" t="inlineStr"/>
      <c r="I2658" t="inlineStr"/>
      <c r="J2658" t="inlineStr"/>
      <c r="K2658" t="inlineStr"/>
      <c r="L2658" t="inlineStr"/>
      <c r="M2658" t="n">
        <v>-0.009090000000000001</v>
      </c>
      <c r="N2658" t="inlineStr"/>
      <c r="O2658" t="n">
        <v>-0.00754</v>
      </c>
      <c r="P2658" t="inlineStr"/>
      <c r="Q2658" t="inlineStr"/>
      <c r="R2658" t="n">
        <v>0</v>
      </c>
      <c r="S2658" t="n">
        <v>0.00119</v>
      </c>
      <c r="T2658" t="n">
        <v>-0.00168</v>
      </c>
    </row>
    <row r="2659">
      <c r="A2659" s="142" t="n">
        <v>40263</v>
      </c>
      <c r="B2659" t="inlineStr"/>
      <c r="C2659" t="n">
        <v>0.0032</v>
      </c>
      <c r="D2659" t="inlineStr"/>
      <c r="E2659" t="inlineStr"/>
      <c r="F2659" t="inlineStr"/>
      <c r="G2659" t="inlineStr"/>
      <c r="H2659" t="inlineStr"/>
      <c r="I2659" t="inlineStr"/>
      <c r="J2659" t="inlineStr"/>
      <c r="K2659" t="inlineStr"/>
      <c r="L2659" t="inlineStr"/>
      <c r="M2659" t="n">
        <v>0.00949</v>
      </c>
      <c r="N2659" t="inlineStr"/>
      <c r="O2659" t="n">
        <v>0.00929</v>
      </c>
      <c r="P2659" t="inlineStr"/>
      <c r="Q2659" t="inlineStr"/>
      <c r="R2659" t="n">
        <v>0</v>
      </c>
      <c r="S2659" t="n">
        <v>-0.00246</v>
      </c>
      <c r="T2659" t="n">
        <v>-0.0009300000000000001</v>
      </c>
    </row>
    <row r="2660">
      <c r="A2660" s="142" t="n">
        <v>40266</v>
      </c>
      <c r="B2660" t="inlineStr"/>
      <c r="C2660" t="n">
        <v>0.01896</v>
      </c>
      <c r="D2660" t="inlineStr"/>
      <c r="E2660" t="inlineStr"/>
      <c r="F2660" t="inlineStr"/>
      <c r="G2660" t="inlineStr"/>
      <c r="H2660" t="inlineStr"/>
      <c r="I2660" t="inlineStr"/>
      <c r="J2660" t="inlineStr"/>
      <c r="K2660" t="inlineStr"/>
      <c r="L2660" t="inlineStr"/>
      <c r="M2660" t="n">
        <v>0.00656</v>
      </c>
      <c r="N2660" t="inlineStr"/>
      <c r="O2660" t="n">
        <v>0.00881</v>
      </c>
      <c r="P2660" t="inlineStr"/>
      <c r="Q2660" t="inlineStr"/>
      <c r="R2660" t="n">
        <v>0</v>
      </c>
      <c r="S2660" t="n">
        <v>0.00201</v>
      </c>
      <c r="T2660" t="n">
        <v>0.00525</v>
      </c>
    </row>
    <row r="2661">
      <c r="A2661" s="142" t="n">
        <v>40267</v>
      </c>
      <c r="B2661" t="inlineStr"/>
      <c r="C2661" t="n">
        <v>-0.00232</v>
      </c>
      <c r="D2661" t="inlineStr"/>
      <c r="E2661" t="inlineStr"/>
      <c r="F2661" t="inlineStr"/>
      <c r="G2661" t="inlineStr"/>
      <c r="H2661" t="inlineStr"/>
      <c r="I2661" t="inlineStr"/>
      <c r="J2661" t="inlineStr"/>
      <c r="K2661" t="inlineStr"/>
      <c r="L2661" t="inlineStr"/>
      <c r="M2661" t="n">
        <v>-0.00698</v>
      </c>
      <c r="N2661" t="inlineStr"/>
      <c r="O2661" t="n">
        <v>-0.0055</v>
      </c>
      <c r="P2661" t="inlineStr"/>
      <c r="Q2661" t="inlineStr"/>
      <c r="R2661" t="n">
        <v>0</v>
      </c>
      <c r="S2661" t="n">
        <v>0.00479</v>
      </c>
      <c r="T2661" t="n">
        <v>0.00941</v>
      </c>
    </row>
    <row r="2662">
      <c r="A2662" s="142" t="n">
        <v>40268</v>
      </c>
      <c r="B2662" t="inlineStr"/>
      <c r="C2662" t="n">
        <v>-0.00184</v>
      </c>
      <c r="D2662" t="inlineStr"/>
      <c r="E2662" t="inlineStr"/>
      <c r="F2662" t="inlineStr"/>
      <c r="G2662" t="inlineStr"/>
      <c r="H2662" t="inlineStr"/>
      <c r="I2662" t="inlineStr"/>
      <c r="J2662" t="inlineStr"/>
      <c r="K2662" t="inlineStr"/>
      <c r="L2662" t="inlineStr"/>
      <c r="M2662" t="n">
        <v>0.00902</v>
      </c>
      <c r="N2662" t="inlineStr"/>
      <c r="O2662" t="n">
        <v>0.0008899999999999999</v>
      </c>
      <c r="P2662" t="inlineStr"/>
      <c r="Q2662" t="inlineStr"/>
      <c r="R2662" t="n">
        <v>0.07393</v>
      </c>
      <c r="S2662" t="n">
        <v>-0.0083</v>
      </c>
      <c r="T2662" t="n">
        <v>-0.00705</v>
      </c>
    </row>
    <row r="2663">
      <c r="A2663" s="142" t="n">
        <v>40269</v>
      </c>
      <c r="B2663" t="inlineStr"/>
      <c r="C2663" t="n">
        <v>0.02011</v>
      </c>
      <c r="D2663" t="inlineStr"/>
      <c r="E2663" t="inlineStr"/>
      <c r="F2663" t="inlineStr"/>
      <c r="G2663" t="inlineStr"/>
      <c r="H2663" t="inlineStr"/>
      <c r="I2663" t="inlineStr"/>
      <c r="J2663" t="inlineStr"/>
      <c r="K2663" t="inlineStr"/>
      <c r="L2663" t="inlineStr"/>
      <c r="M2663" t="n">
        <v>0.03809</v>
      </c>
      <c r="N2663" t="inlineStr"/>
      <c r="O2663" t="n">
        <v>0.04102</v>
      </c>
      <c r="P2663" t="inlineStr"/>
      <c r="Q2663" t="inlineStr"/>
      <c r="R2663" t="n">
        <v>0</v>
      </c>
      <c r="S2663" t="n">
        <v>0.01026</v>
      </c>
      <c r="T2663" t="n">
        <v>0.01653</v>
      </c>
    </row>
    <row r="2664">
      <c r="A2664" s="142" t="n">
        <v>40270</v>
      </c>
      <c r="B2664" t="inlineStr"/>
      <c r="C2664" t="n">
        <v>0</v>
      </c>
      <c r="D2664" t="inlineStr"/>
      <c r="E2664" t="inlineStr"/>
      <c r="F2664" t="inlineStr"/>
      <c r="G2664" t="inlineStr"/>
      <c r="H2664" t="inlineStr"/>
      <c r="I2664" t="inlineStr"/>
      <c r="J2664" t="inlineStr"/>
      <c r="K2664" t="inlineStr"/>
      <c r="L2664" t="inlineStr"/>
      <c r="M2664" t="n">
        <v>0</v>
      </c>
      <c r="N2664" t="inlineStr"/>
      <c r="O2664" t="n">
        <v>0</v>
      </c>
      <c r="P2664" t="inlineStr"/>
      <c r="Q2664" t="inlineStr"/>
      <c r="R2664" t="n">
        <v>0</v>
      </c>
      <c r="S2664" t="n">
        <v>0</v>
      </c>
      <c r="T2664" t="n">
        <v>0</v>
      </c>
    </row>
    <row r="2665">
      <c r="A2665" s="142" t="n">
        <v>40273</v>
      </c>
      <c r="B2665" t="inlineStr"/>
      <c r="C2665" t="n">
        <v>0</v>
      </c>
      <c r="D2665" t="inlineStr"/>
      <c r="E2665" t="inlineStr"/>
      <c r="F2665" t="inlineStr"/>
      <c r="G2665" t="inlineStr"/>
      <c r="H2665" t="inlineStr"/>
      <c r="I2665" t="inlineStr"/>
      <c r="J2665" t="inlineStr"/>
      <c r="K2665" t="inlineStr"/>
      <c r="L2665" t="inlineStr"/>
      <c r="M2665" t="n">
        <v>0</v>
      </c>
      <c r="N2665" t="inlineStr"/>
      <c r="O2665" t="n">
        <v>0</v>
      </c>
      <c r="P2665" t="inlineStr"/>
      <c r="Q2665" t="inlineStr"/>
      <c r="R2665" t="n">
        <v>0</v>
      </c>
      <c r="S2665" t="n">
        <v>0</v>
      </c>
      <c r="T2665" t="n">
        <v>0</v>
      </c>
    </row>
    <row r="2666">
      <c r="A2666" s="142" t="n">
        <v>40274</v>
      </c>
      <c r="B2666" t="inlineStr"/>
      <c r="C2666" t="n">
        <v>0.03643</v>
      </c>
      <c r="D2666" t="inlineStr"/>
      <c r="E2666" t="inlineStr"/>
      <c r="F2666" t="inlineStr"/>
      <c r="G2666" t="inlineStr"/>
      <c r="H2666" t="inlineStr"/>
      <c r="I2666" t="inlineStr"/>
      <c r="J2666" t="inlineStr"/>
      <c r="K2666" t="inlineStr"/>
      <c r="L2666" t="inlineStr"/>
      <c r="M2666" t="n">
        <v>0.02712</v>
      </c>
      <c r="N2666" t="inlineStr"/>
      <c r="O2666" t="n">
        <v>0.02311</v>
      </c>
      <c r="P2666" t="inlineStr"/>
      <c r="Q2666" t="inlineStr"/>
      <c r="R2666" t="n">
        <v>0</v>
      </c>
      <c r="S2666" t="n">
        <v>0.01741</v>
      </c>
      <c r="T2666" t="n">
        <v>0.02339</v>
      </c>
    </row>
    <row r="2667">
      <c r="A2667" s="142" t="n">
        <v>40275</v>
      </c>
      <c r="B2667" t="inlineStr"/>
      <c r="C2667" t="n">
        <v>0.01233</v>
      </c>
      <c r="D2667" t="inlineStr"/>
      <c r="E2667" t="inlineStr"/>
      <c r="F2667" t="inlineStr"/>
      <c r="G2667" t="inlineStr"/>
      <c r="H2667" t="inlineStr"/>
      <c r="I2667" t="inlineStr"/>
      <c r="J2667" t="inlineStr"/>
      <c r="K2667" t="inlineStr"/>
      <c r="L2667" t="inlineStr"/>
      <c r="M2667" t="n">
        <v>0.02635</v>
      </c>
      <c r="N2667" t="inlineStr"/>
      <c r="O2667" t="n">
        <v>0.02481</v>
      </c>
      <c r="P2667" t="inlineStr"/>
      <c r="Q2667" t="inlineStr"/>
      <c r="R2667" t="n">
        <v>0</v>
      </c>
      <c r="S2667" t="n">
        <v>0.00015</v>
      </c>
      <c r="T2667" t="n">
        <v>0.00653</v>
      </c>
    </row>
    <row r="2668">
      <c r="A2668" s="142" t="n">
        <v>40276</v>
      </c>
      <c r="B2668" t="inlineStr"/>
      <c r="C2668" t="n">
        <v>0.0076</v>
      </c>
      <c r="D2668" t="inlineStr"/>
      <c r="E2668" t="inlineStr"/>
      <c r="F2668" t="inlineStr"/>
      <c r="G2668" t="inlineStr"/>
      <c r="H2668" t="inlineStr"/>
      <c r="I2668" t="inlineStr"/>
      <c r="J2668" t="inlineStr"/>
      <c r="K2668" t="inlineStr"/>
      <c r="L2668" t="inlineStr"/>
      <c r="M2668" t="n">
        <v>-0.00118</v>
      </c>
      <c r="N2668" t="inlineStr"/>
      <c r="O2668" t="n">
        <v>-0.00343</v>
      </c>
      <c r="P2668" t="inlineStr"/>
      <c r="Q2668" t="inlineStr"/>
      <c r="R2668" t="n">
        <v>0</v>
      </c>
      <c r="S2668" t="n">
        <v>-0.00319</v>
      </c>
      <c r="T2668" t="n">
        <v>-0.00726</v>
      </c>
    </row>
    <row r="2669">
      <c r="A2669" s="142" t="n">
        <v>40277</v>
      </c>
      <c r="B2669" t="inlineStr"/>
      <c r="C2669" t="n">
        <v>0.00379</v>
      </c>
      <c r="D2669" t="inlineStr"/>
      <c r="E2669" t="inlineStr"/>
      <c r="F2669" t="inlineStr"/>
      <c r="G2669" t="inlineStr"/>
      <c r="H2669" t="inlineStr"/>
      <c r="I2669" t="inlineStr"/>
      <c r="J2669" t="inlineStr"/>
      <c r="K2669" t="inlineStr"/>
      <c r="L2669" t="inlineStr"/>
      <c r="M2669" t="n">
        <v>0.00514</v>
      </c>
      <c r="N2669" t="inlineStr"/>
      <c r="O2669" t="n">
        <v>0.00635</v>
      </c>
      <c r="P2669" t="inlineStr"/>
      <c r="Q2669" t="inlineStr"/>
      <c r="R2669" t="n">
        <v>0</v>
      </c>
      <c r="S2669" t="n">
        <v>0.00295</v>
      </c>
      <c r="T2669" t="n">
        <v>0.0008</v>
      </c>
    </row>
    <row r="2670">
      <c r="A2670" s="142" t="n">
        <v>40280</v>
      </c>
      <c r="B2670" t="inlineStr"/>
      <c r="C2670" t="n">
        <v>-0.01816</v>
      </c>
      <c r="D2670" t="inlineStr"/>
      <c r="E2670" t="inlineStr"/>
      <c r="F2670" t="inlineStr"/>
      <c r="G2670" t="inlineStr"/>
      <c r="H2670" t="inlineStr"/>
      <c r="I2670" t="inlineStr"/>
      <c r="J2670" t="inlineStr"/>
      <c r="K2670" t="inlineStr"/>
      <c r="L2670" t="inlineStr"/>
      <c r="M2670" t="n">
        <v>-0.02216</v>
      </c>
      <c r="N2670" t="inlineStr"/>
      <c r="O2670" t="n">
        <v>-0.02225</v>
      </c>
      <c r="P2670" t="inlineStr"/>
      <c r="Q2670" t="inlineStr"/>
      <c r="R2670" t="n">
        <v>0</v>
      </c>
      <c r="S2670" t="n">
        <v>-0.007979999999999999</v>
      </c>
      <c r="T2670" t="n">
        <v>-0.01432</v>
      </c>
    </row>
    <row r="2671">
      <c r="A2671" s="142" t="n">
        <v>40281</v>
      </c>
      <c r="B2671" t="inlineStr"/>
      <c r="C2671" t="n">
        <v>-0.01619</v>
      </c>
      <c r="D2671" t="inlineStr"/>
      <c r="E2671" t="inlineStr"/>
      <c r="F2671" t="inlineStr"/>
      <c r="G2671" t="inlineStr"/>
      <c r="H2671" t="inlineStr"/>
      <c r="I2671" t="inlineStr"/>
      <c r="J2671" t="inlineStr"/>
      <c r="K2671" t="inlineStr"/>
      <c r="L2671" t="inlineStr"/>
      <c r="M2671" t="n">
        <v>-0.008240000000000001</v>
      </c>
      <c r="N2671" t="inlineStr"/>
      <c r="O2671" t="n">
        <v>-0.009769999999999999</v>
      </c>
      <c r="P2671" t="inlineStr"/>
      <c r="Q2671" t="inlineStr"/>
      <c r="R2671" t="n">
        <v>0</v>
      </c>
      <c r="S2671" t="n">
        <v>9.000000000000001e-05</v>
      </c>
      <c r="T2671" t="n">
        <v>-0.00382</v>
      </c>
    </row>
    <row r="2672">
      <c r="A2672" s="142" t="n">
        <v>40282</v>
      </c>
      <c r="B2672" t="inlineStr"/>
      <c r="C2672" t="n">
        <v>0.01724</v>
      </c>
      <c r="D2672" t="inlineStr"/>
      <c r="E2672" t="inlineStr"/>
      <c r="F2672" t="inlineStr"/>
      <c r="G2672" t="inlineStr"/>
      <c r="H2672" t="inlineStr"/>
      <c r="I2672" t="inlineStr"/>
      <c r="J2672" t="inlineStr"/>
      <c r="K2672" t="inlineStr"/>
      <c r="L2672" t="inlineStr"/>
      <c r="M2672" t="n">
        <v>0.009719999999999999</v>
      </c>
      <c r="N2672" t="inlineStr"/>
      <c r="O2672" t="n">
        <v>0.01098</v>
      </c>
      <c r="P2672" t="inlineStr"/>
      <c r="Q2672" t="inlineStr"/>
      <c r="R2672" t="n">
        <v>0</v>
      </c>
      <c r="S2672" t="n">
        <v>0.00638</v>
      </c>
      <c r="T2672" t="n">
        <v>0.00751</v>
      </c>
    </row>
    <row r="2673">
      <c r="A2673" s="142" t="n">
        <v>40283</v>
      </c>
      <c r="B2673" t="inlineStr"/>
      <c r="C2673" t="n">
        <v>0.0063</v>
      </c>
      <c r="D2673" t="inlineStr"/>
      <c r="E2673" t="inlineStr"/>
      <c r="F2673" t="inlineStr"/>
      <c r="G2673" t="inlineStr"/>
      <c r="H2673" t="inlineStr"/>
      <c r="I2673" t="inlineStr"/>
      <c r="J2673" t="inlineStr"/>
      <c r="K2673" t="inlineStr"/>
      <c r="L2673" t="inlineStr"/>
      <c r="M2673" t="n">
        <v>0.00087</v>
      </c>
      <c r="N2673" t="inlineStr"/>
      <c r="O2673" t="n">
        <v>-0.00138</v>
      </c>
      <c r="P2673" t="inlineStr"/>
      <c r="Q2673" t="inlineStr"/>
      <c r="R2673" t="n">
        <v>0</v>
      </c>
      <c r="S2673" t="n">
        <v>0.00638</v>
      </c>
      <c r="T2673" t="n">
        <v>0.00571</v>
      </c>
    </row>
    <row r="2674">
      <c r="A2674" s="142" t="n">
        <v>40284</v>
      </c>
      <c r="B2674" t="inlineStr"/>
      <c r="C2674" t="n">
        <v>-0.02253</v>
      </c>
      <c r="D2674" t="inlineStr"/>
      <c r="E2674" t="inlineStr"/>
      <c r="F2674" t="inlineStr"/>
      <c r="G2674" t="inlineStr"/>
      <c r="H2674" t="inlineStr"/>
      <c r="I2674" t="inlineStr"/>
      <c r="J2674" t="inlineStr"/>
      <c r="K2674" t="inlineStr"/>
      <c r="L2674" t="inlineStr"/>
      <c r="M2674" t="n">
        <v>-0.01542</v>
      </c>
      <c r="N2674" t="inlineStr"/>
      <c r="O2674" t="n">
        <v>-0.01806</v>
      </c>
      <c r="P2674" t="inlineStr"/>
      <c r="Q2674" t="inlineStr"/>
      <c r="R2674" t="n">
        <v>0</v>
      </c>
      <c r="S2674" t="n">
        <v>-0.01125</v>
      </c>
      <c r="T2674" t="n">
        <v>-0.01041</v>
      </c>
    </row>
    <row r="2675">
      <c r="A2675" s="142" t="n">
        <v>40287</v>
      </c>
      <c r="B2675" t="inlineStr"/>
      <c r="C2675" t="n">
        <v>-0.01055</v>
      </c>
      <c r="D2675" t="inlineStr"/>
      <c r="E2675" t="inlineStr"/>
      <c r="F2675" t="inlineStr"/>
      <c r="G2675" t="inlineStr"/>
      <c r="H2675" t="inlineStr"/>
      <c r="I2675" t="inlineStr"/>
      <c r="J2675" t="inlineStr"/>
      <c r="K2675" t="inlineStr"/>
      <c r="L2675" t="inlineStr"/>
      <c r="M2675" t="n">
        <v>-0.00606</v>
      </c>
      <c r="N2675" t="inlineStr"/>
      <c r="O2675" t="n">
        <v>-0.003</v>
      </c>
      <c r="P2675" t="inlineStr"/>
      <c r="Q2675" t="inlineStr"/>
      <c r="R2675" t="n">
        <v>0</v>
      </c>
      <c r="S2675" t="n">
        <v>-0.00272</v>
      </c>
      <c r="T2675" t="n">
        <v>-0.0168</v>
      </c>
    </row>
    <row r="2676">
      <c r="A2676" s="142" t="n">
        <v>40288</v>
      </c>
      <c r="B2676" t="inlineStr"/>
      <c r="C2676" t="n">
        <v>0.0171</v>
      </c>
      <c r="D2676" t="inlineStr"/>
      <c r="E2676" t="inlineStr"/>
      <c r="F2676" t="inlineStr"/>
      <c r="G2676" t="inlineStr"/>
      <c r="H2676" t="inlineStr"/>
      <c r="I2676" t="inlineStr"/>
      <c r="J2676" t="inlineStr"/>
      <c r="K2676" t="inlineStr"/>
      <c r="L2676" t="inlineStr"/>
      <c r="M2676" t="n">
        <v>-0.00457</v>
      </c>
      <c r="N2676" t="inlineStr"/>
      <c r="O2676" t="n">
        <v>0.00245</v>
      </c>
      <c r="P2676" t="inlineStr"/>
      <c r="Q2676" t="inlineStr"/>
      <c r="R2676" t="n">
        <v>0</v>
      </c>
      <c r="S2676" t="n">
        <v>0.009390000000000001</v>
      </c>
      <c r="T2676" t="n">
        <v>0.01183</v>
      </c>
    </row>
    <row r="2677">
      <c r="A2677" s="142" t="n">
        <v>40289</v>
      </c>
      <c r="B2677" t="inlineStr"/>
      <c r="C2677" t="n">
        <v>0.01537</v>
      </c>
      <c r="D2677" t="inlineStr"/>
      <c r="E2677" t="inlineStr"/>
      <c r="F2677" t="inlineStr"/>
      <c r="G2677" t="inlineStr"/>
      <c r="H2677" t="inlineStr"/>
      <c r="I2677" t="inlineStr"/>
      <c r="J2677" t="inlineStr"/>
      <c r="K2677" t="inlineStr"/>
      <c r="L2677" t="inlineStr"/>
      <c r="M2677" t="n">
        <v>0.02373</v>
      </c>
      <c r="N2677" t="inlineStr"/>
      <c r="O2677" t="n">
        <v>0.01577</v>
      </c>
      <c r="P2677" t="inlineStr"/>
      <c r="Q2677" t="inlineStr"/>
      <c r="R2677" t="n">
        <v>0</v>
      </c>
      <c r="S2677" t="n">
        <v>0.00377</v>
      </c>
      <c r="T2677" t="n">
        <v>0.0091</v>
      </c>
    </row>
    <row r="2678">
      <c r="A2678" s="142" t="n">
        <v>40290</v>
      </c>
      <c r="B2678" t="inlineStr"/>
      <c r="C2678" t="n">
        <v>0.00589</v>
      </c>
      <c r="D2678" t="inlineStr"/>
      <c r="E2678" t="inlineStr"/>
      <c r="F2678" t="inlineStr"/>
      <c r="G2678" t="inlineStr"/>
      <c r="H2678" t="inlineStr"/>
      <c r="I2678" t="inlineStr"/>
      <c r="J2678" t="inlineStr"/>
      <c r="K2678" t="inlineStr"/>
      <c r="L2678" t="inlineStr"/>
      <c r="M2678" t="n">
        <v>0.00528</v>
      </c>
      <c r="N2678" t="inlineStr"/>
      <c r="O2678" t="n">
        <v>0.00971</v>
      </c>
      <c r="P2678" t="inlineStr"/>
      <c r="Q2678" t="inlineStr"/>
      <c r="R2678" t="n">
        <v>0</v>
      </c>
      <c r="S2678" t="n">
        <v>0.0014</v>
      </c>
      <c r="T2678" t="n">
        <v>0.00091</v>
      </c>
    </row>
    <row r="2679">
      <c r="A2679" s="142" t="n">
        <v>40291</v>
      </c>
      <c r="B2679" t="inlineStr"/>
      <c r="C2679" t="n">
        <v>0.01581</v>
      </c>
      <c r="D2679" t="inlineStr"/>
      <c r="E2679" t="inlineStr"/>
      <c r="F2679" t="inlineStr"/>
      <c r="G2679" t="inlineStr"/>
      <c r="H2679" t="inlineStr"/>
      <c r="I2679" t="inlineStr"/>
      <c r="J2679" t="inlineStr"/>
      <c r="K2679" t="inlineStr"/>
      <c r="L2679" t="inlineStr"/>
      <c r="M2679" t="n">
        <v>0.01461</v>
      </c>
      <c r="N2679" t="inlineStr"/>
      <c r="O2679" t="n">
        <v>0.00842</v>
      </c>
      <c r="P2679" t="inlineStr"/>
      <c r="Q2679" t="inlineStr"/>
      <c r="R2679" t="n">
        <v>0</v>
      </c>
      <c r="S2679" t="n">
        <v>0.0008899999999999999</v>
      </c>
      <c r="T2679" t="n">
        <v>-0.00078</v>
      </c>
    </row>
    <row r="2680">
      <c r="A2680" s="142" t="n">
        <v>40294</v>
      </c>
      <c r="B2680" t="inlineStr"/>
      <c r="C2680" t="n">
        <v>0.00984</v>
      </c>
      <c r="D2680" t="inlineStr"/>
      <c r="E2680" t="inlineStr"/>
      <c r="F2680" t="inlineStr"/>
      <c r="G2680" t="inlineStr"/>
      <c r="H2680" t="inlineStr"/>
      <c r="I2680" t="inlineStr"/>
      <c r="J2680" t="inlineStr"/>
      <c r="K2680" t="inlineStr"/>
      <c r="L2680" t="inlineStr"/>
      <c r="M2680" t="n">
        <v>0.00369</v>
      </c>
      <c r="N2680" t="inlineStr"/>
      <c r="O2680" t="n">
        <v>0.00744</v>
      </c>
      <c r="P2680" t="inlineStr"/>
      <c r="Q2680" t="inlineStr"/>
      <c r="R2680" t="n">
        <v>0</v>
      </c>
      <c r="S2680" t="n">
        <v>0.00646</v>
      </c>
      <c r="T2680" t="n">
        <v>0.01367</v>
      </c>
    </row>
    <row r="2681">
      <c r="A2681" s="142" t="n">
        <v>40295</v>
      </c>
      <c r="B2681" t="inlineStr"/>
      <c r="C2681" t="n">
        <v>0.00471</v>
      </c>
      <c r="D2681" t="inlineStr"/>
      <c r="E2681" t="inlineStr"/>
      <c r="F2681" t="inlineStr"/>
      <c r="G2681" t="inlineStr"/>
      <c r="H2681" t="inlineStr"/>
      <c r="I2681" t="inlineStr"/>
      <c r="J2681" t="inlineStr"/>
      <c r="K2681" t="inlineStr"/>
      <c r="L2681" t="inlineStr"/>
      <c r="M2681" t="n">
        <v>0.00587</v>
      </c>
      <c r="N2681" t="inlineStr"/>
      <c r="O2681" t="n">
        <v>0.00829</v>
      </c>
      <c r="P2681" t="inlineStr"/>
      <c r="Q2681" t="inlineStr"/>
      <c r="R2681" t="n">
        <v>0</v>
      </c>
      <c r="S2681" t="n">
        <v>-0.01969</v>
      </c>
      <c r="T2681" t="n">
        <v>-0.0138</v>
      </c>
    </row>
    <row r="2682">
      <c r="A2682" s="142" t="n">
        <v>40296</v>
      </c>
      <c r="B2682" t="inlineStr"/>
      <c r="C2682" t="n">
        <v>0.02313</v>
      </c>
      <c r="D2682" t="inlineStr"/>
      <c r="E2682" t="inlineStr"/>
      <c r="F2682" t="inlineStr"/>
      <c r="G2682" t="inlineStr"/>
      <c r="H2682" t="inlineStr"/>
      <c r="I2682" t="inlineStr"/>
      <c r="J2682" t="inlineStr"/>
      <c r="K2682" t="inlineStr"/>
      <c r="L2682" t="inlineStr"/>
      <c r="M2682" t="n">
        <v>0.0141</v>
      </c>
      <c r="N2682" t="inlineStr"/>
      <c r="O2682" t="n">
        <v>0.01787</v>
      </c>
      <c r="P2682" t="inlineStr"/>
      <c r="Q2682" t="inlineStr"/>
      <c r="R2682" t="n">
        <v>0</v>
      </c>
      <c r="S2682" t="n">
        <v>0.0007</v>
      </c>
      <c r="T2682" t="n">
        <v>-0.00624</v>
      </c>
    </row>
    <row r="2683">
      <c r="A2683" s="142" t="n">
        <v>40297</v>
      </c>
      <c r="B2683" t="inlineStr"/>
      <c r="C2683" t="n">
        <v>0.00516</v>
      </c>
      <c r="D2683" t="inlineStr"/>
      <c r="E2683" t="inlineStr"/>
      <c r="F2683" t="inlineStr"/>
      <c r="G2683" t="inlineStr"/>
      <c r="H2683" t="inlineStr"/>
      <c r="I2683" t="inlineStr"/>
      <c r="J2683" t="inlineStr"/>
      <c r="K2683" t="inlineStr"/>
      <c r="L2683" t="inlineStr"/>
      <c r="M2683" t="n">
        <v>0.01062</v>
      </c>
      <c r="N2683" t="inlineStr"/>
      <c r="O2683" t="n">
        <v>0.00623</v>
      </c>
      <c r="P2683" t="inlineStr"/>
      <c r="Q2683" t="inlineStr"/>
      <c r="R2683" t="n">
        <v>0</v>
      </c>
      <c r="S2683" t="n">
        <v>0.00844</v>
      </c>
      <c r="T2683" t="n">
        <v>0.0058</v>
      </c>
    </row>
    <row r="2684">
      <c r="A2684" s="142" t="n">
        <v>40298</v>
      </c>
      <c r="B2684" t="inlineStr"/>
      <c r="C2684" t="n">
        <v>0.01112</v>
      </c>
      <c r="D2684" t="inlineStr"/>
      <c r="E2684" t="inlineStr"/>
      <c r="F2684" t="inlineStr"/>
      <c r="G2684" t="inlineStr"/>
      <c r="H2684" t="inlineStr"/>
      <c r="I2684" t="inlineStr"/>
      <c r="J2684" t="inlineStr"/>
      <c r="K2684" t="inlineStr"/>
      <c r="L2684" t="inlineStr"/>
      <c r="M2684" t="n">
        <v>0.00747</v>
      </c>
      <c r="N2684" t="inlineStr"/>
      <c r="O2684" t="n">
        <v>0.00576</v>
      </c>
      <c r="P2684" t="inlineStr"/>
      <c r="Q2684" t="inlineStr"/>
      <c r="R2684" t="n">
        <v>-0.009889999999999999</v>
      </c>
      <c r="S2684" t="n">
        <v>-0.00996</v>
      </c>
      <c r="T2684" t="n">
        <v>0.0023</v>
      </c>
    </row>
    <row r="2685">
      <c r="A2685" s="142" t="n">
        <v>40301</v>
      </c>
      <c r="B2685" t="inlineStr"/>
      <c r="C2685" t="n">
        <v>-0.00624</v>
      </c>
      <c r="D2685" t="inlineStr"/>
      <c r="E2685" t="inlineStr"/>
      <c r="F2685" t="inlineStr"/>
      <c r="G2685" t="inlineStr"/>
      <c r="H2685" t="inlineStr"/>
      <c r="I2685" t="inlineStr"/>
      <c r="J2685" t="inlineStr"/>
      <c r="K2685" t="inlineStr"/>
      <c r="L2685" t="inlineStr"/>
      <c r="M2685" t="n">
        <v>-0.01436</v>
      </c>
      <c r="N2685" t="inlineStr"/>
      <c r="O2685" t="n">
        <v>-0.009889999999999999</v>
      </c>
      <c r="P2685" t="inlineStr"/>
      <c r="Q2685" t="inlineStr"/>
      <c r="R2685" t="n">
        <v>0</v>
      </c>
      <c r="S2685" t="n">
        <v>0.01069</v>
      </c>
      <c r="T2685" t="n">
        <v>-0.00196</v>
      </c>
    </row>
    <row r="2686">
      <c r="A2686" s="142" t="n">
        <v>40302</v>
      </c>
      <c r="B2686" t="inlineStr"/>
      <c r="C2686" t="n">
        <v>-0.01214</v>
      </c>
      <c r="D2686" t="inlineStr"/>
      <c r="E2686" t="inlineStr"/>
      <c r="F2686" t="inlineStr"/>
      <c r="G2686" t="inlineStr"/>
      <c r="H2686" t="inlineStr"/>
      <c r="I2686" t="inlineStr"/>
      <c r="J2686" t="inlineStr"/>
      <c r="K2686" t="inlineStr"/>
      <c r="L2686" t="inlineStr"/>
      <c r="M2686" t="n">
        <v>-0.00147</v>
      </c>
      <c r="N2686" t="inlineStr"/>
      <c r="O2686" t="n">
        <v>-0.00394</v>
      </c>
      <c r="P2686" t="inlineStr"/>
      <c r="Q2686" t="inlineStr"/>
      <c r="R2686" t="n">
        <v>0</v>
      </c>
      <c r="S2686" t="n">
        <v>-0.01381</v>
      </c>
      <c r="T2686" t="n">
        <v>-0.00677</v>
      </c>
    </row>
    <row r="2687">
      <c r="A2687" s="142" t="n">
        <v>40303</v>
      </c>
      <c r="B2687" t="inlineStr"/>
      <c r="C2687" t="n">
        <v>0.00697</v>
      </c>
      <c r="D2687" t="inlineStr"/>
      <c r="E2687" t="inlineStr"/>
      <c r="F2687" t="inlineStr"/>
      <c r="G2687" t="inlineStr"/>
      <c r="H2687" t="inlineStr"/>
      <c r="I2687" t="inlineStr"/>
      <c r="J2687" t="inlineStr"/>
      <c r="K2687" t="inlineStr"/>
      <c r="L2687" t="inlineStr"/>
      <c r="M2687" t="n">
        <v>-0.00053</v>
      </c>
      <c r="N2687" t="inlineStr"/>
      <c r="O2687" t="n">
        <v>0.00572</v>
      </c>
      <c r="P2687" t="inlineStr"/>
      <c r="Q2687" t="inlineStr"/>
      <c r="R2687" t="n">
        <v>0</v>
      </c>
      <c r="S2687" t="n">
        <v>0.00062</v>
      </c>
      <c r="T2687" t="n">
        <v>-0.00774</v>
      </c>
    </row>
    <row r="2688">
      <c r="A2688" s="142" t="n">
        <v>40304</v>
      </c>
      <c r="B2688" t="inlineStr"/>
      <c r="C2688" t="n">
        <v>0.00545</v>
      </c>
      <c r="D2688" t="inlineStr"/>
      <c r="E2688" t="inlineStr"/>
      <c r="F2688" t="inlineStr"/>
      <c r="G2688" t="inlineStr"/>
      <c r="H2688" t="inlineStr"/>
      <c r="I2688" t="inlineStr"/>
      <c r="J2688" t="inlineStr"/>
      <c r="K2688" t="inlineStr"/>
      <c r="L2688" t="inlineStr"/>
      <c r="M2688" t="n">
        <v>0.03378</v>
      </c>
      <c r="N2688" t="inlineStr"/>
      <c r="O2688" t="n">
        <v>0.03202</v>
      </c>
      <c r="P2688" t="inlineStr"/>
      <c r="Q2688" t="inlineStr"/>
      <c r="R2688" t="n">
        <v>0</v>
      </c>
      <c r="S2688" t="n">
        <v>-0.01513</v>
      </c>
      <c r="T2688" t="n">
        <v>-0.01</v>
      </c>
    </row>
    <row r="2689">
      <c r="A2689" s="142" t="n">
        <v>40305</v>
      </c>
      <c r="B2689" t="inlineStr"/>
      <c r="C2689" t="n">
        <v>-0.01456</v>
      </c>
      <c r="D2689" t="inlineStr"/>
      <c r="E2689" t="inlineStr"/>
      <c r="F2689" t="inlineStr"/>
      <c r="G2689" t="inlineStr"/>
      <c r="H2689" t="inlineStr"/>
      <c r="I2689" t="inlineStr"/>
      <c r="J2689" t="inlineStr"/>
      <c r="K2689" t="inlineStr"/>
      <c r="L2689" t="inlineStr"/>
      <c r="M2689" t="n">
        <v>-0.02068</v>
      </c>
      <c r="N2689" t="inlineStr"/>
      <c r="O2689" t="n">
        <v>-0.01899</v>
      </c>
      <c r="P2689" t="inlineStr"/>
      <c r="Q2689" t="inlineStr"/>
      <c r="R2689" t="n">
        <v>0</v>
      </c>
      <c r="S2689" t="n">
        <v>-0.0181</v>
      </c>
      <c r="T2689" t="n">
        <v>-0.01808</v>
      </c>
    </row>
    <row r="2690">
      <c r="A2690" s="142" t="n">
        <v>40308</v>
      </c>
      <c r="B2690" t="inlineStr"/>
      <c r="C2690" t="n">
        <v>0.02495</v>
      </c>
      <c r="D2690" t="inlineStr"/>
      <c r="E2690" t="inlineStr"/>
      <c r="F2690" t="inlineStr"/>
      <c r="G2690" t="inlineStr"/>
      <c r="H2690" t="inlineStr"/>
      <c r="I2690" t="inlineStr"/>
      <c r="J2690" t="inlineStr"/>
      <c r="K2690" t="inlineStr"/>
      <c r="L2690" t="inlineStr"/>
      <c r="M2690" t="n">
        <v>0.01071</v>
      </c>
      <c r="N2690" t="inlineStr"/>
      <c r="O2690" t="n">
        <v>0.01166</v>
      </c>
      <c r="P2690" t="inlineStr"/>
      <c r="Q2690" t="inlineStr"/>
      <c r="R2690" t="n">
        <v>0</v>
      </c>
      <c r="S2690" t="n">
        <v>0.03293</v>
      </c>
      <c r="T2690" t="n">
        <v>0.02815</v>
      </c>
    </row>
    <row r="2691">
      <c r="A2691" s="142" t="n">
        <v>40309</v>
      </c>
      <c r="B2691" t="inlineStr"/>
      <c r="C2691" t="n">
        <v>0.07098</v>
      </c>
      <c r="D2691" t="inlineStr"/>
      <c r="E2691" t="inlineStr"/>
      <c r="F2691" t="inlineStr"/>
      <c r="G2691" t="inlineStr"/>
      <c r="H2691" t="inlineStr"/>
      <c r="I2691" t="inlineStr"/>
      <c r="J2691" t="inlineStr"/>
      <c r="K2691" t="inlineStr"/>
      <c r="L2691" t="inlineStr"/>
      <c r="M2691" t="n">
        <v>0.06344</v>
      </c>
      <c r="N2691" t="inlineStr"/>
      <c r="O2691" t="n">
        <v>0.06141</v>
      </c>
      <c r="P2691" t="inlineStr"/>
      <c r="Q2691" t="inlineStr"/>
      <c r="R2691" t="n">
        <v>0</v>
      </c>
      <c r="S2691" t="n">
        <v>0.00435</v>
      </c>
      <c r="T2691" t="n">
        <v>0.00361</v>
      </c>
    </row>
    <row r="2692">
      <c r="A2692" s="142" t="n">
        <v>40310</v>
      </c>
      <c r="B2692" t="inlineStr"/>
      <c r="C2692" t="n">
        <v>0.01333</v>
      </c>
      <c r="D2692" t="inlineStr"/>
      <c r="E2692" t="inlineStr"/>
      <c r="F2692" t="inlineStr"/>
      <c r="G2692" t="inlineStr"/>
      <c r="H2692" t="inlineStr"/>
      <c r="I2692" t="inlineStr"/>
      <c r="J2692" t="inlineStr"/>
      <c r="K2692" t="inlineStr"/>
      <c r="L2692" t="inlineStr"/>
      <c r="M2692" t="n">
        <v>0.03204</v>
      </c>
      <c r="N2692" t="inlineStr"/>
      <c r="O2692" t="n">
        <v>0.01529</v>
      </c>
      <c r="P2692" t="inlineStr"/>
      <c r="Q2692" t="inlineStr"/>
      <c r="R2692" t="n">
        <v>0</v>
      </c>
      <c r="S2692" t="n">
        <v>0.01276</v>
      </c>
      <c r="T2692" t="n">
        <v>0.01041</v>
      </c>
    </row>
    <row r="2693">
      <c r="A2693" s="142" t="n">
        <v>40311</v>
      </c>
      <c r="B2693" t="inlineStr"/>
      <c r="C2693" t="n">
        <v>0</v>
      </c>
      <c r="D2693" t="inlineStr"/>
      <c r="E2693" t="inlineStr"/>
      <c r="F2693" t="inlineStr"/>
      <c r="G2693" t="inlineStr"/>
      <c r="H2693" t="inlineStr"/>
      <c r="I2693" t="inlineStr"/>
      <c r="J2693" t="inlineStr"/>
      <c r="K2693" t="inlineStr"/>
      <c r="L2693" t="inlineStr"/>
      <c r="M2693" t="n">
        <v>0</v>
      </c>
      <c r="N2693" t="inlineStr"/>
      <c r="O2693" t="n">
        <v>0</v>
      </c>
      <c r="P2693" t="inlineStr"/>
      <c r="Q2693" t="inlineStr"/>
      <c r="R2693" t="n">
        <v>0</v>
      </c>
      <c r="S2693" t="n">
        <v>0</v>
      </c>
      <c r="T2693" t="n">
        <v>0</v>
      </c>
    </row>
    <row r="2694">
      <c r="A2694" s="142" t="n">
        <v>40312</v>
      </c>
      <c r="B2694" t="inlineStr"/>
      <c r="C2694" t="n">
        <v>-0.02214</v>
      </c>
      <c r="D2694" t="inlineStr"/>
      <c r="E2694" t="inlineStr"/>
      <c r="F2694" t="inlineStr"/>
      <c r="G2694" t="inlineStr"/>
      <c r="H2694" t="inlineStr"/>
      <c r="I2694" t="inlineStr"/>
      <c r="J2694" t="inlineStr"/>
      <c r="K2694" t="inlineStr"/>
      <c r="L2694" t="inlineStr"/>
      <c r="M2694" t="n">
        <v>-0.00072</v>
      </c>
      <c r="N2694" t="inlineStr"/>
      <c r="O2694" t="n">
        <v>0.0042</v>
      </c>
      <c r="P2694" t="inlineStr"/>
      <c r="Q2694" t="inlineStr"/>
      <c r="R2694" t="n">
        <v>0</v>
      </c>
      <c r="S2694" t="n">
        <v>-0.00723</v>
      </c>
      <c r="T2694" t="n">
        <v>0.01212</v>
      </c>
    </row>
    <row r="2695">
      <c r="A2695" s="142" t="n">
        <v>40315</v>
      </c>
      <c r="B2695" t="inlineStr"/>
      <c r="C2695" t="n">
        <v>-0.01355</v>
      </c>
      <c r="D2695" t="inlineStr"/>
      <c r="E2695" t="inlineStr"/>
      <c r="F2695" t="inlineStr"/>
      <c r="G2695" t="inlineStr"/>
      <c r="H2695" t="inlineStr"/>
      <c r="I2695" t="inlineStr"/>
      <c r="J2695" t="inlineStr"/>
      <c r="K2695" t="inlineStr"/>
      <c r="L2695" t="inlineStr"/>
      <c r="M2695" t="n">
        <v>-0.01194</v>
      </c>
      <c r="N2695" t="inlineStr"/>
      <c r="O2695" t="n">
        <v>-0.01113</v>
      </c>
      <c r="P2695" t="inlineStr"/>
      <c r="Q2695" t="inlineStr"/>
      <c r="R2695" t="n">
        <v>0</v>
      </c>
      <c r="S2695" t="n">
        <v>-0.00138</v>
      </c>
      <c r="T2695" t="n">
        <v>-0.01361</v>
      </c>
    </row>
    <row r="2696">
      <c r="A2696" s="142" t="n">
        <v>40316</v>
      </c>
      <c r="B2696" t="inlineStr"/>
      <c r="C2696" t="n">
        <v>-0.01553</v>
      </c>
      <c r="D2696" t="inlineStr"/>
      <c r="E2696" t="inlineStr"/>
      <c r="F2696" t="inlineStr"/>
      <c r="G2696" t="inlineStr"/>
      <c r="H2696" t="inlineStr"/>
      <c r="I2696" t="inlineStr"/>
      <c r="J2696" t="inlineStr"/>
      <c r="K2696" t="inlineStr"/>
      <c r="L2696" t="inlineStr"/>
      <c r="M2696" t="n">
        <v>-0.01075</v>
      </c>
      <c r="N2696" t="inlineStr"/>
      <c r="O2696" t="n">
        <v>-0.01133</v>
      </c>
      <c r="P2696" t="inlineStr"/>
      <c r="Q2696" t="inlineStr"/>
      <c r="R2696" t="n">
        <v>0</v>
      </c>
      <c r="S2696" t="n">
        <v>-0.00616</v>
      </c>
      <c r="T2696" t="n">
        <v>-0.00296</v>
      </c>
    </row>
    <row r="2697">
      <c r="A2697" s="142" t="n">
        <v>40317</v>
      </c>
      <c r="B2697" t="inlineStr"/>
      <c r="C2697" t="n">
        <v>-0.04272</v>
      </c>
      <c r="D2697" t="inlineStr"/>
      <c r="E2697" t="inlineStr"/>
      <c r="F2697" t="inlineStr"/>
      <c r="G2697" t="inlineStr"/>
      <c r="H2697" t="inlineStr"/>
      <c r="I2697" t="inlineStr"/>
      <c r="J2697" t="inlineStr"/>
      <c r="K2697" t="inlineStr"/>
      <c r="L2697" t="inlineStr"/>
      <c r="M2697" t="n">
        <v>-0.03525</v>
      </c>
      <c r="N2697" t="inlineStr"/>
      <c r="O2697" t="n">
        <v>-0.04472</v>
      </c>
      <c r="P2697" t="inlineStr"/>
      <c r="Q2697" t="inlineStr"/>
      <c r="R2697" t="n">
        <v>0</v>
      </c>
      <c r="S2697" t="n">
        <v>-0.01354</v>
      </c>
      <c r="T2697" t="n">
        <v>-0.02766</v>
      </c>
    </row>
    <row r="2698">
      <c r="A2698" s="142" t="n">
        <v>40318</v>
      </c>
      <c r="B2698" t="inlineStr"/>
      <c r="C2698" t="n">
        <v>-0.04835</v>
      </c>
      <c r="D2698" t="inlineStr"/>
      <c r="E2698" t="inlineStr"/>
      <c r="F2698" t="inlineStr"/>
      <c r="G2698" t="inlineStr"/>
      <c r="H2698" t="inlineStr"/>
      <c r="I2698" t="inlineStr"/>
      <c r="J2698" t="inlineStr"/>
      <c r="K2698" t="inlineStr"/>
      <c r="L2698" t="inlineStr"/>
      <c r="M2698" t="n">
        <v>-0.04927</v>
      </c>
      <c r="N2698" t="inlineStr"/>
      <c r="O2698" t="n">
        <v>-0.04141</v>
      </c>
      <c r="P2698" t="inlineStr"/>
      <c r="Q2698" t="inlineStr"/>
      <c r="R2698" t="n">
        <v>0</v>
      </c>
      <c r="S2698" t="n">
        <v>-0.02912</v>
      </c>
      <c r="T2698" t="n">
        <v>-0.03069</v>
      </c>
    </row>
    <row r="2699">
      <c r="A2699" s="142" t="n">
        <v>40319</v>
      </c>
      <c r="B2699" t="inlineStr"/>
      <c r="C2699" t="n">
        <v>-0.00263</v>
      </c>
      <c r="D2699" t="inlineStr"/>
      <c r="E2699" t="inlineStr"/>
      <c r="F2699" t="inlineStr"/>
      <c r="G2699" t="inlineStr"/>
      <c r="H2699" t="inlineStr"/>
      <c r="I2699" t="inlineStr"/>
      <c r="J2699" t="inlineStr"/>
      <c r="K2699" t="inlineStr"/>
      <c r="L2699" t="inlineStr"/>
      <c r="M2699" t="n">
        <v>-0.01659</v>
      </c>
      <c r="N2699" t="inlineStr"/>
      <c r="O2699" t="n">
        <v>-0.01666</v>
      </c>
      <c r="P2699" t="inlineStr"/>
      <c r="Q2699" t="inlineStr"/>
      <c r="R2699" t="n">
        <v>0</v>
      </c>
      <c r="S2699" t="n">
        <v>-0.00903</v>
      </c>
      <c r="T2699" t="n">
        <v>-0.01299</v>
      </c>
    </row>
    <row r="2700">
      <c r="A2700" s="142" t="n">
        <v>40322</v>
      </c>
      <c r="B2700" t="inlineStr"/>
      <c r="C2700" t="n">
        <v>0</v>
      </c>
      <c r="D2700" t="inlineStr"/>
      <c r="E2700" t="inlineStr"/>
      <c r="F2700" t="inlineStr"/>
      <c r="G2700" t="inlineStr"/>
      <c r="H2700" t="inlineStr"/>
      <c r="I2700" t="inlineStr"/>
      <c r="J2700" t="inlineStr"/>
      <c r="K2700" t="inlineStr"/>
      <c r="L2700" t="inlineStr"/>
      <c r="M2700" t="n">
        <v>0</v>
      </c>
      <c r="N2700" t="inlineStr"/>
      <c r="O2700" t="n">
        <v>0</v>
      </c>
      <c r="P2700" t="inlineStr"/>
      <c r="Q2700" t="inlineStr"/>
      <c r="R2700" t="n">
        <v>0</v>
      </c>
      <c r="S2700" t="n">
        <v>0</v>
      </c>
      <c r="T2700" t="n">
        <v>0</v>
      </c>
    </row>
    <row r="2701">
      <c r="A2701" s="142" t="n">
        <v>40323</v>
      </c>
      <c r="B2701" t="inlineStr"/>
      <c r="C2701" t="n">
        <v>0.04169</v>
      </c>
      <c r="D2701" t="inlineStr"/>
      <c r="E2701" t="inlineStr"/>
      <c r="F2701" t="inlineStr"/>
      <c r="G2701" t="inlineStr"/>
      <c r="H2701" t="inlineStr"/>
      <c r="I2701" t="inlineStr"/>
      <c r="J2701" t="inlineStr"/>
      <c r="K2701" t="inlineStr"/>
      <c r="L2701" t="inlineStr"/>
      <c r="M2701" t="n">
        <v>0.04873</v>
      </c>
      <c r="N2701" t="inlineStr"/>
      <c r="O2701" t="n">
        <v>0.04509</v>
      </c>
      <c r="P2701" t="inlineStr"/>
      <c r="Q2701" t="inlineStr"/>
      <c r="R2701" t="n">
        <v>0</v>
      </c>
      <c r="S2701" t="n">
        <v>0.00043</v>
      </c>
      <c r="T2701" t="n">
        <v>-0.00992</v>
      </c>
    </row>
    <row r="2702">
      <c r="A2702" s="142" t="n">
        <v>40324</v>
      </c>
      <c r="B2702" t="inlineStr"/>
      <c r="C2702" t="n">
        <v>0.02097</v>
      </c>
      <c r="D2702" t="inlineStr"/>
      <c r="E2702" t="inlineStr"/>
      <c r="F2702" t="inlineStr"/>
      <c r="G2702" t="inlineStr"/>
      <c r="H2702" t="inlineStr"/>
      <c r="I2702" t="inlineStr"/>
      <c r="J2702" t="inlineStr"/>
      <c r="K2702" t="inlineStr"/>
      <c r="L2702" t="inlineStr"/>
      <c r="M2702" t="n">
        <v>0.0142</v>
      </c>
      <c r="N2702" t="inlineStr"/>
      <c r="O2702" t="n">
        <v>0.02222</v>
      </c>
      <c r="P2702" t="inlineStr"/>
      <c r="Q2702" t="inlineStr"/>
      <c r="R2702" t="n">
        <v>0</v>
      </c>
      <c r="S2702" t="n">
        <v>0.009990000000000001</v>
      </c>
      <c r="T2702" t="n">
        <v>0.03445</v>
      </c>
    </row>
    <row r="2703">
      <c r="A2703" s="142" t="n">
        <v>40325</v>
      </c>
      <c r="B2703" t="inlineStr"/>
      <c r="C2703" t="n">
        <v>0.00532</v>
      </c>
      <c r="D2703" t="inlineStr"/>
      <c r="E2703" t="inlineStr"/>
      <c r="F2703" t="inlineStr"/>
      <c r="G2703" t="inlineStr"/>
      <c r="H2703" t="inlineStr"/>
      <c r="I2703" t="inlineStr"/>
      <c r="J2703" t="inlineStr"/>
      <c r="K2703" t="inlineStr"/>
      <c r="L2703" t="inlineStr"/>
      <c r="M2703" t="n">
        <v>0.02667</v>
      </c>
      <c r="N2703" t="inlineStr"/>
      <c r="O2703" t="n">
        <v>0.01813</v>
      </c>
      <c r="P2703" t="inlineStr"/>
      <c r="Q2703" t="inlineStr"/>
      <c r="R2703" t="n">
        <v>0</v>
      </c>
      <c r="S2703" t="n">
        <v>0.02562</v>
      </c>
      <c r="T2703" t="n">
        <v>0.02048</v>
      </c>
    </row>
    <row r="2704">
      <c r="A2704" s="142" t="n">
        <v>40326</v>
      </c>
      <c r="B2704" t="inlineStr"/>
      <c r="C2704" t="n">
        <v>-0.00695</v>
      </c>
      <c r="D2704" t="inlineStr"/>
      <c r="E2704" t="inlineStr"/>
      <c r="F2704" t="inlineStr"/>
      <c r="G2704" t="inlineStr"/>
      <c r="H2704" t="inlineStr"/>
      <c r="I2704" t="inlineStr"/>
      <c r="J2704" t="inlineStr"/>
      <c r="K2704" t="inlineStr"/>
      <c r="L2704" t="inlineStr"/>
      <c r="M2704" t="n">
        <v>-0.01116</v>
      </c>
      <c r="N2704" t="inlineStr"/>
      <c r="O2704" t="n">
        <v>-0.01104</v>
      </c>
      <c r="P2704" t="inlineStr"/>
      <c r="Q2704" t="inlineStr"/>
      <c r="R2704" t="n">
        <v>0</v>
      </c>
      <c r="S2704" t="n">
        <v>-0.00705</v>
      </c>
      <c r="T2704" t="n">
        <v>0.008789999999999999</v>
      </c>
    </row>
    <row r="2705">
      <c r="A2705" s="142" t="n">
        <v>40329</v>
      </c>
      <c r="B2705" t="inlineStr"/>
      <c r="C2705" t="n">
        <v>0.00821</v>
      </c>
      <c r="D2705" t="inlineStr"/>
      <c r="E2705" t="inlineStr"/>
      <c r="F2705" t="inlineStr"/>
      <c r="G2705" t="inlineStr"/>
      <c r="H2705" t="inlineStr"/>
      <c r="I2705" t="inlineStr"/>
      <c r="J2705" t="inlineStr"/>
      <c r="K2705" t="inlineStr"/>
      <c r="L2705" t="inlineStr"/>
      <c r="M2705" t="n">
        <v>0.00714</v>
      </c>
      <c r="N2705" t="inlineStr"/>
      <c r="O2705" t="n">
        <v>0</v>
      </c>
      <c r="P2705" t="inlineStr"/>
      <c r="Q2705" t="inlineStr"/>
      <c r="R2705" t="n">
        <v>-0.04831</v>
      </c>
      <c r="S2705" t="n">
        <v>0.00594</v>
      </c>
      <c r="T2705" t="n">
        <v>0.01544</v>
      </c>
    </row>
    <row r="2706">
      <c r="A2706" s="142" t="n">
        <v>40330</v>
      </c>
      <c r="B2706" t="inlineStr"/>
      <c r="C2706" t="n">
        <v>-0.00088</v>
      </c>
      <c r="D2706" t="inlineStr"/>
      <c r="E2706" t="inlineStr"/>
      <c r="F2706" t="inlineStr"/>
      <c r="G2706" t="inlineStr"/>
      <c r="H2706" t="inlineStr"/>
      <c r="I2706" t="inlineStr"/>
      <c r="J2706" t="inlineStr"/>
      <c r="K2706" t="inlineStr"/>
      <c r="L2706" t="inlineStr"/>
      <c r="M2706" t="n">
        <v>0.00658</v>
      </c>
      <c r="N2706" t="inlineStr"/>
      <c r="O2706" t="n">
        <v>0.01067</v>
      </c>
      <c r="P2706" t="inlineStr"/>
      <c r="Q2706" t="inlineStr"/>
      <c r="R2706" t="n">
        <v>0</v>
      </c>
      <c r="S2706" t="n">
        <v>-0.0123</v>
      </c>
      <c r="T2706" t="n">
        <v>-0.02213</v>
      </c>
    </row>
    <row r="2707">
      <c r="A2707" s="142" t="n">
        <v>40331</v>
      </c>
      <c r="B2707" t="inlineStr"/>
      <c r="C2707" t="n">
        <v>0.009379999999999999</v>
      </c>
      <c r="D2707" t="inlineStr"/>
      <c r="E2707" t="inlineStr"/>
      <c r="F2707" t="inlineStr"/>
      <c r="G2707" t="inlineStr"/>
      <c r="H2707" t="inlineStr"/>
      <c r="I2707" t="inlineStr"/>
      <c r="J2707" t="inlineStr"/>
      <c r="K2707" t="inlineStr"/>
      <c r="L2707" t="inlineStr"/>
      <c r="M2707" t="n">
        <v>0.00209</v>
      </c>
      <c r="N2707" t="inlineStr"/>
      <c r="O2707" t="n">
        <v>0.01031</v>
      </c>
      <c r="P2707" t="inlineStr"/>
      <c r="Q2707" t="inlineStr"/>
      <c r="R2707" t="n">
        <v>0</v>
      </c>
      <c r="S2707" t="n">
        <v>0.01554</v>
      </c>
      <c r="T2707" t="n">
        <v>0.00865</v>
      </c>
    </row>
    <row r="2708">
      <c r="A2708" s="142" t="n">
        <v>40332</v>
      </c>
      <c r="B2708" t="inlineStr"/>
      <c r="C2708" t="n">
        <v>-0.01178</v>
      </c>
      <c r="D2708" t="inlineStr"/>
      <c r="E2708" t="inlineStr"/>
      <c r="F2708" t="inlineStr"/>
      <c r="G2708" t="inlineStr"/>
      <c r="H2708" t="inlineStr"/>
      <c r="I2708" t="inlineStr"/>
      <c r="J2708" t="inlineStr"/>
      <c r="K2708" t="inlineStr"/>
      <c r="L2708" t="inlineStr"/>
      <c r="M2708" t="n">
        <v>-0.009350000000000001</v>
      </c>
      <c r="N2708" t="inlineStr"/>
      <c r="O2708" t="n">
        <v>-0.00669</v>
      </c>
      <c r="P2708" t="inlineStr"/>
      <c r="Q2708" t="inlineStr"/>
      <c r="R2708" t="n">
        <v>0</v>
      </c>
      <c r="S2708" t="n">
        <v>0.01156</v>
      </c>
      <c r="T2708" t="n">
        <v>0.01757</v>
      </c>
    </row>
    <row r="2709">
      <c r="A2709" s="142" t="n">
        <v>40333</v>
      </c>
      <c r="B2709" t="inlineStr"/>
      <c r="C2709" t="n">
        <v>0.01188</v>
      </c>
      <c r="D2709" t="inlineStr"/>
      <c r="E2709" t="inlineStr"/>
      <c r="F2709" t="inlineStr"/>
      <c r="G2709" t="inlineStr"/>
      <c r="H2709" t="inlineStr"/>
      <c r="I2709" t="inlineStr"/>
      <c r="J2709" t="inlineStr"/>
      <c r="K2709" t="inlineStr"/>
      <c r="L2709" t="inlineStr"/>
      <c r="M2709" t="n">
        <v>0.0044</v>
      </c>
      <c r="N2709" t="inlineStr"/>
      <c r="O2709" t="n">
        <v>-0.00016</v>
      </c>
      <c r="P2709" t="inlineStr"/>
      <c r="Q2709" t="inlineStr"/>
      <c r="R2709" t="n">
        <v>0</v>
      </c>
      <c r="S2709" t="n">
        <v>-0.01238</v>
      </c>
      <c r="T2709" t="n">
        <v>0.0018</v>
      </c>
    </row>
    <row r="2710">
      <c r="A2710" s="142" t="n">
        <v>40336</v>
      </c>
      <c r="B2710" t="inlineStr"/>
      <c r="C2710" t="n">
        <v>0.0172</v>
      </c>
      <c r="D2710" t="inlineStr"/>
      <c r="E2710" t="inlineStr"/>
      <c r="F2710" t="inlineStr"/>
      <c r="G2710" t="inlineStr"/>
      <c r="H2710" t="inlineStr"/>
      <c r="I2710" t="inlineStr"/>
      <c r="J2710" t="inlineStr"/>
      <c r="K2710" t="inlineStr"/>
      <c r="L2710" t="inlineStr"/>
      <c r="M2710" t="n">
        <v>0.01875</v>
      </c>
      <c r="N2710" t="inlineStr"/>
      <c r="O2710" t="n">
        <v>0.02408</v>
      </c>
      <c r="P2710" t="inlineStr"/>
      <c r="Q2710" t="inlineStr"/>
      <c r="R2710" t="n">
        <v>0</v>
      </c>
      <c r="S2710" t="n">
        <v>-0.01013</v>
      </c>
      <c r="T2710" t="n">
        <v>-0.01742</v>
      </c>
    </row>
    <row r="2711">
      <c r="A2711" s="142" t="n">
        <v>40337</v>
      </c>
      <c r="B2711" t="inlineStr"/>
      <c r="C2711" t="n">
        <v>-0.00107</v>
      </c>
      <c r="D2711" t="inlineStr"/>
      <c r="E2711" t="inlineStr"/>
      <c r="F2711" t="inlineStr"/>
      <c r="G2711" t="inlineStr"/>
      <c r="H2711" t="inlineStr"/>
      <c r="I2711" t="inlineStr"/>
      <c r="J2711" t="inlineStr"/>
      <c r="K2711" t="inlineStr"/>
      <c r="L2711" t="inlineStr"/>
      <c r="M2711" t="n">
        <v>0.0127</v>
      </c>
      <c r="N2711" t="inlineStr"/>
      <c r="O2711" t="n">
        <v>0.00746</v>
      </c>
      <c r="P2711" t="inlineStr"/>
      <c r="Q2711" t="inlineStr"/>
      <c r="R2711" t="n">
        <v>0</v>
      </c>
      <c r="S2711" t="n">
        <v>0.00217</v>
      </c>
      <c r="T2711" t="n">
        <v>0.00015</v>
      </c>
    </row>
    <row r="2712">
      <c r="A2712" s="142" t="n">
        <v>40338</v>
      </c>
      <c r="B2712" t="inlineStr"/>
      <c r="C2712" t="n">
        <v>-0.00667</v>
      </c>
      <c r="D2712" t="inlineStr"/>
      <c r="E2712" t="inlineStr"/>
      <c r="F2712" t="inlineStr"/>
      <c r="G2712" t="inlineStr"/>
      <c r="H2712" t="inlineStr"/>
      <c r="I2712" t="inlineStr"/>
      <c r="J2712" t="inlineStr"/>
      <c r="K2712" t="inlineStr"/>
      <c r="L2712" t="inlineStr"/>
      <c r="M2712" t="n">
        <v>-0.01049</v>
      </c>
      <c r="N2712" t="inlineStr"/>
      <c r="O2712" t="n">
        <v>-0.00908</v>
      </c>
      <c r="P2712" t="inlineStr"/>
      <c r="Q2712" t="inlineStr"/>
      <c r="R2712" t="n">
        <v>0</v>
      </c>
      <c r="S2712" t="n">
        <v>-0.00436</v>
      </c>
      <c r="T2712" t="n">
        <v>-0.00438</v>
      </c>
    </row>
    <row r="2713">
      <c r="A2713" s="142" t="n">
        <v>40339</v>
      </c>
      <c r="B2713" t="inlineStr"/>
      <c r="C2713" t="n">
        <v>-0.00014</v>
      </c>
      <c r="D2713" t="inlineStr"/>
      <c r="E2713" t="inlineStr"/>
      <c r="F2713" t="inlineStr"/>
      <c r="G2713" t="inlineStr"/>
      <c r="H2713" t="inlineStr"/>
      <c r="I2713" t="inlineStr"/>
      <c r="J2713" t="inlineStr"/>
      <c r="K2713" t="inlineStr"/>
      <c r="L2713" t="inlineStr"/>
      <c r="M2713" t="n">
        <v>0.00343</v>
      </c>
      <c r="N2713" t="inlineStr"/>
      <c r="O2713" t="n">
        <v>0.00289</v>
      </c>
      <c r="P2713" t="inlineStr"/>
      <c r="Q2713" t="inlineStr"/>
      <c r="R2713" t="n">
        <v>0</v>
      </c>
      <c r="S2713" t="n">
        <v>0.0183</v>
      </c>
      <c r="T2713" t="n">
        <v>0.00916</v>
      </c>
    </row>
    <row r="2714">
      <c r="A2714" s="142" t="n">
        <v>40340</v>
      </c>
      <c r="B2714" t="inlineStr"/>
      <c r="C2714" t="n">
        <v>0.01036</v>
      </c>
      <c r="D2714" t="inlineStr"/>
      <c r="E2714" t="inlineStr"/>
      <c r="F2714" t="inlineStr"/>
      <c r="G2714" t="inlineStr"/>
      <c r="H2714" t="inlineStr"/>
      <c r="I2714" t="inlineStr"/>
      <c r="J2714" t="inlineStr"/>
      <c r="K2714" t="inlineStr"/>
      <c r="L2714" t="inlineStr"/>
      <c r="M2714" t="n">
        <v>0.00198</v>
      </c>
      <c r="N2714" t="inlineStr"/>
      <c r="O2714" t="n">
        <v>0.00593</v>
      </c>
      <c r="P2714" t="inlineStr"/>
      <c r="Q2714" t="inlineStr"/>
      <c r="R2714" t="n">
        <v>0</v>
      </c>
      <c r="S2714" t="n">
        <v>0.00693</v>
      </c>
      <c r="T2714" t="n">
        <v>0.01234</v>
      </c>
    </row>
    <row r="2715">
      <c r="A2715" s="142" t="n">
        <v>40343</v>
      </c>
      <c r="B2715" t="inlineStr"/>
      <c r="C2715" t="n">
        <v>-0.02166</v>
      </c>
      <c r="D2715" t="inlineStr"/>
      <c r="E2715" t="inlineStr"/>
      <c r="F2715" t="inlineStr"/>
      <c r="G2715" t="inlineStr"/>
      <c r="H2715" t="inlineStr"/>
      <c r="I2715" t="inlineStr"/>
      <c r="J2715" t="inlineStr"/>
      <c r="K2715" t="inlineStr"/>
      <c r="L2715" t="inlineStr"/>
      <c r="M2715" t="n">
        <v>-0.01943</v>
      </c>
      <c r="N2715" t="inlineStr"/>
      <c r="O2715" t="n">
        <v>-0.0208</v>
      </c>
      <c r="P2715" t="inlineStr"/>
      <c r="Q2715" t="inlineStr"/>
      <c r="R2715" t="n">
        <v>0</v>
      </c>
      <c r="S2715" t="n">
        <v>-0.00466</v>
      </c>
      <c r="T2715" t="n">
        <v>-0.00082</v>
      </c>
    </row>
    <row r="2716">
      <c r="A2716" s="142" t="n">
        <v>40344</v>
      </c>
      <c r="B2716" t="inlineStr"/>
      <c r="C2716" t="n">
        <v>0.00967</v>
      </c>
      <c r="D2716" t="inlineStr"/>
      <c r="E2716" t="inlineStr"/>
      <c r="F2716" t="inlineStr"/>
      <c r="G2716" t="inlineStr"/>
      <c r="H2716" t="inlineStr"/>
      <c r="I2716" t="inlineStr"/>
      <c r="J2716" t="inlineStr"/>
      <c r="K2716" t="inlineStr"/>
      <c r="L2716" t="inlineStr"/>
      <c r="M2716" t="n">
        <v>0.01445</v>
      </c>
      <c r="N2716" t="inlineStr"/>
      <c r="O2716" t="n">
        <v>0.01156</v>
      </c>
      <c r="P2716" t="inlineStr"/>
      <c r="Q2716" t="inlineStr"/>
      <c r="R2716" t="n">
        <v>0</v>
      </c>
      <c r="S2716" t="n">
        <v>0.01219</v>
      </c>
      <c r="T2716" t="n">
        <v>0.0056</v>
      </c>
    </row>
    <row r="2717">
      <c r="A2717" s="142" t="n">
        <v>40345</v>
      </c>
      <c r="B2717" t="inlineStr"/>
      <c r="C2717" t="n">
        <v>0.01222</v>
      </c>
      <c r="D2717" t="inlineStr"/>
      <c r="E2717" t="inlineStr"/>
      <c r="F2717" t="inlineStr"/>
      <c r="G2717" t="inlineStr"/>
      <c r="H2717" t="inlineStr"/>
      <c r="I2717" t="inlineStr"/>
      <c r="J2717" t="inlineStr"/>
      <c r="K2717" t="inlineStr"/>
      <c r="L2717" t="inlineStr"/>
      <c r="M2717" t="n">
        <v>0.0068</v>
      </c>
      <c r="N2717" t="inlineStr"/>
      <c r="O2717" t="n">
        <v>0.00804</v>
      </c>
      <c r="P2717" t="inlineStr"/>
      <c r="Q2717" t="inlineStr"/>
      <c r="R2717" t="n">
        <v>0</v>
      </c>
      <c r="S2717" t="n">
        <v>0.0023</v>
      </c>
      <c r="T2717" t="n">
        <v>0.00537</v>
      </c>
    </row>
    <row r="2718">
      <c r="A2718" s="142" t="n">
        <v>40346</v>
      </c>
      <c r="B2718" t="inlineStr"/>
      <c r="C2718" t="n">
        <v>0.03</v>
      </c>
      <c r="D2718" t="inlineStr"/>
      <c r="E2718" t="inlineStr"/>
      <c r="F2718" t="inlineStr"/>
      <c r="G2718" t="inlineStr"/>
      <c r="H2718" t="inlineStr"/>
      <c r="I2718" t="inlineStr"/>
      <c r="J2718" t="inlineStr"/>
      <c r="K2718" t="n">
        <v>0.01955</v>
      </c>
      <c r="L2718" t="inlineStr"/>
      <c r="M2718" t="n">
        <v>0.01901</v>
      </c>
      <c r="N2718" t="inlineStr"/>
      <c r="O2718" t="n">
        <v>0.01596</v>
      </c>
      <c r="P2718" t="inlineStr"/>
      <c r="Q2718" t="inlineStr"/>
      <c r="R2718" t="n">
        <v>0</v>
      </c>
      <c r="S2718" t="n">
        <v>-0.00124</v>
      </c>
      <c r="T2718" t="n">
        <v>0.00105</v>
      </c>
    </row>
    <row r="2719">
      <c r="A2719" s="142" t="n">
        <v>40347</v>
      </c>
      <c r="B2719" t="inlineStr"/>
      <c r="C2719" t="n">
        <v>0.023</v>
      </c>
      <c r="D2719" t="inlineStr"/>
      <c r="E2719" t="inlineStr"/>
      <c r="F2719" t="inlineStr"/>
      <c r="G2719" t="inlineStr"/>
      <c r="H2719" t="inlineStr"/>
      <c r="I2719" t="inlineStr"/>
      <c r="J2719" t="inlineStr"/>
      <c r="K2719" t="n">
        <v>0</v>
      </c>
      <c r="L2719" t="inlineStr"/>
      <c r="M2719" t="n">
        <v>0.0149</v>
      </c>
      <c r="N2719" t="inlineStr"/>
      <c r="O2719" t="n">
        <v>0.01814</v>
      </c>
      <c r="P2719" t="inlineStr"/>
      <c r="Q2719" t="inlineStr"/>
      <c r="R2719" t="n">
        <v>0</v>
      </c>
      <c r="S2719" t="n">
        <v>0.00051</v>
      </c>
      <c r="T2719" t="n">
        <v>0.00435</v>
      </c>
    </row>
    <row r="2720">
      <c r="A2720" s="142" t="n">
        <v>40350</v>
      </c>
      <c r="B2720" t="inlineStr"/>
      <c r="C2720" t="n">
        <v>-0.03094</v>
      </c>
      <c r="D2720" t="inlineStr"/>
      <c r="E2720" t="inlineStr"/>
      <c r="F2720" t="inlineStr"/>
      <c r="G2720" t="inlineStr"/>
      <c r="H2720" t="inlineStr"/>
      <c r="I2720" t="inlineStr"/>
      <c r="J2720" t="inlineStr"/>
      <c r="K2720" t="n">
        <v>-0.00538</v>
      </c>
      <c r="L2720" t="inlineStr"/>
      <c r="M2720" t="n">
        <v>-0.01687</v>
      </c>
      <c r="N2720" t="inlineStr"/>
      <c r="O2720" t="n">
        <v>-0.01412</v>
      </c>
      <c r="P2720" t="inlineStr"/>
      <c r="Q2720" t="inlineStr"/>
      <c r="R2720" t="n">
        <v>0</v>
      </c>
      <c r="S2720" t="n">
        <v>0.00776</v>
      </c>
      <c r="T2720" t="n">
        <v>0.02659</v>
      </c>
    </row>
    <row r="2721">
      <c r="A2721" s="142" t="n">
        <v>40351</v>
      </c>
      <c r="B2721" t="inlineStr"/>
      <c r="C2721" t="n">
        <v>0.008460000000000001</v>
      </c>
      <c r="D2721" t="inlineStr"/>
      <c r="E2721" t="inlineStr"/>
      <c r="F2721" t="inlineStr"/>
      <c r="G2721" t="inlineStr"/>
      <c r="H2721" t="inlineStr"/>
      <c r="I2721" t="inlineStr"/>
      <c r="J2721" t="inlineStr"/>
      <c r="K2721" t="n">
        <v>0.01121</v>
      </c>
      <c r="L2721" t="inlineStr"/>
      <c r="M2721" t="n">
        <v>-0.00137</v>
      </c>
      <c r="N2721" t="inlineStr"/>
      <c r="O2721" t="n">
        <v>0.00219</v>
      </c>
      <c r="P2721" t="inlineStr"/>
      <c r="Q2721" t="n">
        <v>-0.01779</v>
      </c>
      <c r="R2721" t="n">
        <v>0</v>
      </c>
      <c r="S2721" t="n">
        <v>-0.00545</v>
      </c>
      <c r="T2721" t="n">
        <v>-0.0033</v>
      </c>
    </row>
    <row r="2722">
      <c r="A2722" s="142" t="n">
        <v>40352</v>
      </c>
      <c r="B2722" t="inlineStr"/>
      <c r="C2722" t="n">
        <v>0</v>
      </c>
      <c r="D2722" t="inlineStr"/>
      <c r="E2722" t="inlineStr"/>
      <c r="F2722" t="inlineStr"/>
      <c r="G2722" t="inlineStr"/>
      <c r="H2722" t="inlineStr"/>
      <c r="I2722" t="inlineStr"/>
      <c r="J2722" t="inlineStr"/>
      <c r="K2722" t="n">
        <v>0.0105</v>
      </c>
      <c r="L2722" t="inlineStr"/>
      <c r="M2722" t="n">
        <v>-0.00219</v>
      </c>
      <c r="N2722" t="inlineStr"/>
      <c r="O2722" t="n">
        <v>-0.00414</v>
      </c>
      <c r="P2722" t="inlineStr"/>
      <c r="Q2722" t="n">
        <v>0</v>
      </c>
      <c r="R2722" t="n">
        <v>0</v>
      </c>
      <c r="S2722" t="n">
        <v>-0.00487</v>
      </c>
      <c r="T2722" t="n">
        <v>-0.00408</v>
      </c>
    </row>
    <row r="2723">
      <c r="A2723" s="142" t="n">
        <v>40353</v>
      </c>
      <c r="B2723" t="inlineStr"/>
      <c r="C2723" t="n">
        <v>-0.01655</v>
      </c>
      <c r="D2723" t="inlineStr"/>
      <c r="E2723" t="inlineStr"/>
      <c r="F2723" t="inlineStr"/>
      <c r="G2723" t="inlineStr"/>
      <c r="H2723" t="inlineStr"/>
      <c r="I2723" t="inlineStr"/>
      <c r="J2723" t="inlineStr"/>
      <c r="K2723" t="n">
        <v>-0.01261</v>
      </c>
      <c r="L2723" t="inlineStr"/>
      <c r="M2723" t="n">
        <v>-0.00709</v>
      </c>
      <c r="N2723" t="inlineStr"/>
      <c r="O2723" t="n">
        <v>-0.00941</v>
      </c>
      <c r="P2723" t="inlineStr"/>
      <c r="Q2723" t="n">
        <v>-0.01538</v>
      </c>
      <c r="R2723" t="n">
        <v>0</v>
      </c>
      <c r="S2723" t="n">
        <v>-0.01786</v>
      </c>
      <c r="T2723" t="n">
        <v>-0.0145</v>
      </c>
    </row>
    <row r="2724">
      <c r="A2724" s="142" t="n">
        <v>40354</v>
      </c>
      <c r="B2724" t="inlineStr"/>
      <c r="C2724" t="n">
        <v>0.03321</v>
      </c>
      <c r="D2724" t="inlineStr"/>
      <c r="E2724" t="inlineStr"/>
      <c r="F2724" t="inlineStr"/>
      <c r="G2724" t="inlineStr"/>
      <c r="H2724" t="inlineStr"/>
      <c r="I2724" t="inlineStr"/>
      <c r="J2724" t="inlineStr"/>
      <c r="K2724" t="n">
        <v>0.02203</v>
      </c>
      <c r="L2724" t="inlineStr"/>
      <c r="M2724" t="n">
        <v>0.02334</v>
      </c>
      <c r="N2724" t="inlineStr"/>
      <c r="O2724" t="n">
        <v>0.02588</v>
      </c>
      <c r="P2724" t="inlineStr"/>
      <c r="Q2724" t="n">
        <v>0.0115</v>
      </c>
      <c r="R2724" t="n">
        <v>0</v>
      </c>
      <c r="S2724" t="n">
        <v>-0.0009700000000000001</v>
      </c>
      <c r="T2724" t="n">
        <v>-0.00284</v>
      </c>
    </row>
    <row r="2725">
      <c r="A2725" s="142" t="n">
        <v>40357</v>
      </c>
      <c r="B2725" t="inlineStr"/>
      <c r="C2725" t="n">
        <v>-0.00773</v>
      </c>
      <c r="D2725" t="inlineStr"/>
      <c r="E2725" t="inlineStr"/>
      <c r="F2725" t="inlineStr"/>
      <c r="G2725" t="inlineStr"/>
      <c r="H2725" t="inlineStr"/>
      <c r="I2725" t="inlineStr"/>
      <c r="J2725" t="inlineStr"/>
      <c r="K2725" t="n">
        <v>-0.00754</v>
      </c>
      <c r="L2725" t="inlineStr"/>
      <c r="M2725" t="n">
        <v>-0.00731</v>
      </c>
      <c r="N2725" t="inlineStr"/>
      <c r="O2725" t="n">
        <v>-0.00532</v>
      </c>
      <c r="P2725" t="inlineStr"/>
      <c r="Q2725" t="n">
        <v>0.01304</v>
      </c>
      <c r="R2725" t="n">
        <v>0</v>
      </c>
      <c r="S2725" t="n">
        <v>-0.00016</v>
      </c>
      <c r="T2725" t="n">
        <v>0.0012</v>
      </c>
    </row>
    <row r="2726">
      <c r="A2726" s="142" t="n">
        <v>40358</v>
      </c>
      <c r="B2726" t="inlineStr"/>
      <c r="C2726" t="n">
        <v>-0.03239</v>
      </c>
      <c r="D2726" t="inlineStr"/>
      <c r="E2726" t="inlineStr"/>
      <c r="F2726" t="inlineStr"/>
      <c r="G2726" t="inlineStr"/>
      <c r="H2726" t="inlineStr"/>
      <c r="I2726" t="inlineStr"/>
      <c r="J2726" t="inlineStr"/>
      <c r="K2726" t="n">
        <v>-0.02105</v>
      </c>
      <c r="L2726" t="inlineStr"/>
      <c r="M2726" t="n">
        <v>-0.01742</v>
      </c>
      <c r="N2726" t="inlineStr"/>
      <c r="O2726" t="n">
        <v>-0.01792</v>
      </c>
      <c r="P2726" t="inlineStr"/>
      <c r="Q2726" t="n">
        <v>-0.02746</v>
      </c>
      <c r="R2726" t="n">
        <v>0</v>
      </c>
      <c r="S2726" t="n">
        <v>-0.01904</v>
      </c>
      <c r="T2726" t="n">
        <v>-0.01584</v>
      </c>
    </row>
    <row r="2727">
      <c r="A2727" s="142" t="n">
        <v>40359</v>
      </c>
      <c r="B2727" t="inlineStr"/>
      <c r="C2727" t="n">
        <v>-0.01416</v>
      </c>
      <c r="D2727" t="inlineStr"/>
      <c r="E2727" t="inlineStr"/>
      <c r="F2727" t="inlineStr"/>
      <c r="G2727" t="inlineStr"/>
      <c r="H2727" t="inlineStr"/>
      <c r="I2727" t="inlineStr"/>
      <c r="J2727" t="inlineStr"/>
      <c r="K2727" t="n">
        <v>-0.00766</v>
      </c>
      <c r="L2727" t="inlineStr"/>
      <c r="M2727" t="n">
        <v>-0.0065</v>
      </c>
      <c r="N2727" t="inlineStr"/>
      <c r="O2727" t="n">
        <v>-0.01098</v>
      </c>
      <c r="P2727" t="inlineStr"/>
      <c r="Q2727" t="n">
        <v>-0.00333</v>
      </c>
      <c r="R2727" t="n">
        <v>-0.0057</v>
      </c>
      <c r="S2727" t="n">
        <v>-0.01221</v>
      </c>
      <c r="T2727" t="n">
        <v>-0.0127</v>
      </c>
    </row>
    <row r="2728">
      <c r="A2728" s="142" t="n">
        <v>40360</v>
      </c>
      <c r="B2728" t="inlineStr"/>
      <c r="C2728" t="n">
        <v>0</v>
      </c>
      <c r="D2728" t="inlineStr"/>
      <c r="E2728" t="inlineStr"/>
      <c r="F2728" t="inlineStr"/>
      <c r="G2728" t="inlineStr"/>
      <c r="H2728" t="inlineStr"/>
      <c r="I2728" t="inlineStr"/>
      <c r="J2728" t="inlineStr"/>
      <c r="K2728" t="n">
        <v>-0.0282</v>
      </c>
      <c r="L2728" t="inlineStr"/>
      <c r="M2728" t="n">
        <v>-0.02838</v>
      </c>
      <c r="N2728" t="inlineStr"/>
      <c r="O2728" t="n">
        <v>0</v>
      </c>
      <c r="P2728" t="inlineStr"/>
      <c r="Q2728" t="n">
        <v>-0.02554</v>
      </c>
      <c r="R2728" t="n">
        <v>0</v>
      </c>
      <c r="S2728" t="n">
        <v>-0.02201</v>
      </c>
      <c r="T2728" t="n">
        <v>-0.02578</v>
      </c>
    </row>
    <row r="2729">
      <c r="A2729" s="142" t="n">
        <v>40361</v>
      </c>
      <c r="B2729" t="inlineStr"/>
      <c r="C2729" t="n">
        <v>-0.06944</v>
      </c>
      <c r="D2729" t="inlineStr"/>
      <c r="E2729" t="inlineStr"/>
      <c r="F2729" t="inlineStr"/>
      <c r="G2729" t="inlineStr"/>
      <c r="H2729" t="inlineStr"/>
      <c r="I2729" t="inlineStr"/>
      <c r="J2729" t="inlineStr"/>
      <c r="K2729" t="n">
        <v>-0.03645</v>
      </c>
      <c r="L2729" t="inlineStr"/>
      <c r="M2729" t="n">
        <v>-0.03815</v>
      </c>
      <c r="N2729" t="inlineStr"/>
      <c r="O2729" t="n">
        <v>-0.06788</v>
      </c>
      <c r="P2729" t="inlineStr"/>
      <c r="Q2729" t="n">
        <v>-0.03704</v>
      </c>
      <c r="R2729" t="n">
        <v>0</v>
      </c>
      <c r="S2729" t="n">
        <v>-0.01051</v>
      </c>
      <c r="T2729" t="n">
        <v>-0.00698</v>
      </c>
    </row>
    <row r="2730">
      <c r="A2730" s="142" t="n">
        <v>40364</v>
      </c>
      <c r="B2730" t="inlineStr"/>
      <c r="C2730" t="n">
        <v>-0.01261</v>
      </c>
      <c r="D2730" t="inlineStr"/>
      <c r="E2730" t="inlineStr"/>
      <c r="F2730" t="inlineStr"/>
      <c r="G2730" t="inlineStr"/>
      <c r="H2730" t="inlineStr"/>
      <c r="I2730" t="inlineStr"/>
      <c r="J2730" t="inlineStr"/>
      <c r="K2730" t="n">
        <v>-0.0038</v>
      </c>
      <c r="L2730" t="inlineStr"/>
      <c r="M2730" t="n">
        <v>-0.00651</v>
      </c>
      <c r="N2730" t="inlineStr"/>
      <c r="O2730" t="n">
        <v>0</v>
      </c>
      <c r="P2730" t="inlineStr"/>
      <c r="Q2730" t="n">
        <v>0</v>
      </c>
      <c r="R2730" t="n">
        <v>0</v>
      </c>
      <c r="S2730" t="n">
        <v>0.00313</v>
      </c>
      <c r="T2730" t="n">
        <v>0.00522</v>
      </c>
    </row>
    <row r="2731">
      <c r="A2731" s="142" t="n">
        <v>40365</v>
      </c>
      <c r="B2731" t="inlineStr"/>
      <c r="C2731" t="n">
        <v>-0.00588</v>
      </c>
      <c r="D2731" t="inlineStr"/>
      <c r="E2731" t="inlineStr"/>
      <c r="F2731" t="inlineStr"/>
      <c r="G2731" t="inlineStr"/>
      <c r="H2731" t="inlineStr"/>
      <c r="I2731" t="inlineStr"/>
      <c r="J2731" t="inlineStr"/>
      <c r="K2731" t="n">
        <v>-0.01718</v>
      </c>
      <c r="L2731" t="inlineStr"/>
      <c r="M2731" t="n">
        <v>-0.009549999999999999</v>
      </c>
      <c r="N2731" t="inlineStr"/>
      <c r="O2731" t="n">
        <v>-0.01122</v>
      </c>
      <c r="P2731" t="inlineStr"/>
      <c r="Q2731" t="n">
        <v>-0.0143</v>
      </c>
      <c r="R2731" t="n">
        <v>0</v>
      </c>
      <c r="S2731" t="n">
        <v>0.00826</v>
      </c>
      <c r="T2731" t="n">
        <v>0.01029</v>
      </c>
    </row>
    <row r="2732">
      <c r="A2732" s="142" t="n">
        <v>40366</v>
      </c>
      <c r="B2732" t="inlineStr"/>
      <c r="C2732" t="n">
        <v>0.02342</v>
      </c>
      <c r="D2732" t="inlineStr"/>
      <c r="E2732" t="inlineStr"/>
      <c r="F2732" t="inlineStr"/>
      <c r="G2732" t="inlineStr"/>
      <c r="H2732" t="inlineStr"/>
      <c r="I2732" t="inlineStr"/>
      <c r="J2732" t="inlineStr"/>
      <c r="K2732" t="n">
        <v>0.01414</v>
      </c>
      <c r="L2732" t="inlineStr"/>
      <c r="M2732" t="n">
        <v>0.01361</v>
      </c>
      <c r="N2732" t="inlineStr"/>
      <c r="O2732" t="n">
        <v>0.00979</v>
      </c>
      <c r="P2732" t="inlineStr"/>
      <c r="Q2732" t="n">
        <v>-0.009129999999999999</v>
      </c>
      <c r="R2732" t="n">
        <v>0</v>
      </c>
      <c r="S2732" t="n">
        <v>0.0179</v>
      </c>
      <c r="T2732" t="n">
        <v>0.00092</v>
      </c>
    </row>
    <row r="2733">
      <c r="A2733" s="142" t="n">
        <v>40367</v>
      </c>
      <c r="B2733" t="inlineStr"/>
      <c r="C2733" t="n">
        <v>-0.01366</v>
      </c>
      <c r="D2733" t="inlineStr"/>
      <c r="E2733" t="inlineStr"/>
      <c r="F2733" t="inlineStr"/>
      <c r="G2733" t="inlineStr"/>
      <c r="H2733" t="inlineStr"/>
      <c r="I2733" t="inlineStr"/>
      <c r="J2733" t="inlineStr"/>
      <c r="K2733" t="n">
        <v>-0.00936</v>
      </c>
      <c r="L2733" t="inlineStr"/>
      <c r="M2733" t="n">
        <v>-0.0092</v>
      </c>
      <c r="N2733" t="inlineStr"/>
      <c r="O2733" t="n">
        <v>-0.00558</v>
      </c>
      <c r="P2733" t="inlineStr"/>
      <c r="Q2733" t="n">
        <v>0.01404</v>
      </c>
      <c r="R2733" t="n">
        <v>0</v>
      </c>
      <c r="S2733" t="n">
        <v>0.008449999999999999</v>
      </c>
      <c r="T2733" t="n">
        <v>0.00795</v>
      </c>
    </row>
    <row r="2734">
      <c r="A2734" s="142" t="n">
        <v>40368</v>
      </c>
      <c r="B2734" t="inlineStr"/>
      <c r="C2734" t="n">
        <v>0.03965</v>
      </c>
      <c r="D2734" t="inlineStr"/>
      <c r="E2734" t="inlineStr"/>
      <c r="F2734" t="inlineStr"/>
      <c r="G2734" t="inlineStr"/>
      <c r="H2734" t="inlineStr"/>
      <c r="I2734" t="inlineStr"/>
      <c r="J2734" t="inlineStr"/>
      <c r="K2734" t="n">
        <v>0.03212</v>
      </c>
      <c r="L2734" t="inlineStr"/>
      <c r="M2734" t="n">
        <v>0.02629</v>
      </c>
      <c r="N2734" t="inlineStr"/>
      <c r="O2734" t="n">
        <v>0.0239</v>
      </c>
      <c r="P2734" t="inlineStr"/>
      <c r="Q2734" t="n">
        <v>0.02169</v>
      </c>
      <c r="R2734" t="n">
        <v>0</v>
      </c>
      <c r="S2734" t="n">
        <v>0.01059</v>
      </c>
      <c r="T2734" t="n">
        <v>0.01558</v>
      </c>
    </row>
    <row r="2735">
      <c r="A2735" s="142" t="n">
        <v>40371</v>
      </c>
      <c r="B2735" t="inlineStr"/>
      <c r="C2735" t="n">
        <v>-0.0039</v>
      </c>
      <c r="D2735" t="inlineStr"/>
      <c r="E2735" t="inlineStr"/>
      <c r="F2735" t="inlineStr"/>
      <c r="G2735" t="inlineStr"/>
      <c r="H2735" t="inlineStr"/>
      <c r="I2735" t="inlineStr"/>
      <c r="J2735" t="inlineStr"/>
      <c r="K2735" t="n">
        <v>-0.00416</v>
      </c>
      <c r="L2735" t="inlineStr"/>
      <c r="M2735" t="n">
        <v>0.00371</v>
      </c>
      <c r="N2735" t="inlineStr"/>
      <c r="O2735" t="n">
        <v>-0.00194</v>
      </c>
      <c r="P2735" t="inlineStr"/>
      <c r="Q2735" t="n">
        <v>0.01599</v>
      </c>
      <c r="R2735" t="n">
        <v>0</v>
      </c>
      <c r="S2735" t="n">
        <v>0.00393</v>
      </c>
      <c r="T2735" t="n">
        <v>0.00465</v>
      </c>
    </row>
    <row r="2736">
      <c r="A2736" s="142" t="n">
        <v>40372</v>
      </c>
      <c r="B2736" t="inlineStr"/>
      <c r="C2736" t="n">
        <v>-0.00105</v>
      </c>
      <c r="D2736" t="inlineStr"/>
      <c r="E2736" t="inlineStr"/>
      <c r="F2736" t="inlineStr"/>
      <c r="G2736" t="inlineStr"/>
      <c r="H2736" t="inlineStr"/>
      <c r="I2736" t="inlineStr"/>
      <c r="J2736" t="inlineStr"/>
      <c r="K2736" t="n">
        <v>0.00961</v>
      </c>
      <c r="L2736" t="inlineStr"/>
      <c r="M2736" t="n">
        <v>0.00598</v>
      </c>
      <c r="N2736" t="inlineStr"/>
      <c r="O2736" t="n">
        <v>-0.00473</v>
      </c>
      <c r="P2736" t="inlineStr"/>
      <c r="Q2736" t="n">
        <v>-0.00113</v>
      </c>
      <c r="R2736" t="n">
        <v>0</v>
      </c>
      <c r="S2736" t="n">
        <v>0.007889999999999999</v>
      </c>
      <c r="T2736" t="n">
        <v>-0.00166</v>
      </c>
    </row>
    <row r="2737">
      <c r="A2737" s="142" t="n">
        <v>40373</v>
      </c>
      <c r="B2737" t="inlineStr"/>
      <c r="C2737" t="n">
        <v>-0.00454</v>
      </c>
      <c r="D2737" t="inlineStr"/>
      <c r="E2737" t="inlineStr"/>
      <c r="F2737" t="inlineStr"/>
      <c r="G2737" t="inlineStr"/>
      <c r="H2737" t="inlineStr"/>
      <c r="I2737" t="inlineStr"/>
      <c r="J2737" t="inlineStr"/>
      <c r="K2737" t="n">
        <v>0</v>
      </c>
      <c r="L2737" t="inlineStr"/>
      <c r="M2737" t="n">
        <v>0</v>
      </c>
      <c r="N2737" t="inlineStr"/>
      <c r="O2737" t="n">
        <v>0</v>
      </c>
      <c r="P2737" t="inlineStr"/>
      <c r="Q2737" t="n">
        <v>-0.01555</v>
      </c>
      <c r="R2737" t="n">
        <v>0</v>
      </c>
      <c r="S2737" t="n">
        <v>0</v>
      </c>
      <c r="T2737" t="n">
        <v>0</v>
      </c>
    </row>
    <row r="2738">
      <c r="A2738" s="142" t="n">
        <v>40374</v>
      </c>
      <c r="B2738" t="inlineStr"/>
      <c r="C2738" t="n">
        <v>-0.01396</v>
      </c>
      <c r="D2738" t="inlineStr"/>
      <c r="E2738" t="inlineStr"/>
      <c r="F2738" t="inlineStr"/>
      <c r="G2738" t="inlineStr"/>
      <c r="H2738" t="inlineStr"/>
      <c r="I2738" t="inlineStr"/>
      <c r="J2738" t="inlineStr"/>
      <c r="K2738" t="n">
        <v>-0.0207</v>
      </c>
      <c r="L2738" t="inlineStr"/>
      <c r="M2738" t="n">
        <v>-0.0148</v>
      </c>
      <c r="N2738" t="inlineStr"/>
      <c r="O2738" t="n">
        <v>-0.0196</v>
      </c>
      <c r="P2738" t="inlineStr"/>
      <c r="Q2738" t="n">
        <v>-0.01708</v>
      </c>
      <c r="R2738" t="n">
        <v>0</v>
      </c>
      <c r="S2738" t="n">
        <v>-0.01415</v>
      </c>
      <c r="T2738" t="n">
        <v>-0.017</v>
      </c>
    </row>
    <row r="2739">
      <c r="A2739" s="142" t="n">
        <v>40375</v>
      </c>
      <c r="B2739" t="inlineStr"/>
      <c r="C2739" t="n">
        <v>-0.02843</v>
      </c>
      <c r="D2739" t="inlineStr"/>
      <c r="E2739" t="inlineStr"/>
      <c r="F2739" t="inlineStr"/>
      <c r="G2739" t="inlineStr"/>
      <c r="H2739" t="inlineStr"/>
      <c r="I2739" t="inlineStr"/>
      <c r="J2739" t="inlineStr"/>
      <c r="K2739" t="n">
        <v>-0.03847</v>
      </c>
      <c r="L2739" t="inlineStr"/>
      <c r="M2739" t="n">
        <v>-0.03975</v>
      </c>
      <c r="N2739" t="inlineStr"/>
      <c r="O2739" t="n">
        <v>-0.03115</v>
      </c>
      <c r="P2739" t="inlineStr"/>
      <c r="Q2739" t="n">
        <v>-0.02804</v>
      </c>
      <c r="R2739" t="n">
        <v>0</v>
      </c>
      <c r="S2739" t="n">
        <v>-0.02369</v>
      </c>
      <c r="T2739" t="n">
        <v>-0.01305</v>
      </c>
    </row>
    <row r="2740">
      <c r="A2740" s="142" t="n">
        <v>40378</v>
      </c>
      <c r="B2740" t="inlineStr"/>
      <c r="C2740" t="n">
        <v>-0.01762</v>
      </c>
      <c r="D2740" t="inlineStr"/>
      <c r="E2740" t="inlineStr"/>
      <c r="F2740" t="inlineStr"/>
      <c r="G2740" t="inlineStr"/>
      <c r="H2740" t="inlineStr"/>
      <c r="I2740" t="inlineStr"/>
      <c r="J2740" t="inlineStr"/>
      <c r="K2740" t="n">
        <v>-0.01539</v>
      </c>
      <c r="L2740" t="inlineStr"/>
      <c r="M2740" t="n">
        <v>-0.02045</v>
      </c>
      <c r="N2740" t="inlineStr"/>
      <c r="O2740" t="n">
        <v>-0.0209</v>
      </c>
      <c r="P2740" t="inlineStr"/>
      <c r="Q2740" t="n">
        <v>-0.01247</v>
      </c>
      <c r="R2740" t="n">
        <v>0</v>
      </c>
      <c r="S2740" t="n">
        <v>-0.00217</v>
      </c>
      <c r="T2740" t="n">
        <v>-0.00517</v>
      </c>
    </row>
    <row r="2741">
      <c r="A2741" s="142" t="n">
        <v>40379</v>
      </c>
      <c r="B2741" t="inlineStr"/>
      <c r="C2741" t="n">
        <v>0.02468</v>
      </c>
      <c r="D2741" t="inlineStr"/>
      <c r="E2741" t="inlineStr"/>
      <c r="F2741" t="inlineStr"/>
      <c r="G2741" t="inlineStr"/>
      <c r="H2741" t="inlineStr"/>
      <c r="I2741" t="inlineStr"/>
      <c r="J2741" t="inlineStr"/>
      <c r="K2741" t="n">
        <v>0.01753</v>
      </c>
      <c r="L2741" t="inlineStr"/>
      <c r="M2741" t="n">
        <v>0.02057</v>
      </c>
      <c r="N2741" t="inlineStr"/>
      <c r="O2741" t="n">
        <v>0.01934</v>
      </c>
      <c r="P2741" t="inlineStr"/>
      <c r="Q2741" t="n">
        <v>0.00502</v>
      </c>
      <c r="R2741" t="n">
        <v>0</v>
      </c>
      <c r="S2741" t="n">
        <v>0.01107</v>
      </c>
      <c r="T2741" t="n">
        <v>0.01582</v>
      </c>
    </row>
    <row r="2742">
      <c r="A2742" s="142" t="n">
        <v>40380</v>
      </c>
      <c r="B2742" t="inlineStr"/>
      <c r="C2742" t="n">
        <v>0.00265</v>
      </c>
      <c r="D2742" t="inlineStr"/>
      <c r="E2742" t="inlineStr"/>
      <c r="F2742" t="inlineStr"/>
      <c r="G2742" t="inlineStr"/>
      <c r="H2742" t="inlineStr"/>
      <c r="I2742" t="inlineStr"/>
      <c r="J2742" t="inlineStr"/>
      <c r="K2742" t="n">
        <v>0.01361</v>
      </c>
      <c r="L2742" t="inlineStr"/>
      <c r="M2742" t="n">
        <v>0.00561</v>
      </c>
      <c r="N2742" t="inlineStr"/>
      <c r="O2742" t="n">
        <v>0.00743</v>
      </c>
      <c r="P2742" t="inlineStr"/>
      <c r="Q2742" t="n">
        <v>0.02385</v>
      </c>
      <c r="R2742" t="n">
        <v>0</v>
      </c>
      <c r="S2742" t="n">
        <v>0.00265</v>
      </c>
      <c r="T2742" t="n">
        <v>0.01674</v>
      </c>
    </row>
    <row r="2743">
      <c r="A2743" s="142" t="n">
        <v>40381</v>
      </c>
      <c r="B2743" t="inlineStr"/>
      <c r="C2743" t="n">
        <v>0.01048</v>
      </c>
      <c r="D2743" t="inlineStr"/>
      <c r="E2743" t="inlineStr"/>
      <c r="F2743" t="inlineStr"/>
      <c r="G2743" t="inlineStr"/>
      <c r="H2743" t="inlineStr"/>
      <c r="I2743" t="inlineStr"/>
      <c r="J2743" t="inlineStr"/>
      <c r="K2743" t="n">
        <v>0.00974</v>
      </c>
      <c r="L2743" t="inlineStr"/>
      <c r="M2743" t="n">
        <v>0.00627</v>
      </c>
      <c r="N2743" t="inlineStr"/>
      <c r="O2743" t="n">
        <v>0.0064</v>
      </c>
      <c r="P2743" t="inlineStr"/>
      <c r="Q2743" t="n">
        <v>0.00932</v>
      </c>
      <c r="R2743" t="n">
        <v>0</v>
      </c>
      <c r="S2743" t="n">
        <v>0.01149</v>
      </c>
      <c r="T2743" t="n">
        <v>0.00218</v>
      </c>
    </row>
    <row r="2744">
      <c r="A2744" s="142" t="n">
        <v>40382</v>
      </c>
      <c r="B2744" t="inlineStr"/>
      <c r="C2744" t="n">
        <v>0.008659999999999999</v>
      </c>
      <c r="D2744" t="inlineStr"/>
      <c r="E2744" t="inlineStr"/>
      <c r="F2744" t="inlineStr"/>
      <c r="G2744" t="inlineStr"/>
      <c r="H2744" t="inlineStr"/>
      <c r="I2744" t="inlineStr"/>
      <c r="J2744" t="inlineStr"/>
      <c r="K2744" t="n">
        <v>0.00257</v>
      </c>
      <c r="L2744" t="inlineStr"/>
      <c r="M2744" t="n">
        <v>0.00202</v>
      </c>
      <c r="N2744" t="inlineStr"/>
      <c r="O2744" t="n">
        <v>0.01112</v>
      </c>
      <c r="P2744" t="inlineStr"/>
      <c r="Q2744" t="n">
        <v>0.00278</v>
      </c>
      <c r="R2744" t="n">
        <v>0</v>
      </c>
      <c r="S2744" t="n">
        <v>0.01387</v>
      </c>
      <c r="T2744" t="n">
        <v>0.01531</v>
      </c>
    </row>
    <row r="2745">
      <c r="A2745" s="142" t="n">
        <v>40385</v>
      </c>
      <c r="B2745" t="inlineStr"/>
      <c r="C2745" t="n">
        <v>-0.01084</v>
      </c>
      <c r="D2745" t="inlineStr"/>
      <c r="E2745" t="inlineStr"/>
      <c r="F2745" t="inlineStr"/>
      <c r="G2745" t="inlineStr"/>
      <c r="H2745" t="inlineStr"/>
      <c r="I2745" t="inlineStr"/>
      <c r="J2745" t="inlineStr"/>
      <c r="K2745" t="n">
        <v>-0.008880000000000001</v>
      </c>
      <c r="L2745" t="inlineStr"/>
      <c r="M2745" t="n">
        <v>-0.00919</v>
      </c>
      <c r="N2745" t="inlineStr"/>
      <c r="O2745" t="n">
        <v>-0.01344</v>
      </c>
      <c r="P2745" t="inlineStr"/>
      <c r="Q2745" t="n">
        <v>-0.00329</v>
      </c>
      <c r="R2745" t="n">
        <v>0</v>
      </c>
      <c r="S2745" t="n">
        <v>0.0009</v>
      </c>
      <c r="T2745" t="n">
        <v>-0.00492</v>
      </c>
    </row>
    <row r="2746">
      <c r="A2746" s="142" t="n">
        <v>40386</v>
      </c>
      <c r="B2746" t="inlineStr"/>
      <c r="C2746" t="n">
        <v>-0.0245</v>
      </c>
      <c r="D2746" t="inlineStr"/>
      <c r="E2746" t="inlineStr"/>
      <c r="F2746" t="inlineStr"/>
      <c r="G2746" t="inlineStr"/>
      <c r="H2746" t="inlineStr"/>
      <c r="I2746" t="inlineStr"/>
      <c r="J2746" t="inlineStr"/>
      <c r="K2746" t="n">
        <v>-0.02665</v>
      </c>
      <c r="L2746" t="inlineStr"/>
      <c r="M2746" t="n">
        <v>-0.02881</v>
      </c>
      <c r="N2746" t="inlineStr"/>
      <c r="O2746" t="n">
        <v>-0.02885</v>
      </c>
      <c r="P2746" t="inlineStr"/>
      <c r="Q2746" t="n">
        <v>-0.01561</v>
      </c>
      <c r="R2746" t="n">
        <v>0</v>
      </c>
      <c r="S2746" t="n">
        <v>-0.0021</v>
      </c>
      <c r="T2746" t="n">
        <v>0.0019</v>
      </c>
    </row>
    <row r="2747">
      <c r="A2747" s="142" t="n">
        <v>40387</v>
      </c>
      <c r="B2747" t="inlineStr"/>
      <c r="C2747" t="n">
        <v>0.009469999999999999</v>
      </c>
      <c r="D2747" t="inlineStr"/>
      <c r="E2747" t="inlineStr"/>
      <c r="F2747" t="inlineStr"/>
      <c r="G2747" t="inlineStr"/>
      <c r="H2747" t="inlineStr"/>
      <c r="I2747" t="inlineStr"/>
      <c r="J2747" t="inlineStr"/>
      <c r="K2747" t="n">
        <v>0</v>
      </c>
      <c r="L2747" t="inlineStr"/>
      <c r="M2747" t="n">
        <v>0</v>
      </c>
      <c r="N2747" t="inlineStr"/>
      <c r="O2747" t="n">
        <v>0.00091</v>
      </c>
      <c r="P2747" t="inlineStr"/>
      <c r="Q2747" t="n">
        <v>-0.02345</v>
      </c>
      <c r="R2747" t="n">
        <v>0</v>
      </c>
      <c r="S2747" t="n">
        <v>-0.00337</v>
      </c>
      <c r="T2747" t="n">
        <v>-0.00169</v>
      </c>
    </row>
    <row r="2748">
      <c r="A2748" s="142" t="n">
        <v>40388</v>
      </c>
      <c r="B2748" t="inlineStr"/>
      <c r="C2748" t="n">
        <v>0.00482</v>
      </c>
      <c r="D2748" t="inlineStr"/>
      <c r="E2748" t="inlineStr"/>
      <c r="F2748" t="inlineStr"/>
      <c r="G2748" t="inlineStr"/>
      <c r="H2748" t="inlineStr"/>
      <c r="I2748" t="inlineStr"/>
      <c r="J2748" t="inlineStr"/>
      <c r="K2748" t="n">
        <v>-0.001</v>
      </c>
      <c r="L2748" t="inlineStr"/>
      <c r="M2748" t="n">
        <v>0.00747</v>
      </c>
      <c r="N2748" t="inlineStr"/>
      <c r="O2748" t="n">
        <v>0.00027</v>
      </c>
      <c r="P2748" t="inlineStr"/>
      <c r="Q2748" t="n">
        <v>0</v>
      </c>
      <c r="R2748" t="n">
        <v>0</v>
      </c>
      <c r="S2748" t="n">
        <v>-0.00573</v>
      </c>
      <c r="T2748" t="n">
        <v>-0.00268</v>
      </c>
    </row>
    <row r="2749">
      <c r="A2749" s="142" t="n">
        <v>40389</v>
      </c>
      <c r="B2749" t="inlineStr"/>
      <c r="C2749" t="n">
        <v>0.01894</v>
      </c>
      <c r="D2749" t="inlineStr"/>
      <c r="E2749" t="inlineStr"/>
      <c r="F2749" t="inlineStr"/>
      <c r="G2749" t="inlineStr"/>
      <c r="H2749" t="inlineStr"/>
      <c r="I2749" t="inlineStr"/>
      <c r="J2749" t="inlineStr"/>
      <c r="K2749" t="n">
        <v>0.008540000000000001</v>
      </c>
      <c r="L2749" t="inlineStr"/>
      <c r="M2749" t="n">
        <v>0.01065</v>
      </c>
      <c r="N2749" t="inlineStr"/>
      <c r="O2749" t="n">
        <v>0.0142</v>
      </c>
      <c r="P2749" t="inlineStr"/>
      <c r="Q2749" t="n">
        <v>0.01784</v>
      </c>
      <c r="R2749" t="n">
        <v>0.0497</v>
      </c>
      <c r="S2749" t="n">
        <v>0.00143</v>
      </c>
      <c r="T2749" t="n">
        <v>0.00194</v>
      </c>
    </row>
    <row r="2750">
      <c r="A2750" s="142" t="n">
        <v>40392</v>
      </c>
      <c r="B2750" t="inlineStr"/>
      <c r="C2750" t="n">
        <v>0</v>
      </c>
      <c r="D2750" t="inlineStr"/>
      <c r="E2750" t="inlineStr"/>
      <c r="F2750" t="inlineStr"/>
      <c r="G2750" t="inlineStr"/>
      <c r="H2750" t="inlineStr"/>
      <c r="I2750" t="inlineStr"/>
      <c r="J2750" t="inlineStr"/>
      <c r="K2750" t="n">
        <v>0.00264</v>
      </c>
      <c r="L2750" t="inlineStr"/>
      <c r="M2750" t="n">
        <v>0.00366</v>
      </c>
      <c r="N2750" t="inlineStr"/>
      <c r="O2750" t="n">
        <v>0</v>
      </c>
      <c r="P2750" t="inlineStr"/>
      <c r="Q2750" t="n">
        <v>0.01378</v>
      </c>
      <c r="R2750" t="n">
        <v>0</v>
      </c>
      <c r="S2750" t="n">
        <v>0.01181</v>
      </c>
      <c r="T2750" t="n">
        <v>0.0097</v>
      </c>
    </row>
    <row r="2751">
      <c r="A2751" s="142" t="n">
        <v>40393</v>
      </c>
      <c r="B2751" t="inlineStr"/>
      <c r="C2751" t="n">
        <v>0.01495</v>
      </c>
      <c r="D2751" t="inlineStr"/>
      <c r="E2751" t="inlineStr"/>
      <c r="F2751" t="inlineStr"/>
      <c r="G2751" t="inlineStr"/>
      <c r="H2751" t="inlineStr"/>
      <c r="I2751" t="inlineStr"/>
      <c r="J2751" t="inlineStr"/>
      <c r="K2751" t="n">
        <v>-0.00735</v>
      </c>
      <c r="L2751" t="inlineStr"/>
      <c r="M2751" t="n">
        <v>-0.01006</v>
      </c>
      <c r="N2751" t="inlineStr"/>
      <c r="O2751" t="n">
        <v>-0.00395</v>
      </c>
      <c r="P2751" t="inlineStr"/>
      <c r="Q2751" t="n">
        <v>-0.00266</v>
      </c>
      <c r="R2751" t="n">
        <v>0</v>
      </c>
      <c r="S2751" t="n">
        <v>-0.0025</v>
      </c>
      <c r="T2751" t="n">
        <v>-0.00576</v>
      </c>
    </row>
    <row r="2752">
      <c r="A2752" s="142" t="n">
        <v>40394</v>
      </c>
      <c r="B2752" t="inlineStr"/>
      <c r="C2752" t="n">
        <v>0.04159</v>
      </c>
      <c r="D2752" t="inlineStr"/>
      <c r="E2752" t="inlineStr"/>
      <c r="F2752" t="inlineStr"/>
      <c r="G2752" t="inlineStr"/>
      <c r="H2752" t="inlineStr"/>
      <c r="I2752" t="inlineStr"/>
      <c r="J2752" t="inlineStr"/>
      <c r="K2752" t="n">
        <v>0.01945</v>
      </c>
      <c r="L2752" t="inlineStr"/>
      <c r="M2752" t="n">
        <v>0.02291</v>
      </c>
      <c r="N2752" t="inlineStr"/>
      <c r="O2752" t="n">
        <v>0.03027</v>
      </c>
      <c r="P2752" t="inlineStr"/>
      <c r="Q2752" t="n">
        <v>0.01452</v>
      </c>
      <c r="R2752" t="n">
        <v>0</v>
      </c>
      <c r="S2752" t="n">
        <v>0.00607</v>
      </c>
      <c r="T2752" t="n">
        <v>0.00775</v>
      </c>
    </row>
    <row r="2753">
      <c r="A2753" s="142" t="n">
        <v>40395</v>
      </c>
      <c r="B2753" t="inlineStr"/>
      <c r="C2753" t="n">
        <v>0.00196</v>
      </c>
      <c r="D2753" t="inlineStr"/>
      <c r="E2753" t="inlineStr"/>
      <c r="F2753" t="inlineStr"/>
      <c r="G2753" t="inlineStr"/>
      <c r="H2753" t="inlineStr"/>
      <c r="I2753" t="inlineStr"/>
      <c r="J2753" t="inlineStr"/>
      <c r="K2753" t="n">
        <v>0.0077</v>
      </c>
      <c r="L2753" t="inlineStr"/>
      <c r="M2753" t="n">
        <v>0.00843</v>
      </c>
      <c r="N2753" t="inlineStr"/>
      <c r="O2753" t="n">
        <v>0.00087</v>
      </c>
      <c r="P2753" t="inlineStr"/>
      <c r="Q2753" t="n">
        <v>0.00796</v>
      </c>
      <c r="R2753" t="n">
        <v>0</v>
      </c>
      <c r="S2753" t="n">
        <v>-0.00044</v>
      </c>
      <c r="T2753" t="n">
        <v>-0.00063</v>
      </c>
    </row>
    <row r="2754">
      <c r="A2754" s="142" t="n">
        <v>40396</v>
      </c>
      <c r="B2754" t="inlineStr"/>
      <c r="C2754" t="n">
        <v>-0.00133</v>
      </c>
      <c r="D2754" t="inlineStr"/>
      <c r="E2754" t="inlineStr"/>
      <c r="F2754" t="inlineStr"/>
      <c r="G2754" t="inlineStr"/>
      <c r="H2754" t="inlineStr"/>
      <c r="I2754" t="inlineStr"/>
      <c r="J2754" t="inlineStr"/>
      <c r="K2754" t="n">
        <v>0.00699</v>
      </c>
      <c r="L2754" t="inlineStr"/>
      <c r="M2754" t="n">
        <v>0.00748</v>
      </c>
      <c r="N2754" t="inlineStr"/>
      <c r="O2754" t="n">
        <v>-0.00201</v>
      </c>
      <c r="P2754" t="inlineStr"/>
      <c r="Q2754" t="n">
        <v>0.00283</v>
      </c>
      <c r="R2754" t="n">
        <v>0</v>
      </c>
      <c r="S2754" t="n">
        <v>-0.01082</v>
      </c>
      <c r="T2754" t="n">
        <v>-0.01085</v>
      </c>
    </row>
    <row r="2755">
      <c r="A2755" s="142" t="n">
        <v>40399</v>
      </c>
      <c r="B2755" t="inlineStr"/>
      <c r="C2755" t="n">
        <v>0.01041</v>
      </c>
      <c r="D2755" t="inlineStr"/>
      <c r="E2755" t="inlineStr"/>
      <c r="F2755" t="inlineStr"/>
      <c r="G2755" t="inlineStr"/>
      <c r="H2755" t="inlineStr"/>
      <c r="I2755" t="inlineStr"/>
      <c r="J2755" t="inlineStr"/>
      <c r="K2755" t="n">
        <v>-0.01197</v>
      </c>
      <c r="L2755" t="inlineStr"/>
      <c r="M2755" t="n">
        <v>-0.00478</v>
      </c>
      <c r="N2755" t="inlineStr"/>
      <c r="O2755" t="n">
        <v>0.00525</v>
      </c>
      <c r="P2755" t="inlineStr"/>
      <c r="Q2755" t="n">
        <v>-0.00535</v>
      </c>
      <c r="R2755" t="n">
        <v>0</v>
      </c>
      <c r="S2755" t="n">
        <v>0.008659999999999999</v>
      </c>
      <c r="T2755" t="n">
        <v>0.008569999999999999</v>
      </c>
    </row>
    <row r="2756">
      <c r="A2756" s="142" t="n">
        <v>40400</v>
      </c>
      <c r="B2756" t="inlineStr"/>
      <c r="C2756" t="n">
        <v>0.00135</v>
      </c>
      <c r="D2756" t="inlineStr"/>
      <c r="E2756" t="inlineStr"/>
      <c r="F2756" t="inlineStr"/>
      <c r="G2756" t="inlineStr"/>
      <c r="H2756" t="inlineStr"/>
      <c r="I2756" t="inlineStr"/>
      <c r="J2756" t="inlineStr"/>
      <c r="K2756" t="n">
        <v>0.00281</v>
      </c>
      <c r="L2756" t="inlineStr"/>
      <c r="M2756" t="n">
        <v>0.00329</v>
      </c>
      <c r="N2756" t="inlineStr"/>
      <c r="O2756" t="n">
        <v>0.00496</v>
      </c>
      <c r="P2756" t="inlineStr"/>
      <c r="Q2756" t="n">
        <v>0.00182</v>
      </c>
      <c r="R2756" t="n">
        <v>0</v>
      </c>
      <c r="S2756" t="n">
        <v>0.00048</v>
      </c>
      <c r="T2756" t="n">
        <v>-0.00205</v>
      </c>
    </row>
    <row r="2757">
      <c r="A2757" s="142" t="n">
        <v>40401</v>
      </c>
      <c r="B2757" t="inlineStr"/>
      <c r="C2757" t="n">
        <v>-0.00953</v>
      </c>
      <c r="D2757" t="inlineStr"/>
      <c r="E2757" t="inlineStr"/>
      <c r="F2757" t="inlineStr"/>
      <c r="G2757" t="inlineStr"/>
      <c r="H2757" t="inlineStr"/>
      <c r="I2757" t="inlineStr"/>
      <c r="J2757" t="inlineStr"/>
      <c r="K2757" t="n">
        <v>-0.01154</v>
      </c>
      <c r="L2757" t="inlineStr"/>
      <c r="M2757" t="n">
        <v>-0.0097</v>
      </c>
      <c r="N2757" t="inlineStr"/>
      <c r="O2757" t="n">
        <v>-0.00572</v>
      </c>
      <c r="P2757" t="inlineStr"/>
      <c r="Q2757" t="n">
        <v>0.01378</v>
      </c>
      <c r="R2757" t="n">
        <v>0</v>
      </c>
      <c r="S2757" t="n">
        <v>-0.01277</v>
      </c>
      <c r="T2757" t="n">
        <v>-0.00486</v>
      </c>
    </row>
    <row r="2758">
      <c r="A2758" s="142" t="n">
        <v>40402</v>
      </c>
      <c r="B2758" t="inlineStr"/>
      <c r="C2758" t="n">
        <v>0.04178</v>
      </c>
      <c r="D2758" t="inlineStr"/>
      <c r="E2758" t="inlineStr"/>
      <c r="F2758" t="inlineStr"/>
      <c r="G2758" t="inlineStr"/>
      <c r="H2758" t="inlineStr"/>
      <c r="I2758" t="inlineStr"/>
      <c r="J2758" t="inlineStr"/>
      <c r="K2758" t="n">
        <v>0.0288</v>
      </c>
      <c r="L2758" t="inlineStr"/>
      <c r="M2758" t="n">
        <v>0.02974</v>
      </c>
      <c r="N2758" t="inlineStr"/>
      <c r="O2758" t="n">
        <v>0.02057</v>
      </c>
      <c r="P2758" t="inlineStr"/>
      <c r="Q2758" t="n">
        <v>0.00708</v>
      </c>
      <c r="R2758" t="n">
        <v>0</v>
      </c>
      <c r="S2758" t="n">
        <v>-0.00172</v>
      </c>
      <c r="T2758" t="n">
        <v>-0.00158</v>
      </c>
    </row>
    <row r="2759">
      <c r="A2759" s="142" t="n">
        <v>40403</v>
      </c>
      <c r="B2759" t="inlineStr"/>
      <c r="C2759" t="n">
        <v>0.01149</v>
      </c>
      <c r="D2759" t="inlineStr"/>
      <c r="E2759" t="inlineStr"/>
      <c r="F2759" t="inlineStr"/>
      <c r="G2759" t="inlineStr"/>
      <c r="H2759" t="inlineStr"/>
      <c r="I2759" t="inlineStr"/>
      <c r="J2759" t="inlineStr"/>
      <c r="K2759" t="n">
        <v>-0.00541</v>
      </c>
      <c r="L2759" t="inlineStr"/>
      <c r="M2759" t="n">
        <v>-0.00035</v>
      </c>
      <c r="N2759" t="inlineStr"/>
      <c r="O2759" t="n">
        <v>0.009390000000000001</v>
      </c>
      <c r="P2759" t="inlineStr"/>
      <c r="Q2759" t="n">
        <v>0.01257</v>
      </c>
      <c r="R2759" t="n">
        <v>0</v>
      </c>
      <c r="S2759" t="n">
        <v>0.00519</v>
      </c>
      <c r="T2759" t="n">
        <v>0.01104</v>
      </c>
    </row>
    <row r="2760">
      <c r="A2760" s="142" t="n">
        <v>40406</v>
      </c>
      <c r="B2760" t="inlineStr"/>
      <c r="C2760" t="n">
        <v>0.00398</v>
      </c>
      <c r="D2760" t="inlineStr"/>
      <c r="E2760" t="inlineStr"/>
      <c r="F2760" t="inlineStr"/>
      <c r="G2760" t="inlineStr"/>
      <c r="H2760" t="inlineStr"/>
      <c r="I2760" t="inlineStr"/>
      <c r="J2760" t="inlineStr"/>
      <c r="K2760" t="n">
        <v>0.01301</v>
      </c>
      <c r="L2760" t="inlineStr"/>
      <c r="M2760" t="n">
        <v>0.011</v>
      </c>
      <c r="N2760" t="inlineStr"/>
      <c r="O2760" t="n">
        <v>0.00601</v>
      </c>
      <c r="P2760" t="inlineStr"/>
      <c r="Q2760" t="n">
        <v>0.00771</v>
      </c>
      <c r="R2760" t="n">
        <v>0</v>
      </c>
      <c r="S2760" t="n">
        <v>-0.00369</v>
      </c>
      <c r="T2760" t="n">
        <v>-0.0016</v>
      </c>
    </row>
    <row r="2761">
      <c r="A2761" s="142" t="n">
        <v>40407</v>
      </c>
      <c r="B2761" t="inlineStr"/>
      <c r="C2761" t="n">
        <v>0.00278</v>
      </c>
      <c r="D2761" t="inlineStr"/>
      <c r="E2761" t="inlineStr"/>
      <c r="F2761" t="inlineStr"/>
      <c r="G2761" t="inlineStr"/>
      <c r="H2761" t="inlineStr"/>
      <c r="I2761" t="inlineStr"/>
      <c r="J2761" t="inlineStr"/>
      <c r="K2761" t="n">
        <v>0.00253</v>
      </c>
      <c r="L2761" t="inlineStr"/>
      <c r="M2761" t="n">
        <v>0.00693</v>
      </c>
      <c r="N2761" t="inlineStr"/>
      <c r="O2761" t="n">
        <v>0.008330000000000001</v>
      </c>
      <c r="P2761" t="inlineStr"/>
      <c r="Q2761" t="n">
        <v>0.0071</v>
      </c>
      <c r="R2761" t="n">
        <v>0</v>
      </c>
      <c r="S2761" t="n">
        <v>0.009220000000000001</v>
      </c>
      <c r="T2761" t="n">
        <v>0.00678</v>
      </c>
    </row>
    <row r="2762">
      <c r="A2762" s="142" t="n">
        <v>40408</v>
      </c>
      <c r="B2762" t="inlineStr"/>
      <c r="C2762" t="n">
        <v>0.01596</v>
      </c>
      <c r="D2762" t="inlineStr"/>
      <c r="E2762" t="inlineStr"/>
      <c r="F2762" t="inlineStr"/>
      <c r="G2762" t="inlineStr"/>
      <c r="H2762" t="inlineStr"/>
      <c r="I2762" t="inlineStr"/>
      <c r="J2762" t="inlineStr"/>
      <c r="K2762" t="n">
        <v>0.01554</v>
      </c>
      <c r="L2762" t="inlineStr"/>
      <c r="M2762" t="n">
        <v>0.01699</v>
      </c>
      <c r="N2762" t="inlineStr"/>
      <c r="O2762" t="n">
        <v>0.01393</v>
      </c>
      <c r="P2762" t="inlineStr"/>
      <c r="Q2762" t="n">
        <v>-0.00373</v>
      </c>
      <c r="R2762" t="n">
        <v>0</v>
      </c>
      <c r="S2762" t="n">
        <v>0.00208</v>
      </c>
      <c r="T2762" t="n">
        <v>0.00156</v>
      </c>
    </row>
    <row r="2763">
      <c r="A2763" s="142" t="n">
        <v>40409</v>
      </c>
      <c r="B2763" t="inlineStr"/>
      <c r="C2763" t="n">
        <v>0.00919</v>
      </c>
      <c r="D2763" t="inlineStr"/>
      <c r="E2763" t="inlineStr"/>
      <c r="F2763" t="inlineStr"/>
      <c r="G2763" t="inlineStr"/>
      <c r="H2763" t="inlineStr"/>
      <c r="I2763" t="inlineStr"/>
      <c r="J2763" t="inlineStr"/>
      <c r="K2763" t="n">
        <v>0.0031</v>
      </c>
      <c r="L2763" t="inlineStr"/>
      <c r="M2763" t="n">
        <v>0.00698</v>
      </c>
      <c r="N2763" t="inlineStr"/>
      <c r="O2763" t="n">
        <v>-0.00123</v>
      </c>
      <c r="P2763" t="inlineStr"/>
      <c r="Q2763" t="n">
        <v>0.01734</v>
      </c>
      <c r="R2763" t="n">
        <v>0</v>
      </c>
      <c r="S2763" t="n">
        <v>-0.01074</v>
      </c>
      <c r="T2763" t="n">
        <v>-0.00071</v>
      </c>
    </row>
    <row r="2764">
      <c r="A2764" s="142" t="n">
        <v>40410</v>
      </c>
      <c r="B2764" t="inlineStr"/>
      <c r="C2764" t="n">
        <v>0.00563</v>
      </c>
      <c r="D2764" t="inlineStr"/>
      <c r="E2764" t="inlineStr"/>
      <c r="F2764" t="inlineStr"/>
      <c r="G2764" t="inlineStr"/>
      <c r="H2764" t="inlineStr"/>
      <c r="I2764" t="inlineStr"/>
      <c r="J2764" t="inlineStr"/>
      <c r="K2764" t="n">
        <v>-0.00144</v>
      </c>
      <c r="L2764" t="inlineStr"/>
      <c r="M2764" t="n">
        <v>-0.00101</v>
      </c>
      <c r="N2764" t="inlineStr"/>
      <c r="O2764" t="n">
        <v>0.00568</v>
      </c>
      <c r="P2764" t="inlineStr"/>
      <c r="Q2764" t="n">
        <v>-0.008449999999999999</v>
      </c>
      <c r="R2764" t="n">
        <v>0</v>
      </c>
      <c r="S2764" t="n">
        <v>0.00299</v>
      </c>
      <c r="T2764" t="n">
        <v>0.008019999999999999</v>
      </c>
    </row>
    <row r="2765">
      <c r="A2765" s="142" t="n">
        <v>40413</v>
      </c>
      <c r="B2765" t="inlineStr"/>
      <c r="C2765" t="n">
        <v>-0.01532</v>
      </c>
      <c r="D2765" t="inlineStr"/>
      <c r="E2765" t="inlineStr"/>
      <c r="F2765" t="inlineStr"/>
      <c r="G2765" t="inlineStr"/>
      <c r="H2765" t="inlineStr"/>
      <c r="I2765" t="inlineStr"/>
      <c r="J2765" t="inlineStr"/>
      <c r="K2765" t="n">
        <v>-0.01001</v>
      </c>
      <c r="L2765" t="inlineStr"/>
      <c r="M2765" t="n">
        <v>-0.00772</v>
      </c>
      <c r="N2765" t="inlineStr"/>
      <c r="O2765" t="n">
        <v>-0.0045</v>
      </c>
      <c r="P2765" t="inlineStr"/>
      <c r="Q2765" t="n">
        <v>0.00928</v>
      </c>
      <c r="R2765" t="n">
        <v>0</v>
      </c>
      <c r="S2765" t="n">
        <v>0.00167</v>
      </c>
      <c r="T2765" t="n">
        <v>0.00052</v>
      </c>
    </row>
    <row r="2766">
      <c r="A2766" s="142" t="n">
        <v>40414</v>
      </c>
      <c r="B2766" t="inlineStr"/>
      <c r="C2766" t="n">
        <v>-0.00383</v>
      </c>
      <c r="D2766" t="inlineStr"/>
      <c r="E2766" t="inlineStr"/>
      <c r="F2766" t="inlineStr"/>
      <c r="G2766" t="inlineStr"/>
      <c r="H2766" t="inlineStr"/>
      <c r="I2766" t="inlineStr"/>
      <c r="J2766" t="inlineStr"/>
      <c r="K2766" t="n">
        <v>-0.00584</v>
      </c>
      <c r="L2766" t="inlineStr"/>
      <c r="M2766" t="n">
        <v>-0.00874</v>
      </c>
      <c r="N2766" t="inlineStr"/>
      <c r="O2766" t="n">
        <v>-0.0125</v>
      </c>
      <c r="P2766" t="inlineStr"/>
      <c r="Q2766" t="n">
        <v>-0.02303</v>
      </c>
      <c r="R2766" t="n">
        <v>0</v>
      </c>
      <c r="S2766" t="n">
        <v>-0.01496</v>
      </c>
      <c r="T2766" t="n">
        <v>-0.01485</v>
      </c>
    </row>
    <row r="2767">
      <c r="A2767" s="142" t="n">
        <v>40415</v>
      </c>
      <c r="B2767" t="inlineStr"/>
      <c r="C2767" t="n">
        <v>0.01689</v>
      </c>
      <c r="D2767" t="inlineStr"/>
      <c r="E2767" t="inlineStr"/>
      <c r="F2767" t="inlineStr"/>
      <c r="G2767" t="inlineStr"/>
      <c r="H2767" t="inlineStr"/>
      <c r="I2767" t="inlineStr"/>
      <c r="J2767" t="inlineStr"/>
      <c r="K2767" t="n">
        <v>0.02223</v>
      </c>
      <c r="L2767" t="inlineStr"/>
      <c r="M2767" t="n">
        <v>0.02067</v>
      </c>
      <c r="N2767" t="inlineStr"/>
      <c r="O2767" t="n">
        <v>0.02283</v>
      </c>
      <c r="P2767" t="n">
        <v>0.01509</v>
      </c>
      <c r="Q2767" t="n">
        <v>0.00272</v>
      </c>
      <c r="R2767" t="n">
        <v>0</v>
      </c>
      <c r="S2767" t="n">
        <v>-0.00121</v>
      </c>
      <c r="T2767" t="n">
        <v>-0.00669</v>
      </c>
    </row>
    <row r="2768">
      <c r="A2768" s="142" t="n">
        <v>40416</v>
      </c>
      <c r="B2768" t="inlineStr"/>
      <c r="C2768" t="n">
        <v>0.008370000000000001</v>
      </c>
      <c r="D2768" t="inlineStr"/>
      <c r="E2768" t="inlineStr"/>
      <c r="F2768" t="inlineStr"/>
      <c r="G2768" t="inlineStr"/>
      <c r="H2768" t="inlineStr"/>
      <c r="I2768" t="inlineStr"/>
      <c r="J2768" t="inlineStr"/>
      <c r="K2768" t="n">
        <v>0.00749</v>
      </c>
      <c r="L2768" t="inlineStr"/>
      <c r="M2768" t="n">
        <v>0.01292</v>
      </c>
      <c r="N2768" t="inlineStr"/>
      <c r="O2768" t="n">
        <v>0.01173</v>
      </c>
      <c r="P2768" t="n">
        <v>0.00558</v>
      </c>
      <c r="Q2768" t="n">
        <v>0.02879</v>
      </c>
      <c r="R2768" t="n">
        <v>0</v>
      </c>
      <c r="S2768" t="n">
        <v>-0.00545</v>
      </c>
      <c r="T2768" t="n">
        <v>-0.00522</v>
      </c>
    </row>
    <row r="2769">
      <c r="A2769" s="142" t="n">
        <v>40417</v>
      </c>
      <c r="B2769" t="inlineStr"/>
      <c r="C2769" t="n">
        <v>0.00976</v>
      </c>
      <c r="D2769" t="inlineStr"/>
      <c r="E2769" t="inlineStr"/>
      <c r="F2769" t="inlineStr"/>
      <c r="G2769" t="inlineStr"/>
      <c r="H2769" t="inlineStr"/>
      <c r="I2769" t="inlineStr"/>
      <c r="J2769" t="inlineStr"/>
      <c r="K2769" t="n">
        <v>0.01191</v>
      </c>
      <c r="L2769" t="inlineStr"/>
      <c r="M2769" t="n">
        <v>0.007889999999999999</v>
      </c>
      <c r="N2769" t="inlineStr"/>
      <c r="O2769" t="n">
        <v>0.00515</v>
      </c>
      <c r="P2769" t="n">
        <v>0.00924</v>
      </c>
      <c r="Q2769" t="n">
        <v>-0.00365</v>
      </c>
      <c r="R2769" t="n">
        <v>0</v>
      </c>
      <c r="S2769" t="n">
        <v>0.01178</v>
      </c>
      <c r="T2769" t="n">
        <v>0.00568</v>
      </c>
    </row>
    <row r="2770">
      <c r="A2770" s="142" t="n">
        <v>40420</v>
      </c>
      <c r="B2770" t="inlineStr"/>
      <c r="C2770" t="n">
        <v>0.00825</v>
      </c>
      <c r="D2770" t="inlineStr"/>
      <c r="E2770" t="inlineStr"/>
      <c r="F2770" t="inlineStr"/>
      <c r="G2770" t="inlineStr"/>
      <c r="H2770" t="inlineStr"/>
      <c r="I2770" t="inlineStr"/>
      <c r="J2770" t="inlineStr"/>
      <c r="K2770" t="n">
        <v>0.008449999999999999</v>
      </c>
      <c r="L2770" t="inlineStr"/>
      <c r="M2770" t="n">
        <v>0.00528</v>
      </c>
      <c r="N2770" t="inlineStr"/>
      <c r="O2770" t="n">
        <v>0.004</v>
      </c>
      <c r="P2770" t="n">
        <v>0.00183</v>
      </c>
      <c r="Q2770" t="n">
        <v>0.02259</v>
      </c>
      <c r="R2770" t="n">
        <v>0</v>
      </c>
      <c r="S2770" t="n">
        <v>-0.00151</v>
      </c>
      <c r="T2770" t="n">
        <v>0.00489</v>
      </c>
    </row>
    <row r="2771">
      <c r="A2771" s="142" t="n">
        <v>40421</v>
      </c>
      <c r="B2771" t="inlineStr"/>
      <c r="C2771" t="n">
        <v>0.00978</v>
      </c>
      <c r="D2771" t="inlineStr"/>
      <c r="E2771" t="inlineStr"/>
      <c r="F2771" t="inlineStr"/>
      <c r="G2771" t="inlineStr"/>
      <c r="H2771" t="inlineStr"/>
      <c r="I2771" t="inlineStr"/>
      <c r="J2771" t="inlineStr"/>
      <c r="K2771" t="n">
        <v>0.00449</v>
      </c>
      <c r="L2771" t="inlineStr"/>
      <c r="M2771" t="n">
        <v>0.00598</v>
      </c>
      <c r="N2771" t="inlineStr"/>
      <c r="O2771" t="n">
        <v>0.00646</v>
      </c>
      <c r="P2771" t="n">
        <v>0.008229999999999999</v>
      </c>
      <c r="Q2771" t="n">
        <v>0.00644</v>
      </c>
      <c r="R2771" t="n">
        <v>-0.01266</v>
      </c>
      <c r="S2771" t="n">
        <v>-0.00438</v>
      </c>
      <c r="T2771" t="n">
        <v>-0.00407</v>
      </c>
    </row>
    <row r="2772">
      <c r="A2772" s="142" t="n">
        <v>40422</v>
      </c>
      <c r="B2772" t="inlineStr"/>
      <c r="C2772" t="n">
        <v>-0.00074</v>
      </c>
      <c r="D2772" t="inlineStr"/>
      <c r="E2772" t="inlineStr"/>
      <c r="F2772" t="inlineStr"/>
      <c r="G2772" t="inlineStr"/>
      <c r="H2772" t="inlineStr"/>
      <c r="I2772" t="inlineStr"/>
      <c r="J2772" t="inlineStr"/>
      <c r="K2772" t="n">
        <v>-0.01709</v>
      </c>
      <c r="L2772" t="inlineStr"/>
      <c r="M2772" t="n">
        <v>-0.01331</v>
      </c>
      <c r="N2772" t="inlineStr"/>
      <c r="O2772" t="n">
        <v>-0.00983</v>
      </c>
      <c r="P2772" t="n">
        <v>0.00181</v>
      </c>
      <c r="Q2772" t="n">
        <v>-0.00679</v>
      </c>
      <c r="R2772" t="n">
        <v>0</v>
      </c>
      <c r="S2772" t="n">
        <v>0.01866</v>
      </c>
      <c r="T2772" t="n">
        <v>0.01169</v>
      </c>
    </row>
    <row r="2773">
      <c r="A2773" s="142" t="n">
        <v>40423</v>
      </c>
      <c r="B2773" t="inlineStr"/>
      <c r="C2773" t="n">
        <v>0.00607</v>
      </c>
      <c r="D2773" t="inlineStr"/>
      <c r="E2773" t="inlineStr"/>
      <c r="F2773" t="inlineStr"/>
      <c r="G2773" t="inlineStr"/>
      <c r="H2773" t="inlineStr"/>
      <c r="I2773" t="inlineStr"/>
      <c r="J2773" t="inlineStr"/>
      <c r="K2773" t="n">
        <v>0.01678</v>
      </c>
      <c r="L2773" t="inlineStr"/>
      <c r="M2773" t="n">
        <v>0.01669</v>
      </c>
      <c r="N2773" t="inlineStr"/>
      <c r="O2773" t="n">
        <v>0.01209</v>
      </c>
      <c r="P2773" t="n">
        <v>0.00814</v>
      </c>
      <c r="Q2773" t="n">
        <v>-0.00345</v>
      </c>
      <c r="R2773" t="n">
        <v>0</v>
      </c>
      <c r="S2773" t="n">
        <v>0.00612</v>
      </c>
      <c r="T2773" t="n">
        <v>0.00509</v>
      </c>
    </row>
    <row r="2774">
      <c r="A2774" s="142" t="n">
        <v>40424</v>
      </c>
      <c r="B2774" t="inlineStr"/>
      <c r="C2774" t="n">
        <v>0.04203</v>
      </c>
      <c r="D2774" t="inlineStr"/>
      <c r="E2774" t="inlineStr"/>
      <c r="F2774" t="inlineStr"/>
      <c r="G2774" t="inlineStr"/>
      <c r="H2774" t="inlineStr"/>
      <c r="I2774" t="inlineStr"/>
      <c r="J2774" t="inlineStr"/>
      <c r="K2774" t="n">
        <v>-0.00199</v>
      </c>
      <c r="L2774" t="inlineStr"/>
      <c r="M2774" t="n">
        <v>-0.00224</v>
      </c>
      <c r="N2774" t="inlineStr"/>
      <c r="O2774" t="n">
        <v>0.00063</v>
      </c>
      <c r="P2774" t="n">
        <v>0.00898</v>
      </c>
      <c r="Q2774" t="n">
        <v>0.01059</v>
      </c>
      <c r="R2774" t="n">
        <v>0</v>
      </c>
      <c r="S2774" t="n">
        <v>0.007990000000000001</v>
      </c>
      <c r="T2774" t="n">
        <v>0.00583</v>
      </c>
    </row>
    <row r="2775">
      <c r="A2775" s="142" t="n">
        <v>40427</v>
      </c>
      <c r="B2775" t="inlineStr"/>
      <c r="C2775" t="n">
        <v>0</v>
      </c>
      <c r="D2775" t="inlineStr"/>
      <c r="E2775" t="inlineStr"/>
      <c r="F2775" t="inlineStr"/>
      <c r="G2775" t="inlineStr"/>
      <c r="H2775" t="inlineStr"/>
      <c r="I2775" t="inlineStr"/>
      <c r="J2775" t="inlineStr"/>
      <c r="K2775" t="n">
        <v>0.00886</v>
      </c>
      <c r="L2775" t="inlineStr"/>
      <c r="M2775" t="n">
        <v>0.00651</v>
      </c>
      <c r="N2775" t="inlineStr"/>
      <c r="O2775" t="n">
        <v>0</v>
      </c>
      <c r="P2775" t="n">
        <v>0.00178</v>
      </c>
      <c r="Q2775" t="n">
        <v>0</v>
      </c>
      <c r="R2775" t="n">
        <v>0</v>
      </c>
      <c r="S2775" t="n">
        <v>0.00352</v>
      </c>
      <c r="T2775" t="n">
        <v>0.00683</v>
      </c>
    </row>
    <row r="2776">
      <c r="A2776" s="142" t="n">
        <v>40428</v>
      </c>
      <c r="B2776" t="inlineStr"/>
      <c r="C2776" t="n">
        <v>0.01784</v>
      </c>
      <c r="D2776" t="inlineStr"/>
      <c r="E2776" t="inlineStr"/>
      <c r="F2776" t="inlineStr"/>
      <c r="G2776" t="inlineStr"/>
      <c r="H2776" t="inlineStr"/>
      <c r="I2776" t="inlineStr"/>
      <c r="J2776" t="inlineStr"/>
      <c r="K2776" t="n">
        <v>0.01609</v>
      </c>
      <c r="L2776" t="inlineStr"/>
      <c r="M2776" t="n">
        <v>0.01528</v>
      </c>
      <c r="N2776" t="inlineStr"/>
      <c r="O2776" t="n">
        <v>0.01802</v>
      </c>
      <c r="P2776" t="n">
        <v>0.01599</v>
      </c>
      <c r="Q2776" t="n">
        <v>0.02689</v>
      </c>
      <c r="R2776" t="n">
        <v>0</v>
      </c>
      <c r="S2776" t="n">
        <v>0.00161</v>
      </c>
      <c r="T2776" t="n">
        <v>0.00654</v>
      </c>
    </row>
    <row r="2777">
      <c r="A2777" s="142" t="n">
        <v>40429</v>
      </c>
      <c r="B2777" t="inlineStr"/>
      <c r="C2777" t="n">
        <v>-0.00792</v>
      </c>
      <c r="D2777" t="inlineStr"/>
      <c r="E2777" t="inlineStr"/>
      <c r="F2777" t="inlineStr"/>
      <c r="G2777" t="inlineStr"/>
      <c r="H2777" t="inlineStr"/>
      <c r="I2777" t="inlineStr"/>
      <c r="J2777" t="inlineStr"/>
      <c r="K2777" t="n">
        <v>-0.0034</v>
      </c>
      <c r="L2777" t="inlineStr"/>
      <c r="M2777" t="n">
        <v>-0.00523</v>
      </c>
      <c r="N2777" t="inlineStr"/>
      <c r="O2777" t="n">
        <v>-0.00419</v>
      </c>
      <c r="P2777" t="n">
        <v>0</v>
      </c>
      <c r="Q2777" t="n">
        <v>0.008149999999999999</v>
      </c>
      <c r="R2777" t="n">
        <v>0</v>
      </c>
      <c r="S2777" t="n">
        <v>0.00232</v>
      </c>
      <c r="T2777" t="n">
        <v>-0.00284</v>
      </c>
    </row>
    <row r="2778">
      <c r="A2778" s="142" t="n">
        <v>40430</v>
      </c>
      <c r="B2778" t="inlineStr"/>
      <c r="C2778" t="n">
        <v>-0.00608</v>
      </c>
      <c r="D2778" t="inlineStr"/>
      <c r="E2778" t="inlineStr"/>
      <c r="F2778" t="inlineStr"/>
      <c r="G2778" t="inlineStr"/>
      <c r="H2778" t="inlineStr"/>
      <c r="I2778" t="inlineStr"/>
      <c r="J2778" t="inlineStr"/>
      <c r="K2778" t="n">
        <v>-0.009259999999999999</v>
      </c>
      <c r="L2778" t="inlineStr"/>
      <c r="M2778" t="n">
        <v>-0.008789999999999999</v>
      </c>
      <c r="N2778" t="inlineStr"/>
      <c r="O2778" t="n">
        <v>-0.00889</v>
      </c>
      <c r="P2778" t="n">
        <v>-0.00612</v>
      </c>
      <c r="Q2778" t="n">
        <v>-0.00586</v>
      </c>
      <c r="R2778" t="n">
        <v>0</v>
      </c>
      <c r="S2778" t="n">
        <v>0.00744</v>
      </c>
      <c r="T2778" t="n">
        <v>0.00544</v>
      </c>
    </row>
    <row r="2779">
      <c r="A2779" s="142" t="n">
        <v>40431</v>
      </c>
      <c r="B2779" t="inlineStr"/>
      <c r="C2779" t="n">
        <v>0.01168</v>
      </c>
      <c r="D2779" t="inlineStr"/>
      <c r="E2779" t="inlineStr"/>
      <c r="F2779" t="inlineStr"/>
      <c r="G2779" t="inlineStr"/>
      <c r="H2779" t="inlineStr"/>
      <c r="I2779" t="inlineStr"/>
      <c r="J2779" t="inlineStr"/>
      <c r="K2779" t="n">
        <v>0.00895</v>
      </c>
      <c r="L2779" t="inlineStr"/>
      <c r="M2779" t="n">
        <v>0.00749</v>
      </c>
      <c r="N2779" t="inlineStr"/>
      <c r="O2779" t="n">
        <v>0.00441</v>
      </c>
      <c r="P2779" t="n">
        <v>0.00704</v>
      </c>
      <c r="Q2779" t="n">
        <v>-0.00756</v>
      </c>
      <c r="R2779" t="n">
        <v>0</v>
      </c>
      <c r="S2779" t="n">
        <v>0.00324</v>
      </c>
      <c r="T2779" t="n">
        <v>0.00481</v>
      </c>
    </row>
    <row r="2780">
      <c r="A2780" s="142" t="n">
        <v>40434</v>
      </c>
      <c r="B2780" t="inlineStr"/>
      <c r="C2780" t="n">
        <v>-0.01091</v>
      </c>
      <c r="D2780" t="inlineStr"/>
      <c r="E2780" t="inlineStr"/>
      <c r="F2780" t="inlineStr"/>
      <c r="G2780" t="inlineStr"/>
      <c r="H2780" t="inlineStr"/>
      <c r="I2780" t="inlineStr"/>
      <c r="J2780" t="inlineStr"/>
      <c r="K2780" t="n">
        <v>0</v>
      </c>
      <c r="L2780" t="inlineStr"/>
      <c r="M2780" t="n">
        <v>0</v>
      </c>
      <c r="N2780" t="inlineStr"/>
      <c r="O2780" t="n">
        <v>-0.01206</v>
      </c>
      <c r="P2780" t="n">
        <v>-0.00611</v>
      </c>
      <c r="Q2780" t="n">
        <v>-0.01142</v>
      </c>
      <c r="R2780" t="n">
        <v>0</v>
      </c>
      <c r="S2780" t="n">
        <v>0.00337</v>
      </c>
      <c r="T2780" t="n">
        <v>0.00932</v>
      </c>
    </row>
    <row r="2781">
      <c r="A2781" s="142" t="n">
        <v>40435</v>
      </c>
      <c r="B2781" t="inlineStr"/>
      <c r="C2781" t="n">
        <v>0.02035</v>
      </c>
      <c r="D2781" t="inlineStr"/>
      <c r="E2781" t="inlineStr"/>
      <c r="F2781" t="inlineStr"/>
      <c r="G2781" t="inlineStr"/>
      <c r="H2781" t="inlineStr"/>
      <c r="I2781" t="inlineStr"/>
      <c r="J2781" t="inlineStr"/>
      <c r="K2781" t="n">
        <v>0</v>
      </c>
      <c r="L2781" t="inlineStr"/>
      <c r="M2781" t="n">
        <v>0</v>
      </c>
      <c r="N2781" t="inlineStr"/>
      <c r="O2781" t="n">
        <v>0.02402</v>
      </c>
      <c r="P2781" t="n">
        <v>0</v>
      </c>
      <c r="Q2781" t="n">
        <v>0</v>
      </c>
      <c r="R2781" t="n">
        <v>0</v>
      </c>
      <c r="S2781" t="n">
        <v>-0.00525</v>
      </c>
      <c r="T2781" t="n">
        <v>-0.00638</v>
      </c>
    </row>
    <row r="2782">
      <c r="A2782" s="142" t="n">
        <v>40436</v>
      </c>
      <c r="B2782" t="inlineStr"/>
      <c r="C2782" t="n">
        <v>0.00153</v>
      </c>
      <c r="D2782" t="inlineStr"/>
      <c r="E2782" t="inlineStr"/>
      <c r="F2782" t="inlineStr"/>
      <c r="G2782" t="inlineStr"/>
      <c r="H2782" t="inlineStr"/>
      <c r="I2782" t="inlineStr"/>
      <c r="J2782" t="inlineStr"/>
      <c r="K2782" t="n">
        <v>0.00224</v>
      </c>
      <c r="L2782" t="inlineStr"/>
      <c r="M2782" t="n">
        <v>0.01153</v>
      </c>
      <c r="N2782" t="inlineStr"/>
      <c r="O2782" t="n">
        <v>-0.00418</v>
      </c>
      <c r="P2782" t="n">
        <v>0</v>
      </c>
      <c r="Q2782" t="n">
        <v>0</v>
      </c>
      <c r="R2782" t="n">
        <v>0</v>
      </c>
      <c r="S2782" t="n">
        <v>-0.00291</v>
      </c>
      <c r="T2782" t="n">
        <v>-0.00148</v>
      </c>
    </row>
    <row r="2783">
      <c r="A2783" s="142" t="n">
        <v>40437</v>
      </c>
      <c r="B2783" t="inlineStr"/>
      <c r="C2783" t="n">
        <v>0.01378</v>
      </c>
      <c r="D2783" t="inlineStr"/>
      <c r="E2783" t="inlineStr"/>
      <c r="F2783" t="inlineStr"/>
      <c r="G2783" t="inlineStr"/>
      <c r="H2783" t="inlineStr"/>
      <c r="I2783" t="inlineStr"/>
      <c r="J2783" t="inlineStr"/>
      <c r="K2783" t="n">
        <v>0.01362</v>
      </c>
      <c r="L2783" t="inlineStr"/>
      <c r="M2783" t="n">
        <v>0.00715</v>
      </c>
      <c r="N2783" t="inlineStr"/>
      <c r="O2783" t="n">
        <v>0.0091</v>
      </c>
      <c r="P2783" t="n">
        <v>0.01757</v>
      </c>
      <c r="Q2783" t="n">
        <v>0.02631</v>
      </c>
      <c r="R2783" t="n">
        <v>0</v>
      </c>
      <c r="S2783" t="n">
        <v>-0.007939999999999999</v>
      </c>
      <c r="T2783" t="n">
        <v>-0.01221</v>
      </c>
    </row>
    <row r="2784">
      <c r="A2784" s="142" t="n">
        <v>40438</v>
      </c>
      <c r="B2784" t="inlineStr"/>
      <c r="C2784" t="n">
        <v>0.00573</v>
      </c>
      <c r="D2784" t="inlineStr"/>
      <c r="E2784" t="inlineStr"/>
      <c r="F2784" t="inlineStr"/>
      <c r="G2784" t="inlineStr"/>
      <c r="H2784" t="inlineStr"/>
      <c r="I2784" t="inlineStr"/>
      <c r="J2784" t="inlineStr"/>
      <c r="K2784" t="n">
        <v>0.00221</v>
      </c>
      <c r="L2784" t="inlineStr"/>
      <c r="M2784" t="n">
        <v>0.00152</v>
      </c>
      <c r="N2784" t="inlineStr"/>
      <c r="O2784" t="n">
        <v>-0.00023</v>
      </c>
      <c r="P2784" t="n">
        <v>0.00345</v>
      </c>
      <c r="Q2784" t="n">
        <v>0.0042</v>
      </c>
      <c r="R2784" t="n">
        <v>0</v>
      </c>
      <c r="S2784" t="n">
        <v>0.00422</v>
      </c>
      <c r="T2784" t="n">
        <v>0.00916</v>
      </c>
    </row>
    <row r="2785">
      <c r="A2785" s="142" t="n">
        <v>40441</v>
      </c>
      <c r="B2785" t="inlineStr"/>
      <c r="C2785" t="n">
        <v>0.01544</v>
      </c>
      <c r="D2785" t="inlineStr"/>
      <c r="E2785" t="inlineStr"/>
      <c r="F2785" t="inlineStr"/>
      <c r="G2785" t="inlineStr"/>
      <c r="H2785" t="inlineStr"/>
      <c r="I2785" t="inlineStr"/>
      <c r="J2785" t="inlineStr"/>
      <c r="K2785" t="n">
        <v>0.0067</v>
      </c>
      <c r="L2785" t="inlineStr"/>
      <c r="M2785" t="n">
        <v>0.00154</v>
      </c>
      <c r="N2785" t="inlineStr"/>
      <c r="O2785" t="n">
        <v>0.00878</v>
      </c>
      <c r="P2785" t="n">
        <v>0.00861</v>
      </c>
      <c r="Q2785" t="n">
        <v>0.01096</v>
      </c>
      <c r="R2785" t="n">
        <v>0</v>
      </c>
      <c r="S2785" t="n">
        <v>0.009690000000000001</v>
      </c>
      <c r="T2785" t="n">
        <v>0.00499</v>
      </c>
    </row>
    <row r="2786">
      <c r="A2786" s="142" t="n">
        <v>40442</v>
      </c>
      <c r="B2786" t="inlineStr"/>
      <c r="C2786" t="n">
        <v>-0.01123</v>
      </c>
      <c r="D2786" t="inlineStr"/>
      <c r="E2786" t="inlineStr"/>
      <c r="F2786" t="inlineStr"/>
      <c r="G2786" t="inlineStr"/>
      <c r="H2786" t="inlineStr"/>
      <c r="I2786" t="inlineStr"/>
      <c r="J2786" t="inlineStr"/>
      <c r="K2786" t="n">
        <v>-0.00048</v>
      </c>
      <c r="L2786" t="inlineStr"/>
      <c r="M2786" t="n">
        <v>-0.00277</v>
      </c>
      <c r="N2786" t="inlineStr"/>
      <c r="O2786" t="n">
        <v>-0.00076</v>
      </c>
      <c r="P2786" t="n">
        <v>-0.0128</v>
      </c>
      <c r="Q2786" t="n">
        <v>-0.01748</v>
      </c>
      <c r="R2786" t="n">
        <v>0</v>
      </c>
      <c r="S2786" t="n">
        <v>-0.0052</v>
      </c>
      <c r="T2786" t="n">
        <v>-0.00381</v>
      </c>
    </row>
    <row r="2787">
      <c r="A2787" s="142" t="n">
        <v>40443</v>
      </c>
      <c r="B2787" t="inlineStr"/>
      <c r="C2787" t="n">
        <v>-0.01546</v>
      </c>
      <c r="D2787" t="inlineStr"/>
      <c r="E2787" t="inlineStr"/>
      <c r="F2787" t="inlineStr"/>
      <c r="G2787" t="inlineStr"/>
      <c r="H2787" t="inlineStr"/>
      <c r="I2787" t="inlineStr"/>
      <c r="J2787" t="inlineStr"/>
      <c r="K2787" t="n">
        <v>-0.0019</v>
      </c>
      <c r="L2787" t="inlineStr"/>
      <c r="M2787" t="n">
        <v>-0.00503</v>
      </c>
      <c r="N2787" t="inlineStr"/>
      <c r="O2787" t="n">
        <v>-0.01108</v>
      </c>
      <c r="P2787" t="n">
        <v>-0.00432</v>
      </c>
      <c r="Q2787" t="n">
        <v>0.00606</v>
      </c>
      <c r="R2787" t="n">
        <v>0</v>
      </c>
      <c r="S2787" t="n">
        <v>-0.01946</v>
      </c>
      <c r="T2787" t="n">
        <v>-0.01704</v>
      </c>
    </row>
    <row r="2788">
      <c r="A2788" s="142" t="n">
        <v>40444</v>
      </c>
      <c r="B2788" t="inlineStr"/>
      <c r="C2788" t="n">
        <v>0.00274</v>
      </c>
      <c r="D2788" t="inlineStr"/>
      <c r="E2788" t="inlineStr"/>
      <c r="F2788" t="inlineStr"/>
      <c r="G2788" t="inlineStr"/>
      <c r="H2788" t="inlineStr"/>
      <c r="I2788" t="inlineStr"/>
      <c r="J2788" t="inlineStr"/>
      <c r="K2788" t="n">
        <v>-0.00534</v>
      </c>
      <c r="L2788" t="inlineStr"/>
      <c r="M2788" t="n">
        <v>-0.00531</v>
      </c>
      <c r="N2788" t="inlineStr"/>
      <c r="O2788" t="n">
        <v>-0.00162</v>
      </c>
      <c r="P2788" t="n">
        <v>0.00087</v>
      </c>
      <c r="Q2788" t="n">
        <v>-0.00621</v>
      </c>
      <c r="R2788" t="n">
        <v>0</v>
      </c>
      <c r="S2788" t="n">
        <v>0.00042</v>
      </c>
      <c r="T2788" t="n">
        <v>0.00519</v>
      </c>
    </row>
    <row r="2789">
      <c r="A2789" s="142" t="n">
        <v>40445</v>
      </c>
      <c r="B2789" t="inlineStr"/>
      <c r="C2789" t="n">
        <v>-0.00826</v>
      </c>
      <c r="D2789" t="inlineStr"/>
      <c r="E2789" t="inlineStr"/>
      <c r="F2789" t="inlineStr"/>
      <c r="G2789" t="inlineStr"/>
      <c r="H2789" t="inlineStr"/>
      <c r="I2789" t="inlineStr"/>
      <c r="J2789" t="inlineStr"/>
      <c r="K2789" t="n">
        <v>-0.00153</v>
      </c>
      <c r="L2789" t="inlineStr"/>
      <c r="M2789" t="n">
        <v>-0.00795</v>
      </c>
      <c r="N2789" t="inlineStr"/>
      <c r="O2789" t="n">
        <v>-0.0134</v>
      </c>
      <c r="P2789" t="n">
        <v>-0.01214</v>
      </c>
      <c r="Q2789" t="n">
        <v>-0.00172</v>
      </c>
      <c r="R2789" t="n">
        <v>0</v>
      </c>
      <c r="S2789" t="n">
        <v>0.00467</v>
      </c>
      <c r="T2789" t="n">
        <v>-0.00484</v>
      </c>
    </row>
    <row r="2790">
      <c r="A2790" s="142" t="n">
        <v>40448</v>
      </c>
      <c r="B2790" t="inlineStr"/>
      <c r="C2790" t="n">
        <v>-0.00933</v>
      </c>
      <c r="D2790" t="inlineStr"/>
      <c r="E2790" t="inlineStr"/>
      <c r="F2790" t="inlineStr"/>
      <c r="G2790" t="inlineStr"/>
      <c r="H2790" t="inlineStr"/>
      <c r="I2790" t="inlineStr"/>
      <c r="J2790" t="inlineStr"/>
      <c r="K2790" t="n">
        <v>-0.009889999999999999</v>
      </c>
      <c r="L2790" t="inlineStr"/>
      <c r="M2790" t="n">
        <v>-0.01048</v>
      </c>
      <c r="N2790" t="inlineStr"/>
      <c r="O2790" t="n">
        <v>-0.00596</v>
      </c>
      <c r="P2790" t="n">
        <v>-0.00263</v>
      </c>
      <c r="Q2790" t="n">
        <v>-0.01316</v>
      </c>
      <c r="R2790" t="n">
        <v>0</v>
      </c>
      <c r="S2790" t="n">
        <v>-0.0003</v>
      </c>
      <c r="T2790" t="n">
        <v>0.00834</v>
      </c>
    </row>
    <row r="2791">
      <c r="A2791" s="142" t="n">
        <v>40449</v>
      </c>
      <c r="B2791" t="inlineStr"/>
      <c r="C2791" t="n">
        <v>0.009010000000000001</v>
      </c>
      <c r="D2791" t="inlineStr"/>
      <c r="E2791" t="inlineStr"/>
      <c r="F2791" t="inlineStr"/>
      <c r="G2791" t="inlineStr"/>
      <c r="H2791" t="inlineStr"/>
      <c r="I2791" t="inlineStr"/>
      <c r="J2791" t="inlineStr"/>
      <c r="K2791" t="n">
        <v>0.01581</v>
      </c>
      <c r="L2791" t="inlineStr"/>
      <c r="M2791" t="n">
        <v>0.01459</v>
      </c>
      <c r="N2791" t="inlineStr"/>
      <c r="O2791" t="n">
        <v>0.00813</v>
      </c>
      <c r="P2791" t="n">
        <v>0.00616</v>
      </c>
      <c r="Q2791" t="n">
        <v>-0.02389</v>
      </c>
      <c r="R2791" t="n">
        <v>0</v>
      </c>
      <c r="S2791" t="n">
        <v>-0.0023</v>
      </c>
      <c r="T2791" t="n">
        <v>-0.00579</v>
      </c>
    </row>
    <row r="2792">
      <c r="A2792" s="142" t="n">
        <v>40450</v>
      </c>
      <c r="B2792" t="inlineStr"/>
      <c r="C2792" t="n">
        <v>0.00086</v>
      </c>
      <c r="D2792" t="inlineStr"/>
      <c r="E2792" t="inlineStr"/>
      <c r="F2792" t="inlineStr"/>
      <c r="G2792" t="inlineStr"/>
      <c r="H2792" t="inlineStr"/>
      <c r="I2792" t="inlineStr"/>
      <c r="J2792" t="inlineStr"/>
      <c r="K2792" t="n">
        <v>-0.00277</v>
      </c>
      <c r="L2792" t="inlineStr"/>
      <c r="M2792" t="n">
        <v>-0.00434</v>
      </c>
      <c r="N2792" t="inlineStr"/>
      <c r="O2792" t="n">
        <v>-0.00039</v>
      </c>
      <c r="P2792" t="n">
        <v>-0.00087</v>
      </c>
      <c r="Q2792" t="n">
        <v>0.01877</v>
      </c>
      <c r="R2792" t="n">
        <v>0</v>
      </c>
      <c r="S2792" t="n">
        <v>-0.00281</v>
      </c>
      <c r="T2792" t="n">
        <v>0.00463</v>
      </c>
    </row>
    <row r="2793">
      <c r="A2793" s="142" t="n">
        <v>40451</v>
      </c>
      <c r="B2793" t="inlineStr"/>
      <c r="C2793" t="n">
        <v>-0.01297</v>
      </c>
      <c r="D2793" t="inlineStr"/>
      <c r="E2793" t="inlineStr"/>
      <c r="F2793" t="inlineStr"/>
      <c r="G2793" t="inlineStr"/>
      <c r="H2793" t="inlineStr"/>
      <c r="I2793" t="inlineStr"/>
      <c r="J2793" t="inlineStr"/>
      <c r="K2793" t="n">
        <v>-0.00709</v>
      </c>
      <c r="L2793" t="inlineStr"/>
      <c r="M2793" t="n">
        <v>-0.01231</v>
      </c>
      <c r="N2793" t="inlineStr"/>
      <c r="O2793" t="n">
        <v>-0.01277</v>
      </c>
      <c r="P2793" t="n">
        <v>-0.01226</v>
      </c>
      <c r="Q2793" t="n">
        <v>-0.00404</v>
      </c>
      <c r="R2793" t="n">
        <v>0.03327</v>
      </c>
      <c r="S2793" t="n">
        <v>-0.00666</v>
      </c>
      <c r="T2793" t="n">
        <v>0.00099</v>
      </c>
    </row>
    <row r="2794">
      <c r="A2794" s="142" t="n">
        <v>40452</v>
      </c>
      <c r="B2794" t="inlineStr"/>
      <c r="C2794" t="n">
        <v>-0.00419</v>
      </c>
      <c r="D2794" t="inlineStr"/>
      <c r="E2794" t="inlineStr"/>
      <c r="F2794" t="inlineStr"/>
      <c r="G2794" t="inlineStr"/>
      <c r="H2794" t="inlineStr"/>
      <c r="I2794" t="inlineStr"/>
      <c r="J2794" t="inlineStr"/>
      <c r="K2794" t="n">
        <v>0.0053</v>
      </c>
      <c r="L2794" t="inlineStr"/>
      <c r="M2794" t="n">
        <v>0.00413</v>
      </c>
      <c r="N2794" t="inlineStr"/>
      <c r="O2794" t="n">
        <v>-0.00294</v>
      </c>
      <c r="P2794" t="n">
        <v>0</v>
      </c>
      <c r="Q2794" t="n">
        <v>-0.00059</v>
      </c>
      <c r="R2794" t="n">
        <v>0</v>
      </c>
      <c r="S2794" t="n">
        <v>-0.00187</v>
      </c>
      <c r="T2794" t="n">
        <v>0.00289</v>
      </c>
    </row>
    <row r="2795">
      <c r="A2795" s="142" t="n">
        <v>40455</v>
      </c>
      <c r="B2795" t="inlineStr"/>
      <c r="C2795" t="n">
        <v>-0.01299</v>
      </c>
      <c r="D2795" t="inlineStr"/>
      <c r="E2795" t="inlineStr"/>
      <c r="F2795" t="inlineStr"/>
      <c r="G2795" t="inlineStr"/>
      <c r="H2795" t="inlineStr"/>
      <c r="I2795" t="inlineStr"/>
      <c r="J2795" t="inlineStr"/>
      <c r="K2795" t="n">
        <v>-0.00787</v>
      </c>
      <c r="L2795" t="inlineStr"/>
      <c r="M2795" t="n">
        <v>-0.00889</v>
      </c>
      <c r="N2795" t="inlineStr"/>
      <c r="O2795" t="n">
        <v>-0.00366</v>
      </c>
      <c r="P2795" t="n">
        <v>-0.00177</v>
      </c>
      <c r="Q2795" t="n">
        <v>-0.0034</v>
      </c>
      <c r="R2795" t="n">
        <v>0</v>
      </c>
      <c r="S2795" t="n">
        <v>-0.0011</v>
      </c>
      <c r="T2795" t="n">
        <v>0.009090000000000001</v>
      </c>
    </row>
    <row r="2796">
      <c r="A2796" s="142" t="n">
        <v>40456</v>
      </c>
      <c r="B2796" t="inlineStr"/>
      <c r="C2796" t="n">
        <v>0.01201</v>
      </c>
      <c r="D2796" t="inlineStr"/>
      <c r="E2796" t="inlineStr"/>
      <c r="F2796" t="inlineStr"/>
      <c r="G2796" t="inlineStr"/>
      <c r="H2796" t="inlineStr"/>
      <c r="I2796" t="inlineStr"/>
      <c r="J2796" t="inlineStr"/>
      <c r="K2796" t="n">
        <v>0.0232</v>
      </c>
      <c r="L2796" t="inlineStr"/>
      <c r="M2796" t="n">
        <v>0.01804</v>
      </c>
      <c r="N2796" t="inlineStr"/>
      <c r="O2796" t="n">
        <v>0.01118</v>
      </c>
      <c r="P2796" t="n">
        <v>0.01687</v>
      </c>
      <c r="Q2796" t="n">
        <v>0.00518</v>
      </c>
      <c r="R2796" t="n">
        <v>0</v>
      </c>
      <c r="S2796" t="n">
        <v>0.00647</v>
      </c>
      <c r="T2796" t="n">
        <v>-0.00589</v>
      </c>
    </row>
    <row r="2797">
      <c r="A2797" s="142" t="n">
        <v>40457</v>
      </c>
      <c r="B2797" t="inlineStr"/>
      <c r="C2797" t="n">
        <v>0.01505</v>
      </c>
      <c r="D2797" t="inlineStr"/>
      <c r="E2797" t="inlineStr"/>
      <c r="F2797" t="inlineStr"/>
      <c r="G2797" t="inlineStr"/>
      <c r="H2797" t="inlineStr"/>
      <c r="I2797" t="inlineStr"/>
      <c r="J2797" t="inlineStr"/>
      <c r="K2797" t="n">
        <v>0.01002</v>
      </c>
      <c r="L2797" t="inlineStr"/>
      <c r="M2797" t="n">
        <v>0.01301</v>
      </c>
      <c r="N2797" t="inlineStr"/>
      <c r="O2797" t="n">
        <v>0.0143</v>
      </c>
      <c r="P2797" t="n">
        <v>0.01048</v>
      </c>
      <c r="Q2797" t="n">
        <v>0.01103</v>
      </c>
      <c r="R2797" t="n">
        <v>0</v>
      </c>
      <c r="S2797" t="n">
        <v>0.00233</v>
      </c>
      <c r="T2797" t="n">
        <v>0.0054</v>
      </c>
    </row>
    <row r="2798">
      <c r="A2798" s="142" t="n">
        <v>40458</v>
      </c>
      <c r="B2798" t="inlineStr"/>
      <c r="C2798" t="n">
        <v>-0.02373</v>
      </c>
      <c r="D2798" t="inlineStr"/>
      <c r="E2798" t="inlineStr"/>
      <c r="F2798" t="inlineStr"/>
      <c r="G2798" t="inlineStr"/>
      <c r="H2798" t="inlineStr"/>
      <c r="I2798" t="inlineStr"/>
      <c r="J2798" t="inlineStr"/>
      <c r="K2798" t="n">
        <v>-0.02779</v>
      </c>
      <c r="L2798" t="inlineStr"/>
      <c r="M2798" t="n">
        <v>-0.02392</v>
      </c>
      <c r="N2798" t="inlineStr"/>
      <c r="O2798" t="n">
        <v>-0.02383</v>
      </c>
      <c r="P2798" t="n">
        <v>-0.01729</v>
      </c>
      <c r="Q2798" t="n">
        <v>-0.01208</v>
      </c>
      <c r="R2798" t="n">
        <v>0</v>
      </c>
      <c r="S2798" t="n">
        <v>-0.00341</v>
      </c>
      <c r="T2798" t="n">
        <v>-0.00718</v>
      </c>
    </row>
    <row r="2799">
      <c r="A2799" s="142" t="n">
        <v>40459</v>
      </c>
      <c r="B2799" t="inlineStr"/>
      <c r="C2799" t="n">
        <v>0.00944</v>
      </c>
      <c r="D2799" t="inlineStr"/>
      <c r="E2799" t="inlineStr"/>
      <c r="F2799" t="inlineStr"/>
      <c r="G2799" t="inlineStr"/>
      <c r="H2799" t="inlineStr"/>
      <c r="I2799" t="inlineStr"/>
      <c r="J2799" t="inlineStr"/>
      <c r="K2799" t="n">
        <v>0</v>
      </c>
      <c r="L2799" t="inlineStr"/>
      <c r="M2799" t="n">
        <v>0</v>
      </c>
      <c r="N2799" t="inlineStr"/>
      <c r="O2799" t="n">
        <v>0.00431</v>
      </c>
      <c r="P2799" t="n">
        <v>0.01319</v>
      </c>
      <c r="Q2799" t="n">
        <v>-0.00719</v>
      </c>
      <c r="R2799" t="n">
        <v>0</v>
      </c>
      <c r="S2799" t="n">
        <v>0.00283</v>
      </c>
      <c r="T2799" t="n">
        <v>-0.00081</v>
      </c>
    </row>
    <row r="2800">
      <c r="A2800" s="142" t="n">
        <v>40462</v>
      </c>
      <c r="B2800" t="inlineStr"/>
      <c r="C2800" t="n">
        <v>0</v>
      </c>
      <c r="D2800" t="inlineStr"/>
      <c r="E2800" t="inlineStr"/>
      <c r="F2800" t="inlineStr"/>
      <c r="G2800" t="inlineStr"/>
      <c r="H2800" t="inlineStr"/>
      <c r="I2800" t="inlineStr"/>
      <c r="J2800" t="inlineStr"/>
      <c r="K2800" t="n">
        <v>0.00962</v>
      </c>
      <c r="L2800" t="inlineStr"/>
      <c r="M2800" t="n">
        <v>0.01161</v>
      </c>
      <c r="N2800" t="inlineStr"/>
      <c r="O2800" t="n">
        <v>0</v>
      </c>
      <c r="P2800" t="n">
        <v>0.00521</v>
      </c>
      <c r="Q2800" t="n">
        <v>0.00586</v>
      </c>
      <c r="R2800" t="n">
        <v>0</v>
      </c>
      <c r="S2800" t="n">
        <v>0.00411</v>
      </c>
      <c r="T2800" t="n">
        <v>0.008880000000000001</v>
      </c>
    </row>
    <row r="2801">
      <c r="A2801" s="142" t="n">
        <v>40463</v>
      </c>
      <c r="B2801" t="inlineStr"/>
      <c r="C2801" t="n">
        <v>-0.00374</v>
      </c>
      <c r="D2801" t="inlineStr"/>
      <c r="E2801" t="inlineStr"/>
      <c r="F2801" t="inlineStr"/>
      <c r="G2801" t="inlineStr"/>
      <c r="H2801" t="inlineStr"/>
      <c r="I2801" t="inlineStr"/>
      <c r="J2801" t="inlineStr"/>
      <c r="K2801" t="n">
        <v>0.00572</v>
      </c>
      <c r="L2801" t="inlineStr"/>
      <c r="M2801" t="n">
        <v>0.00249</v>
      </c>
      <c r="N2801" t="inlineStr"/>
      <c r="O2801" t="n">
        <v>0.00556</v>
      </c>
      <c r="P2801" t="n">
        <v>-0.00345</v>
      </c>
      <c r="Q2801" t="n">
        <v>-0.007</v>
      </c>
      <c r="R2801" t="n">
        <v>0</v>
      </c>
      <c r="S2801" t="n">
        <v>0.00134</v>
      </c>
      <c r="T2801" t="n">
        <v>-0.00358</v>
      </c>
    </row>
    <row r="2802">
      <c r="A2802" s="142" t="n">
        <v>40464</v>
      </c>
      <c r="B2802" t="inlineStr"/>
      <c r="C2802" t="n">
        <v>0.01507</v>
      </c>
      <c r="D2802" t="inlineStr"/>
      <c r="E2802" t="inlineStr"/>
      <c r="F2802" t="inlineStr"/>
      <c r="G2802" t="inlineStr"/>
      <c r="H2802" t="inlineStr"/>
      <c r="I2802" t="inlineStr"/>
      <c r="J2802" t="inlineStr"/>
      <c r="K2802" t="n">
        <v>0.01801</v>
      </c>
      <c r="L2802" t="inlineStr"/>
      <c r="M2802" t="n">
        <v>0.01539</v>
      </c>
      <c r="N2802" t="inlineStr"/>
      <c r="O2802" t="n">
        <v>0.01738</v>
      </c>
      <c r="P2802" t="n">
        <v>0.0208</v>
      </c>
      <c r="Q2802" t="n">
        <v>0.0205</v>
      </c>
      <c r="R2802" t="n">
        <v>0</v>
      </c>
      <c r="S2802" t="n">
        <v>0.00345</v>
      </c>
      <c r="T2802" t="n">
        <v>0.00787</v>
      </c>
    </row>
    <row r="2803">
      <c r="A2803" s="142" t="n">
        <v>40465</v>
      </c>
      <c r="B2803" t="inlineStr"/>
      <c r="C2803" t="n">
        <v>-0.00659</v>
      </c>
      <c r="D2803" t="inlineStr"/>
      <c r="E2803" t="inlineStr"/>
      <c r="F2803" t="inlineStr"/>
      <c r="G2803" t="inlineStr"/>
      <c r="H2803" t="inlineStr"/>
      <c r="I2803" t="inlineStr"/>
      <c r="J2803" t="inlineStr"/>
      <c r="K2803" t="n">
        <v>0</v>
      </c>
      <c r="L2803" t="inlineStr"/>
      <c r="M2803" t="n">
        <v>0</v>
      </c>
      <c r="N2803" t="inlineStr"/>
      <c r="O2803" t="n">
        <v>-0.01072</v>
      </c>
      <c r="P2803" t="n">
        <v>-0.009339999999999999</v>
      </c>
      <c r="Q2803" t="n">
        <v>-0.00388</v>
      </c>
      <c r="R2803" t="n">
        <v>0</v>
      </c>
      <c r="S2803" t="n">
        <v>-0.00484</v>
      </c>
      <c r="T2803" t="n">
        <v>-0.00037</v>
      </c>
    </row>
    <row r="2804">
      <c r="A2804" s="142" t="n">
        <v>40466</v>
      </c>
      <c r="B2804" t="inlineStr"/>
      <c r="C2804" t="n">
        <v>-0.00937</v>
      </c>
      <c r="D2804" t="inlineStr"/>
      <c r="E2804" t="inlineStr"/>
      <c r="F2804" t="inlineStr"/>
      <c r="G2804" t="inlineStr"/>
      <c r="H2804" t="inlineStr"/>
      <c r="I2804" t="inlineStr"/>
      <c r="J2804" t="inlineStr"/>
      <c r="K2804" t="n">
        <v>0</v>
      </c>
      <c r="L2804" t="inlineStr"/>
      <c r="M2804" t="n">
        <v>0</v>
      </c>
      <c r="N2804" t="inlineStr"/>
      <c r="O2804" t="n">
        <v>-0.008789999999999999</v>
      </c>
      <c r="P2804" t="n">
        <v>0</v>
      </c>
      <c r="Q2804" t="n">
        <v>0</v>
      </c>
      <c r="R2804" t="n">
        <v>0</v>
      </c>
      <c r="S2804" t="n">
        <v>0.00272</v>
      </c>
      <c r="T2804" t="n">
        <v>0.00033</v>
      </c>
    </row>
    <row r="2805">
      <c r="A2805" s="142" t="n">
        <v>40469</v>
      </c>
      <c r="B2805" t="inlineStr"/>
      <c r="C2805" t="n">
        <v>-0.00664</v>
      </c>
      <c r="D2805" t="inlineStr"/>
      <c r="E2805" t="inlineStr"/>
      <c r="F2805" t="inlineStr"/>
      <c r="G2805" t="inlineStr"/>
      <c r="H2805" t="inlineStr"/>
      <c r="I2805" t="inlineStr"/>
      <c r="J2805" t="inlineStr"/>
      <c r="K2805" t="n">
        <v>-0.02001</v>
      </c>
      <c r="L2805" t="inlineStr"/>
      <c r="M2805" t="n">
        <v>-0.02188</v>
      </c>
      <c r="N2805" t="inlineStr"/>
      <c r="O2805" t="n">
        <v>-0.00507</v>
      </c>
      <c r="P2805" t="n">
        <v>-0.01371</v>
      </c>
      <c r="Q2805" t="n">
        <v>-0.02081</v>
      </c>
      <c r="R2805" t="n">
        <v>0</v>
      </c>
      <c r="S2805" t="n">
        <v>0.0052</v>
      </c>
      <c r="T2805" t="n">
        <v>-0.00487</v>
      </c>
    </row>
    <row r="2806">
      <c r="A2806" s="142" t="n">
        <v>40470</v>
      </c>
      <c r="B2806" t="inlineStr"/>
      <c r="C2806" t="n">
        <v>-0.03366</v>
      </c>
      <c r="D2806" t="inlineStr"/>
      <c r="E2806" t="inlineStr"/>
      <c r="F2806" t="inlineStr"/>
      <c r="G2806" t="inlineStr"/>
      <c r="H2806" t="inlineStr"/>
      <c r="I2806" t="inlineStr"/>
      <c r="J2806" t="inlineStr"/>
      <c r="K2806" t="n">
        <v>-0.03705</v>
      </c>
      <c r="L2806" t="inlineStr"/>
      <c r="M2806" t="n">
        <v>-0.03217</v>
      </c>
      <c r="N2806" t="inlineStr"/>
      <c r="O2806" t="n">
        <v>-0.03208</v>
      </c>
      <c r="P2806" t="n">
        <v>-0.02693</v>
      </c>
      <c r="Q2806" t="n">
        <v>-0.02424</v>
      </c>
      <c r="R2806" t="n">
        <v>0</v>
      </c>
      <c r="S2806" t="n">
        <v>-0.0025</v>
      </c>
      <c r="T2806" t="n">
        <v>-0.00057</v>
      </c>
    </row>
    <row r="2807">
      <c r="A2807" s="142" t="n">
        <v>40471</v>
      </c>
      <c r="B2807" t="inlineStr"/>
      <c r="C2807" t="n">
        <v>0.00792</v>
      </c>
      <c r="D2807" t="inlineStr"/>
      <c r="E2807" t="inlineStr"/>
      <c r="F2807" t="inlineStr"/>
      <c r="G2807" t="inlineStr"/>
      <c r="H2807" t="inlineStr"/>
      <c r="I2807" t="inlineStr"/>
      <c r="J2807" t="inlineStr"/>
      <c r="K2807" t="n">
        <v>0.01421</v>
      </c>
      <c r="L2807" t="inlineStr"/>
      <c r="M2807" t="n">
        <v>0.01137</v>
      </c>
      <c r="N2807" t="inlineStr"/>
      <c r="O2807" t="n">
        <v>0.00123</v>
      </c>
      <c r="P2807" t="n">
        <v>0</v>
      </c>
      <c r="Q2807" t="n">
        <v>-0.00231</v>
      </c>
      <c r="R2807" t="n">
        <v>0</v>
      </c>
      <c r="S2807" t="n">
        <v>-0.00313</v>
      </c>
      <c r="T2807" t="n">
        <v>-0.00946</v>
      </c>
    </row>
    <row r="2808">
      <c r="A2808" s="142" t="n">
        <v>40472</v>
      </c>
      <c r="B2808" t="inlineStr"/>
      <c r="C2808" t="n">
        <v>-0.02333</v>
      </c>
      <c r="D2808" t="inlineStr"/>
      <c r="E2808" t="inlineStr"/>
      <c r="F2808" t="inlineStr"/>
      <c r="G2808" t="inlineStr"/>
      <c r="H2808" t="inlineStr"/>
      <c r="I2808" t="inlineStr"/>
      <c r="J2808" t="inlineStr"/>
      <c r="K2808" t="n">
        <v>0</v>
      </c>
      <c r="L2808" t="inlineStr"/>
      <c r="M2808" t="n">
        <v>0</v>
      </c>
      <c r="N2808" t="inlineStr"/>
      <c r="O2808" t="n">
        <v>-0.01708</v>
      </c>
      <c r="P2808" t="n">
        <v>-0.01161</v>
      </c>
      <c r="Q2808" t="n">
        <v>0.00027</v>
      </c>
      <c r="R2808" t="n">
        <v>0</v>
      </c>
      <c r="S2808" t="n">
        <v>0.00042</v>
      </c>
      <c r="T2808" t="n">
        <v>0.0022</v>
      </c>
    </row>
    <row r="2809">
      <c r="A2809" s="142" t="n">
        <v>40473</v>
      </c>
      <c r="B2809" t="inlineStr"/>
      <c r="C2809" t="n">
        <v>-0.00099</v>
      </c>
      <c r="D2809" t="inlineStr"/>
      <c r="E2809" t="inlineStr"/>
      <c r="F2809" t="inlineStr"/>
      <c r="G2809" t="inlineStr"/>
      <c r="H2809" t="inlineStr"/>
      <c r="I2809" t="inlineStr"/>
      <c r="J2809" t="inlineStr"/>
      <c r="K2809" t="n">
        <v>-0.01877</v>
      </c>
      <c r="L2809" t="inlineStr"/>
      <c r="M2809" t="n">
        <v>-0.01472</v>
      </c>
      <c r="N2809" t="inlineStr"/>
      <c r="O2809" t="n">
        <v>0.009939999999999999</v>
      </c>
      <c r="P2809" t="n">
        <v>0</v>
      </c>
      <c r="Q2809" t="n">
        <v>0</v>
      </c>
      <c r="R2809" t="n">
        <v>0</v>
      </c>
      <c r="S2809" t="n">
        <v>0.00406</v>
      </c>
      <c r="T2809" t="n">
        <v>0.00463</v>
      </c>
    </row>
    <row r="2810">
      <c r="A2810" s="142" t="n">
        <v>40476</v>
      </c>
      <c r="B2810" t="inlineStr"/>
      <c r="C2810" t="n">
        <v>0.01524</v>
      </c>
      <c r="D2810" t="inlineStr"/>
      <c r="E2810" t="inlineStr"/>
      <c r="F2810" t="inlineStr"/>
      <c r="G2810" t="inlineStr"/>
      <c r="H2810" t="inlineStr"/>
      <c r="I2810" t="inlineStr"/>
      <c r="J2810" t="inlineStr"/>
      <c r="K2810" t="n">
        <v>0.01299</v>
      </c>
      <c r="L2810" t="inlineStr"/>
      <c r="M2810" t="n">
        <v>0.01147</v>
      </c>
      <c r="N2810" t="inlineStr"/>
      <c r="O2810" t="n">
        <v>0.01431</v>
      </c>
      <c r="P2810" t="n">
        <v>0.01897</v>
      </c>
      <c r="Q2810" t="n">
        <v>0.00578</v>
      </c>
      <c r="R2810" t="n">
        <v>0</v>
      </c>
      <c r="S2810" t="n">
        <v>0.00212</v>
      </c>
      <c r="T2810" t="n">
        <v>0.00525</v>
      </c>
    </row>
    <row r="2811">
      <c r="A2811" s="142" t="n">
        <v>40477</v>
      </c>
      <c r="B2811" t="inlineStr"/>
      <c r="C2811" t="n">
        <v>0.01541</v>
      </c>
      <c r="D2811" t="inlineStr"/>
      <c r="E2811" t="inlineStr"/>
      <c r="F2811" t="inlineStr"/>
      <c r="G2811" t="inlineStr"/>
      <c r="H2811" t="inlineStr"/>
      <c r="I2811" t="inlineStr"/>
      <c r="J2811" t="inlineStr"/>
      <c r="K2811" t="n">
        <v>0.00949</v>
      </c>
      <c r="L2811" t="inlineStr"/>
      <c r="M2811" t="n">
        <v>0.00911</v>
      </c>
      <c r="N2811" t="inlineStr"/>
      <c r="O2811" t="n">
        <v>0.01003</v>
      </c>
      <c r="P2811" t="n">
        <v>0.00621</v>
      </c>
      <c r="Q2811" t="n">
        <v>0.00128</v>
      </c>
      <c r="R2811" t="n">
        <v>0</v>
      </c>
      <c r="S2811" t="n">
        <v>0.00394</v>
      </c>
      <c r="T2811" t="n">
        <v>0.00912</v>
      </c>
    </row>
    <row r="2812">
      <c r="A2812" s="142" t="n">
        <v>40478</v>
      </c>
      <c r="B2812" t="inlineStr"/>
      <c r="C2812" t="n">
        <v>-0.01735</v>
      </c>
      <c r="D2812" t="inlineStr"/>
      <c r="E2812" t="inlineStr"/>
      <c r="F2812" t="inlineStr"/>
      <c r="G2812" t="inlineStr"/>
      <c r="H2812" t="inlineStr"/>
      <c r="I2812" t="inlineStr"/>
      <c r="J2812" t="inlineStr"/>
      <c r="K2812" t="n">
        <v>-0.01076</v>
      </c>
      <c r="L2812" t="inlineStr"/>
      <c r="M2812" t="n">
        <v>-0.01226</v>
      </c>
      <c r="N2812" t="inlineStr"/>
      <c r="O2812" t="n">
        <v>-0.01979</v>
      </c>
      <c r="P2812" t="n">
        <v>-0.0141</v>
      </c>
      <c r="Q2812" t="n">
        <v>-0.009860000000000001</v>
      </c>
      <c r="R2812" t="n">
        <v>0</v>
      </c>
      <c r="S2812" t="n">
        <v>-0.00264</v>
      </c>
      <c r="T2812" t="n">
        <v>-0.00944</v>
      </c>
    </row>
    <row r="2813">
      <c r="A2813" s="142" t="n">
        <v>40479</v>
      </c>
      <c r="B2813" t="inlineStr"/>
      <c r="C2813" t="n">
        <v>0.0245</v>
      </c>
      <c r="D2813" t="inlineStr"/>
      <c r="E2813" t="inlineStr"/>
      <c r="F2813" t="inlineStr"/>
      <c r="G2813" t="inlineStr"/>
      <c r="H2813" t="inlineStr"/>
      <c r="I2813" t="inlineStr"/>
      <c r="J2813" t="inlineStr"/>
      <c r="K2813" t="n">
        <v>0.01715</v>
      </c>
      <c r="L2813" t="inlineStr"/>
      <c r="M2813" t="n">
        <v>0.02092</v>
      </c>
      <c r="N2813" t="inlineStr"/>
      <c r="O2813" t="n">
        <v>0.01936</v>
      </c>
      <c r="P2813" t="n">
        <v>0.01519</v>
      </c>
      <c r="Q2813" t="n">
        <v>0.00771</v>
      </c>
      <c r="R2813" t="n">
        <v>0</v>
      </c>
      <c r="S2813" t="n">
        <v>-0.00295</v>
      </c>
      <c r="T2813" t="n">
        <v>-0.00518</v>
      </c>
    </row>
    <row r="2814">
      <c r="A2814" s="142" t="n">
        <v>40480</v>
      </c>
      <c r="B2814" t="inlineStr"/>
      <c r="C2814" t="n">
        <v>0.008240000000000001</v>
      </c>
      <c r="D2814" t="inlineStr"/>
      <c r="E2814" t="inlineStr"/>
      <c r="F2814" t="inlineStr"/>
      <c r="G2814" t="inlineStr"/>
      <c r="H2814" t="inlineStr"/>
      <c r="I2814" t="inlineStr"/>
      <c r="J2814" t="inlineStr"/>
      <c r="K2814" t="n">
        <v>0.01455</v>
      </c>
      <c r="L2814" t="inlineStr"/>
      <c r="M2814" t="n">
        <v>0.01241</v>
      </c>
      <c r="N2814" t="inlineStr"/>
      <c r="O2814" t="n">
        <v>0.016</v>
      </c>
      <c r="P2814" t="n">
        <v>0.01673</v>
      </c>
      <c r="Q2814" t="n">
        <v>0.01753</v>
      </c>
      <c r="R2814" t="n">
        <v>0.02478</v>
      </c>
      <c r="S2814" t="n">
        <v>0.00111</v>
      </c>
      <c r="T2814" t="n">
        <v>0.00276</v>
      </c>
    </row>
    <row r="2815">
      <c r="A2815" s="142" t="n">
        <v>40483</v>
      </c>
      <c r="B2815" t="inlineStr"/>
      <c r="C2815" t="n">
        <v>0</v>
      </c>
      <c r="D2815" t="inlineStr"/>
      <c r="E2815" t="inlineStr"/>
      <c r="F2815" t="inlineStr"/>
      <c r="G2815" t="inlineStr"/>
      <c r="H2815" t="inlineStr"/>
      <c r="I2815" t="inlineStr"/>
      <c r="J2815" t="inlineStr"/>
      <c r="K2815" t="n">
        <v>0</v>
      </c>
      <c r="L2815" t="inlineStr"/>
      <c r="M2815" t="n">
        <v>0</v>
      </c>
      <c r="N2815" t="inlineStr"/>
      <c r="O2815" t="n">
        <v>0</v>
      </c>
      <c r="P2815" t="n">
        <v>0.00346</v>
      </c>
      <c r="Q2815" t="n">
        <v>0</v>
      </c>
      <c r="R2815" t="n">
        <v>0</v>
      </c>
      <c r="S2815" t="n">
        <v>0</v>
      </c>
      <c r="T2815" t="n">
        <v>0</v>
      </c>
    </row>
    <row r="2816">
      <c r="A2816" s="142" t="n">
        <v>40484</v>
      </c>
      <c r="B2816" t="inlineStr"/>
      <c r="C2816" t="n">
        <v>0.00386</v>
      </c>
      <c r="D2816" t="inlineStr"/>
      <c r="E2816" t="inlineStr"/>
      <c r="F2816" t="inlineStr"/>
      <c r="G2816" t="inlineStr"/>
      <c r="H2816" t="inlineStr"/>
      <c r="I2816" t="inlineStr"/>
      <c r="J2816" t="inlineStr"/>
      <c r="K2816" t="n">
        <v>-0.01168</v>
      </c>
      <c r="L2816" t="inlineStr"/>
      <c r="M2816" t="n">
        <v>-0.00068</v>
      </c>
      <c r="N2816" t="inlineStr"/>
      <c r="O2816" t="n">
        <v>-0.00151</v>
      </c>
      <c r="P2816" t="n">
        <v>-0.00259</v>
      </c>
      <c r="Q2816" t="n">
        <v>0.00233</v>
      </c>
      <c r="R2816" t="n">
        <v>0</v>
      </c>
      <c r="S2816" t="n">
        <v>0.00149</v>
      </c>
      <c r="T2816" t="n">
        <v>0.00755</v>
      </c>
    </row>
    <row r="2817">
      <c r="A2817" s="142" t="n">
        <v>40485</v>
      </c>
      <c r="B2817" t="inlineStr"/>
      <c r="C2817" t="n">
        <v>-0.00118</v>
      </c>
      <c r="D2817" t="inlineStr"/>
      <c r="E2817" t="inlineStr"/>
      <c r="F2817" t="inlineStr"/>
      <c r="G2817" t="inlineStr"/>
      <c r="H2817" t="inlineStr"/>
      <c r="I2817" t="inlineStr"/>
      <c r="J2817" t="inlineStr"/>
      <c r="K2817" t="n">
        <v>-0.00183</v>
      </c>
      <c r="L2817" t="inlineStr"/>
      <c r="M2817" t="n">
        <v>-0.00309</v>
      </c>
      <c r="N2817" t="inlineStr"/>
      <c r="O2817" t="n">
        <v>-0.00438</v>
      </c>
      <c r="P2817" t="n">
        <v>-0.00606</v>
      </c>
      <c r="Q2817" t="n">
        <v>-0.00876</v>
      </c>
      <c r="R2817" t="n">
        <v>0</v>
      </c>
      <c r="S2817" t="n">
        <v>0.00197</v>
      </c>
      <c r="T2817" t="n">
        <v>0.0083</v>
      </c>
    </row>
    <row r="2818">
      <c r="A2818" s="142" t="n">
        <v>40486</v>
      </c>
      <c r="B2818" t="inlineStr"/>
      <c r="C2818" t="n">
        <v>0.03664</v>
      </c>
      <c r="D2818" t="inlineStr"/>
      <c r="E2818" t="inlineStr"/>
      <c r="F2818" t="inlineStr"/>
      <c r="G2818" t="inlineStr"/>
      <c r="H2818" t="inlineStr"/>
      <c r="I2818" t="inlineStr"/>
      <c r="J2818" t="inlineStr"/>
      <c r="K2818" t="n">
        <v>0.03205</v>
      </c>
      <c r="L2818" t="inlineStr"/>
      <c r="M2818" t="n">
        <v>0.02764</v>
      </c>
      <c r="N2818" t="inlineStr"/>
      <c r="O2818" t="n">
        <v>0.02521</v>
      </c>
      <c r="P2818" t="n">
        <v>0.03568</v>
      </c>
      <c r="Q2818" t="n">
        <v>0.0312</v>
      </c>
      <c r="R2818" t="n">
        <v>0</v>
      </c>
      <c r="S2818" t="n">
        <v>0.00784</v>
      </c>
      <c r="T2818" t="n">
        <v>0.00142</v>
      </c>
    </row>
    <row r="2819">
      <c r="A2819" s="142" t="n">
        <v>40487</v>
      </c>
      <c r="B2819" t="inlineStr"/>
      <c r="C2819" t="n">
        <v>0.03983</v>
      </c>
      <c r="D2819" t="inlineStr"/>
      <c r="E2819" t="inlineStr"/>
      <c r="F2819" t="inlineStr"/>
      <c r="G2819" t="inlineStr"/>
      <c r="H2819" t="inlineStr"/>
      <c r="I2819" t="inlineStr"/>
      <c r="J2819" t="inlineStr"/>
      <c r="K2819" t="n">
        <v>0.01576</v>
      </c>
      <c r="L2819" t="inlineStr"/>
      <c r="M2819" t="n">
        <v>0.01781</v>
      </c>
      <c r="N2819" t="inlineStr"/>
      <c r="O2819" t="n">
        <v>0.0199</v>
      </c>
      <c r="P2819" t="n">
        <v>0.02101</v>
      </c>
      <c r="Q2819" t="n">
        <v>0.02928</v>
      </c>
      <c r="R2819" t="n">
        <v>0</v>
      </c>
      <c r="S2819" t="n">
        <v>0.01524</v>
      </c>
      <c r="T2819" t="n">
        <v>0.018</v>
      </c>
    </row>
    <row r="2820">
      <c r="A2820" s="142" t="n">
        <v>40490</v>
      </c>
      <c r="B2820" t="inlineStr"/>
      <c r="C2820" t="n">
        <v>0.03085</v>
      </c>
      <c r="D2820" t="inlineStr"/>
      <c r="E2820" t="inlineStr"/>
      <c r="F2820" t="inlineStr"/>
      <c r="G2820" t="inlineStr"/>
      <c r="H2820" t="inlineStr"/>
      <c r="I2820" t="inlineStr"/>
      <c r="J2820" t="inlineStr"/>
      <c r="K2820" t="n">
        <v>0.03902</v>
      </c>
      <c r="L2820" t="inlineStr"/>
      <c r="M2820" t="n">
        <v>0.03222</v>
      </c>
      <c r="N2820" t="inlineStr"/>
      <c r="O2820" t="n">
        <v>0.02947</v>
      </c>
      <c r="P2820" t="n">
        <v>0.01564</v>
      </c>
      <c r="Q2820" t="n">
        <v>0.00252</v>
      </c>
      <c r="R2820" t="n">
        <v>0</v>
      </c>
      <c r="S2820" t="n">
        <v>0.00718</v>
      </c>
      <c r="T2820" t="n">
        <v>0.007939999999999999</v>
      </c>
    </row>
    <row r="2821">
      <c r="A2821" s="142" t="n">
        <v>40491</v>
      </c>
      <c r="B2821" t="inlineStr"/>
      <c r="C2821" t="n">
        <v>-0.01641</v>
      </c>
      <c r="D2821" t="inlineStr"/>
      <c r="E2821" t="inlineStr"/>
      <c r="F2821" t="inlineStr"/>
      <c r="G2821" t="inlineStr"/>
      <c r="H2821" t="inlineStr"/>
      <c r="I2821" t="inlineStr"/>
      <c r="J2821" t="inlineStr"/>
      <c r="K2821" t="n">
        <v>-0.02068</v>
      </c>
      <c r="L2821" t="inlineStr"/>
      <c r="M2821" t="n">
        <v>-0.01895</v>
      </c>
      <c r="N2821" t="inlineStr"/>
      <c r="O2821" t="n">
        <v>-0.01606</v>
      </c>
      <c r="P2821" t="n">
        <v>-0.0081</v>
      </c>
      <c r="Q2821" t="n">
        <v>0.04674</v>
      </c>
      <c r="R2821" t="n">
        <v>0</v>
      </c>
      <c r="S2821" t="n">
        <v>-0.00248</v>
      </c>
      <c r="T2821" t="n">
        <v>-0.00046</v>
      </c>
    </row>
    <row r="2822">
      <c r="A2822" s="142" t="n">
        <v>40492</v>
      </c>
      <c r="B2822" t="inlineStr"/>
      <c r="C2822" t="n">
        <v>0.01229</v>
      </c>
      <c r="D2822" t="inlineStr"/>
      <c r="E2822" t="inlineStr"/>
      <c r="F2822" t="inlineStr"/>
      <c r="G2822" t="inlineStr"/>
      <c r="H2822" t="inlineStr"/>
      <c r="I2822" t="inlineStr"/>
      <c r="J2822" t="inlineStr"/>
      <c r="K2822" t="n">
        <v>0.01841</v>
      </c>
      <c r="L2822" t="inlineStr"/>
      <c r="M2822" t="n">
        <v>0.01899</v>
      </c>
      <c r="N2822" t="inlineStr"/>
      <c r="O2822" t="n">
        <v>0.01617</v>
      </c>
      <c r="P2822" t="n">
        <v>0.00735</v>
      </c>
      <c r="Q2822" t="n">
        <v>-0.03973</v>
      </c>
      <c r="R2822" t="n">
        <v>0</v>
      </c>
      <c r="S2822" t="n">
        <v>0.00912</v>
      </c>
      <c r="T2822" t="n">
        <v>0.00976</v>
      </c>
    </row>
    <row r="2823">
      <c r="A2823" s="142" t="n">
        <v>40493</v>
      </c>
      <c r="B2823" t="inlineStr"/>
      <c r="C2823" t="n">
        <v>0.00638</v>
      </c>
      <c r="D2823" t="inlineStr"/>
      <c r="E2823" t="inlineStr"/>
      <c r="F2823" t="inlineStr"/>
      <c r="G2823" t="inlineStr"/>
      <c r="H2823" t="inlineStr"/>
      <c r="I2823" t="inlineStr"/>
      <c r="J2823" t="inlineStr"/>
      <c r="K2823" t="n">
        <v>0</v>
      </c>
      <c r="L2823" t="inlineStr"/>
      <c r="M2823" t="n">
        <v>0</v>
      </c>
      <c r="N2823" t="inlineStr"/>
      <c r="O2823" t="n">
        <v>0</v>
      </c>
      <c r="P2823" t="n">
        <v>0.01135</v>
      </c>
      <c r="Q2823" t="n">
        <v>0.01102</v>
      </c>
      <c r="R2823" t="n">
        <v>0</v>
      </c>
      <c r="S2823" t="n">
        <v>0</v>
      </c>
      <c r="T2823" t="n">
        <v>0</v>
      </c>
    </row>
    <row r="2824">
      <c r="A2824" s="142" t="n">
        <v>40494</v>
      </c>
      <c r="B2824" t="inlineStr"/>
      <c r="C2824" t="n">
        <v>-0.0229</v>
      </c>
      <c r="D2824" t="inlineStr"/>
      <c r="E2824" t="inlineStr"/>
      <c r="F2824" t="inlineStr"/>
      <c r="G2824" t="inlineStr"/>
      <c r="H2824" t="inlineStr"/>
      <c r="I2824" t="inlineStr"/>
      <c r="J2824" t="inlineStr"/>
      <c r="K2824" t="n">
        <v>-0.01621</v>
      </c>
      <c r="L2824" t="inlineStr"/>
      <c r="M2824" t="n">
        <v>-0.01336</v>
      </c>
      <c r="N2824" t="inlineStr"/>
      <c r="O2824" t="n">
        <v>-0.01368</v>
      </c>
      <c r="P2824" t="n">
        <v>-0.02406</v>
      </c>
      <c r="Q2824" t="n">
        <v>-6e-05</v>
      </c>
      <c r="R2824" t="n">
        <v>0</v>
      </c>
      <c r="S2824" t="n">
        <v>-0.013</v>
      </c>
      <c r="T2824" t="n">
        <v>-0.02353</v>
      </c>
    </row>
    <row r="2825">
      <c r="A2825" s="142" t="n">
        <v>40497</v>
      </c>
      <c r="B2825" t="inlineStr"/>
      <c r="C2825" t="n">
        <v>-0.00744</v>
      </c>
      <c r="D2825" t="inlineStr"/>
      <c r="E2825" t="inlineStr"/>
      <c r="F2825" t="inlineStr"/>
      <c r="G2825" t="inlineStr"/>
      <c r="H2825" t="inlineStr"/>
      <c r="I2825" t="inlineStr"/>
      <c r="J2825" t="inlineStr"/>
      <c r="K2825" t="n">
        <v>-0.00405</v>
      </c>
      <c r="L2825" t="inlineStr"/>
      <c r="M2825" t="n">
        <v>-0.00681</v>
      </c>
      <c r="N2825" t="inlineStr"/>
      <c r="O2825" t="n">
        <v>-0.00678</v>
      </c>
      <c r="P2825" t="n">
        <v>-0.00329</v>
      </c>
      <c r="Q2825" t="n">
        <v>-0.01362</v>
      </c>
      <c r="R2825" t="n">
        <v>0</v>
      </c>
      <c r="S2825" t="n">
        <v>0.00649</v>
      </c>
      <c r="T2825" t="n">
        <v>0.00241</v>
      </c>
    </row>
    <row r="2826">
      <c r="A2826" s="142" t="n">
        <v>40498</v>
      </c>
      <c r="B2826" t="inlineStr"/>
      <c r="C2826" t="n">
        <v>-0.03503</v>
      </c>
      <c r="D2826" t="inlineStr"/>
      <c r="E2826" t="inlineStr"/>
      <c r="F2826" t="inlineStr"/>
      <c r="G2826" t="inlineStr"/>
      <c r="H2826" t="inlineStr"/>
      <c r="I2826" t="inlineStr"/>
      <c r="J2826" t="inlineStr"/>
      <c r="K2826" t="n">
        <v>-0.02803</v>
      </c>
      <c r="L2826" t="inlineStr"/>
      <c r="M2826" t="n">
        <v>-0.02535</v>
      </c>
      <c r="N2826" t="inlineStr"/>
      <c r="O2826" t="n">
        <v>-0.02649</v>
      </c>
      <c r="P2826" t="n">
        <v>-0.02556</v>
      </c>
      <c r="Q2826" t="n">
        <v>-0.02567</v>
      </c>
      <c r="R2826" t="n">
        <v>0</v>
      </c>
      <c r="S2826" t="n">
        <v>-0.01464</v>
      </c>
      <c r="T2826" t="n">
        <v>-0.00992</v>
      </c>
    </row>
    <row r="2827">
      <c r="A2827" s="142" t="n">
        <v>40499</v>
      </c>
      <c r="B2827" t="inlineStr"/>
      <c r="C2827" t="n">
        <v>0.00666</v>
      </c>
      <c r="D2827" t="inlineStr"/>
      <c r="E2827" t="inlineStr"/>
      <c r="F2827" t="inlineStr"/>
      <c r="G2827" t="inlineStr"/>
      <c r="H2827" t="inlineStr"/>
      <c r="I2827" t="inlineStr"/>
      <c r="J2827" t="inlineStr"/>
      <c r="K2827" t="n">
        <v>0.01684</v>
      </c>
      <c r="L2827" t="inlineStr"/>
      <c r="M2827" t="n">
        <v>0.00855</v>
      </c>
      <c r="N2827" t="inlineStr"/>
      <c r="O2827" t="n">
        <v>0.00936</v>
      </c>
      <c r="P2827" t="n">
        <v>-0.00508</v>
      </c>
      <c r="Q2827" t="n">
        <v>-0.00206</v>
      </c>
      <c r="R2827" t="n">
        <v>0</v>
      </c>
      <c r="S2827" t="n">
        <v>0.00174</v>
      </c>
      <c r="T2827" t="n">
        <v>-0.00519</v>
      </c>
    </row>
    <row r="2828">
      <c r="A2828" s="142" t="n">
        <v>40500</v>
      </c>
      <c r="B2828" t="inlineStr"/>
      <c r="C2828" t="n">
        <v>0.02532</v>
      </c>
      <c r="D2828" t="inlineStr"/>
      <c r="E2828" t="inlineStr"/>
      <c r="F2828" t="inlineStr"/>
      <c r="G2828" t="inlineStr"/>
      <c r="H2828" t="inlineStr"/>
      <c r="I2828" t="inlineStr"/>
      <c r="J2828" t="inlineStr"/>
      <c r="K2828" t="n">
        <v>0.00933</v>
      </c>
      <c r="L2828" t="inlineStr"/>
      <c r="M2828" t="n">
        <v>0.00438</v>
      </c>
      <c r="N2828" t="inlineStr"/>
      <c r="O2828" t="n">
        <v>0.01081</v>
      </c>
      <c r="P2828" t="n">
        <v>0.00765</v>
      </c>
      <c r="Q2828" t="n">
        <v>0.01846</v>
      </c>
      <c r="R2828" t="n">
        <v>0</v>
      </c>
      <c r="S2828" t="n">
        <v>0.01154</v>
      </c>
      <c r="T2828" t="n">
        <v>0.01127</v>
      </c>
    </row>
    <row r="2829">
      <c r="A2829" s="142" t="n">
        <v>40501</v>
      </c>
      <c r="B2829" t="inlineStr"/>
      <c r="C2829" t="n">
        <v>0.00163</v>
      </c>
      <c r="D2829" t="inlineStr"/>
      <c r="E2829" t="inlineStr"/>
      <c r="F2829" t="inlineStr"/>
      <c r="G2829" t="inlineStr"/>
      <c r="H2829" t="inlineStr"/>
      <c r="I2829" t="inlineStr"/>
      <c r="J2829" t="inlineStr"/>
      <c r="K2829" t="n">
        <v>-0.00344</v>
      </c>
      <c r="L2829" t="inlineStr"/>
      <c r="M2829" t="n">
        <v>-0.00042</v>
      </c>
      <c r="N2829" t="inlineStr"/>
      <c r="O2829" t="n">
        <v>-0.00489</v>
      </c>
      <c r="P2829" t="n">
        <v>-0.00084</v>
      </c>
      <c r="Q2829" t="n">
        <v>-0.0123</v>
      </c>
      <c r="R2829" t="n">
        <v>0</v>
      </c>
      <c r="S2829" t="n">
        <v>-0.00337</v>
      </c>
      <c r="T2829" t="n">
        <v>-0.00343</v>
      </c>
    </row>
    <row r="2830">
      <c r="A2830" s="142" t="n">
        <v>40504</v>
      </c>
      <c r="B2830" t="inlineStr"/>
      <c r="C2830" t="n">
        <v>0.02449</v>
      </c>
      <c r="D2830" t="inlineStr"/>
      <c r="E2830" t="inlineStr"/>
      <c r="F2830" t="inlineStr"/>
      <c r="G2830" t="inlineStr"/>
      <c r="H2830" t="inlineStr"/>
      <c r="I2830" t="inlineStr"/>
      <c r="J2830" t="inlineStr"/>
      <c r="K2830" t="n">
        <v>0.01119</v>
      </c>
      <c r="L2830" t="inlineStr"/>
      <c r="M2830" t="n">
        <v>0.01337</v>
      </c>
      <c r="N2830" t="inlineStr"/>
      <c r="O2830" t="n">
        <v>0.01259</v>
      </c>
      <c r="P2830" t="n">
        <v>0.00929</v>
      </c>
      <c r="Q2830" t="n">
        <v>0.01611</v>
      </c>
      <c r="R2830" t="n">
        <v>0</v>
      </c>
      <c r="S2830" t="n">
        <v>0.00139</v>
      </c>
      <c r="T2830" t="n">
        <v>0.00537</v>
      </c>
    </row>
    <row r="2831">
      <c r="A2831" s="142" t="n">
        <v>40505</v>
      </c>
      <c r="B2831" t="inlineStr"/>
      <c r="C2831" t="n">
        <v>0.01265</v>
      </c>
      <c r="D2831" t="inlineStr"/>
      <c r="E2831" t="inlineStr"/>
      <c r="F2831" t="inlineStr"/>
      <c r="G2831" t="inlineStr"/>
      <c r="H2831" t="inlineStr"/>
      <c r="I2831" t="inlineStr"/>
      <c r="J2831" t="inlineStr"/>
      <c r="K2831" t="n">
        <v>0</v>
      </c>
      <c r="L2831" t="inlineStr"/>
      <c r="M2831" t="n">
        <v>0.00173</v>
      </c>
      <c r="N2831" t="inlineStr"/>
      <c r="O2831" t="n">
        <v>0.00538</v>
      </c>
      <c r="P2831" t="n">
        <v>0.00753</v>
      </c>
      <c r="Q2831" t="n">
        <v>0.01358</v>
      </c>
      <c r="R2831" t="n">
        <v>0</v>
      </c>
      <c r="S2831" t="n">
        <v>-0.00461</v>
      </c>
      <c r="T2831" t="n">
        <v>-0.00843</v>
      </c>
    </row>
    <row r="2832">
      <c r="A2832" s="142" t="n">
        <v>40506</v>
      </c>
      <c r="B2832" t="inlineStr"/>
      <c r="C2832" t="n">
        <v>0.01896</v>
      </c>
      <c r="D2832" t="inlineStr"/>
      <c r="E2832" t="inlineStr"/>
      <c r="F2832" t="inlineStr"/>
      <c r="G2832" t="inlineStr"/>
      <c r="H2832" t="inlineStr"/>
      <c r="I2832" t="inlineStr"/>
      <c r="J2832" t="inlineStr"/>
      <c r="K2832" t="n">
        <v>0.01053</v>
      </c>
      <c r="L2832" t="inlineStr"/>
      <c r="M2832" t="n">
        <v>0.01309</v>
      </c>
      <c r="N2832" t="inlineStr"/>
      <c r="O2832" t="n">
        <v>0.00573</v>
      </c>
      <c r="P2832" t="n">
        <v>0</v>
      </c>
      <c r="Q2832" t="n">
        <v>0.00305</v>
      </c>
      <c r="R2832" t="n">
        <v>0</v>
      </c>
      <c r="S2832" t="n">
        <v>0.01196</v>
      </c>
      <c r="T2832" t="n">
        <v>0.009209999999999999</v>
      </c>
    </row>
    <row r="2833">
      <c r="A2833" s="142" t="n">
        <v>40507</v>
      </c>
      <c r="B2833" t="inlineStr"/>
      <c r="C2833" t="n">
        <v>0.00737</v>
      </c>
      <c r="D2833" t="inlineStr"/>
      <c r="E2833" t="inlineStr"/>
      <c r="F2833" t="inlineStr"/>
      <c r="G2833" t="inlineStr"/>
      <c r="H2833" t="inlineStr"/>
      <c r="I2833" t="inlineStr"/>
      <c r="J2833" t="inlineStr"/>
      <c r="K2833" t="n">
        <v>0.00481</v>
      </c>
      <c r="L2833" t="inlineStr"/>
      <c r="M2833" t="n">
        <v>0.00548</v>
      </c>
      <c r="N2833" t="inlineStr"/>
      <c r="O2833" t="n">
        <v>0</v>
      </c>
      <c r="P2833" t="n">
        <v>0.00997</v>
      </c>
      <c r="Q2833" t="n">
        <v>0</v>
      </c>
      <c r="R2833" t="n">
        <v>0</v>
      </c>
      <c r="S2833" t="n">
        <v>0.00311</v>
      </c>
      <c r="T2833" t="n">
        <v>0.00367</v>
      </c>
    </row>
    <row r="2834">
      <c r="A2834" s="142" t="n">
        <v>40508</v>
      </c>
      <c r="B2834" t="inlineStr"/>
      <c r="C2834" t="n">
        <v>0.00607</v>
      </c>
      <c r="D2834" t="inlineStr"/>
      <c r="E2834" t="inlineStr"/>
      <c r="F2834" t="inlineStr"/>
      <c r="G2834" t="inlineStr"/>
      <c r="H2834" t="inlineStr"/>
      <c r="I2834" t="inlineStr"/>
      <c r="J2834" t="inlineStr"/>
      <c r="K2834" t="n">
        <v>-0.007889999999999999</v>
      </c>
      <c r="L2834" t="inlineStr"/>
      <c r="M2834" t="n">
        <v>-0.00899</v>
      </c>
      <c r="N2834" t="inlineStr"/>
      <c r="O2834" t="n">
        <v>0.00368</v>
      </c>
      <c r="P2834" t="n">
        <v>-0.00164</v>
      </c>
      <c r="Q2834" t="n">
        <v>0.00143</v>
      </c>
      <c r="R2834" t="n">
        <v>0</v>
      </c>
      <c r="S2834" t="n">
        <v>0.00015</v>
      </c>
      <c r="T2834" t="n">
        <v>-0.00468</v>
      </c>
    </row>
    <row r="2835">
      <c r="A2835" s="142" t="n">
        <v>40511</v>
      </c>
      <c r="B2835" t="inlineStr"/>
      <c r="C2835" t="n">
        <v>0.0001</v>
      </c>
      <c r="D2835" t="inlineStr"/>
      <c r="E2835" t="inlineStr"/>
      <c r="F2835" t="inlineStr"/>
      <c r="G2835" t="inlineStr"/>
      <c r="H2835" t="inlineStr"/>
      <c r="I2835" t="inlineStr"/>
      <c r="J2835" t="inlineStr"/>
      <c r="K2835" t="n">
        <v>0.00071</v>
      </c>
      <c r="L2835" t="inlineStr"/>
      <c r="M2835" t="n">
        <v>0.00228</v>
      </c>
      <c r="N2835" t="inlineStr"/>
      <c r="O2835" t="n">
        <v>0.00067</v>
      </c>
      <c r="P2835" t="n">
        <v>0.00659</v>
      </c>
      <c r="Q2835" t="n">
        <v>-0.00261</v>
      </c>
      <c r="R2835" t="n">
        <v>0</v>
      </c>
      <c r="S2835" t="n">
        <v>0.00295</v>
      </c>
      <c r="T2835" t="n">
        <v>0.00945</v>
      </c>
    </row>
    <row r="2836">
      <c r="A2836" s="142" t="n">
        <v>40512</v>
      </c>
      <c r="B2836" t="inlineStr"/>
      <c r="C2836" t="n">
        <v>0.03403</v>
      </c>
      <c r="D2836" t="inlineStr"/>
      <c r="E2836" t="inlineStr"/>
      <c r="F2836" t="inlineStr"/>
      <c r="G2836" t="inlineStr"/>
      <c r="H2836" t="inlineStr"/>
      <c r="I2836" t="inlineStr"/>
      <c r="J2836" t="inlineStr"/>
      <c r="K2836" t="n">
        <v>0.03391</v>
      </c>
      <c r="L2836" t="inlineStr"/>
      <c r="M2836" t="n">
        <v>0.02875</v>
      </c>
      <c r="N2836" t="inlineStr"/>
      <c r="O2836" t="n">
        <v>0.02337</v>
      </c>
      <c r="P2836" t="n">
        <v>0.02455</v>
      </c>
      <c r="Q2836" t="n">
        <v>0.02749</v>
      </c>
      <c r="R2836" t="n">
        <v>-0.01335</v>
      </c>
      <c r="S2836" t="n">
        <v>-0.00046</v>
      </c>
      <c r="T2836" t="n">
        <v>0.0009300000000000001</v>
      </c>
    </row>
    <row r="2837">
      <c r="A2837" s="142" t="n">
        <v>40513</v>
      </c>
      <c r="B2837" t="inlineStr"/>
      <c r="C2837" t="n">
        <v>-0.00189</v>
      </c>
      <c r="D2837" t="inlineStr"/>
      <c r="E2837" t="inlineStr"/>
      <c r="F2837" t="inlineStr"/>
      <c r="G2837" t="inlineStr"/>
      <c r="H2837" t="inlineStr"/>
      <c r="I2837" t="inlineStr"/>
      <c r="J2837" t="inlineStr"/>
      <c r="K2837" t="n">
        <v>0.00535</v>
      </c>
      <c r="L2837" t="inlineStr"/>
      <c r="M2837" t="n">
        <v>0.00279</v>
      </c>
      <c r="N2837" t="inlineStr"/>
      <c r="O2837" t="n">
        <v>0.008540000000000001</v>
      </c>
      <c r="P2837" t="n">
        <v>0.007990000000000001</v>
      </c>
      <c r="Q2837" t="n">
        <v>0.00902</v>
      </c>
      <c r="R2837" t="n">
        <v>0</v>
      </c>
      <c r="S2837" t="n">
        <v>0.01603</v>
      </c>
      <c r="T2837" t="n">
        <v>0.01666</v>
      </c>
    </row>
    <row r="2838">
      <c r="A2838" s="142" t="n">
        <v>40514</v>
      </c>
      <c r="B2838" t="inlineStr"/>
      <c r="C2838" t="n">
        <v>0.00348</v>
      </c>
      <c r="D2838" t="inlineStr"/>
      <c r="E2838" t="inlineStr"/>
      <c r="F2838" t="inlineStr"/>
      <c r="G2838" t="inlineStr"/>
      <c r="H2838" t="inlineStr"/>
      <c r="I2838" t="inlineStr"/>
      <c r="J2838" t="inlineStr"/>
      <c r="K2838" t="n">
        <v>0.01107</v>
      </c>
      <c r="L2838" t="inlineStr"/>
      <c r="M2838" t="n">
        <v>0.01234</v>
      </c>
      <c r="N2838" t="inlineStr"/>
      <c r="O2838" t="n">
        <v>0.00962</v>
      </c>
      <c r="P2838" t="n">
        <v>0.01664</v>
      </c>
      <c r="Q2838" t="n">
        <v>0.01656</v>
      </c>
      <c r="R2838" t="n">
        <v>0</v>
      </c>
      <c r="S2838" t="n">
        <v>0.00856</v>
      </c>
      <c r="T2838" t="n">
        <v>0.00686</v>
      </c>
    </row>
    <row r="2839">
      <c r="A2839" s="142" t="n">
        <v>40515</v>
      </c>
      <c r="B2839" t="inlineStr"/>
      <c r="C2839" t="n">
        <v>-0.00191</v>
      </c>
      <c r="D2839" t="inlineStr"/>
      <c r="E2839" t="inlineStr"/>
      <c r="F2839" t="inlineStr"/>
      <c r="G2839" t="inlineStr"/>
      <c r="H2839" t="inlineStr"/>
      <c r="I2839" t="inlineStr"/>
      <c r="J2839" t="inlineStr"/>
      <c r="K2839" t="n">
        <v>0.01987</v>
      </c>
      <c r="L2839" t="inlineStr"/>
      <c r="M2839" t="n">
        <v>0.01705</v>
      </c>
      <c r="N2839" t="inlineStr"/>
      <c r="O2839" t="n">
        <v>0.00365</v>
      </c>
      <c r="P2839" t="n">
        <v>0.00546</v>
      </c>
      <c r="Q2839" t="n">
        <v>0.00224</v>
      </c>
      <c r="R2839" t="n">
        <v>0</v>
      </c>
      <c r="S2839" t="n">
        <v>-0.00825</v>
      </c>
      <c r="T2839" t="n">
        <v>-0.00902</v>
      </c>
    </row>
    <row r="2840">
      <c r="A2840" s="142" t="n">
        <v>40518</v>
      </c>
      <c r="B2840" t="inlineStr"/>
      <c r="C2840" t="n">
        <v>0.01764</v>
      </c>
      <c r="D2840" t="inlineStr"/>
      <c r="E2840" t="inlineStr"/>
      <c r="F2840" t="inlineStr"/>
      <c r="G2840" t="inlineStr"/>
      <c r="H2840" t="inlineStr"/>
      <c r="I2840" t="inlineStr"/>
      <c r="J2840" t="inlineStr"/>
      <c r="K2840" t="n">
        <v>0.0154</v>
      </c>
      <c r="L2840" t="inlineStr"/>
      <c r="M2840" t="n">
        <v>0.01068</v>
      </c>
      <c r="N2840" t="inlineStr"/>
      <c r="O2840" t="n">
        <v>0.02071</v>
      </c>
      <c r="P2840" t="n">
        <v>0.01783</v>
      </c>
      <c r="Q2840" t="n">
        <v>0.01866</v>
      </c>
      <c r="R2840" t="n">
        <v>0</v>
      </c>
      <c r="S2840" t="n">
        <v>0.00615</v>
      </c>
      <c r="T2840" t="n">
        <v>0.01143</v>
      </c>
    </row>
    <row r="2841">
      <c r="A2841" s="142" t="n">
        <v>40519</v>
      </c>
      <c r="B2841" t="inlineStr"/>
      <c r="C2841" t="n">
        <v>-0.01687</v>
      </c>
      <c r="D2841" t="inlineStr"/>
      <c r="E2841" t="inlineStr"/>
      <c r="F2841" t="inlineStr"/>
      <c r="G2841" t="inlineStr"/>
      <c r="H2841" t="inlineStr"/>
      <c r="I2841" t="inlineStr"/>
      <c r="J2841" t="inlineStr"/>
      <c r="K2841" t="n">
        <v>-0.0164</v>
      </c>
      <c r="L2841" t="inlineStr"/>
      <c r="M2841" t="n">
        <v>-0.01742</v>
      </c>
      <c r="N2841" t="inlineStr"/>
      <c r="O2841" t="n">
        <v>-0.01749</v>
      </c>
      <c r="P2841" t="n">
        <v>-0.01142</v>
      </c>
      <c r="Q2841" t="n">
        <v>-0.00035</v>
      </c>
      <c r="R2841" t="n">
        <v>0</v>
      </c>
      <c r="S2841" t="n">
        <v>-0.00065</v>
      </c>
      <c r="T2841" t="n">
        <v>-0.00063</v>
      </c>
    </row>
    <row r="2842">
      <c r="A2842" s="142" t="n">
        <v>40520</v>
      </c>
      <c r="B2842" t="inlineStr"/>
      <c r="C2842" t="n">
        <v>-0.008370000000000001</v>
      </c>
      <c r="D2842" t="inlineStr"/>
      <c r="E2842" t="inlineStr"/>
      <c r="F2842" t="inlineStr"/>
      <c r="G2842" t="inlineStr"/>
      <c r="H2842" t="inlineStr"/>
      <c r="I2842" t="inlineStr"/>
      <c r="J2842" t="inlineStr"/>
      <c r="K2842" t="n">
        <v>-0.01167</v>
      </c>
      <c r="L2842" t="inlineStr"/>
      <c r="M2842" t="n">
        <v>-0.01132</v>
      </c>
      <c r="N2842" t="inlineStr"/>
      <c r="O2842" t="n">
        <v>-0.01232</v>
      </c>
      <c r="P2842" t="n">
        <v>-0.01387</v>
      </c>
      <c r="Q2842" t="n">
        <v>-0.01642</v>
      </c>
      <c r="R2842" t="n">
        <v>0</v>
      </c>
      <c r="S2842" t="n">
        <v>0.00609</v>
      </c>
      <c r="T2842" t="n">
        <v>-0.00375</v>
      </c>
    </row>
    <row r="2843">
      <c r="A2843" s="142" t="n">
        <v>40521</v>
      </c>
      <c r="B2843" t="inlineStr"/>
      <c r="C2843" t="n">
        <v>-0.00153</v>
      </c>
      <c r="D2843" t="inlineStr"/>
      <c r="E2843" t="inlineStr"/>
      <c r="F2843" t="inlineStr"/>
      <c r="G2843" t="inlineStr"/>
      <c r="H2843" t="inlineStr"/>
      <c r="I2843" t="inlineStr"/>
      <c r="J2843" t="inlineStr"/>
      <c r="K2843" t="n">
        <v>0.00835</v>
      </c>
      <c r="L2843" t="inlineStr"/>
      <c r="M2843" t="n">
        <v>-0.00142</v>
      </c>
      <c r="N2843" t="inlineStr"/>
      <c r="O2843" t="n">
        <v>0.0049</v>
      </c>
      <c r="P2843" t="n">
        <v>-0.00156</v>
      </c>
      <c r="Q2843" t="n">
        <v>-0.00106</v>
      </c>
      <c r="R2843" t="n">
        <v>0</v>
      </c>
      <c r="S2843" t="n">
        <v>0.00629</v>
      </c>
      <c r="T2843" t="n">
        <v>0.00404</v>
      </c>
    </row>
    <row r="2844">
      <c r="A2844" s="142" t="n">
        <v>40522</v>
      </c>
      <c r="B2844" t="inlineStr"/>
      <c r="C2844" t="n">
        <v>-0.00108</v>
      </c>
      <c r="D2844" t="inlineStr"/>
      <c r="E2844" t="inlineStr"/>
      <c r="F2844" t="inlineStr"/>
      <c r="G2844" t="inlineStr"/>
      <c r="H2844" t="inlineStr"/>
      <c r="I2844" t="inlineStr"/>
      <c r="J2844" t="inlineStr"/>
      <c r="K2844" t="n">
        <v>0.02493</v>
      </c>
      <c r="L2844" t="inlineStr"/>
      <c r="M2844" t="n">
        <v>-0.00056</v>
      </c>
      <c r="N2844" t="inlineStr"/>
      <c r="O2844" t="n">
        <v>-0.00402</v>
      </c>
      <c r="P2844" t="n">
        <v>-0.00156</v>
      </c>
      <c r="Q2844" t="n">
        <v>-0.01389</v>
      </c>
      <c r="R2844" t="n">
        <v>0</v>
      </c>
      <c r="S2844" t="n">
        <v>0.0001</v>
      </c>
      <c r="T2844" t="n">
        <v>-0.00487</v>
      </c>
    </row>
    <row r="2845">
      <c r="A2845" s="142" t="n">
        <v>40525</v>
      </c>
      <c r="B2845" t="inlineStr"/>
      <c r="C2845" t="n">
        <v>0.00663</v>
      </c>
      <c r="D2845" t="inlineStr"/>
      <c r="E2845" t="inlineStr"/>
      <c r="F2845" t="inlineStr"/>
      <c r="G2845" t="inlineStr"/>
      <c r="H2845" t="inlineStr"/>
      <c r="I2845" t="inlineStr"/>
      <c r="J2845" t="inlineStr"/>
      <c r="K2845" t="n">
        <v>0.01053</v>
      </c>
      <c r="L2845" t="inlineStr"/>
      <c r="M2845" t="n">
        <v>0.00814</v>
      </c>
      <c r="N2845" t="inlineStr"/>
      <c r="O2845" t="n">
        <v>-0.00389</v>
      </c>
      <c r="P2845" t="n">
        <v>-0.00078</v>
      </c>
      <c r="Q2845" t="n">
        <v>0.01217</v>
      </c>
      <c r="R2845" t="n">
        <v>0</v>
      </c>
      <c r="S2845" t="n">
        <v>-0.00541</v>
      </c>
      <c r="T2845" t="n">
        <v>-0.00527</v>
      </c>
    </row>
    <row r="2846">
      <c r="A2846" s="142" t="n">
        <v>40526</v>
      </c>
      <c r="B2846" t="inlineStr"/>
      <c r="C2846" t="n">
        <v>-0.00342</v>
      </c>
      <c r="D2846" t="inlineStr"/>
      <c r="E2846" t="inlineStr"/>
      <c r="F2846" t="inlineStr"/>
      <c r="G2846" t="inlineStr"/>
      <c r="H2846" t="inlineStr"/>
      <c r="I2846" t="inlineStr"/>
      <c r="J2846" t="inlineStr"/>
      <c r="K2846" t="n">
        <v>-0.009050000000000001</v>
      </c>
      <c r="L2846" t="inlineStr"/>
      <c r="M2846" t="n">
        <v>-0.00924</v>
      </c>
      <c r="N2846" t="inlineStr"/>
      <c r="O2846" t="n">
        <v>0.00159</v>
      </c>
      <c r="P2846" t="n">
        <v>0.00235</v>
      </c>
      <c r="Q2846" t="n">
        <v>-0.009140000000000001</v>
      </c>
      <c r="R2846" t="n">
        <v>0</v>
      </c>
      <c r="S2846" t="n">
        <v>0.00268</v>
      </c>
      <c r="T2846" t="n">
        <v>0.00573</v>
      </c>
    </row>
    <row r="2847">
      <c r="A2847" s="142" t="n">
        <v>40527</v>
      </c>
      <c r="B2847" t="inlineStr"/>
      <c r="C2847" t="n">
        <v>-0.01094</v>
      </c>
      <c r="D2847" t="inlineStr"/>
      <c r="E2847" t="inlineStr"/>
      <c r="F2847" t="inlineStr"/>
      <c r="G2847" t="inlineStr"/>
      <c r="H2847" t="inlineStr"/>
      <c r="I2847" t="inlineStr"/>
      <c r="J2847" t="inlineStr"/>
      <c r="K2847" t="n">
        <v>-0.00978</v>
      </c>
      <c r="L2847" t="inlineStr"/>
      <c r="M2847" t="n">
        <v>-0.00817</v>
      </c>
      <c r="N2847" t="inlineStr"/>
      <c r="O2847" t="n">
        <v>-0.00693</v>
      </c>
      <c r="P2847" t="n">
        <v>0.00156</v>
      </c>
      <c r="Q2847" t="n">
        <v>0.00464</v>
      </c>
      <c r="R2847" t="n">
        <v>0</v>
      </c>
      <c r="S2847" t="n">
        <v>-0.00243</v>
      </c>
      <c r="T2847" t="n">
        <v>-0.00356</v>
      </c>
    </row>
    <row r="2848">
      <c r="A2848" s="142" t="n">
        <v>40528</v>
      </c>
      <c r="B2848" t="inlineStr"/>
      <c r="C2848" t="n">
        <v>-0.00724</v>
      </c>
      <c r="D2848" t="inlineStr"/>
      <c r="E2848" t="inlineStr"/>
      <c r="F2848" t="inlineStr"/>
      <c r="G2848" t="inlineStr"/>
      <c r="H2848" t="inlineStr"/>
      <c r="I2848" t="inlineStr"/>
      <c r="J2848" t="inlineStr"/>
      <c r="K2848" t="n">
        <v>-0.00222</v>
      </c>
      <c r="L2848" t="inlineStr"/>
      <c r="M2848" t="n">
        <v>-0.00135</v>
      </c>
      <c r="N2848" t="inlineStr"/>
      <c r="O2848" t="n">
        <v>-0.00531</v>
      </c>
      <c r="P2848" t="n">
        <v>-0.009379999999999999</v>
      </c>
      <c r="Q2848" t="n">
        <v>-0.01599</v>
      </c>
      <c r="R2848" t="n">
        <v>0</v>
      </c>
      <c r="S2848" t="n">
        <v>0.00944</v>
      </c>
      <c r="T2848" t="n">
        <v>0.00259</v>
      </c>
    </row>
    <row r="2849">
      <c r="A2849" s="142" t="n">
        <v>40529</v>
      </c>
      <c r="B2849" t="inlineStr"/>
      <c r="C2849" t="n">
        <v>0.01743</v>
      </c>
      <c r="D2849" t="inlineStr"/>
      <c r="E2849" t="inlineStr"/>
      <c r="F2849" t="inlineStr"/>
      <c r="G2849" t="inlineStr"/>
      <c r="H2849" t="inlineStr"/>
      <c r="I2849" t="inlineStr"/>
      <c r="J2849" t="inlineStr"/>
      <c r="K2849" t="n">
        <v>0.0052</v>
      </c>
      <c r="L2849" t="inlineStr"/>
      <c r="M2849" t="n">
        <v>0.00135</v>
      </c>
      <c r="N2849" t="inlineStr"/>
      <c r="O2849" t="n">
        <v>0.00592</v>
      </c>
      <c r="P2849" t="n">
        <v>0.0071</v>
      </c>
      <c r="Q2849" t="n">
        <v>-0.00144</v>
      </c>
      <c r="R2849" t="n">
        <v>0</v>
      </c>
      <c r="S2849" t="n">
        <v>0.00233</v>
      </c>
      <c r="T2849" t="n">
        <v>0.0067</v>
      </c>
    </row>
    <row r="2850">
      <c r="A2850" s="142" t="n">
        <v>40532</v>
      </c>
      <c r="B2850" t="inlineStr"/>
      <c r="C2850" t="n">
        <v>-0.00098</v>
      </c>
      <c r="D2850" t="inlineStr"/>
      <c r="E2850" t="inlineStr"/>
      <c r="F2850" t="inlineStr"/>
      <c r="G2850" t="inlineStr"/>
      <c r="H2850" t="inlineStr"/>
      <c r="I2850" t="inlineStr"/>
      <c r="J2850" t="inlineStr"/>
      <c r="K2850" t="n">
        <v>0.02002</v>
      </c>
      <c r="L2850" t="inlineStr"/>
      <c r="M2850" t="n">
        <v>0.011</v>
      </c>
      <c r="N2850" t="inlineStr"/>
      <c r="O2850" t="n">
        <v>0.00538</v>
      </c>
      <c r="P2850" t="n">
        <v>0.00861</v>
      </c>
      <c r="Q2850" t="n">
        <v>0.01754</v>
      </c>
      <c r="R2850" t="n">
        <v>0</v>
      </c>
      <c r="S2850" t="n">
        <v>0.00461</v>
      </c>
      <c r="T2850" t="n">
        <v>-0.00011</v>
      </c>
    </row>
    <row r="2851">
      <c r="A2851" s="142" t="n">
        <v>40533</v>
      </c>
      <c r="B2851" t="inlineStr"/>
      <c r="C2851" t="n">
        <v>0.00201</v>
      </c>
      <c r="D2851" t="inlineStr"/>
      <c r="E2851" t="inlineStr"/>
      <c r="F2851" t="inlineStr"/>
      <c r="G2851" t="inlineStr"/>
      <c r="H2851" t="inlineStr"/>
      <c r="I2851" t="inlineStr"/>
      <c r="J2851" t="inlineStr"/>
      <c r="K2851" t="n">
        <v>0.0041</v>
      </c>
      <c r="L2851" t="inlineStr"/>
      <c r="M2851" t="n">
        <v>-0.00204</v>
      </c>
      <c r="N2851" t="inlineStr"/>
      <c r="O2851" t="n">
        <v>0.00224</v>
      </c>
      <c r="P2851" t="n">
        <v>0.00466</v>
      </c>
      <c r="Q2851" t="n">
        <v>0.00095</v>
      </c>
      <c r="R2851" t="n">
        <v>0</v>
      </c>
      <c r="S2851" t="n">
        <v>0.00702</v>
      </c>
      <c r="T2851" t="n">
        <v>0.009480000000000001</v>
      </c>
    </row>
    <row r="2852">
      <c r="A2852" s="142" t="n">
        <v>40534</v>
      </c>
      <c r="B2852" t="inlineStr"/>
      <c r="C2852" t="n">
        <v>-0.00861</v>
      </c>
      <c r="D2852" t="inlineStr"/>
      <c r="E2852" t="inlineStr"/>
      <c r="F2852" t="inlineStr"/>
      <c r="G2852" t="inlineStr"/>
      <c r="H2852" t="inlineStr"/>
      <c r="I2852" t="inlineStr"/>
      <c r="J2852" t="inlineStr"/>
      <c r="K2852" t="n">
        <v>-0.00689</v>
      </c>
      <c r="L2852" t="inlineStr"/>
      <c r="M2852" t="n">
        <v>-0.008229999999999999</v>
      </c>
      <c r="N2852" t="inlineStr"/>
      <c r="O2852" t="n">
        <v>-0.00916</v>
      </c>
      <c r="P2852" t="n">
        <v>-0.01236</v>
      </c>
      <c r="Q2852" t="n">
        <v>0.009169999999999999</v>
      </c>
      <c r="R2852" t="n">
        <v>0</v>
      </c>
      <c r="S2852" t="n">
        <v>0.00479</v>
      </c>
      <c r="T2852" t="n">
        <v>0.00493</v>
      </c>
    </row>
    <row r="2853">
      <c r="A2853" s="142" t="n">
        <v>40535</v>
      </c>
      <c r="B2853" t="inlineStr"/>
      <c r="C2853" t="n">
        <v>0.00596</v>
      </c>
      <c r="D2853" t="inlineStr"/>
      <c r="E2853" t="inlineStr"/>
      <c r="F2853" t="inlineStr"/>
      <c r="G2853" t="inlineStr"/>
      <c r="H2853" t="inlineStr"/>
      <c r="I2853" t="inlineStr"/>
      <c r="J2853" t="inlineStr"/>
      <c r="K2853" t="n">
        <v>0.00395</v>
      </c>
      <c r="L2853" t="inlineStr"/>
      <c r="M2853" t="n">
        <v>0.00928</v>
      </c>
      <c r="N2853" t="inlineStr"/>
      <c r="O2853" t="n">
        <v>0.00822</v>
      </c>
      <c r="P2853" t="n">
        <v>0.007820000000000001</v>
      </c>
      <c r="Q2853" t="n">
        <v>-0.009209999999999999</v>
      </c>
      <c r="R2853" t="n">
        <v>0</v>
      </c>
      <c r="S2853" t="n">
        <v>0.00228</v>
      </c>
      <c r="T2853" t="n">
        <v>0.00345</v>
      </c>
    </row>
    <row r="2854">
      <c r="A2854" s="142" t="n">
        <v>40536</v>
      </c>
      <c r="B2854" t="inlineStr"/>
      <c r="C2854" t="n">
        <v>0.0067</v>
      </c>
      <c r="D2854" t="inlineStr"/>
      <c r="E2854" t="inlineStr"/>
      <c r="F2854" t="inlineStr"/>
      <c r="G2854" t="inlineStr"/>
      <c r="H2854" t="inlineStr"/>
      <c r="I2854" t="inlineStr"/>
      <c r="J2854" t="inlineStr"/>
      <c r="K2854" t="n">
        <v>0.00113</v>
      </c>
      <c r="L2854" t="inlineStr"/>
      <c r="M2854" t="n">
        <v>-0.00096</v>
      </c>
      <c r="N2854" t="inlineStr"/>
      <c r="O2854" t="n">
        <v>0</v>
      </c>
      <c r="P2854" t="n">
        <v>0</v>
      </c>
      <c r="Q2854" t="n">
        <v>0</v>
      </c>
      <c r="R2854" t="n">
        <v>0</v>
      </c>
      <c r="S2854" t="n">
        <v>-0.0034</v>
      </c>
      <c r="T2854" t="n">
        <v>-0.00476</v>
      </c>
    </row>
    <row r="2855">
      <c r="A2855" s="142" t="n">
        <v>40539</v>
      </c>
      <c r="B2855" t="inlineStr"/>
      <c r="C2855" t="n">
        <v>0</v>
      </c>
      <c r="D2855" t="inlineStr"/>
      <c r="E2855" t="inlineStr"/>
      <c r="F2855" t="inlineStr"/>
      <c r="G2855" t="inlineStr"/>
      <c r="H2855" t="inlineStr"/>
      <c r="I2855" t="inlineStr"/>
      <c r="J2855" t="inlineStr"/>
      <c r="K2855" t="n">
        <v>-0.00297</v>
      </c>
      <c r="L2855" t="inlineStr"/>
      <c r="M2855" t="n">
        <v>-0.0037</v>
      </c>
      <c r="N2855" t="inlineStr"/>
      <c r="O2855" t="n">
        <v>0</v>
      </c>
      <c r="P2855" t="n">
        <v>-0.00699</v>
      </c>
      <c r="Q2855" t="n">
        <v>-0.0013</v>
      </c>
      <c r="R2855" t="n">
        <v>0</v>
      </c>
      <c r="S2855" t="n">
        <v>-0.00358</v>
      </c>
      <c r="T2855" t="n">
        <v>-0.004</v>
      </c>
    </row>
    <row r="2856">
      <c r="A2856" s="142" t="n">
        <v>40540</v>
      </c>
      <c r="B2856" t="inlineStr"/>
      <c r="C2856" t="n">
        <v>0</v>
      </c>
      <c r="D2856" t="inlineStr"/>
      <c r="E2856" t="inlineStr"/>
      <c r="F2856" t="inlineStr"/>
      <c r="G2856" t="inlineStr"/>
      <c r="H2856" t="inlineStr"/>
      <c r="I2856" t="inlineStr"/>
      <c r="J2856" t="inlineStr"/>
      <c r="K2856" t="n">
        <v>0.0066</v>
      </c>
      <c r="L2856" t="inlineStr"/>
      <c r="M2856" t="n">
        <v>0.00761</v>
      </c>
      <c r="N2856" t="inlineStr"/>
      <c r="O2856" t="n">
        <v>0</v>
      </c>
      <c r="P2856" t="n">
        <v>0.01329</v>
      </c>
      <c r="Q2856" t="n">
        <v>0.01061</v>
      </c>
      <c r="R2856" t="n">
        <v>0</v>
      </c>
      <c r="S2856" t="n">
        <v>0.00337</v>
      </c>
      <c r="T2856" t="n">
        <v>0.00228</v>
      </c>
    </row>
    <row r="2857">
      <c r="A2857" s="142" t="n">
        <v>40541</v>
      </c>
      <c r="B2857" t="inlineStr"/>
      <c r="C2857" t="n">
        <v>0.01757</v>
      </c>
      <c r="D2857" t="inlineStr"/>
      <c r="E2857" t="inlineStr"/>
      <c r="F2857" t="inlineStr"/>
      <c r="G2857" t="inlineStr"/>
      <c r="H2857" t="inlineStr"/>
      <c r="I2857" t="inlineStr"/>
      <c r="J2857" t="inlineStr"/>
      <c r="K2857" t="n">
        <v>0.02823</v>
      </c>
      <c r="L2857" t="inlineStr"/>
      <c r="M2857" t="n">
        <v>0.01703</v>
      </c>
      <c r="N2857" t="inlineStr"/>
      <c r="O2857" t="n">
        <v>0.01898</v>
      </c>
      <c r="P2857" t="n">
        <v>0.00694</v>
      </c>
      <c r="Q2857" t="n">
        <v>0.01671</v>
      </c>
      <c r="R2857" t="n">
        <v>0</v>
      </c>
      <c r="S2857" t="n">
        <v>0.00348</v>
      </c>
      <c r="T2857" t="n">
        <v>0.00944</v>
      </c>
    </row>
    <row r="2858">
      <c r="A2858" s="142" t="n">
        <v>40542</v>
      </c>
      <c r="B2858" t="inlineStr"/>
      <c r="C2858" t="n">
        <v>-0.00492</v>
      </c>
      <c r="D2858" t="inlineStr"/>
      <c r="E2858" t="inlineStr"/>
      <c r="F2858" t="inlineStr"/>
      <c r="G2858" t="inlineStr"/>
      <c r="H2858" t="inlineStr"/>
      <c r="I2858" t="inlineStr"/>
      <c r="J2858" t="inlineStr"/>
      <c r="K2858" t="n">
        <v>-0.01711</v>
      </c>
      <c r="L2858" t="inlineStr"/>
      <c r="M2858" t="n">
        <v>-0.014</v>
      </c>
      <c r="N2858" t="inlineStr"/>
      <c r="O2858" t="n">
        <v>-0.01679</v>
      </c>
      <c r="P2858" t="n">
        <v>-0.00843</v>
      </c>
      <c r="Q2858" t="n">
        <v>-0.01396</v>
      </c>
      <c r="R2858" t="n">
        <v>0</v>
      </c>
      <c r="S2858" t="n">
        <v>-0.01146</v>
      </c>
      <c r="T2858" t="n">
        <v>-0.00317</v>
      </c>
    </row>
    <row r="2859">
      <c r="A2859" s="142" t="n">
        <v>40543</v>
      </c>
      <c r="B2859" t="inlineStr"/>
      <c r="C2859" t="n">
        <v>0.00638</v>
      </c>
      <c r="D2859" t="inlineStr"/>
      <c r="E2859" t="inlineStr"/>
      <c r="F2859" t="inlineStr"/>
      <c r="G2859" t="inlineStr"/>
      <c r="H2859" t="inlineStr"/>
      <c r="I2859" t="inlineStr"/>
      <c r="J2859" t="inlineStr"/>
      <c r="K2859" t="n">
        <v>0.00776</v>
      </c>
      <c r="L2859" t="inlineStr"/>
      <c r="M2859" t="n">
        <v>0.00278</v>
      </c>
      <c r="N2859" t="inlineStr"/>
      <c r="O2859" t="n">
        <v>0.00022</v>
      </c>
      <c r="P2859" t="n">
        <v>0.00077</v>
      </c>
      <c r="Q2859" t="n">
        <v>0</v>
      </c>
      <c r="R2859" t="n">
        <v>0.05177</v>
      </c>
      <c r="S2859" t="n">
        <v>-0.00702</v>
      </c>
      <c r="T2859" t="n">
        <v>-0.00512</v>
      </c>
    </row>
    <row r="2860">
      <c r="A2860" s="142" t="n">
        <v>40546</v>
      </c>
      <c r="B2860" t="inlineStr"/>
      <c r="C2860" t="n">
        <v>0</v>
      </c>
      <c r="D2860" t="inlineStr"/>
      <c r="E2860" t="inlineStr"/>
      <c r="F2860" t="inlineStr"/>
      <c r="G2860" t="inlineStr"/>
      <c r="H2860" t="inlineStr"/>
      <c r="I2860" t="inlineStr"/>
      <c r="J2860" t="inlineStr"/>
      <c r="K2860" t="n">
        <v>0.00471</v>
      </c>
      <c r="L2860" t="inlineStr"/>
      <c r="M2860" t="n">
        <v>0.0009700000000000001</v>
      </c>
      <c r="N2860" t="inlineStr"/>
      <c r="O2860" t="n">
        <v>0</v>
      </c>
      <c r="P2860" t="n">
        <v>0</v>
      </c>
      <c r="Q2860" t="n">
        <v>0.01041</v>
      </c>
      <c r="R2860" t="n">
        <v>0</v>
      </c>
      <c r="S2860" t="n">
        <v>0.01082</v>
      </c>
      <c r="T2860" t="n">
        <v>0.01469</v>
      </c>
    </row>
    <row r="2861">
      <c r="A2861" s="142" t="n">
        <v>40547</v>
      </c>
      <c r="B2861" t="inlineStr"/>
      <c r="C2861" t="n">
        <v>-0.03165</v>
      </c>
      <c r="D2861" t="inlineStr"/>
      <c r="E2861" t="inlineStr"/>
      <c r="F2861" t="inlineStr"/>
      <c r="G2861" t="inlineStr"/>
      <c r="H2861" t="inlineStr"/>
      <c r="I2861" t="inlineStr"/>
      <c r="J2861" t="inlineStr"/>
      <c r="K2861" t="n">
        <v>-0.03502</v>
      </c>
      <c r="L2861" t="inlineStr"/>
      <c r="M2861" t="n">
        <v>-0.03616</v>
      </c>
      <c r="N2861" t="inlineStr"/>
      <c r="O2861" t="n">
        <v>-0.02744</v>
      </c>
      <c r="P2861" t="n">
        <v>-0.01699</v>
      </c>
      <c r="Q2861" t="n">
        <v>-0.02982</v>
      </c>
      <c r="R2861" t="n">
        <v>0</v>
      </c>
      <c r="S2861" t="n">
        <v>0.00444</v>
      </c>
      <c r="T2861" t="n">
        <v>0.0047</v>
      </c>
    </row>
    <row r="2862">
      <c r="A2862" s="142" t="n">
        <v>40548</v>
      </c>
      <c r="B2862" t="inlineStr"/>
      <c r="C2862" t="n">
        <v>0.00053</v>
      </c>
      <c r="D2862" t="inlineStr"/>
      <c r="E2862" t="inlineStr"/>
      <c r="F2862" t="inlineStr"/>
      <c r="G2862" t="inlineStr"/>
      <c r="H2862" t="inlineStr"/>
      <c r="I2862" t="inlineStr"/>
      <c r="J2862" t="inlineStr"/>
      <c r="K2862" t="n">
        <v>0.00211</v>
      </c>
      <c r="L2862" t="inlineStr"/>
      <c r="M2862" t="n">
        <v>-0.00215</v>
      </c>
      <c r="N2862" t="inlineStr"/>
      <c r="O2862" t="n">
        <v>-0.00052</v>
      </c>
      <c r="P2862" t="n">
        <v>-0.00393</v>
      </c>
      <c r="Q2862" t="n">
        <v>-0.01062</v>
      </c>
      <c r="R2862" t="n">
        <v>0</v>
      </c>
      <c r="S2862" t="n">
        <v>0.00992</v>
      </c>
      <c r="T2862" t="n">
        <v>0.00963</v>
      </c>
    </row>
    <row r="2863">
      <c r="A2863" s="142" t="n">
        <v>40549</v>
      </c>
      <c r="B2863" t="inlineStr"/>
      <c r="C2863" t="n">
        <v>-0.013</v>
      </c>
      <c r="D2863" t="inlineStr"/>
      <c r="E2863" t="inlineStr"/>
      <c r="F2863" t="inlineStr"/>
      <c r="G2863" t="inlineStr"/>
      <c r="H2863" t="inlineStr"/>
      <c r="I2863" t="inlineStr"/>
      <c r="J2863" t="inlineStr"/>
      <c r="K2863" t="n">
        <v>-0.01107</v>
      </c>
      <c r="L2863" t="inlineStr"/>
      <c r="M2863" t="n">
        <v>-0.01129</v>
      </c>
      <c r="N2863" t="inlineStr"/>
      <c r="O2863" t="n">
        <v>-0.01371</v>
      </c>
      <c r="P2863" t="n">
        <v>-0.01183</v>
      </c>
      <c r="Q2863" t="n">
        <v>0.00271</v>
      </c>
      <c r="R2863" t="n">
        <v>0</v>
      </c>
      <c r="S2863" t="n">
        <v>0.00674</v>
      </c>
      <c r="T2863" t="n">
        <v>0.00316</v>
      </c>
    </row>
    <row r="2864">
      <c r="A2864" s="142" t="n">
        <v>40550</v>
      </c>
      <c r="B2864" t="inlineStr"/>
      <c r="C2864" t="n">
        <v>-0.00542</v>
      </c>
      <c r="D2864" t="inlineStr"/>
      <c r="E2864" t="inlineStr"/>
      <c r="F2864" t="inlineStr"/>
      <c r="G2864" t="inlineStr"/>
      <c r="H2864" t="inlineStr"/>
      <c r="I2864" t="inlineStr"/>
      <c r="J2864" t="inlineStr"/>
      <c r="K2864" t="n">
        <v>0.00662</v>
      </c>
      <c r="L2864" t="inlineStr"/>
      <c r="M2864" t="n">
        <v>0.00558</v>
      </c>
      <c r="N2864" t="inlineStr"/>
      <c r="O2864" t="n">
        <v>0.00263</v>
      </c>
      <c r="P2864" t="n">
        <v>0.00399</v>
      </c>
      <c r="Q2864" t="n">
        <v>-0.00373</v>
      </c>
      <c r="R2864" t="n">
        <v>0</v>
      </c>
      <c r="S2864" t="n">
        <v>0.00163</v>
      </c>
      <c r="T2864" t="n">
        <v>-0.00274</v>
      </c>
    </row>
    <row r="2865">
      <c r="A2865" s="142" t="n">
        <v>40553</v>
      </c>
      <c r="B2865" t="inlineStr"/>
      <c r="C2865" t="n">
        <v>0.00368</v>
      </c>
      <c r="D2865" t="inlineStr"/>
      <c r="E2865" t="inlineStr"/>
      <c r="F2865" t="inlineStr"/>
      <c r="G2865" t="inlineStr"/>
      <c r="H2865" t="inlineStr"/>
      <c r="I2865" t="inlineStr"/>
      <c r="J2865" t="inlineStr"/>
      <c r="K2865" t="n">
        <v>0.00869</v>
      </c>
      <c r="L2865" t="inlineStr"/>
      <c r="M2865" t="n">
        <v>0.00712</v>
      </c>
      <c r="N2865" t="inlineStr"/>
      <c r="O2865" t="n">
        <v>0.00375</v>
      </c>
      <c r="P2865" t="n">
        <v>0</v>
      </c>
      <c r="Q2865" t="n">
        <v>0</v>
      </c>
      <c r="R2865" t="n">
        <v>0</v>
      </c>
      <c r="S2865" t="n">
        <v>-0.0029</v>
      </c>
      <c r="T2865" t="n">
        <v>-0.00618</v>
      </c>
    </row>
    <row r="2866">
      <c r="A2866" s="142" t="n">
        <v>40554</v>
      </c>
      <c r="B2866" t="inlineStr"/>
      <c r="C2866" t="n">
        <v>0.0155</v>
      </c>
      <c r="D2866" t="inlineStr"/>
      <c r="E2866" t="inlineStr"/>
      <c r="F2866" t="inlineStr"/>
      <c r="G2866" t="inlineStr"/>
      <c r="H2866" t="inlineStr"/>
      <c r="I2866" t="inlineStr"/>
      <c r="J2866" t="inlineStr"/>
      <c r="K2866" t="n">
        <v>0.02592</v>
      </c>
      <c r="L2866" t="inlineStr"/>
      <c r="M2866" t="n">
        <v>0.01414</v>
      </c>
      <c r="N2866" t="inlineStr"/>
      <c r="O2866" t="n">
        <v>0.01732</v>
      </c>
      <c r="P2866" t="n">
        <v>0.01192</v>
      </c>
      <c r="Q2866" t="n">
        <v>0.01189</v>
      </c>
      <c r="R2866" t="n">
        <v>0</v>
      </c>
      <c r="S2866" t="n">
        <v>0.00685</v>
      </c>
      <c r="T2866" t="n">
        <v>0.00661</v>
      </c>
    </row>
    <row r="2867">
      <c r="A2867" s="142" t="n">
        <v>40555</v>
      </c>
      <c r="B2867" t="inlineStr"/>
      <c r="C2867" t="n">
        <v>0.00169</v>
      </c>
      <c r="D2867" t="inlineStr"/>
      <c r="E2867" t="inlineStr"/>
      <c r="F2867" t="inlineStr"/>
      <c r="G2867" t="inlineStr"/>
      <c r="H2867" t="inlineStr"/>
      <c r="I2867" t="inlineStr"/>
      <c r="J2867" t="inlineStr"/>
      <c r="K2867" t="n">
        <v>0.00494</v>
      </c>
      <c r="L2867" t="inlineStr"/>
      <c r="M2867" t="n">
        <v>0.00276</v>
      </c>
      <c r="N2867" t="inlineStr"/>
      <c r="O2867" t="n">
        <v>-0.00492</v>
      </c>
      <c r="P2867" t="n">
        <v>-0.00864</v>
      </c>
      <c r="Q2867" t="n">
        <v>0.00286</v>
      </c>
      <c r="R2867" t="n">
        <v>0</v>
      </c>
      <c r="S2867" t="n">
        <v>0.00339</v>
      </c>
      <c r="T2867" t="n">
        <v>0.00742</v>
      </c>
    </row>
    <row r="2868">
      <c r="A2868" s="142" t="n">
        <v>40556</v>
      </c>
      <c r="B2868" t="inlineStr"/>
      <c r="C2868" t="n">
        <v>-0.03973</v>
      </c>
      <c r="D2868" t="inlineStr"/>
      <c r="E2868" t="inlineStr"/>
      <c r="F2868" t="inlineStr"/>
      <c r="G2868" t="inlineStr"/>
      <c r="H2868" t="inlineStr"/>
      <c r="I2868" t="inlineStr"/>
      <c r="J2868" t="inlineStr"/>
      <c r="K2868" t="n">
        <v>-0.04247</v>
      </c>
      <c r="L2868" t="inlineStr"/>
      <c r="M2868" t="n">
        <v>-0.04267</v>
      </c>
      <c r="N2868" t="inlineStr"/>
      <c r="O2868" t="n">
        <v>-0.04454</v>
      </c>
      <c r="P2868" t="n">
        <v>-0.0317</v>
      </c>
      <c r="Q2868" t="n">
        <v>-0.02392</v>
      </c>
      <c r="R2868" t="n">
        <v>0</v>
      </c>
      <c r="S2868" t="n">
        <v>-0.01599</v>
      </c>
      <c r="T2868" t="n">
        <v>-0.02049</v>
      </c>
    </row>
    <row r="2869">
      <c r="A2869" s="142" t="n">
        <v>40557</v>
      </c>
      <c r="B2869" t="inlineStr"/>
      <c r="C2869" t="n">
        <v>-0.02421</v>
      </c>
      <c r="D2869" t="inlineStr"/>
      <c r="E2869" t="inlineStr"/>
      <c r="F2869" t="inlineStr"/>
      <c r="G2869" t="inlineStr"/>
      <c r="H2869" t="inlineStr"/>
      <c r="I2869" t="inlineStr"/>
      <c r="J2869" t="inlineStr"/>
      <c r="K2869" t="n">
        <v>-0.03392</v>
      </c>
      <c r="L2869" t="inlineStr"/>
      <c r="M2869" t="n">
        <v>-0.03378</v>
      </c>
      <c r="N2869" t="inlineStr"/>
      <c r="O2869" t="n">
        <v>-0.02508</v>
      </c>
      <c r="P2869" t="n">
        <v>-0.01964</v>
      </c>
      <c r="Q2869" t="n">
        <v>-0.03285</v>
      </c>
      <c r="R2869" t="n">
        <v>0</v>
      </c>
      <c r="S2869" t="n">
        <v>1e-05</v>
      </c>
      <c r="T2869" t="n">
        <v>-0.00463</v>
      </c>
    </row>
    <row r="2870">
      <c r="A2870" s="142" t="n">
        <v>40560</v>
      </c>
      <c r="B2870" t="inlineStr"/>
      <c r="C2870" t="n">
        <v>0.00263</v>
      </c>
      <c r="D2870" t="inlineStr"/>
      <c r="E2870" t="inlineStr"/>
      <c r="F2870" t="inlineStr"/>
      <c r="G2870" t="inlineStr"/>
      <c r="H2870" t="inlineStr"/>
      <c r="I2870" t="inlineStr"/>
      <c r="J2870" t="inlineStr"/>
      <c r="K2870" t="n">
        <v>0.0092</v>
      </c>
      <c r="L2870" t="inlineStr"/>
      <c r="M2870" t="n">
        <v>0.00744</v>
      </c>
      <c r="N2870" t="inlineStr"/>
      <c r="O2870" t="n">
        <v>0</v>
      </c>
      <c r="P2870" t="n">
        <v>0.0025</v>
      </c>
      <c r="Q2870" t="n">
        <v>0</v>
      </c>
      <c r="R2870" t="n">
        <v>0</v>
      </c>
      <c r="S2870" t="n">
        <v>0.00395</v>
      </c>
      <c r="T2870" t="n">
        <v>0.0011</v>
      </c>
    </row>
    <row r="2871">
      <c r="A2871" s="142" t="n">
        <v>40561</v>
      </c>
      <c r="B2871" t="inlineStr"/>
      <c r="C2871" t="n">
        <v>-0.008789999999999999</v>
      </c>
      <c r="D2871" t="inlineStr"/>
      <c r="E2871" t="inlineStr"/>
      <c r="F2871" t="inlineStr"/>
      <c r="G2871" t="inlineStr"/>
      <c r="H2871" t="inlineStr"/>
      <c r="I2871" t="inlineStr"/>
      <c r="J2871" t="inlineStr"/>
      <c r="K2871" t="n">
        <v>0.01714</v>
      </c>
      <c r="L2871" t="inlineStr"/>
      <c r="M2871" t="n">
        <v>0.00683</v>
      </c>
      <c r="N2871" t="inlineStr"/>
      <c r="O2871" t="n">
        <v>0.00705</v>
      </c>
      <c r="P2871" t="n">
        <v>0.00083</v>
      </c>
      <c r="Q2871" t="n">
        <v>-0.00441</v>
      </c>
      <c r="R2871" t="n">
        <v>0</v>
      </c>
      <c r="S2871" t="n">
        <v>-0.00142</v>
      </c>
      <c r="T2871" t="n">
        <v>-0.00385</v>
      </c>
    </row>
    <row r="2872">
      <c r="A2872" s="142" t="n">
        <v>40562</v>
      </c>
      <c r="B2872" t="inlineStr"/>
      <c r="C2872" t="n">
        <v>-0.00352</v>
      </c>
      <c r="D2872" t="inlineStr"/>
      <c r="E2872" t="inlineStr"/>
      <c r="F2872" t="inlineStr"/>
      <c r="G2872" t="inlineStr"/>
      <c r="H2872" t="inlineStr"/>
      <c r="I2872" t="inlineStr"/>
      <c r="J2872" t="inlineStr"/>
      <c r="K2872" t="n">
        <v>-0.02294</v>
      </c>
      <c r="L2872" t="inlineStr"/>
      <c r="M2872" t="n">
        <v>-0.01771</v>
      </c>
      <c r="N2872" t="inlineStr"/>
      <c r="O2872" t="n">
        <v>-0.01305</v>
      </c>
      <c r="P2872" t="n">
        <v>-0.01414</v>
      </c>
      <c r="Q2872" t="n">
        <v>-0.00272</v>
      </c>
      <c r="R2872" t="n">
        <v>0</v>
      </c>
      <c r="S2872" t="n">
        <v>-0.01204</v>
      </c>
      <c r="T2872" t="n">
        <v>-0.00571</v>
      </c>
    </row>
    <row r="2873">
      <c r="A2873" s="142" t="n">
        <v>40563</v>
      </c>
      <c r="B2873" t="inlineStr"/>
      <c r="C2873" t="n">
        <v>-0.01718</v>
      </c>
      <c r="D2873" t="inlineStr"/>
      <c r="E2873" t="inlineStr"/>
      <c r="F2873" t="inlineStr"/>
      <c r="G2873" t="inlineStr"/>
      <c r="H2873" t="inlineStr"/>
      <c r="I2873" t="inlineStr"/>
      <c r="J2873" t="inlineStr"/>
      <c r="K2873" t="n">
        <v>-0.02037</v>
      </c>
      <c r="L2873" t="inlineStr"/>
      <c r="M2873" t="n">
        <v>-0.01924</v>
      </c>
      <c r="N2873" t="inlineStr"/>
      <c r="O2873" t="n">
        <v>-0.01641</v>
      </c>
      <c r="P2873" t="n">
        <v>-0.02278</v>
      </c>
      <c r="Q2873" t="n">
        <v>-0.03751</v>
      </c>
      <c r="R2873" t="n">
        <v>0</v>
      </c>
      <c r="S2873" t="n">
        <v>-0.00519</v>
      </c>
      <c r="T2873" t="n">
        <v>-0.00957</v>
      </c>
    </row>
    <row r="2874">
      <c r="A2874" s="142" t="n">
        <v>40564</v>
      </c>
      <c r="B2874" t="inlineStr"/>
      <c r="C2874" t="n">
        <v>-0.02069</v>
      </c>
      <c r="D2874" t="inlineStr"/>
      <c r="E2874" t="inlineStr"/>
      <c r="F2874" t="inlineStr"/>
      <c r="G2874" t="inlineStr"/>
      <c r="H2874" t="inlineStr"/>
      <c r="I2874" t="inlineStr"/>
      <c r="J2874" t="inlineStr"/>
      <c r="K2874" t="n">
        <v>-0.01469</v>
      </c>
      <c r="L2874" t="inlineStr"/>
      <c r="M2874" t="n">
        <v>-0.01104</v>
      </c>
      <c r="N2874" t="inlineStr"/>
      <c r="O2874" t="n">
        <v>-0.01879</v>
      </c>
      <c r="P2874" t="n">
        <v>-0.02159</v>
      </c>
      <c r="Q2874" t="n">
        <v>0.00211</v>
      </c>
      <c r="R2874" t="n">
        <v>0</v>
      </c>
      <c r="S2874" t="n">
        <v>-0.00855</v>
      </c>
      <c r="T2874" t="n">
        <v>-0.01825</v>
      </c>
    </row>
    <row r="2875">
      <c r="A2875" s="142" t="n">
        <v>40567</v>
      </c>
      <c r="B2875" t="inlineStr"/>
      <c r="C2875" t="n">
        <v>-0.01574</v>
      </c>
      <c r="D2875" t="inlineStr"/>
      <c r="E2875" t="inlineStr"/>
      <c r="F2875" t="inlineStr"/>
      <c r="G2875" t="inlineStr"/>
      <c r="H2875" t="inlineStr"/>
      <c r="I2875" t="inlineStr"/>
      <c r="J2875" t="inlineStr"/>
      <c r="K2875" t="n">
        <v>-0.00296</v>
      </c>
      <c r="L2875" t="inlineStr"/>
      <c r="M2875" t="n">
        <v>-0.01061</v>
      </c>
      <c r="N2875" t="inlineStr"/>
      <c r="O2875" t="n">
        <v>-0.01205</v>
      </c>
      <c r="P2875" t="n">
        <v>-0.0053</v>
      </c>
      <c r="Q2875" t="n">
        <v>-0.02152</v>
      </c>
      <c r="R2875" t="n">
        <v>0</v>
      </c>
      <c r="S2875" t="n">
        <v>-0.00022</v>
      </c>
      <c r="T2875" t="n">
        <v>-0.00653</v>
      </c>
    </row>
    <row r="2876">
      <c r="A2876" s="142" t="n">
        <v>40568</v>
      </c>
      <c r="B2876" t="inlineStr"/>
      <c r="C2876" t="n">
        <v>-0.01224</v>
      </c>
      <c r="D2876" t="inlineStr"/>
      <c r="E2876" t="inlineStr"/>
      <c r="F2876" t="inlineStr"/>
      <c r="G2876" t="inlineStr"/>
      <c r="H2876" t="inlineStr"/>
      <c r="I2876" t="inlineStr"/>
      <c r="J2876" t="inlineStr"/>
      <c r="K2876" t="n">
        <v>-0.0153</v>
      </c>
      <c r="L2876" t="inlineStr"/>
      <c r="M2876" t="n">
        <v>-0.01205</v>
      </c>
      <c r="N2876" t="inlineStr"/>
      <c r="O2876" t="n">
        <v>-0.00919</v>
      </c>
      <c r="P2876" t="n">
        <v>-0.01508</v>
      </c>
      <c r="Q2876" t="n">
        <v>-0.01634</v>
      </c>
      <c r="R2876" t="n">
        <v>0</v>
      </c>
      <c r="S2876" t="n">
        <v>-0.00076</v>
      </c>
      <c r="T2876" t="n">
        <v>-0.00048</v>
      </c>
    </row>
    <row r="2877">
      <c r="A2877" s="142" t="n">
        <v>40569</v>
      </c>
      <c r="B2877" t="inlineStr"/>
      <c r="C2877" t="n">
        <v>0.03368</v>
      </c>
      <c r="D2877" t="inlineStr"/>
      <c r="E2877" t="inlineStr"/>
      <c r="F2877" t="inlineStr"/>
      <c r="G2877" t="inlineStr"/>
      <c r="H2877" t="inlineStr"/>
      <c r="I2877" t="inlineStr"/>
      <c r="J2877" t="inlineStr"/>
      <c r="K2877" t="n">
        <v>0.03286</v>
      </c>
      <c r="L2877" t="inlineStr"/>
      <c r="M2877" t="n">
        <v>0.03059</v>
      </c>
      <c r="N2877" t="inlineStr"/>
      <c r="O2877" t="n">
        <v>0.03364</v>
      </c>
      <c r="P2877" t="n">
        <v>0.02432</v>
      </c>
      <c r="Q2877" t="n">
        <v>0.0052</v>
      </c>
      <c r="R2877" t="n">
        <v>0</v>
      </c>
      <c r="S2877" t="n">
        <v>0.00439</v>
      </c>
      <c r="T2877" t="n">
        <v>0.00446</v>
      </c>
    </row>
    <row r="2878">
      <c r="A2878" s="142" t="n">
        <v>40570</v>
      </c>
      <c r="B2878" t="inlineStr"/>
      <c r="C2878" t="n">
        <v>-0.01706</v>
      </c>
      <c r="D2878" t="inlineStr"/>
      <c r="E2878" t="inlineStr"/>
      <c r="F2878" t="inlineStr"/>
      <c r="G2878" t="inlineStr"/>
      <c r="H2878" t="inlineStr"/>
      <c r="I2878" t="inlineStr"/>
      <c r="J2878" t="inlineStr"/>
      <c r="K2878" t="n">
        <v>-0.02278</v>
      </c>
      <c r="L2878" t="inlineStr"/>
      <c r="M2878" t="n">
        <v>-0.01866</v>
      </c>
      <c r="N2878" t="inlineStr"/>
      <c r="O2878" t="n">
        <v>-0.02137</v>
      </c>
      <c r="P2878" t="n">
        <v>-0.01759</v>
      </c>
      <c r="Q2878" t="n">
        <v>0.01837</v>
      </c>
      <c r="R2878" t="n">
        <v>0</v>
      </c>
      <c r="S2878" t="n">
        <v>-0.00108</v>
      </c>
      <c r="T2878" t="n">
        <v>-0.00343</v>
      </c>
    </row>
    <row r="2879">
      <c r="A2879" s="142" t="n">
        <v>40571</v>
      </c>
      <c r="B2879" t="inlineStr"/>
      <c r="C2879" t="n">
        <v>0.01885</v>
      </c>
      <c r="D2879" t="inlineStr"/>
      <c r="E2879" t="inlineStr"/>
      <c r="F2879" t="inlineStr"/>
      <c r="G2879" t="inlineStr"/>
      <c r="H2879" t="inlineStr"/>
      <c r="I2879" t="inlineStr"/>
      <c r="J2879" t="inlineStr"/>
      <c r="K2879" t="n">
        <v>0.01566</v>
      </c>
      <c r="L2879" t="inlineStr"/>
      <c r="M2879" t="n">
        <v>0.01418</v>
      </c>
      <c r="N2879" t="inlineStr"/>
      <c r="O2879" t="n">
        <v>0.01659</v>
      </c>
      <c r="P2879" t="n">
        <v>0.00895</v>
      </c>
      <c r="Q2879" t="n">
        <v>-0.01844</v>
      </c>
      <c r="R2879" t="n">
        <v>0</v>
      </c>
      <c r="S2879" t="n">
        <v>-0.00656</v>
      </c>
      <c r="T2879" t="n">
        <v>-0.00588</v>
      </c>
    </row>
    <row r="2880">
      <c r="A2880" s="142" t="n">
        <v>40574</v>
      </c>
      <c r="B2880" t="inlineStr"/>
      <c r="C2880" t="n">
        <v>-0.01648</v>
      </c>
      <c r="D2880" t="inlineStr"/>
      <c r="E2880" t="inlineStr"/>
      <c r="F2880" t="inlineStr"/>
      <c r="G2880" t="inlineStr"/>
      <c r="H2880" t="inlineStr"/>
      <c r="I2880" t="inlineStr"/>
      <c r="J2880" t="inlineStr"/>
      <c r="K2880" t="n">
        <v>-0.00814</v>
      </c>
      <c r="L2880" t="inlineStr"/>
      <c r="M2880" t="n">
        <v>-0.00537</v>
      </c>
      <c r="N2880" t="inlineStr"/>
      <c r="O2880" t="n">
        <v>-0.01492</v>
      </c>
      <c r="P2880" t="n">
        <v>-0.01065</v>
      </c>
      <c r="Q2880" t="n">
        <v>0.00102</v>
      </c>
      <c r="R2880" t="n">
        <v>0.01709</v>
      </c>
      <c r="S2880" t="n">
        <v>-0.0031</v>
      </c>
      <c r="T2880" t="n">
        <v>-0.01241</v>
      </c>
    </row>
    <row r="2881">
      <c r="A2881" s="142" t="n">
        <v>40575</v>
      </c>
      <c r="B2881" t="inlineStr"/>
      <c r="C2881" t="n">
        <v>0.02582</v>
      </c>
      <c r="D2881" t="inlineStr"/>
      <c r="E2881" t="inlineStr"/>
      <c r="F2881" t="inlineStr"/>
      <c r="G2881" t="inlineStr"/>
      <c r="H2881" t="inlineStr"/>
      <c r="I2881" t="inlineStr"/>
      <c r="J2881" t="inlineStr"/>
      <c r="K2881" t="n">
        <v>0.01275</v>
      </c>
      <c r="L2881" t="inlineStr"/>
      <c r="M2881" t="n">
        <v>0.0143</v>
      </c>
      <c r="N2881" t="inlineStr"/>
      <c r="O2881" t="n">
        <v>0.02014</v>
      </c>
      <c r="P2881" t="n">
        <v>0.02063</v>
      </c>
      <c r="Q2881" t="n">
        <v>0.008840000000000001</v>
      </c>
      <c r="R2881" t="n">
        <v>0</v>
      </c>
      <c r="S2881" t="n">
        <v>0.01008</v>
      </c>
      <c r="T2881" t="n">
        <v>0.00469</v>
      </c>
    </row>
    <row r="2882">
      <c r="A2882" s="142" t="n">
        <v>40576</v>
      </c>
      <c r="B2882" t="inlineStr"/>
      <c r="C2882" t="n">
        <v>-0.00406</v>
      </c>
      <c r="D2882" t="inlineStr"/>
      <c r="E2882" t="inlineStr"/>
      <c r="F2882" t="inlineStr"/>
      <c r="G2882" t="inlineStr"/>
      <c r="H2882" t="inlineStr"/>
      <c r="I2882" t="inlineStr"/>
      <c r="J2882" t="inlineStr"/>
      <c r="K2882" t="n">
        <v>-0.00379</v>
      </c>
      <c r="L2882" t="inlineStr"/>
      <c r="M2882" t="n">
        <v>-0.00736</v>
      </c>
      <c r="N2882" t="inlineStr"/>
      <c r="O2882" t="n">
        <v>-0.00547</v>
      </c>
      <c r="P2882" t="n">
        <v>-0.00088</v>
      </c>
      <c r="Q2882" t="n">
        <v>0.01105</v>
      </c>
      <c r="R2882" t="n">
        <v>0</v>
      </c>
      <c r="S2882" t="n">
        <v>0.00109</v>
      </c>
      <c r="T2882" t="n">
        <v>0.00282</v>
      </c>
    </row>
    <row r="2883">
      <c r="A2883" s="142" t="n">
        <v>40577</v>
      </c>
      <c r="B2883" t="inlineStr"/>
      <c r="C2883" t="n">
        <v>0.04231</v>
      </c>
      <c r="D2883" t="inlineStr"/>
      <c r="E2883" t="inlineStr"/>
      <c r="F2883" t="inlineStr"/>
      <c r="G2883" t="inlineStr"/>
      <c r="H2883" t="inlineStr"/>
      <c r="I2883" t="inlineStr"/>
      <c r="J2883" t="inlineStr"/>
      <c r="K2883" t="n">
        <v>0.03696</v>
      </c>
      <c r="L2883" t="inlineStr"/>
      <c r="M2883" t="n">
        <v>0.0449</v>
      </c>
      <c r="N2883" t="inlineStr"/>
      <c r="O2883" t="n">
        <v>0.04471</v>
      </c>
      <c r="P2883" t="n">
        <v>0.03606</v>
      </c>
      <c r="Q2883" t="n">
        <v>0.01193</v>
      </c>
      <c r="R2883" t="n">
        <v>0</v>
      </c>
      <c r="S2883" t="n">
        <v>0.01097</v>
      </c>
      <c r="T2883" t="n">
        <v>0.0111</v>
      </c>
    </row>
    <row r="2884">
      <c r="A2884" s="142" t="n">
        <v>40578</v>
      </c>
      <c r="B2884" t="inlineStr"/>
      <c r="C2884" t="n">
        <v>0.01284</v>
      </c>
      <c r="D2884" t="inlineStr"/>
      <c r="E2884" t="inlineStr"/>
      <c r="F2884" t="inlineStr"/>
      <c r="G2884" t="inlineStr"/>
      <c r="H2884" t="inlineStr"/>
      <c r="I2884" t="inlineStr"/>
      <c r="J2884" t="inlineStr"/>
      <c r="K2884" t="n">
        <v>0.0101</v>
      </c>
      <c r="L2884" t="inlineStr"/>
      <c r="M2884" t="n">
        <v>0.00813</v>
      </c>
      <c r="N2884" t="inlineStr"/>
      <c r="O2884" t="n">
        <v>0.00463</v>
      </c>
      <c r="P2884" t="n">
        <v>0.00509</v>
      </c>
      <c r="Q2884" t="n">
        <v>0.04018</v>
      </c>
      <c r="R2884" t="n">
        <v>0</v>
      </c>
      <c r="S2884" t="n">
        <v>0.00642</v>
      </c>
      <c r="T2884" t="n">
        <v>0.00265</v>
      </c>
    </row>
    <row r="2885">
      <c r="A2885" s="142" t="n">
        <v>40581</v>
      </c>
      <c r="B2885" t="inlineStr"/>
      <c r="C2885" t="n">
        <v>0.008370000000000001</v>
      </c>
      <c r="D2885" t="inlineStr"/>
      <c r="E2885" t="inlineStr"/>
      <c r="F2885" t="inlineStr"/>
      <c r="G2885" t="inlineStr"/>
      <c r="H2885" t="inlineStr"/>
      <c r="I2885" t="inlineStr"/>
      <c r="J2885" t="inlineStr"/>
      <c r="K2885" t="n">
        <v>0.0019</v>
      </c>
      <c r="L2885" t="inlineStr"/>
      <c r="M2885" t="n">
        <v>0.00363</v>
      </c>
      <c r="N2885" t="inlineStr"/>
      <c r="O2885" t="n">
        <v>0.00242</v>
      </c>
      <c r="P2885" t="n">
        <v>0</v>
      </c>
      <c r="Q2885" t="n">
        <v>-0.00513</v>
      </c>
      <c r="R2885" t="n">
        <v>0</v>
      </c>
      <c r="S2885" t="n">
        <v>0.00573</v>
      </c>
      <c r="T2885" t="n">
        <v>-0.00041</v>
      </c>
    </row>
    <row r="2886">
      <c r="A2886" s="142" t="n">
        <v>40582</v>
      </c>
      <c r="B2886" t="inlineStr"/>
      <c r="C2886" t="n">
        <v>0.00605</v>
      </c>
      <c r="D2886" t="inlineStr"/>
      <c r="E2886" t="inlineStr"/>
      <c r="F2886" t="inlineStr"/>
      <c r="G2886" t="inlineStr"/>
      <c r="H2886" t="inlineStr"/>
      <c r="I2886" t="inlineStr"/>
      <c r="J2886" t="inlineStr"/>
      <c r="K2886" t="n">
        <v>0.01501</v>
      </c>
      <c r="L2886" t="inlineStr"/>
      <c r="M2886" t="n">
        <v>0.0129</v>
      </c>
      <c r="N2886" t="inlineStr"/>
      <c r="O2886" t="n">
        <v>0.01123</v>
      </c>
      <c r="P2886" t="n">
        <v>0.01267</v>
      </c>
      <c r="Q2886" t="n">
        <v>0.00337</v>
      </c>
      <c r="R2886" t="n">
        <v>0</v>
      </c>
      <c r="S2886" t="n">
        <v>-0.00438</v>
      </c>
      <c r="T2886" t="n">
        <v>-0.0106</v>
      </c>
    </row>
    <row r="2887">
      <c r="A2887" s="142" t="n">
        <v>40583</v>
      </c>
      <c r="B2887" t="inlineStr"/>
      <c r="C2887" t="n">
        <v>-0.01505</v>
      </c>
      <c r="D2887" t="inlineStr"/>
      <c r="E2887" t="inlineStr"/>
      <c r="F2887" t="inlineStr"/>
      <c r="G2887" t="inlineStr"/>
      <c r="H2887" t="inlineStr"/>
      <c r="I2887" t="inlineStr"/>
      <c r="J2887" t="inlineStr"/>
      <c r="K2887" t="n">
        <v>-0.02422</v>
      </c>
      <c r="L2887" t="inlineStr"/>
      <c r="M2887" t="n">
        <v>-0.01649</v>
      </c>
      <c r="N2887" t="inlineStr"/>
      <c r="O2887" t="n">
        <v>-0.02298</v>
      </c>
      <c r="P2887" t="n">
        <v>-0.02585</v>
      </c>
      <c r="Q2887" t="n">
        <v>-0.00324</v>
      </c>
      <c r="R2887" t="n">
        <v>0</v>
      </c>
      <c r="S2887" t="n">
        <v>-0.00746</v>
      </c>
      <c r="T2887" t="n">
        <v>-0.01726</v>
      </c>
    </row>
    <row r="2888">
      <c r="A2888" s="142" t="n">
        <v>40584</v>
      </c>
      <c r="B2888" t="inlineStr"/>
      <c r="C2888" t="n">
        <v>-0.00722</v>
      </c>
      <c r="D2888" t="inlineStr"/>
      <c r="E2888" t="inlineStr"/>
      <c r="F2888" t="inlineStr"/>
      <c r="G2888" t="inlineStr"/>
      <c r="H2888" t="inlineStr"/>
      <c r="I2888" t="inlineStr"/>
      <c r="J2888" t="inlineStr"/>
      <c r="K2888" t="n">
        <v>-0.00566</v>
      </c>
      <c r="L2888" t="inlineStr"/>
      <c r="M2888" t="n">
        <v>-0.00608</v>
      </c>
      <c r="N2888" t="inlineStr"/>
      <c r="O2888" t="n">
        <v>-0.00047</v>
      </c>
      <c r="P2888" t="n">
        <v>0.00342</v>
      </c>
      <c r="Q2888" t="n">
        <v>-0.02062</v>
      </c>
      <c r="R2888" t="n">
        <v>0</v>
      </c>
      <c r="S2888" t="n">
        <v>0.00243</v>
      </c>
      <c r="T2888" t="n">
        <v>-0.0112</v>
      </c>
    </row>
    <row r="2889">
      <c r="A2889" s="142" t="n">
        <v>40585</v>
      </c>
      <c r="B2889" t="inlineStr"/>
      <c r="C2889" t="n">
        <v>0.00557</v>
      </c>
      <c r="D2889" t="inlineStr"/>
      <c r="E2889" t="inlineStr"/>
      <c r="F2889" t="inlineStr"/>
      <c r="G2889" t="inlineStr"/>
      <c r="H2889" t="inlineStr"/>
      <c r="I2889" t="inlineStr"/>
      <c r="J2889" t="inlineStr"/>
      <c r="K2889" t="n">
        <v>0.0005</v>
      </c>
      <c r="L2889" t="inlineStr"/>
      <c r="M2889" t="n">
        <v>0.0053</v>
      </c>
      <c r="N2889" t="inlineStr"/>
      <c r="O2889" t="n">
        <v>-0.00079</v>
      </c>
      <c r="P2889" t="n">
        <v>0.00085</v>
      </c>
      <c r="Q2889" t="n">
        <v>0.01943</v>
      </c>
      <c r="R2889" t="n">
        <v>0</v>
      </c>
      <c r="S2889" t="n">
        <v>0.00603</v>
      </c>
      <c r="T2889" t="n">
        <v>0.00549</v>
      </c>
    </row>
    <row r="2890">
      <c r="A2890" s="142" t="n">
        <v>40588</v>
      </c>
      <c r="B2890" t="inlineStr"/>
      <c r="C2890" t="n">
        <v>0.01481</v>
      </c>
      <c r="D2890" t="inlineStr"/>
      <c r="E2890" t="inlineStr"/>
      <c r="F2890" t="inlineStr"/>
      <c r="G2890" t="inlineStr"/>
      <c r="H2890" t="inlineStr"/>
      <c r="I2890" t="inlineStr"/>
      <c r="J2890" t="inlineStr"/>
      <c r="K2890" t="n">
        <v>0.02679</v>
      </c>
      <c r="L2890" t="inlineStr"/>
      <c r="M2890" t="n">
        <v>0.02609</v>
      </c>
      <c r="N2890" t="inlineStr"/>
      <c r="O2890" t="n">
        <v>0.02126</v>
      </c>
      <c r="P2890" t="n">
        <v>0.01279</v>
      </c>
      <c r="Q2890" t="n">
        <v>0.00873</v>
      </c>
      <c r="R2890" t="n">
        <v>0</v>
      </c>
      <c r="S2890" t="n">
        <v>0.01103</v>
      </c>
      <c r="T2890" t="n">
        <v>0.02006</v>
      </c>
    </row>
    <row r="2891">
      <c r="A2891" s="142" t="n">
        <v>40589</v>
      </c>
      <c r="B2891" t="inlineStr"/>
      <c r="C2891" t="n">
        <v>0.00754</v>
      </c>
      <c r="D2891" t="inlineStr"/>
      <c r="E2891" t="inlineStr"/>
      <c r="F2891" t="inlineStr"/>
      <c r="G2891" t="inlineStr"/>
      <c r="H2891" t="inlineStr"/>
      <c r="I2891" t="inlineStr"/>
      <c r="J2891" t="inlineStr"/>
      <c r="K2891" t="n">
        <v>0.0172</v>
      </c>
      <c r="L2891" t="inlineStr"/>
      <c r="M2891" t="n">
        <v>0.01399</v>
      </c>
      <c r="N2891" t="inlineStr"/>
      <c r="O2891" t="n">
        <v>0.01192</v>
      </c>
      <c r="P2891" t="n">
        <v>0.009259999999999999</v>
      </c>
      <c r="Q2891" t="n">
        <v>0.01049</v>
      </c>
      <c r="R2891" t="n">
        <v>0</v>
      </c>
      <c r="S2891" t="n">
        <v>-0.00436</v>
      </c>
      <c r="T2891" t="n">
        <v>-0.00517</v>
      </c>
    </row>
    <row r="2892">
      <c r="A2892" s="142" t="n">
        <v>40590</v>
      </c>
      <c r="B2892" t="inlineStr"/>
      <c r="C2892" t="n">
        <v>0.01119</v>
      </c>
      <c r="D2892" t="inlineStr"/>
      <c r="E2892" t="inlineStr"/>
      <c r="F2892" t="inlineStr"/>
      <c r="G2892" t="inlineStr"/>
      <c r="H2892" t="inlineStr"/>
      <c r="I2892" t="inlineStr"/>
      <c r="J2892" t="inlineStr"/>
      <c r="K2892" t="n">
        <v>0.00256</v>
      </c>
      <c r="L2892" t="inlineStr"/>
      <c r="M2892" t="n">
        <v>0.00427</v>
      </c>
      <c r="N2892" t="inlineStr"/>
      <c r="O2892" t="n">
        <v>0.00635</v>
      </c>
      <c r="P2892" t="n">
        <v>0.00334</v>
      </c>
      <c r="Q2892" t="n">
        <v>0.00275</v>
      </c>
      <c r="R2892" t="n">
        <v>0</v>
      </c>
      <c r="S2892" t="n">
        <v>0.00531</v>
      </c>
      <c r="T2892" t="n">
        <v>0.00377</v>
      </c>
    </row>
    <row r="2893">
      <c r="A2893" s="142" t="n">
        <v>40591</v>
      </c>
      <c r="B2893" t="inlineStr"/>
      <c r="C2893" t="n">
        <v>0.00553</v>
      </c>
      <c r="D2893" t="inlineStr"/>
      <c r="E2893" t="inlineStr"/>
      <c r="F2893" t="inlineStr"/>
      <c r="G2893" t="inlineStr"/>
      <c r="H2893" t="inlineStr"/>
      <c r="I2893" t="inlineStr"/>
      <c r="J2893" t="inlineStr"/>
      <c r="K2893" t="n">
        <v>0.00847</v>
      </c>
      <c r="L2893" t="inlineStr"/>
      <c r="M2893" t="n">
        <v>0.00314</v>
      </c>
      <c r="N2893" t="inlineStr"/>
      <c r="O2893" t="n">
        <v>0.00251</v>
      </c>
      <c r="P2893" t="n">
        <v>0.00499</v>
      </c>
      <c r="Q2893" t="n">
        <v>0.00574</v>
      </c>
      <c r="R2893" t="n">
        <v>0</v>
      </c>
      <c r="S2893" t="n">
        <v>0.0008</v>
      </c>
      <c r="T2893" t="n">
        <v>-0.00153</v>
      </c>
    </row>
    <row r="2894">
      <c r="A2894" s="142" t="n">
        <v>40592</v>
      </c>
      <c r="B2894" t="inlineStr"/>
      <c r="C2894" t="n">
        <v>-0.00494</v>
      </c>
      <c r="D2894" t="inlineStr"/>
      <c r="E2894" t="inlineStr"/>
      <c r="F2894" t="inlineStr"/>
      <c r="G2894" t="inlineStr"/>
      <c r="H2894" t="inlineStr"/>
      <c r="I2894" t="inlineStr"/>
      <c r="J2894" t="inlineStr"/>
      <c r="K2894" t="n">
        <v>0.00063</v>
      </c>
      <c r="L2894" t="inlineStr"/>
      <c r="M2894" t="n">
        <v>0.00048</v>
      </c>
      <c r="N2894" t="inlineStr"/>
      <c r="O2894" t="n">
        <v>0.00015</v>
      </c>
      <c r="P2894" t="n">
        <v>-0.00165</v>
      </c>
      <c r="Q2894" t="n">
        <v>0.00056</v>
      </c>
      <c r="R2894" t="n">
        <v>0</v>
      </c>
      <c r="S2894" t="n">
        <v>-0.00121</v>
      </c>
      <c r="T2894" t="n">
        <v>0.00479</v>
      </c>
    </row>
    <row r="2895">
      <c r="A2895" s="142" t="n">
        <v>40595</v>
      </c>
      <c r="B2895" t="inlineStr"/>
      <c r="C2895" t="n">
        <v>0</v>
      </c>
      <c r="D2895" t="inlineStr"/>
      <c r="E2895" t="inlineStr"/>
      <c r="F2895" t="inlineStr"/>
      <c r="G2895" t="inlineStr"/>
      <c r="H2895" t="inlineStr"/>
      <c r="I2895" t="inlineStr"/>
      <c r="J2895" t="inlineStr"/>
      <c r="K2895" t="n">
        <v>-0.00357</v>
      </c>
      <c r="L2895" t="inlineStr"/>
      <c r="M2895" t="n">
        <v>-0.00179</v>
      </c>
      <c r="N2895" t="inlineStr"/>
      <c r="O2895" t="n">
        <v>0</v>
      </c>
      <c r="P2895" t="n">
        <v>0.00331</v>
      </c>
      <c r="Q2895" t="n">
        <v>0</v>
      </c>
      <c r="R2895" t="n">
        <v>0</v>
      </c>
      <c r="S2895" t="n">
        <v>-0.00544</v>
      </c>
      <c r="T2895" t="n">
        <v>-0.00374</v>
      </c>
    </row>
    <row r="2896">
      <c r="A2896" s="142" t="n">
        <v>40596</v>
      </c>
      <c r="B2896" t="inlineStr"/>
      <c r="C2896" t="n">
        <v>-0.0222</v>
      </c>
      <c r="D2896" t="inlineStr"/>
      <c r="E2896" t="inlineStr"/>
      <c r="F2896" t="inlineStr"/>
      <c r="G2896" t="inlineStr"/>
      <c r="H2896" t="inlineStr"/>
      <c r="I2896" t="inlineStr"/>
      <c r="J2896" t="inlineStr"/>
      <c r="K2896" t="n">
        <v>-0.01455</v>
      </c>
      <c r="L2896" t="inlineStr"/>
      <c r="M2896" t="n">
        <v>-0.01347</v>
      </c>
      <c r="N2896" t="inlineStr"/>
      <c r="O2896" t="n">
        <v>-0.01644</v>
      </c>
      <c r="P2896" t="n">
        <v>-0.01899</v>
      </c>
      <c r="Q2896" t="n">
        <v>0.00167</v>
      </c>
      <c r="R2896" t="n">
        <v>0</v>
      </c>
      <c r="S2896" t="n">
        <v>-0.01669</v>
      </c>
      <c r="T2896" t="n">
        <v>-0.01848</v>
      </c>
    </row>
    <row r="2897">
      <c r="A2897" s="142" t="n">
        <v>40597</v>
      </c>
      <c r="B2897" t="inlineStr"/>
      <c r="C2897" t="n">
        <v>-0.0067</v>
      </c>
      <c r="D2897" t="inlineStr"/>
      <c r="E2897" t="inlineStr"/>
      <c r="F2897" t="inlineStr"/>
      <c r="G2897" t="inlineStr"/>
      <c r="H2897" t="inlineStr"/>
      <c r="I2897" t="inlineStr"/>
      <c r="J2897" t="inlineStr"/>
      <c r="K2897" t="n">
        <v>0.00726</v>
      </c>
      <c r="L2897" t="inlineStr"/>
      <c r="M2897" t="n">
        <v>0.00494</v>
      </c>
      <c r="N2897" t="inlineStr"/>
      <c r="O2897" t="n">
        <v>0.00046</v>
      </c>
      <c r="P2897" t="n">
        <v>-0.00084</v>
      </c>
      <c r="Q2897" t="n">
        <v>-0.0159</v>
      </c>
      <c r="R2897" t="n">
        <v>0</v>
      </c>
      <c r="S2897" t="n">
        <v>-0.01083</v>
      </c>
      <c r="T2897" t="n">
        <v>-0.01001</v>
      </c>
    </row>
    <row r="2898">
      <c r="A2898" s="142" t="n">
        <v>40598</v>
      </c>
      <c r="B2898" t="inlineStr"/>
      <c r="C2898" t="n">
        <v>-0.0141</v>
      </c>
      <c r="D2898" t="inlineStr"/>
      <c r="E2898" t="inlineStr"/>
      <c r="F2898" t="inlineStr"/>
      <c r="G2898" t="inlineStr"/>
      <c r="H2898" t="inlineStr"/>
      <c r="I2898" t="inlineStr"/>
      <c r="J2898" t="inlineStr"/>
      <c r="K2898" t="n">
        <v>-0.02868</v>
      </c>
      <c r="L2898" t="inlineStr"/>
      <c r="M2898" t="n">
        <v>-0.02674</v>
      </c>
      <c r="N2898" t="inlineStr"/>
      <c r="O2898" t="n">
        <v>-0.02295</v>
      </c>
      <c r="P2898" t="n">
        <v>-0.02022</v>
      </c>
      <c r="Q2898" t="n">
        <v>-0.00119</v>
      </c>
      <c r="R2898" t="n">
        <v>0</v>
      </c>
      <c r="S2898" t="n">
        <v>-0.00474</v>
      </c>
      <c r="T2898" t="n">
        <v>-0.01014</v>
      </c>
    </row>
    <row r="2899">
      <c r="A2899" s="142" t="n">
        <v>40599</v>
      </c>
      <c r="B2899" t="inlineStr"/>
      <c r="C2899" t="n">
        <v>0.02348</v>
      </c>
      <c r="D2899" t="inlineStr"/>
      <c r="E2899" t="inlineStr"/>
      <c r="F2899" t="inlineStr"/>
      <c r="G2899" t="inlineStr"/>
      <c r="H2899" t="inlineStr"/>
      <c r="I2899" t="inlineStr"/>
      <c r="J2899" t="inlineStr"/>
      <c r="K2899" t="n">
        <v>0.01954</v>
      </c>
      <c r="L2899" t="inlineStr"/>
      <c r="M2899" t="n">
        <v>0.02172</v>
      </c>
      <c r="N2899" t="inlineStr"/>
      <c r="O2899" t="n">
        <v>0.01829</v>
      </c>
      <c r="P2899" t="n">
        <v>0.02236</v>
      </c>
      <c r="Q2899" t="n">
        <v>-0.00359</v>
      </c>
      <c r="R2899" t="n">
        <v>0</v>
      </c>
      <c r="S2899" t="n">
        <v>0.01406</v>
      </c>
      <c r="T2899" t="n">
        <v>0.01453</v>
      </c>
    </row>
    <row r="2900">
      <c r="A2900" s="142" t="n">
        <v>40602</v>
      </c>
      <c r="B2900" t="inlineStr"/>
      <c r="C2900" t="n">
        <v>0.00397</v>
      </c>
      <c r="D2900" t="inlineStr"/>
      <c r="E2900" t="inlineStr"/>
      <c r="F2900" t="inlineStr"/>
      <c r="G2900" t="inlineStr"/>
      <c r="H2900" t="inlineStr"/>
      <c r="I2900" t="inlineStr"/>
      <c r="J2900" t="inlineStr"/>
      <c r="K2900" t="n">
        <v>0.0034</v>
      </c>
      <c r="L2900" t="inlineStr"/>
      <c r="M2900" t="n">
        <v>0.00496</v>
      </c>
      <c r="N2900" t="inlineStr"/>
      <c r="O2900" t="n">
        <v>0.00147</v>
      </c>
      <c r="P2900" t="n">
        <v>0.00421</v>
      </c>
      <c r="Q2900" t="n">
        <v>0.00227</v>
      </c>
      <c r="R2900" t="n">
        <v>0.0252</v>
      </c>
      <c r="S2900" t="n">
        <v>0.00306</v>
      </c>
      <c r="T2900" t="n">
        <v>0.00285</v>
      </c>
    </row>
    <row r="2901">
      <c r="A2901" s="142" t="n">
        <v>40603</v>
      </c>
      <c r="B2901" t="inlineStr"/>
      <c r="C2901" t="n">
        <v>0.02415</v>
      </c>
      <c r="D2901" t="inlineStr"/>
      <c r="E2901" t="inlineStr"/>
      <c r="F2901" t="inlineStr"/>
      <c r="G2901" t="inlineStr"/>
      <c r="H2901" t="inlineStr"/>
      <c r="I2901" t="inlineStr"/>
      <c r="J2901" t="inlineStr"/>
      <c r="K2901" t="n">
        <v>0.0266</v>
      </c>
      <c r="L2901" t="inlineStr"/>
      <c r="M2901" t="n">
        <v>0.02075</v>
      </c>
      <c r="N2901" t="inlineStr"/>
      <c r="O2901" t="n">
        <v>0.01832</v>
      </c>
      <c r="P2901" t="n">
        <v>0.01424</v>
      </c>
      <c r="Q2901" t="n">
        <v>0.01866</v>
      </c>
      <c r="R2901" t="n">
        <v>0</v>
      </c>
      <c r="S2901" t="n">
        <v>-0.00762</v>
      </c>
      <c r="T2901" t="n">
        <v>0.00273</v>
      </c>
    </row>
    <row r="2902">
      <c r="A2902" s="142" t="n">
        <v>40604</v>
      </c>
      <c r="B2902" t="inlineStr"/>
      <c r="C2902" t="n">
        <v>0.00508</v>
      </c>
      <c r="D2902" t="inlineStr"/>
      <c r="E2902" t="inlineStr"/>
      <c r="F2902" t="inlineStr"/>
      <c r="G2902" t="inlineStr"/>
      <c r="H2902" t="inlineStr"/>
      <c r="I2902" t="inlineStr"/>
      <c r="J2902" t="inlineStr"/>
      <c r="K2902" t="n">
        <v>-0.00636</v>
      </c>
      <c r="L2902" t="inlineStr"/>
      <c r="M2902" t="n">
        <v>0.00604</v>
      </c>
      <c r="N2902" t="inlineStr"/>
      <c r="O2902" t="n">
        <v>-0.00228</v>
      </c>
      <c r="P2902" t="n">
        <v>-0.0033</v>
      </c>
      <c r="Q2902" t="n">
        <v>0.00087</v>
      </c>
      <c r="R2902" t="n">
        <v>0</v>
      </c>
      <c r="S2902" t="n">
        <v>-0.00529</v>
      </c>
      <c r="T2902" t="n">
        <v>-0.0026</v>
      </c>
    </row>
    <row r="2903">
      <c r="A2903" s="142" t="n">
        <v>40605</v>
      </c>
      <c r="B2903" t="inlineStr"/>
      <c r="C2903" t="n">
        <v>-0.01896</v>
      </c>
      <c r="D2903" t="inlineStr"/>
      <c r="E2903" t="inlineStr"/>
      <c r="F2903" t="inlineStr"/>
      <c r="G2903" t="inlineStr"/>
      <c r="H2903" t="inlineStr"/>
      <c r="I2903" t="inlineStr"/>
      <c r="J2903" t="inlineStr"/>
      <c r="K2903" t="n">
        <v>-0.00553</v>
      </c>
      <c r="L2903" t="inlineStr"/>
      <c r="M2903" t="n">
        <v>-0.01221</v>
      </c>
      <c r="N2903" t="inlineStr"/>
      <c r="O2903" t="n">
        <v>-0.01643</v>
      </c>
      <c r="P2903" t="n">
        <v>-0.01243</v>
      </c>
      <c r="Q2903" t="n">
        <v>-0.02003</v>
      </c>
      <c r="R2903" t="n">
        <v>0</v>
      </c>
      <c r="S2903" t="n">
        <v>0.00665</v>
      </c>
      <c r="T2903" t="n">
        <v>0.008410000000000001</v>
      </c>
    </row>
    <row r="2904">
      <c r="A2904" s="142" t="n">
        <v>40606</v>
      </c>
      <c r="B2904" t="inlineStr"/>
      <c r="C2904" t="n">
        <v>0.008710000000000001</v>
      </c>
      <c r="D2904" t="inlineStr"/>
      <c r="E2904" t="inlineStr"/>
      <c r="F2904" t="inlineStr"/>
      <c r="G2904" t="inlineStr"/>
      <c r="H2904" t="inlineStr"/>
      <c r="I2904" t="inlineStr"/>
      <c r="J2904" t="inlineStr"/>
      <c r="K2904" t="n">
        <v>-0.00334</v>
      </c>
      <c r="L2904" t="inlineStr"/>
      <c r="M2904" t="n">
        <v>0.00742</v>
      </c>
      <c r="N2904" t="inlineStr"/>
      <c r="O2904" t="n">
        <v>0.01137</v>
      </c>
      <c r="P2904" t="n">
        <v>0.00587</v>
      </c>
      <c r="Q2904" t="n">
        <v>0.01621</v>
      </c>
      <c r="R2904" t="n">
        <v>0</v>
      </c>
      <c r="S2904" t="n">
        <v>-0.00459</v>
      </c>
      <c r="T2904" t="n">
        <v>0.00624</v>
      </c>
    </row>
    <row r="2905">
      <c r="A2905" s="142" t="n">
        <v>40609</v>
      </c>
      <c r="B2905" t="inlineStr"/>
      <c r="C2905" t="n">
        <v>-0.00728</v>
      </c>
      <c r="D2905" t="inlineStr"/>
      <c r="E2905" t="inlineStr"/>
      <c r="F2905" t="inlineStr"/>
      <c r="G2905" t="inlineStr"/>
      <c r="H2905" t="inlineStr"/>
      <c r="I2905" t="inlineStr"/>
      <c r="J2905" t="inlineStr"/>
      <c r="K2905" t="n">
        <v>-0.00375</v>
      </c>
      <c r="L2905" t="inlineStr"/>
      <c r="M2905" t="n">
        <v>-0.009390000000000001</v>
      </c>
      <c r="N2905" t="inlineStr"/>
      <c r="O2905" t="n">
        <v>-0.00688</v>
      </c>
      <c r="P2905" t="n">
        <v>-0.00417</v>
      </c>
      <c r="Q2905" t="n">
        <v>0.008070000000000001</v>
      </c>
      <c r="R2905" t="n">
        <v>0</v>
      </c>
      <c r="S2905" t="n">
        <v>-0.00852</v>
      </c>
      <c r="T2905" t="n">
        <v>-0.00724</v>
      </c>
    </row>
    <row r="2906">
      <c r="A2906" s="142" t="n">
        <v>40610</v>
      </c>
      <c r="B2906" t="inlineStr"/>
      <c r="C2906" t="n">
        <v>-0.0043</v>
      </c>
      <c r="D2906" t="inlineStr"/>
      <c r="E2906" t="inlineStr"/>
      <c r="F2906" t="inlineStr"/>
      <c r="G2906" t="inlineStr"/>
      <c r="H2906" t="inlineStr"/>
      <c r="I2906" t="inlineStr"/>
      <c r="J2906" t="inlineStr"/>
      <c r="K2906" t="n">
        <v>-0.00584</v>
      </c>
      <c r="L2906" t="inlineStr"/>
      <c r="M2906" t="n">
        <v>-0.00188</v>
      </c>
      <c r="N2906" t="inlineStr"/>
      <c r="O2906" t="n">
        <v>-0.00855</v>
      </c>
      <c r="P2906" t="n">
        <v>-0.01173</v>
      </c>
      <c r="Q2906" t="n">
        <v>-0.02303</v>
      </c>
      <c r="R2906" t="n">
        <v>0</v>
      </c>
      <c r="S2906" t="n">
        <v>0.01021</v>
      </c>
      <c r="T2906" t="n">
        <v>0.01163</v>
      </c>
    </row>
    <row r="2907">
      <c r="A2907" s="142" t="n">
        <v>40611</v>
      </c>
      <c r="B2907" t="inlineStr"/>
      <c r="C2907" t="n">
        <v>-0.01292</v>
      </c>
      <c r="D2907" t="inlineStr"/>
      <c r="E2907" t="inlineStr"/>
      <c r="F2907" t="inlineStr"/>
      <c r="G2907" t="inlineStr"/>
      <c r="H2907" t="inlineStr"/>
      <c r="I2907" t="inlineStr"/>
      <c r="J2907" t="inlineStr"/>
      <c r="K2907" t="n">
        <v>-0.01473</v>
      </c>
      <c r="L2907" t="inlineStr"/>
      <c r="M2907" t="n">
        <v>-0.00984</v>
      </c>
      <c r="N2907" t="inlineStr"/>
      <c r="O2907" t="n">
        <v>-0.01336</v>
      </c>
      <c r="P2907" t="n">
        <v>-0.01271</v>
      </c>
      <c r="Q2907" t="n">
        <v>-0.00013</v>
      </c>
      <c r="R2907" t="n">
        <v>0</v>
      </c>
      <c r="S2907" t="n">
        <v>-0.0023</v>
      </c>
      <c r="T2907" t="n">
        <v>-0.00154</v>
      </c>
    </row>
    <row r="2908">
      <c r="A2908" s="142" t="n">
        <v>40612</v>
      </c>
      <c r="B2908" t="inlineStr"/>
      <c r="C2908" t="n">
        <v>-0.03508</v>
      </c>
      <c r="D2908" t="inlineStr"/>
      <c r="E2908" t="inlineStr"/>
      <c r="F2908" t="inlineStr"/>
      <c r="G2908" t="inlineStr"/>
      <c r="H2908" t="inlineStr"/>
      <c r="I2908" t="inlineStr"/>
      <c r="J2908" t="inlineStr"/>
      <c r="K2908" t="n">
        <v>-0.03227</v>
      </c>
      <c r="L2908" t="inlineStr"/>
      <c r="M2908" t="n">
        <v>-0.02197</v>
      </c>
      <c r="N2908" t="inlineStr"/>
      <c r="O2908" t="n">
        <v>-0.02291</v>
      </c>
      <c r="P2908" t="n">
        <v>-0.03004</v>
      </c>
      <c r="Q2908" t="n">
        <v>-0.03675</v>
      </c>
      <c r="R2908" t="n">
        <v>0</v>
      </c>
      <c r="S2908" t="n">
        <v>-0.01051</v>
      </c>
      <c r="T2908" t="n">
        <v>-0.00889</v>
      </c>
    </row>
    <row r="2909">
      <c r="A2909" s="142" t="n">
        <v>40613</v>
      </c>
      <c r="B2909" t="inlineStr"/>
      <c r="C2909" t="n">
        <v>0.00779</v>
      </c>
      <c r="D2909" t="inlineStr"/>
      <c r="E2909" t="inlineStr"/>
      <c r="F2909" t="inlineStr"/>
      <c r="G2909" t="inlineStr"/>
      <c r="H2909" t="inlineStr"/>
      <c r="I2909" t="inlineStr"/>
      <c r="J2909" t="inlineStr"/>
      <c r="K2909" t="n">
        <v>0.00903</v>
      </c>
      <c r="L2909" t="inlineStr"/>
      <c r="M2909" t="n">
        <v>0.01049</v>
      </c>
      <c r="N2909" t="inlineStr"/>
      <c r="O2909" t="n">
        <v>0.00685</v>
      </c>
      <c r="P2909" t="n">
        <v>0.00442</v>
      </c>
      <c r="Q2909" t="n">
        <v>-0.00373</v>
      </c>
      <c r="R2909" t="n">
        <v>0</v>
      </c>
      <c r="S2909" t="n">
        <v>-0.00265</v>
      </c>
      <c r="T2909" t="n">
        <v>-0.00923</v>
      </c>
    </row>
    <row r="2910">
      <c r="A2910" s="142" t="n">
        <v>40616</v>
      </c>
      <c r="B2910" t="inlineStr"/>
      <c r="C2910" t="n">
        <v>-0.01712</v>
      </c>
      <c r="D2910" t="inlineStr"/>
      <c r="E2910" t="inlineStr"/>
      <c r="F2910" t="inlineStr"/>
      <c r="G2910" t="inlineStr"/>
      <c r="H2910" t="inlineStr"/>
      <c r="I2910" t="inlineStr"/>
      <c r="J2910" t="inlineStr"/>
      <c r="K2910" t="n">
        <v>-0.02058</v>
      </c>
      <c r="L2910" t="inlineStr"/>
      <c r="M2910" t="n">
        <v>-0.01739</v>
      </c>
      <c r="N2910" t="inlineStr"/>
      <c r="O2910" t="n">
        <v>-0.01184</v>
      </c>
      <c r="P2910" t="n">
        <v>-0.01145</v>
      </c>
      <c r="Q2910" t="n">
        <v>-0.008279999999999999</v>
      </c>
      <c r="R2910" t="n">
        <v>0</v>
      </c>
      <c r="S2910" t="n">
        <v>-0.01765</v>
      </c>
      <c r="T2910" t="n">
        <v>-0.002</v>
      </c>
    </row>
    <row r="2911">
      <c r="A2911" s="142" t="n">
        <v>40617</v>
      </c>
      <c r="B2911" t="inlineStr"/>
      <c r="C2911" t="n">
        <v>-0.03191</v>
      </c>
      <c r="D2911" t="inlineStr"/>
      <c r="E2911" t="inlineStr"/>
      <c r="F2911" t="inlineStr"/>
      <c r="G2911" t="inlineStr"/>
      <c r="H2911" t="inlineStr"/>
      <c r="I2911" t="inlineStr"/>
      <c r="J2911" t="inlineStr"/>
      <c r="K2911" t="n">
        <v>-0.02853</v>
      </c>
      <c r="L2911" t="inlineStr"/>
      <c r="M2911" t="n">
        <v>-0.02937</v>
      </c>
      <c r="N2911" t="inlineStr"/>
      <c r="O2911" t="n">
        <v>-0.02543</v>
      </c>
      <c r="P2911" t="n">
        <v>-0.03298</v>
      </c>
      <c r="Q2911" t="n">
        <v>-0.03709</v>
      </c>
      <c r="R2911" t="n">
        <v>0</v>
      </c>
      <c r="S2911" t="n">
        <v>-0.02199</v>
      </c>
      <c r="T2911" t="n">
        <v>-0.0211</v>
      </c>
    </row>
    <row r="2912">
      <c r="A2912" s="142" t="n">
        <v>40618</v>
      </c>
      <c r="B2912" t="inlineStr"/>
      <c r="C2912" t="n">
        <v>-0.00241</v>
      </c>
      <c r="D2912" t="inlineStr"/>
      <c r="E2912" t="inlineStr"/>
      <c r="F2912" t="inlineStr"/>
      <c r="G2912" t="inlineStr"/>
      <c r="H2912" t="inlineStr"/>
      <c r="I2912" t="inlineStr"/>
      <c r="J2912" t="inlineStr"/>
      <c r="K2912" t="n">
        <v>-0.008619999999999999</v>
      </c>
      <c r="L2912" t="inlineStr"/>
      <c r="M2912" t="n">
        <v>-0.01078</v>
      </c>
      <c r="N2912" t="inlineStr"/>
      <c r="O2912" t="n">
        <v>-0.01138</v>
      </c>
      <c r="P2912" t="n">
        <v>-0.00276</v>
      </c>
      <c r="Q2912" t="n">
        <v>0.01795</v>
      </c>
      <c r="R2912" t="n">
        <v>0</v>
      </c>
      <c r="S2912" t="n">
        <v>-0.00406</v>
      </c>
      <c r="T2912" t="n">
        <v>0.00678</v>
      </c>
    </row>
    <row r="2913">
      <c r="A2913" s="142" t="n">
        <v>40619</v>
      </c>
      <c r="B2913" t="inlineStr"/>
      <c r="C2913" t="n">
        <v>0.00743</v>
      </c>
      <c r="D2913" t="inlineStr"/>
      <c r="E2913" t="inlineStr"/>
      <c r="F2913" t="inlineStr"/>
      <c r="G2913" t="inlineStr"/>
      <c r="H2913" t="inlineStr"/>
      <c r="I2913" t="inlineStr"/>
      <c r="J2913" t="inlineStr"/>
      <c r="K2913" t="n">
        <v>0.00452</v>
      </c>
      <c r="L2913" t="inlineStr"/>
      <c r="M2913" t="n">
        <v>-0.00116</v>
      </c>
      <c r="N2913" t="inlineStr"/>
      <c r="O2913" t="n">
        <v>0.00177</v>
      </c>
      <c r="P2913" t="n">
        <v>0.00555</v>
      </c>
      <c r="Q2913" t="n">
        <v>-0.01135</v>
      </c>
      <c r="R2913" t="n">
        <v>0</v>
      </c>
      <c r="S2913" t="n">
        <v>0.0056</v>
      </c>
      <c r="T2913" t="n">
        <v>-0.01154</v>
      </c>
    </row>
    <row r="2914">
      <c r="A2914" s="142" t="n">
        <v>40620</v>
      </c>
      <c r="B2914" t="inlineStr"/>
      <c r="C2914" t="n">
        <v>0.0196</v>
      </c>
      <c r="D2914" t="inlineStr"/>
      <c r="E2914" t="inlineStr"/>
      <c r="F2914" t="inlineStr"/>
      <c r="G2914" t="inlineStr"/>
      <c r="H2914" t="inlineStr"/>
      <c r="I2914" t="inlineStr"/>
      <c r="J2914" t="inlineStr"/>
      <c r="K2914" t="n">
        <v>0.0121</v>
      </c>
      <c r="L2914" t="inlineStr"/>
      <c r="M2914" t="n">
        <v>0.009310000000000001</v>
      </c>
      <c r="N2914" t="inlineStr"/>
      <c r="O2914" t="n">
        <v>0.01317</v>
      </c>
      <c r="P2914" t="n">
        <v>0.00827</v>
      </c>
      <c r="Q2914" t="n">
        <v>0.01599</v>
      </c>
      <c r="R2914" t="n">
        <v>0</v>
      </c>
      <c r="S2914" t="n">
        <v>-0.0024</v>
      </c>
      <c r="T2914" t="n">
        <v>-0.00174</v>
      </c>
    </row>
    <row r="2915">
      <c r="A2915" s="142" t="n">
        <v>40623</v>
      </c>
      <c r="B2915" t="inlineStr"/>
      <c r="C2915" t="n">
        <v>0.02306</v>
      </c>
      <c r="D2915" t="inlineStr"/>
      <c r="E2915" t="inlineStr"/>
      <c r="F2915" t="inlineStr"/>
      <c r="G2915" t="inlineStr"/>
      <c r="H2915" t="inlineStr"/>
      <c r="I2915" t="inlineStr"/>
      <c r="J2915" t="inlineStr"/>
      <c r="K2915" t="n">
        <v>0.0205</v>
      </c>
      <c r="L2915" t="inlineStr"/>
      <c r="M2915" t="n">
        <v>0.02085</v>
      </c>
      <c r="N2915" t="inlineStr"/>
      <c r="O2915" t="n">
        <v>0.02021</v>
      </c>
      <c r="P2915" t="n">
        <v>0.02279</v>
      </c>
      <c r="Q2915" t="n">
        <v>0.01662</v>
      </c>
      <c r="R2915" t="n">
        <v>0</v>
      </c>
      <c r="S2915" t="n">
        <v>0.01177</v>
      </c>
      <c r="T2915" t="n">
        <v>0.00724</v>
      </c>
    </row>
    <row r="2916">
      <c r="A2916" s="142" t="n">
        <v>40624</v>
      </c>
      <c r="B2916" t="inlineStr"/>
      <c r="C2916" t="n">
        <v>0.00437</v>
      </c>
      <c r="D2916" t="inlineStr"/>
      <c r="E2916" t="inlineStr"/>
      <c r="F2916" t="inlineStr"/>
      <c r="G2916" t="inlineStr"/>
      <c r="H2916" t="inlineStr"/>
      <c r="I2916" t="inlineStr"/>
      <c r="J2916" t="inlineStr"/>
      <c r="K2916" t="n">
        <v>0.00701</v>
      </c>
      <c r="L2916" t="inlineStr"/>
      <c r="M2916" t="n">
        <v>0.0076</v>
      </c>
      <c r="N2916" t="inlineStr"/>
      <c r="O2916" t="n">
        <v>0.00406</v>
      </c>
      <c r="P2916" t="n">
        <v>0.00357</v>
      </c>
      <c r="Q2916" t="n">
        <v>0.00801</v>
      </c>
      <c r="R2916" t="n">
        <v>0</v>
      </c>
      <c r="S2916" t="n">
        <v>0.00173</v>
      </c>
      <c r="T2916" t="n">
        <v>0.00724</v>
      </c>
    </row>
    <row r="2917">
      <c r="A2917" s="142" t="n">
        <v>40625</v>
      </c>
      <c r="B2917" t="inlineStr"/>
      <c r="C2917" t="n">
        <v>0.02456</v>
      </c>
      <c r="D2917" t="inlineStr"/>
      <c r="E2917" t="inlineStr"/>
      <c r="F2917" t="inlineStr"/>
      <c r="G2917" t="inlineStr"/>
      <c r="H2917" t="inlineStr"/>
      <c r="I2917" t="inlineStr"/>
      <c r="J2917" t="inlineStr"/>
      <c r="K2917" t="n">
        <v>0.03133</v>
      </c>
      <c r="L2917" t="inlineStr"/>
      <c r="M2917" t="n">
        <v>0.02453</v>
      </c>
      <c r="N2917" t="inlineStr"/>
      <c r="O2917" t="n">
        <v>0.02805</v>
      </c>
      <c r="P2917" t="n">
        <v>0.02753</v>
      </c>
      <c r="Q2917" t="n">
        <v>0.01851</v>
      </c>
      <c r="R2917" t="n">
        <v>0</v>
      </c>
      <c r="S2917" t="n">
        <v>0.0071</v>
      </c>
      <c r="T2917" t="n">
        <v>0.00946</v>
      </c>
    </row>
    <row r="2918">
      <c r="A2918" s="142" t="n">
        <v>40626</v>
      </c>
      <c r="B2918" t="inlineStr"/>
      <c r="C2918" t="n">
        <v>-0.008999999999999999</v>
      </c>
      <c r="D2918" t="inlineStr"/>
      <c r="E2918" t="inlineStr"/>
      <c r="F2918" t="inlineStr"/>
      <c r="G2918" t="inlineStr"/>
      <c r="H2918" t="inlineStr"/>
      <c r="I2918" t="inlineStr"/>
      <c r="J2918" t="inlineStr"/>
      <c r="K2918" t="n">
        <v>-0.00494</v>
      </c>
      <c r="L2918" t="inlineStr"/>
      <c r="M2918" t="n">
        <v>-0.00263</v>
      </c>
      <c r="N2918" t="inlineStr"/>
      <c r="O2918" t="n">
        <v>-0.00495</v>
      </c>
      <c r="P2918" t="n">
        <v>0.00086</v>
      </c>
      <c r="Q2918" t="n">
        <v>0.02243</v>
      </c>
      <c r="R2918" t="n">
        <v>0</v>
      </c>
      <c r="S2918" t="n">
        <v>0.00414</v>
      </c>
      <c r="T2918" t="n">
        <v>0.00443</v>
      </c>
    </row>
    <row r="2919">
      <c r="A2919" s="142" t="n">
        <v>40627</v>
      </c>
      <c r="B2919" t="inlineStr"/>
      <c r="C2919" t="n">
        <v>0.00535</v>
      </c>
      <c r="D2919" t="inlineStr"/>
      <c r="E2919" t="inlineStr"/>
      <c r="F2919" t="inlineStr"/>
      <c r="G2919" t="inlineStr"/>
      <c r="H2919" t="inlineStr"/>
      <c r="I2919" t="inlineStr"/>
      <c r="J2919" t="inlineStr"/>
      <c r="K2919" t="n">
        <v>-0.00248</v>
      </c>
      <c r="L2919" t="inlineStr"/>
      <c r="M2919" t="n">
        <v>-0.00207</v>
      </c>
      <c r="N2919" t="inlineStr"/>
      <c r="O2919" t="n">
        <v>0.00087</v>
      </c>
      <c r="P2919" t="n">
        <v>0.00432</v>
      </c>
      <c r="Q2919" t="n">
        <v>-0.00643</v>
      </c>
      <c r="R2919" t="n">
        <v>0</v>
      </c>
      <c r="S2919" t="n">
        <v>0.00629</v>
      </c>
      <c r="T2919" t="n">
        <v>0.01215</v>
      </c>
    </row>
    <row r="2920">
      <c r="A2920" s="142" t="n">
        <v>40630</v>
      </c>
      <c r="B2920" t="inlineStr"/>
      <c r="C2920" t="n">
        <v>-0.007979999999999999</v>
      </c>
      <c r="D2920" t="inlineStr"/>
      <c r="E2920" t="inlineStr"/>
      <c r="F2920" t="inlineStr"/>
      <c r="G2920" t="inlineStr"/>
      <c r="H2920" t="inlineStr"/>
      <c r="I2920" t="inlineStr"/>
      <c r="J2920" t="inlineStr"/>
      <c r="K2920" t="n">
        <v>-0.01543</v>
      </c>
      <c r="L2920" t="inlineStr"/>
      <c r="M2920" t="n">
        <v>-0.01163</v>
      </c>
      <c r="N2920" t="inlineStr"/>
      <c r="O2920" t="n">
        <v>-0.01303</v>
      </c>
      <c r="P2920" t="n">
        <v>-0.01634</v>
      </c>
      <c r="Q2920" t="n">
        <v>-0.01631</v>
      </c>
      <c r="R2920" t="n">
        <v>0</v>
      </c>
      <c r="S2920" t="n">
        <v>-0.00068</v>
      </c>
      <c r="T2920" t="n">
        <v>-0.00185</v>
      </c>
    </row>
    <row r="2921">
      <c r="A2921" s="142" t="n">
        <v>40631</v>
      </c>
      <c r="B2921" t="inlineStr"/>
      <c r="C2921" t="n">
        <v>-0.00082</v>
      </c>
      <c r="D2921" t="inlineStr"/>
      <c r="E2921" t="inlineStr"/>
      <c r="F2921" t="inlineStr"/>
      <c r="G2921" t="inlineStr"/>
      <c r="H2921" t="inlineStr"/>
      <c r="I2921" t="inlineStr"/>
      <c r="J2921" t="inlineStr"/>
      <c r="K2921" t="n">
        <v>-0.00042</v>
      </c>
      <c r="L2921" t="inlineStr"/>
      <c r="M2921" t="n">
        <v>-0.00699</v>
      </c>
      <c r="N2921" t="inlineStr"/>
      <c r="O2921" t="n">
        <v>-0.00392</v>
      </c>
      <c r="P2921" t="n">
        <v>-0.00175</v>
      </c>
      <c r="Q2921" t="n">
        <v>-0.01729</v>
      </c>
      <c r="R2921" t="n">
        <v>0</v>
      </c>
      <c r="S2921" t="n">
        <v>0.00547</v>
      </c>
      <c r="T2921" t="n">
        <v>0.00638</v>
      </c>
    </row>
    <row r="2922">
      <c r="A2922" s="142" t="n">
        <v>40632</v>
      </c>
      <c r="B2922" t="inlineStr"/>
      <c r="C2922" t="n">
        <v>0.01076</v>
      </c>
      <c r="D2922" t="inlineStr"/>
      <c r="E2922" t="inlineStr"/>
      <c r="F2922" t="inlineStr"/>
      <c r="G2922" t="inlineStr"/>
      <c r="H2922" t="inlineStr"/>
      <c r="I2922" t="inlineStr"/>
      <c r="J2922" t="inlineStr"/>
      <c r="K2922" t="n">
        <v>0.01635</v>
      </c>
      <c r="L2922" t="inlineStr"/>
      <c r="M2922" t="n">
        <v>0.01675</v>
      </c>
      <c r="N2922" t="inlineStr"/>
      <c r="O2922" t="n">
        <v>0.01727</v>
      </c>
      <c r="P2922" t="n">
        <v>0.01489</v>
      </c>
      <c r="Q2922" t="n">
        <v>0.0214</v>
      </c>
      <c r="R2922" t="n">
        <v>0</v>
      </c>
      <c r="S2922" t="n">
        <v>0.008149999999999999</v>
      </c>
      <c r="T2922" t="n">
        <v>0.01297</v>
      </c>
    </row>
    <row r="2923">
      <c r="A2923" s="142" t="n">
        <v>40633</v>
      </c>
      <c r="B2923" t="inlineStr"/>
      <c r="C2923" t="n">
        <v>0.00013</v>
      </c>
      <c r="D2923" t="inlineStr"/>
      <c r="E2923" t="inlineStr"/>
      <c r="F2923" t="inlineStr"/>
      <c r="G2923" t="inlineStr"/>
      <c r="H2923" t="inlineStr"/>
      <c r="I2923" t="inlineStr"/>
      <c r="J2923" t="inlineStr"/>
      <c r="K2923" t="n">
        <v>-0.00282</v>
      </c>
      <c r="L2923" t="inlineStr"/>
      <c r="M2923" t="n">
        <v>-0.00165</v>
      </c>
      <c r="N2923" t="inlineStr"/>
      <c r="O2923" t="n">
        <v>-0.00355</v>
      </c>
      <c r="P2923" t="n">
        <v>0.00173</v>
      </c>
      <c r="Q2923" t="n">
        <v>-0.00032</v>
      </c>
      <c r="R2923" t="n">
        <v>-0.03482</v>
      </c>
      <c r="S2923" t="n">
        <v>-0.00611</v>
      </c>
      <c r="T2923" t="n">
        <v>0.00296</v>
      </c>
    </row>
    <row r="2924">
      <c r="A2924" s="142" t="n">
        <v>40634</v>
      </c>
      <c r="B2924" t="inlineStr"/>
      <c r="C2924" t="n">
        <v>-0.00236</v>
      </c>
      <c r="D2924" t="inlineStr"/>
      <c r="E2924" t="inlineStr"/>
      <c r="F2924" t="inlineStr"/>
      <c r="G2924" t="inlineStr"/>
      <c r="H2924" t="inlineStr"/>
      <c r="I2924" t="inlineStr"/>
      <c r="J2924" t="inlineStr"/>
      <c r="K2924" t="n">
        <v>-0.00457</v>
      </c>
      <c r="L2924" t="inlineStr"/>
      <c r="M2924" t="n">
        <v>0.0004</v>
      </c>
      <c r="N2924" t="inlineStr"/>
      <c r="O2924" t="n">
        <v>-0.00238</v>
      </c>
      <c r="P2924" t="n">
        <v>-0.00517</v>
      </c>
      <c r="Q2924" t="n">
        <v>-0.0063</v>
      </c>
      <c r="R2924" t="n">
        <v>0</v>
      </c>
      <c r="S2924" t="n">
        <v>0.00919</v>
      </c>
      <c r="T2924" t="n">
        <v>0.01559</v>
      </c>
    </row>
    <row r="2925">
      <c r="A2925" s="142" t="n">
        <v>40637</v>
      </c>
      <c r="B2925" t="inlineStr"/>
      <c r="C2925" t="n">
        <v>0.0158</v>
      </c>
      <c r="D2925" t="inlineStr"/>
      <c r="E2925" t="inlineStr"/>
      <c r="F2925" t="inlineStr"/>
      <c r="G2925" t="inlineStr"/>
      <c r="H2925" t="inlineStr"/>
      <c r="I2925" t="inlineStr"/>
      <c r="J2925" t="inlineStr"/>
      <c r="K2925" t="n">
        <v>-0.00267</v>
      </c>
      <c r="L2925" t="inlineStr"/>
      <c r="M2925" t="n">
        <v>-6e-05</v>
      </c>
      <c r="N2925" t="inlineStr"/>
      <c r="O2925" t="n">
        <v>-0.00683</v>
      </c>
      <c r="P2925" t="n">
        <v>0.00087</v>
      </c>
      <c r="Q2925" t="n">
        <v>0.00019</v>
      </c>
      <c r="R2925" t="n">
        <v>0</v>
      </c>
      <c r="S2925" t="n">
        <v>-0.00242</v>
      </c>
      <c r="T2925" t="n">
        <v>0.00082</v>
      </c>
    </row>
    <row r="2926">
      <c r="A2926" s="142" t="n">
        <v>40638</v>
      </c>
      <c r="B2926" t="inlineStr"/>
      <c r="C2926" t="n">
        <v>0.04255</v>
      </c>
      <c r="D2926" t="inlineStr"/>
      <c r="E2926" t="inlineStr"/>
      <c r="F2926" t="inlineStr"/>
      <c r="G2926" t="inlineStr"/>
      <c r="H2926" t="inlineStr"/>
      <c r="I2926" t="inlineStr"/>
      <c r="J2926" t="inlineStr"/>
      <c r="K2926" t="n">
        <v>0.04071</v>
      </c>
      <c r="L2926" t="inlineStr"/>
      <c r="M2926" t="n">
        <v>0.04046</v>
      </c>
      <c r="N2926" t="inlineStr"/>
      <c r="O2926" t="n">
        <v>0.04662</v>
      </c>
      <c r="P2926" t="n">
        <v>0.03374</v>
      </c>
      <c r="Q2926" t="n">
        <v>-0.00136</v>
      </c>
      <c r="R2926" t="n">
        <v>0</v>
      </c>
      <c r="S2926" t="n">
        <v>0.00094</v>
      </c>
      <c r="T2926" t="n">
        <v>0.00349</v>
      </c>
    </row>
    <row r="2927">
      <c r="A2927" s="142" t="n">
        <v>40639</v>
      </c>
      <c r="B2927" t="inlineStr"/>
      <c r="C2927" t="n">
        <v>-0.00405</v>
      </c>
      <c r="D2927" t="inlineStr"/>
      <c r="E2927" t="inlineStr"/>
      <c r="F2927" t="inlineStr"/>
      <c r="G2927" t="inlineStr"/>
      <c r="H2927" t="inlineStr"/>
      <c r="I2927" t="inlineStr"/>
      <c r="J2927" t="inlineStr"/>
      <c r="K2927" t="n">
        <v>-0.00394</v>
      </c>
      <c r="L2927" t="inlineStr"/>
      <c r="M2927" t="n">
        <v>-0.00186</v>
      </c>
      <c r="N2927" t="inlineStr"/>
      <c r="O2927" t="n">
        <v>-0.00099</v>
      </c>
      <c r="P2927" t="n">
        <v>0.00418</v>
      </c>
      <c r="Q2927" t="n">
        <v>0.04663</v>
      </c>
      <c r="R2927" t="n">
        <v>0</v>
      </c>
      <c r="S2927" t="n">
        <v>-0.00536</v>
      </c>
      <c r="T2927" t="n">
        <v>-0.00266</v>
      </c>
    </row>
    <row r="2928">
      <c r="A2928" s="142" t="n">
        <v>40640</v>
      </c>
      <c r="B2928" t="inlineStr"/>
      <c r="C2928" t="n">
        <v>-0.0017</v>
      </c>
      <c r="D2928" t="inlineStr"/>
      <c r="E2928" t="inlineStr"/>
      <c r="F2928" t="inlineStr"/>
      <c r="G2928" t="inlineStr"/>
      <c r="H2928" t="inlineStr"/>
      <c r="I2928" t="inlineStr"/>
      <c r="J2928" t="inlineStr"/>
      <c r="K2928" t="n">
        <v>-0.00065</v>
      </c>
      <c r="L2928" t="inlineStr"/>
      <c r="M2928" t="n">
        <v>-0.00195</v>
      </c>
      <c r="N2928" t="inlineStr"/>
      <c r="O2928" t="n">
        <v>-0.00291</v>
      </c>
      <c r="P2928" t="n">
        <v>-0.00167</v>
      </c>
      <c r="Q2928" t="n">
        <v>-0.00557</v>
      </c>
      <c r="R2928" t="n">
        <v>0</v>
      </c>
      <c r="S2928" t="n">
        <v>0.00153</v>
      </c>
      <c r="T2928" t="n">
        <v>0.00303</v>
      </c>
    </row>
    <row r="2929">
      <c r="A2929" s="142" t="n">
        <v>40641</v>
      </c>
      <c r="B2929" t="inlineStr"/>
      <c r="C2929" t="n">
        <v>0.01128</v>
      </c>
      <c r="D2929" t="inlineStr"/>
      <c r="E2929" t="inlineStr"/>
      <c r="F2929" t="inlineStr"/>
      <c r="G2929" t="inlineStr"/>
      <c r="H2929" t="inlineStr"/>
      <c r="I2929" t="inlineStr"/>
      <c r="J2929" t="inlineStr"/>
      <c r="K2929" t="n">
        <v>0.00817</v>
      </c>
      <c r="L2929" t="inlineStr"/>
      <c r="M2929" t="n">
        <v>0.01018</v>
      </c>
      <c r="N2929" t="inlineStr"/>
      <c r="O2929" t="n">
        <v>0.01243</v>
      </c>
      <c r="P2929" t="n">
        <v>0.00751</v>
      </c>
      <c r="Q2929" t="n">
        <v>0.00012</v>
      </c>
      <c r="R2929" t="n">
        <v>0</v>
      </c>
      <c r="S2929" t="n">
        <v>-0.00557</v>
      </c>
      <c r="T2929" t="n">
        <v>-0.00686</v>
      </c>
    </row>
    <row r="2930">
      <c r="A2930" s="142" t="n">
        <v>40644</v>
      </c>
      <c r="B2930" t="inlineStr"/>
      <c r="C2930" t="n">
        <v>-0.02557</v>
      </c>
      <c r="D2930" t="inlineStr"/>
      <c r="E2930" t="inlineStr"/>
      <c r="F2930" t="inlineStr"/>
      <c r="G2930" t="inlineStr"/>
      <c r="H2930" t="inlineStr"/>
      <c r="I2930" t="inlineStr"/>
      <c r="J2930" t="inlineStr"/>
      <c r="K2930" t="n">
        <v>-0.03689</v>
      </c>
      <c r="L2930" t="inlineStr"/>
      <c r="M2930" t="n">
        <v>-0.02727</v>
      </c>
      <c r="N2930" t="inlineStr"/>
      <c r="O2930" t="n">
        <v>-0.0247</v>
      </c>
      <c r="P2930" t="n">
        <v>-0.0174</v>
      </c>
      <c r="Q2930" t="n">
        <v>-0.00243</v>
      </c>
      <c r="R2930" t="n">
        <v>0</v>
      </c>
      <c r="S2930" t="n">
        <v>-0.00362</v>
      </c>
      <c r="T2930" t="n">
        <v>-0.00594</v>
      </c>
    </row>
    <row r="2931">
      <c r="A2931" s="142" t="n">
        <v>40645</v>
      </c>
      <c r="B2931" t="inlineStr"/>
      <c r="C2931" t="n">
        <v>-0.03208</v>
      </c>
      <c r="D2931" t="inlineStr"/>
      <c r="E2931" t="inlineStr"/>
      <c r="F2931" t="inlineStr"/>
      <c r="G2931" t="inlineStr"/>
      <c r="H2931" t="inlineStr"/>
      <c r="I2931" t="inlineStr"/>
      <c r="J2931" t="inlineStr"/>
      <c r="K2931" t="n">
        <v>-0.02032</v>
      </c>
      <c r="L2931" t="inlineStr"/>
      <c r="M2931" t="n">
        <v>-0.01821</v>
      </c>
      <c r="N2931" t="inlineStr"/>
      <c r="O2931" t="n">
        <v>-0.02649</v>
      </c>
      <c r="P2931" t="n">
        <v>-0.02867</v>
      </c>
      <c r="Q2931" t="n">
        <v>-0.03948</v>
      </c>
      <c r="R2931" t="n">
        <v>0</v>
      </c>
      <c r="S2931" t="n">
        <v>-0.01496</v>
      </c>
      <c r="T2931" t="n">
        <v>-0.02182</v>
      </c>
    </row>
    <row r="2932">
      <c r="A2932" s="142" t="n">
        <v>40646</v>
      </c>
      <c r="B2932" t="inlineStr"/>
      <c r="C2932" t="n">
        <v>0.00483</v>
      </c>
      <c r="D2932" t="inlineStr"/>
      <c r="E2932" t="inlineStr"/>
      <c r="F2932" t="inlineStr"/>
      <c r="G2932" t="inlineStr"/>
      <c r="H2932" t="inlineStr"/>
      <c r="I2932" t="inlineStr"/>
      <c r="J2932" t="inlineStr"/>
      <c r="K2932" t="n">
        <v>-0.00739</v>
      </c>
      <c r="L2932" t="inlineStr"/>
      <c r="M2932" t="n">
        <v>-0.00576</v>
      </c>
      <c r="N2932" t="inlineStr"/>
      <c r="O2932" t="n">
        <v>-0.00104</v>
      </c>
      <c r="P2932" t="n">
        <v>0</v>
      </c>
      <c r="Q2932" t="n">
        <v>-0.00312</v>
      </c>
      <c r="R2932" t="n">
        <v>0</v>
      </c>
      <c r="S2932" t="n">
        <v>0.00364</v>
      </c>
      <c r="T2932" t="n">
        <v>0.00625</v>
      </c>
    </row>
    <row r="2933">
      <c r="A2933" s="142" t="n">
        <v>40647</v>
      </c>
      <c r="B2933" t="inlineStr"/>
      <c r="C2933" t="n">
        <v>0.01728</v>
      </c>
      <c r="D2933" t="inlineStr"/>
      <c r="E2933" t="inlineStr"/>
      <c r="F2933" t="inlineStr"/>
      <c r="G2933" t="inlineStr"/>
      <c r="H2933" t="inlineStr"/>
      <c r="I2933" t="inlineStr"/>
      <c r="J2933" t="inlineStr"/>
      <c r="K2933" t="n">
        <v>0.01028</v>
      </c>
      <c r="L2933" t="inlineStr"/>
      <c r="M2933" t="n">
        <v>0.01471</v>
      </c>
      <c r="N2933" t="inlineStr"/>
      <c r="O2933" t="n">
        <v>0.0155</v>
      </c>
      <c r="P2933" t="n">
        <v>0.00868</v>
      </c>
      <c r="Q2933" t="n">
        <v>0.00417</v>
      </c>
      <c r="R2933" t="n">
        <v>0</v>
      </c>
      <c r="S2933" t="n">
        <v>0.00136</v>
      </c>
      <c r="T2933" t="n">
        <v>0.0007</v>
      </c>
    </row>
    <row r="2934">
      <c r="A2934" s="142" t="n">
        <v>40648</v>
      </c>
      <c r="B2934" t="inlineStr"/>
      <c r="C2934" t="n">
        <v>-0.00682</v>
      </c>
      <c r="D2934" t="inlineStr"/>
      <c r="E2934" t="inlineStr"/>
      <c r="F2934" t="inlineStr"/>
      <c r="G2934" t="inlineStr"/>
      <c r="H2934" t="inlineStr"/>
      <c r="I2934" t="inlineStr"/>
      <c r="J2934" t="inlineStr"/>
      <c r="K2934" t="n">
        <v>-0.01161</v>
      </c>
      <c r="L2934" t="inlineStr"/>
      <c r="M2934" t="n">
        <v>-0.00265</v>
      </c>
      <c r="N2934" t="inlineStr"/>
      <c r="O2934" t="n">
        <v>-0.00079</v>
      </c>
      <c r="P2934" t="n">
        <v>0.00258</v>
      </c>
      <c r="Q2934" t="n">
        <v>0.00707</v>
      </c>
      <c r="R2934" t="n">
        <v>0</v>
      </c>
      <c r="S2934" t="n">
        <v>0.00382</v>
      </c>
      <c r="T2934" t="n">
        <v>0.0024</v>
      </c>
    </row>
    <row r="2935">
      <c r="A2935" s="142" t="n">
        <v>40651</v>
      </c>
      <c r="B2935" t="inlineStr"/>
      <c r="C2935" t="n">
        <v>-0.01281</v>
      </c>
      <c r="D2935" t="inlineStr"/>
      <c r="E2935" t="inlineStr"/>
      <c r="F2935" t="inlineStr"/>
      <c r="G2935" t="inlineStr"/>
      <c r="H2935" t="inlineStr"/>
      <c r="I2935" t="inlineStr"/>
      <c r="J2935" t="inlineStr"/>
      <c r="K2935" t="n">
        <v>-0.00394</v>
      </c>
      <c r="L2935" t="inlineStr"/>
      <c r="M2935" t="n">
        <v>0.0029</v>
      </c>
      <c r="N2935" t="inlineStr"/>
      <c r="O2935" t="n">
        <v>-0.00653</v>
      </c>
      <c r="P2935" t="n">
        <v>-0.00515</v>
      </c>
      <c r="Q2935" t="n">
        <v>-0.00444</v>
      </c>
      <c r="R2935" t="n">
        <v>0</v>
      </c>
      <c r="S2935" t="n">
        <v>-0.0008899999999999999</v>
      </c>
      <c r="T2935" t="n">
        <v>-0.00153</v>
      </c>
    </row>
    <row r="2936">
      <c r="A2936" s="142" t="n">
        <v>40652</v>
      </c>
      <c r="B2936" t="inlineStr"/>
      <c r="C2936" t="n">
        <v>0.00471</v>
      </c>
      <c r="D2936" t="inlineStr"/>
      <c r="E2936" t="inlineStr"/>
      <c r="F2936" t="inlineStr"/>
      <c r="G2936" t="inlineStr"/>
      <c r="H2936" t="inlineStr"/>
      <c r="I2936" t="inlineStr"/>
      <c r="J2936" t="inlineStr"/>
      <c r="K2936" t="n">
        <v>0.009129999999999999</v>
      </c>
      <c r="L2936" t="inlineStr"/>
      <c r="M2936" t="n">
        <v>0.00912</v>
      </c>
      <c r="N2936" t="inlineStr"/>
      <c r="O2936" t="n">
        <v>0.01086</v>
      </c>
      <c r="P2936" t="n">
        <v>-0.00086</v>
      </c>
      <c r="Q2936" t="n">
        <v>-0.00382</v>
      </c>
      <c r="R2936" t="n">
        <v>0</v>
      </c>
      <c r="S2936" t="n">
        <v>-0.00211</v>
      </c>
      <c r="T2936" t="n">
        <v>-0.00383</v>
      </c>
    </row>
    <row r="2937">
      <c r="A2937" s="142" t="n">
        <v>40653</v>
      </c>
      <c r="B2937" t="inlineStr"/>
      <c r="C2937" t="n">
        <v>0.01052</v>
      </c>
      <c r="D2937" t="inlineStr"/>
      <c r="E2937" t="inlineStr"/>
      <c r="F2937" t="inlineStr"/>
      <c r="G2937" t="inlineStr"/>
      <c r="H2937" t="inlineStr"/>
      <c r="I2937" t="inlineStr"/>
      <c r="J2937" t="inlineStr"/>
      <c r="K2937" t="n">
        <v>-0.00043</v>
      </c>
      <c r="L2937" t="inlineStr"/>
      <c r="M2937" t="n">
        <v>0.00153</v>
      </c>
      <c r="N2937" t="inlineStr"/>
      <c r="O2937" t="n">
        <v>0.00219</v>
      </c>
      <c r="P2937" t="n">
        <v>0.00864</v>
      </c>
      <c r="Q2937" t="n">
        <v>0.01487</v>
      </c>
      <c r="R2937" t="n">
        <v>0</v>
      </c>
      <c r="S2937" t="n">
        <v>0.00643</v>
      </c>
      <c r="T2937" t="n">
        <v>0.01081</v>
      </c>
    </row>
    <row r="2938">
      <c r="A2938" s="142" t="n">
        <v>40654</v>
      </c>
      <c r="B2938" t="inlineStr"/>
      <c r="C2938" t="n">
        <v>0.00423</v>
      </c>
      <c r="D2938" t="inlineStr"/>
      <c r="E2938" t="inlineStr"/>
      <c r="F2938" t="inlineStr"/>
      <c r="G2938" t="inlineStr"/>
      <c r="H2938" t="inlineStr"/>
      <c r="I2938" t="inlineStr"/>
      <c r="J2938" t="inlineStr"/>
      <c r="K2938" t="n">
        <v>0.00469</v>
      </c>
      <c r="L2938" t="inlineStr"/>
      <c r="M2938" t="n">
        <v>0.00446</v>
      </c>
      <c r="N2938" t="inlineStr"/>
      <c r="O2938" t="n">
        <v>0.008840000000000001</v>
      </c>
      <c r="P2938" t="n">
        <v>0.01284</v>
      </c>
      <c r="Q2938" t="n">
        <v>0.009469999999999999</v>
      </c>
      <c r="R2938" t="n">
        <v>0</v>
      </c>
      <c r="S2938" t="n">
        <v>0.00419</v>
      </c>
      <c r="T2938" t="n">
        <v>0.00514</v>
      </c>
    </row>
    <row r="2939">
      <c r="A2939" s="142" t="n">
        <v>40655</v>
      </c>
      <c r="B2939" t="inlineStr"/>
      <c r="C2939" t="n">
        <v>0</v>
      </c>
      <c r="D2939" t="inlineStr"/>
      <c r="E2939" t="inlineStr"/>
      <c r="F2939" t="inlineStr"/>
      <c r="G2939" t="inlineStr"/>
      <c r="H2939" t="inlineStr"/>
      <c r="I2939" t="inlineStr"/>
      <c r="J2939" t="inlineStr"/>
      <c r="K2939" t="n">
        <v>0</v>
      </c>
      <c r="L2939" t="inlineStr"/>
      <c r="M2939" t="n">
        <v>0</v>
      </c>
      <c r="N2939" t="inlineStr"/>
      <c r="O2939" t="n">
        <v>0</v>
      </c>
      <c r="P2939" t="n">
        <v>0</v>
      </c>
      <c r="Q2939" t="n">
        <v>0</v>
      </c>
      <c r="R2939" t="n">
        <v>0</v>
      </c>
      <c r="S2939" t="n">
        <v>0</v>
      </c>
      <c r="T2939" t="n">
        <v>0</v>
      </c>
    </row>
    <row r="2940">
      <c r="A2940" s="142" t="n">
        <v>40658</v>
      </c>
      <c r="B2940" t="inlineStr"/>
      <c r="C2940" t="n">
        <v>-0.02179</v>
      </c>
      <c r="D2940" t="inlineStr"/>
      <c r="E2940" t="inlineStr"/>
      <c r="F2940" t="inlineStr"/>
      <c r="G2940" t="inlineStr"/>
      <c r="H2940" t="inlineStr"/>
      <c r="I2940" t="inlineStr"/>
      <c r="J2940" t="inlineStr"/>
      <c r="K2940" t="n">
        <v>0</v>
      </c>
      <c r="L2940" t="inlineStr"/>
      <c r="M2940" t="n">
        <v>0</v>
      </c>
      <c r="N2940" t="inlineStr"/>
      <c r="O2940" t="n">
        <v>0</v>
      </c>
      <c r="P2940" t="n">
        <v>-0.01691</v>
      </c>
      <c r="Q2940" t="n">
        <v>0</v>
      </c>
      <c r="R2940" t="n">
        <v>0</v>
      </c>
      <c r="S2940" t="n">
        <v>0</v>
      </c>
      <c r="T2940" t="n">
        <v>0</v>
      </c>
    </row>
    <row r="2941">
      <c r="A2941" s="142" t="n">
        <v>40659</v>
      </c>
      <c r="B2941" t="inlineStr"/>
      <c r="C2941" t="n">
        <v>-0.00787</v>
      </c>
      <c r="D2941" t="inlineStr"/>
      <c r="E2941" t="inlineStr"/>
      <c r="F2941" t="inlineStr"/>
      <c r="G2941" t="inlineStr"/>
      <c r="H2941" t="inlineStr"/>
      <c r="I2941" t="inlineStr"/>
      <c r="J2941" t="inlineStr"/>
      <c r="K2941" t="n">
        <v>0</v>
      </c>
      <c r="L2941" t="inlineStr"/>
      <c r="M2941" t="n">
        <v>-0.03578</v>
      </c>
      <c r="N2941" t="inlineStr"/>
      <c r="O2941" t="n">
        <v>-0.03714</v>
      </c>
      <c r="P2941" t="n">
        <v>-0.0129</v>
      </c>
      <c r="Q2941" t="n">
        <v>-0.03601</v>
      </c>
      <c r="R2941" t="n">
        <v>0</v>
      </c>
      <c r="S2941" t="n">
        <v>-0.00036</v>
      </c>
      <c r="T2941" t="n">
        <v>-0.00577</v>
      </c>
    </row>
    <row r="2942">
      <c r="A2942" s="142" t="n">
        <v>40660</v>
      </c>
      <c r="B2942" t="inlineStr"/>
      <c r="C2942" t="n">
        <v>0.008569999999999999</v>
      </c>
      <c r="D2942" t="inlineStr"/>
      <c r="E2942" t="inlineStr"/>
      <c r="F2942" t="inlineStr"/>
      <c r="G2942" t="inlineStr"/>
      <c r="H2942" t="inlineStr"/>
      <c r="I2942" t="inlineStr"/>
      <c r="J2942" t="inlineStr"/>
      <c r="K2942" t="n">
        <v>-0.01232</v>
      </c>
      <c r="L2942" t="inlineStr"/>
      <c r="M2942" t="n">
        <v>0.01227</v>
      </c>
      <c r="N2942" t="inlineStr"/>
      <c r="O2942" t="n">
        <v>0.01087</v>
      </c>
      <c r="P2942" t="n">
        <v>0.00348</v>
      </c>
      <c r="Q2942" t="n">
        <v>-0.00289</v>
      </c>
      <c r="R2942" t="n">
        <v>0</v>
      </c>
      <c r="S2942" t="n">
        <v>0.00194</v>
      </c>
      <c r="T2942" t="n">
        <v>-0.00178</v>
      </c>
    </row>
    <row r="2943">
      <c r="A2943" s="142" t="n">
        <v>40661</v>
      </c>
      <c r="B2943" t="inlineStr"/>
      <c r="C2943" t="n">
        <v>-0.00739</v>
      </c>
      <c r="D2943" t="inlineStr"/>
      <c r="E2943" t="inlineStr"/>
      <c r="F2943" t="inlineStr"/>
      <c r="G2943" t="inlineStr"/>
      <c r="H2943" t="inlineStr"/>
      <c r="I2943" t="inlineStr"/>
      <c r="J2943" t="inlineStr"/>
      <c r="K2943" t="n">
        <v>-0.009719999999999999</v>
      </c>
      <c r="L2943" t="inlineStr"/>
      <c r="M2943" t="n">
        <v>-0.00663</v>
      </c>
      <c r="N2943" t="inlineStr"/>
      <c r="O2943" t="n">
        <v>-0.00589</v>
      </c>
      <c r="P2943" t="n">
        <v>-0.00174</v>
      </c>
      <c r="Q2943" t="n">
        <v>0.01702</v>
      </c>
      <c r="R2943" t="n">
        <v>0</v>
      </c>
      <c r="S2943" t="n">
        <v>-0.00389</v>
      </c>
      <c r="T2943" t="n">
        <v>-0.01336</v>
      </c>
    </row>
    <row r="2944">
      <c r="A2944" s="142" t="n">
        <v>40662</v>
      </c>
      <c r="B2944" t="inlineStr"/>
      <c r="C2944" t="n">
        <v>-0.00026</v>
      </c>
      <c r="D2944" t="inlineStr"/>
      <c r="E2944" t="inlineStr"/>
      <c r="F2944" t="inlineStr"/>
      <c r="G2944" t="inlineStr"/>
      <c r="H2944" t="inlineStr"/>
      <c r="I2944" t="inlineStr"/>
      <c r="J2944" t="inlineStr"/>
      <c r="K2944" t="n">
        <v>9.000000000000001e-05</v>
      </c>
      <c r="L2944" t="inlineStr"/>
      <c r="M2944" t="n">
        <v>0.00355</v>
      </c>
      <c r="N2944" t="inlineStr"/>
      <c r="O2944" t="n">
        <v>0.00761</v>
      </c>
      <c r="P2944" t="n">
        <v>0.00696</v>
      </c>
      <c r="Q2944" t="n">
        <v>-0.01543</v>
      </c>
      <c r="R2944" t="n">
        <v>0.03306</v>
      </c>
      <c r="S2944" t="n">
        <v>0.00201</v>
      </c>
      <c r="T2944" t="n">
        <v>0.00206</v>
      </c>
    </row>
    <row r="2945">
      <c r="A2945" s="142" t="n">
        <v>40665</v>
      </c>
      <c r="B2945" t="inlineStr"/>
      <c r="C2945" t="n">
        <v>-0.02396</v>
      </c>
      <c r="D2945" t="inlineStr"/>
      <c r="E2945" t="inlineStr"/>
      <c r="F2945" t="inlineStr"/>
      <c r="G2945" t="inlineStr"/>
      <c r="H2945" t="inlineStr"/>
      <c r="I2945" t="inlineStr"/>
      <c r="J2945" t="inlineStr"/>
      <c r="K2945" t="n">
        <v>-0.0205</v>
      </c>
      <c r="L2945" t="inlineStr"/>
      <c r="M2945" t="n">
        <v>-0.02387</v>
      </c>
      <c r="N2945" t="inlineStr"/>
      <c r="O2945" t="n">
        <v>-0.02847</v>
      </c>
      <c r="P2945" t="n">
        <v>-0.019</v>
      </c>
      <c r="Q2945" t="n">
        <v>0.0031</v>
      </c>
      <c r="R2945" t="n">
        <v>0</v>
      </c>
      <c r="S2945" t="n">
        <v>-0.00122</v>
      </c>
      <c r="T2945" t="n">
        <v>-0.0012</v>
      </c>
    </row>
    <row r="2946">
      <c r="A2946" s="142" t="n">
        <v>40666</v>
      </c>
      <c r="B2946" t="inlineStr"/>
      <c r="C2946" t="n">
        <v>-0.03606</v>
      </c>
      <c r="D2946" t="inlineStr"/>
      <c r="E2946" t="inlineStr"/>
      <c r="F2946" t="inlineStr"/>
      <c r="G2946" t="inlineStr"/>
      <c r="H2946" t="inlineStr"/>
      <c r="I2946" t="inlineStr"/>
      <c r="J2946" t="inlineStr"/>
      <c r="K2946" t="n">
        <v>-0.02935</v>
      </c>
      <c r="L2946" t="inlineStr"/>
      <c r="M2946" t="n">
        <v>-0.02539</v>
      </c>
      <c r="N2946" t="inlineStr"/>
      <c r="O2946" t="n">
        <v>-0.03037</v>
      </c>
      <c r="P2946" t="n">
        <v>-0.03169</v>
      </c>
      <c r="Q2946" t="n">
        <v>-0.0367</v>
      </c>
      <c r="R2946" t="n">
        <v>0</v>
      </c>
      <c r="S2946" t="n">
        <v>-0.01002</v>
      </c>
      <c r="T2946" t="n">
        <v>-0.01351</v>
      </c>
    </row>
    <row r="2947">
      <c r="A2947" s="142" t="n">
        <v>40667</v>
      </c>
      <c r="B2947" t="inlineStr"/>
      <c r="C2947" t="n">
        <v>-0.02977</v>
      </c>
      <c r="D2947" t="inlineStr"/>
      <c r="E2947" t="inlineStr"/>
      <c r="F2947" t="inlineStr"/>
      <c r="G2947" t="inlineStr"/>
      <c r="H2947" t="inlineStr"/>
      <c r="I2947" t="inlineStr"/>
      <c r="J2947" t="inlineStr"/>
      <c r="K2947" t="n">
        <v>-0.0095</v>
      </c>
      <c r="L2947" t="inlineStr"/>
      <c r="M2947" t="n">
        <v>-0.01057</v>
      </c>
      <c r="N2947" t="inlineStr"/>
      <c r="O2947" t="n">
        <v>-0.00861</v>
      </c>
      <c r="P2947" t="n">
        <v>-0.01091</v>
      </c>
      <c r="Q2947" t="n">
        <v>-0.02699</v>
      </c>
      <c r="R2947" t="n">
        <v>0</v>
      </c>
      <c r="S2947" t="n">
        <v>-0.00573</v>
      </c>
      <c r="T2947" t="n">
        <v>-0.01523</v>
      </c>
    </row>
    <row r="2948">
      <c r="A2948" s="142" t="n">
        <v>40668</v>
      </c>
      <c r="B2948" t="inlineStr"/>
      <c r="C2948" t="n">
        <v>-0.02041</v>
      </c>
      <c r="D2948" t="inlineStr"/>
      <c r="E2948" t="inlineStr"/>
      <c r="F2948" t="inlineStr"/>
      <c r="G2948" t="inlineStr"/>
      <c r="H2948" t="inlineStr"/>
      <c r="I2948" t="inlineStr"/>
      <c r="J2948" t="inlineStr"/>
      <c r="K2948" t="n">
        <v>-0.03302</v>
      </c>
      <c r="L2948" t="inlineStr"/>
      <c r="M2948" t="n">
        <v>-0.03636</v>
      </c>
      <c r="N2948" t="inlineStr"/>
      <c r="O2948" t="n">
        <v>-0.01865</v>
      </c>
      <c r="P2948" t="n">
        <v>-0.01746</v>
      </c>
      <c r="Q2948" t="n">
        <v>0.01114</v>
      </c>
      <c r="R2948" t="n">
        <v>0</v>
      </c>
      <c r="S2948" t="n">
        <v>0.00739</v>
      </c>
      <c r="T2948" t="n">
        <v>0.01055</v>
      </c>
    </row>
    <row r="2949">
      <c r="A2949" s="142" t="n">
        <v>40669</v>
      </c>
      <c r="B2949" t="inlineStr"/>
      <c r="C2949" t="n">
        <v>0</v>
      </c>
      <c r="D2949" t="inlineStr"/>
      <c r="E2949" t="inlineStr"/>
      <c r="F2949" t="inlineStr"/>
      <c r="G2949" t="inlineStr"/>
      <c r="H2949" t="inlineStr"/>
      <c r="I2949" t="inlineStr"/>
      <c r="J2949" t="inlineStr"/>
      <c r="K2949" t="n">
        <v>0.02737</v>
      </c>
      <c r="L2949" t="inlineStr"/>
      <c r="M2949" t="n">
        <v>0.02634</v>
      </c>
      <c r="N2949" t="inlineStr"/>
      <c r="O2949" t="n">
        <v>0.01761</v>
      </c>
      <c r="P2949" t="n">
        <v>0.02058</v>
      </c>
      <c r="Q2949" t="n">
        <v>-0.00395</v>
      </c>
      <c r="R2949" t="n">
        <v>0</v>
      </c>
      <c r="S2949" t="n">
        <v>0.01029</v>
      </c>
      <c r="T2949" t="n">
        <v>0.008959999999999999</v>
      </c>
    </row>
    <row r="2950">
      <c r="A2950" s="142" t="n">
        <v>40672</v>
      </c>
      <c r="B2950" t="inlineStr"/>
      <c r="C2950" t="n">
        <v>0.04704</v>
      </c>
      <c r="D2950" t="inlineStr"/>
      <c r="E2950" t="inlineStr"/>
      <c r="F2950" t="inlineStr"/>
      <c r="G2950" t="inlineStr"/>
      <c r="H2950" t="inlineStr"/>
      <c r="I2950" t="inlineStr"/>
      <c r="J2950" t="inlineStr"/>
      <c r="K2950" t="n">
        <v>0.02209</v>
      </c>
      <c r="L2950" t="inlineStr"/>
      <c r="M2950" t="n">
        <v>0.01782</v>
      </c>
      <c r="N2950" t="inlineStr"/>
      <c r="O2950" t="n">
        <v>0.02498</v>
      </c>
      <c r="P2950" t="n">
        <v>0.01283</v>
      </c>
      <c r="Q2950" t="n">
        <v>0.01071</v>
      </c>
      <c r="R2950" t="n">
        <v>0</v>
      </c>
      <c r="S2950" t="n">
        <v>0.01327</v>
      </c>
      <c r="T2950" t="n">
        <v>0.01574</v>
      </c>
    </row>
    <row r="2951">
      <c r="A2951" s="142" t="n">
        <v>40673</v>
      </c>
      <c r="B2951" t="inlineStr"/>
      <c r="C2951" t="n">
        <v>-0.00214</v>
      </c>
      <c r="D2951" t="inlineStr"/>
      <c r="E2951" t="inlineStr"/>
      <c r="F2951" t="inlineStr"/>
      <c r="G2951" t="inlineStr"/>
      <c r="H2951" t="inlineStr"/>
      <c r="I2951" t="inlineStr"/>
      <c r="J2951" t="inlineStr"/>
      <c r="K2951" t="n">
        <v>0.00245</v>
      </c>
      <c r="L2951" t="inlineStr"/>
      <c r="M2951" t="n">
        <v>-0.00255</v>
      </c>
      <c r="N2951" t="inlineStr"/>
      <c r="O2951" t="n">
        <v>-0.008489999999999999</v>
      </c>
      <c r="P2951" t="n">
        <v>-0.00724</v>
      </c>
      <c r="Q2951" t="n">
        <v>0.008529999999999999</v>
      </c>
      <c r="R2951" t="n">
        <v>0</v>
      </c>
      <c r="S2951" t="n">
        <v>0.00237</v>
      </c>
      <c r="T2951" t="n">
        <v>-0.00198</v>
      </c>
    </row>
    <row r="2952">
      <c r="A2952" s="142" t="n">
        <v>40674</v>
      </c>
      <c r="B2952" t="inlineStr"/>
      <c r="C2952" t="n">
        <v>-0.01564</v>
      </c>
      <c r="D2952" t="inlineStr"/>
      <c r="E2952" t="inlineStr"/>
      <c r="F2952" t="inlineStr"/>
      <c r="G2952" t="inlineStr"/>
      <c r="H2952" t="inlineStr"/>
      <c r="I2952" t="inlineStr"/>
      <c r="J2952" t="inlineStr"/>
      <c r="K2952" t="n">
        <v>-0.02274</v>
      </c>
      <c r="L2952" t="inlineStr"/>
      <c r="M2952" t="n">
        <v>-0.02194</v>
      </c>
      <c r="N2952" t="inlineStr"/>
      <c r="O2952" t="n">
        <v>-0.01577</v>
      </c>
      <c r="P2952" t="n">
        <v>-0.008200000000000001</v>
      </c>
      <c r="Q2952" t="n">
        <v>0.00382</v>
      </c>
      <c r="R2952" t="n">
        <v>0</v>
      </c>
      <c r="S2952" t="n">
        <v>-0.0012</v>
      </c>
      <c r="T2952" t="n">
        <v>0.0036</v>
      </c>
    </row>
    <row r="2953">
      <c r="A2953" s="142" t="n">
        <v>40675</v>
      </c>
      <c r="B2953" t="inlineStr"/>
      <c r="C2953" t="n">
        <v>-0.01342</v>
      </c>
      <c r="D2953" t="inlineStr"/>
      <c r="E2953" t="inlineStr"/>
      <c r="F2953" t="inlineStr"/>
      <c r="G2953" t="inlineStr"/>
      <c r="H2953" t="inlineStr"/>
      <c r="I2953" t="inlineStr"/>
      <c r="J2953" t="inlineStr"/>
      <c r="K2953" t="n">
        <v>-0.00584</v>
      </c>
      <c r="L2953" t="inlineStr"/>
      <c r="M2953" t="n">
        <v>-0.00012</v>
      </c>
      <c r="N2953" t="inlineStr"/>
      <c r="O2953" t="n">
        <v>-0.01816</v>
      </c>
      <c r="P2953" t="n">
        <v>-0.01379</v>
      </c>
      <c r="Q2953" t="n">
        <v>-0.03433</v>
      </c>
      <c r="R2953" t="n">
        <v>0</v>
      </c>
      <c r="S2953" t="n">
        <v>0.00113</v>
      </c>
      <c r="T2953" t="n">
        <v>-0.008500000000000001</v>
      </c>
    </row>
    <row r="2954">
      <c r="A2954" s="142" t="n">
        <v>40676</v>
      </c>
      <c r="B2954" t="inlineStr"/>
      <c r="C2954" t="n">
        <v>-0.01127</v>
      </c>
      <c r="D2954" t="inlineStr"/>
      <c r="E2954" t="inlineStr"/>
      <c r="F2954" t="inlineStr"/>
      <c r="G2954" t="inlineStr"/>
      <c r="H2954" t="inlineStr"/>
      <c r="I2954" t="inlineStr"/>
      <c r="J2954" t="inlineStr"/>
      <c r="K2954" t="n">
        <v>-0.00793</v>
      </c>
      <c r="L2954" t="inlineStr"/>
      <c r="M2954" t="n">
        <v>-0.0089</v>
      </c>
      <c r="N2954" t="inlineStr"/>
      <c r="O2954" t="n">
        <v>-0.00295</v>
      </c>
      <c r="P2954" t="n">
        <v>-0.0028</v>
      </c>
      <c r="Q2954" t="n">
        <v>0.00465</v>
      </c>
      <c r="R2954" t="n">
        <v>0</v>
      </c>
      <c r="S2954" t="n">
        <v>-0.00588</v>
      </c>
      <c r="T2954" t="n">
        <v>-0.0026</v>
      </c>
    </row>
    <row r="2955">
      <c r="A2955" s="142" t="n">
        <v>40679</v>
      </c>
      <c r="B2955" t="inlineStr"/>
      <c r="C2955" t="n">
        <v>-0.00571</v>
      </c>
      <c r="D2955" t="inlineStr"/>
      <c r="E2955" t="inlineStr"/>
      <c r="F2955" t="inlineStr"/>
      <c r="G2955" t="inlineStr"/>
      <c r="H2955" t="inlineStr"/>
      <c r="I2955" t="inlineStr"/>
      <c r="J2955" t="inlineStr"/>
      <c r="K2955" t="n">
        <v>0.00376</v>
      </c>
      <c r="L2955" t="inlineStr"/>
      <c r="M2955" t="n">
        <v>0.00216</v>
      </c>
      <c r="N2955" t="inlineStr"/>
      <c r="O2955" t="n">
        <v>-0.00183</v>
      </c>
      <c r="P2955" t="n">
        <v>-0.00748</v>
      </c>
      <c r="Q2955" t="n">
        <v>-0.00469</v>
      </c>
      <c r="R2955" t="n">
        <v>0</v>
      </c>
      <c r="S2955" t="n">
        <v>-0.00707</v>
      </c>
      <c r="T2955" t="n">
        <v>-0.009050000000000001</v>
      </c>
    </row>
    <row r="2956">
      <c r="A2956" s="142" t="n">
        <v>40680</v>
      </c>
      <c r="B2956" t="inlineStr"/>
      <c r="C2956" t="n">
        <v>-0.00788</v>
      </c>
      <c r="D2956" t="inlineStr"/>
      <c r="E2956" t="inlineStr"/>
      <c r="F2956" t="inlineStr"/>
      <c r="G2956" t="inlineStr"/>
      <c r="H2956" t="inlineStr"/>
      <c r="I2956" t="inlineStr"/>
      <c r="J2956" t="inlineStr"/>
      <c r="K2956" t="n">
        <v>-0.00234</v>
      </c>
      <c r="L2956" t="inlineStr"/>
      <c r="M2956" t="n">
        <v>-0.0006400000000000001</v>
      </c>
      <c r="N2956" t="inlineStr"/>
      <c r="O2956" t="n">
        <v>0.00384</v>
      </c>
      <c r="P2956" t="n">
        <v>-0.00377</v>
      </c>
      <c r="Q2956" t="n">
        <v>-0.00929</v>
      </c>
      <c r="R2956" t="n">
        <v>0</v>
      </c>
      <c r="S2956" t="n">
        <v>-0.00021</v>
      </c>
      <c r="T2956" t="n">
        <v>0.00206</v>
      </c>
    </row>
    <row r="2957">
      <c r="A2957" s="142" t="n">
        <v>40681</v>
      </c>
      <c r="B2957" t="inlineStr"/>
      <c r="C2957" t="n">
        <v>0.009520000000000001</v>
      </c>
      <c r="D2957" t="inlineStr"/>
      <c r="E2957" t="inlineStr"/>
      <c r="F2957" t="inlineStr"/>
      <c r="G2957" t="inlineStr"/>
      <c r="H2957" t="inlineStr"/>
      <c r="I2957" t="inlineStr"/>
      <c r="J2957" t="inlineStr"/>
      <c r="K2957" t="n">
        <v>0.00601</v>
      </c>
      <c r="L2957" t="inlineStr"/>
      <c r="M2957" t="n">
        <v>0.00572</v>
      </c>
      <c r="N2957" t="inlineStr"/>
      <c r="O2957" t="n">
        <v>0.00487</v>
      </c>
      <c r="P2957" t="n">
        <v>0.01418</v>
      </c>
      <c r="Q2957" t="n">
        <v>0.01279</v>
      </c>
      <c r="R2957" t="n">
        <v>0</v>
      </c>
      <c r="S2957" t="n">
        <v>0.00363</v>
      </c>
      <c r="T2957" t="n">
        <v>0.00232</v>
      </c>
    </row>
    <row r="2958">
      <c r="A2958" s="142" t="n">
        <v>40682</v>
      </c>
      <c r="B2958" t="inlineStr"/>
      <c r="C2958" t="n">
        <v>0.01547</v>
      </c>
      <c r="D2958" t="inlineStr"/>
      <c r="E2958" t="inlineStr"/>
      <c r="F2958" t="inlineStr"/>
      <c r="G2958" t="inlineStr"/>
      <c r="H2958" t="inlineStr"/>
      <c r="I2958" t="inlineStr"/>
      <c r="J2958" t="inlineStr"/>
      <c r="K2958" t="n">
        <v>0.00588</v>
      </c>
      <c r="L2958" t="inlineStr"/>
      <c r="M2958" t="n">
        <v>0.00453</v>
      </c>
      <c r="N2958" t="inlineStr"/>
      <c r="O2958" t="n">
        <v>0.00536</v>
      </c>
      <c r="P2958" t="n">
        <v>0.0009300000000000001</v>
      </c>
      <c r="Q2958" t="n">
        <v>0.00393</v>
      </c>
      <c r="R2958" t="n">
        <v>0</v>
      </c>
      <c r="S2958" t="n">
        <v>0.00216</v>
      </c>
      <c r="T2958" t="n">
        <v>-0.00171</v>
      </c>
    </row>
    <row r="2959">
      <c r="A2959" s="142" t="n">
        <v>40683</v>
      </c>
      <c r="B2959" t="inlineStr"/>
      <c r="C2959" t="n">
        <v>0.02094</v>
      </c>
      <c r="D2959" t="inlineStr"/>
      <c r="E2959" t="inlineStr"/>
      <c r="F2959" t="inlineStr"/>
      <c r="G2959" t="inlineStr"/>
      <c r="H2959" t="inlineStr"/>
      <c r="I2959" t="inlineStr"/>
      <c r="J2959" t="inlineStr"/>
      <c r="K2959" t="n">
        <v>0.01252</v>
      </c>
      <c r="L2959" t="inlineStr"/>
      <c r="M2959" t="n">
        <v>0.009310000000000001</v>
      </c>
      <c r="N2959" t="inlineStr"/>
      <c r="O2959" t="n">
        <v>0.01333</v>
      </c>
      <c r="P2959" t="n">
        <v>0.01676</v>
      </c>
      <c r="Q2959" t="n">
        <v>-0.008529999999999999</v>
      </c>
      <c r="R2959" t="n">
        <v>0</v>
      </c>
      <c r="S2959" t="n">
        <v>0.00699</v>
      </c>
      <c r="T2959" t="n">
        <v>0.00733</v>
      </c>
    </row>
    <row r="2960">
      <c r="A2960" s="142" t="n">
        <v>40686</v>
      </c>
      <c r="B2960" t="inlineStr"/>
      <c r="C2960" t="n">
        <v>0</v>
      </c>
      <c r="D2960" t="inlineStr"/>
      <c r="E2960" t="inlineStr"/>
      <c r="F2960" t="inlineStr"/>
      <c r="G2960" t="inlineStr"/>
      <c r="H2960" t="inlineStr"/>
      <c r="I2960" t="inlineStr"/>
      <c r="J2960" t="inlineStr"/>
      <c r="K2960" t="n">
        <v>0.00513</v>
      </c>
      <c r="L2960" t="inlineStr"/>
      <c r="M2960" t="n">
        <v>0.00542</v>
      </c>
      <c r="N2960" t="inlineStr"/>
      <c r="O2960" t="n">
        <v>0</v>
      </c>
      <c r="P2960" t="n">
        <v>-0.00916</v>
      </c>
      <c r="Q2960" t="n">
        <v>0.02129</v>
      </c>
      <c r="R2960" t="n">
        <v>0</v>
      </c>
      <c r="S2960" t="n">
        <v>-0.01417</v>
      </c>
      <c r="T2960" t="n">
        <v>-0.01433</v>
      </c>
    </row>
    <row r="2961">
      <c r="A2961" s="142" t="n">
        <v>40687</v>
      </c>
      <c r="B2961" t="inlineStr"/>
      <c r="C2961" t="n">
        <v>0.00111</v>
      </c>
      <c r="D2961" t="inlineStr"/>
      <c r="E2961" t="inlineStr"/>
      <c r="F2961" t="inlineStr"/>
      <c r="G2961" t="inlineStr"/>
      <c r="H2961" t="inlineStr"/>
      <c r="I2961" t="inlineStr"/>
      <c r="J2961" t="inlineStr"/>
      <c r="K2961" t="n">
        <v>0.01185</v>
      </c>
      <c r="L2961" t="inlineStr"/>
      <c r="M2961" t="n">
        <v>0.01223</v>
      </c>
      <c r="N2961" t="inlineStr"/>
      <c r="O2961" t="n">
        <v>0.00942</v>
      </c>
      <c r="P2961" t="n">
        <v>0.01201</v>
      </c>
      <c r="Q2961" t="n">
        <v>0.00766</v>
      </c>
      <c r="R2961" t="n">
        <v>0</v>
      </c>
      <c r="S2961" t="n">
        <v>-0.00309</v>
      </c>
      <c r="T2961" t="n">
        <v>0.00412</v>
      </c>
    </row>
    <row r="2962">
      <c r="A2962" s="142" t="n">
        <v>40688</v>
      </c>
      <c r="B2962" t="inlineStr"/>
      <c r="C2962" t="n">
        <v>0.01154</v>
      </c>
      <c r="D2962" t="inlineStr"/>
      <c r="E2962" t="inlineStr"/>
      <c r="F2962" t="inlineStr"/>
      <c r="G2962" t="inlineStr"/>
      <c r="H2962" t="inlineStr"/>
      <c r="I2962" t="inlineStr"/>
      <c r="J2962" t="inlineStr"/>
      <c r="K2962" t="n">
        <v>0.0145</v>
      </c>
      <c r="L2962" t="inlineStr"/>
      <c r="M2962" t="n">
        <v>0.01184</v>
      </c>
      <c r="N2962" t="inlineStr"/>
      <c r="O2962" t="n">
        <v>0.01228</v>
      </c>
      <c r="P2962" t="n">
        <v>0.00639</v>
      </c>
      <c r="Q2962" t="n">
        <v>0.00555</v>
      </c>
      <c r="R2962" t="n">
        <v>0</v>
      </c>
      <c r="S2962" t="n">
        <v>0.00461</v>
      </c>
      <c r="T2962" t="n">
        <v>-0.00346</v>
      </c>
    </row>
    <row r="2963">
      <c r="A2963" s="142" t="n">
        <v>40689</v>
      </c>
      <c r="B2963" t="inlineStr"/>
      <c r="C2963" t="n">
        <v>0.00304</v>
      </c>
      <c r="D2963" t="inlineStr"/>
      <c r="E2963" t="inlineStr"/>
      <c r="F2963" t="inlineStr"/>
      <c r="G2963" t="inlineStr"/>
      <c r="H2963" t="inlineStr"/>
      <c r="I2963" t="inlineStr"/>
      <c r="J2963" t="inlineStr"/>
      <c r="K2963" t="n">
        <v>-0.00684</v>
      </c>
      <c r="L2963" t="inlineStr"/>
      <c r="M2963" t="n">
        <v>-0.00253</v>
      </c>
      <c r="N2963" t="inlineStr"/>
      <c r="O2963" t="n">
        <v>0.00125</v>
      </c>
      <c r="P2963" t="n">
        <v>0.00181</v>
      </c>
      <c r="Q2963" t="n">
        <v>-0.00381</v>
      </c>
      <c r="R2963" t="n">
        <v>0</v>
      </c>
      <c r="S2963" t="n">
        <v>0.00426</v>
      </c>
      <c r="T2963" t="n">
        <v>0.01169</v>
      </c>
    </row>
    <row r="2964">
      <c r="A2964" s="142" t="n">
        <v>40690</v>
      </c>
      <c r="B2964" t="inlineStr"/>
      <c r="C2964" t="n">
        <v>0.00893</v>
      </c>
      <c r="D2964" t="inlineStr"/>
      <c r="E2964" t="inlineStr"/>
      <c r="F2964" t="inlineStr"/>
      <c r="G2964" t="inlineStr"/>
      <c r="H2964" t="inlineStr"/>
      <c r="I2964" t="inlineStr"/>
      <c r="J2964" t="inlineStr"/>
      <c r="K2964" t="n">
        <v>0.00903</v>
      </c>
      <c r="L2964" t="inlineStr"/>
      <c r="M2964" t="n">
        <v>0.00777</v>
      </c>
      <c r="N2964" t="inlineStr"/>
      <c r="O2964" t="n">
        <v>0.00581</v>
      </c>
      <c r="P2964" t="n">
        <v>0.00453</v>
      </c>
      <c r="Q2964" t="n">
        <v>0.01395</v>
      </c>
      <c r="R2964" t="n">
        <v>0</v>
      </c>
      <c r="S2964" t="n">
        <v>-0.00203</v>
      </c>
      <c r="T2964" t="n">
        <v>0.00138</v>
      </c>
    </row>
    <row r="2965">
      <c r="A2965" s="142" t="n">
        <v>40693</v>
      </c>
      <c r="B2965" t="inlineStr"/>
      <c r="C2965" t="n">
        <v>0.008460000000000001</v>
      </c>
      <c r="D2965" t="inlineStr"/>
      <c r="E2965" t="inlineStr"/>
      <c r="F2965" t="inlineStr"/>
      <c r="G2965" t="inlineStr"/>
      <c r="H2965" t="inlineStr"/>
      <c r="I2965" t="inlineStr"/>
      <c r="J2965" t="inlineStr"/>
      <c r="K2965" t="n">
        <v>0</v>
      </c>
      <c r="L2965" t="inlineStr"/>
      <c r="M2965" t="n">
        <v>0.00059</v>
      </c>
      <c r="N2965" t="inlineStr"/>
      <c r="O2965" t="n">
        <v>0</v>
      </c>
      <c r="P2965" t="n">
        <v>0</v>
      </c>
      <c r="Q2965" t="n">
        <v>0</v>
      </c>
      <c r="R2965" t="n">
        <v>0</v>
      </c>
      <c r="S2965" t="n">
        <v>-0.00076</v>
      </c>
      <c r="T2965" t="n">
        <v>-0.00029</v>
      </c>
    </row>
    <row r="2966">
      <c r="A2966" s="142" t="n">
        <v>40694</v>
      </c>
      <c r="B2966" t="inlineStr"/>
      <c r="C2966" t="n">
        <v>0.00787</v>
      </c>
      <c r="D2966" t="inlineStr"/>
      <c r="E2966" t="inlineStr"/>
      <c r="F2966" t="inlineStr"/>
      <c r="G2966" t="inlineStr"/>
      <c r="H2966" t="inlineStr"/>
      <c r="I2966" t="inlineStr"/>
      <c r="J2966" t="inlineStr"/>
      <c r="K2966" t="n">
        <v>-0.00957</v>
      </c>
      <c r="L2966" t="inlineStr"/>
      <c r="M2966" t="n">
        <v>-0.00561</v>
      </c>
      <c r="N2966" t="inlineStr"/>
      <c r="O2966" t="n">
        <v>-0.00388</v>
      </c>
      <c r="P2966" t="n">
        <v>0</v>
      </c>
      <c r="Q2966" t="n">
        <v>0</v>
      </c>
      <c r="R2966" t="n">
        <v>-0.00206</v>
      </c>
      <c r="S2966" t="n">
        <v>0.00552</v>
      </c>
      <c r="T2966" t="n">
        <v>0.00983</v>
      </c>
    </row>
    <row r="2967">
      <c r="A2967" s="142" t="n">
        <v>40695</v>
      </c>
      <c r="B2967" t="inlineStr"/>
      <c r="C2967" t="n">
        <v>-0.01569</v>
      </c>
      <c r="D2967" t="inlineStr"/>
      <c r="E2967" t="inlineStr"/>
      <c r="F2967" t="inlineStr"/>
      <c r="G2967" t="inlineStr"/>
      <c r="H2967" t="inlineStr"/>
      <c r="I2967" t="inlineStr"/>
      <c r="J2967" t="inlineStr"/>
      <c r="K2967" t="n">
        <v>-0.01315</v>
      </c>
      <c r="L2967" t="inlineStr"/>
      <c r="M2967" t="n">
        <v>-0.01093</v>
      </c>
      <c r="N2967" t="inlineStr"/>
      <c r="O2967" t="n">
        <v>-0.01549</v>
      </c>
      <c r="P2967" t="n">
        <v>-0.00812</v>
      </c>
      <c r="Q2967" t="n">
        <v>-0.00459</v>
      </c>
      <c r="R2967" t="n">
        <v>0</v>
      </c>
      <c r="S2967" t="n">
        <v>-0.01535</v>
      </c>
      <c r="T2967" t="n">
        <v>-0.00441</v>
      </c>
    </row>
    <row r="2968">
      <c r="A2968" s="142" t="n">
        <v>40696</v>
      </c>
      <c r="B2968" t="inlineStr"/>
      <c r="C2968" t="n">
        <v>0</v>
      </c>
      <c r="D2968" t="inlineStr"/>
      <c r="E2968" t="inlineStr"/>
      <c r="F2968" t="inlineStr"/>
      <c r="G2968" t="inlineStr"/>
      <c r="H2968" t="inlineStr"/>
      <c r="I2968" t="inlineStr"/>
      <c r="J2968" t="inlineStr"/>
      <c r="K2968" t="n">
        <v>0</v>
      </c>
      <c r="L2968" t="inlineStr"/>
      <c r="M2968" t="n">
        <v>0</v>
      </c>
      <c r="N2968" t="inlineStr"/>
      <c r="O2968" t="n">
        <v>0</v>
      </c>
      <c r="P2968" t="n">
        <v>-0.01727</v>
      </c>
      <c r="Q2968" t="n">
        <v>0</v>
      </c>
      <c r="R2968" t="n">
        <v>0</v>
      </c>
      <c r="S2968" t="n">
        <v>0</v>
      </c>
      <c r="T2968" t="n">
        <v>0</v>
      </c>
    </row>
    <row r="2969">
      <c r="A2969" s="142" t="n">
        <v>40697</v>
      </c>
      <c r="B2969" t="inlineStr"/>
      <c r="C2969" t="n">
        <v>-0.03331</v>
      </c>
      <c r="D2969" t="inlineStr"/>
      <c r="E2969" t="inlineStr"/>
      <c r="F2969" t="inlineStr"/>
      <c r="G2969" t="inlineStr"/>
      <c r="H2969" t="inlineStr"/>
      <c r="I2969" t="inlineStr"/>
      <c r="J2969" t="inlineStr"/>
      <c r="K2969" t="n">
        <v>-0.02556</v>
      </c>
      <c r="L2969" t="inlineStr"/>
      <c r="M2969" t="n">
        <v>-0.01958</v>
      </c>
      <c r="N2969" t="inlineStr"/>
      <c r="O2969" t="n">
        <v>-0.02515</v>
      </c>
      <c r="P2969" t="n">
        <v>-0.01388</v>
      </c>
      <c r="Q2969" t="n">
        <v>-0.03516</v>
      </c>
      <c r="R2969" t="n">
        <v>0</v>
      </c>
      <c r="S2969" t="n">
        <v>-0.02068</v>
      </c>
      <c r="T2969" t="n">
        <v>-0.01855</v>
      </c>
    </row>
    <row r="2970">
      <c r="A2970" s="142" t="n">
        <v>40700</v>
      </c>
      <c r="B2970" t="inlineStr"/>
      <c r="C2970" t="n">
        <v>-0.02231</v>
      </c>
      <c r="D2970" t="inlineStr"/>
      <c r="E2970" t="inlineStr"/>
      <c r="F2970" t="inlineStr"/>
      <c r="G2970" t="inlineStr"/>
      <c r="H2970" t="inlineStr"/>
      <c r="I2970" t="inlineStr"/>
      <c r="J2970" t="inlineStr"/>
      <c r="K2970" t="n">
        <v>-0.03498</v>
      </c>
      <c r="L2970" t="inlineStr"/>
      <c r="M2970" t="n">
        <v>-0.02874</v>
      </c>
      <c r="N2970" t="inlineStr"/>
      <c r="O2970" t="n">
        <v>-0.02269</v>
      </c>
      <c r="P2970" t="n">
        <v>-0.01313</v>
      </c>
      <c r="Q2970" t="n">
        <v>-0.00548</v>
      </c>
      <c r="R2970" t="n">
        <v>0</v>
      </c>
      <c r="S2970" t="n">
        <v>-0.00996</v>
      </c>
      <c r="T2970" t="n">
        <v>-0.00805</v>
      </c>
    </row>
    <row r="2971">
      <c r="A2971" s="142" t="n">
        <v>40701</v>
      </c>
      <c r="B2971" t="inlineStr"/>
      <c r="C2971" t="n">
        <v>-0.00442</v>
      </c>
      <c r="D2971" t="inlineStr"/>
      <c r="E2971" t="inlineStr"/>
      <c r="F2971" t="inlineStr"/>
      <c r="G2971" t="inlineStr"/>
      <c r="H2971" t="inlineStr"/>
      <c r="I2971" t="inlineStr"/>
      <c r="J2971" t="inlineStr"/>
      <c r="K2971" t="n">
        <v>-0.00781</v>
      </c>
      <c r="L2971" t="inlineStr"/>
      <c r="M2971" t="n">
        <v>-0.00706</v>
      </c>
      <c r="N2971" t="inlineStr"/>
      <c r="O2971" t="n">
        <v>-0.00618</v>
      </c>
      <c r="P2971" t="n">
        <v>-0.00475</v>
      </c>
      <c r="Q2971" t="n">
        <v>-0.01476</v>
      </c>
      <c r="R2971" t="n">
        <v>0</v>
      </c>
      <c r="S2971" t="n">
        <v>-0.00352</v>
      </c>
      <c r="T2971" t="n">
        <v>-0.00193</v>
      </c>
    </row>
    <row r="2972">
      <c r="A2972" s="142" t="n">
        <v>40702</v>
      </c>
      <c r="B2972" t="inlineStr"/>
      <c r="C2972" t="n">
        <v>-0.02324</v>
      </c>
      <c r="D2972" t="inlineStr"/>
      <c r="E2972" t="inlineStr"/>
      <c r="F2972" t="inlineStr"/>
      <c r="G2972" t="inlineStr"/>
      <c r="H2972" t="inlineStr"/>
      <c r="I2972" t="inlineStr"/>
      <c r="J2972" t="inlineStr"/>
      <c r="K2972" t="n">
        <v>-0.02526</v>
      </c>
      <c r="L2972" t="inlineStr"/>
      <c r="M2972" t="n">
        <v>-0.02061</v>
      </c>
      <c r="N2972" t="inlineStr"/>
      <c r="O2972" t="n">
        <v>-0.01866</v>
      </c>
      <c r="P2972" t="n">
        <v>-0.01719</v>
      </c>
      <c r="Q2972" t="n">
        <v>-0.01963</v>
      </c>
      <c r="R2972" t="n">
        <v>0</v>
      </c>
      <c r="S2972" t="n">
        <v>-0.00224</v>
      </c>
      <c r="T2972" t="n">
        <v>-0.0009700000000000001</v>
      </c>
    </row>
    <row r="2973">
      <c r="A2973" s="142" t="n">
        <v>40703</v>
      </c>
      <c r="B2973" t="inlineStr"/>
      <c r="C2973" t="n">
        <v>0.01595</v>
      </c>
      <c r="D2973" t="inlineStr"/>
      <c r="E2973" t="inlineStr"/>
      <c r="F2973" t="inlineStr"/>
      <c r="G2973" t="inlineStr"/>
      <c r="H2973" t="inlineStr"/>
      <c r="I2973" t="inlineStr"/>
      <c r="J2973" t="inlineStr"/>
      <c r="K2973" t="n">
        <v>0.01715</v>
      </c>
      <c r="L2973" t="inlineStr"/>
      <c r="M2973" t="n">
        <v>0.01047</v>
      </c>
      <c r="N2973" t="inlineStr"/>
      <c r="O2973" t="n">
        <v>0.02046</v>
      </c>
      <c r="P2973" t="n">
        <v>0.01846</v>
      </c>
      <c r="Q2973" t="n">
        <v>0.00168</v>
      </c>
      <c r="R2973" t="n">
        <v>0</v>
      </c>
      <c r="S2973" t="n">
        <v>0.01057</v>
      </c>
      <c r="T2973" t="n">
        <v>0.00417</v>
      </c>
    </row>
    <row r="2974">
      <c r="A2974" s="142" t="n">
        <v>40704</v>
      </c>
      <c r="B2974" t="inlineStr"/>
      <c r="C2974" t="n">
        <v>0.00596</v>
      </c>
      <c r="D2974" t="inlineStr"/>
      <c r="E2974" t="inlineStr"/>
      <c r="F2974" t="inlineStr"/>
      <c r="G2974" t="inlineStr"/>
      <c r="H2974" t="inlineStr"/>
      <c r="I2974" t="inlineStr"/>
      <c r="J2974" t="inlineStr"/>
      <c r="K2974" t="n">
        <v>0.00392</v>
      </c>
      <c r="L2974" t="inlineStr"/>
      <c r="M2974" t="n">
        <v>0.00128</v>
      </c>
      <c r="N2974" t="inlineStr"/>
      <c r="O2974" t="n">
        <v>-0.00444</v>
      </c>
      <c r="P2974" t="n">
        <v>-0.00477</v>
      </c>
      <c r="Q2974" t="n">
        <v>-0.00029</v>
      </c>
      <c r="R2974" t="n">
        <v>0</v>
      </c>
      <c r="S2974" t="n">
        <v>-0.00418</v>
      </c>
      <c r="T2974" t="n">
        <v>-0.00145</v>
      </c>
    </row>
    <row r="2975">
      <c r="A2975" s="142" t="n">
        <v>40707</v>
      </c>
      <c r="B2975" t="inlineStr"/>
      <c r="C2975" t="n">
        <v>0</v>
      </c>
      <c r="D2975" t="inlineStr"/>
      <c r="E2975" t="inlineStr"/>
      <c r="F2975" t="inlineStr"/>
      <c r="G2975" t="inlineStr"/>
      <c r="H2975" t="inlineStr"/>
      <c r="I2975" t="inlineStr"/>
      <c r="J2975" t="inlineStr"/>
      <c r="K2975" t="n">
        <v>0</v>
      </c>
      <c r="L2975" t="inlineStr"/>
      <c r="M2975" t="n">
        <v>0</v>
      </c>
      <c r="N2975" t="inlineStr"/>
      <c r="O2975" t="n">
        <v>0</v>
      </c>
      <c r="P2975" t="n">
        <v>-0.01438</v>
      </c>
      <c r="Q2975" t="n">
        <v>0</v>
      </c>
      <c r="R2975" t="n">
        <v>0</v>
      </c>
      <c r="S2975" t="n">
        <v>0</v>
      </c>
      <c r="T2975" t="n">
        <v>0</v>
      </c>
    </row>
    <row r="2976">
      <c r="A2976" s="142" t="n">
        <v>40708</v>
      </c>
      <c r="B2976" t="inlineStr"/>
      <c r="C2976" t="n">
        <v>-0.0016</v>
      </c>
      <c r="D2976" t="inlineStr"/>
      <c r="E2976" t="inlineStr"/>
      <c r="F2976" t="inlineStr"/>
      <c r="G2976" t="inlineStr"/>
      <c r="H2976" t="inlineStr"/>
      <c r="I2976" t="inlineStr"/>
      <c r="J2976" t="inlineStr"/>
      <c r="K2976" t="n">
        <v>0.00107</v>
      </c>
      <c r="L2976" t="inlineStr"/>
      <c r="M2976" t="n">
        <v>-0.00381</v>
      </c>
      <c r="N2976" t="inlineStr"/>
      <c r="O2976" t="n">
        <v>-0.00258</v>
      </c>
      <c r="P2976" t="n">
        <v>0.0107</v>
      </c>
      <c r="Q2976" t="n">
        <v>0.00197</v>
      </c>
      <c r="R2976" t="n">
        <v>0</v>
      </c>
      <c r="S2976" t="n">
        <v>0.00414</v>
      </c>
      <c r="T2976" t="n">
        <v>-0.00323</v>
      </c>
    </row>
    <row r="2977">
      <c r="A2977" s="142" t="n">
        <v>40709</v>
      </c>
      <c r="B2977" t="inlineStr"/>
      <c r="C2977" t="n">
        <v>0.01246</v>
      </c>
      <c r="D2977" t="inlineStr"/>
      <c r="E2977" t="inlineStr"/>
      <c r="F2977" t="inlineStr"/>
      <c r="G2977" t="inlineStr"/>
      <c r="H2977" t="inlineStr"/>
      <c r="I2977" t="inlineStr"/>
      <c r="J2977" t="inlineStr"/>
      <c r="K2977" t="n">
        <v>0.01024</v>
      </c>
      <c r="L2977" t="inlineStr"/>
      <c r="M2977" t="n">
        <v>0.01186</v>
      </c>
      <c r="N2977" t="inlineStr"/>
      <c r="O2977" t="n">
        <v>0.01045</v>
      </c>
      <c r="P2977" t="n">
        <v>0.00385</v>
      </c>
      <c r="Q2977" t="n">
        <v>0.01275</v>
      </c>
      <c r="R2977" t="n">
        <v>0</v>
      </c>
      <c r="S2977" t="n">
        <v>-0.00233</v>
      </c>
      <c r="T2977" t="n">
        <v>0.00721</v>
      </c>
    </row>
    <row r="2978">
      <c r="A2978" s="142" t="n">
        <v>40710</v>
      </c>
      <c r="B2978" t="inlineStr"/>
      <c r="C2978" t="n">
        <v>-0.02136</v>
      </c>
      <c r="D2978" t="inlineStr"/>
      <c r="E2978" t="inlineStr"/>
      <c r="F2978" t="inlineStr"/>
      <c r="G2978" t="inlineStr"/>
      <c r="H2978" t="inlineStr"/>
      <c r="I2978" t="inlineStr"/>
      <c r="J2978" t="inlineStr"/>
      <c r="K2978" t="n">
        <v>-0.02548</v>
      </c>
      <c r="L2978" t="inlineStr"/>
      <c r="M2978" t="n">
        <v>-0.01637</v>
      </c>
      <c r="N2978" t="inlineStr"/>
      <c r="O2978" t="n">
        <v>-0.02599</v>
      </c>
      <c r="P2978" t="n">
        <v>-0.02397</v>
      </c>
      <c r="Q2978" t="n">
        <v>-0.01957</v>
      </c>
      <c r="R2978" t="n">
        <v>0</v>
      </c>
      <c r="S2978" t="n">
        <v>0.00107</v>
      </c>
      <c r="T2978" t="n">
        <v>-0.0073</v>
      </c>
    </row>
    <row r="2979">
      <c r="A2979" s="142" t="n">
        <v>40711</v>
      </c>
      <c r="B2979" t="inlineStr"/>
      <c r="C2979" t="n">
        <v>0.00653</v>
      </c>
      <c r="D2979" t="inlineStr"/>
      <c r="E2979" t="inlineStr"/>
      <c r="F2979" t="inlineStr"/>
      <c r="G2979" t="inlineStr"/>
      <c r="H2979" t="inlineStr"/>
      <c r="I2979" t="inlineStr"/>
      <c r="J2979" t="inlineStr"/>
      <c r="K2979" t="n">
        <v>0.00386</v>
      </c>
      <c r="L2979" t="inlineStr"/>
      <c r="M2979" t="n">
        <v>-0.00346</v>
      </c>
      <c r="N2979" t="inlineStr"/>
      <c r="O2979" t="n">
        <v>-0.00272</v>
      </c>
      <c r="P2979" t="n">
        <v>0</v>
      </c>
      <c r="Q2979" t="n">
        <v>-0.00301</v>
      </c>
      <c r="R2979" t="n">
        <v>0</v>
      </c>
      <c r="S2979" t="n">
        <v>-0.0073</v>
      </c>
      <c r="T2979" t="n">
        <v>-0.01476</v>
      </c>
    </row>
    <row r="2980">
      <c r="A2980" s="142" t="n">
        <v>40714</v>
      </c>
      <c r="B2980" t="inlineStr"/>
      <c r="C2980" t="n">
        <v>-0.008869999999999999</v>
      </c>
      <c r="D2980" t="inlineStr"/>
      <c r="E2980" t="inlineStr"/>
      <c r="F2980" t="inlineStr"/>
      <c r="G2980" t="inlineStr"/>
      <c r="H2980" t="inlineStr"/>
      <c r="I2980" t="inlineStr"/>
      <c r="J2980" t="inlineStr"/>
      <c r="K2980" t="n">
        <v>0.01154</v>
      </c>
      <c r="L2980" t="inlineStr"/>
      <c r="M2980" t="n">
        <v>-6e-05</v>
      </c>
      <c r="N2980" t="inlineStr"/>
      <c r="O2980" t="n">
        <v>-0.00036</v>
      </c>
      <c r="P2980" t="n">
        <v>-0.00098</v>
      </c>
      <c r="Q2980" t="n">
        <v>-0.008019999999999999</v>
      </c>
      <c r="R2980" t="n">
        <v>0</v>
      </c>
      <c r="S2980" t="n">
        <v>-0.00024</v>
      </c>
      <c r="T2980" t="n">
        <v>-0.0051</v>
      </c>
    </row>
    <row r="2981">
      <c r="A2981" s="142" t="n">
        <v>40715</v>
      </c>
      <c r="B2981" t="inlineStr"/>
      <c r="C2981" t="n">
        <v>0.02614</v>
      </c>
      <c r="D2981" t="inlineStr"/>
      <c r="E2981" t="inlineStr"/>
      <c r="F2981" t="inlineStr"/>
      <c r="G2981" t="inlineStr"/>
      <c r="H2981" t="inlineStr"/>
      <c r="I2981" t="inlineStr"/>
      <c r="J2981" t="inlineStr"/>
      <c r="K2981" t="n">
        <v>0.02204</v>
      </c>
      <c r="L2981" t="inlineStr"/>
      <c r="M2981" t="n">
        <v>0.02165</v>
      </c>
      <c r="N2981" t="inlineStr"/>
      <c r="O2981" t="n">
        <v>0.03233</v>
      </c>
      <c r="P2981" t="n">
        <v>0.02655</v>
      </c>
      <c r="Q2981" t="n">
        <v>0.01046</v>
      </c>
      <c r="R2981" t="n">
        <v>0</v>
      </c>
      <c r="S2981" t="n">
        <v>0.01119</v>
      </c>
      <c r="T2981" t="n">
        <v>0.0091</v>
      </c>
    </row>
    <row r="2982">
      <c r="A2982" s="142" t="n">
        <v>40716</v>
      </c>
      <c r="B2982" t="inlineStr"/>
      <c r="C2982" t="n">
        <v>0.02709</v>
      </c>
      <c r="D2982" t="inlineStr"/>
      <c r="E2982" t="inlineStr"/>
      <c r="F2982" t="inlineStr"/>
      <c r="G2982" t="inlineStr"/>
      <c r="H2982" t="inlineStr"/>
      <c r="I2982" t="inlineStr"/>
      <c r="J2982" t="inlineStr"/>
      <c r="K2982" t="n">
        <v>0.0042</v>
      </c>
      <c r="L2982" t="inlineStr"/>
      <c r="M2982" t="n">
        <v>0.01154</v>
      </c>
      <c r="N2982" t="inlineStr"/>
      <c r="O2982" t="n">
        <v>0.01191</v>
      </c>
      <c r="P2982" t="n">
        <v>0.00958</v>
      </c>
      <c r="Q2982" t="n">
        <v>0.0257</v>
      </c>
      <c r="R2982" t="n">
        <v>0</v>
      </c>
      <c r="S2982" t="n">
        <v>-0.00527</v>
      </c>
      <c r="T2982" t="n">
        <v>-0.00122</v>
      </c>
    </row>
    <row r="2983">
      <c r="A2983" s="142" t="n">
        <v>40717</v>
      </c>
      <c r="B2983" t="inlineStr"/>
      <c r="C2983" t="n">
        <v>0</v>
      </c>
      <c r="D2983" t="inlineStr"/>
      <c r="E2983" t="inlineStr"/>
      <c r="F2983" t="inlineStr"/>
      <c r="G2983" t="inlineStr"/>
      <c r="H2983" t="inlineStr"/>
      <c r="I2983" t="inlineStr"/>
      <c r="J2983" t="inlineStr"/>
      <c r="K2983" t="n">
        <v>-0.00266</v>
      </c>
      <c r="L2983" t="inlineStr"/>
      <c r="M2983" t="n">
        <v>-0.00033</v>
      </c>
      <c r="N2983" t="inlineStr"/>
      <c r="O2983" t="n">
        <v>0.00314</v>
      </c>
      <c r="P2983" t="n">
        <v>-0.01139</v>
      </c>
      <c r="Q2983" t="n">
        <v>0</v>
      </c>
      <c r="R2983" t="n">
        <v>0</v>
      </c>
      <c r="S2983" t="n">
        <v>0.00665</v>
      </c>
      <c r="T2983" t="n">
        <v>0.01018</v>
      </c>
    </row>
    <row r="2984">
      <c r="A2984" s="142" t="n">
        <v>40718</v>
      </c>
      <c r="B2984" t="inlineStr"/>
      <c r="C2984" t="n">
        <v>-0.02626</v>
      </c>
      <c r="D2984" t="inlineStr"/>
      <c r="E2984" t="inlineStr"/>
      <c r="F2984" t="inlineStr"/>
      <c r="G2984" t="inlineStr"/>
      <c r="H2984" t="inlineStr"/>
      <c r="I2984" t="inlineStr"/>
      <c r="J2984" t="inlineStr"/>
      <c r="K2984" t="n">
        <v>-0.0203</v>
      </c>
      <c r="L2984" t="inlineStr"/>
      <c r="M2984" t="n">
        <v>-0.02407</v>
      </c>
      <c r="N2984" t="inlineStr"/>
      <c r="O2984" t="n">
        <v>-0.0212</v>
      </c>
      <c r="P2984" t="n">
        <v>-0.01152</v>
      </c>
      <c r="Q2984" t="n">
        <v>-0.00515</v>
      </c>
      <c r="R2984" t="n">
        <v>0</v>
      </c>
      <c r="S2984" t="n">
        <v>-0.004</v>
      </c>
      <c r="T2984" t="n">
        <v>0.00821</v>
      </c>
    </row>
    <row r="2985">
      <c r="A2985" s="142" t="n">
        <v>40721</v>
      </c>
      <c r="B2985" t="inlineStr"/>
      <c r="C2985" t="n">
        <v>-0.02471</v>
      </c>
      <c r="D2985" t="inlineStr"/>
      <c r="E2985" t="inlineStr"/>
      <c r="F2985" t="inlineStr"/>
      <c r="G2985" t="inlineStr"/>
      <c r="H2985" t="inlineStr"/>
      <c r="I2985" t="inlineStr"/>
      <c r="J2985" t="inlineStr"/>
      <c r="K2985" t="n">
        <v>-0.01157</v>
      </c>
      <c r="L2985" t="inlineStr"/>
      <c r="M2985" t="n">
        <v>-0.009339999999999999</v>
      </c>
      <c r="N2985" t="inlineStr"/>
      <c r="O2985" t="n">
        <v>-0.0174</v>
      </c>
      <c r="P2985" t="n">
        <v>-0.01553</v>
      </c>
      <c r="Q2985" t="n">
        <v>-0.02727</v>
      </c>
      <c r="R2985" t="n">
        <v>0</v>
      </c>
      <c r="S2985" t="n">
        <v>-0.00429</v>
      </c>
      <c r="T2985" t="n">
        <v>-0.01088</v>
      </c>
    </row>
    <row r="2986">
      <c r="A2986" s="142" t="n">
        <v>40722</v>
      </c>
      <c r="B2986" t="inlineStr"/>
      <c r="C2986" t="n">
        <v>0.00486</v>
      </c>
      <c r="D2986" t="inlineStr"/>
      <c r="E2986" t="inlineStr"/>
      <c r="F2986" t="inlineStr"/>
      <c r="G2986" t="inlineStr"/>
      <c r="H2986" t="inlineStr"/>
      <c r="I2986" t="inlineStr"/>
      <c r="J2986" t="inlineStr"/>
      <c r="K2986" t="n">
        <v>0.01033</v>
      </c>
      <c r="L2986" t="inlineStr"/>
      <c r="M2986" t="n">
        <v>0.008</v>
      </c>
      <c r="N2986" t="inlineStr"/>
      <c r="O2986" t="n">
        <v>0.00289</v>
      </c>
      <c r="P2986" t="n">
        <v>0.007889999999999999</v>
      </c>
      <c r="Q2986" t="n">
        <v>-0.009390000000000001</v>
      </c>
      <c r="R2986" t="n">
        <v>0</v>
      </c>
      <c r="S2986" t="n">
        <v>0.00537</v>
      </c>
      <c r="T2986" t="n">
        <v>0.00216</v>
      </c>
    </row>
    <row r="2987">
      <c r="A2987" s="142" t="n">
        <v>40723</v>
      </c>
      <c r="B2987" t="inlineStr"/>
      <c r="C2987" t="n">
        <v>0.02567</v>
      </c>
      <c r="D2987" t="inlineStr"/>
      <c r="E2987" t="inlineStr"/>
      <c r="F2987" t="inlineStr"/>
      <c r="G2987" t="inlineStr"/>
      <c r="H2987" t="inlineStr"/>
      <c r="I2987" t="inlineStr"/>
      <c r="J2987" t="inlineStr"/>
      <c r="K2987" t="n">
        <v>0.00984</v>
      </c>
      <c r="L2987" t="inlineStr"/>
      <c r="M2987" t="n">
        <v>0.01117</v>
      </c>
      <c r="N2987" t="inlineStr"/>
      <c r="O2987" t="n">
        <v>0.02072</v>
      </c>
      <c r="P2987" t="n">
        <v>0.01957</v>
      </c>
      <c r="Q2987" t="n">
        <v>0.02091</v>
      </c>
      <c r="R2987" t="n">
        <v>0</v>
      </c>
      <c r="S2987" t="n">
        <v>0.01093</v>
      </c>
      <c r="T2987" t="n">
        <v>0.008630000000000001</v>
      </c>
    </row>
    <row r="2988">
      <c r="A2988" s="142" t="n">
        <v>40724</v>
      </c>
      <c r="B2988" t="inlineStr"/>
      <c r="C2988" t="n">
        <v>0.01242</v>
      </c>
      <c r="D2988" t="inlineStr"/>
      <c r="E2988" t="inlineStr"/>
      <c r="F2988" t="inlineStr"/>
      <c r="G2988" t="inlineStr"/>
      <c r="H2988" t="inlineStr"/>
      <c r="I2988" t="inlineStr"/>
      <c r="J2988" t="inlineStr"/>
      <c r="K2988" t="n">
        <v>0.00444</v>
      </c>
      <c r="L2988" t="inlineStr"/>
      <c r="M2988" t="n">
        <v>0.00648</v>
      </c>
      <c r="N2988" t="inlineStr"/>
      <c r="O2988" t="n">
        <v>0.00026</v>
      </c>
      <c r="P2988" t="n">
        <v>0.00384</v>
      </c>
      <c r="Q2988" t="n">
        <v>0.006</v>
      </c>
      <c r="R2988" t="n">
        <v>-0.02745</v>
      </c>
      <c r="S2988" t="n">
        <v>0.00579</v>
      </c>
      <c r="T2988" t="n">
        <v>0.00484</v>
      </c>
    </row>
    <row r="2989">
      <c r="A2989" s="142" t="n">
        <v>40725</v>
      </c>
      <c r="B2989" t="inlineStr"/>
      <c r="C2989" t="n">
        <v>0</v>
      </c>
      <c r="D2989" t="inlineStr"/>
      <c r="E2989" t="inlineStr"/>
      <c r="F2989" t="inlineStr"/>
      <c r="G2989" t="inlineStr"/>
      <c r="H2989" t="inlineStr"/>
      <c r="I2989" t="inlineStr"/>
      <c r="J2989" t="inlineStr"/>
      <c r="K2989" t="n">
        <v>-0.00394</v>
      </c>
      <c r="L2989" t="inlineStr"/>
      <c r="M2989" t="n">
        <v>-0.00683</v>
      </c>
      <c r="N2989" t="inlineStr"/>
      <c r="O2989" t="n">
        <v>0</v>
      </c>
      <c r="P2989" t="n">
        <v>-0.00287</v>
      </c>
      <c r="Q2989" t="n">
        <v>-0.00473</v>
      </c>
      <c r="R2989" t="n">
        <v>0</v>
      </c>
      <c r="S2989" t="n">
        <v>0.01063</v>
      </c>
      <c r="T2989" t="n">
        <v>0.01036</v>
      </c>
    </row>
    <row r="2990">
      <c r="A2990" s="142" t="n">
        <v>40728</v>
      </c>
      <c r="B2990" t="inlineStr"/>
      <c r="C2990" t="n">
        <v>0.00667</v>
      </c>
      <c r="D2990" t="inlineStr"/>
      <c r="E2990" t="inlineStr"/>
      <c r="F2990" t="inlineStr"/>
      <c r="G2990" t="inlineStr"/>
      <c r="H2990" t="inlineStr"/>
      <c r="I2990" t="inlineStr"/>
      <c r="J2990" t="inlineStr"/>
      <c r="K2990" t="n">
        <v>0.00559</v>
      </c>
      <c r="L2990" t="inlineStr"/>
      <c r="M2990" t="n">
        <v>0.00146</v>
      </c>
      <c r="N2990" t="inlineStr"/>
      <c r="O2990" t="n">
        <v>0</v>
      </c>
      <c r="P2990" t="n">
        <v>-0.00384</v>
      </c>
      <c r="Q2990" t="n">
        <v>0</v>
      </c>
      <c r="R2990" t="n">
        <v>0</v>
      </c>
      <c r="S2990" t="n">
        <v>0.0023</v>
      </c>
      <c r="T2990" t="n">
        <v>0.00907</v>
      </c>
    </row>
    <row r="2991">
      <c r="A2991" s="142" t="n">
        <v>40729</v>
      </c>
      <c r="B2991" t="inlineStr"/>
      <c r="C2991" t="n">
        <v>0.02013</v>
      </c>
      <c r="D2991" t="inlineStr"/>
      <c r="E2991" t="inlineStr"/>
      <c r="F2991" t="inlineStr"/>
      <c r="G2991" t="inlineStr"/>
      <c r="H2991" t="inlineStr"/>
      <c r="I2991" t="inlineStr"/>
      <c r="J2991" t="inlineStr"/>
      <c r="K2991" t="n">
        <v>0.01659</v>
      </c>
      <c r="L2991" t="inlineStr"/>
      <c r="M2991" t="n">
        <v>0.01989</v>
      </c>
      <c r="N2991" t="inlineStr"/>
      <c r="O2991" t="n">
        <v>0.02232</v>
      </c>
      <c r="P2991" t="n">
        <v>0.02502</v>
      </c>
      <c r="Q2991" t="n">
        <v>0.01161</v>
      </c>
      <c r="R2991" t="n">
        <v>0</v>
      </c>
      <c r="S2991" t="n">
        <v>0.00152</v>
      </c>
      <c r="T2991" t="n">
        <v>0.00058</v>
      </c>
    </row>
    <row r="2992">
      <c r="A2992" s="142" t="n">
        <v>40730</v>
      </c>
      <c r="B2992" t="inlineStr"/>
      <c r="C2992" t="n">
        <v>0.02857</v>
      </c>
      <c r="D2992" t="inlineStr"/>
      <c r="E2992" t="inlineStr"/>
      <c r="F2992" t="inlineStr"/>
      <c r="G2992" t="inlineStr"/>
      <c r="H2992" t="inlineStr"/>
      <c r="I2992" t="inlineStr"/>
      <c r="J2992" t="inlineStr"/>
      <c r="K2992" t="n">
        <v>0.01773</v>
      </c>
      <c r="L2992" t="inlineStr"/>
      <c r="M2992" t="n">
        <v>0.02257</v>
      </c>
      <c r="N2992" t="inlineStr"/>
      <c r="O2992" t="n">
        <v>0.0252</v>
      </c>
      <c r="P2992" t="n">
        <v>0.0169</v>
      </c>
      <c r="Q2992" t="n">
        <v>0.02924</v>
      </c>
      <c r="R2992" t="n">
        <v>0</v>
      </c>
      <c r="S2992" t="n">
        <v>0.008019999999999999</v>
      </c>
      <c r="T2992" t="n">
        <v>0.00679</v>
      </c>
    </row>
    <row r="2993">
      <c r="A2993" s="142" t="n">
        <v>40731</v>
      </c>
      <c r="B2993" t="inlineStr"/>
      <c r="C2993" t="n">
        <v>0.00084</v>
      </c>
      <c r="D2993" t="inlineStr"/>
      <c r="E2993" t="inlineStr"/>
      <c r="F2993" t="inlineStr"/>
      <c r="G2993" t="inlineStr"/>
      <c r="H2993" t="inlineStr"/>
      <c r="I2993" t="inlineStr"/>
      <c r="J2993" t="inlineStr"/>
      <c r="K2993" t="n">
        <v>0.01112</v>
      </c>
      <c r="L2993" t="inlineStr"/>
      <c r="M2993" t="n">
        <v>0.00902</v>
      </c>
      <c r="N2993" t="inlineStr"/>
      <c r="O2993" t="n">
        <v>0.00118</v>
      </c>
      <c r="P2993" t="n">
        <v>0.00369</v>
      </c>
      <c r="Q2993" t="n">
        <v>0.01438</v>
      </c>
      <c r="R2993" t="n">
        <v>0</v>
      </c>
      <c r="S2993" t="n">
        <v>0.00329</v>
      </c>
      <c r="T2993" t="n">
        <v>0.00164</v>
      </c>
    </row>
    <row r="2994">
      <c r="A2994" s="142" t="n">
        <v>40732</v>
      </c>
      <c r="B2994" t="inlineStr"/>
      <c r="C2994" t="n">
        <v>0.0059</v>
      </c>
      <c r="D2994" t="inlineStr"/>
      <c r="E2994" t="inlineStr"/>
      <c r="F2994" t="inlineStr"/>
      <c r="G2994" t="inlineStr"/>
      <c r="H2994" t="inlineStr"/>
      <c r="I2994" t="inlineStr"/>
      <c r="J2994" t="inlineStr"/>
      <c r="K2994" t="n">
        <v>0.00192</v>
      </c>
      <c r="L2994" t="inlineStr"/>
      <c r="M2994" t="n">
        <v>0.0054</v>
      </c>
      <c r="N2994" t="inlineStr"/>
      <c r="O2994" t="n">
        <v>0.00353</v>
      </c>
      <c r="P2994" t="n">
        <v>0.00184</v>
      </c>
      <c r="Q2994" t="n">
        <v>-0.00519</v>
      </c>
      <c r="R2994" t="n">
        <v>0</v>
      </c>
      <c r="S2994" t="n">
        <v>0.00123</v>
      </c>
      <c r="T2994" t="n">
        <v>0.0046</v>
      </c>
    </row>
    <row r="2995">
      <c r="A2995" s="142" t="n">
        <v>40735</v>
      </c>
      <c r="B2995" t="inlineStr"/>
      <c r="C2995" t="n">
        <v>0.00795</v>
      </c>
      <c r="D2995" t="inlineStr"/>
      <c r="E2995" t="inlineStr"/>
      <c r="F2995" t="inlineStr"/>
      <c r="G2995" t="inlineStr"/>
      <c r="H2995" t="inlineStr"/>
      <c r="I2995" t="inlineStr"/>
      <c r="J2995" t="inlineStr"/>
      <c r="K2995" t="n">
        <v>-0.00348</v>
      </c>
      <c r="L2995" t="inlineStr"/>
      <c r="M2995" t="n">
        <v>-0.00012</v>
      </c>
      <c r="N2995" t="inlineStr"/>
      <c r="O2995" t="n">
        <v>0.00486</v>
      </c>
      <c r="P2995" t="n">
        <v>-0.00092</v>
      </c>
      <c r="Q2995" t="n">
        <v>0.0155</v>
      </c>
      <c r="R2995" t="n">
        <v>0</v>
      </c>
      <c r="S2995" t="n">
        <v>-0.00183</v>
      </c>
      <c r="T2995" t="n">
        <v>0.00096</v>
      </c>
    </row>
    <row r="2996">
      <c r="A2996" s="142" t="n">
        <v>40736</v>
      </c>
      <c r="B2996" t="inlineStr"/>
      <c r="C2996" t="n">
        <v>0.01936</v>
      </c>
      <c r="D2996" t="inlineStr"/>
      <c r="E2996" t="inlineStr"/>
      <c r="F2996" t="inlineStr"/>
      <c r="G2996" t="inlineStr"/>
      <c r="H2996" t="inlineStr"/>
      <c r="I2996" t="inlineStr"/>
      <c r="J2996" t="inlineStr"/>
      <c r="K2996" t="n">
        <v>0.02542</v>
      </c>
      <c r="L2996" t="inlineStr"/>
      <c r="M2996" t="n">
        <v>0.02582</v>
      </c>
      <c r="N2996" t="inlineStr"/>
      <c r="O2996" t="n">
        <v>0.02302</v>
      </c>
      <c r="P2996" t="n">
        <v>0.01746</v>
      </c>
      <c r="Q2996" t="n">
        <v>-0.01356</v>
      </c>
      <c r="R2996" t="n">
        <v>0</v>
      </c>
      <c r="S2996" t="n">
        <v>-0.0072</v>
      </c>
      <c r="T2996" t="n">
        <v>-0.01852</v>
      </c>
    </row>
    <row r="2997">
      <c r="A2997" s="142" t="n">
        <v>40737</v>
      </c>
      <c r="B2997" t="inlineStr"/>
      <c r="C2997" t="n">
        <v>0.03004</v>
      </c>
      <c r="D2997" t="inlineStr"/>
      <c r="E2997" t="inlineStr"/>
      <c r="F2997" t="inlineStr"/>
      <c r="G2997" t="inlineStr"/>
      <c r="H2997" t="inlineStr"/>
      <c r="I2997" t="inlineStr"/>
      <c r="J2997" t="inlineStr"/>
      <c r="K2997" t="n">
        <v>0.02828</v>
      </c>
      <c r="L2997" t="inlineStr"/>
      <c r="M2997" t="n">
        <v>0.02462</v>
      </c>
      <c r="N2997" t="inlineStr"/>
      <c r="O2997" t="n">
        <v>0.02608</v>
      </c>
      <c r="P2997" t="n">
        <v>0.02078</v>
      </c>
      <c r="Q2997" t="n">
        <v>0.03914</v>
      </c>
      <c r="R2997" t="n">
        <v>0</v>
      </c>
      <c r="S2997" t="n">
        <v>-0.00183</v>
      </c>
      <c r="T2997" t="n">
        <v>0.00242</v>
      </c>
    </row>
    <row r="2998">
      <c r="A2998" s="142" t="n">
        <v>40738</v>
      </c>
      <c r="B2998" t="inlineStr"/>
      <c r="C2998" t="n">
        <v>-0.01014</v>
      </c>
      <c r="D2998" t="inlineStr"/>
      <c r="E2998" t="inlineStr"/>
      <c r="F2998" t="inlineStr"/>
      <c r="G2998" t="inlineStr"/>
      <c r="H2998" t="inlineStr"/>
      <c r="I2998" t="inlineStr"/>
      <c r="J2998" t="inlineStr"/>
      <c r="K2998" t="n">
        <v>0</v>
      </c>
      <c r="L2998" t="inlineStr"/>
      <c r="M2998" t="n">
        <v>0</v>
      </c>
      <c r="N2998" t="inlineStr"/>
      <c r="O2998" t="n">
        <v>0</v>
      </c>
      <c r="P2998" t="n">
        <v>0</v>
      </c>
      <c r="Q2998" t="n">
        <v>0.01362</v>
      </c>
      <c r="R2998" t="n">
        <v>0</v>
      </c>
      <c r="S2998" t="n">
        <v>0</v>
      </c>
      <c r="T2998" t="n">
        <v>0</v>
      </c>
    </row>
    <row r="2999">
      <c r="A2999" s="142" t="n">
        <v>40739</v>
      </c>
      <c r="B2999" t="inlineStr"/>
      <c r="C2999" t="n">
        <v>0.01135</v>
      </c>
      <c r="D2999" t="inlineStr"/>
      <c r="E2999" t="inlineStr"/>
      <c r="F2999" t="inlineStr"/>
      <c r="G2999" t="inlineStr"/>
      <c r="H2999" t="inlineStr"/>
      <c r="I2999" t="inlineStr"/>
      <c r="J2999" t="inlineStr"/>
      <c r="K2999" t="n">
        <v>-0.00296</v>
      </c>
      <c r="L2999" t="inlineStr"/>
      <c r="M2999" t="n">
        <v>-0.00314</v>
      </c>
      <c r="N2999" t="inlineStr"/>
      <c r="O2999" t="n">
        <v>0.00771</v>
      </c>
      <c r="P2999" t="n">
        <v>0.00885</v>
      </c>
      <c r="Q2999" t="n">
        <v>-0.00297</v>
      </c>
      <c r="R2999" t="n">
        <v>0</v>
      </c>
      <c r="S2999" t="n">
        <v>-0.00227</v>
      </c>
      <c r="T2999" t="n">
        <v>0.0008</v>
      </c>
    </row>
    <row r="3000">
      <c r="A3000" s="142" t="n">
        <v>40742</v>
      </c>
      <c r="B3000" t="inlineStr"/>
      <c r="C3000" t="n">
        <v>0.01645</v>
      </c>
      <c r="D3000" t="inlineStr"/>
      <c r="E3000" t="inlineStr"/>
      <c r="F3000" t="inlineStr"/>
      <c r="G3000" t="inlineStr"/>
      <c r="H3000" t="inlineStr"/>
      <c r="I3000" t="inlineStr"/>
      <c r="J3000" t="inlineStr"/>
      <c r="K3000" t="n">
        <v>0.02095</v>
      </c>
      <c r="L3000" t="inlineStr"/>
      <c r="M3000" t="n">
        <v>0.02325</v>
      </c>
      <c r="N3000" t="inlineStr"/>
      <c r="O3000" t="n">
        <v>0.02523</v>
      </c>
      <c r="P3000" t="n">
        <v>0.01404</v>
      </c>
      <c r="Q3000" t="n">
        <v>0.02472</v>
      </c>
      <c r="R3000" t="n">
        <v>0</v>
      </c>
      <c r="S3000" t="n">
        <v>-0.00525</v>
      </c>
      <c r="T3000" t="n">
        <v>-0.0045</v>
      </c>
    </row>
    <row r="3001">
      <c r="A3001" s="142" t="n">
        <v>40743</v>
      </c>
      <c r="B3001" t="inlineStr"/>
      <c r="C3001" t="n">
        <v>-0.01978</v>
      </c>
      <c r="D3001" t="inlineStr"/>
      <c r="E3001" t="inlineStr"/>
      <c r="F3001" t="inlineStr"/>
      <c r="G3001" t="inlineStr"/>
      <c r="H3001" t="inlineStr"/>
      <c r="I3001" t="inlineStr"/>
      <c r="J3001" t="inlineStr"/>
      <c r="K3001" t="n">
        <v>-0.02292</v>
      </c>
      <c r="L3001" t="inlineStr"/>
      <c r="M3001" t="n">
        <v>-0.02244</v>
      </c>
      <c r="N3001" t="inlineStr"/>
      <c r="O3001" t="n">
        <v>-0.02438</v>
      </c>
      <c r="P3001" t="n">
        <v>-0.00865</v>
      </c>
      <c r="Q3001" t="n">
        <v>-0.01058</v>
      </c>
      <c r="R3001" t="n">
        <v>0</v>
      </c>
      <c r="S3001" t="n">
        <v>0.00203</v>
      </c>
      <c r="T3001" t="n">
        <v>-0.00558</v>
      </c>
    </row>
    <row r="3002">
      <c r="A3002" s="142" t="n">
        <v>40744</v>
      </c>
      <c r="B3002" t="inlineStr"/>
      <c r="C3002" t="n">
        <v>0.00584</v>
      </c>
      <c r="D3002" t="inlineStr"/>
      <c r="E3002" t="inlineStr"/>
      <c r="F3002" t="inlineStr"/>
      <c r="G3002" t="inlineStr"/>
      <c r="H3002" t="inlineStr"/>
      <c r="I3002" t="inlineStr"/>
      <c r="J3002" t="inlineStr"/>
      <c r="K3002" t="n">
        <v>0.01147</v>
      </c>
      <c r="L3002" t="inlineStr"/>
      <c r="M3002" t="n">
        <v>0.00829</v>
      </c>
      <c r="N3002" t="inlineStr"/>
      <c r="O3002" t="n">
        <v>0.00418</v>
      </c>
      <c r="P3002" t="n">
        <v>0.00175</v>
      </c>
      <c r="Q3002" t="n">
        <v>-0.0116</v>
      </c>
      <c r="R3002" t="n">
        <v>0</v>
      </c>
      <c r="S3002" t="n">
        <v>0.00558</v>
      </c>
      <c r="T3002" t="n">
        <v>0.0067</v>
      </c>
    </row>
    <row r="3003">
      <c r="A3003" s="142" t="n">
        <v>40745</v>
      </c>
      <c r="B3003" t="inlineStr"/>
      <c r="C3003" t="n">
        <v>-0.01675</v>
      </c>
      <c r="D3003" t="inlineStr"/>
      <c r="E3003" t="inlineStr"/>
      <c r="F3003" t="inlineStr"/>
      <c r="G3003" t="inlineStr"/>
      <c r="H3003" t="inlineStr"/>
      <c r="I3003" t="inlineStr"/>
      <c r="J3003" t="inlineStr"/>
      <c r="K3003" t="n">
        <v>-0.0032</v>
      </c>
      <c r="L3003" t="inlineStr"/>
      <c r="M3003" t="n">
        <v>-0.00543</v>
      </c>
      <c r="N3003" t="inlineStr"/>
      <c r="O3003" t="n">
        <v>-0.01813</v>
      </c>
      <c r="P3003" t="n">
        <v>-0.01307</v>
      </c>
      <c r="Q3003" t="n">
        <v>0.00475</v>
      </c>
      <c r="R3003" t="n">
        <v>0</v>
      </c>
      <c r="S3003" t="n">
        <v>0.00072</v>
      </c>
      <c r="T3003" t="n">
        <v>-0.00686</v>
      </c>
    </row>
    <row r="3004">
      <c r="A3004" s="142" t="n">
        <v>40746</v>
      </c>
      <c r="B3004" t="inlineStr"/>
      <c r="C3004" t="n">
        <v>0.0067</v>
      </c>
      <c r="D3004" t="inlineStr"/>
      <c r="E3004" t="inlineStr"/>
      <c r="F3004" t="inlineStr"/>
      <c r="G3004" t="inlineStr"/>
      <c r="H3004" t="inlineStr"/>
      <c r="I3004" t="inlineStr"/>
      <c r="J3004" t="inlineStr"/>
      <c r="K3004" t="n">
        <v>-0.00252</v>
      </c>
      <c r="L3004" t="inlineStr"/>
      <c r="M3004" t="n">
        <v>-0.00354</v>
      </c>
      <c r="N3004" t="inlineStr"/>
      <c r="O3004" t="n">
        <v>0.01063</v>
      </c>
      <c r="P3004" t="n">
        <v>0.00971</v>
      </c>
      <c r="Q3004" t="n">
        <v>-0.00295</v>
      </c>
      <c r="R3004" t="n">
        <v>0</v>
      </c>
      <c r="S3004" t="n">
        <v>0.0054</v>
      </c>
      <c r="T3004" t="n">
        <v>0.00974</v>
      </c>
    </row>
    <row r="3005">
      <c r="A3005" s="142" t="n">
        <v>40749</v>
      </c>
      <c r="B3005" t="inlineStr"/>
      <c r="C3005" t="n">
        <v>-0.00342</v>
      </c>
      <c r="D3005" t="inlineStr"/>
      <c r="E3005" t="inlineStr"/>
      <c r="F3005" t="inlineStr"/>
      <c r="G3005" t="inlineStr"/>
      <c r="H3005" t="inlineStr"/>
      <c r="I3005" t="inlineStr"/>
      <c r="J3005" t="inlineStr"/>
      <c r="K3005" t="n">
        <v>-0.00017</v>
      </c>
      <c r="L3005" t="inlineStr"/>
      <c r="M3005" t="n">
        <v>-0.00147</v>
      </c>
      <c r="N3005" t="inlineStr"/>
      <c r="O3005" t="n">
        <v>-0.00403</v>
      </c>
      <c r="P3005" t="n">
        <v>-0.00262</v>
      </c>
      <c r="Q3005" t="n">
        <v>0.01053</v>
      </c>
      <c r="R3005" t="n">
        <v>0</v>
      </c>
      <c r="S3005" t="n">
        <v>-0.00354</v>
      </c>
      <c r="T3005" t="n">
        <v>-0.00231</v>
      </c>
    </row>
    <row r="3006">
      <c r="A3006" s="142" t="n">
        <v>40750</v>
      </c>
      <c r="B3006" t="inlineStr"/>
      <c r="C3006" t="n">
        <v>-0.00957</v>
      </c>
      <c r="D3006" t="inlineStr"/>
      <c r="E3006" t="inlineStr"/>
      <c r="F3006" t="inlineStr"/>
      <c r="G3006" t="inlineStr"/>
      <c r="H3006" t="inlineStr"/>
      <c r="I3006" t="inlineStr"/>
      <c r="J3006" t="inlineStr"/>
      <c r="K3006" t="n">
        <v>-0.00374</v>
      </c>
      <c r="L3006" t="inlineStr"/>
      <c r="M3006" t="n">
        <v>-0.00587</v>
      </c>
      <c r="N3006" t="inlineStr"/>
      <c r="O3006" t="n">
        <v>-0.01048</v>
      </c>
      <c r="P3006" t="n">
        <v>-0.00526</v>
      </c>
      <c r="Q3006" t="n">
        <v>-0.01674</v>
      </c>
      <c r="R3006" t="n">
        <v>0</v>
      </c>
      <c r="S3006" t="n">
        <v>-0.008359999999999999</v>
      </c>
      <c r="T3006" t="n">
        <v>-0.00289</v>
      </c>
    </row>
    <row r="3007">
      <c r="A3007" s="142" t="n">
        <v>40751</v>
      </c>
      <c r="B3007" t="inlineStr"/>
      <c r="C3007" t="n">
        <v>-0.01847</v>
      </c>
      <c r="D3007" t="inlineStr"/>
      <c r="E3007" t="inlineStr"/>
      <c r="F3007" t="inlineStr"/>
      <c r="G3007" t="inlineStr"/>
      <c r="H3007" t="inlineStr"/>
      <c r="I3007" t="inlineStr"/>
      <c r="J3007" t="inlineStr"/>
      <c r="K3007" t="n">
        <v>-0.02044</v>
      </c>
      <c r="L3007" t="inlineStr"/>
      <c r="M3007" t="n">
        <v>-0.01949</v>
      </c>
      <c r="N3007" t="inlineStr"/>
      <c r="O3007" t="n">
        <v>-0.01669</v>
      </c>
      <c r="P3007" t="n">
        <v>-0.00881</v>
      </c>
      <c r="Q3007" t="n">
        <v>0.00583</v>
      </c>
      <c r="R3007" t="n">
        <v>0</v>
      </c>
      <c r="S3007" t="n">
        <v>-0.00889</v>
      </c>
      <c r="T3007" t="n">
        <v>0.00056</v>
      </c>
    </row>
    <row r="3008">
      <c r="A3008" s="142" t="n">
        <v>40752</v>
      </c>
      <c r="B3008" t="inlineStr"/>
      <c r="C3008" t="n">
        <v>-0.00143</v>
      </c>
      <c r="D3008" t="inlineStr"/>
      <c r="E3008" t="inlineStr"/>
      <c r="F3008" t="inlineStr"/>
      <c r="G3008" t="inlineStr"/>
      <c r="H3008" t="inlineStr"/>
      <c r="I3008" t="inlineStr"/>
      <c r="J3008" t="inlineStr"/>
      <c r="K3008" t="n">
        <v>0.00535</v>
      </c>
      <c r="L3008" t="inlineStr"/>
      <c r="M3008" t="n">
        <v>0.01029</v>
      </c>
      <c r="N3008" t="inlineStr"/>
      <c r="O3008" t="n">
        <v>0.00204</v>
      </c>
      <c r="P3008" t="n">
        <v>-0.00444</v>
      </c>
      <c r="Q3008" t="n">
        <v>-0.02714</v>
      </c>
      <c r="R3008" t="n">
        <v>0</v>
      </c>
      <c r="S3008" t="n">
        <v>0.00132</v>
      </c>
      <c r="T3008" t="n">
        <v>0.00281</v>
      </c>
    </row>
    <row r="3009">
      <c r="A3009" s="142" t="n">
        <v>40753</v>
      </c>
      <c r="B3009" t="inlineStr"/>
      <c r="C3009" t="n">
        <v>-0.01975</v>
      </c>
      <c r="D3009" t="inlineStr"/>
      <c r="E3009" t="inlineStr"/>
      <c r="F3009" t="inlineStr"/>
      <c r="G3009" t="inlineStr"/>
      <c r="H3009" t="inlineStr"/>
      <c r="I3009" t="inlineStr"/>
      <c r="J3009" t="inlineStr"/>
      <c r="K3009" t="n">
        <v>-0.01207</v>
      </c>
      <c r="L3009" t="inlineStr"/>
      <c r="M3009" t="n">
        <v>-0.01207</v>
      </c>
      <c r="N3009" t="inlineStr"/>
      <c r="O3009" t="n">
        <v>-0.02069</v>
      </c>
      <c r="P3009" t="n">
        <v>-0.01607</v>
      </c>
      <c r="Q3009" t="n">
        <v>-0.01767</v>
      </c>
      <c r="R3009" t="n">
        <v>-0.02526</v>
      </c>
      <c r="S3009" t="n">
        <v>-0.01007</v>
      </c>
      <c r="T3009" t="n">
        <v>-0.0114</v>
      </c>
    </row>
    <row r="3010">
      <c r="A3010" s="142" t="n">
        <v>40756</v>
      </c>
      <c r="B3010" t="inlineStr"/>
      <c r="C3010" t="n">
        <v>0</v>
      </c>
      <c r="D3010" t="inlineStr"/>
      <c r="E3010" t="inlineStr"/>
      <c r="F3010" t="inlineStr"/>
      <c r="G3010" t="inlineStr"/>
      <c r="H3010" t="inlineStr"/>
      <c r="I3010" t="inlineStr"/>
      <c r="J3010" t="inlineStr"/>
      <c r="K3010" t="n">
        <v>-0.00718</v>
      </c>
      <c r="L3010" t="inlineStr"/>
      <c r="M3010" t="n">
        <v>-0.009900000000000001</v>
      </c>
      <c r="N3010" t="inlineStr"/>
      <c r="O3010" t="n">
        <v>0</v>
      </c>
      <c r="P3010" t="n">
        <v>0.00817</v>
      </c>
      <c r="Q3010" t="n">
        <v>0.00544</v>
      </c>
      <c r="R3010" t="n">
        <v>0</v>
      </c>
      <c r="S3010" t="n">
        <v>0.00727</v>
      </c>
      <c r="T3010" t="n">
        <v>0.02077</v>
      </c>
    </row>
    <row r="3011">
      <c r="A3011" s="142" t="n">
        <v>40757</v>
      </c>
      <c r="B3011" t="inlineStr"/>
      <c r="C3011" t="n">
        <v>0.03352</v>
      </c>
      <c r="D3011" t="inlineStr"/>
      <c r="E3011" t="inlineStr"/>
      <c r="F3011" t="inlineStr"/>
      <c r="G3011" t="inlineStr"/>
      <c r="H3011" t="inlineStr"/>
      <c r="I3011" t="inlineStr"/>
      <c r="J3011" t="inlineStr"/>
      <c r="K3011" t="n">
        <v>0.02451</v>
      </c>
      <c r="L3011" t="inlineStr"/>
      <c r="M3011" t="n">
        <v>0.0271</v>
      </c>
      <c r="N3011" t="inlineStr"/>
      <c r="O3011" t="n">
        <v>0.02504</v>
      </c>
      <c r="P3011" t="n">
        <v>0.0117</v>
      </c>
      <c r="Q3011" t="n">
        <v>0</v>
      </c>
      <c r="R3011" t="n">
        <v>0</v>
      </c>
      <c r="S3011" t="n">
        <v>-0.0221</v>
      </c>
      <c r="T3011" t="n">
        <v>-0.0191</v>
      </c>
    </row>
    <row r="3012">
      <c r="A3012" s="142" t="n">
        <v>40758</v>
      </c>
      <c r="B3012" t="inlineStr"/>
      <c r="C3012" t="n">
        <v>-0.01356</v>
      </c>
      <c r="D3012" t="inlineStr"/>
      <c r="E3012" t="inlineStr"/>
      <c r="F3012" t="inlineStr"/>
      <c r="G3012" t="inlineStr"/>
      <c r="H3012" t="inlineStr"/>
      <c r="I3012" t="inlineStr"/>
      <c r="J3012" t="inlineStr"/>
      <c r="K3012" t="n">
        <v>0.00026</v>
      </c>
      <c r="L3012" t="inlineStr"/>
      <c r="M3012" t="n">
        <v>0.00023</v>
      </c>
      <c r="N3012" t="inlineStr"/>
      <c r="O3012" t="n">
        <v>-0.00024</v>
      </c>
      <c r="P3012" t="n">
        <v>-0.00178</v>
      </c>
      <c r="Q3012" t="n">
        <v>0.02783</v>
      </c>
      <c r="R3012" t="n">
        <v>0</v>
      </c>
      <c r="S3012" t="n">
        <v>-0.01229</v>
      </c>
      <c r="T3012" t="n">
        <v>-0.02645</v>
      </c>
    </row>
    <row r="3013">
      <c r="A3013" s="142" t="n">
        <v>40759</v>
      </c>
      <c r="B3013" t="inlineStr"/>
      <c r="C3013" t="n">
        <v>-0.0528</v>
      </c>
      <c r="D3013" t="inlineStr"/>
      <c r="E3013" t="inlineStr"/>
      <c r="F3013" t="inlineStr"/>
      <c r="G3013" t="inlineStr"/>
      <c r="H3013" t="inlineStr"/>
      <c r="I3013" t="inlineStr"/>
      <c r="J3013" t="inlineStr"/>
      <c r="K3013" t="n">
        <v>-0.05755</v>
      </c>
      <c r="L3013" t="inlineStr"/>
      <c r="M3013" t="n">
        <v>-0.047</v>
      </c>
      <c r="N3013" t="inlineStr"/>
      <c r="O3013" t="n">
        <v>-0.04139</v>
      </c>
      <c r="P3013" t="n">
        <v>-0.04456</v>
      </c>
      <c r="Q3013" t="n">
        <v>6.999999999999999e-05</v>
      </c>
      <c r="R3013" t="n">
        <v>0</v>
      </c>
      <c r="S3013" t="n">
        <v>-0.03156</v>
      </c>
      <c r="T3013" t="n">
        <v>-0.01733</v>
      </c>
    </row>
    <row r="3014">
      <c r="A3014" s="142" t="n">
        <v>40760</v>
      </c>
      <c r="B3014" t="inlineStr"/>
      <c r="C3014" t="n">
        <v>-0.0419</v>
      </c>
      <c r="D3014" t="inlineStr"/>
      <c r="E3014" t="inlineStr"/>
      <c r="F3014" t="inlineStr"/>
      <c r="G3014" t="inlineStr"/>
      <c r="H3014" t="inlineStr"/>
      <c r="I3014" t="inlineStr"/>
      <c r="J3014" t="inlineStr"/>
      <c r="K3014" t="n">
        <v>-0.02238</v>
      </c>
      <c r="L3014" t="inlineStr"/>
      <c r="M3014" t="n">
        <v>-0.01736</v>
      </c>
      <c r="N3014" t="inlineStr"/>
      <c r="O3014" t="n">
        <v>-0.02701</v>
      </c>
      <c r="P3014" t="n">
        <v>-0.02612</v>
      </c>
      <c r="Q3014" t="n">
        <v>-0.05962</v>
      </c>
      <c r="R3014" t="n">
        <v>0</v>
      </c>
      <c r="S3014" t="n">
        <v>-0.01685</v>
      </c>
      <c r="T3014" t="n">
        <v>-0.03224</v>
      </c>
    </row>
    <row r="3015">
      <c r="A3015" s="142" t="n">
        <v>40763</v>
      </c>
      <c r="B3015" t="inlineStr"/>
      <c r="C3015" t="n">
        <v>-0.0073</v>
      </c>
      <c r="D3015" t="inlineStr"/>
      <c r="E3015" t="inlineStr"/>
      <c r="F3015" t="inlineStr"/>
      <c r="G3015" t="inlineStr"/>
      <c r="H3015" t="inlineStr"/>
      <c r="I3015" t="inlineStr"/>
      <c r="J3015" t="inlineStr"/>
      <c r="K3015" t="n">
        <v>-0.02596</v>
      </c>
      <c r="L3015" t="inlineStr"/>
      <c r="M3015" t="n">
        <v>-0.00891</v>
      </c>
      <c r="N3015" t="inlineStr"/>
      <c r="O3015" t="n">
        <v>0.00505</v>
      </c>
      <c r="P3015" t="n">
        <v>-0.0067</v>
      </c>
      <c r="Q3015" t="n">
        <v>-0.01475</v>
      </c>
      <c r="R3015" t="n">
        <v>0</v>
      </c>
      <c r="S3015" t="n">
        <v>-0.05051</v>
      </c>
      <c r="T3015" t="n">
        <v>-0.0485</v>
      </c>
    </row>
    <row r="3016">
      <c r="A3016" s="142" t="n">
        <v>40764</v>
      </c>
      <c r="B3016" t="inlineStr"/>
      <c r="C3016" t="n">
        <v>0.03345</v>
      </c>
      <c r="D3016" t="inlineStr"/>
      <c r="E3016" t="inlineStr"/>
      <c r="F3016" t="inlineStr"/>
      <c r="G3016" t="inlineStr"/>
      <c r="H3016" t="inlineStr"/>
      <c r="I3016" t="inlineStr"/>
      <c r="J3016" t="inlineStr"/>
      <c r="K3016" t="n">
        <v>0.02823</v>
      </c>
      <c r="L3016" t="inlineStr"/>
      <c r="M3016" t="n">
        <v>0.01529</v>
      </c>
      <c r="N3016" t="inlineStr"/>
      <c r="O3016" t="n">
        <v>0.01991</v>
      </c>
      <c r="P3016" t="n">
        <v>0.02797</v>
      </c>
      <c r="Q3016" t="n">
        <v>-0.00014</v>
      </c>
      <c r="R3016" t="n">
        <v>0</v>
      </c>
      <c r="S3016" t="n">
        <v>0.01905</v>
      </c>
      <c r="T3016" t="n">
        <v>-0.02405</v>
      </c>
    </row>
    <row r="3017">
      <c r="A3017" s="142" t="n">
        <v>40765</v>
      </c>
      <c r="B3017" t="inlineStr"/>
      <c r="C3017" t="n">
        <v>0.04414</v>
      </c>
      <c r="D3017" t="inlineStr"/>
      <c r="E3017" t="inlineStr"/>
      <c r="F3017" t="inlineStr"/>
      <c r="G3017" t="inlineStr"/>
      <c r="H3017" t="inlineStr"/>
      <c r="I3017" t="inlineStr"/>
      <c r="J3017" t="inlineStr"/>
      <c r="K3017" t="n">
        <v>0.04658</v>
      </c>
      <c r="L3017" t="inlineStr"/>
      <c r="M3017" t="n">
        <v>0.03348</v>
      </c>
      <c r="N3017" t="inlineStr"/>
      <c r="O3017" t="n">
        <v>0.04542</v>
      </c>
      <c r="P3017" t="n">
        <v>0.02158</v>
      </c>
      <c r="Q3017" t="n">
        <v>0.02772</v>
      </c>
      <c r="R3017" t="n">
        <v>0</v>
      </c>
      <c r="S3017" t="n">
        <v>-0.02116</v>
      </c>
      <c r="T3017" t="n">
        <v>0.01561</v>
      </c>
    </row>
    <row r="3018">
      <c r="A3018" s="142" t="n">
        <v>40766</v>
      </c>
      <c r="B3018" t="inlineStr"/>
      <c r="C3018" t="n">
        <v>-0.00435</v>
      </c>
      <c r="D3018" t="inlineStr"/>
      <c r="E3018" t="inlineStr"/>
      <c r="F3018" t="inlineStr"/>
      <c r="G3018" t="inlineStr"/>
      <c r="H3018" t="inlineStr"/>
      <c r="I3018" t="inlineStr"/>
      <c r="J3018" t="inlineStr"/>
      <c r="K3018" t="n">
        <v>0</v>
      </c>
      <c r="L3018" t="inlineStr"/>
      <c r="M3018" t="n">
        <v>0</v>
      </c>
      <c r="N3018" t="inlineStr"/>
      <c r="O3018" t="n">
        <v>-0.009180000000000001</v>
      </c>
      <c r="P3018" t="n">
        <v>0.01377</v>
      </c>
      <c r="Q3018" t="n">
        <v>0.01303</v>
      </c>
      <c r="R3018" t="n">
        <v>0</v>
      </c>
      <c r="S3018" t="n">
        <v>0.02278</v>
      </c>
      <c r="T3018" t="n">
        <v>0.00335</v>
      </c>
    </row>
    <row r="3019">
      <c r="A3019" s="142" t="n">
        <v>40767</v>
      </c>
      <c r="B3019" t="inlineStr"/>
      <c r="C3019" t="n">
        <v>-0.00462</v>
      </c>
      <c r="D3019" t="inlineStr"/>
      <c r="E3019" t="inlineStr"/>
      <c r="F3019" t="inlineStr"/>
      <c r="G3019" t="inlineStr"/>
      <c r="H3019" t="inlineStr"/>
      <c r="I3019" t="inlineStr"/>
      <c r="J3019" t="inlineStr"/>
      <c r="K3019" t="n">
        <v>0</v>
      </c>
      <c r="L3019" t="inlineStr"/>
      <c r="M3019" t="n">
        <v>0</v>
      </c>
      <c r="N3019" t="inlineStr"/>
      <c r="O3019" t="n">
        <v>-0.00869</v>
      </c>
      <c r="P3019" t="n">
        <v>0</v>
      </c>
      <c r="Q3019" t="n">
        <v>0</v>
      </c>
      <c r="R3019" t="n">
        <v>0</v>
      </c>
      <c r="S3019" t="n">
        <v>0.01447</v>
      </c>
      <c r="T3019" t="n">
        <v>0.00416</v>
      </c>
    </row>
    <row r="3020">
      <c r="A3020" s="142" t="n">
        <v>40770</v>
      </c>
      <c r="B3020" t="inlineStr"/>
      <c r="C3020" t="n">
        <v>0</v>
      </c>
      <c r="D3020" t="inlineStr"/>
      <c r="E3020" t="inlineStr"/>
      <c r="F3020" t="inlineStr"/>
      <c r="G3020" t="inlineStr"/>
      <c r="H3020" t="inlineStr"/>
      <c r="I3020" t="inlineStr"/>
      <c r="J3020" t="inlineStr"/>
      <c r="K3020" t="n">
        <v>0</v>
      </c>
      <c r="L3020" t="inlineStr"/>
      <c r="M3020" t="n">
        <v>0</v>
      </c>
      <c r="N3020" t="inlineStr"/>
      <c r="O3020" t="n">
        <v>0</v>
      </c>
      <c r="P3020" t="n">
        <v>-0.00543</v>
      </c>
      <c r="Q3020" t="n">
        <v>0</v>
      </c>
      <c r="R3020" t="n">
        <v>0</v>
      </c>
      <c r="S3020" t="n">
        <v>0</v>
      </c>
      <c r="T3020" t="n">
        <v>0</v>
      </c>
    </row>
    <row r="3021">
      <c r="A3021" s="142" t="n">
        <v>40771</v>
      </c>
      <c r="B3021" t="inlineStr"/>
      <c r="C3021" t="n">
        <v>-0.00055</v>
      </c>
      <c r="D3021" t="inlineStr"/>
      <c r="E3021" t="inlineStr"/>
      <c r="F3021" t="inlineStr"/>
      <c r="G3021" t="inlineStr"/>
      <c r="H3021" t="inlineStr"/>
      <c r="I3021" t="inlineStr"/>
      <c r="J3021" t="inlineStr"/>
      <c r="K3021" t="n">
        <v>0.00091</v>
      </c>
      <c r="L3021" t="inlineStr"/>
      <c r="M3021" t="n">
        <v>0.0046</v>
      </c>
      <c r="N3021" t="inlineStr"/>
      <c r="O3021" t="n">
        <v>0.00678</v>
      </c>
      <c r="P3021" t="n">
        <v>-0.00273</v>
      </c>
      <c r="Q3021" t="n">
        <v>0.02033</v>
      </c>
      <c r="R3021" t="n">
        <v>0</v>
      </c>
      <c r="S3021" t="n">
        <v>0.00285</v>
      </c>
      <c r="T3021" t="n">
        <v>0.01672</v>
      </c>
    </row>
    <row r="3022">
      <c r="A3022" s="142" t="n">
        <v>40772</v>
      </c>
      <c r="B3022" t="inlineStr"/>
      <c r="C3022" t="n">
        <v>0.00577</v>
      </c>
      <c r="D3022" t="inlineStr"/>
      <c r="E3022" t="inlineStr"/>
      <c r="F3022" t="inlineStr"/>
      <c r="G3022" t="inlineStr"/>
      <c r="H3022" t="inlineStr"/>
      <c r="I3022" t="inlineStr"/>
      <c r="J3022" t="inlineStr"/>
      <c r="K3022" t="n">
        <v>0.00767</v>
      </c>
      <c r="L3022" t="inlineStr"/>
      <c r="M3022" t="n">
        <v>0.00197</v>
      </c>
      <c r="N3022" t="inlineStr"/>
      <c r="O3022" t="n">
        <v>0.00649</v>
      </c>
      <c r="P3022" t="n">
        <v>0.00822</v>
      </c>
      <c r="Q3022" t="n">
        <v>0.01111</v>
      </c>
      <c r="R3022" t="n">
        <v>0</v>
      </c>
      <c r="S3022" t="n">
        <v>-6.999999999999999e-05</v>
      </c>
      <c r="T3022" t="n">
        <v>0.00197</v>
      </c>
    </row>
    <row r="3023">
      <c r="A3023" s="142" t="n">
        <v>40773</v>
      </c>
      <c r="B3023" t="inlineStr"/>
      <c r="C3023" t="n">
        <v>-0.01675</v>
      </c>
      <c r="D3023" t="inlineStr"/>
      <c r="E3023" t="inlineStr"/>
      <c r="F3023" t="inlineStr"/>
      <c r="G3023" t="inlineStr"/>
      <c r="H3023" t="inlineStr"/>
      <c r="I3023" t="inlineStr"/>
      <c r="J3023" t="inlineStr"/>
      <c r="K3023" t="n">
        <v>0</v>
      </c>
      <c r="L3023" t="inlineStr"/>
      <c r="M3023" t="n">
        <v>0</v>
      </c>
      <c r="N3023" t="inlineStr"/>
      <c r="O3023" t="n">
        <v>-0.0142</v>
      </c>
      <c r="P3023" t="n">
        <v>-0.02083</v>
      </c>
      <c r="Q3023" t="n">
        <v>-0.009990000000000001</v>
      </c>
      <c r="R3023" t="n">
        <v>0</v>
      </c>
      <c r="S3023" t="n">
        <v>-0.03249</v>
      </c>
      <c r="T3023" t="n">
        <v>-0.01928</v>
      </c>
    </row>
    <row r="3024">
      <c r="A3024" s="142" t="n">
        <v>40774</v>
      </c>
      <c r="B3024" t="inlineStr"/>
      <c r="C3024" t="n">
        <v>0.00508</v>
      </c>
      <c r="D3024" t="inlineStr"/>
      <c r="E3024" t="inlineStr"/>
      <c r="F3024" t="inlineStr"/>
      <c r="G3024" t="inlineStr"/>
      <c r="H3024" t="inlineStr"/>
      <c r="I3024" t="inlineStr"/>
      <c r="J3024" t="inlineStr"/>
      <c r="K3024" t="n">
        <v>0</v>
      </c>
      <c r="L3024" t="inlineStr"/>
      <c r="M3024" t="n">
        <v>0</v>
      </c>
      <c r="N3024" t="inlineStr"/>
      <c r="O3024" t="n">
        <v>0.01887</v>
      </c>
      <c r="P3024" t="n">
        <v>0</v>
      </c>
      <c r="Q3024" t="n">
        <v>0</v>
      </c>
      <c r="R3024" t="n">
        <v>0</v>
      </c>
      <c r="S3024" t="n">
        <v>-0.02258</v>
      </c>
      <c r="T3024" t="n">
        <v>-0.03225</v>
      </c>
    </row>
    <row r="3025">
      <c r="A3025" s="142" t="n">
        <v>40777</v>
      </c>
      <c r="B3025" t="inlineStr"/>
      <c r="C3025" t="n">
        <v>0.0269</v>
      </c>
      <c r="D3025" t="inlineStr"/>
      <c r="E3025" t="inlineStr"/>
      <c r="F3025" t="inlineStr"/>
      <c r="G3025" t="inlineStr"/>
      <c r="H3025" t="inlineStr"/>
      <c r="I3025" t="inlineStr"/>
      <c r="J3025" t="inlineStr"/>
      <c r="K3025" t="n">
        <v>0.03697</v>
      </c>
      <c r="L3025" t="inlineStr"/>
      <c r="M3025" t="n">
        <v>0.03774</v>
      </c>
      <c r="N3025" t="inlineStr"/>
      <c r="O3025" t="n">
        <v>0.03842</v>
      </c>
      <c r="P3025" t="n">
        <v>0.0444</v>
      </c>
      <c r="Q3025" t="n">
        <v>0.02918</v>
      </c>
      <c r="R3025" t="n">
        <v>0</v>
      </c>
      <c r="S3025" t="n">
        <v>0.0018</v>
      </c>
      <c r="T3025" t="n">
        <v>-0.00158</v>
      </c>
    </row>
    <row r="3026">
      <c r="A3026" s="142" t="n">
        <v>40778</v>
      </c>
      <c r="B3026" t="inlineStr"/>
      <c r="C3026" t="n">
        <v>-0.02828</v>
      </c>
      <c r="D3026" t="inlineStr"/>
      <c r="E3026" t="inlineStr"/>
      <c r="F3026" t="inlineStr"/>
      <c r="G3026" t="inlineStr"/>
      <c r="H3026" t="inlineStr"/>
      <c r="I3026" t="inlineStr"/>
      <c r="J3026" t="inlineStr"/>
      <c r="K3026" t="n">
        <v>-0.02543</v>
      </c>
      <c r="L3026" t="inlineStr"/>
      <c r="M3026" t="n">
        <v>-0.03149</v>
      </c>
      <c r="N3026" t="inlineStr"/>
      <c r="O3026" t="n">
        <v>-0.03152</v>
      </c>
      <c r="P3026" t="n">
        <v>-0.02834</v>
      </c>
      <c r="Q3026" t="n">
        <v>0.00184</v>
      </c>
      <c r="R3026" t="n">
        <v>0</v>
      </c>
      <c r="S3026" t="n">
        <v>0.02234</v>
      </c>
      <c r="T3026" t="n">
        <v>0.01987</v>
      </c>
    </row>
    <row r="3027">
      <c r="A3027" s="142" t="n">
        <v>40779</v>
      </c>
      <c r="B3027" t="inlineStr"/>
      <c r="C3027" t="n">
        <v>-0.02818</v>
      </c>
      <c r="D3027" t="inlineStr"/>
      <c r="E3027" t="inlineStr"/>
      <c r="F3027" t="inlineStr"/>
      <c r="G3027" t="inlineStr"/>
      <c r="H3027" t="inlineStr"/>
      <c r="I3027" t="inlineStr"/>
      <c r="J3027" t="inlineStr"/>
      <c r="K3027" t="n">
        <v>-0.02304</v>
      </c>
      <c r="L3027" t="inlineStr"/>
      <c r="M3027" t="n">
        <v>-0.02179</v>
      </c>
      <c r="N3027" t="inlineStr"/>
      <c r="O3027" t="n">
        <v>-0.02657</v>
      </c>
      <c r="P3027" t="n">
        <v>-0.02188</v>
      </c>
      <c r="Q3027" t="n">
        <v>-0.03381</v>
      </c>
      <c r="R3027" t="n">
        <v>0</v>
      </c>
      <c r="S3027" t="n">
        <v>0.0059</v>
      </c>
      <c r="T3027" t="n">
        <v>-0.008840000000000001</v>
      </c>
    </row>
    <row r="3028">
      <c r="A3028" s="142" t="n">
        <v>40780</v>
      </c>
      <c r="B3028" t="inlineStr"/>
      <c r="C3028" t="n">
        <v>0.0231</v>
      </c>
      <c r="D3028" t="inlineStr"/>
      <c r="E3028" t="inlineStr"/>
      <c r="F3028" t="inlineStr"/>
      <c r="G3028" t="inlineStr"/>
      <c r="H3028" t="inlineStr"/>
      <c r="I3028" t="inlineStr"/>
      <c r="J3028" t="inlineStr"/>
      <c r="K3028" t="n">
        <v>0</v>
      </c>
      <c r="L3028" t="inlineStr"/>
      <c r="M3028" t="n">
        <v>0</v>
      </c>
      <c r="N3028" t="inlineStr"/>
      <c r="O3028" t="n">
        <v>0.02265</v>
      </c>
      <c r="P3028" t="n">
        <v>0.00932</v>
      </c>
      <c r="Q3028" t="n">
        <v>-0.00353</v>
      </c>
      <c r="R3028" t="n">
        <v>0</v>
      </c>
      <c r="S3028" t="n">
        <v>-0.00708</v>
      </c>
      <c r="T3028" t="n">
        <v>-0.00126</v>
      </c>
    </row>
    <row r="3029">
      <c r="A3029" s="142" t="n">
        <v>40781</v>
      </c>
      <c r="B3029" t="inlineStr"/>
      <c r="C3029" t="n">
        <v>0.01583</v>
      </c>
      <c r="D3029" t="inlineStr"/>
      <c r="E3029" t="inlineStr"/>
      <c r="F3029" t="inlineStr"/>
      <c r="G3029" t="inlineStr"/>
      <c r="H3029" t="inlineStr"/>
      <c r="I3029" t="inlineStr"/>
      <c r="J3029" t="inlineStr"/>
      <c r="K3029" t="n">
        <v>0</v>
      </c>
      <c r="L3029" t="inlineStr"/>
      <c r="M3029" t="n">
        <v>0</v>
      </c>
      <c r="N3029" t="inlineStr"/>
      <c r="O3029" t="n">
        <v>0.01436</v>
      </c>
      <c r="P3029" t="n">
        <v>0</v>
      </c>
      <c r="Q3029" t="n">
        <v>0</v>
      </c>
      <c r="R3029" t="n">
        <v>0</v>
      </c>
      <c r="S3029" t="n">
        <v>0.0062</v>
      </c>
      <c r="T3029" t="n">
        <v>0.00243</v>
      </c>
    </row>
    <row r="3030">
      <c r="A3030" s="142" t="n">
        <v>40784</v>
      </c>
      <c r="B3030" t="inlineStr"/>
      <c r="C3030" t="n">
        <v>-0.00265</v>
      </c>
      <c r="D3030" t="inlineStr"/>
      <c r="E3030" t="inlineStr"/>
      <c r="F3030" t="inlineStr"/>
      <c r="G3030" t="inlineStr"/>
      <c r="H3030" t="inlineStr"/>
      <c r="I3030" t="inlineStr"/>
      <c r="J3030" t="inlineStr"/>
      <c r="K3030" t="n">
        <v>0.02772</v>
      </c>
      <c r="L3030" t="inlineStr"/>
      <c r="M3030" t="n">
        <v>0.02907</v>
      </c>
      <c r="N3030" t="inlineStr"/>
      <c r="O3030" t="n">
        <v>-0.00648</v>
      </c>
      <c r="P3030" t="n">
        <v>0.01662</v>
      </c>
      <c r="Q3030" t="n">
        <v>0.01964</v>
      </c>
      <c r="R3030" t="n">
        <v>0</v>
      </c>
      <c r="S3030" t="n">
        <v>0.01248</v>
      </c>
      <c r="T3030" t="n">
        <v>0.01713</v>
      </c>
    </row>
    <row r="3031">
      <c r="A3031" s="142" t="n">
        <v>40785</v>
      </c>
      <c r="B3031" t="inlineStr"/>
      <c r="C3031" t="n">
        <v>0.03014</v>
      </c>
      <c r="D3031" t="inlineStr"/>
      <c r="E3031" t="inlineStr"/>
      <c r="F3031" t="inlineStr"/>
      <c r="G3031" t="inlineStr"/>
      <c r="H3031" t="inlineStr"/>
      <c r="I3031" t="inlineStr"/>
      <c r="J3031" t="inlineStr"/>
      <c r="K3031" t="n">
        <v>0.02081</v>
      </c>
      <c r="L3031" t="inlineStr"/>
      <c r="M3031" t="n">
        <v>0.01854</v>
      </c>
      <c r="N3031" t="inlineStr"/>
      <c r="O3031" t="n">
        <v>0.0227</v>
      </c>
      <c r="P3031" t="n">
        <v>0.01907</v>
      </c>
      <c r="Q3031" t="n">
        <v>0.01706</v>
      </c>
      <c r="R3031" t="n">
        <v>0</v>
      </c>
      <c r="S3031" t="n">
        <v>0.0122</v>
      </c>
      <c r="T3031" t="n">
        <v>0.01627</v>
      </c>
    </row>
    <row r="3032">
      <c r="A3032" s="142" t="n">
        <v>40786</v>
      </c>
      <c r="B3032" t="inlineStr"/>
      <c r="C3032" t="n">
        <v>-0.00091</v>
      </c>
      <c r="D3032" t="inlineStr"/>
      <c r="E3032" t="inlineStr"/>
      <c r="F3032" t="inlineStr"/>
      <c r="G3032" t="inlineStr"/>
      <c r="H3032" t="inlineStr"/>
      <c r="I3032" t="inlineStr"/>
      <c r="J3032" t="inlineStr"/>
      <c r="K3032" t="n">
        <v>-0.00709</v>
      </c>
      <c r="L3032" t="inlineStr"/>
      <c r="M3032" t="n">
        <v>-0.00401</v>
      </c>
      <c r="N3032" t="inlineStr"/>
      <c r="O3032" t="n">
        <v>0.0048</v>
      </c>
      <c r="P3032" t="n">
        <v>0.00891</v>
      </c>
      <c r="Q3032" t="n">
        <v>0.01019</v>
      </c>
      <c r="R3032" t="n">
        <v>-0.10194</v>
      </c>
      <c r="S3032" t="n">
        <v>0.01603</v>
      </c>
      <c r="T3032" t="n">
        <v>0.02175</v>
      </c>
    </row>
    <row r="3033">
      <c r="A3033" s="142" t="n">
        <v>40787</v>
      </c>
      <c r="B3033" t="inlineStr"/>
      <c r="C3033" t="n">
        <v>0.01096</v>
      </c>
      <c r="D3033" t="inlineStr"/>
      <c r="E3033" t="inlineStr"/>
      <c r="F3033" t="inlineStr"/>
      <c r="G3033" t="inlineStr"/>
      <c r="H3033" t="inlineStr"/>
      <c r="I3033" t="inlineStr"/>
      <c r="J3033" t="inlineStr"/>
      <c r="K3033" t="n">
        <v>0</v>
      </c>
      <c r="L3033" t="inlineStr"/>
      <c r="M3033" t="n">
        <v>0</v>
      </c>
      <c r="N3033" t="inlineStr"/>
      <c r="O3033" t="n">
        <v>0.0141</v>
      </c>
      <c r="P3033" t="n">
        <v>0.01148</v>
      </c>
      <c r="Q3033" t="n">
        <v>0.01204</v>
      </c>
      <c r="R3033" t="n">
        <v>0</v>
      </c>
      <c r="S3033" t="n">
        <v>0.00524</v>
      </c>
      <c r="T3033" t="n">
        <v>0.01512</v>
      </c>
    </row>
    <row r="3034">
      <c r="A3034" s="142" t="n">
        <v>40788</v>
      </c>
      <c r="B3034" t="inlineStr"/>
      <c r="C3034" t="n">
        <v>0.02304</v>
      </c>
      <c r="D3034" t="inlineStr"/>
      <c r="E3034" t="inlineStr"/>
      <c r="F3034" t="inlineStr"/>
      <c r="G3034" t="inlineStr"/>
      <c r="H3034" t="inlineStr"/>
      <c r="I3034" t="inlineStr"/>
      <c r="J3034" t="inlineStr"/>
      <c r="K3034" t="n">
        <v>0</v>
      </c>
      <c r="L3034" t="inlineStr"/>
      <c r="M3034" t="n">
        <v>0</v>
      </c>
      <c r="N3034" t="inlineStr"/>
      <c r="O3034" t="n">
        <v>0.02341</v>
      </c>
      <c r="P3034" t="n">
        <v>0</v>
      </c>
      <c r="Q3034" t="n">
        <v>0</v>
      </c>
      <c r="R3034" t="n">
        <v>0</v>
      </c>
      <c r="S3034" t="n">
        <v>-0.01921</v>
      </c>
      <c r="T3034" t="n">
        <v>-0.01259</v>
      </c>
    </row>
    <row r="3035">
      <c r="A3035" s="142" t="n">
        <v>40791</v>
      </c>
      <c r="B3035" t="inlineStr"/>
      <c r="C3035" t="n">
        <v>0</v>
      </c>
      <c r="D3035" t="inlineStr"/>
      <c r="E3035" t="inlineStr"/>
      <c r="F3035" t="inlineStr"/>
      <c r="G3035" t="inlineStr"/>
      <c r="H3035" t="inlineStr"/>
      <c r="I3035" t="inlineStr"/>
      <c r="J3035" t="inlineStr"/>
      <c r="K3035" t="n">
        <v>0.03524</v>
      </c>
      <c r="L3035" t="inlineStr"/>
      <c r="M3035" t="n">
        <v>0.03662</v>
      </c>
      <c r="N3035" t="inlineStr"/>
      <c r="O3035" t="n">
        <v>0</v>
      </c>
      <c r="P3035" t="n">
        <v>0.00437</v>
      </c>
      <c r="Q3035" t="n">
        <v>0</v>
      </c>
      <c r="R3035" t="n">
        <v>0</v>
      </c>
      <c r="S3035" t="n">
        <v>-0.01338</v>
      </c>
      <c r="T3035" t="n">
        <v>-0.02465</v>
      </c>
    </row>
    <row r="3036">
      <c r="A3036" s="142" t="n">
        <v>40792</v>
      </c>
      <c r="B3036" t="inlineStr"/>
      <c r="C3036" t="n">
        <v>0.00582</v>
      </c>
      <c r="D3036" t="inlineStr"/>
      <c r="E3036" t="inlineStr"/>
      <c r="F3036" t="inlineStr"/>
      <c r="G3036" t="inlineStr"/>
      <c r="H3036" t="inlineStr"/>
      <c r="I3036" t="inlineStr"/>
      <c r="J3036" t="inlineStr"/>
      <c r="K3036" t="n">
        <v>0.00689</v>
      </c>
      <c r="L3036" t="inlineStr"/>
      <c r="M3036" t="n">
        <v>0.00813</v>
      </c>
      <c r="N3036" t="inlineStr"/>
      <c r="O3036" t="n">
        <v>0.01434</v>
      </c>
      <c r="P3036" t="n">
        <v>0.02</v>
      </c>
      <c r="Q3036" t="n">
        <v>0.04406</v>
      </c>
      <c r="R3036" t="n">
        <v>0</v>
      </c>
      <c r="S3036" t="n">
        <v>-0.00341</v>
      </c>
      <c r="T3036" t="n">
        <v>0.00406</v>
      </c>
    </row>
    <row r="3037">
      <c r="A3037" s="142" t="n">
        <v>40793</v>
      </c>
      <c r="B3037" t="inlineStr"/>
      <c r="C3037" t="n">
        <v>-0.00351</v>
      </c>
      <c r="D3037" t="inlineStr"/>
      <c r="E3037" t="inlineStr"/>
      <c r="F3037" t="inlineStr"/>
      <c r="G3037" t="inlineStr"/>
      <c r="H3037" t="inlineStr"/>
      <c r="I3037" t="inlineStr"/>
      <c r="J3037" t="inlineStr"/>
      <c r="K3037" t="n">
        <v>0.008789999999999999</v>
      </c>
      <c r="L3037" t="inlineStr"/>
      <c r="M3037" t="n">
        <v>0.00481</v>
      </c>
      <c r="N3037" t="inlineStr"/>
      <c r="O3037" t="n">
        <v>0.0026</v>
      </c>
      <c r="P3037" t="n">
        <v>-0.00171</v>
      </c>
      <c r="Q3037" t="n">
        <v>-0.02415</v>
      </c>
      <c r="R3037" t="n">
        <v>0</v>
      </c>
      <c r="S3037" t="n">
        <v>0.02691</v>
      </c>
      <c r="T3037" t="n">
        <v>0.02201</v>
      </c>
    </row>
    <row r="3038">
      <c r="A3038" s="142" t="n">
        <v>40794</v>
      </c>
      <c r="B3038" t="inlineStr"/>
      <c r="C3038" t="n">
        <v>0.03957</v>
      </c>
      <c r="D3038" t="inlineStr"/>
      <c r="E3038" t="inlineStr"/>
      <c r="F3038" t="inlineStr"/>
      <c r="G3038" t="inlineStr"/>
      <c r="H3038" t="inlineStr"/>
      <c r="I3038" t="inlineStr"/>
      <c r="J3038" t="inlineStr"/>
      <c r="K3038" t="n">
        <v>0</v>
      </c>
      <c r="L3038" t="inlineStr"/>
      <c r="M3038" t="n">
        <v>0</v>
      </c>
      <c r="N3038" t="inlineStr"/>
      <c r="O3038" t="n">
        <v>0.02709</v>
      </c>
      <c r="P3038" t="n">
        <v>0.02818</v>
      </c>
      <c r="Q3038" t="n">
        <v>0.0399</v>
      </c>
      <c r="R3038" t="n">
        <v>0</v>
      </c>
      <c r="S3038" t="n">
        <v>6.999999999999999e-05</v>
      </c>
      <c r="T3038" t="n">
        <v>0.00651</v>
      </c>
    </row>
    <row r="3039">
      <c r="A3039" s="142" t="n">
        <v>40795</v>
      </c>
      <c r="B3039" t="inlineStr"/>
      <c r="C3039" t="n">
        <v>-0.00366</v>
      </c>
      <c r="D3039" t="inlineStr"/>
      <c r="E3039" t="inlineStr"/>
      <c r="F3039" t="inlineStr"/>
      <c r="G3039" t="inlineStr"/>
      <c r="H3039" t="inlineStr"/>
      <c r="I3039" t="inlineStr"/>
      <c r="J3039" t="inlineStr"/>
      <c r="K3039" t="n">
        <v>0</v>
      </c>
      <c r="L3039" t="inlineStr"/>
      <c r="M3039" t="n">
        <v>0</v>
      </c>
      <c r="N3039" t="inlineStr"/>
      <c r="O3039" t="n">
        <v>0.00275</v>
      </c>
      <c r="P3039" t="n">
        <v>0</v>
      </c>
      <c r="Q3039" t="n">
        <v>0</v>
      </c>
      <c r="R3039" t="n">
        <v>0</v>
      </c>
      <c r="S3039" t="n">
        <v>-0.007990000000000001</v>
      </c>
      <c r="T3039" t="n">
        <v>-6.999999999999999e-05</v>
      </c>
    </row>
    <row r="3040">
      <c r="A3040" s="142" t="n">
        <v>40798</v>
      </c>
      <c r="B3040" t="inlineStr"/>
      <c r="C3040" t="n">
        <v>-0.02337</v>
      </c>
      <c r="D3040" t="inlineStr"/>
      <c r="E3040" t="inlineStr"/>
      <c r="F3040" t="inlineStr"/>
      <c r="G3040" t="inlineStr"/>
      <c r="H3040" t="inlineStr"/>
      <c r="I3040" t="inlineStr"/>
      <c r="J3040" t="inlineStr"/>
      <c r="K3040" t="n">
        <v>0.00109</v>
      </c>
      <c r="L3040" t="inlineStr"/>
      <c r="M3040" t="n">
        <v>0.00738</v>
      </c>
      <c r="N3040" t="inlineStr"/>
      <c r="O3040" t="n">
        <v>-0.02314</v>
      </c>
      <c r="P3040" t="n">
        <v>-0.02575</v>
      </c>
      <c r="Q3040" t="n">
        <v>-0.00018</v>
      </c>
      <c r="R3040" t="n">
        <v>0</v>
      </c>
      <c r="S3040" t="n">
        <v>-0.00461</v>
      </c>
      <c r="T3040" t="n">
        <v>-0.01467</v>
      </c>
    </row>
    <row r="3041">
      <c r="A3041" s="142" t="n">
        <v>40799</v>
      </c>
      <c r="B3041" t="inlineStr"/>
      <c r="C3041" t="n">
        <v>0.00389</v>
      </c>
      <c r="D3041" t="inlineStr"/>
      <c r="E3041" t="inlineStr"/>
      <c r="F3041" t="inlineStr"/>
      <c r="G3041" t="inlineStr"/>
      <c r="H3041" t="inlineStr"/>
      <c r="I3041" t="inlineStr"/>
      <c r="J3041" t="inlineStr"/>
      <c r="K3041" t="n">
        <v>0.01557</v>
      </c>
      <c r="L3041" t="inlineStr"/>
      <c r="M3041" t="n">
        <v>0.00626</v>
      </c>
      <c r="N3041" t="inlineStr"/>
      <c r="O3041" t="n">
        <v>-0.00015</v>
      </c>
      <c r="P3041" t="n">
        <v>0.00597</v>
      </c>
      <c r="Q3041" t="n">
        <v>-0.02648</v>
      </c>
      <c r="R3041" t="n">
        <v>0</v>
      </c>
      <c r="S3041" t="n">
        <v>0.0035</v>
      </c>
      <c r="T3041" t="n">
        <v>-0.01065</v>
      </c>
    </row>
    <row r="3042">
      <c r="A3042" s="142" t="n">
        <v>40800</v>
      </c>
      <c r="B3042" t="inlineStr"/>
      <c r="C3042" t="n">
        <v>-0.02307</v>
      </c>
      <c r="D3042" t="inlineStr"/>
      <c r="E3042" t="inlineStr"/>
      <c r="F3042" t="inlineStr"/>
      <c r="G3042" t="inlineStr"/>
      <c r="H3042" t="inlineStr"/>
      <c r="I3042" t="inlineStr"/>
      <c r="J3042" t="inlineStr"/>
      <c r="K3042" t="n">
        <v>-0.009560000000000001</v>
      </c>
      <c r="L3042" t="inlineStr"/>
      <c r="M3042" t="n">
        <v>-0.01707</v>
      </c>
      <c r="N3042" t="inlineStr"/>
      <c r="O3042" t="n">
        <v>-0.01328</v>
      </c>
      <c r="P3042" t="n">
        <v>-0.0178</v>
      </c>
      <c r="Q3042" t="n">
        <v>-0.00237</v>
      </c>
      <c r="R3042" t="n">
        <v>0</v>
      </c>
      <c r="S3042" t="n">
        <v>0.0068</v>
      </c>
      <c r="T3042" t="n">
        <v>-0.01182</v>
      </c>
    </row>
    <row r="3043">
      <c r="A3043" s="142" t="n">
        <v>40801</v>
      </c>
      <c r="B3043" t="inlineStr"/>
      <c r="C3043" t="n">
        <v>-0.01865</v>
      </c>
      <c r="D3043" t="inlineStr"/>
      <c r="E3043" t="inlineStr"/>
      <c r="F3043" t="inlineStr"/>
      <c r="G3043" t="inlineStr"/>
      <c r="H3043" t="inlineStr"/>
      <c r="I3043" t="inlineStr"/>
      <c r="J3043" t="inlineStr"/>
      <c r="K3043" t="n">
        <v>0</v>
      </c>
      <c r="L3043" t="inlineStr"/>
      <c r="M3043" t="n">
        <v>0</v>
      </c>
      <c r="N3043" t="inlineStr"/>
      <c r="O3043" t="n">
        <v>-0.01787</v>
      </c>
      <c r="P3043" t="n">
        <v>0</v>
      </c>
      <c r="Q3043" t="n">
        <v>-0.02839</v>
      </c>
      <c r="R3043" t="n">
        <v>0</v>
      </c>
      <c r="S3043" t="n">
        <v>0.007</v>
      </c>
      <c r="T3043" t="n">
        <v>-0.00123</v>
      </c>
    </row>
    <row r="3044">
      <c r="A3044" s="142" t="n">
        <v>40802</v>
      </c>
      <c r="B3044" t="inlineStr"/>
      <c r="C3044" t="n">
        <v>0.0238</v>
      </c>
      <c r="D3044" t="inlineStr"/>
      <c r="E3044" t="inlineStr"/>
      <c r="F3044" t="inlineStr"/>
      <c r="G3044" t="inlineStr"/>
      <c r="H3044" t="inlineStr"/>
      <c r="I3044" t="inlineStr"/>
      <c r="J3044" t="inlineStr"/>
      <c r="K3044" t="n">
        <v>0</v>
      </c>
      <c r="L3044" t="inlineStr"/>
      <c r="M3044" t="n">
        <v>0</v>
      </c>
      <c r="N3044" t="inlineStr"/>
      <c r="O3044" t="n">
        <v>0.02048</v>
      </c>
      <c r="P3044" t="n">
        <v>0</v>
      </c>
      <c r="Q3044" t="n">
        <v>0</v>
      </c>
      <c r="R3044" t="n">
        <v>0</v>
      </c>
      <c r="S3044" t="n">
        <v>0.01142</v>
      </c>
      <c r="T3044" t="n">
        <v>0.01844</v>
      </c>
    </row>
    <row r="3045">
      <c r="A3045" s="142" t="n">
        <v>40805</v>
      </c>
      <c r="B3045" t="inlineStr"/>
      <c r="C3045" t="n">
        <v>-0.00962</v>
      </c>
      <c r="D3045" t="inlineStr"/>
      <c r="E3045" t="inlineStr"/>
      <c r="F3045" t="inlineStr"/>
      <c r="G3045" t="inlineStr"/>
      <c r="H3045" t="inlineStr"/>
      <c r="I3045" t="inlineStr"/>
      <c r="J3045" t="inlineStr"/>
      <c r="K3045" t="n">
        <v>0.00499</v>
      </c>
      <c r="L3045" t="inlineStr"/>
      <c r="M3045" t="n">
        <v>0.01849</v>
      </c>
      <c r="N3045" t="inlineStr"/>
      <c r="O3045" t="n">
        <v>-0.00254</v>
      </c>
      <c r="P3045" t="n">
        <v>0</v>
      </c>
      <c r="Q3045" t="n">
        <v>0</v>
      </c>
      <c r="R3045" t="n">
        <v>0</v>
      </c>
      <c r="S3045" t="n">
        <v>-0.0056</v>
      </c>
      <c r="T3045" t="n">
        <v>-0.01569</v>
      </c>
    </row>
    <row r="3046">
      <c r="A3046" s="142" t="n">
        <v>40806</v>
      </c>
      <c r="B3046" t="inlineStr"/>
      <c r="C3046" t="n">
        <v>0.01331</v>
      </c>
      <c r="D3046" t="inlineStr"/>
      <c r="E3046" t="inlineStr"/>
      <c r="F3046" t="inlineStr"/>
      <c r="G3046" t="inlineStr"/>
      <c r="H3046" t="inlineStr"/>
      <c r="I3046" t="inlineStr"/>
      <c r="J3046" t="inlineStr"/>
      <c r="K3046" t="n">
        <v>0.01639</v>
      </c>
      <c r="L3046" t="inlineStr"/>
      <c r="M3046" t="n">
        <v>0.01709</v>
      </c>
      <c r="N3046" t="inlineStr"/>
      <c r="O3046" t="n">
        <v>0.02416</v>
      </c>
      <c r="P3046" t="n">
        <v>0.02243</v>
      </c>
      <c r="Q3046" t="n">
        <v>0.02986</v>
      </c>
      <c r="R3046" t="n">
        <v>0</v>
      </c>
      <c r="S3046" t="n">
        <v>-0.00286</v>
      </c>
      <c r="T3046" t="n">
        <v>-0.00528</v>
      </c>
    </row>
    <row r="3047">
      <c r="A3047" s="142" t="n">
        <v>40807</v>
      </c>
      <c r="B3047" t="inlineStr"/>
      <c r="C3047" t="n">
        <v>-0.02593</v>
      </c>
      <c r="D3047" t="inlineStr"/>
      <c r="E3047" t="inlineStr"/>
      <c r="F3047" t="inlineStr"/>
      <c r="G3047" t="inlineStr"/>
      <c r="H3047" t="inlineStr"/>
      <c r="I3047" t="inlineStr"/>
      <c r="J3047" t="inlineStr"/>
      <c r="K3047" t="n">
        <v>-0.01222</v>
      </c>
      <c r="L3047" t="inlineStr"/>
      <c r="M3047" t="n">
        <v>-0.01172</v>
      </c>
      <c r="N3047" t="inlineStr"/>
      <c r="O3047" t="n">
        <v>-0.01826</v>
      </c>
      <c r="P3047" t="n">
        <v>-0.01519</v>
      </c>
      <c r="Q3047" t="n">
        <v>0.01787</v>
      </c>
      <c r="R3047" t="n">
        <v>0</v>
      </c>
      <c r="S3047" t="n">
        <v>-0.01858</v>
      </c>
      <c r="T3047" t="n">
        <v>-0.01025</v>
      </c>
    </row>
    <row r="3048">
      <c r="A3048" s="142" t="n">
        <v>40808</v>
      </c>
      <c r="B3048" t="inlineStr"/>
      <c r="C3048" t="n">
        <v>-0.08173</v>
      </c>
      <c r="D3048" t="inlineStr"/>
      <c r="E3048" t="inlineStr"/>
      <c r="F3048" t="inlineStr"/>
      <c r="G3048" t="inlineStr"/>
      <c r="H3048" t="inlineStr"/>
      <c r="I3048" t="inlineStr"/>
      <c r="J3048" t="inlineStr"/>
      <c r="K3048" t="n">
        <v>0</v>
      </c>
      <c r="L3048" t="inlineStr"/>
      <c r="M3048" t="n">
        <v>0</v>
      </c>
      <c r="N3048" t="inlineStr"/>
      <c r="O3048" t="n">
        <v>-0.06413000000000001</v>
      </c>
      <c r="P3048" t="n">
        <v>-0.04884</v>
      </c>
      <c r="Q3048" t="n">
        <v>-0.0725</v>
      </c>
      <c r="R3048" t="n">
        <v>0</v>
      </c>
      <c r="S3048" t="n">
        <v>-0.02882</v>
      </c>
      <c r="T3048" t="n">
        <v>-0.04737</v>
      </c>
    </row>
    <row r="3049">
      <c r="A3049" s="142" t="n">
        <v>40809</v>
      </c>
      <c r="B3049" t="inlineStr"/>
      <c r="C3049" t="n">
        <v>-0.05411</v>
      </c>
      <c r="D3049" t="inlineStr"/>
      <c r="E3049" t="inlineStr"/>
      <c r="F3049" t="inlineStr"/>
      <c r="G3049" t="inlineStr"/>
      <c r="H3049" t="inlineStr"/>
      <c r="I3049" t="inlineStr"/>
      <c r="J3049" t="inlineStr"/>
      <c r="K3049" t="n">
        <v>0</v>
      </c>
      <c r="L3049" t="inlineStr"/>
      <c r="M3049" t="n">
        <v>0</v>
      </c>
      <c r="N3049" t="inlineStr"/>
      <c r="O3049" t="n">
        <v>-0.04881</v>
      </c>
      <c r="P3049" t="n">
        <v>0</v>
      </c>
      <c r="Q3049" t="n">
        <v>0</v>
      </c>
      <c r="R3049" t="n">
        <v>0</v>
      </c>
      <c r="S3049" t="n">
        <v>-0.00226</v>
      </c>
      <c r="T3049" t="n">
        <v>-0.02554</v>
      </c>
    </row>
    <row r="3050">
      <c r="A3050" s="142" t="n">
        <v>40812</v>
      </c>
      <c r="B3050" t="inlineStr"/>
      <c r="C3050" t="n">
        <v>-0.0267</v>
      </c>
      <c r="D3050" t="inlineStr"/>
      <c r="E3050" t="inlineStr"/>
      <c r="F3050" t="inlineStr"/>
      <c r="G3050" t="inlineStr"/>
      <c r="H3050" t="inlineStr"/>
      <c r="I3050" t="inlineStr"/>
      <c r="J3050" t="inlineStr"/>
      <c r="K3050" t="n">
        <v>-0.10234</v>
      </c>
      <c r="L3050" t="inlineStr"/>
      <c r="M3050" t="n">
        <v>-0.11168</v>
      </c>
      <c r="N3050" t="inlineStr"/>
      <c r="O3050" t="n">
        <v>-0.0051</v>
      </c>
      <c r="P3050" t="n">
        <v>-0.06216</v>
      </c>
      <c r="Q3050" t="n">
        <v>-0.08194</v>
      </c>
      <c r="R3050" t="n">
        <v>0</v>
      </c>
      <c r="S3050" t="n">
        <v>0.01366</v>
      </c>
      <c r="T3050" t="n">
        <v>-0.00814</v>
      </c>
    </row>
    <row r="3051">
      <c r="A3051" s="142" t="n">
        <v>40813</v>
      </c>
      <c r="B3051" t="inlineStr"/>
      <c r="C3051" t="n">
        <v>0.01954</v>
      </c>
      <c r="D3051" t="inlineStr"/>
      <c r="E3051" t="inlineStr"/>
      <c r="F3051" t="inlineStr"/>
      <c r="G3051" t="inlineStr"/>
      <c r="H3051" t="inlineStr"/>
      <c r="I3051" t="inlineStr"/>
      <c r="J3051" t="inlineStr"/>
      <c r="K3051" t="n">
        <v>-0.00322</v>
      </c>
      <c r="L3051" t="inlineStr"/>
      <c r="M3051" t="n">
        <v>8.000000000000001e-05</v>
      </c>
      <c r="N3051" t="inlineStr"/>
      <c r="O3051" t="n">
        <v>0.00546</v>
      </c>
      <c r="P3051" t="n">
        <v>0.00961</v>
      </c>
      <c r="Q3051" t="n">
        <v>0.05032</v>
      </c>
      <c r="R3051" t="n">
        <v>0</v>
      </c>
      <c r="S3051" t="n">
        <v>0.01802</v>
      </c>
      <c r="T3051" t="n">
        <v>0.03675</v>
      </c>
    </row>
    <row r="3052">
      <c r="A3052" s="142" t="n">
        <v>40814</v>
      </c>
      <c r="B3052" t="inlineStr"/>
      <c r="C3052" t="n">
        <v>-0.04191</v>
      </c>
      <c r="D3052" t="inlineStr"/>
      <c r="E3052" t="inlineStr"/>
      <c r="F3052" t="inlineStr"/>
      <c r="G3052" t="inlineStr"/>
      <c r="H3052" t="inlineStr"/>
      <c r="I3052" t="inlineStr"/>
      <c r="J3052" t="inlineStr"/>
      <c r="K3052" t="n">
        <v>-0.04258</v>
      </c>
      <c r="L3052" t="inlineStr"/>
      <c r="M3052" t="n">
        <v>-0.03832</v>
      </c>
      <c r="N3052" t="inlineStr"/>
      <c r="O3052" t="n">
        <v>-0.03183</v>
      </c>
      <c r="P3052" t="n">
        <v>-0.03235</v>
      </c>
      <c r="Q3052" t="n">
        <v>-0.02423</v>
      </c>
      <c r="R3052" t="n">
        <v>0</v>
      </c>
      <c r="S3052" t="n">
        <v>-0.01053</v>
      </c>
      <c r="T3052" t="n">
        <v>-8.000000000000001e-05</v>
      </c>
    </row>
    <row r="3053">
      <c r="A3053" s="142" t="n">
        <v>40815</v>
      </c>
      <c r="B3053" t="inlineStr"/>
      <c r="C3053" t="n">
        <v>-0.02065</v>
      </c>
      <c r="D3053" t="inlineStr"/>
      <c r="E3053" t="inlineStr"/>
      <c r="F3053" t="inlineStr"/>
      <c r="G3053" t="inlineStr"/>
      <c r="H3053" t="inlineStr"/>
      <c r="I3053" t="inlineStr"/>
      <c r="J3053" t="inlineStr"/>
      <c r="K3053" t="n">
        <v>0</v>
      </c>
      <c r="L3053" t="inlineStr"/>
      <c r="M3053" t="n">
        <v>0</v>
      </c>
      <c r="N3053" t="inlineStr"/>
      <c r="O3053" t="n">
        <v>-0.01225</v>
      </c>
      <c r="P3053" t="n">
        <v>-0.01082</v>
      </c>
      <c r="Q3053" t="n">
        <v>-0.02997</v>
      </c>
      <c r="R3053" t="n">
        <v>0</v>
      </c>
      <c r="S3053" t="n">
        <v>0.00264</v>
      </c>
      <c r="T3053" t="n">
        <v>0.00037</v>
      </c>
    </row>
    <row r="3054">
      <c r="A3054" s="142" t="n">
        <v>40816</v>
      </c>
      <c r="B3054" t="inlineStr"/>
      <c r="C3054" t="n">
        <v>0.02743</v>
      </c>
      <c r="D3054" t="inlineStr"/>
      <c r="E3054" t="inlineStr"/>
      <c r="F3054" t="inlineStr"/>
      <c r="G3054" t="inlineStr"/>
      <c r="H3054" t="inlineStr"/>
      <c r="I3054" t="inlineStr"/>
      <c r="J3054" t="inlineStr"/>
      <c r="K3054" t="n">
        <v>0</v>
      </c>
      <c r="L3054" t="inlineStr"/>
      <c r="M3054" t="n">
        <v>0</v>
      </c>
      <c r="N3054" t="inlineStr"/>
      <c r="O3054" t="n">
        <v>0.0221</v>
      </c>
      <c r="P3054" t="n">
        <v>0</v>
      </c>
      <c r="Q3054" t="n">
        <v>0</v>
      </c>
      <c r="R3054" t="n">
        <v>-0.04468</v>
      </c>
      <c r="S3054" t="n">
        <v>-0.00488</v>
      </c>
      <c r="T3054" t="n">
        <v>0.00131</v>
      </c>
    </row>
    <row r="3055">
      <c r="A3055" s="142" t="n">
        <v>40819</v>
      </c>
      <c r="B3055" t="inlineStr"/>
      <c r="C3055" t="n">
        <v>-0.01876</v>
      </c>
      <c r="D3055" t="inlineStr"/>
      <c r="E3055" t="inlineStr"/>
      <c r="F3055" t="inlineStr"/>
      <c r="G3055" t="inlineStr"/>
      <c r="H3055" t="inlineStr"/>
      <c r="I3055" t="inlineStr"/>
      <c r="J3055" t="inlineStr"/>
      <c r="K3055" t="n">
        <v>-0.00568</v>
      </c>
      <c r="L3055" t="inlineStr"/>
      <c r="M3055" t="n">
        <v>-0.00489</v>
      </c>
      <c r="N3055" t="inlineStr"/>
      <c r="O3055" t="n">
        <v>-0.01162</v>
      </c>
      <c r="P3055" t="n">
        <v>0.00795</v>
      </c>
      <c r="Q3055" t="n">
        <v>0.01769</v>
      </c>
      <c r="R3055" t="n">
        <v>0</v>
      </c>
      <c r="S3055" t="n">
        <v>-0.01666</v>
      </c>
      <c r="T3055" t="n">
        <v>-0.02137</v>
      </c>
    </row>
    <row r="3056">
      <c r="A3056" s="142" t="n">
        <v>40820</v>
      </c>
      <c r="B3056" t="inlineStr"/>
      <c r="C3056" t="n">
        <v>-0.04322</v>
      </c>
      <c r="D3056" t="inlineStr"/>
      <c r="E3056" t="inlineStr"/>
      <c r="F3056" t="inlineStr"/>
      <c r="G3056" t="inlineStr"/>
      <c r="H3056" t="inlineStr"/>
      <c r="I3056" t="inlineStr"/>
      <c r="J3056" t="inlineStr"/>
      <c r="K3056" t="n">
        <v>-0.01239</v>
      </c>
      <c r="L3056" t="inlineStr"/>
      <c r="M3056" t="n">
        <v>-0.02438</v>
      </c>
      <c r="N3056" t="inlineStr"/>
      <c r="O3056" t="n">
        <v>-0.04238</v>
      </c>
      <c r="P3056" t="n">
        <v>-0.03649</v>
      </c>
      <c r="Q3056" t="n">
        <v>-0.04496</v>
      </c>
      <c r="R3056" t="n">
        <v>0</v>
      </c>
      <c r="S3056" t="n">
        <v>-0.00366</v>
      </c>
      <c r="T3056" t="n">
        <v>-0.02495</v>
      </c>
    </row>
    <row r="3057">
      <c r="A3057" s="142" t="n">
        <v>40821</v>
      </c>
      <c r="B3057" t="inlineStr"/>
      <c r="C3057" t="n">
        <v>0.0539</v>
      </c>
      <c r="D3057" t="inlineStr"/>
      <c r="E3057" t="inlineStr"/>
      <c r="F3057" t="inlineStr"/>
      <c r="G3057" t="inlineStr"/>
      <c r="H3057" t="inlineStr"/>
      <c r="I3057" t="inlineStr"/>
      <c r="J3057" t="inlineStr"/>
      <c r="K3057" t="n">
        <v>0.02284</v>
      </c>
      <c r="L3057" t="inlineStr"/>
      <c r="M3057" t="n">
        <v>0.0253</v>
      </c>
      <c r="N3057" t="inlineStr"/>
      <c r="O3057" t="n">
        <v>0.03649</v>
      </c>
      <c r="P3057" t="n">
        <v>0.03582</v>
      </c>
      <c r="Q3057" t="n">
        <v>0.01291</v>
      </c>
      <c r="R3057" t="n">
        <v>0</v>
      </c>
      <c r="S3057" t="n">
        <v>0.01622</v>
      </c>
      <c r="T3057" t="n">
        <v>0.00403</v>
      </c>
    </row>
    <row r="3058">
      <c r="A3058" s="142" t="n">
        <v>40822</v>
      </c>
      <c r="B3058" t="inlineStr"/>
      <c r="C3058" t="n">
        <v>0.03717</v>
      </c>
      <c r="D3058" t="inlineStr"/>
      <c r="E3058" t="inlineStr"/>
      <c r="F3058" t="inlineStr"/>
      <c r="G3058" t="inlineStr"/>
      <c r="H3058" t="inlineStr"/>
      <c r="I3058" t="inlineStr"/>
      <c r="J3058" t="inlineStr"/>
      <c r="K3058" t="n">
        <v>0</v>
      </c>
      <c r="L3058" t="inlineStr"/>
      <c r="M3058" t="n">
        <v>0</v>
      </c>
      <c r="N3058" t="inlineStr"/>
      <c r="O3058" t="n">
        <v>0.02727</v>
      </c>
      <c r="P3058" t="n">
        <v>0.0247</v>
      </c>
      <c r="Q3058" t="n">
        <v>0.02269</v>
      </c>
      <c r="R3058" t="n">
        <v>0</v>
      </c>
      <c r="S3058" t="n">
        <v>0.01903</v>
      </c>
      <c r="T3058" t="n">
        <v>0.02568</v>
      </c>
    </row>
    <row r="3059">
      <c r="A3059" s="142" t="n">
        <v>40823</v>
      </c>
      <c r="B3059" t="inlineStr"/>
      <c r="C3059" t="n">
        <v>-0.02068</v>
      </c>
      <c r="D3059" t="inlineStr"/>
      <c r="E3059" t="inlineStr"/>
      <c r="F3059" t="inlineStr"/>
      <c r="G3059" t="inlineStr"/>
      <c r="H3059" t="inlineStr"/>
      <c r="I3059" t="inlineStr"/>
      <c r="J3059" t="inlineStr"/>
      <c r="K3059" t="n">
        <v>0</v>
      </c>
      <c r="L3059" t="inlineStr"/>
      <c r="M3059" t="n">
        <v>0</v>
      </c>
      <c r="N3059" t="inlineStr"/>
      <c r="O3059" t="n">
        <v>-0.01552</v>
      </c>
      <c r="P3059" t="n">
        <v>0</v>
      </c>
      <c r="Q3059" t="n">
        <v>0</v>
      </c>
      <c r="R3059" t="n">
        <v>0</v>
      </c>
      <c r="S3059" t="n">
        <v>-0.00194</v>
      </c>
      <c r="T3059" t="n">
        <v>0.01623</v>
      </c>
    </row>
    <row r="3060">
      <c r="A3060" s="142" t="n">
        <v>40826</v>
      </c>
      <c r="B3060" t="inlineStr"/>
      <c r="C3060" t="n">
        <v>0</v>
      </c>
      <c r="D3060" t="inlineStr"/>
      <c r="E3060" t="inlineStr"/>
      <c r="F3060" t="inlineStr"/>
      <c r="G3060" t="inlineStr"/>
      <c r="H3060" t="inlineStr"/>
      <c r="I3060" t="inlineStr"/>
      <c r="J3060" t="inlineStr"/>
      <c r="K3060" t="n">
        <v>0.01313</v>
      </c>
      <c r="L3060" t="inlineStr"/>
      <c r="M3060" t="n">
        <v>0</v>
      </c>
      <c r="N3060" t="inlineStr"/>
      <c r="O3060" t="n">
        <v>0</v>
      </c>
      <c r="P3060" t="n">
        <v>0.00096</v>
      </c>
      <c r="Q3060" t="n">
        <v>0.01909</v>
      </c>
      <c r="R3060" t="n">
        <v>0</v>
      </c>
      <c r="S3060" t="n">
        <v>0.01344</v>
      </c>
      <c r="T3060" t="n">
        <v>0.0046</v>
      </c>
    </row>
    <row r="3061">
      <c r="A3061" s="142" t="n">
        <v>40827</v>
      </c>
      <c r="B3061" t="inlineStr"/>
      <c r="C3061" t="n">
        <v>0.02274</v>
      </c>
      <c r="D3061" t="inlineStr"/>
      <c r="E3061" t="inlineStr"/>
      <c r="F3061" t="inlineStr"/>
      <c r="G3061" t="inlineStr"/>
      <c r="H3061" t="inlineStr"/>
      <c r="I3061" t="inlineStr"/>
      <c r="J3061" t="inlineStr"/>
      <c r="K3061" t="n">
        <v>0.02384</v>
      </c>
      <c r="L3061" t="inlineStr"/>
      <c r="M3061" t="n">
        <v>0.03643</v>
      </c>
      <c r="N3061" t="inlineStr"/>
      <c r="O3061" t="n">
        <v>0.01809</v>
      </c>
      <c r="P3061" t="n">
        <v>0.00771</v>
      </c>
      <c r="Q3061" t="n">
        <v>0.008200000000000001</v>
      </c>
      <c r="R3061" t="n">
        <v>0</v>
      </c>
      <c r="S3061" t="n">
        <v>0.00496</v>
      </c>
      <c r="T3061" t="n">
        <v>0.01377</v>
      </c>
    </row>
    <row r="3062">
      <c r="A3062" s="142" t="n">
        <v>40828</v>
      </c>
      <c r="B3062" t="inlineStr"/>
      <c r="C3062" t="n">
        <v>-0.00508</v>
      </c>
      <c r="D3062" t="inlineStr"/>
      <c r="E3062" t="inlineStr"/>
      <c r="F3062" t="inlineStr"/>
      <c r="G3062" t="inlineStr"/>
      <c r="H3062" t="inlineStr"/>
      <c r="I3062" t="inlineStr"/>
      <c r="J3062" t="inlineStr"/>
      <c r="K3062" t="n">
        <v>0.00055</v>
      </c>
      <c r="L3062" t="inlineStr"/>
      <c r="M3062" t="n">
        <v>0.0002</v>
      </c>
      <c r="N3062" t="inlineStr"/>
      <c r="O3062" t="n">
        <v>0.00195</v>
      </c>
      <c r="P3062" t="n">
        <v>0.00382</v>
      </c>
      <c r="Q3062" t="n">
        <v>0.01094</v>
      </c>
      <c r="R3062" t="n">
        <v>0</v>
      </c>
      <c r="S3062" t="n">
        <v>0.0027</v>
      </c>
      <c r="T3062" t="n">
        <v>0.0034</v>
      </c>
    </row>
    <row r="3063">
      <c r="A3063" s="142" t="n">
        <v>40829</v>
      </c>
      <c r="B3063" t="inlineStr"/>
      <c r="C3063" t="n">
        <v>-0.00504</v>
      </c>
      <c r="D3063" t="inlineStr"/>
      <c r="E3063" t="inlineStr"/>
      <c r="F3063" t="inlineStr"/>
      <c r="G3063" t="inlineStr"/>
      <c r="H3063" t="inlineStr"/>
      <c r="I3063" t="inlineStr"/>
      <c r="J3063" t="inlineStr"/>
      <c r="K3063" t="n">
        <v>0</v>
      </c>
      <c r="L3063" t="inlineStr"/>
      <c r="M3063" t="n">
        <v>0</v>
      </c>
      <c r="N3063" t="inlineStr"/>
      <c r="O3063" t="n">
        <v>-0.0136</v>
      </c>
      <c r="P3063" t="n">
        <v>-0.01048</v>
      </c>
      <c r="Q3063" t="n">
        <v>-0.0156</v>
      </c>
      <c r="R3063" t="n">
        <v>0</v>
      </c>
      <c r="S3063" t="n">
        <v>0.00278</v>
      </c>
      <c r="T3063" t="n">
        <v>0.01459</v>
      </c>
    </row>
    <row r="3064">
      <c r="A3064" s="142" t="n">
        <v>40830</v>
      </c>
      <c r="B3064" t="inlineStr"/>
      <c r="C3064" t="n">
        <v>0.01186</v>
      </c>
      <c r="D3064" t="inlineStr"/>
      <c r="E3064" t="inlineStr"/>
      <c r="F3064" t="inlineStr"/>
      <c r="G3064" t="inlineStr"/>
      <c r="H3064" t="inlineStr"/>
      <c r="I3064" t="inlineStr"/>
      <c r="J3064" t="inlineStr"/>
      <c r="K3064" t="n">
        <v>0</v>
      </c>
      <c r="L3064" t="inlineStr"/>
      <c r="M3064" t="n">
        <v>0</v>
      </c>
      <c r="N3064" t="inlineStr"/>
      <c r="O3064" t="n">
        <v>0.01875</v>
      </c>
      <c r="P3064" t="n">
        <v>0</v>
      </c>
      <c r="Q3064" t="n">
        <v>0</v>
      </c>
      <c r="R3064" t="n">
        <v>0</v>
      </c>
      <c r="S3064" t="n">
        <v>0.00186</v>
      </c>
      <c r="T3064" t="n">
        <v>-0.00615</v>
      </c>
    </row>
    <row r="3065">
      <c r="A3065" s="142" t="n">
        <v>40833</v>
      </c>
      <c r="B3065" t="inlineStr"/>
      <c r="C3065" t="n">
        <v>-0.01129</v>
      </c>
      <c r="D3065" t="inlineStr"/>
      <c r="E3065" t="inlineStr"/>
      <c r="F3065" t="inlineStr"/>
      <c r="G3065" t="inlineStr"/>
      <c r="H3065" t="inlineStr"/>
      <c r="I3065" t="inlineStr"/>
      <c r="J3065" t="inlineStr"/>
      <c r="K3065" t="n">
        <v>-0.00693</v>
      </c>
      <c r="L3065" t="inlineStr"/>
      <c r="M3065" t="n">
        <v>-0.00654</v>
      </c>
      <c r="N3065" t="inlineStr"/>
      <c r="O3065" t="n">
        <v>-0.00967</v>
      </c>
      <c r="P3065" t="n">
        <v>0.00192</v>
      </c>
      <c r="Q3065" t="n">
        <v>0.01416</v>
      </c>
      <c r="R3065" t="n">
        <v>0</v>
      </c>
      <c r="S3065" t="n">
        <v>-0.00258</v>
      </c>
      <c r="T3065" t="n">
        <v>0.01383</v>
      </c>
    </row>
    <row r="3066">
      <c r="A3066" s="142" t="n">
        <v>40834</v>
      </c>
      <c r="B3066" t="inlineStr"/>
      <c r="C3066" t="n">
        <v>0.00123</v>
      </c>
      <c r="D3066" t="inlineStr"/>
      <c r="E3066" t="inlineStr"/>
      <c r="F3066" t="inlineStr"/>
      <c r="G3066" t="inlineStr"/>
      <c r="H3066" t="inlineStr"/>
      <c r="I3066" t="inlineStr"/>
      <c r="J3066" t="inlineStr"/>
      <c r="K3066" t="n">
        <v>0.00753</v>
      </c>
      <c r="L3066" t="inlineStr"/>
      <c r="M3066" t="n">
        <v>0.00043</v>
      </c>
      <c r="N3066" t="inlineStr"/>
      <c r="O3066" t="n">
        <v>0.0039</v>
      </c>
      <c r="P3066" t="n">
        <v>0.00961</v>
      </c>
      <c r="Q3066" t="n">
        <v>-0.0339</v>
      </c>
      <c r="R3066" t="n">
        <v>0</v>
      </c>
      <c r="S3066" t="n">
        <v>0.00792</v>
      </c>
      <c r="T3066" t="n">
        <v>-0.01114</v>
      </c>
    </row>
    <row r="3067">
      <c r="A3067" s="142" t="n">
        <v>40835</v>
      </c>
      <c r="B3067" t="inlineStr"/>
      <c r="C3067" t="n">
        <v>-0.04661</v>
      </c>
      <c r="D3067" t="inlineStr"/>
      <c r="E3067" t="inlineStr"/>
      <c r="F3067" t="inlineStr"/>
      <c r="G3067" t="inlineStr"/>
      <c r="H3067" t="inlineStr"/>
      <c r="I3067" t="inlineStr"/>
      <c r="J3067" t="inlineStr"/>
      <c r="K3067" t="n">
        <v>-0.04393</v>
      </c>
      <c r="L3067" t="inlineStr"/>
      <c r="M3067" t="n">
        <v>0</v>
      </c>
      <c r="N3067" t="inlineStr"/>
      <c r="O3067" t="n">
        <v>-0.04945</v>
      </c>
      <c r="P3067" t="n">
        <v>-0.04186</v>
      </c>
      <c r="Q3067" t="n">
        <v>0.00065</v>
      </c>
      <c r="R3067" t="n">
        <v>0</v>
      </c>
      <c r="S3067" t="n">
        <v>-0.00932</v>
      </c>
      <c r="T3067" t="n">
        <v>-0.00016</v>
      </c>
    </row>
    <row r="3068">
      <c r="A3068" s="142" t="n">
        <v>40836</v>
      </c>
      <c r="B3068" t="inlineStr"/>
      <c r="C3068" t="n">
        <v>-0.01473</v>
      </c>
      <c r="D3068" t="inlineStr"/>
      <c r="E3068" t="inlineStr"/>
      <c r="F3068" t="inlineStr"/>
      <c r="G3068" t="inlineStr"/>
      <c r="H3068" t="inlineStr"/>
      <c r="I3068" t="inlineStr"/>
      <c r="J3068" t="inlineStr"/>
      <c r="K3068" t="n">
        <v>0</v>
      </c>
      <c r="L3068" t="inlineStr"/>
      <c r="M3068" t="n">
        <v>-0.06487</v>
      </c>
      <c r="N3068" t="inlineStr"/>
      <c r="O3068" t="n">
        <v>-0.01494</v>
      </c>
      <c r="P3068" t="n">
        <v>-0.01787</v>
      </c>
      <c r="Q3068" t="n">
        <v>-0.02874</v>
      </c>
      <c r="R3068" t="n">
        <v>0</v>
      </c>
      <c r="S3068" t="n">
        <v>-0.00188</v>
      </c>
      <c r="T3068" t="n">
        <v>-0.01962</v>
      </c>
    </row>
    <row r="3069">
      <c r="A3069" s="142" t="n">
        <v>40837</v>
      </c>
      <c r="B3069" t="inlineStr"/>
      <c r="C3069" t="n">
        <v>0.00602</v>
      </c>
      <c r="D3069" t="inlineStr"/>
      <c r="E3069" t="inlineStr"/>
      <c r="F3069" t="inlineStr"/>
      <c r="G3069" t="inlineStr"/>
      <c r="H3069" t="inlineStr"/>
      <c r="I3069" t="inlineStr"/>
      <c r="J3069" t="inlineStr"/>
      <c r="K3069" t="n">
        <v>0</v>
      </c>
      <c r="L3069" t="inlineStr"/>
      <c r="M3069" t="n">
        <v>0</v>
      </c>
      <c r="N3069" t="inlineStr"/>
      <c r="O3069" t="n">
        <v>0.00361</v>
      </c>
      <c r="P3069" t="n">
        <v>0</v>
      </c>
      <c r="Q3069" t="n">
        <v>0</v>
      </c>
      <c r="R3069" t="n">
        <v>0</v>
      </c>
      <c r="S3069" t="n">
        <v>0.00758</v>
      </c>
      <c r="T3069" t="n">
        <v>-0.0009300000000000001</v>
      </c>
    </row>
    <row r="3070">
      <c r="A3070" s="142" t="n">
        <v>40840</v>
      </c>
      <c r="B3070" t="inlineStr"/>
      <c r="C3070" t="n">
        <v>0.03603</v>
      </c>
      <c r="D3070" t="inlineStr"/>
      <c r="E3070" t="inlineStr"/>
      <c r="F3070" t="inlineStr"/>
      <c r="G3070" t="inlineStr"/>
      <c r="H3070" t="inlineStr"/>
      <c r="I3070" t="inlineStr"/>
      <c r="J3070" t="inlineStr"/>
      <c r="K3070" t="n">
        <v>0.03929</v>
      </c>
      <c r="L3070" t="inlineStr"/>
      <c r="M3070" t="n">
        <v>0.04522</v>
      </c>
      <c r="N3070" t="inlineStr"/>
      <c r="O3070" t="n">
        <v>0.03041</v>
      </c>
      <c r="P3070" t="n">
        <v>0.03134</v>
      </c>
      <c r="Q3070" t="n">
        <v>0.0179</v>
      </c>
      <c r="R3070" t="n">
        <v>0</v>
      </c>
      <c r="S3070" t="n">
        <v>0.01787</v>
      </c>
      <c r="T3070" t="n">
        <v>0.0329</v>
      </c>
    </row>
    <row r="3071">
      <c r="A3071" s="142" t="n">
        <v>40841</v>
      </c>
      <c r="B3071" t="inlineStr"/>
      <c r="C3071" t="n">
        <v>0.017</v>
      </c>
      <c r="D3071" t="inlineStr"/>
      <c r="E3071" t="inlineStr"/>
      <c r="F3071" t="inlineStr"/>
      <c r="G3071" t="inlineStr"/>
      <c r="H3071" t="inlineStr"/>
      <c r="I3071" t="inlineStr"/>
      <c r="J3071" t="inlineStr"/>
      <c r="K3071" t="n">
        <v>0.02526</v>
      </c>
      <c r="L3071" t="inlineStr"/>
      <c r="M3071" t="n">
        <v>0.02488</v>
      </c>
      <c r="N3071" t="inlineStr"/>
      <c r="O3071" t="n">
        <v>0.01895</v>
      </c>
      <c r="P3071" t="n">
        <v>0.01765</v>
      </c>
      <c r="Q3071" t="n">
        <v>-0.00145</v>
      </c>
      <c r="R3071" t="n">
        <v>0</v>
      </c>
      <c r="S3071" t="n">
        <v>-0.0123</v>
      </c>
      <c r="T3071" t="n">
        <v>0.0047</v>
      </c>
    </row>
    <row r="3072">
      <c r="A3072" s="142" t="n">
        <v>40842</v>
      </c>
      <c r="B3072" t="inlineStr"/>
      <c r="C3072" t="n">
        <v>0.01691</v>
      </c>
      <c r="D3072" t="inlineStr"/>
      <c r="E3072" t="inlineStr"/>
      <c r="F3072" t="inlineStr"/>
      <c r="G3072" t="inlineStr"/>
      <c r="H3072" t="inlineStr"/>
      <c r="I3072" t="inlineStr"/>
      <c r="J3072" t="inlineStr"/>
      <c r="K3072" t="n">
        <v>0.00118</v>
      </c>
      <c r="L3072" t="inlineStr"/>
      <c r="M3072" t="n">
        <v>-0.00045</v>
      </c>
      <c r="N3072" t="inlineStr"/>
      <c r="O3072" t="n">
        <v>0.01225</v>
      </c>
      <c r="P3072" t="n">
        <v>0.01445</v>
      </c>
      <c r="Q3072" t="n">
        <v>0.04643</v>
      </c>
      <c r="R3072" t="n">
        <v>0</v>
      </c>
      <c r="S3072" t="n">
        <v>0.01025</v>
      </c>
      <c r="T3072" t="n">
        <v>0.01152</v>
      </c>
    </row>
    <row r="3073">
      <c r="A3073" s="142" t="n">
        <v>40843</v>
      </c>
      <c r="B3073" t="inlineStr"/>
      <c r="C3073" t="n">
        <v>0.00726</v>
      </c>
      <c r="D3073" t="inlineStr"/>
      <c r="E3073" t="inlineStr"/>
      <c r="F3073" t="inlineStr"/>
      <c r="G3073" t="inlineStr"/>
      <c r="H3073" t="inlineStr"/>
      <c r="I3073" t="inlineStr"/>
      <c r="J3073" t="inlineStr"/>
      <c r="K3073" t="n">
        <v>0</v>
      </c>
      <c r="L3073" t="inlineStr"/>
      <c r="M3073" t="n">
        <v>0</v>
      </c>
      <c r="N3073" t="inlineStr"/>
      <c r="O3073" t="n">
        <v>0.00423</v>
      </c>
      <c r="P3073" t="n">
        <v>0.0095</v>
      </c>
      <c r="Q3073" t="n">
        <v>-0.00716</v>
      </c>
      <c r="R3073" t="n">
        <v>0</v>
      </c>
      <c r="S3073" t="n">
        <v>0.01734</v>
      </c>
      <c r="T3073" t="n">
        <v>0.01125</v>
      </c>
    </row>
    <row r="3074">
      <c r="A3074" s="142" t="n">
        <v>40844</v>
      </c>
      <c r="B3074" t="inlineStr"/>
      <c r="C3074" t="n">
        <v>0</v>
      </c>
      <c r="D3074" t="inlineStr"/>
      <c r="E3074" t="inlineStr"/>
      <c r="F3074" t="inlineStr"/>
      <c r="G3074" t="inlineStr"/>
      <c r="H3074" t="inlineStr"/>
      <c r="I3074" t="inlineStr"/>
      <c r="J3074" t="inlineStr"/>
      <c r="K3074" t="n">
        <v>0</v>
      </c>
      <c r="L3074" t="inlineStr"/>
      <c r="M3074" t="n">
        <v>0</v>
      </c>
      <c r="N3074" t="inlineStr"/>
      <c r="O3074" t="n">
        <v>0.015</v>
      </c>
      <c r="P3074" t="n">
        <v>0</v>
      </c>
      <c r="Q3074" t="n">
        <v>0</v>
      </c>
      <c r="R3074" t="n">
        <v>0</v>
      </c>
      <c r="S3074" t="n">
        <v>0.00211</v>
      </c>
      <c r="T3074" t="n">
        <v>0.01404</v>
      </c>
    </row>
    <row r="3075">
      <c r="A3075" s="142" t="n">
        <v>40847</v>
      </c>
      <c r="B3075" t="inlineStr"/>
      <c r="C3075" t="n">
        <v>0.00511</v>
      </c>
      <c r="D3075" t="inlineStr"/>
      <c r="E3075" t="inlineStr"/>
      <c r="F3075" t="inlineStr"/>
      <c r="G3075" t="inlineStr"/>
      <c r="H3075" t="inlineStr"/>
      <c r="I3075" t="inlineStr"/>
      <c r="J3075" t="inlineStr"/>
      <c r="K3075" t="n">
        <v>0</v>
      </c>
      <c r="L3075" t="inlineStr"/>
      <c r="M3075" t="n">
        <v>0</v>
      </c>
      <c r="N3075" t="inlineStr"/>
      <c r="O3075" t="n">
        <v>-0.01354</v>
      </c>
      <c r="P3075" t="n">
        <v>0.00847</v>
      </c>
      <c r="Q3075" t="n">
        <v>0.01471</v>
      </c>
      <c r="R3075" t="n">
        <v>0.07836</v>
      </c>
      <c r="S3075" t="n">
        <v>-0.01158</v>
      </c>
      <c r="T3075" t="n">
        <v>0.00172</v>
      </c>
    </row>
    <row r="3076">
      <c r="A3076" s="142" t="n">
        <v>40848</v>
      </c>
      <c r="B3076" t="inlineStr"/>
      <c r="C3076" t="n">
        <v>0</v>
      </c>
      <c r="D3076" t="inlineStr"/>
      <c r="E3076" t="inlineStr"/>
      <c r="F3076" t="inlineStr"/>
      <c r="G3076" t="inlineStr"/>
      <c r="H3076" t="inlineStr"/>
      <c r="I3076" t="inlineStr"/>
      <c r="J3076" t="inlineStr"/>
      <c r="K3076" t="n">
        <v>0</v>
      </c>
      <c r="L3076" t="inlineStr"/>
      <c r="M3076" t="n">
        <v>0</v>
      </c>
      <c r="N3076" t="inlineStr"/>
      <c r="O3076" t="n">
        <v>0</v>
      </c>
      <c r="P3076" t="n">
        <v>0.00187</v>
      </c>
      <c r="Q3076" t="n">
        <v>0</v>
      </c>
      <c r="R3076" t="n">
        <v>0</v>
      </c>
      <c r="S3076" t="n">
        <v>0</v>
      </c>
      <c r="T3076" t="n">
        <v>0</v>
      </c>
    </row>
    <row r="3077">
      <c r="A3077" s="142" t="n">
        <v>40849</v>
      </c>
      <c r="B3077" t="inlineStr"/>
      <c r="C3077" t="n">
        <v>0.014</v>
      </c>
      <c r="D3077" t="inlineStr"/>
      <c r="E3077" t="inlineStr"/>
      <c r="F3077" t="inlineStr"/>
      <c r="G3077" t="inlineStr"/>
      <c r="H3077" t="inlineStr"/>
      <c r="I3077" t="inlineStr"/>
      <c r="J3077" t="inlineStr"/>
      <c r="K3077" t="n">
        <v>0.03466</v>
      </c>
      <c r="L3077" t="inlineStr"/>
      <c r="M3077" t="n">
        <v>0.03842</v>
      </c>
      <c r="N3077" t="inlineStr"/>
      <c r="O3077" t="n">
        <v>0.02534</v>
      </c>
      <c r="P3077" t="n">
        <v>0.01862</v>
      </c>
      <c r="Q3077" t="n">
        <v>0.02168</v>
      </c>
      <c r="R3077" t="n">
        <v>0</v>
      </c>
      <c r="S3077" t="n">
        <v>-0.01174</v>
      </c>
      <c r="T3077" t="n">
        <v>-0.00805</v>
      </c>
    </row>
    <row r="3078">
      <c r="A3078" s="142" t="n">
        <v>40850</v>
      </c>
      <c r="B3078" t="inlineStr"/>
      <c r="C3078" t="n">
        <v>0.01946</v>
      </c>
      <c r="D3078" t="inlineStr"/>
      <c r="E3078" t="inlineStr"/>
      <c r="F3078" t="inlineStr"/>
      <c r="G3078" t="inlineStr"/>
      <c r="H3078" t="inlineStr"/>
      <c r="I3078" t="inlineStr"/>
      <c r="J3078" t="inlineStr"/>
      <c r="K3078" t="n">
        <v>0</v>
      </c>
      <c r="L3078" t="inlineStr"/>
      <c r="M3078" t="n">
        <v>0</v>
      </c>
      <c r="N3078" t="inlineStr"/>
      <c r="O3078" t="n">
        <v>0.02438</v>
      </c>
      <c r="P3078" t="n">
        <v>0.02285</v>
      </c>
      <c r="Q3078" t="n">
        <v>0.01297</v>
      </c>
      <c r="R3078" t="n">
        <v>0</v>
      </c>
      <c r="S3078" t="n">
        <v>0.01668</v>
      </c>
      <c r="T3078" t="n">
        <v>0.00104</v>
      </c>
    </row>
    <row r="3079">
      <c r="A3079" s="142" t="n">
        <v>40851</v>
      </c>
      <c r="B3079" t="inlineStr"/>
      <c r="C3079" t="n">
        <v>-0.00608</v>
      </c>
      <c r="D3079" t="inlineStr"/>
      <c r="E3079" t="inlineStr"/>
      <c r="F3079" t="inlineStr"/>
      <c r="G3079" t="inlineStr"/>
      <c r="H3079" t="inlineStr"/>
      <c r="I3079" t="inlineStr"/>
      <c r="J3079" t="inlineStr"/>
      <c r="K3079" t="n">
        <v>0</v>
      </c>
      <c r="L3079" t="inlineStr"/>
      <c r="M3079" t="n">
        <v>0</v>
      </c>
      <c r="N3079" t="inlineStr"/>
      <c r="O3079" t="n">
        <v>-0.00585</v>
      </c>
      <c r="P3079" t="n">
        <v>0</v>
      </c>
      <c r="Q3079" t="n">
        <v>0</v>
      </c>
      <c r="R3079" t="n">
        <v>0</v>
      </c>
      <c r="S3079" t="n">
        <v>-0.00175</v>
      </c>
      <c r="T3079" t="n">
        <v>0.0149</v>
      </c>
    </row>
    <row r="3080">
      <c r="A3080" s="142" t="n">
        <v>40854</v>
      </c>
      <c r="B3080" t="inlineStr"/>
      <c r="C3080" t="n">
        <v>0.017</v>
      </c>
      <c r="D3080" t="inlineStr"/>
      <c r="E3080" t="inlineStr"/>
      <c r="F3080" t="inlineStr"/>
      <c r="G3080" t="inlineStr"/>
      <c r="H3080" t="inlineStr"/>
      <c r="I3080" t="inlineStr"/>
      <c r="J3080" t="inlineStr"/>
      <c r="K3080" t="n">
        <v>0.05352</v>
      </c>
      <c r="L3080" t="inlineStr"/>
      <c r="M3080" t="n">
        <v>0.04486</v>
      </c>
      <c r="N3080" t="inlineStr"/>
      <c r="O3080" t="n">
        <v>0.02233</v>
      </c>
      <c r="P3080" t="n">
        <v>0.01966</v>
      </c>
      <c r="Q3080" t="n">
        <v>0.02128</v>
      </c>
      <c r="R3080" t="n">
        <v>0</v>
      </c>
      <c r="S3080" t="n">
        <v>0.00232</v>
      </c>
      <c r="T3080" t="n">
        <v>0.0013</v>
      </c>
    </row>
    <row r="3081">
      <c r="A3081" s="142" t="n">
        <v>40855</v>
      </c>
      <c r="B3081" t="inlineStr"/>
      <c r="C3081" t="n">
        <v>-0.00232</v>
      </c>
      <c r="D3081" t="inlineStr"/>
      <c r="E3081" t="inlineStr"/>
      <c r="F3081" t="inlineStr"/>
      <c r="G3081" t="inlineStr"/>
      <c r="H3081" t="inlineStr"/>
      <c r="I3081" t="inlineStr"/>
      <c r="J3081" t="inlineStr"/>
      <c r="K3081" t="n">
        <v>-0.00656</v>
      </c>
      <c r="L3081" t="inlineStr"/>
      <c r="M3081" t="n">
        <v>-0.00983</v>
      </c>
      <c r="N3081" t="inlineStr"/>
      <c r="O3081" t="n">
        <v>-0.01143</v>
      </c>
      <c r="P3081" t="n">
        <v>-0.009639999999999999</v>
      </c>
      <c r="Q3081" t="n">
        <v>0.00516</v>
      </c>
      <c r="R3081" t="n">
        <v>0</v>
      </c>
      <c r="S3081" t="n">
        <v>0.00385</v>
      </c>
      <c r="T3081" t="n">
        <v>-0.00379</v>
      </c>
    </row>
    <row r="3082">
      <c r="A3082" s="142" t="n">
        <v>40856</v>
      </c>
      <c r="B3082" t="inlineStr"/>
      <c r="C3082" t="n">
        <v>-0.01143</v>
      </c>
      <c r="D3082" t="inlineStr"/>
      <c r="E3082" t="inlineStr"/>
      <c r="F3082" t="inlineStr"/>
      <c r="G3082" t="inlineStr"/>
      <c r="H3082" t="inlineStr"/>
      <c r="I3082" t="inlineStr"/>
      <c r="J3082" t="inlineStr"/>
      <c r="K3082" t="n">
        <v>-0.02206</v>
      </c>
      <c r="L3082" t="inlineStr"/>
      <c r="M3082" t="n">
        <v>-0.01137</v>
      </c>
      <c r="N3082" t="inlineStr"/>
      <c r="O3082" t="n">
        <v>-0.00718</v>
      </c>
      <c r="P3082" t="n">
        <v>-0.01416</v>
      </c>
      <c r="Q3082" t="n">
        <v>-0.00546</v>
      </c>
      <c r="R3082" t="n">
        <v>0</v>
      </c>
      <c r="S3082" t="n">
        <v>-0.01054</v>
      </c>
      <c r="T3082" t="n">
        <v>0.00555</v>
      </c>
    </row>
    <row r="3083">
      <c r="A3083" s="142" t="n">
        <v>40857</v>
      </c>
      <c r="B3083" t="inlineStr"/>
      <c r="C3083" t="n">
        <v>-0.01263</v>
      </c>
      <c r="D3083" t="inlineStr"/>
      <c r="E3083" t="inlineStr"/>
      <c r="F3083" t="inlineStr"/>
      <c r="G3083" t="inlineStr"/>
      <c r="H3083" t="inlineStr"/>
      <c r="I3083" t="inlineStr"/>
      <c r="J3083" t="inlineStr"/>
      <c r="K3083" t="n">
        <v>-0.0129</v>
      </c>
      <c r="L3083" t="inlineStr"/>
      <c r="M3083" t="n">
        <v>-0.00783</v>
      </c>
      <c r="N3083" t="inlineStr"/>
      <c r="O3083" t="n">
        <v>-0.01157</v>
      </c>
      <c r="P3083" t="n">
        <v>-0.00539</v>
      </c>
      <c r="Q3083" t="n">
        <v>-0.02463</v>
      </c>
      <c r="R3083" t="n">
        <v>0</v>
      </c>
      <c r="S3083" t="n">
        <v>-0.00458</v>
      </c>
      <c r="T3083" t="n">
        <v>-0.0267</v>
      </c>
    </row>
    <row r="3084">
      <c r="A3084" s="142" t="n">
        <v>40858</v>
      </c>
      <c r="B3084" t="inlineStr"/>
      <c r="C3084" t="n">
        <v>0.01918</v>
      </c>
      <c r="D3084" t="inlineStr"/>
      <c r="E3084" t="inlineStr"/>
      <c r="F3084" t="inlineStr"/>
      <c r="G3084" t="inlineStr"/>
      <c r="H3084" t="inlineStr"/>
      <c r="I3084" t="inlineStr"/>
      <c r="J3084" t="inlineStr"/>
      <c r="K3084" t="n">
        <v>0</v>
      </c>
      <c r="L3084" t="inlineStr"/>
      <c r="M3084" t="n">
        <v>0</v>
      </c>
      <c r="N3084" t="inlineStr"/>
      <c r="O3084" t="n">
        <v>0</v>
      </c>
      <c r="P3084" t="n">
        <v>0.01625</v>
      </c>
      <c r="Q3084" t="n">
        <v>0.01052</v>
      </c>
      <c r="R3084" t="n">
        <v>0</v>
      </c>
      <c r="S3084" t="n">
        <v>0</v>
      </c>
      <c r="T3084" t="n">
        <v>0</v>
      </c>
    </row>
    <row r="3085">
      <c r="A3085" s="142" t="n">
        <v>40861</v>
      </c>
      <c r="B3085" t="inlineStr"/>
      <c r="C3085" t="n">
        <v>-0.00278</v>
      </c>
      <c r="D3085" t="inlineStr"/>
      <c r="E3085" t="inlineStr"/>
      <c r="F3085" t="inlineStr"/>
      <c r="G3085" t="inlineStr"/>
      <c r="H3085" t="inlineStr"/>
      <c r="I3085" t="inlineStr"/>
      <c r="J3085" t="inlineStr"/>
      <c r="K3085" t="n">
        <v>0.01411</v>
      </c>
      <c r="L3085" t="inlineStr"/>
      <c r="M3085" t="n">
        <v>0.01163</v>
      </c>
      <c r="N3085" t="inlineStr"/>
      <c r="O3085" t="n">
        <v>0.01431</v>
      </c>
      <c r="P3085" t="n">
        <v>-0.00533</v>
      </c>
      <c r="Q3085" t="n">
        <v>0.00762</v>
      </c>
      <c r="R3085" t="n">
        <v>0</v>
      </c>
      <c r="S3085" t="n">
        <v>0.01131</v>
      </c>
      <c r="T3085" t="n">
        <v>0.02086</v>
      </c>
    </row>
    <row r="3086">
      <c r="A3086" s="142" t="n">
        <v>40862</v>
      </c>
      <c r="B3086" t="inlineStr"/>
      <c r="C3086" t="n">
        <v>0.0037</v>
      </c>
      <c r="D3086" t="inlineStr"/>
      <c r="E3086" t="inlineStr"/>
      <c r="F3086" t="inlineStr"/>
      <c r="G3086" t="inlineStr"/>
      <c r="H3086" t="inlineStr"/>
      <c r="I3086" t="inlineStr"/>
      <c r="J3086" t="inlineStr"/>
      <c r="K3086" t="n">
        <v>0.009220000000000001</v>
      </c>
      <c r="L3086" t="inlineStr"/>
      <c r="M3086" t="n">
        <v>0.00876</v>
      </c>
      <c r="N3086" t="inlineStr"/>
      <c r="O3086" t="n">
        <v>0.00649</v>
      </c>
      <c r="P3086" t="n">
        <v>0.01071</v>
      </c>
      <c r="Q3086" t="n">
        <v>0.00138</v>
      </c>
      <c r="R3086" t="n">
        <v>0</v>
      </c>
      <c r="S3086" t="n">
        <v>0.00472</v>
      </c>
      <c r="T3086" t="n">
        <v>0.00031</v>
      </c>
    </row>
    <row r="3087">
      <c r="A3087" s="142" t="n">
        <v>40863</v>
      </c>
      <c r="B3087" t="inlineStr"/>
      <c r="C3087" t="n">
        <v>-0.01874</v>
      </c>
      <c r="D3087" t="inlineStr"/>
      <c r="E3087" t="inlineStr"/>
      <c r="F3087" t="inlineStr"/>
      <c r="G3087" t="inlineStr"/>
      <c r="H3087" t="inlineStr"/>
      <c r="I3087" t="inlineStr"/>
      <c r="J3087" t="inlineStr"/>
      <c r="K3087" t="n">
        <v>-0.01607</v>
      </c>
      <c r="L3087" t="inlineStr"/>
      <c r="M3087" t="n">
        <v>-0.01067</v>
      </c>
      <c r="N3087" t="inlineStr"/>
      <c r="O3087" t="n">
        <v>-0.01449</v>
      </c>
      <c r="P3087" t="n">
        <v>-0.01148</v>
      </c>
      <c r="Q3087" t="n">
        <v>-0.01025</v>
      </c>
      <c r="R3087" t="n">
        <v>0</v>
      </c>
      <c r="S3087" t="n">
        <v>-0.01037</v>
      </c>
      <c r="T3087" t="n">
        <v>-0.009939999999999999</v>
      </c>
    </row>
    <row r="3088">
      <c r="A3088" s="142" t="n">
        <v>40864</v>
      </c>
      <c r="B3088" t="inlineStr"/>
      <c r="C3088" t="n">
        <v>-0.04049</v>
      </c>
      <c r="D3088" t="inlineStr"/>
      <c r="E3088" t="inlineStr"/>
      <c r="F3088" t="inlineStr"/>
      <c r="G3088" t="inlineStr"/>
      <c r="H3088" t="inlineStr"/>
      <c r="I3088" t="inlineStr"/>
      <c r="J3088" t="inlineStr"/>
      <c r="K3088" t="n">
        <v>-0.03903</v>
      </c>
      <c r="L3088" t="inlineStr"/>
      <c r="M3088" t="n">
        <v>-0.03033</v>
      </c>
      <c r="N3088" t="inlineStr"/>
      <c r="O3088" t="n">
        <v>-0.03507</v>
      </c>
      <c r="P3088" t="n">
        <v>-0.03217</v>
      </c>
      <c r="Q3088" t="n">
        <v>-0.02051</v>
      </c>
      <c r="R3088" t="n">
        <v>0</v>
      </c>
      <c r="S3088" t="n">
        <v>-0.0119</v>
      </c>
      <c r="T3088" t="n">
        <v>-0.00723</v>
      </c>
    </row>
    <row r="3089">
      <c r="A3089" s="142" t="n">
        <v>40865</v>
      </c>
      <c r="B3089" t="inlineStr"/>
      <c r="C3089" t="n">
        <v>-0.01878</v>
      </c>
      <c r="D3089" t="inlineStr"/>
      <c r="E3089" t="inlineStr"/>
      <c r="F3089" t="inlineStr"/>
      <c r="G3089" t="inlineStr"/>
      <c r="H3089" t="inlineStr"/>
      <c r="I3089" t="inlineStr"/>
      <c r="J3089" t="inlineStr"/>
      <c r="K3089" t="n">
        <v>-0.01834</v>
      </c>
      <c r="L3089" t="inlineStr"/>
      <c r="M3089" t="n">
        <v>-0.01859</v>
      </c>
      <c r="N3089" t="inlineStr"/>
      <c r="O3089" t="n">
        <v>-0.01758</v>
      </c>
      <c r="P3089" t="n">
        <v>-0.02308</v>
      </c>
      <c r="Q3089" t="n">
        <v>-0.02677</v>
      </c>
      <c r="R3089" t="n">
        <v>0</v>
      </c>
      <c r="S3089" t="n">
        <v>-0.00695</v>
      </c>
      <c r="T3089" t="n">
        <v>-0.01938</v>
      </c>
    </row>
    <row r="3090">
      <c r="A3090" s="142" t="n">
        <v>40868</v>
      </c>
      <c r="B3090" t="inlineStr"/>
      <c r="C3090" t="n">
        <v>-0.03732</v>
      </c>
      <c r="D3090" t="inlineStr"/>
      <c r="E3090" t="inlineStr"/>
      <c r="F3090" t="inlineStr"/>
      <c r="G3090" t="inlineStr"/>
      <c r="H3090" t="inlineStr"/>
      <c r="I3090" t="inlineStr"/>
      <c r="J3090" t="inlineStr"/>
      <c r="K3090" t="n">
        <v>-0.02387</v>
      </c>
      <c r="L3090" t="inlineStr"/>
      <c r="M3090" t="n">
        <v>-0.01868</v>
      </c>
      <c r="N3090" t="inlineStr"/>
      <c r="O3090" t="n">
        <v>-0.02778</v>
      </c>
      <c r="P3090" t="n">
        <v>-0.03025</v>
      </c>
      <c r="Q3090" t="n">
        <v>-0.03391</v>
      </c>
      <c r="R3090" t="n">
        <v>0</v>
      </c>
      <c r="S3090" t="n">
        <v>-0.01919</v>
      </c>
      <c r="T3090" t="n">
        <v>-0.0219</v>
      </c>
    </row>
    <row r="3091">
      <c r="A3091" s="142" t="n">
        <v>40869</v>
      </c>
      <c r="B3091" t="inlineStr"/>
      <c r="C3091" t="n">
        <v>0.01722</v>
      </c>
      <c r="D3091" t="inlineStr"/>
      <c r="E3091" t="inlineStr"/>
      <c r="F3091" t="inlineStr"/>
      <c r="G3091" t="inlineStr"/>
      <c r="H3091" t="inlineStr"/>
      <c r="I3091" t="inlineStr"/>
      <c r="J3091" t="inlineStr"/>
      <c r="K3091" t="n">
        <v>0.0098</v>
      </c>
      <c r="L3091" t="inlineStr"/>
      <c r="M3091" t="n">
        <v>0.00724</v>
      </c>
      <c r="N3091" t="inlineStr"/>
      <c r="O3091" t="n">
        <v>0.01596</v>
      </c>
      <c r="P3091" t="n">
        <v>0.00585</v>
      </c>
      <c r="Q3091" t="n">
        <v>0.01456</v>
      </c>
      <c r="R3091" t="n">
        <v>0</v>
      </c>
      <c r="S3091" t="n">
        <v>-0.00494</v>
      </c>
      <c r="T3091" t="n">
        <v>-0.00256</v>
      </c>
    </row>
    <row r="3092">
      <c r="A3092" s="142" t="n">
        <v>40870</v>
      </c>
      <c r="B3092" t="inlineStr"/>
      <c r="C3092" t="n">
        <v>-0.03295</v>
      </c>
      <c r="D3092" t="inlineStr"/>
      <c r="E3092" t="inlineStr"/>
      <c r="F3092" t="inlineStr"/>
      <c r="G3092" t="inlineStr"/>
      <c r="H3092" t="inlineStr"/>
      <c r="I3092" t="inlineStr"/>
      <c r="J3092" t="inlineStr"/>
      <c r="K3092" t="n">
        <v>-0.02173</v>
      </c>
      <c r="L3092" t="inlineStr"/>
      <c r="M3092" t="n">
        <v>-0.01173</v>
      </c>
      <c r="N3092" t="inlineStr"/>
      <c r="O3092" t="n">
        <v>-0.01993</v>
      </c>
      <c r="P3092" t="n">
        <v>-0.01647</v>
      </c>
      <c r="Q3092" t="n">
        <v>-0.01947</v>
      </c>
      <c r="R3092" t="n">
        <v>0</v>
      </c>
      <c r="S3092" t="n">
        <v>-0.01164</v>
      </c>
      <c r="T3092" t="n">
        <v>-0.01601</v>
      </c>
    </row>
    <row r="3093">
      <c r="A3093" s="142" t="n">
        <v>40871</v>
      </c>
      <c r="B3093" t="inlineStr"/>
      <c r="C3093" t="n">
        <v>-0.00395</v>
      </c>
      <c r="D3093" t="inlineStr"/>
      <c r="E3093" t="inlineStr"/>
      <c r="F3093" t="inlineStr"/>
      <c r="G3093" t="inlineStr"/>
      <c r="H3093" t="inlineStr"/>
      <c r="I3093" t="inlineStr"/>
      <c r="J3093" t="inlineStr"/>
      <c r="K3093" t="n">
        <v>0.00378</v>
      </c>
      <c r="L3093" t="inlineStr"/>
      <c r="M3093" t="n">
        <v>-0.00343</v>
      </c>
      <c r="N3093" t="inlineStr"/>
      <c r="O3093" t="n">
        <v>0</v>
      </c>
      <c r="P3093" t="n">
        <v>-0.00296</v>
      </c>
      <c r="Q3093" t="n">
        <v>0</v>
      </c>
      <c r="R3093" t="n">
        <v>0</v>
      </c>
      <c r="S3093" t="n">
        <v>0.0002</v>
      </c>
      <c r="T3093" t="n">
        <v>0.00557</v>
      </c>
    </row>
    <row r="3094">
      <c r="A3094" s="142" t="n">
        <v>40872</v>
      </c>
      <c r="B3094" t="inlineStr"/>
      <c r="C3094" t="n">
        <v>0.00044</v>
      </c>
      <c r="D3094" t="inlineStr"/>
      <c r="E3094" t="inlineStr"/>
      <c r="F3094" t="inlineStr"/>
      <c r="G3094" t="inlineStr"/>
      <c r="H3094" t="inlineStr"/>
      <c r="I3094" t="inlineStr"/>
      <c r="J3094" t="inlineStr"/>
      <c r="K3094" t="n">
        <v>-0.0032</v>
      </c>
      <c r="L3094" t="inlineStr"/>
      <c r="M3094" t="n">
        <v>-0.00201</v>
      </c>
      <c r="N3094" t="inlineStr"/>
      <c r="O3094" t="n">
        <v>-0.00528</v>
      </c>
      <c r="P3094" t="n">
        <v>-0.00494</v>
      </c>
      <c r="Q3094" t="n">
        <v>0.00391</v>
      </c>
      <c r="R3094" t="n">
        <v>0</v>
      </c>
      <c r="S3094" t="n">
        <v>0.0009</v>
      </c>
      <c r="T3094" t="n">
        <v>-0.00813</v>
      </c>
    </row>
    <row r="3095">
      <c r="A3095" s="142" t="n">
        <v>40875</v>
      </c>
      <c r="B3095" t="inlineStr"/>
      <c r="C3095" t="n">
        <v>0.02282</v>
      </c>
      <c r="D3095" t="inlineStr"/>
      <c r="E3095" t="inlineStr"/>
      <c r="F3095" t="inlineStr"/>
      <c r="G3095" t="inlineStr"/>
      <c r="H3095" t="inlineStr"/>
      <c r="I3095" t="inlineStr"/>
      <c r="J3095" t="inlineStr"/>
      <c r="K3095" t="n">
        <v>0.02153</v>
      </c>
      <c r="L3095" t="inlineStr"/>
      <c r="M3095" t="n">
        <v>0.02122</v>
      </c>
      <c r="N3095" t="inlineStr"/>
      <c r="O3095" t="n">
        <v>0.01921</v>
      </c>
      <c r="P3095" t="n">
        <v>0.02185</v>
      </c>
      <c r="Q3095" t="n">
        <v>0.01429</v>
      </c>
      <c r="R3095" t="n">
        <v>0</v>
      </c>
      <c r="S3095" t="n">
        <v>0.02477</v>
      </c>
      <c r="T3095" t="n">
        <v>0.02207</v>
      </c>
    </row>
    <row r="3096">
      <c r="A3096" s="142" t="n">
        <v>40876</v>
      </c>
      <c r="B3096" t="inlineStr"/>
      <c r="C3096" t="n">
        <v>0.01172</v>
      </c>
      <c r="D3096" t="inlineStr"/>
      <c r="E3096" t="inlineStr"/>
      <c r="F3096" t="inlineStr"/>
      <c r="G3096" t="inlineStr"/>
      <c r="H3096" t="inlineStr"/>
      <c r="I3096" t="inlineStr"/>
      <c r="J3096" t="inlineStr"/>
      <c r="K3096" t="n">
        <v>0.008319999999999999</v>
      </c>
      <c r="L3096" t="inlineStr"/>
      <c r="M3096" t="n">
        <v>0.01037</v>
      </c>
      <c r="N3096" t="inlineStr"/>
      <c r="O3096" t="n">
        <v>0.0132</v>
      </c>
      <c r="P3096" t="n">
        <v>0.01458</v>
      </c>
      <c r="Q3096" t="n">
        <v>0.008540000000000001</v>
      </c>
      <c r="R3096" t="n">
        <v>0</v>
      </c>
      <c r="S3096" t="n">
        <v>0.008059999999999999</v>
      </c>
      <c r="T3096" t="n">
        <v>0.009299999999999999</v>
      </c>
    </row>
    <row r="3097">
      <c r="A3097" s="142" t="n">
        <v>40877</v>
      </c>
      <c r="B3097" t="inlineStr"/>
      <c r="C3097" t="n">
        <v>0.05274</v>
      </c>
      <c r="D3097" t="inlineStr"/>
      <c r="E3097" t="inlineStr"/>
      <c r="F3097" t="inlineStr"/>
      <c r="G3097" t="inlineStr"/>
      <c r="H3097" t="inlineStr"/>
      <c r="I3097" t="inlineStr"/>
      <c r="J3097" t="inlineStr"/>
      <c r="K3097" t="n">
        <v>0.05923</v>
      </c>
      <c r="L3097" t="inlineStr"/>
      <c r="M3097" t="n">
        <v>0.04985</v>
      </c>
      <c r="N3097" t="inlineStr"/>
      <c r="O3097" t="n">
        <v>0.05503</v>
      </c>
      <c r="P3097" t="n">
        <v>0.05747</v>
      </c>
      <c r="Q3097" t="n">
        <v>0.02716</v>
      </c>
      <c r="R3097" t="n">
        <v>-0.01062</v>
      </c>
      <c r="S3097" t="n">
        <v>0.02738</v>
      </c>
      <c r="T3097" t="n">
        <v>0.01114</v>
      </c>
    </row>
    <row r="3098">
      <c r="A3098" s="142" t="n">
        <v>40878</v>
      </c>
      <c r="B3098" t="inlineStr"/>
      <c r="C3098" t="n">
        <v>-0.00385</v>
      </c>
      <c r="D3098" t="inlineStr"/>
      <c r="E3098" t="inlineStr"/>
      <c r="F3098" t="inlineStr"/>
      <c r="G3098" t="inlineStr"/>
      <c r="H3098" t="inlineStr"/>
      <c r="I3098" t="inlineStr"/>
      <c r="J3098" t="inlineStr"/>
      <c r="K3098" t="n">
        <v>-0.01091</v>
      </c>
      <c r="L3098" t="inlineStr"/>
      <c r="M3098" t="n">
        <v>-0.00475</v>
      </c>
      <c r="N3098" t="inlineStr"/>
      <c r="O3098" t="n">
        <v>-0.00569</v>
      </c>
      <c r="P3098" t="n">
        <v>-0.00181</v>
      </c>
      <c r="Q3098" t="n">
        <v>0.02088</v>
      </c>
      <c r="R3098" t="n">
        <v>0</v>
      </c>
      <c r="S3098" t="n">
        <v>0.00348</v>
      </c>
      <c r="T3098" t="n">
        <v>0.03253</v>
      </c>
    </row>
    <row r="3099">
      <c r="A3099" s="142" t="n">
        <v>40879</v>
      </c>
      <c r="B3099" t="inlineStr"/>
      <c r="C3099" t="n">
        <v>0.00549</v>
      </c>
      <c r="D3099" t="inlineStr"/>
      <c r="E3099" t="inlineStr"/>
      <c r="F3099" t="inlineStr"/>
      <c r="G3099" t="inlineStr"/>
      <c r="H3099" t="inlineStr"/>
      <c r="I3099" t="inlineStr"/>
      <c r="J3099" t="inlineStr"/>
      <c r="K3099" t="n">
        <v>-0.01908</v>
      </c>
      <c r="L3099" t="inlineStr"/>
      <c r="M3099" t="n">
        <v>-0.01591</v>
      </c>
      <c r="N3099" t="inlineStr"/>
      <c r="O3099" t="n">
        <v>-0.0152</v>
      </c>
      <c r="P3099" t="n">
        <v>-0.00817</v>
      </c>
      <c r="Q3099" t="n">
        <v>-0.00431</v>
      </c>
      <c r="R3099" t="n">
        <v>0</v>
      </c>
      <c r="S3099" t="n">
        <v>0.00554</v>
      </c>
      <c r="T3099" t="n">
        <v>0.00474</v>
      </c>
    </row>
    <row r="3100">
      <c r="A3100" s="142" t="n">
        <v>40882</v>
      </c>
      <c r="B3100" t="inlineStr"/>
      <c r="C3100" t="n">
        <v>0</v>
      </c>
      <c r="D3100" t="inlineStr"/>
      <c r="E3100" t="inlineStr"/>
      <c r="F3100" t="inlineStr"/>
      <c r="G3100" t="inlineStr"/>
      <c r="H3100" t="inlineStr"/>
      <c r="I3100" t="inlineStr"/>
      <c r="J3100" t="inlineStr"/>
      <c r="K3100" t="n">
        <v>-0.00393</v>
      </c>
      <c r="L3100" t="inlineStr"/>
      <c r="M3100" t="n">
        <v>-0.00536</v>
      </c>
      <c r="N3100" t="inlineStr"/>
      <c r="O3100" t="n">
        <v>-0.00929</v>
      </c>
      <c r="P3100" t="n">
        <v>-0.00091</v>
      </c>
      <c r="Q3100" t="n">
        <v>-0.00885</v>
      </c>
      <c r="R3100" t="n">
        <v>0</v>
      </c>
      <c r="S3100" t="n">
        <v>0.0065</v>
      </c>
      <c r="T3100" t="n">
        <v>0.0028</v>
      </c>
    </row>
    <row r="3101">
      <c r="A3101" s="142" t="n">
        <v>40883</v>
      </c>
      <c r="B3101" t="inlineStr"/>
      <c r="C3101" t="n">
        <v>0.00137</v>
      </c>
      <c r="D3101" t="inlineStr"/>
      <c r="E3101" t="inlineStr"/>
      <c r="F3101" t="inlineStr"/>
      <c r="G3101" t="inlineStr"/>
      <c r="H3101" t="inlineStr"/>
      <c r="I3101" t="inlineStr"/>
      <c r="J3101" t="inlineStr"/>
      <c r="K3101" t="n">
        <v>0.01442</v>
      </c>
      <c r="L3101" t="inlineStr"/>
      <c r="M3101" t="n">
        <v>0.00748</v>
      </c>
      <c r="N3101" t="inlineStr"/>
      <c r="O3101" t="n">
        <v>0.008540000000000001</v>
      </c>
      <c r="P3101" t="n">
        <v>0.00458</v>
      </c>
      <c r="Q3101" t="n">
        <v>-0.01882</v>
      </c>
      <c r="R3101" t="n">
        <v>0</v>
      </c>
      <c r="S3101" t="n">
        <v>0.00055</v>
      </c>
      <c r="T3101" t="n">
        <v>-0.00682</v>
      </c>
    </row>
    <row r="3102">
      <c r="A3102" s="142" t="n">
        <v>40884</v>
      </c>
      <c r="B3102" t="inlineStr"/>
      <c r="C3102" t="n">
        <v>-0.00065</v>
      </c>
      <c r="D3102" t="inlineStr"/>
      <c r="E3102" t="inlineStr"/>
      <c r="F3102" t="inlineStr"/>
      <c r="G3102" t="inlineStr"/>
      <c r="H3102" t="inlineStr"/>
      <c r="I3102" t="inlineStr"/>
      <c r="J3102" t="inlineStr"/>
      <c r="K3102" t="n">
        <v>0.01316</v>
      </c>
      <c r="L3102" t="inlineStr"/>
      <c r="M3102" t="n">
        <v>0.00545</v>
      </c>
      <c r="N3102" t="inlineStr"/>
      <c r="O3102" t="n">
        <v>0.00042</v>
      </c>
      <c r="P3102" t="n">
        <v>-0.00091</v>
      </c>
      <c r="Q3102" t="n">
        <v>0.01598</v>
      </c>
      <c r="R3102" t="n">
        <v>0</v>
      </c>
      <c r="S3102" t="n">
        <v>0.00296</v>
      </c>
      <c r="T3102" t="n">
        <v>0.00557</v>
      </c>
    </row>
    <row r="3103">
      <c r="A3103" s="142" t="n">
        <v>40885</v>
      </c>
      <c r="B3103" t="inlineStr"/>
      <c r="C3103" t="n">
        <v>-0.03212</v>
      </c>
      <c r="D3103" t="inlineStr"/>
      <c r="E3103" t="inlineStr"/>
      <c r="F3103" t="inlineStr"/>
      <c r="G3103" t="inlineStr"/>
      <c r="H3103" t="inlineStr"/>
      <c r="I3103" t="inlineStr"/>
      <c r="J3103" t="inlineStr"/>
      <c r="K3103" t="n">
        <v>-0.0251</v>
      </c>
      <c r="L3103" t="inlineStr"/>
      <c r="M3103" t="n">
        <v>-0.02063</v>
      </c>
      <c r="N3103" t="inlineStr"/>
      <c r="O3103" t="n">
        <v>-0.01569</v>
      </c>
      <c r="P3103" t="n">
        <v>-0.02099</v>
      </c>
      <c r="Q3103" t="n">
        <v>-0.009509999999999999</v>
      </c>
      <c r="R3103" t="n">
        <v>0</v>
      </c>
      <c r="S3103" t="n">
        <v>-0.01226</v>
      </c>
      <c r="T3103" t="n">
        <v>-0.00639</v>
      </c>
    </row>
    <row r="3104">
      <c r="A3104" s="142" t="n">
        <v>40886</v>
      </c>
      <c r="B3104" t="inlineStr"/>
      <c r="C3104" t="n">
        <v>0.00042</v>
      </c>
      <c r="D3104" t="inlineStr"/>
      <c r="E3104" t="inlineStr"/>
      <c r="F3104" t="inlineStr"/>
      <c r="G3104" t="inlineStr"/>
      <c r="H3104" t="inlineStr"/>
      <c r="I3104" t="inlineStr"/>
      <c r="J3104" t="inlineStr"/>
      <c r="K3104" t="n">
        <v>0.00018</v>
      </c>
      <c r="L3104" t="inlineStr"/>
      <c r="M3104" t="n">
        <v>0</v>
      </c>
      <c r="N3104" t="inlineStr"/>
      <c r="O3104" t="n">
        <v>-0.00371</v>
      </c>
      <c r="P3104" t="n">
        <v>0.00746</v>
      </c>
      <c r="Q3104" t="n">
        <v>-0.01022</v>
      </c>
      <c r="R3104" t="n">
        <v>0</v>
      </c>
      <c r="S3104" t="n">
        <v>0.00356</v>
      </c>
      <c r="T3104" t="n">
        <v>-0.01804</v>
      </c>
    </row>
    <row r="3105">
      <c r="A3105" s="142" t="n">
        <v>40889</v>
      </c>
      <c r="B3105" t="inlineStr"/>
      <c r="C3105" t="n">
        <v>-0.02129</v>
      </c>
      <c r="D3105" t="inlineStr"/>
      <c r="E3105" t="inlineStr"/>
      <c r="F3105" t="inlineStr"/>
      <c r="G3105" t="inlineStr"/>
      <c r="H3105" t="inlineStr"/>
      <c r="I3105" t="inlineStr"/>
      <c r="J3105" t="inlineStr"/>
      <c r="K3105" t="n">
        <v>-0.02404</v>
      </c>
      <c r="L3105" t="inlineStr"/>
      <c r="M3105" t="n">
        <v>-0.02205</v>
      </c>
      <c r="N3105" t="inlineStr"/>
      <c r="O3105" t="n">
        <v>-0.01794</v>
      </c>
      <c r="P3105" t="n">
        <v>-0.0222</v>
      </c>
      <c r="Q3105" t="n">
        <v>-0.0203</v>
      </c>
      <c r="R3105" t="n">
        <v>0</v>
      </c>
      <c r="S3105" t="n">
        <v>-0.00359</v>
      </c>
      <c r="T3105" t="n">
        <v>0.00134</v>
      </c>
    </row>
    <row r="3106">
      <c r="A3106" s="142" t="n">
        <v>40890</v>
      </c>
      <c r="B3106" t="inlineStr"/>
      <c r="C3106" t="n">
        <v>-0.03504</v>
      </c>
      <c r="D3106" t="inlineStr"/>
      <c r="E3106" t="inlineStr"/>
      <c r="F3106" t="inlineStr"/>
      <c r="G3106" t="inlineStr"/>
      <c r="H3106" t="inlineStr"/>
      <c r="I3106" t="inlineStr"/>
      <c r="J3106" t="inlineStr"/>
      <c r="K3106" t="n">
        <v>-0.02958</v>
      </c>
      <c r="L3106" t="inlineStr"/>
      <c r="M3106" t="n">
        <v>-0.0262</v>
      </c>
      <c r="N3106" t="inlineStr"/>
      <c r="O3106" t="n">
        <v>-0.02353</v>
      </c>
      <c r="P3106" t="n">
        <v>-0.0246</v>
      </c>
      <c r="Q3106" t="n">
        <v>0.01396</v>
      </c>
      <c r="R3106" t="n">
        <v>0</v>
      </c>
      <c r="S3106" t="n">
        <v>0.00168</v>
      </c>
      <c r="T3106" t="n">
        <v>0.00128</v>
      </c>
    </row>
    <row r="3107">
      <c r="A3107" s="142" t="n">
        <v>40891</v>
      </c>
      <c r="B3107" t="inlineStr"/>
      <c r="C3107" t="n">
        <v>-0.03475</v>
      </c>
      <c r="D3107" t="inlineStr"/>
      <c r="E3107" t="inlineStr"/>
      <c r="F3107" t="inlineStr"/>
      <c r="G3107" t="inlineStr"/>
      <c r="H3107" t="inlineStr"/>
      <c r="I3107" t="inlineStr"/>
      <c r="J3107" t="inlineStr"/>
      <c r="K3107" t="n">
        <v>-0.02067</v>
      </c>
      <c r="L3107" t="inlineStr"/>
      <c r="M3107" t="n">
        <v>-0.02478</v>
      </c>
      <c r="N3107" t="inlineStr"/>
      <c r="O3107" t="n">
        <v>-0.03098</v>
      </c>
      <c r="P3107" t="n">
        <v>-0.03492</v>
      </c>
      <c r="Q3107" t="n">
        <v>-0.0526</v>
      </c>
      <c r="R3107" t="n">
        <v>0</v>
      </c>
      <c r="S3107" t="n">
        <v>-0.00673</v>
      </c>
      <c r="T3107" t="n">
        <v>-0.00362</v>
      </c>
    </row>
    <row r="3108">
      <c r="A3108" s="142" t="n">
        <v>40892</v>
      </c>
      <c r="B3108" t="inlineStr"/>
      <c r="C3108" t="n">
        <v>-0.007939999999999999</v>
      </c>
      <c r="D3108" t="inlineStr"/>
      <c r="E3108" t="inlineStr"/>
      <c r="F3108" t="inlineStr"/>
      <c r="G3108" t="inlineStr"/>
      <c r="H3108" t="inlineStr"/>
      <c r="I3108" t="inlineStr"/>
      <c r="J3108" t="inlineStr"/>
      <c r="K3108" t="n">
        <v>-0.02033</v>
      </c>
      <c r="L3108" t="inlineStr"/>
      <c r="M3108" t="n">
        <v>-0.01649</v>
      </c>
      <c r="N3108" t="inlineStr"/>
      <c r="O3108" t="n">
        <v>-0.01166</v>
      </c>
      <c r="P3108" t="n">
        <v>-0.01709</v>
      </c>
      <c r="Q3108" t="n">
        <v>-0.008750000000000001</v>
      </c>
      <c r="R3108" t="n">
        <v>0</v>
      </c>
      <c r="S3108" t="n">
        <v>-0.00167</v>
      </c>
      <c r="T3108" t="n">
        <v>-0.01158</v>
      </c>
    </row>
    <row r="3109">
      <c r="A3109" s="142" t="n">
        <v>40893</v>
      </c>
      <c r="B3109" t="inlineStr"/>
      <c r="C3109" t="n">
        <v>0.01657</v>
      </c>
      <c r="D3109" t="inlineStr"/>
      <c r="E3109" t="inlineStr"/>
      <c r="F3109" t="inlineStr"/>
      <c r="G3109" t="inlineStr"/>
      <c r="H3109" t="inlineStr"/>
      <c r="I3109" t="inlineStr"/>
      <c r="J3109" t="inlineStr"/>
      <c r="K3109" t="n">
        <v>0.01092</v>
      </c>
      <c r="L3109" t="inlineStr"/>
      <c r="M3109" t="n">
        <v>0.01839</v>
      </c>
      <c r="N3109" t="inlineStr"/>
      <c r="O3109" t="n">
        <v>0.01742</v>
      </c>
      <c r="P3109" t="n">
        <v>0.02249</v>
      </c>
      <c r="Q3109" t="n">
        <v>0.008670000000000001</v>
      </c>
      <c r="R3109" t="n">
        <v>0</v>
      </c>
      <c r="S3109" t="n">
        <v>1e-05</v>
      </c>
      <c r="T3109" t="n">
        <v>0.00437</v>
      </c>
    </row>
    <row r="3110">
      <c r="A3110" s="142" t="n">
        <v>40896</v>
      </c>
      <c r="B3110" t="inlineStr"/>
      <c r="C3110" t="n">
        <v>-0.0148</v>
      </c>
      <c r="D3110" t="inlineStr"/>
      <c r="E3110" t="inlineStr"/>
      <c r="F3110" t="inlineStr"/>
      <c r="G3110" t="inlineStr"/>
      <c r="H3110" t="inlineStr"/>
      <c r="I3110" t="inlineStr"/>
      <c r="J3110" t="inlineStr"/>
      <c r="K3110" t="n">
        <v>-0.03094</v>
      </c>
      <c r="L3110" t="inlineStr"/>
      <c r="M3110" t="n">
        <v>-0.01983</v>
      </c>
      <c r="N3110" t="inlineStr"/>
      <c r="O3110" t="n">
        <v>-0.02219</v>
      </c>
      <c r="P3110" t="n">
        <v>-0.02</v>
      </c>
      <c r="Q3110" t="n">
        <v>-0.00993</v>
      </c>
      <c r="R3110" t="n">
        <v>0</v>
      </c>
      <c r="S3110" t="n">
        <v>-0.008410000000000001</v>
      </c>
      <c r="T3110" t="n">
        <v>-0.01473</v>
      </c>
    </row>
    <row r="3111">
      <c r="A3111" s="142" t="n">
        <v>40897</v>
      </c>
      <c r="B3111" t="inlineStr"/>
      <c r="C3111" t="n">
        <v>0.05685</v>
      </c>
      <c r="D3111" t="inlineStr"/>
      <c r="E3111" t="inlineStr"/>
      <c r="F3111" t="inlineStr"/>
      <c r="G3111" t="inlineStr"/>
      <c r="H3111" t="inlineStr"/>
      <c r="I3111" t="inlineStr"/>
      <c r="J3111" t="inlineStr"/>
      <c r="K3111" t="n">
        <v>0.02972</v>
      </c>
      <c r="L3111" t="inlineStr"/>
      <c r="M3111" t="n">
        <v>0.02245</v>
      </c>
      <c r="N3111" t="inlineStr"/>
      <c r="O3111" t="n">
        <v>0.03085</v>
      </c>
      <c r="P3111" t="n">
        <v>0.02959</v>
      </c>
      <c r="Q3111" t="n">
        <v>0.01295</v>
      </c>
      <c r="R3111" t="n">
        <v>0</v>
      </c>
      <c r="S3111" t="n">
        <v>0.0166</v>
      </c>
      <c r="T3111" t="n">
        <v>0.00642</v>
      </c>
    </row>
    <row r="3112">
      <c r="A3112" s="142" t="n">
        <v>40898</v>
      </c>
      <c r="B3112" t="inlineStr"/>
      <c r="C3112" t="n">
        <v>-0.00127</v>
      </c>
      <c r="D3112" t="inlineStr"/>
      <c r="E3112" t="inlineStr"/>
      <c r="F3112" t="inlineStr"/>
      <c r="G3112" t="inlineStr"/>
      <c r="H3112" t="inlineStr"/>
      <c r="I3112" t="inlineStr"/>
      <c r="J3112" t="inlineStr"/>
      <c r="K3112" t="n">
        <v>0.01209</v>
      </c>
      <c r="L3112" t="inlineStr"/>
      <c r="M3112" t="n">
        <v>0.00745</v>
      </c>
      <c r="N3112" t="inlineStr"/>
      <c r="O3112" t="n">
        <v>0.00341</v>
      </c>
      <c r="P3112" t="n">
        <v>0.00496</v>
      </c>
      <c r="Q3112" t="n">
        <v>0.00872</v>
      </c>
      <c r="R3112" t="n">
        <v>0</v>
      </c>
      <c r="S3112" t="n">
        <v>0.00716</v>
      </c>
      <c r="T3112" t="n">
        <v>0.02199</v>
      </c>
    </row>
    <row r="3113">
      <c r="A3113" s="142" t="n">
        <v>40899</v>
      </c>
      <c r="B3113" t="inlineStr"/>
      <c r="C3113" t="n">
        <v>-0.02492</v>
      </c>
      <c r="D3113" t="inlineStr"/>
      <c r="E3113" t="inlineStr"/>
      <c r="F3113" t="inlineStr"/>
      <c r="G3113" t="inlineStr"/>
      <c r="H3113" t="inlineStr"/>
      <c r="I3113" t="inlineStr"/>
      <c r="J3113" t="inlineStr"/>
      <c r="K3113" t="n">
        <v>-0.01676</v>
      </c>
      <c r="L3113" t="inlineStr"/>
      <c r="M3113" t="n">
        <v>-0.014</v>
      </c>
      <c r="N3113" t="inlineStr"/>
      <c r="O3113" t="n">
        <v>-0.01361</v>
      </c>
      <c r="P3113" t="n">
        <v>-0.01183</v>
      </c>
      <c r="Q3113" t="n">
        <v>-0.01085</v>
      </c>
      <c r="R3113" t="n">
        <v>0</v>
      </c>
      <c r="S3113" t="n">
        <v>0.00621</v>
      </c>
      <c r="T3113" t="n">
        <v>0.00237</v>
      </c>
    </row>
    <row r="3114">
      <c r="A3114" s="142" t="n">
        <v>40900</v>
      </c>
      <c r="B3114" t="inlineStr"/>
      <c r="C3114" t="n">
        <v>0.02119</v>
      </c>
      <c r="D3114" t="inlineStr"/>
      <c r="E3114" t="inlineStr"/>
      <c r="F3114" t="inlineStr"/>
      <c r="G3114" t="inlineStr"/>
      <c r="H3114" t="inlineStr"/>
      <c r="I3114" t="inlineStr"/>
      <c r="J3114" t="inlineStr"/>
      <c r="K3114" t="n">
        <v>0.01019</v>
      </c>
      <c r="L3114" t="inlineStr"/>
      <c r="M3114" t="n">
        <v>0.01234</v>
      </c>
      <c r="N3114" t="inlineStr"/>
      <c r="O3114" t="n">
        <v>0.01416</v>
      </c>
      <c r="P3114" t="n">
        <v>0.01397</v>
      </c>
      <c r="Q3114" t="n">
        <v>0.00808</v>
      </c>
      <c r="R3114" t="n">
        <v>0</v>
      </c>
      <c r="S3114" t="n">
        <v>0.009679999999999999</v>
      </c>
      <c r="T3114" t="n">
        <v>0.01089</v>
      </c>
    </row>
    <row r="3115">
      <c r="A3115" s="142" t="n">
        <v>40903</v>
      </c>
      <c r="B3115" t="inlineStr"/>
      <c r="C3115" t="n">
        <v>0</v>
      </c>
      <c r="D3115" t="inlineStr"/>
      <c r="E3115" t="inlineStr"/>
      <c r="F3115" t="inlineStr"/>
      <c r="G3115" t="inlineStr"/>
      <c r="H3115" t="inlineStr"/>
      <c r="I3115" t="inlineStr"/>
      <c r="J3115" t="inlineStr"/>
      <c r="K3115" t="n">
        <v>0</v>
      </c>
      <c r="L3115" t="inlineStr"/>
      <c r="M3115" t="n">
        <v>0</v>
      </c>
      <c r="N3115" t="inlineStr"/>
      <c r="O3115" t="n">
        <v>0</v>
      </c>
      <c r="P3115" t="n">
        <v>0</v>
      </c>
      <c r="Q3115" t="n">
        <v>0</v>
      </c>
      <c r="R3115" t="n">
        <v>0</v>
      </c>
      <c r="S3115" t="n">
        <v>0</v>
      </c>
      <c r="T3115" t="n">
        <v>0</v>
      </c>
    </row>
    <row r="3116">
      <c r="A3116" s="142" t="n">
        <v>40904</v>
      </c>
      <c r="B3116" t="inlineStr"/>
      <c r="C3116" t="n">
        <v>0</v>
      </c>
      <c r="D3116" t="inlineStr"/>
      <c r="E3116" t="inlineStr"/>
      <c r="F3116" t="inlineStr"/>
      <c r="G3116" t="inlineStr"/>
      <c r="H3116" t="inlineStr"/>
      <c r="I3116" t="inlineStr"/>
      <c r="J3116" t="inlineStr"/>
      <c r="K3116" t="n">
        <v>-0.00466</v>
      </c>
      <c r="L3116" t="inlineStr"/>
      <c r="M3116" t="n">
        <v>-0.00461</v>
      </c>
      <c r="N3116" t="inlineStr"/>
      <c r="O3116" t="n">
        <v>0</v>
      </c>
      <c r="P3116" t="n">
        <v>-0.00591</v>
      </c>
      <c r="Q3116" t="n">
        <v>-0.00191</v>
      </c>
      <c r="R3116" t="n">
        <v>0</v>
      </c>
      <c r="S3116" t="n">
        <v>-0.0015</v>
      </c>
      <c r="T3116" t="n">
        <v>-0.00561</v>
      </c>
    </row>
    <row r="3117">
      <c r="A3117" s="142" t="n">
        <v>40905</v>
      </c>
      <c r="B3117" t="inlineStr"/>
      <c r="C3117" t="n">
        <v>0</v>
      </c>
      <c r="D3117" t="inlineStr"/>
      <c r="E3117" t="inlineStr"/>
      <c r="F3117" t="inlineStr"/>
      <c r="G3117" t="inlineStr"/>
      <c r="H3117" t="inlineStr"/>
      <c r="I3117" t="inlineStr"/>
      <c r="J3117" t="inlineStr"/>
      <c r="K3117" t="n">
        <v>-0.03889</v>
      </c>
      <c r="L3117" t="inlineStr"/>
      <c r="M3117" t="n">
        <v>-0.03286</v>
      </c>
      <c r="N3117" t="inlineStr"/>
      <c r="O3117" t="n">
        <v>-0.03751</v>
      </c>
      <c r="P3117" t="n">
        <v>-0.02673</v>
      </c>
      <c r="Q3117" t="n">
        <v>-0.01752</v>
      </c>
      <c r="R3117" t="n">
        <v>0</v>
      </c>
      <c r="S3117" t="n">
        <v>-0.00374</v>
      </c>
      <c r="T3117" t="n">
        <v>-0.00297</v>
      </c>
    </row>
    <row r="3118">
      <c r="A3118" s="142" t="n">
        <v>40906</v>
      </c>
      <c r="B3118" t="inlineStr"/>
      <c r="C3118" t="n">
        <v>-0.02691</v>
      </c>
      <c r="D3118" t="inlineStr"/>
      <c r="E3118" t="inlineStr"/>
      <c r="F3118" t="inlineStr"/>
      <c r="G3118" t="inlineStr"/>
      <c r="H3118" t="inlineStr"/>
      <c r="I3118" t="inlineStr"/>
      <c r="J3118" t="inlineStr"/>
      <c r="K3118" t="n">
        <v>0.02383</v>
      </c>
      <c r="L3118" t="inlineStr"/>
      <c r="M3118" t="n">
        <v>0.01982</v>
      </c>
      <c r="N3118" t="inlineStr"/>
      <c r="O3118" t="n">
        <v>0.02028</v>
      </c>
      <c r="P3118" t="n">
        <v>0.01119</v>
      </c>
      <c r="Q3118" t="n">
        <v>-0.02039</v>
      </c>
      <c r="R3118" t="n">
        <v>0</v>
      </c>
      <c r="S3118" t="n">
        <v>0.009860000000000001</v>
      </c>
      <c r="T3118" t="n">
        <v>0.00373</v>
      </c>
    </row>
    <row r="3119">
      <c r="A3119" s="142" t="n">
        <v>40907</v>
      </c>
      <c r="B3119" t="inlineStr"/>
      <c r="C3119" t="n">
        <v>0.01728</v>
      </c>
      <c r="D3119" t="inlineStr"/>
      <c r="E3119" t="inlineStr"/>
      <c r="F3119" t="inlineStr"/>
      <c r="G3119" t="inlineStr"/>
      <c r="H3119" t="inlineStr"/>
      <c r="I3119" t="inlineStr"/>
      <c r="J3119" t="inlineStr"/>
      <c r="K3119" t="n">
        <v>0.00872</v>
      </c>
      <c r="L3119" t="inlineStr"/>
      <c r="M3119" t="n">
        <v>0.00957</v>
      </c>
      <c r="N3119" t="inlineStr"/>
      <c r="O3119" t="n">
        <v>0.0052</v>
      </c>
      <c r="P3119" t="n">
        <v>0.01509</v>
      </c>
      <c r="Q3119" t="n">
        <v>0.03841</v>
      </c>
      <c r="R3119" t="n">
        <v>0.02096</v>
      </c>
      <c r="S3119" t="n">
        <v>-0.00112</v>
      </c>
      <c r="T3119" t="n">
        <v>-0.00278</v>
      </c>
    </row>
    <row r="3120">
      <c r="A3120" s="142" t="n">
        <v>40910</v>
      </c>
      <c r="B3120" t="inlineStr"/>
      <c r="C3120" t="n">
        <v>0</v>
      </c>
      <c r="D3120" t="inlineStr"/>
      <c r="E3120" t="inlineStr"/>
      <c r="F3120" t="inlineStr"/>
      <c r="G3120" t="inlineStr"/>
      <c r="H3120" t="inlineStr"/>
      <c r="I3120" t="inlineStr"/>
      <c r="J3120" t="inlineStr"/>
      <c r="K3120" t="n">
        <v>0.00196</v>
      </c>
      <c r="L3120" t="inlineStr"/>
      <c r="M3120" t="n">
        <v>0.00096</v>
      </c>
      <c r="N3120" t="inlineStr"/>
      <c r="O3120" t="n">
        <v>0</v>
      </c>
      <c r="P3120" t="n">
        <v>0.00099</v>
      </c>
      <c r="Q3120" t="n">
        <v>0</v>
      </c>
      <c r="R3120" t="n">
        <v>0</v>
      </c>
      <c r="S3120" t="n">
        <v>0.00267</v>
      </c>
      <c r="T3120" t="n">
        <v>0.00079</v>
      </c>
    </row>
    <row r="3121">
      <c r="A3121" s="142" t="n">
        <v>40911</v>
      </c>
      <c r="B3121" t="inlineStr"/>
      <c r="C3121" t="n">
        <v>0.04278</v>
      </c>
      <c r="D3121" t="inlineStr"/>
      <c r="E3121" t="inlineStr"/>
      <c r="F3121" t="inlineStr"/>
      <c r="G3121" t="inlineStr"/>
      <c r="H3121" t="inlineStr"/>
      <c r="I3121" t="inlineStr"/>
      <c r="J3121" t="inlineStr"/>
      <c r="K3121" t="n">
        <v>0.03831</v>
      </c>
      <c r="L3121" t="inlineStr"/>
      <c r="M3121" t="n">
        <v>0.0358</v>
      </c>
      <c r="N3121" t="inlineStr"/>
      <c r="O3121" t="n">
        <v>0.0409</v>
      </c>
      <c r="P3121" t="n">
        <v>0.03564</v>
      </c>
      <c r="Q3121" t="n">
        <v>0.02151</v>
      </c>
      <c r="R3121" t="n">
        <v>0</v>
      </c>
      <c r="S3121" t="n">
        <v>0.01238</v>
      </c>
      <c r="T3121" t="n">
        <v>0.01949</v>
      </c>
    </row>
    <row r="3122">
      <c r="A3122" s="142" t="n">
        <v>40912</v>
      </c>
      <c r="B3122" t="inlineStr"/>
      <c r="C3122" t="n">
        <v>0.01238</v>
      </c>
      <c r="D3122" t="inlineStr"/>
      <c r="E3122" t="inlineStr"/>
      <c r="F3122" t="inlineStr"/>
      <c r="G3122" t="inlineStr"/>
      <c r="H3122" t="inlineStr"/>
      <c r="I3122" t="inlineStr"/>
      <c r="J3122" t="inlineStr"/>
      <c r="K3122" t="n">
        <v>0.008399999999999999</v>
      </c>
      <c r="L3122" t="inlineStr"/>
      <c r="M3122" t="n">
        <v>0.00033</v>
      </c>
      <c r="N3122" t="inlineStr"/>
      <c r="O3122" t="n">
        <v>0.008279999999999999</v>
      </c>
      <c r="P3122" t="n">
        <v>0.0086</v>
      </c>
      <c r="Q3122" t="n">
        <v>0.02589</v>
      </c>
      <c r="R3122" t="n">
        <v>0</v>
      </c>
      <c r="S3122" t="n">
        <v>0.009090000000000001</v>
      </c>
      <c r="T3122" t="n">
        <v>0.008619999999999999</v>
      </c>
    </row>
    <row r="3123">
      <c r="A3123" s="142" t="n">
        <v>40913</v>
      </c>
      <c r="B3123" t="inlineStr"/>
      <c r="C3123" t="n">
        <v>0.01123</v>
      </c>
      <c r="D3123" t="inlineStr"/>
      <c r="E3123" t="inlineStr"/>
      <c r="F3123" t="inlineStr"/>
      <c r="G3123" t="inlineStr"/>
      <c r="H3123" t="inlineStr"/>
      <c r="I3123" t="inlineStr"/>
      <c r="J3123" t="inlineStr"/>
      <c r="K3123" t="n">
        <v>0.00767</v>
      </c>
      <c r="L3123" t="inlineStr"/>
      <c r="M3123" t="n">
        <v>0.01216</v>
      </c>
      <c r="N3123" t="inlineStr"/>
      <c r="O3123" t="n">
        <v>0.00778</v>
      </c>
      <c r="P3123" t="n">
        <v>0.01043</v>
      </c>
      <c r="Q3123" t="n">
        <v>-0.01188</v>
      </c>
      <c r="R3123" t="n">
        <v>0</v>
      </c>
      <c r="S3123" t="n">
        <v>0.00355</v>
      </c>
      <c r="T3123" t="n">
        <v>0.00358</v>
      </c>
    </row>
    <row r="3124">
      <c r="A3124" s="142" t="n">
        <v>40914</v>
      </c>
      <c r="B3124" t="inlineStr"/>
      <c r="C3124" t="n">
        <v>-0.00197</v>
      </c>
      <c r="D3124" t="inlineStr"/>
      <c r="E3124" t="inlineStr"/>
      <c r="F3124" t="inlineStr"/>
      <c r="G3124" t="inlineStr"/>
      <c r="H3124" t="inlineStr"/>
      <c r="I3124" t="inlineStr"/>
      <c r="J3124" t="inlineStr"/>
      <c r="K3124" t="n">
        <v>-0.00084</v>
      </c>
      <c r="L3124" t="inlineStr"/>
      <c r="M3124" t="n">
        <v>0.00014</v>
      </c>
      <c r="N3124" t="inlineStr"/>
      <c r="O3124" t="n">
        <v>0.00257</v>
      </c>
      <c r="P3124" t="n">
        <v>-0.00094</v>
      </c>
      <c r="Q3124" t="n">
        <v>0.01786</v>
      </c>
      <c r="R3124" t="n">
        <v>0</v>
      </c>
      <c r="S3124" t="n">
        <v>0.00166</v>
      </c>
      <c r="T3124" t="n">
        <v>0.00044</v>
      </c>
    </row>
    <row r="3125">
      <c r="A3125" s="142" t="n">
        <v>40917</v>
      </c>
      <c r="B3125" t="inlineStr"/>
      <c r="C3125" t="n">
        <v>-0.00437</v>
      </c>
      <c r="D3125" t="inlineStr"/>
      <c r="E3125" t="inlineStr"/>
      <c r="F3125" t="inlineStr"/>
      <c r="G3125" t="inlineStr"/>
      <c r="H3125" t="inlineStr"/>
      <c r="I3125" t="inlineStr"/>
      <c r="J3125" t="inlineStr"/>
      <c r="K3125" t="n">
        <v>-0.00084</v>
      </c>
      <c r="L3125" t="inlineStr"/>
      <c r="M3125" t="n">
        <v>0.00608</v>
      </c>
      <c r="N3125" t="inlineStr"/>
      <c r="O3125" t="n">
        <v>0.00128</v>
      </c>
      <c r="P3125" t="n">
        <v>0.00094</v>
      </c>
      <c r="Q3125" t="n">
        <v>-0.00489</v>
      </c>
      <c r="R3125" t="n">
        <v>0</v>
      </c>
      <c r="S3125" t="n">
        <v>-0.00071</v>
      </c>
      <c r="T3125" t="n">
        <v>0.00232</v>
      </c>
    </row>
    <row r="3126">
      <c r="A3126" s="142" t="n">
        <v>40918</v>
      </c>
      <c r="B3126" t="inlineStr"/>
      <c r="C3126" t="n">
        <v>0.0255</v>
      </c>
      <c r="D3126" t="inlineStr"/>
      <c r="E3126" t="inlineStr"/>
      <c r="F3126" t="inlineStr"/>
      <c r="G3126" t="inlineStr"/>
      <c r="H3126" t="inlineStr"/>
      <c r="I3126" t="inlineStr"/>
      <c r="J3126" t="inlineStr"/>
      <c r="K3126" t="n">
        <v>0.01498</v>
      </c>
      <c r="L3126" t="inlineStr"/>
      <c r="M3126" t="n">
        <v>0.0178</v>
      </c>
      <c r="N3126" t="inlineStr"/>
      <c r="O3126" t="n">
        <v>0.01597</v>
      </c>
      <c r="P3126" t="n">
        <v>0.02158</v>
      </c>
      <c r="Q3126" t="n">
        <v>0.02192</v>
      </c>
      <c r="R3126" t="n">
        <v>0</v>
      </c>
      <c r="S3126" t="n">
        <v>0.01031</v>
      </c>
      <c r="T3126" t="n">
        <v>0.01605</v>
      </c>
    </row>
    <row r="3127">
      <c r="A3127" s="142" t="n">
        <v>40919</v>
      </c>
      <c r="B3127" t="inlineStr"/>
      <c r="C3127" t="n">
        <v>0.01078</v>
      </c>
      <c r="D3127" t="inlineStr"/>
      <c r="E3127" t="inlineStr"/>
      <c r="F3127" t="inlineStr"/>
      <c r="G3127" t="inlineStr"/>
      <c r="H3127" t="inlineStr"/>
      <c r="I3127" t="inlineStr"/>
      <c r="J3127" t="inlineStr"/>
      <c r="K3127" t="n">
        <v>0.00211</v>
      </c>
      <c r="L3127" t="inlineStr"/>
      <c r="M3127" t="n">
        <v>0.00907</v>
      </c>
      <c r="N3127" t="inlineStr"/>
      <c r="O3127" t="n">
        <v>0.0074</v>
      </c>
      <c r="P3127" t="n">
        <v>0.00459</v>
      </c>
      <c r="Q3127" t="n">
        <v>-0.00027</v>
      </c>
      <c r="R3127" t="n">
        <v>0</v>
      </c>
      <c r="S3127" t="n">
        <v>0.00486</v>
      </c>
      <c r="T3127" t="n">
        <v>0.00704</v>
      </c>
    </row>
    <row r="3128">
      <c r="A3128" s="142" t="n">
        <v>40920</v>
      </c>
      <c r="B3128" t="inlineStr"/>
      <c r="C3128" t="n">
        <v>-0.00609</v>
      </c>
      <c r="D3128" t="inlineStr"/>
      <c r="E3128" t="inlineStr"/>
      <c r="F3128" t="inlineStr"/>
      <c r="G3128" t="inlineStr"/>
      <c r="H3128" t="inlineStr"/>
      <c r="I3128" t="inlineStr"/>
      <c r="J3128" t="inlineStr"/>
      <c r="K3128" t="n">
        <v>0.00595</v>
      </c>
      <c r="L3128" t="inlineStr"/>
      <c r="M3128" t="n">
        <v>0.00525</v>
      </c>
      <c r="N3128" t="inlineStr"/>
      <c r="O3128" t="n">
        <v>-0.00401</v>
      </c>
      <c r="P3128" t="n">
        <v>-0.00183</v>
      </c>
      <c r="Q3128" t="n">
        <v>0.01018</v>
      </c>
      <c r="R3128" t="n">
        <v>0</v>
      </c>
      <c r="S3128" t="n">
        <v>-0.00578</v>
      </c>
      <c r="T3128" t="n">
        <v>-0.00358</v>
      </c>
    </row>
    <row r="3129">
      <c r="A3129" s="142" t="n">
        <v>40921</v>
      </c>
      <c r="B3129" t="inlineStr"/>
      <c r="C3129" t="n">
        <v>-0.00239</v>
      </c>
      <c r="D3129" t="inlineStr"/>
      <c r="E3129" t="inlineStr"/>
      <c r="F3129" t="inlineStr"/>
      <c r="G3129" t="inlineStr"/>
      <c r="H3129" t="inlineStr"/>
      <c r="I3129" t="inlineStr"/>
      <c r="J3129" t="inlineStr"/>
      <c r="K3129" t="n">
        <v>-0.01118</v>
      </c>
      <c r="L3129" t="inlineStr"/>
      <c r="M3129" t="n">
        <v>-0.01368</v>
      </c>
      <c r="N3129" t="inlineStr"/>
      <c r="O3129" t="n">
        <v>-0.0005</v>
      </c>
      <c r="P3129" t="n">
        <v>0.00092</v>
      </c>
      <c r="Q3129" t="n">
        <v>-0.01048</v>
      </c>
      <c r="R3129" t="n">
        <v>0</v>
      </c>
      <c r="S3129" t="n">
        <v>0.00562</v>
      </c>
      <c r="T3129" t="n">
        <v>0.00971</v>
      </c>
    </row>
    <row r="3130">
      <c r="A3130" s="142" t="n">
        <v>40924</v>
      </c>
      <c r="B3130" t="inlineStr"/>
      <c r="C3130" t="n">
        <v>0.0077</v>
      </c>
      <c r="D3130" t="inlineStr"/>
      <c r="E3130" t="inlineStr"/>
      <c r="F3130" t="inlineStr"/>
      <c r="G3130" t="inlineStr"/>
      <c r="H3130" t="inlineStr"/>
      <c r="I3130" t="inlineStr"/>
      <c r="J3130" t="inlineStr"/>
      <c r="K3130" t="n">
        <v>0.00966</v>
      </c>
      <c r="L3130" t="inlineStr"/>
      <c r="M3130" t="n">
        <v>0.0081</v>
      </c>
      <c r="N3130" t="inlineStr"/>
      <c r="O3130" t="n">
        <v>0</v>
      </c>
      <c r="P3130" t="n">
        <v>0.00457</v>
      </c>
      <c r="Q3130" t="n">
        <v>0</v>
      </c>
      <c r="R3130" t="n">
        <v>0</v>
      </c>
      <c r="S3130" t="n">
        <v>0.00046</v>
      </c>
      <c r="T3130" t="n">
        <v>-0.00158</v>
      </c>
    </row>
    <row r="3131">
      <c r="A3131" s="142" t="n">
        <v>40925</v>
      </c>
      <c r="B3131" t="inlineStr"/>
      <c r="C3131" t="n">
        <v>-0.009339999999999999</v>
      </c>
      <c r="D3131" t="inlineStr"/>
      <c r="E3131" t="inlineStr"/>
      <c r="F3131" t="inlineStr"/>
      <c r="G3131" t="inlineStr"/>
      <c r="H3131" t="inlineStr"/>
      <c r="I3131" t="inlineStr"/>
      <c r="J3131" t="inlineStr"/>
      <c r="K3131" t="n">
        <v>-0.03051</v>
      </c>
      <c r="L3131" t="inlineStr"/>
      <c r="M3131" t="n">
        <v>-0.01821</v>
      </c>
      <c r="N3131" t="inlineStr"/>
      <c r="O3131" t="n">
        <v>-0.02138</v>
      </c>
      <c r="P3131" t="n">
        <v>-0.008200000000000001</v>
      </c>
      <c r="Q3131" t="n">
        <v>0.00619</v>
      </c>
      <c r="R3131" t="n">
        <v>0</v>
      </c>
      <c r="S3131" t="n">
        <v>0.0043</v>
      </c>
      <c r="T3131" t="n">
        <v>0.01639</v>
      </c>
    </row>
    <row r="3132">
      <c r="A3132" s="142" t="n">
        <v>40926</v>
      </c>
      <c r="B3132" t="inlineStr"/>
      <c r="C3132" t="n">
        <v>-0.00253</v>
      </c>
      <c r="D3132" t="inlineStr"/>
      <c r="E3132" t="inlineStr"/>
      <c r="F3132" t="inlineStr"/>
      <c r="G3132" t="inlineStr"/>
      <c r="H3132" t="inlineStr"/>
      <c r="I3132" t="inlineStr"/>
      <c r="J3132" t="inlineStr"/>
      <c r="K3132" t="n">
        <v>0.00122</v>
      </c>
      <c r="L3132" t="inlineStr"/>
      <c r="M3132" t="n">
        <v>-4e-05</v>
      </c>
      <c r="N3132" t="inlineStr"/>
      <c r="O3132" t="n">
        <v>-0.0024</v>
      </c>
      <c r="P3132" t="n">
        <v>0.00184</v>
      </c>
      <c r="Q3132" t="n">
        <v>-0.02181</v>
      </c>
      <c r="R3132" t="n">
        <v>0</v>
      </c>
      <c r="S3132" t="n">
        <v>0.00254</v>
      </c>
      <c r="T3132" t="n">
        <v>0.00257</v>
      </c>
    </row>
    <row r="3133">
      <c r="A3133" s="142" t="n">
        <v>40927</v>
      </c>
      <c r="B3133" t="inlineStr"/>
      <c r="C3133" t="n">
        <v>-0.009889999999999999</v>
      </c>
      <c r="D3133" t="inlineStr"/>
      <c r="E3133" t="inlineStr"/>
      <c r="F3133" t="inlineStr"/>
      <c r="G3133" t="inlineStr"/>
      <c r="H3133" t="inlineStr"/>
      <c r="I3133" t="inlineStr"/>
      <c r="J3133" t="inlineStr"/>
      <c r="K3133" t="n">
        <v>-0.01717</v>
      </c>
      <c r="L3133" t="inlineStr"/>
      <c r="M3133" t="n">
        <v>-0.01488</v>
      </c>
      <c r="N3133" t="inlineStr"/>
      <c r="O3133" t="n">
        <v>-0.01546</v>
      </c>
      <c r="P3133" t="n">
        <v>-0.01925</v>
      </c>
      <c r="Q3133" t="n">
        <v>0.00356</v>
      </c>
      <c r="R3133" t="n">
        <v>0</v>
      </c>
      <c r="S3133" t="n">
        <v>0.00317</v>
      </c>
      <c r="T3133" t="n">
        <v>0.0048</v>
      </c>
    </row>
    <row r="3134">
      <c r="A3134" s="142" t="n">
        <v>40928</v>
      </c>
      <c r="B3134" t="inlineStr"/>
      <c r="C3134" t="n">
        <v>0.00367</v>
      </c>
      <c r="D3134" t="inlineStr"/>
      <c r="E3134" t="inlineStr"/>
      <c r="F3134" t="inlineStr"/>
      <c r="G3134" t="inlineStr"/>
      <c r="H3134" t="inlineStr"/>
      <c r="I3134" t="inlineStr"/>
      <c r="J3134" t="inlineStr"/>
      <c r="K3134" t="n">
        <v>-0.00076</v>
      </c>
      <c r="L3134" t="inlineStr"/>
      <c r="M3134" t="n">
        <v>-0.00279</v>
      </c>
      <c r="N3134" t="inlineStr"/>
      <c r="O3134" t="n">
        <v>-0.00436</v>
      </c>
      <c r="P3134" t="n">
        <v>0.00654</v>
      </c>
      <c r="Q3134" t="n">
        <v>-0.01894</v>
      </c>
      <c r="R3134" t="n">
        <v>0</v>
      </c>
      <c r="S3134" t="n">
        <v>0.00026</v>
      </c>
      <c r="T3134" t="n">
        <v>0.00163</v>
      </c>
    </row>
    <row r="3135">
      <c r="A3135" s="142" t="n">
        <v>40931</v>
      </c>
      <c r="B3135" t="inlineStr"/>
      <c r="C3135" t="n">
        <v>0.00022</v>
      </c>
      <c r="D3135" t="inlineStr"/>
      <c r="E3135" t="inlineStr"/>
      <c r="F3135" t="inlineStr"/>
      <c r="G3135" t="inlineStr"/>
      <c r="H3135" t="inlineStr"/>
      <c r="I3135" t="inlineStr"/>
      <c r="J3135" t="inlineStr"/>
      <c r="K3135" t="n">
        <v>0.00736</v>
      </c>
      <c r="L3135" t="inlineStr"/>
      <c r="M3135" t="n">
        <v>0.00698</v>
      </c>
      <c r="N3135" t="inlineStr"/>
      <c r="O3135" t="n">
        <v>0.00569</v>
      </c>
      <c r="P3135" t="n">
        <v>0.00464</v>
      </c>
      <c r="Q3135" t="n">
        <v>0.01171</v>
      </c>
      <c r="R3135" t="n">
        <v>0</v>
      </c>
      <c r="S3135" t="n">
        <v>-0.00425</v>
      </c>
      <c r="T3135" t="n">
        <v>-0.00522</v>
      </c>
    </row>
    <row r="3136">
      <c r="A3136" s="142" t="n">
        <v>40932</v>
      </c>
      <c r="B3136" t="inlineStr"/>
      <c r="C3136" t="n">
        <v>-0.02494</v>
      </c>
      <c r="D3136" t="inlineStr"/>
      <c r="E3136" t="inlineStr"/>
      <c r="F3136" t="inlineStr"/>
      <c r="G3136" t="inlineStr"/>
      <c r="H3136" t="inlineStr"/>
      <c r="I3136" t="inlineStr"/>
      <c r="J3136" t="inlineStr"/>
      <c r="K3136" t="n">
        <v>-0.01081</v>
      </c>
      <c r="L3136" t="inlineStr"/>
      <c r="M3136" t="n">
        <v>-0.01646</v>
      </c>
      <c r="N3136" t="inlineStr"/>
      <c r="O3136" t="n">
        <v>-0.01638</v>
      </c>
      <c r="P3136" t="n">
        <v>-0.01201</v>
      </c>
      <c r="Q3136" t="n">
        <v>-0.01424</v>
      </c>
      <c r="R3136" t="n">
        <v>0</v>
      </c>
      <c r="S3136" t="n">
        <v>0.0009700000000000001</v>
      </c>
      <c r="T3136" t="n">
        <v>0.00308</v>
      </c>
    </row>
    <row r="3137">
      <c r="A3137" s="142" t="n">
        <v>40933</v>
      </c>
      <c r="B3137" t="inlineStr"/>
      <c r="C3137" t="n">
        <v>0.05145</v>
      </c>
      <c r="D3137" t="inlineStr"/>
      <c r="E3137" t="inlineStr"/>
      <c r="F3137" t="inlineStr"/>
      <c r="G3137" t="inlineStr"/>
      <c r="H3137" t="inlineStr"/>
      <c r="I3137" t="inlineStr"/>
      <c r="J3137" t="inlineStr"/>
      <c r="K3137" t="n">
        <v>0.04794</v>
      </c>
      <c r="L3137" t="inlineStr"/>
      <c r="M3137" t="n">
        <v>0</v>
      </c>
      <c r="N3137" t="inlineStr"/>
      <c r="O3137" t="n">
        <v>0.05181</v>
      </c>
      <c r="P3137" t="n">
        <v>0.03461</v>
      </c>
      <c r="Q3137" t="n">
        <v>-0.00527</v>
      </c>
      <c r="R3137" t="n">
        <v>0</v>
      </c>
      <c r="S3137" t="n">
        <v>0.00532</v>
      </c>
      <c r="T3137" t="n">
        <v>0.00266</v>
      </c>
    </row>
    <row r="3138">
      <c r="A3138" s="142" t="n">
        <v>40934</v>
      </c>
      <c r="B3138" t="inlineStr"/>
      <c r="C3138" t="n">
        <v>0.01444</v>
      </c>
      <c r="D3138" t="inlineStr"/>
      <c r="E3138" t="inlineStr"/>
      <c r="F3138" t="inlineStr"/>
      <c r="G3138" t="inlineStr"/>
      <c r="H3138" t="inlineStr"/>
      <c r="I3138" t="inlineStr"/>
      <c r="J3138" t="inlineStr"/>
      <c r="K3138" t="n">
        <v>0</v>
      </c>
      <c r="L3138" t="inlineStr"/>
      <c r="M3138" t="n">
        <v>0.05002</v>
      </c>
      <c r="N3138" t="inlineStr"/>
      <c r="O3138" t="n">
        <v>0.008840000000000001</v>
      </c>
      <c r="P3138" t="n">
        <v>0.01447</v>
      </c>
      <c r="Q3138" t="n">
        <v>0.07105</v>
      </c>
      <c r="R3138" t="n">
        <v>0</v>
      </c>
      <c r="S3138" t="n">
        <v>-0.00694</v>
      </c>
      <c r="T3138" t="n">
        <v>0.00122</v>
      </c>
    </row>
    <row r="3139">
      <c r="A3139" s="142" t="n">
        <v>40935</v>
      </c>
      <c r="B3139" t="inlineStr"/>
      <c r="C3139" t="n">
        <v>0.02171</v>
      </c>
      <c r="D3139" t="inlineStr"/>
      <c r="E3139" t="inlineStr"/>
      <c r="F3139" t="inlineStr"/>
      <c r="G3139" t="inlineStr"/>
      <c r="H3139" t="inlineStr"/>
      <c r="I3139" t="inlineStr"/>
      <c r="J3139" t="inlineStr"/>
      <c r="K3139" t="n">
        <v>0</v>
      </c>
      <c r="L3139" t="inlineStr"/>
      <c r="M3139" t="n">
        <v>0</v>
      </c>
      <c r="N3139" t="inlineStr"/>
      <c r="O3139" t="n">
        <v>0.01728</v>
      </c>
      <c r="P3139" t="n">
        <v>0</v>
      </c>
      <c r="Q3139" t="n">
        <v>0</v>
      </c>
      <c r="R3139" t="n">
        <v>0</v>
      </c>
      <c r="S3139" t="n">
        <v>-0.00106</v>
      </c>
      <c r="T3139" t="n">
        <v>0.00351</v>
      </c>
    </row>
    <row r="3140">
      <c r="A3140" s="142" t="n">
        <v>40938</v>
      </c>
      <c r="B3140" t="inlineStr"/>
      <c r="C3140" t="n">
        <v>-0.00424</v>
      </c>
      <c r="D3140" t="inlineStr"/>
      <c r="E3140" t="inlineStr"/>
      <c r="F3140" t="inlineStr"/>
      <c r="G3140" t="inlineStr"/>
      <c r="H3140" t="inlineStr"/>
      <c r="I3140" t="inlineStr"/>
      <c r="J3140" t="inlineStr"/>
      <c r="K3140" t="n">
        <v>0.02205</v>
      </c>
      <c r="L3140" t="inlineStr"/>
      <c r="M3140" t="n">
        <v>0.00797</v>
      </c>
      <c r="N3140" t="inlineStr"/>
      <c r="O3140" t="n">
        <v>-0.01116</v>
      </c>
      <c r="P3140" t="n">
        <v>0.0008899999999999999</v>
      </c>
      <c r="Q3140" t="n">
        <v>-0.00895</v>
      </c>
      <c r="R3140" t="n">
        <v>0</v>
      </c>
      <c r="S3140" t="n">
        <v>-0.00493</v>
      </c>
      <c r="T3140" t="n">
        <v>-0.008829999999999999</v>
      </c>
    </row>
    <row r="3141">
      <c r="A3141" s="142" t="n">
        <v>40939</v>
      </c>
      <c r="B3141" t="inlineStr"/>
      <c r="C3141" t="n">
        <v>0.00182</v>
      </c>
      <c r="D3141" t="inlineStr"/>
      <c r="E3141" t="inlineStr"/>
      <c r="F3141" t="inlineStr"/>
      <c r="G3141" t="inlineStr"/>
      <c r="H3141" t="inlineStr"/>
      <c r="I3141" t="inlineStr"/>
      <c r="J3141" t="inlineStr"/>
      <c r="K3141" t="n">
        <v>0.00412</v>
      </c>
      <c r="L3141" t="inlineStr"/>
      <c r="M3141" t="n">
        <v>-0.00078</v>
      </c>
      <c r="N3141" t="inlineStr"/>
      <c r="O3141" t="n">
        <v>0.00324</v>
      </c>
      <c r="P3141" t="n">
        <v>0.00267</v>
      </c>
      <c r="Q3141" t="n">
        <v>0.01362</v>
      </c>
      <c r="R3141" t="n">
        <v>0.03814</v>
      </c>
      <c r="S3141" t="n">
        <v>0.00497</v>
      </c>
      <c r="T3141" t="n">
        <v>0.01515</v>
      </c>
    </row>
    <row r="3142">
      <c r="A3142" s="142" t="n">
        <v>40940</v>
      </c>
      <c r="B3142" t="inlineStr"/>
      <c r="C3142" t="n">
        <v>-0.00463</v>
      </c>
      <c r="D3142" t="inlineStr"/>
      <c r="E3142" t="inlineStr"/>
      <c r="F3142" t="inlineStr"/>
      <c r="G3142" t="inlineStr"/>
      <c r="H3142" t="inlineStr"/>
      <c r="I3142" t="inlineStr"/>
      <c r="J3142" t="inlineStr"/>
      <c r="K3142" t="n">
        <v>0.00544</v>
      </c>
      <c r="L3142" t="inlineStr"/>
      <c r="M3142" t="n">
        <v>0.00361</v>
      </c>
      <c r="N3142" t="inlineStr"/>
      <c r="O3142" t="n">
        <v>-0.00463</v>
      </c>
      <c r="P3142" t="n">
        <v>0.00178</v>
      </c>
      <c r="Q3142" t="n">
        <v>-0.00592</v>
      </c>
      <c r="R3142" t="n">
        <v>0</v>
      </c>
      <c r="S3142" t="n">
        <v>0.00485</v>
      </c>
      <c r="T3142" t="n">
        <v>0.00206</v>
      </c>
    </row>
    <row r="3143">
      <c r="A3143" s="142" t="n">
        <v>40941</v>
      </c>
      <c r="B3143" t="inlineStr"/>
      <c r="C3143" t="n">
        <v>0.024</v>
      </c>
      <c r="D3143" t="inlineStr"/>
      <c r="E3143" t="inlineStr"/>
      <c r="F3143" t="inlineStr"/>
      <c r="G3143" t="inlineStr"/>
      <c r="H3143" t="inlineStr"/>
      <c r="I3143" t="inlineStr"/>
      <c r="J3143" t="inlineStr"/>
      <c r="K3143" t="n">
        <v>0.02226</v>
      </c>
      <c r="L3143" t="inlineStr"/>
      <c r="M3143" t="n">
        <v>0.02313</v>
      </c>
      <c r="N3143" t="inlineStr"/>
      <c r="O3143" t="n">
        <v>0.01795</v>
      </c>
      <c r="P3143" t="n">
        <v>0.01418</v>
      </c>
      <c r="Q3143" t="n">
        <v>0.008959999999999999</v>
      </c>
      <c r="R3143" t="n">
        <v>0</v>
      </c>
      <c r="S3143" t="n">
        <v>0.00542</v>
      </c>
      <c r="T3143" t="n">
        <v>0.01575</v>
      </c>
    </row>
    <row r="3144">
      <c r="A3144" s="142" t="n">
        <v>40942</v>
      </c>
      <c r="B3144" t="inlineStr"/>
      <c r="C3144" t="n">
        <v>-0.01326</v>
      </c>
      <c r="D3144" t="inlineStr"/>
      <c r="E3144" t="inlineStr"/>
      <c r="F3144" t="inlineStr"/>
      <c r="G3144" t="inlineStr"/>
      <c r="H3144" t="inlineStr"/>
      <c r="I3144" t="inlineStr"/>
      <c r="J3144" t="inlineStr"/>
      <c r="K3144" t="n">
        <v>-0.02299</v>
      </c>
      <c r="L3144" t="inlineStr"/>
      <c r="M3144" t="n">
        <v>-0.02059</v>
      </c>
      <c r="N3144" t="inlineStr"/>
      <c r="O3144" t="n">
        <v>-0.01616</v>
      </c>
      <c r="P3144" t="n">
        <v>-0.00874</v>
      </c>
      <c r="Q3144" t="n">
        <v>-0.00504</v>
      </c>
      <c r="R3144" t="n">
        <v>0</v>
      </c>
      <c r="S3144" t="n">
        <v>0.01397</v>
      </c>
      <c r="T3144" t="n">
        <v>0.00805</v>
      </c>
    </row>
    <row r="3145">
      <c r="A3145" s="142" t="n">
        <v>40945</v>
      </c>
      <c r="B3145" t="inlineStr"/>
      <c r="C3145" t="n">
        <v>-0.00898</v>
      </c>
      <c r="D3145" t="inlineStr"/>
      <c r="E3145" t="inlineStr"/>
      <c r="F3145" t="inlineStr"/>
      <c r="G3145" t="inlineStr"/>
      <c r="H3145" t="inlineStr"/>
      <c r="I3145" t="inlineStr"/>
      <c r="J3145" t="inlineStr"/>
      <c r="K3145" t="n">
        <v>0.00542</v>
      </c>
      <c r="L3145" t="inlineStr"/>
      <c r="M3145" t="n">
        <v>0.00731</v>
      </c>
      <c r="N3145" t="inlineStr"/>
      <c r="O3145" t="n">
        <v>-0.00257</v>
      </c>
      <c r="P3145" t="n">
        <v>-0.00441</v>
      </c>
      <c r="Q3145" t="n">
        <v>0.00227</v>
      </c>
      <c r="R3145" t="n">
        <v>0</v>
      </c>
      <c r="S3145" t="n">
        <v>0.00304</v>
      </c>
      <c r="T3145" t="n">
        <v>0.00238</v>
      </c>
    </row>
    <row r="3146">
      <c r="A3146" s="142" t="n">
        <v>40946</v>
      </c>
      <c r="B3146" t="inlineStr"/>
      <c r="C3146" t="n">
        <v>-0.00736</v>
      </c>
      <c r="D3146" t="inlineStr"/>
      <c r="E3146" t="inlineStr"/>
      <c r="F3146" t="inlineStr"/>
      <c r="G3146" t="inlineStr"/>
      <c r="H3146" t="inlineStr"/>
      <c r="I3146" t="inlineStr"/>
      <c r="J3146" t="inlineStr"/>
      <c r="K3146" t="n">
        <v>-0.01068</v>
      </c>
      <c r="L3146" t="inlineStr"/>
      <c r="M3146" t="n">
        <v>-0.00812</v>
      </c>
      <c r="N3146" t="inlineStr"/>
      <c r="O3146" t="n">
        <v>-0.01381</v>
      </c>
      <c r="P3146" t="n">
        <v>-0.02834</v>
      </c>
      <c r="Q3146" t="n">
        <v>-0.02939</v>
      </c>
      <c r="R3146" t="n">
        <v>0</v>
      </c>
      <c r="S3146" t="n">
        <v>-0.008970000000000001</v>
      </c>
      <c r="T3146" t="n">
        <v>-0.01112</v>
      </c>
    </row>
    <row r="3147">
      <c r="A3147" s="142" t="n">
        <v>40947</v>
      </c>
      <c r="B3147" t="inlineStr"/>
      <c r="C3147" t="n">
        <v>-0.01204</v>
      </c>
      <c r="D3147" t="inlineStr"/>
      <c r="E3147" t="inlineStr"/>
      <c r="F3147" t="inlineStr"/>
      <c r="G3147" t="inlineStr"/>
      <c r="H3147" t="inlineStr"/>
      <c r="I3147" t="inlineStr"/>
      <c r="J3147" t="inlineStr"/>
      <c r="K3147" t="n">
        <v>-0.01785</v>
      </c>
      <c r="L3147" t="inlineStr"/>
      <c r="M3147" t="n">
        <v>-0.01705</v>
      </c>
      <c r="N3147" t="inlineStr"/>
      <c r="O3147" t="n">
        <v>-0.0108</v>
      </c>
      <c r="P3147" t="n">
        <v>-0.00729</v>
      </c>
      <c r="Q3147" t="n">
        <v>0.00822</v>
      </c>
      <c r="R3147" t="n">
        <v>0</v>
      </c>
      <c r="S3147" t="n">
        <v>0.00275</v>
      </c>
      <c r="T3147" t="n">
        <v>0.01068</v>
      </c>
    </row>
    <row r="3148">
      <c r="A3148" s="142" t="n">
        <v>40948</v>
      </c>
      <c r="B3148" t="inlineStr"/>
      <c r="C3148" t="n">
        <v>-0.0045</v>
      </c>
      <c r="D3148" t="inlineStr"/>
      <c r="E3148" t="inlineStr"/>
      <c r="F3148" t="inlineStr"/>
      <c r="G3148" t="inlineStr"/>
      <c r="H3148" t="inlineStr"/>
      <c r="I3148" t="inlineStr"/>
      <c r="J3148" t="inlineStr"/>
      <c r="K3148" t="n">
        <v>-0.00391</v>
      </c>
      <c r="L3148" t="inlineStr"/>
      <c r="M3148" t="n">
        <v>-0.00491</v>
      </c>
      <c r="N3148" t="inlineStr"/>
      <c r="O3148" t="n">
        <v>-0.00639</v>
      </c>
      <c r="P3148" t="n">
        <v>-0.00367</v>
      </c>
      <c r="Q3148" t="n">
        <v>-0.008489999999999999</v>
      </c>
      <c r="R3148" t="n">
        <v>0</v>
      </c>
      <c r="S3148" t="n">
        <v>-0.00158</v>
      </c>
      <c r="T3148" t="n">
        <v>-0.00282</v>
      </c>
    </row>
    <row r="3149">
      <c r="A3149" s="142" t="n">
        <v>40949</v>
      </c>
      <c r="B3149" t="inlineStr"/>
      <c r="C3149" t="n">
        <v>-0.008580000000000001</v>
      </c>
      <c r="D3149" t="inlineStr"/>
      <c r="E3149" t="inlineStr"/>
      <c r="F3149" t="inlineStr"/>
      <c r="G3149" t="inlineStr"/>
      <c r="H3149" t="inlineStr"/>
      <c r="I3149" t="inlineStr"/>
      <c r="J3149" t="inlineStr"/>
      <c r="K3149" t="n">
        <v>-0.00484</v>
      </c>
      <c r="L3149" t="inlineStr"/>
      <c r="M3149" t="n">
        <v>-0.00777</v>
      </c>
      <c r="N3149" t="inlineStr"/>
      <c r="O3149" t="n">
        <v>-0.00738</v>
      </c>
      <c r="P3149" t="n">
        <v>-0.00645</v>
      </c>
      <c r="Q3149" t="n">
        <v>-0.02316</v>
      </c>
      <c r="R3149" t="n">
        <v>0</v>
      </c>
      <c r="S3149" t="n">
        <v>-0.00367</v>
      </c>
      <c r="T3149" t="n">
        <v>-0.009820000000000001</v>
      </c>
    </row>
    <row r="3150">
      <c r="A3150" s="142" t="n">
        <v>40952</v>
      </c>
      <c r="B3150" t="inlineStr"/>
      <c r="C3150" t="n">
        <v>-0.00212</v>
      </c>
      <c r="D3150" t="inlineStr"/>
      <c r="E3150" t="inlineStr"/>
      <c r="F3150" t="inlineStr"/>
      <c r="G3150" t="inlineStr"/>
      <c r="H3150" t="inlineStr"/>
      <c r="I3150" t="inlineStr"/>
      <c r="J3150" t="inlineStr"/>
      <c r="K3150" t="n">
        <v>-0.00504</v>
      </c>
      <c r="L3150" t="inlineStr"/>
      <c r="M3150" t="n">
        <v>-0.00374</v>
      </c>
      <c r="N3150" t="inlineStr"/>
      <c r="O3150" t="n">
        <v>-0.00415</v>
      </c>
      <c r="P3150" t="n">
        <v>0.00371</v>
      </c>
      <c r="Q3150" t="n">
        <v>0.00414</v>
      </c>
      <c r="R3150" t="n">
        <v>0</v>
      </c>
      <c r="S3150" t="n">
        <v>0.00591</v>
      </c>
      <c r="T3150" t="n">
        <v>0.00852</v>
      </c>
    </row>
    <row r="3151">
      <c r="A3151" s="142" t="n">
        <v>40953</v>
      </c>
      <c r="B3151" t="inlineStr"/>
      <c r="C3151" t="n">
        <v>0.0013</v>
      </c>
      <c r="D3151" t="inlineStr"/>
      <c r="E3151" t="inlineStr"/>
      <c r="F3151" t="inlineStr"/>
      <c r="G3151" t="inlineStr"/>
      <c r="H3151" t="inlineStr"/>
      <c r="I3151" t="inlineStr"/>
      <c r="J3151" t="inlineStr"/>
      <c r="K3151" t="n">
        <v>-0.01852</v>
      </c>
      <c r="L3151" t="inlineStr"/>
      <c r="M3151" t="n">
        <v>-0.00686</v>
      </c>
      <c r="N3151" t="inlineStr"/>
      <c r="O3151" t="n">
        <v>-0.0059</v>
      </c>
      <c r="P3151" t="n">
        <v>-0.00647</v>
      </c>
      <c r="Q3151" t="n">
        <v>-0.00182</v>
      </c>
      <c r="R3151" t="n">
        <v>0</v>
      </c>
      <c r="S3151" t="n">
        <v>0.00219</v>
      </c>
      <c r="T3151" t="n">
        <v>0.00079</v>
      </c>
    </row>
    <row r="3152">
      <c r="A3152" s="142" t="n">
        <v>40954</v>
      </c>
      <c r="B3152" t="inlineStr"/>
      <c r="C3152" t="n">
        <v>0.01489</v>
      </c>
      <c r="D3152" t="inlineStr"/>
      <c r="E3152" t="inlineStr"/>
      <c r="F3152" t="inlineStr"/>
      <c r="G3152" t="inlineStr"/>
      <c r="H3152" t="inlineStr"/>
      <c r="I3152" t="inlineStr"/>
      <c r="J3152" t="inlineStr"/>
      <c r="K3152" t="n">
        <v>0.00573</v>
      </c>
      <c r="L3152" t="inlineStr"/>
      <c r="M3152" t="n">
        <v>0.00679</v>
      </c>
      <c r="N3152" t="inlineStr"/>
      <c r="O3152" t="n">
        <v>0.00751</v>
      </c>
      <c r="P3152" t="n">
        <v>0.0009300000000000001</v>
      </c>
      <c r="Q3152" t="n">
        <v>0.00861</v>
      </c>
      <c r="R3152" t="n">
        <v>0</v>
      </c>
      <c r="S3152" t="n">
        <v>0.00735</v>
      </c>
      <c r="T3152" t="n">
        <v>0.01609</v>
      </c>
    </row>
    <row r="3153">
      <c r="A3153" s="142" t="n">
        <v>40955</v>
      </c>
      <c r="B3153" t="inlineStr"/>
      <c r="C3153" t="n">
        <v>0.009599999999999999</v>
      </c>
      <c r="D3153" t="inlineStr"/>
      <c r="E3153" t="inlineStr"/>
      <c r="F3153" t="inlineStr"/>
      <c r="G3153" t="inlineStr"/>
      <c r="H3153" t="inlineStr"/>
      <c r="I3153" t="inlineStr"/>
      <c r="J3153" t="inlineStr"/>
      <c r="K3153" t="n">
        <v>0.03258</v>
      </c>
      <c r="L3153" t="inlineStr"/>
      <c r="M3153" t="n">
        <v>0.02028</v>
      </c>
      <c r="N3153" t="inlineStr"/>
      <c r="O3153" t="n">
        <v>0.01621</v>
      </c>
      <c r="P3153" t="n">
        <v>0</v>
      </c>
      <c r="Q3153" t="n">
        <v>-0.01485</v>
      </c>
      <c r="R3153" t="n">
        <v>0</v>
      </c>
      <c r="S3153" t="n">
        <v>0.00452</v>
      </c>
      <c r="T3153" t="n">
        <v>-0.00689</v>
      </c>
    </row>
    <row r="3154">
      <c r="A3154" s="142" t="n">
        <v>40956</v>
      </c>
      <c r="B3154" t="inlineStr"/>
      <c r="C3154" t="n">
        <v>-0.009809999999999999</v>
      </c>
      <c r="D3154" t="inlineStr"/>
      <c r="E3154" t="inlineStr"/>
      <c r="F3154" t="inlineStr"/>
      <c r="G3154" t="inlineStr"/>
      <c r="H3154" t="inlineStr"/>
      <c r="I3154" t="inlineStr"/>
      <c r="J3154" t="inlineStr"/>
      <c r="K3154" t="n">
        <v>-0.017</v>
      </c>
      <c r="L3154" t="inlineStr"/>
      <c r="M3154" t="n">
        <v>-0.0172</v>
      </c>
      <c r="N3154" t="inlineStr"/>
      <c r="O3154" t="n">
        <v>-0.01825</v>
      </c>
      <c r="P3154" t="n">
        <v>-0.00651</v>
      </c>
      <c r="Q3154" t="n">
        <v>0.00895</v>
      </c>
      <c r="R3154" t="n">
        <v>0</v>
      </c>
      <c r="S3154" t="n">
        <v>-0.0022</v>
      </c>
      <c r="T3154" t="n">
        <v>0.00336</v>
      </c>
    </row>
    <row r="3155">
      <c r="A3155" s="142" t="n">
        <v>40959</v>
      </c>
      <c r="B3155" t="inlineStr"/>
      <c r="C3155" t="n">
        <v>0</v>
      </c>
      <c r="D3155" t="inlineStr"/>
      <c r="E3155" t="inlineStr"/>
      <c r="F3155" t="inlineStr"/>
      <c r="G3155" t="inlineStr"/>
      <c r="H3155" t="inlineStr"/>
      <c r="I3155" t="inlineStr"/>
      <c r="J3155" t="inlineStr"/>
      <c r="K3155" t="n">
        <v>-0.00432</v>
      </c>
      <c r="L3155" t="inlineStr"/>
      <c r="M3155" t="n">
        <v>-0.00354</v>
      </c>
      <c r="N3155" t="inlineStr"/>
      <c r="O3155" t="n">
        <v>0</v>
      </c>
      <c r="P3155" t="n">
        <v>-0.00094</v>
      </c>
      <c r="Q3155" t="n">
        <v>0</v>
      </c>
      <c r="R3155" t="n">
        <v>0</v>
      </c>
      <c r="S3155" t="n">
        <v>-0.00163</v>
      </c>
      <c r="T3155" t="n">
        <v>-0.00404</v>
      </c>
    </row>
    <row r="3156">
      <c r="A3156" s="142" t="n">
        <v>40960</v>
      </c>
      <c r="B3156" t="inlineStr"/>
      <c r="C3156" t="n">
        <v>0.00978</v>
      </c>
      <c r="D3156" t="inlineStr"/>
      <c r="E3156" t="inlineStr"/>
      <c r="F3156" t="inlineStr"/>
      <c r="G3156" t="inlineStr"/>
      <c r="H3156" t="inlineStr"/>
      <c r="I3156" t="inlineStr"/>
      <c r="J3156" t="inlineStr"/>
      <c r="K3156" t="n">
        <v>0.02974</v>
      </c>
      <c r="L3156" t="inlineStr"/>
      <c r="M3156" t="n">
        <v>0.02172</v>
      </c>
      <c r="N3156" t="inlineStr"/>
      <c r="O3156" t="n">
        <v>0.02363</v>
      </c>
      <c r="P3156" t="n">
        <v>0.01779</v>
      </c>
      <c r="Q3156" t="n">
        <v>0.00628</v>
      </c>
      <c r="R3156" t="n">
        <v>0</v>
      </c>
      <c r="S3156" t="n">
        <v>-0.00125</v>
      </c>
      <c r="T3156" t="n">
        <v>-0.00174</v>
      </c>
    </row>
    <row r="3157">
      <c r="A3157" s="142" t="n">
        <v>40961</v>
      </c>
      <c r="B3157" t="inlineStr"/>
      <c r="C3157" t="n">
        <v>0.01023</v>
      </c>
      <c r="D3157" t="inlineStr"/>
      <c r="E3157" t="inlineStr"/>
      <c r="F3157" t="inlineStr"/>
      <c r="G3157" t="inlineStr"/>
      <c r="H3157" t="inlineStr"/>
      <c r="I3157" t="inlineStr"/>
      <c r="J3157" t="inlineStr"/>
      <c r="K3157" t="n">
        <v>0.00753</v>
      </c>
      <c r="L3157" t="inlineStr"/>
      <c r="M3157" t="n">
        <v>0.01289</v>
      </c>
      <c r="N3157" t="inlineStr"/>
      <c r="O3157" t="n">
        <v>0.01697</v>
      </c>
      <c r="P3157" t="n">
        <v>0.0138</v>
      </c>
      <c r="Q3157" t="n">
        <v>0.00805</v>
      </c>
      <c r="R3157" t="n">
        <v>0</v>
      </c>
      <c r="S3157" t="n">
        <v>-0.00191</v>
      </c>
      <c r="T3157" t="n">
        <v>0.00192</v>
      </c>
    </row>
    <row r="3158">
      <c r="A3158" s="142" t="n">
        <v>40962</v>
      </c>
      <c r="B3158" t="inlineStr"/>
      <c r="C3158" t="n">
        <v>6e-05</v>
      </c>
      <c r="D3158" t="inlineStr"/>
      <c r="E3158" t="inlineStr"/>
      <c r="F3158" t="inlineStr"/>
      <c r="G3158" t="inlineStr"/>
      <c r="H3158" t="inlineStr"/>
      <c r="I3158" t="inlineStr"/>
      <c r="J3158" t="inlineStr"/>
      <c r="K3158" t="n">
        <v>0.00231</v>
      </c>
      <c r="L3158" t="inlineStr"/>
      <c r="M3158" t="n">
        <v>0.00427</v>
      </c>
      <c r="N3158" t="inlineStr"/>
      <c r="O3158" t="n">
        <v>0.00384</v>
      </c>
      <c r="P3158" t="n">
        <v>0.00272</v>
      </c>
      <c r="Q3158" t="n">
        <v>0.02195</v>
      </c>
      <c r="R3158" t="n">
        <v>0</v>
      </c>
      <c r="S3158" t="n">
        <v>-0.00248</v>
      </c>
      <c r="T3158" t="n">
        <v>-0.01038</v>
      </c>
    </row>
    <row r="3159">
      <c r="A3159" s="142" t="n">
        <v>40963</v>
      </c>
      <c r="B3159" t="inlineStr"/>
      <c r="C3159" t="n">
        <v>-0.01539</v>
      </c>
      <c r="D3159" t="inlineStr"/>
      <c r="E3159" t="inlineStr"/>
      <c r="F3159" t="inlineStr"/>
      <c r="G3159" t="inlineStr"/>
      <c r="H3159" t="inlineStr"/>
      <c r="I3159" t="inlineStr"/>
      <c r="J3159" t="inlineStr"/>
      <c r="K3159" t="n">
        <v>-0.02149</v>
      </c>
      <c r="L3159" t="inlineStr"/>
      <c r="M3159" t="n">
        <v>-0.01932</v>
      </c>
      <c r="N3159" t="inlineStr"/>
      <c r="O3159" t="n">
        <v>-0.02577</v>
      </c>
      <c r="P3159" t="n">
        <v>-0.01991</v>
      </c>
      <c r="Q3159" t="n">
        <v>-0.01354</v>
      </c>
      <c r="R3159" t="n">
        <v>0</v>
      </c>
      <c r="S3159" t="n">
        <v>-0.00587</v>
      </c>
      <c r="T3159" t="n">
        <v>-0.00331</v>
      </c>
    </row>
    <row r="3160">
      <c r="A3160" s="142" t="n">
        <v>40966</v>
      </c>
      <c r="B3160" t="inlineStr"/>
      <c r="C3160" t="n">
        <v>-0.00402</v>
      </c>
      <c r="D3160" t="inlineStr"/>
      <c r="E3160" t="inlineStr"/>
      <c r="F3160" t="inlineStr"/>
      <c r="G3160" t="inlineStr"/>
      <c r="H3160" t="inlineStr"/>
      <c r="I3160" t="inlineStr"/>
      <c r="J3160" t="inlineStr"/>
      <c r="K3160" t="n">
        <v>-0.00953</v>
      </c>
      <c r="L3160" t="inlineStr"/>
      <c r="M3160" t="n">
        <v>-0.01288</v>
      </c>
      <c r="N3160" t="inlineStr"/>
      <c r="O3160" t="n">
        <v>-0.00461</v>
      </c>
      <c r="P3160" t="n">
        <v>-0.00646</v>
      </c>
      <c r="Q3160" t="n">
        <v>-0.01318</v>
      </c>
      <c r="R3160" t="n">
        <v>0</v>
      </c>
      <c r="S3160" t="n">
        <v>0.00236</v>
      </c>
      <c r="T3160" t="n">
        <v>-0.00529</v>
      </c>
    </row>
    <row r="3161">
      <c r="A3161" s="142" t="n">
        <v>40967</v>
      </c>
      <c r="B3161" t="inlineStr"/>
      <c r="C3161" t="n">
        <v>0.00544</v>
      </c>
      <c r="D3161" t="inlineStr"/>
      <c r="E3161" t="inlineStr"/>
      <c r="F3161" t="inlineStr"/>
      <c r="G3161" t="inlineStr"/>
      <c r="H3161" t="inlineStr"/>
      <c r="I3161" t="inlineStr"/>
      <c r="J3161" t="inlineStr"/>
      <c r="K3161" t="n">
        <v>0.02034</v>
      </c>
      <c r="L3161" t="inlineStr"/>
      <c r="M3161" t="n">
        <v>0.01401</v>
      </c>
      <c r="N3161" t="inlineStr"/>
      <c r="O3161" t="n">
        <v>0.01329</v>
      </c>
      <c r="P3161" t="n">
        <v>0.00651</v>
      </c>
      <c r="Q3161" t="n">
        <v>0.00374</v>
      </c>
      <c r="R3161" t="n">
        <v>0</v>
      </c>
      <c r="S3161" t="n">
        <v>0.00276</v>
      </c>
      <c r="T3161" t="n">
        <v>0.00957</v>
      </c>
    </row>
    <row r="3162">
      <c r="A3162" s="142" t="n">
        <v>40968</v>
      </c>
      <c r="B3162" t="inlineStr"/>
      <c r="C3162" t="n">
        <v>-0.01277</v>
      </c>
      <c r="D3162" t="inlineStr"/>
      <c r="E3162" t="inlineStr"/>
      <c r="F3162" t="inlineStr"/>
      <c r="G3162" t="inlineStr"/>
      <c r="H3162" t="inlineStr"/>
      <c r="I3162" t="inlineStr"/>
      <c r="J3162" t="inlineStr"/>
      <c r="K3162" t="n">
        <v>-0.02263</v>
      </c>
      <c r="L3162" t="inlineStr"/>
      <c r="M3162" t="n">
        <v>-0.02035</v>
      </c>
      <c r="N3162" t="inlineStr"/>
      <c r="O3162" t="n">
        <v>-0.01785</v>
      </c>
      <c r="P3162" t="n">
        <v>-0.00554</v>
      </c>
      <c r="Q3162" t="n">
        <v>0.01468</v>
      </c>
      <c r="R3162" t="n">
        <v>0.04056</v>
      </c>
      <c r="S3162" t="n">
        <v>0.00213</v>
      </c>
      <c r="T3162" t="n">
        <v>0.01348</v>
      </c>
    </row>
    <row r="3163">
      <c r="A3163" s="142" t="n">
        <v>40969</v>
      </c>
      <c r="B3163" t="inlineStr"/>
      <c r="C3163" t="n">
        <v>0.00743</v>
      </c>
      <c r="D3163" t="inlineStr"/>
      <c r="E3163" t="inlineStr"/>
      <c r="F3163" t="inlineStr"/>
      <c r="G3163" t="inlineStr"/>
      <c r="H3163" t="inlineStr"/>
      <c r="I3163" t="inlineStr"/>
      <c r="J3163" t="inlineStr"/>
      <c r="K3163" t="n">
        <v>0.01158</v>
      </c>
      <c r="L3163" t="inlineStr"/>
      <c r="M3163" t="n">
        <v>0.01456</v>
      </c>
      <c r="N3163" t="inlineStr"/>
      <c r="O3163" t="n">
        <v>0.00405</v>
      </c>
      <c r="P3163" t="n">
        <v>0.00279</v>
      </c>
      <c r="Q3163" t="n">
        <v>-0.0216</v>
      </c>
      <c r="R3163" t="n">
        <v>0</v>
      </c>
      <c r="S3163" t="n">
        <v>0.00694</v>
      </c>
      <c r="T3163" t="n">
        <v>0.00084</v>
      </c>
    </row>
    <row r="3164">
      <c r="A3164" s="142" t="n">
        <v>40970</v>
      </c>
      <c r="B3164" t="inlineStr"/>
      <c r="C3164" t="n">
        <v>-0.0024</v>
      </c>
      <c r="D3164" t="inlineStr"/>
      <c r="E3164" t="inlineStr"/>
      <c r="F3164" t="inlineStr"/>
      <c r="G3164" t="inlineStr"/>
      <c r="H3164" t="inlineStr"/>
      <c r="I3164" t="inlineStr"/>
      <c r="J3164" t="inlineStr"/>
      <c r="K3164" t="n">
        <v>-0.01435</v>
      </c>
      <c r="L3164" t="inlineStr"/>
      <c r="M3164" t="n">
        <v>-0.00707</v>
      </c>
      <c r="N3164" t="inlineStr"/>
      <c r="O3164" t="n">
        <v>-0.00755</v>
      </c>
      <c r="P3164" t="n">
        <v>-0.00556</v>
      </c>
      <c r="Q3164" t="n">
        <v>0.00382</v>
      </c>
      <c r="R3164" t="n">
        <v>0</v>
      </c>
      <c r="S3164" t="n">
        <v>0.00608</v>
      </c>
      <c r="T3164" t="n">
        <v>0.01297</v>
      </c>
    </row>
    <row r="3165">
      <c r="A3165" s="142" t="n">
        <v>40973</v>
      </c>
      <c r="B3165" t="inlineStr"/>
      <c r="C3165" t="n">
        <v>-0.03172</v>
      </c>
      <c r="D3165" t="inlineStr"/>
      <c r="E3165" t="inlineStr"/>
      <c r="F3165" t="inlineStr"/>
      <c r="G3165" t="inlineStr"/>
      <c r="H3165" t="inlineStr"/>
      <c r="I3165" t="inlineStr"/>
      <c r="J3165" t="inlineStr"/>
      <c r="K3165" t="n">
        <v>-0.02323</v>
      </c>
      <c r="L3165" t="inlineStr"/>
      <c r="M3165" t="n">
        <v>-0.02243</v>
      </c>
      <c r="N3165" t="inlineStr"/>
      <c r="O3165" t="n">
        <v>-0.02723</v>
      </c>
      <c r="P3165" t="n">
        <v>-0.02328</v>
      </c>
      <c r="Q3165" t="n">
        <v>-0.01902</v>
      </c>
      <c r="R3165" t="n">
        <v>0</v>
      </c>
      <c r="S3165" t="n">
        <v>-0.008109999999999999</v>
      </c>
      <c r="T3165" t="n">
        <v>-0.01545</v>
      </c>
    </row>
    <row r="3166">
      <c r="A3166" s="142" t="n">
        <v>40974</v>
      </c>
      <c r="B3166" t="inlineStr"/>
      <c r="C3166" t="n">
        <v>-0.02399</v>
      </c>
      <c r="D3166" t="inlineStr"/>
      <c r="E3166" t="inlineStr"/>
      <c r="F3166" t="inlineStr"/>
      <c r="G3166" t="inlineStr"/>
      <c r="H3166" t="inlineStr"/>
      <c r="I3166" t="inlineStr"/>
      <c r="J3166" t="inlineStr"/>
      <c r="K3166" t="n">
        <v>-0.02425</v>
      </c>
      <c r="L3166" t="inlineStr"/>
      <c r="M3166" t="n">
        <v>-0.02085</v>
      </c>
      <c r="N3166" t="inlineStr"/>
      <c r="O3166" t="n">
        <v>-0.01688</v>
      </c>
      <c r="P3166" t="n">
        <v>-0.02002</v>
      </c>
      <c r="Q3166" t="n">
        <v>-0.03673</v>
      </c>
      <c r="R3166" t="n">
        <v>0</v>
      </c>
      <c r="S3166" t="n">
        <v>-0.01208</v>
      </c>
      <c r="T3166" t="n">
        <v>-0.01389</v>
      </c>
    </row>
    <row r="3167">
      <c r="A3167" s="142" t="n">
        <v>40975</v>
      </c>
      <c r="B3167" t="inlineStr"/>
      <c r="C3167" t="n">
        <v>0.00377</v>
      </c>
      <c r="D3167" t="inlineStr"/>
      <c r="E3167" t="inlineStr"/>
      <c r="F3167" t="inlineStr"/>
      <c r="G3167" t="inlineStr"/>
      <c r="H3167" t="inlineStr"/>
      <c r="I3167" t="inlineStr"/>
      <c r="J3167" t="inlineStr"/>
      <c r="K3167" t="n">
        <v>0.00338</v>
      </c>
      <c r="L3167" t="inlineStr"/>
      <c r="M3167" t="n">
        <v>0.00356</v>
      </c>
      <c r="N3167" t="inlineStr"/>
      <c r="O3167" t="n">
        <v>0.0028</v>
      </c>
      <c r="P3167" t="n">
        <v>0.00292</v>
      </c>
      <c r="Q3167" t="n">
        <v>0.00461</v>
      </c>
      <c r="R3167" t="n">
        <v>0</v>
      </c>
      <c r="S3167" t="n">
        <v>0.00306</v>
      </c>
      <c r="T3167" t="n">
        <v>-0.00368</v>
      </c>
    </row>
    <row r="3168">
      <c r="A3168" s="142" t="n">
        <v>40976</v>
      </c>
      <c r="B3168" t="inlineStr"/>
      <c r="C3168" t="n">
        <v>0.01524</v>
      </c>
      <c r="D3168" t="inlineStr"/>
      <c r="E3168" t="inlineStr"/>
      <c r="F3168" t="inlineStr"/>
      <c r="G3168" t="inlineStr"/>
      <c r="H3168" t="inlineStr"/>
      <c r="I3168" t="inlineStr"/>
      <c r="J3168" t="inlineStr"/>
      <c r="K3168" t="n">
        <v>0.00472</v>
      </c>
      <c r="L3168" t="inlineStr"/>
      <c r="M3168" t="n">
        <v>0.00457</v>
      </c>
      <c r="N3168" t="inlineStr"/>
      <c r="O3168" t="n">
        <v>0.00568</v>
      </c>
      <c r="P3168" t="n">
        <v>0.00582</v>
      </c>
      <c r="Q3168" t="n">
        <v>0.00641</v>
      </c>
      <c r="R3168" t="n">
        <v>0</v>
      </c>
      <c r="S3168" t="n">
        <v>0.0038</v>
      </c>
      <c r="T3168" t="n">
        <v>0.00279</v>
      </c>
    </row>
    <row r="3169">
      <c r="A3169" s="142" t="n">
        <v>40977</v>
      </c>
      <c r="B3169" t="inlineStr"/>
      <c r="C3169" t="n">
        <v>0.01387</v>
      </c>
      <c r="D3169" t="inlineStr"/>
      <c r="E3169" t="inlineStr"/>
      <c r="F3169" t="inlineStr"/>
      <c r="G3169" t="inlineStr"/>
      <c r="H3169" t="inlineStr"/>
      <c r="I3169" t="inlineStr"/>
      <c r="J3169" t="inlineStr"/>
      <c r="K3169" t="n">
        <v>0.00882</v>
      </c>
      <c r="L3169" t="n">
        <v>0.01278</v>
      </c>
      <c r="M3169" t="n">
        <v>0.00655</v>
      </c>
      <c r="N3169" t="inlineStr"/>
      <c r="O3169" t="n">
        <v>0.01515</v>
      </c>
      <c r="P3169" t="n">
        <v>0.01061</v>
      </c>
      <c r="Q3169" t="n">
        <v>0.01448</v>
      </c>
      <c r="R3169" t="n">
        <v>0</v>
      </c>
      <c r="S3169" t="n">
        <v>0.01367</v>
      </c>
      <c r="T3169" t="n">
        <v>0.0188</v>
      </c>
    </row>
    <row r="3170">
      <c r="A3170" s="142" t="n">
        <v>40980</v>
      </c>
      <c r="B3170" t="inlineStr"/>
      <c r="C3170" t="n">
        <v>-0.01721</v>
      </c>
      <c r="D3170" t="inlineStr"/>
      <c r="E3170" t="inlineStr"/>
      <c r="F3170" t="inlineStr"/>
      <c r="G3170" t="inlineStr"/>
      <c r="H3170" t="inlineStr"/>
      <c r="I3170" t="inlineStr"/>
      <c r="J3170" t="inlineStr"/>
      <c r="K3170" t="n">
        <v>-0.01417</v>
      </c>
      <c r="L3170" t="n">
        <v>-0.00809</v>
      </c>
      <c r="M3170" t="n">
        <v>-0.00825</v>
      </c>
      <c r="N3170" t="inlineStr"/>
      <c r="O3170" t="n">
        <v>-0.01607</v>
      </c>
      <c r="P3170" t="n">
        <v>-0.0124</v>
      </c>
      <c r="Q3170" t="n">
        <v>-0.00942</v>
      </c>
      <c r="R3170" t="n">
        <v>0</v>
      </c>
      <c r="S3170" t="n">
        <v>-0.00421</v>
      </c>
      <c r="T3170" t="n">
        <v>-0.01038</v>
      </c>
    </row>
    <row r="3171">
      <c r="A3171" s="142" t="n">
        <v>40981</v>
      </c>
      <c r="B3171" t="inlineStr"/>
      <c r="C3171" t="n">
        <v>-0.00289</v>
      </c>
      <c r="D3171" t="inlineStr"/>
      <c r="E3171" t="inlineStr"/>
      <c r="F3171" t="inlineStr"/>
      <c r="G3171" t="inlineStr"/>
      <c r="H3171" t="inlineStr"/>
      <c r="I3171" t="inlineStr"/>
      <c r="J3171" t="inlineStr"/>
      <c r="K3171" t="n">
        <v>-0.00174</v>
      </c>
      <c r="L3171" t="n">
        <v>0.00296</v>
      </c>
      <c r="M3171" t="n">
        <v>-0.00114</v>
      </c>
      <c r="N3171" t="inlineStr"/>
      <c r="O3171" t="n">
        <v>-0.00485</v>
      </c>
      <c r="P3171" t="n">
        <v>0.00483</v>
      </c>
      <c r="Q3171" t="n">
        <v>0</v>
      </c>
      <c r="R3171" t="n">
        <v>0</v>
      </c>
      <c r="S3171" t="n">
        <v>0.01733</v>
      </c>
      <c r="T3171" t="n">
        <v>0.01771</v>
      </c>
    </row>
    <row r="3172">
      <c r="A3172" s="142" t="n">
        <v>40982</v>
      </c>
      <c r="B3172" t="inlineStr"/>
      <c r="C3172" t="n">
        <v>-0.02796</v>
      </c>
      <c r="D3172" t="inlineStr"/>
      <c r="E3172" t="inlineStr"/>
      <c r="F3172" t="inlineStr"/>
      <c r="G3172" t="inlineStr"/>
      <c r="H3172" t="inlineStr"/>
      <c r="I3172" t="inlineStr"/>
      <c r="J3172" t="inlineStr"/>
      <c r="K3172" t="n">
        <v>-0.03246</v>
      </c>
      <c r="L3172" t="n">
        <v>-0.02605</v>
      </c>
      <c r="M3172" t="n">
        <v>-0.02839</v>
      </c>
      <c r="N3172" t="inlineStr"/>
      <c r="O3172" t="n">
        <v>-0.03201</v>
      </c>
      <c r="P3172" t="n">
        <v>-0.02981</v>
      </c>
      <c r="Q3172" t="n">
        <v>-0.02917</v>
      </c>
      <c r="R3172" t="n">
        <v>0</v>
      </c>
      <c r="S3172" t="n">
        <v>0.00461</v>
      </c>
      <c r="T3172" t="n">
        <v>0.00667</v>
      </c>
    </row>
    <row r="3173">
      <c r="A3173" s="142" t="n">
        <v>40983</v>
      </c>
      <c r="B3173" t="inlineStr"/>
      <c r="C3173" t="n">
        <v>-0.00209</v>
      </c>
      <c r="D3173" t="inlineStr"/>
      <c r="E3173" t="inlineStr"/>
      <c r="F3173" t="inlineStr"/>
      <c r="G3173" t="inlineStr"/>
      <c r="H3173" t="inlineStr"/>
      <c r="I3173" t="inlineStr"/>
      <c r="J3173" t="inlineStr"/>
      <c r="K3173" t="n">
        <v>0.0003</v>
      </c>
      <c r="L3173" t="n">
        <v>0.01243</v>
      </c>
      <c r="M3173" t="n">
        <v>-0.00228</v>
      </c>
      <c r="N3173" t="inlineStr"/>
      <c r="O3173" t="n">
        <v>-0.0055</v>
      </c>
      <c r="P3173" t="n">
        <v>-0.00991</v>
      </c>
      <c r="Q3173" t="n">
        <v>-0.01017</v>
      </c>
      <c r="R3173" t="n">
        <v>0</v>
      </c>
      <c r="S3173" t="n">
        <v>0.00223</v>
      </c>
      <c r="T3173" t="n">
        <v>-0.00464</v>
      </c>
    </row>
    <row r="3174">
      <c r="A3174" s="142" t="n">
        <v>40984</v>
      </c>
      <c r="B3174" t="inlineStr"/>
      <c r="C3174" t="n">
        <v>-0.01502</v>
      </c>
      <c r="D3174" t="inlineStr"/>
      <c r="E3174" t="inlineStr"/>
      <c r="F3174" t="inlineStr"/>
      <c r="G3174" t="inlineStr"/>
      <c r="H3174" t="inlineStr"/>
      <c r="I3174" t="inlineStr"/>
      <c r="J3174" t="inlineStr"/>
      <c r="K3174" t="n">
        <v>-0.00699</v>
      </c>
      <c r="L3174" t="n">
        <v>-0.00562</v>
      </c>
      <c r="M3174" t="n">
        <v>-0.00825</v>
      </c>
      <c r="N3174" t="inlineStr"/>
      <c r="O3174" t="n">
        <v>-0.0118</v>
      </c>
      <c r="P3174" t="n">
        <v>-0.00701</v>
      </c>
      <c r="Q3174" t="n">
        <v>-0.01034</v>
      </c>
      <c r="R3174" t="n">
        <v>0</v>
      </c>
      <c r="S3174" t="n">
        <v>-0.0036</v>
      </c>
      <c r="T3174" t="n">
        <v>-0.009469999999999999</v>
      </c>
    </row>
    <row r="3175">
      <c r="A3175" s="142" t="n">
        <v>40987</v>
      </c>
      <c r="B3175" t="inlineStr"/>
      <c r="C3175" t="n">
        <v>-0.01285</v>
      </c>
      <c r="D3175" t="inlineStr"/>
      <c r="E3175" t="inlineStr"/>
      <c r="F3175" t="inlineStr"/>
      <c r="G3175" t="inlineStr"/>
      <c r="H3175" t="inlineStr"/>
      <c r="I3175" t="inlineStr"/>
      <c r="J3175" t="inlineStr"/>
      <c r="K3175" t="n">
        <v>-0.00844</v>
      </c>
      <c r="L3175" t="n">
        <v>0.00772</v>
      </c>
      <c r="M3175" t="n">
        <v>-0.01494</v>
      </c>
      <c r="N3175" t="inlineStr"/>
      <c r="O3175" t="n">
        <v>-0.0127</v>
      </c>
      <c r="P3175" t="n">
        <v>-0.00907</v>
      </c>
      <c r="Q3175" t="n">
        <v>-0.00197</v>
      </c>
      <c r="R3175" t="n">
        <v>0</v>
      </c>
      <c r="S3175" t="n">
        <v>-0.00246</v>
      </c>
      <c r="T3175" t="n">
        <v>-0.00723</v>
      </c>
    </row>
    <row r="3176">
      <c r="A3176" s="142" t="n">
        <v>40988</v>
      </c>
      <c r="B3176" t="inlineStr"/>
      <c r="C3176" t="n">
        <v>-0.00894</v>
      </c>
      <c r="D3176" t="inlineStr"/>
      <c r="E3176" t="inlineStr"/>
      <c r="F3176" t="inlineStr"/>
      <c r="G3176" t="inlineStr"/>
      <c r="H3176" t="inlineStr"/>
      <c r="I3176" t="inlineStr"/>
      <c r="J3176" t="inlineStr"/>
      <c r="K3176" t="n">
        <v>-0.00213</v>
      </c>
      <c r="L3176" t="n">
        <v>-0.01975</v>
      </c>
      <c r="M3176" t="n">
        <v>-0.00932</v>
      </c>
      <c r="N3176" t="inlineStr"/>
      <c r="O3176" t="n">
        <v>0.0001</v>
      </c>
      <c r="P3176" t="n">
        <v>-0.00712</v>
      </c>
      <c r="Q3176" t="n">
        <v>-0.02315</v>
      </c>
      <c r="R3176" t="n">
        <v>0</v>
      </c>
      <c r="S3176" t="n">
        <v>-0.00563</v>
      </c>
      <c r="T3176" t="n">
        <v>-0.00908</v>
      </c>
    </row>
    <row r="3177">
      <c r="A3177" s="142" t="n">
        <v>40989</v>
      </c>
      <c r="B3177" t="inlineStr"/>
      <c r="C3177" t="n">
        <v>0</v>
      </c>
      <c r="D3177" t="inlineStr"/>
      <c r="E3177" t="inlineStr"/>
      <c r="F3177" t="inlineStr"/>
      <c r="G3177" t="inlineStr"/>
      <c r="H3177" t="inlineStr"/>
      <c r="I3177" t="inlineStr"/>
      <c r="J3177" t="inlineStr"/>
      <c r="K3177" t="n">
        <v>0.00051</v>
      </c>
      <c r="L3177" t="n">
        <v>-0.00154</v>
      </c>
      <c r="M3177" t="n">
        <v>-0.00881</v>
      </c>
      <c r="N3177" t="inlineStr"/>
      <c r="O3177" t="n">
        <v>-0.00067</v>
      </c>
      <c r="P3177" t="n">
        <v>-0.00512</v>
      </c>
      <c r="Q3177" t="n">
        <v>0.0143</v>
      </c>
      <c r="R3177" t="n">
        <v>0</v>
      </c>
      <c r="S3177" t="n">
        <v>-0.00074</v>
      </c>
      <c r="T3177" t="n">
        <v>0.00024</v>
      </c>
    </row>
    <row r="3178">
      <c r="A3178" s="142" t="n">
        <v>40990</v>
      </c>
      <c r="B3178" t="inlineStr"/>
      <c r="C3178" t="n">
        <v>-0.02389</v>
      </c>
      <c r="D3178" t="inlineStr"/>
      <c r="E3178" t="inlineStr"/>
      <c r="F3178" t="inlineStr"/>
      <c r="G3178" t="inlineStr"/>
      <c r="H3178" t="inlineStr"/>
      <c r="I3178" t="inlineStr"/>
      <c r="J3178" t="inlineStr"/>
      <c r="K3178" t="n">
        <v>-0.00579</v>
      </c>
      <c r="L3178" t="n">
        <v>-0.02595</v>
      </c>
      <c r="M3178" t="n">
        <v>-0.01536</v>
      </c>
      <c r="N3178" t="inlineStr"/>
      <c r="O3178" t="n">
        <v>-0.02104</v>
      </c>
      <c r="P3178" t="n">
        <v>-0.02369</v>
      </c>
      <c r="Q3178" t="n">
        <v>-0.02068</v>
      </c>
      <c r="R3178" t="n">
        <v>0</v>
      </c>
      <c r="S3178" t="n">
        <v>-0.00651</v>
      </c>
      <c r="T3178" t="n">
        <v>-0.00705</v>
      </c>
    </row>
    <row r="3179">
      <c r="A3179" s="142" t="n">
        <v>40991</v>
      </c>
      <c r="B3179" t="inlineStr"/>
      <c r="C3179" t="n">
        <v>0.00631</v>
      </c>
      <c r="D3179" t="inlineStr"/>
      <c r="E3179" t="inlineStr"/>
      <c r="F3179" t="inlineStr"/>
      <c r="G3179" t="inlineStr"/>
      <c r="H3179" t="inlineStr"/>
      <c r="I3179" t="inlineStr"/>
      <c r="J3179" t="inlineStr"/>
      <c r="K3179" t="n">
        <v>0.01502</v>
      </c>
      <c r="L3179" t="n">
        <v>0.01608</v>
      </c>
      <c r="M3179" t="n">
        <v>0.009050000000000001</v>
      </c>
      <c r="N3179" t="inlineStr"/>
      <c r="O3179" t="n">
        <v>0.01413</v>
      </c>
      <c r="P3179" t="n">
        <v>0.00949</v>
      </c>
      <c r="Q3179" t="n">
        <v>0.00641</v>
      </c>
      <c r="R3179" t="n">
        <v>0</v>
      </c>
      <c r="S3179" t="n">
        <v>-0.00236</v>
      </c>
      <c r="T3179" t="n">
        <v>-0.00382</v>
      </c>
    </row>
    <row r="3180">
      <c r="A3180" s="142" t="n">
        <v>40994</v>
      </c>
      <c r="B3180" t="inlineStr"/>
      <c r="C3180" t="n">
        <v>0.01396</v>
      </c>
      <c r="D3180" t="inlineStr"/>
      <c r="E3180" t="inlineStr"/>
      <c r="F3180" t="inlineStr"/>
      <c r="G3180" t="inlineStr"/>
      <c r="H3180" t="inlineStr"/>
      <c r="I3180" t="inlineStr"/>
      <c r="J3180" t="inlineStr"/>
      <c r="K3180" t="n">
        <v>0.00835</v>
      </c>
      <c r="L3180" t="n">
        <v>0.01326</v>
      </c>
      <c r="M3180" t="n">
        <v>0.01523</v>
      </c>
      <c r="N3180" t="inlineStr"/>
      <c r="O3180" t="n">
        <v>0.01151</v>
      </c>
      <c r="P3180" t="n">
        <v>0.01254</v>
      </c>
      <c r="Q3180" t="n">
        <v>0.01313</v>
      </c>
      <c r="R3180" t="n">
        <v>0</v>
      </c>
      <c r="S3180" t="n">
        <v>0.00566</v>
      </c>
      <c r="T3180" t="n">
        <v>-0.00196</v>
      </c>
    </row>
    <row r="3181">
      <c r="A3181" s="142" t="n">
        <v>40995</v>
      </c>
      <c r="B3181" t="inlineStr"/>
      <c r="C3181" t="n">
        <v>-0.01213</v>
      </c>
      <c r="D3181" t="inlineStr"/>
      <c r="E3181" t="inlineStr"/>
      <c r="F3181" t="inlineStr"/>
      <c r="G3181" t="inlineStr"/>
      <c r="H3181" t="inlineStr"/>
      <c r="I3181" t="inlineStr"/>
      <c r="J3181" t="inlineStr"/>
      <c r="K3181" t="n">
        <v>-0.01627</v>
      </c>
      <c r="L3181" t="n">
        <v>-0.00158</v>
      </c>
      <c r="M3181" t="n">
        <v>-0.01171</v>
      </c>
      <c r="N3181" t="inlineStr"/>
      <c r="O3181" t="n">
        <v>-0.01234</v>
      </c>
      <c r="P3181" t="n">
        <v>-0.01032</v>
      </c>
      <c r="Q3181" t="n">
        <v>0.00123</v>
      </c>
      <c r="R3181" t="n">
        <v>0</v>
      </c>
      <c r="S3181" t="n">
        <v>0.00101</v>
      </c>
      <c r="T3181" t="n">
        <v>0.01095</v>
      </c>
    </row>
    <row r="3182">
      <c r="A3182" s="142" t="n">
        <v>40996</v>
      </c>
      <c r="B3182" t="inlineStr"/>
      <c r="C3182" t="n">
        <v>-0.01909</v>
      </c>
      <c r="D3182" t="inlineStr"/>
      <c r="E3182" t="inlineStr"/>
      <c r="F3182" t="inlineStr"/>
      <c r="G3182" t="inlineStr"/>
      <c r="H3182" t="inlineStr"/>
      <c r="I3182" t="inlineStr"/>
      <c r="J3182" t="inlineStr"/>
      <c r="K3182" t="n">
        <v>-0.02729</v>
      </c>
      <c r="L3182" t="n">
        <v>-0.01909</v>
      </c>
      <c r="M3182" t="n">
        <v>-0.02173</v>
      </c>
      <c r="N3182" t="inlineStr"/>
      <c r="O3182" t="n">
        <v>-0.01705</v>
      </c>
      <c r="P3182" t="n">
        <v>-0.02086</v>
      </c>
      <c r="Q3182" t="n">
        <v>-0.01755</v>
      </c>
      <c r="R3182" t="n">
        <v>0</v>
      </c>
      <c r="S3182" t="n">
        <v>-0.00444</v>
      </c>
      <c r="T3182" t="n">
        <v>-0.00839</v>
      </c>
    </row>
    <row r="3183">
      <c r="A3183" s="142" t="n">
        <v>40997</v>
      </c>
      <c r="B3183" t="inlineStr"/>
      <c r="C3183" t="n">
        <v>0.00324</v>
      </c>
      <c r="D3183" t="inlineStr"/>
      <c r="E3183" t="inlineStr"/>
      <c r="F3183" t="inlineStr"/>
      <c r="G3183" t="inlineStr"/>
      <c r="H3183" t="inlineStr"/>
      <c r="I3183" t="inlineStr"/>
      <c r="J3183" t="inlineStr"/>
      <c r="K3183" t="n">
        <v>0.008449999999999999</v>
      </c>
      <c r="L3183" t="n">
        <v>-0.00255</v>
      </c>
      <c r="M3183" t="n">
        <v>0.00704</v>
      </c>
      <c r="N3183" t="inlineStr"/>
      <c r="O3183" t="n">
        <v>-0.00039</v>
      </c>
      <c r="P3183" t="n">
        <v>0.00106</v>
      </c>
      <c r="Q3183" t="n">
        <v>-0.02012</v>
      </c>
      <c r="R3183" t="n">
        <v>0</v>
      </c>
      <c r="S3183" t="n">
        <v>-0.00515</v>
      </c>
      <c r="T3183" t="n">
        <v>-0.009939999999999999</v>
      </c>
    </row>
    <row r="3184">
      <c r="A3184" s="142" t="n">
        <v>40998</v>
      </c>
      <c r="B3184" t="inlineStr"/>
      <c r="C3184" t="n">
        <v>0.01599</v>
      </c>
      <c r="D3184" t="inlineStr"/>
      <c r="E3184" t="inlineStr"/>
      <c r="F3184" t="inlineStr"/>
      <c r="G3184" t="inlineStr"/>
      <c r="H3184" t="inlineStr"/>
      <c r="I3184" t="inlineStr"/>
      <c r="J3184" t="inlineStr"/>
      <c r="K3184" t="n">
        <v>0.00631</v>
      </c>
      <c r="L3184" t="n">
        <v>0.01236</v>
      </c>
      <c r="M3184" t="n">
        <v>0.00492</v>
      </c>
      <c r="N3184" t="inlineStr"/>
      <c r="O3184" t="n">
        <v>0.00848</v>
      </c>
      <c r="P3184" t="n">
        <v>0.00213</v>
      </c>
      <c r="Q3184" t="n">
        <v>0.01162</v>
      </c>
      <c r="R3184" t="n">
        <v>-0.00141</v>
      </c>
      <c r="S3184" t="n">
        <v>0.00253</v>
      </c>
      <c r="T3184" t="n">
        <v>0.00559</v>
      </c>
    </row>
    <row r="3185">
      <c r="A3185" s="142" t="n">
        <v>41001</v>
      </c>
      <c r="B3185" t="inlineStr"/>
      <c r="C3185" t="n">
        <v>0.0092</v>
      </c>
      <c r="D3185" t="inlineStr"/>
      <c r="E3185" t="inlineStr"/>
      <c r="F3185" t="inlineStr"/>
      <c r="G3185" t="inlineStr"/>
      <c r="H3185" t="inlineStr"/>
      <c r="I3185" t="inlineStr"/>
      <c r="J3185" t="inlineStr"/>
      <c r="K3185" t="n">
        <v>0.01757</v>
      </c>
      <c r="L3185" t="n">
        <v>0.00912</v>
      </c>
      <c r="M3185" t="n">
        <v>0.01158</v>
      </c>
      <c r="N3185" t="inlineStr"/>
      <c r="O3185" t="n">
        <v>0.01769</v>
      </c>
      <c r="P3185" t="n">
        <v>0.01592</v>
      </c>
      <c r="Q3185" t="n">
        <v>0.01731</v>
      </c>
      <c r="R3185" t="n">
        <v>0</v>
      </c>
      <c r="S3185" t="n">
        <v>0.01028</v>
      </c>
      <c r="T3185" t="n">
        <v>0.00734</v>
      </c>
    </row>
    <row r="3186">
      <c r="A3186" s="142" t="n">
        <v>41002</v>
      </c>
      <c r="B3186" t="inlineStr"/>
      <c r="C3186" t="n">
        <v>-0.03527</v>
      </c>
      <c r="D3186" t="inlineStr"/>
      <c r="E3186" t="inlineStr"/>
      <c r="F3186" t="inlineStr"/>
      <c r="G3186" t="inlineStr"/>
      <c r="H3186" t="inlineStr"/>
      <c r="I3186" t="inlineStr"/>
      <c r="J3186" t="inlineStr"/>
      <c r="K3186" t="n">
        <v>-0.01737</v>
      </c>
      <c r="L3186" t="n">
        <v>0.00121</v>
      </c>
      <c r="M3186" t="n">
        <v>-0.02121</v>
      </c>
      <c r="N3186" t="inlineStr"/>
      <c r="O3186" t="n">
        <v>-0.03294</v>
      </c>
      <c r="P3186" t="n">
        <v>-0.02403</v>
      </c>
      <c r="Q3186" t="n">
        <v>-0.00139</v>
      </c>
      <c r="R3186" t="n">
        <v>0</v>
      </c>
      <c r="S3186" t="n">
        <v>-0.00663</v>
      </c>
      <c r="T3186" t="n">
        <v>0.00472</v>
      </c>
    </row>
    <row r="3187">
      <c r="A3187" s="142" t="n">
        <v>41003</v>
      </c>
      <c r="B3187" t="inlineStr"/>
      <c r="C3187" t="n">
        <v>-0.02555</v>
      </c>
      <c r="D3187" t="inlineStr"/>
      <c r="E3187" t="inlineStr"/>
      <c r="F3187" t="inlineStr"/>
      <c r="G3187" t="inlineStr"/>
      <c r="H3187" t="inlineStr"/>
      <c r="I3187" t="inlineStr"/>
      <c r="J3187" t="inlineStr"/>
      <c r="K3187" t="n">
        <v>-0.01398</v>
      </c>
      <c r="L3187" t="n">
        <v>-0.04495</v>
      </c>
      <c r="M3187" t="n">
        <v>-0.0296</v>
      </c>
      <c r="N3187" t="inlineStr"/>
      <c r="O3187" t="n">
        <v>-0.02443</v>
      </c>
      <c r="P3187" t="n">
        <v>-0.03426</v>
      </c>
      <c r="Q3187" t="n">
        <v>-0.03098</v>
      </c>
      <c r="R3187" t="n">
        <v>0</v>
      </c>
      <c r="S3187" t="n">
        <v>-0.0022</v>
      </c>
      <c r="T3187" t="n">
        <v>-0.00072</v>
      </c>
    </row>
    <row r="3188">
      <c r="A3188" s="142" t="n">
        <v>41004</v>
      </c>
      <c r="B3188" t="inlineStr"/>
      <c r="C3188" t="n">
        <v>0.0015</v>
      </c>
      <c r="D3188" t="inlineStr"/>
      <c r="E3188" t="inlineStr"/>
      <c r="F3188" t="inlineStr"/>
      <c r="G3188" t="inlineStr"/>
      <c r="H3188" t="inlineStr"/>
      <c r="I3188" t="inlineStr"/>
      <c r="J3188" t="inlineStr"/>
      <c r="K3188" t="n">
        <v>-0.00396</v>
      </c>
      <c r="L3188" t="n">
        <v>0.01429</v>
      </c>
      <c r="M3188" t="n">
        <v>-0.01279</v>
      </c>
      <c r="N3188" t="inlineStr"/>
      <c r="O3188" t="n">
        <v>-0.00173</v>
      </c>
      <c r="P3188" t="n">
        <v>0.00111</v>
      </c>
      <c r="Q3188" t="n">
        <v>-0.00416</v>
      </c>
      <c r="R3188" t="n">
        <v>0</v>
      </c>
      <c r="S3188" t="n">
        <v>0.00322</v>
      </c>
      <c r="T3188" t="n">
        <v>0.00424</v>
      </c>
    </row>
    <row r="3189">
      <c r="A3189" s="142" t="n">
        <v>41005</v>
      </c>
      <c r="B3189" t="inlineStr"/>
      <c r="C3189" t="n">
        <v>0</v>
      </c>
      <c r="D3189" t="inlineStr"/>
      <c r="E3189" t="inlineStr"/>
      <c r="F3189" t="inlineStr"/>
      <c r="G3189" t="inlineStr"/>
      <c r="H3189" t="inlineStr"/>
      <c r="I3189" t="inlineStr"/>
      <c r="J3189" t="inlineStr"/>
      <c r="K3189" t="n">
        <v>0</v>
      </c>
      <c r="L3189" t="n">
        <v>0</v>
      </c>
      <c r="M3189" t="n">
        <v>0</v>
      </c>
      <c r="N3189" t="inlineStr"/>
      <c r="O3189" t="n">
        <v>0</v>
      </c>
      <c r="P3189" t="n">
        <v>0</v>
      </c>
      <c r="Q3189" t="n">
        <v>0</v>
      </c>
      <c r="R3189" t="n">
        <v>0</v>
      </c>
      <c r="S3189" t="n">
        <v>0</v>
      </c>
      <c r="T3189" t="n">
        <v>0</v>
      </c>
    </row>
    <row r="3190">
      <c r="A3190" s="142" t="n">
        <v>41008</v>
      </c>
      <c r="B3190" t="inlineStr"/>
      <c r="C3190" t="n">
        <v>0</v>
      </c>
      <c r="D3190" t="inlineStr"/>
      <c r="E3190" t="inlineStr"/>
      <c r="F3190" t="inlineStr"/>
      <c r="G3190" t="inlineStr"/>
      <c r="H3190" t="inlineStr"/>
      <c r="I3190" t="inlineStr"/>
      <c r="J3190" t="inlineStr"/>
      <c r="K3190" t="n">
        <v>0</v>
      </c>
      <c r="L3190" t="n">
        <v>0</v>
      </c>
      <c r="M3190" t="n">
        <v>0</v>
      </c>
      <c r="N3190" t="inlineStr"/>
      <c r="O3190" t="n">
        <v>0</v>
      </c>
      <c r="P3190" t="n">
        <v>0</v>
      </c>
      <c r="Q3190" t="n">
        <v>0</v>
      </c>
      <c r="R3190" t="n">
        <v>0</v>
      </c>
      <c r="S3190" t="n">
        <v>0</v>
      </c>
      <c r="T3190" t="n">
        <v>0</v>
      </c>
    </row>
    <row r="3191">
      <c r="A3191" s="142" t="n">
        <v>41009</v>
      </c>
      <c r="B3191" t="inlineStr"/>
      <c r="C3191" t="n">
        <v>0.00441</v>
      </c>
      <c r="D3191" t="inlineStr"/>
      <c r="E3191" t="inlineStr"/>
      <c r="F3191" t="inlineStr"/>
      <c r="G3191" t="inlineStr"/>
      <c r="H3191" t="inlineStr"/>
      <c r="I3191" t="inlineStr"/>
      <c r="J3191" t="inlineStr"/>
      <c r="K3191" t="n">
        <v>0.00084</v>
      </c>
      <c r="L3191" t="n">
        <v>-0.00111</v>
      </c>
      <c r="M3191" t="n">
        <v>0.00338</v>
      </c>
      <c r="N3191" t="inlineStr"/>
      <c r="O3191" t="n">
        <v>0.01152</v>
      </c>
      <c r="P3191" t="n">
        <v>0.00443</v>
      </c>
      <c r="Q3191" t="n">
        <v>-0.009390000000000001</v>
      </c>
      <c r="R3191" t="n">
        <v>0</v>
      </c>
      <c r="S3191" t="n">
        <v>-0.02482</v>
      </c>
      <c r="T3191" t="n">
        <v>-0.02168</v>
      </c>
    </row>
    <row r="3192">
      <c r="A3192" s="142" t="n">
        <v>41010</v>
      </c>
      <c r="B3192" t="inlineStr"/>
      <c r="C3192" t="n">
        <v>-0.01088</v>
      </c>
      <c r="D3192" t="inlineStr"/>
      <c r="E3192" t="inlineStr"/>
      <c r="F3192" t="inlineStr"/>
      <c r="G3192" t="inlineStr"/>
      <c r="H3192" t="inlineStr"/>
      <c r="I3192" t="inlineStr"/>
      <c r="J3192" t="inlineStr"/>
      <c r="K3192" t="n">
        <v>-0.008160000000000001</v>
      </c>
      <c r="L3192" t="n">
        <v>-0.00292</v>
      </c>
      <c r="M3192" t="n">
        <v>-0.01144</v>
      </c>
      <c r="N3192" t="inlineStr"/>
      <c r="O3192" t="n">
        <v>-0.01351</v>
      </c>
      <c r="P3192" t="n">
        <v>-0.00772</v>
      </c>
      <c r="Q3192" t="n">
        <v>0.00186</v>
      </c>
      <c r="R3192" t="n">
        <v>0</v>
      </c>
      <c r="S3192" t="n">
        <v>0.00222</v>
      </c>
      <c r="T3192" t="n">
        <v>-0.00278</v>
      </c>
    </row>
    <row r="3193">
      <c r="A3193" s="142" t="n">
        <v>41011</v>
      </c>
      <c r="B3193" t="inlineStr"/>
      <c r="C3193" t="n">
        <v>0.02785</v>
      </c>
      <c r="D3193" t="inlineStr"/>
      <c r="E3193" t="inlineStr"/>
      <c r="F3193" t="inlineStr"/>
      <c r="G3193" t="inlineStr"/>
      <c r="H3193" t="inlineStr"/>
      <c r="I3193" t="inlineStr"/>
      <c r="J3193" t="inlineStr"/>
      <c r="K3193" t="n">
        <v>0.02488</v>
      </c>
      <c r="L3193" t="n">
        <v>0.02088</v>
      </c>
      <c r="M3193" t="n">
        <v>0.02719</v>
      </c>
      <c r="N3193" t="inlineStr"/>
      <c r="O3193" t="n">
        <v>0.03137</v>
      </c>
      <c r="P3193" t="n">
        <v>0.02778</v>
      </c>
      <c r="Q3193" t="n">
        <v>0.01391</v>
      </c>
      <c r="R3193" t="n">
        <v>0</v>
      </c>
      <c r="S3193" t="n">
        <v>0.009140000000000001</v>
      </c>
      <c r="T3193" t="n">
        <v>0.00456</v>
      </c>
    </row>
    <row r="3194">
      <c r="A3194" s="142" t="n">
        <v>41012</v>
      </c>
      <c r="B3194" t="inlineStr"/>
      <c r="C3194" t="n">
        <v>-0.00788</v>
      </c>
      <c r="D3194" t="inlineStr"/>
      <c r="E3194" t="inlineStr"/>
      <c r="F3194" t="inlineStr"/>
      <c r="G3194" t="inlineStr"/>
      <c r="H3194" t="inlineStr"/>
      <c r="I3194" t="inlineStr"/>
      <c r="J3194" t="inlineStr"/>
      <c r="K3194" t="n">
        <v>-0.00916</v>
      </c>
      <c r="L3194" t="n">
        <v>-0.01698</v>
      </c>
      <c r="M3194" t="n">
        <v>-0.00851</v>
      </c>
      <c r="N3194" t="inlineStr"/>
      <c r="O3194" t="n">
        <v>-0.00446</v>
      </c>
      <c r="P3194" t="n">
        <v>-0.00432</v>
      </c>
      <c r="Q3194" t="n">
        <v>0.00518</v>
      </c>
      <c r="R3194" t="n">
        <v>0</v>
      </c>
      <c r="S3194" t="n">
        <v>-0.00351</v>
      </c>
      <c r="T3194" t="n">
        <v>0.009599999999999999</v>
      </c>
    </row>
    <row r="3195">
      <c r="A3195" s="142" t="n">
        <v>41015</v>
      </c>
      <c r="B3195" t="inlineStr"/>
      <c r="C3195" t="n">
        <v>-0.0207</v>
      </c>
      <c r="D3195" t="inlineStr"/>
      <c r="E3195" t="inlineStr"/>
      <c r="F3195" t="inlineStr"/>
      <c r="G3195" t="inlineStr"/>
      <c r="H3195" t="inlineStr"/>
      <c r="I3195" t="inlineStr"/>
      <c r="J3195" t="inlineStr"/>
      <c r="K3195" t="n">
        <v>-0.01142</v>
      </c>
      <c r="L3195" t="n">
        <v>-0.00238</v>
      </c>
      <c r="M3195" t="n">
        <v>-0.01635</v>
      </c>
      <c r="N3195" t="inlineStr"/>
      <c r="O3195" t="n">
        <v>-0.0211</v>
      </c>
      <c r="P3195" t="n">
        <v>-0.02606</v>
      </c>
      <c r="Q3195" t="n">
        <v>-0.0004</v>
      </c>
      <c r="R3195" t="n">
        <v>0</v>
      </c>
      <c r="S3195" t="n">
        <v>-5e-05</v>
      </c>
      <c r="T3195" t="n">
        <v>-0.00496</v>
      </c>
    </row>
    <row r="3196">
      <c r="A3196" s="142" t="n">
        <v>41016</v>
      </c>
      <c r="B3196" t="inlineStr"/>
      <c r="C3196" t="n">
        <v>0.01134</v>
      </c>
      <c r="D3196" t="inlineStr"/>
      <c r="E3196" t="inlineStr"/>
      <c r="F3196" t="inlineStr"/>
      <c r="G3196" t="inlineStr"/>
      <c r="H3196" t="inlineStr"/>
      <c r="I3196" t="inlineStr"/>
      <c r="J3196" t="inlineStr"/>
      <c r="K3196" t="n">
        <v>-0.0083</v>
      </c>
      <c r="L3196" t="n">
        <v>0.00829</v>
      </c>
      <c r="M3196" t="n">
        <v>-0.00163</v>
      </c>
      <c r="N3196" t="inlineStr"/>
      <c r="O3196" t="n">
        <v>0.009860000000000001</v>
      </c>
      <c r="P3196" t="n">
        <v>0.01115</v>
      </c>
      <c r="Q3196" t="n">
        <v>-0.01548</v>
      </c>
      <c r="R3196" t="n">
        <v>0</v>
      </c>
      <c r="S3196" t="n">
        <v>0.00779</v>
      </c>
      <c r="T3196" t="n">
        <v>-0.00581</v>
      </c>
    </row>
    <row r="3197">
      <c r="A3197" s="142" t="n">
        <v>41017</v>
      </c>
      <c r="B3197" t="inlineStr"/>
      <c r="C3197" t="n">
        <v>-0.00025</v>
      </c>
      <c r="D3197" t="inlineStr"/>
      <c r="E3197" t="inlineStr"/>
      <c r="F3197" t="inlineStr"/>
      <c r="G3197" t="inlineStr"/>
      <c r="H3197" t="inlineStr"/>
      <c r="I3197" t="inlineStr"/>
      <c r="J3197" t="inlineStr"/>
      <c r="K3197" t="n">
        <v>-0.00477</v>
      </c>
      <c r="L3197" t="n">
        <v>-0.00593</v>
      </c>
      <c r="M3197" t="n">
        <v>-0.0023</v>
      </c>
      <c r="N3197" t="inlineStr"/>
      <c r="O3197" t="n">
        <v>-0.00805</v>
      </c>
      <c r="P3197" t="n">
        <v>-0.00331</v>
      </c>
      <c r="Q3197" t="n">
        <v>0.00202</v>
      </c>
      <c r="R3197" t="n">
        <v>0</v>
      </c>
      <c r="S3197" t="n">
        <v>-0.00021</v>
      </c>
      <c r="T3197" t="n">
        <v>0.00502</v>
      </c>
    </row>
    <row r="3198">
      <c r="A3198" s="142" t="n">
        <v>41018</v>
      </c>
      <c r="B3198" t="inlineStr"/>
      <c r="C3198" t="n">
        <v>-0.00348</v>
      </c>
      <c r="D3198" t="inlineStr"/>
      <c r="E3198" t="inlineStr"/>
      <c r="F3198" t="inlineStr"/>
      <c r="G3198" t="inlineStr"/>
      <c r="H3198" t="inlineStr"/>
      <c r="I3198" t="inlineStr"/>
      <c r="J3198" t="inlineStr"/>
      <c r="K3198" t="n">
        <v>-0.00032</v>
      </c>
      <c r="L3198" t="n">
        <v>0.00469</v>
      </c>
      <c r="M3198" t="n">
        <v>-0.00635</v>
      </c>
      <c r="N3198" t="inlineStr"/>
      <c r="O3198" t="n">
        <v>-0.0065</v>
      </c>
      <c r="P3198" t="n">
        <v>-0.00885</v>
      </c>
      <c r="Q3198" t="n">
        <v>-0.00137</v>
      </c>
      <c r="R3198" t="n">
        <v>0</v>
      </c>
      <c r="S3198" t="n">
        <v>-0.00566</v>
      </c>
      <c r="T3198" t="n">
        <v>-0.00153</v>
      </c>
    </row>
    <row r="3199">
      <c r="A3199" s="142" t="n">
        <v>41019</v>
      </c>
      <c r="B3199" t="inlineStr"/>
      <c r="C3199" t="n">
        <v>-0.00466</v>
      </c>
      <c r="D3199" t="inlineStr"/>
      <c r="E3199" t="inlineStr"/>
      <c r="F3199" t="inlineStr"/>
      <c r="G3199" t="inlineStr"/>
      <c r="H3199" t="inlineStr"/>
      <c r="I3199" t="inlineStr"/>
      <c r="J3199" t="inlineStr"/>
      <c r="K3199" t="n">
        <v>-0.01032</v>
      </c>
      <c r="L3199" t="n">
        <v>0.00527</v>
      </c>
      <c r="M3199" t="n">
        <v>-0.01431</v>
      </c>
      <c r="N3199" t="inlineStr"/>
      <c r="O3199" t="n">
        <v>-0.01032</v>
      </c>
      <c r="P3199" t="n">
        <v>-0.00781</v>
      </c>
      <c r="Q3199" t="n">
        <v>-0.01176</v>
      </c>
      <c r="R3199" t="n">
        <v>0</v>
      </c>
      <c r="S3199" t="n">
        <v>-0.00232</v>
      </c>
      <c r="T3199" t="n">
        <v>-0.00665</v>
      </c>
    </row>
    <row r="3200">
      <c r="A3200" s="142" t="n">
        <v>41022</v>
      </c>
      <c r="B3200" t="inlineStr"/>
      <c r="C3200" t="n">
        <v>-0.02386</v>
      </c>
      <c r="D3200" t="inlineStr"/>
      <c r="E3200" t="inlineStr"/>
      <c r="F3200" t="inlineStr"/>
      <c r="G3200" t="inlineStr"/>
      <c r="H3200" t="inlineStr"/>
      <c r="I3200" t="inlineStr"/>
      <c r="J3200" t="inlineStr"/>
      <c r="K3200" t="n">
        <v>-0.02345</v>
      </c>
      <c r="L3200" t="n">
        <v>-0.01715</v>
      </c>
      <c r="M3200" t="n">
        <v>-0.02355</v>
      </c>
      <c r="N3200" t="inlineStr"/>
      <c r="O3200" t="n">
        <v>-0.02395</v>
      </c>
      <c r="P3200" t="n">
        <v>-0.018</v>
      </c>
      <c r="Q3200" t="n">
        <v>-0.02902</v>
      </c>
      <c r="R3200" t="n">
        <v>0</v>
      </c>
      <c r="S3200" t="n">
        <v>-0.00709</v>
      </c>
      <c r="T3200" t="n">
        <v>-0.00693</v>
      </c>
    </row>
    <row r="3201">
      <c r="A3201" s="142" t="n">
        <v>41023</v>
      </c>
      <c r="B3201" t="inlineStr"/>
      <c r="C3201" t="n">
        <v>-0.02163</v>
      </c>
      <c r="D3201" t="inlineStr"/>
      <c r="E3201" t="inlineStr"/>
      <c r="F3201" t="inlineStr"/>
      <c r="G3201" t="inlineStr"/>
      <c r="H3201" t="inlineStr"/>
      <c r="I3201" t="inlineStr"/>
      <c r="J3201" t="inlineStr"/>
      <c r="K3201" t="n">
        <v>-0.00011</v>
      </c>
      <c r="L3201" t="n">
        <v>0.00022</v>
      </c>
      <c r="M3201" t="n">
        <v>-0.00568</v>
      </c>
      <c r="N3201" t="inlineStr"/>
      <c r="O3201" t="n">
        <v>-0.00677</v>
      </c>
      <c r="P3201" t="n">
        <v>-0.00573</v>
      </c>
      <c r="Q3201" t="n">
        <v>-0.00042</v>
      </c>
      <c r="R3201" t="n">
        <v>0</v>
      </c>
      <c r="S3201" t="n">
        <v>-0.00032</v>
      </c>
      <c r="T3201" t="n">
        <v>-0.00282</v>
      </c>
    </row>
    <row r="3202">
      <c r="A3202" s="142" t="n">
        <v>41024</v>
      </c>
      <c r="B3202" t="inlineStr"/>
      <c r="C3202" t="n">
        <v>0.02184</v>
      </c>
      <c r="D3202" t="inlineStr"/>
      <c r="E3202" t="inlineStr"/>
      <c r="F3202" t="inlineStr"/>
      <c r="G3202" t="inlineStr"/>
      <c r="H3202" t="inlineStr"/>
      <c r="I3202" t="inlineStr"/>
      <c r="J3202" t="inlineStr"/>
      <c r="K3202" t="n">
        <v>0.01762</v>
      </c>
      <c r="L3202" t="n">
        <v>-0.00755</v>
      </c>
      <c r="M3202" t="n">
        <v>0.02216</v>
      </c>
      <c r="N3202" t="inlineStr"/>
      <c r="O3202" t="n">
        <v>0.02939</v>
      </c>
      <c r="P3202" t="n">
        <v>0.02304</v>
      </c>
      <c r="Q3202" t="n">
        <v>0.0021</v>
      </c>
      <c r="R3202" t="n">
        <v>0</v>
      </c>
      <c r="S3202" t="n">
        <v>0.01117</v>
      </c>
      <c r="T3202" t="n">
        <v>0.00204</v>
      </c>
    </row>
    <row r="3203">
      <c r="A3203" s="142" t="n">
        <v>41025</v>
      </c>
      <c r="B3203" t="inlineStr"/>
      <c r="C3203" t="n">
        <v>0.01942</v>
      </c>
      <c r="D3203" t="inlineStr"/>
      <c r="E3203" t="inlineStr"/>
      <c r="F3203" t="inlineStr"/>
      <c r="G3203" t="inlineStr"/>
      <c r="H3203" t="inlineStr"/>
      <c r="I3203" t="inlineStr"/>
      <c r="J3203" t="inlineStr"/>
      <c r="K3203" t="n">
        <v>0.01266</v>
      </c>
      <c r="L3203" t="n">
        <v>0.01993</v>
      </c>
      <c r="M3203" t="n">
        <v>0.00685</v>
      </c>
      <c r="N3203" t="inlineStr"/>
      <c r="O3203" t="n">
        <v>-0.00083</v>
      </c>
      <c r="P3203" t="n">
        <v>0.0045</v>
      </c>
      <c r="Q3203" t="n">
        <v>0.01299</v>
      </c>
      <c r="R3203" t="n">
        <v>0</v>
      </c>
      <c r="S3203" t="n">
        <v>0.00256</v>
      </c>
      <c r="T3203" t="n">
        <v>0.0009300000000000001</v>
      </c>
    </row>
    <row r="3204">
      <c r="A3204" s="142" t="n">
        <v>41026</v>
      </c>
      <c r="B3204" t="inlineStr"/>
      <c r="C3204" t="n">
        <v>0.01273</v>
      </c>
      <c r="D3204" t="inlineStr"/>
      <c r="E3204" t="inlineStr"/>
      <c r="F3204" t="inlineStr"/>
      <c r="G3204" t="inlineStr"/>
      <c r="H3204" t="inlineStr"/>
      <c r="I3204" t="inlineStr"/>
      <c r="J3204" t="inlineStr"/>
      <c r="K3204" t="n">
        <v>0.01058</v>
      </c>
      <c r="L3204" t="n">
        <v>0.00579</v>
      </c>
      <c r="M3204" t="n">
        <v>0.0158</v>
      </c>
      <c r="N3204" t="inlineStr"/>
      <c r="O3204" t="n">
        <v>0.01336</v>
      </c>
      <c r="P3204" t="n">
        <v>0.01121</v>
      </c>
      <c r="Q3204" t="n">
        <v>0.01067</v>
      </c>
      <c r="R3204" t="n">
        <v>0</v>
      </c>
      <c r="S3204" t="n">
        <v>0.00192</v>
      </c>
      <c r="T3204" t="n">
        <v>0.00147</v>
      </c>
    </row>
    <row r="3205">
      <c r="A3205" s="142" t="n">
        <v>41029</v>
      </c>
      <c r="B3205" t="inlineStr"/>
      <c r="C3205" t="n">
        <v>-0.00258</v>
      </c>
      <c r="D3205" t="inlineStr"/>
      <c r="E3205" t="inlineStr"/>
      <c r="F3205" t="inlineStr"/>
      <c r="G3205" t="inlineStr"/>
      <c r="H3205" t="inlineStr"/>
      <c r="I3205" t="inlineStr"/>
      <c r="J3205" t="inlineStr"/>
      <c r="K3205" t="n">
        <v>-0.01333</v>
      </c>
      <c r="L3205" t="n">
        <v>-0.00361</v>
      </c>
      <c r="M3205" t="n">
        <v>0.00721</v>
      </c>
      <c r="N3205" t="inlineStr"/>
      <c r="O3205" t="n">
        <v>-0.00756</v>
      </c>
      <c r="P3205" t="n">
        <v>-0.00443</v>
      </c>
      <c r="Q3205" t="n">
        <v>-0.01294</v>
      </c>
      <c r="R3205" t="n">
        <v>-0.01689</v>
      </c>
      <c r="S3205" t="n">
        <v>-0.00026</v>
      </c>
      <c r="T3205" t="n">
        <v>0.00855</v>
      </c>
    </row>
    <row r="3206">
      <c r="A3206" s="142" t="n">
        <v>41030</v>
      </c>
      <c r="B3206" t="inlineStr"/>
      <c r="C3206" t="n">
        <v>0</v>
      </c>
      <c r="D3206" t="inlineStr"/>
      <c r="E3206" t="inlineStr"/>
      <c r="F3206" t="inlineStr"/>
      <c r="G3206" t="inlineStr"/>
      <c r="H3206" t="inlineStr"/>
      <c r="I3206" t="inlineStr"/>
      <c r="J3206" t="inlineStr"/>
      <c r="K3206" t="n">
        <v>0</v>
      </c>
      <c r="L3206" t="n">
        <v>0</v>
      </c>
      <c r="M3206" t="n">
        <v>0</v>
      </c>
      <c r="N3206" t="inlineStr"/>
      <c r="O3206" t="n">
        <v>0</v>
      </c>
      <c r="P3206" t="n">
        <v>0</v>
      </c>
      <c r="Q3206" t="n">
        <v>0</v>
      </c>
      <c r="R3206" t="n">
        <v>0</v>
      </c>
      <c r="S3206" t="n">
        <v>0</v>
      </c>
      <c r="T3206" t="n">
        <v>0</v>
      </c>
    </row>
    <row r="3207">
      <c r="A3207" s="142" t="n">
        <v>41031</v>
      </c>
      <c r="B3207" t="inlineStr"/>
      <c r="C3207" t="n">
        <v>-0.00146</v>
      </c>
      <c r="D3207" t="inlineStr"/>
      <c r="E3207" t="inlineStr"/>
      <c r="F3207" t="inlineStr"/>
      <c r="G3207" t="inlineStr"/>
      <c r="H3207" t="inlineStr"/>
      <c r="I3207" t="inlineStr"/>
      <c r="J3207" t="inlineStr"/>
      <c r="K3207" t="n">
        <v>-0.0075</v>
      </c>
      <c r="L3207" t="n">
        <v>-0.01058</v>
      </c>
      <c r="M3207" t="n">
        <v>-0.01643</v>
      </c>
      <c r="N3207" t="inlineStr"/>
      <c r="O3207" t="n">
        <v>-0.0071</v>
      </c>
      <c r="P3207" t="n">
        <v>-0.00334</v>
      </c>
      <c r="Q3207" t="n">
        <v>0.00241</v>
      </c>
      <c r="R3207" t="n">
        <v>0</v>
      </c>
      <c r="S3207" t="n">
        <v>0.00534</v>
      </c>
      <c r="T3207" t="n">
        <v>0.01035</v>
      </c>
    </row>
    <row r="3208">
      <c r="A3208" s="142" t="n">
        <v>41032</v>
      </c>
      <c r="B3208" t="inlineStr"/>
      <c r="C3208" t="n">
        <v>-0.02892</v>
      </c>
      <c r="D3208" t="inlineStr"/>
      <c r="E3208" t="inlineStr"/>
      <c r="F3208" t="inlineStr"/>
      <c r="G3208" t="inlineStr"/>
      <c r="H3208" t="inlineStr"/>
      <c r="I3208" t="inlineStr"/>
      <c r="J3208" t="inlineStr"/>
      <c r="K3208" t="n">
        <v>-0.02754</v>
      </c>
      <c r="L3208" t="n">
        <v>-0.01612</v>
      </c>
      <c r="M3208" t="n">
        <v>-0.02899</v>
      </c>
      <c r="N3208" t="inlineStr"/>
      <c r="O3208" t="n">
        <v>-0.03079</v>
      </c>
      <c r="P3208" t="n">
        <v>-0.02682</v>
      </c>
      <c r="Q3208" t="n">
        <v>-0.01175</v>
      </c>
      <c r="R3208" t="n">
        <v>0</v>
      </c>
      <c r="S3208" t="n">
        <v>-0.00539</v>
      </c>
      <c r="T3208" t="n">
        <v>-0.00533</v>
      </c>
    </row>
    <row r="3209">
      <c r="A3209" s="142" t="n">
        <v>41033</v>
      </c>
      <c r="B3209" t="inlineStr"/>
      <c r="C3209" t="n">
        <v>-0.00353</v>
      </c>
      <c r="D3209" t="inlineStr"/>
      <c r="E3209" t="inlineStr"/>
      <c r="F3209" t="inlineStr"/>
      <c r="G3209" t="inlineStr"/>
      <c r="H3209" t="inlineStr"/>
      <c r="I3209" t="inlineStr"/>
      <c r="J3209" t="inlineStr"/>
      <c r="K3209" t="n">
        <v>-0.00322</v>
      </c>
      <c r="L3209" t="n">
        <v>0.0021</v>
      </c>
      <c r="M3209" t="n">
        <v>-0.0044</v>
      </c>
      <c r="N3209" t="inlineStr"/>
      <c r="O3209" t="n">
        <v>0.00011</v>
      </c>
      <c r="P3209" t="n">
        <v>-0.00459</v>
      </c>
      <c r="Q3209" t="n">
        <v>-0.01264</v>
      </c>
      <c r="R3209" t="n">
        <v>0</v>
      </c>
      <c r="S3209" t="n">
        <v>-0.01147</v>
      </c>
      <c r="T3209" t="n">
        <v>-0.00809</v>
      </c>
    </row>
    <row r="3210">
      <c r="A3210" s="142" t="n">
        <v>41036</v>
      </c>
      <c r="B3210" t="inlineStr"/>
      <c r="C3210" t="n">
        <v>-0.02597</v>
      </c>
      <c r="D3210" t="inlineStr"/>
      <c r="E3210" t="inlineStr"/>
      <c r="F3210" t="inlineStr"/>
      <c r="G3210" t="inlineStr"/>
      <c r="H3210" t="inlineStr"/>
      <c r="I3210" t="inlineStr"/>
      <c r="J3210" t="inlineStr"/>
      <c r="K3210" t="n">
        <v>-0.00724</v>
      </c>
      <c r="L3210" t="n">
        <v>-0.00626</v>
      </c>
      <c r="M3210" t="n">
        <v>-0.01109</v>
      </c>
      <c r="N3210" t="inlineStr"/>
      <c r="O3210" t="n">
        <v>-0.0153</v>
      </c>
      <c r="P3210" t="n">
        <v>-0.01269</v>
      </c>
      <c r="Q3210" t="n">
        <v>-0.00534</v>
      </c>
      <c r="R3210" t="n">
        <v>0</v>
      </c>
      <c r="S3210" t="n">
        <v>0.00087</v>
      </c>
      <c r="T3210" t="n">
        <v>-0.00598</v>
      </c>
    </row>
    <row r="3211">
      <c r="A3211" s="142" t="n">
        <v>41037</v>
      </c>
      <c r="B3211" t="inlineStr"/>
      <c r="C3211" t="n">
        <v>-0.03595</v>
      </c>
      <c r="D3211" t="inlineStr"/>
      <c r="E3211" t="inlineStr"/>
      <c r="F3211" t="inlineStr"/>
      <c r="G3211" t="inlineStr"/>
      <c r="H3211" t="inlineStr"/>
      <c r="I3211" t="inlineStr"/>
      <c r="J3211" t="inlineStr"/>
      <c r="K3211" t="n">
        <v>0</v>
      </c>
      <c r="L3211" t="n">
        <v>0</v>
      </c>
      <c r="M3211" t="n">
        <v>0</v>
      </c>
      <c r="N3211" t="inlineStr"/>
      <c r="O3211" t="n">
        <v>0</v>
      </c>
      <c r="P3211" t="n">
        <v>-0.03738</v>
      </c>
      <c r="Q3211" t="n">
        <v>-0.03632</v>
      </c>
      <c r="R3211" t="n">
        <v>0</v>
      </c>
      <c r="S3211" t="n">
        <v>0</v>
      </c>
      <c r="T3211" t="n">
        <v>0</v>
      </c>
    </row>
    <row r="3212">
      <c r="A3212" s="142" t="n">
        <v>41038</v>
      </c>
      <c r="B3212" t="inlineStr"/>
      <c r="C3212" t="n">
        <v>0.01124</v>
      </c>
      <c r="D3212" t="inlineStr"/>
      <c r="E3212" t="inlineStr"/>
      <c r="F3212" t="inlineStr"/>
      <c r="G3212" t="inlineStr"/>
      <c r="H3212" t="inlineStr"/>
      <c r="I3212" t="inlineStr"/>
      <c r="J3212" t="inlineStr"/>
      <c r="K3212" t="n">
        <v>-0.01616</v>
      </c>
      <c r="L3212" t="n">
        <v>-0.0327</v>
      </c>
      <c r="M3212" t="n">
        <v>-0.03109</v>
      </c>
      <c r="N3212" t="inlineStr"/>
      <c r="O3212" t="n">
        <v>-0.02325</v>
      </c>
      <c r="P3212" t="n">
        <v>-0.00243</v>
      </c>
      <c r="Q3212" t="n">
        <v>-0.02203</v>
      </c>
      <c r="R3212" t="n">
        <v>0</v>
      </c>
      <c r="S3212" t="n">
        <v>-0.0075</v>
      </c>
      <c r="T3212" t="n">
        <v>-0.01489</v>
      </c>
    </row>
    <row r="3213">
      <c r="A3213" s="142" t="n">
        <v>41039</v>
      </c>
      <c r="B3213" t="inlineStr"/>
      <c r="C3213" t="n">
        <v>0.007979999999999999</v>
      </c>
      <c r="D3213" t="inlineStr"/>
      <c r="E3213" t="inlineStr"/>
      <c r="F3213" t="inlineStr"/>
      <c r="G3213" t="inlineStr"/>
      <c r="H3213" t="inlineStr"/>
      <c r="I3213" t="inlineStr"/>
      <c r="J3213" t="inlineStr"/>
      <c r="K3213" t="n">
        <v>0.00582</v>
      </c>
      <c r="L3213" t="n">
        <v>-0.00055</v>
      </c>
      <c r="M3213" t="n">
        <v>0.00944</v>
      </c>
      <c r="N3213" t="inlineStr"/>
      <c r="O3213" t="n">
        <v>0.00756</v>
      </c>
      <c r="P3213" t="n">
        <v>0.01582</v>
      </c>
      <c r="Q3213" t="n">
        <v>0.0493</v>
      </c>
      <c r="R3213" t="n">
        <v>0</v>
      </c>
      <c r="S3213" t="n">
        <v>0.0015</v>
      </c>
      <c r="T3213" t="n">
        <v>0.0007</v>
      </c>
    </row>
    <row r="3214">
      <c r="A3214" s="142" t="n">
        <v>41040</v>
      </c>
      <c r="B3214" t="inlineStr"/>
      <c r="C3214" t="n">
        <v>-0.02091</v>
      </c>
      <c r="D3214" t="inlineStr"/>
      <c r="E3214" t="inlineStr"/>
      <c r="F3214" t="inlineStr"/>
      <c r="G3214" t="inlineStr"/>
      <c r="H3214" t="inlineStr"/>
      <c r="I3214" t="inlineStr"/>
      <c r="J3214" t="inlineStr"/>
      <c r="K3214" t="n">
        <v>-0.02098</v>
      </c>
      <c r="L3214" t="n">
        <v>-0.01291</v>
      </c>
      <c r="M3214" t="n">
        <v>-0.01909</v>
      </c>
      <c r="N3214" t="inlineStr"/>
      <c r="O3214" t="n">
        <v>-0.01358</v>
      </c>
      <c r="P3214" t="n">
        <v>-0.01677</v>
      </c>
      <c r="Q3214" t="n">
        <v>-0.01897</v>
      </c>
      <c r="R3214" t="n">
        <v>0</v>
      </c>
      <c r="S3214" t="n">
        <v>-0.00175</v>
      </c>
      <c r="T3214" t="n">
        <v>-0.008619999999999999</v>
      </c>
    </row>
    <row r="3215">
      <c r="A3215" s="142" t="n">
        <v>41043</v>
      </c>
      <c r="B3215" t="inlineStr"/>
      <c r="C3215" t="n">
        <v>-0.03511</v>
      </c>
      <c r="D3215" t="inlineStr"/>
      <c r="E3215" t="inlineStr"/>
      <c r="F3215" t="inlineStr"/>
      <c r="G3215" t="inlineStr"/>
      <c r="H3215" t="inlineStr"/>
      <c r="I3215" t="inlineStr"/>
      <c r="J3215" t="inlineStr"/>
      <c r="K3215" t="n">
        <v>-0.03383</v>
      </c>
      <c r="L3215" t="n">
        <v>-0.01697</v>
      </c>
      <c r="M3215" t="n">
        <v>-0.03435</v>
      </c>
      <c r="N3215" t="inlineStr"/>
      <c r="O3215" t="n">
        <v>-0.02887</v>
      </c>
      <c r="P3215" t="n">
        <v>-0.03289</v>
      </c>
      <c r="Q3215" t="n">
        <v>-0.02118</v>
      </c>
      <c r="R3215" t="n">
        <v>0</v>
      </c>
      <c r="S3215" t="n">
        <v>-0.00683</v>
      </c>
      <c r="T3215" t="n">
        <v>-0.01089</v>
      </c>
    </row>
    <row r="3216">
      <c r="A3216" s="142" t="n">
        <v>41044</v>
      </c>
      <c r="B3216" t="inlineStr"/>
      <c r="C3216" t="n">
        <v>-0.04264</v>
      </c>
      <c r="D3216" t="inlineStr"/>
      <c r="E3216" t="inlineStr"/>
      <c r="F3216" t="inlineStr"/>
      <c r="G3216" t="inlineStr"/>
      <c r="H3216" t="inlineStr"/>
      <c r="I3216" t="inlineStr"/>
      <c r="J3216" t="inlineStr"/>
      <c r="K3216" t="n">
        <v>-0.03789</v>
      </c>
      <c r="L3216" t="n">
        <v>0.00027</v>
      </c>
      <c r="M3216" t="n">
        <v>-0.0477</v>
      </c>
      <c r="N3216" t="inlineStr"/>
      <c r="O3216" t="n">
        <v>-0.03848</v>
      </c>
      <c r="P3216" t="n">
        <v>-0.03275</v>
      </c>
      <c r="Q3216" t="n">
        <v>-0.01068</v>
      </c>
      <c r="R3216" t="n">
        <v>0</v>
      </c>
      <c r="S3216" t="n">
        <v>-0.00306</v>
      </c>
      <c r="T3216" t="n">
        <v>-0.00033</v>
      </c>
    </row>
    <row r="3217">
      <c r="A3217" s="142" t="n">
        <v>41045</v>
      </c>
      <c r="B3217" t="inlineStr"/>
      <c r="C3217" t="n">
        <v>-0.02542</v>
      </c>
      <c r="D3217" t="inlineStr"/>
      <c r="E3217" t="inlineStr"/>
      <c r="F3217" t="inlineStr"/>
      <c r="G3217" t="inlineStr"/>
      <c r="H3217" t="inlineStr"/>
      <c r="I3217" t="inlineStr"/>
      <c r="J3217" t="inlineStr"/>
      <c r="K3217" t="n">
        <v>-0.00075</v>
      </c>
      <c r="L3217" t="n">
        <v>-0.01658</v>
      </c>
      <c r="M3217" t="n">
        <v>0.00229</v>
      </c>
      <c r="N3217" t="inlineStr"/>
      <c r="O3217" t="n">
        <v>-0.00264</v>
      </c>
      <c r="P3217" t="n">
        <v>-0.01562</v>
      </c>
      <c r="Q3217" t="n">
        <v>-0.01479</v>
      </c>
      <c r="R3217" t="n">
        <v>0</v>
      </c>
      <c r="S3217" t="n">
        <v>-0.00676</v>
      </c>
      <c r="T3217" t="n">
        <v>-0.02041</v>
      </c>
    </row>
    <row r="3218">
      <c r="A3218" s="142" t="n">
        <v>41046</v>
      </c>
      <c r="B3218" t="inlineStr"/>
      <c r="C3218" t="n">
        <v>0</v>
      </c>
      <c r="D3218" t="inlineStr"/>
      <c r="E3218" t="inlineStr"/>
      <c r="F3218" t="inlineStr"/>
      <c r="G3218" t="inlineStr"/>
      <c r="H3218" t="inlineStr"/>
      <c r="I3218" t="inlineStr"/>
      <c r="J3218" t="inlineStr"/>
      <c r="K3218" t="n">
        <v>0</v>
      </c>
      <c r="L3218" t="n">
        <v>0</v>
      </c>
      <c r="M3218" t="n">
        <v>0</v>
      </c>
      <c r="N3218" t="inlineStr"/>
      <c r="O3218" t="n">
        <v>0</v>
      </c>
      <c r="P3218" t="n">
        <v>0.03836</v>
      </c>
      <c r="Q3218" t="n">
        <v>0</v>
      </c>
      <c r="R3218" t="n">
        <v>0</v>
      </c>
      <c r="S3218" t="n">
        <v>0</v>
      </c>
      <c r="T3218" t="n">
        <v>0</v>
      </c>
    </row>
    <row r="3219">
      <c r="A3219" s="142" t="n">
        <v>41047</v>
      </c>
      <c r="B3219" t="inlineStr"/>
      <c r="C3219" t="n">
        <v>0.0478</v>
      </c>
      <c r="D3219" t="inlineStr"/>
      <c r="E3219" t="inlineStr"/>
      <c r="F3219" t="inlineStr"/>
      <c r="G3219" t="inlineStr"/>
      <c r="H3219" t="inlineStr"/>
      <c r="I3219" t="inlineStr"/>
      <c r="J3219" t="inlineStr"/>
      <c r="K3219" t="n">
        <v>0.0535</v>
      </c>
      <c r="L3219" t="n">
        <v>0.03164</v>
      </c>
      <c r="M3219" t="n">
        <v>0</v>
      </c>
      <c r="N3219" t="inlineStr"/>
      <c r="O3219" t="n">
        <v>0.05539</v>
      </c>
      <c r="P3219" t="n">
        <v>0</v>
      </c>
      <c r="Q3219" t="n">
        <v>0.04873</v>
      </c>
      <c r="R3219" t="n">
        <v>0</v>
      </c>
      <c r="S3219" t="n">
        <v>-0.01965</v>
      </c>
      <c r="T3219" t="n">
        <v>-0.01735</v>
      </c>
    </row>
    <row r="3220">
      <c r="A3220" s="142" t="n">
        <v>41050</v>
      </c>
      <c r="B3220" t="inlineStr"/>
      <c r="C3220" t="n">
        <v>0</v>
      </c>
      <c r="D3220" t="inlineStr"/>
      <c r="E3220" t="inlineStr"/>
      <c r="F3220" t="inlineStr"/>
      <c r="G3220" t="inlineStr"/>
      <c r="H3220" t="inlineStr"/>
      <c r="I3220" t="inlineStr"/>
      <c r="J3220" t="inlineStr"/>
      <c r="K3220" t="n">
        <v>0.00308</v>
      </c>
      <c r="L3220" t="n">
        <v>-0.00067</v>
      </c>
      <c r="M3220" t="n">
        <v>0.05657</v>
      </c>
      <c r="N3220" t="inlineStr"/>
      <c r="O3220" t="n">
        <v>0</v>
      </c>
      <c r="P3220" t="n">
        <v>0.02548</v>
      </c>
      <c r="Q3220" t="n">
        <v>-0.013</v>
      </c>
      <c r="R3220" t="n">
        <v>0</v>
      </c>
      <c r="S3220" t="n">
        <v>0.00721</v>
      </c>
      <c r="T3220" t="n">
        <v>0.00447</v>
      </c>
    </row>
    <row r="3221">
      <c r="A3221" s="142" t="n">
        <v>41051</v>
      </c>
      <c r="B3221" t="inlineStr"/>
      <c r="C3221" t="n">
        <v>0.01739</v>
      </c>
      <c r="D3221" t="inlineStr"/>
      <c r="E3221" t="inlineStr"/>
      <c r="F3221" t="inlineStr"/>
      <c r="G3221" t="inlineStr"/>
      <c r="H3221" t="inlineStr"/>
      <c r="I3221" t="inlineStr"/>
      <c r="J3221" t="inlineStr"/>
      <c r="K3221" t="n">
        <v>-0.00189</v>
      </c>
      <c r="L3221" t="n">
        <v>-0.00183</v>
      </c>
      <c r="M3221" t="n">
        <v>0.00629</v>
      </c>
      <c r="N3221" t="inlineStr"/>
      <c r="O3221" t="n">
        <v>0.01571</v>
      </c>
      <c r="P3221" t="n">
        <v>-0.00248</v>
      </c>
      <c r="Q3221" t="n">
        <v>0.01807</v>
      </c>
      <c r="R3221" t="n">
        <v>0</v>
      </c>
      <c r="S3221" t="n">
        <v>0.00787</v>
      </c>
      <c r="T3221" t="n">
        <v>0.00747</v>
      </c>
    </row>
    <row r="3222">
      <c r="A3222" s="142" t="n">
        <v>41052</v>
      </c>
      <c r="B3222" t="inlineStr"/>
      <c r="C3222" t="n">
        <v>0.03725</v>
      </c>
      <c r="D3222" t="inlineStr"/>
      <c r="E3222" t="inlineStr"/>
      <c r="F3222" t="inlineStr"/>
      <c r="G3222" t="inlineStr"/>
      <c r="H3222" t="inlineStr"/>
      <c r="I3222" t="inlineStr"/>
      <c r="J3222" t="inlineStr"/>
      <c r="K3222" t="n">
        <v>0.03145</v>
      </c>
      <c r="L3222" t="n">
        <v>-0.02802</v>
      </c>
      <c r="M3222" t="n">
        <v>0.03815</v>
      </c>
      <c r="N3222" t="inlineStr"/>
      <c r="O3222" t="n">
        <v>0.03654</v>
      </c>
      <c r="P3222" t="n">
        <v>0.01619</v>
      </c>
      <c r="Q3222" t="n">
        <v>-0.01643</v>
      </c>
      <c r="R3222" t="n">
        <v>0</v>
      </c>
      <c r="S3222" t="n">
        <v>0.00159</v>
      </c>
      <c r="T3222" t="n">
        <v>-0.01053</v>
      </c>
    </row>
    <row r="3223">
      <c r="A3223" s="142" t="n">
        <v>41053</v>
      </c>
      <c r="B3223" t="inlineStr"/>
      <c r="C3223" t="n">
        <v>0.00695</v>
      </c>
      <c r="D3223" t="inlineStr"/>
      <c r="E3223" t="inlineStr"/>
      <c r="F3223" t="inlineStr"/>
      <c r="G3223" t="inlineStr"/>
      <c r="H3223" t="inlineStr"/>
      <c r="I3223" t="inlineStr"/>
      <c r="J3223" t="inlineStr"/>
      <c r="K3223" t="n">
        <v>0.00504</v>
      </c>
      <c r="L3223" t="n">
        <v>0.00721</v>
      </c>
      <c r="M3223" t="n">
        <v>0.01568</v>
      </c>
      <c r="N3223" t="inlineStr"/>
      <c r="O3223" t="n">
        <v>0.00962</v>
      </c>
      <c r="P3223" t="n">
        <v>0.0098</v>
      </c>
      <c r="Q3223" t="n">
        <v>0.04772</v>
      </c>
      <c r="R3223" t="n">
        <v>0</v>
      </c>
      <c r="S3223" t="n">
        <v>0.00396</v>
      </c>
      <c r="T3223" t="n">
        <v>0.00604</v>
      </c>
    </row>
    <row r="3224">
      <c r="A3224" s="142" t="n">
        <v>41054</v>
      </c>
      <c r="B3224" t="inlineStr"/>
      <c r="C3224" t="n">
        <v>0.02191</v>
      </c>
      <c r="D3224" t="inlineStr"/>
      <c r="E3224" t="inlineStr"/>
      <c r="F3224" t="inlineStr"/>
      <c r="G3224" t="inlineStr"/>
      <c r="H3224" t="inlineStr"/>
      <c r="I3224" t="inlineStr"/>
      <c r="J3224" t="inlineStr"/>
      <c r="K3224" t="n">
        <v>0.02247</v>
      </c>
      <c r="L3224" t="n">
        <v>0.00554</v>
      </c>
      <c r="M3224" t="n">
        <v>0.00992</v>
      </c>
      <c r="N3224" t="inlineStr"/>
      <c r="O3224" t="n">
        <v>0.01467</v>
      </c>
      <c r="P3224" t="n">
        <v>0.008500000000000001</v>
      </c>
      <c r="Q3224" t="n">
        <v>0.00738</v>
      </c>
      <c r="R3224" t="n">
        <v>0</v>
      </c>
      <c r="S3224" t="n">
        <v>0.00364</v>
      </c>
      <c r="T3224" t="n">
        <v>0.00586</v>
      </c>
    </row>
    <row r="3225">
      <c r="A3225" s="142" t="n">
        <v>41057</v>
      </c>
      <c r="B3225" t="inlineStr"/>
      <c r="C3225" t="n">
        <v>0</v>
      </c>
      <c r="D3225" t="inlineStr"/>
      <c r="E3225" t="inlineStr"/>
      <c r="F3225" t="inlineStr"/>
      <c r="G3225" t="inlineStr"/>
      <c r="H3225" t="inlineStr"/>
      <c r="I3225" t="inlineStr"/>
      <c r="J3225" t="inlineStr"/>
      <c r="K3225" t="n">
        <v>0</v>
      </c>
      <c r="L3225" t="n">
        <v>0</v>
      </c>
      <c r="M3225" t="n">
        <v>0</v>
      </c>
      <c r="N3225" t="inlineStr"/>
      <c r="O3225" t="n">
        <v>0</v>
      </c>
      <c r="P3225" t="n">
        <v>0</v>
      </c>
      <c r="Q3225" t="n">
        <v>0</v>
      </c>
      <c r="R3225" t="n">
        <v>0</v>
      </c>
      <c r="S3225" t="n">
        <v>0</v>
      </c>
      <c r="T3225" t="n">
        <v>0</v>
      </c>
    </row>
    <row r="3226">
      <c r="A3226" s="142" t="n">
        <v>41058</v>
      </c>
      <c r="B3226" t="inlineStr"/>
      <c r="C3226" t="n">
        <v>0.00565</v>
      </c>
      <c r="D3226" t="inlineStr"/>
      <c r="E3226" t="inlineStr"/>
      <c r="F3226" t="inlineStr"/>
      <c r="G3226" t="inlineStr"/>
      <c r="H3226" t="inlineStr"/>
      <c r="I3226" t="inlineStr"/>
      <c r="J3226" t="inlineStr"/>
      <c r="K3226" t="n">
        <v>-0.01439</v>
      </c>
      <c r="L3226" t="n">
        <v>-0.00231</v>
      </c>
      <c r="M3226" t="n">
        <v>-0.01023</v>
      </c>
      <c r="N3226" t="inlineStr"/>
      <c r="O3226" t="n">
        <v>-0.01182</v>
      </c>
      <c r="P3226" t="n">
        <v>0.00842</v>
      </c>
      <c r="Q3226" t="n">
        <v>0.009849999999999999</v>
      </c>
      <c r="R3226" t="n">
        <v>0</v>
      </c>
      <c r="S3226" t="n">
        <v>0.01044</v>
      </c>
      <c r="T3226" t="n">
        <v>0.02002</v>
      </c>
    </row>
    <row r="3227">
      <c r="A3227" s="142" t="n">
        <v>41059</v>
      </c>
      <c r="B3227" t="inlineStr"/>
      <c r="C3227" t="n">
        <v>0.00098</v>
      </c>
      <c r="D3227" t="inlineStr"/>
      <c r="E3227" t="inlineStr"/>
      <c r="F3227" t="inlineStr"/>
      <c r="G3227" t="inlineStr"/>
      <c r="H3227" t="inlineStr"/>
      <c r="I3227" t="inlineStr"/>
      <c r="J3227" t="inlineStr"/>
      <c r="K3227" t="n">
        <v>-0.00328</v>
      </c>
      <c r="L3227" t="n">
        <v>-0.00047</v>
      </c>
      <c r="M3227" t="n">
        <v>0.00113</v>
      </c>
      <c r="N3227" t="inlineStr"/>
      <c r="O3227" t="n">
        <v>0.00438</v>
      </c>
      <c r="P3227" t="n">
        <v>-0.00239</v>
      </c>
      <c r="Q3227" t="n">
        <v>-0.0306</v>
      </c>
      <c r="R3227" t="n">
        <v>0</v>
      </c>
      <c r="S3227" t="n">
        <v>-0.00484</v>
      </c>
      <c r="T3227" t="n">
        <v>-0.00318</v>
      </c>
    </row>
    <row r="3228">
      <c r="A3228" s="142" t="n">
        <v>41060</v>
      </c>
      <c r="B3228" t="inlineStr"/>
      <c r="C3228" t="n">
        <v>-0.00413</v>
      </c>
      <c r="D3228" t="inlineStr"/>
      <c r="E3228" t="inlineStr"/>
      <c r="F3228" t="inlineStr"/>
      <c r="G3228" t="inlineStr"/>
      <c r="H3228" t="inlineStr"/>
      <c r="I3228" t="inlineStr"/>
      <c r="J3228" t="inlineStr"/>
      <c r="K3228" t="n">
        <v>-0.00386</v>
      </c>
      <c r="L3228" t="n">
        <v>0.00368</v>
      </c>
      <c r="M3228" t="n">
        <v>0.00147</v>
      </c>
      <c r="N3228" t="inlineStr"/>
      <c r="O3228" t="n">
        <v>-0.00744</v>
      </c>
      <c r="P3228" t="n">
        <v>-0.00359</v>
      </c>
      <c r="Q3228" t="n">
        <v>0.01239</v>
      </c>
      <c r="R3228" t="n">
        <v>-0.06076</v>
      </c>
      <c r="S3228" t="n">
        <v>-0.00054</v>
      </c>
      <c r="T3228" t="n">
        <v>0.00086</v>
      </c>
    </row>
    <row r="3229">
      <c r="A3229" s="142" t="n">
        <v>41061</v>
      </c>
      <c r="B3229" t="inlineStr"/>
      <c r="C3229" t="n">
        <v>0.03971</v>
      </c>
      <c r="D3229" t="inlineStr"/>
      <c r="E3229" t="inlineStr"/>
      <c r="F3229" t="inlineStr"/>
      <c r="G3229" t="inlineStr"/>
      <c r="H3229" t="inlineStr"/>
      <c r="I3229" t="inlineStr"/>
      <c r="J3229" t="inlineStr"/>
      <c r="K3229" t="n">
        <v>0.04856</v>
      </c>
      <c r="L3229" t="n">
        <v>0.01874</v>
      </c>
      <c r="M3229" t="n">
        <v>0.05505</v>
      </c>
      <c r="N3229" t="inlineStr"/>
      <c r="O3229" t="n">
        <v>0.05486</v>
      </c>
      <c r="P3229" t="n">
        <v>0.02881</v>
      </c>
      <c r="Q3229" t="n">
        <v>0.03067</v>
      </c>
      <c r="R3229" t="n">
        <v>0</v>
      </c>
      <c r="S3229" t="n">
        <v>-0.01985</v>
      </c>
      <c r="T3229" t="n">
        <v>-0.01345</v>
      </c>
    </row>
    <row r="3230">
      <c r="A3230" s="142" t="n">
        <v>41064</v>
      </c>
      <c r="B3230" t="inlineStr"/>
      <c r="C3230" t="n">
        <v>-0.00034</v>
      </c>
      <c r="D3230" t="inlineStr"/>
      <c r="E3230" t="inlineStr"/>
      <c r="F3230" t="inlineStr"/>
      <c r="G3230" t="inlineStr"/>
      <c r="H3230" t="inlineStr"/>
      <c r="I3230" t="inlineStr"/>
      <c r="J3230" t="inlineStr"/>
      <c r="K3230" t="n">
        <v>-0.01109</v>
      </c>
      <c r="L3230" t="n">
        <v>0</v>
      </c>
      <c r="M3230" t="n">
        <v>0.00044</v>
      </c>
      <c r="N3230" t="inlineStr"/>
      <c r="O3230" t="n">
        <v>0.00416</v>
      </c>
      <c r="P3230" t="n">
        <v>0.00467</v>
      </c>
      <c r="Q3230" t="n">
        <v>0.01269</v>
      </c>
      <c r="R3230" t="n">
        <v>0</v>
      </c>
      <c r="S3230" t="n">
        <v>-0.01353</v>
      </c>
      <c r="T3230" t="n">
        <v>-0.02316</v>
      </c>
    </row>
    <row r="3231">
      <c r="A3231" s="142" t="n">
        <v>41065</v>
      </c>
      <c r="B3231" t="inlineStr"/>
      <c r="C3231" t="n">
        <v>0.02438</v>
      </c>
      <c r="D3231" t="inlineStr"/>
      <c r="E3231" t="inlineStr"/>
      <c r="F3231" t="inlineStr"/>
      <c r="G3231" t="inlineStr"/>
      <c r="H3231" t="inlineStr"/>
      <c r="I3231" t="inlineStr"/>
      <c r="J3231" t="inlineStr"/>
      <c r="K3231" t="n">
        <v>0.01495</v>
      </c>
      <c r="L3231" t="n">
        <v>0</v>
      </c>
      <c r="M3231" t="n">
        <v>0.01367</v>
      </c>
      <c r="N3231" t="inlineStr"/>
      <c r="O3231" t="n">
        <v>0.01699</v>
      </c>
      <c r="P3231" t="n">
        <v>0.02207</v>
      </c>
      <c r="Q3231" t="n">
        <v>0.00936</v>
      </c>
      <c r="R3231" t="n">
        <v>0</v>
      </c>
      <c r="S3231" t="n">
        <v>0.008569999999999999</v>
      </c>
      <c r="T3231" t="n">
        <v>0.00719</v>
      </c>
    </row>
    <row r="3232">
      <c r="A3232" s="142" t="n">
        <v>41066</v>
      </c>
      <c r="B3232" t="inlineStr"/>
      <c r="C3232" t="n">
        <v>0.00228</v>
      </c>
      <c r="D3232" t="inlineStr"/>
      <c r="E3232" t="inlineStr"/>
      <c r="F3232" t="inlineStr"/>
      <c r="G3232" t="inlineStr"/>
      <c r="H3232" t="inlineStr"/>
      <c r="I3232" t="inlineStr"/>
      <c r="J3232" t="inlineStr"/>
      <c r="K3232" t="n">
        <v>0.00401</v>
      </c>
      <c r="L3232" t="n">
        <v>0.02429</v>
      </c>
      <c r="M3232" t="n">
        <v>0.00312</v>
      </c>
      <c r="N3232" t="inlineStr"/>
      <c r="O3232" t="n">
        <v>0.00487</v>
      </c>
      <c r="P3232" t="n">
        <v>0.0125</v>
      </c>
      <c r="Q3232" t="n">
        <v>0.02694</v>
      </c>
      <c r="R3232" t="n">
        <v>0</v>
      </c>
      <c r="S3232" t="n">
        <v>0.01908</v>
      </c>
      <c r="T3232" t="n">
        <v>0.0167</v>
      </c>
    </row>
    <row r="3233">
      <c r="A3233" s="142" t="n">
        <v>41067</v>
      </c>
      <c r="B3233" t="inlineStr"/>
      <c r="C3233" t="n">
        <v>-0.03061</v>
      </c>
      <c r="D3233" t="inlineStr"/>
      <c r="E3233" t="inlineStr"/>
      <c r="F3233" t="inlineStr"/>
      <c r="G3233" t="inlineStr"/>
      <c r="H3233" t="inlineStr"/>
      <c r="I3233" t="inlineStr"/>
      <c r="J3233" t="inlineStr"/>
      <c r="K3233" t="n">
        <v>-0.03237</v>
      </c>
      <c r="L3233" t="n">
        <v>-0.02268</v>
      </c>
      <c r="M3233" t="n">
        <v>-0.03718</v>
      </c>
      <c r="N3233" t="inlineStr"/>
      <c r="O3233" t="n">
        <v>-0.0291</v>
      </c>
      <c r="P3233" t="n">
        <v>-0.02245</v>
      </c>
      <c r="Q3233" t="n">
        <v>-0.02906</v>
      </c>
      <c r="R3233" t="n">
        <v>0</v>
      </c>
      <c r="S3233" t="n">
        <v>0.00159</v>
      </c>
      <c r="T3233" t="n">
        <v>0.00665</v>
      </c>
    </row>
    <row r="3234">
      <c r="A3234" s="142" t="n">
        <v>41068</v>
      </c>
      <c r="B3234" t="inlineStr"/>
      <c r="C3234" t="n">
        <v>0.00011</v>
      </c>
      <c r="D3234" t="inlineStr"/>
      <c r="E3234" t="inlineStr"/>
      <c r="F3234" t="inlineStr"/>
      <c r="G3234" t="inlineStr"/>
      <c r="H3234" t="inlineStr"/>
      <c r="I3234" t="inlineStr"/>
      <c r="J3234" t="inlineStr"/>
      <c r="K3234" t="n">
        <v>0.01293</v>
      </c>
      <c r="L3234" t="n">
        <v>-0.00831</v>
      </c>
      <c r="M3234" t="n">
        <v>-0.0046</v>
      </c>
      <c r="N3234" t="inlineStr"/>
      <c r="O3234" t="n">
        <v>0.00275</v>
      </c>
      <c r="P3234" t="n">
        <v>-0.00115</v>
      </c>
      <c r="Q3234" t="n">
        <v>-0.01521</v>
      </c>
      <c r="R3234" t="n">
        <v>0</v>
      </c>
      <c r="S3234" t="n">
        <v>0.00528</v>
      </c>
      <c r="T3234" t="n">
        <v>-0.00101</v>
      </c>
    </row>
    <row r="3235">
      <c r="A3235" s="142" t="n">
        <v>41071</v>
      </c>
      <c r="B3235" t="inlineStr"/>
      <c r="C3235" t="n">
        <v>-0.00825</v>
      </c>
      <c r="D3235" t="inlineStr"/>
      <c r="E3235" t="inlineStr"/>
      <c r="F3235" t="inlineStr"/>
      <c r="G3235" t="inlineStr"/>
      <c r="H3235" t="inlineStr"/>
      <c r="I3235" t="inlineStr"/>
      <c r="J3235" t="inlineStr"/>
      <c r="K3235" t="n">
        <v>-0.01332</v>
      </c>
      <c r="L3235" t="n">
        <v>0.01159</v>
      </c>
      <c r="M3235" t="n">
        <v>-0.0069</v>
      </c>
      <c r="N3235" t="inlineStr"/>
      <c r="O3235" t="n">
        <v>-0.01057</v>
      </c>
      <c r="P3235" t="n">
        <v>-0.01609</v>
      </c>
      <c r="Q3235" t="n">
        <v>-0.0037</v>
      </c>
      <c r="R3235" t="n">
        <v>0</v>
      </c>
      <c r="S3235" t="n">
        <v>-0.00561</v>
      </c>
      <c r="T3235" t="n">
        <v>0.00729</v>
      </c>
    </row>
    <row r="3236">
      <c r="A3236" s="142" t="n">
        <v>41072</v>
      </c>
      <c r="B3236" t="inlineStr"/>
      <c r="C3236" t="n">
        <v>0.0142</v>
      </c>
      <c r="D3236" t="inlineStr"/>
      <c r="E3236" t="inlineStr"/>
      <c r="F3236" t="inlineStr"/>
      <c r="G3236" t="inlineStr"/>
      <c r="H3236" t="inlineStr"/>
      <c r="I3236" t="inlineStr"/>
      <c r="J3236" t="inlineStr"/>
      <c r="K3236" t="n">
        <v>0.01863</v>
      </c>
      <c r="L3236" t="n">
        <v>0.00608</v>
      </c>
      <c r="M3236" t="n">
        <v>0.01749</v>
      </c>
      <c r="N3236" t="inlineStr"/>
      <c r="O3236" t="n">
        <v>0.02384</v>
      </c>
      <c r="P3236" t="n">
        <v>0.01986</v>
      </c>
      <c r="Q3236" t="n">
        <v>0.01319</v>
      </c>
      <c r="R3236" t="n">
        <v>0</v>
      </c>
      <c r="S3236" t="n">
        <v>0.009900000000000001</v>
      </c>
      <c r="T3236" t="n">
        <v>0.00249</v>
      </c>
    </row>
    <row r="3237">
      <c r="A3237" s="142" t="n">
        <v>41073</v>
      </c>
      <c r="B3237" t="inlineStr"/>
      <c r="C3237" t="n">
        <v>-0.0102</v>
      </c>
      <c r="D3237" t="inlineStr"/>
      <c r="E3237" t="inlineStr"/>
      <c r="F3237" t="inlineStr"/>
      <c r="G3237" t="inlineStr"/>
      <c r="H3237" t="inlineStr"/>
      <c r="I3237" t="inlineStr"/>
      <c r="J3237" t="inlineStr"/>
      <c r="K3237" t="n">
        <v>0.00011</v>
      </c>
      <c r="L3237" t="n">
        <v>0.0025</v>
      </c>
      <c r="M3237" t="n">
        <v>0.00119</v>
      </c>
      <c r="N3237" t="inlineStr"/>
      <c r="O3237" t="n">
        <v>-0.00201</v>
      </c>
      <c r="P3237" t="n">
        <v>-0.00344</v>
      </c>
      <c r="Q3237" t="n">
        <v>0.00651</v>
      </c>
      <c r="R3237" t="n">
        <v>0</v>
      </c>
      <c r="S3237" t="n">
        <v>-0.009520000000000001</v>
      </c>
      <c r="T3237" t="n">
        <v>-0.00218</v>
      </c>
    </row>
    <row r="3238">
      <c r="A3238" s="142" t="n">
        <v>41074</v>
      </c>
      <c r="B3238" t="inlineStr"/>
      <c r="C3238" t="n">
        <v>-0.00703</v>
      </c>
      <c r="D3238" t="inlineStr"/>
      <c r="E3238" t="inlineStr"/>
      <c r="F3238" t="inlineStr"/>
      <c r="G3238" t="inlineStr"/>
      <c r="H3238" t="inlineStr"/>
      <c r="I3238" t="inlineStr"/>
      <c r="J3238" t="inlineStr"/>
      <c r="K3238" t="n">
        <v>0.00471</v>
      </c>
      <c r="L3238" t="n">
        <v>0.00354</v>
      </c>
      <c r="M3238" t="n">
        <v>0.00054</v>
      </c>
      <c r="N3238" t="inlineStr"/>
      <c r="O3238" t="n">
        <v>-0.00483</v>
      </c>
      <c r="P3238" t="n">
        <v>-0.0046</v>
      </c>
      <c r="Q3238" t="n">
        <v>-0.00873</v>
      </c>
      <c r="R3238" t="n">
        <v>0</v>
      </c>
      <c r="S3238" t="n">
        <v>0.00177</v>
      </c>
      <c r="T3238" t="n">
        <v>-0.00744</v>
      </c>
    </row>
    <row r="3239">
      <c r="A3239" s="142" t="n">
        <v>41075</v>
      </c>
      <c r="B3239" t="inlineStr"/>
      <c r="C3239" t="n">
        <v>-0.0103</v>
      </c>
      <c r="D3239" t="inlineStr"/>
      <c r="E3239" t="inlineStr"/>
      <c r="F3239" t="inlineStr"/>
      <c r="G3239" t="inlineStr"/>
      <c r="H3239" t="inlineStr"/>
      <c r="I3239" t="inlineStr"/>
      <c r="J3239" t="inlineStr"/>
      <c r="K3239" t="n">
        <v>-0.00436</v>
      </c>
      <c r="L3239" t="n">
        <v>0.00233</v>
      </c>
      <c r="M3239" t="n">
        <v>-0.00719</v>
      </c>
      <c r="N3239" t="inlineStr"/>
      <c r="O3239" t="n">
        <v>-0.00313</v>
      </c>
      <c r="P3239" t="n">
        <v>0.00231</v>
      </c>
      <c r="Q3239" t="n">
        <v>0.00693</v>
      </c>
      <c r="R3239" t="n">
        <v>0</v>
      </c>
      <c r="S3239" t="n">
        <v>0.008500000000000001</v>
      </c>
      <c r="T3239" t="n">
        <v>0.01055</v>
      </c>
    </row>
    <row r="3240">
      <c r="A3240" s="142" t="n">
        <v>41078</v>
      </c>
      <c r="B3240" t="inlineStr"/>
      <c r="C3240" t="n">
        <v>0.03269</v>
      </c>
      <c r="D3240" t="inlineStr"/>
      <c r="E3240" t="inlineStr"/>
      <c r="F3240" t="inlineStr"/>
      <c r="G3240" t="inlineStr"/>
      <c r="H3240" t="inlineStr"/>
      <c r="I3240" t="inlineStr"/>
      <c r="J3240" t="inlineStr"/>
      <c r="K3240" t="n">
        <v>0.01708</v>
      </c>
      <c r="L3240" t="n">
        <v>-0.00035</v>
      </c>
      <c r="M3240" t="n">
        <v>0.0245</v>
      </c>
      <c r="N3240" t="inlineStr"/>
      <c r="O3240" t="n">
        <v>0.02311</v>
      </c>
      <c r="P3240" t="n">
        <v>0.02765</v>
      </c>
      <c r="Q3240" t="n">
        <v>-0.009310000000000001</v>
      </c>
      <c r="R3240" t="n">
        <v>0</v>
      </c>
      <c r="S3240" t="n">
        <v>0.00726</v>
      </c>
      <c r="T3240" t="n">
        <v>0.0133</v>
      </c>
    </row>
    <row r="3241">
      <c r="A3241" s="142" t="n">
        <v>41079</v>
      </c>
      <c r="B3241" t="inlineStr"/>
      <c r="C3241" t="n">
        <v>-0.00431</v>
      </c>
      <c r="D3241" t="inlineStr"/>
      <c r="E3241" t="inlineStr"/>
      <c r="F3241" t="inlineStr"/>
      <c r="G3241" t="inlineStr"/>
      <c r="H3241" t="inlineStr"/>
      <c r="I3241" t="inlineStr"/>
      <c r="J3241" t="inlineStr"/>
      <c r="K3241" t="n">
        <v>0.00172</v>
      </c>
      <c r="L3241" t="n">
        <v>-0.00528</v>
      </c>
      <c r="M3241" t="n">
        <v>0.0034</v>
      </c>
      <c r="N3241" t="inlineStr"/>
      <c r="O3241" t="n">
        <v>-0.00604</v>
      </c>
      <c r="P3241" t="n">
        <v>-0.00448</v>
      </c>
      <c r="Q3241" t="n">
        <v>0.02338</v>
      </c>
      <c r="R3241" t="n">
        <v>0</v>
      </c>
      <c r="S3241" t="n">
        <v>0.00455</v>
      </c>
      <c r="T3241" t="n">
        <v>0.0025</v>
      </c>
    </row>
    <row r="3242">
      <c r="A3242" s="142" t="n">
        <v>41080</v>
      </c>
      <c r="B3242" t="inlineStr"/>
      <c r="C3242" t="n">
        <v>-0.0114</v>
      </c>
      <c r="D3242" t="inlineStr"/>
      <c r="E3242" t="inlineStr"/>
      <c r="F3242" t="inlineStr"/>
      <c r="G3242" t="inlineStr"/>
      <c r="H3242" t="inlineStr"/>
      <c r="I3242" t="inlineStr"/>
      <c r="J3242" t="inlineStr"/>
      <c r="K3242" t="n">
        <v>-0.01784</v>
      </c>
      <c r="L3242" t="n">
        <v>-0.00722</v>
      </c>
      <c r="M3242" t="n">
        <v>-0.01563</v>
      </c>
      <c r="N3242" t="inlineStr"/>
      <c r="O3242" t="n">
        <v>-0.01206</v>
      </c>
      <c r="P3242" t="n">
        <v>-0.00676</v>
      </c>
      <c r="Q3242" t="n">
        <v>-0.01741</v>
      </c>
      <c r="R3242" t="n">
        <v>0</v>
      </c>
      <c r="S3242" t="n">
        <v>0.00049</v>
      </c>
      <c r="T3242" t="n">
        <v>0.00309</v>
      </c>
    </row>
    <row r="3243">
      <c r="A3243" s="142" t="n">
        <v>41081</v>
      </c>
      <c r="B3243" t="inlineStr"/>
      <c r="C3243" t="n">
        <v>-0.04826</v>
      </c>
      <c r="D3243" t="inlineStr"/>
      <c r="E3243" t="inlineStr"/>
      <c r="F3243" t="inlineStr"/>
      <c r="G3243" t="inlineStr"/>
      <c r="H3243" t="inlineStr"/>
      <c r="I3243" t="inlineStr"/>
      <c r="J3243" t="inlineStr"/>
      <c r="K3243" t="n">
        <v>-0.03358</v>
      </c>
      <c r="L3243" t="n">
        <v>-0.03081</v>
      </c>
      <c r="M3243" t="n">
        <v>-0.03975</v>
      </c>
      <c r="N3243" t="inlineStr"/>
      <c r="O3243" t="n">
        <v>-0.04207</v>
      </c>
      <c r="P3243" t="n">
        <v>-0.04649</v>
      </c>
      <c r="Q3243" t="n">
        <v>-0.0126</v>
      </c>
      <c r="R3243" t="n">
        <v>0</v>
      </c>
      <c r="S3243" t="n">
        <v>-0.01061</v>
      </c>
      <c r="T3243" t="n">
        <v>-0.00916</v>
      </c>
    </row>
    <row r="3244">
      <c r="A3244" s="142" t="n">
        <v>41082</v>
      </c>
      <c r="B3244" t="inlineStr"/>
      <c r="C3244" t="n">
        <v>-0.01176</v>
      </c>
      <c r="D3244" t="inlineStr"/>
      <c r="E3244" t="inlineStr"/>
      <c r="F3244" t="inlineStr"/>
      <c r="G3244" t="inlineStr"/>
      <c r="H3244" t="inlineStr"/>
      <c r="I3244" t="inlineStr"/>
      <c r="J3244" t="inlineStr"/>
      <c r="K3244" t="n">
        <v>0.00385</v>
      </c>
      <c r="L3244" t="n">
        <v>-0.00341</v>
      </c>
      <c r="M3244" t="n">
        <v>-0.00238</v>
      </c>
      <c r="N3244" t="inlineStr"/>
      <c r="O3244" t="n">
        <v>-0.00716</v>
      </c>
      <c r="P3244" t="n">
        <v>-0.02259</v>
      </c>
      <c r="Q3244" t="n">
        <v>-0.01976</v>
      </c>
      <c r="R3244" t="n">
        <v>0</v>
      </c>
      <c r="S3244" t="n">
        <v>0.00269</v>
      </c>
      <c r="T3244" t="n">
        <v>-0.01062</v>
      </c>
    </row>
    <row r="3245">
      <c r="A3245" s="142" t="n">
        <v>41085</v>
      </c>
      <c r="B3245" t="inlineStr"/>
      <c r="C3245" t="n">
        <v>-0.00352</v>
      </c>
      <c r="D3245" t="inlineStr"/>
      <c r="E3245" t="inlineStr"/>
      <c r="F3245" t="inlineStr"/>
      <c r="G3245" t="inlineStr"/>
      <c r="H3245" t="inlineStr"/>
      <c r="I3245" t="inlineStr"/>
      <c r="J3245" t="inlineStr"/>
      <c r="K3245" t="n">
        <v>0.01026</v>
      </c>
      <c r="L3245" t="n">
        <v>0.01276</v>
      </c>
      <c r="M3245" t="n">
        <v>0.00526</v>
      </c>
      <c r="N3245" t="inlineStr"/>
      <c r="O3245" t="n">
        <v>0.01135</v>
      </c>
      <c r="P3245" t="n">
        <v>0.00122</v>
      </c>
      <c r="Q3245" t="n">
        <v>-0.00739</v>
      </c>
      <c r="R3245" t="n">
        <v>0</v>
      </c>
      <c r="S3245" t="n">
        <v>-0.00993</v>
      </c>
      <c r="T3245" t="n">
        <v>-0.00975</v>
      </c>
    </row>
    <row r="3246">
      <c r="A3246" s="142" t="n">
        <v>41086</v>
      </c>
      <c r="B3246" t="inlineStr"/>
      <c r="C3246" t="n">
        <v>-0.01377</v>
      </c>
      <c r="D3246" t="inlineStr"/>
      <c r="E3246" t="inlineStr"/>
      <c r="F3246" t="inlineStr"/>
      <c r="G3246" t="inlineStr"/>
      <c r="H3246" t="inlineStr"/>
      <c r="I3246" t="inlineStr"/>
      <c r="J3246" t="inlineStr"/>
      <c r="K3246" t="n">
        <v>-0.0173</v>
      </c>
      <c r="L3246" t="n">
        <v>-0.01422</v>
      </c>
      <c r="M3246" t="n">
        <v>-0.01542</v>
      </c>
      <c r="N3246" t="inlineStr"/>
      <c r="O3246" t="n">
        <v>-0.01469</v>
      </c>
      <c r="P3246" t="n">
        <v>-0.00608</v>
      </c>
      <c r="Q3246" t="n">
        <v>-0.00279</v>
      </c>
      <c r="R3246" t="n">
        <v>0</v>
      </c>
      <c r="S3246" t="n">
        <v>0.00272</v>
      </c>
      <c r="T3246" t="n">
        <v>0.00375</v>
      </c>
    </row>
    <row r="3247">
      <c r="A3247" s="142" t="n">
        <v>41087</v>
      </c>
      <c r="B3247" t="inlineStr"/>
      <c r="C3247" t="n">
        <v>-0.00222</v>
      </c>
      <c r="D3247" t="inlineStr"/>
      <c r="E3247" t="inlineStr"/>
      <c r="F3247" t="inlineStr"/>
      <c r="G3247" t="inlineStr"/>
      <c r="H3247" t="inlineStr"/>
      <c r="I3247" t="inlineStr"/>
      <c r="J3247" t="inlineStr"/>
      <c r="K3247" t="n">
        <v>0</v>
      </c>
      <c r="L3247" t="n">
        <v>-0.00927</v>
      </c>
      <c r="M3247" t="n">
        <v>0.00156</v>
      </c>
      <c r="N3247" t="inlineStr"/>
      <c r="O3247" t="n">
        <v>-0.00128</v>
      </c>
      <c r="P3247" t="n">
        <v>0</v>
      </c>
      <c r="Q3247" t="n">
        <v>-0.00984</v>
      </c>
      <c r="R3247" t="n">
        <v>0</v>
      </c>
      <c r="S3247" t="n">
        <v>0.01053</v>
      </c>
      <c r="T3247" t="n">
        <v>0.00813</v>
      </c>
    </row>
    <row r="3248">
      <c r="A3248" s="142" t="n">
        <v>41088</v>
      </c>
      <c r="B3248" t="inlineStr"/>
      <c r="C3248" t="n">
        <v>-0.03009</v>
      </c>
      <c r="D3248" t="inlineStr"/>
      <c r="E3248" t="inlineStr"/>
      <c r="F3248" t="inlineStr"/>
      <c r="G3248" t="inlineStr"/>
      <c r="H3248" t="inlineStr"/>
      <c r="I3248" t="inlineStr"/>
      <c r="J3248" t="inlineStr"/>
      <c r="K3248" t="n">
        <v>-0.01374</v>
      </c>
      <c r="L3248" t="n">
        <v>-0.02217</v>
      </c>
      <c r="M3248" t="n">
        <v>-0.02037</v>
      </c>
      <c r="N3248" t="inlineStr"/>
      <c r="O3248" t="n">
        <v>-0.02558</v>
      </c>
      <c r="P3248" t="n">
        <v>-0.03545</v>
      </c>
      <c r="Q3248" t="n">
        <v>-0.01491</v>
      </c>
      <c r="R3248" t="n">
        <v>0</v>
      </c>
      <c r="S3248" t="n">
        <v>0.00035</v>
      </c>
      <c r="T3248" t="n">
        <v>-0.00433</v>
      </c>
    </row>
    <row r="3249">
      <c r="A3249" s="142" t="n">
        <v>41089</v>
      </c>
      <c r="B3249" t="inlineStr"/>
      <c r="C3249" t="n">
        <v>0.02927</v>
      </c>
      <c r="D3249" t="inlineStr"/>
      <c r="E3249" t="inlineStr"/>
      <c r="F3249" t="inlineStr"/>
      <c r="G3249" t="inlineStr"/>
      <c r="H3249" t="inlineStr"/>
      <c r="I3249" t="inlineStr"/>
      <c r="J3249" t="inlineStr"/>
      <c r="K3249" t="n">
        <v>0</v>
      </c>
      <c r="L3249" t="n">
        <v>0.04102</v>
      </c>
      <c r="M3249" t="n">
        <v>0</v>
      </c>
      <c r="N3249" t="inlineStr"/>
      <c r="O3249" t="n">
        <v>0.01794</v>
      </c>
      <c r="P3249" t="n">
        <v>0.02662</v>
      </c>
      <c r="Q3249" t="n">
        <v>0.01418</v>
      </c>
      <c r="R3249" t="n">
        <v>0.05158</v>
      </c>
      <c r="S3249" t="n">
        <v>0.00889</v>
      </c>
      <c r="T3249" t="n">
        <v>0.01235</v>
      </c>
    </row>
    <row r="3250">
      <c r="A3250" s="142" t="n">
        <v>41092</v>
      </c>
      <c r="B3250" t="inlineStr"/>
      <c r="C3250" t="n">
        <v>0</v>
      </c>
      <c r="D3250" t="inlineStr"/>
      <c r="E3250" t="inlineStr"/>
      <c r="F3250" t="inlineStr"/>
      <c r="G3250" t="inlineStr"/>
      <c r="H3250" t="inlineStr"/>
      <c r="I3250" t="inlineStr"/>
      <c r="J3250" t="inlineStr"/>
      <c r="K3250" t="n">
        <v>0.01497</v>
      </c>
      <c r="L3250" t="n">
        <v>-0.00395</v>
      </c>
      <c r="M3250" t="n">
        <v>0.02487</v>
      </c>
      <c r="N3250" t="inlineStr"/>
      <c r="O3250" t="n">
        <v>0</v>
      </c>
      <c r="P3250" t="n">
        <v>0.00617</v>
      </c>
      <c r="Q3250" t="n">
        <v>0.008149999999999999</v>
      </c>
      <c r="R3250" t="n">
        <v>0</v>
      </c>
      <c r="S3250" t="n">
        <v>0.01246</v>
      </c>
      <c r="T3250" t="n">
        <v>0.01287</v>
      </c>
    </row>
    <row r="3251">
      <c r="A3251" s="142" t="n">
        <v>41093</v>
      </c>
      <c r="B3251" t="inlineStr"/>
      <c r="C3251" t="n">
        <v>0.05854</v>
      </c>
      <c r="D3251" t="inlineStr"/>
      <c r="E3251" t="inlineStr"/>
      <c r="F3251" t="inlineStr"/>
      <c r="G3251" t="inlineStr"/>
      <c r="H3251" t="inlineStr"/>
      <c r="I3251" t="inlineStr"/>
      <c r="J3251" t="inlineStr"/>
      <c r="K3251" t="n">
        <v>0.03688</v>
      </c>
      <c r="L3251" t="n">
        <v>0.02541</v>
      </c>
      <c r="M3251" t="n">
        <v>0.0353</v>
      </c>
      <c r="N3251" t="inlineStr"/>
      <c r="O3251" t="n">
        <v>0.05191</v>
      </c>
      <c r="P3251" t="n">
        <v>0.0319</v>
      </c>
      <c r="Q3251" t="n">
        <v>0.02825</v>
      </c>
      <c r="R3251" t="n">
        <v>0</v>
      </c>
      <c r="S3251" t="n">
        <v>0.00809</v>
      </c>
      <c r="T3251" t="n">
        <v>0.0146</v>
      </c>
    </row>
    <row r="3252">
      <c r="A3252" s="142" t="n">
        <v>41094</v>
      </c>
      <c r="B3252" t="inlineStr"/>
      <c r="C3252" t="n">
        <v>0.02132</v>
      </c>
      <c r="D3252" t="inlineStr"/>
      <c r="E3252" t="inlineStr"/>
      <c r="F3252" t="inlineStr"/>
      <c r="G3252" t="inlineStr"/>
      <c r="H3252" t="inlineStr"/>
      <c r="I3252" t="inlineStr"/>
      <c r="J3252" t="inlineStr"/>
      <c r="K3252" t="n">
        <v>0.01138</v>
      </c>
      <c r="L3252" t="n">
        <v>0</v>
      </c>
      <c r="M3252" t="n">
        <v>0.01016</v>
      </c>
      <c r="N3252" t="inlineStr"/>
      <c r="O3252" t="n">
        <v>0</v>
      </c>
      <c r="P3252" t="n">
        <v>0.0107</v>
      </c>
      <c r="Q3252" t="n">
        <v>0</v>
      </c>
      <c r="R3252" t="n">
        <v>0</v>
      </c>
      <c r="S3252" t="n">
        <v>0.00689</v>
      </c>
      <c r="T3252" t="n">
        <v>0.00797</v>
      </c>
    </row>
    <row r="3253">
      <c r="A3253" s="142" t="n">
        <v>41095</v>
      </c>
      <c r="B3253" t="inlineStr"/>
      <c r="C3253" t="n">
        <v>0.00612</v>
      </c>
      <c r="D3253" t="inlineStr"/>
      <c r="E3253" t="inlineStr"/>
      <c r="F3253" t="inlineStr"/>
      <c r="G3253" t="inlineStr"/>
      <c r="H3253" t="inlineStr"/>
      <c r="I3253" t="inlineStr"/>
      <c r="J3253" t="inlineStr"/>
      <c r="K3253" t="n">
        <v>-0.00368</v>
      </c>
      <c r="L3253" t="n">
        <v>-0.01538</v>
      </c>
      <c r="M3253" t="n">
        <v>-0.00148</v>
      </c>
      <c r="N3253" t="inlineStr"/>
      <c r="O3253" t="n">
        <v>0.01338</v>
      </c>
      <c r="P3253" t="n">
        <v>0.008240000000000001</v>
      </c>
      <c r="Q3253" t="n">
        <v>0.01763</v>
      </c>
      <c r="R3253" t="n">
        <v>0</v>
      </c>
      <c r="S3253" t="n">
        <v>0.00483</v>
      </c>
      <c r="T3253" t="n">
        <v>0.00957</v>
      </c>
    </row>
    <row r="3254">
      <c r="A3254" s="142" t="n">
        <v>41096</v>
      </c>
      <c r="B3254" t="inlineStr"/>
      <c r="C3254" t="n">
        <v>-0.01718</v>
      </c>
      <c r="D3254" t="inlineStr"/>
      <c r="E3254" t="inlineStr"/>
      <c r="F3254" t="inlineStr"/>
      <c r="G3254" t="inlineStr"/>
      <c r="H3254" t="inlineStr"/>
      <c r="I3254" t="inlineStr"/>
      <c r="J3254" t="inlineStr"/>
      <c r="K3254" t="n">
        <v>-0.0202</v>
      </c>
      <c r="L3254" t="n">
        <v>-0.0186</v>
      </c>
      <c r="M3254" t="n">
        <v>-0.02195</v>
      </c>
      <c r="N3254" t="inlineStr"/>
      <c r="O3254" t="n">
        <v>-0.02168</v>
      </c>
      <c r="P3254" t="n">
        <v>-0.01867</v>
      </c>
      <c r="Q3254" t="n">
        <v>-0.01025</v>
      </c>
      <c r="R3254" t="n">
        <v>0</v>
      </c>
      <c r="S3254" t="n">
        <v>-0.00431</v>
      </c>
      <c r="T3254" t="n">
        <v>-0.00364</v>
      </c>
    </row>
    <row r="3255">
      <c r="A3255" s="142" t="n">
        <v>41099</v>
      </c>
      <c r="B3255" t="inlineStr"/>
      <c r="C3255" t="n">
        <v>0.00031</v>
      </c>
      <c r="D3255" t="inlineStr"/>
      <c r="E3255" t="inlineStr"/>
      <c r="F3255" t="inlineStr"/>
      <c r="G3255" t="inlineStr"/>
      <c r="H3255" t="inlineStr"/>
      <c r="I3255" t="inlineStr"/>
      <c r="J3255" t="inlineStr"/>
      <c r="K3255" t="n">
        <v>-0.00211</v>
      </c>
      <c r="L3255" t="n">
        <v>0.0073</v>
      </c>
      <c r="M3255" t="n">
        <v>-0.00518</v>
      </c>
      <c r="N3255" t="inlineStr"/>
      <c r="O3255" t="n">
        <v>-0.00618</v>
      </c>
      <c r="P3255" t="n">
        <v>-0.01427</v>
      </c>
      <c r="Q3255" t="n">
        <v>-0.01183</v>
      </c>
      <c r="R3255" t="n">
        <v>0</v>
      </c>
      <c r="S3255" t="n">
        <v>-0.00444</v>
      </c>
      <c r="T3255" t="n">
        <v>-0.009990000000000001</v>
      </c>
    </row>
    <row r="3256">
      <c r="A3256" s="142" t="n">
        <v>41100</v>
      </c>
      <c r="B3256" t="inlineStr"/>
      <c r="C3256" t="n">
        <v>-0.02053</v>
      </c>
      <c r="D3256" t="inlineStr"/>
      <c r="E3256" t="inlineStr"/>
      <c r="F3256" t="inlineStr"/>
      <c r="G3256" t="inlineStr"/>
      <c r="H3256" t="inlineStr"/>
      <c r="I3256" t="inlineStr"/>
      <c r="J3256" t="inlineStr"/>
      <c r="K3256" t="n">
        <v>-0.02588</v>
      </c>
      <c r="L3256" t="n">
        <v>-0.01255</v>
      </c>
      <c r="M3256" t="n">
        <v>-0.02269</v>
      </c>
      <c r="N3256" t="inlineStr"/>
      <c r="O3256" t="n">
        <v>-0.02551</v>
      </c>
      <c r="P3256" t="n">
        <v>-0.02292</v>
      </c>
      <c r="Q3256" t="n">
        <v>0.00266</v>
      </c>
      <c r="R3256" t="n">
        <v>0</v>
      </c>
      <c r="S3256" t="n">
        <v>-0.00041</v>
      </c>
      <c r="T3256" t="n">
        <v>0.00208</v>
      </c>
    </row>
    <row r="3257">
      <c r="A3257" s="142" t="n">
        <v>41101</v>
      </c>
      <c r="B3257" t="inlineStr"/>
      <c r="C3257" t="n">
        <v>-0.00339</v>
      </c>
      <c r="D3257" t="inlineStr"/>
      <c r="E3257" t="inlineStr"/>
      <c r="F3257" t="inlineStr"/>
      <c r="G3257" t="inlineStr"/>
      <c r="H3257" t="inlineStr"/>
      <c r="I3257" t="inlineStr"/>
      <c r="J3257" t="inlineStr"/>
      <c r="K3257" t="n">
        <v>-0.0179</v>
      </c>
      <c r="L3257" t="n">
        <v>0.00373</v>
      </c>
      <c r="M3257" t="n">
        <v>-0.01789</v>
      </c>
      <c r="N3257" t="inlineStr"/>
      <c r="O3257" t="n">
        <v>-0.01969</v>
      </c>
      <c r="P3257" t="n">
        <v>-0.01235</v>
      </c>
      <c r="Q3257" t="n">
        <v>-0.03184</v>
      </c>
      <c r="R3257" t="n">
        <v>0</v>
      </c>
      <c r="S3257" t="n">
        <v>0.00032</v>
      </c>
      <c r="T3257" t="n">
        <v>-0.00138</v>
      </c>
    </row>
    <row r="3258">
      <c r="A3258" s="142" t="n">
        <v>41102</v>
      </c>
      <c r="B3258" t="inlineStr"/>
      <c r="C3258" t="n">
        <v>-0.02483</v>
      </c>
      <c r="D3258" t="inlineStr"/>
      <c r="E3258" t="inlineStr"/>
      <c r="F3258" t="inlineStr"/>
      <c r="G3258" t="inlineStr"/>
      <c r="H3258" t="inlineStr"/>
      <c r="I3258" t="inlineStr"/>
      <c r="J3258" t="inlineStr"/>
      <c r="K3258" t="n">
        <v>0.00801</v>
      </c>
      <c r="L3258" t="n">
        <v>-0.00728</v>
      </c>
      <c r="M3258" t="n">
        <v>-0.00976</v>
      </c>
      <c r="N3258" t="inlineStr"/>
      <c r="O3258" t="n">
        <v>-0.01476</v>
      </c>
      <c r="P3258" t="n">
        <v>-0.01375</v>
      </c>
      <c r="Q3258" t="n">
        <v>-0.02724</v>
      </c>
      <c r="R3258" t="n">
        <v>0</v>
      </c>
      <c r="S3258" t="n">
        <v>-0.00524</v>
      </c>
      <c r="T3258" t="n">
        <v>-0.014</v>
      </c>
    </row>
    <row r="3259">
      <c r="A3259" s="142" t="n">
        <v>41103</v>
      </c>
      <c r="B3259" t="inlineStr"/>
      <c r="C3259" t="n">
        <v>0.02254</v>
      </c>
      <c r="D3259" t="inlineStr"/>
      <c r="E3259" t="inlineStr"/>
      <c r="F3259" t="inlineStr"/>
      <c r="G3259" t="inlineStr"/>
      <c r="H3259" t="inlineStr"/>
      <c r="I3259" t="inlineStr"/>
      <c r="J3259" t="inlineStr"/>
      <c r="K3259" t="n">
        <v>0</v>
      </c>
      <c r="L3259" t="n">
        <v>0.01475</v>
      </c>
      <c r="M3259" t="n">
        <v>0</v>
      </c>
      <c r="N3259" t="inlineStr"/>
      <c r="O3259" t="n">
        <v>0.01476</v>
      </c>
      <c r="P3259" t="n">
        <v>0.01141</v>
      </c>
      <c r="Q3259" t="n">
        <v>0.02694</v>
      </c>
      <c r="R3259" t="n">
        <v>0</v>
      </c>
      <c r="S3259" t="n">
        <v>0.00984</v>
      </c>
      <c r="T3259" t="n">
        <v>0.00826</v>
      </c>
    </row>
    <row r="3260">
      <c r="A3260" s="142" t="n">
        <v>41106</v>
      </c>
      <c r="B3260" t="inlineStr"/>
      <c r="C3260" t="n">
        <v>-0.0025</v>
      </c>
      <c r="D3260" t="inlineStr"/>
      <c r="E3260" t="inlineStr"/>
      <c r="F3260" t="inlineStr"/>
      <c r="G3260" t="inlineStr"/>
      <c r="H3260" t="inlineStr"/>
      <c r="I3260" t="inlineStr"/>
      <c r="J3260" t="inlineStr"/>
      <c r="K3260" t="n">
        <v>0.02592</v>
      </c>
      <c r="L3260" t="n">
        <v>-0.00704</v>
      </c>
      <c r="M3260" t="n">
        <v>0.01594</v>
      </c>
      <c r="N3260" t="inlineStr"/>
      <c r="O3260" t="n">
        <v>-0.00261</v>
      </c>
      <c r="P3260" t="n">
        <v>0</v>
      </c>
      <c r="Q3260" t="n">
        <v>0</v>
      </c>
      <c r="R3260" t="n">
        <v>0</v>
      </c>
      <c r="S3260" t="n">
        <v>0.00028</v>
      </c>
      <c r="T3260" t="n">
        <v>0.00112</v>
      </c>
    </row>
    <row r="3261">
      <c r="A3261" s="142" t="n">
        <v>41107</v>
      </c>
      <c r="B3261" t="inlineStr"/>
      <c r="C3261" t="n">
        <v>0.00498</v>
      </c>
      <c r="D3261" t="inlineStr"/>
      <c r="E3261" t="inlineStr"/>
      <c r="F3261" t="inlineStr"/>
      <c r="G3261" t="inlineStr"/>
      <c r="H3261" t="inlineStr"/>
      <c r="I3261" t="inlineStr"/>
      <c r="J3261" t="inlineStr"/>
      <c r="K3261" t="n">
        <v>-0.01774</v>
      </c>
      <c r="L3261" t="n">
        <v>0.00256</v>
      </c>
      <c r="M3261" t="n">
        <v>-0.01332</v>
      </c>
      <c r="N3261" t="inlineStr"/>
      <c r="O3261" t="n">
        <v>-0.00708</v>
      </c>
      <c r="P3261" t="n">
        <v>-0.00752</v>
      </c>
      <c r="Q3261" t="n">
        <v>-0.009429999999999999</v>
      </c>
      <c r="R3261" t="n">
        <v>0</v>
      </c>
      <c r="S3261" t="n">
        <v>0.00582</v>
      </c>
      <c r="T3261" t="n">
        <v>0.009469999999999999</v>
      </c>
    </row>
    <row r="3262">
      <c r="A3262" s="142" t="n">
        <v>41108</v>
      </c>
      <c r="B3262" t="inlineStr"/>
      <c r="C3262" t="n">
        <v>-0.008319999999999999</v>
      </c>
      <c r="D3262" t="inlineStr"/>
      <c r="E3262" t="inlineStr"/>
      <c r="F3262" t="inlineStr"/>
      <c r="G3262" t="inlineStr"/>
      <c r="H3262" t="inlineStr"/>
      <c r="I3262" t="inlineStr"/>
      <c r="J3262" t="inlineStr"/>
      <c r="K3262" t="n">
        <v>-0.00652</v>
      </c>
      <c r="L3262" t="n">
        <v>-0.01028</v>
      </c>
      <c r="M3262" t="n">
        <v>-0.00844</v>
      </c>
      <c r="N3262" t="inlineStr"/>
      <c r="O3262" t="n">
        <v>-0.01622</v>
      </c>
      <c r="P3262" t="n">
        <v>-0.00631</v>
      </c>
      <c r="Q3262" t="n">
        <v>-0.01151</v>
      </c>
      <c r="R3262" t="n">
        <v>0</v>
      </c>
      <c r="S3262" t="n">
        <v>0.00263</v>
      </c>
      <c r="T3262" t="n">
        <v>-0.00651</v>
      </c>
    </row>
    <row r="3263">
      <c r="A3263" s="142" t="n">
        <v>41109</v>
      </c>
      <c r="B3263" t="inlineStr"/>
      <c r="C3263" t="n">
        <v>0.01394</v>
      </c>
      <c r="D3263" t="inlineStr"/>
      <c r="E3263" t="inlineStr"/>
      <c r="F3263" t="inlineStr"/>
      <c r="G3263" t="inlineStr"/>
      <c r="H3263" t="inlineStr"/>
      <c r="I3263" t="inlineStr"/>
      <c r="J3263" t="inlineStr"/>
      <c r="K3263" t="n">
        <v>0.01185</v>
      </c>
      <c r="L3263" t="n">
        <v>0.00911</v>
      </c>
      <c r="M3263" t="n">
        <v>0.00706</v>
      </c>
      <c r="N3263" t="inlineStr"/>
      <c r="O3263" t="n">
        <v>0.01382</v>
      </c>
      <c r="P3263" t="n">
        <v>0.01144</v>
      </c>
      <c r="Q3263" t="n">
        <v>0.01585</v>
      </c>
      <c r="R3263" t="n">
        <v>0</v>
      </c>
      <c r="S3263" t="n">
        <v>0.00788</v>
      </c>
      <c r="T3263" t="n">
        <v>0.01137</v>
      </c>
    </row>
    <row r="3264">
      <c r="A3264" s="142" t="n">
        <v>41110</v>
      </c>
      <c r="B3264" t="inlineStr"/>
      <c r="C3264" t="n">
        <v>-0.00713</v>
      </c>
      <c r="D3264" t="inlineStr"/>
      <c r="E3264" t="inlineStr"/>
      <c r="F3264" t="inlineStr"/>
      <c r="G3264" t="inlineStr"/>
      <c r="H3264" t="inlineStr"/>
      <c r="I3264" t="inlineStr"/>
      <c r="J3264" t="inlineStr"/>
      <c r="K3264" t="n">
        <v>0.00694</v>
      </c>
      <c r="L3264" t="n">
        <v>-0.00416</v>
      </c>
      <c r="M3264" t="n">
        <v>0.00675</v>
      </c>
      <c r="N3264" t="inlineStr"/>
      <c r="O3264" t="n">
        <v>0.00659</v>
      </c>
      <c r="P3264" t="n">
        <v>0.00377</v>
      </c>
      <c r="Q3264" t="n">
        <v>-0.00302</v>
      </c>
      <c r="R3264" t="n">
        <v>0</v>
      </c>
      <c r="S3264" t="n">
        <v>-0.00451</v>
      </c>
      <c r="T3264" t="n">
        <v>0.00316</v>
      </c>
    </row>
    <row r="3265">
      <c r="A3265" s="142" t="n">
        <v>41113</v>
      </c>
      <c r="B3265" t="inlineStr"/>
      <c r="C3265" t="n">
        <v>-0.03226</v>
      </c>
      <c r="D3265" t="inlineStr"/>
      <c r="E3265" t="inlineStr"/>
      <c r="F3265" t="inlineStr"/>
      <c r="G3265" t="inlineStr"/>
      <c r="H3265" t="inlineStr"/>
      <c r="I3265" t="inlineStr"/>
      <c r="J3265" t="inlineStr"/>
      <c r="K3265" t="n">
        <v>-0.03015</v>
      </c>
      <c r="L3265" t="n">
        <v>-0.00834</v>
      </c>
      <c r="M3265" t="n">
        <v>-0.01539</v>
      </c>
      <c r="N3265" t="inlineStr"/>
      <c r="O3265" t="n">
        <v>-0.02544</v>
      </c>
      <c r="P3265" t="n">
        <v>-0.03004</v>
      </c>
      <c r="Q3265" t="n">
        <v>-0.01478</v>
      </c>
      <c r="R3265" t="n">
        <v>0</v>
      </c>
      <c r="S3265" t="n">
        <v>-0.01287</v>
      </c>
      <c r="T3265" t="n">
        <v>-0.02194</v>
      </c>
    </row>
    <row r="3266">
      <c r="A3266" s="142" t="n">
        <v>41114</v>
      </c>
      <c r="B3266" t="inlineStr"/>
      <c r="C3266" t="n">
        <v>0.00722</v>
      </c>
      <c r="D3266" t="inlineStr"/>
      <c r="E3266" t="inlineStr"/>
      <c r="F3266" t="inlineStr"/>
      <c r="G3266" t="inlineStr"/>
      <c r="H3266" t="inlineStr"/>
      <c r="I3266" t="inlineStr"/>
      <c r="J3266" t="inlineStr"/>
      <c r="K3266" t="n">
        <v>0.00699</v>
      </c>
      <c r="L3266" t="n">
        <v>-0.008659999999999999</v>
      </c>
      <c r="M3266" t="n">
        <v>0.00124</v>
      </c>
      <c r="N3266" t="inlineStr"/>
      <c r="O3266" t="n">
        <v>0.00527</v>
      </c>
      <c r="P3266" t="n">
        <v>0.01161</v>
      </c>
      <c r="Q3266" t="n">
        <v>0.00465</v>
      </c>
      <c r="R3266" t="n">
        <v>0</v>
      </c>
      <c r="S3266" t="n">
        <v>-0.00437</v>
      </c>
      <c r="T3266" t="n">
        <v>-0.00065</v>
      </c>
    </row>
    <row r="3267">
      <c r="A3267" s="142" t="n">
        <v>41115</v>
      </c>
      <c r="B3267" t="inlineStr"/>
      <c r="C3267" t="n">
        <v>0.01848</v>
      </c>
      <c r="D3267" t="inlineStr"/>
      <c r="E3267" t="inlineStr"/>
      <c r="F3267" t="inlineStr"/>
      <c r="G3267" t="inlineStr"/>
      <c r="H3267" t="inlineStr"/>
      <c r="I3267" t="inlineStr"/>
      <c r="J3267" t="inlineStr"/>
      <c r="K3267" t="n">
        <v>0.01376</v>
      </c>
      <c r="L3267" t="n">
        <v>0.01499</v>
      </c>
      <c r="M3267" t="n">
        <v>0.02994</v>
      </c>
      <c r="N3267" t="inlineStr"/>
      <c r="O3267" t="n">
        <v>0.02653</v>
      </c>
      <c r="P3267" t="n">
        <v>0.02551</v>
      </c>
      <c r="Q3267" t="n">
        <v>0.01135</v>
      </c>
      <c r="R3267" t="n">
        <v>0</v>
      </c>
      <c r="S3267" t="n">
        <v>-0.00445</v>
      </c>
      <c r="T3267" t="n">
        <v>-0.00723</v>
      </c>
    </row>
    <row r="3268">
      <c r="A3268" s="142" t="n">
        <v>41116</v>
      </c>
      <c r="B3268" t="inlineStr"/>
      <c r="C3268" t="n">
        <v>0.01659</v>
      </c>
      <c r="D3268" t="inlineStr"/>
      <c r="E3268" t="inlineStr"/>
      <c r="F3268" t="inlineStr"/>
      <c r="G3268" t="inlineStr"/>
      <c r="H3268" t="inlineStr"/>
      <c r="I3268" t="inlineStr"/>
      <c r="J3268" t="inlineStr"/>
      <c r="K3268" t="n">
        <v>0.01346</v>
      </c>
      <c r="L3268" t="n">
        <v>0.00398</v>
      </c>
      <c r="M3268" t="n">
        <v>0.01631</v>
      </c>
      <c r="N3268" t="inlineStr"/>
      <c r="O3268" t="n">
        <v>0.01466</v>
      </c>
      <c r="P3268" t="n">
        <v>0.02114</v>
      </c>
      <c r="Q3268" t="n">
        <v>0.01071</v>
      </c>
      <c r="R3268" t="n">
        <v>0</v>
      </c>
      <c r="S3268" t="n">
        <v>0.00587</v>
      </c>
      <c r="T3268" t="n">
        <v>-0.00246</v>
      </c>
    </row>
    <row r="3269">
      <c r="A3269" s="142" t="n">
        <v>41117</v>
      </c>
      <c r="B3269" t="inlineStr"/>
      <c r="C3269" t="n">
        <v>0.00393</v>
      </c>
      <c r="D3269" t="inlineStr"/>
      <c r="E3269" t="inlineStr"/>
      <c r="F3269" t="inlineStr"/>
      <c r="G3269" t="inlineStr"/>
      <c r="H3269" t="inlineStr"/>
      <c r="I3269" t="inlineStr"/>
      <c r="J3269" t="inlineStr"/>
      <c r="K3269" t="n">
        <v>-0.0027</v>
      </c>
      <c r="L3269" t="n">
        <v>0.00218</v>
      </c>
      <c r="M3269" t="n">
        <v>0.00357</v>
      </c>
      <c r="N3269" t="inlineStr"/>
      <c r="O3269" t="n">
        <v>0.00514</v>
      </c>
      <c r="P3269" t="n">
        <v>0.01827</v>
      </c>
      <c r="Q3269" t="n">
        <v>0.01068</v>
      </c>
      <c r="R3269" t="n">
        <v>0</v>
      </c>
      <c r="S3269" t="n">
        <v>0.01352</v>
      </c>
      <c r="T3269" t="n">
        <v>0.02186</v>
      </c>
    </row>
    <row r="3270">
      <c r="A3270" s="142" t="n">
        <v>41120</v>
      </c>
      <c r="B3270" t="inlineStr"/>
      <c r="C3270" t="n">
        <v>0.0123</v>
      </c>
      <c r="D3270" t="inlineStr"/>
      <c r="E3270" t="inlineStr"/>
      <c r="F3270" t="inlineStr"/>
      <c r="G3270" t="inlineStr"/>
      <c r="H3270" t="inlineStr"/>
      <c r="I3270" t="inlineStr"/>
      <c r="J3270" t="inlineStr"/>
      <c r="K3270" t="n">
        <v>0.01467</v>
      </c>
      <c r="L3270" t="n">
        <v>0.01289</v>
      </c>
      <c r="M3270" t="n">
        <v>0.01177</v>
      </c>
      <c r="N3270" t="inlineStr"/>
      <c r="O3270" t="n">
        <v>0.02087</v>
      </c>
      <c r="P3270" t="n">
        <v>0.008370000000000001</v>
      </c>
      <c r="Q3270" t="n">
        <v>0.02088</v>
      </c>
      <c r="R3270" t="n">
        <v>0</v>
      </c>
      <c r="S3270" t="n">
        <v>0.01416</v>
      </c>
      <c r="T3270" t="n">
        <v>0.01816</v>
      </c>
    </row>
    <row r="3271">
      <c r="A3271" s="142" t="n">
        <v>41121</v>
      </c>
      <c r="B3271" t="inlineStr"/>
      <c r="C3271" t="n">
        <v>-0.009090000000000001</v>
      </c>
      <c r="D3271" t="inlineStr"/>
      <c r="E3271" t="inlineStr"/>
      <c r="F3271" t="inlineStr"/>
      <c r="G3271" t="inlineStr"/>
      <c r="H3271" t="inlineStr"/>
      <c r="I3271" t="inlineStr"/>
      <c r="J3271" t="inlineStr"/>
      <c r="K3271" t="n">
        <v>0</v>
      </c>
      <c r="L3271" t="n">
        <v>-0.0007</v>
      </c>
      <c r="M3271" t="n">
        <v>-0.00582</v>
      </c>
      <c r="N3271" t="inlineStr"/>
      <c r="O3271" t="n">
        <v>-0.02159</v>
      </c>
      <c r="P3271" t="n">
        <v>-0.02017</v>
      </c>
      <c r="Q3271" t="n">
        <v>0.00124</v>
      </c>
      <c r="R3271" t="n">
        <v>0.04205</v>
      </c>
      <c r="S3271" t="n">
        <v>-0.00775</v>
      </c>
      <c r="T3271" t="n">
        <v>-0.00209</v>
      </c>
    </row>
    <row r="3272">
      <c r="A3272" s="142" t="n">
        <v>41122</v>
      </c>
      <c r="B3272" t="inlineStr"/>
      <c r="C3272" t="n">
        <v>-0.00476</v>
      </c>
      <c r="D3272" t="inlineStr"/>
      <c r="E3272" t="inlineStr"/>
      <c r="F3272" t="inlineStr"/>
      <c r="G3272" t="inlineStr"/>
      <c r="H3272" t="inlineStr"/>
      <c r="I3272" t="inlineStr"/>
      <c r="J3272" t="inlineStr"/>
      <c r="K3272" t="n">
        <v>-0.03926</v>
      </c>
      <c r="L3272" t="n">
        <v>-0.01069</v>
      </c>
      <c r="M3272" t="n">
        <v>-0.01264</v>
      </c>
      <c r="N3272" t="inlineStr"/>
      <c r="O3272" t="n">
        <v>-0.00437</v>
      </c>
      <c r="P3272" t="n">
        <v>-0.00242</v>
      </c>
      <c r="Q3272" t="n">
        <v>-0.03292</v>
      </c>
      <c r="R3272" t="n">
        <v>0</v>
      </c>
      <c r="S3272" t="n">
        <v>0.00011</v>
      </c>
      <c r="T3272" t="n">
        <v>0.00351</v>
      </c>
    </row>
    <row r="3273">
      <c r="A3273" s="142" t="n">
        <v>41123</v>
      </c>
      <c r="B3273" t="inlineStr"/>
      <c r="C3273" t="n">
        <v>0.00428</v>
      </c>
      <c r="D3273" t="inlineStr"/>
      <c r="E3273" t="inlineStr"/>
      <c r="F3273" t="inlineStr"/>
      <c r="G3273" t="inlineStr"/>
      <c r="H3273" t="inlineStr"/>
      <c r="I3273" t="inlineStr"/>
      <c r="J3273" t="inlineStr"/>
      <c r="K3273" t="n">
        <v>-0.00463</v>
      </c>
      <c r="L3273" t="n">
        <v>-0.01643</v>
      </c>
      <c r="M3273" t="n">
        <v>-0.007990000000000001</v>
      </c>
      <c r="N3273" t="inlineStr"/>
      <c r="O3273" t="n">
        <v>0.00268</v>
      </c>
      <c r="P3273" t="n">
        <v>-0.00364</v>
      </c>
      <c r="Q3273" t="n">
        <v>0.0201</v>
      </c>
      <c r="R3273" t="n">
        <v>0</v>
      </c>
      <c r="S3273" t="n">
        <v>0.00081</v>
      </c>
      <c r="T3273" t="n">
        <v>0.00156</v>
      </c>
    </row>
    <row r="3274">
      <c r="A3274" s="142" t="n">
        <v>41124</v>
      </c>
      <c r="B3274" t="inlineStr"/>
      <c r="C3274" t="n">
        <v>-0.00684</v>
      </c>
      <c r="D3274" t="inlineStr"/>
      <c r="E3274" t="inlineStr"/>
      <c r="F3274" t="inlineStr"/>
      <c r="G3274" t="inlineStr"/>
      <c r="H3274" t="inlineStr"/>
      <c r="I3274" t="inlineStr"/>
      <c r="J3274" t="inlineStr"/>
      <c r="K3274" t="n">
        <v>0.02</v>
      </c>
      <c r="L3274" t="n">
        <v>0.01946</v>
      </c>
      <c r="M3274" t="n">
        <v>0.01947</v>
      </c>
      <c r="N3274" t="inlineStr"/>
      <c r="O3274" t="n">
        <v>0.00214</v>
      </c>
      <c r="P3274" t="n">
        <v>0.00122</v>
      </c>
      <c r="Q3274" t="n">
        <v>-0.00302</v>
      </c>
      <c r="R3274" t="n">
        <v>0</v>
      </c>
      <c r="S3274" t="n">
        <v>0.00366</v>
      </c>
      <c r="T3274" t="n">
        <v>-0.00637</v>
      </c>
    </row>
    <row r="3275">
      <c r="A3275" s="142" t="n">
        <v>41127</v>
      </c>
      <c r="B3275" t="inlineStr"/>
      <c r="C3275" t="n">
        <v>0</v>
      </c>
      <c r="D3275" t="inlineStr"/>
      <c r="E3275" t="inlineStr"/>
      <c r="F3275" t="inlineStr"/>
      <c r="G3275" t="inlineStr"/>
      <c r="H3275" t="inlineStr"/>
      <c r="I3275" t="inlineStr"/>
      <c r="J3275" t="inlineStr"/>
      <c r="K3275" t="n">
        <v>0.00182</v>
      </c>
      <c r="L3275" t="n">
        <v>-0.00017</v>
      </c>
      <c r="M3275" t="n">
        <v>0.00013</v>
      </c>
      <c r="N3275" t="inlineStr"/>
      <c r="O3275" t="n">
        <v>0</v>
      </c>
      <c r="P3275" t="n">
        <v>0.009730000000000001</v>
      </c>
      <c r="Q3275" t="n">
        <v>-0.00101</v>
      </c>
      <c r="R3275" t="n">
        <v>0</v>
      </c>
      <c r="S3275" t="n">
        <v>0.00174</v>
      </c>
      <c r="T3275" t="n">
        <v>0.009469999999999999</v>
      </c>
    </row>
    <row r="3276">
      <c r="A3276" s="142" t="n">
        <v>41128</v>
      </c>
      <c r="B3276" t="inlineStr"/>
      <c r="C3276" t="n">
        <v>0.01322</v>
      </c>
      <c r="D3276" t="inlineStr"/>
      <c r="E3276" t="inlineStr"/>
      <c r="F3276" t="inlineStr"/>
      <c r="G3276" t="inlineStr"/>
      <c r="H3276" t="inlineStr"/>
      <c r="I3276" t="inlineStr"/>
      <c r="J3276" t="inlineStr"/>
      <c r="K3276" t="n">
        <v>0.00774</v>
      </c>
      <c r="L3276" t="n">
        <v>0.00667</v>
      </c>
      <c r="M3276" t="n">
        <v>0.0177</v>
      </c>
      <c r="N3276" t="inlineStr"/>
      <c r="O3276" t="n">
        <v>0.02418</v>
      </c>
      <c r="P3276" t="n">
        <v>0.01807</v>
      </c>
      <c r="Q3276" t="n">
        <v>0.01414</v>
      </c>
      <c r="R3276" t="n">
        <v>0</v>
      </c>
      <c r="S3276" t="n">
        <v>0.00541</v>
      </c>
      <c r="T3276" t="n">
        <v>-6e-05</v>
      </c>
    </row>
    <row r="3277">
      <c r="A3277" s="142" t="n">
        <v>41129</v>
      </c>
      <c r="B3277" t="inlineStr"/>
      <c r="C3277" t="n">
        <v>0.00377</v>
      </c>
      <c r="D3277" t="inlineStr"/>
      <c r="E3277" t="inlineStr"/>
      <c r="F3277" t="inlineStr"/>
      <c r="G3277" t="inlineStr"/>
      <c r="H3277" t="inlineStr"/>
      <c r="I3277" t="inlineStr"/>
      <c r="J3277" t="inlineStr"/>
      <c r="K3277" t="n">
        <v>-0.00102</v>
      </c>
      <c r="L3277" t="n">
        <v>-0.00036</v>
      </c>
      <c r="M3277" t="n">
        <v>0.00691</v>
      </c>
      <c r="N3277" t="inlineStr"/>
      <c r="O3277" t="n">
        <v>-0.0001</v>
      </c>
      <c r="P3277" t="n">
        <v>0.00473</v>
      </c>
      <c r="Q3277" t="n">
        <v>0.02158</v>
      </c>
      <c r="R3277" t="n">
        <v>0</v>
      </c>
      <c r="S3277" t="n">
        <v>0.00574</v>
      </c>
      <c r="T3277" t="n">
        <v>0.00808</v>
      </c>
    </row>
    <row r="3278">
      <c r="A3278" s="142" t="n">
        <v>41130</v>
      </c>
      <c r="B3278" t="inlineStr"/>
      <c r="C3278" t="n">
        <v>0.02406</v>
      </c>
      <c r="D3278" t="inlineStr"/>
      <c r="E3278" t="inlineStr"/>
      <c r="F3278" t="inlineStr"/>
      <c r="G3278" t="inlineStr"/>
      <c r="H3278" t="inlineStr"/>
      <c r="I3278" t="inlineStr"/>
      <c r="J3278" t="inlineStr"/>
      <c r="K3278" t="n">
        <v>0.01877</v>
      </c>
      <c r="L3278" t="n">
        <v>0.00136</v>
      </c>
      <c r="M3278" t="n">
        <v>0.01638</v>
      </c>
      <c r="N3278" t="inlineStr"/>
      <c r="O3278" t="n">
        <v>0.0181</v>
      </c>
      <c r="P3278" t="n">
        <v>0.02238</v>
      </c>
      <c r="Q3278" t="n">
        <v>-0.00431</v>
      </c>
      <c r="R3278" t="n">
        <v>0</v>
      </c>
      <c r="S3278" t="n">
        <v>0.00637</v>
      </c>
      <c r="T3278" t="n">
        <v>0.01305</v>
      </c>
    </row>
    <row r="3279">
      <c r="A3279" s="142" t="n">
        <v>41131</v>
      </c>
      <c r="B3279" t="inlineStr"/>
      <c r="C3279" t="n">
        <v>-0.0065</v>
      </c>
      <c r="D3279" t="inlineStr"/>
      <c r="E3279" t="inlineStr"/>
      <c r="F3279" t="inlineStr"/>
      <c r="G3279" t="inlineStr"/>
      <c r="H3279" t="inlineStr"/>
      <c r="I3279" t="inlineStr"/>
      <c r="J3279" t="inlineStr"/>
      <c r="K3279" t="n">
        <v>0.01309</v>
      </c>
      <c r="L3279" t="n">
        <v>-0.00414</v>
      </c>
      <c r="M3279" t="n">
        <v>0.00337</v>
      </c>
      <c r="N3279" t="inlineStr"/>
      <c r="O3279" t="n">
        <v>0.00521</v>
      </c>
      <c r="P3279" t="n">
        <v>0.0023</v>
      </c>
      <c r="Q3279" t="n">
        <v>0.01175</v>
      </c>
      <c r="R3279" t="n">
        <v>0</v>
      </c>
      <c r="S3279" t="n">
        <v>1e-05</v>
      </c>
      <c r="T3279" t="n">
        <v>-0.00029</v>
      </c>
    </row>
    <row r="3280">
      <c r="A3280" s="142" t="n">
        <v>41134</v>
      </c>
      <c r="B3280" t="inlineStr"/>
      <c r="C3280" t="n">
        <v>-0.0119</v>
      </c>
      <c r="D3280" t="inlineStr"/>
      <c r="E3280" t="inlineStr"/>
      <c r="F3280" t="inlineStr"/>
      <c r="G3280" t="inlineStr"/>
      <c r="H3280" t="inlineStr"/>
      <c r="I3280" t="inlineStr"/>
      <c r="J3280" t="inlineStr"/>
      <c r="K3280" t="n">
        <v>-0.02004</v>
      </c>
      <c r="L3280" t="n">
        <v>-0.00872</v>
      </c>
      <c r="M3280" t="n">
        <v>-0.01474</v>
      </c>
      <c r="N3280" t="inlineStr"/>
      <c r="O3280" t="n">
        <v>-0.01464</v>
      </c>
      <c r="P3280" t="n">
        <v>-0.01034</v>
      </c>
      <c r="Q3280" t="n">
        <v>0.00444</v>
      </c>
      <c r="R3280" t="n">
        <v>0</v>
      </c>
      <c r="S3280" t="n">
        <v>-0.00522</v>
      </c>
      <c r="T3280" t="n">
        <v>-0.00974</v>
      </c>
    </row>
    <row r="3281">
      <c r="A3281" s="142" t="n">
        <v>41135</v>
      </c>
      <c r="B3281" t="inlineStr"/>
      <c r="C3281" t="n">
        <v>-0.008959999999999999</v>
      </c>
      <c r="D3281" t="inlineStr"/>
      <c r="E3281" t="inlineStr"/>
      <c r="F3281" t="inlineStr"/>
      <c r="G3281" t="inlineStr"/>
      <c r="H3281" t="inlineStr"/>
      <c r="I3281" t="inlineStr"/>
      <c r="J3281" t="inlineStr"/>
      <c r="K3281" t="n">
        <v>-0.00648</v>
      </c>
      <c r="L3281" t="n">
        <v>0.00106</v>
      </c>
      <c r="M3281" t="n">
        <v>-0.0159</v>
      </c>
      <c r="N3281" t="inlineStr"/>
      <c r="O3281" t="n">
        <v>-0.00702</v>
      </c>
      <c r="P3281" t="n">
        <v>-0.01161</v>
      </c>
      <c r="Q3281" t="n">
        <v>-0.01582</v>
      </c>
      <c r="R3281" t="n">
        <v>0</v>
      </c>
      <c r="S3281" t="n">
        <v>0.00397</v>
      </c>
      <c r="T3281" t="n">
        <v>0.00734</v>
      </c>
    </row>
    <row r="3282">
      <c r="A3282" s="142" t="n">
        <v>41136</v>
      </c>
      <c r="B3282" t="inlineStr"/>
      <c r="C3282" t="n">
        <v>0</v>
      </c>
      <c r="D3282" t="inlineStr"/>
      <c r="E3282" t="inlineStr"/>
      <c r="F3282" t="inlineStr"/>
      <c r="G3282" t="inlineStr"/>
      <c r="H3282" t="inlineStr"/>
      <c r="I3282" t="inlineStr"/>
      <c r="J3282" t="inlineStr"/>
      <c r="K3282" t="n">
        <v>0</v>
      </c>
      <c r="L3282" t="n">
        <v>0</v>
      </c>
      <c r="M3282" t="n">
        <v>0</v>
      </c>
      <c r="N3282" t="inlineStr"/>
      <c r="O3282" t="n">
        <v>0</v>
      </c>
      <c r="P3282" t="n">
        <v>0.00118</v>
      </c>
      <c r="Q3282" t="n">
        <v>0</v>
      </c>
      <c r="R3282" t="n">
        <v>0</v>
      </c>
      <c r="S3282" t="n">
        <v>0</v>
      </c>
      <c r="T3282" t="n">
        <v>0</v>
      </c>
    </row>
    <row r="3283">
      <c r="A3283" s="142" t="n">
        <v>41137</v>
      </c>
      <c r="B3283" t="inlineStr"/>
      <c r="C3283" t="n">
        <v>0.02846</v>
      </c>
      <c r="D3283" t="inlineStr"/>
      <c r="E3283" t="inlineStr"/>
      <c r="F3283" t="inlineStr"/>
      <c r="G3283" t="inlineStr"/>
      <c r="H3283" t="inlineStr"/>
      <c r="I3283" t="inlineStr"/>
      <c r="J3283" t="inlineStr"/>
      <c r="K3283" t="n">
        <v>0.04455</v>
      </c>
      <c r="L3283" t="n">
        <v>0.01516</v>
      </c>
      <c r="M3283" t="n">
        <v>0.03589</v>
      </c>
      <c r="N3283" t="inlineStr"/>
      <c r="O3283" t="n">
        <v>0.03283</v>
      </c>
      <c r="P3283" t="n">
        <v>0.01878</v>
      </c>
      <c r="Q3283" t="n">
        <v>0.00318</v>
      </c>
      <c r="R3283" t="n">
        <v>0</v>
      </c>
      <c r="S3283" t="n">
        <v>0.00373</v>
      </c>
      <c r="T3283" t="n">
        <v>-0.00473</v>
      </c>
    </row>
    <row r="3284">
      <c r="A3284" s="142" t="n">
        <v>41138</v>
      </c>
      <c r="B3284" t="inlineStr"/>
      <c r="C3284" t="n">
        <v>0.008189999999999999</v>
      </c>
      <c r="D3284" t="inlineStr"/>
      <c r="E3284" t="inlineStr"/>
      <c r="F3284" t="inlineStr"/>
      <c r="G3284" t="inlineStr"/>
      <c r="H3284" t="inlineStr"/>
      <c r="I3284" t="inlineStr"/>
      <c r="J3284" t="inlineStr"/>
      <c r="K3284" t="n">
        <v>0.00043</v>
      </c>
      <c r="L3284" t="n">
        <v>0.01395</v>
      </c>
      <c r="M3284" t="n">
        <v>-0.00274</v>
      </c>
      <c r="N3284" t="inlineStr"/>
      <c r="O3284" t="n">
        <v>0.00614</v>
      </c>
      <c r="P3284" t="n">
        <v>0</v>
      </c>
      <c r="Q3284" t="n">
        <v>0.01806</v>
      </c>
      <c r="R3284" t="n">
        <v>0</v>
      </c>
      <c r="S3284" t="n">
        <v>0.00656</v>
      </c>
      <c r="T3284" t="n">
        <v>0.00048</v>
      </c>
    </row>
    <row r="3285">
      <c r="A3285" s="142" t="n">
        <v>41141</v>
      </c>
      <c r="B3285" t="inlineStr"/>
      <c r="C3285" t="n">
        <v>0.00326</v>
      </c>
      <c r="D3285" t="inlineStr"/>
      <c r="E3285" t="inlineStr"/>
      <c r="F3285" t="inlineStr"/>
      <c r="G3285" t="inlineStr"/>
      <c r="H3285" t="inlineStr"/>
      <c r="I3285" t="inlineStr"/>
      <c r="J3285" t="inlineStr"/>
      <c r="K3285" t="n">
        <v>0.0042</v>
      </c>
      <c r="L3285" t="n">
        <v>0.01085</v>
      </c>
      <c r="M3285" t="n">
        <v>0.00275</v>
      </c>
      <c r="N3285" t="inlineStr"/>
      <c r="O3285" t="n">
        <v>-0.0003</v>
      </c>
      <c r="P3285" t="n">
        <v>0</v>
      </c>
      <c r="Q3285" t="n">
        <v>-0.0032</v>
      </c>
      <c r="R3285" t="n">
        <v>0</v>
      </c>
      <c r="S3285" t="n">
        <v>-0.00394</v>
      </c>
      <c r="T3285" t="n">
        <v>-0.00523</v>
      </c>
    </row>
    <row r="3286">
      <c r="A3286" s="142" t="n">
        <v>41142</v>
      </c>
      <c r="B3286" t="inlineStr"/>
      <c r="C3286" t="n">
        <v>0.01377</v>
      </c>
      <c r="D3286" t="inlineStr"/>
      <c r="E3286" t="inlineStr"/>
      <c r="F3286" t="inlineStr"/>
      <c r="G3286" t="inlineStr"/>
      <c r="H3286" t="inlineStr"/>
      <c r="I3286" t="inlineStr"/>
      <c r="J3286" t="inlineStr"/>
      <c r="K3286" t="n">
        <v>0.009650000000000001</v>
      </c>
      <c r="L3286" t="n">
        <v>0.01851</v>
      </c>
      <c r="M3286" t="n">
        <v>0.01371</v>
      </c>
      <c r="N3286" t="inlineStr"/>
      <c r="O3286" t="n">
        <v>0.0149</v>
      </c>
      <c r="P3286" t="n">
        <v>0.01613</v>
      </c>
      <c r="Q3286" t="n">
        <v>0.02316</v>
      </c>
      <c r="R3286" t="n">
        <v>0</v>
      </c>
      <c r="S3286" t="n">
        <v>-0.0078</v>
      </c>
      <c r="T3286" t="n">
        <v>-0.00468</v>
      </c>
    </row>
    <row r="3287">
      <c r="A3287" s="142" t="n">
        <v>41143</v>
      </c>
      <c r="B3287" t="inlineStr"/>
      <c r="C3287" t="n">
        <v>0.009169999999999999</v>
      </c>
      <c r="D3287" t="inlineStr"/>
      <c r="E3287" t="inlineStr"/>
      <c r="F3287" t="inlineStr"/>
      <c r="G3287" t="inlineStr"/>
      <c r="H3287" t="inlineStr"/>
      <c r="I3287" t="inlineStr"/>
      <c r="J3287" t="inlineStr"/>
      <c r="K3287" t="n">
        <v>0.00764</v>
      </c>
      <c r="L3287" t="n">
        <v>0.00552</v>
      </c>
      <c r="M3287" t="n">
        <v>0.01766</v>
      </c>
      <c r="N3287" t="inlineStr"/>
      <c r="O3287" t="n">
        <v>0.01705</v>
      </c>
      <c r="P3287" t="n">
        <v>0.0068</v>
      </c>
      <c r="Q3287" t="n">
        <v>-0.00501</v>
      </c>
      <c r="R3287" t="n">
        <v>0</v>
      </c>
      <c r="S3287" t="n">
        <v>-0.00349</v>
      </c>
      <c r="T3287" t="n">
        <v>-0.00507</v>
      </c>
    </row>
    <row r="3288">
      <c r="A3288" s="142" t="n">
        <v>41144</v>
      </c>
      <c r="B3288" t="inlineStr"/>
      <c r="C3288" t="n">
        <v>0.0077</v>
      </c>
      <c r="D3288" t="inlineStr"/>
      <c r="E3288" t="inlineStr"/>
      <c r="F3288" t="inlineStr"/>
      <c r="G3288" t="inlineStr"/>
      <c r="H3288" t="inlineStr"/>
      <c r="I3288" t="inlineStr"/>
      <c r="J3288" t="inlineStr"/>
      <c r="K3288" t="n">
        <v>-0.00116</v>
      </c>
      <c r="L3288" t="n">
        <v>0.0278</v>
      </c>
      <c r="M3288" t="n">
        <v>-0.00703</v>
      </c>
      <c r="N3288" t="inlineStr"/>
      <c r="O3288" t="n">
        <v>0.00165</v>
      </c>
      <c r="P3288" t="n">
        <v>0.01126</v>
      </c>
      <c r="Q3288" t="n">
        <v>0.01378</v>
      </c>
      <c r="R3288" t="n">
        <v>0</v>
      </c>
      <c r="S3288" t="n">
        <v>-0.01029</v>
      </c>
      <c r="T3288" t="n">
        <v>-0.0044</v>
      </c>
    </row>
    <row r="3289">
      <c r="A3289" s="142" t="n">
        <v>41145</v>
      </c>
      <c r="B3289" t="inlineStr"/>
      <c r="C3289" t="n">
        <v>0.00373</v>
      </c>
      <c r="D3289" t="inlineStr"/>
      <c r="E3289" t="inlineStr"/>
      <c r="F3289" t="inlineStr"/>
      <c r="G3289" t="inlineStr"/>
      <c r="H3289" t="inlineStr"/>
      <c r="I3289" t="inlineStr"/>
      <c r="J3289" t="inlineStr"/>
      <c r="K3289" t="n">
        <v>-0.00243</v>
      </c>
      <c r="L3289" t="n">
        <v>-0.00054</v>
      </c>
      <c r="M3289" t="n">
        <v>0.0013</v>
      </c>
      <c r="N3289" t="inlineStr"/>
      <c r="O3289" t="n">
        <v>0.00222</v>
      </c>
      <c r="P3289" t="n">
        <v>0.00334</v>
      </c>
      <c r="Q3289" t="n">
        <v>-0.00062</v>
      </c>
      <c r="R3289" t="n">
        <v>0</v>
      </c>
      <c r="S3289" t="n">
        <v>0.00461</v>
      </c>
      <c r="T3289" t="n">
        <v>-0.00362</v>
      </c>
    </row>
    <row r="3290">
      <c r="A3290" s="142" t="n">
        <v>41148</v>
      </c>
      <c r="B3290" t="inlineStr"/>
      <c r="C3290" t="n">
        <v>-0.00725</v>
      </c>
      <c r="D3290" t="inlineStr"/>
      <c r="E3290" t="inlineStr"/>
      <c r="F3290" t="inlineStr"/>
      <c r="G3290" t="inlineStr"/>
      <c r="H3290" t="inlineStr"/>
      <c r="I3290" t="inlineStr"/>
      <c r="J3290" t="inlineStr"/>
      <c r="K3290" t="n">
        <v>-0.00772</v>
      </c>
      <c r="L3290" t="n">
        <v>0</v>
      </c>
      <c r="M3290" t="n">
        <v>-0.01152</v>
      </c>
      <c r="N3290" t="inlineStr"/>
      <c r="O3290" t="n">
        <v>-0.00946</v>
      </c>
      <c r="P3290" t="n">
        <v>-0.008880000000000001</v>
      </c>
      <c r="Q3290" t="n">
        <v>0.00412</v>
      </c>
      <c r="R3290" t="n">
        <v>0</v>
      </c>
      <c r="S3290" t="n">
        <v>1e-05</v>
      </c>
      <c r="T3290" t="n">
        <v>-0.00455</v>
      </c>
    </row>
    <row r="3291">
      <c r="A3291" s="142" t="n">
        <v>41149</v>
      </c>
      <c r="B3291" t="inlineStr"/>
      <c r="C3291" t="n">
        <v>-0.01315</v>
      </c>
      <c r="D3291" t="inlineStr"/>
      <c r="E3291" t="inlineStr"/>
      <c r="F3291" t="inlineStr"/>
      <c r="G3291" t="inlineStr"/>
      <c r="H3291" t="inlineStr"/>
      <c r="I3291" t="inlineStr"/>
      <c r="J3291" t="inlineStr"/>
      <c r="K3291" t="n">
        <v>0.0006400000000000001</v>
      </c>
      <c r="L3291" t="n">
        <v>-0.008840000000000001</v>
      </c>
      <c r="M3291" t="n">
        <v>-0.01075</v>
      </c>
      <c r="N3291" t="inlineStr"/>
      <c r="O3291" t="n">
        <v>-0.00624</v>
      </c>
      <c r="P3291" t="n">
        <v>-0.01232</v>
      </c>
      <c r="Q3291" t="n">
        <v>-0.01076</v>
      </c>
      <c r="R3291" t="n">
        <v>0</v>
      </c>
      <c r="S3291" t="n">
        <v>-0.006</v>
      </c>
      <c r="T3291" t="n">
        <v>-0.00812</v>
      </c>
    </row>
    <row r="3292">
      <c r="A3292" s="142" t="n">
        <v>41150</v>
      </c>
      <c r="B3292" t="inlineStr"/>
      <c r="C3292" t="n">
        <v>-0.00946</v>
      </c>
      <c r="D3292" t="inlineStr"/>
      <c r="E3292" t="inlineStr"/>
      <c r="F3292" t="inlineStr"/>
      <c r="G3292" t="inlineStr"/>
      <c r="H3292" t="inlineStr"/>
      <c r="I3292" t="inlineStr"/>
      <c r="J3292" t="inlineStr"/>
      <c r="K3292" t="n">
        <v>-0.0115</v>
      </c>
      <c r="L3292" t="n">
        <v>-0.00314</v>
      </c>
      <c r="M3292" t="n">
        <v>-0.01031</v>
      </c>
      <c r="N3292" t="inlineStr"/>
      <c r="O3292" t="n">
        <v>-0.00765</v>
      </c>
      <c r="P3292" t="n">
        <v>-0.00907</v>
      </c>
      <c r="Q3292" t="n">
        <v>-0.0072</v>
      </c>
      <c r="R3292" t="n">
        <v>0</v>
      </c>
      <c r="S3292" t="n">
        <v>0.00206</v>
      </c>
      <c r="T3292" t="n">
        <v>-0.00087</v>
      </c>
    </row>
    <row r="3293">
      <c r="A3293" s="142" t="n">
        <v>41151</v>
      </c>
      <c r="B3293" t="inlineStr"/>
      <c r="C3293" t="n">
        <v>-0.02204</v>
      </c>
      <c r="D3293" t="inlineStr"/>
      <c r="E3293" t="inlineStr"/>
      <c r="F3293" t="inlineStr"/>
      <c r="G3293" t="inlineStr"/>
      <c r="H3293" t="inlineStr"/>
      <c r="I3293" t="inlineStr"/>
      <c r="J3293" t="inlineStr"/>
      <c r="K3293" t="n">
        <v>-0.0097</v>
      </c>
      <c r="L3293" t="n">
        <v>-0.01544</v>
      </c>
      <c r="M3293" t="n">
        <v>-0.01525</v>
      </c>
      <c r="N3293" t="inlineStr"/>
      <c r="O3293" t="n">
        <v>-0.01107</v>
      </c>
      <c r="P3293" t="n">
        <v>-0.01945</v>
      </c>
      <c r="Q3293" t="n">
        <v>-0.00961</v>
      </c>
      <c r="R3293" t="n">
        <v>0</v>
      </c>
      <c r="S3293" t="n">
        <v>-0.00633</v>
      </c>
      <c r="T3293" t="n">
        <v>-0.00653</v>
      </c>
    </row>
    <row r="3294">
      <c r="A3294" s="142" t="n">
        <v>41152</v>
      </c>
      <c r="B3294" t="inlineStr"/>
      <c r="C3294" t="n">
        <v>0.0269</v>
      </c>
      <c r="D3294" t="inlineStr"/>
      <c r="E3294" t="inlineStr"/>
      <c r="F3294" t="inlineStr"/>
      <c r="G3294" t="inlineStr"/>
      <c r="H3294" t="inlineStr"/>
      <c r="I3294" t="inlineStr"/>
      <c r="J3294" t="inlineStr"/>
      <c r="K3294" t="n">
        <v>0.02796</v>
      </c>
      <c r="L3294" t="n">
        <v>0.02347</v>
      </c>
      <c r="M3294" t="n">
        <v>0.03105</v>
      </c>
      <c r="N3294" t="inlineStr"/>
      <c r="O3294" t="n">
        <v>0.02797</v>
      </c>
      <c r="P3294" t="n">
        <v>0.02567</v>
      </c>
      <c r="Q3294" t="n">
        <v>-0.01154</v>
      </c>
      <c r="R3294" t="n">
        <v>0.02013</v>
      </c>
      <c r="S3294" t="n">
        <v>-0.00318</v>
      </c>
      <c r="T3294" t="n">
        <v>-0.00539</v>
      </c>
    </row>
    <row r="3295">
      <c r="A3295" s="142" t="n">
        <v>41155</v>
      </c>
      <c r="B3295" t="inlineStr"/>
      <c r="C3295" t="n">
        <v>0</v>
      </c>
      <c r="D3295" t="inlineStr"/>
      <c r="E3295" t="inlineStr"/>
      <c r="F3295" t="inlineStr"/>
      <c r="G3295" t="inlineStr"/>
      <c r="H3295" t="inlineStr"/>
      <c r="I3295" t="inlineStr"/>
      <c r="J3295" t="inlineStr"/>
      <c r="K3295" t="n">
        <v>0.00572</v>
      </c>
      <c r="L3295" t="n">
        <v>0</v>
      </c>
      <c r="M3295" t="n">
        <v>0.00568</v>
      </c>
      <c r="N3295" t="inlineStr"/>
      <c r="O3295" t="n">
        <v>0</v>
      </c>
      <c r="P3295" t="n">
        <v>0.00228</v>
      </c>
      <c r="Q3295" t="n">
        <v>0</v>
      </c>
      <c r="R3295" t="n">
        <v>0</v>
      </c>
      <c r="S3295" t="n">
        <v>0.00363</v>
      </c>
      <c r="T3295" t="n">
        <v>0.0077</v>
      </c>
    </row>
    <row r="3296">
      <c r="A3296" s="142" t="n">
        <v>41156</v>
      </c>
      <c r="B3296" t="inlineStr"/>
      <c r="C3296" t="n">
        <v>0.01203</v>
      </c>
      <c r="D3296" t="inlineStr"/>
      <c r="E3296" t="inlineStr"/>
      <c r="F3296" t="inlineStr"/>
      <c r="G3296" t="inlineStr"/>
      <c r="H3296" t="inlineStr"/>
      <c r="I3296" t="inlineStr"/>
      <c r="J3296" t="inlineStr"/>
      <c r="K3296" t="n">
        <v>0.01368</v>
      </c>
      <c r="L3296" t="n">
        <v>0.01844</v>
      </c>
      <c r="M3296" t="n">
        <v>-0.00017</v>
      </c>
      <c r="N3296" t="inlineStr"/>
      <c r="O3296" t="n">
        <v>0.00505</v>
      </c>
      <c r="P3296" t="n">
        <v>0.00454</v>
      </c>
      <c r="Q3296" t="n">
        <v>0.03059</v>
      </c>
      <c r="R3296" t="n">
        <v>0</v>
      </c>
      <c r="S3296" t="n">
        <v>-0.00319</v>
      </c>
      <c r="T3296" t="n">
        <v>-0.00403</v>
      </c>
    </row>
    <row r="3297">
      <c r="A3297" s="142" t="n">
        <v>41157</v>
      </c>
      <c r="B3297" t="inlineStr"/>
      <c r="C3297" t="n">
        <v>-0.00596</v>
      </c>
      <c r="D3297" t="inlineStr"/>
      <c r="E3297" t="inlineStr"/>
      <c r="F3297" t="inlineStr"/>
      <c r="G3297" t="inlineStr"/>
      <c r="H3297" t="inlineStr"/>
      <c r="I3297" t="inlineStr"/>
      <c r="J3297" t="inlineStr"/>
      <c r="K3297" t="n">
        <v>-0.00042</v>
      </c>
      <c r="L3297" t="n">
        <v>0.00245</v>
      </c>
      <c r="M3297" t="n">
        <v>0.00299</v>
      </c>
      <c r="N3297" t="inlineStr"/>
      <c r="O3297" t="n">
        <v>-0.00222</v>
      </c>
      <c r="P3297" t="n">
        <v>0</v>
      </c>
      <c r="Q3297" t="n">
        <v>-0.005</v>
      </c>
      <c r="R3297" t="n">
        <v>0</v>
      </c>
      <c r="S3297" t="n">
        <v>-0.00503</v>
      </c>
      <c r="T3297" t="n">
        <v>-0.0113</v>
      </c>
    </row>
    <row r="3298">
      <c r="A3298" s="142" t="n">
        <v>41158</v>
      </c>
      <c r="B3298" t="inlineStr"/>
      <c r="C3298" t="n">
        <v>0.02568</v>
      </c>
      <c r="D3298" t="inlineStr"/>
      <c r="E3298" t="inlineStr"/>
      <c r="F3298" t="inlineStr"/>
      <c r="G3298" t="inlineStr"/>
      <c r="H3298" t="inlineStr"/>
      <c r="I3298" t="inlineStr"/>
      <c r="J3298" t="inlineStr"/>
      <c r="K3298" t="n">
        <v>0.01527</v>
      </c>
      <c r="L3298" t="n">
        <v>0.00638</v>
      </c>
      <c r="M3298" t="n">
        <v>0.01697</v>
      </c>
      <c r="N3298" t="inlineStr"/>
      <c r="O3298" t="n">
        <v>0.02297</v>
      </c>
      <c r="P3298" t="n">
        <v>0.03051</v>
      </c>
      <c r="Q3298" t="n">
        <v>0.01813</v>
      </c>
      <c r="R3298" t="n">
        <v>0</v>
      </c>
      <c r="S3298" t="n">
        <v>0.01578</v>
      </c>
      <c r="T3298" t="n">
        <v>0.00961</v>
      </c>
    </row>
    <row r="3299">
      <c r="A3299" s="142" t="n">
        <v>41159</v>
      </c>
      <c r="B3299" t="inlineStr"/>
      <c r="C3299" t="n">
        <v>0.01775</v>
      </c>
      <c r="D3299" t="inlineStr"/>
      <c r="E3299" t="inlineStr"/>
      <c r="F3299" t="inlineStr"/>
      <c r="G3299" t="inlineStr"/>
      <c r="H3299" t="inlineStr"/>
      <c r="I3299" t="inlineStr"/>
      <c r="J3299" t="inlineStr"/>
      <c r="K3299" t="n">
        <v>0.02834</v>
      </c>
      <c r="L3299" t="n">
        <v>0.01685</v>
      </c>
      <c r="M3299" t="n">
        <v>0.02091</v>
      </c>
      <c r="N3299" t="inlineStr"/>
      <c r="O3299" t="n">
        <v>0.01184</v>
      </c>
      <c r="P3299" t="n">
        <v>0.01974</v>
      </c>
      <c r="Q3299" t="n">
        <v>0.01981</v>
      </c>
      <c r="R3299" t="n">
        <v>0</v>
      </c>
      <c r="S3299" t="n">
        <v>-0.00092</v>
      </c>
      <c r="T3299" t="n">
        <v>0.00613</v>
      </c>
    </row>
    <row r="3300">
      <c r="A3300" s="142" t="n">
        <v>41162</v>
      </c>
      <c r="B3300" t="inlineStr"/>
      <c r="C3300" t="n">
        <v>-0.00514</v>
      </c>
      <c r="D3300" t="inlineStr"/>
      <c r="E3300" t="inlineStr"/>
      <c r="F3300" t="inlineStr"/>
      <c r="G3300" t="inlineStr"/>
      <c r="H3300" t="inlineStr"/>
      <c r="I3300" t="inlineStr"/>
      <c r="J3300" t="inlineStr"/>
      <c r="K3300" t="n">
        <v>-0.0189</v>
      </c>
      <c r="L3300" t="n">
        <v>0.00624</v>
      </c>
      <c r="M3300" t="n">
        <v>-0.0112</v>
      </c>
      <c r="N3300" t="inlineStr"/>
      <c r="O3300" t="n">
        <v>-0.01114</v>
      </c>
      <c r="P3300" t="n">
        <v>0.00215</v>
      </c>
      <c r="Q3300" t="n">
        <v>0.00287</v>
      </c>
      <c r="R3300" t="n">
        <v>0</v>
      </c>
      <c r="S3300" t="n">
        <v>-0.00246</v>
      </c>
      <c r="T3300" t="n">
        <v>0.00261</v>
      </c>
    </row>
    <row r="3301">
      <c r="A3301" s="142" t="n">
        <v>41163</v>
      </c>
      <c r="B3301" t="inlineStr"/>
      <c r="C3301" t="n">
        <v>0.00864</v>
      </c>
      <c r="D3301" t="inlineStr"/>
      <c r="E3301" t="inlineStr"/>
      <c r="F3301" t="inlineStr"/>
      <c r="G3301" t="inlineStr"/>
      <c r="H3301" t="inlineStr"/>
      <c r="I3301" t="inlineStr"/>
      <c r="J3301" t="inlineStr"/>
      <c r="K3301" t="n">
        <v>-0.00264</v>
      </c>
      <c r="L3301" t="n">
        <v>0.00118</v>
      </c>
      <c r="M3301" t="n">
        <v>0.00679</v>
      </c>
      <c r="N3301" t="inlineStr"/>
      <c r="O3301" t="n">
        <v>-0.00133</v>
      </c>
      <c r="P3301" t="n">
        <v>-0.00536</v>
      </c>
      <c r="Q3301" t="n">
        <v>-0.00505</v>
      </c>
      <c r="R3301" t="n">
        <v>0</v>
      </c>
      <c r="S3301" t="n">
        <v>-0.00065</v>
      </c>
      <c r="T3301" t="n">
        <v>-0.00144</v>
      </c>
    </row>
    <row r="3302">
      <c r="A3302" s="142" t="n">
        <v>41164</v>
      </c>
      <c r="B3302" t="inlineStr"/>
      <c r="C3302" t="n">
        <v>0.0027</v>
      </c>
      <c r="D3302" t="inlineStr"/>
      <c r="E3302" t="inlineStr"/>
      <c r="F3302" t="inlineStr"/>
      <c r="G3302" t="inlineStr"/>
      <c r="H3302" t="inlineStr"/>
      <c r="I3302" t="inlineStr"/>
      <c r="J3302" t="inlineStr"/>
      <c r="K3302" t="n">
        <v>-0.01169</v>
      </c>
      <c r="L3302" t="n">
        <v>0.00592</v>
      </c>
      <c r="M3302" t="n">
        <v>-0.00991</v>
      </c>
      <c r="N3302" t="inlineStr"/>
      <c r="O3302" t="n">
        <v>-0.00066</v>
      </c>
      <c r="P3302" t="n">
        <v>-0.00755</v>
      </c>
      <c r="Q3302" t="n">
        <v>-0.01068</v>
      </c>
      <c r="R3302" t="n">
        <v>0</v>
      </c>
      <c r="S3302" t="n">
        <v>0.00085</v>
      </c>
      <c r="T3302" t="n">
        <v>0.0023</v>
      </c>
    </row>
    <row r="3303">
      <c r="A3303" s="142" t="n">
        <v>41165</v>
      </c>
      <c r="B3303" t="inlineStr"/>
      <c r="C3303" t="n">
        <v>0.01807</v>
      </c>
      <c r="D3303" t="inlineStr"/>
      <c r="E3303" t="inlineStr"/>
      <c r="F3303" t="inlineStr"/>
      <c r="G3303" t="inlineStr"/>
      <c r="H3303" t="inlineStr"/>
      <c r="I3303" t="inlineStr"/>
      <c r="J3303" t="inlineStr"/>
      <c r="K3303" t="n">
        <v>0.03971</v>
      </c>
      <c r="L3303" t="n">
        <v>0.02463</v>
      </c>
      <c r="M3303" t="n">
        <v>0.03385</v>
      </c>
      <c r="N3303" t="inlineStr"/>
      <c r="O3303" t="n">
        <v>0.03065</v>
      </c>
      <c r="P3303" t="n">
        <v>0.02935</v>
      </c>
      <c r="Q3303" t="n">
        <v>-0.00077</v>
      </c>
      <c r="R3303" t="n">
        <v>0</v>
      </c>
      <c r="S3303" t="n">
        <v>0.00755</v>
      </c>
      <c r="T3303" t="n">
        <v>0.00218</v>
      </c>
    </row>
    <row r="3304">
      <c r="A3304" s="142" t="n">
        <v>41166</v>
      </c>
      <c r="B3304" t="inlineStr"/>
      <c r="C3304" t="n">
        <v>0.01445</v>
      </c>
      <c r="D3304" t="inlineStr"/>
      <c r="E3304" t="inlineStr"/>
      <c r="F3304" t="inlineStr"/>
      <c r="G3304" t="inlineStr"/>
      <c r="H3304" t="inlineStr"/>
      <c r="I3304" t="inlineStr"/>
      <c r="J3304" t="inlineStr"/>
      <c r="K3304" t="n">
        <v>0.02157</v>
      </c>
      <c r="L3304" t="n">
        <v>0.00776</v>
      </c>
      <c r="M3304" t="n">
        <v>0.02674</v>
      </c>
      <c r="N3304" t="inlineStr"/>
      <c r="O3304" t="n">
        <v>0.02145</v>
      </c>
      <c r="P3304" t="n">
        <v>0.02218</v>
      </c>
      <c r="Q3304" t="n">
        <v>0.05311</v>
      </c>
      <c r="R3304" t="n">
        <v>0</v>
      </c>
      <c r="S3304" t="n">
        <v>-0.00261</v>
      </c>
      <c r="T3304" t="n">
        <v>0.01382</v>
      </c>
    </row>
    <row r="3305">
      <c r="A3305" s="142" t="n">
        <v>41169</v>
      </c>
      <c r="B3305" t="inlineStr"/>
      <c r="C3305" t="n">
        <v>-0.00275</v>
      </c>
      <c r="D3305" t="inlineStr"/>
      <c r="E3305" t="inlineStr"/>
      <c r="F3305" t="inlineStr"/>
      <c r="G3305" t="inlineStr"/>
      <c r="H3305" t="inlineStr"/>
      <c r="I3305" t="inlineStr"/>
      <c r="J3305" t="inlineStr"/>
      <c r="K3305" t="n">
        <v>-0.00688</v>
      </c>
      <c r="L3305" t="n">
        <v>-0.01208</v>
      </c>
      <c r="M3305" t="n">
        <v>-0.00554</v>
      </c>
      <c r="N3305" t="inlineStr"/>
      <c r="O3305" t="n">
        <v>0</v>
      </c>
      <c r="P3305" t="n">
        <v>0.00207</v>
      </c>
      <c r="Q3305" t="n">
        <v>-0.00298</v>
      </c>
      <c r="R3305" t="n">
        <v>0</v>
      </c>
      <c r="S3305" t="n">
        <v>-0.00278</v>
      </c>
      <c r="T3305" t="n">
        <v>-0.00049</v>
      </c>
    </row>
    <row r="3306">
      <c r="A3306" s="142" t="n">
        <v>41170</v>
      </c>
      <c r="B3306" t="inlineStr"/>
      <c r="C3306" t="n">
        <v>0.008710000000000001</v>
      </c>
      <c r="D3306" t="inlineStr"/>
      <c r="E3306" t="inlineStr"/>
      <c r="F3306" t="inlineStr"/>
      <c r="G3306" t="inlineStr"/>
      <c r="H3306" t="inlineStr"/>
      <c r="I3306" t="inlineStr"/>
      <c r="J3306" t="inlineStr"/>
      <c r="K3306" t="n">
        <v>0.01141</v>
      </c>
      <c r="L3306" t="n">
        <v>-0.01077</v>
      </c>
      <c r="M3306" t="n">
        <v>0.00997</v>
      </c>
      <c r="N3306" t="inlineStr"/>
      <c r="O3306" t="n">
        <v>0.008200000000000001</v>
      </c>
      <c r="P3306" t="n">
        <v>0.01031</v>
      </c>
      <c r="Q3306" t="n">
        <v>0.01</v>
      </c>
      <c r="R3306" t="n">
        <v>0</v>
      </c>
      <c r="S3306" t="n">
        <v>0.00216</v>
      </c>
      <c r="T3306" t="n">
        <v>0.00048</v>
      </c>
    </row>
    <row r="3307">
      <c r="A3307" s="142" t="n">
        <v>41171</v>
      </c>
      <c r="B3307" t="inlineStr"/>
      <c r="C3307" t="n">
        <v>0.008970000000000001</v>
      </c>
      <c r="D3307" t="inlineStr"/>
      <c r="E3307" t="inlineStr"/>
      <c r="F3307" t="inlineStr"/>
      <c r="G3307" t="inlineStr"/>
      <c r="H3307" t="inlineStr"/>
      <c r="I3307" t="inlineStr"/>
      <c r="J3307" t="inlineStr"/>
      <c r="K3307" t="n">
        <v>0.0243</v>
      </c>
      <c r="L3307" t="n">
        <v>0.00188</v>
      </c>
      <c r="M3307" t="n">
        <v>0.02164</v>
      </c>
      <c r="N3307" t="inlineStr"/>
      <c r="O3307" t="n">
        <v>0.0076</v>
      </c>
      <c r="P3307" t="n">
        <v>0.01837</v>
      </c>
      <c r="Q3307" t="n">
        <v>0.00723</v>
      </c>
      <c r="R3307" t="n">
        <v>0</v>
      </c>
      <c r="S3307" t="n">
        <v>0.00305</v>
      </c>
      <c r="T3307" t="n">
        <v>0.00242</v>
      </c>
    </row>
    <row r="3308">
      <c r="A3308" s="142" t="n">
        <v>41172</v>
      </c>
      <c r="B3308" t="inlineStr"/>
      <c r="C3308" t="n">
        <v>0.0009700000000000001</v>
      </c>
      <c r="D3308" t="inlineStr"/>
      <c r="E3308" t="inlineStr"/>
      <c r="F3308" t="inlineStr"/>
      <c r="G3308" t="inlineStr"/>
      <c r="H3308" t="inlineStr"/>
      <c r="I3308" t="inlineStr"/>
      <c r="J3308" t="inlineStr"/>
      <c r="K3308" t="n">
        <v>-0.00602</v>
      </c>
      <c r="L3308" t="n">
        <v>-0.00659</v>
      </c>
      <c r="M3308" t="n">
        <v>-0.00259</v>
      </c>
      <c r="N3308" t="inlineStr"/>
      <c r="O3308" t="n">
        <v>0.00213</v>
      </c>
      <c r="P3308" t="n">
        <v>-0.00501</v>
      </c>
      <c r="Q3308" t="n">
        <v>-0.00574</v>
      </c>
      <c r="R3308" t="n">
        <v>0</v>
      </c>
      <c r="S3308" t="n">
        <v>0.00221</v>
      </c>
      <c r="T3308" t="n">
        <v>-0.00291</v>
      </c>
    </row>
    <row r="3309">
      <c r="A3309" s="142" t="n">
        <v>41173</v>
      </c>
      <c r="B3309" t="inlineStr"/>
      <c r="C3309" t="n">
        <v>0.01105</v>
      </c>
      <c r="D3309" t="inlineStr"/>
      <c r="E3309" t="inlineStr"/>
      <c r="F3309" t="inlineStr"/>
      <c r="G3309" t="inlineStr"/>
      <c r="H3309" t="inlineStr"/>
      <c r="I3309" t="inlineStr"/>
      <c r="J3309" t="inlineStr"/>
      <c r="K3309" t="n">
        <v>-0.00189</v>
      </c>
      <c r="L3309" t="n">
        <v>0.00686</v>
      </c>
      <c r="M3309" t="n">
        <v>0</v>
      </c>
      <c r="N3309" t="inlineStr"/>
      <c r="O3309" t="n">
        <v>0.00637</v>
      </c>
      <c r="P3309" t="n">
        <v>0.00302</v>
      </c>
      <c r="Q3309" t="n">
        <v>0.01501</v>
      </c>
      <c r="R3309" t="n">
        <v>0</v>
      </c>
      <c r="S3309" t="n">
        <v>0.00052</v>
      </c>
      <c r="T3309" t="n">
        <v>0.00554</v>
      </c>
    </row>
    <row r="3310">
      <c r="A3310" s="142" t="n">
        <v>41176</v>
      </c>
      <c r="B3310" t="inlineStr"/>
      <c r="C3310" t="n">
        <v>-0.02219</v>
      </c>
      <c r="D3310" t="inlineStr"/>
      <c r="E3310" t="inlineStr"/>
      <c r="F3310" t="inlineStr"/>
      <c r="G3310" t="inlineStr"/>
      <c r="H3310" t="inlineStr"/>
      <c r="I3310" t="inlineStr"/>
      <c r="J3310" t="inlineStr"/>
      <c r="K3310" t="n">
        <v>-0.01888</v>
      </c>
      <c r="L3310" t="n">
        <v>-0.01887</v>
      </c>
      <c r="M3310" t="n">
        <v>-0.02046</v>
      </c>
      <c r="N3310" t="inlineStr"/>
      <c r="O3310" t="n">
        <v>-0.02797</v>
      </c>
      <c r="P3310" t="n">
        <v>-0.0251</v>
      </c>
      <c r="Q3310" t="n">
        <v>-0.01415</v>
      </c>
      <c r="R3310" t="n">
        <v>0</v>
      </c>
      <c r="S3310" t="n">
        <v>0.00142</v>
      </c>
      <c r="T3310" t="n">
        <v>0.00355</v>
      </c>
    </row>
    <row r="3311">
      <c r="A3311" s="142" t="n">
        <v>41177</v>
      </c>
      <c r="B3311" t="inlineStr"/>
      <c r="C3311" t="n">
        <v>-0.01121</v>
      </c>
      <c r="D3311" t="inlineStr"/>
      <c r="E3311" t="inlineStr"/>
      <c r="F3311" t="inlineStr"/>
      <c r="G3311" t="inlineStr"/>
      <c r="H3311" t="inlineStr"/>
      <c r="I3311" t="inlineStr"/>
      <c r="J3311" t="inlineStr"/>
      <c r="K3311" t="n">
        <v>-0.0118</v>
      </c>
      <c r="L3311" t="n">
        <v>-0.00032</v>
      </c>
      <c r="M3311" t="n">
        <v>0</v>
      </c>
      <c r="N3311" t="inlineStr"/>
      <c r="O3311" t="n">
        <v>-0.009950000000000001</v>
      </c>
      <c r="P3311" t="n">
        <v>-0.01236</v>
      </c>
      <c r="Q3311" t="n">
        <v>-0.00577</v>
      </c>
      <c r="R3311" t="n">
        <v>0</v>
      </c>
      <c r="S3311" t="n">
        <v>-0.00684</v>
      </c>
      <c r="T3311" t="n">
        <v>-0.00606</v>
      </c>
    </row>
    <row r="3312">
      <c r="A3312" s="142" t="n">
        <v>41178</v>
      </c>
      <c r="B3312" t="inlineStr"/>
      <c r="C3312" t="n">
        <v>0.00481</v>
      </c>
      <c r="D3312" t="inlineStr"/>
      <c r="E3312" t="inlineStr"/>
      <c r="F3312" t="inlineStr"/>
      <c r="G3312" t="inlineStr"/>
      <c r="H3312" t="inlineStr"/>
      <c r="I3312" t="inlineStr"/>
      <c r="J3312" t="inlineStr"/>
      <c r="K3312" t="n">
        <v>0.00157</v>
      </c>
      <c r="L3312" t="n">
        <v>-0.00734</v>
      </c>
      <c r="M3312" t="n">
        <v>-0.00881</v>
      </c>
      <c r="N3312" t="inlineStr"/>
      <c r="O3312" t="n">
        <v>0.00603</v>
      </c>
      <c r="P3312" t="n">
        <v>-0.00209</v>
      </c>
      <c r="Q3312" t="n">
        <v>-0.0317</v>
      </c>
      <c r="R3312" t="n">
        <v>0</v>
      </c>
      <c r="S3312" t="n">
        <v>-0.00294</v>
      </c>
      <c r="T3312" t="n">
        <v>-0.00201</v>
      </c>
    </row>
    <row r="3313">
      <c r="A3313" s="142" t="n">
        <v>41179</v>
      </c>
      <c r="B3313" t="inlineStr"/>
      <c r="C3313" t="n">
        <v>0.01835</v>
      </c>
      <c r="D3313" t="inlineStr"/>
      <c r="E3313" t="inlineStr"/>
      <c r="F3313" t="inlineStr"/>
      <c r="G3313" t="inlineStr"/>
      <c r="H3313" t="inlineStr"/>
      <c r="I3313" t="inlineStr"/>
      <c r="J3313" t="inlineStr"/>
      <c r="K3313" t="n">
        <v>0.02453</v>
      </c>
      <c r="L3313" t="n">
        <v>0.01476</v>
      </c>
      <c r="M3313" t="n">
        <v>0.02514</v>
      </c>
      <c r="N3313" t="inlineStr"/>
      <c r="O3313" t="n">
        <v>0.02117</v>
      </c>
      <c r="P3313" t="n">
        <v>0.0209</v>
      </c>
      <c r="Q3313" t="n">
        <v>0.02307</v>
      </c>
      <c r="R3313" t="n">
        <v>0</v>
      </c>
      <c r="S3313" t="n">
        <v>0.00656</v>
      </c>
      <c r="T3313" t="n">
        <v>0.0064</v>
      </c>
    </row>
    <row r="3314">
      <c r="A3314" s="142" t="n">
        <v>41180</v>
      </c>
      <c r="B3314" t="inlineStr"/>
      <c r="C3314" t="n">
        <v>0.01235</v>
      </c>
      <c r="D3314" t="inlineStr"/>
      <c r="E3314" t="inlineStr"/>
      <c r="F3314" t="inlineStr"/>
      <c r="G3314" t="inlineStr"/>
      <c r="H3314" t="inlineStr"/>
      <c r="I3314" t="inlineStr"/>
      <c r="J3314" t="inlineStr"/>
      <c r="K3314" t="n">
        <v>-0.00687</v>
      </c>
      <c r="L3314" t="n">
        <v>0.00325</v>
      </c>
      <c r="M3314" t="n">
        <v>-0.00149</v>
      </c>
      <c r="N3314" t="inlineStr"/>
      <c r="O3314" t="n">
        <v>0.00561</v>
      </c>
      <c r="P3314" t="n">
        <v>0.01024</v>
      </c>
      <c r="Q3314" t="n">
        <v>0.01347</v>
      </c>
      <c r="R3314" t="n">
        <v>0.00872</v>
      </c>
      <c r="S3314" t="n">
        <v>-0.00546</v>
      </c>
      <c r="T3314" t="n">
        <v>0.00403</v>
      </c>
    </row>
    <row r="3315">
      <c r="A3315" s="142" t="n">
        <v>41183</v>
      </c>
      <c r="B3315" t="inlineStr"/>
      <c r="C3315" t="n">
        <v>0.00761</v>
      </c>
      <c r="D3315" t="inlineStr"/>
      <c r="E3315" t="inlineStr"/>
      <c r="F3315" t="inlineStr"/>
      <c r="G3315" t="inlineStr"/>
      <c r="H3315" t="inlineStr"/>
      <c r="I3315" t="inlineStr"/>
      <c r="J3315" t="inlineStr"/>
      <c r="K3315" t="n">
        <v>0.00365</v>
      </c>
      <c r="L3315" t="n">
        <v>0.00774</v>
      </c>
      <c r="M3315" t="n">
        <v>0.0024</v>
      </c>
      <c r="N3315" t="inlineStr"/>
      <c r="O3315" t="n">
        <v>0.00513</v>
      </c>
      <c r="P3315" t="n">
        <v>0.00405</v>
      </c>
      <c r="Q3315" t="n">
        <v>0.01459</v>
      </c>
      <c r="R3315" t="n">
        <v>0</v>
      </c>
      <c r="S3315" t="n">
        <v>0.00214</v>
      </c>
      <c r="T3315" t="n">
        <v>-0.00051</v>
      </c>
    </row>
    <row r="3316">
      <c r="A3316" s="142" t="n">
        <v>41184</v>
      </c>
      <c r="B3316" t="inlineStr"/>
      <c r="C3316" t="n">
        <v>-0.01276</v>
      </c>
      <c r="D3316" t="inlineStr"/>
      <c r="E3316" t="inlineStr"/>
      <c r="F3316" t="inlineStr"/>
      <c r="G3316" t="inlineStr"/>
      <c r="H3316" t="inlineStr"/>
      <c r="I3316" t="inlineStr"/>
      <c r="J3316" t="inlineStr"/>
      <c r="K3316" t="n">
        <v>-0.008229999999999999</v>
      </c>
      <c r="L3316" t="n">
        <v>-0.00035</v>
      </c>
      <c r="M3316" t="n">
        <v>-0.008019999999999999</v>
      </c>
      <c r="N3316" t="inlineStr"/>
      <c r="O3316" t="n">
        <v>-0.00889</v>
      </c>
      <c r="P3316" t="n">
        <v>0</v>
      </c>
      <c r="Q3316" t="n">
        <v>0</v>
      </c>
      <c r="R3316" t="n">
        <v>0</v>
      </c>
      <c r="S3316" t="n">
        <v>-0.0017</v>
      </c>
      <c r="T3316" t="n">
        <v>-0.00117</v>
      </c>
    </row>
    <row r="3317">
      <c r="A3317" s="142" t="n">
        <v>41185</v>
      </c>
      <c r="B3317" t="inlineStr"/>
      <c r="C3317" t="n">
        <v>-0.0107</v>
      </c>
      <c r="D3317" t="inlineStr"/>
      <c r="E3317" t="inlineStr"/>
      <c r="F3317" t="inlineStr"/>
      <c r="G3317" t="inlineStr"/>
      <c r="H3317" t="inlineStr"/>
      <c r="I3317" t="inlineStr"/>
      <c r="J3317" t="inlineStr"/>
      <c r="K3317" t="n">
        <v>-0.01052</v>
      </c>
      <c r="L3317" t="n">
        <v>0.00302</v>
      </c>
      <c r="M3317" t="n">
        <v>-0.00752</v>
      </c>
      <c r="N3317" t="inlineStr"/>
      <c r="O3317" t="n">
        <v>-0.0095</v>
      </c>
      <c r="P3317" t="n">
        <v>-0.01816</v>
      </c>
      <c r="Q3317" t="n">
        <v>-0.01752</v>
      </c>
      <c r="R3317" t="n">
        <v>0</v>
      </c>
      <c r="S3317" t="n">
        <v>0.00181</v>
      </c>
      <c r="T3317" t="n">
        <v>-0.00111</v>
      </c>
    </row>
    <row r="3318">
      <c r="A3318" s="142" t="n">
        <v>41186</v>
      </c>
      <c r="B3318" t="inlineStr"/>
      <c r="C3318" t="n">
        <v>0.00271</v>
      </c>
      <c r="D3318" t="inlineStr"/>
      <c r="E3318" t="inlineStr"/>
      <c r="F3318" t="inlineStr"/>
      <c r="G3318" t="inlineStr"/>
      <c r="H3318" t="inlineStr"/>
      <c r="I3318" t="inlineStr"/>
      <c r="J3318" t="inlineStr"/>
      <c r="K3318" t="n">
        <v>0.0155</v>
      </c>
      <c r="L3318" t="n">
        <v>0.015</v>
      </c>
      <c r="M3318" t="n">
        <v>0.01743</v>
      </c>
      <c r="N3318" t="inlineStr"/>
      <c r="O3318" t="n">
        <v>0.01291</v>
      </c>
      <c r="P3318" t="n">
        <v>0.00822</v>
      </c>
      <c r="Q3318" t="n">
        <v>-0.0029</v>
      </c>
      <c r="R3318" t="n">
        <v>0</v>
      </c>
      <c r="S3318" t="n">
        <v>-0.00094</v>
      </c>
      <c r="T3318" t="n">
        <v>-0.00497</v>
      </c>
    </row>
    <row r="3319">
      <c r="A3319" s="142" t="n">
        <v>41187</v>
      </c>
      <c r="B3319" t="inlineStr"/>
      <c r="C3319" t="n">
        <v>-0.00094</v>
      </c>
      <c r="D3319" t="inlineStr"/>
      <c r="E3319" t="inlineStr"/>
      <c r="F3319" t="inlineStr"/>
      <c r="G3319" t="inlineStr"/>
      <c r="H3319" t="inlineStr"/>
      <c r="I3319" t="inlineStr"/>
      <c r="J3319" t="inlineStr"/>
      <c r="K3319" t="n">
        <v>-0.00672</v>
      </c>
      <c r="L3319" t="n">
        <v>-0.01213</v>
      </c>
      <c r="M3319" t="n">
        <v>-0.00346</v>
      </c>
      <c r="N3319" t="inlineStr"/>
      <c r="O3319" t="n">
        <v>-0.00487</v>
      </c>
      <c r="P3319" t="n">
        <v>0.00204</v>
      </c>
      <c r="Q3319" t="n">
        <v>0.00487</v>
      </c>
      <c r="R3319" t="n">
        <v>0</v>
      </c>
      <c r="S3319" t="n">
        <v>4e-05</v>
      </c>
      <c r="T3319" t="n">
        <v>-0.0005999999999999999</v>
      </c>
    </row>
    <row r="3320">
      <c r="A3320" s="142" t="n">
        <v>41190</v>
      </c>
      <c r="B3320" t="inlineStr"/>
      <c r="C3320" t="n">
        <v>0</v>
      </c>
      <c r="D3320" t="inlineStr"/>
      <c r="E3320" t="inlineStr"/>
      <c r="F3320" t="inlineStr"/>
      <c r="G3320" t="inlineStr"/>
      <c r="H3320" t="inlineStr"/>
      <c r="I3320" t="inlineStr"/>
      <c r="J3320" t="inlineStr"/>
      <c r="K3320" t="n">
        <v>0.00048</v>
      </c>
      <c r="L3320" t="n">
        <v>-0.0076</v>
      </c>
      <c r="M3320" t="n">
        <v>-0.00024</v>
      </c>
      <c r="N3320" t="inlineStr"/>
      <c r="O3320" t="n">
        <v>0</v>
      </c>
      <c r="P3320" t="n">
        <v>0</v>
      </c>
      <c r="Q3320" t="n">
        <v>-0.00224</v>
      </c>
      <c r="R3320" t="n">
        <v>0</v>
      </c>
      <c r="S3320" t="n">
        <v>0.0002</v>
      </c>
      <c r="T3320" t="n">
        <v>-0.0039</v>
      </c>
    </row>
    <row r="3321">
      <c r="A3321" s="142" t="n">
        <v>41191</v>
      </c>
      <c r="B3321" t="inlineStr"/>
      <c r="C3321" t="n">
        <v>-0.01722</v>
      </c>
      <c r="D3321" t="inlineStr"/>
      <c r="E3321" t="inlineStr"/>
      <c r="F3321" t="inlineStr"/>
      <c r="G3321" t="inlineStr"/>
      <c r="H3321" t="inlineStr"/>
      <c r="I3321" t="inlineStr"/>
      <c r="J3321" t="inlineStr"/>
      <c r="K3321" t="n">
        <v>-0.01768</v>
      </c>
      <c r="L3321" t="n">
        <v>-0.00249</v>
      </c>
      <c r="M3321" t="n">
        <v>-0.01916</v>
      </c>
      <c r="N3321" t="inlineStr"/>
      <c r="O3321" t="n">
        <v>-0.02099</v>
      </c>
      <c r="P3321" t="n">
        <v>-0.01017</v>
      </c>
      <c r="Q3321" t="n">
        <v>0.00167</v>
      </c>
      <c r="R3321" t="n">
        <v>0</v>
      </c>
      <c r="S3321" t="n">
        <v>-0.00307</v>
      </c>
      <c r="T3321" t="n">
        <v>0.0043</v>
      </c>
    </row>
    <row r="3322">
      <c r="A3322" s="142" t="n">
        <v>41192</v>
      </c>
      <c r="B3322" t="inlineStr"/>
      <c r="C3322" t="n">
        <v>3e-05</v>
      </c>
      <c r="D3322" t="inlineStr"/>
      <c r="E3322" t="inlineStr"/>
      <c r="F3322" t="inlineStr"/>
      <c r="G3322" t="inlineStr"/>
      <c r="H3322" t="inlineStr"/>
      <c r="I3322" t="inlineStr"/>
      <c r="J3322" t="inlineStr"/>
      <c r="K3322" t="n">
        <v>0.00295</v>
      </c>
      <c r="L3322" t="n">
        <v>-0.00397</v>
      </c>
      <c r="M3322" t="n">
        <v>0.00053</v>
      </c>
      <c r="N3322" t="inlineStr"/>
      <c r="O3322" t="n">
        <v>0.00327</v>
      </c>
      <c r="P3322" t="n">
        <v>-0.00103</v>
      </c>
      <c r="Q3322" t="n">
        <v>-0.01831</v>
      </c>
      <c r="R3322" t="n">
        <v>0</v>
      </c>
      <c r="S3322" t="n">
        <v>-0.00646</v>
      </c>
      <c r="T3322" t="n">
        <v>-0.00494</v>
      </c>
    </row>
    <row r="3323">
      <c r="A3323" s="142" t="n">
        <v>41193</v>
      </c>
      <c r="B3323" t="inlineStr"/>
      <c r="C3323" t="n">
        <v>-0.00575</v>
      </c>
      <c r="D3323" t="inlineStr"/>
      <c r="E3323" t="inlineStr"/>
      <c r="F3323" t="inlineStr"/>
      <c r="G3323" t="inlineStr"/>
      <c r="H3323" t="inlineStr"/>
      <c r="I3323" t="inlineStr"/>
      <c r="J3323" t="inlineStr"/>
      <c r="K3323" t="n">
        <v>-0.00451</v>
      </c>
      <c r="L3323" t="n">
        <v>0.00265</v>
      </c>
      <c r="M3323" t="n">
        <v>-0.00132</v>
      </c>
      <c r="N3323" t="inlineStr"/>
      <c r="O3323" t="n">
        <v>9.000000000000001e-05</v>
      </c>
      <c r="P3323" t="n">
        <v>0.00412</v>
      </c>
      <c r="Q3323" t="n">
        <v>0.00804</v>
      </c>
      <c r="R3323" t="n">
        <v>0</v>
      </c>
      <c r="S3323" t="n">
        <v>-0.00019</v>
      </c>
      <c r="T3323" t="n">
        <v>0.0007</v>
      </c>
    </row>
    <row r="3324">
      <c r="A3324" s="142" t="n">
        <v>41194</v>
      </c>
      <c r="B3324" t="inlineStr"/>
      <c r="C3324" t="n">
        <v>-0.00701</v>
      </c>
      <c r="D3324" t="inlineStr"/>
      <c r="E3324" t="inlineStr"/>
      <c r="F3324" t="inlineStr"/>
      <c r="G3324" t="inlineStr"/>
      <c r="H3324" t="inlineStr"/>
      <c r="I3324" t="inlineStr"/>
      <c r="J3324" t="n">
        <v>-0.0048</v>
      </c>
      <c r="K3324" t="n">
        <v>-0.01005</v>
      </c>
      <c r="L3324" t="n">
        <v>-0.0124</v>
      </c>
      <c r="M3324" t="n">
        <v>-0.01831</v>
      </c>
      <c r="N3324" t="inlineStr"/>
      <c r="O3324" t="n">
        <v>-0.01585</v>
      </c>
      <c r="P3324" t="n">
        <v>-0.01332</v>
      </c>
      <c r="Q3324" t="n">
        <v>-0.00717</v>
      </c>
      <c r="R3324" t="n">
        <v>0</v>
      </c>
      <c r="S3324" t="n">
        <v>-0.00362</v>
      </c>
      <c r="T3324" t="n">
        <v>-0.00111</v>
      </c>
    </row>
    <row r="3325">
      <c r="A3325" s="142" t="n">
        <v>41197</v>
      </c>
      <c r="B3325" t="inlineStr"/>
      <c r="C3325" t="n">
        <v>-0.01082</v>
      </c>
      <c r="D3325" t="inlineStr"/>
      <c r="E3325" t="inlineStr"/>
      <c r="F3325" t="inlineStr"/>
      <c r="G3325" t="inlineStr"/>
      <c r="H3325" t="inlineStr"/>
      <c r="I3325" t="inlineStr"/>
      <c r="J3325" t="n">
        <v>-0.01745</v>
      </c>
      <c r="K3325" t="n">
        <v>-0.00925</v>
      </c>
      <c r="L3325" t="n">
        <v>-0.01608</v>
      </c>
      <c r="M3325" t="n">
        <v>-0.00474</v>
      </c>
      <c r="N3325" t="inlineStr"/>
      <c r="O3325" t="n">
        <v>-0.00525</v>
      </c>
      <c r="P3325" t="n">
        <v>-0.009350000000000001</v>
      </c>
      <c r="Q3325" t="n">
        <v>-0.02475</v>
      </c>
      <c r="R3325" t="n">
        <v>0</v>
      </c>
      <c r="S3325" t="n">
        <v>0.00675</v>
      </c>
      <c r="T3325" t="n">
        <v>0.0009300000000000001</v>
      </c>
    </row>
    <row r="3326">
      <c r="A3326" s="142" t="n">
        <v>41198</v>
      </c>
      <c r="B3326" t="inlineStr"/>
      <c r="C3326" t="n">
        <v>0.00101</v>
      </c>
      <c r="D3326" t="inlineStr"/>
      <c r="E3326" t="inlineStr"/>
      <c r="F3326" t="inlineStr"/>
      <c r="G3326" t="inlineStr"/>
      <c r="H3326" t="inlineStr"/>
      <c r="I3326" t="inlineStr"/>
      <c r="J3326" t="n">
        <v>0.01098</v>
      </c>
      <c r="K3326" t="n">
        <v>0.00924</v>
      </c>
      <c r="L3326" t="n">
        <v>0.00693</v>
      </c>
      <c r="M3326" t="n">
        <v>0.009129999999999999</v>
      </c>
      <c r="N3326" t="inlineStr"/>
      <c r="O3326" t="n">
        <v>0.008330000000000001</v>
      </c>
      <c r="P3326" t="n">
        <v>0.009429999999999999</v>
      </c>
      <c r="Q3326" t="n">
        <v>0.01337</v>
      </c>
      <c r="R3326" t="n">
        <v>0</v>
      </c>
      <c r="S3326" t="n">
        <v>0.00535</v>
      </c>
      <c r="T3326" t="n">
        <v>0.00143</v>
      </c>
    </row>
    <row r="3327">
      <c r="A3327" s="142" t="n">
        <v>41199</v>
      </c>
      <c r="B3327" t="inlineStr"/>
      <c r="C3327" t="n">
        <v>0.00797</v>
      </c>
      <c r="D3327" t="inlineStr"/>
      <c r="E3327" t="inlineStr"/>
      <c r="F3327" t="inlineStr"/>
      <c r="G3327" t="inlineStr"/>
      <c r="H3327" t="inlineStr"/>
      <c r="I3327" t="inlineStr"/>
      <c r="J3327" t="n">
        <v>0.00277</v>
      </c>
      <c r="K3327" t="n">
        <v>-0.0005999999999999999</v>
      </c>
      <c r="L3327" t="n">
        <v>0.01101</v>
      </c>
      <c r="M3327" t="n">
        <v>-0.00092</v>
      </c>
      <c r="N3327" t="inlineStr"/>
      <c r="O3327" t="n">
        <v>0.00183</v>
      </c>
      <c r="P3327" t="n">
        <v>0.009350000000000001</v>
      </c>
      <c r="Q3327" t="n">
        <v>-0.00015</v>
      </c>
      <c r="R3327" t="n">
        <v>0</v>
      </c>
      <c r="S3327" t="n">
        <v>0.00031</v>
      </c>
      <c r="T3327" t="n">
        <v>0.00045</v>
      </c>
    </row>
    <row r="3328">
      <c r="A3328" s="142" t="n">
        <v>41200</v>
      </c>
      <c r="B3328" t="inlineStr"/>
      <c r="C3328" t="n">
        <v>-0.0068</v>
      </c>
      <c r="D3328" t="inlineStr"/>
      <c r="E3328" t="inlineStr"/>
      <c r="F3328" t="inlineStr"/>
      <c r="G3328" t="inlineStr"/>
      <c r="H3328" t="inlineStr"/>
      <c r="I3328" t="inlineStr"/>
      <c r="J3328" t="n">
        <v>0</v>
      </c>
      <c r="K3328" t="n">
        <v>-0.01215</v>
      </c>
      <c r="L3328" t="n">
        <v>-0.00945</v>
      </c>
      <c r="M3328" t="n">
        <v>-0.00946</v>
      </c>
      <c r="N3328" t="inlineStr"/>
      <c r="O3328" t="n">
        <v>-0.01484</v>
      </c>
      <c r="P3328" t="n">
        <v>-0.01543</v>
      </c>
      <c r="Q3328" t="n">
        <v>0.00157</v>
      </c>
      <c r="R3328" t="n">
        <v>0</v>
      </c>
      <c r="S3328" t="n">
        <v>0.00248</v>
      </c>
      <c r="T3328" t="n">
        <v>0.00476</v>
      </c>
    </row>
    <row r="3329">
      <c r="A3329" s="142" t="n">
        <v>41201</v>
      </c>
      <c r="B3329" t="inlineStr"/>
      <c r="C3329" t="n">
        <v>-0.00838</v>
      </c>
      <c r="D3329" t="inlineStr"/>
      <c r="E3329" t="inlineStr"/>
      <c r="F3329" t="inlineStr"/>
      <c r="G3329" t="inlineStr"/>
      <c r="H3329" t="inlineStr"/>
      <c r="I3329" t="inlineStr"/>
      <c r="J3329" t="n">
        <v>-0.01429</v>
      </c>
      <c r="K3329" t="n">
        <v>0.00181</v>
      </c>
      <c r="L3329" t="n">
        <v>-0.02083</v>
      </c>
      <c r="M3329" t="n">
        <v>0.00185</v>
      </c>
      <c r="N3329" t="inlineStr"/>
      <c r="O3329" t="n">
        <v>0.0026</v>
      </c>
      <c r="P3329" t="n">
        <v>0.00104</v>
      </c>
      <c r="Q3329" t="n">
        <v>-0.01213</v>
      </c>
      <c r="R3329" t="n">
        <v>0</v>
      </c>
      <c r="S3329" t="n">
        <v>-0.00754</v>
      </c>
      <c r="T3329" t="n">
        <v>-0.00251</v>
      </c>
    </row>
    <row r="3330">
      <c r="A3330" s="142" t="n">
        <v>41204</v>
      </c>
      <c r="B3330" t="inlineStr"/>
      <c r="C3330" t="n">
        <v>-0.0013</v>
      </c>
      <c r="D3330" t="inlineStr"/>
      <c r="E3330" t="inlineStr"/>
      <c r="F3330" t="inlineStr"/>
      <c r="G3330" t="inlineStr"/>
      <c r="H3330" t="inlineStr"/>
      <c r="I3330" t="inlineStr"/>
      <c r="J3330" t="n">
        <v>0.00655</v>
      </c>
      <c r="K3330" t="n">
        <v>0.00996</v>
      </c>
      <c r="L3330" t="n">
        <v>0.00085</v>
      </c>
      <c r="M3330" t="n">
        <v>0.00422</v>
      </c>
      <c r="N3330" t="inlineStr"/>
      <c r="O3330" t="n">
        <v>0.00241</v>
      </c>
      <c r="P3330" t="n">
        <v>0.00313</v>
      </c>
      <c r="Q3330" t="n">
        <v>0.00859</v>
      </c>
      <c r="R3330" t="n">
        <v>0</v>
      </c>
      <c r="S3330" t="n">
        <v>-0.00379</v>
      </c>
      <c r="T3330" t="n">
        <v>-0.00178</v>
      </c>
    </row>
    <row r="3331">
      <c r="A3331" s="142" t="n">
        <v>41205</v>
      </c>
      <c r="B3331" t="inlineStr"/>
      <c r="C3331" t="n">
        <v>-0.01601</v>
      </c>
      <c r="D3331" t="inlineStr"/>
      <c r="E3331" t="inlineStr"/>
      <c r="F3331" t="inlineStr"/>
      <c r="G3331" t="inlineStr"/>
      <c r="H3331" t="inlineStr"/>
      <c r="I3331" t="inlineStr"/>
      <c r="J3331" t="n">
        <v>-0.01719</v>
      </c>
      <c r="K3331" t="n">
        <v>-0.02082</v>
      </c>
      <c r="L3331" t="n">
        <v>-0.02129</v>
      </c>
      <c r="M3331" t="n">
        <v>-0.01998</v>
      </c>
      <c r="N3331" t="inlineStr"/>
      <c r="O3331" t="n">
        <v>-0.01517</v>
      </c>
      <c r="P3331" t="n">
        <v>-0.01665</v>
      </c>
      <c r="Q3331" t="n">
        <v>-0.01434</v>
      </c>
      <c r="R3331" t="n">
        <v>0</v>
      </c>
      <c r="S3331" t="n">
        <v>-0.00701</v>
      </c>
      <c r="T3331" t="n">
        <v>-0.00227</v>
      </c>
    </row>
    <row r="3332">
      <c r="A3332" s="142" t="n">
        <v>41206</v>
      </c>
      <c r="B3332" t="inlineStr"/>
      <c r="C3332" t="n">
        <v>-0.01052</v>
      </c>
      <c r="D3332" t="inlineStr"/>
      <c r="E3332" t="inlineStr"/>
      <c r="F3332" t="inlineStr"/>
      <c r="G3332" t="inlineStr"/>
      <c r="H3332" t="inlineStr"/>
      <c r="I3332" t="inlineStr"/>
      <c r="J3332" t="n">
        <v>0.00213</v>
      </c>
      <c r="K3332" t="n">
        <v>-0.00204</v>
      </c>
      <c r="L3332" t="n">
        <v>-0.00496</v>
      </c>
      <c r="M3332" t="n">
        <v>-0.009390000000000001</v>
      </c>
      <c r="N3332" t="inlineStr"/>
      <c r="O3332" t="n">
        <v>-0.01606</v>
      </c>
      <c r="P3332" t="n">
        <v>-0.01058</v>
      </c>
      <c r="Q3332" t="n">
        <v>-0.00182</v>
      </c>
      <c r="R3332" t="n">
        <v>0</v>
      </c>
      <c r="S3332" t="n">
        <v>-0.00141</v>
      </c>
      <c r="T3332" t="n">
        <v>-0.00266</v>
      </c>
    </row>
    <row r="3333">
      <c r="A3333" s="142" t="n">
        <v>41207</v>
      </c>
      <c r="B3333" t="inlineStr"/>
      <c r="C3333" t="n">
        <v>0.02073</v>
      </c>
      <c r="D3333" t="inlineStr"/>
      <c r="E3333" t="inlineStr"/>
      <c r="F3333" t="inlineStr"/>
      <c r="G3333" t="inlineStr"/>
      <c r="H3333" t="inlineStr"/>
      <c r="I3333" t="inlineStr"/>
      <c r="J3333" t="n">
        <v>0.00519</v>
      </c>
      <c r="K3333" t="n">
        <v>0.01458</v>
      </c>
      <c r="L3333" t="n">
        <v>0.01046</v>
      </c>
      <c r="M3333" t="n">
        <v>0.01663</v>
      </c>
      <c r="N3333" t="inlineStr"/>
      <c r="O3333" t="n">
        <v>0.02396</v>
      </c>
      <c r="P3333" t="n">
        <v>0.0139</v>
      </c>
      <c r="Q3333" t="n">
        <v>0.0063</v>
      </c>
      <c r="R3333" t="n">
        <v>0</v>
      </c>
      <c r="S3333" t="n">
        <v>0.00403</v>
      </c>
      <c r="T3333" t="n">
        <v>0.00534</v>
      </c>
    </row>
    <row r="3334">
      <c r="A3334" s="142" t="n">
        <v>41208</v>
      </c>
      <c r="B3334" t="inlineStr"/>
      <c r="C3334" t="n">
        <v>-0.01166</v>
      </c>
      <c r="D3334" t="inlineStr"/>
      <c r="E3334" t="inlineStr"/>
      <c r="F3334" t="inlineStr"/>
      <c r="G3334" t="inlineStr"/>
      <c r="H3334" t="inlineStr"/>
      <c r="I3334" t="inlineStr"/>
      <c r="J3334" t="n">
        <v>0.00023</v>
      </c>
      <c r="K3334" t="n">
        <v>0.00322</v>
      </c>
      <c r="L3334" t="n">
        <v>-0.00677</v>
      </c>
      <c r="M3334" t="n">
        <v>0.0003</v>
      </c>
      <c r="N3334" t="inlineStr"/>
      <c r="O3334" t="n">
        <v>-0.00373</v>
      </c>
      <c r="P3334" t="n">
        <v>-0.00527</v>
      </c>
      <c r="Q3334" t="n">
        <v>0.00211</v>
      </c>
      <c r="R3334" t="n">
        <v>0</v>
      </c>
      <c r="S3334" t="n">
        <v>-0.00061</v>
      </c>
      <c r="T3334" t="n">
        <v>-0.00628</v>
      </c>
    </row>
    <row r="3335">
      <c r="A3335" s="142" t="n">
        <v>41211</v>
      </c>
      <c r="B3335" t="inlineStr"/>
      <c r="C3335" t="n">
        <v>-0.00468</v>
      </c>
      <c r="D3335" t="inlineStr"/>
      <c r="E3335" t="inlineStr"/>
      <c r="F3335" t="inlineStr"/>
      <c r="G3335" t="inlineStr"/>
      <c r="H3335" t="inlineStr"/>
      <c r="I3335" t="inlineStr"/>
      <c r="J3335" t="n">
        <v>-0.00516</v>
      </c>
      <c r="K3335" t="n">
        <v>-0.0024</v>
      </c>
      <c r="L3335" t="n">
        <v>0</v>
      </c>
      <c r="M3335" t="n">
        <v>-0.00132</v>
      </c>
      <c r="N3335" t="inlineStr"/>
      <c r="O3335" t="n">
        <v>0</v>
      </c>
      <c r="P3335" t="n">
        <v>0</v>
      </c>
      <c r="Q3335" t="n">
        <v>-0.00241</v>
      </c>
      <c r="R3335" t="n">
        <v>0</v>
      </c>
      <c r="S3335" t="n">
        <v>-0.00019</v>
      </c>
      <c r="T3335" t="n">
        <v>0.0016</v>
      </c>
    </row>
    <row r="3336">
      <c r="A3336" s="142" t="n">
        <v>41212</v>
      </c>
      <c r="B3336" t="inlineStr"/>
      <c r="C3336" t="n">
        <v>-0.00215</v>
      </c>
      <c r="D3336" t="inlineStr"/>
      <c r="E3336" t="inlineStr"/>
      <c r="F3336" t="inlineStr"/>
      <c r="G3336" t="inlineStr"/>
      <c r="H3336" t="inlineStr"/>
      <c r="I3336" t="inlineStr"/>
      <c r="J3336" t="n">
        <v>0.00071</v>
      </c>
      <c r="K3336" t="n">
        <v>-0.00432</v>
      </c>
      <c r="L3336" t="n">
        <v>0</v>
      </c>
      <c r="M3336" t="n">
        <v>0.0025</v>
      </c>
      <c r="N3336" t="inlineStr"/>
      <c r="O3336" t="n">
        <v>0</v>
      </c>
      <c r="P3336" t="n">
        <v>-0.00848</v>
      </c>
      <c r="Q3336" t="n">
        <v>0.00423</v>
      </c>
      <c r="R3336" t="n">
        <v>0</v>
      </c>
      <c r="S3336" t="n">
        <v>-0.00174</v>
      </c>
      <c r="T3336" t="n">
        <v>-0.00268</v>
      </c>
    </row>
    <row r="3337">
      <c r="A3337" s="142" t="n">
        <v>41213</v>
      </c>
      <c r="B3337" t="inlineStr"/>
      <c r="C3337" t="n">
        <v>0.02522</v>
      </c>
      <c r="D3337" t="inlineStr"/>
      <c r="E3337" t="inlineStr"/>
      <c r="F3337" t="inlineStr"/>
      <c r="G3337" t="inlineStr"/>
      <c r="H3337" t="inlineStr"/>
      <c r="I3337" t="inlineStr"/>
      <c r="J3337" t="n">
        <v>0.01155</v>
      </c>
      <c r="K3337" t="n">
        <v>0.01251</v>
      </c>
      <c r="L3337" t="n">
        <v>0.01245</v>
      </c>
      <c r="M3337" t="n">
        <v>0.0189</v>
      </c>
      <c r="N3337" t="inlineStr"/>
      <c r="O3337" t="n">
        <v>0.02367</v>
      </c>
      <c r="P3337" t="n">
        <v>0.01818</v>
      </c>
      <c r="Q3337" t="n">
        <v>0.01315</v>
      </c>
      <c r="R3337" t="n">
        <v>0.00725</v>
      </c>
      <c r="S3337" t="n">
        <v>0.00143</v>
      </c>
      <c r="T3337" t="n">
        <v>0.00381</v>
      </c>
    </row>
    <row r="3338">
      <c r="A3338" s="142" t="n">
        <v>41214</v>
      </c>
      <c r="B3338" t="inlineStr"/>
      <c r="C3338" t="n">
        <v>0</v>
      </c>
      <c r="D3338" t="inlineStr"/>
      <c r="E3338" t="inlineStr"/>
      <c r="F3338" t="inlineStr"/>
      <c r="G3338" t="inlineStr"/>
      <c r="H3338" t="inlineStr"/>
      <c r="I3338" t="inlineStr"/>
      <c r="J3338" t="n">
        <v>0</v>
      </c>
      <c r="K3338" t="n">
        <v>0</v>
      </c>
      <c r="L3338" t="n">
        <v>0</v>
      </c>
      <c r="M3338" t="n">
        <v>0</v>
      </c>
      <c r="N3338" t="inlineStr"/>
      <c r="O3338" t="n">
        <v>0</v>
      </c>
      <c r="P3338" t="n">
        <v>-0.0021</v>
      </c>
      <c r="Q3338" t="n">
        <v>0</v>
      </c>
      <c r="R3338" t="n">
        <v>0</v>
      </c>
      <c r="S3338" t="n">
        <v>0</v>
      </c>
      <c r="T3338" t="n">
        <v>0</v>
      </c>
    </row>
    <row r="3339">
      <c r="A3339" s="142" t="n">
        <v>41215</v>
      </c>
      <c r="B3339" t="inlineStr"/>
      <c r="C3339" t="n">
        <v>-0.01916</v>
      </c>
      <c r="D3339" t="inlineStr"/>
      <c r="E3339" t="inlineStr"/>
      <c r="F3339" t="inlineStr"/>
      <c r="G3339" t="inlineStr"/>
      <c r="H3339" t="inlineStr"/>
      <c r="I3339" t="inlineStr"/>
      <c r="J3339" t="n">
        <v>-0.00652</v>
      </c>
      <c r="K3339" t="n">
        <v>-0.02719</v>
      </c>
      <c r="L3339" t="n">
        <v>-0.02677</v>
      </c>
      <c r="M3339" t="n">
        <v>-0.02574</v>
      </c>
      <c r="N3339" t="inlineStr"/>
      <c r="O3339" t="n">
        <v>-0.04177</v>
      </c>
      <c r="P3339" t="n">
        <v>-0.01579</v>
      </c>
      <c r="Q3339" t="n">
        <v>-0.01462</v>
      </c>
      <c r="R3339" t="n">
        <v>0</v>
      </c>
      <c r="S3339" t="n">
        <v>0.01293</v>
      </c>
      <c r="T3339" t="n">
        <v>0.01838</v>
      </c>
    </row>
    <row r="3340">
      <c r="A3340" s="142" t="n">
        <v>41218</v>
      </c>
      <c r="B3340" t="inlineStr"/>
      <c r="C3340" t="n">
        <v>-0.0034</v>
      </c>
      <c r="D3340" t="inlineStr"/>
      <c r="E3340" t="inlineStr"/>
      <c r="F3340" t="inlineStr"/>
      <c r="G3340" t="inlineStr"/>
      <c r="H3340" t="inlineStr"/>
      <c r="I3340" t="inlineStr"/>
      <c r="J3340" t="n">
        <v>-0.00305</v>
      </c>
      <c r="K3340" t="n">
        <v>0.00195</v>
      </c>
      <c r="L3340" t="n">
        <v>0.0044</v>
      </c>
      <c r="M3340" t="n">
        <v>-0.00158</v>
      </c>
      <c r="N3340" t="inlineStr"/>
      <c r="O3340" t="n">
        <v>-0.00124</v>
      </c>
      <c r="P3340" t="n">
        <v>0.00321</v>
      </c>
      <c r="Q3340" t="n">
        <v>-0.00587</v>
      </c>
      <c r="R3340" t="n">
        <v>0</v>
      </c>
      <c r="S3340" t="n">
        <v>0.00279</v>
      </c>
      <c r="T3340" t="n">
        <v>0.0009700000000000001</v>
      </c>
    </row>
    <row r="3341">
      <c r="A3341" s="142" t="n">
        <v>41219</v>
      </c>
      <c r="B3341" t="inlineStr"/>
      <c r="C3341" t="n">
        <v>0.01264</v>
      </c>
      <c r="D3341" t="inlineStr"/>
      <c r="E3341" t="inlineStr"/>
      <c r="F3341" t="inlineStr"/>
      <c r="G3341" t="inlineStr"/>
      <c r="H3341" t="inlineStr"/>
      <c r="I3341" t="inlineStr"/>
      <c r="J3341" t="n">
        <v>-0.00024</v>
      </c>
      <c r="K3341" t="n">
        <v>-0.00051</v>
      </c>
      <c r="L3341" t="n">
        <v>0.02096</v>
      </c>
      <c r="M3341" t="n">
        <v>0.01357</v>
      </c>
      <c r="N3341" t="inlineStr"/>
      <c r="O3341" t="n">
        <v>0.01175</v>
      </c>
      <c r="P3341" t="n">
        <v>0.01599</v>
      </c>
      <c r="Q3341" t="n">
        <v>-0.00144</v>
      </c>
      <c r="R3341" t="n">
        <v>0</v>
      </c>
      <c r="S3341" t="n">
        <v>0.00465</v>
      </c>
      <c r="T3341" t="n">
        <v>0.00415</v>
      </c>
    </row>
    <row r="3342">
      <c r="A3342" s="142" t="n">
        <v>41220</v>
      </c>
      <c r="B3342" t="inlineStr"/>
      <c r="C3342" t="n">
        <v>0.0184</v>
      </c>
      <c r="D3342" t="inlineStr"/>
      <c r="E3342" t="inlineStr"/>
      <c r="F3342" t="inlineStr"/>
      <c r="G3342" t="inlineStr"/>
      <c r="H3342" t="inlineStr"/>
      <c r="I3342" t="inlineStr"/>
      <c r="J3342" t="n">
        <v>0.01765</v>
      </c>
      <c r="K3342" t="n">
        <v>0.00971</v>
      </c>
      <c r="L3342" t="n">
        <v>-0.00851</v>
      </c>
      <c r="M3342" t="n">
        <v>0.0156</v>
      </c>
      <c r="N3342" t="inlineStr"/>
      <c r="O3342" t="n">
        <v>0.01935</v>
      </c>
      <c r="P3342" t="n">
        <v>0.0063</v>
      </c>
      <c r="Q3342" t="n">
        <v>0.01881</v>
      </c>
      <c r="R3342" t="n">
        <v>0</v>
      </c>
      <c r="S3342" t="n">
        <v>-0.01074</v>
      </c>
      <c r="T3342" t="n">
        <v>0.00488</v>
      </c>
    </row>
    <row r="3343">
      <c r="A3343" s="142" t="n">
        <v>41221</v>
      </c>
      <c r="B3343" t="inlineStr"/>
      <c r="C3343" t="n">
        <v>0.00467</v>
      </c>
      <c r="D3343" t="inlineStr"/>
      <c r="E3343" t="inlineStr"/>
      <c r="F3343" t="inlineStr"/>
      <c r="G3343" t="inlineStr"/>
      <c r="H3343" t="inlineStr"/>
      <c r="I3343" t="inlineStr"/>
      <c r="J3343" t="n">
        <v>0.00023</v>
      </c>
      <c r="K3343" t="n">
        <v>0.0163</v>
      </c>
      <c r="L3343" t="n">
        <v>0.00818</v>
      </c>
      <c r="M3343" t="n">
        <v>0.0055</v>
      </c>
      <c r="N3343" t="inlineStr"/>
      <c r="O3343" t="n">
        <v>0.01426</v>
      </c>
      <c r="P3343" t="n">
        <v>0.00104</v>
      </c>
      <c r="Q3343" t="n">
        <v>0.00432</v>
      </c>
      <c r="R3343" t="n">
        <v>0</v>
      </c>
      <c r="S3343" t="n">
        <v>-0.00765</v>
      </c>
      <c r="T3343" t="n">
        <v>-0.00984</v>
      </c>
    </row>
    <row r="3344">
      <c r="A3344" s="142" t="n">
        <v>41222</v>
      </c>
      <c r="B3344" t="inlineStr"/>
      <c r="C3344" t="n">
        <v>-0.00482</v>
      </c>
      <c r="D3344" t="inlineStr"/>
      <c r="E3344" t="inlineStr"/>
      <c r="F3344" t="inlineStr"/>
      <c r="G3344" t="inlineStr"/>
      <c r="H3344" t="inlineStr"/>
      <c r="I3344" t="inlineStr"/>
      <c r="J3344" t="n">
        <v>0.00855</v>
      </c>
      <c r="K3344" t="n">
        <v>-0.01445</v>
      </c>
      <c r="L3344" t="n">
        <v>0.00449</v>
      </c>
      <c r="M3344" t="n">
        <v>-0.008279999999999999</v>
      </c>
      <c r="N3344" t="inlineStr"/>
      <c r="O3344" t="n">
        <v>-0.0126</v>
      </c>
      <c r="P3344" t="n">
        <v>-0.009379999999999999</v>
      </c>
      <c r="Q3344" t="n">
        <v>0.01127</v>
      </c>
      <c r="R3344" t="n">
        <v>0</v>
      </c>
      <c r="S3344" t="n">
        <v>0.00056</v>
      </c>
      <c r="T3344" t="n">
        <v>-0.00292</v>
      </c>
    </row>
    <row r="3345">
      <c r="A3345" s="142" t="n">
        <v>41225</v>
      </c>
      <c r="B3345" t="inlineStr"/>
      <c r="C3345" t="n">
        <v>-0.0071</v>
      </c>
      <c r="D3345" t="inlineStr"/>
      <c r="E3345" t="inlineStr"/>
      <c r="F3345" t="inlineStr"/>
      <c r="G3345" t="inlineStr"/>
      <c r="H3345" t="inlineStr"/>
      <c r="I3345" t="inlineStr"/>
      <c r="J3345" t="n">
        <v>-0.00848</v>
      </c>
      <c r="K3345" t="n">
        <v>-0.01041</v>
      </c>
      <c r="L3345" t="n">
        <v>-0.00069</v>
      </c>
      <c r="M3345" t="n">
        <v>-0.0069</v>
      </c>
      <c r="N3345" t="inlineStr"/>
      <c r="O3345" t="n">
        <v>-0.01073</v>
      </c>
      <c r="P3345" t="n">
        <v>-0.01262</v>
      </c>
      <c r="Q3345" t="n">
        <v>-0.01041</v>
      </c>
      <c r="R3345" t="n">
        <v>0</v>
      </c>
      <c r="S3345" t="n">
        <v>-0.00152</v>
      </c>
      <c r="T3345" t="n">
        <v>-0.00184</v>
      </c>
    </row>
    <row r="3346">
      <c r="A3346" s="142" t="n">
        <v>41226</v>
      </c>
      <c r="B3346" t="inlineStr"/>
      <c r="C3346" t="n">
        <v>-0.01873</v>
      </c>
      <c r="D3346" t="inlineStr"/>
      <c r="E3346" t="inlineStr"/>
      <c r="F3346" t="inlineStr"/>
      <c r="G3346" t="inlineStr"/>
      <c r="H3346" t="inlineStr"/>
      <c r="I3346" t="inlineStr"/>
      <c r="J3346" t="n">
        <v>-0.01271</v>
      </c>
      <c r="K3346" t="n">
        <v>-0.01022</v>
      </c>
      <c r="L3346" t="n">
        <v>0.0109</v>
      </c>
      <c r="M3346" t="n">
        <v>-0.01016</v>
      </c>
      <c r="N3346" t="inlineStr"/>
      <c r="O3346" t="n">
        <v>-0.0114</v>
      </c>
      <c r="P3346" t="n">
        <v>-0.01491</v>
      </c>
      <c r="Q3346" t="n">
        <v>-0.01526</v>
      </c>
      <c r="R3346" t="n">
        <v>0</v>
      </c>
      <c r="S3346" t="n">
        <v>-0.00246</v>
      </c>
      <c r="T3346" t="n">
        <v>-0.00691</v>
      </c>
    </row>
    <row r="3347">
      <c r="A3347" s="142" t="n">
        <v>41227</v>
      </c>
      <c r="B3347" t="inlineStr"/>
      <c r="C3347" t="n">
        <v>-0.02845</v>
      </c>
      <c r="D3347" t="inlineStr"/>
      <c r="E3347" t="inlineStr"/>
      <c r="F3347" t="inlineStr"/>
      <c r="G3347" t="inlineStr"/>
      <c r="H3347" t="inlineStr"/>
      <c r="I3347" t="inlineStr"/>
      <c r="J3347" t="n">
        <v>-0.01826</v>
      </c>
      <c r="K3347" t="n">
        <v>-0.04438</v>
      </c>
      <c r="L3347" t="n">
        <v>0.00589</v>
      </c>
      <c r="M3347" t="n">
        <v>-0.04258</v>
      </c>
      <c r="N3347" t="inlineStr"/>
      <c r="O3347" t="n">
        <v>-0.03867</v>
      </c>
      <c r="P3347" t="n">
        <v>-0.04324</v>
      </c>
      <c r="Q3347" t="n">
        <v>-0.0191</v>
      </c>
      <c r="R3347" t="n">
        <v>0</v>
      </c>
      <c r="S3347" t="n">
        <v>-0.01139</v>
      </c>
      <c r="T3347" t="n">
        <v>-0.00293</v>
      </c>
    </row>
    <row r="3348">
      <c r="A3348" s="142" t="n">
        <v>41228</v>
      </c>
      <c r="B3348" t="inlineStr"/>
      <c r="C3348" t="n">
        <v>-0.02954</v>
      </c>
      <c r="D3348" t="inlineStr"/>
      <c r="E3348" t="inlineStr"/>
      <c r="F3348" t="inlineStr"/>
      <c r="G3348" t="inlineStr"/>
      <c r="H3348" t="inlineStr"/>
      <c r="I3348" t="inlineStr"/>
      <c r="J3348" t="n">
        <v>-0.04031</v>
      </c>
      <c r="K3348" t="n">
        <v>-0.03024</v>
      </c>
      <c r="L3348" t="n">
        <v>-0.01051</v>
      </c>
      <c r="M3348" t="n">
        <v>-0.03103</v>
      </c>
      <c r="N3348" t="inlineStr"/>
      <c r="O3348" t="n">
        <v>-0.03452</v>
      </c>
      <c r="P3348" t="n">
        <v>-0.03277</v>
      </c>
      <c r="Q3348" t="n">
        <v>-0.04394</v>
      </c>
      <c r="R3348" t="n">
        <v>0</v>
      </c>
      <c r="S3348" t="n">
        <v>-0.008</v>
      </c>
      <c r="T3348" t="n">
        <v>-0.01134</v>
      </c>
    </row>
    <row r="3349">
      <c r="A3349" s="142" t="n">
        <v>41229</v>
      </c>
      <c r="B3349" t="inlineStr"/>
      <c r="C3349" t="n">
        <v>0.00644</v>
      </c>
      <c r="D3349" t="inlineStr"/>
      <c r="E3349" t="inlineStr"/>
      <c r="F3349" t="inlineStr"/>
      <c r="G3349" t="inlineStr"/>
      <c r="H3349" t="inlineStr"/>
      <c r="I3349" t="inlineStr"/>
      <c r="J3349" t="n">
        <v>0.00199</v>
      </c>
      <c r="K3349" t="n">
        <v>0.01682</v>
      </c>
      <c r="L3349" t="n">
        <v>-0.00504</v>
      </c>
      <c r="M3349" t="n">
        <v>0.00891</v>
      </c>
      <c r="N3349" t="inlineStr"/>
      <c r="O3349" t="n">
        <v>0.01518</v>
      </c>
      <c r="P3349" t="n">
        <v>0.01051</v>
      </c>
      <c r="Q3349" t="n">
        <v>0.00337</v>
      </c>
      <c r="R3349" t="n">
        <v>0</v>
      </c>
      <c r="S3349" t="n">
        <v>0.00587</v>
      </c>
      <c r="T3349" t="n">
        <v>0.00215</v>
      </c>
    </row>
    <row r="3350">
      <c r="A3350" s="142" t="n">
        <v>41232</v>
      </c>
      <c r="B3350" t="inlineStr"/>
      <c r="C3350" t="n">
        <v>0.01194</v>
      </c>
      <c r="D3350" t="inlineStr"/>
      <c r="E3350" t="inlineStr"/>
      <c r="F3350" t="inlineStr"/>
      <c r="G3350" t="inlineStr"/>
      <c r="H3350" t="inlineStr"/>
      <c r="I3350" t="inlineStr"/>
      <c r="J3350" t="n">
        <v>0.0191</v>
      </c>
      <c r="K3350" t="n">
        <v>0.02541</v>
      </c>
      <c r="L3350" t="n">
        <v>0.01849</v>
      </c>
      <c r="M3350" t="n">
        <v>0.02295</v>
      </c>
      <c r="N3350" t="inlineStr"/>
      <c r="O3350" t="n">
        <v>0.02248</v>
      </c>
      <c r="P3350" t="n">
        <v>0.02197</v>
      </c>
      <c r="Q3350" t="n">
        <v>0.02302</v>
      </c>
      <c r="R3350" t="n">
        <v>0</v>
      </c>
      <c r="S3350" t="n">
        <v>0.01162</v>
      </c>
      <c r="T3350" t="n">
        <v>-0.00017</v>
      </c>
    </row>
    <row r="3351">
      <c r="A3351" s="142" t="n">
        <v>41233</v>
      </c>
      <c r="B3351" t="inlineStr"/>
      <c r="C3351" t="n">
        <v>-0.00368</v>
      </c>
      <c r="D3351" t="inlineStr"/>
      <c r="E3351" t="inlineStr"/>
      <c r="F3351" t="inlineStr"/>
      <c r="G3351" t="inlineStr"/>
      <c r="H3351" t="inlineStr"/>
      <c r="I3351" t="inlineStr"/>
      <c r="J3351" t="n">
        <v>0.00511</v>
      </c>
      <c r="K3351" t="n">
        <v>-0.01602</v>
      </c>
      <c r="L3351" t="n">
        <v>-0.00757</v>
      </c>
      <c r="M3351" t="n">
        <v>-0.00719</v>
      </c>
      <c r="N3351" t="inlineStr"/>
      <c r="O3351" t="n">
        <v>-0.00697</v>
      </c>
      <c r="P3351" t="n">
        <v>-0.00792</v>
      </c>
      <c r="Q3351" t="n">
        <v>-0.00023</v>
      </c>
      <c r="R3351" t="n">
        <v>0</v>
      </c>
      <c r="S3351" t="n">
        <v>0.00151</v>
      </c>
      <c r="T3351" t="n">
        <v>0.00252</v>
      </c>
    </row>
    <row r="3352">
      <c r="A3352" s="142" t="n">
        <v>41234</v>
      </c>
      <c r="B3352" t="inlineStr"/>
      <c r="C3352" t="n">
        <v>0.00411</v>
      </c>
      <c r="D3352" t="inlineStr"/>
      <c r="E3352" t="inlineStr"/>
      <c r="F3352" t="inlineStr"/>
      <c r="G3352" t="inlineStr"/>
      <c r="H3352" t="inlineStr"/>
      <c r="I3352" t="inlineStr"/>
      <c r="J3352" t="n">
        <v>-0.01041</v>
      </c>
      <c r="K3352" t="n">
        <v>0.01086</v>
      </c>
      <c r="L3352" t="n">
        <v>0.00929</v>
      </c>
      <c r="M3352" t="n">
        <v>0.00621</v>
      </c>
      <c r="N3352" t="inlineStr"/>
      <c r="O3352" t="n">
        <v>0.009679999999999999</v>
      </c>
      <c r="P3352" t="n">
        <v>0.00684</v>
      </c>
      <c r="Q3352" t="n">
        <v>-0.01118</v>
      </c>
      <c r="R3352" t="n">
        <v>0</v>
      </c>
      <c r="S3352" t="n">
        <v>0.00106</v>
      </c>
      <c r="T3352" t="n">
        <v>0.0001</v>
      </c>
    </row>
    <row r="3353">
      <c r="A3353" s="142" t="n">
        <v>41235</v>
      </c>
      <c r="B3353" t="inlineStr"/>
      <c r="C3353" t="n">
        <v>0.00313</v>
      </c>
      <c r="D3353" t="inlineStr"/>
      <c r="E3353" t="inlineStr"/>
      <c r="F3353" t="inlineStr"/>
      <c r="G3353" t="inlineStr"/>
      <c r="H3353" t="inlineStr"/>
      <c r="I3353" t="inlineStr"/>
      <c r="J3353" t="n">
        <v>0.01077</v>
      </c>
      <c r="K3353" t="n">
        <v>-0.00623</v>
      </c>
      <c r="L3353" t="n">
        <v>0</v>
      </c>
      <c r="M3353" t="n">
        <v>-0.00603</v>
      </c>
      <c r="N3353" t="inlineStr"/>
      <c r="O3353" t="n">
        <v>0</v>
      </c>
      <c r="P3353" t="n">
        <v>-0.0034</v>
      </c>
      <c r="Q3353" t="n">
        <v>0</v>
      </c>
      <c r="R3353" t="n">
        <v>0</v>
      </c>
      <c r="S3353" t="n">
        <v>-0.0003</v>
      </c>
      <c r="T3353" t="n">
        <v>-0.00014</v>
      </c>
    </row>
    <row r="3354">
      <c r="A3354" s="142" t="n">
        <v>41236</v>
      </c>
      <c r="B3354" t="inlineStr"/>
      <c r="C3354" t="n">
        <v>0.00241</v>
      </c>
      <c r="D3354" t="inlineStr"/>
      <c r="E3354" t="inlineStr"/>
      <c r="F3354" t="inlineStr"/>
      <c r="G3354" t="inlineStr"/>
      <c r="H3354" t="inlineStr"/>
      <c r="I3354" t="inlineStr"/>
      <c r="J3354" t="n">
        <v>-0.00605</v>
      </c>
      <c r="K3354" t="n">
        <v>0.01254</v>
      </c>
      <c r="L3354" t="n">
        <v>0.0191</v>
      </c>
      <c r="M3354" t="n">
        <v>0.01166</v>
      </c>
      <c r="N3354" t="inlineStr"/>
      <c r="O3354" t="n">
        <v>0.0048</v>
      </c>
      <c r="P3354" t="n">
        <v>0.00341</v>
      </c>
      <c r="Q3354" t="n">
        <v>0.00617</v>
      </c>
      <c r="R3354" t="n">
        <v>0</v>
      </c>
      <c r="S3354" t="n">
        <v>0.00534</v>
      </c>
      <c r="T3354" t="n">
        <v>0.00465</v>
      </c>
    </row>
    <row r="3355">
      <c r="A3355" s="142" t="n">
        <v>41239</v>
      </c>
      <c r="B3355" t="inlineStr"/>
      <c r="C3355" t="n">
        <v>-0.01025</v>
      </c>
      <c r="D3355" t="inlineStr"/>
      <c r="E3355" t="inlineStr"/>
      <c r="F3355" t="inlineStr"/>
      <c r="G3355" t="inlineStr"/>
      <c r="H3355" t="inlineStr"/>
      <c r="I3355" t="inlineStr"/>
      <c r="J3355" t="n">
        <v>0.00268</v>
      </c>
      <c r="K3355" t="n">
        <v>-0.00256</v>
      </c>
      <c r="L3355" t="n">
        <v>-0.00309</v>
      </c>
      <c r="M3355" t="n">
        <v>-0.00361</v>
      </c>
      <c r="N3355" t="inlineStr"/>
      <c r="O3355" t="n">
        <v>-0.0038</v>
      </c>
      <c r="P3355" t="n">
        <v>-0.00227</v>
      </c>
      <c r="Q3355" t="n">
        <v>0.0022</v>
      </c>
      <c r="R3355" t="n">
        <v>0</v>
      </c>
      <c r="S3355" t="n">
        <v>-0.00207</v>
      </c>
      <c r="T3355" t="n">
        <v>-0.00126</v>
      </c>
    </row>
    <row r="3356">
      <c r="A3356" s="142" t="n">
        <v>41240</v>
      </c>
      <c r="B3356" t="inlineStr"/>
      <c r="C3356" t="n">
        <v>-0.0185</v>
      </c>
      <c r="D3356" t="inlineStr"/>
      <c r="E3356" t="inlineStr"/>
      <c r="F3356" t="inlineStr"/>
      <c r="G3356" t="inlineStr"/>
      <c r="H3356" t="inlineStr"/>
      <c r="I3356" t="inlineStr"/>
      <c r="J3356" t="n">
        <v>0.00607</v>
      </c>
      <c r="K3356" t="n">
        <v>-0.01755</v>
      </c>
      <c r="L3356" t="n">
        <v>0.00075</v>
      </c>
      <c r="M3356" t="n">
        <v>-0.02104</v>
      </c>
      <c r="N3356" t="inlineStr"/>
      <c r="O3356" t="n">
        <v>-0.01633</v>
      </c>
      <c r="P3356" t="n">
        <v>-0.01703</v>
      </c>
      <c r="Q3356" t="n">
        <v>0.00423</v>
      </c>
      <c r="R3356" t="n">
        <v>0</v>
      </c>
      <c r="S3356" t="n">
        <v>0.00063</v>
      </c>
      <c r="T3356" t="n">
        <v>0.00399</v>
      </c>
    </row>
    <row r="3357">
      <c r="A3357" s="142" t="n">
        <v>41241</v>
      </c>
      <c r="B3357" t="inlineStr"/>
      <c r="C3357" t="n">
        <v>0.00468</v>
      </c>
      <c r="D3357" t="inlineStr"/>
      <c r="E3357" t="inlineStr"/>
      <c r="F3357" t="inlineStr"/>
      <c r="G3357" t="inlineStr"/>
      <c r="H3357" t="inlineStr"/>
      <c r="I3357" t="inlineStr"/>
      <c r="J3357" t="n">
        <v>-0.02487</v>
      </c>
      <c r="K3357" t="n">
        <v>0.00675</v>
      </c>
      <c r="L3357" t="n">
        <v>-0.00665</v>
      </c>
      <c r="M3357" t="n">
        <v>0.00402</v>
      </c>
      <c r="N3357" t="inlineStr"/>
      <c r="O3357" t="n">
        <v>0.00268</v>
      </c>
      <c r="P3357" t="n">
        <v>0.00231</v>
      </c>
      <c r="Q3357" t="n">
        <v>-0.02552</v>
      </c>
      <c r="R3357" t="n">
        <v>0</v>
      </c>
      <c r="S3357" t="n">
        <v>0.00419</v>
      </c>
      <c r="T3357" t="n">
        <v>-0.00347</v>
      </c>
    </row>
    <row r="3358">
      <c r="A3358" s="142" t="n">
        <v>41242</v>
      </c>
      <c r="B3358" t="inlineStr"/>
      <c r="C3358" t="n">
        <v>-0.00387</v>
      </c>
      <c r="D3358" t="inlineStr"/>
      <c r="E3358" t="inlineStr"/>
      <c r="F3358" t="inlineStr"/>
      <c r="G3358" t="inlineStr"/>
      <c r="H3358" t="inlineStr"/>
      <c r="I3358" t="inlineStr"/>
      <c r="J3358" t="n">
        <v>0.01436</v>
      </c>
      <c r="K3358" t="n">
        <v>-0.00087</v>
      </c>
      <c r="L3358" t="n">
        <v>0.01111</v>
      </c>
      <c r="M3358" t="n">
        <v>-0.00612</v>
      </c>
      <c r="N3358" t="inlineStr"/>
      <c r="O3358" t="n">
        <v>-0.00644</v>
      </c>
      <c r="P3358" t="n">
        <v>0</v>
      </c>
      <c r="Q3358" t="n">
        <v>0.01274</v>
      </c>
      <c r="R3358" t="n">
        <v>0</v>
      </c>
      <c r="S3358" t="n">
        <v>0.00355</v>
      </c>
      <c r="T3358" t="n">
        <v>0.00726</v>
      </c>
    </row>
    <row r="3359">
      <c r="A3359" s="142" t="n">
        <v>41243</v>
      </c>
      <c r="B3359" t="inlineStr"/>
      <c r="C3359" t="n">
        <v>-0.01393</v>
      </c>
      <c r="D3359" t="inlineStr"/>
      <c r="E3359" t="inlineStr"/>
      <c r="F3359" t="inlineStr"/>
      <c r="G3359" t="inlineStr"/>
      <c r="H3359" t="inlineStr"/>
      <c r="I3359" t="inlineStr"/>
      <c r="J3359" t="n">
        <v>-0.00268</v>
      </c>
      <c r="K3359" t="n">
        <v>-0.00953</v>
      </c>
      <c r="L3359" t="n">
        <v>-0.01227</v>
      </c>
      <c r="M3359" t="n">
        <v>-0.00628</v>
      </c>
      <c r="N3359" t="inlineStr"/>
      <c r="O3359" t="n">
        <v>-0.008279999999999999</v>
      </c>
      <c r="P3359" t="n">
        <v>-0.009220000000000001</v>
      </c>
      <c r="Q3359" t="n">
        <v>-0.00308</v>
      </c>
      <c r="R3359" t="n">
        <v>0.02218</v>
      </c>
      <c r="S3359" t="n">
        <v>-0.00116</v>
      </c>
      <c r="T3359" t="n">
        <v>0.0011</v>
      </c>
    </row>
    <row r="3360">
      <c r="A3360" s="142" t="n">
        <v>41246</v>
      </c>
      <c r="B3360" t="inlineStr"/>
      <c r="C3360" t="n">
        <v>-0.02648</v>
      </c>
      <c r="D3360" t="inlineStr"/>
      <c r="E3360" t="inlineStr"/>
      <c r="F3360" t="inlineStr"/>
      <c r="G3360" t="inlineStr"/>
      <c r="H3360" t="inlineStr"/>
      <c r="I3360" t="inlineStr"/>
      <c r="J3360" t="n">
        <v>-0.01199</v>
      </c>
      <c r="K3360" t="n">
        <v>-0.02591</v>
      </c>
      <c r="L3360" t="n">
        <v>0.00682</v>
      </c>
      <c r="M3360" t="n">
        <v>-0.02409</v>
      </c>
      <c r="N3360" t="inlineStr"/>
      <c r="O3360" t="n">
        <v>-0.02636</v>
      </c>
      <c r="P3360" t="n">
        <v>-0.02326</v>
      </c>
      <c r="Q3360" t="n">
        <v>-0.01476</v>
      </c>
      <c r="R3360" t="n">
        <v>0</v>
      </c>
      <c r="S3360" t="n">
        <v>-0.0057</v>
      </c>
      <c r="T3360" t="n">
        <v>-0.00431</v>
      </c>
    </row>
    <row r="3361">
      <c r="A3361" s="142" t="n">
        <v>41247</v>
      </c>
      <c r="B3361" t="inlineStr"/>
      <c r="C3361" t="n">
        <v>-0.01015</v>
      </c>
      <c r="D3361" t="inlineStr"/>
      <c r="E3361" t="inlineStr"/>
      <c r="F3361" t="inlineStr"/>
      <c r="G3361" t="inlineStr"/>
      <c r="H3361" t="inlineStr"/>
      <c r="I3361" t="inlineStr"/>
      <c r="J3361" t="n">
        <v>-0.02155</v>
      </c>
      <c r="K3361" t="n">
        <v>0.00224</v>
      </c>
      <c r="L3361" t="n">
        <v>-0.01792</v>
      </c>
      <c r="M3361" t="n">
        <v>-0.00698</v>
      </c>
      <c r="N3361" t="inlineStr"/>
      <c r="O3361" t="n">
        <v>-0.00548</v>
      </c>
      <c r="P3361" t="n">
        <v>-0.00595</v>
      </c>
      <c r="Q3361" t="n">
        <v>-0.02343</v>
      </c>
      <c r="R3361" t="n">
        <v>0</v>
      </c>
      <c r="S3361" t="n">
        <v>-0.00134</v>
      </c>
      <c r="T3361" t="n">
        <v>-0.00153</v>
      </c>
    </row>
    <row r="3362">
      <c r="A3362" s="142" t="n">
        <v>41248</v>
      </c>
      <c r="B3362" t="inlineStr"/>
      <c r="C3362" t="n">
        <v>-0.0139</v>
      </c>
      <c r="D3362" t="inlineStr"/>
      <c r="E3362" t="inlineStr"/>
      <c r="F3362" t="inlineStr"/>
      <c r="G3362" t="inlineStr"/>
      <c r="H3362" t="inlineStr"/>
      <c r="I3362" t="inlineStr"/>
      <c r="J3362" t="n">
        <v>-0.00709</v>
      </c>
      <c r="K3362" t="n">
        <v>-0.02239</v>
      </c>
      <c r="L3362" t="n">
        <v>0.00214</v>
      </c>
      <c r="M3362" t="n">
        <v>-0.02209</v>
      </c>
      <c r="N3362" t="inlineStr"/>
      <c r="O3362" t="n">
        <v>-0.02556</v>
      </c>
      <c r="P3362" t="n">
        <v>-0.01437</v>
      </c>
      <c r="Q3362" t="n">
        <v>-0.00478</v>
      </c>
      <c r="R3362" t="n">
        <v>0</v>
      </c>
      <c r="S3362" t="n">
        <v>0.00376</v>
      </c>
      <c r="T3362" t="n">
        <v>0.01145</v>
      </c>
    </row>
    <row r="3363">
      <c r="A3363" s="142" t="n">
        <v>41249</v>
      </c>
      <c r="B3363" t="inlineStr"/>
      <c r="C3363" t="n">
        <v>0.00418</v>
      </c>
      <c r="D3363" t="inlineStr"/>
      <c r="E3363" t="inlineStr"/>
      <c r="F3363" t="inlineStr"/>
      <c r="G3363" t="inlineStr"/>
      <c r="H3363" t="inlineStr"/>
      <c r="I3363" t="inlineStr"/>
      <c r="J3363" t="n">
        <v>0.00102</v>
      </c>
      <c r="K3363" t="n">
        <v>0.00057</v>
      </c>
      <c r="L3363" t="n">
        <v>0.007860000000000001</v>
      </c>
      <c r="M3363" t="n">
        <v>0.00049</v>
      </c>
      <c r="N3363" t="inlineStr"/>
      <c r="O3363" t="n">
        <v>0.01322</v>
      </c>
      <c r="P3363" t="n">
        <v>0.01094</v>
      </c>
      <c r="Q3363" t="n">
        <v>-0.00108</v>
      </c>
      <c r="R3363" t="n">
        <v>0</v>
      </c>
      <c r="S3363" t="n">
        <v>0.009310000000000001</v>
      </c>
      <c r="T3363" t="n">
        <v>0.01015</v>
      </c>
    </row>
    <row r="3364">
      <c r="A3364" s="142" t="n">
        <v>41250</v>
      </c>
      <c r="B3364" t="inlineStr"/>
      <c r="C3364" t="n">
        <v>0.02071</v>
      </c>
      <c r="D3364" t="inlineStr"/>
      <c r="E3364" t="inlineStr"/>
      <c r="F3364" t="inlineStr"/>
      <c r="G3364" t="inlineStr"/>
      <c r="H3364" t="inlineStr"/>
      <c r="I3364" t="inlineStr"/>
      <c r="J3364" t="n">
        <v>0.01605</v>
      </c>
      <c r="K3364" t="n">
        <v>0.01923</v>
      </c>
      <c r="L3364" t="n">
        <v>0.00199</v>
      </c>
      <c r="M3364" t="n">
        <v>0.0189</v>
      </c>
      <c r="N3364" t="inlineStr"/>
      <c r="O3364" t="n">
        <v>0.01337</v>
      </c>
      <c r="P3364" t="n">
        <v>0.01322</v>
      </c>
      <c r="Q3364" t="n">
        <v>0.01642</v>
      </c>
      <c r="R3364" t="n">
        <v>0</v>
      </c>
      <c r="S3364" t="n">
        <v>0.00599</v>
      </c>
      <c r="T3364" t="n">
        <v>0.00728</v>
      </c>
    </row>
    <row r="3365">
      <c r="A3365" s="142" t="n">
        <v>41253</v>
      </c>
      <c r="B3365" t="inlineStr"/>
      <c r="C3365" t="n">
        <v>0.01312</v>
      </c>
      <c r="D3365" t="inlineStr"/>
      <c r="E3365" t="inlineStr"/>
      <c r="F3365" t="inlineStr"/>
      <c r="G3365" t="inlineStr"/>
      <c r="H3365" t="inlineStr"/>
      <c r="I3365" t="inlineStr"/>
      <c r="J3365" t="n">
        <v>0.00552</v>
      </c>
      <c r="K3365" t="n">
        <v>0.01247</v>
      </c>
      <c r="L3365" t="n">
        <v>0.00752</v>
      </c>
      <c r="M3365" t="n">
        <v>0.01162</v>
      </c>
      <c r="N3365" t="inlineStr"/>
      <c r="O3365" t="n">
        <v>0.008619999999999999</v>
      </c>
      <c r="P3365" t="n">
        <v>0.01186</v>
      </c>
      <c r="Q3365" t="n">
        <v>0.00783</v>
      </c>
      <c r="R3365" t="n">
        <v>0</v>
      </c>
      <c r="S3365" t="n">
        <v>0.00163</v>
      </c>
      <c r="T3365" t="n">
        <v>0.00508</v>
      </c>
    </row>
    <row r="3366">
      <c r="A3366" s="142" t="n">
        <v>41254</v>
      </c>
      <c r="B3366" t="inlineStr"/>
      <c r="C3366" t="n">
        <v>-0.01228</v>
      </c>
      <c r="D3366" t="inlineStr"/>
      <c r="E3366" t="inlineStr"/>
      <c r="F3366" t="inlineStr"/>
      <c r="G3366" t="inlineStr"/>
      <c r="H3366" t="inlineStr"/>
      <c r="I3366" t="inlineStr"/>
      <c r="J3366" t="n">
        <v>-0.00349</v>
      </c>
      <c r="K3366" t="n">
        <v>-0.00566</v>
      </c>
      <c r="L3366" t="n">
        <v>-0.00354</v>
      </c>
      <c r="M3366" t="n">
        <v>-0.00502</v>
      </c>
      <c r="N3366" t="inlineStr"/>
      <c r="O3366" t="n">
        <v>-0.01061</v>
      </c>
      <c r="P3366" t="n">
        <v>-0.01055</v>
      </c>
      <c r="Q3366" t="n">
        <v>-0.00405</v>
      </c>
      <c r="R3366" t="n">
        <v>0</v>
      </c>
      <c r="S3366" t="n">
        <v>0.0003</v>
      </c>
      <c r="T3366" t="n">
        <v>-0.0003</v>
      </c>
    </row>
    <row r="3367">
      <c r="A3367" s="142" t="n">
        <v>41255</v>
      </c>
      <c r="B3367" t="inlineStr"/>
      <c r="C3367" t="n">
        <v>0.01299</v>
      </c>
      <c r="D3367" t="inlineStr"/>
      <c r="E3367" t="inlineStr"/>
      <c r="F3367" t="inlineStr"/>
      <c r="G3367" t="inlineStr"/>
      <c r="H3367" t="inlineStr"/>
      <c r="I3367" t="inlineStr"/>
      <c r="J3367" t="n">
        <v>0.004</v>
      </c>
      <c r="K3367" t="n">
        <v>0.01283</v>
      </c>
      <c r="L3367" t="n">
        <v>0.008699999999999999</v>
      </c>
      <c r="M3367" t="n">
        <v>0.01208</v>
      </c>
      <c r="N3367" t="inlineStr"/>
      <c r="O3367" t="n">
        <v>0.01842</v>
      </c>
      <c r="P3367" t="n">
        <v>0.01659</v>
      </c>
      <c r="Q3367" t="n">
        <v>0.00187</v>
      </c>
      <c r="R3367" t="n">
        <v>0</v>
      </c>
      <c r="S3367" t="n">
        <v>-0.0006400000000000001</v>
      </c>
      <c r="T3367" t="n">
        <v>0.00346</v>
      </c>
    </row>
    <row r="3368">
      <c r="A3368" s="142" t="n">
        <v>41256</v>
      </c>
      <c r="B3368" t="inlineStr"/>
      <c r="C3368" t="n">
        <v>-0.01884</v>
      </c>
      <c r="D3368" t="inlineStr"/>
      <c r="E3368" t="inlineStr"/>
      <c r="F3368" t="inlineStr"/>
      <c r="G3368" t="inlineStr"/>
      <c r="H3368" t="inlineStr"/>
      <c r="I3368" t="inlineStr"/>
      <c r="J3368" t="n">
        <v>-0.009719999999999999</v>
      </c>
      <c r="K3368" t="n">
        <v>-0.02148</v>
      </c>
      <c r="L3368" t="n">
        <v>-0.02043</v>
      </c>
      <c r="M3368" t="n">
        <v>-0.02156</v>
      </c>
      <c r="N3368" t="inlineStr"/>
      <c r="O3368" t="n">
        <v>-0.02708</v>
      </c>
      <c r="P3368" t="n">
        <v>-0.0303</v>
      </c>
      <c r="Q3368" t="n">
        <v>-0.01079</v>
      </c>
      <c r="R3368" t="n">
        <v>0</v>
      </c>
      <c r="S3368" t="n">
        <v>-0.00639</v>
      </c>
      <c r="T3368" t="n">
        <v>-0.00248</v>
      </c>
    </row>
    <row r="3369">
      <c r="A3369" s="142" t="n">
        <v>41257</v>
      </c>
      <c r="B3369" t="inlineStr"/>
      <c r="C3369" t="n">
        <v>0.00693</v>
      </c>
      <c r="D3369" t="inlineStr"/>
      <c r="E3369" t="inlineStr"/>
      <c r="F3369" t="inlineStr"/>
      <c r="G3369" t="inlineStr"/>
      <c r="H3369" t="inlineStr"/>
      <c r="I3369" t="inlineStr"/>
      <c r="J3369" t="n">
        <v>-0.00176</v>
      </c>
      <c r="K3369" t="n">
        <v>0.00394</v>
      </c>
      <c r="L3369" t="n">
        <v>0.00303</v>
      </c>
      <c r="M3369" t="n">
        <v>0.00063</v>
      </c>
      <c r="N3369" t="inlineStr"/>
      <c r="O3369" t="n">
        <v>0.00305</v>
      </c>
      <c r="P3369" t="n">
        <v>0.0024</v>
      </c>
      <c r="Q3369" t="n">
        <v>-0.00156</v>
      </c>
      <c r="R3369" t="n">
        <v>0</v>
      </c>
      <c r="S3369" t="n">
        <v>-0.00297</v>
      </c>
      <c r="T3369" t="n">
        <v>-0.00139</v>
      </c>
    </row>
    <row r="3370">
      <c r="A3370" s="142" t="n">
        <v>41260</v>
      </c>
      <c r="B3370" t="inlineStr"/>
      <c r="C3370" t="n">
        <v>0</v>
      </c>
      <c r="D3370" t="inlineStr"/>
      <c r="E3370" t="inlineStr"/>
      <c r="F3370" t="inlineStr"/>
      <c r="G3370" t="inlineStr"/>
      <c r="H3370" t="inlineStr"/>
      <c r="I3370" t="inlineStr"/>
      <c r="J3370" t="n">
        <v>-0.00907</v>
      </c>
      <c r="K3370" t="n">
        <v>-0.00493</v>
      </c>
      <c r="L3370" t="n">
        <v>-0.00186</v>
      </c>
      <c r="M3370" t="n">
        <v>-0.01523</v>
      </c>
      <c r="N3370" t="inlineStr"/>
      <c r="O3370" t="n">
        <v>-0.00775</v>
      </c>
      <c r="P3370" t="n">
        <v>0.0012</v>
      </c>
      <c r="Q3370" t="n">
        <v>-0.01076</v>
      </c>
      <c r="R3370" t="n">
        <v>0</v>
      </c>
      <c r="S3370" t="n">
        <v>0.00206</v>
      </c>
      <c r="T3370" t="n">
        <v>-0.00662</v>
      </c>
    </row>
    <row r="3371">
      <c r="A3371" s="142" t="n">
        <v>41261</v>
      </c>
      <c r="B3371" t="inlineStr"/>
      <c r="C3371" t="n">
        <v>-0.03727</v>
      </c>
      <c r="D3371" t="inlineStr"/>
      <c r="E3371" t="inlineStr"/>
      <c r="F3371" t="inlineStr"/>
      <c r="G3371" t="inlineStr"/>
      <c r="H3371" t="inlineStr"/>
      <c r="I3371" t="inlineStr"/>
      <c r="J3371" t="n">
        <v>0.00509</v>
      </c>
      <c r="K3371" t="n">
        <v>-0.01555</v>
      </c>
      <c r="L3371" t="n">
        <v>-0.01404</v>
      </c>
      <c r="M3371" t="n">
        <v>-0.01616</v>
      </c>
      <c r="N3371" t="inlineStr"/>
      <c r="O3371" t="n">
        <v>-0.02163</v>
      </c>
      <c r="P3371" t="n">
        <v>-0.01437</v>
      </c>
      <c r="Q3371" t="n">
        <v>0.00241</v>
      </c>
      <c r="R3371" t="n">
        <v>0</v>
      </c>
      <c r="S3371" t="n">
        <v>0.00513</v>
      </c>
      <c r="T3371" t="n">
        <v>0.00207</v>
      </c>
    </row>
    <row r="3372">
      <c r="A3372" s="142" t="n">
        <v>41262</v>
      </c>
      <c r="B3372" t="inlineStr"/>
      <c r="C3372" t="n">
        <v>-0.00275</v>
      </c>
      <c r="D3372" t="inlineStr"/>
      <c r="E3372" t="inlineStr"/>
      <c r="F3372" t="inlineStr"/>
      <c r="G3372" t="inlineStr"/>
      <c r="H3372" t="inlineStr"/>
      <c r="I3372" t="inlineStr"/>
      <c r="J3372" t="n">
        <v>-0.02531</v>
      </c>
      <c r="K3372" t="n">
        <v>-0.01282</v>
      </c>
      <c r="L3372" t="n">
        <v>-0.00224</v>
      </c>
      <c r="M3372" t="n">
        <v>-0.01525</v>
      </c>
      <c r="N3372" t="inlineStr"/>
      <c r="O3372" t="n">
        <v>-0.01294</v>
      </c>
      <c r="P3372" t="n">
        <v>-0.00851</v>
      </c>
      <c r="Q3372" t="n">
        <v>-0.02767</v>
      </c>
      <c r="R3372" t="n">
        <v>0</v>
      </c>
      <c r="S3372" t="n">
        <v>-0.002</v>
      </c>
      <c r="T3372" t="n">
        <v>0.0031</v>
      </c>
    </row>
    <row r="3373">
      <c r="A3373" s="142" t="n">
        <v>41263</v>
      </c>
      <c r="B3373" t="inlineStr"/>
      <c r="C3373" t="n">
        <v>-0.01789</v>
      </c>
      <c r="D3373" t="inlineStr"/>
      <c r="E3373" t="inlineStr"/>
      <c r="F3373" t="inlineStr"/>
      <c r="G3373" t="inlineStr"/>
      <c r="H3373" t="inlineStr"/>
      <c r="I3373" t="inlineStr"/>
      <c r="J3373" t="n">
        <v>-0.00987</v>
      </c>
      <c r="K3373" t="n">
        <v>-0.00255</v>
      </c>
      <c r="L3373" t="n">
        <v>-0.02626</v>
      </c>
      <c r="M3373" t="n">
        <v>-0.00903</v>
      </c>
      <c r="N3373" t="inlineStr"/>
      <c r="O3373" t="n">
        <v>-0.01136</v>
      </c>
      <c r="P3373" t="n">
        <v>-0.008580000000000001</v>
      </c>
      <c r="Q3373" t="n">
        <v>-0.01261</v>
      </c>
      <c r="R3373" t="n">
        <v>0</v>
      </c>
      <c r="S3373" t="n">
        <v>0.00362</v>
      </c>
      <c r="T3373" t="n">
        <v>0.00126</v>
      </c>
    </row>
    <row r="3374">
      <c r="A3374" s="142" t="n">
        <v>41264</v>
      </c>
      <c r="B3374" t="inlineStr"/>
      <c r="C3374" t="n">
        <v>-0.01057</v>
      </c>
      <c r="D3374" t="inlineStr"/>
      <c r="E3374" t="inlineStr"/>
      <c r="F3374" t="inlineStr"/>
      <c r="G3374" t="inlineStr"/>
      <c r="H3374" t="inlineStr"/>
      <c r="I3374" t="inlineStr"/>
      <c r="J3374" t="n">
        <v>0.00787</v>
      </c>
      <c r="K3374" t="n">
        <v>0.00395</v>
      </c>
      <c r="L3374" t="n">
        <v>0.0063</v>
      </c>
      <c r="M3374" t="n">
        <v>0.00287</v>
      </c>
      <c r="N3374" t="inlineStr"/>
      <c r="O3374" t="n">
        <v>0.00542</v>
      </c>
      <c r="P3374" t="n">
        <v>-0.00618</v>
      </c>
      <c r="Q3374" t="n">
        <v>0.01105</v>
      </c>
      <c r="R3374" t="n">
        <v>0</v>
      </c>
      <c r="S3374" t="n">
        <v>-0.00337</v>
      </c>
      <c r="T3374" t="n">
        <v>-0.00446</v>
      </c>
    </row>
    <row r="3375">
      <c r="A3375" s="142" t="n">
        <v>41267</v>
      </c>
      <c r="B3375" t="inlineStr"/>
      <c r="C3375" t="n">
        <v>0</v>
      </c>
      <c r="D3375" t="inlineStr"/>
      <c r="E3375" t="inlineStr"/>
      <c r="F3375" t="inlineStr"/>
      <c r="G3375" t="inlineStr"/>
      <c r="H3375" t="inlineStr"/>
      <c r="I3375" t="inlineStr"/>
      <c r="J3375" t="n">
        <v>0</v>
      </c>
      <c r="K3375" t="n">
        <v>-0.00266</v>
      </c>
      <c r="L3375" t="n">
        <v>-0.00196</v>
      </c>
      <c r="M3375" t="n">
        <v>0.00086</v>
      </c>
      <c r="N3375" t="inlineStr"/>
      <c r="O3375" t="n">
        <v>-0.00088</v>
      </c>
      <c r="P3375" t="n">
        <v>0.00373</v>
      </c>
      <c r="Q3375" t="n">
        <v>0</v>
      </c>
      <c r="R3375" t="n">
        <v>0</v>
      </c>
      <c r="S3375" t="n">
        <v>-0.00314</v>
      </c>
      <c r="T3375" t="n">
        <v>-0.00087</v>
      </c>
    </row>
    <row r="3376">
      <c r="A3376" s="142" t="n">
        <v>41268</v>
      </c>
      <c r="B3376" t="inlineStr"/>
      <c r="C3376" t="n">
        <v>0</v>
      </c>
      <c r="D3376" t="inlineStr"/>
      <c r="E3376" t="inlineStr"/>
      <c r="F3376" t="inlineStr"/>
      <c r="G3376" t="inlineStr"/>
      <c r="H3376" t="inlineStr"/>
      <c r="I3376" t="inlineStr"/>
      <c r="J3376" t="n">
        <v>0</v>
      </c>
      <c r="K3376" t="n">
        <v>0</v>
      </c>
      <c r="L3376" t="n">
        <v>0</v>
      </c>
      <c r="M3376" t="n">
        <v>0</v>
      </c>
      <c r="N3376" t="inlineStr"/>
      <c r="O3376" t="n">
        <v>0</v>
      </c>
      <c r="P3376" t="n">
        <v>0</v>
      </c>
      <c r="Q3376" t="n">
        <v>0</v>
      </c>
      <c r="R3376" t="n">
        <v>0</v>
      </c>
      <c r="S3376" t="n">
        <v>0</v>
      </c>
      <c r="T3376" t="n">
        <v>0</v>
      </c>
    </row>
    <row r="3377">
      <c r="A3377" s="142" t="n">
        <v>41269</v>
      </c>
      <c r="B3377" t="inlineStr"/>
      <c r="C3377" t="n">
        <v>0</v>
      </c>
      <c r="D3377" t="inlineStr"/>
      <c r="E3377" t="inlineStr"/>
      <c r="F3377" t="inlineStr"/>
      <c r="G3377" t="inlineStr"/>
      <c r="H3377" t="inlineStr"/>
      <c r="I3377" t="inlineStr"/>
      <c r="J3377" t="n">
        <v>0</v>
      </c>
      <c r="K3377" t="n">
        <v>0</v>
      </c>
      <c r="L3377" t="n">
        <v>0</v>
      </c>
      <c r="M3377" t="n">
        <v>0</v>
      </c>
      <c r="N3377" t="inlineStr"/>
      <c r="O3377" t="n">
        <v>0</v>
      </c>
      <c r="P3377" t="n">
        <v>-0.00372</v>
      </c>
      <c r="Q3377" t="n">
        <v>0</v>
      </c>
      <c r="R3377" t="n">
        <v>0</v>
      </c>
      <c r="S3377" t="n">
        <v>0</v>
      </c>
      <c r="T3377" t="n">
        <v>0</v>
      </c>
    </row>
    <row r="3378">
      <c r="A3378" s="142" t="n">
        <v>41270</v>
      </c>
      <c r="B3378" t="inlineStr"/>
      <c r="C3378" t="n">
        <v>0.01234</v>
      </c>
      <c r="D3378" t="inlineStr"/>
      <c r="E3378" t="inlineStr"/>
      <c r="F3378" t="inlineStr"/>
      <c r="G3378" t="inlineStr"/>
      <c r="H3378" t="inlineStr"/>
      <c r="I3378" t="inlineStr"/>
      <c r="J3378" t="n">
        <v>-0.00208</v>
      </c>
      <c r="K3378" t="n">
        <v>0.01254</v>
      </c>
      <c r="L3378" t="n">
        <v>0.01013</v>
      </c>
      <c r="M3378" t="n">
        <v>0.00916</v>
      </c>
      <c r="N3378" t="inlineStr"/>
      <c r="O3378" t="n">
        <v>0.011</v>
      </c>
      <c r="P3378" t="n">
        <v>0.008710000000000001</v>
      </c>
      <c r="Q3378" t="n">
        <v>-0.00017</v>
      </c>
      <c r="R3378" t="n">
        <v>0</v>
      </c>
      <c r="S3378" t="n">
        <v>-0.00242</v>
      </c>
      <c r="T3378" t="n">
        <v>0.00406</v>
      </c>
    </row>
    <row r="3379">
      <c r="A3379" s="142" t="n">
        <v>41271</v>
      </c>
      <c r="B3379" t="inlineStr"/>
      <c r="C3379" t="n">
        <v>0.0036</v>
      </c>
      <c r="D3379" t="inlineStr"/>
      <c r="E3379" t="inlineStr"/>
      <c r="F3379" t="inlineStr"/>
      <c r="G3379" t="inlineStr"/>
      <c r="H3379" t="inlineStr"/>
      <c r="I3379" t="inlineStr"/>
      <c r="J3379" t="n">
        <v>0.00678</v>
      </c>
      <c r="K3379" t="n">
        <v>-0.00642</v>
      </c>
      <c r="L3379" t="n">
        <v>-0.007979999999999999</v>
      </c>
      <c r="M3379" t="n">
        <v>-0.00148</v>
      </c>
      <c r="N3379" t="inlineStr"/>
      <c r="O3379" t="n">
        <v>-0.0111</v>
      </c>
      <c r="P3379" t="n">
        <v>-0.00123</v>
      </c>
      <c r="Q3379" t="n">
        <v>0.008710000000000001</v>
      </c>
      <c r="R3379" t="n">
        <v>0</v>
      </c>
      <c r="S3379" t="n">
        <v>-0.00527</v>
      </c>
      <c r="T3379" t="n">
        <v>0.00561</v>
      </c>
    </row>
    <row r="3380">
      <c r="A3380" s="142" t="n">
        <v>41274</v>
      </c>
      <c r="B3380" t="inlineStr"/>
      <c r="C3380" t="n">
        <v>0.01649</v>
      </c>
      <c r="D3380" t="inlineStr"/>
      <c r="E3380" t="inlineStr"/>
      <c r="F3380" t="inlineStr"/>
      <c r="G3380" t="inlineStr"/>
      <c r="H3380" t="inlineStr"/>
      <c r="I3380" t="inlineStr"/>
      <c r="J3380" t="n">
        <v>-0.00181</v>
      </c>
      <c r="K3380" t="n">
        <v>0.02308</v>
      </c>
      <c r="L3380" t="n">
        <v>0.009889999999999999</v>
      </c>
      <c r="M3380" t="n">
        <v>0.02337</v>
      </c>
      <c r="N3380" t="inlineStr"/>
      <c r="O3380" t="n">
        <v>0.02862</v>
      </c>
      <c r="P3380" t="n">
        <v>0.0284</v>
      </c>
      <c r="Q3380" t="n">
        <v>0</v>
      </c>
      <c r="R3380" t="n">
        <v>0.01426</v>
      </c>
      <c r="S3380" t="n">
        <v>0.01045</v>
      </c>
      <c r="T3380" t="n">
        <v>0.00282</v>
      </c>
    </row>
    <row r="3381">
      <c r="A3381" s="142" t="n">
        <v>41275</v>
      </c>
      <c r="B3381" t="inlineStr"/>
      <c r="C3381" t="n">
        <v>0</v>
      </c>
      <c r="D3381" t="inlineStr"/>
      <c r="E3381" t="inlineStr"/>
      <c r="F3381" t="inlineStr"/>
      <c r="G3381" t="inlineStr"/>
      <c r="H3381" t="inlineStr"/>
      <c r="I3381" t="inlineStr"/>
      <c r="J3381" t="n">
        <v>0</v>
      </c>
      <c r="K3381" t="n">
        <v>0</v>
      </c>
      <c r="L3381" t="n">
        <v>0</v>
      </c>
      <c r="M3381" t="n">
        <v>0</v>
      </c>
      <c r="N3381" t="inlineStr"/>
      <c r="O3381" t="n">
        <v>0</v>
      </c>
      <c r="P3381" t="n">
        <v>0</v>
      </c>
      <c r="Q3381" t="n">
        <v>0</v>
      </c>
      <c r="R3381" t="n">
        <v>0</v>
      </c>
      <c r="S3381" t="n">
        <v>0</v>
      </c>
      <c r="T3381" t="n">
        <v>0</v>
      </c>
    </row>
    <row r="3382">
      <c r="A3382" s="142" t="n">
        <v>41276</v>
      </c>
      <c r="B3382" t="inlineStr"/>
      <c r="C3382" t="n">
        <v>0.0338</v>
      </c>
      <c r="D3382" t="inlineStr"/>
      <c r="E3382" t="inlineStr"/>
      <c r="F3382" t="inlineStr"/>
      <c r="G3382" t="inlineStr"/>
      <c r="H3382" t="inlineStr"/>
      <c r="I3382" t="inlineStr"/>
      <c r="J3382" t="n">
        <v>0.0371</v>
      </c>
      <c r="K3382" t="n">
        <v>0.01951</v>
      </c>
      <c r="L3382" t="n">
        <v>0.013</v>
      </c>
      <c r="M3382" t="n">
        <v>0.02426</v>
      </c>
      <c r="N3382" t="inlineStr"/>
      <c r="O3382" t="n">
        <v>0.02204</v>
      </c>
      <c r="P3382" t="n">
        <v>0.02641</v>
      </c>
      <c r="Q3382" t="n">
        <v>0.03918</v>
      </c>
      <c r="R3382" t="n">
        <v>0</v>
      </c>
      <c r="S3382" t="n">
        <v>0.01741</v>
      </c>
      <c r="T3382" t="n">
        <v>0.01751</v>
      </c>
    </row>
    <row r="3383">
      <c r="A3383" s="142" t="n">
        <v>41277</v>
      </c>
      <c r="B3383" t="inlineStr"/>
      <c r="C3383" t="n">
        <v>-0.01799</v>
      </c>
      <c r="D3383" t="inlineStr"/>
      <c r="E3383" t="inlineStr"/>
      <c r="F3383" t="inlineStr"/>
      <c r="G3383" t="inlineStr"/>
      <c r="H3383" t="inlineStr"/>
      <c r="I3383" t="inlineStr"/>
      <c r="J3383" t="n">
        <v>0.0035</v>
      </c>
      <c r="K3383" t="n">
        <v>-0.01991</v>
      </c>
      <c r="L3383" t="n">
        <v>-0.00677</v>
      </c>
      <c r="M3383" t="n">
        <v>-0.01565</v>
      </c>
      <c r="N3383" t="inlineStr"/>
      <c r="O3383" t="n">
        <v>-0.02209</v>
      </c>
      <c r="P3383" t="n">
        <v>-0.01404</v>
      </c>
      <c r="Q3383" t="n">
        <v>0.00204</v>
      </c>
      <c r="R3383" t="n">
        <v>0</v>
      </c>
      <c r="S3383" t="n">
        <v>0.009639999999999999</v>
      </c>
      <c r="T3383" t="n">
        <v>0.01525</v>
      </c>
    </row>
    <row r="3384">
      <c r="A3384" s="142" t="n">
        <v>41278</v>
      </c>
      <c r="B3384" t="inlineStr"/>
      <c r="C3384" t="n">
        <v>-0.00299</v>
      </c>
      <c r="D3384" t="inlineStr"/>
      <c r="E3384" t="inlineStr"/>
      <c r="F3384" t="inlineStr"/>
      <c r="G3384" t="inlineStr"/>
      <c r="H3384" t="inlineStr"/>
      <c r="I3384" t="inlineStr"/>
      <c r="J3384" t="n">
        <v>-0.03615</v>
      </c>
      <c r="K3384" t="n">
        <v>0.00485</v>
      </c>
      <c r="L3384" t="n">
        <v>-0.01648</v>
      </c>
      <c r="M3384" t="n">
        <v>0.00151</v>
      </c>
      <c r="N3384" t="inlineStr"/>
      <c r="O3384" t="n">
        <v>0.00054</v>
      </c>
      <c r="P3384" t="n">
        <v>-0.00474</v>
      </c>
      <c r="Q3384" t="n">
        <v>-0.03779</v>
      </c>
      <c r="R3384" t="n">
        <v>0</v>
      </c>
      <c r="S3384" t="n">
        <v>0.00695</v>
      </c>
      <c r="T3384" t="n">
        <v>-0.00055</v>
      </c>
    </row>
    <row r="3385">
      <c r="A3385" s="142" t="n">
        <v>41281</v>
      </c>
      <c r="B3385" t="inlineStr"/>
      <c r="C3385" t="n">
        <v>-0.01663</v>
      </c>
      <c r="D3385" t="inlineStr"/>
      <c r="E3385" t="inlineStr"/>
      <c r="F3385" t="inlineStr"/>
      <c r="G3385" t="inlineStr"/>
      <c r="H3385" t="inlineStr"/>
      <c r="I3385" t="inlineStr"/>
      <c r="J3385" t="n">
        <v>-0.00233</v>
      </c>
      <c r="K3385" t="n">
        <v>-0.00045</v>
      </c>
      <c r="L3385" t="n">
        <v>-0.00566</v>
      </c>
      <c r="M3385" t="n">
        <v>-0.01044</v>
      </c>
      <c r="N3385" t="inlineStr"/>
      <c r="O3385" t="n">
        <v>-0.01937</v>
      </c>
      <c r="P3385" t="n">
        <v>-0.01073</v>
      </c>
      <c r="Q3385" t="n">
        <v>0.00127</v>
      </c>
      <c r="R3385" t="n">
        <v>0</v>
      </c>
      <c r="S3385" t="n">
        <v>-0.00639</v>
      </c>
      <c r="T3385" t="n">
        <v>-0.00605</v>
      </c>
    </row>
    <row r="3386">
      <c r="A3386" s="142" t="n">
        <v>41282</v>
      </c>
      <c r="B3386" t="inlineStr"/>
      <c r="C3386" t="n">
        <v>-0.00668</v>
      </c>
      <c r="D3386" t="inlineStr"/>
      <c r="E3386" t="inlineStr"/>
      <c r="F3386" t="inlineStr"/>
      <c r="G3386" t="inlineStr"/>
      <c r="H3386" t="inlineStr"/>
      <c r="I3386" t="inlineStr"/>
      <c r="J3386" t="n">
        <v>-0.01193</v>
      </c>
      <c r="K3386" t="n">
        <v>-0.01113</v>
      </c>
      <c r="L3386" t="n">
        <v>0.0092</v>
      </c>
      <c r="M3386" t="n">
        <v>-0.00461</v>
      </c>
      <c r="N3386" t="inlineStr"/>
      <c r="O3386" t="n">
        <v>0.00633</v>
      </c>
      <c r="P3386" t="n">
        <v>-0.00361</v>
      </c>
      <c r="Q3386" t="n">
        <v>-0.01308</v>
      </c>
      <c r="R3386" t="n">
        <v>0</v>
      </c>
      <c r="S3386" t="n">
        <v>-0.00106</v>
      </c>
      <c r="T3386" t="n">
        <v>-0.00298</v>
      </c>
    </row>
    <row r="3387">
      <c r="A3387" s="142" t="n">
        <v>41283</v>
      </c>
      <c r="B3387" t="inlineStr"/>
      <c r="C3387" t="n">
        <v>-0.00353</v>
      </c>
      <c r="D3387" t="inlineStr"/>
      <c r="E3387" t="inlineStr"/>
      <c r="F3387" t="inlineStr"/>
      <c r="G3387" t="inlineStr"/>
      <c r="H3387" t="inlineStr"/>
      <c r="I3387" t="inlineStr"/>
      <c r="J3387" t="n">
        <v>0.008659999999999999</v>
      </c>
      <c r="K3387" t="n">
        <v>-0.00045</v>
      </c>
      <c r="L3387" t="n">
        <v>0.00565</v>
      </c>
      <c r="M3387" t="n">
        <v>-0.00312</v>
      </c>
      <c r="N3387" t="inlineStr"/>
      <c r="O3387" t="n">
        <v>-0.00304</v>
      </c>
      <c r="P3387" t="n">
        <v>0</v>
      </c>
      <c r="Q3387" t="n">
        <v>0.00915</v>
      </c>
      <c r="R3387" t="n">
        <v>0</v>
      </c>
      <c r="S3387" t="n">
        <v>0.0053</v>
      </c>
      <c r="T3387" t="n">
        <v>0.00473</v>
      </c>
    </row>
    <row r="3388">
      <c r="A3388" s="142" t="n">
        <v>41284</v>
      </c>
      <c r="B3388" t="inlineStr"/>
      <c r="C3388" t="n">
        <v>0.00479</v>
      </c>
      <c r="D3388" t="inlineStr"/>
      <c r="E3388" t="inlineStr"/>
      <c r="F3388" t="inlineStr"/>
      <c r="G3388" t="inlineStr"/>
      <c r="H3388" t="inlineStr"/>
      <c r="I3388" t="inlineStr"/>
      <c r="J3388" t="n">
        <v>0</v>
      </c>
      <c r="K3388" t="n">
        <v>0.01478</v>
      </c>
      <c r="L3388" t="n">
        <v>0.01811</v>
      </c>
      <c r="M3388" t="n">
        <v>0.01449</v>
      </c>
      <c r="N3388" t="inlineStr"/>
      <c r="O3388" t="n">
        <v>0.00827</v>
      </c>
      <c r="P3388" t="n">
        <v>0.01088</v>
      </c>
      <c r="Q3388" t="n">
        <v>0.00407</v>
      </c>
      <c r="R3388" t="n">
        <v>0</v>
      </c>
      <c r="S3388" t="n">
        <v>-0.0053</v>
      </c>
      <c r="T3388" t="n">
        <v>-0.009259999999999999</v>
      </c>
    </row>
    <row r="3389">
      <c r="A3389" s="142" t="n">
        <v>41285</v>
      </c>
      <c r="B3389" t="inlineStr"/>
      <c r="C3389" t="n">
        <v>-0.01742</v>
      </c>
      <c r="D3389" t="inlineStr"/>
      <c r="E3389" t="inlineStr"/>
      <c r="F3389" t="inlineStr"/>
      <c r="G3389" t="inlineStr"/>
      <c r="H3389" t="inlineStr"/>
      <c r="I3389" t="inlineStr"/>
      <c r="J3389" t="n">
        <v>-0.01379</v>
      </c>
      <c r="K3389" t="n">
        <v>-0.01434</v>
      </c>
      <c r="L3389" t="n">
        <v>-0.00783</v>
      </c>
      <c r="M3389" t="n">
        <v>-0.01642</v>
      </c>
      <c r="N3389" t="inlineStr"/>
      <c r="O3389" t="n">
        <v>-0.00766</v>
      </c>
      <c r="P3389" t="n">
        <v>-0.00718</v>
      </c>
      <c r="Q3389" t="n">
        <v>-0.01493</v>
      </c>
      <c r="R3389" t="n">
        <v>0</v>
      </c>
      <c r="S3389" t="n">
        <v>-0.00817</v>
      </c>
      <c r="T3389" t="n">
        <v>-0.01352</v>
      </c>
    </row>
    <row r="3390">
      <c r="A3390" s="142" t="n">
        <v>41288</v>
      </c>
      <c r="B3390" t="inlineStr"/>
      <c r="C3390" t="n">
        <v>-0.01727</v>
      </c>
      <c r="D3390" t="inlineStr"/>
      <c r="E3390" t="inlineStr"/>
      <c r="F3390" t="inlineStr"/>
      <c r="G3390" t="inlineStr"/>
      <c r="H3390" t="inlineStr"/>
      <c r="I3390" t="inlineStr"/>
      <c r="J3390" t="n">
        <v>0.00132</v>
      </c>
      <c r="K3390" t="n">
        <v>-0.00443</v>
      </c>
      <c r="L3390" t="n">
        <v>0.01067</v>
      </c>
      <c r="M3390" t="n">
        <v>-0.00555</v>
      </c>
      <c r="N3390" t="inlineStr"/>
      <c r="O3390" t="n">
        <v>-0.00902</v>
      </c>
      <c r="P3390" t="n">
        <v>-0.00361</v>
      </c>
      <c r="Q3390" t="n">
        <v>0.00077</v>
      </c>
      <c r="R3390" t="n">
        <v>0</v>
      </c>
      <c r="S3390" t="n">
        <v>-0.00169</v>
      </c>
      <c r="T3390" t="n">
        <v>0.00562</v>
      </c>
    </row>
    <row r="3391">
      <c r="A3391" s="142" t="n">
        <v>41289</v>
      </c>
      <c r="B3391" t="inlineStr"/>
      <c r="C3391" t="n">
        <v>0.01143</v>
      </c>
      <c r="D3391" t="inlineStr"/>
      <c r="E3391" t="inlineStr"/>
      <c r="F3391" t="inlineStr"/>
      <c r="G3391" t="inlineStr"/>
      <c r="H3391" t="inlineStr"/>
      <c r="I3391" t="inlineStr"/>
      <c r="J3391" t="n">
        <v>0.00474</v>
      </c>
      <c r="K3391" t="n">
        <v>0</v>
      </c>
      <c r="L3391" t="n">
        <v>0.01299</v>
      </c>
      <c r="M3391" t="n">
        <v>0.00847</v>
      </c>
      <c r="N3391" t="inlineStr"/>
      <c r="O3391" t="n">
        <v>0.01316</v>
      </c>
      <c r="P3391" t="n">
        <v>0.01572</v>
      </c>
      <c r="Q3391" t="n">
        <v>0.00702</v>
      </c>
      <c r="R3391" t="n">
        <v>0</v>
      </c>
      <c r="S3391" t="n">
        <v>0.00214</v>
      </c>
      <c r="T3391" t="n">
        <v>-0.00535</v>
      </c>
    </row>
    <row r="3392">
      <c r="A3392" s="142" t="n">
        <v>41290</v>
      </c>
      <c r="B3392" t="inlineStr"/>
      <c r="C3392" t="n">
        <v>-0.00229</v>
      </c>
      <c r="D3392" t="inlineStr"/>
      <c r="E3392" t="inlineStr"/>
      <c r="F3392" t="inlineStr"/>
      <c r="G3392" t="inlineStr"/>
      <c r="H3392" t="inlineStr"/>
      <c r="I3392" t="inlineStr"/>
      <c r="J3392" t="n">
        <v>0.00262</v>
      </c>
      <c r="K3392" t="n">
        <v>0.00069</v>
      </c>
      <c r="L3392" t="n">
        <v>0.00426</v>
      </c>
      <c r="M3392" t="n">
        <v>-0.00407</v>
      </c>
      <c r="N3392" t="inlineStr"/>
      <c r="O3392" t="n">
        <v>0.00119</v>
      </c>
      <c r="P3392" t="n">
        <v>-0.00595</v>
      </c>
      <c r="Q3392" t="n">
        <v>-8.000000000000001e-05</v>
      </c>
      <c r="R3392" t="n">
        <v>0</v>
      </c>
      <c r="S3392" t="n">
        <v>0.00125</v>
      </c>
      <c r="T3392" t="n">
        <v>0.00176</v>
      </c>
    </row>
    <row r="3393">
      <c r="A3393" s="142" t="n">
        <v>41291</v>
      </c>
      <c r="B3393" t="inlineStr"/>
      <c r="C3393" t="n">
        <v>-0.00932</v>
      </c>
      <c r="D3393" t="inlineStr"/>
      <c r="E3393" t="inlineStr"/>
      <c r="F3393" t="inlineStr"/>
      <c r="G3393" t="inlineStr"/>
      <c r="H3393" t="inlineStr"/>
      <c r="I3393" t="inlineStr"/>
      <c r="J3393" t="n">
        <v>-0.01203</v>
      </c>
      <c r="K3393" t="n">
        <v>-0.00399</v>
      </c>
      <c r="L3393" t="n">
        <v>0.00408</v>
      </c>
      <c r="M3393" t="n">
        <v>-0.00773</v>
      </c>
      <c r="N3393" t="inlineStr"/>
      <c r="O3393" t="n">
        <v>-0.007889999999999999</v>
      </c>
      <c r="P3393" t="n">
        <v>-0.00958</v>
      </c>
      <c r="Q3393" t="n">
        <v>0</v>
      </c>
      <c r="R3393" t="n">
        <v>0</v>
      </c>
      <c r="S3393" t="n">
        <v>0.00019</v>
      </c>
      <c r="T3393" t="n">
        <v>-0.0028</v>
      </c>
    </row>
    <row r="3394">
      <c r="A3394" s="142" t="n">
        <v>41292</v>
      </c>
      <c r="B3394" t="inlineStr"/>
      <c r="C3394" t="n">
        <v>-0.00791</v>
      </c>
      <c r="D3394" t="inlineStr"/>
      <c r="E3394" t="inlineStr"/>
      <c r="F3394" t="inlineStr"/>
      <c r="G3394" t="inlineStr"/>
      <c r="H3394" t="inlineStr"/>
      <c r="I3394" t="inlineStr"/>
      <c r="J3394" t="n">
        <v>0.00503</v>
      </c>
      <c r="K3394" t="n">
        <v>0.00344</v>
      </c>
      <c r="L3394" t="n">
        <v>-0.00432</v>
      </c>
      <c r="M3394" t="n">
        <v>0.00021</v>
      </c>
      <c r="N3394" t="inlineStr"/>
      <c r="O3394" t="n">
        <v>-0.00185</v>
      </c>
      <c r="P3394" t="n">
        <v>0.00121</v>
      </c>
      <c r="Q3394" t="n">
        <v>-0.00773</v>
      </c>
      <c r="R3394" t="n">
        <v>0</v>
      </c>
      <c r="S3394" t="n">
        <v>0.00716</v>
      </c>
      <c r="T3394" t="n">
        <v>0.01211</v>
      </c>
    </row>
    <row r="3395">
      <c r="A3395" s="142" t="n">
        <v>41295</v>
      </c>
      <c r="B3395" t="inlineStr"/>
      <c r="C3395" t="n">
        <v>-0.00923</v>
      </c>
      <c r="D3395" t="inlineStr"/>
      <c r="E3395" t="inlineStr"/>
      <c r="F3395" t="inlineStr"/>
      <c r="G3395" t="inlineStr"/>
      <c r="H3395" t="inlineStr"/>
      <c r="I3395" t="inlineStr"/>
      <c r="J3395" t="n">
        <v>0.00026</v>
      </c>
      <c r="K3395" t="n">
        <v>-0.00148</v>
      </c>
      <c r="L3395" t="n">
        <v>0</v>
      </c>
      <c r="M3395" t="n">
        <v>-0.00011</v>
      </c>
      <c r="N3395" t="inlineStr"/>
      <c r="O3395" t="n">
        <v>0</v>
      </c>
      <c r="P3395" t="n">
        <v>-0.00121</v>
      </c>
      <c r="Q3395" t="n">
        <v>0</v>
      </c>
      <c r="R3395" t="n">
        <v>0</v>
      </c>
      <c r="S3395" t="n">
        <v>-0.00116</v>
      </c>
      <c r="T3395" t="n">
        <v>-0.00418</v>
      </c>
    </row>
    <row r="3396">
      <c r="A3396" s="142" t="n">
        <v>41296</v>
      </c>
      <c r="B3396" t="inlineStr"/>
      <c r="C3396" t="n">
        <v>0.00468</v>
      </c>
      <c r="D3396" t="inlineStr"/>
      <c r="E3396" t="inlineStr"/>
      <c r="F3396" t="inlineStr"/>
      <c r="G3396" t="inlineStr"/>
      <c r="H3396" t="inlineStr"/>
      <c r="I3396" t="inlineStr"/>
      <c r="J3396" t="n">
        <v>-0.00211</v>
      </c>
      <c r="K3396" t="n">
        <v>0.01052</v>
      </c>
      <c r="L3396" t="n">
        <v>0.00797</v>
      </c>
      <c r="M3396" t="n">
        <v>0.01093</v>
      </c>
      <c r="N3396" t="inlineStr"/>
      <c r="O3396" t="n">
        <v>0.01288</v>
      </c>
      <c r="P3396" t="n">
        <v>0.008460000000000001</v>
      </c>
      <c r="Q3396" t="n">
        <v>0.00214</v>
      </c>
      <c r="R3396" t="n">
        <v>0</v>
      </c>
      <c r="S3396" t="n">
        <v>0.00485</v>
      </c>
      <c r="T3396" t="n">
        <v>0.00315</v>
      </c>
    </row>
    <row r="3397">
      <c r="A3397" s="142" t="n">
        <v>41297</v>
      </c>
      <c r="B3397" t="inlineStr"/>
      <c r="C3397" t="n">
        <v>-0.00979</v>
      </c>
      <c r="D3397" t="inlineStr"/>
      <c r="E3397" t="inlineStr"/>
      <c r="F3397" t="inlineStr"/>
      <c r="G3397" t="inlineStr"/>
      <c r="H3397" t="inlineStr"/>
      <c r="I3397" t="inlineStr"/>
      <c r="J3397" t="n">
        <v>-0.00158</v>
      </c>
      <c r="K3397" t="n">
        <v>-0.02229</v>
      </c>
      <c r="L3397" t="n">
        <v>-0.00162</v>
      </c>
      <c r="M3397" t="n">
        <v>-0.0182</v>
      </c>
      <c r="N3397" t="inlineStr"/>
      <c r="O3397" t="n">
        <v>-0.0221</v>
      </c>
      <c r="P3397" t="n">
        <v>-0.01918</v>
      </c>
      <c r="Q3397" t="n">
        <v>0.0012</v>
      </c>
      <c r="R3397" t="n">
        <v>0</v>
      </c>
      <c r="S3397" t="n">
        <v>-0.00021</v>
      </c>
      <c r="T3397" t="n">
        <v>-0.00193</v>
      </c>
    </row>
    <row r="3398">
      <c r="A3398" s="142" t="n">
        <v>41298</v>
      </c>
      <c r="B3398" t="inlineStr"/>
      <c r="C3398" t="n">
        <v>-0.02167</v>
      </c>
      <c r="D3398" t="inlineStr"/>
      <c r="E3398" t="inlineStr"/>
      <c r="F3398" t="inlineStr"/>
      <c r="G3398" t="inlineStr"/>
      <c r="H3398" t="inlineStr"/>
      <c r="I3398" t="inlineStr"/>
      <c r="J3398" t="n">
        <v>-0.01771</v>
      </c>
      <c r="K3398" t="n">
        <v>-0.02708</v>
      </c>
      <c r="L3398" t="n">
        <v>-0.00911</v>
      </c>
      <c r="M3398" t="n">
        <v>-0.03618</v>
      </c>
      <c r="N3398" t="inlineStr"/>
      <c r="O3398" t="n">
        <v>-0.0355</v>
      </c>
      <c r="P3398" t="n">
        <v>-0.02567</v>
      </c>
      <c r="Q3398" t="n">
        <v>-0.02219</v>
      </c>
      <c r="R3398" t="n">
        <v>0</v>
      </c>
      <c r="S3398" t="n">
        <v>-0.00545</v>
      </c>
      <c r="T3398" t="n">
        <v>-0.01088</v>
      </c>
    </row>
    <row r="3399">
      <c r="A3399" s="142" t="n">
        <v>41299</v>
      </c>
      <c r="B3399" t="inlineStr"/>
      <c r="C3399" t="n">
        <v>-0.02857</v>
      </c>
      <c r="D3399" t="inlineStr"/>
      <c r="E3399" t="inlineStr"/>
      <c r="F3399" t="inlineStr"/>
      <c r="G3399" t="inlineStr"/>
      <c r="H3399" t="inlineStr"/>
      <c r="I3399" t="inlineStr"/>
      <c r="J3399" t="n">
        <v>-0.03121</v>
      </c>
      <c r="K3399" t="n">
        <v>-0.0295</v>
      </c>
      <c r="L3399" t="n">
        <v>-0.00085</v>
      </c>
      <c r="M3399" t="n">
        <v>-0.03375</v>
      </c>
      <c r="N3399" t="inlineStr"/>
      <c r="O3399" t="n">
        <v>-0.03555</v>
      </c>
      <c r="P3399" t="n">
        <v>-0.0276</v>
      </c>
      <c r="Q3399" t="n">
        <v>-0.03309</v>
      </c>
      <c r="R3399" t="n">
        <v>0</v>
      </c>
      <c r="S3399" t="n">
        <v>-0.00208</v>
      </c>
      <c r="T3399" t="n">
        <v>-0.0104</v>
      </c>
    </row>
    <row r="3400">
      <c r="A3400" s="142" t="n">
        <v>41302</v>
      </c>
      <c r="B3400" t="inlineStr"/>
      <c r="C3400" t="n">
        <v>-0.00703</v>
      </c>
      <c r="D3400" t="inlineStr"/>
      <c r="E3400" t="inlineStr"/>
      <c r="F3400" t="inlineStr"/>
      <c r="G3400" t="inlineStr"/>
      <c r="H3400" t="inlineStr"/>
      <c r="I3400" t="inlineStr"/>
      <c r="J3400" t="n">
        <v>-0.0175</v>
      </c>
      <c r="K3400" t="n">
        <v>-0.00772</v>
      </c>
      <c r="L3400" t="n">
        <v>-0.008</v>
      </c>
      <c r="M3400" t="n">
        <v>-0.01037</v>
      </c>
      <c r="N3400" t="inlineStr"/>
      <c r="O3400" t="n">
        <v>-0.00545</v>
      </c>
      <c r="P3400" t="n">
        <v>-0.01032</v>
      </c>
      <c r="Q3400" t="n">
        <v>-0.01697</v>
      </c>
      <c r="R3400" t="n">
        <v>0</v>
      </c>
      <c r="S3400" t="n">
        <v>-0.00128</v>
      </c>
      <c r="T3400" t="n">
        <v>-0.00548</v>
      </c>
    </row>
    <row r="3401">
      <c r="A3401" s="142" t="n">
        <v>41303</v>
      </c>
      <c r="B3401" t="inlineStr"/>
      <c r="C3401" t="n">
        <v>0.00801</v>
      </c>
      <c r="D3401" t="inlineStr"/>
      <c r="E3401" t="inlineStr"/>
      <c r="F3401" t="inlineStr"/>
      <c r="G3401" t="inlineStr"/>
      <c r="H3401" t="inlineStr"/>
      <c r="I3401" t="inlineStr"/>
      <c r="J3401" t="n">
        <v>0.00791</v>
      </c>
      <c r="K3401" t="n">
        <v>0.01359</v>
      </c>
      <c r="L3401" t="n">
        <v>0.009140000000000001</v>
      </c>
      <c r="M3401" t="n">
        <v>0.01478</v>
      </c>
      <c r="N3401" t="inlineStr"/>
      <c r="O3401" t="n">
        <v>0.01192</v>
      </c>
      <c r="P3401" t="n">
        <v>0.00522</v>
      </c>
      <c r="Q3401" t="n">
        <v>0.00974</v>
      </c>
      <c r="R3401" t="n">
        <v>0</v>
      </c>
      <c r="S3401" t="n">
        <v>0.00447</v>
      </c>
      <c r="T3401" t="n">
        <v>0.00631</v>
      </c>
    </row>
    <row r="3402">
      <c r="A3402" s="142" t="n">
        <v>41304</v>
      </c>
      <c r="B3402" t="inlineStr"/>
      <c r="C3402" t="n">
        <v>5e-05</v>
      </c>
      <c r="D3402" t="inlineStr"/>
      <c r="E3402" t="inlineStr"/>
      <c r="F3402" t="inlineStr"/>
      <c r="G3402" t="inlineStr"/>
      <c r="H3402" t="inlineStr"/>
      <c r="I3402" t="inlineStr"/>
      <c r="J3402" t="n">
        <v>0.00056</v>
      </c>
      <c r="K3402" t="n">
        <v>-0.01121</v>
      </c>
      <c r="L3402" t="n">
        <v>0.0125</v>
      </c>
      <c r="M3402" t="n">
        <v>-0.00623</v>
      </c>
      <c r="N3402" t="inlineStr"/>
      <c r="O3402" t="n">
        <v>-0.00777</v>
      </c>
      <c r="P3402" t="n">
        <v>-0.00389</v>
      </c>
      <c r="Q3402" t="n">
        <v>0.00337</v>
      </c>
      <c r="R3402" t="n">
        <v>0</v>
      </c>
      <c r="S3402" t="n">
        <v>-0.00758</v>
      </c>
      <c r="T3402" t="n">
        <v>-0.008279999999999999</v>
      </c>
    </row>
    <row r="3403">
      <c r="A3403" s="142" t="n">
        <v>41305</v>
      </c>
      <c r="B3403" t="inlineStr"/>
      <c r="C3403" t="n">
        <v>-9.000000000000001e-05</v>
      </c>
      <c r="D3403" t="inlineStr"/>
      <c r="E3403" t="inlineStr"/>
      <c r="F3403" t="inlineStr"/>
      <c r="G3403" t="inlineStr"/>
      <c r="H3403" t="inlineStr"/>
      <c r="I3403" t="inlineStr"/>
      <c r="J3403" t="n">
        <v>-0.01794</v>
      </c>
      <c r="K3403" t="n">
        <v>-0.01195</v>
      </c>
      <c r="L3403" t="n">
        <v>-0.01301</v>
      </c>
      <c r="M3403" t="n">
        <v>-0.0101</v>
      </c>
      <c r="N3403" t="inlineStr"/>
      <c r="O3403" t="n">
        <v>-0.00831</v>
      </c>
      <c r="P3403" t="n">
        <v>-0.0026</v>
      </c>
      <c r="Q3403" t="n">
        <v>-0.02139</v>
      </c>
      <c r="R3403" t="n">
        <v>0.02805</v>
      </c>
      <c r="S3403" t="n">
        <v>-0.00269</v>
      </c>
      <c r="T3403" t="n">
        <v>0.00048</v>
      </c>
    </row>
    <row r="3404">
      <c r="A3404" s="142" t="n">
        <v>41306</v>
      </c>
      <c r="B3404" t="inlineStr"/>
      <c r="C3404" t="n">
        <v>0.00028</v>
      </c>
      <c r="D3404" t="inlineStr"/>
      <c r="E3404" t="inlineStr"/>
      <c r="F3404" t="inlineStr"/>
      <c r="G3404" t="inlineStr"/>
      <c r="H3404" t="inlineStr"/>
      <c r="I3404" t="inlineStr"/>
      <c r="J3404" t="n">
        <v>0.00942</v>
      </c>
      <c r="K3404" t="n">
        <v>0.00187</v>
      </c>
      <c r="L3404" t="n">
        <v>0.01039</v>
      </c>
      <c r="M3404" t="n">
        <v>0.00396</v>
      </c>
      <c r="N3404" t="inlineStr"/>
      <c r="O3404" t="n">
        <v>0.00323</v>
      </c>
      <c r="P3404" t="n">
        <v>0.00653</v>
      </c>
      <c r="Q3404" t="n">
        <v>0.0075</v>
      </c>
      <c r="R3404" t="n">
        <v>0</v>
      </c>
      <c r="S3404" t="n">
        <v>-0.00147</v>
      </c>
      <c r="T3404" t="n">
        <v>-0.00534</v>
      </c>
    </row>
    <row r="3405">
      <c r="A3405" s="142" t="n">
        <v>41309</v>
      </c>
      <c r="B3405" t="inlineStr"/>
      <c r="C3405" t="n">
        <v>0.00263</v>
      </c>
      <c r="D3405" t="inlineStr"/>
      <c r="E3405" t="inlineStr"/>
      <c r="F3405" t="inlineStr"/>
      <c r="G3405" t="inlineStr"/>
      <c r="H3405" t="inlineStr"/>
      <c r="I3405" t="inlineStr"/>
      <c r="J3405" t="n">
        <v>0.0065</v>
      </c>
      <c r="K3405" t="n">
        <v>0.00548</v>
      </c>
      <c r="L3405" t="n">
        <v>0.00128</v>
      </c>
      <c r="M3405" t="n">
        <v>0.00636</v>
      </c>
      <c r="N3405" t="inlineStr"/>
      <c r="O3405" t="n">
        <v>0.00835</v>
      </c>
      <c r="P3405" t="n">
        <v>0.00649</v>
      </c>
      <c r="Q3405" t="n">
        <v>0.00993</v>
      </c>
      <c r="R3405" t="n">
        <v>0</v>
      </c>
      <c r="S3405" t="n">
        <v>-0.00052</v>
      </c>
      <c r="T3405" t="n">
        <v>0.01008</v>
      </c>
    </row>
    <row r="3406">
      <c r="A3406" s="142" t="n">
        <v>41310</v>
      </c>
      <c r="B3406" t="inlineStr"/>
      <c r="C3406" t="n">
        <v>-0.01916</v>
      </c>
      <c r="D3406" t="inlineStr"/>
      <c r="E3406" t="inlineStr"/>
      <c r="F3406" t="inlineStr"/>
      <c r="G3406" t="inlineStr"/>
      <c r="H3406" t="inlineStr"/>
      <c r="I3406" t="inlineStr"/>
      <c r="J3406" t="n">
        <v>0.00309</v>
      </c>
      <c r="K3406" t="n">
        <v>0.00087</v>
      </c>
      <c r="L3406" t="n">
        <v>0.00362</v>
      </c>
      <c r="M3406" t="n">
        <v>-6e-05</v>
      </c>
      <c r="N3406" t="inlineStr"/>
      <c r="O3406" t="n">
        <v>-0.00071</v>
      </c>
      <c r="P3406" t="n">
        <v>-0.00773</v>
      </c>
      <c r="Q3406" t="n">
        <v>0.00419</v>
      </c>
      <c r="R3406" t="n">
        <v>0</v>
      </c>
      <c r="S3406" t="n">
        <v>0.00506</v>
      </c>
      <c r="T3406" t="n">
        <v>-0.00251</v>
      </c>
    </row>
    <row r="3407">
      <c r="A3407" s="142" t="n">
        <v>41311</v>
      </c>
      <c r="B3407" t="inlineStr"/>
      <c r="C3407" t="n">
        <v>-0.00094</v>
      </c>
      <c r="D3407" t="inlineStr"/>
      <c r="E3407" t="inlineStr"/>
      <c r="F3407" t="inlineStr"/>
      <c r="G3407" t="inlineStr"/>
      <c r="H3407" t="inlineStr"/>
      <c r="I3407" t="inlineStr"/>
      <c r="J3407" t="n">
        <v>-0.00476</v>
      </c>
      <c r="K3407" t="n">
        <v>0.00161</v>
      </c>
      <c r="L3407" t="n">
        <v>0.00459</v>
      </c>
      <c r="M3407" t="n">
        <v>0.00246</v>
      </c>
      <c r="N3407" t="inlineStr"/>
      <c r="O3407" t="n">
        <v>-0.00047</v>
      </c>
      <c r="P3407" t="n">
        <v>0.0026</v>
      </c>
      <c r="Q3407" t="n">
        <v>-0.00426</v>
      </c>
      <c r="R3407" t="n">
        <v>0</v>
      </c>
      <c r="S3407" t="n">
        <v>0.0009</v>
      </c>
      <c r="T3407" t="n">
        <v>-0.00428</v>
      </c>
    </row>
    <row r="3408">
      <c r="A3408" s="142" t="n">
        <v>41312</v>
      </c>
      <c r="B3408" t="inlineStr"/>
      <c r="C3408" t="n">
        <v>0.00766</v>
      </c>
      <c r="D3408" t="inlineStr"/>
      <c r="E3408" t="inlineStr"/>
      <c r="F3408" t="inlineStr"/>
      <c r="G3408" t="inlineStr"/>
      <c r="H3408" t="inlineStr"/>
      <c r="I3408" t="inlineStr"/>
      <c r="J3408" t="n">
        <v>0.00619</v>
      </c>
      <c r="K3408" t="n">
        <v>0.00185</v>
      </c>
      <c r="L3408" t="n">
        <v>-0.01054</v>
      </c>
      <c r="M3408" t="n">
        <v>0.00034</v>
      </c>
      <c r="N3408" t="inlineStr"/>
      <c r="O3408" t="n">
        <v>0.01481</v>
      </c>
      <c r="P3408" t="n">
        <v>0.00777</v>
      </c>
      <c r="Q3408" t="n">
        <v>0.00719</v>
      </c>
      <c r="R3408" t="n">
        <v>0</v>
      </c>
      <c r="S3408" t="n">
        <v>0.0067</v>
      </c>
      <c r="T3408" t="n">
        <v>0.00714</v>
      </c>
    </row>
    <row r="3409">
      <c r="A3409" s="142" t="n">
        <v>41313</v>
      </c>
      <c r="B3409" t="inlineStr"/>
      <c r="C3409" t="n">
        <v>0.00075</v>
      </c>
      <c r="D3409" t="inlineStr"/>
      <c r="E3409" t="inlineStr"/>
      <c r="F3409" t="inlineStr"/>
      <c r="G3409" t="inlineStr"/>
      <c r="H3409" t="inlineStr"/>
      <c r="I3409" t="inlineStr"/>
      <c r="J3409" t="n">
        <v>0.00783</v>
      </c>
      <c r="K3409" t="n">
        <v>0.01295</v>
      </c>
      <c r="L3409" t="n">
        <v>-0.00137</v>
      </c>
      <c r="M3409" t="n">
        <v>0.01119</v>
      </c>
      <c r="N3409" t="inlineStr"/>
      <c r="O3409" t="n">
        <v>-0.00187</v>
      </c>
      <c r="P3409" t="n">
        <v>0.00514</v>
      </c>
      <c r="Q3409" t="n">
        <v>0.00967</v>
      </c>
      <c r="R3409" t="n">
        <v>0</v>
      </c>
      <c r="S3409" t="n">
        <v>0.00617</v>
      </c>
      <c r="T3409" t="n">
        <v>0.00194</v>
      </c>
    </row>
    <row r="3410">
      <c r="A3410" s="142" t="n">
        <v>41316</v>
      </c>
      <c r="B3410" t="inlineStr"/>
      <c r="C3410" t="n">
        <v>-0.03534</v>
      </c>
      <c r="D3410" t="inlineStr"/>
      <c r="E3410" t="inlineStr"/>
      <c r="F3410" t="inlineStr"/>
      <c r="G3410" t="inlineStr"/>
      <c r="H3410" t="inlineStr"/>
      <c r="I3410" t="inlineStr"/>
      <c r="J3410" t="n">
        <v>-0.01665</v>
      </c>
      <c r="K3410" t="n">
        <v>-0.03006</v>
      </c>
      <c r="L3410" t="n">
        <v>-0.007849999999999999</v>
      </c>
      <c r="M3410" t="n">
        <v>-0.02833</v>
      </c>
      <c r="N3410" t="inlineStr"/>
      <c r="O3410" t="n">
        <v>-0.02631</v>
      </c>
      <c r="P3410" t="n">
        <v>-0.02174</v>
      </c>
      <c r="Q3410" t="n">
        <v>-0.0163</v>
      </c>
      <c r="R3410" t="n">
        <v>0</v>
      </c>
      <c r="S3410" t="n">
        <v>-0.00306</v>
      </c>
      <c r="T3410" t="n">
        <v>-0.00188</v>
      </c>
    </row>
    <row r="3411">
      <c r="A3411" s="142" t="n">
        <v>41317</v>
      </c>
      <c r="B3411" t="inlineStr"/>
      <c r="C3411" t="n">
        <v>-0.0145</v>
      </c>
      <c r="D3411" t="inlineStr"/>
      <c r="E3411" t="inlineStr"/>
      <c r="F3411" t="inlineStr"/>
      <c r="G3411" t="inlineStr"/>
      <c r="H3411" t="inlineStr"/>
      <c r="I3411" t="inlineStr"/>
      <c r="J3411" t="n">
        <v>-0.009310000000000001</v>
      </c>
      <c r="K3411" t="n">
        <v>-0.00351</v>
      </c>
      <c r="L3411" t="n">
        <v>0.00692</v>
      </c>
      <c r="M3411" t="n">
        <v>-0.00227</v>
      </c>
      <c r="N3411" t="inlineStr"/>
      <c r="O3411" t="n">
        <v>-0.00312</v>
      </c>
      <c r="P3411" t="n">
        <v>-0.00784</v>
      </c>
      <c r="Q3411" t="n">
        <v>-0.0101</v>
      </c>
      <c r="R3411" t="n">
        <v>0</v>
      </c>
      <c r="S3411" t="n">
        <v>-0.00123</v>
      </c>
      <c r="T3411" t="n">
        <v>-0.00576</v>
      </c>
    </row>
    <row r="3412">
      <c r="A3412" s="142" t="n">
        <v>41318</v>
      </c>
      <c r="B3412" t="inlineStr"/>
      <c r="C3412" t="n">
        <v>-0.01427</v>
      </c>
      <c r="D3412" t="inlineStr"/>
      <c r="E3412" t="inlineStr"/>
      <c r="F3412" t="inlineStr"/>
      <c r="G3412" t="inlineStr"/>
      <c r="H3412" t="inlineStr"/>
      <c r="I3412" t="inlineStr"/>
      <c r="J3412" t="n">
        <v>0.00456</v>
      </c>
      <c r="K3412" t="n">
        <v>-0.01725</v>
      </c>
      <c r="L3412" t="n">
        <v>-0.00031</v>
      </c>
      <c r="M3412" t="n">
        <v>-0.01773</v>
      </c>
      <c r="N3412" t="inlineStr"/>
      <c r="O3412" t="n">
        <v>-0.01205</v>
      </c>
      <c r="P3412" t="n">
        <v>-0.00659</v>
      </c>
      <c r="Q3412" t="n">
        <v>0.00055</v>
      </c>
      <c r="R3412" t="n">
        <v>0</v>
      </c>
      <c r="S3412" t="n">
        <v>0.00313</v>
      </c>
      <c r="T3412" t="n">
        <v>0.00762</v>
      </c>
    </row>
    <row r="3413">
      <c r="A3413" s="142" t="n">
        <v>41319</v>
      </c>
      <c r="B3413" t="inlineStr"/>
      <c r="C3413" t="n">
        <v>0.00075</v>
      </c>
      <c r="D3413" t="inlineStr"/>
      <c r="E3413" t="inlineStr"/>
      <c r="F3413" t="inlineStr"/>
      <c r="G3413" t="inlineStr"/>
      <c r="H3413" t="inlineStr"/>
      <c r="I3413" t="inlineStr"/>
      <c r="J3413" t="n">
        <v>-0.00142</v>
      </c>
      <c r="K3413" t="n">
        <v>0.01922</v>
      </c>
      <c r="L3413" t="n">
        <v>-0.01021</v>
      </c>
      <c r="M3413" t="n">
        <v>0.0147</v>
      </c>
      <c r="N3413" t="inlineStr"/>
      <c r="O3413" t="n">
        <v>0.00927</v>
      </c>
      <c r="P3413" t="n">
        <v>0.00663</v>
      </c>
      <c r="Q3413" t="n">
        <v>0.00239</v>
      </c>
      <c r="R3413" t="n">
        <v>0</v>
      </c>
      <c r="S3413" t="n">
        <v>0.0059</v>
      </c>
      <c r="T3413" t="n">
        <v>0.008030000000000001</v>
      </c>
    </row>
    <row r="3414">
      <c r="A3414" s="142" t="n">
        <v>41320</v>
      </c>
      <c r="B3414" t="inlineStr"/>
      <c r="C3414" t="n">
        <v>-0.03221</v>
      </c>
      <c r="D3414" t="inlineStr"/>
      <c r="E3414" t="inlineStr"/>
      <c r="F3414" t="inlineStr"/>
      <c r="G3414" t="inlineStr"/>
      <c r="H3414" t="inlineStr"/>
      <c r="I3414" t="inlineStr"/>
      <c r="J3414" t="n">
        <v>-0.03407</v>
      </c>
      <c r="K3414" t="n">
        <v>-0.02892</v>
      </c>
      <c r="L3414" t="n">
        <v>-0.01639</v>
      </c>
      <c r="M3414" t="n">
        <v>-0.03423</v>
      </c>
      <c r="N3414" t="inlineStr"/>
      <c r="O3414" t="n">
        <v>-0.03516</v>
      </c>
      <c r="P3414" t="n">
        <v>-0.03294</v>
      </c>
      <c r="Q3414" t="n">
        <v>-0.03392</v>
      </c>
      <c r="R3414" t="n">
        <v>0</v>
      </c>
      <c r="S3414" t="n">
        <v>-0.00344</v>
      </c>
      <c r="T3414" t="n">
        <v>-3e-05</v>
      </c>
    </row>
    <row r="3415">
      <c r="A3415" s="142" t="n">
        <v>41323</v>
      </c>
      <c r="B3415" t="inlineStr"/>
      <c r="C3415" t="n">
        <v>0</v>
      </c>
      <c r="D3415" t="inlineStr"/>
      <c r="E3415" t="inlineStr"/>
      <c r="F3415" t="inlineStr"/>
      <c r="G3415" t="inlineStr"/>
      <c r="H3415" t="inlineStr"/>
      <c r="I3415" t="inlineStr"/>
      <c r="J3415" t="n">
        <v>-0.0144</v>
      </c>
      <c r="K3415" t="n">
        <v>-0.00751</v>
      </c>
      <c r="L3415" t="n">
        <v>0</v>
      </c>
      <c r="M3415" t="n">
        <v>-0.00889</v>
      </c>
      <c r="N3415" t="inlineStr"/>
      <c r="O3415" t="n">
        <v>0</v>
      </c>
      <c r="P3415" t="n">
        <v>-0.0109</v>
      </c>
      <c r="Q3415" t="n">
        <v>0</v>
      </c>
      <c r="R3415" t="n">
        <v>0</v>
      </c>
      <c r="S3415" t="n">
        <v>0.00077</v>
      </c>
      <c r="T3415" t="n">
        <v>-0.00204</v>
      </c>
    </row>
    <row r="3416">
      <c r="A3416" s="142" t="n">
        <v>41324</v>
      </c>
      <c r="B3416" t="inlineStr"/>
      <c r="C3416" t="n">
        <v>-0.0321</v>
      </c>
      <c r="D3416" t="inlineStr"/>
      <c r="E3416" t="inlineStr"/>
      <c r="F3416" t="inlineStr"/>
      <c r="G3416" t="inlineStr"/>
      <c r="H3416" t="inlineStr"/>
      <c r="I3416" t="inlineStr"/>
      <c r="J3416" t="n">
        <v>-0.00567</v>
      </c>
      <c r="K3416" t="n">
        <v>-0.01004</v>
      </c>
      <c r="L3416" t="n">
        <v>0.00119</v>
      </c>
      <c r="M3416" t="n">
        <v>-0.01321</v>
      </c>
      <c r="N3416" t="inlineStr"/>
      <c r="O3416" t="n">
        <v>-0.01953</v>
      </c>
      <c r="P3416" t="n">
        <v>-0.0124</v>
      </c>
      <c r="Q3416" t="n">
        <v>-0.01926</v>
      </c>
      <c r="R3416" t="n">
        <v>0</v>
      </c>
      <c r="S3416" t="n">
        <v>0.00667</v>
      </c>
      <c r="T3416" t="n">
        <v>-0.00074</v>
      </c>
    </row>
    <row r="3417">
      <c r="A3417" s="142" t="n">
        <v>41325</v>
      </c>
      <c r="B3417" t="inlineStr"/>
      <c r="C3417" t="n">
        <v>-0.0449</v>
      </c>
      <c r="D3417" t="inlineStr"/>
      <c r="E3417" t="inlineStr"/>
      <c r="F3417" t="inlineStr"/>
      <c r="G3417" t="inlineStr"/>
      <c r="H3417" t="inlineStr"/>
      <c r="I3417" t="inlineStr"/>
      <c r="J3417" t="n">
        <v>-0.0195</v>
      </c>
      <c r="K3417" t="n">
        <v>-0.04744</v>
      </c>
      <c r="L3417" t="n">
        <v>-0.02554</v>
      </c>
      <c r="M3417" t="n">
        <v>-0.05216</v>
      </c>
      <c r="N3417" t="inlineStr"/>
      <c r="O3417" t="n">
        <v>-0.04215</v>
      </c>
      <c r="P3417" t="n">
        <v>-0.03068</v>
      </c>
      <c r="Q3417" t="n">
        <v>-0.01974</v>
      </c>
      <c r="R3417" t="n">
        <v>0</v>
      </c>
      <c r="S3417" t="n">
        <v>-0.00639</v>
      </c>
      <c r="T3417" t="n">
        <v>0.00322</v>
      </c>
    </row>
    <row r="3418">
      <c r="A3418" s="142" t="n">
        <v>41326</v>
      </c>
      <c r="B3418" t="inlineStr"/>
      <c r="C3418" t="n">
        <v>0.00017</v>
      </c>
      <c r="D3418" t="inlineStr"/>
      <c r="E3418" t="inlineStr"/>
      <c r="F3418" t="inlineStr"/>
      <c r="G3418" t="inlineStr"/>
      <c r="H3418" t="inlineStr"/>
      <c r="I3418" t="inlineStr"/>
      <c r="J3418" t="n">
        <v>-0.00489</v>
      </c>
      <c r="K3418" t="n">
        <v>0.01937</v>
      </c>
      <c r="L3418" t="n">
        <v>-0.00359</v>
      </c>
      <c r="M3418" t="n">
        <v>0.01908</v>
      </c>
      <c r="N3418" t="inlineStr"/>
      <c r="O3418" t="n">
        <v>0.01747</v>
      </c>
      <c r="P3418" t="n">
        <v>0.00144</v>
      </c>
      <c r="Q3418" t="n">
        <v>-0.00642</v>
      </c>
      <c r="R3418" t="n">
        <v>0</v>
      </c>
      <c r="S3418" t="n">
        <v>-0.0018</v>
      </c>
      <c r="T3418" t="n">
        <v>-0.00329</v>
      </c>
    </row>
    <row r="3419">
      <c r="A3419" s="142" t="n">
        <v>41327</v>
      </c>
      <c r="B3419" t="inlineStr"/>
      <c r="C3419" t="n">
        <v>0.02206</v>
      </c>
      <c r="D3419" t="inlineStr"/>
      <c r="E3419" t="inlineStr"/>
      <c r="F3419" t="inlineStr"/>
      <c r="G3419" t="inlineStr"/>
      <c r="H3419" t="inlineStr"/>
      <c r="I3419" t="inlineStr"/>
      <c r="J3419" t="n">
        <v>0.00707</v>
      </c>
      <c r="K3419" t="n">
        <v>0.00054</v>
      </c>
      <c r="L3419" t="n">
        <v>-0.00423</v>
      </c>
      <c r="M3419" t="n">
        <v>0.00512</v>
      </c>
      <c r="N3419" t="inlineStr"/>
      <c r="O3419" t="n">
        <v>0.0059</v>
      </c>
      <c r="P3419" t="n">
        <v>0.008619999999999999</v>
      </c>
      <c r="Q3419" t="n">
        <v>0.00745</v>
      </c>
      <c r="R3419" t="n">
        <v>0</v>
      </c>
      <c r="S3419" t="n">
        <v>0.01095</v>
      </c>
      <c r="T3419" t="n">
        <v>0.00483</v>
      </c>
    </row>
    <row r="3420">
      <c r="A3420" s="142" t="n">
        <v>41330</v>
      </c>
      <c r="B3420" t="inlineStr"/>
      <c r="C3420" t="n">
        <v>0.01462</v>
      </c>
      <c r="D3420" t="inlineStr"/>
      <c r="E3420" t="inlineStr"/>
      <c r="F3420" t="inlineStr"/>
      <c r="G3420" t="inlineStr"/>
      <c r="H3420" t="inlineStr"/>
      <c r="I3420" t="inlineStr"/>
      <c r="J3420" t="n">
        <v>-0.00061</v>
      </c>
      <c r="K3420" t="n">
        <v>0.00773</v>
      </c>
      <c r="L3420" t="n">
        <v>0.01268</v>
      </c>
      <c r="M3420" t="n">
        <v>0.00701</v>
      </c>
      <c r="N3420" t="inlineStr"/>
      <c r="O3420" t="n">
        <v>0.01472</v>
      </c>
      <c r="P3420" t="n">
        <v>0.01567</v>
      </c>
      <c r="Q3420" t="n">
        <v>-0.0003</v>
      </c>
      <c r="R3420" t="n">
        <v>0</v>
      </c>
      <c r="S3420" t="n">
        <v>-0.01054</v>
      </c>
      <c r="T3420" t="n">
        <v>-0.00298</v>
      </c>
    </row>
    <row r="3421">
      <c r="A3421" s="142" t="n">
        <v>41331</v>
      </c>
      <c r="B3421" t="inlineStr"/>
      <c r="C3421" t="n">
        <v>0.0068</v>
      </c>
      <c r="D3421" t="inlineStr"/>
      <c r="E3421" t="inlineStr"/>
      <c r="F3421" t="inlineStr"/>
      <c r="G3421" t="inlineStr"/>
      <c r="H3421" t="inlineStr"/>
      <c r="I3421" t="inlineStr"/>
      <c r="J3421" t="n">
        <v>0.01405</v>
      </c>
      <c r="K3421" t="n">
        <v>0.0253</v>
      </c>
      <c r="L3421" t="n">
        <v>0.00545</v>
      </c>
      <c r="M3421" t="n">
        <v>0.02416</v>
      </c>
      <c r="N3421" t="inlineStr"/>
      <c r="O3421" t="n">
        <v>0.02298</v>
      </c>
      <c r="P3421" t="n">
        <v>0.01403</v>
      </c>
      <c r="Q3421" t="n">
        <v>0.01341</v>
      </c>
      <c r="R3421" t="n">
        <v>0</v>
      </c>
      <c r="S3421" t="n">
        <v>0.00636</v>
      </c>
      <c r="T3421" t="n">
        <v>-0.00037</v>
      </c>
    </row>
    <row r="3422">
      <c r="A3422" s="142" t="n">
        <v>41332</v>
      </c>
      <c r="B3422" t="inlineStr"/>
      <c r="C3422" t="n">
        <v>-0.02352</v>
      </c>
      <c r="D3422" t="inlineStr"/>
      <c r="E3422" t="inlineStr"/>
      <c r="F3422" t="inlineStr"/>
      <c r="G3422" t="inlineStr"/>
      <c r="H3422" t="inlineStr"/>
      <c r="I3422" t="inlineStr"/>
      <c r="J3422" t="n">
        <v>0.00331</v>
      </c>
      <c r="K3422" t="n">
        <v>-0.01615</v>
      </c>
      <c r="L3422" t="n">
        <v>-0.00796</v>
      </c>
      <c r="M3422" t="n">
        <v>-0.01643</v>
      </c>
      <c r="N3422" t="inlineStr"/>
      <c r="O3422" t="n">
        <v>-0.01757</v>
      </c>
      <c r="P3422" t="n">
        <v>-0.0166</v>
      </c>
      <c r="Q3422" t="n">
        <v>0.00331</v>
      </c>
      <c r="R3422" t="n">
        <v>0</v>
      </c>
      <c r="S3422" t="n">
        <v>0.00624</v>
      </c>
      <c r="T3422" t="n">
        <v>0.00098</v>
      </c>
    </row>
    <row r="3423">
      <c r="A3423" s="142" t="n">
        <v>41333</v>
      </c>
      <c r="B3423" t="inlineStr"/>
      <c r="C3423" t="n">
        <v>-0.01259</v>
      </c>
      <c r="D3423" t="inlineStr"/>
      <c r="E3423" t="inlineStr"/>
      <c r="F3423" t="inlineStr"/>
      <c r="G3423" t="inlineStr"/>
      <c r="H3423" t="inlineStr"/>
      <c r="I3423" t="inlineStr"/>
      <c r="J3423" t="n">
        <v>-0.008710000000000001</v>
      </c>
      <c r="K3423" t="n">
        <v>-0.01521</v>
      </c>
      <c r="L3423" t="n">
        <v>-0.01337</v>
      </c>
      <c r="M3423" t="n">
        <v>-0.01586</v>
      </c>
      <c r="N3423" t="inlineStr"/>
      <c r="O3423" t="n">
        <v>-0.0115</v>
      </c>
      <c r="P3423" t="n">
        <v>-0.01125</v>
      </c>
      <c r="Q3423" t="n">
        <v>-0.01154</v>
      </c>
      <c r="R3423" t="n">
        <v>0.00957</v>
      </c>
      <c r="S3423" t="n">
        <v>0.00733</v>
      </c>
      <c r="T3423" t="n">
        <v>0.01056</v>
      </c>
    </row>
    <row r="3424">
      <c r="A3424" s="142" t="n">
        <v>41334</v>
      </c>
      <c r="B3424" t="inlineStr"/>
      <c r="C3424" t="n">
        <v>-0.00673</v>
      </c>
      <c r="D3424" t="inlineStr"/>
      <c r="E3424" t="inlineStr"/>
      <c r="F3424" t="inlineStr"/>
      <c r="G3424" t="inlineStr"/>
      <c r="H3424" t="inlineStr"/>
      <c r="I3424" t="inlineStr"/>
      <c r="J3424" t="n">
        <v>-0.00666</v>
      </c>
      <c r="K3424" t="n">
        <v>-0.00975</v>
      </c>
      <c r="L3424" t="n">
        <v>-0.00635</v>
      </c>
      <c r="M3424" t="n">
        <v>-0.00842</v>
      </c>
      <c r="N3424" t="inlineStr"/>
      <c r="O3424" t="n">
        <v>-0.00672</v>
      </c>
      <c r="P3424" t="n">
        <v>-0.01138</v>
      </c>
      <c r="Q3424" t="n">
        <v>-0.00697</v>
      </c>
      <c r="R3424" t="n">
        <v>0</v>
      </c>
      <c r="S3424" t="n">
        <v>0.0046</v>
      </c>
      <c r="T3424" t="n">
        <v>0.00555</v>
      </c>
    </row>
    <row r="3425">
      <c r="A3425" s="142" t="n">
        <v>41337</v>
      </c>
      <c r="B3425" t="inlineStr"/>
      <c r="C3425" t="n">
        <v>-0.03345</v>
      </c>
      <c r="D3425" t="inlineStr"/>
      <c r="E3425" t="inlineStr"/>
      <c r="F3425" t="inlineStr"/>
      <c r="G3425" t="inlineStr"/>
      <c r="H3425" t="inlineStr"/>
      <c r="I3425" t="inlineStr"/>
      <c r="J3425" t="n">
        <v>-0.01402</v>
      </c>
      <c r="K3425" t="n">
        <v>-0.03872</v>
      </c>
      <c r="L3425" t="n">
        <v>-0.00273</v>
      </c>
      <c r="M3425" t="n">
        <v>-0.02767</v>
      </c>
      <c r="N3425" t="inlineStr"/>
      <c r="O3425" t="n">
        <v>-0.03383</v>
      </c>
      <c r="P3425" t="n">
        <v>-0.02878</v>
      </c>
      <c r="Q3425" t="n">
        <v>-0.01809</v>
      </c>
      <c r="R3425" t="n">
        <v>0</v>
      </c>
      <c r="S3425" t="n">
        <v>-0.00128</v>
      </c>
      <c r="T3425" t="n">
        <v>-0.01307</v>
      </c>
    </row>
    <row r="3426">
      <c r="A3426" s="142" t="n">
        <v>41338</v>
      </c>
      <c r="B3426" t="inlineStr"/>
      <c r="C3426" t="n">
        <v>0.0046</v>
      </c>
      <c r="D3426" t="inlineStr"/>
      <c r="E3426" t="inlineStr"/>
      <c r="F3426" t="inlineStr"/>
      <c r="G3426" t="inlineStr"/>
      <c r="H3426" t="inlineStr"/>
      <c r="I3426" t="inlineStr"/>
      <c r="J3426" t="n">
        <v>-0.00124</v>
      </c>
      <c r="K3426" t="n">
        <v>-0.00114</v>
      </c>
      <c r="L3426" t="n">
        <v>0.00988</v>
      </c>
      <c r="M3426" t="n">
        <v>-0.00192</v>
      </c>
      <c r="N3426" t="inlineStr"/>
      <c r="O3426" t="n">
        <v>-0.00444</v>
      </c>
      <c r="P3426" t="n">
        <v>0.00593</v>
      </c>
      <c r="Q3426" t="n">
        <v>-0.00242</v>
      </c>
      <c r="R3426" t="n">
        <v>0</v>
      </c>
      <c r="S3426" t="n">
        <v>0.00929</v>
      </c>
      <c r="T3426" t="n">
        <v>0.00701</v>
      </c>
    </row>
    <row r="3427">
      <c r="A3427" s="142" t="n">
        <v>41339</v>
      </c>
      <c r="B3427" t="inlineStr"/>
      <c r="C3427" t="n">
        <v>0.02781</v>
      </c>
      <c r="D3427" t="inlineStr"/>
      <c r="E3427" t="inlineStr"/>
      <c r="F3427" t="inlineStr"/>
      <c r="G3427" t="inlineStr"/>
      <c r="H3427" t="inlineStr"/>
      <c r="I3427" t="inlineStr"/>
      <c r="J3427" t="n">
        <v>-0.01579</v>
      </c>
      <c r="K3427" t="n">
        <v>0.02209</v>
      </c>
      <c r="L3427" t="n">
        <v>0.00224</v>
      </c>
      <c r="M3427" t="n">
        <v>0.03159</v>
      </c>
      <c r="N3427" t="inlineStr"/>
      <c r="O3427" t="n">
        <v>0.03693</v>
      </c>
      <c r="P3427" t="n">
        <v>0.02504</v>
      </c>
      <c r="Q3427" t="n">
        <v>-0.01806</v>
      </c>
      <c r="R3427" t="n">
        <v>0</v>
      </c>
      <c r="S3427" t="n">
        <v>0.00468</v>
      </c>
      <c r="T3427" t="n">
        <v>0.01172</v>
      </c>
    </row>
    <row r="3428">
      <c r="A3428" s="142" t="n">
        <v>41340</v>
      </c>
      <c r="B3428" t="inlineStr"/>
      <c r="C3428" t="n">
        <v>0.0008899999999999999</v>
      </c>
      <c r="D3428" t="inlineStr"/>
      <c r="E3428" t="inlineStr"/>
      <c r="F3428" t="inlineStr"/>
      <c r="G3428" t="inlineStr"/>
      <c r="H3428" t="inlineStr"/>
      <c r="I3428" t="inlineStr"/>
      <c r="J3428" t="n">
        <v>0.02359</v>
      </c>
      <c r="K3428" t="n">
        <v>-0.00586</v>
      </c>
      <c r="L3428" t="n">
        <v>0.00751</v>
      </c>
      <c r="M3428" t="n">
        <v>-0.00238</v>
      </c>
      <c r="N3428" t="inlineStr"/>
      <c r="O3428" t="n">
        <v>-0.01461</v>
      </c>
      <c r="P3428" t="n">
        <v>-0.01437</v>
      </c>
      <c r="Q3428" t="n">
        <v>0.03134</v>
      </c>
      <c r="R3428" t="n">
        <v>0</v>
      </c>
      <c r="S3428" t="n">
        <v>-0.00477</v>
      </c>
      <c r="T3428" t="n">
        <v>-0.008059999999999999</v>
      </c>
    </row>
    <row r="3429">
      <c r="A3429" s="142" t="n">
        <v>41341</v>
      </c>
      <c r="B3429" t="inlineStr"/>
      <c r="C3429" t="n">
        <v>0.03521</v>
      </c>
      <c r="D3429" t="inlineStr"/>
      <c r="E3429" t="inlineStr"/>
      <c r="F3429" t="inlineStr"/>
      <c r="G3429" t="inlineStr"/>
      <c r="H3429" t="inlineStr"/>
      <c r="I3429" t="inlineStr"/>
      <c r="J3429" t="n">
        <v>-0.00092</v>
      </c>
      <c r="K3429" t="n">
        <v>0.00266</v>
      </c>
      <c r="L3429" t="n">
        <v>0.00919</v>
      </c>
      <c r="M3429" t="n">
        <v>-0.00625</v>
      </c>
      <c r="N3429" t="inlineStr"/>
      <c r="O3429" t="n">
        <v>0.01509</v>
      </c>
      <c r="P3429" t="n">
        <v>0.01749</v>
      </c>
      <c r="Q3429" t="n">
        <v>0.00379</v>
      </c>
      <c r="R3429" t="n">
        <v>0</v>
      </c>
      <c r="S3429" t="n">
        <v>0.01115</v>
      </c>
      <c r="T3429" t="n">
        <v>0.01543</v>
      </c>
    </row>
    <row r="3430">
      <c r="A3430" s="142" t="n">
        <v>41344</v>
      </c>
      <c r="B3430" t="inlineStr"/>
      <c r="C3430" t="n">
        <v>0.01601</v>
      </c>
      <c r="D3430" t="inlineStr"/>
      <c r="E3430" t="inlineStr"/>
      <c r="F3430" t="inlineStr"/>
      <c r="G3430" t="inlineStr"/>
      <c r="H3430" t="inlineStr"/>
      <c r="I3430" t="inlineStr"/>
      <c r="J3430" t="n">
        <v>0.00123</v>
      </c>
      <c r="K3430" t="n">
        <v>0.01105</v>
      </c>
      <c r="L3430" t="n">
        <v>-0.00181</v>
      </c>
      <c r="M3430" t="n">
        <v>0.00603</v>
      </c>
      <c r="N3430" t="inlineStr"/>
      <c r="O3430" t="n">
        <v>-0.00365</v>
      </c>
      <c r="P3430" t="n">
        <v>-0.00143</v>
      </c>
      <c r="Q3430" t="n">
        <v>-0.00625</v>
      </c>
      <c r="R3430" t="n">
        <v>0</v>
      </c>
      <c r="S3430" t="n">
        <v>0.00095</v>
      </c>
      <c r="T3430" t="n">
        <v>-0.00469</v>
      </c>
    </row>
    <row r="3431">
      <c r="A3431" s="142" t="n">
        <v>41345</v>
      </c>
      <c r="B3431" t="inlineStr"/>
      <c r="C3431" t="n">
        <v>0.02438</v>
      </c>
      <c r="D3431" t="inlineStr"/>
      <c r="E3431" t="inlineStr"/>
      <c r="F3431" t="inlineStr"/>
      <c r="G3431" t="inlineStr"/>
      <c r="H3431" t="inlineStr"/>
      <c r="I3431" t="inlineStr"/>
      <c r="J3431" t="n">
        <v>0.009520000000000001</v>
      </c>
      <c r="K3431" t="n">
        <v>0.03154</v>
      </c>
      <c r="L3431" t="n">
        <v>0.00362</v>
      </c>
      <c r="M3431" t="n">
        <v>0.02333</v>
      </c>
      <c r="N3431" t="inlineStr"/>
      <c r="O3431" t="n">
        <v>0.02186</v>
      </c>
      <c r="P3431" t="n">
        <v>0.01865</v>
      </c>
      <c r="Q3431" t="n">
        <v>0.01638</v>
      </c>
      <c r="R3431" t="n">
        <v>0</v>
      </c>
      <c r="S3431" t="n">
        <v>-0.00211</v>
      </c>
      <c r="T3431" t="n">
        <v>-0.00602</v>
      </c>
    </row>
    <row r="3432">
      <c r="A3432" s="142" t="n">
        <v>41346</v>
      </c>
      <c r="B3432" t="inlineStr"/>
      <c r="C3432" t="n">
        <v>-0.00924</v>
      </c>
      <c r="D3432" t="inlineStr"/>
      <c r="E3432" t="inlineStr"/>
      <c r="F3432" t="inlineStr"/>
      <c r="G3432" t="inlineStr"/>
      <c r="H3432" t="inlineStr"/>
      <c r="I3432" t="inlineStr"/>
      <c r="J3432" t="n">
        <v>-0.00243</v>
      </c>
      <c r="K3432" t="n">
        <v>-0.02105</v>
      </c>
      <c r="L3432" t="n">
        <v>-0.00373</v>
      </c>
      <c r="M3432" t="n">
        <v>-0.01477</v>
      </c>
      <c r="N3432" t="inlineStr"/>
      <c r="O3432" t="n">
        <v>-0.01499</v>
      </c>
      <c r="P3432" t="n">
        <v>-0.01268</v>
      </c>
      <c r="Q3432" t="n">
        <v>-0.00295</v>
      </c>
      <c r="R3432" t="n">
        <v>0</v>
      </c>
      <c r="S3432" t="n">
        <v>0.00268</v>
      </c>
      <c r="T3432" t="n">
        <v>-0.00261</v>
      </c>
    </row>
    <row r="3433">
      <c r="A3433" s="142" t="n">
        <v>41347</v>
      </c>
      <c r="B3433" t="inlineStr"/>
      <c r="C3433" t="n">
        <v>0.00438</v>
      </c>
      <c r="D3433" t="inlineStr"/>
      <c r="E3433" t="inlineStr"/>
      <c r="F3433" t="inlineStr"/>
      <c r="G3433" t="inlineStr"/>
      <c r="H3433" t="inlineStr"/>
      <c r="I3433" t="inlineStr"/>
      <c r="J3433" t="n">
        <v>-0.008540000000000001</v>
      </c>
      <c r="K3433" t="n">
        <v>0.00808</v>
      </c>
      <c r="L3433" t="n">
        <v>-0.00117</v>
      </c>
      <c r="M3433" t="n">
        <v>0.00716</v>
      </c>
      <c r="N3433" t="inlineStr"/>
      <c r="O3433" t="n">
        <v>0.00468</v>
      </c>
      <c r="P3433" t="n">
        <v>0.00571</v>
      </c>
      <c r="Q3433" t="n">
        <v>-0.00818</v>
      </c>
      <c r="R3433" t="n">
        <v>0</v>
      </c>
      <c r="S3433" t="n">
        <v>0.00381</v>
      </c>
      <c r="T3433" t="n">
        <v>-0.0036</v>
      </c>
    </row>
    <row r="3434">
      <c r="A3434" s="142" t="n">
        <v>41348</v>
      </c>
      <c r="B3434" t="inlineStr"/>
      <c r="C3434" t="n">
        <v>0.00975</v>
      </c>
      <c r="D3434" t="inlineStr"/>
      <c r="E3434" t="inlineStr"/>
      <c r="F3434" t="inlineStr"/>
      <c r="G3434" t="inlineStr"/>
      <c r="H3434" t="inlineStr"/>
      <c r="I3434" t="inlineStr"/>
      <c r="J3434" t="n">
        <v>0</v>
      </c>
      <c r="K3434" t="n">
        <v>0.00462</v>
      </c>
      <c r="L3434" t="n">
        <v>0.00239</v>
      </c>
      <c r="M3434" t="n">
        <v>-0.0092</v>
      </c>
      <c r="N3434" t="inlineStr"/>
      <c r="O3434" t="n">
        <v>-0.00039</v>
      </c>
      <c r="P3434" t="n">
        <v>0.00426</v>
      </c>
      <c r="Q3434" t="n">
        <v>0.00179</v>
      </c>
      <c r="R3434" t="n">
        <v>0</v>
      </c>
      <c r="S3434" t="n">
        <v>-0.00456</v>
      </c>
      <c r="T3434" t="n">
        <v>-0.01168</v>
      </c>
    </row>
    <row r="3435">
      <c r="A3435" s="142" t="n">
        <v>41351</v>
      </c>
      <c r="B3435" t="inlineStr"/>
      <c r="C3435" t="n">
        <v>0.01084</v>
      </c>
      <c r="D3435" t="inlineStr"/>
      <c r="E3435" t="inlineStr"/>
      <c r="F3435" t="inlineStr"/>
      <c r="G3435" t="inlineStr"/>
      <c r="H3435" t="inlineStr"/>
      <c r="I3435" t="inlineStr"/>
      <c r="J3435" t="n">
        <v>0.00923</v>
      </c>
      <c r="K3435" t="n">
        <v>0.01014</v>
      </c>
      <c r="L3435" t="n">
        <v>-0.00186</v>
      </c>
      <c r="M3435" t="n">
        <v>0.01387</v>
      </c>
      <c r="N3435" t="inlineStr"/>
      <c r="O3435" t="n">
        <v>0.01437</v>
      </c>
      <c r="P3435" t="n">
        <v>0.00847</v>
      </c>
      <c r="Q3435" t="n">
        <v>0.0118</v>
      </c>
      <c r="R3435" t="n">
        <v>0</v>
      </c>
      <c r="S3435" t="n">
        <v>0.00137</v>
      </c>
      <c r="T3435" t="n">
        <v>-0.00331</v>
      </c>
    </row>
    <row r="3436">
      <c r="A3436" s="142" t="n">
        <v>41352</v>
      </c>
      <c r="B3436" t="inlineStr"/>
      <c r="C3436" t="n">
        <v>0.00564</v>
      </c>
      <c r="D3436" t="inlineStr"/>
      <c r="E3436" t="inlineStr"/>
      <c r="F3436" t="inlineStr"/>
      <c r="G3436" t="inlineStr"/>
      <c r="H3436" t="inlineStr"/>
      <c r="I3436" t="inlineStr"/>
      <c r="J3436" t="n">
        <v>0.00061</v>
      </c>
      <c r="K3436" t="n">
        <v>-0.00121</v>
      </c>
      <c r="L3436" t="n">
        <v>-0.01009</v>
      </c>
      <c r="M3436" t="n">
        <v>0.00212</v>
      </c>
      <c r="N3436" t="inlineStr"/>
      <c r="O3436" t="n">
        <v>0.00638</v>
      </c>
      <c r="P3436" t="n">
        <v>0.0014</v>
      </c>
      <c r="Q3436" t="n">
        <v>0.00216</v>
      </c>
      <c r="R3436" t="n">
        <v>0</v>
      </c>
      <c r="S3436" t="n">
        <v>-0.0003</v>
      </c>
      <c r="T3436" t="n">
        <v>0.00052</v>
      </c>
    </row>
    <row r="3437">
      <c r="A3437" s="142" t="n">
        <v>41353</v>
      </c>
      <c r="B3437" t="inlineStr"/>
      <c r="C3437" t="n">
        <v>-0.0186</v>
      </c>
      <c r="D3437" t="inlineStr"/>
      <c r="E3437" t="inlineStr"/>
      <c r="F3437" t="inlineStr"/>
      <c r="G3437" t="inlineStr"/>
      <c r="H3437" t="inlineStr"/>
      <c r="I3437" t="inlineStr"/>
      <c r="J3437" t="n">
        <v>-0.0064</v>
      </c>
      <c r="K3437" t="n">
        <v>-0.0055</v>
      </c>
      <c r="L3437" t="n">
        <v>0.009050000000000001</v>
      </c>
      <c r="M3437" t="n">
        <v>-0.00019</v>
      </c>
      <c r="N3437" t="inlineStr"/>
      <c r="O3437" t="n">
        <v>-0.008500000000000001</v>
      </c>
      <c r="P3437" t="n">
        <v>-0.01119</v>
      </c>
      <c r="Q3437" t="n">
        <v>-0.00743</v>
      </c>
      <c r="R3437" t="n">
        <v>0</v>
      </c>
      <c r="S3437" t="n">
        <v>6.999999999999999e-05</v>
      </c>
      <c r="T3437" t="n">
        <v>-0.00356</v>
      </c>
    </row>
    <row r="3438">
      <c r="A3438" s="142" t="n">
        <v>41354</v>
      </c>
      <c r="B3438" t="inlineStr"/>
      <c r="C3438" t="n">
        <v>0.01154</v>
      </c>
      <c r="D3438" t="inlineStr"/>
      <c r="E3438" t="inlineStr"/>
      <c r="F3438" t="inlineStr"/>
      <c r="G3438" t="inlineStr"/>
      <c r="H3438" t="inlineStr"/>
      <c r="I3438" t="inlineStr"/>
      <c r="J3438" t="n">
        <v>0.01165</v>
      </c>
      <c r="K3438" t="n">
        <v>0.01968</v>
      </c>
      <c r="L3438" t="n">
        <v>0.00361</v>
      </c>
      <c r="M3438" t="n">
        <v>0.02368</v>
      </c>
      <c r="N3438" t="inlineStr"/>
      <c r="O3438" t="n">
        <v>0.02111</v>
      </c>
      <c r="P3438" t="n">
        <v>0.01556</v>
      </c>
      <c r="Q3438" t="n">
        <v>0.01478</v>
      </c>
      <c r="R3438" t="n">
        <v>0</v>
      </c>
      <c r="S3438" t="n">
        <v>-0.00319</v>
      </c>
      <c r="T3438" t="n">
        <v>-0.0019</v>
      </c>
    </row>
    <row r="3439">
      <c r="A3439" s="142" t="n">
        <v>41355</v>
      </c>
      <c r="B3439" t="inlineStr"/>
      <c r="C3439" t="n">
        <v>-0.01049</v>
      </c>
      <c r="D3439" t="inlineStr"/>
      <c r="E3439" t="inlineStr"/>
      <c r="F3439" t="inlineStr"/>
      <c r="G3439" t="inlineStr"/>
      <c r="H3439" t="inlineStr"/>
      <c r="I3439" t="inlineStr"/>
      <c r="J3439" t="n">
        <v>0.00121</v>
      </c>
      <c r="K3439" t="n">
        <v>-0.00701</v>
      </c>
      <c r="L3439" t="n">
        <v>-0.00395</v>
      </c>
      <c r="M3439" t="n">
        <v>-0.0113</v>
      </c>
      <c r="N3439" t="inlineStr"/>
      <c r="O3439" t="n">
        <v>-0.00175</v>
      </c>
      <c r="P3439" t="n">
        <v>-0.00696</v>
      </c>
      <c r="Q3439" t="n">
        <v>0.0009700000000000001</v>
      </c>
      <c r="R3439" t="n">
        <v>0</v>
      </c>
      <c r="S3439" t="n">
        <v>-0.00277</v>
      </c>
      <c r="T3439" t="n">
        <v>-0.01184</v>
      </c>
    </row>
    <row r="3440">
      <c r="A3440" s="142" t="n">
        <v>41358</v>
      </c>
      <c r="B3440" t="inlineStr"/>
      <c r="C3440" t="n">
        <v>-0.0018</v>
      </c>
      <c r="D3440" t="inlineStr"/>
      <c r="E3440" t="inlineStr"/>
      <c r="F3440" t="inlineStr"/>
      <c r="G3440" t="inlineStr"/>
      <c r="H3440" t="inlineStr"/>
      <c r="I3440" t="inlineStr"/>
      <c r="J3440" t="n">
        <v>-0.00363</v>
      </c>
      <c r="K3440" t="n">
        <v>-0.01518</v>
      </c>
      <c r="L3440" t="n">
        <v>-0.00059</v>
      </c>
      <c r="M3440" t="n">
        <v>-0.008999999999999999</v>
      </c>
      <c r="N3440" t="inlineStr"/>
      <c r="O3440" t="n">
        <v>-0.008160000000000001</v>
      </c>
      <c r="P3440" t="n">
        <v>-0.00281</v>
      </c>
      <c r="Q3440" t="n">
        <v>-0.00136</v>
      </c>
      <c r="R3440" t="n">
        <v>0</v>
      </c>
      <c r="S3440" t="n">
        <v>0.00623</v>
      </c>
      <c r="T3440" t="n">
        <v>0.01565</v>
      </c>
    </row>
    <row r="3441">
      <c r="A3441" s="142" t="n">
        <v>41359</v>
      </c>
      <c r="B3441" t="inlineStr"/>
      <c r="C3441" t="n">
        <v>-0.00015</v>
      </c>
      <c r="D3441" t="inlineStr"/>
      <c r="E3441" t="inlineStr"/>
      <c r="F3441" t="inlineStr"/>
      <c r="G3441" t="inlineStr"/>
      <c r="H3441" t="inlineStr"/>
      <c r="I3441" t="inlineStr"/>
      <c r="J3441" t="n">
        <v>-0.00699</v>
      </c>
      <c r="K3441" t="n">
        <v>-0.00351</v>
      </c>
      <c r="L3441" t="n">
        <v>-0.00428</v>
      </c>
      <c r="M3441" t="n">
        <v>-0.00248</v>
      </c>
      <c r="N3441" t="inlineStr"/>
      <c r="O3441" t="n">
        <v>-0.00291</v>
      </c>
      <c r="P3441" t="n">
        <v>-0.00141</v>
      </c>
      <c r="Q3441" t="n">
        <v>-0.01185</v>
      </c>
      <c r="R3441" t="n">
        <v>0</v>
      </c>
      <c r="S3441" t="n">
        <v>0.00641</v>
      </c>
      <c r="T3441" t="n">
        <v>0.00813</v>
      </c>
    </row>
    <row r="3442">
      <c r="A3442" s="142" t="n">
        <v>41360</v>
      </c>
      <c r="B3442" t="inlineStr"/>
      <c r="C3442" t="n">
        <v>0.01062</v>
      </c>
      <c r="D3442" t="inlineStr"/>
      <c r="E3442" t="inlineStr"/>
      <c r="F3442" t="inlineStr"/>
      <c r="G3442" t="inlineStr"/>
      <c r="H3442" t="inlineStr"/>
      <c r="I3442" t="inlineStr"/>
      <c r="J3442" t="n">
        <v>0.01377</v>
      </c>
      <c r="K3442" t="n">
        <v>0.02456</v>
      </c>
      <c r="L3442" t="n">
        <v>0.00552</v>
      </c>
      <c r="M3442" t="n">
        <v>0.02206</v>
      </c>
      <c r="N3442" t="inlineStr"/>
      <c r="O3442" t="n">
        <v>0.02018</v>
      </c>
      <c r="P3442" t="n">
        <v>0.01268</v>
      </c>
      <c r="Q3442" t="n">
        <v>0.01672</v>
      </c>
      <c r="R3442" t="n">
        <v>0</v>
      </c>
      <c r="S3442" t="n">
        <v>0.00492</v>
      </c>
      <c r="T3442" t="n">
        <v>0.00949</v>
      </c>
    </row>
    <row r="3443">
      <c r="A3443" s="142" t="n">
        <v>41361</v>
      </c>
      <c r="B3443" t="inlineStr"/>
      <c r="C3443" t="n">
        <v>-0.01428</v>
      </c>
      <c r="D3443" t="inlineStr"/>
      <c r="E3443" t="inlineStr"/>
      <c r="F3443" t="inlineStr"/>
      <c r="G3443" t="inlineStr"/>
      <c r="H3443" t="inlineStr"/>
      <c r="I3443" t="inlineStr"/>
      <c r="J3443" t="n">
        <v>-0.008750000000000001</v>
      </c>
      <c r="K3443" t="n">
        <v>-0.01218</v>
      </c>
      <c r="L3443" t="n">
        <v>-0.00595</v>
      </c>
      <c r="M3443" t="n">
        <v>-0.01135</v>
      </c>
      <c r="N3443" t="inlineStr"/>
      <c r="O3443" t="n">
        <v>-0.0148</v>
      </c>
      <c r="P3443" t="n">
        <v>-0.01808</v>
      </c>
      <c r="Q3443" t="n">
        <v>-0.01035</v>
      </c>
      <c r="R3443" t="n">
        <v>0</v>
      </c>
      <c r="S3443" t="n">
        <v>-0.00111</v>
      </c>
      <c r="T3443" t="n">
        <v>-0.00407</v>
      </c>
    </row>
    <row r="3444">
      <c r="A3444" s="142" t="n">
        <v>41362</v>
      </c>
      <c r="B3444" t="inlineStr"/>
      <c r="C3444" t="n">
        <v>0</v>
      </c>
      <c r="D3444" t="inlineStr"/>
      <c r="E3444" t="inlineStr"/>
      <c r="F3444" t="inlineStr"/>
      <c r="G3444" t="inlineStr"/>
      <c r="H3444" t="inlineStr"/>
      <c r="I3444" t="inlineStr"/>
      <c r="J3444" t="n">
        <v>0</v>
      </c>
      <c r="K3444" t="n">
        <v>0</v>
      </c>
      <c r="L3444" t="n">
        <v>0</v>
      </c>
      <c r="M3444" t="n">
        <v>0</v>
      </c>
      <c r="N3444" t="inlineStr"/>
      <c r="O3444" t="n">
        <v>0</v>
      </c>
      <c r="P3444" t="n">
        <v>0</v>
      </c>
      <c r="Q3444" t="n">
        <v>0</v>
      </c>
      <c r="R3444" t="n">
        <v>0.016</v>
      </c>
      <c r="S3444" t="n">
        <v>0</v>
      </c>
      <c r="T3444" t="n">
        <v>0</v>
      </c>
    </row>
    <row r="3445">
      <c r="A3445" s="142" t="n">
        <v>41365</v>
      </c>
      <c r="B3445" t="inlineStr"/>
      <c r="C3445" t="n">
        <v>0</v>
      </c>
      <c r="D3445" t="inlineStr"/>
      <c r="E3445" t="inlineStr"/>
      <c r="F3445" t="inlineStr"/>
      <c r="G3445" t="inlineStr"/>
      <c r="H3445" t="inlineStr"/>
      <c r="I3445" t="inlineStr"/>
      <c r="J3445" t="n">
        <v>0</v>
      </c>
      <c r="K3445" t="n">
        <v>0</v>
      </c>
      <c r="L3445" t="n">
        <v>0</v>
      </c>
      <c r="M3445" t="n">
        <v>0</v>
      </c>
      <c r="N3445" t="inlineStr"/>
      <c r="O3445" t="n">
        <v>0</v>
      </c>
      <c r="P3445" t="n">
        <v>-0.00708</v>
      </c>
      <c r="Q3445" t="n">
        <v>0</v>
      </c>
      <c r="R3445" t="n">
        <v>0</v>
      </c>
      <c r="S3445" t="n">
        <v>0</v>
      </c>
      <c r="T3445" t="n">
        <v>0</v>
      </c>
    </row>
    <row r="3446">
      <c r="A3446" s="142" t="n">
        <v>41366</v>
      </c>
      <c r="B3446" t="inlineStr"/>
      <c r="C3446" t="n">
        <v>-0.03022</v>
      </c>
      <c r="D3446" t="inlineStr"/>
      <c r="E3446" t="inlineStr"/>
      <c r="F3446" t="inlineStr"/>
      <c r="G3446" t="inlineStr"/>
      <c r="H3446" t="inlineStr"/>
      <c r="I3446" t="inlineStr"/>
      <c r="J3446" t="n">
        <v>-0.01523</v>
      </c>
      <c r="K3446" t="n">
        <v>-0.04866</v>
      </c>
      <c r="L3446" t="n">
        <v>-0.01249</v>
      </c>
      <c r="M3446" t="n">
        <v>-0.0567</v>
      </c>
      <c r="N3446" t="inlineStr"/>
      <c r="O3446" t="n">
        <v>-0.05013</v>
      </c>
      <c r="P3446" t="n">
        <v>-0.02996</v>
      </c>
      <c r="Q3446" t="n">
        <v>-0.01954</v>
      </c>
      <c r="R3446" t="n">
        <v>0</v>
      </c>
      <c r="S3446" t="n">
        <v>0.00035</v>
      </c>
      <c r="T3446" t="n">
        <v>-0.00296</v>
      </c>
    </row>
    <row r="3447">
      <c r="A3447" s="142" t="n">
        <v>41367</v>
      </c>
      <c r="B3447" t="inlineStr"/>
      <c r="C3447" t="n">
        <v>-0.04584</v>
      </c>
      <c r="D3447" t="inlineStr"/>
      <c r="E3447" t="inlineStr"/>
      <c r="F3447" t="inlineStr"/>
      <c r="G3447" t="inlineStr"/>
      <c r="H3447" t="inlineStr"/>
      <c r="I3447" t="inlineStr"/>
      <c r="J3447" t="n">
        <v>-0.03556</v>
      </c>
      <c r="K3447" t="n">
        <v>-0.04509</v>
      </c>
      <c r="L3447" t="n">
        <v>-0.01684</v>
      </c>
      <c r="M3447" t="n">
        <v>-0.04166</v>
      </c>
      <c r="N3447" t="inlineStr"/>
      <c r="O3447" t="n">
        <v>-0.04639</v>
      </c>
      <c r="P3447" t="n">
        <v>-0.04559</v>
      </c>
      <c r="Q3447" t="n">
        <v>-0.0298</v>
      </c>
      <c r="R3447" t="n">
        <v>0</v>
      </c>
      <c r="S3447" t="n">
        <v>-0.00711</v>
      </c>
      <c r="T3447" t="n">
        <v>-0.00468</v>
      </c>
    </row>
    <row r="3448">
      <c r="A3448" s="142" t="n">
        <v>41368</v>
      </c>
      <c r="B3448" t="inlineStr"/>
      <c r="C3448" t="n">
        <v>-0.008500000000000001</v>
      </c>
      <c r="D3448" t="inlineStr"/>
      <c r="E3448" t="inlineStr"/>
      <c r="F3448" t="inlineStr"/>
      <c r="G3448" t="inlineStr"/>
      <c r="H3448" t="inlineStr"/>
      <c r="I3448" t="inlineStr"/>
      <c r="J3448" t="n">
        <v>-0.03238</v>
      </c>
      <c r="K3448" t="n">
        <v>0.01667</v>
      </c>
      <c r="L3448" t="n">
        <v>-0.01215</v>
      </c>
      <c r="M3448" t="n">
        <v>0.0159</v>
      </c>
      <c r="N3448" t="inlineStr"/>
      <c r="O3448" t="n">
        <v>0.009900000000000001</v>
      </c>
      <c r="P3448" t="n">
        <v>0.00308</v>
      </c>
      <c r="Q3448" t="n">
        <v>-0.0415</v>
      </c>
      <c r="R3448" t="n">
        <v>0</v>
      </c>
      <c r="S3448" t="n">
        <v>-0.00344</v>
      </c>
      <c r="T3448" t="n">
        <v>-0.00814</v>
      </c>
    </row>
    <row r="3449">
      <c r="A3449" s="142" t="n">
        <v>41369</v>
      </c>
      <c r="B3449" t="inlineStr"/>
      <c r="C3449" t="n">
        <v>-0.00203</v>
      </c>
      <c r="D3449" t="inlineStr"/>
      <c r="E3449" t="inlineStr"/>
      <c r="F3449" t="inlineStr"/>
      <c r="G3449" t="inlineStr"/>
      <c r="H3449" t="inlineStr"/>
      <c r="I3449" t="inlineStr"/>
      <c r="J3449" t="n">
        <v>0.02054</v>
      </c>
      <c r="K3449" t="n">
        <v>-0.00029</v>
      </c>
      <c r="L3449" t="n">
        <v>0.01095</v>
      </c>
      <c r="M3449" t="n">
        <v>-0.00149</v>
      </c>
      <c r="N3449" t="inlineStr"/>
      <c r="O3449" t="n">
        <v>-0.01035</v>
      </c>
      <c r="P3449" t="n">
        <v>-0.00307</v>
      </c>
      <c r="Q3449" t="n">
        <v>0.02658</v>
      </c>
      <c r="R3449" t="n">
        <v>0</v>
      </c>
      <c r="S3449" t="n">
        <v>-0.0158</v>
      </c>
      <c r="T3449" t="n">
        <v>-0.02147</v>
      </c>
    </row>
    <row r="3450">
      <c r="A3450" s="142" t="n">
        <v>41372</v>
      </c>
      <c r="B3450" t="inlineStr"/>
      <c r="C3450" t="n">
        <v>-0.00859</v>
      </c>
      <c r="D3450" t="inlineStr"/>
      <c r="E3450" t="inlineStr"/>
      <c r="F3450" t="inlineStr"/>
      <c r="G3450" t="inlineStr"/>
      <c r="H3450" t="inlineStr"/>
      <c r="I3450" t="inlineStr"/>
      <c r="J3450" t="n">
        <v>-0.01331</v>
      </c>
      <c r="K3450" t="n">
        <v>-0.01379</v>
      </c>
      <c r="L3450" t="n">
        <v>0.00039</v>
      </c>
      <c r="M3450" t="n">
        <v>-0.01285</v>
      </c>
      <c r="N3450" t="inlineStr"/>
      <c r="O3450" t="n">
        <v>-0.006</v>
      </c>
      <c r="P3450" t="n">
        <v>-0.00462</v>
      </c>
      <c r="Q3450" t="n">
        <v>-0.01347</v>
      </c>
      <c r="R3450" t="n">
        <v>0</v>
      </c>
      <c r="S3450" t="n">
        <v>0.00506</v>
      </c>
      <c r="T3450" t="n">
        <v>-0.00049</v>
      </c>
    </row>
    <row r="3451">
      <c r="A3451" s="142" t="n">
        <v>41373</v>
      </c>
      <c r="B3451" t="inlineStr"/>
      <c r="C3451" t="n">
        <v>0.02925</v>
      </c>
      <c r="D3451" t="inlineStr"/>
      <c r="E3451" t="inlineStr"/>
      <c r="F3451" t="inlineStr"/>
      <c r="G3451" t="inlineStr"/>
      <c r="H3451" t="inlineStr"/>
      <c r="I3451" t="inlineStr"/>
      <c r="J3451" t="n">
        <v>0.01119</v>
      </c>
      <c r="K3451" t="n">
        <v>0.0318</v>
      </c>
      <c r="L3451" t="n">
        <v>0.0121</v>
      </c>
      <c r="M3451" t="n">
        <v>0.03648</v>
      </c>
      <c r="N3451" t="inlineStr"/>
      <c r="O3451" t="n">
        <v>0.03732</v>
      </c>
      <c r="P3451" t="n">
        <v>0.02632</v>
      </c>
      <c r="Q3451" t="n">
        <v>0.00868</v>
      </c>
      <c r="R3451" t="n">
        <v>0</v>
      </c>
      <c r="S3451" t="n">
        <v>0.00201</v>
      </c>
      <c r="T3451" t="n">
        <v>0.00584</v>
      </c>
    </row>
    <row r="3452">
      <c r="A3452" s="142" t="n">
        <v>41374</v>
      </c>
      <c r="B3452" t="inlineStr"/>
      <c r="C3452" t="n">
        <v>-0.02016</v>
      </c>
      <c r="D3452" t="inlineStr"/>
      <c r="E3452" t="inlineStr"/>
      <c r="F3452" t="inlineStr"/>
      <c r="G3452" t="inlineStr"/>
      <c r="H3452" t="inlineStr"/>
      <c r="I3452" t="inlineStr"/>
      <c r="J3452" t="n">
        <v>0.00423</v>
      </c>
      <c r="K3452" t="n">
        <v>-0.03738</v>
      </c>
      <c r="L3452" t="n">
        <v>-0.01477</v>
      </c>
      <c r="M3452" t="n">
        <v>-0.03706</v>
      </c>
      <c r="N3452" t="inlineStr"/>
      <c r="O3452" t="n">
        <v>-0.03098</v>
      </c>
      <c r="P3452" t="n">
        <v>-0.0181</v>
      </c>
      <c r="Q3452" t="n">
        <v>-0.00063</v>
      </c>
      <c r="R3452" t="n">
        <v>0</v>
      </c>
      <c r="S3452" t="n">
        <v>0.01089</v>
      </c>
      <c r="T3452" t="n">
        <v>0.00638</v>
      </c>
    </row>
    <row r="3453">
      <c r="A3453" s="142" t="n">
        <v>41375</v>
      </c>
      <c r="B3453" t="inlineStr"/>
      <c r="C3453" t="n">
        <v>-0.0121</v>
      </c>
      <c r="D3453" t="inlineStr"/>
      <c r="E3453" t="inlineStr"/>
      <c r="F3453" t="inlineStr"/>
      <c r="G3453" t="inlineStr"/>
      <c r="H3453" t="inlineStr"/>
      <c r="I3453" t="inlineStr"/>
      <c r="J3453" t="n">
        <v>-0.01815</v>
      </c>
      <c r="K3453" t="n">
        <v>-0.0086</v>
      </c>
      <c r="L3453" t="n">
        <v>0.00617</v>
      </c>
      <c r="M3453" t="n">
        <v>-0.0059</v>
      </c>
      <c r="N3453" t="inlineStr"/>
      <c r="O3453" t="n">
        <v>-0.01633</v>
      </c>
      <c r="P3453" t="n">
        <v>-0.0169</v>
      </c>
      <c r="Q3453" t="n">
        <v>-0.0168</v>
      </c>
      <c r="R3453" t="n">
        <v>0</v>
      </c>
      <c r="S3453" t="n">
        <v>0.00378</v>
      </c>
      <c r="T3453" t="n">
        <v>0.00147</v>
      </c>
    </row>
    <row r="3454">
      <c r="A3454" s="142" t="n">
        <v>41376</v>
      </c>
      <c r="B3454" t="inlineStr"/>
      <c r="C3454" t="n">
        <v>-0.04418</v>
      </c>
      <c r="D3454" t="inlineStr"/>
      <c r="E3454" t="inlineStr"/>
      <c r="F3454" t="inlineStr"/>
      <c r="G3454" t="inlineStr"/>
      <c r="H3454" t="inlineStr"/>
      <c r="I3454" t="inlineStr"/>
      <c r="J3454" t="n">
        <v>-0.03465</v>
      </c>
      <c r="K3454" t="n">
        <v>-0.04844</v>
      </c>
      <c r="L3454" t="n">
        <v>-0.03763</v>
      </c>
      <c r="M3454" t="n">
        <v>-0.05333</v>
      </c>
      <c r="N3454" t="inlineStr"/>
      <c r="O3454" t="n">
        <v>-0.05392</v>
      </c>
      <c r="P3454" t="n">
        <v>-0.04844</v>
      </c>
      <c r="Q3454" t="n">
        <v>-0.04132</v>
      </c>
      <c r="R3454" t="n">
        <v>0</v>
      </c>
      <c r="S3454" t="n">
        <v>-0.00252</v>
      </c>
      <c r="T3454" t="n">
        <v>-0.00685</v>
      </c>
    </row>
    <row r="3455">
      <c r="A3455" s="142" t="n">
        <v>41379</v>
      </c>
      <c r="B3455" t="inlineStr"/>
      <c r="C3455" t="n">
        <v>-0.11657</v>
      </c>
      <c r="D3455" t="inlineStr"/>
      <c r="E3455" t="inlineStr"/>
      <c r="F3455" t="inlineStr"/>
      <c r="G3455" t="inlineStr"/>
      <c r="H3455" t="inlineStr"/>
      <c r="I3455" t="inlineStr"/>
      <c r="J3455" t="n">
        <v>-0.10222</v>
      </c>
      <c r="K3455" t="n">
        <v>-0.10353</v>
      </c>
      <c r="L3455" t="n">
        <v>-0.08058</v>
      </c>
      <c r="M3455" t="n">
        <v>-0.11033</v>
      </c>
      <c r="N3455" t="inlineStr"/>
      <c r="O3455" t="n">
        <v>-0.10349</v>
      </c>
      <c r="P3455" t="n">
        <v>-0.10345</v>
      </c>
      <c r="Q3455" t="n">
        <v>0</v>
      </c>
      <c r="R3455" t="n">
        <v>0</v>
      </c>
      <c r="S3455" t="n">
        <v>-0.01612</v>
      </c>
      <c r="T3455" t="n">
        <v>-0.01485</v>
      </c>
    </row>
    <row r="3456">
      <c r="A3456" s="142" t="n">
        <v>41380</v>
      </c>
      <c r="B3456" t="inlineStr"/>
      <c r="C3456" t="n">
        <v>-0.00278</v>
      </c>
      <c r="D3456" t="inlineStr"/>
      <c r="E3456" t="inlineStr"/>
      <c r="F3456" t="inlineStr"/>
      <c r="G3456" t="inlineStr"/>
      <c r="H3456" t="inlineStr"/>
      <c r="I3456" t="inlineStr"/>
      <c r="J3456" t="n">
        <v>0.00114</v>
      </c>
      <c r="K3456" t="n">
        <v>-0.00228</v>
      </c>
      <c r="L3456" t="n">
        <v>0.01678</v>
      </c>
      <c r="M3456" t="n">
        <v>-0.01492</v>
      </c>
      <c r="N3456" t="inlineStr"/>
      <c r="O3456" t="n">
        <v>-0.01606</v>
      </c>
      <c r="P3456" t="n">
        <v>-0.01282</v>
      </c>
      <c r="Q3456" t="n">
        <v>-0.11517</v>
      </c>
      <c r="R3456" t="n">
        <v>0</v>
      </c>
      <c r="S3456" t="n">
        <v>0.00192</v>
      </c>
      <c r="T3456" t="n">
        <v>0.00209</v>
      </c>
    </row>
    <row r="3457">
      <c r="A3457" s="142" t="n">
        <v>41381</v>
      </c>
      <c r="B3457" t="inlineStr"/>
      <c r="C3457" t="n">
        <v>-0.03507</v>
      </c>
      <c r="D3457" t="inlineStr"/>
      <c r="E3457" t="inlineStr"/>
      <c r="F3457" t="inlineStr"/>
      <c r="G3457" t="inlineStr"/>
      <c r="H3457" t="inlineStr"/>
      <c r="I3457" t="inlineStr"/>
      <c r="J3457" t="n">
        <v>-0.02472</v>
      </c>
      <c r="K3457" t="n">
        <v>-0.04778</v>
      </c>
      <c r="L3457" t="n">
        <v>-0.01157</v>
      </c>
      <c r="M3457" t="n">
        <v>-0.0555</v>
      </c>
      <c r="N3457" t="inlineStr"/>
      <c r="O3457" t="n">
        <v>-0.03775</v>
      </c>
      <c r="P3457" t="n">
        <v>-0.0334</v>
      </c>
      <c r="Q3457" t="n">
        <v>-0.02178</v>
      </c>
      <c r="R3457" t="n">
        <v>0</v>
      </c>
      <c r="S3457" t="n">
        <v>-0.00522</v>
      </c>
      <c r="T3457" t="n">
        <v>-0.00059</v>
      </c>
    </row>
    <row r="3458">
      <c r="A3458" s="142" t="n">
        <v>41382</v>
      </c>
      <c r="B3458" t="inlineStr"/>
      <c r="C3458" t="n">
        <v>0.00261</v>
      </c>
      <c r="D3458" t="inlineStr"/>
      <c r="E3458" t="inlineStr"/>
      <c r="F3458" t="inlineStr"/>
      <c r="G3458" t="inlineStr"/>
      <c r="H3458" t="inlineStr"/>
      <c r="I3458" t="inlineStr"/>
      <c r="J3458" t="n">
        <v>-0.01014</v>
      </c>
      <c r="K3458" t="n">
        <v>0.02878</v>
      </c>
      <c r="L3458" t="n">
        <v>0.00378</v>
      </c>
      <c r="M3458" t="n">
        <v>0.02978</v>
      </c>
      <c r="N3458" t="inlineStr"/>
      <c r="O3458" t="n">
        <v>0.02068</v>
      </c>
      <c r="P3458" t="n">
        <v>0.00192</v>
      </c>
      <c r="Q3458" t="n">
        <v>-0.02213</v>
      </c>
      <c r="R3458" t="n">
        <v>0</v>
      </c>
      <c r="S3458" t="n">
        <v>-0.00779</v>
      </c>
      <c r="T3458" t="n">
        <v>-0.00664</v>
      </c>
    </row>
    <row r="3459">
      <c r="A3459" s="142" t="n">
        <v>41383</v>
      </c>
      <c r="B3459" t="inlineStr"/>
      <c r="C3459" t="n">
        <v>0.04116</v>
      </c>
      <c r="D3459" t="inlineStr"/>
      <c r="E3459" t="inlineStr"/>
      <c r="F3459" t="inlineStr"/>
      <c r="G3459" t="inlineStr"/>
      <c r="H3459" t="inlineStr"/>
      <c r="I3459" t="inlineStr"/>
      <c r="J3459" t="n">
        <v>0.01931</v>
      </c>
      <c r="K3459" t="n">
        <v>0.00699</v>
      </c>
      <c r="L3459" t="n">
        <v>-0.00024</v>
      </c>
      <c r="M3459" t="n">
        <v>0.01532</v>
      </c>
      <c r="N3459" t="inlineStr"/>
      <c r="O3459" t="n">
        <v>0.01766</v>
      </c>
      <c r="P3459" t="n">
        <v>0.0249</v>
      </c>
      <c r="Q3459" t="n">
        <v>0.0204</v>
      </c>
      <c r="R3459" t="n">
        <v>0</v>
      </c>
      <c r="S3459" t="n">
        <v>0.00715</v>
      </c>
      <c r="T3459" t="n">
        <v>0.014</v>
      </c>
    </row>
    <row r="3460">
      <c r="A3460" s="142" t="n">
        <v>41386</v>
      </c>
      <c r="B3460" t="inlineStr"/>
      <c r="C3460" t="n">
        <v>0.02071</v>
      </c>
      <c r="D3460" t="inlineStr"/>
      <c r="E3460" t="inlineStr"/>
      <c r="F3460" t="inlineStr"/>
      <c r="G3460" t="inlineStr"/>
      <c r="H3460" t="inlineStr"/>
      <c r="I3460" t="inlineStr"/>
      <c r="J3460" t="n">
        <v>0.01933</v>
      </c>
      <c r="K3460" t="n">
        <v>0.02511</v>
      </c>
      <c r="L3460" t="n">
        <v>0.01345</v>
      </c>
      <c r="M3460" t="n">
        <v>0.02149</v>
      </c>
      <c r="N3460" t="inlineStr"/>
      <c r="O3460" t="n">
        <v>0.02875</v>
      </c>
      <c r="P3460" t="n">
        <v>0.01869</v>
      </c>
      <c r="Q3460" t="n">
        <v>0.01793</v>
      </c>
      <c r="R3460" t="n">
        <v>0</v>
      </c>
      <c r="S3460" t="n">
        <v>0.00709</v>
      </c>
      <c r="T3460" t="n">
        <v>0.00487</v>
      </c>
    </row>
    <row r="3461">
      <c r="A3461" s="142" t="n">
        <v>41387</v>
      </c>
      <c r="B3461" t="inlineStr"/>
      <c r="C3461" t="n">
        <v>-0.02717</v>
      </c>
      <c r="D3461" t="inlineStr"/>
      <c r="E3461" t="inlineStr"/>
      <c r="F3461" t="inlineStr"/>
      <c r="G3461" t="inlineStr"/>
      <c r="H3461" t="inlineStr"/>
      <c r="I3461" t="inlineStr"/>
      <c r="J3461" t="n">
        <v>-0.01669</v>
      </c>
      <c r="K3461" t="n">
        <v>-0.01945</v>
      </c>
      <c r="L3461" t="n">
        <v>-0.01324</v>
      </c>
      <c r="M3461" t="n">
        <v>-0.01548</v>
      </c>
      <c r="N3461" t="inlineStr"/>
      <c r="O3461" t="n">
        <v>-0.01852</v>
      </c>
      <c r="P3461" t="n">
        <v>-0.01651</v>
      </c>
      <c r="Q3461" t="n">
        <v>-0.01951</v>
      </c>
      <c r="R3461" t="n">
        <v>0</v>
      </c>
      <c r="S3461" t="n">
        <v>0.01135</v>
      </c>
      <c r="T3461" t="n">
        <v>-0.0009</v>
      </c>
    </row>
    <row r="3462">
      <c r="A3462" s="142" t="n">
        <v>41388</v>
      </c>
      <c r="B3462" t="inlineStr"/>
      <c r="C3462" t="n">
        <v>0.04083</v>
      </c>
      <c r="D3462" t="inlineStr"/>
      <c r="E3462" t="inlineStr"/>
      <c r="F3462" t="inlineStr"/>
      <c r="G3462" t="inlineStr"/>
      <c r="H3462" t="inlineStr"/>
      <c r="I3462" t="inlineStr"/>
      <c r="J3462" t="n">
        <v>0.02661</v>
      </c>
      <c r="K3462" t="n">
        <v>0.06058</v>
      </c>
      <c r="L3462" t="n">
        <v>0.00412</v>
      </c>
      <c r="M3462" t="n">
        <v>0.05318</v>
      </c>
      <c r="N3462" t="inlineStr"/>
      <c r="O3462" t="n">
        <v>0.0556</v>
      </c>
      <c r="P3462" t="n">
        <v>0.04851</v>
      </c>
      <c r="Q3462" t="n">
        <v>0.02894</v>
      </c>
      <c r="R3462" t="n">
        <v>0</v>
      </c>
      <c r="S3462" t="n">
        <v>0.00689</v>
      </c>
      <c r="T3462" t="n">
        <v>0.009350000000000001</v>
      </c>
    </row>
    <row r="3463">
      <c r="A3463" s="142" t="n">
        <v>41389</v>
      </c>
      <c r="B3463" t="inlineStr"/>
      <c r="C3463" t="n">
        <v>0.02154</v>
      </c>
      <c r="D3463" t="inlineStr"/>
      <c r="E3463" t="inlineStr"/>
      <c r="F3463" t="inlineStr"/>
      <c r="G3463" t="inlineStr"/>
      <c r="H3463" t="inlineStr"/>
      <c r="I3463" t="inlineStr"/>
      <c r="J3463" t="n">
        <v>0.04095</v>
      </c>
      <c r="K3463" t="n">
        <v>0.01169</v>
      </c>
      <c r="L3463" t="n">
        <v>0.03101</v>
      </c>
      <c r="M3463" t="n">
        <v>0.01681</v>
      </c>
      <c r="N3463" t="inlineStr"/>
      <c r="O3463" t="n">
        <v>0.01468</v>
      </c>
      <c r="P3463" t="n">
        <v>0.02135</v>
      </c>
      <c r="Q3463" t="n">
        <v>0.04508</v>
      </c>
      <c r="R3463" t="n">
        <v>0</v>
      </c>
      <c r="S3463" t="n">
        <v>0.00554</v>
      </c>
      <c r="T3463" t="n">
        <v>0.00877</v>
      </c>
    </row>
    <row r="3464">
      <c r="A3464" s="142" t="n">
        <v>41390</v>
      </c>
      <c r="B3464" t="inlineStr"/>
      <c r="C3464" t="n">
        <v>-0.01061</v>
      </c>
      <c r="D3464" t="inlineStr"/>
      <c r="E3464" t="inlineStr"/>
      <c r="F3464" t="inlineStr"/>
      <c r="G3464" t="inlineStr"/>
      <c r="H3464" t="inlineStr"/>
      <c r="I3464" t="inlineStr"/>
      <c r="J3464" t="n">
        <v>0</v>
      </c>
      <c r="K3464" t="n">
        <v>-0.02212</v>
      </c>
      <c r="L3464" t="n">
        <v>-0.00361</v>
      </c>
      <c r="M3464" t="n">
        <v>-0.02007</v>
      </c>
      <c r="N3464" t="inlineStr"/>
      <c r="O3464" t="n">
        <v>-0.02344</v>
      </c>
      <c r="P3464" t="n">
        <v>-0.01742</v>
      </c>
      <c r="Q3464" t="n">
        <v>-0.0036</v>
      </c>
      <c r="R3464" t="n">
        <v>0</v>
      </c>
      <c r="S3464" t="n">
        <v>-0.00287</v>
      </c>
      <c r="T3464" t="n">
        <v>-0.00633</v>
      </c>
    </row>
    <row r="3465">
      <c r="A3465" s="142" t="n">
        <v>41393</v>
      </c>
      <c r="B3465" t="inlineStr"/>
      <c r="C3465" t="n">
        <v>0.00239</v>
      </c>
      <c r="D3465" t="inlineStr"/>
      <c r="E3465" t="inlineStr"/>
      <c r="F3465" t="inlineStr"/>
      <c r="G3465" t="inlineStr"/>
      <c r="H3465" t="inlineStr"/>
      <c r="I3465" t="inlineStr"/>
      <c r="J3465" t="n">
        <v>-0.01299</v>
      </c>
      <c r="K3465" t="n">
        <v>-0.00068</v>
      </c>
      <c r="L3465" t="n">
        <v>0.01633</v>
      </c>
      <c r="M3465" t="n">
        <v>-0.00482</v>
      </c>
      <c r="N3465" t="inlineStr"/>
      <c r="O3465" t="n">
        <v>0.00177</v>
      </c>
      <c r="P3465" t="n">
        <v>0.00532</v>
      </c>
      <c r="Q3465" t="n">
        <v>-0.01616</v>
      </c>
      <c r="R3465" t="n">
        <v>0</v>
      </c>
      <c r="S3465" t="n">
        <v>0.00167</v>
      </c>
      <c r="T3465" t="n">
        <v>-0.00052</v>
      </c>
    </row>
    <row r="3466">
      <c r="A3466" s="142" t="n">
        <v>41394</v>
      </c>
      <c r="B3466" t="inlineStr"/>
      <c r="C3466" t="n">
        <v>0</v>
      </c>
      <c r="D3466" t="inlineStr"/>
      <c r="E3466" t="inlineStr"/>
      <c r="F3466" t="inlineStr"/>
      <c r="G3466" t="inlineStr"/>
      <c r="H3466" t="inlineStr"/>
      <c r="I3466" t="inlineStr"/>
      <c r="J3466" t="n">
        <v>-0.02962</v>
      </c>
      <c r="K3466" t="n">
        <v>0.01064</v>
      </c>
      <c r="L3466" t="n">
        <v>0.00085</v>
      </c>
      <c r="M3466" t="n">
        <v>0.008880000000000001</v>
      </c>
      <c r="N3466" t="inlineStr"/>
      <c r="O3466" t="n">
        <v>0.00997</v>
      </c>
      <c r="P3466" t="n">
        <v>0</v>
      </c>
      <c r="Q3466" t="n">
        <v>-0.02206</v>
      </c>
      <c r="R3466" t="n">
        <v>0.01623</v>
      </c>
      <c r="S3466" t="n">
        <v>-0.00025</v>
      </c>
      <c r="T3466" t="n">
        <v>0.00574</v>
      </c>
    </row>
    <row r="3467">
      <c r="A3467" s="142" t="n">
        <v>41395</v>
      </c>
      <c r="B3467" t="inlineStr"/>
      <c r="C3467" t="n">
        <v>0</v>
      </c>
      <c r="D3467" t="inlineStr"/>
      <c r="E3467" t="inlineStr"/>
      <c r="F3467" t="inlineStr"/>
      <c r="G3467" t="inlineStr"/>
      <c r="H3467" t="inlineStr"/>
      <c r="I3467" t="inlineStr"/>
      <c r="J3467" t="n">
        <v>0</v>
      </c>
      <c r="K3467" t="n">
        <v>0</v>
      </c>
      <c r="L3467" t="n">
        <v>0</v>
      </c>
      <c r="M3467" t="n">
        <v>0</v>
      </c>
      <c r="N3467" t="inlineStr"/>
      <c r="O3467" t="n">
        <v>0</v>
      </c>
      <c r="P3467" t="n">
        <v>-0.02469</v>
      </c>
      <c r="Q3467" t="n">
        <v>0</v>
      </c>
      <c r="R3467" t="n">
        <v>0</v>
      </c>
      <c r="S3467" t="n">
        <v>0</v>
      </c>
      <c r="T3467" t="n">
        <v>0</v>
      </c>
    </row>
    <row r="3468">
      <c r="A3468" s="142" t="n">
        <v>41396</v>
      </c>
      <c r="B3468" t="inlineStr"/>
      <c r="C3468" t="n">
        <v>-0.0172</v>
      </c>
      <c r="D3468" t="inlineStr"/>
      <c r="E3468" t="inlineStr"/>
      <c r="F3468" t="inlineStr"/>
      <c r="G3468" t="inlineStr"/>
      <c r="H3468" t="inlineStr"/>
      <c r="I3468" t="inlineStr"/>
      <c r="J3468" t="n">
        <v>0.01168</v>
      </c>
      <c r="K3468" t="n">
        <v>-0.02959</v>
      </c>
      <c r="L3468" t="n">
        <v>-0.00639</v>
      </c>
      <c r="M3468" t="n">
        <v>-0.02428</v>
      </c>
      <c r="N3468" t="inlineStr"/>
      <c r="O3468" t="n">
        <v>-0.01879</v>
      </c>
      <c r="P3468" t="n">
        <v>0.00362</v>
      </c>
      <c r="Q3468" t="n">
        <v>0.0109</v>
      </c>
      <c r="R3468" t="n">
        <v>0</v>
      </c>
      <c r="S3468" t="n">
        <v>0.00464</v>
      </c>
      <c r="T3468" t="n">
        <v>0.00693</v>
      </c>
    </row>
    <row r="3469">
      <c r="A3469" s="142" t="n">
        <v>41397</v>
      </c>
      <c r="B3469" t="inlineStr"/>
      <c r="C3469" t="n">
        <v>0.00315</v>
      </c>
      <c r="D3469" t="inlineStr"/>
      <c r="E3469" t="inlineStr"/>
      <c r="F3469" t="inlineStr"/>
      <c r="G3469" t="inlineStr"/>
      <c r="H3469" t="inlineStr"/>
      <c r="I3469" t="inlineStr"/>
      <c r="J3469" t="n">
        <v>0</v>
      </c>
      <c r="K3469" t="n">
        <v>-0.00276</v>
      </c>
      <c r="L3469" t="n">
        <v>0.00085</v>
      </c>
      <c r="M3469" t="n">
        <v>0.00398</v>
      </c>
      <c r="N3469" t="inlineStr"/>
      <c r="O3469" t="n">
        <v>0.00146</v>
      </c>
      <c r="P3469" t="n">
        <v>0</v>
      </c>
      <c r="Q3469" t="n">
        <v>-0.00062</v>
      </c>
      <c r="R3469" t="n">
        <v>0</v>
      </c>
      <c r="S3469" t="n">
        <v>0.00493</v>
      </c>
      <c r="T3469" t="n">
        <v>0.00146</v>
      </c>
    </row>
    <row r="3470">
      <c r="A3470" s="142" t="n">
        <v>41400</v>
      </c>
      <c r="B3470" t="inlineStr"/>
      <c r="C3470" t="n">
        <v>-0.00569</v>
      </c>
      <c r="D3470" t="inlineStr"/>
      <c r="E3470" t="inlineStr"/>
      <c r="F3470" t="inlineStr"/>
      <c r="G3470" t="inlineStr"/>
      <c r="H3470" t="inlineStr"/>
      <c r="I3470" t="inlineStr"/>
      <c r="J3470" t="n">
        <v>-0.00484</v>
      </c>
      <c r="K3470" t="n">
        <v>-0.00691</v>
      </c>
      <c r="L3470" t="n">
        <v>0</v>
      </c>
      <c r="M3470" t="n">
        <v>-0.00188</v>
      </c>
      <c r="N3470" t="inlineStr"/>
      <c r="O3470" t="n">
        <v>0.00016</v>
      </c>
      <c r="P3470" t="n">
        <v>-0.00541</v>
      </c>
      <c r="Q3470" t="n">
        <v>0.00087</v>
      </c>
      <c r="R3470" t="n">
        <v>0</v>
      </c>
      <c r="S3470" t="n">
        <v>0.00479</v>
      </c>
      <c r="T3470" t="n">
        <v>0.00834</v>
      </c>
    </row>
    <row r="3471">
      <c r="A3471" s="142" t="n">
        <v>41401</v>
      </c>
      <c r="B3471" t="inlineStr"/>
      <c r="C3471" t="n">
        <v>-0.0326</v>
      </c>
      <c r="D3471" t="inlineStr"/>
      <c r="E3471" t="inlineStr"/>
      <c r="F3471" t="inlineStr"/>
      <c r="G3471" t="inlineStr"/>
      <c r="H3471" t="inlineStr"/>
      <c r="I3471" t="inlineStr"/>
      <c r="J3471" t="n">
        <v>-0.00861</v>
      </c>
      <c r="K3471" t="n">
        <v>-0.02644</v>
      </c>
      <c r="L3471" t="n">
        <v>-0.01235</v>
      </c>
      <c r="M3471" t="n">
        <v>-0.01784</v>
      </c>
      <c r="N3471" t="inlineStr"/>
      <c r="O3471" t="n">
        <v>-0.01944</v>
      </c>
      <c r="P3471" t="n">
        <v>-0.01812</v>
      </c>
      <c r="Q3471" t="n">
        <v>-0.01562</v>
      </c>
      <c r="R3471" t="n">
        <v>0</v>
      </c>
      <c r="S3471" t="n">
        <v>0.00471</v>
      </c>
      <c r="T3471" t="n">
        <v>0.00424</v>
      </c>
    </row>
    <row r="3472">
      <c r="A3472" s="142" t="n">
        <v>41402</v>
      </c>
      <c r="B3472" t="inlineStr"/>
      <c r="C3472" t="n">
        <v>0.0286</v>
      </c>
      <c r="D3472" t="inlineStr"/>
      <c r="E3472" t="inlineStr"/>
      <c r="F3472" t="inlineStr"/>
      <c r="G3472" t="inlineStr"/>
      <c r="H3472" t="inlineStr"/>
      <c r="I3472" t="inlineStr"/>
      <c r="J3472" t="n">
        <v>0.00566</v>
      </c>
      <c r="K3472" t="n">
        <v>0</v>
      </c>
      <c r="L3472" t="n">
        <v>0</v>
      </c>
      <c r="M3472" t="n">
        <v>0</v>
      </c>
      <c r="N3472" t="inlineStr"/>
      <c r="O3472" t="n">
        <v>0</v>
      </c>
      <c r="P3472" t="n">
        <v>0.03506</v>
      </c>
      <c r="Q3472" t="n">
        <v>0.00705</v>
      </c>
      <c r="R3472" t="n">
        <v>0</v>
      </c>
      <c r="S3472" t="n">
        <v>0</v>
      </c>
      <c r="T3472" t="n">
        <v>0</v>
      </c>
    </row>
    <row r="3473">
      <c r="A3473" s="142" t="n">
        <v>41403</v>
      </c>
      <c r="B3473" t="inlineStr"/>
      <c r="C3473" t="n">
        <v>0</v>
      </c>
      <c r="D3473" t="inlineStr"/>
      <c r="E3473" t="inlineStr"/>
      <c r="F3473" t="inlineStr"/>
      <c r="G3473" t="inlineStr"/>
      <c r="H3473" t="inlineStr"/>
      <c r="I3473" t="inlineStr"/>
      <c r="J3473" t="n">
        <v>0</v>
      </c>
      <c r="K3473" t="n">
        <v>0</v>
      </c>
      <c r="L3473" t="n">
        <v>0</v>
      </c>
      <c r="M3473" t="n">
        <v>0</v>
      </c>
      <c r="N3473" t="inlineStr"/>
      <c r="O3473" t="n">
        <v>0</v>
      </c>
      <c r="P3473" t="n">
        <v>0.00891</v>
      </c>
      <c r="Q3473" t="n">
        <v>0</v>
      </c>
      <c r="R3473" t="n">
        <v>0</v>
      </c>
      <c r="S3473" t="n">
        <v>0</v>
      </c>
      <c r="T3473" t="n">
        <v>0</v>
      </c>
    </row>
    <row r="3474">
      <c r="A3474" s="142" t="n">
        <v>41404</v>
      </c>
      <c r="B3474" t="inlineStr"/>
      <c r="C3474" t="n">
        <v>0.00258</v>
      </c>
      <c r="D3474" t="inlineStr"/>
      <c r="E3474" t="inlineStr"/>
      <c r="F3474" t="inlineStr"/>
      <c r="G3474" t="inlineStr"/>
      <c r="H3474" t="inlineStr"/>
      <c r="I3474" t="inlineStr"/>
      <c r="J3474" t="n">
        <v>0.00263</v>
      </c>
      <c r="K3474" t="n">
        <v>0.03555</v>
      </c>
      <c r="L3474" t="n">
        <v>0.00352</v>
      </c>
      <c r="M3474" t="n">
        <v>0.04915</v>
      </c>
      <c r="N3474" t="inlineStr"/>
      <c r="O3474" t="n">
        <v>0.04015</v>
      </c>
      <c r="P3474" t="n">
        <v>-0.00707</v>
      </c>
      <c r="Q3474" t="n">
        <v>0.005</v>
      </c>
      <c r="R3474" t="n">
        <v>0</v>
      </c>
      <c r="S3474" t="n">
        <v>0.01157</v>
      </c>
      <c r="T3474" t="n">
        <v>0.00722</v>
      </c>
    </row>
    <row r="3475">
      <c r="A3475" s="142" t="n">
        <v>41407</v>
      </c>
      <c r="B3475" t="inlineStr"/>
      <c r="C3475" t="n">
        <v>-0.02438</v>
      </c>
      <c r="D3475" t="inlineStr"/>
      <c r="E3475" t="inlineStr"/>
      <c r="F3475" t="inlineStr"/>
      <c r="G3475" t="inlineStr"/>
      <c r="H3475" t="inlineStr"/>
      <c r="I3475" t="inlineStr"/>
      <c r="J3475" t="n">
        <v>-0.00749</v>
      </c>
      <c r="K3475" t="n">
        <v>-0.02019</v>
      </c>
      <c r="L3475" t="n">
        <v>0.00331</v>
      </c>
      <c r="M3475" t="n">
        <v>-0.01969</v>
      </c>
      <c r="N3475" t="inlineStr"/>
      <c r="O3475" t="n">
        <v>-0.02621</v>
      </c>
      <c r="P3475" t="n">
        <v>-0.02847</v>
      </c>
      <c r="Q3475" t="n">
        <v>-0.00684</v>
      </c>
      <c r="R3475" t="n">
        <v>0</v>
      </c>
      <c r="S3475" t="n">
        <v>-0.00071</v>
      </c>
      <c r="T3475" t="n">
        <v>-0.0091</v>
      </c>
    </row>
    <row r="3476">
      <c r="A3476" s="142" t="n">
        <v>41408</v>
      </c>
      <c r="B3476" t="inlineStr"/>
      <c r="C3476" t="n">
        <v>-0.01567</v>
      </c>
      <c r="D3476" t="inlineStr"/>
      <c r="E3476" t="inlineStr"/>
      <c r="F3476" t="inlineStr"/>
      <c r="G3476" t="inlineStr"/>
      <c r="H3476" t="inlineStr"/>
      <c r="I3476" t="inlineStr"/>
      <c r="J3476" t="n">
        <v>-0.00717</v>
      </c>
      <c r="K3476" t="n">
        <v>-0.00669</v>
      </c>
      <c r="L3476" t="n">
        <v>-0.00043</v>
      </c>
      <c r="M3476" t="n">
        <v>-0.01802</v>
      </c>
      <c r="N3476" t="inlineStr"/>
      <c r="O3476" t="n">
        <v>-0.00946</v>
      </c>
      <c r="P3476" t="n">
        <v>-0.01465</v>
      </c>
      <c r="Q3476" t="n">
        <v>-0.00251</v>
      </c>
      <c r="R3476" t="n">
        <v>0</v>
      </c>
      <c r="S3476" t="n">
        <v>0.0061</v>
      </c>
      <c r="T3476" t="n">
        <v>0.00522</v>
      </c>
    </row>
    <row r="3477">
      <c r="A3477" s="142" t="n">
        <v>41409</v>
      </c>
      <c r="B3477" t="inlineStr"/>
      <c r="C3477" t="n">
        <v>-0.03828</v>
      </c>
      <c r="D3477" t="inlineStr"/>
      <c r="E3477" t="inlineStr"/>
      <c r="F3477" t="inlineStr"/>
      <c r="G3477" t="inlineStr"/>
      <c r="H3477" t="inlineStr"/>
      <c r="I3477" t="inlineStr"/>
      <c r="J3477" t="n">
        <v>-0.01558</v>
      </c>
      <c r="K3477" t="n">
        <v>-0.02978</v>
      </c>
      <c r="L3477" t="n">
        <v>-0.01498</v>
      </c>
      <c r="M3477" t="n">
        <v>-0.03431</v>
      </c>
      <c r="N3477" t="inlineStr"/>
      <c r="O3477" t="n">
        <v>-0.03639</v>
      </c>
      <c r="P3477" t="n">
        <v>-0.02974</v>
      </c>
      <c r="Q3477" t="n">
        <v>-0.01595</v>
      </c>
      <c r="R3477" t="n">
        <v>0</v>
      </c>
      <c r="S3477" t="n">
        <v>0.01222</v>
      </c>
      <c r="T3477" t="n">
        <v>0.0091</v>
      </c>
    </row>
    <row r="3478">
      <c r="A3478" s="142" t="n">
        <v>41410</v>
      </c>
      <c r="B3478" t="inlineStr"/>
      <c r="C3478" t="n">
        <v>-0.0117</v>
      </c>
      <c r="D3478" t="inlineStr"/>
      <c r="E3478" t="inlineStr"/>
      <c r="F3478" t="inlineStr"/>
      <c r="G3478" t="inlineStr"/>
      <c r="H3478" t="inlineStr"/>
      <c r="I3478" t="inlineStr"/>
      <c r="J3478" t="n">
        <v>-0.04207</v>
      </c>
      <c r="K3478" t="n">
        <v>0.00822</v>
      </c>
      <c r="L3478" t="n">
        <v>0.00018</v>
      </c>
      <c r="M3478" t="n">
        <v>-0.007900000000000001</v>
      </c>
      <c r="N3478" t="inlineStr"/>
      <c r="O3478" t="n">
        <v>-0.00256</v>
      </c>
      <c r="P3478" t="n">
        <v>-0.00383</v>
      </c>
      <c r="Q3478" t="n">
        <v>-0.04429</v>
      </c>
      <c r="R3478" t="n">
        <v>0</v>
      </c>
      <c r="S3478" t="n">
        <v>-0.00581</v>
      </c>
      <c r="T3478" t="n">
        <v>-0.00395</v>
      </c>
    </row>
    <row r="3479">
      <c r="A3479" s="142" t="n">
        <v>41411</v>
      </c>
      <c r="B3479" t="inlineStr"/>
      <c r="C3479" t="n">
        <v>-0.03573</v>
      </c>
      <c r="D3479" t="inlineStr"/>
      <c r="E3479" t="inlineStr"/>
      <c r="F3479" t="inlineStr"/>
      <c r="G3479" t="inlineStr"/>
      <c r="H3479" t="inlineStr"/>
      <c r="I3479" t="inlineStr"/>
      <c r="J3479" t="n">
        <v>0.00121</v>
      </c>
      <c r="K3479" t="n">
        <v>-0.0348</v>
      </c>
      <c r="L3479" t="n">
        <v>-0.01149</v>
      </c>
      <c r="M3479" t="n">
        <v>-0.02699</v>
      </c>
      <c r="N3479" t="inlineStr"/>
      <c r="O3479" t="n">
        <v>-0.03752</v>
      </c>
      <c r="P3479" t="n">
        <v>-0.03269</v>
      </c>
      <c r="Q3479" t="n">
        <v>-0.00321</v>
      </c>
      <c r="R3479" t="n">
        <v>0</v>
      </c>
      <c r="S3479" t="n">
        <v>0.01023</v>
      </c>
      <c r="T3479" t="n">
        <v>0.00675</v>
      </c>
    </row>
    <row r="3480">
      <c r="A3480" s="142" t="n">
        <v>41414</v>
      </c>
      <c r="B3480" t="inlineStr"/>
      <c r="C3480" t="n">
        <v>0</v>
      </c>
      <c r="D3480" t="inlineStr"/>
      <c r="E3480" t="inlineStr"/>
      <c r="F3480" t="inlineStr"/>
      <c r="G3480" t="inlineStr"/>
      <c r="H3480" t="inlineStr"/>
      <c r="I3480" t="inlineStr"/>
      <c r="J3480" t="n">
        <v>0</v>
      </c>
      <c r="K3480" t="n">
        <v>0</v>
      </c>
      <c r="L3480" t="n">
        <v>0</v>
      </c>
      <c r="M3480" t="n">
        <v>0</v>
      </c>
      <c r="N3480" t="inlineStr"/>
      <c r="O3480" t="n">
        <v>0</v>
      </c>
      <c r="P3480" t="n">
        <v>0.02386</v>
      </c>
      <c r="Q3480" t="n">
        <v>0</v>
      </c>
      <c r="R3480" t="n">
        <v>0</v>
      </c>
      <c r="S3480" t="n">
        <v>0</v>
      </c>
      <c r="T3480" t="n">
        <v>0</v>
      </c>
    </row>
    <row r="3481">
      <c r="A3481" s="142" t="n">
        <v>41415</v>
      </c>
      <c r="B3481" t="inlineStr"/>
      <c r="C3481" t="n">
        <v>0.01654</v>
      </c>
      <c r="D3481" t="inlineStr"/>
      <c r="E3481" t="inlineStr"/>
      <c r="F3481" t="inlineStr"/>
      <c r="G3481" t="inlineStr"/>
      <c r="H3481" t="inlineStr"/>
      <c r="I3481" t="inlineStr"/>
      <c r="J3481" t="n">
        <v>-0.00402</v>
      </c>
      <c r="K3481" t="n">
        <v>0.03211</v>
      </c>
      <c r="L3481" t="n">
        <v>0.00511</v>
      </c>
      <c r="M3481" t="n">
        <v>0.02716</v>
      </c>
      <c r="N3481" t="inlineStr"/>
      <c r="O3481" t="n">
        <v>0.02688</v>
      </c>
      <c r="P3481" t="n">
        <v>-0.00777</v>
      </c>
      <c r="Q3481" t="n">
        <v>-0.00214</v>
      </c>
      <c r="R3481" t="n">
        <v>0</v>
      </c>
      <c r="S3481" t="n">
        <v>0.00119</v>
      </c>
      <c r="T3481" t="n">
        <v>-0.00119</v>
      </c>
    </row>
    <row r="3482">
      <c r="A3482" s="142" t="n">
        <v>41416</v>
      </c>
      <c r="B3482" t="inlineStr"/>
      <c r="C3482" t="n">
        <v>0.00059</v>
      </c>
      <c r="D3482" t="inlineStr"/>
      <c r="E3482" t="inlineStr"/>
      <c r="F3482" t="inlineStr"/>
      <c r="G3482" t="inlineStr"/>
      <c r="H3482" t="inlineStr"/>
      <c r="I3482" t="inlineStr"/>
      <c r="J3482" t="n">
        <v>0.01818</v>
      </c>
      <c r="K3482" t="n">
        <v>0.00528</v>
      </c>
      <c r="L3482" t="n">
        <v>1e-05</v>
      </c>
      <c r="M3482" t="n">
        <v>0.01159</v>
      </c>
      <c r="N3482" t="inlineStr"/>
      <c r="O3482" t="n">
        <v>0.01144</v>
      </c>
      <c r="P3482" t="n">
        <v>0.00196</v>
      </c>
      <c r="Q3482" t="n">
        <v>0.02376</v>
      </c>
      <c r="R3482" t="n">
        <v>0</v>
      </c>
      <c r="S3482" t="n">
        <v>-0.00464</v>
      </c>
      <c r="T3482" t="n">
        <v>-0.00029</v>
      </c>
    </row>
    <row r="3483">
      <c r="A3483" s="142" t="n">
        <v>41417</v>
      </c>
      <c r="B3483" t="inlineStr"/>
      <c r="C3483" t="n">
        <v>0.00957</v>
      </c>
      <c r="D3483" t="inlineStr"/>
      <c r="E3483" t="inlineStr"/>
      <c r="F3483" t="inlineStr"/>
      <c r="G3483" t="inlineStr"/>
      <c r="H3483" t="inlineStr"/>
      <c r="I3483" t="inlineStr"/>
      <c r="J3483" t="n">
        <v>0.00159</v>
      </c>
      <c r="K3483" t="n">
        <v>0.00706</v>
      </c>
      <c r="L3483" t="n">
        <v>0.00139</v>
      </c>
      <c r="M3483" t="n">
        <v>0.00728</v>
      </c>
      <c r="N3483" t="inlineStr"/>
      <c r="O3483" t="n">
        <v>0.00051</v>
      </c>
      <c r="P3483" t="n">
        <v>-0.00391</v>
      </c>
      <c r="Q3483" t="n">
        <v>-0.00105</v>
      </c>
      <c r="R3483" t="n">
        <v>0</v>
      </c>
      <c r="S3483" t="n">
        <v>-0.01573</v>
      </c>
      <c r="T3483" t="n">
        <v>-0.023</v>
      </c>
    </row>
    <row r="3484">
      <c r="A3484" s="142" t="n">
        <v>41418</v>
      </c>
      <c r="B3484" t="inlineStr"/>
      <c r="C3484" t="n">
        <v>0.00066</v>
      </c>
      <c r="D3484" t="inlineStr"/>
      <c r="E3484" t="inlineStr"/>
      <c r="F3484" t="inlineStr"/>
      <c r="G3484" t="inlineStr"/>
      <c r="H3484" t="inlineStr"/>
      <c r="I3484" t="inlineStr"/>
      <c r="J3484" t="n">
        <v>-0.00277</v>
      </c>
      <c r="K3484" t="n">
        <v>-0.01006</v>
      </c>
      <c r="L3484" t="n">
        <v>-0.00574</v>
      </c>
      <c r="M3484" t="n">
        <v>-0.01213</v>
      </c>
      <c r="N3484" t="inlineStr"/>
      <c r="O3484" t="n">
        <v>-0.00462</v>
      </c>
      <c r="P3484" t="n">
        <v>-0.00784</v>
      </c>
      <c r="Q3484" t="n">
        <v>0.00079</v>
      </c>
      <c r="R3484" t="n">
        <v>0</v>
      </c>
      <c r="S3484" t="n">
        <v>-0.00244</v>
      </c>
      <c r="T3484" t="n">
        <v>-0.00142</v>
      </c>
    </row>
    <row r="3485">
      <c r="A3485" s="142" t="n">
        <v>41421</v>
      </c>
      <c r="B3485" t="inlineStr"/>
      <c r="C3485" t="n">
        <v>-0.0024</v>
      </c>
      <c r="D3485" t="inlineStr"/>
      <c r="E3485" t="inlineStr"/>
      <c r="F3485" t="inlineStr"/>
      <c r="G3485" t="inlineStr"/>
      <c r="H3485" t="inlineStr"/>
      <c r="I3485" t="inlineStr"/>
      <c r="J3485" t="n">
        <v>-0.00834</v>
      </c>
      <c r="K3485" t="n">
        <v>-0.00272</v>
      </c>
      <c r="L3485" t="n">
        <v>0</v>
      </c>
      <c r="M3485" t="n">
        <v>0.00368</v>
      </c>
      <c r="N3485" t="inlineStr"/>
      <c r="O3485" t="n">
        <v>0</v>
      </c>
      <c r="P3485" t="n">
        <v>0.00198</v>
      </c>
      <c r="Q3485" t="n">
        <v>0</v>
      </c>
      <c r="R3485" t="n">
        <v>0</v>
      </c>
      <c r="S3485" t="n">
        <v>-0.00229</v>
      </c>
      <c r="T3485" t="n">
        <v>0.00119</v>
      </c>
    </row>
    <row r="3486">
      <c r="A3486" s="142" t="n">
        <v>41422</v>
      </c>
      <c r="B3486" t="inlineStr"/>
      <c r="C3486" t="n">
        <v>-0.00796</v>
      </c>
      <c r="D3486" t="inlineStr"/>
      <c r="E3486" t="inlineStr"/>
      <c r="F3486" t="inlineStr"/>
      <c r="G3486" t="inlineStr"/>
      <c r="H3486" t="inlineStr"/>
      <c r="I3486" t="inlineStr"/>
      <c r="J3486" t="n">
        <v>0.0004</v>
      </c>
      <c r="K3486" t="n">
        <v>-0.008370000000000001</v>
      </c>
      <c r="L3486" t="n">
        <v>0.00535</v>
      </c>
      <c r="M3486" t="n">
        <v>-0.00733</v>
      </c>
      <c r="N3486" t="inlineStr"/>
      <c r="O3486" t="n">
        <v>-0.00499</v>
      </c>
      <c r="P3486" t="n">
        <v>-0.00394</v>
      </c>
      <c r="Q3486" t="n">
        <v>-0.01141</v>
      </c>
      <c r="R3486" t="n">
        <v>0</v>
      </c>
      <c r="S3486" t="n">
        <v>0.01129</v>
      </c>
      <c r="T3486" t="n">
        <v>0.00889</v>
      </c>
    </row>
    <row r="3487">
      <c r="A3487" s="142" t="n">
        <v>41423</v>
      </c>
      <c r="B3487" t="inlineStr"/>
      <c r="C3487" t="n">
        <v>0.01259</v>
      </c>
      <c r="D3487" t="inlineStr"/>
      <c r="E3487" t="inlineStr"/>
      <c r="F3487" t="inlineStr"/>
      <c r="G3487" t="inlineStr"/>
      <c r="H3487" t="inlineStr"/>
      <c r="I3487" t="inlineStr"/>
      <c r="J3487" t="n">
        <v>-0.0024</v>
      </c>
      <c r="K3487" t="n">
        <v>0.0391</v>
      </c>
      <c r="L3487" t="n">
        <v>0.00174</v>
      </c>
      <c r="M3487" t="n">
        <v>0.01761</v>
      </c>
      <c r="N3487" t="inlineStr"/>
      <c r="O3487" t="n">
        <v>0.02542</v>
      </c>
      <c r="P3487" t="n">
        <v>0.0198</v>
      </c>
      <c r="Q3487" t="n">
        <v>0</v>
      </c>
      <c r="R3487" t="n">
        <v>0</v>
      </c>
      <c r="S3487" t="n">
        <v>-0.01413</v>
      </c>
      <c r="T3487" t="n">
        <v>-0.01833</v>
      </c>
    </row>
    <row r="3488">
      <c r="A3488" s="142" t="n">
        <v>41424</v>
      </c>
      <c r="B3488" t="inlineStr"/>
      <c r="C3488" t="n">
        <v>0.04027</v>
      </c>
      <c r="D3488" t="inlineStr"/>
      <c r="E3488" t="inlineStr"/>
      <c r="F3488" t="inlineStr"/>
      <c r="G3488" t="inlineStr"/>
      <c r="H3488" t="inlineStr"/>
      <c r="I3488" t="inlineStr"/>
      <c r="J3488" t="n">
        <v>0.04617</v>
      </c>
      <c r="K3488" t="n">
        <v>0.04911</v>
      </c>
      <c r="L3488" t="n">
        <v>0.01466</v>
      </c>
      <c r="M3488" t="n">
        <v>0.03558</v>
      </c>
      <c r="N3488" t="inlineStr"/>
      <c r="O3488" t="n">
        <v>0.04756</v>
      </c>
      <c r="P3488" t="n">
        <v>0.04078</v>
      </c>
      <c r="Q3488" t="n">
        <v>0.05042</v>
      </c>
      <c r="R3488" t="n">
        <v>0</v>
      </c>
      <c r="S3488" t="n">
        <v>-0.00559</v>
      </c>
      <c r="T3488" t="n">
        <v>-0.01047</v>
      </c>
    </row>
    <row r="3489">
      <c r="A3489" s="142" t="n">
        <v>41425</v>
      </c>
      <c r="B3489" t="inlineStr"/>
      <c r="C3489" t="n">
        <v>0.00342</v>
      </c>
      <c r="D3489" t="inlineStr"/>
      <c r="E3489" t="inlineStr"/>
      <c r="F3489" t="inlineStr"/>
      <c r="G3489" t="inlineStr"/>
      <c r="H3489" t="inlineStr"/>
      <c r="I3489" t="inlineStr"/>
      <c r="J3489" t="n">
        <v>-0.00077</v>
      </c>
      <c r="K3489" t="n">
        <v>-0.01212</v>
      </c>
      <c r="L3489" t="n">
        <v>-0.01409</v>
      </c>
      <c r="M3489" t="n">
        <v>-0.009050000000000001</v>
      </c>
      <c r="N3489" t="inlineStr"/>
      <c r="O3489" t="n">
        <v>0.00564</v>
      </c>
      <c r="P3489" t="n">
        <v>-0.00933</v>
      </c>
      <c r="Q3489" t="n">
        <v>-0.00341</v>
      </c>
      <c r="R3489" t="n">
        <v>0.01917</v>
      </c>
      <c r="S3489" t="n">
        <v>-0.00534</v>
      </c>
      <c r="T3489" t="n">
        <v>0.00031</v>
      </c>
    </row>
    <row r="3490">
      <c r="A3490" s="142" t="n">
        <v>41428</v>
      </c>
      <c r="B3490" t="inlineStr"/>
      <c r="C3490" t="n">
        <v>0.01929</v>
      </c>
      <c r="D3490" t="inlineStr"/>
      <c r="E3490" t="inlineStr"/>
      <c r="F3490" t="inlineStr"/>
      <c r="G3490" t="inlineStr"/>
      <c r="H3490" t="inlineStr"/>
      <c r="I3490" t="inlineStr"/>
      <c r="J3490" t="n">
        <v>0.008829999999999999</v>
      </c>
      <c r="K3490" t="n">
        <v>0.02216</v>
      </c>
      <c r="L3490" t="n">
        <v>0.01585</v>
      </c>
      <c r="M3490" t="n">
        <v>0.00555</v>
      </c>
      <c r="N3490" t="inlineStr"/>
      <c r="O3490" t="n">
        <v>0.008330000000000001</v>
      </c>
      <c r="P3490" t="n">
        <v>0.0226</v>
      </c>
      <c r="Q3490" t="n">
        <v>0.01901</v>
      </c>
      <c r="R3490" t="n">
        <v>0</v>
      </c>
      <c r="S3490" t="n">
        <v>-0.00599</v>
      </c>
      <c r="T3490" t="n">
        <v>-0.01547</v>
      </c>
    </row>
    <row r="3491">
      <c r="A3491" s="142" t="n">
        <v>41429</v>
      </c>
      <c r="B3491" t="inlineStr"/>
      <c r="C3491" t="n">
        <v>-0.00649</v>
      </c>
      <c r="D3491" t="inlineStr"/>
      <c r="E3491" t="inlineStr"/>
      <c r="F3491" t="inlineStr"/>
      <c r="G3491" t="inlineStr"/>
      <c r="H3491" t="inlineStr"/>
      <c r="I3491" t="inlineStr"/>
      <c r="J3491" t="n">
        <v>-0.00609</v>
      </c>
      <c r="K3491" t="n">
        <v>-0.01884</v>
      </c>
      <c r="L3491" t="n">
        <v>-0.00971</v>
      </c>
      <c r="M3491" t="n">
        <v>-0.01558</v>
      </c>
      <c r="N3491" t="inlineStr"/>
      <c r="O3491" t="n">
        <v>-0.01</v>
      </c>
      <c r="P3491" t="n">
        <v>-0.01473</v>
      </c>
      <c r="Q3491" t="n">
        <v>-0.01605</v>
      </c>
      <c r="R3491" t="n">
        <v>0</v>
      </c>
      <c r="S3491" t="n">
        <v>-0.00204</v>
      </c>
      <c r="T3491" t="n">
        <v>0.00283</v>
      </c>
    </row>
    <row r="3492">
      <c r="A3492" s="142" t="n">
        <v>41430</v>
      </c>
      <c r="B3492" t="inlineStr"/>
      <c r="C3492" t="n">
        <v>-0.00626</v>
      </c>
      <c r="D3492" t="inlineStr"/>
      <c r="E3492" t="inlineStr"/>
      <c r="F3492" t="inlineStr"/>
      <c r="G3492" t="inlineStr"/>
      <c r="H3492" t="inlineStr"/>
      <c r="I3492" t="inlineStr"/>
      <c r="J3492" t="n">
        <v>0.00038</v>
      </c>
      <c r="K3492" t="n">
        <v>0.00493</v>
      </c>
      <c r="L3492" t="n">
        <v>0.00511</v>
      </c>
      <c r="M3492" t="n">
        <v>0.00096</v>
      </c>
      <c r="N3492" t="inlineStr"/>
      <c r="O3492" t="n">
        <v>-0.00112</v>
      </c>
      <c r="P3492" t="n">
        <v>0</v>
      </c>
      <c r="Q3492" t="n">
        <v>0.009480000000000001</v>
      </c>
      <c r="R3492" t="n">
        <v>0</v>
      </c>
      <c r="S3492" t="n">
        <v>-0.01587</v>
      </c>
      <c r="T3492" t="n">
        <v>-0.01363</v>
      </c>
    </row>
    <row r="3493">
      <c r="A3493" s="142" t="n">
        <v>41431</v>
      </c>
      <c r="B3493" t="inlineStr"/>
      <c r="C3493" t="n">
        <v>0.00235</v>
      </c>
      <c r="D3493" t="inlineStr"/>
      <c r="E3493" t="inlineStr"/>
      <c r="F3493" t="inlineStr"/>
      <c r="G3493" t="inlineStr"/>
      <c r="H3493" t="inlineStr"/>
      <c r="I3493" t="inlineStr"/>
      <c r="J3493" t="n">
        <v>-0.01531</v>
      </c>
      <c r="K3493" t="n">
        <v>0.00118</v>
      </c>
      <c r="L3493" t="n">
        <v>0.01083</v>
      </c>
      <c r="M3493" t="n">
        <v>-0.00183</v>
      </c>
      <c r="N3493" t="inlineStr"/>
      <c r="O3493" t="n">
        <v>-0.00626</v>
      </c>
      <c r="P3493" t="n">
        <v>-0.00561</v>
      </c>
      <c r="Q3493" t="n">
        <v>-0.01641</v>
      </c>
      <c r="R3493" t="n">
        <v>0</v>
      </c>
      <c r="S3493" t="n">
        <v>-0.0065</v>
      </c>
      <c r="T3493" t="n">
        <v>-0.01449</v>
      </c>
    </row>
    <row r="3494">
      <c r="A3494" s="142" t="n">
        <v>41432</v>
      </c>
      <c r="B3494" t="inlineStr"/>
      <c r="C3494" t="n">
        <v>-0.02465</v>
      </c>
      <c r="D3494" t="inlineStr"/>
      <c r="E3494" t="inlineStr"/>
      <c r="F3494" t="inlineStr"/>
      <c r="G3494" t="inlineStr"/>
      <c r="H3494" t="inlineStr"/>
      <c r="I3494" t="inlineStr"/>
      <c r="J3494" t="n">
        <v>-0.01244</v>
      </c>
      <c r="K3494" t="n">
        <v>-0.03986</v>
      </c>
      <c r="L3494" t="n">
        <v>-0.02135</v>
      </c>
      <c r="M3494" t="n">
        <v>-0.04291</v>
      </c>
      <c r="N3494" t="inlineStr"/>
      <c r="O3494" t="n">
        <v>-0.03926</v>
      </c>
      <c r="P3494" t="n">
        <v>-0.0282</v>
      </c>
      <c r="Q3494" t="n">
        <v>-0.01693</v>
      </c>
      <c r="R3494" t="n">
        <v>0</v>
      </c>
      <c r="S3494" t="n">
        <v>0.00688</v>
      </c>
      <c r="T3494" t="n">
        <v>-0.00582</v>
      </c>
    </row>
    <row r="3495">
      <c r="A3495" s="142" t="n">
        <v>41435</v>
      </c>
      <c r="B3495" t="inlineStr"/>
      <c r="C3495" t="n">
        <v>0.00842</v>
      </c>
      <c r="D3495" t="inlineStr"/>
      <c r="E3495" t="inlineStr"/>
      <c r="F3495" t="inlineStr"/>
      <c r="G3495" t="inlineStr"/>
      <c r="H3495" t="inlineStr"/>
      <c r="I3495" t="inlineStr"/>
      <c r="J3495" t="n">
        <v>-0.01457</v>
      </c>
      <c r="K3495" t="n">
        <v>0.008800000000000001</v>
      </c>
      <c r="L3495" t="n">
        <v>0.00531</v>
      </c>
      <c r="M3495" t="n">
        <v>0.01516</v>
      </c>
      <c r="N3495" t="inlineStr"/>
      <c r="O3495" t="n">
        <v>0.00555</v>
      </c>
      <c r="P3495" t="n">
        <v>-0.00193</v>
      </c>
      <c r="Q3495" t="n">
        <v>-0.01438</v>
      </c>
      <c r="R3495" t="n">
        <v>0</v>
      </c>
      <c r="S3495" t="n">
        <v>0.00291</v>
      </c>
      <c r="T3495" t="n">
        <v>-0.00573</v>
      </c>
    </row>
    <row r="3496">
      <c r="A3496" s="142" t="n">
        <v>41436</v>
      </c>
      <c r="B3496" t="inlineStr"/>
      <c r="C3496" t="n">
        <v>-0.03208</v>
      </c>
      <c r="D3496" t="inlineStr"/>
      <c r="E3496" t="inlineStr"/>
      <c r="F3496" t="inlineStr"/>
      <c r="G3496" t="inlineStr"/>
      <c r="H3496" t="inlineStr"/>
      <c r="I3496" t="inlineStr"/>
      <c r="J3496" t="n">
        <v>-0.02517</v>
      </c>
      <c r="K3496" t="n">
        <v>-0.04412</v>
      </c>
      <c r="L3496" t="n">
        <v>-0.01338</v>
      </c>
      <c r="M3496" t="n">
        <v>-0.04271</v>
      </c>
      <c r="N3496" t="inlineStr"/>
      <c r="O3496" t="n">
        <v>-0.04583</v>
      </c>
      <c r="P3496" t="n">
        <v>-0.03682</v>
      </c>
      <c r="Q3496" t="n">
        <v>-0.02194</v>
      </c>
      <c r="R3496" t="n">
        <v>0</v>
      </c>
      <c r="S3496" t="n">
        <v>-0.01398</v>
      </c>
      <c r="T3496" t="n">
        <v>-0.0249</v>
      </c>
    </row>
    <row r="3497">
      <c r="A3497" s="142" t="n">
        <v>41437</v>
      </c>
      <c r="B3497" t="inlineStr"/>
      <c r="C3497" t="n">
        <v>-0.0021</v>
      </c>
      <c r="D3497" t="inlineStr"/>
      <c r="E3497" t="inlineStr"/>
      <c r="F3497" t="inlineStr"/>
      <c r="G3497" t="inlineStr"/>
      <c r="H3497" t="inlineStr"/>
      <c r="I3497" t="inlineStr"/>
      <c r="J3497" t="n">
        <v>-0.01107</v>
      </c>
      <c r="K3497" t="n">
        <v>0.00839</v>
      </c>
      <c r="L3497" t="n">
        <v>0.00702</v>
      </c>
      <c r="M3497" t="n">
        <v>0.0198</v>
      </c>
      <c r="N3497" t="inlineStr"/>
      <c r="O3497" t="n">
        <v>0.00421</v>
      </c>
      <c r="P3497" t="n">
        <v>0</v>
      </c>
      <c r="Q3497" t="n">
        <v>-0.00685</v>
      </c>
      <c r="R3497" t="n">
        <v>0</v>
      </c>
      <c r="S3497" t="n">
        <v>-0.007860000000000001</v>
      </c>
      <c r="T3497" t="n">
        <v>-0.00462</v>
      </c>
    </row>
    <row r="3498">
      <c r="A3498" s="142" t="n">
        <v>41438</v>
      </c>
      <c r="B3498" t="inlineStr"/>
      <c r="C3498" t="n">
        <v>0.00698</v>
      </c>
      <c r="D3498" t="inlineStr"/>
      <c r="E3498" t="inlineStr"/>
      <c r="F3498" t="inlineStr"/>
      <c r="G3498" t="inlineStr"/>
      <c r="H3498" t="inlineStr"/>
      <c r="I3498" t="inlineStr"/>
      <c r="J3498" t="n">
        <v>-0.00083</v>
      </c>
      <c r="K3498" t="n">
        <v>0.00597</v>
      </c>
      <c r="L3498" t="n">
        <v>-0.01812</v>
      </c>
      <c r="M3498" t="n">
        <v>0.00048</v>
      </c>
      <c r="N3498" t="inlineStr"/>
      <c r="O3498" t="n">
        <v>0.00401</v>
      </c>
      <c r="P3498" t="n">
        <v>0.00201</v>
      </c>
      <c r="Q3498" t="n">
        <v>-0.00595</v>
      </c>
      <c r="R3498" t="n">
        <v>0</v>
      </c>
      <c r="S3498" t="n">
        <v>0.00567</v>
      </c>
      <c r="T3498" t="n">
        <v>-0.00762</v>
      </c>
    </row>
    <row r="3499">
      <c r="A3499" s="142" t="n">
        <v>41439</v>
      </c>
      <c r="B3499" t="inlineStr"/>
      <c r="C3499" t="n">
        <v>-0.00029</v>
      </c>
      <c r="D3499" t="inlineStr"/>
      <c r="E3499" t="inlineStr"/>
      <c r="F3499" t="inlineStr"/>
      <c r="G3499" t="inlineStr"/>
      <c r="H3499" t="inlineStr"/>
      <c r="I3499" t="inlineStr"/>
      <c r="J3499" t="n">
        <v>0.01576</v>
      </c>
      <c r="K3499" t="n">
        <v>-0.01619</v>
      </c>
      <c r="L3499" t="n">
        <v>0.00641</v>
      </c>
      <c r="M3499" t="n">
        <v>-0.01371</v>
      </c>
      <c r="N3499" t="inlineStr"/>
      <c r="O3499" t="n">
        <v>-0.01287</v>
      </c>
      <c r="P3499" t="n">
        <v>-0.01205</v>
      </c>
      <c r="Q3499" t="n">
        <v>0.01007</v>
      </c>
      <c r="R3499" t="n">
        <v>0</v>
      </c>
      <c r="S3499" t="n">
        <v>-0.00207</v>
      </c>
      <c r="T3499" t="n">
        <v>0.00766</v>
      </c>
    </row>
    <row r="3500">
      <c r="A3500" s="142" t="n">
        <v>41442</v>
      </c>
      <c r="B3500" t="inlineStr"/>
      <c r="C3500" t="n">
        <v>-0.008370000000000001</v>
      </c>
      <c r="D3500" t="inlineStr"/>
      <c r="E3500" t="inlineStr"/>
      <c r="F3500" t="inlineStr"/>
      <c r="G3500" t="inlineStr"/>
      <c r="H3500" t="inlineStr"/>
      <c r="I3500" t="inlineStr"/>
      <c r="J3500" t="n">
        <v>-0.01674</v>
      </c>
      <c r="K3500" t="n">
        <v>-0.00622</v>
      </c>
      <c r="L3500" t="n">
        <v>-0.00899</v>
      </c>
      <c r="M3500" t="n">
        <v>-0.00142</v>
      </c>
      <c r="N3500" t="inlineStr"/>
      <c r="O3500" t="n">
        <v>0.00159</v>
      </c>
      <c r="P3500" t="n">
        <v>-0.00813</v>
      </c>
      <c r="Q3500" t="n">
        <v>-0.01644</v>
      </c>
      <c r="R3500" t="n">
        <v>0</v>
      </c>
      <c r="S3500" t="n">
        <v>0.007900000000000001</v>
      </c>
      <c r="T3500" t="n">
        <v>0.00378</v>
      </c>
    </row>
    <row r="3501">
      <c r="A3501" s="142" t="n">
        <v>41443</v>
      </c>
      <c r="B3501" t="inlineStr"/>
      <c r="C3501" t="n">
        <v>-0.03087</v>
      </c>
      <c r="D3501" t="inlineStr"/>
      <c r="E3501" t="inlineStr"/>
      <c r="F3501" t="inlineStr"/>
      <c r="G3501" t="inlineStr"/>
      <c r="H3501" t="inlineStr"/>
      <c r="I3501" t="inlineStr"/>
      <c r="J3501" t="n">
        <v>-0.01537</v>
      </c>
      <c r="K3501" t="n">
        <v>-0.02428</v>
      </c>
      <c r="L3501" t="n">
        <v>-0.00721</v>
      </c>
      <c r="M3501" t="n">
        <v>-0.0331</v>
      </c>
      <c r="N3501" t="inlineStr"/>
      <c r="O3501" t="n">
        <v>-0.03693</v>
      </c>
      <c r="P3501" t="n">
        <v>-0.03074</v>
      </c>
      <c r="Q3501" t="n">
        <v>-0.01493</v>
      </c>
      <c r="R3501" t="n">
        <v>0</v>
      </c>
      <c r="S3501" t="n">
        <v>-0.00012</v>
      </c>
      <c r="T3501" t="n">
        <v>-0.00704</v>
      </c>
    </row>
    <row r="3502">
      <c r="A3502" s="142" t="n">
        <v>41444</v>
      </c>
      <c r="B3502" t="inlineStr"/>
      <c r="C3502" t="n">
        <v>-0.01495</v>
      </c>
      <c r="D3502" t="inlineStr"/>
      <c r="E3502" t="inlineStr"/>
      <c r="F3502" t="inlineStr"/>
      <c r="G3502" t="inlineStr"/>
      <c r="H3502" t="inlineStr"/>
      <c r="I3502" t="inlineStr"/>
      <c r="J3502" t="n">
        <v>-0.01476</v>
      </c>
      <c r="K3502" t="n">
        <v>-0.02489</v>
      </c>
      <c r="L3502" t="n">
        <v>-0.00455</v>
      </c>
      <c r="M3502" t="n">
        <v>-0.01845</v>
      </c>
      <c r="N3502" t="inlineStr"/>
      <c r="O3502" t="n">
        <v>-0.01899</v>
      </c>
      <c r="P3502" t="n">
        <v>-0.02537</v>
      </c>
      <c r="Q3502" t="n">
        <v>-0.01113</v>
      </c>
      <c r="R3502" t="n">
        <v>0</v>
      </c>
      <c r="S3502" t="n">
        <v>-0.00648</v>
      </c>
      <c r="T3502" t="n">
        <v>-0.00781</v>
      </c>
    </row>
    <row r="3503">
      <c r="A3503" s="142" t="n">
        <v>41445</v>
      </c>
      <c r="B3503" t="inlineStr"/>
      <c r="C3503" t="n">
        <v>-0.07557</v>
      </c>
      <c r="D3503" t="inlineStr"/>
      <c r="E3503" t="inlineStr"/>
      <c r="F3503" t="inlineStr"/>
      <c r="G3503" t="inlineStr"/>
      <c r="H3503" t="inlineStr"/>
      <c r="I3503" t="inlineStr"/>
      <c r="J3503" t="n">
        <v>-0.06293</v>
      </c>
      <c r="K3503" t="n">
        <v>-0.05626</v>
      </c>
      <c r="L3503" t="n">
        <v>-0.06041</v>
      </c>
      <c r="M3503" t="n">
        <v>-0.06127</v>
      </c>
      <c r="N3503" t="inlineStr"/>
      <c r="O3503" t="n">
        <v>-0.07686999999999999</v>
      </c>
      <c r="P3503" t="n">
        <v>-0.06725</v>
      </c>
      <c r="Q3503" t="n">
        <v>-0.06666</v>
      </c>
      <c r="R3503" t="n">
        <v>0</v>
      </c>
      <c r="S3503" t="n">
        <v>-0.01838</v>
      </c>
      <c r="T3503" t="n">
        <v>-0.02356</v>
      </c>
    </row>
    <row r="3504">
      <c r="A3504" s="142" t="n">
        <v>41446</v>
      </c>
      <c r="B3504" t="inlineStr"/>
      <c r="C3504" t="n">
        <v>-0.0014</v>
      </c>
      <c r="D3504" t="inlineStr"/>
      <c r="E3504" t="inlineStr"/>
      <c r="F3504" t="inlineStr"/>
      <c r="G3504" t="inlineStr"/>
      <c r="H3504" t="inlineStr"/>
      <c r="I3504" t="inlineStr"/>
      <c r="J3504" t="n">
        <v>-0.02056</v>
      </c>
      <c r="K3504" t="n">
        <v>0.0043</v>
      </c>
      <c r="L3504" t="n">
        <v>0.00706</v>
      </c>
      <c r="M3504" t="n">
        <v>0.00544</v>
      </c>
      <c r="N3504" t="inlineStr"/>
      <c r="O3504" t="n">
        <v>0.01008</v>
      </c>
      <c r="P3504" t="n">
        <v>0.01395</v>
      </c>
      <c r="Q3504" t="n">
        <v>-0.01311</v>
      </c>
      <c r="R3504" t="n">
        <v>0</v>
      </c>
      <c r="S3504" t="n">
        <v>0.00029</v>
      </c>
      <c r="T3504" t="n">
        <v>-0.00573</v>
      </c>
    </row>
    <row r="3505">
      <c r="A3505" s="142" t="n">
        <v>41449</v>
      </c>
      <c r="B3505" t="inlineStr"/>
      <c r="C3505" t="n">
        <v>-0.06039</v>
      </c>
      <c r="D3505" t="inlineStr"/>
      <c r="E3505" t="inlineStr"/>
      <c r="F3505" t="inlineStr"/>
      <c r="G3505" t="inlineStr"/>
      <c r="H3505" t="inlineStr"/>
      <c r="I3505" t="inlineStr"/>
      <c r="J3505" t="n">
        <v>-0.02565</v>
      </c>
      <c r="K3505" t="n">
        <v>-0.03815</v>
      </c>
      <c r="L3505" t="n">
        <v>-0.02101</v>
      </c>
      <c r="M3505" t="n">
        <v>-0.04515</v>
      </c>
      <c r="N3505" t="inlineStr"/>
      <c r="O3505" t="n">
        <v>-0.04531</v>
      </c>
      <c r="P3505" t="n">
        <v>-0.05275</v>
      </c>
      <c r="Q3505" t="n">
        <v>-0.02779</v>
      </c>
      <c r="R3505" t="n">
        <v>0</v>
      </c>
      <c r="S3505" t="n">
        <v>-0.01147</v>
      </c>
      <c r="T3505" t="n">
        <v>-0.01587</v>
      </c>
    </row>
    <row r="3506">
      <c r="A3506" s="142" t="n">
        <v>41450</v>
      </c>
      <c r="B3506" t="inlineStr"/>
      <c r="C3506" t="n">
        <v>-0.00659</v>
      </c>
      <c r="D3506" t="inlineStr"/>
      <c r="E3506" t="inlineStr"/>
      <c r="F3506" t="inlineStr"/>
      <c r="G3506" t="inlineStr"/>
      <c r="H3506" t="inlineStr"/>
      <c r="I3506" t="inlineStr"/>
      <c r="J3506" t="n">
        <v>-0.00048</v>
      </c>
      <c r="K3506" t="n">
        <v>-0.00085</v>
      </c>
      <c r="L3506" t="n">
        <v>0.00666</v>
      </c>
      <c r="M3506" t="n">
        <v>0.00042</v>
      </c>
      <c r="N3506" t="inlineStr"/>
      <c r="O3506" t="n">
        <v>0.00481</v>
      </c>
      <c r="P3506" t="n">
        <v>0</v>
      </c>
      <c r="Q3506" t="n">
        <v>-0.00157</v>
      </c>
      <c r="R3506" t="n">
        <v>0</v>
      </c>
      <c r="S3506" t="n">
        <v>0.00925</v>
      </c>
      <c r="T3506" t="n">
        <v>0.00448</v>
      </c>
    </row>
    <row r="3507">
      <c r="A3507" s="142" t="n">
        <v>41451</v>
      </c>
      <c r="B3507" t="inlineStr"/>
      <c r="C3507" t="n">
        <v>-0.03222</v>
      </c>
      <c r="D3507" t="inlineStr"/>
      <c r="E3507" t="inlineStr"/>
      <c r="F3507" t="inlineStr"/>
      <c r="G3507" t="inlineStr"/>
      <c r="H3507" t="inlineStr"/>
      <c r="I3507" t="inlineStr"/>
      <c r="J3507" t="n">
        <v>-0.03065</v>
      </c>
      <c r="K3507" t="n">
        <v>-0.04436</v>
      </c>
      <c r="L3507" t="n">
        <v>-0.0418</v>
      </c>
      <c r="M3507" t="n">
        <v>-0.05781</v>
      </c>
      <c r="N3507" t="inlineStr"/>
      <c r="O3507" t="n">
        <v>-0.04182</v>
      </c>
      <c r="P3507" t="n">
        <v>-0.02906</v>
      </c>
      <c r="Q3507" t="n">
        <v>-0.03649</v>
      </c>
      <c r="R3507" t="n">
        <v>0</v>
      </c>
      <c r="S3507" t="n">
        <v>0.01599</v>
      </c>
      <c r="T3507" t="n">
        <v>0.02393</v>
      </c>
    </row>
    <row r="3508">
      <c r="A3508" s="142" t="n">
        <v>41452</v>
      </c>
      <c r="B3508" t="inlineStr"/>
      <c r="C3508" t="n">
        <v>0.01399</v>
      </c>
      <c r="D3508" t="inlineStr"/>
      <c r="E3508" t="inlineStr"/>
      <c r="F3508" t="inlineStr"/>
      <c r="G3508" t="inlineStr"/>
      <c r="H3508" t="inlineStr"/>
      <c r="I3508" t="inlineStr"/>
      <c r="J3508" t="n">
        <v>0.00988</v>
      </c>
      <c r="K3508" t="n">
        <v>0.01844</v>
      </c>
      <c r="L3508" t="n">
        <v>0.00314</v>
      </c>
      <c r="M3508" t="n">
        <v>0.01324</v>
      </c>
      <c r="N3508" t="inlineStr"/>
      <c r="O3508" t="n">
        <v>0.01477</v>
      </c>
      <c r="P3508" t="n">
        <v>0.009979999999999999</v>
      </c>
      <c r="Q3508" t="n">
        <v>0.00996</v>
      </c>
      <c r="R3508" t="n">
        <v>0</v>
      </c>
      <c r="S3508" t="n">
        <v>0.00874</v>
      </c>
      <c r="T3508" t="n">
        <v>0.01962</v>
      </c>
    </row>
    <row r="3509">
      <c r="A3509" s="142" t="n">
        <v>41453</v>
      </c>
      <c r="B3509" t="inlineStr"/>
      <c r="C3509" t="n">
        <v>0.04067</v>
      </c>
      <c r="D3509" t="inlineStr"/>
      <c r="E3509" t="inlineStr"/>
      <c r="F3509" t="inlineStr"/>
      <c r="G3509" t="inlineStr"/>
      <c r="H3509" t="inlineStr"/>
      <c r="I3509" t="inlineStr"/>
      <c r="J3509" t="n">
        <v>-0.00587</v>
      </c>
      <c r="K3509" t="n">
        <v>0.06478</v>
      </c>
      <c r="L3509" t="n">
        <v>0.01901</v>
      </c>
      <c r="M3509" t="n">
        <v>0.0665</v>
      </c>
      <c r="N3509" t="inlineStr"/>
      <c r="O3509" t="n">
        <v>0.06591</v>
      </c>
      <c r="P3509" t="n">
        <v>0.05926</v>
      </c>
      <c r="Q3509" t="n">
        <v>-0.00469</v>
      </c>
      <c r="R3509" t="n">
        <v>-0.05108</v>
      </c>
      <c r="S3509" t="n">
        <v>0.00136</v>
      </c>
      <c r="T3509" t="n">
        <v>0.02324</v>
      </c>
    </row>
    <row r="3510">
      <c r="A3510" s="142" t="n">
        <v>41456</v>
      </c>
      <c r="B3510" t="inlineStr"/>
      <c r="C3510" t="n">
        <v>0</v>
      </c>
      <c r="D3510" t="inlineStr"/>
      <c r="E3510" t="inlineStr"/>
      <c r="F3510" t="inlineStr"/>
      <c r="G3510" t="inlineStr"/>
      <c r="H3510" t="inlineStr"/>
      <c r="I3510" t="inlineStr"/>
      <c r="J3510" t="n">
        <v>0.05807</v>
      </c>
      <c r="K3510" t="n">
        <v>0.00164</v>
      </c>
      <c r="L3510" t="n">
        <v>0.02553</v>
      </c>
      <c r="M3510" t="n">
        <v>-0.00046</v>
      </c>
      <c r="N3510" t="inlineStr"/>
      <c r="O3510" t="n">
        <v>0</v>
      </c>
      <c r="P3510" t="n">
        <v>0.00466</v>
      </c>
      <c r="Q3510" t="n">
        <v>0</v>
      </c>
      <c r="R3510" t="n">
        <v>0</v>
      </c>
      <c r="S3510" t="n">
        <v>0.00407</v>
      </c>
      <c r="T3510" t="n">
        <v>-0.00101</v>
      </c>
    </row>
    <row r="3511">
      <c r="A3511" s="142" t="n">
        <v>41457</v>
      </c>
      <c r="B3511" t="inlineStr"/>
      <c r="C3511" t="n">
        <v>0.00953</v>
      </c>
      <c r="D3511" t="inlineStr"/>
      <c r="E3511" t="inlineStr"/>
      <c r="F3511" t="inlineStr"/>
      <c r="G3511" t="inlineStr"/>
      <c r="H3511" t="inlineStr"/>
      <c r="I3511" t="inlineStr"/>
      <c r="J3511" t="n">
        <v>0.009769999999999999</v>
      </c>
      <c r="K3511" t="n">
        <v>-0.02311</v>
      </c>
      <c r="L3511" t="n">
        <v>-0.008030000000000001</v>
      </c>
      <c r="M3511" t="n">
        <v>-0.02498</v>
      </c>
      <c r="N3511" t="inlineStr"/>
      <c r="O3511" t="n">
        <v>-0.00703</v>
      </c>
      <c r="P3511" t="n">
        <v>0.00232</v>
      </c>
      <c r="Q3511" t="n">
        <v>0.06707</v>
      </c>
      <c r="R3511" t="n">
        <v>0</v>
      </c>
      <c r="S3511" t="n">
        <v>-0.0007</v>
      </c>
      <c r="T3511" t="n">
        <v>-0.01031</v>
      </c>
    </row>
    <row r="3512">
      <c r="A3512" s="142" t="n">
        <v>41458</v>
      </c>
      <c r="B3512" t="inlineStr"/>
      <c r="C3512" t="n">
        <v>0.00755</v>
      </c>
      <c r="D3512" t="inlineStr"/>
      <c r="E3512" t="inlineStr"/>
      <c r="F3512" t="inlineStr"/>
      <c r="G3512" t="inlineStr"/>
      <c r="H3512" t="inlineStr"/>
      <c r="I3512" t="inlineStr"/>
      <c r="J3512" t="n">
        <v>-0.01244</v>
      </c>
      <c r="K3512" t="n">
        <v>0.01465</v>
      </c>
      <c r="L3512" t="n">
        <v>0.00253</v>
      </c>
      <c r="M3512" t="n">
        <v>0.02143</v>
      </c>
      <c r="N3512" t="inlineStr"/>
      <c r="O3512" t="n">
        <v>0.0184</v>
      </c>
      <c r="P3512" t="n">
        <v>0.00231</v>
      </c>
      <c r="Q3512" t="n">
        <v>-0.01157</v>
      </c>
      <c r="R3512" t="n">
        <v>0</v>
      </c>
      <c r="S3512" t="n">
        <v>-0.00011</v>
      </c>
      <c r="T3512" t="n">
        <v>-0.01603</v>
      </c>
    </row>
    <row r="3513">
      <c r="A3513" s="142" t="n">
        <v>41459</v>
      </c>
      <c r="B3513" t="inlineStr"/>
      <c r="C3513" t="n">
        <v>0.02522</v>
      </c>
      <c r="D3513" t="inlineStr"/>
      <c r="E3513" t="inlineStr"/>
      <c r="F3513" t="inlineStr"/>
      <c r="G3513" t="inlineStr"/>
      <c r="H3513" t="inlineStr"/>
      <c r="I3513" t="inlineStr"/>
      <c r="J3513" t="n">
        <v>0.02565</v>
      </c>
      <c r="K3513" t="n">
        <v>-0.00392</v>
      </c>
      <c r="L3513" t="n">
        <v>0</v>
      </c>
      <c r="M3513" t="n">
        <v>-0.00374</v>
      </c>
      <c r="N3513" t="inlineStr"/>
      <c r="O3513" t="n">
        <v>0</v>
      </c>
      <c r="P3513" t="n">
        <v>0.01386</v>
      </c>
      <c r="Q3513" t="n">
        <v>0</v>
      </c>
      <c r="R3513" t="n">
        <v>0</v>
      </c>
      <c r="S3513" t="n">
        <v>0.01049</v>
      </c>
      <c r="T3513" t="n">
        <v>0.01555</v>
      </c>
    </row>
    <row r="3514">
      <c r="A3514" s="142" t="n">
        <v>41460</v>
      </c>
      <c r="B3514" t="inlineStr"/>
      <c r="C3514" t="n">
        <v>-0.02103</v>
      </c>
      <c r="D3514" t="inlineStr"/>
      <c r="E3514" t="inlineStr"/>
      <c r="F3514" t="inlineStr"/>
      <c r="G3514" t="inlineStr"/>
      <c r="H3514" t="inlineStr"/>
      <c r="I3514" t="inlineStr"/>
      <c r="J3514" t="n">
        <v>-0.04229</v>
      </c>
      <c r="K3514" t="n">
        <v>-0.01926</v>
      </c>
      <c r="L3514" t="n">
        <v>-0.02779</v>
      </c>
      <c r="M3514" t="n">
        <v>-0.01478</v>
      </c>
      <c r="N3514" t="inlineStr"/>
      <c r="O3514" t="n">
        <v>-0.01826</v>
      </c>
      <c r="P3514" t="n">
        <v>-0.0205</v>
      </c>
      <c r="Q3514" t="n">
        <v>-0.0271</v>
      </c>
      <c r="R3514" t="n">
        <v>0</v>
      </c>
      <c r="S3514" t="n">
        <v>0.00615</v>
      </c>
      <c r="T3514" t="n">
        <v>0.00126</v>
      </c>
    </row>
    <row r="3515">
      <c r="A3515" s="142" t="n">
        <v>41463</v>
      </c>
      <c r="B3515" t="inlineStr"/>
      <c r="C3515" t="n">
        <v>-0.01604</v>
      </c>
      <c r="D3515" t="inlineStr"/>
      <c r="E3515" t="inlineStr"/>
      <c r="F3515" t="inlineStr"/>
      <c r="G3515" t="inlineStr"/>
      <c r="H3515" t="inlineStr"/>
      <c r="I3515" t="inlineStr"/>
      <c r="J3515" t="n">
        <v>0.00142</v>
      </c>
      <c r="K3515" t="n">
        <v>-0.00422</v>
      </c>
      <c r="L3515" t="n">
        <v>0.02111</v>
      </c>
      <c r="M3515" t="n">
        <v>-0.01469</v>
      </c>
      <c r="N3515" t="inlineStr"/>
      <c r="O3515" t="n">
        <v>-0.01658</v>
      </c>
      <c r="P3515" t="n">
        <v>-0.009299999999999999</v>
      </c>
      <c r="Q3515" t="n">
        <v>0.0057</v>
      </c>
      <c r="R3515" t="n">
        <v>0</v>
      </c>
      <c r="S3515" t="n">
        <v>0.0016</v>
      </c>
      <c r="T3515" t="n">
        <v>-0.01476</v>
      </c>
    </row>
    <row r="3516">
      <c r="A3516" s="142" t="n">
        <v>41464</v>
      </c>
      <c r="B3516" t="inlineStr"/>
      <c r="C3516" t="n">
        <v>0.0239</v>
      </c>
      <c r="D3516" t="inlineStr"/>
      <c r="E3516" t="inlineStr"/>
      <c r="F3516" t="inlineStr"/>
      <c r="G3516" t="inlineStr"/>
      <c r="H3516" t="inlineStr"/>
      <c r="I3516" t="inlineStr"/>
      <c r="J3516" t="n">
        <v>0.01849</v>
      </c>
      <c r="K3516" t="n">
        <v>0.00615</v>
      </c>
      <c r="L3516" t="n">
        <v>0.00598</v>
      </c>
      <c r="M3516" t="n">
        <v>0.01209</v>
      </c>
      <c r="N3516" t="inlineStr"/>
      <c r="O3516" t="n">
        <v>0.01871</v>
      </c>
      <c r="P3516" t="n">
        <v>0.01174</v>
      </c>
      <c r="Q3516" t="n">
        <v>0.01747</v>
      </c>
      <c r="R3516" t="n">
        <v>0</v>
      </c>
      <c r="S3516" t="n">
        <v>0.0137</v>
      </c>
      <c r="T3516" t="n">
        <v>0.01365</v>
      </c>
    </row>
    <row r="3517">
      <c r="A3517" s="142" t="n">
        <v>41465</v>
      </c>
      <c r="B3517" t="inlineStr"/>
      <c r="C3517" t="n">
        <v>0.00312</v>
      </c>
      <c r="D3517" t="inlineStr"/>
      <c r="E3517" t="inlineStr"/>
      <c r="F3517" t="inlineStr"/>
      <c r="G3517" t="inlineStr"/>
      <c r="H3517" t="inlineStr"/>
      <c r="I3517" t="inlineStr"/>
      <c r="J3517" t="n">
        <v>-0.01164</v>
      </c>
      <c r="K3517" t="n">
        <v>0.00548</v>
      </c>
      <c r="L3517" t="n">
        <v>0.00551</v>
      </c>
      <c r="M3517" t="n">
        <v>-0.00168</v>
      </c>
      <c r="N3517" t="inlineStr"/>
      <c r="O3517" t="n">
        <v>-0.0004</v>
      </c>
      <c r="P3517" t="n">
        <v>-0.00464</v>
      </c>
      <c r="Q3517" t="n">
        <v>-0.00835</v>
      </c>
      <c r="R3517" t="n">
        <v>0</v>
      </c>
      <c r="S3517" t="n">
        <v>-0.00223</v>
      </c>
      <c r="T3517" t="n">
        <v>-0.00224</v>
      </c>
    </row>
    <row r="3518">
      <c r="A3518" s="142" t="n">
        <v>41466</v>
      </c>
      <c r="B3518" t="inlineStr"/>
      <c r="C3518" t="n">
        <v>0.05678</v>
      </c>
      <c r="D3518" t="inlineStr"/>
      <c r="E3518" t="inlineStr"/>
      <c r="F3518" t="inlineStr"/>
      <c r="G3518" t="inlineStr"/>
      <c r="H3518" t="inlineStr"/>
      <c r="I3518" t="inlineStr"/>
      <c r="J3518" t="n">
        <v>0.04051</v>
      </c>
      <c r="K3518" t="n">
        <v>0.05346</v>
      </c>
      <c r="L3518" t="n">
        <v>0.02507</v>
      </c>
      <c r="M3518" t="n">
        <v>0.06069</v>
      </c>
      <c r="N3518" t="inlineStr"/>
      <c r="O3518" t="n">
        <v>0.06523</v>
      </c>
      <c r="P3518" t="n">
        <v>0.05594</v>
      </c>
      <c r="Q3518" t="n">
        <v>0.03868</v>
      </c>
      <c r="R3518" t="n">
        <v>0</v>
      </c>
      <c r="S3518" t="n">
        <v>0.00307</v>
      </c>
      <c r="T3518" t="n">
        <v>0.01529</v>
      </c>
    </row>
    <row r="3519">
      <c r="A3519" s="142" t="n">
        <v>41467</v>
      </c>
      <c r="B3519" t="inlineStr"/>
      <c r="C3519" t="n">
        <v>-0.01526</v>
      </c>
      <c r="D3519" t="inlineStr"/>
      <c r="E3519" t="inlineStr"/>
      <c r="F3519" t="inlineStr"/>
      <c r="G3519" t="inlineStr"/>
      <c r="H3519" t="inlineStr"/>
      <c r="I3519" t="inlineStr"/>
      <c r="J3519" t="n">
        <v>0.00679</v>
      </c>
      <c r="K3519" t="n">
        <v>-0.01692</v>
      </c>
      <c r="L3519" t="n">
        <v>-0.00117</v>
      </c>
      <c r="M3519" t="n">
        <v>-0.01247</v>
      </c>
      <c r="N3519" t="inlineStr"/>
      <c r="O3519" t="n">
        <v>-0.01403</v>
      </c>
      <c r="P3519" t="n">
        <v>-0.00662</v>
      </c>
      <c r="Q3519" t="n">
        <v>0.00961</v>
      </c>
      <c r="R3519" t="n">
        <v>0</v>
      </c>
      <c r="S3519" t="n">
        <v>0.0003</v>
      </c>
      <c r="T3519" t="n">
        <v>0.0017</v>
      </c>
    </row>
    <row r="3520">
      <c r="A3520" s="142" t="n">
        <v>41470</v>
      </c>
      <c r="B3520" t="inlineStr"/>
      <c r="C3520" t="n">
        <v>0.00016</v>
      </c>
      <c r="D3520" t="inlineStr"/>
      <c r="E3520" t="inlineStr"/>
      <c r="F3520" t="inlineStr"/>
      <c r="G3520" t="inlineStr"/>
      <c r="H3520" t="inlineStr"/>
      <c r="I3520" t="inlineStr"/>
      <c r="J3520" t="n">
        <v>-0.01124</v>
      </c>
      <c r="K3520" t="n">
        <v>-0.00202</v>
      </c>
      <c r="L3520" t="n">
        <v>0.00689</v>
      </c>
      <c r="M3520" t="n">
        <v>-0.00501</v>
      </c>
      <c r="N3520" t="inlineStr"/>
      <c r="O3520" t="n">
        <v>-0.00077</v>
      </c>
      <c r="P3520" t="n">
        <v>-0.00667</v>
      </c>
      <c r="Q3520" t="n">
        <v>-0.01443</v>
      </c>
      <c r="R3520" t="n">
        <v>0</v>
      </c>
      <c r="S3520" t="n">
        <v>0.00284</v>
      </c>
      <c r="T3520" t="n">
        <v>0.00783</v>
      </c>
    </row>
    <row r="3521">
      <c r="A3521" s="142" t="n">
        <v>41471</v>
      </c>
      <c r="B3521" t="inlineStr"/>
      <c r="C3521" t="n">
        <v>0.02994</v>
      </c>
      <c r="D3521" t="inlineStr"/>
      <c r="E3521" t="inlineStr"/>
      <c r="F3521" t="inlineStr"/>
      <c r="G3521" t="inlineStr"/>
      <c r="H3521" t="inlineStr"/>
      <c r="I3521" t="inlineStr"/>
      <c r="J3521" t="n">
        <v>0.00546</v>
      </c>
      <c r="K3521" t="n">
        <v>0.04118</v>
      </c>
      <c r="L3521" t="n">
        <v>0.00435</v>
      </c>
      <c r="M3521" t="n">
        <v>0.04075</v>
      </c>
      <c r="N3521" t="inlineStr"/>
      <c r="O3521" t="n">
        <v>0.03598</v>
      </c>
      <c r="P3521" t="n">
        <v>0.02461</v>
      </c>
      <c r="Q3521" t="n">
        <v>0.0003</v>
      </c>
      <c r="R3521" t="n">
        <v>0</v>
      </c>
      <c r="S3521" t="n">
        <v>-0.00697</v>
      </c>
      <c r="T3521" t="n">
        <v>-0.00576</v>
      </c>
    </row>
    <row r="3522">
      <c r="A3522" s="142" t="n">
        <v>41472</v>
      </c>
      <c r="B3522" t="inlineStr"/>
      <c r="C3522" t="n">
        <v>-0.01473</v>
      </c>
      <c r="D3522" t="inlineStr"/>
      <c r="E3522" t="inlineStr"/>
      <c r="F3522" t="inlineStr"/>
      <c r="G3522" t="inlineStr"/>
      <c r="H3522" t="inlineStr"/>
      <c r="I3522" t="inlineStr"/>
      <c r="J3522" t="n">
        <v>0.03709</v>
      </c>
      <c r="K3522" t="n">
        <v>-0.02611</v>
      </c>
      <c r="L3522" t="n">
        <v>-0.01132</v>
      </c>
      <c r="M3522" t="n">
        <v>-0.03059</v>
      </c>
      <c r="N3522" t="inlineStr"/>
      <c r="O3522" t="n">
        <v>-0.0208</v>
      </c>
      <c r="P3522" t="n">
        <v>-0.0131</v>
      </c>
      <c r="Q3522" t="n">
        <v>0.03741</v>
      </c>
      <c r="R3522" t="n">
        <v>0</v>
      </c>
      <c r="S3522" t="n">
        <v>0.00974</v>
      </c>
      <c r="T3522" t="n">
        <v>0.01034</v>
      </c>
    </row>
    <row r="3523">
      <c r="A3523" s="142" t="n">
        <v>41473</v>
      </c>
      <c r="B3523" t="inlineStr"/>
      <c r="C3523" t="n">
        <v>0.00207</v>
      </c>
      <c r="D3523" t="inlineStr"/>
      <c r="E3523" t="inlineStr"/>
      <c r="F3523" t="inlineStr"/>
      <c r="G3523" t="inlineStr"/>
      <c r="H3523" t="inlineStr"/>
      <c r="I3523" t="inlineStr"/>
      <c r="J3523" t="n">
        <v>-0.01352</v>
      </c>
      <c r="K3523" t="n">
        <v>-0.0022</v>
      </c>
      <c r="L3523" t="n">
        <v>0.00556</v>
      </c>
      <c r="M3523" t="n">
        <v>0.00509</v>
      </c>
      <c r="N3523" t="inlineStr"/>
      <c r="O3523" t="n">
        <v>-0.00512</v>
      </c>
      <c r="P3523" t="n">
        <v>-0.00442</v>
      </c>
      <c r="Q3523" t="n">
        <v>-0.0173</v>
      </c>
      <c r="R3523" t="n">
        <v>0</v>
      </c>
      <c r="S3523" t="n">
        <v>0.00072</v>
      </c>
      <c r="T3523" t="n">
        <v>-0.00175</v>
      </c>
    </row>
    <row r="3524">
      <c r="A3524" s="142" t="n">
        <v>41474</v>
      </c>
      <c r="B3524" t="inlineStr"/>
      <c r="C3524" t="n">
        <v>0.02873</v>
      </c>
      <c r="D3524" t="inlineStr"/>
      <c r="E3524" t="inlineStr"/>
      <c r="F3524" t="inlineStr"/>
      <c r="G3524" t="inlineStr"/>
      <c r="H3524" t="inlineStr"/>
      <c r="I3524" t="inlineStr"/>
      <c r="J3524" t="n">
        <v>-0.00398</v>
      </c>
      <c r="K3524" t="n">
        <v>0.03448</v>
      </c>
      <c r="L3524" t="n">
        <v>0.0062</v>
      </c>
      <c r="M3524" t="n">
        <v>0.0308</v>
      </c>
      <c r="N3524" t="inlineStr"/>
      <c r="O3524" t="n">
        <v>0.03356</v>
      </c>
      <c r="P3524" t="n">
        <v>0.02222</v>
      </c>
      <c r="Q3524" t="n">
        <v>0.00192</v>
      </c>
      <c r="R3524" t="n">
        <v>0</v>
      </c>
      <c r="S3524" t="n">
        <v>-0.00303</v>
      </c>
      <c r="T3524" t="n">
        <v>-0.01086</v>
      </c>
    </row>
    <row r="3525">
      <c r="A3525" s="142" t="n">
        <v>41477</v>
      </c>
      <c r="B3525" t="inlineStr"/>
      <c r="C3525" t="n">
        <v>0.05771</v>
      </c>
      <c r="D3525" t="inlineStr"/>
      <c r="E3525" t="inlineStr"/>
      <c r="F3525" t="inlineStr"/>
      <c r="G3525" t="inlineStr"/>
      <c r="H3525" t="inlineStr"/>
      <c r="I3525" t="inlineStr"/>
      <c r="J3525" t="n">
        <v>0.05149</v>
      </c>
      <c r="K3525" t="n">
        <v>0.05775</v>
      </c>
      <c r="L3525" t="n">
        <v>0.02603</v>
      </c>
      <c r="M3525" t="n">
        <v>0.05016</v>
      </c>
      <c r="N3525" t="inlineStr"/>
      <c r="O3525" t="n">
        <v>0.06715</v>
      </c>
      <c r="P3525" t="n">
        <v>0.0587</v>
      </c>
      <c r="Q3525" t="n">
        <v>0.05287</v>
      </c>
      <c r="R3525" t="n">
        <v>0</v>
      </c>
      <c r="S3525" t="n">
        <v>0.00049</v>
      </c>
      <c r="T3525" t="n">
        <v>-0.00033</v>
      </c>
    </row>
    <row r="3526">
      <c r="A3526" s="142" t="n">
        <v>41478</v>
      </c>
      <c r="B3526" t="inlineStr"/>
      <c r="C3526" t="n">
        <v>0.02232</v>
      </c>
      <c r="D3526" t="inlineStr"/>
      <c r="E3526" t="inlineStr"/>
      <c r="F3526" t="inlineStr"/>
      <c r="G3526" t="inlineStr"/>
      <c r="H3526" t="inlineStr"/>
      <c r="I3526" t="inlineStr"/>
      <c r="J3526" t="n">
        <v>0.01857</v>
      </c>
      <c r="K3526" t="n">
        <v>0.01942</v>
      </c>
      <c r="L3526" t="n">
        <v>-0.00699</v>
      </c>
      <c r="M3526" t="n">
        <v>0.02542</v>
      </c>
      <c r="N3526" t="inlineStr"/>
      <c r="O3526" t="n">
        <v>0.02178</v>
      </c>
      <c r="P3526" t="n">
        <v>0.02464</v>
      </c>
      <c r="Q3526" t="n">
        <v>0.01655</v>
      </c>
      <c r="R3526" t="n">
        <v>0</v>
      </c>
      <c r="S3526" t="n">
        <v>-0.00065</v>
      </c>
      <c r="T3526" t="n">
        <v>0.01392</v>
      </c>
    </row>
    <row r="3527">
      <c r="A3527" s="142" t="n">
        <v>41479</v>
      </c>
      <c r="B3527" t="inlineStr"/>
      <c r="C3527" t="n">
        <v>-0.03047</v>
      </c>
      <c r="D3527" t="inlineStr"/>
      <c r="E3527" t="inlineStr"/>
      <c r="F3527" t="inlineStr"/>
      <c r="G3527" t="inlineStr"/>
      <c r="H3527" t="inlineStr"/>
      <c r="I3527" t="inlineStr"/>
      <c r="J3527" t="n">
        <v>0.01575</v>
      </c>
      <c r="K3527" t="n">
        <v>-0.04349</v>
      </c>
      <c r="L3527" t="n">
        <v>-0.00319</v>
      </c>
      <c r="M3527" t="n">
        <v>-0.04001</v>
      </c>
      <c r="N3527" t="inlineStr"/>
      <c r="O3527" t="n">
        <v>-0.04009</v>
      </c>
      <c r="P3527" t="n">
        <v>-0.03006</v>
      </c>
      <c r="Q3527" t="n">
        <v>0.01325</v>
      </c>
      <c r="R3527" t="n">
        <v>0</v>
      </c>
      <c r="S3527" t="n">
        <v>-0.00244</v>
      </c>
      <c r="T3527" t="n">
        <v>-0.00391</v>
      </c>
    </row>
    <row r="3528">
      <c r="A3528" s="142" t="n">
        <v>41480</v>
      </c>
      <c r="B3528" t="inlineStr"/>
      <c r="C3528" t="n">
        <v>0.00096</v>
      </c>
      <c r="D3528" t="inlineStr"/>
      <c r="E3528" t="inlineStr"/>
      <c r="F3528" t="inlineStr"/>
      <c r="G3528" t="inlineStr"/>
      <c r="H3528" t="inlineStr"/>
      <c r="I3528" t="inlineStr"/>
      <c r="J3528" t="n">
        <v>-0.01999</v>
      </c>
      <c r="K3528" t="n">
        <v>0.00902</v>
      </c>
      <c r="L3528" t="n">
        <v>0.00166</v>
      </c>
      <c r="M3528" t="n">
        <v>0.00727</v>
      </c>
      <c r="N3528" t="inlineStr"/>
      <c r="O3528" t="n">
        <v>0.00247</v>
      </c>
      <c r="P3528" t="n">
        <v>-0.00207</v>
      </c>
      <c r="Q3528" t="n">
        <v>-0.0177</v>
      </c>
      <c r="R3528" t="n">
        <v>0</v>
      </c>
      <c r="S3528" t="n">
        <v>-0.00076</v>
      </c>
      <c r="T3528" t="n">
        <v>-0.00406</v>
      </c>
    </row>
    <row r="3529">
      <c r="A3529" s="142" t="n">
        <v>41481</v>
      </c>
      <c r="B3529" t="inlineStr"/>
      <c r="C3529" t="n">
        <v>0.00551</v>
      </c>
      <c r="D3529" t="inlineStr"/>
      <c r="E3529" t="inlineStr"/>
      <c r="F3529" t="inlineStr"/>
      <c r="G3529" t="inlineStr"/>
      <c r="H3529" t="inlineStr"/>
      <c r="I3529" t="inlineStr"/>
      <c r="J3529" t="n">
        <v>-0.009990000000000001</v>
      </c>
      <c r="K3529" t="n">
        <v>0.00894</v>
      </c>
      <c r="L3529" t="n">
        <v>-0.01448</v>
      </c>
      <c r="M3529" t="n">
        <v>0.00208</v>
      </c>
      <c r="N3529" t="inlineStr"/>
      <c r="O3529" t="n">
        <v>0.00721</v>
      </c>
      <c r="P3529" t="n">
        <v>0.01035</v>
      </c>
      <c r="Q3529" t="n">
        <v>-0.01165</v>
      </c>
      <c r="R3529" t="n">
        <v>0</v>
      </c>
      <c r="S3529" t="n">
        <v>-0.00316</v>
      </c>
      <c r="T3529" t="n">
        <v>-0.00299</v>
      </c>
    </row>
    <row r="3530">
      <c r="A3530" s="142" t="n">
        <v>41484</v>
      </c>
      <c r="B3530" t="inlineStr"/>
      <c r="C3530" t="n">
        <v>-0.00249</v>
      </c>
      <c r="D3530" t="inlineStr"/>
      <c r="E3530" t="inlineStr"/>
      <c r="F3530" t="inlineStr"/>
      <c r="G3530" t="inlineStr"/>
      <c r="H3530" t="inlineStr"/>
      <c r="I3530" t="inlineStr"/>
      <c r="J3530" t="n">
        <v>0.0143</v>
      </c>
      <c r="K3530" t="n">
        <v>-0.00332</v>
      </c>
      <c r="L3530" t="n">
        <v>0.01197</v>
      </c>
      <c r="M3530" t="n">
        <v>-0.00582</v>
      </c>
      <c r="N3530" t="inlineStr"/>
      <c r="O3530" t="n">
        <v>-0.00209</v>
      </c>
      <c r="P3530" t="n">
        <v>0</v>
      </c>
      <c r="Q3530" t="n">
        <v>0.00729</v>
      </c>
      <c r="R3530" t="n">
        <v>0</v>
      </c>
      <c r="S3530" t="n">
        <v>-0.00433</v>
      </c>
      <c r="T3530" t="n">
        <v>-0.00712</v>
      </c>
    </row>
    <row r="3531">
      <c r="A3531" s="142" t="n">
        <v>41485</v>
      </c>
      <c r="B3531" t="inlineStr"/>
      <c r="C3531" t="n">
        <v>-0.02448</v>
      </c>
      <c r="D3531" t="inlineStr"/>
      <c r="E3531" t="inlineStr"/>
      <c r="F3531" t="inlineStr"/>
      <c r="G3531" t="inlineStr"/>
      <c r="H3531" t="inlineStr"/>
      <c r="I3531" t="inlineStr"/>
      <c r="J3531" t="n">
        <v>-0.01575</v>
      </c>
      <c r="K3531" t="n">
        <v>-0.01463</v>
      </c>
      <c r="L3531" t="n">
        <v>-0.008580000000000001</v>
      </c>
      <c r="M3531" t="n">
        <v>-0.009010000000000001</v>
      </c>
      <c r="N3531" t="inlineStr"/>
      <c r="O3531" t="n">
        <v>-0.01277</v>
      </c>
      <c r="P3531" t="n">
        <v>-0.01844</v>
      </c>
      <c r="Q3531" t="n">
        <v>-0.0142</v>
      </c>
      <c r="R3531" t="n">
        <v>0</v>
      </c>
      <c r="S3531" t="n">
        <v>0.00107</v>
      </c>
      <c r="T3531" t="n">
        <v>4e-05</v>
      </c>
    </row>
    <row r="3532">
      <c r="A3532" s="142" t="n">
        <v>41486</v>
      </c>
      <c r="B3532" t="inlineStr"/>
      <c r="C3532" t="n">
        <v>-0.01097</v>
      </c>
      <c r="D3532" t="inlineStr"/>
      <c r="E3532" t="inlineStr"/>
      <c r="F3532" t="inlineStr"/>
      <c r="G3532" t="inlineStr"/>
      <c r="H3532" t="inlineStr"/>
      <c r="I3532" t="inlineStr"/>
      <c r="J3532" t="n">
        <v>-0.00168</v>
      </c>
      <c r="K3532" t="n">
        <v>-0.01165</v>
      </c>
      <c r="L3532" t="n">
        <v>-0.00571</v>
      </c>
      <c r="M3532" t="n">
        <v>-0.01191</v>
      </c>
      <c r="N3532" t="inlineStr"/>
      <c r="O3532" t="n">
        <v>-0.01364</v>
      </c>
      <c r="P3532" t="n">
        <v>-0.00835</v>
      </c>
      <c r="Q3532" t="n">
        <v>-0.00664</v>
      </c>
      <c r="R3532" t="n">
        <v>0.051</v>
      </c>
      <c r="S3532" t="n">
        <v>-0.00411</v>
      </c>
      <c r="T3532" t="n">
        <v>-0.00842</v>
      </c>
    </row>
    <row r="3533">
      <c r="A3533" s="142" t="n">
        <v>41487</v>
      </c>
      <c r="B3533" t="inlineStr"/>
      <c r="C3533" t="n">
        <v>-0.01155</v>
      </c>
      <c r="D3533" t="inlineStr"/>
      <c r="E3533" t="inlineStr"/>
      <c r="F3533" t="inlineStr"/>
      <c r="G3533" t="inlineStr"/>
      <c r="H3533" t="inlineStr"/>
      <c r="I3533" t="inlineStr"/>
      <c r="J3533" t="n">
        <v>0.00464</v>
      </c>
      <c r="K3533" t="n">
        <v>-0.01882</v>
      </c>
      <c r="L3533" t="n">
        <v>0.00315</v>
      </c>
      <c r="M3533" t="n">
        <v>-0.02571</v>
      </c>
      <c r="N3533" t="inlineStr"/>
      <c r="O3533" t="n">
        <v>-0.02174</v>
      </c>
      <c r="P3533" t="n">
        <v>-0.01053</v>
      </c>
      <c r="Q3533" t="n">
        <v>-0.00284</v>
      </c>
      <c r="R3533" t="n">
        <v>0</v>
      </c>
      <c r="S3533" t="n">
        <v>0.01431</v>
      </c>
      <c r="T3533" t="n">
        <v>0.01055</v>
      </c>
    </row>
    <row r="3534">
      <c r="A3534" s="142" t="n">
        <v>41488</v>
      </c>
      <c r="B3534" t="inlineStr"/>
      <c r="C3534" t="n">
        <v>-0.02098</v>
      </c>
      <c r="D3534" t="inlineStr"/>
      <c r="E3534" t="inlineStr"/>
      <c r="F3534" t="inlineStr"/>
      <c r="G3534" t="inlineStr"/>
      <c r="H3534" t="inlineStr"/>
      <c r="I3534" t="inlineStr"/>
      <c r="J3534" t="n">
        <v>-0.02184</v>
      </c>
      <c r="K3534" t="n">
        <v>-0.01841</v>
      </c>
      <c r="L3534" t="n">
        <v>0.00335</v>
      </c>
      <c r="M3534" t="n">
        <v>-0.01466</v>
      </c>
      <c r="N3534" t="inlineStr"/>
      <c r="O3534" t="n">
        <v>-0.02295</v>
      </c>
      <c r="P3534" t="n">
        <v>-0.01915</v>
      </c>
      <c r="Q3534" t="n">
        <v>-0.01754</v>
      </c>
      <c r="R3534" t="n">
        <v>0</v>
      </c>
      <c r="S3534" t="n">
        <v>0.00163</v>
      </c>
      <c r="T3534" t="n">
        <v>-0.00243</v>
      </c>
    </row>
    <row r="3535">
      <c r="A3535" s="142" t="n">
        <v>41491</v>
      </c>
      <c r="B3535" t="inlineStr"/>
      <c r="C3535" t="n">
        <v>0</v>
      </c>
      <c r="D3535" t="inlineStr"/>
      <c r="E3535" t="inlineStr"/>
      <c r="F3535" t="inlineStr"/>
      <c r="G3535" t="inlineStr"/>
      <c r="H3535" t="inlineStr"/>
      <c r="I3535" t="inlineStr"/>
      <c r="J3535" t="n">
        <v>-0.00601</v>
      </c>
      <c r="K3535" t="n">
        <v>-0.00454</v>
      </c>
      <c r="L3535" t="n">
        <v>-0.00332</v>
      </c>
      <c r="M3535" t="n">
        <v>-0.00509</v>
      </c>
      <c r="N3535" t="inlineStr"/>
      <c r="O3535" t="n">
        <v>0</v>
      </c>
      <c r="P3535" t="n">
        <v>0.00434</v>
      </c>
      <c r="Q3535" t="n">
        <v>-0.01321</v>
      </c>
      <c r="R3535" t="n">
        <v>0</v>
      </c>
      <c r="S3535" t="n">
        <v>0.00145</v>
      </c>
      <c r="T3535" t="n">
        <v>0.00435</v>
      </c>
    </row>
    <row r="3536">
      <c r="A3536" s="142" t="n">
        <v>41492</v>
      </c>
      <c r="B3536" t="inlineStr"/>
      <c r="C3536" t="n">
        <v>-0.04663</v>
      </c>
      <c r="D3536" t="inlineStr"/>
      <c r="E3536" t="inlineStr"/>
      <c r="F3536" t="inlineStr"/>
      <c r="G3536" t="inlineStr"/>
      <c r="H3536" t="inlineStr"/>
      <c r="I3536" t="inlineStr"/>
      <c r="J3536" t="n">
        <v>-0.04363</v>
      </c>
      <c r="K3536" t="n">
        <v>-0.05058</v>
      </c>
      <c r="L3536" t="n">
        <v>-0.01413</v>
      </c>
      <c r="M3536" t="n">
        <v>-0.05548</v>
      </c>
      <c r="N3536" t="inlineStr"/>
      <c r="O3536" t="n">
        <v>-0.05187</v>
      </c>
      <c r="P3536" t="n">
        <v>-0.04968</v>
      </c>
      <c r="Q3536" t="n">
        <v>-0.0434</v>
      </c>
      <c r="R3536" t="n">
        <v>0</v>
      </c>
      <c r="S3536" t="n">
        <v>-0.00774</v>
      </c>
      <c r="T3536" t="n">
        <v>-0.01562</v>
      </c>
    </row>
    <row r="3537">
      <c r="A3537" s="142" t="n">
        <v>41493</v>
      </c>
      <c r="B3537" t="inlineStr"/>
      <c r="C3537" t="n">
        <v>-0.01243</v>
      </c>
      <c r="D3537" t="inlineStr"/>
      <c r="E3537" t="inlineStr"/>
      <c r="F3537" t="inlineStr"/>
      <c r="G3537" t="inlineStr"/>
      <c r="H3537" t="inlineStr"/>
      <c r="I3537" t="inlineStr"/>
      <c r="J3537" t="n">
        <v>-0.01174</v>
      </c>
      <c r="K3537" t="n">
        <v>-0.00209</v>
      </c>
      <c r="L3537" t="n">
        <v>0.00224</v>
      </c>
      <c r="M3537" t="n">
        <v>-0.01078</v>
      </c>
      <c r="N3537" t="inlineStr"/>
      <c r="O3537" t="n">
        <v>-0.00515</v>
      </c>
      <c r="P3537" t="n">
        <v>-0.00682</v>
      </c>
      <c r="Q3537" t="n">
        <v>-0.01276</v>
      </c>
      <c r="R3537" t="n">
        <v>0</v>
      </c>
      <c r="S3537" t="n">
        <v>-0.00645</v>
      </c>
      <c r="T3537" t="n">
        <v>-0.00944</v>
      </c>
    </row>
    <row r="3538">
      <c r="A3538" s="142" t="n">
        <v>41494</v>
      </c>
      <c r="B3538" t="inlineStr"/>
      <c r="C3538" t="n">
        <v>0.04736</v>
      </c>
      <c r="D3538" t="inlineStr"/>
      <c r="E3538" t="inlineStr"/>
      <c r="F3538" t="inlineStr"/>
      <c r="G3538" t="inlineStr"/>
      <c r="H3538" t="inlineStr"/>
      <c r="I3538" t="inlineStr"/>
      <c r="J3538" t="n">
        <v>0.01737</v>
      </c>
      <c r="K3538" t="n">
        <v>0.0584</v>
      </c>
      <c r="L3538" t="n">
        <v>0.0266</v>
      </c>
      <c r="M3538" t="n">
        <v>0.05991</v>
      </c>
      <c r="N3538" t="inlineStr"/>
      <c r="O3538" t="n">
        <v>0.06535000000000001</v>
      </c>
      <c r="P3538" t="n">
        <v>0.05263</v>
      </c>
      <c r="Q3538" t="n">
        <v>0.01931</v>
      </c>
      <c r="R3538" t="n">
        <v>0</v>
      </c>
      <c r="S3538" t="n">
        <v>0.00108</v>
      </c>
      <c r="T3538" t="n">
        <v>0.00432</v>
      </c>
    </row>
    <row r="3539">
      <c r="A3539" s="142" t="n">
        <v>41495</v>
      </c>
      <c r="B3539" t="inlineStr"/>
      <c r="C3539" t="n">
        <v>0.03965</v>
      </c>
      <c r="D3539" t="inlineStr"/>
      <c r="E3539" t="inlineStr"/>
      <c r="F3539" t="inlineStr"/>
      <c r="G3539" t="inlineStr"/>
      <c r="H3539" t="inlineStr"/>
      <c r="I3539" t="inlineStr"/>
      <c r="J3539" t="n">
        <v>0.03504</v>
      </c>
      <c r="K3539" t="n">
        <v>0.02631</v>
      </c>
      <c r="L3539" t="n">
        <v>0.00477</v>
      </c>
      <c r="M3539" t="n">
        <v>0.01319</v>
      </c>
      <c r="N3539" t="inlineStr"/>
      <c r="O3539" t="n">
        <v>0.02731</v>
      </c>
      <c r="P3539" t="n">
        <v>0.03261</v>
      </c>
      <c r="Q3539" t="n">
        <v>0.0301</v>
      </c>
      <c r="R3539" t="n">
        <v>0</v>
      </c>
      <c r="S3539" t="n">
        <v>0.00266</v>
      </c>
      <c r="T3539" t="n">
        <v>0.00784</v>
      </c>
    </row>
    <row r="3540">
      <c r="A3540" s="142" t="n">
        <v>41498</v>
      </c>
      <c r="B3540" t="inlineStr"/>
      <c r="C3540" t="n">
        <v>0.04656</v>
      </c>
      <c r="D3540" t="inlineStr"/>
      <c r="E3540" t="inlineStr"/>
      <c r="F3540" t="inlineStr"/>
      <c r="G3540" t="inlineStr"/>
      <c r="H3540" t="inlineStr"/>
      <c r="I3540" t="inlineStr"/>
      <c r="J3540" t="n">
        <v>0.06814000000000001</v>
      </c>
      <c r="K3540" t="n">
        <v>0.06244</v>
      </c>
      <c r="L3540" t="n">
        <v>0.01452</v>
      </c>
      <c r="M3540" t="n">
        <v>0</v>
      </c>
      <c r="N3540" t="inlineStr"/>
      <c r="O3540" t="n">
        <v>0.0588</v>
      </c>
      <c r="P3540" t="n">
        <v>0.05474</v>
      </c>
      <c r="Q3540" t="n">
        <v>0.0761</v>
      </c>
      <c r="R3540" t="n">
        <v>0</v>
      </c>
      <c r="S3540" t="n">
        <v>0.00346</v>
      </c>
      <c r="T3540" t="n">
        <v>0.01125</v>
      </c>
    </row>
    <row r="3541">
      <c r="A3541" s="142" t="n">
        <v>41499</v>
      </c>
      <c r="B3541" t="inlineStr"/>
      <c r="C3541" t="n">
        <v>0.01163</v>
      </c>
      <c r="D3541" t="inlineStr"/>
      <c r="E3541" t="inlineStr"/>
      <c r="F3541" t="inlineStr"/>
      <c r="G3541" t="inlineStr"/>
      <c r="H3541" t="inlineStr"/>
      <c r="I3541" t="inlineStr"/>
      <c r="J3541" t="n">
        <v>0.00813</v>
      </c>
      <c r="K3541" t="n">
        <v>-0.008160000000000001</v>
      </c>
      <c r="L3541" t="n">
        <v>-0.00328</v>
      </c>
      <c r="M3541" t="n">
        <v>0.04846</v>
      </c>
      <c r="N3541" t="inlineStr"/>
      <c r="O3541" t="n">
        <v>-0.01049</v>
      </c>
      <c r="P3541" t="n">
        <v>0.00399</v>
      </c>
      <c r="Q3541" t="n">
        <v>0.00193</v>
      </c>
      <c r="R3541" t="n">
        <v>0</v>
      </c>
      <c r="S3541" t="n">
        <v>0.00717</v>
      </c>
      <c r="T3541" t="n">
        <v>0.01295</v>
      </c>
    </row>
    <row r="3542">
      <c r="A3542" s="142" t="n">
        <v>41500</v>
      </c>
      <c r="B3542" t="inlineStr"/>
      <c r="C3542" t="n">
        <v>0.02886</v>
      </c>
      <c r="D3542" t="inlineStr"/>
      <c r="E3542" t="inlineStr"/>
      <c r="F3542" t="inlineStr"/>
      <c r="G3542" t="inlineStr"/>
      <c r="H3542" t="inlineStr"/>
      <c r="I3542" t="inlineStr"/>
      <c r="J3542" t="n">
        <v>0.00524</v>
      </c>
      <c r="K3542" t="n">
        <v>0.0406</v>
      </c>
      <c r="L3542" t="n">
        <v>0.00903</v>
      </c>
      <c r="M3542" t="n">
        <v>0.03786</v>
      </c>
      <c r="N3542" t="inlineStr"/>
      <c r="O3542" t="n">
        <v>0.03614</v>
      </c>
      <c r="P3542" t="n">
        <v>0.02386</v>
      </c>
      <c r="Q3542" t="n">
        <v>0.01128</v>
      </c>
      <c r="R3542" t="n">
        <v>0</v>
      </c>
      <c r="S3542" t="n">
        <v>-0.0018</v>
      </c>
      <c r="T3542" t="n">
        <v>-0.00018</v>
      </c>
    </row>
    <row r="3543">
      <c r="A3543" s="142" t="n">
        <v>41501</v>
      </c>
      <c r="B3543" t="inlineStr"/>
      <c r="C3543" t="n">
        <v>0</v>
      </c>
      <c r="D3543" t="inlineStr"/>
      <c r="E3543" t="inlineStr"/>
      <c r="F3543" t="inlineStr"/>
      <c r="G3543" t="inlineStr"/>
      <c r="H3543" t="inlineStr"/>
      <c r="I3543" t="inlineStr"/>
      <c r="J3543" t="n">
        <v>0</v>
      </c>
      <c r="K3543" t="n">
        <v>0</v>
      </c>
      <c r="L3543" t="n">
        <v>0</v>
      </c>
      <c r="M3543" t="n">
        <v>0</v>
      </c>
      <c r="N3543" t="inlineStr"/>
      <c r="O3543" t="n">
        <v>0</v>
      </c>
      <c r="P3543" t="n">
        <v>0.02718</v>
      </c>
      <c r="Q3543" t="n">
        <v>0</v>
      </c>
      <c r="R3543" t="n">
        <v>0</v>
      </c>
      <c r="S3543" t="n">
        <v>0</v>
      </c>
      <c r="T3543" t="n">
        <v>0</v>
      </c>
    </row>
    <row r="3544">
      <c r="A3544" s="142" t="n">
        <v>41502</v>
      </c>
      <c r="B3544" t="inlineStr"/>
      <c r="C3544" t="n">
        <v>0.0426</v>
      </c>
      <c r="D3544" t="inlineStr"/>
      <c r="E3544" t="inlineStr"/>
      <c r="F3544" t="inlineStr"/>
      <c r="G3544" t="inlineStr"/>
      <c r="H3544" t="inlineStr"/>
      <c r="I3544" t="inlineStr"/>
      <c r="J3544" t="n">
        <v>0.05052</v>
      </c>
      <c r="K3544" t="n">
        <v>0.02373</v>
      </c>
      <c r="L3544" t="n">
        <v>0.03453</v>
      </c>
      <c r="M3544" t="n">
        <v>0.03785</v>
      </c>
      <c r="N3544" t="inlineStr"/>
      <c r="O3544" t="n">
        <v>0.04075</v>
      </c>
      <c r="P3544" t="n">
        <v>0.01134</v>
      </c>
      <c r="Q3544" t="n">
        <v>0.05932</v>
      </c>
      <c r="R3544" t="n">
        <v>0</v>
      </c>
      <c r="S3544" t="n">
        <v>-0.01653</v>
      </c>
      <c r="T3544" t="n">
        <v>-0.01476</v>
      </c>
    </row>
    <row r="3545">
      <c r="A3545" s="142" t="n">
        <v>41505</v>
      </c>
      <c r="B3545" t="inlineStr"/>
      <c r="C3545" t="n">
        <v>-0.00276</v>
      </c>
      <c r="D3545" t="inlineStr"/>
      <c r="E3545" t="inlineStr"/>
      <c r="F3545" t="inlineStr"/>
      <c r="G3545" t="inlineStr"/>
      <c r="H3545" t="inlineStr"/>
      <c r="I3545" t="inlineStr"/>
      <c r="J3545" t="n">
        <v>-0.01298</v>
      </c>
      <c r="K3545" t="n">
        <v>-0.01339</v>
      </c>
      <c r="L3545" t="n">
        <v>-0.00831</v>
      </c>
      <c r="M3545" t="n">
        <v>-0.01008</v>
      </c>
      <c r="N3545" t="inlineStr"/>
      <c r="O3545" t="n">
        <v>-0.01466</v>
      </c>
      <c r="P3545" t="n">
        <v>-0.01869</v>
      </c>
      <c r="Q3545" t="n">
        <v>-0.02055</v>
      </c>
      <c r="R3545" t="n">
        <v>0</v>
      </c>
      <c r="S3545" t="n">
        <v>-0.00706</v>
      </c>
      <c r="T3545" t="n">
        <v>-0.01507</v>
      </c>
    </row>
    <row r="3546">
      <c r="A3546" s="142" t="n">
        <v>41506</v>
      </c>
      <c r="B3546" t="inlineStr"/>
      <c r="C3546" t="n">
        <v>0.00453</v>
      </c>
      <c r="D3546" t="inlineStr"/>
      <c r="E3546" t="inlineStr"/>
      <c r="F3546" t="inlineStr"/>
      <c r="G3546" t="inlineStr"/>
      <c r="H3546" t="inlineStr"/>
      <c r="I3546" t="inlineStr"/>
      <c r="J3546" t="n">
        <v>-0.00193</v>
      </c>
      <c r="K3546" t="n">
        <v>0.02192</v>
      </c>
      <c r="L3546" t="n">
        <v>0.00231</v>
      </c>
      <c r="M3546" t="n">
        <v>0.01864</v>
      </c>
      <c r="N3546" t="inlineStr"/>
      <c r="O3546" t="n">
        <v>0.01848</v>
      </c>
      <c r="P3546" t="n">
        <v>0.01333</v>
      </c>
      <c r="Q3546" t="n">
        <v>0.00223</v>
      </c>
      <c r="R3546" t="n">
        <v>0</v>
      </c>
      <c r="S3546" t="n">
        <v>-0.00753</v>
      </c>
      <c r="T3546" t="n">
        <v>-0.01902</v>
      </c>
    </row>
    <row r="3547">
      <c r="A3547" s="142" t="n">
        <v>41507</v>
      </c>
      <c r="B3547" t="inlineStr"/>
      <c r="C3547" t="n">
        <v>-0.01292</v>
      </c>
      <c r="D3547" t="inlineStr"/>
      <c r="E3547" t="inlineStr"/>
      <c r="F3547" t="inlineStr"/>
      <c r="G3547" t="inlineStr"/>
      <c r="H3547" t="inlineStr"/>
      <c r="I3547" t="inlineStr"/>
      <c r="J3547" t="n">
        <v>0.00039</v>
      </c>
      <c r="K3547" t="n">
        <v>-0.03167</v>
      </c>
      <c r="L3547" t="n">
        <v>-0.00336</v>
      </c>
      <c r="M3547" t="n">
        <v>-0.02734</v>
      </c>
      <c r="N3547" t="inlineStr"/>
      <c r="O3547" t="n">
        <v>-0.0289</v>
      </c>
      <c r="P3547" t="n">
        <v>-0.01504</v>
      </c>
      <c r="Q3547" t="n">
        <v>-0.00628</v>
      </c>
      <c r="R3547" t="n">
        <v>0</v>
      </c>
      <c r="S3547" t="n">
        <v>-0.00357</v>
      </c>
      <c r="T3547" t="n">
        <v>-0.00474</v>
      </c>
    </row>
    <row r="3548">
      <c r="A3548" s="142" t="n">
        <v>41508</v>
      </c>
      <c r="B3548" t="inlineStr"/>
      <c r="C3548" t="n">
        <v>0.00314</v>
      </c>
      <c r="D3548" t="inlineStr"/>
      <c r="E3548" t="inlineStr"/>
      <c r="F3548" t="inlineStr"/>
      <c r="G3548" t="inlineStr"/>
      <c r="H3548" t="inlineStr"/>
      <c r="I3548" t="inlineStr"/>
      <c r="J3548" t="n">
        <v>-0.00232</v>
      </c>
      <c r="K3548" t="n">
        <v>0.0204</v>
      </c>
      <c r="L3548" t="n">
        <v>0.00602</v>
      </c>
      <c r="M3548" t="n">
        <v>0.02167</v>
      </c>
      <c r="N3548" t="inlineStr"/>
      <c r="O3548" t="n">
        <v>0.01141</v>
      </c>
      <c r="P3548" t="n">
        <v>0.00954</v>
      </c>
      <c r="Q3548" t="n">
        <v>0.00355</v>
      </c>
      <c r="R3548" t="n">
        <v>0</v>
      </c>
      <c r="S3548" t="n">
        <v>0.00708</v>
      </c>
      <c r="T3548" t="n">
        <v>0.00037</v>
      </c>
    </row>
    <row r="3549">
      <c r="A3549" s="142" t="n">
        <v>41509</v>
      </c>
      <c r="B3549" t="inlineStr"/>
      <c r="C3549" t="n">
        <v>0.0189</v>
      </c>
      <c r="D3549" t="inlineStr"/>
      <c r="E3549" t="inlineStr"/>
      <c r="F3549" t="inlineStr"/>
      <c r="G3549" t="inlineStr"/>
      <c r="H3549" t="inlineStr"/>
      <c r="I3549" t="inlineStr"/>
      <c r="J3549" t="n">
        <v>0.00272</v>
      </c>
      <c r="K3549" t="n">
        <v>0.01672</v>
      </c>
      <c r="L3549" t="n">
        <v>0.01204</v>
      </c>
      <c r="M3549" t="n">
        <v>0.02257</v>
      </c>
      <c r="N3549" t="inlineStr"/>
      <c r="O3549" t="n">
        <v>0.02338</v>
      </c>
      <c r="P3549" t="n">
        <v>0.02647</v>
      </c>
      <c r="Q3549" t="n">
        <v>0.00276</v>
      </c>
      <c r="R3549" t="n">
        <v>0</v>
      </c>
      <c r="S3549" t="n">
        <v>0.00327</v>
      </c>
      <c r="T3549" t="n">
        <v>0.00703</v>
      </c>
    </row>
    <row r="3550">
      <c r="A3550" s="142" t="n">
        <v>41512</v>
      </c>
      <c r="B3550" t="inlineStr"/>
      <c r="C3550" t="n">
        <v>0.02235</v>
      </c>
      <c r="D3550" t="inlineStr"/>
      <c r="E3550" t="inlineStr"/>
      <c r="F3550" t="inlineStr"/>
      <c r="G3550" t="inlineStr"/>
      <c r="H3550" t="inlineStr"/>
      <c r="I3550" t="inlineStr"/>
      <c r="J3550" t="n">
        <v>0.02594</v>
      </c>
      <c r="K3550" t="n">
        <v>0.01593</v>
      </c>
      <c r="L3550" t="n">
        <v>0</v>
      </c>
      <c r="M3550" t="n">
        <v>0.02233</v>
      </c>
      <c r="N3550" t="inlineStr"/>
      <c r="O3550" t="n">
        <v>0.01805</v>
      </c>
      <c r="P3550" t="n">
        <v>0.01473</v>
      </c>
      <c r="Q3550" t="n">
        <v>0.03441</v>
      </c>
      <c r="R3550" t="n">
        <v>0</v>
      </c>
      <c r="S3550" t="n">
        <v>-0.00019</v>
      </c>
      <c r="T3550" t="n">
        <v>0.00223</v>
      </c>
    </row>
    <row r="3551">
      <c r="A3551" s="142" t="n">
        <v>41513</v>
      </c>
      <c r="B3551" t="inlineStr"/>
      <c r="C3551" t="n">
        <v>-0.01488</v>
      </c>
      <c r="D3551" t="inlineStr"/>
      <c r="E3551" t="inlineStr"/>
      <c r="F3551" t="inlineStr"/>
      <c r="G3551" t="inlineStr"/>
      <c r="H3551" t="inlineStr"/>
      <c r="I3551" t="inlineStr"/>
      <c r="J3551" t="n">
        <v>0.01321</v>
      </c>
      <c r="K3551" t="n">
        <v>-0.0337</v>
      </c>
      <c r="L3551" t="n">
        <v>0.01264</v>
      </c>
      <c r="M3551" t="n">
        <v>-0.02791</v>
      </c>
      <c r="N3551" t="inlineStr"/>
      <c r="O3551" t="n">
        <v>-0.03593</v>
      </c>
      <c r="P3551" t="n">
        <v>-0.01996</v>
      </c>
      <c r="Q3551" t="n">
        <v>0.01366</v>
      </c>
      <c r="R3551" t="n">
        <v>0</v>
      </c>
      <c r="S3551" t="n">
        <v>-0.01523</v>
      </c>
      <c r="T3551" t="n">
        <v>-0.01991</v>
      </c>
    </row>
    <row r="3552">
      <c r="A3552" s="142" t="n">
        <v>41514</v>
      </c>
      <c r="B3552" t="inlineStr"/>
      <c r="C3552" t="n">
        <v>0.00437</v>
      </c>
      <c r="D3552" t="inlineStr"/>
      <c r="E3552" t="inlineStr"/>
      <c r="F3552" t="inlineStr"/>
      <c r="G3552" t="inlineStr"/>
      <c r="H3552" t="inlineStr"/>
      <c r="I3552" t="inlineStr"/>
      <c r="J3552" t="n">
        <v>-0.02607</v>
      </c>
      <c r="K3552" t="n">
        <v>-0.01744</v>
      </c>
      <c r="L3552" t="n">
        <v>-0.00237</v>
      </c>
      <c r="M3552" t="n">
        <v>-0.01636</v>
      </c>
      <c r="N3552" t="inlineStr"/>
      <c r="O3552" t="n">
        <v>-0.01644</v>
      </c>
      <c r="P3552" t="n">
        <v>-0.01481</v>
      </c>
      <c r="Q3552" t="n">
        <v>-0.02633</v>
      </c>
      <c r="R3552" t="n">
        <v>0</v>
      </c>
      <c r="S3552" t="n">
        <v>0.00081</v>
      </c>
      <c r="T3552" t="n">
        <v>-0.00218</v>
      </c>
    </row>
    <row r="3553">
      <c r="A3553" s="142" t="n">
        <v>41515</v>
      </c>
      <c r="B3553" t="inlineStr"/>
      <c r="C3553" t="n">
        <v>-0.0066</v>
      </c>
      <c r="D3553" t="inlineStr"/>
      <c r="E3553" t="inlineStr"/>
      <c r="F3553" t="inlineStr"/>
      <c r="G3553" t="inlineStr"/>
      <c r="H3553" t="inlineStr"/>
      <c r="I3553" t="inlineStr"/>
      <c r="J3553" t="n">
        <v>-0.02371</v>
      </c>
      <c r="K3553" t="n">
        <v>0.00334</v>
      </c>
      <c r="L3553" t="n">
        <v>-0.00891</v>
      </c>
      <c r="M3553" t="n">
        <v>0.01116</v>
      </c>
      <c r="N3553" t="inlineStr"/>
      <c r="O3553" t="n">
        <v>0.01059</v>
      </c>
      <c r="P3553" t="n">
        <v>0.00564</v>
      </c>
      <c r="Q3553" t="n">
        <v>-0.03435</v>
      </c>
      <c r="R3553" t="n">
        <v>0</v>
      </c>
      <c r="S3553" t="n">
        <v>0.0108</v>
      </c>
      <c r="T3553" t="n">
        <v>0.02109</v>
      </c>
    </row>
    <row r="3554">
      <c r="A3554" s="142" t="n">
        <v>41516</v>
      </c>
      <c r="B3554" t="inlineStr"/>
      <c r="C3554" t="n">
        <v>0.00279</v>
      </c>
      <c r="D3554" t="inlineStr"/>
      <c r="E3554" t="inlineStr"/>
      <c r="F3554" t="inlineStr"/>
      <c r="G3554" t="inlineStr"/>
      <c r="H3554" t="inlineStr"/>
      <c r="I3554" t="inlineStr"/>
      <c r="J3554" t="n">
        <v>-0.00235</v>
      </c>
      <c r="K3554" t="n">
        <v>-0.00788</v>
      </c>
      <c r="L3554" t="n">
        <v>-0.01384</v>
      </c>
      <c r="M3554" t="n">
        <v>-0.00671</v>
      </c>
      <c r="N3554" t="inlineStr"/>
      <c r="O3554" t="n">
        <v>-0.00688</v>
      </c>
      <c r="P3554" t="n">
        <v>-0.00748</v>
      </c>
      <c r="Q3554" t="n">
        <v>-0.00239</v>
      </c>
      <c r="R3554" t="n">
        <v>-0.00583</v>
      </c>
      <c r="S3554" t="n">
        <v>-0.00107</v>
      </c>
      <c r="T3554" t="n">
        <v>0.01241</v>
      </c>
    </row>
    <row r="3555">
      <c r="A3555" s="142" t="n">
        <v>41519</v>
      </c>
      <c r="B3555" t="inlineStr"/>
      <c r="C3555" t="n">
        <v>0</v>
      </c>
      <c r="D3555" t="inlineStr"/>
      <c r="E3555" t="inlineStr"/>
      <c r="F3555" t="inlineStr"/>
      <c r="G3555" t="inlineStr"/>
      <c r="H3555" t="inlineStr"/>
      <c r="I3555" t="inlineStr"/>
      <c r="J3555" t="n">
        <v>0.00275</v>
      </c>
      <c r="K3555" t="n">
        <v>0.00106</v>
      </c>
      <c r="L3555" t="n">
        <v>0</v>
      </c>
      <c r="M3555" t="n">
        <v>0.00227</v>
      </c>
      <c r="N3555" t="inlineStr"/>
      <c r="O3555" t="n">
        <v>0</v>
      </c>
      <c r="P3555" t="n">
        <v>0.00188</v>
      </c>
      <c r="Q3555" t="n">
        <v>0</v>
      </c>
      <c r="R3555" t="n">
        <v>0.01843</v>
      </c>
      <c r="S3555" t="n">
        <v>0.00607</v>
      </c>
      <c r="T3555" t="n">
        <v>0.00944</v>
      </c>
    </row>
    <row r="3556">
      <c r="A3556" s="142" t="n">
        <v>41520</v>
      </c>
      <c r="B3556" t="inlineStr"/>
      <c r="C3556" t="n">
        <v>0.00702</v>
      </c>
      <c r="D3556" t="inlineStr"/>
      <c r="E3556" t="inlineStr"/>
      <c r="F3556" t="inlineStr"/>
      <c r="G3556" t="inlineStr"/>
      <c r="H3556" t="inlineStr"/>
      <c r="I3556" t="inlineStr"/>
      <c r="J3556" t="n">
        <v>0.01605</v>
      </c>
      <c r="K3556" t="n">
        <v>0.01217</v>
      </c>
      <c r="L3556" t="n">
        <v>0.01206</v>
      </c>
      <c r="M3556" t="n">
        <v>0.01387</v>
      </c>
      <c r="N3556" t="inlineStr"/>
      <c r="O3556" t="n">
        <v>0.01039</v>
      </c>
      <c r="P3556" t="n">
        <v>0.01128</v>
      </c>
      <c r="Q3556" t="n">
        <v>0.02089</v>
      </c>
      <c r="R3556" t="n">
        <v>-0.00413</v>
      </c>
      <c r="S3556" t="n">
        <v>0.00487</v>
      </c>
      <c r="T3556" t="n">
        <v>-0.00216</v>
      </c>
    </row>
    <row r="3557">
      <c r="A3557" s="142" t="n">
        <v>41521</v>
      </c>
      <c r="B3557" t="inlineStr"/>
      <c r="C3557" t="n">
        <v>0.00296</v>
      </c>
      <c r="D3557" t="inlineStr"/>
      <c r="E3557" t="inlineStr"/>
      <c r="F3557" t="inlineStr"/>
      <c r="G3557" t="inlineStr"/>
      <c r="H3557" t="inlineStr"/>
      <c r="I3557" t="inlineStr"/>
      <c r="J3557" t="n">
        <v>-0.01349</v>
      </c>
      <c r="K3557" t="n">
        <v>-0.00192</v>
      </c>
      <c r="L3557" t="n">
        <v>-0.02607</v>
      </c>
      <c r="M3557" t="n">
        <v>-0.00283</v>
      </c>
      <c r="N3557" t="inlineStr"/>
      <c r="O3557" t="n">
        <v>0.00082</v>
      </c>
      <c r="P3557" t="n">
        <v>0</v>
      </c>
      <c r="Q3557" t="n">
        <v>-0.01381</v>
      </c>
      <c r="R3557" t="n">
        <v>0.0023</v>
      </c>
      <c r="S3557" t="n">
        <v>0.00365</v>
      </c>
      <c r="T3557" t="n">
        <v>0.00121</v>
      </c>
    </row>
    <row r="3558">
      <c r="A3558" s="142" t="n">
        <v>41522</v>
      </c>
      <c r="B3558" t="inlineStr"/>
      <c r="C3558" t="n">
        <v>-0.01508</v>
      </c>
      <c r="D3558" t="inlineStr"/>
      <c r="E3558" t="inlineStr"/>
      <c r="F3558" t="inlineStr"/>
      <c r="G3558" t="inlineStr"/>
      <c r="H3558" t="inlineStr"/>
      <c r="I3558" t="inlineStr"/>
      <c r="J3558" t="n">
        <v>0.00234</v>
      </c>
      <c r="K3558" t="n">
        <v>-0.0274</v>
      </c>
      <c r="L3558" t="n">
        <v>-0.01113</v>
      </c>
      <c r="M3558" t="n">
        <v>-0.02507</v>
      </c>
      <c r="N3558" t="inlineStr"/>
      <c r="O3558" t="n">
        <v>-0.02788</v>
      </c>
      <c r="P3558" t="n">
        <v>-0.01487</v>
      </c>
      <c r="Q3558" t="n">
        <v>0.00277</v>
      </c>
      <c r="R3558" t="n">
        <v>0.00733</v>
      </c>
      <c r="S3558" t="n">
        <v>0.008030000000000001</v>
      </c>
      <c r="T3558" t="n">
        <v>0.01722</v>
      </c>
    </row>
    <row r="3559">
      <c r="A3559" s="142" t="n">
        <v>41523</v>
      </c>
      <c r="B3559" t="inlineStr"/>
      <c r="C3559" t="n">
        <v>0.00932</v>
      </c>
      <c r="D3559" t="inlineStr"/>
      <c r="E3559" t="inlineStr"/>
      <c r="F3559" t="inlineStr"/>
      <c r="G3559" t="inlineStr"/>
      <c r="H3559" t="inlineStr"/>
      <c r="I3559" t="inlineStr"/>
      <c r="J3559" t="n">
        <v>-0.00507</v>
      </c>
      <c r="K3559" t="n">
        <v>0.02225</v>
      </c>
      <c r="L3559" t="n">
        <v>0.01414</v>
      </c>
      <c r="M3559" t="n">
        <v>0.01283</v>
      </c>
      <c r="N3559" t="inlineStr"/>
      <c r="O3559" t="n">
        <v>0.01392</v>
      </c>
      <c r="P3559" t="n">
        <v>0.00755</v>
      </c>
      <c r="Q3559" t="n">
        <v>-0.00013</v>
      </c>
      <c r="R3559" t="n">
        <v>0.00495</v>
      </c>
      <c r="S3559" t="n">
        <v>0.00088</v>
      </c>
      <c r="T3559" t="n">
        <v>0.0056</v>
      </c>
    </row>
    <row r="3560">
      <c r="A3560" s="142" t="n">
        <v>41526</v>
      </c>
      <c r="B3560" t="inlineStr"/>
      <c r="C3560" t="n">
        <v>-0.01088</v>
      </c>
      <c r="D3560" t="inlineStr"/>
      <c r="E3560" t="inlineStr"/>
      <c r="F3560" t="inlineStr"/>
      <c r="G3560" t="inlineStr"/>
      <c r="H3560" t="inlineStr"/>
      <c r="I3560" t="inlineStr"/>
      <c r="J3560" t="n">
        <v>-0.00157</v>
      </c>
      <c r="K3560" t="n">
        <v>-0.01387</v>
      </c>
      <c r="L3560" t="n">
        <v>-0.0074</v>
      </c>
      <c r="M3560" t="n">
        <v>-0.0108</v>
      </c>
      <c r="N3560" t="inlineStr"/>
      <c r="O3560" t="n">
        <v>-0.01538</v>
      </c>
      <c r="P3560" t="n">
        <v>-0.00562</v>
      </c>
      <c r="Q3560" t="n">
        <v>-0.00343</v>
      </c>
      <c r="R3560" t="n">
        <v>-0.00127</v>
      </c>
      <c r="S3560" t="n">
        <v>0.00293</v>
      </c>
      <c r="T3560" t="n">
        <v>0.01191</v>
      </c>
    </row>
    <row r="3561">
      <c r="A3561" s="142" t="n">
        <v>41527</v>
      </c>
      <c r="B3561" t="inlineStr"/>
      <c r="C3561" t="n">
        <v>-0.03387</v>
      </c>
      <c r="D3561" t="inlineStr"/>
      <c r="E3561" t="inlineStr"/>
      <c r="F3561" t="inlineStr"/>
      <c r="G3561" t="inlineStr"/>
      <c r="H3561" t="inlineStr"/>
      <c r="I3561" t="inlineStr"/>
      <c r="J3561" t="n">
        <v>-0.03178</v>
      </c>
      <c r="K3561" t="n">
        <v>-0.04184</v>
      </c>
      <c r="L3561" t="n">
        <v>-0.01046</v>
      </c>
      <c r="M3561" t="n">
        <v>-0.03891</v>
      </c>
      <c r="N3561" t="inlineStr"/>
      <c r="O3561" t="n">
        <v>-0.04015</v>
      </c>
      <c r="P3561" t="n">
        <v>-0.02825</v>
      </c>
      <c r="Q3561" t="n">
        <v>-0.03703</v>
      </c>
      <c r="R3561" t="n">
        <v>0.0127</v>
      </c>
      <c r="S3561" t="n">
        <v>0.008750000000000001</v>
      </c>
      <c r="T3561" t="n">
        <v>0.01708</v>
      </c>
    </row>
    <row r="3562">
      <c r="A3562" s="142" t="n">
        <v>41528</v>
      </c>
      <c r="B3562" t="inlineStr"/>
      <c r="C3562" t="n">
        <v>-0.009180000000000001</v>
      </c>
      <c r="D3562" t="inlineStr"/>
      <c r="E3562" t="inlineStr"/>
      <c r="F3562" t="inlineStr"/>
      <c r="G3562" t="inlineStr"/>
      <c r="H3562" t="inlineStr"/>
      <c r="I3562" t="inlineStr"/>
      <c r="J3562" t="n">
        <v>-0.01297</v>
      </c>
      <c r="K3562" t="n">
        <v>0.0052</v>
      </c>
      <c r="L3562" t="n">
        <v>0.00084</v>
      </c>
      <c r="M3562" t="n">
        <v>-0.00637</v>
      </c>
      <c r="N3562" t="inlineStr"/>
      <c r="O3562" t="n">
        <v>-0.00123</v>
      </c>
      <c r="P3562" t="n">
        <v>0</v>
      </c>
      <c r="Q3562" t="n">
        <v>-0.01332</v>
      </c>
      <c r="R3562" t="n">
        <v>0.0038</v>
      </c>
      <c r="S3562" t="n">
        <v>0.00134</v>
      </c>
      <c r="T3562" t="n">
        <v>-0.00203</v>
      </c>
    </row>
    <row r="3563">
      <c r="A3563" s="142" t="n">
        <v>41529</v>
      </c>
      <c r="B3563" t="inlineStr"/>
      <c r="C3563" t="n">
        <v>-0.0218</v>
      </c>
      <c r="D3563" t="inlineStr"/>
      <c r="E3563" t="inlineStr"/>
      <c r="F3563" t="inlineStr"/>
      <c r="G3563" t="inlineStr"/>
      <c r="H3563" t="inlineStr"/>
      <c r="I3563" t="inlineStr"/>
      <c r="J3563" t="n">
        <v>-0.02545</v>
      </c>
      <c r="K3563" t="n">
        <v>-0.04399</v>
      </c>
      <c r="L3563" t="n">
        <v>-0.02217</v>
      </c>
      <c r="M3563" t="n">
        <v>-0.0442</v>
      </c>
      <c r="N3563" t="inlineStr"/>
      <c r="O3563" t="n">
        <v>-0.04276</v>
      </c>
      <c r="P3563" t="n">
        <v>-0.03488</v>
      </c>
      <c r="Q3563" t="n">
        <v>-0.02951</v>
      </c>
      <c r="R3563" t="n">
        <v>-0.00031</v>
      </c>
      <c r="S3563" t="n">
        <v>-0.0022</v>
      </c>
      <c r="T3563" t="n">
        <v>-0.00201</v>
      </c>
    </row>
    <row r="3564">
      <c r="A3564" s="142" t="n">
        <v>41530</v>
      </c>
      <c r="B3564" t="inlineStr"/>
      <c r="C3564" t="n">
        <v>0.00078</v>
      </c>
      <c r="D3564" t="inlineStr"/>
      <c r="E3564" t="inlineStr"/>
      <c r="F3564" t="inlineStr"/>
      <c r="G3564" t="inlineStr"/>
      <c r="H3564" t="inlineStr"/>
      <c r="I3564" t="inlineStr"/>
      <c r="J3564" t="n">
        <v>-0.00463</v>
      </c>
      <c r="K3564" t="n">
        <v>0.01083</v>
      </c>
      <c r="L3564" t="n">
        <v>-0.00805</v>
      </c>
      <c r="M3564" t="n">
        <v>0.00829</v>
      </c>
      <c r="N3564" t="inlineStr"/>
      <c r="O3564" t="n">
        <v>0.01611</v>
      </c>
      <c r="P3564" t="n">
        <v>0.008030000000000001</v>
      </c>
      <c r="Q3564" t="n">
        <v>-0.00158</v>
      </c>
      <c r="R3564" t="n">
        <v>0.00232</v>
      </c>
      <c r="S3564" t="n">
        <v>0.00376</v>
      </c>
      <c r="T3564" t="n">
        <v>9.000000000000001e-05</v>
      </c>
    </row>
    <row r="3565">
      <c r="A3565" s="142" t="n">
        <v>41533</v>
      </c>
      <c r="B3565" t="inlineStr"/>
      <c r="C3565" t="n">
        <v>-0.01273</v>
      </c>
      <c r="D3565" t="inlineStr"/>
      <c r="E3565" t="inlineStr"/>
      <c r="F3565" t="inlineStr"/>
      <c r="G3565" t="inlineStr"/>
      <c r="H3565" t="inlineStr"/>
      <c r="I3565" t="inlineStr"/>
      <c r="J3565" t="n">
        <v>-0.00339</v>
      </c>
      <c r="K3565" t="n">
        <v>-0.02142</v>
      </c>
      <c r="L3565" t="n">
        <v>0.00684</v>
      </c>
      <c r="M3565" t="n">
        <v>-0.00928</v>
      </c>
      <c r="N3565" t="inlineStr"/>
      <c r="O3565" t="n">
        <v>-0.00541</v>
      </c>
      <c r="P3565" t="n">
        <v>-0.00996</v>
      </c>
      <c r="Q3565" t="n">
        <v>0.01034</v>
      </c>
      <c r="R3565" t="n">
        <v>0.00632</v>
      </c>
      <c r="S3565" t="n">
        <v>0.00212</v>
      </c>
      <c r="T3565" t="n">
        <v>0.0083</v>
      </c>
    </row>
    <row r="3566">
      <c r="A3566" s="142" t="n">
        <v>41534</v>
      </c>
      <c r="B3566" t="inlineStr"/>
      <c r="C3566" t="n">
        <v>0.00216</v>
      </c>
      <c r="D3566" t="inlineStr"/>
      <c r="E3566" t="inlineStr"/>
      <c r="F3566" t="inlineStr"/>
      <c r="G3566" t="inlineStr"/>
      <c r="H3566" t="inlineStr"/>
      <c r="I3566" t="inlineStr"/>
      <c r="J3566" t="n">
        <v>-0.00637</v>
      </c>
      <c r="K3566" t="n">
        <v>0.00508</v>
      </c>
      <c r="L3566" t="n">
        <v>-0.00697</v>
      </c>
      <c r="M3566" t="n">
        <v>0.00463</v>
      </c>
      <c r="N3566" t="inlineStr"/>
      <c r="O3566" t="n">
        <v>0.00761</v>
      </c>
      <c r="P3566" t="n">
        <v>0.00201</v>
      </c>
      <c r="Q3566" t="n">
        <v>-0.01351</v>
      </c>
      <c r="R3566" t="n">
        <v>-0.00475</v>
      </c>
      <c r="S3566" t="n">
        <v>0.00077</v>
      </c>
      <c r="T3566" t="n">
        <v>0.00105</v>
      </c>
    </row>
    <row r="3567">
      <c r="A3567" s="142" t="n">
        <v>41535</v>
      </c>
      <c r="B3567" t="inlineStr"/>
      <c r="C3567" t="n">
        <v>0.03868</v>
      </c>
      <c r="D3567" t="inlineStr"/>
      <c r="E3567" t="inlineStr"/>
      <c r="F3567" t="inlineStr"/>
      <c r="G3567" t="inlineStr"/>
      <c r="H3567" t="inlineStr"/>
      <c r="I3567" t="inlineStr"/>
      <c r="J3567" t="n">
        <v>-0.00726</v>
      </c>
      <c r="K3567" t="n">
        <v>0.07428999999999999</v>
      </c>
      <c r="L3567" t="n">
        <v>-0.00342</v>
      </c>
      <c r="M3567" t="n">
        <v>0.07063999999999999</v>
      </c>
      <c r="N3567" t="inlineStr"/>
      <c r="O3567" t="n">
        <v>0.06455</v>
      </c>
      <c r="P3567" t="n">
        <v>0.05622</v>
      </c>
      <c r="Q3567" t="n">
        <v>0.00014</v>
      </c>
      <c r="R3567" t="n">
        <v>0.00454</v>
      </c>
      <c r="S3567" t="n">
        <v>0.00814</v>
      </c>
      <c r="T3567" t="n">
        <v>-0.00133</v>
      </c>
    </row>
    <row r="3568">
      <c r="A3568" s="142" t="n">
        <v>41536</v>
      </c>
      <c r="B3568" t="inlineStr"/>
      <c r="C3568" t="n">
        <v>0.01101</v>
      </c>
      <c r="D3568" t="inlineStr"/>
      <c r="E3568" t="inlineStr"/>
      <c r="F3568" t="inlineStr"/>
      <c r="G3568" t="inlineStr"/>
      <c r="H3568" t="inlineStr"/>
      <c r="I3568" t="inlineStr"/>
      <c r="J3568" t="n">
        <v>0.06371</v>
      </c>
      <c r="K3568" t="n">
        <v>-0.01937</v>
      </c>
      <c r="L3568" t="n">
        <v>0.05091</v>
      </c>
      <c r="M3568" t="n">
        <v>-0.02356</v>
      </c>
      <c r="N3568" t="inlineStr"/>
      <c r="O3568" t="n">
        <v>-0.01554</v>
      </c>
      <c r="P3568" t="n">
        <v>-0.01331</v>
      </c>
      <c r="Q3568" t="n">
        <v>0.06643</v>
      </c>
      <c r="R3568" t="n">
        <v>0.0058</v>
      </c>
      <c r="S3568" t="n">
        <v>-0.00544</v>
      </c>
      <c r="T3568" t="n">
        <v>0.00689</v>
      </c>
    </row>
    <row r="3569">
      <c r="A3569" s="142" t="n">
        <v>41537</v>
      </c>
      <c r="B3569" t="inlineStr"/>
      <c r="C3569" t="n">
        <v>-0.04649</v>
      </c>
      <c r="D3569" t="inlineStr"/>
      <c r="E3569" t="inlineStr"/>
      <c r="F3569" t="inlineStr"/>
      <c r="G3569" t="inlineStr"/>
      <c r="H3569" t="inlineStr"/>
      <c r="I3569" t="inlineStr"/>
      <c r="J3569" t="n">
        <v>-0.03845</v>
      </c>
      <c r="K3569" t="n">
        <v>-0.05944</v>
      </c>
      <c r="L3569" t="n">
        <v>-0.03269</v>
      </c>
      <c r="M3569" t="n">
        <v>-0.0484</v>
      </c>
      <c r="N3569" t="inlineStr"/>
      <c r="O3569" t="n">
        <v>-0.05232</v>
      </c>
      <c r="P3569" t="n">
        <v>-0.04239</v>
      </c>
      <c r="Q3569" t="n">
        <v>-0.03648</v>
      </c>
      <c r="R3569" t="n">
        <v>-0.0028</v>
      </c>
      <c r="S3569" t="n">
        <v>-0.00416</v>
      </c>
      <c r="T3569" t="n">
        <v>-0.00671</v>
      </c>
    </row>
    <row r="3570">
      <c r="A3570" s="142" t="n">
        <v>41540</v>
      </c>
      <c r="B3570" t="inlineStr"/>
      <c r="C3570" t="n">
        <v>-0.02362</v>
      </c>
      <c r="D3570" t="inlineStr"/>
      <c r="E3570" t="inlineStr"/>
      <c r="F3570" t="inlineStr"/>
      <c r="G3570" t="inlineStr"/>
      <c r="H3570" t="inlineStr"/>
      <c r="I3570" t="inlineStr"/>
      <c r="J3570" t="n">
        <v>-0.02441</v>
      </c>
      <c r="K3570" t="n">
        <v>-0.01845</v>
      </c>
      <c r="L3570" t="n">
        <v>-0.00442</v>
      </c>
      <c r="M3570" t="n">
        <v>-0.02299</v>
      </c>
      <c r="N3570" t="inlineStr"/>
      <c r="O3570" t="n">
        <v>-0.02335</v>
      </c>
      <c r="P3570" t="n">
        <v>-0.02414</v>
      </c>
      <c r="Q3570" t="n">
        <v>-0.02272</v>
      </c>
      <c r="R3570" t="n">
        <v>-0.00478</v>
      </c>
      <c r="S3570" t="n">
        <v>-0.00141</v>
      </c>
      <c r="T3570" t="n">
        <v>0.00438</v>
      </c>
    </row>
    <row r="3571">
      <c r="A3571" s="142" t="n">
        <v>41541</v>
      </c>
      <c r="B3571" t="inlineStr"/>
      <c r="C3571" t="n">
        <v>-0.00118</v>
      </c>
      <c r="D3571" t="inlineStr"/>
      <c r="E3571" t="inlineStr"/>
      <c r="F3571" t="inlineStr"/>
      <c r="G3571" t="inlineStr"/>
      <c r="H3571" t="inlineStr"/>
      <c r="I3571" t="inlineStr"/>
      <c r="J3571" t="n">
        <v>-0.01812</v>
      </c>
      <c r="K3571" t="n">
        <v>0.0054</v>
      </c>
      <c r="L3571" t="n">
        <v>-0.00605</v>
      </c>
      <c r="M3571" t="n">
        <v>0.00569</v>
      </c>
      <c r="N3571" t="inlineStr"/>
      <c r="O3571" t="n">
        <v>0.00111</v>
      </c>
      <c r="P3571" t="n">
        <v>0.00206</v>
      </c>
      <c r="Q3571" t="n">
        <v>-0.01837</v>
      </c>
      <c r="R3571" t="n">
        <v>0.00169</v>
      </c>
      <c r="S3571" t="n">
        <v>-0.00186</v>
      </c>
      <c r="T3571" t="n">
        <v>-0.00553</v>
      </c>
    </row>
    <row r="3572">
      <c r="A3572" s="142" t="n">
        <v>41542</v>
      </c>
      <c r="B3572" t="inlineStr"/>
      <c r="C3572" t="n">
        <v>0.02113</v>
      </c>
      <c r="D3572" t="inlineStr"/>
      <c r="E3572" t="inlineStr"/>
      <c r="F3572" t="inlineStr"/>
      <c r="G3572" t="inlineStr"/>
      <c r="H3572" t="inlineStr"/>
      <c r="I3572" t="inlineStr"/>
      <c r="J3572" t="n">
        <v>0.00659</v>
      </c>
      <c r="K3572" t="n">
        <v>0.01671</v>
      </c>
      <c r="L3572" t="n">
        <v>0.01161</v>
      </c>
      <c r="M3572" t="n">
        <v>0.01254</v>
      </c>
      <c r="N3572" t="inlineStr"/>
      <c r="O3572" t="n">
        <v>0.0174</v>
      </c>
      <c r="P3572" t="n">
        <v>0.01235</v>
      </c>
      <c r="Q3572" t="n">
        <v>0.00541</v>
      </c>
      <c r="R3572" t="n">
        <v>-0.00051</v>
      </c>
      <c r="S3572" t="n">
        <v>-0.00243</v>
      </c>
      <c r="T3572" t="n">
        <v>-0.00405</v>
      </c>
    </row>
    <row r="3573">
      <c r="A3573" s="142" t="n">
        <v>41543</v>
      </c>
      <c r="B3573" t="inlineStr"/>
      <c r="C3573" t="n">
        <v>-0.01233</v>
      </c>
      <c r="D3573" t="inlineStr"/>
      <c r="E3573" t="inlineStr"/>
      <c r="F3573" t="inlineStr"/>
      <c r="G3573" t="inlineStr"/>
      <c r="H3573" t="inlineStr"/>
      <c r="I3573" t="inlineStr"/>
      <c r="J3573" t="n">
        <v>0.009599999999999999</v>
      </c>
      <c r="K3573" t="n">
        <v>-0.01545</v>
      </c>
      <c r="L3573" t="n">
        <v>-0.0078</v>
      </c>
      <c r="M3573" t="n">
        <v>-0.01282</v>
      </c>
      <c r="N3573" t="inlineStr"/>
      <c r="O3573" t="n">
        <v>-0.01711</v>
      </c>
      <c r="P3573" t="n">
        <v>-0.0122</v>
      </c>
      <c r="Q3573" t="n">
        <v>0.01032</v>
      </c>
      <c r="R3573" t="n">
        <v>0.00025</v>
      </c>
      <c r="S3573" t="n">
        <v>0.00378</v>
      </c>
      <c r="T3573" t="n">
        <v>-0.00253</v>
      </c>
    </row>
    <row r="3574">
      <c r="A3574" s="142" t="n">
        <v>41544</v>
      </c>
      <c r="B3574" t="inlineStr"/>
      <c r="C3574" t="n">
        <v>-0.00387</v>
      </c>
      <c r="D3574" t="inlineStr"/>
      <c r="E3574" t="inlineStr"/>
      <c r="F3574" t="inlineStr"/>
      <c r="G3574" t="inlineStr"/>
      <c r="H3574" t="inlineStr"/>
      <c r="I3574" t="inlineStr"/>
      <c r="J3574" t="n">
        <v>-0.009939999999999999</v>
      </c>
      <c r="K3574" t="n">
        <v>-0.00159</v>
      </c>
      <c r="L3574" t="n">
        <v>0.0078</v>
      </c>
      <c r="M3574" t="n">
        <v>0.01136</v>
      </c>
      <c r="N3574" t="inlineStr"/>
      <c r="O3574" t="n">
        <v>-0.00278</v>
      </c>
      <c r="P3574" t="n">
        <v>-0.00412</v>
      </c>
      <c r="Q3574" t="n">
        <v>-0.00835</v>
      </c>
      <c r="R3574" t="n">
        <v>-0.00274</v>
      </c>
      <c r="S3574" t="n">
        <v>-0.00574</v>
      </c>
      <c r="T3574" t="n">
        <v>-0.00744</v>
      </c>
    </row>
    <row r="3575">
      <c r="A3575" s="142" t="n">
        <v>41547</v>
      </c>
      <c r="B3575" t="inlineStr"/>
      <c r="C3575" t="n">
        <v>-0.00271</v>
      </c>
      <c r="D3575" t="inlineStr"/>
      <c r="E3575" t="inlineStr"/>
      <c r="F3575" t="inlineStr"/>
      <c r="G3575" t="inlineStr"/>
      <c r="H3575" t="inlineStr"/>
      <c r="I3575" t="inlineStr"/>
      <c r="J3575" t="n">
        <v>-0.01441</v>
      </c>
      <c r="K3575" t="n">
        <v>-0.00139</v>
      </c>
      <c r="L3575" t="n">
        <v>-0.00694</v>
      </c>
      <c r="M3575" t="n">
        <v>0.00647</v>
      </c>
      <c r="N3575" t="inlineStr"/>
      <c r="O3575" t="n">
        <v>0.0026</v>
      </c>
      <c r="P3575" t="n">
        <v>-0.0062</v>
      </c>
      <c r="Q3575" t="n">
        <v>-0.01567</v>
      </c>
      <c r="R3575" t="n">
        <v>-0.00556</v>
      </c>
      <c r="S3575" t="n">
        <v>-0.00746</v>
      </c>
      <c r="T3575" t="n">
        <v>-0.01196</v>
      </c>
    </row>
    <row r="3576">
      <c r="A3576" s="142" t="n">
        <v>41548</v>
      </c>
      <c r="B3576" t="inlineStr"/>
      <c r="C3576" t="n">
        <v>-0.02565</v>
      </c>
      <c r="D3576" t="inlineStr"/>
      <c r="E3576" t="inlineStr"/>
      <c r="F3576" t="inlineStr"/>
      <c r="G3576" t="inlineStr"/>
      <c r="H3576" t="inlineStr"/>
      <c r="I3576" t="inlineStr"/>
      <c r="J3576" t="n">
        <v>-0.01684</v>
      </c>
      <c r="K3576" t="n">
        <v>-0.02192</v>
      </c>
      <c r="L3576" t="n">
        <v>-0.02283</v>
      </c>
      <c r="M3576" t="n">
        <v>-0.03344</v>
      </c>
      <c r="N3576" t="inlineStr"/>
      <c r="O3576" t="n">
        <v>-0.02907</v>
      </c>
      <c r="P3576" t="n">
        <v>-0.02703</v>
      </c>
      <c r="Q3576" t="n">
        <v>-0.02049</v>
      </c>
      <c r="R3576" t="n">
        <v>0.00727</v>
      </c>
      <c r="S3576" t="n">
        <v>0.00753</v>
      </c>
      <c r="T3576" t="n">
        <v>0.009860000000000001</v>
      </c>
    </row>
    <row r="3577">
      <c r="A3577" s="142" t="n">
        <v>41549</v>
      </c>
      <c r="B3577" t="inlineStr"/>
      <c r="C3577" t="n">
        <v>-0.00211</v>
      </c>
      <c r="D3577" t="inlineStr"/>
      <c r="E3577" t="inlineStr"/>
      <c r="F3577" t="inlineStr"/>
      <c r="G3577" t="inlineStr"/>
      <c r="H3577" t="inlineStr"/>
      <c r="I3577" t="inlineStr"/>
      <c r="J3577" t="n">
        <v>0.0009</v>
      </c>
      <c r="K3577" t="n">
        <v>0.0053</v>
      </c>
      <c r="L3577" t="n">
        <v>0.01884</v>
      </c>
      <c r="M3577" t="n">
        <v>0.00565</v>
      </c>
      <c r="N3577" t="inlineStr"/>
      <c r="O3577" t="n">
        <v>-0.00267</v>
      </c>
      <c r="P3577" t="n">
        <v>0</v>
      </c>
      <c r="Q3577" t="n">
        <v>0.00361</v>
      </c>
      <c r="R3577" t="n">
        <v>-0.00672</v>
      </c>
      <c r="S3577" t="n">
        <v>-0.00596</v>
      </c>
      <c r="T3577" t="n">
        <v>-0.00326</v>
      </c>
    </row>
    <row r="3578">
      <c r="A3578" s="142" t="n">
        <v>41550</v>
      </c>
      <c r="B3578" t="inlineStr"/>
      <c r="C3578" t="n">
        <v>-0.00809</v>
      </c>
      <c r="D3578" t="inlineStr"/>
      <c r="E3578" t="inlineStr"/>
      <c r="F3578" t="inlineStr"/>
      <c r="G3578" t="inlineStr"/>
      <c r="H3578" t="inlineStr"/>
      <c r="I3578" t="inlineStr"/>
      <c r="J3578" t="n">
        <v>-0.0054</v>
      </c>
      <c r="K3578" t="n">
        <v>-0.01763</v>
      </c>
      <c r="L3578" t="n">
        <v>-0.01107</v>
      </c>
      <c r="M3578" t="n">
        <v>-0.0163</v>
      </c>
      <c r="N3578" t="inlineStr"/>
      <c r="O3578" t="n">
        <v>-0.01014</v>
      </c>
      <c r="P3578" t="n">
        <v>-0.00855</v>
      </c>
      <c r="Q3578" t="n">
        <v>0.0012</v>
      </c>
      <c r="R3578" t="n">
        <v>-0.004</v>
      </c>
      <c r="S3578" t="n">
        <v>-0.0063</v>
      </c>
      <c r="T3578" t="n">
        <v>0.00498</v>
      </c>
    </row>
    <row r="3579">
      <c r="A3579" s="142" t="n">
        <v>41551</v>
      </c>
      <c r="B3579" t="inlineStr"/>
      <c r="C3579" t="n">
        <v>0.00046</v>
      </c>
      <c r="D3579" t="inlineStr"/>
      <c r="E3579" t="inlineStr"/>
      <c r="F3579" t="inlineStr"/>
      <c r="G3579" t="inlineStr"/>
      <c r="H3579" t="inlineStr"/>
      <c r="I3579" t="inlineStr"/>
      <c r="J3579" t="n">
        <v>-0.01268</v>
      </c>
      <c r="K3579" t="n">
        <v>-0.00743</v>
      </c>
      <c r="L3579" t="n">
        <v>0.00026</v>
      </c>
      <c r="M3579" t="n">
        <v>-0.00788</v>
      </c>
      <c r="N3579" t="inlineStr"/>
      <c r="O3579" t="n">
        <v>-0.00309</v>
      </c>
      <c r="P3579" t="n">
        <v>0.008619999999999999</v>
      </c>
      <c r="Q3579" t="n">
        <v>-0.02067</v>
      </c>
      <c r="R3579" t="n">
        <v>0.00104</v>
      </c>
      <c r="S3579" t="n">
        <v>0.00508</v>
      </c>
      <c r="T3579" t="n">
        <v>0.00472</v>
      </c>
    </row>
    <row r="3580">
      <c r="A3580" s="142" t="n">
        <v>41554</v>
      </c>
      <c r="B3580" t="inlineStr"/>
      <c r="C3580" t="n">
        <v>0.0131</v>
      </c>
      <c r="D3580" t="inlineStr"/>
      <c r="E3580" t="inlineStr"/>
      <c r="F3580" t="inlineStr"/>
      <c r="G3580" t="inlineStr"/>
      <c r="H3580" t="inlineStr"/>
      <c r="I3580" t="inlineStr"/>
      <c r="J3580" t="n">
        <v>0.0055</v>
      </c>
      <c r="K3580" t="n">
        <v>0.01871</v>
      </c>
      <c r="L3580" t="n">
        <v>0.01335</v>
      </c>
      <c r="M3580" t="n">
        <v>0.02053</v>
      </c>
      <c r="N3580" t="inlineStr"/>
      <c r="O3580" t="n">
        <v>0.01996</v>
      </c>
      <c r="P3580" t="n">
        <v>0.00855</v>
      </c>
      <c r="Q3580" t="n">
        <v>0.01101</v>
      </c>
      <c r="R3580" t="n">
        <v>-0.00231</v>
      </c>
      <c r="S3580" t="n">
        <v>-0.00494</v>
      </c>
      <c r="T3580" t="n">
        <v>-0.0012</v>
      </c>
    </row>
    <row r="3581">
      <c r="A3581" s="142" t="n">
        <v>41555</v>
      </c>
      <c r="B3581" t="inlineStr"/>
      <c r="C3581" t="n">
        <v>-0.01496</v>
      </c>
      <c r="D3581" t="inlineStr"/>
      <c r="E3581" t="inlineStr"/>
      <c r="F3581" t="inlineStr"/>
      <c r="G3581" t="inlineStr"/>
      <c r="H3581" t="inlineStr"/>
      <c r="I3581" t="inlineStr"/>
      <c r="J3581" t="n">
        <v>0.00228</v>
      </c>
      <c r="K3581" t="n">
        <v>-0.02265</v>
      </c>
      <c r="L3581" t="n">
        <v>0.00344</v>
      </c>
      <c r="M3581" t="n">
        <v>-0.03384</v>
      </c>
      <c r="N3581" t="inlineStr"/>
      <c r="O3581" t="n">
        <v>-0.02831</v>
      </c>
      <c r="P3581" t="n">
        <v>-0.01695</v>
      </c>
      <c r="Q3581" t="n">
        <v>0.00469</v>
      </c>
      <c r="R3581" t="n">
        <v>-0.00767</v>
      </c>
      <c r="S3581" t="n">
        <v>-0.00891</v>
      </c>
      <c r="T3581" t="n">
        <v>0.00236</v>
      </c>
    </row>
    <row r="3582">
      <c r="A3582" s="142" t="n">
        <v>41556</v>
      </c>
      <c r="B3582" t="inlineStr"/>
      <c r="C3582" t="n">
        <v>-0.009769999999999999</v>
      </c>
      <c r="D3582" t="inlineStr"/>
      <c r="E3582" t="inlineStr"/>
      <c r="F3582" t="inlineStr"/>
      <c r="G3582" t="inlineStr"/>
      <c r="H3582" t="inlineStr"/>
      <c r="I3582" t="inlineStr"/>
      <c r="J3582" t="n">
        <v>-0.02684</v>
      </c>
      <c r="K3582" t="n">
        <v>-0.00334</v>
      </c>
      <c r="L3582" t="n">
        <v>-0.01635</v>
      </c>
      <c r="M3582" t="n">
        <v>-0.0062</v>
      </c>
      <c r="N3582" t="inlineStr"/>
      <c r="O3582" t="n">
        <v>-0.00274</v>
      </c>
      <c r="P3582" t="n">
        <v>-0.00431</v>
      </c>
      <c r="Q3582" t="n">
        <v>-0.03403</v>
      </c>
      <c r="R3582" t="n">
        <v>-0.00541</v>
      </c>
      <c r="S3582" t="n">
        <v>0.00367</v>
      </c>
      <c r="T3582" t="n">
        <v>0.00275</v>
      </c>
    </row>
    <row r="3583">
      <c r="A3583" s="142" t="n">
        <v>41557</v>
      </c>
      <c r="B3583" t="inlineStr"/>
      <c r="C3583" t="n">
        <v>-0.01488</v>
      </c>
      <c r="D3583" t="inlineStr"/>
      <c r="E3583" t="inlineStr"/>
      <c r="F3583" t="inlineStr"/>
      <c r="G3583" t="inlineStr"/>
      <c r="H3583" t="inlineStr"/>
      <c r="I3583" t="inlineStr"/>
      <c r="J3583" t="n">
        <v>0.00748</v>
      </c>
      <c r="K3583" t="n">
        <v>-0.00503</v>
      </c>
      <c r="L3583" t="n">
        <v>0.00162</v>
      </c>
      <c r="M3583" t="n">
        <v>-0.009509999999999999</v>
      </c>
      <c r="N3583" t="inlineStr"/>
      <c r="O3583" t="n">
        <v>-0.01157</v>
      </c>
      <c r="P3583" t="n">
        <v>0</v>
      </c>
      <c r="Q3583" t="n">
        <v>0.00468</v>
      </c>
      <c r="R3583" t="n">
        <v>0.01674</v>
      </c>
      <c r="S3583" t="n">
        <v>0.0158</v>
      </c>
      <c r="T3583" t="n">
        <v>0.007900000000000001</v>
      </c>
    </row>
    <row r="3584">
      <c r="A3584" s="142" t="n">
        <v>41558</v>
      </c>
      <c r="B3584" t="inlineStr"/>
      <c r="C3584" t="n">
        <v>-0.02199</v>
      </c>
      <c r="D3584" t="inlineStr"/>
      <c r="E3584" t="inlineStr"/>
      <c r="F3584" t="inlineStr"/>
      <c r="G3584" t="inlineStr"/>
      <c r="H3584" t="inlineStr"/>
      <c r="I3584" t="inlineStr"/>
      <c r="J3584" t="n">
        <v>-0.02181</v>
      </c>
      <c r="K3584" t="n">
        <v>-0.02547</v>
      </c>
      <c r="L3584" t="n">
        <v>-0.01705</v>
      </c>
      <c r="M3584" t="n">
        <v>-0.03259</v>
      </c>
      <c r="N3584" t="inlineStr"/>
      <c r="O3584" t="n">
        <v>-0.02995</v>
      </c>
      <c r="P3584" t="n">
        <v>-0.02381</v>
      </c>
      <c r="Q3584" t="n">
        <v>-0.02296</v>
      </c>
      <c r="R3584" t="n">
        <v>0.00443</v>
      </c>
      <c r="S3584" t="n">
        <v>0.00461</v>
      </c>
      <c r="T3584" t="n">
        <v>0.0061</v>
      </c>
    </row>
    <row r="3585">
      <c r="A3585" s="142" t="n">
        <v>41561</v>
      </c>
      <c r="B3585" t="inlineStr"/>
      <c r="C3585" t="n">
        <v>0</v>
      </c>
      <c r="D3585" t="inlineStr"/>
      <c r="E3585" t="inlineStr"/>
      <c r="F3585" t="inlineStr"/>
      <c r="G3585" t="inlineStr"/>
      <c r="H3585" t="inlineStr"/>
      <c r="I3585" t="inlineStr"/>
      <c r="J3585" t="n">
        <v>-0.00285</v>
      </c>
      <c r="K3585" t="n">
        <v>0.00626</v>
      </c>
      <c r="L3585" t="n">
        <v>0.00504</v>
      </c>
      <c r="M3585" t="n">
        <v>0.00271</v>
      </c>
      <c r="N3585" t="inlineStr"/>
      <c r="O3585" t="n">
        <v>0</v>
      </c>
      <c r="P3585" t="n">
        <v>0</v>
      </c>
      <c r="Q3585" t="n">
        <v>-0.00508</v>
      </c>
      <c r="R3585" t="n">
        <v>0.00186</v>
      </c>
      <c r="S3585" t="n">
        <v>0.00129</v>
      </c>
      <c r="T3585" t="n">
        <v>-0.00227</v>
      </c>
    </row>
    <row r="3586">
      <c r="A3586" s="142" t="n">
        <v>41562</v>
      </c>
      <c r="B3586" t="inlineStr"/>
      <c r="C3586" t="n">
        <v>0.0192</v>
      </c>
      <c r="D3586" t="inlineStr"/>
      <c r="E3586" t="inlineStr"/>
      <c r="F3586" t="inlineStr"/>
      <c r="G3586" t="inlineStr"/>
      <c r="H3586" t="inlineStr"/>
      <c r="I3586" t="inlineStr"/>
      <c r="J3586" t="n">
        <v>0.00666</v>
      </c>
      <c r="K3586" t="n">
        <v>0.02726</v>
      </c>
      <c r="L3586" t="n">
        <v>-0.00529</v>
      </c>
      <c r="M3586" t="n">
        <v>0.029</v>
      </c>
      <c r="N3586" t="inlineStr"/>
      <c r="O3586" t="n">
        <v>0.02945</v>
      </c>
      <c r="P3586" t="n">
        <v>0.01774</v>
      </c>
      <c r="Q3586" t="n">
        <v>0.00527</v>
      </c>
      <c r="R3586" t="n">
        <v>0.00831</v>
      </c>
      <c r="S3586" t="n">
        <v>0.00429</v>
      </c>
      <c r="T3586" t="n">
        <v>0.01319</v>
      </c>
    </row>
    <row r="3587">
      <c r="A3587" s="142" t="n">
        <v>41563</v>
      </c>
      <c r="B3587" t="inlineStr"/>
      <c r="C3587" t="n">
        <v>-0.02002</v>
      </c>
      <c r="D3587" t="inlineStr"/>
      <c r="E3587" t="inlineStr"/>
      <c r="F3587" t="inlineStr"/>
      <c r="G3587" t="inlineStr"/>
      <c r="H3587" t="inlineStr"/>
      <c r="I3587" t="inlineStr"/>
      <c r="J3587" t="n">
        <v>0.00378</v>
      </c>
      <c r="K3587" t="n">
        <v>-0.02299</v>
      </c>
      <c r="L3587" t="n">
        <v>0.00869</v>
      </c>
      <c r="M3587" t="n">
        <v>-0.02182</v>
      </c>
      <c r="N3587" t="inlineStr"/>
      <c r="O3587" t="n">
        <v>-0.01669</v>
      </c>
      <c r="P3587" t="n">
        <v>-0.00218</v>
      </c>
      <c r="Q3587" t="n">
        <v>0.01048</v>
      </c>
      <c r="R3587" t="n">
        <v>0.00258</v>
      </c>
      <c r="S3587" t="n">
        <v>0.008</v>
      </c>
      <c r="T3587" t="n">
        <v>0.00227</v>
      </c>
    </row>
    <row r="3588">
      <c r="A3588" s="142" t="n">
        <v>41564</v>
      </c>
      <c r="B3588" t="inlineStr"/>
      <c r="C3588" t="n">
        <v>0.02507</v>
      </c>
      <c r="D3588" t="inlineStr"/>
      <c r="E3588" t="inlineStr"/>
      <c r="F3588" t="inlineStr"/>
      <c r="G3588" t="inlineStr"/>
      <c r="H3588" t="inlineStr"/>
      <c r="I3588" t="inlineStr"/>
      <c r="J3588" t="n">
        <v>0.02213</v>
      </c>
      <c r="K3588" t="n">
        <v>0.03294</v>
      </c>
      <c r="L3588" t="n">
        <v>0.02946</v>
      </c>
      <c r="M3588" t="n">
        <v>0.03838</v>
      </c>
      <c r="N3588" t="inlineStr"/>
      <c r="O3588" t="n">
        <v>0.03354</v>
      </c>
      <c r="P3588" t="n">
        <v>0.0262</v>
      </c>
      <c r="Q3588" t="n">
        <v>0.02451</v>
      </c>
      <c r="R3588" t="n">
        <v>0.0013</v>
      </c>
      <c r="S3588" t="n">
        <v>-0.00322</v>
      </c>
      <c r="T3588" t="n">
        <v>-0.01</v>
      </c>
    </row>
    <row r="3589">
      <c r="A3589" s="142" t="n">
        <v>41565</v>
      </c>
      <c r="B3589" t="inlineStr"/>
      <c r="C3589" t="n">
        <v>-0.00148</v>
      </c>
      <c r="D3589" t="inlineStr"/>
      <c r="E3589" t="inlineStr"/>
      <c r="F3589" t="inlineStr"/>
      <c r="G3589" t="inlineStr"/>
      <c r="H3589" t="inlineStr"/>
      <c r="I3589" t="inlineStr"/>
      <c r="J3589" t="n">
        <v>0.01382</v>
      </c>
      <c r="K3589" t="n">
        <v>-0.01015</v>
      </c>
      <c r="L3589" t="n">
        <v>-0.00145</v>
      </c>
      <c r="M3589" t="n">
        <v>-0.00559</v>
      </c>
      <c r="N3589" t="inlineStr"/>
      <c r="O3589" t="n">
        <v>-0.00665</v>
      </c>
      <c r="P3589" t="n">
        <v>-0.00426</v>
      </c>
      <c r="Q3589" t="n">
        <v>0.00859</v>
      </c>
      <c r="R3589" t="n">
        <v>0.00781</v>
      </c>
      <c r="S3589" t="n">
        <v>0.00504</v>
      </c>
      <c r="T3589" t="n">
        <v>0.00583</v>
      </c>
    </row>
    <row r="3590">
      <c r="A3590" s="142" t="n">
        <v>41568</v>
      </c>
      <c r="B3590" t="inlineStr"/>
      <c r="C3590" t="n">
        <v>0.01815</v>
      </c>
      <c r="D3590" t="inlineStr"/>
      <c r="E3590" t="inlineStr"/>
      <c r="F3590" t="inlineStr"/>
      <c r="G3590" t="inlineStr"/>
      <c r="H3590" t="inlineStr"/>
      <c r="I3590" t="inlineStr"/>
      <c r="J3590" t="n">
        <v>0.00182</v>
      </c>
      <c r="K3590" t="n">
        <v>0.01946</v>
      </c>
      <c r="L3590" t="n">
        <v>0.00662</v>
      </c>
      <c r="M3590" t="n">
        <v>0.0139</v>
      </c>
      <c r="N3590" t="inlineStr"/>
      <c r="O3590" t="n">
        <v>0.02499</v>
      </c>
      <c r="P3590" t="n">
        <v>0.02564</v>
      </c>
      <c r="Q3590" t="n">
        <v>0.00152</v>
      </c>
      <c r="R3590" t="n">
        <v>0.0033</v>
      </c>
      <c r="S3590" t="n">
        <v>0.00242</v>
      </c>
      <c r="T3590" t="n">
        <v>0.00205</v>
      </c>
    </row>
    <row r="3591">
      <c r="A3591" s="142" t="n">
        <v>41569</v>
      </c>
      <c r="B3591" t="inlineStr"/>
      <c r="C3591" t="n">
        <v>0.03966</v>
      </c>
      <c r="D3591" t="inlineStr"/>
      <c r="E3591" t="inlineStr"/>
      <c r="F3591" t="inlineStr"/>
      <c r="G3591" t="inlineStr"/>
      <c r="H3591" t="inlineStr"/>
      <c r="I3591" t="inlineStr"/>
      <c r="J3591" t="n">
        <v>0.02177</v>
      </c>
      <c r="K3591" t="n">
        <v>0.04125</v>
      </c>
      <c r="L3591" t="n">
        <v>0.01476</v>
      </c>
      <c r="M3591" t="n">
        <v>0.0307</v>
      </c>
      <c r="N3591" t="inlineStr"/>
      <c r="O3591" t="n">
        <v>0.03129</v>
      </c>
      <c r="P3591" t="n">
        <v>0.0375</v>
      </c>
      <c r="Q3591" t="n">
        <v>0.03371</v>
      </c>
      <c r="R3591" t="n">
        <v>0.00494</v>
      </c>
      <c r="S3591" t="n">
        <v>-0.00078</v>
      </c>
      <c r="T3591" t="n">
        <v>-0.0052</v>
      </c>
    </row>
    <row r="3592">
      <c r="A3592" s="142" t="n">
        <v>41570</v>
      </c>
      <c r="B3592" t="inlineStr"/>
      <c r="C3592" t="n">
        <v>-0.02033</v>
      </c>
      <c r="D3592" t="inlineStr"/>
      <c r="E3592" t="inlineStr"/>
      <c r="F3592" t="inlineStr"/>
      <c r="G3592" t="inlineStr"/>
      <c r="H3592" t="inlineStr"/>
      <c r="I3592" t="inlineStr"/>
      <c r="J3592" t="n">
        <v>0.00444</v>
      </c>
      <c r="K3592" t="n">
        <v>-0.02523</v>
      </c>
      <c r="L3592" t="n">
        <v>-0.00747</v>
      </c>
      <c r="M3592" t="n">
        <v>-0.02331</v>
      </c>
      <c r="N3592" t="inlineStr"/>
      <c r="O3592" t="n">
        <v>-0.02606</v>
      </c>
      <c r="P3592" t="n">
        <v>-0.03012</v>
      </c>
      <c r="Q3592" t="n">
        <v>0.00323</v>
      </c>
      <c r="R3592" t="n">
        <v>-0.00589</v>
      </c>
      <c r="S3592" t="n">
        <v>-0.0068</v>
      </c>
      <c r="T3592" t="n">
        <v>-0.01132</v>
      </c>
    </row>
    <row r="3593">
      <c r="A3593" s="142" t="n">
        <v>41571</v>
      </c>
      <c r="B3593" t="inlineStr"/>
      <c r="C3593" t="n">
        <v>0.01645</v>
      </c>
      <c r="D3593" t="inlineStr"/>
      <c r="E3593" t="inlineStr"/>
      <c r="F3593" t="inlineStr"/>
      <c r="G3593" t="inlineStr"/>
      <c r="H3593" t="inlineStr"/>
      <c r="I3593" t="inlineStr"/>
      <c r="J3593" t="n">
        <v>0.00044</v>
      </c>
      <c r="K3593" t="n">
        <v>0.03093</v>
      </c>
      <c r="L3593" t="n">
        <v>0.00925</v>
      </c>
      <c r="M3593" t="n">
        <v>0.02377</v>
      </c>
      <c r="N3593" t="inlineStr"/>
      <c r="O3593" t="n">
        <v>0.03287</v>
      </c>
      <c r="P3593" t="n">
        <v>0.01863</v>
      </c>
      <c r="Q3593" t="n">
        <v>-0.00088</v>
      </c>
      <c r="R3593" t="n">
        <v>0.00449</v>
      </c>
      <c r="S3593" t="n">
        <v>0.00167</v>
      </c>
      <c r="T3593" t="n">
        <v>-0.00407</v>
      </c>
    </row>
    <row r="3594">
      <c r="A3594" s="142" t="n">
        <v>41572</v>
      </c>
      <c r="B3594" t="inlineStr"/>
      <c r="C3594" t="n">
        <v>0.01485</v>
      </c>
      <c r="D3594" t="inlineStr"/>
      <c r="E3594" t="inlineStr"/>
      <c r="F3594" t="inlineStr"/>
      <c r="G3594" t="inlineStr"/>
      <c r="H3594" t="inlineStr"/>
      <c r="I3594" t="inlineStr"/>
      <c r="J3594" t="n">
        <v>0.00663</v>
      </c>
      <c r="K3594" t="n">
        <v>0.00608</v>
      </c>
      <c r="L3594" t="n">
        <v>-0.00119</v>
      </c>
      <c r="M3594" t="n">
        <v>0.01136</v>
      </c>
      <c r="N3594" t="inlineStr"/>
      <c r="O3594" t="n">
        <v>0.009809999999999999</v>
      </c>
      <c r="P3594" t="n">
        <v>0.0061</v>
      </c>
      <c r="Q3594" t="n">
        <v>0.00484</v>
      </c>
      <c r="R3594" t="n">
        <v>-0.00063</v>
      </c>
      <c r="S3594" t="n">
        <v>0.00034</v>
      </c>
      <c r="T3594" t="n">
        <v>-0.00273</v>
      </c>
    </row>
    <row r="3595">
      <c r="A3595" s="142" t="n">
        <v>41575</v>
      </c>
      <c r="B3595" t="inlineStr"/>
      <c r="C3595" t="n">
        <v>0.00183</v>
      </c>
      <c r="D3595" t="inlineStr"/>
      <c r="E3595" t="inlineStr"/>
      <c r="F3595" t="inlineStr"/>
      <c r="G3595" t="inlineStr"/>
      <c r="H3595" t="inlineStr"/>
      <c r="I3595" t="inlineStr"/>
      <c r="J3595" t="n">
        <v>0.02018</v>
      </c>
      <c r="K3595" t="n">
        <v>0.00273</v>
      </c>
      <c r="L3595" t="n">
        <v>0.00211</v>
      </c>
      <c r="M3595" t="n">
        <v>0.0064</v>
      </c>
      <c r="N3595" t="inlineStr"/>
      <c r="O3595" t="n">
        <v>0.00605</v>
      </c>
      <c r="P3595" t="n">
        <v>0.00808</v>
      </c>
      <c r="Q3595" t="n">
        <v>0.02246</v>
      </c>
      <c r="R3595" t="n">
        <v>-0.00148</v>
      </c>
      <c r="S3595" t="n">
        <v>0.00263</v>
      </c>
      <c r="T3595" t="n">
        <v>0.00755</v>
      </c>
    </row>
    <row r="3596">
      <c r="A3596" s="142" t="n">
        <v>41576</v>
      </c>
      <c r="B3596" t="inlineStr"/>
      <c r="C3596" t="n">
        <v>-0.01972</v>
      </c>
      <c r="D3596" t="inlineStr"/>
      <c r="E3596" t="inlineStr"/>
      <c r="F3596" t="inlineStr"/>
      <c r="G3596" t="inlineStr"/>
      <c r="H3596" t="inlineStr"/>
      <c r="I3596" t="inlineStr"/>
      <c r="J3596" t="n">
        <v>-0.01333</v>
      </c>
      <c r="K3596" t="n">
        <v>-0.02022</v>
      </c>
      <c r="L3596" t="n">
        <v>-0.00481</v>
      </c>
      <c r="M3596" t="n">
        <v>-0.02075</v>
      </c>
      <c r="N3596" t="inlineStr"/>
      <c r="O3596" t="n">
        <v>-0.02587</v>
      </c>
      <c r="P3596" t="n">
        <v>-0.01804</v>
      </c>
      <c r="Q3596" t="n">
        <v>-0.01398</v>
      </c>
      <c r="R3596" t="n">
        <v>0.00365</v>
      </c>
      <c r="S3596" t="n">
        <v>0.00372</v>
      </c>
      <c r="T3596" t="n">
        <v>0.00348</v>
      </c>
    </row>
    <row r="3597">
      <c r="A3597" s="142" t="n">
        <v>41577</v>
      </c>
      <c r="B3597" t="inlineStr"/>
      <c r="C3597" t="n">
        <v>-0.00425</v>
      </c>
      <c r="D3597" t="inlineStr"/>
      <c r="E3597" t="inlineStr"/>
      <c r="F3597" t="inlineStr"/>
      <c r="G3597" t="inlineStr"/>
      <c r="H3597" t="inlineStr"/>
      <c r="I3597" t="inlineStr"/>
      <c r="J3597" t="n">
        <v>0.00218</v>
      </c>
      <c r="K3597" t="n">
        <v>0.01528</v>
      </c>
      <c r="L3597" t="n">
        <v>0.008869999999999999</v>
      </c>
      <c r="M3597" t="n">
        <v>0.01005</v>
      </c>
      <c r="N3597" t="inlineStr"/>
      <c r="O3597" t="n">
        <v>0.01627</v>
      </c>
      <c r="P3597" t="n">
        <v>0.00408</v>
      </c>
      <c r="Q3597" t="n">
        <v>0.0013</v>
      </c>
      <c r="R3597" t="n">
        <v>0.00015</v>
      </c>
      <c r="S3597" t="n">
        <v>-0.00078</v>
      </c>
      <c r="T3597" t="n">
        <v>0.00572</v>
      </c>
    </row>
    <row r="3598">
      <c r="A3598" s="142" t="n">
        <v>41578</v>
      </c>
      <c r="B3598" t="inlineStr"/>
      <c r="C3598" t="n">
        <v>-0.00711</v>
      </c>
      <c r="D3598" t="inlineStr"/>
      <c r="E3598" t="inlineStr"/>
      <c r="F3598" t="inlineStr"/>
      <c r="G3598" t="inlineStr"/>
      <c r="H3598" t="inlineStr"/>
      <c r="I3598" t="inlineStr"/>
      <c r="J3598" t="n">
        <v>-0.01914</v>
      </c>
      <c r="K3598" t="n">
        <v>-0.034</v>
      </c>
      <c r="L3598" t="n">
        <v>-0.02555</v>
      </c>
      <c r="M3598" t="n">
        <v>-0.02321</v>
      </c>
      <c r="N3598" t="inlineStr"/>
      <c r="O3598" t="n">
        <v>-0.02079</v>
      </c>
      <c r="P3598" t="n">
        <v>-0.01626</v>
      </c>
      <c r="Q3598" t="n">
        <v>-0.02355</v>
      </c>
      <c r="R3598" t="n">
        <v>0.00427</v>
      </c>
      <c r="S3598" t="n">
        <v>0.00706</v>
      </c>
      <c r="T3598" t="n">
        <v>0.00487</v>
      </c>
    </row>
    <row r="3599">
      <c r="A3599" s="142" t="n">
        <v>41579</v>
      </c>
      <c r="B3599" t="inlineStr"/>
      <c r="C3599" t="n">
        <v>0</v>
      </c>
      <c r="D3599" t="inlineStr"/>
      <c r="E3599" t="inlineStr"/>
      <c r="F3599" t="inlineStr"/>
      <c r="G3599" t="inlineStr"/>
      <c r="H3599" t="inlineStr"/>
      <c r="I3599" t="inlineStr"/>
      <c r="J3599" t="n">
        <v>0</v>
      </c>
      <c r="K3599" t="n">
        <v>0</v>
      </c>
      <c r="L3599" t="n">
        <v>0</v>
      </c>
      <c r="M3599" t="n">
        <v>0</v>
      </c>
      <c r="N3599" t="inlineStr"/>
      <c r="O3599" t="n">
        <v>0</v>
      </c>
      <c r="P3599" t="n">
        <v>-0.02479</v>
      </c>
      <c r="Q3599" t="n">
        <v>0</v>
      </c>
      <c r="R3599" t="n">
        <v>-0.00261</v>
      </c>
      <c r="S3599" t="n">
        <v>0</v>
      </c>
      <c r="T3599" t="n">
        <v>0.00173</v>
      </c>
    </row>
    <row r="3600">
      <c r="A3600" s="142" t="n">
        <v>41582</v>
      </c>
      <c r="B3600" t="inlineStr"/>
      <c r="C3600" t="n">
        <v>-0.02336</v>
      </c>
      <c r="D3600" t="inlineStr"/>
      <c r="E3600" t="inlineStr"/>
      <c r="F3600" t="inlineStr"/>
      <c r="G3600" t="inlineStr"/>
      <c r="H3600" t="inlineStr"/>
      <c r="I3600" t="inlineStr"/>
      <c r="J3600" t="n">
        <v>-0.00754</v>
      </c>
      <c r="K3600" t="n">
        <v>-0.00081</v>
      </c>
      <c r="L3600" t="n">
        <v>0.00051</v>
      </c>
      <c r="M3600" t="n">
        <v>0.00061</v>
      </c>
      <c r="N3600" t="inlineStr"/>
      <c r="O3600" t="n">
        <v>-0.009390000000000001</v>
      </c>
      <c r="P3600" t="n">
        <v>0.01695</v>
      </c>
      <c r="Q3600" t="n">
        <v>-0.01968</v>
      </c>
      <c r="R3600" t="n">
        <v>0.00344</v>
      </c>
      <c r="S3600" t="n">
        <v>0.00602</v>
      </c>
      <c r="T3600" t="n">
        <v>-0.00244</v>
      </c>
    </row>
    <row r="3601">
      <c r="A3601" s="142" t="n">
        <v>41583</v>
      </c>
      <c r="B3601" t="inlineStr"/>
      <c r="C3601" t="n">
        <v>-0.00949</v>
      </c>
      <c r="D3601" t="inlineStr"/>
      <c r="E3601" t="inlineStr"/>
      <c r="F3601" t="inlineStr"/>
      <c r="G3601" t="inlineStr"/>
      <c r="H3601" t="inlineStr"/>
      <c r="I3601" t="inlineStr"/>
      <c r="J3601" t="n">
        <v>0.00536</v>
      </c>
      <c r="K3601" t="n">
        <v>-0.01073</v>
      </c>
      <c r="L3601" t="n">
        <v>-0.00312</v>
      </c>
      <c r="M3601" t="n">
        <v>-0.00764</v>
      </c>
      <c r="N3601" t="inlineStr"/>
      <c r="O3601" t="n">
        <v>-0.008160000000000001</v>
      </c>
      <c r="P3601" t="n">
        <v>-0.008330000000000001</v>
      </c>
      <c r="Q3601" t="n">
        <v>0.00392</v>
      </c>
      <c r="R3601" t="n">
        <v>-0.00178</v>
      </c>
      <c r="S3601" t="n">
        <v>-0.00088</v>
      </c>
      <c r="T3601" t="n">
        <v>-0.00775</v>
      </c>
    </row>
    <row r="3602">
      <c r="A3602" s="142" t="n">
        <v>41584</v>
      </c>
      <c r="B3602" t="inlineStr"/>
      <c r="C3602" t="n">
        <v>0.00615</v>
      </c>
      <c r="D3602" t="inlineStr"/>
      <c r="E3602" t="inlineStr"/>
      <c r="F3602" t="inlineStr"/>
      <c r="G3602" t="inlineStr"/>
      <c r="H3602" t="inlineStr"/>
      <c r="I3602" t="inlineStr"/>
      <c r="J3602" t="n">
        <v>-0.00178</v>
      </c>
      <c r="K3602" t="n">
        <v>0.00696</v>
      </c>
      <c r="L3602" t="n">
        <v>0.0104</v>
      </c>
      <c r="M3602" t="n">
        <v>0.00403</v>
      </c>
      <c r="N3602" t="inlineStr"/>
      <c r="O3602" t="n">
        <v>0.00688</v>
      </c>
      <c r="P3602" t="n">
        <v>0.0063</v>
      </c>
      <c r="Q3602" t="n">
        <v>0.00451</v>
      </c>
      <c r="R3602" t="n">
        <v>0.00441</v>
      </c>
      <c r="S3602" t="n">
        <v>0.00099</v>
      </c>
      <c r="T3602" t="n">
        <v>-0.00401</v>
      </c>
    </row>
    <row r="3603">
      <c r="A3603" s="142" t="n">
        <v>41585</v>
      </c>
      <c r="B3603" t="inlineStr"/>
      <c r="C3603" t="n">
        <v>-0.01672</v>
      </c>
      <c r="D3603" t="inlineStr"/>
      <c r="E3603" t="inlineStr"/>
      <c r="F3603" t="inlineStr"/>
      <c r="G3603" t="inlineStr"/>
      <c r="H3603" t="inlineStr"/>
      <c r="I3603" t="inlineStr"/>
      <c r="J3603" t="n">
        <v>0.01247</v>
      </c>
      <c r="K3603" t="n">
        <v>-0.01057</v>
      </c>
      <c r="L3603" t="n">
        <v>-0.00664</v>
      </c>
      <c r="M3603" t="n">
        <v>-0.01738</v>
      </c>
      <c r="N3603" t="inlineStr"/>
      <c r="O3603" t="n">
        <v>-0.01747</v>
      </c>
      <c r="P3603" t="n">
        <v>-0.01044</v>
      </c>
      <c r="Q3603" t="n">
        <v>0.00958</v>
      </c>
      <c r="R3603" t="n">
        <v>0.00014</v>
      </c>
      <c r="S3603" t="n">
        <v>-0.00039</v>
      </c>
      <c r="T3603" t="n">
        <v>0.00496</v>
      </c>
    </row>
    <row r="3604">
      <c r="A3604" s="142" t="n">
        <v>41586</v>
      </c>
      <c r="B3604" t="inlineStr"/>
      <c r="C3604" t="n">
        <v>0.00425</v>
      </c>
      <c r="D3604" t="inlineStr"/>
      <c r="E3604" t="inlineStr"/>
      <c r="F3604" t="inlineStr"/>
      <c r="G3604" t="inlineStr"/>
      <c r="H3604" t="inlineStr"/>
      <c r="I3604" t="inlineStr"/>
      <c r="J3604" t="n">
        <v>-0.03122</v>
      </c>
      <c r="K3604" t="n">
        <v>-0.00514</v>
      </c>
      <c r="L3604" t="n">
        <v>-0.01235</v>
      </c>
      <c r="M3604" t="n">
        <v>-0.00186</v>
      </c>
      <c r="N3604" t="inlineStr"/>
      <c r="O3604" t="n">
        <v>-0.00251</v>
      </c>
      <c r="P3604" t="n">
        <v>-0.00633</v>
      </c>
      <c r="Q3604" t="n">
        <v>-0.03484</v>
      </c>
      <c r="R3604" t="n">
        <v>-0.00136</v>
      </c>
      <c r="S3604" t="n">
        <v>0.00535</v>
      </c>
      <c r="T3604" t="n">
        <v>-0.0123</v>
      </c>
    </row>
    <row r="3605">
      <c r="A3605" s="142" t="n">
        <v>41589</v>
      </c>
      <c r="B3605" t="inlineStr"/>
      <c r="C3605" t="n">
        <v>0</v>
      </c>
      <c r="D3605" t="inlineStr"/>
      <c r="E3605" t="inlineStr"/>
      <c r="F3605" t="inlineStr"/>
      <c r="G3605" t="inlineStr"/>
      <c r="H3605" t="inlineStr"/>
      <c r="I3605" t="inlineStr"/>
      <c r="J3605" t="n">
        <v>-0.00318</v>
      </c>
      <c r="K3605" t="n">
        <v>0</v>
      </c>
      <c r="L3605" t="n">
        <v>0</v>
      </c>
      <c r="M3605" t="n">
        <v>0</v>
      </c>
      <c r="N3605" t="inlineStr"/>
      <c r="O3605" t="n">
        <v>0</v>
      </c>
      <c r="P3605" t="n">
        <v>-0.00425</v>
      </c>
      <c r="Q3605" t="n">
        <v>-0.00261</v>
      </c>
      <c r="R3605" t="n">
        <v>0.00258</v>
      </c>
      <c r="S3605" t="n">
        <v>0</v>
      </c>
      <c r="T3605" t="n">
        <v>0</v>
      </c>
    </row>
    <row r="3606">
      <c r="A3606" s="142" t="n">
        <v>41590</v>
      </c>
      <c r="B3606" t="inlineStr"/>
      <c r="C3606" t="n">
        <v>-0.03935</v>
      </c>
      <c r="D3606" t="inlineStr"/>
      <c r="E3606" t="inlineStr"/>
      <c r="F3606" t="inlineStr"/>
      <c r="G3606" t="inlineStr"/>
      <c r="H3606" t="inlineStr"/>
      <c r="I3606" t="inlineStr"/>
      <c r="J3606" t="n">
        <v>0.0041</v>
      </c>
      <c r="K3606" t="n">
        <v>-0.01962</v>
      </c>
      <c r="L3606" t="n">
        <v>-0.01401</v>
      </c>
      <c r="M3606" t="n">
        <v>-0.01611</v>
      </c>
      <c r="N3606" t="inlineStr"/>
      <c r="O3606" t="n">
        <v>-0.02035</v>
      </c>
      <c r="P3606" t="n">
        <v>-0.02132</v>
      </c>
      <c r="Q3606" t="n">
        <v>0.01447</v>
      </c>
      <c r="R3606" t="n">
        <v>-0.00575</v>
      </c>
      <c r="S3606" t="n">
        <v>-0.00564</v>
      </c>
      <c r="T3606" t="n">
        <v>-0.01018</v>
      </c>
    </row>
    <row r="3607">
      <c r="A3607" s="142" t="n">
        <v>41591</v>
      </c>
      <c r="B3607" t="inlineStr"/>
      <c r="C3607" t="n">
        <v>-0.01118</v>
      </c>
      <c r="D3607" t="inlineStr"/>
      <c r="E3607" t="inlineStr"/>
      <c r="F3607" t="inlineStr"/>
      <c r="G3607" t="inlineStr"/>
      <c r="H3607" t="inlineStr"/>
      <c r="I3607" t="inlineStr"/>
      <c r="J3607" t="n">
        <v>-0.01905</v>
      </c>
      <c r="K3607" t="n">
        <v>-0.00337</v>
      </c>
      <c r="L3607" t="n">
        <v>-0.00733</v>
      </c>
      <c r="M3607" t="n">
        <v>0.00379</v>
      </c>
      <c r="N3607" t="inlineStr"/>
      <c r="O3607" t="n">
        <v>0.0002</v>
      </c>
      <c r="P3607" t="n">
        <v>-0.00654</v>
      </c>
      <c r="Q3607" t="n">
        <v>-0.0167</v>
      </c>
      <c r="R3607" t="n">
        <v>-0.00506</v>
      </c>
      <c r="S3607" t="n">
        <v>0.00314</v>
      </c>
      <c r="T3607" t="n">
        <v>-0.00924</v>
      </c>
    </row>
    <row r="3608">
      <c r="A3608" s="142" t="n">
        <v>41592</v>
      </c>
      <c r="B3608" t="inlineStr"/>
      <c r="C3608" t="n">
        <v>0.02971</v>
      </c>
      <c r="D3608" t="inlineStr"/>
      <c r="E3608" t="inlineStr"/>
      <c r="F3608" t="inlineStr"/>
      <c r="G3608" t="inlineStr"/>
      <c r="H3608" t="inlineStr"/>
      <c r="I3608" t="inlineStr"/>
      <c r="J3608" t="n">
        <v>0.00925</v>
      </c>
      <c r="K3608" t="n">
        <v>0.02113</v>
      </c>
      <c r="L3608" t="n">
        <v>0.0109</v>
      </c>
      <c r="M3608" t="n">
        <v>0.02004</v>
      </c>
      <c r="N3608" t="inlineStr"/>
      <c r="O3608" t="n">
        <v>0.01681</v>
      </c>
      <c r="P3608" t="n">
        <v>0.02412</v>
      </c>
      <c r="Q3608" t="n">
        <v>0.0105</v>
      </c>
      <c r="R3608" t="n">
        <v>0.008240000000000001</v>
      </c>
      <c r="S3608" t="n">
        <v>0.00362</v>
      </c>
      <c r="T3608" t="n">
        <v>0.008109999999999999</v>
      </c>
    </row>
    <row r="3609">
      <c r="A3609" s="142" t="n">
        <v>41593</v>
      </c>
      <c r="B3609" t="inlineStr"/>
      <c r="C3609" t="n">
        <v>0.00489</v>
      </c>
      <c r="D3609" t="inlineStr"/>
      <c r="E3609" t="inlineStr"/>
      <c r="F3609" t="inlineStr"/>
      <c r="G3609" t="inlineStr"/>
      <c r="H3609" t="inlineStr"/>
      <c r="I3609" t="inlineStr"/>
      <c r="J3609" t="n">
        <v>0.01328</v>
      </c>
      <c r="K3609" t="n">
        <v>-0.009310000000000001</v>
      </c>
      <c r="L3609" t="n">
        <v>-0.00246</v>
      </c>
      <c r="M3609" t="n">
        <v>-0.01275</v>
      </c>
      <c r="N3609" t="inlineStr"/>
      <c r="O3609" t="n">
        <v>-0.00817</v>
      </c>
      <c r="P3609" t="n">
        <v>-0.00642</v>
      </c>
      <c r="Q3609" t="n">
        <v>0.01069</v>
      </c>
      <c r="R3609" t="n">
        <v>0.00217</v>
      </c>
      <c r="S3609" t="n">
        <v>0.00507</v>
      </c>
      <c r="T3609" t="n">
        <v>0.01231</v>
      </c>
    </row>
    <row r="3610">
      <c r="A3610" s="142" t="n">
        <v>41596</v>
      </c>
      <c r="B3610" t="inlineStr"/>
      <c r="C3610" t="n">
        <v>-0.02369</v>
      </c>
      <c r="D3610" t="inlineStr"/>
      <c r="E3610" t="inlineStr"/>
      <c r="F3610" t="inlineStr"/>
      <c r="G3610" t="inlineStr"/>
      <c r="H3610" t="inlineStr"/>
      <c r="I3610" t="inlineStr"/>
      <c r="J3610" t="n">
        <v>-0.01989</v>
      </c>
      <c r="K3610" t="n">
        <v>-0.01901</v>
      </c>
      <c r="L3610" t="n">
        <v>-0.01666</v>
      </c>
      <c r="M3610" t="n">
        <v>-0.02073</v>
      </c>
      <c r="N3610" t="inlineStr"/>
      <c r="O3610" t="n">
        <v>-0.02393</v>
      </c>
      <c r="P3610" t="n">
        <v>-0.0194</v>
      </c>
      <c r="Q3610" t="n">
        <v>-0.02056</v>
      </c>
      <c r="R3610" t="n">
        <v>0.00538</v>
      </c>
      <c r="S3610" t="n">
        <v>-0.00079</v>
      </c>
      <c r="T3610" t="n">
        <v>0.0163</v>
      </c>
    </row>
    <row r="3611">
      <c r="A3611" s="142" t="n">
        <v>41597</v>
      </c>
      <c r="B3611" t="inlineStr"/>
      <c r="C3611" t="n">
        <v>-0.00694</v>
      </c>
      <c r="D3611" t="inlineStr"/>
      <c r="E3611" t="inlineStr"/>
      <c r="F3611" t="inlineStr"/>
      <c r="G3611" t="inlineStr"/>
      <c r="H3611" t="inlineStr"/>
      <c r="I3611" t="inlineStr"/>
      <c r="J3611" t="n">
        <v>0.00046</v>
      </c>
      <c r="K3611" t="n">
        <v>0.00277</v>
      </c>
      <c r="L3611" t="n">
        <v>0.00286</v>
      </c>
      <c r="M3611" t="n">
        <v>0.00596</v>
      </c>
      <c r="N3611" t="inlineStr"/>
      <c r="O3611" t="n">
        <v>0.00161</v>
      </c>
      <c r="P3611" t="n">
        <v>-0.00659</v>
      </c>
      <c r="Q3611" t="n">
        <v>-0.00664</v>
      </c>
      <c r="R3611" t="n">
        <v>-0.00661</v>
      </c>
      <c r="S3611" t="n">
        <v>-0.00352</v>
      </c>
      <c r="T3611" t="n">
        <v>-0.00074</v>
      </c>
    </row>
    <row r="3612">
      <c r="A3612" s="142" t="n">
        <v>41598</v>
      </c>
      <c r="B3612" t="inlineStr"/>
      <c r="C3612" t="n">
        <v>-0.04031</v>
      </c>
      <c r="D3612" t="inlineStr"/>
      <c r="E3612" t="inlineStr"/>
      <c r="F3612" t="inlineStr"/>
      <c r="G3612" t="inlineStr"/>
      <c r="H3612" t="inlineStr"/>
      <c r="I3612" t="inlineStr"/>
      <c r="J3612" t="n">
        <v>-0.01982</v>
      </c>
      <c r="K3612" t="n">
        <v>-0.04141</v>
      </c>
      <c r="L3612" t="n">
        <v>-0.01259</v>
      </c>
      <c r="M3612" t="n">
        <v>-0.03612</v>
      </c>
      <c r="N3612" t="inlineStr"/>
      <c r="O3612" t="n">
        <v>-0.02869</v>
      </c>
      <c r="P3612" t="n">
        <v>-0.01991</v>
      </c>
      <c r="Q3612" t="n">
        <v>-0.0174</v>
      </c>
      <c r="R3612" t="n">
        <v>0.00178</v>
      </c>
      <c r="S3612" t="n">
        <v>0.00134</v>
      </c>
      <c r="T3612" t="n">
        <v>-0.00021</v>
      </c>
    </row>
    <row r="3613">
      <c r="A3613" s="142" t="n">
        <v>41599</v>
      </c>
      <c r="B3613" t="inlineStr"/>
      <c r="C3613" t="n">
        <v>-0.0294</v>
      </c>
      <c r="D3613" t="inlineStr"/>
      <c r="E3613" t="inlineStr"/>
      <c r="F3613" t="inlineStr"/>
      <c r="G3613" t="inlineStr"/>
      <c r="H3613" t="inlineStr"/>
      <c r="I3613" t="inlineStr"/>
      <c r="J3613" t="n">
        <v>-0.0301</v>
      </c>
      <c r="K3613" t="n">
        <v>-0.01019</v>
      </c>
      <c r="L3613" t="n">
        <v>-0.00704</v>
      </c>
      <c r="M3613" t="n">
        <v>-0.01048</v>
      </c>
      <c r="N3613" t="inlineStr"/>
      <c r="O3613" t="n">
        <v>-0.01921</v>
      </c>
      <c r="P3613" t="n">
        <v>-0.02709</v>
      </c>
      <c r="Q3613" t="n">
        <v>-0.03431</v>
      </c>
      <c r="R3613" t="n">
        <v>-0.00165</v>
      </c>
      <c r="S3613" t="n">
        <v>0.0013</v>
      </c>
      <c r="T3613" t="n">
        <v>-0.01487</v>
      </c>
    </row>
    <row r="3614">
      <c r="A3614" s="142" t="n">
        <v>41600</v>
      </c>
      <c r="B3614" t="inlineStr"/>
      <c r="C3614" t="n">
        <v>-0.01227</v>
      </c>
      <c r="D3614" t="inlineStr"/>
      <c r="E3614" t="inlineStr"/>
      <c r="F3614" t="inlineStr"/>
      <c r="G3614" t="inlineStr"/>
      <c r="H3614" t="inlineStr"/>
      <c r="I3614" t="inlineStr"/>
      <c r="J3614" t="n">
        <v>0.00436</v>
      </c>
      <c r="K3614" t="n">
        <v>-0.015</v>
      </c>
      <c r="L3614" t="n">
        <v>-0.00189</v>
      </c>
      <c r="M3614" t="n">
        <v>-0.01358</v>
      </c>
      <c r="N3614" t="inlineStr"/>
      <c r="O3614" t="n">
        <v>-0.01158</v>
      </c>
      <c r="P3614" t="n">
        <v>-0.00232</v>
      </c>
      <c r="Q3614" t="n">
        <v>0.00458</v>
      </c>
      <c r="R3614" t="n">
        <v>0.00087</v>
      </c>
      <c r="S3614" t="n">
        <v>-0.00035</v>
      </c>
      <c r="T3614" t="n">
        <v>0.00024</v>
      </c>
    </row>
    <row r="3615">
      <c r="A3615" s="142" t="n">
        <v>41603</v>
      </c>
      <c r="B3615" t="inlineStr"/>
      <c r="C3615" t="n">
        <v>-0.01636</v>
      </c>
      <c r="D3615" t="inlineStr"/>
      <c r="E3615" t="inlineStr"/>
      <c r="F3615" t="inlineStr"/>
      <c r="G3615" t="inlineStr"/>
      <c r="H3615" t="inlineStr"/>
      <c r="I3615" t="inlineStr"/>
      <c r="J3615" t="n">
        <v>-0.02221</v>
      </c>
      <c r="K3615" t="n">
        <v>-0.00318</v>
      </c>
      <c r="L3615" t="n">
        <v>0.00023</v>
      </c>
      <c r="M3615" t="n">
        <v>-0.00629</v>
      </c>
      <c r="N3615" t="inlineStr"/>
      <c r="O3615" t="n">
        <v>-0.00149</v>
      </c>
      <c r="P3615" t="n">
        <v>-0.00465</v>
      </c>
      <c r="Q3615" t="n">
        <v>-0.0295</v>
      </c>
      <c r="R3615" t="n">
        <v>0.0041</v>
      </c>
      <c r="S3615" t="n">
        <v>0.0018</v>
      </c>
      <c r="T3615" t="n">
        <v>0.00284</v>
      </c>
    </row>
    <row r="3616">
      <c r="A3616" s="142" t="n">
        <v>41604</v>
      </c>
      <c r="B3616" t="inlineStr"/>
      <c r="C3616" t="n">
        <v>-0.02736</v>
      </c>
      <c r="D3616" t="inlineStr"/>
      <c r="E3616" t="inlineStr"/>
      <c r="F3616" t="inlineStr"/>
      <c r="G3616" t="inlineStr"/>
      <c r="H3616" t="inlineStr"/>
      <c r="I3616" t="inlineStr"/>
      <c r="J3616" t="n">
        <v>-0.01086</v>
      </c>
      <c r="K3616" t="n">
        <v>-0.02257</v>
      </c>
      <c r="L3616" t="n">
        <v>-0.00238</v>
      </c>
      <c r="M3616" t="n">
        <v>-0.01883</v>
      </c>
      <c r="N3616" t="inlineStr"/>
      <c r="O3616" t="n">
        <v>-0.02219</v>
      </c>
      <c r="P3616" t="n">
        <v>-0.02336</v>
      </c>
      <c r="Q3616" t="n">
        <v>-0.00302</v>
      </c>
      <c r="R3616" t="n">
        <v>-0.00656</v>
      </c>
      <c r="S3616" t="n">
        <v>-0.00547</v>
      </c>
      <c r="T3616" t="n">
        <v>-0.00912</v>
      </c>
    </row>
    <row r="3617">
      <c r="A3617" s="142" t="n">
        <v>41605</v>
      </c>
      <c r="B3617" t="inlineStr"/>
      <c r="C3617" t="n">
        <v>0.01448</v>
      </c>
      <c r="D3617" t="inlineStr"/>
      <c r="E3617" t="inlineStr"/>
      <c r="F3617" t="inlineStr"/>
      <c r="G3617" t="inlineStr"/>
      <c r="H3617" t="inlineStr"/>
      <c r="I3617" t="inlineStr"/>
      <c r="J3617" t="n">
        <v>-0.007990000000000001</v>
      </c>
      <c r="K3617" t="n">
        <v>0.0028</v>
      </c>
      <c r="L3617" t="n">
        <v>-0.00701</v>
      </c>
      <c r="M3617" t="n">
        <v>-0.00294</v>
      </c>
      <c r="N3617" t="inlineStr"/>
      <c r="O3617" t="n">
        <v>0.00371</v>
      </c>
      <c r="P3617" t="n">
        <v>-0.00239</v>
      </c>
      <c r="Q3617" t="n">
        <v>-0.01516</v>
      </c>
      <c r="R3617" t="n">
        <v>0.00536</v>
      </c>
      <c r="S3617" t="n">
        <v>0.00104</v>
      </c>
      <c r="T3617" t="n">
        <v>0.0024</v>
      </c>
    </row>
    <row r="3618">
      <c r="A3618" s="142" t="n">
        <v>41606</v>
      </c>
      <c r="B3618" t="inlineStr"/>
      <c r="C3618" t="n">
        <v>0.008109999999999999</v>
      </c>
      <c r="D3618" t="inlineStr"/>
      <c r="E3618" t="inlineStr"/>
      <c r="F3618" t="inlineStr"/>
      <c r="G3618" t="inlineStr"/>
      <c r="H3618" t="inlineStr"/>
      <c r="I3618" t="inlineStr"/>
      <c r="J3618" t="n">
        <v>0.00805</v>
      </c>
      <c r="K3618" t="n">
        <v>0.00907</v>
      </c>
      <c r="L3618" t="n">
        <v>0</v>
      </c>
      <c r="M3618" t="n">
        <v>0.00081</v>
      </c>
      <c r="N3618" t="inlineStr"/>
      <c r="O3618" t="n">
        <v>0</v>
      </c>
      <c r="P3618" t="n">
        <v>0.00719</v>
      </c>
      <c r="Q3618" t="n">
        <v>0</v>
      </c>
      <c r="R3618" t="n">
        <v>0.00347</v>
      </c>
      <c r="S3618" t="n">
        <v>0.00074</v>
      </c>
      <c r="T3618" t="n">
        <v>0.00136</v>
      </c>
    </row>
    <row r="3619">
      <c r="A3619" s="142" t="n">
        <v>41607</v>
      </c>
      <c r="B3619" t="inlineStr"/>
      <c r="C3619" t="n">
        <v>0.01352</v>
      </c>
      <c r="D3619" t="inlineStr"/>
      <c r="E3619" t="inlineStr"/>
      <c r="F3619" t="inlineStr"/>
      <c r="G3619" t="inlineStr"/>
      <c r="H3619" t="inlineStr"/>
      <c r="I3619" t="inlineStr"/>
      <c r="J3619" t="n">
        <v>0.01148</v>
      </c>
      <c r="K3619" t="n">
        <v>0.01198</v>
      </c>
      <c r="L3619" t="n">
        <v>0.01097</v>
      </c>
      <c r="M3619" t="n">
        <v>0.02166</v>
      </c>
      <c r="N3619" t="inlineStr"/>
      <c r="O3619" t="n">
        <v>0.01587</v>
      </c>
      <c r="P3619" t="n">
        <v>0.0119</v>
      </c>
      <c r="Q3619" t="n">
        <v>0.02069</v>
      </c>
      <c r="R3619" t="n">
        <v>-0.00015</v>
      </c>
      <c r="S3619" t="n">
        <v>-0.00072</v>
      </c>
      <c r="T3619" t="n">
        <v>0.00501</v>
      </c>
    </row>
    <row r="3620">
      <c r="A3620" s="142" t="n">
        <v>41610</v>
      </c>
      <c r="B3620" t="inlineStr"/>
      <c r="C3620" t="n">
        <v>-0.03922</v>
      </c>
      <c r="D3620" t="inlineStr"/>
      <c r="E3620" t="inlineStr"/>
      <c r="F3620" t="inlineStr"/>
      <c r="G3620" t="inlineStr"/>
      <c r="H3620" t="inlineStr"/>
      <c r="I3620" t="inlineStr"/>
      <c r="J3620" t="n">
        <v>-0.01728</v>
      </c>
      <c r="K3620" t="n">
        <v>-0.04532</v>
      </c>
      <c r="L3620" t="n">
        <v>-0.02156</v>
      </c>
      <c r="M3620" t="n">
        <v>-0.04812</v>
      </c>
      <c r="N3620" t="inlineStr"/>
      <c r="O3620" t="n">
        <v>-0.04579</v>
      </c>
      <c r="P3620" t="n">
        <v>-0.03059</v>
      </c>
      <c r="Q3620" t="n">
        <v>-0.01977</v>
      </c>
      <c r="R3620" t="n">
        <v>-0.00326</v>
      </c>
      <c r="S3620" t="n">
        <v>-2e-05</v>
      </c>
      <c r="T3620" t="n">
        <v>-0.00037</v>
      </c>
    </row>
    <row r="3621">
      <c r="A3621" s="142" t="n">
        <v>41611</v>
      </c>
      <c r="B3621" t="inlineStr"/>
      <c r="C3621" t="n">
        <v>-0.03669</v>
      </c>
      <c r="D3621" t="inlineStr"/>
      <c r="E3621" t="inlineStr"/>
      <c r="F3621" t="inlineStr"/>
      <c r="G3621" t="inlineStr"/>
      <c r="H3621" t="inlineStr"/>
      <c r="I3621" t="inlineStr"/>
      <c r="J3621" t="n">
        <v>-0.03867</v>
      </c>
      <c r="K3621" t="n">
        <v>-0.02266</v>
      </c>
      <c r="L3621" t="n">
        <v>-0.00096</v>
      </c>
      <c r="M3621" t="n">
        <v>-0.01533</v>
      </c>
      <c r="N3621" t="inlineStr"/>
      <c r="O3621" t="n">
        <v>-0.02422</v>
      </c>
      <c r="P3621" t="n">
        <v>-0.02427</v>
      </c>
      <c r="Q3621" t="n">
        <v>-0.03795</v>
      </c>
      <c r="R3621" t="n">
        <v>-0.01507</v>
      </c>
      <c r="S3621" t="n">
        <v>-0.0078</v>
      </c>
      <c r="T3621" t="n">
        <v>-0.01282</v>
      </c>
    </row>
    <row r="3622">
      <c r="A3622" s="142" t="n">
        <v>41612</v>
      </c>
      <c r="B3622" t="inlineStr"/>
      <c r="C3622" t="n">
        <v>0.02124</v>
      </c>
      <c r="D3622" t="inlineStr"/>
      <c r="E3622" t="inlineStr"/>
      <c r="F3622" t="inlineStr"/>
      <c r="G3622" t="inlineStr"/>
      <c r="H3622" t="inlineStr"/>
      <c r="I3622" t="inlineStr"/>
      <c r="J3622" t="n">
        <v>0.00313</v>
      </c>
      <c r="K3622" t="n">
        <v>0.02172</v>
      </c>
      <c r="L3622" t="n">
        <v>0.02381</v>
      </c>
      <c r="M3622" t="n">
        <v>0.01768</v>
      </c>
      <c r="N3622" t="inlineStr"/>
      <c r="O3622" t="n">
        <v>0.02781</v>
      </c>
      <c r="P3622" t="n">
        <v>0.009950000000000001</v>
      </c>
      <c r="Q3622" t="n">
        <v>0.00249</v>
      </c>
      <c r="R3622" t="n">
        <v>-0.00584</v>
      </c>
      <c r="S3622" t="n">
        <v>-0.00308</v>
      </c>
      <c r="T3622" t="n">
        <v>-0.00465</v>
      </c>
    </row>
    <row r="3623">
      <c r="A3623" s="142" t="n">
        <v>41613</v>
      </c>
      <c r="B3623" t="inlineStr"/>
      <c r="C3623" t="n">
        <v>-0.02594</v>
      </c>
      <c r="D3623" t="inlineStr"/>
      <c r="E3623" t="inlineStr"/>
      <c r="F3623" t="inlineStr"/>
      <c r="G3623" t="inlineStr"/>
      <c r="H3623" t="inlineStr"/>
      <c r="I3623" t="inlineStr"/>
      <c r="J3623" t="n">
        <v>-0.008330000000000001</v>
      </c>
      <c r="K3623" t="n">
        <v>-0.02819</v>
      </c>
      <c r="L3623" t="n">
        <v>-0.00692</v>
      </c>
      <c r="M3623" t="n">
        <v>-0.02555</v>
      </c>
      <c r="N3623" t="inlineStr"/>
      <c r="O3623" t="n">
        <v>-0.02683</v>
      </c>
      <c r="P3623" t="n">
        <v>-0.01724</v>
      </c>
      <c r="Q3623" t="n">
        <v>-0.00975</v>
      </c>
      <c r="R3623" t="n">
        <v>-0.009039999999999999</v>
      </c>
      <c r="S3623" t="n">
        <v>-0.01024</v>
      </c>
      <c r="T3623" t="n">
        <v>-0.00462</v>
      </c>
    </row>
    <row r="3624">
      <c r="A3624" s="142" t="n">
        <v>41614</v>
      </c>
      <c r="B3624" t="inlineStr"/>
      <c r="C3624" t="n">
        <v>-0.00558</v>
      </c>
      <c r="D3624" t="inlineStr"/>
      <c r="E3624" t="inlineStr"/>
      <c r="F3624" t="inlineStr"/>
      <c r="G3624" t="inlineStr"/>
      <c r="H3624" t="inlineStr"/>
      <c r="I3624" t="inlineStr"/>
      <c r="J3624" t="n">
        <v>0.00578</v>
      </c>
      <c r="K3624" t="n">
        <v>-0.00541</v>
      </c>
      <c r="L3624" t="n">
        <v>-0.00268</v>
      </c>
      <c r="M3624" t="n">
        <v>-0.00371</v>
      </c>
      <c r="N3624" t="inlineStr"/>
      <c r="O3624" t="n">
        <v>-0.00161</v>
      </c>
      <c r="P3624" t="n">
        <v>-0.00251</v>
      </c>
      <c r="Q3624" t="n">
        <v>0.00394</v>
      </c>
      <c r="R3624" t="n">
        <v>0.00682</v>
      </c>
      <c r="S3624" t="n">
        <v>0.00609</v>
      </c>
      <c r="T3624" t="n">
        <v>0.00176</v>
      </c>
    </row>
    <row r="3625">
      <c r="A3625" s="142" t="n">
        <v>41617</v>
      </c>
      <c r="B3625" t="inlineStr"/>
      <c r="C3625" t="n">
        <v>0.01763</v>
      </c>
      <c r="D3625" t="inlineStr"/>
      <c r="E3625" t="inlineStr"/>
      <c r="F3625" t="inlineStr"/>
      <c r="G3625" t="inlineStr"/>
      <c r="H3625" t="inlineStr"/>
      <c r="I3625" t="inlineStr"/>
      <c r="J3625" t="n">
        <v>-0.00366</v>
      </c>
      <c r="K3625" t="n">
        <v>0.01384</v>
      </c>
      <c r="L3625" t="n">
        <v>0.00487</v>
      </c>
      <c r="M3625" t="n">
        <v>0.01624</v>
      </c>
      <c r="N3625" t="inlineStr"/>
      <c r="O3625" t="n">
        <v>0.01266</v>
      </c>
      <c r="P3625" t="n">
        <v>0.00503</v>
      </c>
      <c r="Q3625" t="n">
        <v>0</v>
      </c>
      <c r="R3625" t="n">
        <v>0.00191</v>
      </c>
      <c r="S3625" t="n">
        <v>0.00133</v>
      </c>
      <c r="T3625" t="n">
        <v>0.00797</v>
      </c>
    </row>
    <row r="3626">
      <c r="A3626" s="142" t="n">
        <v>41618</v>
      </c>
      <c r="B3626" t="inlineStr"/>
      <c r="C3626" t="n">
        <v>0.02487</v>
      </c>
      <c r="D3626" t="inlineStr"/>
      <c r="E3626" t="inlineStr"/>
      <c r="F3626" t="inlineStr"/>
      <c r="G3626" t="inlineStr"/>
      <c r="H3626" t="inlineStr"/>
      <c r="I3626" t="inlineStr"/>
      <c r="J3626" t="n">
        <v>0.03826</v>
      </c>
      <c r="K3626" t="n">
        <v>0.03949</v>
      </c>
      <c r="L3626" t="n">
        <v>0.01844</v>
      </c>
      <c r="M3626" t="n">
        <v>0.03365</v>
      </c>
      <c r="N3626" t="inlineStr"/>
      <c r="O3626" t="n">
        <v>0.03318</v>
      </c>
      <c r="P3626" t="n">
        <v>0.0275</v>
      </c>
      <c r="Q3626" t="n">
        <v>0.03423</v>
      </c>
      <c r="R3626" t="n">
        <v>-0.00737</v>
      </c>
      <c r="S3626" t="n">
        <v>-0.00566</v>
      </c>
      <c r="T3626" t="n">
        <v>-0.00419</v>
      </c>
    </row>
    <row r="3627">
      <c r="A3627" s="142" t="n">
        <v>41619</v>
      </c>
      <c r="B3627" t="inlineStr"/>
      <c r="C3627" t="n">
        <v>-0.01888</v>
      </c>
      <c r="D3627" t="inlineStr"/>
      <c r="E3627" t="inlineStr"/>
      <c r="F3627" t="inlineStr"/>
      <c r="G3627" t="inlineStr"/>
      <c r="H3627" t="inlineStr"/>
      <c r="I3627" t="inlineStr"/>
      <c r="J3627" t="n">
        <v>-0.01312</v>
      </c>
      <c r="K3627" t="n">
        <v>-0.02861</v>
      </c>
      <c r="L3627" t="n">
        <v>-0.00124</v>
      </c>
      <c r="M3627" t="n">
        <v>-0.02761</v>
      </c>
      <c r="N3627" t="inlineStr"/>
      <c r="O3627" t="n">
        <v>-0.0297</v>
      </c>
      <c r="P3627" t="n">
        <v>-0.0219</v>
      </c>
      <c r="Q3627" t="n">
        <v>-0.00379</v>
      </c>
      <c r="R3627" t="n">
        <v>-0.00507</v>
      </c>
      <c r="S3627" t="n">
        <v>-0.01015</v>
      </c>
      <c r="T3627" t="n">
        <v>-0.01101</v>
      </c>
    </row>
    <row r="3628">
      <c r="A3628" s="142" t="n">
        <v>41620</v>
      </c>
      <c r="B3628" t="inlineStr"/>
      <c r="C3628" t="n">
        <v>0.00221</v>
      </c>
      <c r="D3628" t="inlineStr"/>
      <c r="E3628" t="inlineStr"/>
      <c r="F3628" t="inlineStr"/>
      <c r="G3628" t="inlineStr"/>
      <c r="H3628" t="inlineStr"/>
      <c r="I3628" t="inlineStr"/>
      <c r="J3628" t="n">
        <v>-0.04246</v>
      </c>
      <c r="K3628" t="n">
        <v>-0.00869</v>
      </c>
      <c r="L3628" t="n">
        <v>-0.02703</v>
      </c>
      <c r="M3628" t="n">
        <v>-0.008789999999999999</v>
      </c>
      <c r="N3628" t="inlineStr"/>
      <c r="O3628" t="n">
        <v>-0.00204</v>
      </c>
      <c r="P3628" t="n">
        <v>-0.01244</v>
      </c>
      <c r="Q3628" t="n">
        <v>-0.04672</v>
      </c>
      <c r="R3628" t="n">
        <v>-0.009379999999999999</v>
      </c>
      <c r="S3628" t="n">
        <v>-0.00479</v>
      </c>
      <c r="T3628" t="n">
        <v>-0.00831</v>
      </c>
    </row>
    <row r="3629">
      <c r="A3629" s="142" t="n">
        <v>41621</v>
      </c>
      <c r="B3629" t="inlineStr"/>
      <c r="C3629" t="n">
        <v>0.01037</v>
      </c>
      <c r="D3629" t="inlineStr"/>
      <c r="E3629" t="inlineStr"/>
      <c r="F3629" t="inlineStr"/>
      <c r="G3629" t="inlineStr"/>
      <c r="H3629" t="inlineStr"/>
      <c r="I3629" t="inlineStr"/>
      <c r="J3629" t="n">
        <v>0.0203</v>
      </c>
      <c r="K3629" t="n">
        <v>0.00633</v>
      </c>
      <c r="L3629" t="n">
        <v>0.0031</v>
      </c>
      <c r="M3629" t="n">
        <v>0.00712</v>
      </c>
      <c r="N3629" t="inlineStr"/>
      <c r="O3629" t="n">
        <v>0.008410000000000001</v>
      </c>
      <c r="P3629" t="n">
        <v>0.01259</v>
      </c>
      <c r="Q3629" t="n">
        <v>0.02777</v>
      </c>
      <c r="R3629" t="n">
        <v>-0.00167</v>
      </c>
      <c r="S3629" t="n">
        <v>0.00101</v>
      </c>
      <c r="T3629" t="n">
        <v>0.00072</v>
      </c>
    </row>
    <row r="3630">
      <c r="A3630" s="142" t="n">
        <v>41624</v>
      </c>
      <c r="B3630" t="inlineStr"/>
      <c r="C3630" t="n">
        <v>0.00276</v>
      </c>
      <c r="D3630" t="inlineStr"/>
      <c r="E3630" t="inlineStr"/>
      <c r="F3630" t="inlineStr"/>
      <c r="G3630" t="inlineStr"/>
      <c r="H3630" t="inlineStr"/>
      <c r="I3630" t="inlineStr"/>
      <c r="J3630" t="n">
        <v>-0.00105</v>
      </c>
      <c r="K3630" t="n">
        <v>0.01234</v>
      </c>
      <c r="L3630" t="n">
        <v>0.00768</v>
      </c>
      <c r="M3630" t="n">
        <v>0.01258</v>
      </c>
      <c r="N3630" t="inlineStr"/>
      <c r="O3630" t="n">
        <v>0.00743</v>
      </c>
      <c r="P3630" t="n">
        <v>0</v>
      </c>
      <c r="Q3630" t="n">
        <v>-0.00495</v>
      </c>
      <c r="R3630" t="n">
        <v>0.01292</v>
      </c>
      <c r="S3630" t="n">
        <v>0.00422</v>
      </c>
      <c r="T3630" t="n">
        <v>-0.00179</v>
      </c>
    </row>
    <row r="3631">
      <c r="A3631" s="142" t="n">
        <v>41625</v>
      </c>
      <c r="B3631" t="inlineStr"/>
      <c r="C3631" t="n">
        <v>-0.00673</v>
      </c>
      <c r="D3631" t="inlineStr"/>
      <c r="E3631" t="inlineStr"/>
      <c r="F3631" t="inlineStr"/>
      <c r="G3631" t="inlineStr"/>
      <c r="H3631" t="inlineStr"/>
      <c r="I3631" t="inlineStr"/>
      <c r="J3631" t="n">
        <v>0.00157</v>
      </c>
      <c r="K3631" t="n">
        <v>-0.00574</v>
      </c>
      <c r="L3631" t="n">
        <v>-0.01373</v>
      </c>
      <c r="M3631" t="n">
        <v>-0.00296</v>
      </c>
      <c r="N3631" t="inlineStr"/>
      <c r="O3631" t="n">
        <v>-0.00514</v>
      </c>
      <c r="P3631" t="n">
        <v>-0.00498</v>
      </c>
      <c r="Q3631" t="n">
        <v>0.00337</v>
      </c>
      <c r="R3631" t="n">
        <v>-0.00749</v>
      </c>
      <c r="S3631" t="n">
        <v>-0.00131</v>
      </c>
      <c r="T3631" t="n">
        <v>0.00182</v>
      </c>
    </row>
    <row r="3632">
      <c r="A3632" s="142" t="n">
        <v>41626</v>
      </c>
      <c r="B3632" t="inlineStr"/>
      <c r="C3632" t="n">
        <v>0.00592</v>
      </c>
      <c r="D3632" t="inlineStr"/>
      <c r="E3632" t="inlineStr"/>
      <c r="F3632" t="inlineStr"/>
      <c r="G3632" t="inlineStr"/>
      <c r="H3632" t="inlineStr"/>
      <c r="I3632" t="inlineStr"/>
      <c r="J3632" t="n">
        <v>-0.00157</v>
      </c>
      <c r="K3632" t="n">
        <v>-0.00818</v>
      </c>
      <c r="L3632" t="n">
        <v>0.00294</v>
      </c>
      <c r="M3632" t="n">
        <v>-0.009310000000000001</v>
      </c>
      <c r="N3632" t="inlineStr"/>
      <c r="O3632" t="n">
        <v>-0.01124</v>
      </c>
      <c r="P3632" t="n">
        <v>-0.005</v>
      </c>
      <c r="Q3632" t="n">
        <v>-0.00283</v>
      </c>
      <c r="R3632" t="n">
        <v>0.00856</v>
      </c>
      <c r="S3632" t="n">
        <v>0.009650000000000001</v>
      </c>
      <c r="T3632" t="n">
        <v>-3e-05</v>
      </c>
    </row>
    <row r="3633">
      <c r="A3633" s="142" t="n">
        <v>41627</v>
      </c>
      <c r="B3633" t="inlineStr"/>
      <c r="C3633" t="n">
        <v>-0.0055</v>
      </c>
      <c r="D3633" t="inlineStr"/>
      <c r="E3633" t="inlineStr"/>
      <c r="F3633" t="inlineStr"/>
      <c r="G3633" t="inlineStr"/>
      <c r="H3633" t="inlineStr"/>
      <c r="I3633" t="inlineStr"/>
      <c r="J3633" t="n">
        <v>-0.01992</v>
      </c>
      <c r="K3633" t="n">
        <v>-0.01721</v>
      </c>
      <c r="L3633" t="n">
        <v>-0.02669</v>
      </c>
      <c r="M3633" t="n">
        <v>-0.01203</v>
      </c>
      <c r="N3633" t="inlineStr"/>
      <c r="O3633" t="n">
        <v>-0.01137</v>
      </c>
      <c r="P3633" t="n">
        <v>-0.01005</v>
      </c>
      <c r="Q3633" t="n">
        <v>-0.02093</v>
      </c>
      <c r="R3633" t="n">
        <v>0.01727</v>
      </c>
      <c r="S3633" t="n">
        <v>0.009299999999999999</v>
      </c>
      <c r="T3633" t="n">
        <v>0.00481</v>
      </c>
    </row>
    <row r="3634">
      <c r="A3634" s="142" t="n">
        <v>41628</v>
      </c>
      <c r="B3634" t="inlineStr"/>
      <c r="C3634" t="n">
        <v>-0.02785</v>
      </c>
      <c r="D3634" t="inlineStr"/>
      <c r="E3634" t="inlineStr"/>
      <c r="F3634" t="inlineStr"/>
      <c r="G3634" t="inlineStr"/>
      <c r="H3634" t="inlineStr"/>
      <c r="I3634" t="inlineStr"/>
      <c r="J3634" t="n">
        <v>0.00374</v>
      </c>
      <c r="K3634" t="n">
        <v>0.00641</v>
      </c>
      <c r="L3634" t="n">
        <v>0.00885</v>
      </c>
      <c r="M3634" t="n">
        <v>0</v>
      </c>
      <c r="N3634" t="inlineStr"/>
      <c r="O3634" t="n">
        <v>0.00069</v>
      </c>
      <c r="P3634" t="n">
        <v>0</v>
      </c>
      <c r="Q3634" t="n">
        <v>0.00743</v>
      </c>
      <c r="R3634" t="n">
        <v>0.00538</v>
      </c>
      <c r="S3634" t="n">
        <v>0.00416</v>
      </c>
      <c r="T3634" t="n">
        <v>-0.00255</v>
      </c>
    </row>
    <row r="3635">
      <c r="A3635" s="142" t="n">
        <v>41631</v>
      </c>
      <c r="B3635" t="inlineStr"/>
      <c r="C3635" t="n">
        <v>-0.00137</v>
      </c>
      <c r="D3635" t="inlineStr"/>
      <c r="E3635" t="inlineStr"/>
      <c r="F3635" t="inlineStr"/>
      <c r="G3635" t="inlineStr"/>
      <c r="H3635" t="inlineStr"/>
      <c r="I3635" t="inlineStr"/>
      <c r="J3635" t="n">
        <v>0.0032</v>
      </c>
      <c r="K3635" t="n">
        <v>-0.00907</v>
      </c>
      <c r="L3635" t="n">
        <v>-0.00437</v>
      </c>
      <c r="M3635" t="n">
        <v>0.00473</v>
      </c>
      <c r="N3635" t="inlineStr"/>
      <c r="O3635" t="n">
        <v>-0.00322</v>
      </c>
      <c r="P3635" t="n">
        <v>0</v>
      </c>
      <c r="Q3635" t="n">
        <v>0.0009</v>
      </c>
      <c r="R3635" t="n">
        <v>0.00723</v>
      </c>
      <c r="S3635" t="n">
        <v>0.0038</v>
      </c>
      <c r="T3635" t="n">
        <v>0.00209</v>
      </c>
    </row>
    <row r="3636">
      <c r="A3636" s="142" t="n">
        <v>41632</v>
      </c>
      <c r="B3636" t="inlineStr"/>
      <c r="C3636" t="n">
        <v>0</v>
      </c>
      <c r="D3636" t="inlineStr"/>
      <c r="E3636" t="inlineStr"/>
      <c r="F3636" t="inlineStr"/>
      <c r="G3636" t="inlineStr"/>
      <c r="H3636" t="inlineStr"/>
      <c r="I3636" t="inlineStr"/>
      <c r="J3636" t="n">
        <v>0</v>
      </c>
      <c r="K3636" t="n">
        <v>0.02745</v>
      </c>
      <c r="L3636" t="n">
        <v>0.00394</v>
      </c>
      <c r="M3636" t="n">
        <v>0.0257</v>
      </c>
      <c r="N3636" t="inlineStr"/>
      <c r="O3636" t="n">
        <v>0.03043</v>
      </c>
      <c r="P3636" t="n">
        <v>0.02538</v>
      </c>
      <c r="Q3636" t="n">
        <v>0</v>
      </c>
      <c r="R3636" t="n">
        <v>0.00261</v>
      </c>
      <c r="S3636" t="n">
        <v>0.00452</v>
      </c>
      <c r="T3636" t="n">
        <v>0.00559</v>
      </c>
    </row>
    <row r="3637">
      <c r="A3637" s="142" t="n">
        <v>41633</v>
      </c>
      <c r="B3637" t="inlineStr"/>
      <c r="C3637" t="n">
        <v>0</v>
      </c>
      <c r="D3637" t="inlineStr"/>
      <c r="E3637" t="inlineStr"/>
      <c r="F3637" t="inlineStr"/>
      <c r="G3637" t="inlineStr"/>
      <c r="H3637" t="inlineStr"/>
      <c r="I3637" t="inlineStr"/>
      <c r="J3637" t="n">
        <v>0</v>
      </c>
      <c r="K3637" t="n">
        <v>0</v>
      </c>
      <c r="L3637" t="n">
        <v>0</v>
      </c>
      <c r="M3637" t="n">
        <v>0</v>
      </c>
      <c r="N3637" t="inlineStr"/>
      <c r="O3637" t="n">
        <v>0</v>
      </c>
      <c r="P3637" t="n">
        <v>0</v>
      </c>
      <c r="Q3637" t="n">
        <v>0</v>
      </c>
      <c r="R3637" t="n">
        <v>0</v>
      </c>
      <c r="S3637" t="n">
        <v>0</v>
      </c>
      <c r="T3637" t="n">
        <v>0</v>
      </c>
    </row>
    <row r="3638">
      <c r="A3638" s="142" t="n">
        <v>41634</v>
      </c>
      <c r="B3638" t="inlineStr"/>
      <c r="C3638" t="n">
        <v>0</v>
      </c>
      <c r="D3638" t="inlineStr"/>
      <c r="E3638" t="inlineStr"/>
      <c r="F3638" t="inlineStr"/>
      <c r="G3638" t="inlineStr"/>
      <c r="H3638" t="inlineStr"/>
      <c r="I3638" t="inlineStr"/>
      <c r="J3638" t="n">
        <v>0</v>
      </c>
      <c r="K3638" t="n">
        <v>0</v>
      </c>
      <c r="L3638" t="n">
        <v>0</v>
      </c>
      <c r="M3638" t="n">
        <v>0</v>
      </c>
      <c r="N3638" t="inlineStr"/>
      <c r="O3638" t="n">
        <v>0</v>
      </c>
      <c r="P3638" t="n">
        <v>-0.00248</v>
      </c>
      <c r="Q3638" t="n">
        <v>0</v>
      </c>
      <c r="R3638" t="n">
        <v>0.00037</v>
      </c>
      <c r="S3638" t="n">
        <v>0</v>
      </c>
      <c r="T3638" t="n">
        <v>0</v>
      </c>
    </row>
    <row r="3639">
      <c r="A3639" s="142" t="n">
        <v>41635</v>
      </c>
      <c r="B3639" t="inlineStr"/>
      <c r="C3639" t="n">
        <v>0.03006</v>
      </c>
      <c r="D3639" t="inlineStr"/>
      <c r="E3639" t="inlineStr"/>
      <c r="F3639" t="inlineStr"/>
      <c r="G3639" t="inlineStr"/>
      <c r="H3639" t="inlineStr"/>
      <c r="I3639" t="inlineStr"/>
      <c r="J3639" t="n">
        <v>0.02708</v>
      </c>
      <c r="K3639" t="n">
        <v>0.00385</v>
      </c>
      <c r="L3639" t="n">
        <v>0.02065</v>
      </c>
      <c r="M3639" t="n">
        <v>0.00018</v>
      </c>
      <c r="N3639" t="inlineStr"/>
      <c r="O3639" t="n">
        <v>0.00268</v>
      </c>
      <c r="P3639" t="n">
        <v>0.01241</v>
      </c>
      <c r="Q3639" t="n">
        <v>0.02408</v>
      </c>
      <c r="R3639" t="n">
        <v>0.01033</v>
      </c>
      <c r="S3639" t="n">
        <v>0.00024</v>
      </c>
      <c r="T3639" t="n">
        <v>-0.00566</v>
      </c>
    </row>
    <row r="3640">
      <c r="A3640" s="142" t="n">
        <v>41638</v>
      </c>
      <c r="B3640" t="inlineStr"/>
      <c r="C3640" t="n">
        <v>-0.00963</v>
      </c>
      <c r="D3640" t="inlineStr"/>
      <c r="E3640" t="inlineStr"/>
      <c r="F3640" t="inlineStr"/>
      <c r="G3640" t="inlineStr"/>
      <c r="H3640" t="inlineStr"/>
      <c r="I3640" t="inlineStr"/>
      <c r="J3640" t="n">
        <v>0</v>
      </c>
      <c r="K3640" t="n">
        <v>-0.02398</v>
      </c>
      <c r="L3640" t="n">
        <v>-0.009860000000000001</v>
      </c>
      <c r="M3640" t="n">
        <v>-0.02293</v>
      </c>
      <c r="N3640" t="inlineStr"/>
      <c r="O3640" t="n">
        <v>-0.02544</v>
      </c>
      <c r="P3640" t="n">
        <v>-0.0049</v>
      </c>
      <c r="Q3640" t="n">
        <v>-0.00211</v>
      </c>
      <c r="R3640" t="n">
        <v>-0.00191</v>
      </c>
      <c r="S3640" t="n">
        <v>-0.00111</v>
      </c>
      <c r="T3640" t="n">
        <v>0.00166</v>
      </c>
    </row>
    <row r="3641">
      <c r="A3641" s="142" t="n">
        <v>41639</v>
      </c>
      <c r="B3641" t="inlineStr"/>
      <c r="C3641" t="n">
        <v>0.01377</v>
      </c>
      <c r="D3641" t="inlineStr"/>
      <c r="E3641" t="inlineStr"/>
      <c r="F3641" t="inlineStr"/>
      <c r="G3641" t="inlineStr"/>
      <c r="H3641" t="inlineStr"/>
      <c r="I3641" t="inlineStr"/>
      <c r="J3641" t="n">
        <v>-0.00155</v>
      </c>
      <c r="K3641" t="n">
        <v>0.02138</v>
      </c>
      <c r="L3641" t="n">
        <v>0.00012</v>
      </c>
      <c r="M3641" t="n">
        <v>0.02377</v>
      </c>
      <c r="N3641" t="inlineStr"/>
      <c r="O3641" t="n">
        <v>0.02289</v>
      </c>
      <c r="P3641" t="n">
        <v>0.01724</v>
      </c>
      <c r="Q3641" t="n">
        <v>0</v>
      </c>
      <c r="R3641" t="n">
        <v>0.00358</v>
      </c>
      <c r="S3641" t="n">
        <v>0.0053</v>
      </c>
      <c r="T3641" t="n">
        <v>0.00333</v>
      </c>
    </row>
    <row r="3642">
      <c r="A3642" s="142" t="n">
        <v>41640</v>
      </c>
      <c r="B3642" t="inlineStr"/>
      <c r="C3642" t="n">
        <v>0</v>
      </c>
      <c r="D3642" t="inlineStr"/>
      <c r="E3642" t="inlineStr"/>
      <c r="F3642" t="inlineStr"/>
      <c r="G3642" t="inlineStr"/>
      <c r="H3642" t="inlineStr"/>
      <c r="I3642" t="inlineStr"/>
      <c r="J3642" t="n">
        <v>0</v>
      </c>
      <c r="K3642" t="n">
        <v>0</v>
      </c>
      <c r="L3642" t="n">
        <v>0</v>
      </c>
      <c r="M3642" t="n">
        <v>0</v>
      </c>
      <c r="N3642" t="inlineStr"/>
      <c r="O3642" t="n">
        <v>0</v>
      </c>
      <c r="P3642" t="n">
        <v>0</v>
      </c>
      <c r="Q3642" t="n">
        <v>0</v>
      </c>
      <c r="R3642" t="n">
        <v>0</v>
      </c>
      <c r="S3642" t="n">
        <v>0</v>
      </c>
      <c r="T3642" t="n">
        <v>0</v>
      </c>
    </row>
    <row r="3643">
      <c r="A3643" s="142" t="n">
        <v>41641</v>
      </c>
      <c r="B3643" t="inlineStr"/>
      <c r="C3643" t="n">
        <v>0.04589</v>
      </c>
      <c r="D3643" t="inlineStr"/>
      <c r="E3643" t="inlineStr"/>
      <c r="F3643" t="inlineStr"/>
      <c r="G3643" t="inlineStr"/>
      <c r="H3643" t="inlineStr"/>
      <c r="I3643" t="inlineStr"/>
      <c r="J3643" t="n">
        <v>0.05282</v>
      </c>
      <c r="K3643" t="n">
        <v>0.04931</v>
      </c>
      <c r="L3643" t="n">
        <v>0.02379</v>
      </c>
      <c r="M3643" t="n">
        <v>0.05225</v>
      </c>
      <c r="N3643" t="inlineStr"/>
      <c r="O3643" t="n">
        <v>0.05148</v>
      </c>
      <c r="P3643" t="n">
        <v>0.03874</v>
      </c>
      <c r="Q3643" t="n">
        <v>0.04589</v>
      </c>
      <c r="R3643" t="n">
        <v>-0.00797</v>
      </c>
      <c r="S3643" t="n">
        <v>-0.00094</v>
      </c>
      <c r="T3643" t="n">
        <v>-0.00304</v>
      </c>
    </row>
    <row r="3644">
      <c r="A3644" s="142" t="n">
        <v>41642</v>
      </c>
      <c r="B3644" t="inlineStr"/>
      <c r="C3644" t="n">
        <v>0.01735</v>
      </c>
      <c r="D3644" t="inlineStr"/>
      <c r="E3644" t="inlineStr"/>
      <c r="F3644" t="inlineStr"/>
      <c r="G3644" t="inlineStr"/>
      <c r="H3644" t="inlineStr"/>
      <c r="I3644" t="inlineStr"/>
      <c r="J3644" t="n">
        <v>-0.00098</v>
      </c>
      <c r="K3644" t="n">
        <v>0.00092</v>
      </c>
      <c r="L3644" t="n">
        <v>0.00667</v>
      </c>
      <c r="M3644" t="n">
        <v>0.00218</v>
      </c>
      <c r="N3644" t="inlineStr"/>
      <c r="O3644" t="n">
        <v>-0.00213</v>
      </c>
      <c r="P3644" t="n">
        <v>0.00932</v>
      </c>
      <c r="Q3644" t="n">
        <v>0.008569999999999999</v>
      </c>
      <c r="R3644" t="n">
        <v>0.00541</v>
      </c>
      <c r="S3644" t="n">
        <v>0.00257</v>
      </c>
      <c r="T3644" t="n">
        <v>-0.00812</v>
      </c>
    </row>
    <row r="3645">
      <c r="A3645" s="142" t="n">
        <v>41645</v>
      </c>
      <c r="B3645" t="inlineStr"/>
      <c r="C3645" t="n">
        <v>-0.00661</v>
      </c>
      <c r="D3645" t="inlineStr"/>
      <c r="E3645" t="inlineStr"/>
      <c r="F3645" t="inlineStr"/>
      <c r="G3645" t="inlineStr"/>
      <c r="H3645" t="inlineStr"/>
      <c r="I3645" t="inlineStr"/>
      <c r="J3645" t="n">
        <v>-0.00739</v>
      </c>
      <c r="K3645" t="n">
        <v>0.0055</v>
      </c>
      <c r="L3645" t="n">
        <v>0.001</v>
      </c>
      <c r="M3645" t="n">
        <v>0.00429</v>
      </c>
      <c r="N3645" t="inlineStr"/>
      <c r="O3645" t="n">
        <v>-0.00277</v>
      </c>
      <c r="P3645" t="n">
        <v>0</v>
      </c>
      <c r="Q3645" t="n">
        <v>-0.00167</v>
      </c>
      <c r="R3645" t="n">
        <v>-0.00223</v>
      </c>
      <c r="S3645" t="n">
        <v>-0.00553</v>
      </c>
      <c r="T3645" t="n">
        <v>-0.00929</v>
      </c>
    </row>
    <row r="3646">
      <c r="A3646" s="142" t="n">
        <v>41646</v>
      </c>
      <c r="B3646" t="inlineStr"/>
      <c r="C3646" t="n">
        <v>-0.00647</v>
      </c>
      <c r="D3646" t="inlineStr"/>
      <c r="E3646" t="inlineStr"/>
      <c r="F3646" t="inlineStr"/>
      <c r="G3646" t="inlineStr"/>
      <c r="H3646" t="inlineStr"/>
      <c r="I3646" t="inlineStr"/>
      <c r="J3646" t="n">
        <v>-0.01786</v>
      </c>
      <c r="K3646" t="n">
        <v>-0.00342</v>
      </c>
      <c r="L3646" t="n">
        <v>-0.00515</v>
      </c>
      <c r="M3646" t="n">
        <v>-0.00755</v>
      </c>
      <c r="N3646" t="inlineStr"/>
      <c r="O3646" t="n">
        <v>0.00128</v>
      </c>
      <c r="P3646" t="n">
        <v>-0.00924</v>
      </c>
      <c r="Q3646" t="n">
        <v>-0.02204</v>
      </c>
      <c r="R3646" t="n">
        <v>0.00741</v>
      </c>
      <c r="S3646" t="n">
        <v>0.0061</v>
      </c>
      <c r="T3646" t="n">
        <v>0.00168</v>
      </c>
    </row>
    <row r="3647">
      <c r="A3647" s="142" t="n">
        <v>41647</v>
      </c>
      <c r="B3647" t="inlineStr"/>
      <c r="C3647" t="n">
        <v>-0.01438</v>
      </c>
      <c r="D3647" t="inlineStr"/>
      <c r="E3647" t="inlineStr"/>
      <c r="F3647" t="inlineStr"/>
      <c r="G3647" t="inlineStr"/>
      <c r="H3647" t="inlineStr"/>
      <c r="I3647" t="inlineStr"/>
      <c r="J3647" t="n">
        <v>-0.00303</v>
      </c>
      <c r="K3647" t="n">
        <v>-0.01211</v>
      </c>
      <c r="L3647" t="n">
        <v>-0.00507</v>
      </c>
      <c r="M3647" t="n">
        <v>-0.01146</v>
      </c>
      <c r="N3647" t="inlineStr"/>
      <c r="O3647" t="n">
        <v>-0.01239</v>
      </c>
      <c r="P3647" t="n">
        <v>-0.00699</v>
      </c>
      <c r="Q3647" t="n">
        <v>-0.00393</v>
      </c>
      <c r="R3647" t="n">
        <v>0.00103</v>
      </c>
      <c r="S3647" t="n">
        <v>0.0021</v>
      </c>
      <c r="T3647" t="n">
        <v>0.00218</v>
      </c>
    </row>
    <row r="3648">
      <c r="A3648" s="142" t="n">
        <v>41648</v>
      </c>
      <c r="B3648" t="inlineStr"/>
      <c r="C3648" t="n">
        <v>-0.01313</v>
      </c>
      <c r="D3648" t="inlineStr"/>
      <c r="E3648" t="inlineStr"/>
      <c r="F3648" t="inlineStr"/>
      <c r="G3648" t="inlineStr"/>
      <c r="H3648" t="inlineStr"/>
      <c r="I3648" t="inlineStr"/>
      <c r="J3648" t="n">
        <v>-0.00659</v>
      </c>
      <c r="K3648" t="n">
        <v>-0.02129</v>
      </c>
      <c r="L3648" t="n">
        <v>0.00302</v>
      </c>
      <c r="M3648" t="n">
        <v>-0.01822</v>
      </c>
      <c r="N3648" t="inlineStr"/>
      <c r="O3648" t="n">
        <v>-0.01687</v>
      </c>
      <c r="P3648" t="n">
        <v>-0.02113</v>
      </c>
      <c r="Q3648" t="n">
        <v>-0.00788</v>
      </c>
      <c r="R3648" t="n">
        <v>-0.00421</v>
      </c>
      <c r="S3648" t="n">
        <v>-0.00203</v>
      </c>
      <c r="T3648" t="n">
        <v>-0.00923</v>
      </c>
    </row>
    <row r="3649">
      <c r="A3649" s="142" t="n">
        <v>41649</v>
      </c>
      <c r="B3649" t="inlineStr"/>
      <c r="C3649" t="n">
        <v>0.02139</v>
      </c>
      <c r="D3649" t="inlineStr"/>
      <c r="E3649" t="inlineStr"/>
      <c r="F3649" t="inlineStr"/>
      <c r="G3649" t="inlineStr"/>
      <c r="H3649" t="inlineStr"/>
      <c r="I3649" t="inlineStr"/>
      <c r="J3649" t="n">
        <v>0.00612</v>
      </c>
      <c r="K3649" t="n">
        <v>0.03452</v>
      </c>
      <c r="L3649" t="n">
        <v>0.01626</v>
      </c>
      <c r="M3649" t="n">
        <v>0.02869</v>
      </c>
      <c r="N3649" t="inlineStr"/>
      <c r="O3649" t="n">
        <v>0.02112</v>
      </c>
      <c r="P3649" t="n">
        <v>0.02398</v>
      </c>
      <c r="Q3649" t="n">
        <v>0.00795</v>
      </c>
      <c r="R3649" t="n">
        <v>0.00458</v>
      </c>
      <c r="S3649" t="n">
        <v>-0.00085</v>
      </c>
      <c r="T3649" t="n">
        <v>0.00094</v>
      </c>
    </row>
    <row r="3650">
      <c r="A3650" s="142" t="n">
        <v>41652</v>
      </c>
      <c r="B3650" t="inlineStr"/>
      <c r="C3650" t="n">
        <v>0.06028</v>
      </c>
      <c r="D3650" t="inlineStr"/>
      <c r="E3650" t="inlineStr"/>
      <c r="F3650" t="inlineStr"/>
      <c r="G3650" t="inlineStr"/>
      <c r="H3650" t="inlineStr"/>
      <c r="I3650" t="inlineStr"/>
      <c r="J3650" t="n">
        <v>0.01318</v>
      </c>
      <c r="K3650" t="n">
        <v>0.02331</v>
      </c>
      <c r="L3650" t="n">
        <v>0.0022</v>
      </c>
      <c r="M3650" t="n">
        <v>0.02269</v>
      </c>
      <c r="N3650" t="inlineStr"/>
      <c r="O3650" t="n">
        <v>0.03792</v>
      </c>
      <c r="P3650" t="n">
        <v>0.03981</v>
      </c>
      <c r="Q3650" t="n">
        <v>0.01748</v>
      </c>
      <c r="R3650" t="n">
        <v>0.00234</v>
      </c>
      <c r="S3650" t="n">
        <v>-0.00308</v>
      </c>
      <c r="T3650" t="n">
        <v>0.0089</v>
      </c>
    </row>
    <row r="3651">
      <c r="A3651" s="142" t="n">
        <v>41653</v>
      </c>
      <c r="B3651" t="inlineStr"/>
      <c r="C3651" t="n">
        <v>-0.01434</v>
      </c>
      <c r="D3651" t="inlineStr"/>
      <c r="E3651" t="inlineStr"/>
      <c r="F3651" t="inlineStr"/>
      <c r="G3651" t="inlineStr"/>
      <c r="H3651" t="inlineStr"/>
      <c r="I3651" t="inlineStr"/>
      <c r="J3651" t="n">
        <v>0.01451</v>
      </c>
      <c r="K3651" t="n">
        <v>-0.01206</v>
      </c>
      <c r="L3651" t="n">
        <v>-0.00459</v>
      </c>
      <c r="M3651" t="n">
        <v>-0.00345</v>
      </c>
      <c r="N3651" t="inlineStr"/>
      <c r="O3651" t="n">
        <v>-0.01599</v>
      </c>
      <c r="P3651" t="n">
        <v>-0.01351</v>
      </c>
      <c r="Q3651" t="n">
        <v>0.01651</v>
      </c>
      <c r="R3651" t="n">
        <v>0.00164</v>
      </c>
      <c r="S3651" t="n">
        <v>0.00072</v>
      </c>
      <c r="T3651" t="n">
        <v>-0.00467</v>
      </c>
    </row>
    <row r="3652">
      <c r="A3652" s="142" t="n">
        <v>41654</v>
      </c>
      <c r="B3652" t="inlineStr"/>
      <c r="C3652" t="n">
        <v>0.00122</v>
      </c>
      <c r="D3652" t="inlineStr"/>
      <c r="E3652" t="inlineStr"/>
      <c r="F3652" t="inlineStr"/>
      <c r="G3652" t="inlineStr"/>
      <c r="H3652" t="inlineStr"/>
      <c r="I3652" t="inlineStr"/>
      <c r="J3652" t="n">
        <v>-0.01233</v>
      </c>
      <c r="K3652" t="n">
        <v>0.009719999999999999</v>
      </c>
      <c r="L3652" t="n">
        <v>-0.00304</v>
      </c>
      <c r="M3652" t="n">
        <v>0.00682</v>
      </c>
      <c r="N3652" t="inlineStr"/>
      <c r="O3652" t="n">
        <v>0.00759</v>
      </c>
      <c r="P3652" t="n">
        <v>0.009129999999999999</v>
      </c>
      <c r="Q3652" t="n">
        <v>-0.01425</v>
      </c>
      <c r="R3652" t="n">
        <v>0.01038</v>
      </c>
      <c r="S3652" t="n">
        <v>0.0117</v>
      </c>
      <c r="T3652" t="n">
        <v>0.00957</v>
      </c>
    </row>
    <row r="3653">
      <c r="A3653" s="142" t="n">
        <v>41655</v>
      </c>
      <c r="B3653" t="inlineStr"/>
      <c r="C3653" t="n">
        <v>-0.00296</v>
      </c>
      <c r="D3653" t="inlineStr"/>
      <c r="E3653" t="inlineStr"/>
      <c r="F3653" t="inlineStr"/>
      <c r="G3653" t="inlineStr"/>
      <c r="H3653" t="inlineStr"/>
      <c r="I3653" t="inlineStr"/>
      <c r="J3653" t="n">
        <v>0.01747</v>
      </c>
      <c r="K3653" t="n">
        <v>0.02015</v>
      </c>
      <c r="L3653" t="n">
        <v>6e-05</v>
      </c>
      <c r="M3653" t="n">
        <v>0.02178</v>
      </c>
      <c r="N3653" t="inlineStr"/>
      <c r="O3653" t="n">
        <v>0.00586</v>
      </c>
      <c r="P3653" t="n">
        <v>0.009050000000000001</v>
      </c>
      <c r="Q3653" t="n">
        <v>0.01446</v>
      </c>
      <c r="R3653" t="n">
        <v>-0.00108</v>
      </c>
      <c r="S3653" t="n">
        <v>-0.00121</v>
      </c>
      <c r="T3653" t="n">
        <v>-0.00381</v>
      </c>
    </row>
    <row r="3654">
      <c r="A3654" s="142" t="n">
        <v>41656</v>
      </c>
      <c r="B3654" t="inlineStr"/>
      <c r="C3654" t="n">
        <v>0.03387</v>
      </c>
      <c r="D3654" t="inlineStr"/>
      <c r="E3654" t="inlineStr"/>
      <c r="F3654" t="inlineStr"/>
      <c r="G3654" t="inlineStr"/>
      <c r="H3654" t="inlineStr"/>
      <c r="I3654" t="inlineStr"/>
      <c r="J3654" t="n">
        <v>0.02159</v>
      </c>
      <c r="K3654" t="n">
        <v>0.03621</v>
      </c>
      <c r="L3654" t="n">
        <v>0.01079</v>
      </c>
      <c r="M3654" t="n">
        <v>0.03387</v>
      </c>
      <c r="N3654" t="inlineStr"/>
      <c r="O3654" t="n">
        <v>0.03664</v>
      </c>
      <c r="P3654" t="n">
        <v>0.04036</v>
      </c>
      <c r="Q3654" t="n">
        <v>0.029</v>
      </c>
      <c r="R3654" t="n">
        <v>0.00539</v>
      </c>
      <c r="S3654" t="n">
        <v>0.00191</v>
      </c>
      <c r="T3654" t="n">
        <v>0.00086</v>
      </c>
    </row>
    <row r="3655">
      <c r="A3655" s="142" t="n">
        <v>41659</v>
      </c>
      <c r="B3655" t="inlineStr"/>
      <c r="C3655" t="n">
        <v>0.01283</v>
      </c>
      <c r="D3655" t="inlineStr"/>
      <c r="E3655" t="inlineStr"/>
      <c r="F3655" t="inlineStr"/>
      <c r="G3655" t="inlineStr"/>
      <c r="H3655" t="inlineStr"/>
      <c r="I3655" t="inlineStr"/>
      <c r="J3655" t="n">
        <v>0.02594</v>
      </c>
      <c r="K3655" t="n">
        <v>0.01588</v>
      </c>
      <c r="L3655" t="n">
        <v>0</v>
      </c>
      <c r="M3655" t="n">
        <v>0.02237</v>
      </c>
      <c r="N3655" t="inlineStr"/>
      <c r="O3655" t="n">
        <v>0</v>
      </c>
      <c r="P3655" t="n">
        <v>0.01509</v>
      </c>
      <c r="Q3655" t="n">
        <v>0</v>
      </c>
      <c r="R3655" t="n">
        <v>-0.00091</v>
      </c>
      <c r="S3655" t="n">
        <v>-0.0007</v>
      </c>
      <c r="T3655" t="n">
        <v>-0.00185</v>
      </c>
    </row>
    <row r="3656">
      <c r="A3656" s="142" t="n">
        <v>41660</v>
      </c>
      <c r="B3656" t="inlineStr"/>
      <c r="C3656" t="n">
        <v>0.00642</v>
      </c>
      <c r="D3656" t="inlineStr"/>
      <c r="E3656" t="inlineStr"/>
      <c r="F3656" t="inlineStr"/>
      <c r="G3656" t="inlineStr"/>
      <c r="H3656" t="inlineStr"/>
      <c r="I3656" t="inlineStr"/>
      <c r="J3656" t="n">
        <v>-0.00702</v>
      </c>
      <c r="K3656" t="n">
        <v>0.00542</v>
      </c>
      <c r="L3656" t="n">
        <v>-0.007889999999999999</v>
      </c>
      <c r="M3656" t="n">
        <v>0.00273</v>
      </c>
      <c r="N3656" t="inlineStr"/>
      <c r="O3656" t="n">
        <v>0.01426</v>
      </c>
      <c r="P3656" t="n">
        <v>0.008489999999999999</v>
      </c>
      <c r="Q3656" t="n">
        <v>0.01852</v>
      </c>
      <c r="R3656" t="n">
        <v>0.00102</v>
      </c>
      <c r="S3656" t="n">
        <v>0.0027</v>
      </c>
      <c r="T3656" t="n">
        <v>0.00133</v>
      </c>
    </row>
    <row r="3657">
      <c r="A3657" s="142" t="n">
        <v>41661</v>
      </c>
      <c r="B3657" t="inlineStr"/>
      <c r="C3657" t="n">
        <v>-0.02037</v>
      </c>
      <c r="D3657" t="inlineStr"/>
      <c r="E3657" t="inlineStr"/>
      <c r="F3657" t="inlineStr"/>
      <c r="G3657" t="inlineStr"/>
      <c r="H3657" t="inlineStr"/>
      <c r="I3657" t="inlineStr"/>
      <c r="J3657" t="n">
        <v>0</v>
      </c>
      <c r="K3657" t="n">
        <v>-0.02882</v>
      </c>
      <c r="L3657" t="n">
        <v>0.00018</v>
      </c>
      <c r="M3657" t="n">
        <v>-0.02218</v>
      </c>
      <c r="N3657" t="inlineStr"/>
      <c r="O3657" t="n">
        <v>-0.02316</v>
      </c>
      <c r="P3657" t="n">
        <v>-0.02105</v>
      </c>
      <c r="Q3657" t="n">
        <v>-0.00174</v>
      </c>
      <c r="R3657" t="n">
        <v>0.00099</v>
      </c>
      <c r="S3657" t="n">
        <v>0.00042</v>
      </c>
      <c r="T3657" t="n">
        <v>0.00442</v>
      </c>
    </row>
    <row r="3658">
      <c r="A3658" s="142" t="n">
        <v>41662</v>
      </c>
      <c r="B3658" t="inlineStr"/>
      <c r="C3658" t="n">
        <v>0.00194</v>
      </c>
      <c r="D3658" t="inlineStr"/>
      <c r="E3658" t="inlineStr"/>
      <c r="F3658" t="inlineStr"/>
      <c r="G3658" t="inlineStr"/>
      <c r="H3658" t="inlineStr"/>
      <c r="I3658" t="inlineStr"/>
      <c r="J3658" t="n">
        <v>0.00424</v>
      </c>
      <c r="K3658" t="n">
        <v>0.01217</v>
      </c>
      <c r="L3658" t="n">
        <v>0.00805</v>
      </c>
      <c r="M3658" t="n">
        <v>0.01108</v>
      </c>
      <c r="N3658" t="inlineStr"/>
      <c r="O3658" t="n">
        <v>0.00446</v>
      </c>
      <c r="P3658" t="n">
        <v>0</v>
      </c>
      <c r="Q3658" t="n">
        <v>0.00744</v>
      </c>
      <c r="R3658" t="n">
        <v>-0.00996</v>
      </c>
      <c r="S3658" t="n">
        <v>-0.01581</v>
      </c>
      <c r="T3658" t="n">
        <v>-0.02116</v>
      </c>
    </row>
    <row r="3659">
      <c r="A3659" s="142" t="n">
        <v>41663</v>
      </c>
      <c r="B3659" t="inlineStr"/>
      <c r="C3659" t="n">
        <v>-0.00456</v>
      </c>
      <c r="D3659" t="inlineStr"/>
      <c r="E3659" t="inlineStr"/>
      <c r="F3659" t="inlineStr"/>
      <c r="G3659" t="inlineStr"/>
      <c r="H3659" t="inlineStr"/>
      <c r="I3659" t="inlineStr"/>
      <c r="J3659" t="n">
        <v>0.00094</v>
      </c>
      <c r="K3659" t="n">
        <v>-0.00696</v>
      </c>
      <c r="L3659" t="n">
        <v>-0.01011</v>
      </c>
      <c r="M3659" t="n">
        <v>-0.00933</v>
      </c>
      <c r="N3659" t="inlineStr"/>
      <c r="O3659" t="n">
        <v>-0.00323</v>
      </c>
      <c r="P3659" t="n">
        <v>-0.0086</v>
      </c>
      <c r="Q3659" t="n">
        <v>-0.00173</v>
      </c>
      <c r="R3659" t="n">
        <v>-0.02367</v>
      </c>
      <c r="S3659" t="n">
        <v>-0.01931</v>
      </c>
      <c r="T3659" t="n">
        <v>-0.01497</v>
      </c>
    </row>
    <row r="3660">
      <c r="A3660" s="142" t="n">
        <v>41666</v>
      </c>
      <c r="B3660" t="inlineStr"/>
      <c r="C3660" t="n">
        <v>-0.00992</v>
      </c>
      <c r="D3660" t="inlineStr"/>
      <c r="E3660" t="inlineStr"/>
      <c r="F3660" t="inlineStr"/>
      <c r="G3660" t="inlineStr"/>
      <c r="H3660" t="inlineStr"/>
      <c r="I3660" t="inlineStr"/>
      <c r="J3660" t="n">
        <v>-0.01548</v>
      </c>
      <c r="K3660" t="n">
        <v>-0.02273</v>
      </c>
      <c r="L3660" t="n">
        <v>-0.0047</v>
      </c>
      <c r="M3660" t="n">
        <v>-0.01822</v>
      </c>
      <c r="N3660" t="inlineStr"/>
      <c r="O3660" t="n">
        <v>-0.02065</v>
      </c>
      <c r="P3660" t="n">
        <v>-0.0282</v>
      </c>
      <c r="Q3660" t="n">
        <v>-0.01481</v>
      </c>
      <c r="R3660" t="n">
        <v>-0.00826</v>
      </c>
      <c r="S3660" t="n">
        <v>-0.008529999999999999</v>
      </c>
      <c r="T3660" t="n">
        <v>-0.01816</v>
      </c>
    </row>
    <row r="3661">
      <c r="A3661" s="142" t="n">
        <v>41667</v>
      </c>
      <c r="B3661" t="inlineStr"/>
      <c r="C3661" t="n">
        <v>0.00933</v>
      </c>
      <c r="D3661" t="inlineStr"/>
      <c r="E3661" t="inlineStr"/>
      <c r="F3661" t="inlineStr"/>
      <c r="G3661" t="inlineStr"/>
      <c r="H3661" t="inlineStr"/>
      <c r="I3661" t="inlineStr"/>
      <c r="J3661" t="n">
        <v>-0.01858</v>
      </c>
      <c r="K3661" t="n">
        <v>0.01</v>
      </c>
      <c r="L3661" t="n">
        <v>-0.01038</v>
      </c>
      <c r="M3661" t="n">
        <v>0.00881</v>
      </c>
      <c r="N3661" t="inlineStr"/>
      <c r="O3661" t="n">
        <v>0.00889</v>
      </c>
      <c r="P3661" t="n">
        <v>0.0067</v>
      </c>
      <c r="Q3661" t="n">
        <v>-0.02126</v>
      </c>
      <c r="R3661" t="n">
        <v>0.00615</v>
      </c>
      <c r="S3661" t="n">
        <v>0.00461</v>
      </c>
      <c r="T3661" t="n">
        <v>0.00376</v>
      </c>
    </row>
    <row r="3662">
      <c r="A3662" s="142" t="n">
        <v>41668</v>
      </c>
      <c r="B3662" t="inlineStr"/>
      <c r="C3662" t="n">
        <v>0.02155</v>
      </c>
      <c r="D3662" t="inlineStr"/>
      <c r="E3662" t="inlineStr"/>
      <c r="F3662" t="inlineStr"/>
      <c r="G3662" t="inlineStr"/>
      <c r="H3662" t="inlineStr"/>
      <c r="I3662" t="inlineStr"/>
      <c r="J3662" t="n">
        <v>0.02524</v>
      </c>
      <c r="K3662" t="n">
        <v>0.034</v>
      </c>
      <c r="L3662" t="n">
        <v>0.00218</v>
      </c>
      <c r="M3662" t="n">
        <v>0.02229</v>
      </c>
      <c r="N3662" t="inlineStr"/>
      <c r="O3662" t="n">
        <v>0.02827</v>
      </c>
      <c r="P3662" t="n">
        <v>0.02217</v>
      </c>
      <c r="Q3662" t="n">
        <v>0.03038</v>
      </c>
      <c r="R3662" t="n">
        <v>-0.00538</v>
      </c>
      <c r="S3662" t="n">
        <v>-0.00245</v>
      </c>
      <c r="T3662" t="n">
        <v>0.00426</v>
      </c>
    </row>
    <row r="3663">
      <c r="A3663" s="142" t="n">
        <v>41669</v>
      </c>
      <c r="B3663" t="inlineStr"/>
      <c r="C3663" t="n">
        <v>-0.01204</v>
      </c>
      <c r="D3663" t="inlineStr"/>
      <c r="E3663" t="inlineStr"/>
      <c r="F3663" t="inlineStr"/>
      <c r="G3663" t="inlineStr"/>
      <c r="H3663" t="inlineStr"/>
      <c r="I3663" t="inlineStr"/>
      <c r="J3663" t="n">
        <v>-0.00426</v>
      </c>
      <c r="K3663" t="n">
        <v>-0.01894</v>
      </c>
      <c r="L3663" t="n">
        <v>-0.01558</v>
      </c>
      <c r="M3663" t="n">
        <v>-0.02445</v>
      </c>
      <c r="N3663" t="inlineStr"/>
      <c r="O3663" t="n">
        <v>-0.01315</v>
      </c>
      <c r="P3663" t="n">
        <v>-0.00651</v>
      </c>
      <c r="Q3663" t="n">
        <v>-0.00507</v>
      </c>
      <c r="R3663" t="n">
        <v>0.00268</v>
      </c>
      <c r="S3663" t="n">
        <v>0.008109999999999999</v>
      </c>
      <c r="T3663" t="n">
        <v>0.00566</v>
      </c>
    </row>
    <row r="3664">
      <c r="A3664" s="142" t="n">
        <v>41670</v>
      </c>
      <c r="B3664" t="inlineStr"/>
      <c r="C3664" t="n">
        <v>0.0063</v>
      </c>
      <c r="D3664" t="inlineStr"/>
      <c r="E3664" t="inlineStr"/>
      <c r="F3664" t="inlineStr"/>
      <c r="G3664" t="inlineStr"/>
      <c r="H3664" t="inlineStr"/>
      <c r="I3664" t="inlineStr"/>
      <c r="J3664" t="n">
        <v>0.01427</v>
      </c>
      <c r="K3664" t="n">
        <v>0.00191</v>
      </c>
      <c r="L3664" t="n">
        <v>-0.00301</v>
      </c>
      <c r="M3664" t="n">
        <v>-0.0012</v>
      </c>
      <c r="N3664" t="inlineStr"/>
      <c r="O3664" t="n">
        <v>0.00061</v>
      </c>
      <c r="P3664" t="n">
        <v>0.00437</v>
      </c>
      <c r="Q3664" t="n">
        <v>0.01004</v>
      </c>
      <c r="R3664" t="n">
        <v>-0.0026</v>
      </c>
      <c r="S3664" t="n">
        <v>0.00075</v>
      </c>
      <c r="T3664" t="n">
        <v>0.00597</v>
      </c>
    </row>
    <row r="3665">
      <c r="A3665" s="142" t="n">
        <v>41673</v>
      </c>
      <c r="B3665" t="inlineStr"/>
      <c r="C3665" t="n">
        <v>0.00768</v>
      </c>
      <c r="D3665" t="inlineStr"/>
      <c r="E3665" t="inlineStr"/>
      <c r="F3665" t="inlineStr"/>
      <c r="G3665" t="inlineStr"/>
      <c r="H3665" t="inlineStr"/>
      <c r="I3665" t="inlineStr"/>
      <c r="J3665" t="n">
        <v>0.00516</v>
      </c>
      <c r="K3665" t="n">
        <v>0.00339</v>
      </c>
      <c r="L3665" t="n">
        <v>0.01052</v>
      </c>
      <c r="M3665" t="n">
        <v>0.00188</v>
      </c>
      <c r="N3665" t="inlineStr"/>
      <c r="O3665" t="n">
        <v>0.00383</v>
      </c>
      <c r="P3665" t="n">
        <v>-0.00217</v>
      </c>
      <c r="Q3665" t="n">
        <v>0.009469999999999999</v>
      </c>
      <c r="R3665" t="n">
        <v>-0.01345</v>
      </c>
      <c r="S3665" t="n">
        <v>-0.01835</v>
      </c>
      <c r="T3665" t="n">
        <v>-0.01269</v>
      </c>
    </row>
    <row r="3666">
      <c r="A3666" s="142" t="n">
        <v>41674</v>
      </c>
      <c r="B3666" t="inlineStr"/>
      <c r="C3666" t="n">
        <v>0.00638</v>
      </c>
      <c r="D3666" t="inlineStr"/>
      <c r="E3666" t="inlineStr"/>
      <c r="F3666" t="inlineStr"/>
      <c r="G3666" t="inlineStr"/>
      <c r="H3666" t="inlineStr"/>
      <c r="I3666" t="inlineStr"/>
      <c r="J3666" t="n">
        <v>-0.01166</v>
      </c>
      <c r="K3666" t="n">
        <v>0.0038</v>
      </c>
      <c r="L3666" t="n">
        <v>-0.00521</v>
      </c>
      <c r="M3666" t="n">
        <v>0.00307</v>
      </c>
      <c r="N3666" t="inlineStr"/>
      <c r="O3666" t="n">
        <v>0.008840000000000001</v>
      </c>
      <c r="P3666" t="n">
        <v>0.01525</v>
      </c>
      <c r="Q3666" t="n">
        <v>-0.01688</v>
      </c>
      <c r="R3666" t="n">
        <v>-0.00228</v>
      </c>
      <c r="S3666" t="n">
        <v>-0.00153</v>
      </c>
      <c r="T3666" t="n">
        <v>-0.00912</v>
      </c>
    </row>
    <row r="3667">
      <c r="A3667" s="142" t="n">
        <v>41675</v>
      </c>
      <c r="B3667" t="inlineStr"/>
      <c r="C3667" t="n">
        <v>-0.00247</v>
      </c>
      <c r="D3667" t="inlineStr"/>
      <c r="E3667" t="inlineStr"/>
      <c r="F3667" t="inlineStr"/>
      <c r="G3667" t="inlineStr"/>
      <c r="H3667" t="inlineStr"/>
      <c r="I3667" t="inlineStr"/>
      <c r="J3667" t="n">
        <v>0.01746</v>
      </c>
      <c r="K3667" t="n">
        <v>-0.01261</v>
      </c>
      <c r="L3667" t="n">
        <v>0.00876</v>
      </c>
      <c r="M3667" t="n">
        <v>-0.01023</v>
      </c>
      <c r="N3667" t="inlineStr"/>
      <c r="O3667" t="n">
        <v>-0.01275</v>
      </c>
      <c r="P3667" t="n">
        <v>-0.00644</v>
      </c>
      <c r="Q3667" t="n">
        <v>0.01001</v>
      </c>
      <c r="R3667" t="n">
        <v>0.00151</v>
      </c>
      <c r="S3667" t="n">
        <v>-0.00024</v>
      </c>
      <c r="T3667" t="n">
        <v>-0.0029</v>
      </c>
    </row>
    <row r="3668">
      <c r="A3668" s="142" t="n">
        <v>41676</v>
      </c>
      <c r="B3668" t="inlineStr"/>
      <c r="C3668" t="n">
        <v>0.00339</v>
      </c>
      <c r="D3668" t="inlineStr"/>
      <c r="E3668" t="inlineStr"/>
      <c r="F3668" t="inlineStr"/>
      <c r="G3668" t="inlineStr"/>
      <c r="H3668" t="inlineStr"/>
      <c r="I3668" t="inlineStr"/>
      <c r="J3668" t="n">
        <v>-0.01763</v>
      </c>
      <c r="K3668" t="n">
        <v>-0.0017</v>
      </c>
      <c r="L3668" t="n">
        <v>0.00167</v>
      </c>
      <c r="M3668" t="n">
        <v>0.00477</v>
      </c>
      <c r="N3668" t="inlineStr"/>
      <c r="O3668" t="n">
        <v>-0.00827</v>
      </c>
      <c r="P3668" t="n">
        <v>-0.00216</v>
      </c>
      <c r="Q3668" t="n">
        <v>-0.01684</v>
      </c>
      <c r="R3668" t="n">
        <v>0.01461</v>
      </c>
      <c r="S3668" t="n">
        <v>0.00826</v>
      </c>
      <c r="T3668" t="n">
        <v>0.00949</v>
      </c>
    </row>
    <row r="3669">
      <c r="A3669" s="142" t="n">
        <v>41677</v>
      </c>
      <c r="B3669" t="inlineStr"/>
      <c r="C3669" t="n">
        <v>0.04345</v>
      </c>
      <c r="D3669" t="inlineStr"/>
      <c r="E3669" t="inlineStr"/>
      <c r="F3669" t="inlineStr"/>
      <c r="G3669" t="inlineStr"/>
      <c r="H3669" t="inlineStr"/>
      <c r="I3669" t="inlineStr"/>
      <c r="J3669" t="n">
        <v>0.01133</v>
      </c>
      <c r="K3669" t="n">
        <v>0.02495</v>
      </c>
      <c r="L3669" t="n">
        <v>0.00191</v>
      </c>
      <c r="M3669" t="n">
        <v>0.02474</v>
      </c>
      <c r="N3669" t="inlineStr"/>
      <c r="O3669" t="n">
        <v>0.03195</v>
      </c>
      <c r="P3669" t="n">
        <v>0.02165</v>
      </c>
      <c r="Q3669" t="n">
        <v>0.01585</v>
      </c>
      <c r="R3669" t="n">
        <v>0.0072</v>
      </c>
      <c r="S3669" t="n">
        <v>0.01019</v>
      </c>
      <c r="T3669" t="n">
        <v>0.00669</v>
      </c>
    </row>
    <row r="3670">
      <c r="A3670" s="142" t="n">
        <v>41680</v>
      </c>
      <c r="B3670" t="inlineStr"/>
      <c r="C3670" t="n">
        <v>0.02847</v>
      </c>
      <c r="D3670" t="inlineStr"/>
      <c r="E3670" t="inlineStr"/>
      <c r="F3670" t="inlineStr"/>
      <c r="G3670" t="inlineStr"/>
      <c r="H3670" t="inlineStr"/>
      <c r="I3670" t="inlineStr"/>
      <c r="J3670" t="n">
        <v>0.03595</v>
      </c>
      <c r="K3670" t="n">
        <v>0.03017</v>
      </c>
      <c r="L3670" t="n">
        <v>0.008540000000000001</v>
      </c>
      <c r="M3670" t="n">
        <v>0.02949</v>
      </c>
      <c r="N3670" t="inlineStr"/>
      <c r="O3670" t="n">
        <v>0.02958</v>
      </c>
      <c r="P3670" t="n">
        <v>0.02966</v>
      </c>
      <c r="Q3670" t="n">
        <v>0.03971</v>
      </c>
      <c r="R3670" t="n">
        <v>0.00066</v>
      </c>
      <c r="S3670" t="n">
        <v>0.00048</v>
      </c>
      <c r="T3670" t="n">
        <v>-0.00393</v>
      </c>
    </row>
    <row r="3671">
      <c r="A3671" s="142" t="n">
        <v>41681</v>
      </c>
      <c r="B3671" t="inlineStr"/>
      <c r="C3671" t="n">
        <v>0.03941</v>
      </c>
      <c r="D3671" t="inlineStr"/>
      <c r="E3671" t="inlineStr"/>
      <c r="F3671" t="inlineStr"/>
      <c r="G3671" t="inlineStr"/>
      <c r="H3671" t="inlineStr"/>
      <c r="I3671" t="inlineStr"/>
      <c r="J3671" t="n">
        <v>0.02343</v>
      </c>
      <c r="K3671" t="n">
        <v>0.03292</v>
      </c>
      <c r="L3671" t="n">
        <v>0.00487</v>
      </c>
      <c r="M3671" t="n">
        <v>0.03058</v>
      </c>
      <c r="N3671" t="inlineStr"/>
      <c r="O3671" t="n">
        <v>0.03179</v>
      </c>
      <c r="P3671" t="n">
        <v>0.03704</v>
      </c>
      <c r="Q3671" t="n">
        <v>0.01804</v>
      </c>
      <c r="R3671" t="n">
        <v>0.01315</v>
      </c>
      <c r="S3671" t="n">
        <v>0.00874</v>
      </c>
      <c r="T3671" t="n">
        <v>0.00791</v>
      </c>
    </row>
    <row r="3672">
      <c r="A3672" s="142" t="n">
        <v>41682</v>
      </c>
      <c r="B3672" t="inlineStr"/>
      <c r="C3672" t="n">
        <v>-0.01416</v>
      </c>
      <c r="D3672" t="inlineStr"/>
      <c r="E3672" t="inlineStr"/>
      <c r="F3672" t="inlineStr"/>
      <c r="G3672" t="inlineStr"/>
      <c r="H3672" t="inlineStr"/>
      <c r="I3672" t="inlineStr"/>
      <c r="J3672" t="n">
        <v>0.01937</v>
      </c>
      <c r="K3672" t="n">
        <v>-0.01564</v>
      </c>
      <c r="L3672" t="n">
        <v>0.01001</v>
      </c>
      <c r="M3672" t="n">
        <v>-0.01771</v>
      </c>
      <c r="N3672" t="inlineStr"/>
      <c r="O3672" t="n">
        <v>-0.01893</v>
      </c>
      <c r="P3672" t="n">
        <v>-0.00992</v>
      </c>
      <c r="Q3672" t="n">
        <v>0.01638</v>
      </c>
      <c r="R3672" t="n">
        <v>0.00773</v>
      </c>
      <c r="S3672" t="n">
        <v>0.00949</v>
      </c>
      <c r="T3672" t="n">
        <v>0.01559</v>
      </c>
    </row>
    <row r="3673">
      <c r="A3673" s="142" t="n">
        <v>41683</v>
      </c>
      <c r="B3673" t="inlineStr"/>
      <c r="C3673" t="n">
        <v>0.02611</v>
      </c>
      <c r="D3673" t="inlineStr"/>
      <c r="E3673" t="inlineStr"/>
      <c r="F3673" t="inlineStr"/>
      <c r="G3673" t="inlineStr"/>
      <c r="H3673" t="inlineStr"/>
      <c r="I3673" t="inlineStr"/>
      <c r="J3673" t="n">
        <v>-0.01382</v>
      </c>
      <c r="K3673" t="n">
        <v>0.02582</v>
      </c>
      <c r="L3673" t="n">
        <v>0.00393</v>
      </c>
      <c r="M3673" t="n">
        <v>0.03143</v>
      </c>
      <c r="N3673" t="inlineStr"/>
      <c r="O3673" t="n">
        <v>0.02517</v>
      </c>
      <c r="P3673" t="n">
        <v>0.02004</v>
      </c>
      <c r="Q3673" t="n">
        <v>-0.01186</v>
      </c>
      <c r="R3673" t="n">
        <v>-0.00137</v>
      </c>
      <c r="S3673" t="n">
        <v>-0.00343</v>
      </c>
      <c r="T3673" t="n">
        <v>-0.01336</v>
      </c>
    </row>
    <row r="3674">
      <c r="A3674" s="142" t="n">
        <v>41684</v>
      </c>
      <c r="B3674" t="inlineStr"/>
      <c r="C3674" t="n">
        <v>0.02049</v>
      </c>
      <c r="D3674" t="inlineStr"/>
      <c r="E3674" t="inlineStr"/>
      <c r="F3674" t="inlineStr"/>
      <c r="G3674" t="inlineStr"/>
      <c r="H3674" t="inlineStr"/>
      <c r="I3674" t="inlineStr"/>
      <c r="J3674" t="n">
        <v>0.04117</v>
      </c>
      <c r="K3674" t="n">
        <v>0.02111</v>
      </c>
      <c r="L3674" t="n">
        <v>0.01952</v>
      </c>
      <c r="M3674" t="n">
        <v>0.02033</v>
      </c>
      <c r="N3674" t="inlineStr"/>
      <c r="O3674" t="n">
        <v>0.01938</v>
      </c>
      <c r="P3674" t="n">
        <v>0.01965</v>
      </c>
      <c r="Q3674" t="n">
        <v>0.0458</v>
      </c>
      <c r="R3674" t="n">
        <v>0.00537</v>
      </c>
      <c r="S3674" t="n">
        <v>0.00359</v>
      </c>
      <c r="T3674" t="n">
        <v>0.01066</v>
      </c>
    </row>
    <row r="3675">
      <c r="A3675" s="142" t="n">
        <v>41687</v>
      </c>
      <c r="B3675" t="inlineStr"/>
      <c r="C3675" t="n">
        <v>0</v>
      </c>
      <c r="D3675" t="inlineStr"/>
      <c r="E3675" t="inlineStr"/>
      <c r="F3675" t="inlineStr"/>
      <c r="G3675" t="inlineStr"/>
      <c r="H3675" t="inlineStr"/>
      <c r="I3675" t="inlineStr"/>
      <c r="J3675" t="n">
        <v>-0.00168</v>
      </c>
      <c r="K3675" t="n">
        <v>0.00322</v>
      </c>
      <c r="L3675" t="n">
        <v>0</v>
      </c>
      <c r="M3675" t="n">
        <v>0.00158</v>
      </c>
      <c r="N3675" t="inlineStr"/>
      <c r="O3675" t="n">
        <v>0</v>
      </c>
      <c r="P3675" t="n">
        <v>0.00385</v>
      </c>
      <c r="Q3675" t="n">
        <v>0</v>
      </c>
      <c r="R3675" t="n">
        <v>0.00362</v>
      </c>
      <c r="S3675" t="n">
        <v>0.0015</v>
      </c>
      <c r="T3675" t="n">
        <v>0.00613</v>
      </c>
    </row>
    <row r="3676">
      <c r="A3676" s="142" t="n">
        <v>41688</v>
      </c>
      <c r="B3676" t="inlineStr"/>
      <c r="C3676" t="n">
        <v>-0.00529</v>
      </c>
      <c r="D3676" t="inlineStr"/>
      <c r="E3676" t="inlineStr"/>
      <c r="F3676" t="inlineStr"/>
      <c r="G3676" t="inlineStr"/>
      <c r="H3676" t="inlineStr"/>
      <c r="I3676" t="inlineStr"/>
      <c r="J3676" t="n">
        <v>-0.01011</v>
      </c>
      <c r="K3676" t="n">
        <v>-0.00038</v>
      </c>
      <c r="L3676" t="n">
        <v>0.00514</v>
      </c>
      <c r="M3676" t="n">
        <v>-0.00538</v>
      </c>
      <c r="N3676" t="inlineStr"/>
      <c r="O3676" t="n">
        <v>0.00109</v>
      </c>
      <c r="P3676" t="n">
        <v>-0.00192</v>
      </c>
      <c r="Q3676" t="n">
        <v>-0.01743</v>
      </c>
      <c r="R3676" t="n">
        <v>0.00024</v>
      </c>
      <c r="S3676" t="n">
        <v>-0.00026</v>
      </c>
      <c r="T3676" t="n">
        <v>-0.00908</v>
      </c>
    </row>
    <row r="3677">
      <c r="A3677" s="142" t="n">
        <v>41689</v>
      </c>
      <c r="B3677" t="inlineStr"/>
      <c r="C3677" t="n">
        <v>-0.03578</v>
      </c>
      <c r="D3677" t="inlineStr"/>
      <c r="E3677" t="inlineStr"/>
      <c r="F3677" t="inlineStr"/>
      <c r="G3677" t="inlineStr"/>
      <c r="H3677" t="inlineStr"/>
      <c r="I3677" t="inlineStr"/>
      <c r="J3677" t="n">
        <v>0.00766</v>
      </c>
      <c r="K3677" t="n">
        <v>-0.02988</v>
      </c>
      <c r="L3677" t="n">
        <v>-0.00209</v>
      </c>
      <c r="M3677" t="n">
        <v>-0.02056</v>
      </c>
      <c r="N3677" t="inlineStr"/>
      <c r="O3677" t="n">
        <v>-0.02478</v>
      </c>
      <c r="P3677" t="n">
        <v>-0.02885</v>
      </c>
      <c r="Q3677" t="n">
        <v>0.008370000000000001</v>
      </c>
      <c r="R3677" t="n">
        <v>0.00175</v>
      </c>
      <c r="S3677" t="n">
        <v>-0.00292</v>
      </c>
      <c r="T3677" t="n">
        <v>0.00025</v>
      </c>
    </row>
    <row r="3678">
      <c r="A3678" s="142" t="n">
        <v>41690</v>
      </c>
      <c r="B3678" t="inlineStr"/>
      <c r="C3678" t="n">
        <v>0.01781</v>
      </c>
      <c r="D3678" t="inlineStr"/>
      <c r="E3678" t="inlineStr"/>
      <c r="F3678" t="inlineStr"/>
      <c r="G3678" t="inlineStr"/>
      <c r="H3678" t="inlineStr"/>
      <c r="I3678" t="inlineStr"/>
      <c r="J3678" t="n">
        <v>-0.01563</v>
      </c>
      <c r="K3678" t="n">
        <v>0.02982</v>
      </c>
      <c r="L3678" t="n">
        <v>-0.00411</v>
      </c>
      <c r="M3678" t="n">
        <v>0.02461</v>
      </c>
      <c r="N3678" t="inlineStr"/>
      <c r="O3678" t="n">
        <v>0.03171</v>
      </c>
      <c r="P3678" t="n">
        <v>0.02376</v>
      </c>
      <c r="Q3678" t="n">
        <v>-0.01288</v>
      </c>
      <c r="R3678" t="n">
        <v>-0.00042</v>
      </c>
      <c r="S3678" t="n">
        <v>0.00268</v>
      </c>
      <c r="T3678" t="n">
        <v>-0.00582</v>
      </c>
    </row>
    <row r="3679">
      <c r="A3679" s="142" t="n">
        <v>41691</v>
      </c>
      <c r="B3679" t="inlineStr"/>
      <c r="C3679" t="n">
        <v>-0.00769</v>
      </c>
      <c r="D3679" t="inlineStr"/>
      <c r="E3679" t="inlineStr"/>
      <c r="F3679" t="inlineStr"/>
      <c r="G3679" t="inlineStr"/>
      <c r="H3679" t="inlineStr"/>
      <c r="I3679" t="inlineStr"/>
      <c r="J3679" t="n">
        <v>0.02361</v>
      </c>
      <c r="K3679" t="n">
        <v>-0.00568</v>
      </c>
      <c r="L3679" t="n">
        <v>0.00613</v>
      </c>
      <c r="M3679" t="n">
        <v>-0.0039</v>
      </c>
      <c r="N3679" t="inlineStr"/>
      <c r="O3679" t="n">
        <v>-0.01276</v>
      </c>
      <c r="P3679" t="n">
        <v>0.00193</v>
      </c>
      <c r="Q3679" t="n">
        <v>0.01899</v>
      </c>
      <c r="R3679" t="n">
        <v>0.00382</v>
      </c>
      <c r="S3679" t="n">
        <v>0.0007</v>
      </c>
      <c r="T3679" t="n">
        <v>0.00676</v>
      </c>
    </row>
    <row r="3680">
      <c r="A3680" s="142" t="n">
        <v>41694</v>
      </c>
      <c r="B3680" t="inlineStr"/>
      <c r="C3680" t="n">
        <v>0.01431</v>
      </c>
      <c r="D3680" t="inlineStr"/>
      <c r="E3680" t="inlineStr"/>
      <c r="F3680" t="inlineStr"/>
      <c r="G3680" t="inlineStr"/>
      <c r="H3680" t="inlineStr"/>
      <c r="I3680" t="inlineStr"/>
      <c r="J3680" t="n">
        <v>-0.00126</v>
      </c>
      <c r="K3680" t="n">
        <v>0.00495</v>
      </c>
      <c r="L3680" t="n">
        <v>0.00942</v>
      </c>
      <c r="M3680" t="n">
        <v>-0.00061</v>
      </c>
      <c r="N3680" t="inlineStr"/>
      <c r="O3680" t="n">
        <v>0.00856</v>
      </c>
      <c r="P3680" t="n">
        <v>0.00772</v>
      </c>
      <c r="Q3680" t="n">
        <v>0.00199</v>
      </c>
      <c r="R3680" t="n">
        <v>0.00616</v>
      </c>
      <c r="S3680" t="n">
        <v>0.00592</v>
      </c>
      <c r="T3680" t="n">
        <v>0.00048</v>
      </c>
    </row>
    <row r="3681">
      <c r="A3681" s="142" t="n">
        <v>41695</v>
      </c>
      <c r="B3681" t="inlineStr"/>
      <c r="C3681" t="n">
        <v>-0.009379999999999999</v>
      </c>
      <c r="D3681" t="inlineStr"/>
      <c r="E3681" t="inlineStr"/>
      <c r="F3681" t="inlineStr"/>
      <c r="G3681" t="inlineStr"/>
      <c r="H3681" t="inlineStr"/>
      <c r="I3681" t="inlineStr"/>
      <c r="J3681" t="n">
        <v>-0.02267</v>
      </c>
      <c r="K3681" t="n">
        <v>-0.009849999999999999</v>
      </c>
      <c r="L3681" t="n">
        <v>-0.00132</v>
      </c>
      <c r="M3681" t="n">
        <v>-0.01316</v>
      </c>
      <c r="N3681" t="inlineStr"/>
      <c r="O3681" t="n">
        <v>-0.0065</v>
      </c>
      <c r="P3681" t="n">
        <v>-0.00958</v>
      </c>
      <c r="Q3681" t="n">
        <v>-0.00582</v>
      </c>
      <c r="R3681" t="n">
        <v>0.00018</v>
      </c>
      <c r="S3681" t="n">
        <v>-0.00019</v>
      </c>
      <c r="T3681" t="n">
        <v>-0.00348</v>
      </c>
    </row>
    <row r="3682">
      <c r="A3682" s="142" t="n">
        <v>41696</v>
      </c>
      <c r="B3682" t="inlineStr"/>
      <c r="C3682" t="n">
        <v>-0.00499</v>
      </c>
      <c r="D3682" t="inlineStr"/>
      <c r="E3682" t="inlineStr"/>
      <c r="F3682" t="inlineStr"/>
      <c r="G3682" t="inlineStr"/>
      <c r="H3682" t="inlineStr"/>
      <c r="I3682" t="inlineStr"/>
      <c r="J3682" t="n">
        <v>0.00043</v>
      </c>
      <c r="K3682" t="n">
        <v>-0.01033</v>
      </c>
      <c r="L3682" t="n">
        <v>-0.01437</v>
      </c>
      <c r="M3682" t="n">
        <v>-0.0069</v>
      </c>
      <c r="N3682" t="inlineStr"/>
      <c r="O3682" t="n">
        <v>-0.00618</v>
      </c>
      <c r="P3682" t="n">
        <v>-0.00967</v>
      </c>
      <c r="Q3682" t="n">
        <v>-0.01171</v>
      </c>
      <c r="R3682" t="n">
        <v>-0.0019</v>
      </c>
      <c r="S3682" t="n">
        <v>0.0026</v>
      </c>
      <c r="T3682" t="n">
        <v>0.00564</v>
      </c>
    </row>
    <row r="3683">
      <c r="A3683" s="142" t="n">
        <v>41697</v>
      </c>
      <c r="B3683" t="inlineStr"/>
      <c r="C3683" t="n">
        <v>-0.01151</v>
      </c>
      <c r="D3683" t="inlineStr"/>
      <c r="E3683" t="inlineStr"/>
      <c r="F3683" t="inlineStr"/>
      <c r="G3683" t="inlineStr"/>
      <c r="H3683" t="inlineStr"/>
      <c r="I3683" t="inlineStr"/>
      <c r="J3683" t="n">
        <v>-0.00343</v>
      </c>
      <c r="K3683" t="n">
        <v>0.0009700000000000001</v>
      </c>
      <c r="L3683" t="n">
        <v>0.008229999999999999</v>
      </c>
      <c r="M3683" t="n">
        <v>0.00229</v>
      </c>
      <c r="N3683" t="inlineStr"/>
      <c r="O3683" t="n">
        <v>-0.01006</v>
      </c>
      <c r="P3683" t="n">
        <v>-0.00195</v>
      </c>
      <c r="Q3683" t="n">
        <v>0.00159</v>
      </c>
      <c r="R3683" t="n">
        <v>-0.00126</v>
      </c>
      <c r="S3683" t="n">
        <v>0.00179</v>
      </c>
      <c r="T3683" t="n">
        <v>0.00625</v>
      </c>
    </row>
    <row r="3684">
      <c r="A3684" s="142" t="n">
        <v>41698</v>
      </c>
      <c r="B3684" t="inlineStr"/>
      <c r="C3684" t="n">
        <v>-0.00269</v>
      </c>
      <c r="D3684" t="inlineStr"/>
      <c r="E3684" t="inlineStr"/>
      <c r="F3684" t="inlineStr"/>
      <c r="G3684" t="inlineStr"/>
      <c r="H3684" t="inlineStr"/>
      <c r="I3684" t="inlineStr"/>
      <c r="J3684" t="n">
        <v>-0.01379</v>
      </c>
      <c r="K3684" t="n">
        <v>-0.02414</v>
      </c>
      <c r="L3684" t="n">
        <v>-0.00468</v>
      </c>
      <c r="M3684" t="n">
        <v>-0.0162</v>
      </c>
      <c r="N3684" t="inlineStr"/>
      <c r="O3684" t="n">
        <v>-0.01127</v>
      </c>
      <c r="P3684" t="n">
        <v>-0.00783</v>
      </c>
      <c r="Q3684" t="n">
        <v>-0.01486</v>
      </c>
      <c r="R3684" t="n">
        <v>0.00168</v>
      </c>
      <c r="S3684" t="n">
        <v>-0.00533</v>
      </c>
      <c r="T3684" t="n">
        <v>-0.00611</v>
      </c>
    </row>
    <row r="3685">
      <c r="A3685" s="142" t="n">
        <v>41701</v>
      </c>
      <c r="B3685" t="inlineStr"/>
      <c r="C3685" t="n">
        <v>0.0235</v>
      </c>
      <c r="D3685" t="inlineStr"/>
      <c r="E3685" t="inlineStr"/>
      <c r="F3685" t="inlineStr"/>
      <c r="G3685" t="inlineStr"/>
      <c r="H3685" t="inlineStr"/>
      <c r="I3685" t="inlineStr"/>
      <c r="J3685" t="n">
        <v>0.03145</v>
      </c>
      <c r="K3685" t="n">
        <v>0.0192</v>
      </c>
      <c r="L3685" t="n">
        <v>0.01392</v>
      </c>
      <c r="M3685" t="n">
        <v>0.0225</v>
      </c>
      <c r="N3685" t="inlineStr"/>
      <c r="O3685" t="n">
        <v>0.02055</v>
      </c>
      <c r="P3685" t="n">
        <v>0.0217</v>
      </c>
      <c r="Q3685" t="n">
        <v>0.0224</v>
      </c>
      <c r="R3685" t="n">
        <v>-0.02242</v>
      </c>
      <c r="S3685" t="n">
        <v>-0.009549999999999999</v>
      </c>
      <c r="T3685" t="n">
        <v>-0.01351</v>
      </c>
    </row>
    <row r="3686">
      <c r="A3686" s="142" t="n">
        <v>41702</v>
      </c>
      <c r="B3686" t="inlineStr"/>
      <c r="C3686" t="n">
        <v>-0.01645</v>
      </c>
      <c r="D3686" t="inlineStr"/>
      <c r="E3686" t="inlineStr"/>
      <c r="F3686" t="inlineStr"/>
      <c r="G3686" t="inlineStr"/>
      <c r="H3686" t="inlineStr"/>
      <c r="I3686" t="inlineStr"/>
      <c r="J3686" t="n">
        <v>-0.01567</v>
      </c>
      <c r="K3686" t="n">
        <v>-0.0033</v>
      </c>
      <c r="L3686" t="n">
        <v>-0.00162</v>
      </c>
      <c r="M3686" t="n">
        <v>-0.00434</v>
      </c>
      <c r="N3686" t="inlineStr"/>
      <c r="O3686" t="n">
        <v>-0.00439</v>
      </c>
      <c r="P3686" t="n">
        <v>-0.00579</v>
      </c>
      <c r="Q3686" t="n">
        <v>-0.01804</v>
      </c>
      <c r="R3686" t="n">
        <v>0.02037</v>
      </c>
      <c r="S3686" t="n">
        <v>0.01506</v>
      </c>
      <c r="T3686" t="n">
        <v>0.00809</v>
      </c>
    </row>
    <row r="3687">
      <c r="A3687" s="142" t="n">
        <v>41703</v>
      </c>
      <c r="B3687" t="inlineStr"/>
      <c r="C3687" t="n">
        <v>0.01777</v>
      </c>
      <c r="D3687" t="inlineStr"/>
      <c r="E3687" t="inlineStr"/>
      <c r="F3687" t="inlineStr"/>
      <c r="G3687" t="inlineStr"/>
      <c r="H3687" t="inlineStr"/>
      <c r="I3687" t="inlineStr"/>
      <c r="J3687" t="n">
        <v>0.00258</v>
      </c>
      <c r="K3687" t="n">
        <v>0.01442</v>
      </c>
      <c r="L3687" t="n">
        <v>0.00536</v>
      </c>
      <c r="M3687" t="n">
        <v>0.012</v>
      </c>
      <c r="N3687" t="inlineStr"/>
      <c r="O3687" t="n">
        <v>0.01379</v>
      </c>
      <c r="P3687" t="n">
        <v>0.02136</v>
      </c>
      <c r="Q3687" t="n">
        <v>0.00554</v>
      </c>
      <c r="R3687" t="n">
        <v>-5e-05</v>
      </c>
      <c r="S3687" t="n">
        <v>0.00137</v>
      </c>
      <c r="T3687" t="n">
        <v>0.00339</v>
      </c>
    </row>
    <row r="3688">
      <c r="A3688" s="142" t="n">
        <v>41704</v>
      </c>
      <c r="B3688" t="inlineStr"/>
      <c r="C3688" t="n">
        <v>0.01147</v>
      </c>
      <c r="D3688" t="inlineStr"/>
      <c r="E3688" t="inlineStr"/>
      <c r="F3688" t="inlineStr"/>
      <c r="G3688" t="inlineStr"/>
      <c r="H3688" t="inlineStr"/>
      <c r="I3688" t="inlineStr"/>
      <c r="J3688" t="n">
        <v>0.0133</v>
      </c>
      <c r="K3688" t="n">
        <v>0.01056</v>
      </c>
      <c r="L3688" t="n">
        <v>0.009730000000000001</v>
      </c>
      <c r="M3688" t="n">
        <v>0.0128</v>
      </c>
      <c r="N3688" t="inlineStr"/>
      <c r="O3688" t="n">
        <v>0.00417</v>
      </c>
      <c r="P3688" t="n">
        <v>0.0057</v>
      </c>
      <c r="Q3688" t="n">
        <v>0.01088</v>
      </c>
      <c r="R3688" t="n">
        <v>0.00082</v>
      </c>
      <c r="S3688" t="n">
        <v>-0.00216</v>
      </c>
      <c r="T3688" t="n">
        <v>0.0043</v>
      </c>
    </row>
    <row r="3689">
      <c r="A3689" s="142" t="n">
        <v>41705</v>
      </c>
      <c r="B3689" t="inlineStr"/>
      <c r="C3689" t="n">
        <v>-0.02246</v>
      </c>
      <c r="D3689" t="inlineStr"/>
      <c r="E3689" t="inlineStr"/>
      <c r="F3689" t="inlineStr"/>
      <c r="G3689" t="inlineStr"/>
      <c r="H3689" t="inlineStr"/>
      <c r="I3689" t="inlineStr"/>
      <c r="J3689" t="n">
        <v>-0.02202</v>
      </c>
      <c r="K3689" t="n">
        <v>-0.02566</v>
      </c>
      <c r="L3689" t="n">
        <v>-0.01027</v>
      </c>
      <c r="M3689" t="n">
        <v>-0.0298</v>
      </c>
      <c r="N3689" t="inlineStr"/>
      <c r="O3689" t="n">
        <v>-0.02239</v>
      </c>
      <c r="P3689" t="n">
        <v>-0.02079</v>
      </c>
      <c r="Q3689" t="n">
        <v>-0.01994</v>
      </c>
      <c r="R3689" t="n">
        <v>-0.0126</v>
      </c>
      <c r="S3689" t="n">
        <v>-0.00453</v>
      </c>
      <c r="T3689" t="n">
        <v>-0.0052</v>
      </c>
    </row>
    <row r="3690">
      <c r="A3690" s="142" t="n">
        <v>41708</v>
      </c>
      <c r="B3690" t="inlineStr"/>
      <c r="C3690" t="n">
        <v>-0.01249</v>
      </c>
      <c r="D3690" t="inlineStr"/>
      <c r="E3690" t="inlineStr"/>
      <c r="F3690" t="inlineStr"/>
      <c r="G3690" t="inlineStr"/>
      <c r="H3690" t="inlineStr"/>
      <c r="I3690" t="inlineStr"/>
      <c r="J3690" t="n">
        <v>-0.009090000000000001</v>
      </c>
      <c r="K3690" t="n">
        <v>-0.00741</v>
      </c>
      <c r="L3690" t="n">
        <v>-0.00159</v>
      </c>
      <c r="M3690" t="n">
        <v>-0.00754</v>
      </c>
      <c r="N3690" t="inlineStr"/>
      <c r="O3690" t="n">
        <v>-0.01386</v>
      </c>
      <c r="P3690" t="n">
        <v>-0.01544</v>
      </c>
      <c r="Q3690" t="n">
        <v>-0.00351</v>
      </c>
      <c r="R3690" t="n">
        <v>-0.00476</v>
      </c>
      <c r="S3690" t="n">
        <v>-0.00493</v>
      </c>
      <c r="T3690" t="n">
        <v>-0.01321</v>
      </c>
    </row>
    <row r="3691">
      <c r="A3691" s="142" t="n">
        <v>41709</v>
      </c>
      <c r="B3691" t="inlineStr"/>
      <c r="C3691" t="n">
        <v>0.00599</v>
      </c>
      <c r="D3691" t="inlineStr"/>
      <c r="E3691" t="inlineStr"/>
      <c r="F3691" t="inlineStr"/>
      <c r="G3691" t="inlineStr"/>
      <c r="H3691" t="inlineStr"/>
      <c r="I3691" t="inlineStr"/>
      <c r="J3691" t="n">
        <v>0.00175</v>
      </c>
      <c r="K3691" t="n">
        <v>0.0002</v>
      </c>
      <c r="L3691" t="n">
        <v>-0.00306</v>
      </c>
      <c r="M3691" t="n">
        <v>0.00168</v>
      </c>
      <c r="N3691" t="inlineStr"/>
      <c r="O3691" t="n">
        <v>0.00375</v>
      </c>
      <c r="P3691" t="n">
        <v>-0.00588</v>
      </c>
      <c r="Q3691" t="n">
        <v>0.00015</v>
      </c>
      <c r="R3691" t="n">
        <v>6.999999999999999e-05</v>
      </c>
      <c r="S3691" t="n">
        <v>-0.00127</v>
      </c>
      <c r="T3691" t="n">
        <v>0.00189</v>
      </c>
    </row>
    <row r="3692">
      <c r="A3692" s="142" t="n">
        <v>41710</v>
      </c>
      <c r="B3692" t="inlineStr"/>
      <c r="C3692" t="n">
        <v>0.00915</v>
      </c>
      <c r="D3692" t="inlineStr"/>
      <c r="E3692" t="inlineStr"/>
      <c r="F3692" t="inlineStr"/>
      <c r="G3692" t="inlineStr"/>
      <c r="H3692" t="inlineStr"/>
      <c r="I3692" t="inlineStr"/>
      <c r="J3692" t="n">
        <v>0.00654</v>
      </c>
      <c r="K3692" t="n">
        <v>0.02161</v>
      </c>
      <c r="L3692" t="n">
        <v>0.01545</v>
      </c>
      <c r="M3692" t="n">
        <v>0.02447</v>
      </c>
      <c r="N3692" t="inlineStr"/>
      <c r="O3692" t="n">
        <v>0.0224</v>
      </c>
      <c r="P3692" t="n">
        <v>0.01578</v>
      </c>
      <c r="Q3692" t="n">
        <v>0.009990000000000001</v>
      </c>
      <c r="R3692" t="n">
        <v>-0.009849999999999999</v>
      </c>
      <c r="S3692" t="n">
        <v>-0.00715</v>
      </c>
      <c r="T3692" t="n">
        <v>-0.01448</v>
      </c>
    </row>
    <row r="3693">
      <c r="A3693" s="142" t="n">
        <v>41711</v>
      </c>
      <c r="B3693" t="inlineStr"/>
      <c r="C3693" t="n">
        <v>0.02786</v>
      </c>
      <c r="D3693" t="inlineStr"/>
      <c r="E3693" t="inlineStr"/>
      <c r="F3693" t="inlineStr"/>
      <c r="G3693" t="inlineStr"/>
      <c r="H3693" t="inlineStr"/>
      <c r="I3693" t="inlineStr"/>
      <c r="J3693" t="n">
        <v>0.01214</v>
      </c>
      <c r="K3693" t="n">
        <v>0.02038</v>
      </c>
      <c r="L3693" t="n">
        <v>-0.00014</v>
      </c>
      <c r="M3693" t="n">
        <v>0.02281</v>
      </c>
      <c r="N3693" t="inlineStr"/>
      <c r="O3693" t="n">
        <v>0.0303</v>
      </c>
      <c r="P3693" t="n">
        <v>0.02718</v>
      </c>
      <c r="Q3693" t="n">
        <v>0.01905</v>
      </c>
      <c r="R3693" t="n">
        <v>-0.01064</v>
      </c>
      <c r="S3693" t="n">
        <v>-0.0092</v>
      </c>
      <c r="T3693" t="n">
        <v>-0.00312</v>
      </c>
    </row>
    <row r="3694">
      <c r="A3694" s="142" t="n">
        <v>41712</v>
      </c>
      <c r="B3694" t="inlineStr"/>
      <c r="C3694" t="n">
        <v>-0.00115</v>
      </c>
      <c r="D3694" t="inlineStr"/>
      <c r="E3694" t="inlineStr"/>
      <c r="F3694" t="inlineStr"/>
      <c r="G3694" t="inlineStr"/>
      <c r="H3694" t="inlineStr"/>
      <c r="I3694" t="inlineStr"/>
      <c r="J3694" t="n">
        <v>0.02056</v>
      </c>
      <c r="K3694" t="n">
        <v>0.0066</v>
      </c>
      <c r="L3694" t="n">
        <v>0.00092</v>
      </c>
      <c r="M3694" t="n">
        <v>0.01049</v>
      </c>
      <c r="N3694" t="inlineStr"/>
      <c r="O3694" t="n">
        <v>0.00159</v>
      </c>
      <c r="P3694" t="n">
        <v>-0.00567</v>
      </c>
      <c r="Q3694" t="n">
        <v>0.01941</v>
      </c>
      <c r="R3694" t="n">
        <v>-0.00693</v>
      </c>
      <c r="S3694" t="n">
        <v>-0.00613</v>
      </c>
      <c r="T3694" t="n">
        <v>-0.00562</v>
      </c>
    </row>
    <row r="3695">
      <c r="A3695" s="142" t="n">
        <v>41715</v>
      </c>
      <c r="B3695" t="inlineStr"/>
      <c r="C3695" t="n">
        <v>-0.01213</v>
      </c>
      <c r="D3695" t="inlineStr"/>
      <c r="E3695" t="inlineStr"/>
      <c r="F3695" t="inlineStr"/>
      <c r="G3695" t="inlineStr"/>
      <c r="H3695" t="inlineStr"/>
      <c r="I3695" t="inlineStr"/>
      <c r="J3695" t="n">
        <v>-0.00462</v>
      </c>
      <c r="K3695" t="n">
        <v>-0.02846</v>
      </c>
      <c r="L3695" t="n">
        <v>-0.00241</v>
      </c>
      <c r="M3695" t="n">
        <v>-0.02796</v>
      </c>
      <c r="N3695" t="inlineStr"/>
      <c r="O3695" t="n">
        <v>-0.02423</v>
      </c>
      <c r="P3695" t="n">
        <v>-0.02471</v>
      </c>
      <c r="Q3695" t="n">
        <v>-0.009379999999999999</v>
      </c>
      <c r="R3695" t="n">
        <v>0.01067</v>
      </c>
      <c r="S3695" t="n">
        <v>0.0075</v>
      </c>
      <c r="T3695" t="n">
        <v>0.00581</v>
      </c>
    </row>
    <row r="3696">
      <c r="A3696" s="142" t="n">
        <v>41716</v>
      </c>
      <c r="B3696" t="inlineStr"/>
      <c r="C3696" t="n">
        <v>-0.02115</v>
      </c>
      <c r="D3696" t="inlineStr"/>
      <c r="E3696" t="inlineStr"/>
      <c r="F3696" t="inlineStr"/>
      <c r="G3696" t="inlineStr"/>
      <c r="H3696" t="inlineStr"/>
      <c r="I3696" t="inlineStr"/>
      <c r="J3696" t="n">
        <v>-0.02993</v>
      </c>
      <c r="K3696" t="n">
        <v>-0.00752</v>
      </c>
      <c r="L3696" t="n">
        <v>-0.01022</v>
      </c>
      <c r="M3696" t="n">
        <v>-0.01538</v>
      </c>
      <c r="N3696" t="inlineStr"/>
      <c r="O3696" t="n">
        <v>-0.01613</v>
      </c>
      <c r="P3696" t="n">
        <v>-0.01949</v>
      </c>
      <c r="Q3696" t="n">
        <v>-0.03491</v>
      </c>
      <c r="R3696" t="n">
        <v>0.0065</v>
      </c>
      <c r="S3696" t="n">
        <v>0.00831</v>
      </c>
      <c r="T3696" t="n">
        <v>0.01086</v>
      </c>
    </row>
    <row r="3697">
      <c r="A3697" s="142" t="n">
        <v>41717</v>
      </c>
      <c r="B3697" t="inlineStr"/>
      <c r="C3697" t="n">
        <v>-0.01796</v>
      </c>
      <c r="D3697" t="inlineStr"/>
      <c r="E3697" t="inlineStr"/>
      <c r="F3697" t="inlineStr"/>
      <c r="G3697" t="inlineStr"/>
      <c r="H3697" t="inlineStr"/>
      <c r="I3697" t="inlineStr"/>
      <c r="J3697" t="n">
        <v>-0.01173</v>
      </c>
      <c r="K3697" t="n">
        <v>-0.03864</v>
      </c>
      <c r="L3697" t="n">
        <v>-0.0075</v>
      </c>
      <c r="M3697" t="n">
        <v>-0.04039</v>
      </c>
      <c r="N3697" t="inlineStr"/>
      <c r="O3697" t="n">
        <v>-0.03446</v>
      </c>
      <c r="P3697" t="n">
        <v>-0.02982</v>
      </c>
      <c r="Q3697" t="n">
        <v>-0.01215</v>
      </c>
      <c r="R3697" t="n">
        <v>-0.00079</v>
      </c>
      <c r="S3697" t="n">
        <v>-0.00392</v>
      </c>
      <c r="T3697" t="n">
        <v>-0.00172</v>
      </c>
    </row>
    <row r="3698">
      <c r="A3698" s="142" t="n">
        <v>41718</v>
      </c>
      <c r="B3698" t="inlineStr"/>
      <c r="C3698" t="n">
        <v>-0.00673</v>
      </c>
      <c r="D3698" t="inlineStr"/>
      <c r="E3698" t="inlineStr"/>
      <c r="F3698" t="inlineStr"/>
      <c r="G3698" t="inlineStr"/>
      <c r="H3698" t="inlineStr"/>
      <c r="I3698" t="inlineStr"/>
      <c r="J3698" t="n">
        <v>-0.01715</v>
      </c>
      <c r="K3698" t="n">
        <v>0.00727</v>
      </c>
      <c r="L3698" t="n">
        <v>-0.00856</v>
      </c>
      <c r="M3698" t="n">
        <v>0.00281</v>
      </c>
      <c r="N3698" t="inlineStr"/>
      <c r="O3698" t="n">
        <v>-0.00344</v>
      </c>
      <c r="P3698" t="n">
        <v>0.00615</v>
      </c>
      <c r="Q3698" t="n">
        <v>-0.01823</v>
      </c>
      <c r="R3698" t="n">
        <v>0.0005</v>
      </c>
      <c r="S3698" t="n">
        <v>0.00608</v>
      </c>
      <c r="T3698" t="n">
        <v>-0.00129</v>
      </c>
    </row>
    <row r="3699">
      <c r="A3699" s="142" t="n">
        <v>41719</v>
      </c>
      <c r="B3699" t="inlineStr"/>
      <c r="C3699" t="n">
        <v>0.0051</v>
      </c>
      <c r="D3699" t="inlineStr"/>
      <c r="E3699" t="inlineStr"/>
      <c r="F3699" t="inlineStr"/>
      <c r="G3699" t="inlineStr"/>
      <c r="H3699" t="inlineStr"/>
      <c r="I3699" t="inlineStr"/>
      <c r="J3699" t="n">
        <v>0.01208</v>
      </c>
      <c r="K3699" t="n">
        <v>0.0002</v>
      </c>
      <c r="L3699" t="n">
        <v>0.00515</v>
      </c>
      <c r="M3699" t="n">
        <v>-0.00271</v>
      </c>
      <c r="N3699" t="inlineStr"/>
      <c r="O3699" t="n">
        <v>0.00019</v>
      </c>
      <c r="P3699" t="n">
        <v>-0.00204</v>
      </c>
      <c r="Q3699" t="n">
        <v>0.0074</v>
      </c>
      <c r="R3699" t="n">
        <v>0.0015</v>
      </c>
      <c r="S3699" t="n">
        <v>0.0001</v>
      </c>
      <c r="T3699" t="n">
        <v>0.00461</v>
      </c>
    </row>
    <row r="3700">
      <c r="A3700" s="142" t="n">
        <v>41722</v>
      </c>
      <c r="B3700" t="inlineStr"/>
      <c r="C3700" t="n">
        <v>-0.02711</v>
      </c>
      <c r="D3700" t="inlineStr"/>
      <c r="E3700" t="inlineStr"/>
      <c r="F3700" t="inlineStr"/>
      <c r="G3700" t="inlineStr"/>
      <c r="H3700" t="inlineStr"/>
      <c r="I3700" t="inlineStr"/>
      <c r="J3700" t="n">
        <v>-0.02874</v>
      </c>
      <c r="K3700" t="n">
        <v>-0.0403</v>
      </c>
      <c r="L3700" t="n">
        <v>-0.008710000000000001</v>
      </c>
      <c r="M3700" t="n">
        <v>-0.04095</v>
      </c>
      <c r="N3700" t="inlineStr"/>
      <c r="O3700" t="n">
        <v>-0.03906</v>
      </c>
      <c r="P3700" t="n">
        <v>-0.03061</v>
      </c>
      <c r="Q3700" t="n">
        <v>-0.03447</v>
      </c>
      <c r="R3700" t="n">
        <v>-0.0102</v>
      </c>
      <c r="S3700" t="n">
        <v>-0.00304</v>
      </c>
      <c r="T3700" t="n">
        <v>0.009860000000000001</v>
      </c>
    </row>
    <row r="3701">
      <c r="A3701" s="142" t="n">
        <v>41723</v>
      </c>
      <c r="B3701" t="inlineStr"/>
      <c r="C3701" t="n">
        <v>0.0014</v>
      </c>
      <c r="D3701" t="inlineStr"/>
      <c r="E3701" t="inlineStr"/>
      <c r="F3701" t="inlineStr"/>
      <c r="G3701" t="inlineStr"/>
      <c r="H3701" t="inlineStr"/>
      <c r="I3701" t="inlineStr"/>
      <c r="J3701" t="n">
        <v>0.00228</v>
      </c>
      <c r="K3701" t="n">
        <v>0.00585</v>
      </c>
      <c r="L3701" t="n">
        <v>-0.0037</v>
      </c>
      <c r="M3701" t="n">
        <v>0.008999999999999999</v>
      </c>
      <c r="N3701" t="inlineStr"/>
      <c r="O3701" t="n">
        <v>-0.0005999999999999999</v>
      </c>
      <c r="P3701" t="n">
        <v>0.00632</v>
      </c>
      <c r="Q3701" t="n">
        <v>0.00357</v>
      </c>
      <c r="R3701" t="n">
        <v>0.01293</v>
      </c>
      <c r="S3701" t="n">
        <v>0.00627</v>
      </c>
      <c r="T3701" t="n">
        <v>0.00525</v>
      </c>
    </row>
    <row r="3702">
      <c r="A3702" s="142" t="n">
        <v>41724</v>
      </c>
      <c r="B3702" t="inlineStr"/>
      <c r="C3702" t="n">
        <v>-0.0185</v>
      </c>
      <c r="D3702" t="inlineStr"/>
      <c r="E3702" t="inlineStr"/>
      <c r="F3702" t="inlineStr"/>
      <c r="G3702" t="inlineStr"/>
      <c r="H3702" t="inlineStr"/>
      <c r="I3702" t="inlineStr"/>
      <c r="J3702" t="n">
        <v>-0.01408</v>
      </c>
      <c r="K3702" t="n">
        <v>-0.03489</v>
      </c>
      <c r="L3702" t="n">
        <v>-0.008789999999999999</v>
      </c>
      <c r="M3702" t="n">
        <v>-0.03931</v>
      </c>
      <c r="N3702" t="inlineStr"/>
      <c r="O3702" t="n">
        <v>-0.03589</v>
      </c>
      <c r="P3702" t="n">
        <v>-0.02301</v>
      </c>
      <c r="Q3702" t="n">
        <v>-0.02336</v>
      </c>
      <c r="R3702" t="n">
        <v>0.00706</v>
      </c>
      <c r="S3702" t="n">
        <v>-0.00018</v>
      </c>
      <c r="T3702" t="n">
        <v>0.00962</v>
      </c>
    </row>
    <row r="3703">
      <c r="A3703" s="142" t="n">
        <v>41725</v>
      </c>
      <c r="B3703" t="inlineStr"/>
      <c r="C3703" t="n">
        <v>0.00127</v>
      </c>
      <c r="D3703" t="inlineStr"/>
      <c r="E3703" t="inlineStr"/>
      <c r="F3703" t="inlineStr"/>
      <c r="G3703" t="inlineStr"/>
      <c r="H3703" t="inlineStr"/>
      <c r="I3703" t="inlineStr"/>
      <c r="J3703" t="n">
        <v>-0.01152</v>
      </c>
      <c r="K3703" t="n">
        <v>0.0071</v>
      </c>
      <c r="L3703" t="n">
        <v>-0.01018</v>
      </c>
      <c r="M3703" t="n">
        <v>0.00647</v>
      </c>
      <c r="N3703" t="inlineStr"/>
      <c r="O3703" t="n">
        <v>0.0091</v>
      </c>
      <c r="P3703" t="n">
        <v>0.00428</v>
      </c>
      <c r="Q3703" t="n">
        <v>-0.00966</v>
      </c>
      <c r="R3703" t="n">
        <v>0.00176</v>
      </c>
      <c r="S3703" t="n">
        <v>0.00413</v>
      </c>
      <c r="T3703" t="n">
        <v>0.01073</v>
      </c>
    </row>
    <row r="3704">
      <c r="A3704" s="142" t="n">
        <v>41726</v>
      </c>
      <c r="B3704" t="inlineStr"/>
      <c r="C3704" t="n">
        <v>0.00569</v>
      </c>
      <c r="D3704" t="inlineStr"/>
      <c r="E3704" t="inlineStr"/>
      <c r="F3704" t="inlineStr"/>
      <c r="G3704" t="inlineStr"/>
      <c r="H3704" t="inlineStr"/>
      <c r="I3704" t="inlineStr"/>
      <c r="J3704" t="n">
        <v>0.01817</v>
      </c>
      <c r="K3704" t="n">
        <v>0.02115</v>
      </c>
      <c r="L3704" t="n">
        <v>0.00567</v>
      </c>
      <c r="M3704" t="n">
        <v>0.02077</v>
      </c>
      <c r="N3704" t="inlineStr"/>
      <c r="O3704" t="n">
        <v>0.01311</v>
      </c>
      <c r="P3704" t="n">
        <v>0.01493</v>
      </c>
      <c r="Q3704" t="n">
        <v>0.02127</v>
      </c>
      <c r="R3704" t="n">
        <v>0.0075</v>
      </c>
      <c r="S3704" t="n">
        <v>0.00484</v>
      </c>
      <c r="T3704" t="n">
        <v>0.00895</v>
      </c>
    </row>
    <row r="3705">
      <c r="A3705" s="142" t="n">
        <v>41729</v>
      </c>
      <c r="B3705" t="inlineStr"/>
      <c r="C3705" t="n">
        <v>0.00165</v>
      </c>
      <c r="D3705" t="inlineStr"/>
      <c r="E3705" t="inlineStr"/>
      <c r="F3705" t="inlineStr"/>
      <c r="G3705" t="inlineStr"/>
      <c r="H3705" t="inlineStr"/>
      <c r="I3705" t="inlineStr"/>
      <c r="J3705" t="n">
        <v>0.00641</v>
      </c>
      <c r="K3705" t="n">
        <v>-0.01716</v>
      </c>
      <c r="L3705" t="n">
        <v>-0.00053</v>
      </c>
      <c r="M3705" t="n">
        <v>-0.01896</v>
      </c>
      <c r="N3705" t="inlineStr"/>
      <c r="O3705" t="n">
        <v>-0.01699</v>
      </c>
      <c r="P3705" t="n">
        <v>-0.01471</v>
      </c>
      <c r="Q3705" t="n">
        <v>-0.0108</v>
      </c>
      <c r="R3705" t="n">
        <v>0.00136</v>
      </c>
      <c r="S3705" t="n">
        <v>0.00536</v>
      </c>
      <c r="T3705" t="n">
        <v>0.00781</v>
      </c>
    </row>
    <row r="3706">
      <c r="A3706" s="142" t="n">
        <v>41730</v>
      </c>
      <c r="B3706" t="inlineStr"/>
      <c r="C3706" t="n">
        <v>-0.01641</v>
      </c>
      <c r="D3706" t="inlineStr"/>
      <c r="E3706" t="inlineStr"/>
      <c r="F3706" t="inlineStr"/>
      <c r="G3706" t="inlineStr"/>
      <c r="H3706" t="inlineStr"/>
      <c r="I3706" t="inlineStr"/>
      <c r="J3706" t="n">
        <v>-0.02092</v>
      </c>
      <c r="K3706" t="n">
        <v>-0.00639</v>
      </c>
      <c r="L3706" t="n">
        <v>0.00081</v>
      </c>
      <c r="M3706" t="n">
        <v>0.00205</v>
      </c>
      <c r="N3706" t="inlineStr"/>
      <c r="O3706" t="n">
        <v>-0.00658</v>
      </c>
      <c r="P3706" t="n">
        <v>-0.00426</v>
      </c>
      <c r="Q3706" t="n">
        <v>-0.009339999999999999</v>
      </c>
      <c r="R3706" t="n">
        <v>0.00581</v>
      </c>
      <c r="S3706" t="n">
        <v>0.00508</v>
      </c>
      <c r="T3706" t="n">
        <v>0.00536</v>
      </c>
    </row>
    <row r="3707">
      <c r="A3707" s="142" t="n">
        <v>41731</v>
      </c>
      <c r="B3707" t="inlineStr"/>
      <c r="C3707" t="n">
        <v>0.02514</v>
      </c>
      <c r="D3707" t="inlineStr"/>
      <c r="E3707" t="inlineStr"/>
      <c r="F3707" t="inlineStr"/>
      <c r="G3707" t="inlineStr"/>
      <c r="H3707" t="inlineStr"/>
      <c r="I3707" t="inlineStr"/>
      <c r="J3707" t="n">
        <v>0.01904</v>
      </c>
      <c r="K3707" t="n">
        <v>0.02721</v>
      </c>
      <c r="L3707" t="n">
        <v>0.00983</v>
      </c>
      <c r="M3707" t="n">
        <v>0.02233</v>
      </c>
      <c r="N3707" t="inlineStr"/>
      <c r="O3707" t="n">
        <v>0.029</v>
      </c>
      <c r="P3707" t="n">
        <v>0.02998</v>
      </c>
      <c r="Q3707" t="n">
        <v>0.02285</v>
      </c>
      <c r="R3707" t="n">
        <v>0.00175</v>
      </c>
      <c r="S3707" t="n">
        <v>0.00449</v>
      </c>
      <c r="T3707" t="n">
        <v>0.00616</v>
      </c>
    </row>
    <row r="3708">
      <c r="A3708" s="142" t="n">
        <v>41732</v>
      </c>
      <c r="B3708" t="inlineStr"/>
      <c r="C3708" t="n">
        <v>0.00125</v>
      </c>
      <c r="D3708" t="inlineStr"/>
      <c r="E3708" t="inlineStr"/>
      <c r="F3708" t="inlineStr"/>
      <c r="G3708" t="inlineStr"/>
      <c r="H3708" t="inlineStr"/>
      <c r="I3708" t="inlineStr"/>
      <c r="J3708" t="n">
        <v>-0.01094</v>
      </c>
      <c r="K3708" t="n">
        <v>-0.00855</v>
      </c>
      <c r="L3708" t="n">
        <v>-0.00307</v>
      </c>
      <c r="M3708" t="n">
        <v>-0.00797</v>
      </c>
      <c r="N3708" t="inlineStr"/>
      <c r="O3708" t="n">
        <v>-0.00221</v>
      </c>
      <c r="P3708" t="n">
        <v>-0.00624</v>
      </c>
      <c r="Q3708" t="n">
        <v>-0.01297</v>
      </c>
      <c r="R3708" t="n">
        <v>0.00132</v>
      </c>
      <c r="S3708" t="n">
        <v>0.00213</v>
      </c>
      <c r="T3708" t="n">
        <v>-0.0004</v>
      </c>
    </row>
    <row r="3709">
      <c r="A3709" s="142" t="n">
        <v>41733</v>
      </c>
      <c r="B3709" t="inlineStr"/>
      <c r="C3709" t="n">
        <v>0.01485</v>
      </c>
      <c r="D3709" t="inlineStr"/>
      <c r="E3709" t="inlineStr"/>
      <c r="F3709" t="inlineStr"/>
      <c r="G3709" t="inlineStr"/>
      <c r="H3709" t="inlineStr"/>
      <c r="I3709" t="inlineStr"/>
      <c r="J3709" t="n">
        <v>0.0212</v>
      </c>
      <c r="K3709" t="n">
        <v>0.01157</v>
      </c>
      <c r="L3709" t="n">
        <v>0.008160000000000001</v>
      </c>
      <c r="M3709" t="n">
        <v>0.01824</v>
      </c>
      <c r="N3709" t="inlineStr"/>
      <c r="O3709" t="n">
        <v>0.01372</v>
      </c>
      <c r="P3709" t="n">
        <v>0.01255</v>
      </c>
      <c r="Q3709" t="n">
        <v>0.0239</v>
      </c>
      <c r="R3709" t="n">
        <v>0.00606</v>
      </c>
      <c r="S3709" t="n">
        <v>-0.00275</v>
      </c>
      <c r="T3709" t="n">
        <v>0.00357</v>
      </c>
    </row>
    <row r="3710">
      <c r="A3710" s="142" t="n">
        <v>41736</v>
      </c>
      <c r="B3710" t="inlineStr"/>
      <c r="C3710" t="n">
        <v>-0.01027</v>
      </c>
      <c r="D3710" t="inlineStr"/>
      <c r="E3710" t="inlineStr"/>
      <c r="F3710" t="inlineStr"/>
      <c r="G3710" t="inlineStr"/>
      <c r="H3710" t="inlineStr"/>
      <c r="I3710" t="inlineStr"/>
      <c r="J3710" t="n">
        <v>-0.00451</v>
      </c>
      <c r="K3710" t="n">
        <v>-0.008109999999999999</v>
      </c>
      <c r="L3710" t="n">
        <v>-0.01138</v>
      </c>
      <c r="M3710" t="n">
        <v>-0.00483</v>
      </c>
      <c r="N3710" t="inlineStr"/>
      <c r="O3710" t="n">
        <v>-0.00517</v>
      </c>
      <c r="P3710" t="n">
        <v>-0.00826</v>
      </c>
      <c r="Q3710" t="n">
        <v>-0.00417</v>
      </c>
      <c r="R3710" t="n">
        <v>-0.01214</v>
      </c>
      <c r="S3710" t="n">
        <v>-0.01226</v>
      </c>
      <c r="T3710" t="n">
        <v>-0.00114</v>
      </c>
    </row>
    <row r="3711">
      <c r="A3711" s="142" t="n">
        <v>41737</v>
      </c>
      <c r="B3711" t="inlineStr"/>
      <c r="C3711" t="n">
        <v>0.01308</v>
      </c>
      <c r="D3711" t="inlineStr"/>
      <c r="E3711" t="inlineStr"/>
      <c r="F3711" t="inlineStr"/>
      <c r="G3711" t="inlineStr"/>
      <c r="H3711" t="inlineStr"/>
      <c r="I3711" t="inlineStr"/>
      <c r="J3711" t="n">
        <v>0.02085</v>
      </c>
      <c r="K3711" t="n">
        <v>0.01447</v>
      </c>
      <c r="L3711" t="n">
        <v>0.008750000000000001</v>
      </c>
      <c r="M3711" t="n">
        <v>0.01953</v>
      </c>
      <c r="N3711" t="inlineStr"/>
      <c r="O3711" t="n">
        <v>0.0208</v>
      </c>
      <c r="P3711" t="n">
        <v>0.01667</v>
      </c>
      <c r="Q3711" t="n">
        <v>0.00621</v>
      </c>
      <c r="R3711" t="n">
        <v>-0.00206</v>
      </c>
      <c r="S3711" t="n">
        <v>-0.00051</v>
      </c>
      <c r="T3711" t="n">
        <v>0.0035</v>
      </c>
    </row>
    <row r="3712">
      <c r="A3712" s="142" t="n">
        <v>41738</v>
      </c>
      <c r="B3712" t="inlineStr"/>
      <c r="C3712" t="n">
        <v>0.0068</v>
      </c>
      <c r="D3712" t="inlineStr"/>
      <c r="E3712" t="inlineStr"/>
      <c r="F3712" t="inlineStr"/>
      <c r="G3712" t="inlineStr"/>
      <c r="H3712" t="inlineStr"/>
      <c r="I3712" t="inlineStr"/>
      <c r="J3712" t="n">
        <v>-0.01776</v>
      </c>
      <c r="K3712" t="n">
        <v>0.00041</v>
      </c>
      <c r="L3712" t="n">
        <v>-0.00253</v>
      </c>
      <c r="M3712" t="n">
        <v>0.00527</v>
      </c>
      <c r="N3712" t="inlineStr"/>
      <c r="O3712" t="n">
        <v>0.00235</v>
      </c>
      <c r="P3712" t="n">
        <v>0.00615</v>
      </c>
      <c r="Q3712" t="n">
        <v>-0.00494</v>
      </c>
      <c r="R3712" t="n">
        <v>0.00367</v>
      </c>
      <c r="S3712" t="n">
        <v>0.00446</v>
      </c>
      <c r="T3712" t="n">
        <v>0.00114</v>
      </c>
    </row>
    <row r="3713">
      <c r="A3713" s="142" t="n">
        <v>41739</v>
      </c>
      <c r="B3713" t="inlineStr"/>
      <c r="C3713" t="n">
        <v>-0.00311</v>
      </c>
      <c r="D3713" t="inlineStr"/>
      <c r="E3713" t="inlineStr"/>
      <c r="F3713" t="inlineStr"/>
      <c r="G3713" t="inlineStr"/>
      <c r="H3713" t="inlineStr"/>
      <c r="I3713" t="inlineStr"/>
      <c r="J3713" t="n">
        <v>0.01266</v>
      </c>
      <c r="K3713" t="n">
        <v>-0.01921</v>
      </c>
      <c r="L3713" t="n">
        <v>0.01315</v>
      </c>
      <c r="M3713" t="n">
        <v>-0.01137</v>
      </c>
      <c r="N3713" t="inlineStr"/>
      <c r="O3713" t="n">
        <v>-0.01427</v>
      </c>
      <c r="P3713" t="n">
        <v>-0.01629</v>
      </c>
      <c r="Q3713" t="n">
        <v>0.01845</v>
      </c>
      <c r="R3713" t="n">
        <v>-0.00503</v>
      </c>
      <c r="S3713" t="n">
        <v>-0.01349</v>
      </c>
      <c r="T3713" t="n">
        <v>0.00273</v>
      </c>
    </row>
    <row r="3714">
      <c r="A3714" s="142" t="n">
        <v>41740</v>
      </c>
      <c r="B3714" t="inlineStr"/>
      <c r="C3714" t="n">
        <v>-0.01363</v>
      </c>
      <c r="D3714" t="inlineStr"/>
      <c r="E3714" t="inlineStr"/>
      <c r="F3714" t="inlineStr"/>
      <c r="G3714" t="inlineStr"/>
      <c r="H3714" t="inlineStr"/>
      <c r="I3714" t="inlineStr"/>
      <c r="J3714" t="n">
        <v>-0.01384</v>
      </c>
      <c r="K3714" t="n">
        <v>-0.01643</v>
      </c>
      <c r="L3714" t="n">
        <v>0.00223</v>
      </c>
      <c r="M3714" t="n">
        <v>-0.01912</v>
      </c>
      <c r="N3714" t="inlineStr"/>
      <c r="O3714" t="n">
        <v>-0.01706</v>
      </c>
      <c r="P3714" t="n">
        <v>-0.01449</v>
      </c>
      <c r="Q3714" t="n">
        <v>-0.02131</v>
      </c>
      <c r="R3714" t="n">
        <v>-0.01335</v>
      </c>
      <c r="S3714" t="n">
        <v>-0.01057</v>
      </c>
      <c r="T3714" t="n">
        <v>-0.00652</v>
      </c>
    </row>
    <row r="3715">
      <c r="A3715" s="142" t="n">
        <v>41743</v>
      </c>
      <c r="B3715" t="inlineStr"/>
      <c r="C3715" t="n">
        <v>0.00386</v>
      </c>
      <c r="D3715" t="inlineStr"/>
      <c r="E3715" t="inlineStr"/>
      <c r="F3715" t="inlineStr"/>
      <c r="G3715" t="inlineStr"/>
      <c r="H3715" t="inlineStr"/>
      <c r="I3715" t="inlineStr"/>
      <c r="J3715" t="n">
        <v>0.00543</v>
      </c>
      <c r="K3715" t="n">
        <v>0.01178</v>
      </c>
      <c r="L3715" t="n">
        <v>0.00488</v>
      </c>
      <c r="M3715" t="n">
        <v>0.00525</v>
      </c>
      <c r="N3715" t="inlineStr"/>
      <c r="O3715" t="n">
        <v>0.01554</v>
      </c>
      <c r="P3715" t="n">
        <v>0.01681</v>
      </c>
      <c r="Q3715" t="n">
        <v>0.00124</v>
      </c>
      <c r="R3715" t="n">
        <v>0.0054</v>
      </c>
      <c r="S3715" t="n">
        <v>0.00825</v>
      </c>
      <c r="T3715" t="n">
        <v>0.00154</v>
      </c>
    </row>
    <row r="3716">
      <c r="A3716" s="142" t="n">
        <v>41744</v>
      </c>
      <c r="B3716" t="inlineStr"/>
      <c r="C3716" t="n">
        <v>-0.01892</v>
      </c>
      <c r="D3716" t="inlineStr"/>
      <c r="E3716" t="inlineStr"/>
      <c r="F3716" t="inlineStr"/>
      <c r="G3716" t="inlineStr"/>
      <c r="H3716" t="inlineStr"/>
      <c r="I3716" t="inlineStr"/>
      <c r="J3716" t="n">
        <v>-0.02026</v>
      </c>
      <c r="K3716" t="n">
        <v>-0.02583</v>
      </c>
      <c r="L3716" t="n">
        <v>-0.0203</v>
      </c>
      <c r="M3716" t="n">
        <v>-0.01842</v>
      </c>
      <c r="N3716" t="inlineStr"/>
      <c r="O3716" t="n">
        <v>-0.02543</v>
      </c>
      <c r="P3716" t="n">
        <v>-0.02479</v>
      </c>
      <c r="Q3716" t="n">
        <v>-0.02392</v>
      </c>
      <c r="R3716" t="n">
        <v>-0.00923</v>
      </c>
      <c r="S3716" t="n">
        <v>-0.00055</v>
      </c>
      <c r="T3716" t="n">
        <v>-0.01201</v>
      </c>
    </row>
    <row r="3717">
      <c r="A3717" s="142" t="n">
        <v>41745</v>
      </c>
      <c r="B3717" t="inlineStr"/>
      <c r="C3717" t="n">
        <v>8.000000000000001e-05</v>
      </c>
      <c r="D3717" t="inlineStr"/>
      <c r="E3717" t="inlineStr"/>
      <c r="F3717" t="inlineStr"/>
      <c r="G3717" t="inlineStr"/>
      <c r="H3717" t="inlineStr"/>
      <c r="I3717" t="inlineStr"/>
      <c r="J3717" t="n">
        <v>-0.00276</v>
      </c>
      <c r="K3717" t="n">
        <v>-0.00109</v>
      </c>
      <c r="L3717" t="n">
        <v>0.00314</v>
      </c>
      <c r="M3717" t="n">
        <v>-0.01017</v>
      </c>
      <c r="N3717" t="inlineStr"/>
      <c r="O3717" t="n">
        <v>-0.00591</v>
      </c>
      <c r="P3717" t="n">
        <v>0</v>
      </c>
      <c r="Q3717" t="n">
        <v>-0.00159</v>
      </c>
      <c r="R3717" t="n">
        <v>0.01252</v>
      </c>
      <c r="S3717" t="n">
        <v>0.01146</v>
      </c>
      <c r="T3717" t="n">
        <v>0.00391</v>
      </c>
    </row>
    <row r="3718">
      <c r="A3718" s="142" t="n">
        <v>41746</v>
      </c>
      <c r="B3718" t="inlineStr"/>
      <c r="C3718" t="n">
        <v>-0.00643</v>
      </c>
      <c r="D3718" t="inlineStr"/>
      <c r="E3718" t="inlineStr"/>
      <c r="F3718" t="inlineStr"/>
      <c r="G3718" t="inlineStr"/>
      <c r="H3718" t="inlineStr"/>
      <c r="I3718" t="inlineStr"/>
      <c r="J3718" t="n">
        <v>-0.00323</v>
      </c>
      <c r="K3718" t="n">
        <v>-0.00587</v>
      </c>
      <c r="L3718" t="n">
        <v>-0.00319</v>
      </c>
      <c r="M3718" t="n">
        <v>-0.01285</v>
      </c>
      <c r="N3718" t="inlineStr"/>
      <c r="O3718" t="n">
        <v>-0.009429999999999999</v>
      </c>
      <c r="P3718" t="n">
        <v>-0.00212</v>
      </c>
      <c r="Q3718" t="n">
        <v>-0.00414</v>
      </c>
      <c r="R3718" t="n">
        <v>0.00467</v>
      </c>
      <c r="S3718" t="n">
        <v>0.00133</v>
      </c>
      <c r="T3718" t="n">
        <v>0.00464</v>
      </c>
    </row>
    <row r="3719">
      <c r="A3719" s="142" t="n">
        <v>41747</v>
      </c>
      <c r="B3719" t="inlineStr"/>
      <c r="C3719" t="n">
        <v>0</v>
      </c>
      <c r="D3719" t="inlineStr"/>
      <c r="E3719" t="inlineStr"/>
      <c r="F3719" t="inlineStr"/>
      <c r="G3719" t="inlineStr"/>
      <c r="H3719" t="inlineStr"/>
      <c r="I3719" t="inlineStr"/>
      <c r="J3719" t="n">
        <v>0</v>
      </c>
      <c r="K3719" t="n">
        <v>0</v>
      </c>
      <c r="L3719" t="n">
        <v>0</v>
      </c>
      <c r="M3719" t="n">
        <v>0</v>
      </c>
      <c r="N3719" t="inlineStr"/>
      <c r="O3719" t="n">
        <v>0</v>
      </c>
      <c r="P3719" t="n">
        <v>0</v>
      </c>
      <c r="Q3719" t="n">
        <v>0</v>
      </c>
      <c r="R3719" t="n">
        <v>0</v>
      </c>
      <c r="S3719" t="n">
        <v>0</v>
      </c>
      <c r="T3719" t="n">
        <v>0</v>
      </c>
    </row>
    <row r="3720">
      <c r="A3720" s="142" t="n">
        <v>41750</v>
      </c>
      <c r="B3720" t="inlineStr"/>
      <c r="C3720" t="n">
        <v>0</v>
      </c>
      <c r="D3720" t="inlineStr"/>
      <c r="E3720" t="inlineStr"/>
      <c r="F3720" t="inlineStr"/>
      <c r="G3720" t="inlineStr"/>
      <c r="H3720" t="inlineStr"/>
      <c r="I3720" t="inlineStr"/>
      <c r="J3720" t="n">
        <v>0</v>
      </c>
      <c r="K3720" t="n">
        <v>0</v>
      </c>
      <c r="L3720" t="n">
        <v>0</v>
      </c>
      <c r="M3720" t="n">
        <v>0</v>
      </c>
      <c r="N3720" t="inlineStr"/>
      <c r="O3720" t="n">
        <v>0</v>
      </c>
      <c r="P3720" t="n">
        <v>-0.00425</v>
      </c>
      <c r="Q3720" t="n">
        <v>0</v>
      </c>
      <c r="R3720" t="n">
        <v>0.00041</v>
      </c>
      <c r="S3720" t="n">
        <v>0</v>
      </c>
      <c r="T3720" t="n">
        <v>0</v>
      </c>
    </row>
    <row r="3721">
      <c r="A3721" s="142" t="n">
        <v>41751</v>
      </c>
      <c r="B3721" t="inlineStr"/>
      <c r="C3721" t="n">
        <v>-0.00489</v>
      </c>
      <c r="D3721" t="inlineStr"/>
      <c r="E3721" t="inlineStr"/>
      <c r="F3721" t="inlineStr"/>
      <c r="G3721" t="inlineStr"/>
      <c r="H3721" t="inlineStr"/>
      <c r="I3721" t="inlineStr"/>
      <c r="J3721" t="n">
        <v>-0.01248</v>
      </c>
      <c r="K3721" t="n">
        <v>0.008529999999999999</v>
      </c>
      <c r="L3721" t="n">
        <v>-0.01667</v>
      </c>
      <c r="M3721" t="n">
        <v>0.0048</v>
      </c>
      <c r="N3721" t="inlineStr"/>
      <c r="O3721" t="n">
        <v>0.00352</v>
      </c>
      <c r="P3721" t="n">
        <v>0.008529999999999999</v>
      </c>
      <c r="Q3721" t="n">
        <v>-0.01185</v>
      </c>
      <c r="R3721" t="n">
        <v>0.01315</v>
      </c>
      <c r="S3721" t="n">
        <v>0.00942</v>
      </c>
      <c r="T3721" t="n">
        <v>0.00266</v>
      </c>
    </row>
    <row r="3722">
      <c r="A3722" s="142" t="n">
        <v>41752</v>
      </c>
      <c r="B3722" t="inlineStr"/>
      <c r="C3722" t="n">
        <v>0.02061</v>
      </c>
      <c r="D3722" t="inlineStr"/>
      <c r="E3722" t="inlineStr"/>
      <c r="F3722" t="inlineStr"/>
      <c r="G3722" t="inlineStr"/>
      <c r="H3722" t="inlineStr"/>
      <c r="I3722" t="inlineStr"/>
      <c r="J3722" t="n">
        <v>0.00983</v>
      </c>
      <c r="K3722" t="n">
        <v>0.01736</v>
      </c>
      <c r="L3722" t="n">
        <v>0.003</v>
      </c>
      <c r="M3722" t="n">
        <v>0.01391</v>
      </c>
      <c r="N3722" t="inlineStr"/>
      <c r="O3722" t="n">
        <v>0.01671</v>
      </c>
      <c r="P3722" t="n">
        <v>0.01691</v>
      </c>
      <c r="Q3722" t="n">
        <v>0.01766</v>
      </c>
      <c r="R3722" t="n">
        <v>-0.0051</v>
      </c>
      <c r="S3722" t="n">
        <v>-0.00419</v>
      </c>
      <c r="T3722" t="n">
        <v>-0.0072</v>
      </c>
    </row>
    <row r="3723">
      <c r="A3723" s="142" t="n">
        <v>41753</v>
      </c>
      <c r="B3723" t="inlineStr"/>
      <c r="C3723" t="n">
        <v>-0.00365</v>
      </c>
      <c r="D3723" t="inlineStr"/>
      <c r="E3723" t="inlineStr"/>
      <c r="F3723" t="inlineStr"/>
      <c r="G3723" t="inlineStr"/>
      <c r="H3723" t="inlineStr"/>
      <c r="I3723" t="inlineStr"/>
      <c r="J3723" t="n">
        <v>0.01252</v>
      </c>
      <c r="K3723" t="n">
        <v>-0.01365</v>
      </c>
      <c r="L3723" t="n">
        <v>0.009560000000000001</v>
      </c>
      <c r="M3723" t="n">
        <v>-0.00608</v>
      </c>
      <c r="N3723" t="inlineStr"/>
      <c r="O3723" t="n">
        <v>-0.01075</v>
      </c>
      <c r="P3723" t="n">
        <v>-0.00208</v>
      </c>
      <c r="Q3723" t="n">
        <v>0.01242</v>
      </c>
      <c r="R3723" t="n">
        <v>0.00364</v>
      </c>
      <c r="S3723" t="n">
        <v>0.00185</v>
      </c>
      <c r="T3723" t="n">
        <v>0.00144</v>
      </c>
    </row>
    <row r="3724">
      <c r="A3724" s="142" t="n">
        <v>41754</v>
      </c>
      <c r="B3724" t="inlineStr"/>
      <c r="C3724" t="n">
        <v>0.00748</v>
      </c>
      <c r="D3724" t="inlineStr"/>
      <c r="E3724" t="inlineStr"/>
      <c r="F3724" t="inlineStr"/>
      <c r="G3724" t="inlineStr"/>
      <c r="H3724" t="inlineStr"/>
      <c r="I3724" t="inlineStr"/>
      <c r="J3724" t="n">
        <v>-0.00275</v>
      </c>
      <c r="K3724" t="n">
        <v>0.01535</v>
      </c>
      <c r="L3724" t="n">
        <v>0.00742</v>
      </c>
      <c r="M3724" t="n">
        <v>0.01275</v>
      </c>
      <c r="N3724" t="inlineStr"/>
      <c r="O3724" t="n">
        <v>0.01723</v>
      </c>
      <c r="P3724" t="n">
        <v>0.02292</v>
      </c>
      <c r="Q3724" t="n">
        <v>-0.0022</v>
      </c>
      <c r="R3724" t="n">
        <v>-0.00733</v>
      </c>
      <c r="S3724" t="n">
        <v>-0.007900000000000001</v>
      </c>
      <c r="T3724" t="n">
        <v>-0.0123</v>
      </c>
    </row>
    <row r="3725">
      <c r="A3725" s="142" t="n">
        <v>41757</v>
      </c>
      <c r="B3725" t="inlineStr"/>
      <c r="C3725" t="n">
        <v>-0.00356</v>
      </c>
      <c r="D3725" t="inlineStr"/>
      <c r="E3725" t="inlineStr"/>
      <c r="F3725" t="inlineStr"/>
      <c r="G3725" t="inlineStr"/>
      <c r="H3725" t="inlineStr"/>
      <c r="I3725" t="inlineStr"/>
      <c r="J3725" t="n">
        <v>0.00275</v>
      </c>
      <c r="K3725" t="n">
        <v>-0.01746</v>
      </c>
      <c r="L3725" t="n">
        <v>-0.00505</v>
      </c>
      <c r="M3725" t="n">
        <v>-0.01644</v>
      </c>
      <c r="N3725" t="inlineStr"/>
      <c r="O3725" t="n">
        <v>-0.0123</v>
      </c>
      <c r="P3725" t="n">
        <v>-0.01018</v>
      </c>
      <c r="Q3725" t="n">
        <v>-0.00205</v>
      </c>
      <c r="R3725" t="n">
        <v>0.00239</v>
      </c>
      <c r="S3725" t="n">
        <v>0.00056</v>
      </c>
      <c r="T3725" t="n">
        <v>-0.00071</v>
      </c>
    </row>
    <row r="3726">
      <c r="A3726" s="142" t="n">
        <v>41758</v>
      </c>
      <c r="B3726" t="inlineStr"/>
      <c r="C3726" t="n">
        <v>0.00567</v>
      </c>
      <c r="D3726" t="inlineStr"/>
      <c r="E3726" t="inlineStr"/>
      <c r="F3726" t="inlineStr"/>
      <c r="G3726" t="inlineStr"/>
      <c r="H3726" t="inlineStr"/>
      <c r="I3726" t="inlineStr"/>
      <c r="J3726" t="n">
        <v>-0.00504</v>
      </c>
      <c r="K3726" t="n">
        <v>0.0156</v>
      </c>
      <c r="L3726" t="n">
        <v>0.00197</v>
      </c>
      <c r="M3726" t="n">
        <v>0.01465</v>
      </c>
      <c r="N3726" t="inlineStr"/>
      <c r="O3726" t="n">
        <v>0.01572</v>
      </c>
      <c r="P3726" t="n">
        <v>0.01235</v>
      </c>
      <c r="Q3726" t="n">
        <v>-0.00458</v>
      </c>
      <c r="R3726" t="n">
        <v>0.01216</v>
      </c>
      <c r="S3726" t="n">
        <v>0.008</v>
      </c>
      <c r="T3726" t="n">
        <v>0.00923</v>
      </c>
    </row>
    <row r="3727">
      <c r="A3727" s="142" t="n">
        <v>41759</v>
      </c>
      <c r="B3727" t="inlineStr"/>
      <c r="C3727" t="n">
        <v>-0.01019</v>
      </c>
      <c r="D3727" t="inlineStr"/>
      <c r="E3727" t="inlineStr"/>
      <c r="F3727" t="inlineStr"/>
      <c r="G3727" t="inlineStr"/>
      <c r="H3727" t="inlineStr"/>
      <c r="I3727" t="inlineStr"/>
      <c r="J3727" t="n">
        <v>-0.00368</v>
      </c>
      <c r="K3727" t="n">
        <v>-0.008959999999999999</v>
      </c>
      <c r="L3727" t="n">
        <v>-0.00338</v>
      </c>
      <c r="M3727" t="n">
        <v>-0.00735</v>
      </c>
      <c r="N3727" t="inlineStr"/>
      <c r="O3727" t="n">
        <v>-0.01045</v>
      </c>
      <c r="P3727" t="n">
        <v>-0.00813</v>
      </c>
      <c r="Q3727" t="n">
        <v>-0.00381</v>
      </c>
      <c r="R3727" t="n">
        <v>0.00048</v>
      </c>
      <c r="S3727" t="n">
        <v>-0.00085</v>
      </c>
      <c r="T3727" t="n">
        <v>-0.00792</v>
      </c>
    </row>
    <row r="3728">
      <c r="A3728" s="142" t="n">
        <v>41760</v>
      </c>
      <c r="B3728" t="inlineStr"/>
      <c r="C3728" t="n">
        <v>0</v>
      </c>
      <c r="D3728" t="inlineStr"/>
      <c r="E3728" t="inlineStr"/>
      <c r="F3728" t="inlineStr"/>
      <c r="G3728" t="inlineStr"/>
      <c r="H3728" t="inlineStr"/>
      <c r="I3728" t="inlineStr"/>
      <c r="J3728" t="n">
        <v>0</v>
      </c>
      <c r="K3728" t="n">
        <v>0</v>
      </c>
      <c r="L3728" t="n">
        <v>0</v>
      </c>
      <c r="M3728" t="n">
        <v>0</v>
      </c>
      <c r="N3728" t="inlineStr"/>
      <c r="O3728" t="n">
        <v>0</v>
      </c>
      <c r="P3728" t="n">
        <v>-0.01025</v>
      </c>
      <c r="Q3728" t="n">
        <v>0</v>
      </c>
      <c r="R3728" t="n">
        <v>0.0016</v>
      </c>
      <c r="S3728" t="n">
        <v>0</v>
      </c>
      <c r="T3728" t="n">
        <v>0</v>
      </c>
    </row>
    <row r="3729">
      <c r="A3729" s="142" t="n">
        <v>41761</v>
      </c>
      <c r="B3729" t="inlineStr"/>
      <c r="C3729" t="n">
        <v>-0.00702</v>
      </c>
      <c r="D3729" t="inlineStr"/>
      <c r="E3729" t="inlineStr"/>
      <c r="F3729" t="inlineStr"/>
      <c r="G3729" t="inlineStr"/>
      <c r="H3729" t="inlineStr"/>
      <c r="I3729" t="inlineStr"/>
      <c r="J3729" t="n">
        <v>-0.00185</v>
      </c>
      <c r="K3729" t="n">
        <v>0.01141</v>
      </c>
      <c r="L3729" t="n">
        <v>0.00795</v>
      </c>
      <c r="M3729" t="n">
        <v>0.0041</v>
      </c>
      <c r="N3729" t="inlineStr"/>
      <c r="O3729" t="n">
        <v>0.009140000000000001</v>
      </c>
      <c r="P3729" t="n">
        <v>0.01035</v>
      </c>
      <c r="Q3729" t="n">
        <v>-0.00159</v>
      </c>
      <c r="R3729" t="n">
        <v>-0.00186</v>
      </c>
      <c r="S3729" t="n">
        <v>0.00174</v>
      </c>
      <c r="T3729" t="n">
        <v>0.00838</v>
      </c>
    </row>
    <row r="3730">
      <c r="A3730" s="142" t="n">
        <v>41764</v>
      </c>
      <c r="B3730" t="inlineStr"/>
      <c r="C3730" t="n">
        <v>0.00872</v>
      </c>
      <c r="D3730" t="inlineStr"/>
      <c r="E3730" t="inlineStr"/>
      <c r="F3730" t="inlineStr"/>
      <c r="G3730" t="inlineStr"/>
      <c r="H3730" t="inlineStr"/>
      <c r="I3730" t="inlineStr"/>
      <c r="J3730" t="n">
        <v>0.01805</v>
      </c>
      <c r="K3730" t="n">
        <v>-0.00362</v>
      </c>
      <c r="L3730" t="n">
        <v>0</v>
      </c>
      <c r="M3730" t="n">
        <v>-0.0057</v>
      </c>
      <c r="N3730" t="inlineStr"/>
      <c r="O3730" t="n">
        <v>0.00302</v>
      </c>
      <c r="P3730" t="n">
        <v>0.00205</v>
      </c>
      <c r="Q3730" t="n">
        <v>0.02329</v>
      </c>
      <c r="R3730" t="n">
        <v>-0.0018</v>
      </c>
      <c r="S3730" t="n">
        <v>-0.00057</v>
      </c>
      <c r="T3730" t="n">
        <v>-0.00325</v>
      </c>
    </row>
    <row r="3731">
      <c r="A3731" s="142" t="n">
        <v>41765</v>
      </c>
      <c r="B3731" t="inlineStr"/>
      <c r="C3731" t="n">
        <v>0.00779</v>
      </c>
      <c r="D3731" t="inlineStr"/>
      <c r="E3731" t="inlineStr"/>
      <c r="F3731" t="inlineStr"/>
      <c r="G3731" t="inlineStr"/>
      <c r="H3731" t="inlineStr"/>
      <c r="I3731" t="inlineStr"/>
      <c r="J3731" t="n">
        <v>-0.00818</v>
      </c>
      <c r="K3731" t="n">
        <v>-0.00427</v>
      </c>
      <c r="L3731" t="n">
        <v>0.00661</v>
      </c>
      <c r="M3731" t="n">
        <v>-0.00342</v>
      </c>
      <c r="N3731" t="inlineStr"/>
      <c r="O3731" t="n">
        <v>-0.00221</v>
      </c>
      <c r="P3731" t="n">
        <v>-0.00409</v>
      </c>
      <c r="Q3731" t="n">
        <v>-0.009820000000000001</v>
      </c>
      <c r="R3731" t="n">
        <v>-0.00269</v>
      </c>
      <c r="S3731" t="n">
        <v>-0.00688</v>
      </c>
      <c r="T3731" t="n">
        <v>-0.00096</v>
      </c>
    </row>
    <row r="3732">
      <c r="A3732" s="142" t="n">
        <v>41766</v>
      </c>
      <c r="B3732" t="inlineStr"/>
      <c r="C3732" t="n">
        <v>-0.01198</v>
      </c>
      <c r="D3732" t="inlineStr"/>
      <c r="E3732" t="inlineStr"/>
      <c r="F3732" t="inlineStr"/>
      <c r="G3732" t="inlineStr"/>
      <c r="H3732" t="inlineStr"/>
      <c r="I3732" t="inlineStr"/>
      <c r="J3732" t="n">
        <v>-0.009169999999999999</v>
      </c>
      <c r="K3732" t="n">
        <v>-0.01609</v>
      </c>
      <c r="L3732" t="n">
        <v>-0.01761</v>
      </c>
      <c r="M3732" t="n">
        <v>-0.01716</v>
      </c>
      <c r="N3732" t="inlineStr"/>
      <c r="O3732" t="n">
        <v>-0.0179</v>
      </c>
      <c r="P3732" t="n">
        <v>-0.01848</v>
      </c>
      <c r="Q3732" t="n">
        <v>-0.01448</v>
      </c>
      <c r="R3732" t="n">
        <v>0.00111</v>
      </c>
      <c r="S3732" t="n">
        <v>0.00142</v>
      </c>
      <c r="T3732" t="n">
        <v>0.00133</v>
      </c>
    </row>
    <row r="3733">
      <c r="A3733" s="142" t="n">
        <v>41767</v>
      </c>
      <c r="B3733" t="inlineStr"/>
      <c r="C3733" t="n">
        <v>-0.008059999999999999</v>
      </c>
      <c r="D3733" t="inlineStr"/>
      <c r="E3733" t="inlineStr"/>
      <c r="F3733" t="inlineStr"/>
      <c r="G3733" t="inlineStr"/>
      <c r="H3733" t="inlineStr"/>
      <c r="I3733" t="inlineStr"/>
      <c r="J3733" t="n">
        <v>-0.00324</v>
      </c>
      <c r="K3733" t="n">
        <v>0</v>
      </c>
      <c r="L3733" t="n">
        <v>0</v>
      </c>
      <c r="M3733" t="n">
        <v>0</v>
      </c>
      <c r="N3733" t="inlineStr"/>
      <c r="O3733" t="n">
        <v>0</v>
      </c>
      <c r="P3733" t="n">
        <v>0.00418</v>
      </c>
      <c r="Q3733" t="n">
        <v>-0.00112</v>
      </c>
      <c r="R3733" t="n">
        <v>0.01088</v>
      </c>
      <c r="S3733" t="n">
        <v>0</v>
      </c>
      <c r="T3733" t="n">
        <v>0</v>
      </c>
    </row>
    <row r="3734">
      <c r="A3734" s="142" t="n">
        <v>41768</v>
      </c>
      <c r="B3734" t="inlineStr"/>
      <c r="C3734" t="n">
        <v>0.0052</v>
      </c>
      <c r="D3734" t="inlineStr"/>
      <c r="E3734" t="inlineStr"/>
      <c r="F3734" t="inlineStr"/>
      <c r="G3734" t="inlineStr"/>
      <c r="H3734" t="inlineStr"/>
      <c r="I3734" t="inlineStr"/>
      <c r="J3734" t="n">
        <v>0.00325</v>
      </c>
      <c r="K3734" t="n">
        <v>-0.00109</v>
      </c>
      <c r="L3734" t="n">
        <v>-0.00276</v>
      </c>
      <c r="M3734" t="n">
        <v>0.008970000000000001</v>
      </c>
      <c r="N3734" t="inlineStr"/>
      <c r="O3734" t="n">
        <v>0.00451</v>
      </c>
      <c r="P3734" t="n">
        <v>-0.00208</v>
      </c>
      <c r="Q3734" t="n">
        <v>0.00384</v>
      </c>
      <c r="R3734" t="n">
        <v>-0.00263</v>
      </c>
      <c r="S3734" t="n">
        <v>0.01232</v>
      </c>
      <c r="T3734" t="n">
        <v>0.01464</v>
      </c>
    </row>
    <row r="3735">
      <c r="A3735" s="142" t="n">
        <v>41771</v>
      </c>
      <c r="B3735" t="inlineStr"/>
      <c r="C3735" t="n">
        <v>0.00431</v>
      </c>
      <c r="D3735" t="inlineStr"/>
      <c r="E3735" t="inlineStr"/>
      <c r="F3735" t="inlineStr"/>
      <c r="G3735" t="inlineStr"/>
      <c r="H3735" t="inlineStr"/>
      <c r="I3735" t="inlineStr"/>
      <c r="J3735" t="n">
        <v>0.01295</v>
      </c>
      <c r="K3735" t="n">
        <v>0.00546</v>
      </c>
      <c r="L3735" t="n">
        <v>0.0109</v>
      </c>
      <c r="M3735" t="n">
        <v>0.01214</v>
      </c>
      <c r="N3735" t="inlineStr"/>
      <c r="O3735" t="n">
        <v>0.00673</v>
      </c>
      <c r="P3735" t="n">
        <v>0.00835</v>
      </c>
      <c r="Q3735" t="n">
        <v>0.01067</v>
      </c>
      <c r="R3735" t="n">
        <v>0.00758</v>
      </c>
      <c r="S3735" t="n">
        <v>0.00736</v>
      </c>
      <c r="T3735" t="n">
        <v>0.00893</v>
      </c>
    </row>
    <row r="3736">
      <c r="A3736" s="142" t="n">
        <v>41772</v>
      </c>
      <c r="B3736" t="inlineStr"/>
      <c r="C3736" t="n">
        <v>0.0075</v>
      </c>
      <c r="D3736" t="inlineStr"/>
      <c r="E3736" t="inlineStr"/>
      <c r="F3736" t="inlineStr"/>
      <c r="G3736" t="inlineStr"/>
      <c r="H3736" t="inlineStr"/>
      <c r="I3736" t="inlineStr"/>
      <c r="J3736" t="n">
        <v>0</v>
      </c>
      <c r="K3736" t="n">
        <v>0.00456</v>
      </c>
      <c r="L3736" t="n">
        <v>0.00402</v>
      </c>
      <c r="M3736" t="n">
        <v>-0.00226</v>
      </c>
      <c r="N3736" t="inlineStr"/>
      <c r="O3736" t="n">
        <v>-0.00081</v>
      </c>
      <c r="P3736" t="n">
        <v>0.00207</v>
      </c>
      <c r="Q3736" t="n">
        <v>0.00268</v>
      </c>
      <c r="R3736" t="n">
        <v>0.00315</v>
      </c>
      <c r="S3736" t="n">
        <v>0.00608</v>
      </c>
      <c r="T3736" t="n">
        <v>0.01022</v>
      </c>
    </row>
    <row r="3737">
      <c r="A3737" s="142" t="n">
        <v>41773</v>
      </c>
      <c r="B3737" t="inlineStr"/>
      <c r="C3737" t="n">
        <v>0.01388</v>
      </c>
      <c r="D3737" t="inlineStr"/>
      <c r="E3737" t="inlineStr"/>
      <c r="F3737" t="inlineStr"/>
      <c r="G3737" t="inlineStr"/>
      <c r="H3737" t="inlineStr"/>
      <c r="I3737" t="inlineStr"/>
      <c r="J3737" t="n">
        <v>0.00228</v>
      </c>
      <c r="K3737" t="n">
        <v>0.00908</v>
      </c>
      <c r="L3737" t="n">
        <v>0.01265</v>
      </c>
      <c r="M3737" t="n">
        <v>0.0116</v>
      </c>
      <c r="N3737" t="inlineStr"/>
      <c r="O3737" t="n">
        <v>0.01216</v>
      </c>
      <c r="P3737" t="n">
        <v>0.0124</v>
      </c>
      <c r="Q3737" t="n">
        <v>0.0044</v>
      </c>
      <c r="R3737" t="n">
        <v>0.00047</v>
      </c>
      <c r="S3737" t="n">
        <v>-0.00049</v>
      </c>
      <c r="T3737" t="n">
        <v>0.00932</v>
      </c>
    </row>
    <row r="3738">
      <c r="A3738" s="142" t="n">
        <v>41774</v>
      </c>
      <c r="B3738" t="inlineStr"/>
      <c r="C3738" t="n">
        <v>-0.01078</v>
      </c>
      <c r="D3738" t="inlineStr"/>
      <c r="E3738" t="inlineStr"/>
      <c r="F3738" t="inlineStr"/>
      <c r="G3738" t="inlineStr"/>
      <c r="H3738" t="inlineStr"/>
      <c r="I3738" t="inlineStr"/>
      <c r="J3738" t="n">
        <v>0.00228</v>
      </c>
      <c r="K3738" t="n">
        <v>-0.012</v>
      </c>
      <c r="L3738" t="n">
        <v>-0.01294</v>
      </c>
      <c r="M3738" t="n">
        <v>-0.01183</v>
      </c>
      <c r="N3738" t="inlineStr"/>
      <c r="O3738" t="n">
        <v>-0.01302</v>
      </c>
      <c r="P3738" t="n">
        <v>-0.01633</v>
      </c>
      <c r="Q3738" t="n">
        <v>-0.00297</v>
      </c>
      <c r="R3738" t="n">
        <v>-0.00773</v>
      </c>
      <c r="S3738" t="n">
        <v>-0.0072</v>
      </c>
      <c r="T3738" t="n">
        <v>-0.00342</v>
      </c>
    </row>
    <row r="3739">
      <c r="A3739" s="142" t="n">
        <v>41775</v>
      </c>
      <c r="B3739" t="inlineStr"/>
      <c r="C3739" t="n">
        <v>-0.0024</v>
      </c>
      <c r="D3739" t="inlineStr"/>
      <c r="E3739" t="inlineStr"/>
      <c r="F3739" t="inlineStr"/>
      <c r="G3739" t="inlineStr"/>
      <c r="H3739" t="inlineStr"/>
      <c r="I3739" t="inlineStr"/>
      <c r="J3739" t="n">
        <v>-0.01773</v>
      </c>
      <c r="K3739" t="n">
        <v>-0.00455</v>
      </c>
      <c r="L3739" t="n">
        <v>-0.00154</v>
      </c>
      <c r="M3739" t="n">
        <v>-0.00865</v>
      </c>
      <c r="N3739" t="inlineStr"/>
      <c r="O3739" t="n">
        <v>-0.01075</v>
      </c>
      <c r="P3739" t="n">
        <v>-0.0083</v>
      </c>
      <c r="Q3739" t="n">
        <v>-0.02103</v>
      </c>
      <c r="R3739" t="n">
        <v>0.00278</v>
      </c>
      <c r="S3739" t="n">
        <v>0.00205</v>
      </c>
      <c r="T3739" t="n">
        <v>0.00378</v>
      </c>
    </row>
    <row r="3740">
      <c r="A3740" s="142" t="n">
        <v>41778</v>
      </c>
      <c r="B3740" t="inlineStr"/>
      <c r="C3740" t="n">
        <v>0</v>
      </c>
      <c r="D3740" t="inlineStr"/>
      <c r="E3740" t="inlineStr"/>
      <c r="F3740" t="inlineStr"/>
      <c r="G3740" t="inlineStr"/>
      <c r="H3740" t="inlineStr"/>
      <c r="I3740" t="inlineStr"/>
      <c r="J3740" t="n">
        <v>0.00185</v>
      </c>
      <c r="K3740" t="n">
        <v>-0.0024</v>
      </c>
      <c r="L3740" t="n">
        <v>0.00101</v>
      </c>
      <c r="M3740" t="n">
        <v>-0.00266</v>
      </c>
      <c r="N3740" t="inlineStr"/>
      <c r="O3740" t="n">
        <v>0</v>
      </c>
      <c r="P3740" t="n">
        <v>-0.00418</v>
      </c>
      <c r="Q3740" t="n">
        <v>-0.00128</v>
      </c>
      <c r="R3740" t="n">
        <v>-0.00108</v>
      </c>
      <c r="S3740" t="n">
        <v>0.00058</v>
      </c>
      <c r="T3740" t="n">
        <v>0.00234</v>
      </c>
    </row>
    <row r="3741">
      <c r="A3741" s="142" t="n">
        <v>41779</v>
      </c>
      <c r="B3741" t="inlineStr"/>
      <c r="C3741" t="n">
        <v>-0.00132</v>
      </c>
      <c r="D3741" t="inlineStr"/>
      <c r="E3741" t="inlineStr"/>
      <c r="F3741" t="inlineStr"/>
      <c r="G3741" t="inlineStr"/>
      <c r="H3741" t="inlineStr"/>
      <c r="I3741" t="inlineStr"/>
      <c r="J3741" t="n">
        <v>-0.0037</v>
      </c>
      <c r="K3741" t="n">
        <v>0.00153</v>
      </c>
      <c r="L3741" t="n">
        <v>0.00306</v>
      </c>
      <c r="M3741" t="n">
        <v>-0.00229</v>
      </c>
      <c r="N3741" t="inlineStr"/>
      <c r="O3741" t="n">
        <v>-0.00287</v>
      </c>
      <c r="P3741" t="n">
        <v>-0.0021</v>
      </c>
      <c r="Q3741" t="n">
        <v>-0.00225</v>
      </c>
      <c r="R3741" t="n">
        <v>-0.00096</v>
      </c>
      <c r="S3741" t="n">
        <v>-0.00289</v>
      </c>
      <c r="T3741" t="n">
        <v>-0.00354</v>
      </c>
    </row>
    <row r="3742">
      <c r="A3742" s="142" t="n">
        <v>41780</v>
      </c>
      <c r="B3742" t="inlineStr"/>
      <c r="C3742" t="n">
        <v>0.0059</v>
      </c>
      <c r="D3742" t="inlineStr"/>
      <c r="E3742" t="inlineStr"/>
      <c r="F3742" t="inlineStr"/>
      <c r="G3742" t="inlineStr"/>
      <c r="H3742" t="inlineStr"/>
      <c r="I3742" t="inlineStr"/>
      <c r="J3742" t="n">
        <v>0.00046</v>
      </c>
      <c r="K3742" t="n">
        <v>0.00741</v>
      </c>
      <c r="L3742" t="n">
        <v>-0.00047</v>
      </c>
      <c r="M3742" t="n">
        <v>0.0054</v>
      </c>
      <c r="N3742" t="inlineStr"/>
      <c r="O3742" t="n">
        <v>0.00761</v>
      </c>
      <c r="P3742" t="n">
        <v>0.00632</v>
      </c>
      <c r="Q3742" t="n">
        <v>-0.00193</v>
      </c>
      <c r="R3742" t="n">
        <v>0.00586</v>
      </c>
      <c r="S3742" t="n">
        <v>0.00715</v>
      </c>
      <c r="T3742" t="n">
        <v>0.00399</v>
      </c>
    </row>
    <row r="3743">
      <c r="A3743" s="142" t="n">
        <v>41781</v>
      </c>
      <c r="B3743" t="inlineStr"/>
      <c r="C3743" t="n">
        <v>0.00409</v>
      </c>
      <c r="D3743" t="inlineStr"/>
      <c r="E3743" t="inlineStr"/>
      <c r="F3743" t="inlineStr"/>
      <c r="G3743" t="inlineStr"/>
      <c r="H3743" t="inlineStr"/>
      <c r="I3743" t="inlineStr"/>
      <c r="J3743" t="n">
        <v>0.00927</v>
      </c>
      <c r="K3743" t="n">
        <v>0.00368</v>
      </c>
      <c r="L3743" t="n">
        <v>0.00796</v>
      </c>
      <c r="M3743" t="n">
        <v>0.00138</v>
      </c>
      <c r="N3743" t="inlineStr"/>
      <c r="O3743" t="n">
        <v>0.00531</v>
      </c>
      <c r="P3743" t="n">
        <v>0.00628</v>
      </c>
      <c r="Q3743" t="n">
        <v>0.01386</v>
      </c>
      <c r="R3743" t="n">
        <v>0.00149</v>
      </c>
      <c r="S3743" t="n">
        <v>0.00479</v>
      </c>
      <c r="T3743" t="n">
        <v>0.01006</v>
      </c>
    </row>
    <row r="3744">
      <c r="A3744" s="142" t="n">
        <v>41782</v>
      </c>
      <c r="B3744" t="inlineStr"/>
      <c r="C3744" t="n">
        <v>0.00023</v>
      </c>
      <c r="D3744" t="inlineStr"/>
      <c r="E3744" t="inlineStr"/>
      <c r="F3744" t="inlineStr"/>
      <c r="G3744" t="inlineStr"/>
      <c r="H3744" t="inlineStr"/>
      <c r="I3744" t="inlineStr"/>
      <c r="J3744" t="n">
        <v>0</v>
      </c>
      <c r="K3744" t="n">
        <v>-0.00022</v>
      </c>
      <c r="L3744" t="n">
        <v>-0.00612</v>
      </c>
      <c r="M3744" t="n">
        <v>-0.0035</v>
      </c>
      <c r="N3744" t="inlineStr"/>
      <c r="O3744" t="n">
        <v>-0.00711</v>
      </c>
      <c r="P3744" t="n">
        <v>0.00416</v>
      </c>
      <c r="Q3744" t="n">
        <v>-0.00716</v>
      </c>
      <c r="R3744" t="n">
        <v>0.0021</v>
      </c>
      <c r="S3744" t="n">
        <v>0.00503</v>
      </c>
      <c r="T3744" t="n">
        <v>0.00367</v>
      </c>
    </row>
    <row r="3745">
      <c r="A3745" s="142" t="n">
        <v>41785</v>
      </c>
      <c r="B3745" t="inlineStr"/>
      <c r="C3745" t="n">
        <v>0.00015</v>
      </c>
      <c r="D3745" t="inlineStr"/>
      <c r="E3745" t="inlineStr"/>
      <c r="F3745" t="inlineStr"/>
      <c r="G3745" t="inlineStr"/>
      <c r="H3745" t="inlineStr"/>
      <c r="I3745" t="inlineStr"/>
      <c r="J3745" t="n">
        <v>-0.00275</v>
      </c>
      <c r="K3745" t="n">
        <v>-0.00043</v>
      </c>
      <c r="L3745" t="n">
        <v>0</v>
      </c>
      <c r="M3745" t="n">
        <v>-0.00144</v>
      </c>
      <c r="N3745" t="inlineStr"/>
      <c r="O3745" t="n">
        <v>0</v>
      </c>
      <c r="P3745" t="n">
        <v>0</v>
      </c>
      <c r="Q3745" t="n">
        <v>0</v>
      </c>
      <c r="R3745" t="n">
        <v>0.00562</v>
      </c>
      <c r="S3745" t="n">
        <v>0.00121</v>
      </c>
      <c r="T3745" t="n">
        <v>-0.0024</v>
      </c>
    </row>
    <row r="3746">
      <c r="A3746" s="142" t="n">
        <v>41786</v>
      </c>
      <c r="B3746" t="inlineStr"/>
      <c r="C3746" t="n">
        <v>-0.01052</v>
      </c>
      <c r="D3746" t="inlineStr"/>
      <c r="E3746" t="inlineStr"/>
      <c r="F3746" t="inlineStr"/>
      <c r="G3746" t="inlineStr"/>
      <c r="H3746" t="inlineStr"/>
      <c r="I3746" t="inlineStr"/>
      <c r="J3746" t="n">
        <v>-0.01427</v>
      </c>
      <c r="K3746" t="n">
        <v>-0.02934</v>
      </c>
      <c r="L3746" t="n">
        <v>-0.01296</v>
      </c>
      <c r="M3746" t="n">
        <v>-0.03121</v>
      </c>
      <c r="N3746" t="inlineStr"/>
      <c r="O3746" t="n">
        <v>-0.03354</v>
      </c>
      <c r="P3746" t="n">
        <v>-0.02899</v>
      </c>
      <c r="Q3746" t="n">
        <v>-0.02514</v>
      </c>
      <c r="R3746" t="n">
        <v>0.00195</v>
      </c>
      <c r="S3746" t="n">
        <v>0.00421</v>
      </c>
      <c r="T3746" t="n">
        <v>-0.0055</v>
      </c>
    </row>
    <row r="3747">
      <c r="A3747" s="142" t="n">
        <v>41787</v>
      </c>
      <c r="B3747" t="inlineStr"/>
      <c r="C3747" t="n">
        <v>-0.0007</v>
      </c>
      <c r="D3747" t="inlineStr"/>
      <c r="E3747" t="inlineStr"/>
      <c r="F3747" t="inlineStr"/>
      <c r="G3747" t="inlineStr"/>
      <c r="H3747" t="inlineStr"/>
      <c r="I3747" t="inlineStr"/>
      <c r="J3747" t="n">
        <v>-0.02662</v>
      </c>
      <c r="K3747" t="n">
        <v>-0.012</v>
      </c>
      <c r="L3747" t="n">
        <v>0.00052</v>
      </c>
      <c r="M3747" t="n">
        <v>-0.01471</v>
      </c>
      <c r="N3747" t="inlineStr"/>
      <c r="O3747" t="n">
        <v>-0.01523</v>
      </c>
      <c r="P3747" t="n">
        <v>-0.01279</v>
      </c>
      <c r="Q3747" t="n">
        <v>-0.02054</v>
      </c>
      <c r="R3747" t="n">
        <v>-0.00069</v>
      </c>
      <c r="S3747" t="n">
        <v>0.00116</v>
      </c>
      <c r="T3747" t="n">
        <v>0.00667</v>
      </c>
    </row>
    <row r="3748">
      <c r="A3748" s="142" t="n">
        <v>41788</v>
      </c>
      <c r="B3748" t="inlineStr"/>
      <c r="C3748" t="n">
        <v>0</v>
      </c>
      <c r="D3748" t="inlineStr"/>
      <c r="E3748" t="inlineStr"/>
      <c r="F3748" t="inlineStr"/>
      <c r="G3748" t="inlineStr"/>
      <c r="H3748" t="inlineStr"/>
      <c r="I3748" t="inlineStr"/>
      <c r="J3748" t="n">
        <v>0</v>
      </c>
      <c r="K3748" t="n">
        <v>0</v>
      </c>
      <c r="L3748" t="n">
        <v>0</v>
      </c>
      <c r="M3748" t="n">
        <v>0</v>
      </c>
      <c r="N3748" t="inlineStr"/>
      <c r="O3748" t="n">
        <v>0</v>
      </c>
      <c r="P3748" t="n">
        <v>0.00432</v>
      </c>
      <c r="Q3748" t="n">
        <v>0</v>
      </c>
      <c r="R3748" t="n">
        <v>0.00095</v>
      </c>
      <c r="S3748" t="n">
        <v>0</v>
      </c>
      <c r="T3748" t="n">
        <v>0</v>
      </c>
    </row>
    <row r="3749">
      <c r="A3749" s="142" t="n">
        <v>41789</v>
      </c>
      <c r="B3749" t="inlineStr"/>
      <c r="C3749" t="n">
        <v>-0.00171</v>
      </c>
      <c r="D3749" t="inlineStr"/>
      <c r="E3749" t="inlineStr"/>
      <c r="F3749" t="inlineStr"/>
      <c r="G3749" t="inlineStr"/>
      <c r="H3749" t="inlineStr"/>
      <c r="I3749" t="inlineStr"/>
      <c r="J3749" t="n">
        <v>0.00576</v>
      </c>
      <c r="K3749" t="n">
        <v>0.009900000000000001</v>
      </c>
      <c r="L3749" t="n">
        <v>-0.01075</v>
      </c>
      <c r="M3749" t="n">
        <v>0.01302</v>
      </c>
      <c r="N3749" t="inlineStr"/>
      <c r="O3749" t="n">
        <v>0.00924</v>
      </c>
      <c r="P3749" t="n">
        <v>-0.00215</v>
      </c>
      <c r="Q3749" t="n">
        <v>-0.00738</v>
      </c>
      <c r="R3749" t="n">
        <v>-0.00102</v>
      </c>
      <c r="S3749" t="n">
        <v>0.00022</v>
      </c>
      <c r="T3749" t="n">
        <v>-0.01345</v>
      </c>
    </row>
    <row r="3750">
      <c r="A3750" s="142" t="n">
        <v>41792</v>
      </c>
      <c r="B3750" t="inlineStr"/>
      <c r="C3750" t="n">
        <v>-0.00342</v>
      </c>
      <c r="D3750" t="inlineStr"/>
      <c r="E3750" t="inlineStr"/>
      <c r="F3750" t="inlineStr"/>
      <c r="G3750" t="inlineStr"/>
      <c r="H3750" t="inlineStr"/>
      <c r="I3750" t="inlineStr"/>
      <c r="J3750" t="n">
        <v>0.00239</v>
      </c>
      <c r="K3750" t="n">
        <v>-0.00245</v>
      </c>
      <c r="L3750" t="n">
        <v>-0.00329</v>
      </c>
      <c r="M3750" t="n">
        <v>0.00177</v>
      </c>
      <c r="N3750" t="inlineStr"/>
      <c r="O3750" t="n">
        <v>-0.00362</v>
      </c>
      <c r="P3750" t="n">
        <v>-0.00216</v>
      </c>
      <c r="Q3750" t="n">
        <v>0.00558</v>
      </c>
      <c r="R3750" t="n">
        <v>0.00258</v>
      </c>
      <c r="S3750" t="n">
        <v>0.00419</v>
      </c>
      <c r="T3750" t="n">
        <v>0.00462</v>
      </c>
    </row>
    <row r="3751">
      <c r="A3751" s="142" t="n">
        <v>41793</v>
      </c>
      <c r="B3751" t="inlineStr"/>
      <c r="C3751" t="n">
        <v>-0.00047</v>
      </c>
      <c r="D3751" t="inlineStr"/>
      <c r="E3751" t="inlineStr"/>
      <c r="F3751" t="inlineStr"/>
      <c r="G3751" t="inlineStr"/>
      <c r="H3751" t="inlineStr"/>
      <c r="I3751" t="inlineStr"/>
      <c r="J3751" t="n">
        <v>-0.009520000000000001</v>
      </c>
      <c r="K3751" t="n">
        <v>-0.0038</v>
      </c>
      <c r="L3751" t="n">
        <v>0.00095</v>
      </c>
      <c r="M3751" t="n">
        <v>-0.00242</v>
      </c>
      <c r="N3751" t="inlineStr"/>
      <c r="O3751" t="n">
        <v>-0.00321</v>
      </c>
      <c r="P3751" t="n">
        <v>-0.00432</v>
      </c>
      <c r="Q3751" t="n">
        <v>-0.01008</v>
      </c>
      <c r="R3751" t="n">
        <v>-0.00424</v>
      </c>
      <c r="S3751" t="n">
        <v>-0.00098</v>
      </c>
      <c r="T3751" t="n">
        <v>0.00548</v>
      </c>
    </row>
    <row r="3752">
      <c r="A3752" s="142" t="n">
        <v>41794</v>
      </c>
      <c r="B3752" t="inlineStr"/>
      <c r="C3752" t="n">
        <v>0.00031</v>
      </c>
      <c r="D3752" t="inlineStr"/>
      <c r="E3752" t="inlineStr"/>
      <c r="F3752" t="inlineStr"/>
      <c r="G3752" t="inlineStr"/>
      <c r="H3752" t="inlineStr"/>
      <c r="I3752" t="inlineStr"/>
      <c r="J3752" t="n">
        <v>0.00529</v>
      </c>
      <c r="K3752" t="n">
        <v>0.00471</v>
      </c>
      <c r="L3752" t="n">
        <v>0.0004</v>
      </c>
      <c r="M3752" t="n">
        <v>0.009220000000000001</v>
      </c>
      <c r="N3752" t="inlineStr"/>
      <c r="O3752" t="n">
        <v>0.0015</v>
      </c>
      <c r="P3752" t="n">
        <v>0.00217</v>
      </c>
      <c r="Q3752" t="n">
        <v>0.00611</v>
      </c>
      <c r="R3752" t="n">
        <v>0.00023</v>
      </c>
      <c r="S3752" t="n">
        <v>0.00058</v>
      </c>
      <c r="T3752" t="n">
        <v>-0.00457</v>
      </c>
    </row>
    <row r="3753">
      <c r="A3753" s="142" t="n">
        <v>41795</v>
      </c>
      <c r="B3753" t="inlineStr"/>
      <c r="C3753" t="n">
        <v>0.0103</v>
      </c>
      <c r="D3753" t="inlineStr"/>
      <c r="E3753" t="inlineStr"/>
      <c r="F3753" t="inlineStr"/>
      <c r="G3753" t="inlineStr"/>
      <c r="H3753" t="inlineStr"/>
      <c r="I3753" t="inlineStr"/>
      <c r="J3753" t="n">
        <v>0.0086</v>
      </c>
      <c r="K3753" t="n">
        <v>0.02142</v>
      </c>
      <c r="L3753" t="n">
        <v>0.00813</v>
      </c>
      <c r="M3753" t="n">
        <v>0.01379</v>
      </c>
      <c r="N3753" t="inlineStr"/>
      <c r="O3753" t="n">
        <v>0.01391</v>
      </c>
      <c r="P3753" t="n">
        <v>0.00649</v>
      </c>
      <c r="Q3753" t="n">
        <v>0.01012</v>
      </c>
      <c r="R3753" t="n">
        <v>0.00385</v>
      </c>
      <c r="S3753" t="n">
        <v>0.00502</v>
      </c>
      <c r="T3753" t="n">
        <v>0.00443</v>
      </c>
    </row>
    <row r="3754">
      <c r="A3754" s="142" t="n">
        <v>41796</v>
      </c>
      <c r="B3754" t="inlineStr"/>
      <c r="C3754" t="n">
        <v>-0.00224</v>
      </c>
      <c r="D3754" t="inlineStr"/>
      <c r="E3754" t="inlineStr"/>
      <c r="F3754" t="inlineStr"/>
      <c r="G3754" t="inlineStr"/>
      <c r="H3754" t="inlineStr"/>
      <c r="I3754" t="inlineStr"/>
      <c r="J3754" t="n">
        <v>-0.00521</v>
      </c>
      <c r="K3754" t="n">
        <v>-0.00481</v>
      </c>
      <c r="L3754" t="n">
        <v>0.00111</v>
      </c>
      <c r="M3754" t="n">
        <v>-0.00734</v>
      </c>
      <c r="N3754" t="inlineStr"/>
      <c r="O3754" t="n">
        <v>0.00127</v>
      </c>
      <c r="P3754" t="n">
        <v>0.0043</v>
      </c>
      <c r="Q3754" t="n">
        <v>-0.00718</v>
      </c>
      <c r="R3754" t="n">
        <v>0.00627</v>
      </c>
      <c r="S3754" t="n">
        <v>0.00394</v>
      </c>
      <c r="T3754" t="n">
        <v>0.00788</v>
      </c>
    </row>
    <row r="3755">
      <c r="A3755" s="142" t="n">
        <v>41799</v>
      </c>
      <c r="B3755" t="inlineStr"/>
      <c r="C3755" t="n">
        <v>0</v>
      </c>
      <c r="D3755" t="inlineStr"/>
      <c r="E3755" t="inlineStr"/>
      <c r="F3755" t="inlineStr"/>
      <c r="G3755" t="inlineStr"/>
      <c r="H3755" t="inlineStr"/>
      <c r="I3755" t="inlineStr"/>
      <c r="J3755" t="n">
        <v>0</v>
      </c>
      <c r="K3755" t="n">
        <v>0</v>
      </c>
      <c r="L3755" t="n">
        <v>0</v>
      </c>
      <c r="M3755" t="n">
        <v>0</v>
      </c>
      <c r="N3755" t="inlineStr"/>
      <c r="O3755" t="n">
        <v>0</v>
      </c>
      <c r="P3755" t="n">
        <v>0</v>
      </c>
      <c r="Q3755" t="n">
        <v>0</v>
      </c>
      <c r="R3755" t="n">
        <v>0.00373</v>
      </c>
      <c r="S3755" t="n">
        <v>0</v>
      </c>
      <c r="T3755" t="n">
        <v>0</v>
      </c>
    </row>
    <row r="3756">
      <c r="A3756" s="142" t="n">
        <v>41800</v>
      </c>
      <c r="B3756" t="inlineStr"/>
      <c r="C3756" t="n">
        <v>0.01673</v>
      </c>
      <c r="D3756" t="inlineStr"/>
      <c r="E3756" t="inlineStr"/>
      <c r="F3756" t="inlineStr"/>
      <c r="G3756" t="inlineStr"/>
      <c r="H3756" t="inlineStr"/>
      <c r="I3756" t="inlineStr"/>
      <c r="J3756" t="n">
        <v>0.01715</v>
      </c>
      <c r="K3756" t="n">
        <v>0.02371</v>
      </c>
      <c r="L3756" t="n">
        <v>0.01099</v>
      </c>
      <c r="M3756" t="n">
        <v>0.02224</v>
      </c>
      <c r="N3756" t="inlineStr"/>
      <c r="O3756" t="n">
        <v>0.02614</v>
      </c>
      <c r="P3756" t="n">
        <v>0.02141</v>
      </c>
      <c r="Q3756" t="n">
        <v>0.02153</v>
      </c>
      <c r="R3756" t="n">
        <v>0.00339</v>
      </c>
      <c r="S3756" t="n">
        <v>0.00872</v>
      </c>
      <c r="T3756" t="n">
        <v>0.01924</v>
      </c>
    </row>
    <row r="3757">
      <c r="A3757" s="142" t="n">
        <v>41801</v>
      </c>
      <c r="B3757" t="inlineStr"/>
      <c r="C3757" t="n">
        <v>0.01889</v>
      </c>
      <c r="D3757" t="inlineStr"/>
      <c r="E3757" t="inlineStr"/>
      <c r="F3757" t="inlineStr"/>
      <c r="G3757" t="inlineStr"/>
      <c r="H3757" t="inlineStr"/>
      <c r="I3757" t="inlineStr"/>
      <c r="J3757" t="n">
        <v>0.01546</v>
      </c>
      <c r="K3757" t="n">
        <v>0.02294</v>
      </c>
      <c r="L3757" t="n">
        <v>0.00152</v>
      </c>
      <c r="M3757" t="n">
        <v>0.01431</v>
      </c>
      <c r="N3757" t="inlineStr"/>
      <c r="O3757" t="n">
        <v>0.0263</v>
      </c>
      <c r="P3757" t="n">
        <v>0.02516</v>
      </c>
      <c r="Q3757" t="n">
        <v>0.02174</v>
      </c>
      <c r="R3757" t="n">
        <v>-0.00484</v>
      </c>
      <c r="S3757" t="n">
        <v>-0.00117</v>
      </c>
      <c r="T3757" t="n">
        <v>-0.00045</v>
      </c>
    </row>
    <row r="3758">
      <c r="A3758" s="142" t="n">
        <v>41802</v>
      </c>
      <c r="B3758" t="inlineStr"/>
      <c r="C3758" t="n">
        <v>0.02347</v>
      </c>
      <c r="D3758" t="inlineStr"/>
      <c r="E3758" t="inlineStr"/>
      <c r="F3758" t="inlineStr"/>
      <c r="G3758" t="inlineStr"/>
      <c r="H3758" t="inlineStr"/>
      <c r="I3758" t="inlineStr"/>
      <c r="J3758" t="n">
        <v>0.01522</v>
      </c>
      <c r="K3758" t="n">
        <v>0.03165</v>
      </c>
      <c r="L3758" t="n">
        <v>-0.007979999999999999</v>
      </c>
      <c r="M3758" t="n">
        <v>0.02879</v>
      </c>
      <c r="N3758" t="inlineStr"/>
      <c r="O3758" t="n">
        <v>0.02883</v>
      </c>
      <c r="P3758" t="n">
        <v>0.02658</v>
      </c>
      <c r="Q3758" t="n">
        <v>0.02128</v>
      </c>
      <c r="R3758" t="n">
        <v>0.00034</v>
      </c>
      <c r="S3758" t="n">
        <v>-0.00425</v>
      </c>
      <c r="T3758" t="n">
        <v>-0.00182</v>
      </c>
    </row>
    <row r="3759">
      <c r="A3759" s="142" t="n">
        <v>41803</v>
      </c>
      <c r="B3759" t="inlineStr"/>
      <c r="C3759" t="n">
        <v>0.01424</v>
      </c>
      <c r="D3759" t="inlineStr"/>
      <c r="E3759" t="inlineStr"/>
      <c r="F3759" t="inlineStr"/>
      <c r="G3759" t="inlineStr"/>
      <c r="H3759" t="inlineStr"/>
      <c r="I3759" t="inlineStr"/>
      <c r="J3759" t="n">
        <v>0.01136</v>
      </c>
      <c r="K3759" t="n">
        <v>0.01239</v>
      </c>
      <c r="L3759" t="n">
        <v>-0.00131</v>
      </c>
      <c r="M3759" t="n">
        <v>0.0024</v>
      </c>
      <c r="N3759" t="inlineStr"/>
      <c r="O3759" t="n">
        <v>0.01245</v>
      </c>
      <c r="P3759" t="n">
        <v>0.00199</v>
      </c>
      <c r="Q3759" t="n">
        <v>0.00647</v>
      </c>
      <c r="R3759" t="n">
        <v>-0.0015</v>
      </c>
      <c r="S3759" t="n">
        <v>0.00202</v>
      </c>
      <c r="T3759" t="n">
        <v>-0.00354</v>
      </c>
    </row>
    <row r="3760">
      <c r="A3760" s="142" t="n">
        <v>41806</v>
      </c>
      <c r="B3760" t="inlineStr"/>
      <c r="C3760" t="n">
        <v>-0.01145</v>
      </c>
      <c r="D3760" t="inlineStr"/>
      <c r="E3760" t="inlineStr"/>
      <c r="F3760" t="inlineStr"/>
      <c r="G3760" t="inlineStr"/>
      <c r="H3760" t="inlineStr"/>
      <c r="I3760" t="inlineStr"/>
      <c r="J3760" t="n">
        <v>0.00898</v>
      </c>
      <c r="K3760" t="n">
        <v>-0.01124</v>
      </c>
      <c r="L3760" t="n">
        <v>0.00068</v>
      </c>
      <c r="M3760" t="n">
        <v>-0.00524</v>
      </c>
      <c r="N3760" t="inlineStr"/>
      <c r="O3760" t="n">
        <v>-0.008840000000000001</v>
      </c>
      <c r="P3760" t="n">
        <v>-0.00398</v>
      </c>
      <c r="Q3760" t="n">
        <v>0.01317</v>
      </c>
      <c r="R3760" t="n">
        <v>-0.00422</v>
      </c>
      <c r="S3760" t="n">
        <v>-0.00344</v>
      </c>
      <c r="T3760" t="n">
        <v>-0.00521</v>
      </c>
    </row>
    <row r="3761">
      <c r="A3761" s="142" t="n">
        <v>41807</v>
      </c>
      <c r="B3761" t="inlineStr"/>
      <c r="C3761" t="n">
        <v>-0.00168</v>
      </c>
      <c r="D3761" t="inlineStr"/>
      <c r="E3761" t="inlineStr"/>
      <c r="F3761" t="inlineStr"/>
      <c r="G3761" t="inlineStr"/>
      <c r="H3761" t="inlineStr"/>
      <c r="I3761" t="inlineStr"/>
      <c r="J3761" t="n">
        <v>-0.00801</v>
      </c>
      <c r="K3761" t="n">
        <v>-0.00061</v>
      </c>
      <c r="L3761" t="n">
        <v>0.00169</v>
      </c>
      <c r="M3761" t="n">
        <v>0.00066</v>
      </c>
      <c r="N3761" t="inlineStr"/>
      <c r="O3761" t="n">
        <v>0</v>
      </c>
      <c r="P3761" t="n">
        <v>0</v>
      </c>
      <c r="Q3761" t="n">
        <v>-0.00991</v>
      </c>
      <c r="R3761" t="n">
        <v>0.00296</v>
      </c>
      <c r="S3761" t="n">
        <v>0.00259</v>
      </c>
      <c r="T3761" t="n">
        <v>-0.00065</v>
      </c>
    </row>
    <row r="3762">
      <c r="A3762" s="142" t="n">
        <v>41808</v>
      </c>
      <c r="B3762" t="inlineStr"/>
      <c r="C3762" t="n">
        <v>0.01372</v>
      </c>
      <c r="D3762" t="inlineStr"/>
      <c r="E3762" t="inlineStr"/>
      <c r="F3762" t="inlineStr"/>
      <c r="G3762" t="inlineStr"/>
      <c r="H3762" t="inlineStr"/>
      <c r="I3762" t="inlineStr"/>
      <c r="J3762" t="n">
        <v>0.00763</v>
      </c>
      <c r="K3762" t="n">
        <v>0.02254</v>
      </c>
      <c r="L3762" t="n">
        <v>0.00328</v>
      </c>
      <c r="M3762" t="n">
        <v>0.02171</v>
      </c>
      <c r="N3762" t="inlineStr"/>
      <c r="O3762" t="n">
        <v>0.01997</v>
      </c>
      <c r="P3762" t="n">
        <v>0.01397</v>
      </c>
      <c r="Q3762" t="n">
        <v>0.01032</v>
      </c>
      <c r="R3762" t="n">
        <v>-0.00071</v>
      </c>
      <c r="S3762" t="n">
        <v>0.00277</v>
      </c>
      <c r="T3762" t="n">
        <v>-0.00095</v>
      </c>
    </row>
    <row r="3763">
      <c r="A3763" s="142" t="n">
        <v>41809</v>
      </c>
      <c r="B3763" t="inlineStr"/>
      <c r="C3763" t="n">
        <v>0.04146</v>
      </c>
      <c r="D3763" t="inlineStr"/>
      <c r="E3763" t="inlineStr"/>
      <c r="F3763" t="inlineStr"/>
      <c r="G3763" t="inlineStr"/>
      <c r="H3763" t="inlineStr"/>
      <c r="I3763" t="inlineStr"/>
      <c r="J3763" t="n">
        <v>0.03653</v>
      </c>
      <c r="K3763" t="n">
        <v>0.04071</v>
      </c>
      <c r="L3763" t="n">
        <v>0.02855</v>
      </c>
      <c r="M3763" t="n">
        <v>0.04895</v>
      </c>
      <c r="N3763" t="inlineStr"/>
      <c r="O3763" t="n">
        <v>0.04601</v>
      </c>
      <c r="P3763" t="n">
        <v>0.03543</v>
      </c>
      <c r="Q3763" t="n">
        <v>0.04209</v>
      </c>
      <c r="R3763" t="n">
        <v>0.00569</v>
      </c>
      <c r="S3763" t="n">
        <v>0.0017</v>
      </c>
      <c r="T3763" t="n">
        <v>0.00129</v>
      </c>
    </row>
    <row r="3764">
      <c r="A3764" s="142" t="n">
        <v>41810</v>
      </c>
      <c r="B3764" t="inlineStr"/>
      <c r="C3764" t="n">
        <v>0.00608</v>
      </c>
      <c r="D3764" t="inlineStr"/>
      <c r="E3764" t="inlineStr"/>
      <c r="F3764" t="inlineStr"/>
      <c r="G3764" t="inlineStr"/>
      <c r="H3764" t="inlineStr"/>
      <c r="I3764" t="inlineStr"/>
      <c r="J3764" t="n">
        <v>0.02278</v>
      </c>
      <c r="K3764" t="n">
        <v>-0.00439</v>
      </c>
      <c r="L3764" t="n">
        <v>-0.00282</v>
      </c>
      <c r="M3764" t="n">
        <v>-0.00767</v>
      </c>
      <c r="N3764" t="inlineStr"/>
      <c r="O3764" t="n">
        <v>0.00273</v>
      </c>
      <c r="P3764" t="n">
        <v>0.0038</v>
      </c>
      <c r="Q3764" t="n">
        <v>0.02435</v>
      </c>
      <c r="R3764" t="n">
        <v>-6.999999999999999e-05</v>
      </c>
      <c r="S3764" t="n">
        <v>0.00304</v>
      </c>
      <c r="T3764" t="n">
        <v>-0.00161</v>
      </c>
    </row>
    <row r="3765">
      <c r="A3765" s="142" t="n">
        <v>41813</v>
      </c>
      <c r="B3765" t="inlineStr"/>
      <c r="C3765" t="n">
        <v>0</v>
      </c>
      <c r="D3765" t="inlineStr"/>
      <c r="E3765" t="inlineStr"/>
      <c r="F3765" t="inlineStr"/>
      <c r="G3765" t="inlineStr"/>
      <c r="H3765" t="inlineStr"/>
      <c r="I3765" t="inlineStr"/>
      <c r="J3765" t="n">
        <v>0</v>
      </c>
      <c r="K3765" t="n">
        <v>0.01495</v>
      </c>
      <c r="L3765" t="n">
        <v>0.00012</v>
      </c>
      <c r="M3765" t="n">
        <v>0.02368</v>
      </c>
      <c r="N3765" t="inlineStr"/>
      <c r="O3765" t="n">
        <v>0.01124</v>
      </c>
      <c r="P3765" t="n">
        <v>0</v>
      </c>
      <c r="Q3765" t="n">
        <v>0</v>
      </c>
      <c r="R3765" t="n">
        <v>-0.00476</v>
      </c>
      <c r="S3765" t="n">
        <v>-0.00194</v>
      </c>
      <c r="T3765" t="n">
        <v>-0.00257</v>
      </c>
    </row>
    <row r="3766">
      <c r="A3766" s="142" t="n">
        <v>41814</v>
      </c>
      <c r="B3766" t="inlineStr"/>
      <c r="C3766" t="n">
        <v>-0.00014</v>
      </c>
      <c r="D3766" t="inlineStr"/>
      <c r="E3766" t="inlineStr"/>
      <c r="F3766" t="inlineStr"/>
      <c r="G3766" t="inlineStr"/>
      <c r="H3766" t="inlineStr"/>
      <c r="I3766" t="inlineStr"/>
      <c r="J3766" t="n">
        <v>0.0105</v>
      </c>
      <c r="K3766" t="n">
        <v>-0.02852</v>
      </c>
      <c r="L3766" t="n">
        <v>0.00633</v>
      </c>
      <c r="M3766" t="n">
        <v>-0.02299</v>
      </c>
      <c r="N3766" t="inlineStr"/>
      <c r="O3766" t="n">
        <v>-0.02223</v>
      </c>
      <c r="P3766" t="n">
        <v>-0.01326</v>
      </c>
      <c r="Q3766" t="n">
        <v>0.00928</v>
      </c>
      <c r="R3766" t="n">
        <v>-0.00177</v>
      </c>
      <c r="S3766" t="n">
        <v>-0.00397</v>
      </c>
      <c r="T3766" t="n">
        <v>0.00543</v>
      </c>
    </row>
    <row r="3767">
      <c r="A3767" s="142" t="n">
        <v>41815</v>
      </c>
      <c r="B3767" t="inlineStr"/>
      <c r="C3767" t="n">
        <v>-0.00199</v>
      </c>
      <c r="D3767" t="inlineStr"/>
      <c r="E3767" t="inlineStr"/>
      <c r="F3767" t="inlineStr"/>
      <c r="G3767" t="inlineStr"/>
      <c r="H3767" t="inlineStr"/>
      <c r="I3767" t="inlineStr"/>
      <c r="J3767" t="n">
        <v>-0.01871</v>
      </c>
      <c r="K3767" t="n">
        <v>0.00622</v>
      </c>
      <c r="L3767" t="n">
        <v>0.00194</v>
      </c>
      <c r="M3767" t="n">
        <v>0.00163</v>
      </c>
      <c r="N3767" t="inlineStr"/>
      <c r="O3767" t="n">
        <v>-0.00092</v>
      </c>
      <c r="P3767" t="n">
        <v>0</v>
      </c>
      <c r="Q3767" t="n">
        <v>-0.0191</v>
      </c>
      <c r="R3767" t="n">
        <v>-0.01047</v>
      </c>
      <c r="S3767" t="n">
        <v>-0.00308</v>
      </c>
      <c r="T3767" t="n">
        <v>-0.00852</v>
      </c>
    </row>
    <row r="3768">
      <c r="A3768" s="142" t="n">
        <v>41816</v>
      </c>
      <c r="B3768" t="inlineStr"/>
      <c r="C3768" t="n">
        <v>0.007849999999999999</v>
      </c>
      <c r="D3768" t="inlineStr"/>
      <c r="E3768" t="inlineStr"/>
      <c r="F3768" t="inlineStr"/>
      <c r="G3768" t="inlineStr"/>
      <c r="H3768" t="inlineStr"/>
      <c r="I3768" t="inlineStr"/>
      <c r="J3768" t="n">
        <v>0</v>
      </c>
      <c r="K3768" t="n">
        <v>0.00753</v>
      </c>
      <c r="L3768" t="n">
        <v>-0.00146</v>
      </c>
      <c r="M3768" t="n">
        <v>0.00738</v>
      </c>
      <c r="N3768" t="inlineStr"/>
      <c r="O3768" t="n">
        <v>0.00679</v>
      </c>
      <c r="P3768" t="n">
        <v>0.00768</v>
      </c>
      <c r="Q3768" t="n">
        <v>-0.00205</v>
      </c>
      <c r="R3768" t="n">
        <v>-0.00069</v>
      </c>
      <c r="S3768" t="n">
        <v>0.00348</v>
      </c>
      <c r="T3768" t="n">
        <v>0.00817</v>
      </c>
    </row>
    <row r="3769">
      <c r="A3769" s="142" t="n">
        <v>41817</v>
      </c>
      <c r="B3769" t="inlineStr"/>
      <c r="C3769" t="n">
        <v>0.00314</v>
      </c>
      <c r="D3769" t="inlineStr"/>
      <c r="E3769" t="inlineStr"/>
      <c r="F3769" t="inlineStr"/>
      <c r="G3769" t="inlineStr"/>
      <c r="H3769" t="inlineStr"/>
      <c r="I3769" t="inlineStr"/>
      <c r="J3769" t="n">
        <v>0.00805</v>
      </c>
      <c r="K3769" t="n">
        <v>-0.00058</v>
      </c>
      <c r="L3769" t="n">
        <v>0.00355</v>
      </c>
      <c r="M3769" t="n">
        <v>-0.00176</v>
      </c>
      <c r="N3769" t="inlineStr"/>
      <c r="O3769" t="n">
        <v>-0.00237</v>
      </c>
      <c r="P3769" t="n">
        <v>0.0019</v>
      </c>
      <c r="Q3769" t="n">
        <v>0.01027</v>
      </c>
      <c r="R3769" t="n">
        <v>0.0004</v>
      </c>
      <c r="S3769" t="n">
        <v>-0.0019</v>
      </c>
      <c r="T3769" t="n">
        <v>-0.00424</v>
      </c>
    </row>
    <row r="3770">
      <c r="A3770" s="142" t="n">
        <v>41820</v>
      </c>
      <c r="B3770" t="inlineStr"/>
      <c r="C3770" t="n">
        <v>0.00558</v>
      </c>
      <c r="D3770" t="inlineStr"/>
      <c r="E3770" t="inlineStr"/>
      <c r="F3770" t="inlineStr"/>
      <c r="G3770" t="inlineStr"/>
      <c r="H3770" t="inlineStr"/>
      <c r="I3770" t="inlineStr"/>
      <c r="J3770" t="n">
        <v>-0.00757</v>
      </c>
      <c r="K3770" t="n">
        <v>0.01228</v>
      </c>
      <c r="L3770" t="n">
        <v>0.00013</v>
      </c>
      <c r="M3770" t="n">
        <v>0.01492</v>
      </c>
      <c r="N3770" t="inlineStr"/>
      <c r="O3770" t="n">
        <v>0.01407</v>
      </c>
      <c r="P3770" t="n">
        <v>0.01521</v>
      </c>
      <c r="Q3770" t="n">
        <v>-0.0122</v>
      </c>
      <c r="R3770" t="n">
        <v>-0.0004</v>
      </c>
      <c r="S3770" t="n">
        <v>-0.00191</v>
      </c>
      <c r="T3770" t="n">
        <v>0.00083</v>
      </c>
    </row>
    <row r="3771">
      <c r="A3771" s="142" t="n">
        <v>41821</v>
      </c>
      <c r="B3771" t="inlineStr"/>
      <c r="C3771" t="n">
        <v>0</v>
      </c>
      <c r="D3771" t="inlineStr"/>
      <c r="E3771" t="inlineStr"/>
      <c r="F3771" t="inlineStr"/>
      <c r="G3771" t="inlineStr"/>
      <c r="H3771" t="inlineStr"/>
      <c r="I3771" t="inlineStr"/>
      <c r="J3771" t="n">
        <v>0.02795</v>
      </c>
      <c r="K3771" t="n">
        <v>0.00133</v>
      </c>
      <c r="L3771" t="n">
        <v>0.009220000000000001</v>
      </c>
      <c r="M3771" t="n">
        <v>0.00042</v>
      </c>
      <c r="N3771" t="inlineStr"/>
      <c r="O3771" t="n">
        <v>0</v>
      </c>
      <c r="P3771" t="n">
        <v>0.00749</v>
      </c>
      <c r="Q3771" t="n">
        <v>0.02779</v>
      </c>
      <c r="R3771" t="n">
        <v>0.008840000000000001</v>
      </c>
      <c r="S3771" t="n">
        <v>0.00683</v>
      </c>
      <c r="T3771" t="n">
        <v>0.00158</v>
      </c>
    </row>
    <row r="3772">
      <c r="A3772" s="142" t="n">
        <v>41822</v>
      </c>
      <c r="B3772" t="inlineStr"/>
      <c r="C3772" t="n">
        <v>0.01151</v>
      </c>
      <c r="D3772" t="inlineStr"/>
      <c r="E3772" t="inlineStr"/>
      <c r="F3772" t="inlineStr"/>
      <c r="G3772" t="inlineStr"/>
      <c r="H3772" t="inlineStr"/>
      <c r="I3772" t="inlineStr"/>
      <c r="J3772" t="n">
        <v>-0.00412</v>
      </c>
      <c r="K3772" t="n">
        <v>0.00625</v>
      </c>
      <c r="L3772" t="n">
        <v>0.00323</v>
      </c>
      <c r="M3772" t="n">
        <v>0.00357</v>
      </c>
      <c r="N3772" t="inlineStr"/>
      <c r="O3772" t="n">
        <v>0.00649</v>
      </c>
      <c r="P3772" t="n">
        <v>0</v>
      </c>
      <c r="Q3772" t="n">
        <v>-0.00458</v>
      </c>
      <c r="R3772" t="n">
        <v>0.00222</v>
      </c>
      <c r="S3772" t="n">
        <v>0.00404</v>
      </c>
      <c r="T3772" t="n">
        <v>0.01153</v>
      </c>
    </row>
    <row r="3773">
      <c r="A3773" s="142" t="n">
        <v>41823</v>
      </c>
      <c r="B3773" t="inlineStr"/>
      <c r="C3773" t="n">
        <v>0.00623</v>
      </c>
      <c r="D3773" t="inlineStr"/>
      <c r="E3773" t="inlineStr"/>
      <c r="F3773" t="inlineStr"/>
      <c r="G3773" t="inlineStr"/>
      <c r="H3773" t="inlineStr"/>
      <c r="I3773" t="inlineStr"/>
      <c r="J3773" t="n">
        <v>0.00538</v>
      </c>
      <c r="K3773" t="n">
        <v>-0.00207</v>
      </c>
      <c r="L3773" t="n">
        <v>-0.00391</v>
      </c>
      <c r="M3773" t="n">
        <v>-0.00225</v>
      </c>
      <c r="N3773" t="inlineStr"/>
      <c r="O3773" t="n">
        <v>-0.00519</v>
      </c>
      <c r="P3773" t="n">
        <v>0.00558</v>
      </c>
      <c r="Q3773" t="n">
        <v>0</v>
      </c>
      <c r="R3773" t="n">
        <v>0.00929</v>
      </c>
      <c r="S3773" t="n">
        <v>0.00715</v>
      </c>
      <c r="T3773" t="n">
        <v>0.00526</v>
      </c>
    </row>
    <row r="3774">
      <c r="A3774" s="142" t="n">
        <v>41824</v>
      </c>
      <c r="B3774" t="inlineStr"/>
      <c r="C3774" t="n">
        <v>0.00419</v>
      </c>
      <c r="D3774" t="inlineStr"/>
      <c r="E3774" t="inlineStr"/>
      <c r="F3774" t="inlineStr"/>
      <c r="G3774" t="inlineStr"/>
      <c r="H3774" t="inlineStr"/>
      <c r="I3774" t="inlineStr"/>
      <c r="J3774" t="n">
        <v>0.00864</v>
      </c>
      <c r="K3774" t="n">
        <v>0.00377</v>
      </c>
      <c r="L3774" t="n">
        <v>0</v>
      </c>
      <c r="M3774" t="n">
        <v>0.00657</v>
      </c>
      <c r="N3774" t="inlineStr"/>
      <c r="O3774" t="n">
        <v>0</v>
      </c>
      <c r="P3774" t="n">
        <v>0.0037</v>
      </c>
      <c r="Q3774" t="n">
        <v>0</v>
      </c>
      <c r="R3774" t="n">
        <v>-0.00272</v>
      </c>
      <c r="S3774" t="n">
        <v>0.00127</v>
      </c>
      <c r="T3774" t="n">
        <v>0.0022</v>
      </c>
    </row>
    <row r="3775">
      <c r="A3775" s="142" t="n">
        <v>41827</v>
      </c>
      <c r="B3775" t="inlineStr"/>
      <c r="C3775" t="n">
        <v>-0.00762</v>
      </c>
      <c r="D3775" t="inlineStr"/>
      <c r="E3775" t="inlineStr"/>
      <c r="F3775" t="inlineStr"/>
      <c r="G3775" t="inlineStr"/>
      <c r="H3775" t="inlineStr"/>
      <c r="I3775" t="inlineStr"/>
      <c r="J3775" t="n">
        <v>-0.0102</v>
      </c>
      <c r="K3775" t="n">
        <v>-0.008829999999999999</v>
      </c>
      <c r="L3775" t="n">
        <v>-0.00233</v>
      </c>
      <c r="M3775" t="n">
        <v>-0.009180000000000001</v>
      </c>
      <c r="N3775" t="inlineStr"/>
      <c r="O3775" t="n">
        <v>-0.00468</v>
      </c>
      <c r="P3775" t="n">
        <v>-0.009209999999999999</v>
      </c>
      <c r="Q3775" t="n">
        <v>-0.00331</v>
      </c>
      <c r="R3775" t="n">
        <v>-0.008829999999999999</v>
      </c>
      <c r="S3775" t="n">
        <v>-0.00463</v>
      </c>
      <c r="T3775" t="n">
        <v>0.00145</v>
      </c>
    </row>
    <row r="3776">
      <c r="A3776" s="142" t="n">
        <v>41828</v>
      </c>
      <c r="B3776" t="inlineStr"/>
      <c r="C3776" t="n">
        <v>0.0004</v>
      </c>
      <c r="D3776" t="inlineStr"/>
      <c r="E3776" t="inlineStr"/>
      <c r="F3776" t="inlineStr"/>
      <c r="G3776" t="inlineStr"/>
      <c r="H3776" t="inlineStr"/>
      <c r="I3776" t="inlineStr"/>
      <c r="J3776" t="n">
        <v>0.0066</v>
      </c>
      <c r="K3776" t="n">
        <v>0.00436</v>
      </c>
      <c r="L3776" t="n">
        <v>0.00095</v>
      </c>
      <c r="M3776" t="n">
        <v>0.009690000000000001</v>
      </c>
      <c r="N3776" t="inlineStr"/>
      <c r="O3776" t="n">
        <v>0.00578</v>
      </c>
      <c r="P3776" t="n">
        <v>0.00558</v>
      </c>
      <c r="Q3776" t="n">
        <v>0.01009</v>
      </c>
      <c r="R3776" t="n">
        <v>-0.01355</v>
      </c>
      <c r="S3776" t="n">
        <v>-0.007860000000000001</v>
      </c>
      <c r="T3776" t="n">
        <v>-0.00091</v>
      </c>
    </row>
    <row r="3777">
      <c r="A3777" s="142" t="n">
        <v>41829</v>
      </c>
      <c r="B3777" t="inlineStr"/>
      <c r="C3777" t="n">
        <v>0.02549</v>
      </c>
      <c r="D3777" t="inlineStr"/>
      <c r="E3777" t="inlineStr"/>
      <c r="F3777" t="inlineStr"/>
      <c r="G3777" t="inlineStr"/>
      <c r="H3777" t="inlineStr"/>
      <c r="I3777" t="inlineStr"/>
      <c r="J3777" t="n">
        <v>0.01024</v>
      </c>
      <c r="K3777" t="n">
        <v>0.02377</v>
      </c>
      <c r="L3777" t="n">
        <v>0.00418</v>
      </c>
      <c r="M3777" t="n">
        <v>0.02375</v>
      </c>
      <c r="N3777" t="inlineStr"/>
      <c r="O3777" t="n">
        <v>0.02624</v>
      </c>
      <c r="P3777" t="n">
        <v>0.02033</v>
      </c>
      <c r="Q3777" t="n">
        <v>0.00971</v>
      </c>
      <c r="R3777" t="n">
        <v>0.0002</v>
      </c>
      <c r="S3777" t="n">
        <v>-2e-05</v>
      </c>
      <c r="T3777" t="n">
        <v>-0.00533</v>
      </c>
    </row>
    <row r="3778">
      <c r="A3778" s="142" t="n">
        <v>41830</v>
      </c>
      <c r="B3778" t="inlineStr"/>
      <c r="C3778" t="n">
        <v>-0.008200000000000001</v>
      </c>
      <c r="D3778" t="inlineStr"/>
      <c r="E3778" t="inlineStr"/>
      <c r="F3778" t="inlineStr"/>
      <c r="G3778" t="inlineStr"/>
      <c r="H3778" t="inlineStr"/>
      <c r="I3778" t="inlineStr"/>
      <c r="J3778" t="n">
        <v>0.02473</v>
      </c>
      <c r="K3778" t="n">
        <v>-0.01493</v>
      </c>
      <c r="L3778" t="n">
        <v>0.0101</v>
      </c>
      <c r="M3778" t="n">
        <v>-0.01783</v>
      </c>
      <c r="N3778" t="inlineStr"/>
      <c r="O3778" t="n">
        <v>-0.01138</v>
      </c>
      <c r="P3778" t="n">
        <v>-0.00906</v>
      </c>
      <c r="Q3778" t="n">
        <v>0.03209</v>
      </c>
      <c r="R3778" t="n">
        <v>-0.01031</v>
      </c>
      <c r="S3778" t="n">
        <v>-0.00284</v>
      </c>
      <c r="T3778" t="n">
        <v>0.0044</v>
      </c>
    </row>
    <row r="3779">
      <c r="A3779" s="142" t="n">
        <v>41831</v>
      </c>
      <c r="B3779" t="inlineStr"/>
      <c r="C3779" t="n">
        <v>0.00715</v>
      </c>
      <c r="D3779" t="inlineStr"/>
      <c r="E3779" t="inlineStr"/>
      <c r="F3779" t="inlineStr"/>
      <c r="G3779" t="inlineStr"/>
      <c r="H3779" t="inlineStr"/>
      <c r="I3779" t="inlineStr"/>
      <c r="J3779" t="n">
        <v>-0.01543</v>
      </c>
      <c r="K3779" t="n">
        <v>0.02282</v>
      </c>
      <c r="L3779" t="n">
        <v>-0.001</v>
      </c>
      <c r="M3779" t="n">
        <v>0.02483</v>
      </c>
      <c r="N3779" t="inlineStr"/>
      <c r="O3779" t="n">
        <v>0.01931</v>
      </c>
      <c r="P3779" t="n">
        <v>0.0128</v>
      </c>
      <c r="Q3779" t="n">
        <v>-0.01739</v>
      </c>
      <c r="R3779" t="n">
        <v>0.00159</v>
      </c>
      <c r="S3779" t="n">
        <v>0.00058</v>
      </c>
      <c r="T3779" t="n">
        <v>-0.00331</v>
      </c>
    </row>
    <row r="3780">
      <c r="A3780" s="142" t="n">
        <v>41834</v>
      </c>
      <c r="B3780" t="inlineStr"/>
      <c r="C3780" t="n">
        <v>-0.01114</v>
      </c>
      <c r="D3780" t="inlineStr"/>
      <c r="E3780" t="inlineStr"/>
      <c r="F3780" t="inlineStr"/>
      <c r="G3780" t="inlineStr"/>
      <c r="H3780" t="inlineStr"/>
      <c r="I3780" t="inlineStr"/>
      <c r="J3780" t="n">
        <v>-0.01245</v>
      </c>
      <c r="K3780" t="n">
        <v>0</v>
      </c>
      <c r="L3780" t="n">
        <v>0</v>
      </c>
      <c r="M3780" t="n">
        <v>0</v>
      </c>
      <c r="N3780" t="inlineStr"/>
      <c r="O3780" t="n">
        <v>0</v>
      </c>
      <c r="P3780" t="n">
        <v>-0.01805</v>
      </c>
      <c r="Q3780" t="n">
        <v>-0.01631</v>
      </c>
      <c r="R3780" t="n">
        <v>0.00848</v>
      </c>
      <c r="S3780" t="n">
        <v>0</v>
      </c>
      <c r="T3780" t="n">
        <v>0</v>
      </c>
    </row>
    <row r="3781">
      <c r="A3781" s="142" t="n">
        <v>41835</v>
      </c>
      <c r="B3781" t="inlineStr"/>
      <c r="C3781" t="n">
        <v>-0.02009</v>
      </c>
      <c r="D3781" t="inlineStr"/>
      <c r="E3781" t="inlineStr"/>
      <c r="F3781" t="inlineStr"/>
      <c r="G3781" t="inlineStr"/>
      <c r="H3781" t="inlineStr"/>
      <c r="I3781" t="inlineStr"/>
      <c r="J3781" t="n">
        <v>0.00407</v>
      </c>
      <c r="K3781" t="n">
        <v>-0.0481</v>
      </c>
      <c r="L3781" t="n">
        <v>-0.02234</v>
      </c>
      <c r="M3781" t="n">
        <v>0</v>
      </c>
      <c r="N3781" t="inlineStr"/>
      <c r="O3781" t="n">
        <v>-0.04588</v>
      </c>
      <c r="P3781" t="n">
        <v>-0.01654</v>
      </c>
      <c r="Q3781" t="n">
        <v>0.00709</v>
      </c>
      <c r="R3781" t="n">
        <v>-0.00351</v>
      </c>
      <c r="S3781" t="n">
        <v>0.00588</v>
      </c>
      <c r="T3781" t="n">
        <v>0.01052</v>
      </c>
    </row>
    <row r="3782">
      <c r="A3782" s="142" t="n">
        <v>41836</v>
      </c>
      <c r="B3782" t="inlineStr"/>
      <c r="C3782" t="n">
        <v>0.00679</v>
      </c>
      <c r="D3782" t="inlineStr"/>
      <c r="E3782" t="inlineStr"/>
      <c r="F3782" t="inlineStr"/>
      <c r="G3782" t="inlineStr"/>
      <c r="H3782" t="inlineStr"/>
      <c r="I3782" t="inlineStr"/>
      <c r="J3782" t="n">
        <v>-0.01297</v>
      </c>
      <c r="K3782" t="n">
        <v>0.01537</v>
      </c>
      <c r="L3782" t="n">
        <v>0.0017</v>
      </c>
      <c r="M3782" t="n">
        <v>-0.04203</v>
      </c>
      <c r="N3782" t="inlineStr"/>
      <c r="O3782" t="n">
        <v>0.01366</v>
      </c>
      <c r="P3782" t="n">
        <v>0.009350000000000001</v>
      </c>
      <c r="Q3782" t="n">
        <v>-0.01576</v>
      </c>
      <c r="R3782" t="n">
        <v>0.0135</v>
      </c>
      <c r="S3782" t="n">
        <v>0.00784</v>
      </c>
      <c r="T3782" t="n">
        <v>0.00361</v>
      </c>
    </row>
    <row r="3783">
      <c r="A3783" s="142" t="n">
        <v>41837</v>
      </c>
      <c r="B3783" t="inlineStr"/>
      <c r="C3783" t="n">
        <v>0.01583</v>
      </c>
      <c r="D3783" t="inlineStr"/>
      <c r="E3783" t="inlineStr"/>
      <c r="F3783" t="inlineStr"/>
      <c r="G3783" t="inlineStr"/>
      <c r="H3783" t="inlineStr"/>
      <c r="I3783" t="inlineStr"/>
      <c r="J3783" t="n">
        <v>0.00944</v>
      </c>
      <c r="K3783" t="n">
        <v>0.01968</v>
      </c>
      <c r="L3783" t="n">
        <v>0.01301</v>
      </c>
      <c r="M3783" t="n">
        <v>0.02774</v>
      </c>
      <c r="N3783" t="inlineStr"/>
      <c r="O3783" t="n">
        <v>0.02408</v>
      </c>
      <c r="P3783" t="n">
        <v>0.01481</v>
      </c>
      <c r="Q3783" t="n">
        <v>0.01001</v>
      </c>
      <c r="R3783" t="n">
        <v>-0.00957</v>
      </c>
      <c r="S3783" t="n">
        <v>-0.00743</v>
      </c>
      <c r="T3783" t="n">
        <v>-0.00242</v>
      </c>
    </row>
    <row r="3784">
      <c r="A3784" s="142" t="n">
        <v>41838</v>
      </c>
      <c r="B3784" t="inlineStr"/>
      <c r="C3784" t="n">
        <v>0.00145</v>
      </c>
      <c r="D3784" t="inlineStr"/>
      <c r="E3784" t="inlineStr"/>
      <c r="F3784" t="inlineStr"/>
      <c r="G3784" t="inlineStr"/>
      <c r="H3784" t="inlineStr"/>
      <c r="I3784" t="inlineStr"/>
      <c r="J3784" t="n">
        <v>0.00203</v>
      </c>
      <c r="K3784" t="n">
        <v>-0.00297</v>
      </c>
      <c r="L3784" t="n">
        <v>-0.00736</v>
      </c>
      <c r="M3784" t="n">
        <v>-0.00262</v>
      </c>
      <c r="N3784" t="inlineStr"/>
      <c r="O3784" t="n">
        <v>-0.0007</v>
      </c>
      <c r="P3784" t="n">
        <v>0</v>
      </c>
      <c r="Q3784" t="n">
        <v>0.00609</v>
      </c>
      <c r="R3784" t="n">
        <v>-6e-05</v>
      </c>
      <c r="S3784" t="n">
        <v>0.00543</v>
      </c>
      <c r="T3784" t="n">
        <v>0.00129</v>
      </c>
    </row>
    <row r="3785">
      <c r="A3785" s="142" t="n">
        <v>41841</v>
      </c>
      <c r="B3785" t="inlineStr"/>
      <c r="C3785" t="n">
        <v>-0.00112</v>
      </c>
      <c r="D3785" t="inlineStr"/>
      <c r="E3785" t="inlineStr"/>
      <c r="F3785" t="inlineStr"/>
      <c r="G3785" t="inlineStr"/>
      <c r="H3785" t="inlineStr"/>
      <c r="I3785" t="inlineStr"/>
      <c r="J3785" t="n">
        <v>0.00446</v>
      </c>
      <c r="K3785" t="n">
        <v>0.00242</v>
      </c>
      <c r="L3785" t="n">
        <v>0.00189</v>
      </c>
      <c r="M3785" t="n">
        <v>0.00143</v>
      </c>
      <c r="N3785" t="inlineStr"/>
      <c r="O3785" t="n">
        <v>-0.00053</v>
      </c>
      <c r="P3785" t="n">
        <v>0.00365</v>
      </c>
      <c r="Q3785" t="n">
        <v>0.00394</v>
      </c>
      <c r="R3785" t="n">
        <v>-0.00508</v>
      </c>
      <c r="S3785" t="n">
        <v>-0.00293</v>
      </c>
      <c r="T3785" t="n">
        <v>-0.00079</v>
      </c>
    </row>
    <row r="3786">
      <c r="A3786" s="142" t="n">
        <v>41842</v>
      </c>
      <c r="B3786" t="inlineStr"/>
      <c r="C3786" t="n">
        <v>0.00085</v>
      </c>
      <c r="D3786" t="inlineStr"/>
      <c r="E3786" t="inlineStr"/>
      <c r="F3786" t="inlineStr"/>
      <c r="G3786" t="inlineStr"/>
      <c r="H3786" t="inlineStr"/>
      <c r="I3786" t="inlineStr"/>
      <c r="J3786" t="n">
        <v>0.01091</v>
      </c>
      <c r="K3786" t="n">
        <v>-0.00817</v>
      </c>
      <c r="L3786" t="n">
        <v>-0.00345</v>
      </c>
      <c r="M3786" t="n">
        <v>-0.00735</v>
      </c>
      <c r="N3786" t="inlineStr"/>
      <c r="O3786" t="n">
        <v>-0.00439</v>
      </c>
      <c r="P3786" t="n">
        <v>-0.00182</v>
      </c>
      <c r="Q3786" t="n">
        <v>0.00701</v>
      </c>
      <c r="R3786" t="n">
        <v>0.01314</v>
      </c>
      <c r="S3786" t="n">
        <v>0.0106</v>
      </c>
      <c r="T3786" t="n">
        <v>0.01454</v>
      </c>
    </row>
    <row r="3787">
      <c r="A3787" s="142" t="n">
        <v>41843</v>
      </c>
      <c r="B3787" t="inlineStr"/>
      <c r="C3787" t="n">
        <v>0.00105</v>
      </c>
      <c r="D3787" t="inlineStr"/>
      <c r="E3787" t="inlineStr"/>
      <c r="F3787" t="inlineStr"/>
      <c r="G3787" t="inlineStr"/>
      <c r="H3787" t="inlineStr"/>
      <c r="I3787" t="inlineStr"/>
      <c r="J3787" t="n">
        <v>-0.0024</v>
      </c>
      <c r="K3787" t="n">
        <v>-0.00131</v>
      </c>
      <c r="L3787" t="n">
        <v>-0.00094</v>
      </c>
      <c r="M3787" t="n">
        <v>-0.00204</v>
      </c>
      <c r="N3787" t="inlineStr"/>
      <c r="O3787" t="n">
        <v>-0.003</v>
      </c>
      <c r="P3787" t="n">
        <v>0</v>
      </c>
      <c r="Q3787" t="n">
        <v>-0.00042</v>
      </c>
      <c r="R3787" t="n">
        <v>0.00125</v>
      </c>
      <c r="S3787" t="n">
        <v>0.00236</v>
      </c>
      <c r="T3787" t="n">
        <v>0.0033</v>
      </c>
    </row>
    <row r="3788">
      <c r="A3788" s="142" t="n">
        <v>41844</v>
      </c>
      <c r="B3788" t="inlineStr"/>
      <c r="C3788" t="n">
        <v>-0.01437</v>
      </c>
      <c r="D3788" t="inlineStr"/>
      <c r="E3788" t="inlineStr"/>
      <c r="F3788" t="inlineStr"/>
      <c r="G3788" t="inlineStr"/>
      <c r="H3788" t="inlineStr"/>
      <c r="I3788" t="inlineStr"/>
      <c r="J3788" t="n">
        <v>-0.01723</v>
      </c>
      <c r="K3788" t="n">
        <v>-0.01331</v>
      </c>
      <c r="L3788" t="n">
        <v>-0.01235</v>
      </c>
      <c r="M3788" t="n">
        <v>-0.01768</v>
      </c>
      <c r="N3788" t="inlineStr"/>
      <c r="O3788" t="n">
        <v>-0.01965</v>
      </c>
      <c r="P3788" t="n">
        <v>-0.01639</v>
      </c>
      <c r="Q3788" t="n">
        <v>-0.02046</v>
      </c>
      <c r="R3788" t="n">
        <v>0.00408</v>
      </c>
      <c r="S3788" t="n">
        <v>0.00102</v>
      </c>
      <c r="T3788" t="n">
        <v>0.00256</v>
      </c>
    </row>
    <row r="3789">
      <c r="A3789" s="142" t="n">
        <v>41845</v>
      </c>
      <c r="B3789" t="inlineStr"/>
      <c r="C3789" t="n">
        <v>0.0203</v>
      </c>
      <c r="D3789" t="inlineStr"/>
      <c r="E3789" t="inlineStr"/>
      <c r="F3789" t="inlineStr"/>
      <c r="G3789" t="inlineStr"/>
      <c r="H3789" t="inlineStr"/>
      <c r="I3789" t="inlineStr"/>
      <c r="J3789" t="n">
        <v>0.0053</v>
      </c>
      <c r="K3789" t="n">
        <v>0.02508</v>
      </c>
      <c r="L3789" t="n">
        <v>0.00868</v>
      </c>
      <c r="M3789" t="n">
        <v>0.03004</v>
      </c>
      <c r="N3789" t="inlineStr"/>
      <c r="O3789" t="n">
        <v>0.02564</v>
      </c>
      <c r="P3789" t="n">
        <v>0.01852</v>
      </c>
      <c r="Q3789" t="n">
        <v>0.00483</v>
      </c>
      <c r="R3789" t="n">
        <v>-0.0069</v>
      </c>
      <c r="S3789" t="n">
        <v>-0.0016</v>
      </c>
      <c r="T3789" t="n">
        <v>0.00073</v>
      </c>
    </row>
    <row r="3790">
      <c r="A3790" s="142" t="n">
        <v>41848</v>
      </c>
      <c r="B3790" t="inlineStr"/>
      <c r="C3790" t="n">
        <v>0.01005</v>
      </c>
      <c r="D3790" t="inlineStr"/>
      <c r="E3790" t="inlineStr"/>
      <c r="F3790" t="inlineStr"/>
      <c r="G3790" t="inlineStr"/>
      <c r="H3790" t="inlineStr"/>
      <c r="I3790" t="inlineStr"/>
      <c r="J3790" t="n">
        <v>0.015</v>
      </c>
      <c r="K3790" t="n">
        <v>0.00686</v>
      </c>
      <c r="L3790" t="n">
        <v>0.00127</v>
      </c>
      <c r="M3790" t="n">
        <v>0.00188</v>
      </c>
      <c r="N3790" t="inlineStr"/>
      <c r="O3790" t="n">
        <v>0.00739</v>
      </c>
      <c r="P3790" t="n">
        <v>0.00545</v>
      </c>
      <c r="Q3790" t="n">
        <v>0.0157</v>
      </c>
      <c r="R3790" t="n">
        <v>-0.00177</v>
      </c>
      <c r="S3790" t="n">
        <v>-0.00041</v>
      </c>
      <c r="T3790" t="n">
        <v>0.00014</v>
      </c>
    </row>
    <row r="3791">
      <c r="A3791" s="142" t="n">
        <v>41849</v>
      </c>
      <c r="B3791" t="inlineStr"/>
      <c r="C3791" t="n">
        <v>-0.00788</v>
      </c>
      <c r="D3791" t="inlineStr"/>
      <c r="E3791" t="inlineStr"/>
      <c r="F3791" t="inlineStr"/>
      <c r="G3791" t="inlineStr"/>
      <c r="H3791" t="inlineStr"/>
      <c r="I3791" t="inlineStr"/>
      <c r="J3791" t="n">
        <v>0.00639</v>
      </c>
      <c r="K3791" t="n">
        <v>-0.00515</v>
      </c>
      <c r="L3791" t="n">
        <v>-0.00281</v>
      </c>
      <c r="M3791" t="n">
        <v>-0.00389</v>
      </c>
      <c r="N3791" t="inlineStr"/>
      <c r="O3791" t="n">
        <v>-0.00384</v>
      </c>
      <c r="P3791" t="n">
        <v>-0.00723</v>
      </c>
      <c r="Q3791" t="n">
        <v>0.00766</v>
      </c>
      <c r="R3791" t="n">
        <v>0.00275</v>
      </c>
      <c r="S3791" t="n">
        <v>0.00024</v>
      </c>
      <c r="T3791" t="n">
        <v>0.00343</v>
      </c>
    </row>
    <row r="3792">
      <c r="A3792" s="142" t="n">
        <v>41850</v>
      </c>
      <c r="B3792" t="inlineStr"/>
      <c r="C3792" t="n">
        <v>-0.00462</v>
      </c>
      <c r="D3792" t="inlineStr"/>
      <c r="E3792" t="inlineStr"/>
      <c r="F3792" t="inlineStr"/>
      <c r="G3792" t="inlineStr"/>
      <c r="H3792" t="inlineStr"/>
      <c r="I3792" t="inlineStr"/>
      <c r="J3792" t="n">
        <v>-0.009129999999999999</v>
      </c>
      <c r="K3792" t="n">
        <v>-0.00925</v>
      </c>
      <c r="L3792" t="n">
        <v>-0.00084</v>
      </c>
      <c r="M3792" t="n">
        <v>-0.00524</v>
      </c>
      <c r="N3792" t="inlineStr"/>
      <c r="O3792" t="n">
        <v>-0.01</v>
      </c>
      <c r="P3792" t="n">
        <v>-0.01093</v>
      </c>
      <c r="Q3792" t="n">
        <v>-0.01327</v>
      </c>
      <c r="R3792" t="n">
        <v>-0.00536</v>
      </c>
      <c r="S3792" t="n">
        <v>0.00027</v>
      </c>
      <c r="T3792" t="n">
        <v>0.0008</v>
      </c>
    </row>
    <row r="3793">
      <c r="A3793" s="142" t="n">
        <v>41851</v>
      </c>
      <c r="B3793" t="inlineStr"/>
      <c r="C3793" t="n">
        <v>-0.01654</v>
      </c>
      <c r="D3793" t="inlineStr"/>
      <c r="E3793" t="inlineStr"/>
      <c r="F3793" t="inlineStr"/>
      <c r="G3793" t="inlineStr"/>
      <c r="H3793" t="inlineStr"/>
      <c r="I3793" t="inlineStr"/>
      <c r="J3793" t="n">
        <v>-0.01162</v>
      </c>
      <c r="K3793" t="n">
        <v>-0.01494</v>
      </c>
      <c r="L3793" t="n">
        <v>-0.009820000000000001</v>
      </c>
      <c r="M3793" t="n">
        <v>-0.01667</v>
      </c>
      <c r="N3793" t="inlineStr"/>
      <c r="O3793" t="n">
        <v>-0.01825</v>
      </c>
      <c r="P3793" t="n">
        <v>-0.01657</v>
      </c>
      <c r="Q3793" t="n">
        <v>-0.01218</v>
      </c>
      <c r="R3793" t="n">
        <v>-0.01252</v>
      </c>
      <c r="S3793" t="n">
        <v>-0.01462</v>
      </c>
      <c r="T3793" t="n">
        <v>-0.01204</v>
      </c>
    </row>
    <row r="3794">
      <c r="A3794" s="142" t="n">
        <v>41852</v>
      </c>
      <c r="B3794" t="inlineStr"/>
      <c r="C3794" t="n">
        <v>0.0014</v>
      </c>
      <c r="D3794" t="inlineStr"/>
      <c r="E3794" t="inlineStr"/>
      <c r="F3794" t="inlineStr"/>
      <c r="G3794" t="inlineStr"/>
      <c r="H3794" t="inlineStr"/>
      <c r="I3794" t="inlineStr"/>
      <c r="J3794" t="n">
        <v>-0.00041</v>
      </c>
      <c r="K3794" t="n">
        <v>0.00588</v>
      </c>
      <c r="L3794" t="n">
        <v>0.00051</v>
      </c>
      <c r="M3794" t="n">
        <v>0.00432</v>
      </c>
      <c r="N3794" t="inlineStr"/>
      <c r="O3794" t="n">
        <v>0.0065</v>
      </c>
      <c r="P3794" t="n">
        <v>0.00375</v>
      </c>
      <c r="Q3794" t="n">
        <v>0</v>
      </c>
      <c r="R3794" t="n">
        <v>-0.01218</v>
      </c>
      <c r="S3794" t="n">
        <v>-0.00865</v>
      </c>
      <c r="T3794" t="n">
        <v>-0.008840000000000001</v>
      </c>
    </row>
    <row r="3795">
      <c r="A3795" s="142" t="n">
        <v>41855</v>
      </c>
      <c r="B3795" t="inlineStr"/>
      <c r="C3795" t="n">
        <v>0</v>
      </c>
      <c r="D3795" t="inlineStr"/>
      <c r="E3795" t="inlineStr"/>
      <c r="F3795" t="inlineStr"/>
      <c r="G3795" t="inlineStr"/>
      <c r="H3795" t="inlineStr"/>
      <c r="I3795" t="inlineStr"/>
      <c r="J3795" t="n">
        <v>-0.00324</v>
      </c>
      <c r="K3795" t="n">
        <v>-0.0017</v>
      </c>
      <c r="L3795" t="n">
        <v>-0.00496</v>
      </c>
      <c r="M3795" t="n">
        <v>-0.00075</v>
      </c>
      <c r="N3795" t="inlineStr"/>
      <c r="O3795" t="n">
        <v>0</v>
      </c>
      <c r="P3795" t="n">
        <v>-0.00746</v>
      </c>
      <c r="Q3795" t="n">
        <v>-0.0017</v>
      </c>
      <c r="R3795" t="n">
        <v>-0.00223</v>
      </c>
      <c r="S3795" t="n">
        <v>0.00399</v>
      </c>
      <c r="T3795" t="n">
        <v>0.009390000000000001</v>
      </c>
    </row>
    <row r="3796">
      <c r="A3796" s="142" t="n">
        <v>41856</v>
      </c>
      <c r="B3796" t="inlineStr"/>
      <c r="C3796" t="n">
        <v>0.00199</v>
      </c>
      <c r="D3796" t="inlineStr"/>
      <c r="E3796" t="inlineStr"/>
      <c r="F3796" t="inlineStr"/>
      <c r="G3796" t="inlineStr"/>
      <c r="H3796" t="inlineStr"/>
      <c r="I3796" t="inlineStr"/>
      <c r="J3796" t="n">
        <v>-0.0061</v>
      </c>
      <c r="K3796" t="n">
        <v>-0.00359</v>
      </c>
      <c r="L3796" t="n">
        <v>-0.00839</v>
      </c>
      <c r="M3796" t="n">
        <v>-0.00431</v>
      </c>
      <c r="N3796" t="inlineStr"/>
      <c r="O3796" t="n">
        <v>-0.00359</v>
      </c>
      <c r="P3796" t="n">
        <v>-0.00376</v>
      </c>
      <c r="Q3796" t="n">
        <v>-0.01193</v>
      </c>
      <c r="R3796" t="n">
        <v>0.00321</v>
      </c>
      <c r="S3796" t="n">
        <v>-0.00308</v>
      </c>
      <c r="T3796" t="n">
        <v>-0.00201</v>
      </c>
    </row>
    <row r="3797">
      <c r="A3797" s="142" t="n">
        <v>41857</v>
      </c>
      <c r="B3797" t="inlineStr"/>
      <c r="C3797" t="n">
        <v>0.01491</v>
      </c>
      <c r="D3797" t="inlineStr"/>
      <c r="E3797" t="inlineStr"/>
      <c r="F3797" t="inlineStr"/>
      <c r="G3797" t="inlineStr"/>
      <c r="H3797" t="inlineStr"/>
      <c r="I3797" t="inlineStr"/>
      <c r="J3797" t="n">
        <v>0.0221</v>
      </c>
      <c r="K3797" t="n">
        <v>0.02008</v>
      </c>
      <c r="L3797" t="n">
        <v>0.01011</v>
      </c>
      <c r="M3797" t="n">
        <v>0.01396</v>
      </c>
      <c r="N3797" t="inlineStr"/>
      <c r="O3797" t="n">
        <v>0.01782</v>
      </c>
      <c r="P3797" t="n">
        <v>0.01321</v>
      </c>
      <c r="Q3797" t="n">
        <v>0.02947</v>
      </c>
      <c r="R3797" t="n">
        <v>-0.00763</v>
      </c>
      <c r="S3797" t="n">
        <v>-0.00207</v>
      </c>
      <c r="T3797" t="n">
        <v>-0.00493</v>
      </c>
    </row>
    <row r="3798">
      <c r="A3798" s="142" t="n">
        <v>41858</v>
      </c>
      <c r="B3798" t="inlineStr"/>
      <c r="C3798" t="n">
        <v>0.00313</v>
      </c>
      <c r="D3798" t="inlineStr"/>
      <c r="E3798" t="inlineStr"/>
      <c r="F3798" t="inlineStr"/>
      <c r="G3798" t="inlineStr"/>
      <c r="H3798" t="inlineStr"/>
      <c r="I3798" t="inlineStr"/>
      <c r="J3798" t="n">
        <v>0.0024</v>
      </c>
      <c r="K3798" t="n">
        <v>0.0009300000000000001</v>
      </c>
      <c r="L3798" t="n">
        <v>0.00497</v>
      </c>
      <c r="M3798" t="n">
        <v>0.00579</v>
      </c>
      <c r="N3798" t="inlineStr"/>
      <c r="O3798" t="n">
        <v>0.00778</v>
      </c>
      <c r="P3798" t="n">
        <v>0</v>
      </c>
      <c r="Q3798" t="n">
        <v>-0.00084</v>
      </c>
      <c r="R3798" t="n">
        <v>-0.00687</v>
      </c>
      <c r="S3798" t="n">
        <v>-0.00454</v>
      </c>
      <c r="T3798" t="n">
        <v>-0.00474</v>
      </c>
    </row>
    <row r="3799">
      <c r="A3799" s="142" t="n">
        <v>41859</v>
      </c>
      <c r="B3799" t="inlineStr"/>
      <c r="C3799" t="n">
        <v>-0.00482</v>
      </c>
      <c r="D3799" t="inlineStr"/>
      <c r="E3799" t="inlineStr"/>
      <c r="F3799" t="inlineStr"/>
      <c r="G3799" t="inlineStr"/>
      <c r="H3799" t="inlineStr"/>
      <c r="I3799" t="inlineStr"/>
      <c r="J3799" t="n">
        <v>0.02277</v>
      </c>
      <c r="K3799" t="n">
        <v>0.00111</v>
      </c>
      <c r="L3799" t="n">
        <v>-0.00035</v>
      </c>
      <c r="M3799" t="n">
        <v>0.00134</v>
      </c>
      <c r="N3799" t="inlineStr"/>
      <c r="O3799" t="n">
        <v>-0.00544</v>
      </c>
      <c r="P3799" t="n">
        <v>-0.00186</v>
      </c>
      <c r="Q3799" t="n">
        <v>0.01272</v>
      </c>
      <c r="R3799" t="n">
        <v>-0.00622</v>
      </c>
      <c r="S3799" t="n">
        <v>-0.0022</v>
      </c>
      <c r="T3799" t="n">
        <v>-0.01002</v>
      </c>
    </row>
    <row r="3800">
      <c r="A3800" s="142" t="n">
        <v>41862</v>
      </c>
      <c r="B3800" t="inlineStr"/>
      <c r="C3800" t="n">
        <v>0.00288</v>
      </c>
      <c r="D3800" t="inlineStr"/>
      <c r="E3800" t="inlineStr"/>
      <c r="F3800" t="inlineStr"/>
      <c r="G3800" t="inlineStr"/>
      <c r="H3800" t="inlineStr"/>
      <c r="I3800" t="inlineStr"/>
      <c r="J3800" t="n">
        <v>-0.01211</v>
      </c>
      <c r="K3800" t="n">
        <v>0.00074</v>
      </c>
      <c r="L3800" t="n">
        <v>0.00391</v>
      </c>
      <c r="M3800" t="n">
        <v>0.0011</v>
      </c>
      <c r="N3800" t="inlineStr"/>
      <c r="O3800" t="n">
        <v>0.00423</v>
      </c>
      <c r="P3800" t="n">
        <v>0.00746</v>
      </c>
      <c r="Q3800" t="n">
        <v>-0.00345</v>
      </c>
      <c r="R3800" t="n">
        <v>0.01322</v>
      </c>
      <c r="S3800" t="n">
        <v>0.009599999999999999</v>
      </c>
      <c r="T3800" t="n">
        <v>0.01738</v>
      </c>
    </row>
    <row r="3801">
      <c r="A3801" s="142" t="n">
        <v>41863</v>
      </c>
      <c r="B3801" t="inlineStr"/>
      <c r="C3801" t="n">
        <v>0.01265</v>
      </c>
      <c r="D3801" t="inlineStr"/>
      <c r="E3801" t="inlineStr"/>
      <c r="F3801" t="inlineStr"/>
      <c r="G3801" t="inlineStr"/>
      <c r="H3801" t="inlineStr"/>
      <c r="I3801" t="inlineStr"/>
      <c r="J3801" t="n">
        <v>0.01542</v>
      </c>
      <c r="K3801" t="n">
        <v>0.02112</v>
      </c>
      <c r="L3801" t="n">
        <v>-0.00112</v>
      </c>
      <c r="M3801" t="n">
        <v>0.01867</v>
      </c>
      <c r="N3801" t="inlineStr"/>
      <c r="O3801" t="n">
        <v>0.02073</v>
      </c>
      <c r="P3801" t="n">
        <v>0.01481</v>
      </c>
      <c r="Q3801" t="n">
        <v>0.02119</v>
      </c>
      <c r="R3801" t="n">
        <v>-0.00209</v>
      </c>
      <c r="S3801" t="n">
        <v>0.00142</v>
      </c>
      <c r="T3801" t="n">
        <v>0.00518</v>
      </c>
    </row>
    <row r="3802">
      <c r="A3802" s="142" t="n">
        <v>41864</v>
      </c>
      <c r="B3802" t="inlineStr"/>
      <c r="C3802" t="n">
        <v>0</v>
      </c>
      <c r="D3802" t="inlineStr"/>
      <c r="E3802" t="inlineStr"/>
      <c r="F3802" t="inlineStr"/>
      <c r="G3802" t="inlineStr"/>
      <c r="H3802" t="inlineStr"/>
      <c r="I3802" t="inlineStr"/>
      <c r="J3802" t="n">
        <v>-0.00078</v>
      </c>
      <c r="K3802" t="n">
        <v>0.00054</v>
      </c>
      <c r="L3802" t="n">
        <v>0.0009</v>
      </c>
      <c r="M3802" t="n">
        <v>-0.00284</v>
      </c>
      <c r="N3802" t="inlineStr"/>
      <c r="O3802" t="n">
        <v>-0.00034</v>
      </c>
      <c r="P3802" t="n">
        <v>0</v>
      </c>
      <c r="Q3802" t="n">
        <v>0.00244</v>
      </c>
      <c r="R3802" t="n">
        <v>0.00484</v>
      </c>
      <c r="S3802" t="n">
        <v>0.00425</v>
      </c>
      <c r="T3802" t="n">
        <v>0.00454</v>
      </c>
    </row>
    <row r="3803">
      <c r="A3803" s="142" t="n">
        <v>41865</v>
      </c>
      <c r="B3803" t="inlineStr"/>
      <c r="C3803" t="n">
        <v>-0.00734</v>
      </c>
      <c r="D3803" t="inlineStr"/>
      <c r="E3803" t="inlineStr"/>
      <c r="F3803" t="inlineStr"/>
      <c r="G3803" t="inlineStr"/>
      <c r="H3803" t="inlineStr"/>
      <c r="I3803" t="inlineStr"/>
      <c r="J3803" t="n">
        <v>-0.00273</v>
      </c>
      <c r="K3803" t="n">
        <v>-0.00489</v>
      </c>
      <c r="L3803" t="n">
        <v>0.00191</v>
      </c>
      <c r="M3803" t="n">
        <v>-0.01145</v>
      </c>
      <c r="N3803" t="inlineStr"/>
      <c r="O3803" t="n">
        <v>-0.00861</v>
      </c>
      <c r="P3803" t="n">
        <v>-0.0073</v>
      </c>
      <c r="Q3803" t="n">
        <v>-0.00446</v>
      </c>
      <c r="R3803" t="n">
        <v>0.00287</v>
      </c>
      <c r="S3803" t="n">
        <v>0.00383</v>
      </c>
      <c r="T3803" t="n">
        <v>0.00164</v>
      </c>
    </row>
    <row r="3804">
      <c r="A3804" s="142" t="n">
        <v>41866</v>
      </c>
      <c r="B3804" t="inlineStr"/>
      <c r="C3804" t="n">
        <v>0</v>
      </c>
      <c r="D3804" t="inlineStr"/>
      <c r="E3804" t="inlineStr"/>
      <c r="F3804" t="inlineStr"/>
      <c r="G3804" t="inlineStr"/>
      <c r="H3804" t="inlineStr"/>
      <c r="I3804" t="inlineStr"/>
      <c r="J3804" t="n">
        <v>0</v>
      </c>
      <c r="K3804" t="n">
        <v>0</v>
      </c>
      <c r="L3804" t="n">
        <v>0</v>
      </c>
      <c r="M3804" t="n">
        <v>0</v>
      </c>
      <c r="N3804" t="inlineStr"/>
      <c r="O3804" t="n">
        <v>0</v>
      </c>
      <c r="P3804" t="n">
        <v>-0.00919</v>
      </c>
      <c r="Q3804" t="n">
        <v>0</v>
      </c>
      <c r="R3804" t="n">
        <v>-0.00408</v>
      </c>
      <c r="S3804" t="n">
        <v>0</v>
      </c>
      <c r="T3804" t="n">
        <v>0</v>
      </c>
    </row>
    <row r="3805">
      <c r="A3805" s="142" t="n">
        <v>41869</v>
      </c>
      <c r="B3805" t="inlineStr"/>
      <c r="C3805" t="n">
        <v>-0.01181</v>
      </c>
      <c r="D3805" t="inlineStr"/>
      <c r="E3805" t="inlineStr"/>
      <c r="F3805" t="inlineStr"/>
      <c r="G3805" t="inlineStr"/>
      <c r="H3805" t="inlineStr"/>
      <c r="I3805" t="inlineStr"/>
      <c r="J3805" t="n">
        <v>-0.01954</v>
      </c>
      <c r="K3805" t="n">
        <v>-0.00528</v>
      </c>
      <c r="L3805" t="n">
        <v>-0.00877</v>
      </c>
      <c r="M3805" t="n">
        <v>-0.00531</v>
      </c>
      <c r="N3805" t="inlineStr"/>
      <c r="O3805" t="n">
        <v>-0.00451</v>
      </c>
      <c r="P3805" t="n">
        <v>0.00557</v>
      </c>
      <c r="Q3805" t="n">
        <v>-0.0231</v>
      </c>
      <c r="R3805" t="n">
        <v>0.01192</v>
      </c>
      <c r="S3805" t="n">
        <v>0.007900000000000001</v>
      </c>
      <c r="T3805" t="n">
        <v>0.00566</v>
      </c>
    </row>
    <row r="3806">
      <c r="A3806" s="142" t="n">
        <v>41870</v>
      </c>
      <c r="B3806" t="inlineStr"/>
      <c r="C3806" t="n">
        <v>-0.00663</v>
      </c>
      <c r="D3806" t="inlineStr"/>
      <c r="E3806" t="inlineStr"/>
      <c r="F3806" t="inlineStr"/>
      <c r="G3806" t="inlineStr"/>
      <c r="H3806" t="inlineStr"/>
      <c r="I3806" t="inlineStr"/>
      <c r="J3806" t="n">
        <v>0.00359</v>
      </c>
      <c r="K3806" t="n">
        <v>-0.00366</v>
      </c>
      <c r="L3806" t="n">
        <v>-0.00744</v>
      </c>
      <c r="M3806" t="n">
        <v>-0.00253</v>
      </c>
      <c r="N3806" t="inlineStr"/>
      <c r="O3806" t="n">
        <v>-0.00436</v>
      </c>
      <c r="P3806" t="n">
        <v>-0.00554</v>
      </c>
      <c r="Q3806" t="n">
        <v>0.00848</v>
      </c>
      <c r="R3806" t="n">
        <v>0.00556</v>
      </c>
      <c r="S3806" t="n">
        <v>0.008160000000000001</v>
      </c>
      <c r="T3806" t="n">
        <v>0.01032</v>
      </c>
    </row>
    <row r="3807">
      <c r="A3807" s="142" t="n">
        <v>41871</v>
      </c>
      <c r="B3807" t="inlineStr"/>
      <c r="C3807" t="n">
        <v>-0.00112</v>
      </c>
      <c r="D3807" t="inlineStr"/>
      <c r="E3807" t="inlineStr"/>
      <c r="F3807" t="inlineStr"/>
      <c r="G3807" t="inlineStr"/>
      <c r="H3807" t="inlineStr"/>
      <c r="I3807" t="inlineStr"/>
      <c r="J3807" t="n">
        <v>-0.00357</v>
      </c>
      <c r="K3807" t="n">
        <v>-0.00018</v>
      </c>
      <c r="L3807" t="n">
        <v>-0.00391</v>
      </c>
      <c r="M3807" t="n">
        <v>0.00318</v>
      </c>
      <c r="N3807" t="inlineStr"/>
      <c r="O3807" t="n">
        <v>-0.00193</v>
      </c>
      <c r="P3807" t="n">
        <v>-0.00186</v>
      </c>
      <c r="Q3807" t="n">
        <v>-0.0069</v>
      </c>
      <c r="R3807" t="n">
        <v>6e-05</v>
      </c>
      <c r="S3807" t="n">
        <v>0.00307</v>
      </c>
      <c r="T3807" t="n">
        <v>0.00296</v>
      </c>
    </row>
    <row r="3808">
      <c r="A3808" s="142" t="n">
        <v>41872</v>
      </c>
      <c r="B3808" t="inlineStr"/>
      <c r="C3808" t="n">
        <v>-0.02117</v>
      </c>
      <c r="D3808" t="inlineStr"/>
      <c r="E3808" t="inlineStr"/>
      <c r="F3808" t="inlineStr"/>
      <c r="G3808" t="inlineStr"/>
      <c r="H3808" t="inlineStr"/>
      <c r="I3808" t="inlineStr"/>
      <c r="J3808" t="n">
        <v>-0.01275</v>
      </c>
      <c r="K3808" t="n">
        <v>-0.02114</v>
      </c>
      <c r="L3808" t="n">
        <v>-0.00521</v>
      </c>
      <c r="M3808" t="n">
        <v>-0.02309</v>
      </c>
      <c r="N3808" t="inlineStr"/>
      <c r="O3808" t="n">
        <v>-0.02317</v>
      </c>
      <c r="P3808" t="n">
        <v>-0.01859</v>
      </c>
      <c r="Q3808" t="n">
        <v>-0.01833</v>
      </c>
      <c r="R3808" t="n">
        <v>0.00633</v>
      </c>
      <c r="S3808" t="n">
        <v>0.00301</v>
      </c>
      <c r="T3808" t="n">
        <v>-0.00268</v>
      </c>
    </row>
    <row r="3809">
      <c r="A3809" s="142" t="n">
        <v>41873</v>
      </c>
      <c r="B3809" t="inlineStr"/>
      <c r="C3809" t="n">
        <v>0.00284</v>
      </c>
      <c r="D3809" t="inlineStr"/>
      <c r="E3809" t="inlineStr"/>
      <c r="F3809" t="inlineStr"/>
      <c r="G3809" t="inlineStr"/>
      <c r="H3809" t="inlineStr"/>
      <c r="I3809" t="inlineStr"/>
      <c r="J3809" t="n">
        <v>-0.008880000000000001</v>
      </c>
      <c r="K3809" t="n">
        <v>0.00094</v>
      </c>
      <c r="L3809" t="n">
        <v>0.00283</v>
      </c>
      <c r="M3809" t="n">
        <v>0.00264</v>
      </c>
      <c r="N3809" t="inlineStr"/>
      <c r="O3809" t="n">
        <v>0.0018</v>
      </c>
      <c r="P3809" t="n">
        <v>0.00189</v>
      </c>
      <c r="Q3809" t="n">
        <v>-0.00255</v>
      </c>
      <c r="R3809" t="n">
        <v>-0.00246</v>
      </c>
      <c r="S3809" t="n">
        <v>0.00117</v>
      </c>
      <c r="T3809" t="n">
        <v>0.00515</v>
      </c>
    </row>
    <row r="3810">
      <c r="A3810" s="142" t="n">
        <v>41876</v>
      </c>
      <c r="B3810" t="inlineStr"/>
      <c r="C3810" t="n">
        <v>-0.009639999999999999</v>
      </c>
      <c r="D3810" t="inlineStr"/>
      <c r="E3810" t="inlineStr"/>
      <c r="F3810" t="inlineStr"/>
      <c r="G3810" t="inlineStr"/>
      <c r="H3810" t="inlineStr"/>
      <c r="I3810" t="inlineStr"/>
      <c r="J3810" t="n">
        <v>-0.00285</v>
      </c>
      <c r="K3810" t="n">
        <v>-0.00844</v>
      </c>
      <c r="L3810" t="n">
        <v>0</v>
      </c>
      <c r="M3810" t="n">
        <v>-0.00512</v>
      </c>
      <c r="N3810" t="inlineStr"/>
      <c r="O3810" t="n">
        <v>-0.01399</v>
      </c>
      <c r="P3810" t="n">
        <v>-0.01323</v>
      </c>
      <c r="Q3810" t="n">
        <v>-0.00369</v>
      </c>
      <c r="R3810" t="n">
        <v>0.01106</v>
      </c>
      <c r="S3810" t="n">
        <v>0.00754</v>
      </c>
      <c r="T3810" t="n">
        <v>0.0047</v>
      </c>
    </row>
    <row r="3811">
      <c r="A3811" s="142" t="n">
        <v>41877</v>
      </c>
      <c r="B3811" t="inlineStr"/>
      <c r="C3811" t="n">
        <v>0.00606</v>
      </c>
      <c r="D3811" t="inlineStr"/>
      <c r="E3811" t="inlineStr"/>
      <c r="F3811" t="inlineStr"/>
      <c r="G3811" t="inlineStr"/>
      <c r="H3811" t="inlineStr"/>
      <c r="I3811" t="inlineStr"/>
      <c r="J3811" t="n">
        <v>-0.00572</v>
      </c>
      <c r="K3811" t="n">
        <v>0.01211</v>
      </c>
      <c r="L3811" t="n">
        <v>0.00169</v>
      </c>
      <c r="M3811" t="n">
        <v>0.0119</v>
      </c>
      <c r="N3811" t="inlineStr"/>
      <c r="O3811" t="n">
        <v>0.01601</v>
      </c>
      <c r="P3811" t="n">
        <v>0.01724</v>
      </c>
      <c r="Q3811" t="n">
        <v>0.00669</v>
      </c>
      <c r="R3811" t="n">
        <v>0.00727</v>
      </c>
      <c r="S3811" t="n">
        <v>0.00188</v>
      </c>
      <c r="T3811" t="n">
        <v>0.00193</v>
      </c>
    </row>
    <row r="3812">
      <c r="A3812" s="142" t="n">
        <v>41878</v>
      </c>
      <c r="B3812" t="inlineStr"/>
      <c r="C3812" t="n">
        <v>0.009950000000000001</v>
      </c>
      <c r="D3812" t="inlineStr"/>
      <c r="E3812" t="inlineStr"/>
      <c r="F3812" t="inlineStr"/>
      <c r="G3812" t="inlineStr"/>
      <c r="H3812" t="inlineStr"/>
      <c r="I3812" t="inlineStr"/>
      <c r="J3812" t="n">
        <v>0.0226</v>
      </c>
      <c r="K3812" t="n">
        <v>0.00337</v>
      </c>
      <c r="L3812" t="n">
        <v>0.00074</v>
      </c>
      <c r="M3812" t="n">
        <v>-0.00243</v>
      </c>
      <c r="N3812" t="inlineStr"/>
      <c r="O3812" t="n">
        <v>0.00036</v>
      </c>
      <c r="P3812" t="n">
        <v>0.00565</v>
      </c>
      <c r="Q3812" t="n">
        <v>0.01018</v>
      </c>
      <c r="R3812" t="n">
        <v>0.00109</v>
      </c>
      <c r="S3812" t="n">
        <v>0.0016</v>
      </c>
      <c r="T3812" t="n">
        <v>0.00562</v>
      </c>
    </row>
    <row r="3813">
      <c r="A3813" s="142" t="n">
        <v>41879</v>
      </c>
      <c r="B3813" t="inlineStr"/>
      <c r="C3813" t="n">
        <v>0.00422</v>
      </c>
      <c r="D3813" t="inlineStr"/>
      <c r="E3813" t="inlineStr"/>
      <c r="F3813" t="inlineStr"/>
      <c r="G3813" t="inlineStr"/>
      <c r="H3813" t="inlineStr"/>
      <c r="I3813" t="inlineStr"/>
      <c r="J3813" t="n">
        <v>0.00321</v>
      </c>
      <c r="K3813" t="n">
        <v>0.01025</v>
      </c>
      <c r="L3813" t="n">
        <v>0.00501</v>
      </c>
      <c r="M3813" t="n">
        <v>0.01225</v>
      </c>
      <c r="N3813" t="inlineStr"/>
      <c r="O3813" t="n">
        <v>0.01092</v>
      </c>
      <c r="P3813" t="n">
        <v>0.00562</v>
      </c>
      <c r="Q3813" t="n">
        <v>0.00518</v>
      </c>
      <c r="R3813" t="n">
        <v>-0.00632</v>
      </c>
      <c r="S3813" t="n">
        <v>-0.00175</v>
      </c>
      <c r="T3813" t="n">
        <v>-0.00394</v>
      </c>
    </row>
    <row r="3814">
      <c r="A3814" s="142" t="n">
        <v>41880</v>
      </c>
      <c r="B3814" t="inlineStr"/>
      <c r="C3814" t="n">
        <v>0.01501</v>
      </c>
      <c r="D3814" t="inlineStr"/>
      <c r="E3814" t="inlineStr"/>
      <c r="F3814" t="inlineStr"/>
      <c r="G3814" t="inlineStr"/>
      <c r="H3814" t="inlineStr"/>
      <c r="I3814" t="inlineStr"/>
      <c r="J3814" t="n">
        <v>-0.0008</v>
      </c>
      <c r="K3814" t="n">
        <v>0.01144</v>
      </c>
      <c r="L3814" t="n">
        <v>0.00047</v>
      </c>
      <c r="M3814" t="n">
        <v>0.00698</v>
      </c>
      <c r="N3814" t="inlineStr"/>
      <c r="O3814" t="n">
        <v>0.01257</v>
      </c>
      <c r="P3814" t="n">
        <v>0.009310000000000001</v>
      </c>
      <c r="Q3814" t="n">
        <v>-0.00139</v>
      </c>
      <c r="R3814" t="n">
        <v>0.00299</v>
      </c>
      <c r="S3814" t="n">
        <v>0.00263</v>
      </c>
      <c r="T3814" t="n">
        <v>0.0011</v>
      </c>
    </row>
    <row r="3815">
      <c r="A3815" s="142" t="n">
        <v>41883</v>
      </c>
      <c r="B3815" t="inlineStr"/>
      <c r="C3815" t="n">
        <v>0</v>
      </c>
      <c r="D3815" t="inlineStr"/>
      <c r="E3815" t="inlineStr"/>
      <c r="F3815" t="inlineStr"/>
      <c r="G3815" t="inlineStr"/>
      <c r="H3815" t="inlineStr"/>
      <c r="I3815" t="inlineStr"/>
      <c r="J3815" t="n">
        <v>0.01323</v>
      </c>
      <c r="K3815" t="n">
        <v>0.00347</v>
      </c>
      <c r="L3815" t="n">
        <v>0</v>
      </c>
      <c r="M3815" t="n">
        <v>0.00335</v>
      </c>
      <c r="N3815" t="inlineStr"/>
      <c r="O3815" t="n">
        <v>0</v>
      </c>
      <c r="P3815" t="n">
        <v>0.00185</v>
      </c>
      <c r="Q3815" t="n">
        <v>0</v>
      </c>
      <c r="R3815" t="n">
        <v>0.00229</v>
      </c>
      <c r="S3815" t="n">
        <v>0.00279</v>
      </c>
      <c r="T3815" t="n">
        <v>0.00518</v>
      </c>
    </row>
    <row r="3816">
      <c r="A3816" s="142" t="n">
        <v>41884</v>
      </c>
      <c r="B3816" t="inlineStr"/>
      <c r="C3816" t="n">
        <v>-0.0234</v>
      </c>
      <c r="D3816" t="inlineStr"/>
      <c r="E3816" t="inlineStr"/>
      <c r="F3816" t="inlineStr"/>
      <c r="G3816" t="inlineStr"/>
      <c r="H3816" t="inlineStr"/>
      <c r="I3816" t="inlineStr"/>
      <c r="J3816" t="n">
        <v>-0.01424</v>
      </c>
      <c r="K3816" t="n">
        <v>-0.02599</v>
      </c>
      <c r="L3816" t="n">
        <v>-0.01868</v>
      </c>
      <c r="M3816" t="n">
        <v>-0.02945</v>
      </c>
      <c r="N3816" t="inlineStr"/>
      <c r="O3816" t="n">
        <v>-0.02448</v>
      </c>
      <c r="P3816" t="n">
        <v>-0.0221</v>
      </c>
      <c r="Q3816" t="n">
        <v>-0.0046</v>
      </c>
      <c r="R3816" t="n">
        <v>-0.00023</v>
      </c>
      <c r="S3816" t="n">
        <v>0.00019</v>
      </c>
      <c r="T3816" t="n">
        <v>-0.00241</v>
      </c>
    </row>
    <row r="3817">
      <c r="A3817" s="142" t="n">
        <v>41885</v>
      </c>
      <c r="B3817" t="inlineStr"/>
      <c r="C3817" t="n">
        <v>6.999999999999999e-05</v>
      </c>
      <c r="D3817" t="inlineStr"/>
      <c r="E3817" t="inlineStr"/>
      <c r="F3817" t="inlineStr"/>
      <c r="G3817" t="inlineStr"/>
      <c r="H3817" t="inlineStr"/>
      <c r="I3817" t="inlineStr"/>
      <c r="J3817" t="n">
        <v>-0.01164</v>
      </c>
      <c r="K3817" t="n">
        <v>-0.00522</v>
      </c>
      <c r="L3817" t="n">
        <v>0.00069</v>
      </c>
      <c r="M3817" t="n">
        <v>-0.00721</v>
      </c>
      <c r="N3817" t="inlineStr"/>
      <c r="O3817" t="n">
        <v>-0.00627</v>
      </c>
      <c r="P3817" t="n">
        <v>-0.00377</v>
      </c>
      <c r="Q3817" t="n">
        <v>-0.01303</v>
      </c>
      <c r="R3817" t="n">
        <v>0.00669</v>
      </c>
      <c r="S3817" t="n">
        <v>0.00295</v>
      </c>
      <c r="T3817" t="n">
        <v>0.01202</v>
      </c>
    </row>
    <row r="3818">
      <c r="A3818" s="142" t="n">
        <v>41886</v>
      </c>
      <c r="B3818" t="inlineStr"/>
      <c r="C3818" t="n">
        <v>-0.00559</v>
      </c>
      <c r="D3818" t="inlineStr"/>
      <c r="E3818" t="inlineStr"/>
      <c r="F3818" t="inlineStr"/>
      <c r="G3818" t="inlineStr"/>
      <c r="H3818" t="inlineStr"/>
      <c r="I3818" t="inlineStr"/>
      <c r="J3818" t="n">
        <v>0.008529999999999999</v>
      </c>
      <c r="K3818" t="n">
        <v>-0.01726</v>
      </c>
      <c r="L3818" t="n">
        <v>0.0013</v>
      </c>
      <c r="M3818" t="n">
        <v>-0.02045</v>
      </c>
      <c r="N3818" t="inlineStr"/>
      <c r="O3818" t="n">
        <v>-0.01515</v>
      </c>
      <c r="P3818" t="n">
        <v>-0.00756</v>
      </c>
      <c r="Q3818" t="n">
        <v>0.00923</v>
      </c>
      <c r="R3818" t="n">
        <v>0.01136</v>
      </c>
      <c r="S3818" t="n">
        <v>0.01143</v>
      </c>
      <c r="T3818" t="n">
        <v>0.01276</v>
      </c>
    </row>
    <row r="3819">
      <c r="A3819" s="142" t="n">
        <v>41887</v>
      </c>
      <c r="B3819" t="inlineStr"/>
      <c r="C3819" t="n">
        <v>-0.01468</v>
      </c>
      <c r="D3819" t="inlineStr"/>
      <c r="E3819" t="inlineStr"/>
      <c r="F3819" t="inlineStr"/>
      <c r="G3819" t="inlineStr"/>
      <c r="H3819" t="inlineStr"/>
      <c r="I3819" t="inlineStr"/>
      <c r="J3819" t="n">
        <v>-0.02738</v>
      </c>
      <c r="K3819" t="n">
        <v>0.00248</v>
      </c>
      <c r="L3819" t="n">
        <v>0.00092</v>
      </c>
      <c r="M3819" t="n">
        <v>0.009979999999999999</v>
      </c>
      <c r="N3819" t="inlineStr"/>
      <c r="O3819" t="n">
        <v>-0.00678</v>
      </c>
      <c r="P3819" t="n">
        <v>-0.00381</v>
      </c>
      <c r="Q3819" t="n">
        <v>-0.03165</v>
      </c>
      <c r="R3819" t="n">
        <v>-0.00387</v>
      </c>
      <c r="S3819" t="n">
        <v>0.00132</v>
      </c>
      <c r="T3819" t="n">
        <v>-0.00241</v>
      </c>
    </row>
    <row r="3820">
      <c r="A3820" s="142" t="n">
        <v>41890</v>
      </c>
      <c r="B3820" t="inlineStr"/>
      <c r="C3820" t="n">
        <v>-0.01964</v>
      </c>
      <c r="D3820" t="inlineStr"/>
      <c r="E3820" t="inlineStr"/>
      <c r="F3820" t="inlineStr"/>
      <c r="G3820" t="inlineStr"/>
      <c r="H3820" t="inlineStr"/>
      <c r="I3820" t="inlineStr"/>
      <c r="J3820" t="n">
        <v>-0.01242</v>
      </c>
      <c r="K3820" t="n">
        <v>-0.02551</v>
      </c>
      <c r="L3820" t="n">
        <v>-0.00929</v>
      </c>
      <c r="M3820" t="n">
        <v>-0.02475</v>
      </c>
      <c r="N3820" t="inlineStr"/>
      <c r="O3820" t="n">
        <v>-0.02305</v>
      </c>
      <c r="P3820" t="n">
        <v>-0.02103</v>
      </c>
      <c r="Q3820" t="n">
        <v>-0.01452</v>
      </c>
      <c r="R3820" t="n">
        <v>-0.00403</v>
      </c>
      <c r="S3820" t="n">
        <v>-0.0025</v>
      </c>
      <c r="T3820" t="n">
        <v>-0.00071</v>
      </c>
    </row>
    <row r="3821">
      <c r="A3821" s="142" t="n">
        <v>41891</v>
      </c>
      <c r="B3821" t="inlineStr"/>
      <c r="C3821" t="n">
        <v>-0.00525</v>
      </c>
      <c r="D3821" t="inlineStr"/>
      <c r="E3821" t="inlineStr"/>
      <c r="F3821" t="inlineStr"/>
      <c r="G3821" t="inlineStr"/>
      <c r="H3821" t="inlineStr"/>
      <c r="I3821" t="inlineStr"/>
      <c r="J3821" t="n">
        <v>-0.00293</v>
      </c>
      <c r="K3821" t="n">
        <v>0.00801</v>
      </c>
      <c r="L3821" t="n">
        <v>-0.0101</v>
      </c>
      <c r="M3821" t="n">
        <v>0.00743</v>
      </c>
      <c r="N3821" t="inlineStr"/>
      <c r="O3821" t="n">
        <v>0.00415</v>
      </c>
      <c r="P3821" t="n">
        <v>0</v>
      </c>
      <c r="Q3821" t="n">
        <v>0.00177</v>
      </c>
      <c r="R3821" t="n">
        <v>-0.00367</v>
      </c>
      <c r="S3821" t="n">
        <v>-0.00379</v>
      </c>
      <c r="T3821" t="n">
        <v>-0.00416</v>
      </c>
    </row>
    <row r="3822">
      <c r="A3822" s="142" t="n">
        <v>41892</v>
      </c>
      <c r="B3822" t="inlineStr"/>
      <c r="C3822" t="n">
        <v>-0.00373</v>
      </c>
      <c r="D3822" t="inlineStr"/>
      <c r="E3822" t="inlineStr"/>
      <c r="F3822" t="inlineStr"/>
      <c r="G3822" t="inlineStr"/>
      <c r="H3822" t="inlineStr"/>
      <c r="I3822" t="inlineStr"/>
      <c r="J3822" t="n">
        <v>-0.00462</v>
      </c>
      <c r="K3822" t="n">
        <v>-0.01454</v>
      </c>
      <c r="L3822" t="n">
        <v>-0.00444</v>
      </c>
      <c r="M3822" t="n">
        <v>-0.01265</v>
      </c>
      <c r="N3822" t="inlineStr"/>
      <c r="O3822" t="n">
        <v>-0.009769999999999999</v>
      </c>
      <c r="P3822" t="n">
        <v>-0.01172</v>
      </c>
      <c r="Q3822" t="n">
        <v>-0.008240000000000001</v>
      </c>
      <c r="R3822" t="n">
        <v>-0.00011</v>
      </c>
      <c r="S3822" t="n">
        <v>-2e-05</v>
      </c>
      <c r="T3822" t="n">
        <v>-0.01144</v>
      </c>
    </row>
    <row r="3823">
      <c r="A3823" s="142" t="n">
        <v>41893</v>
      </c>
      <c r="B3823" t="inlineStr"/>
      <c r="C3823" t="n">
        <v>-0.00078</v>
      </c>
      <c r="D3823" t="inlineStr"/>
      <c r="E3823" t="inlineStr"/>
      <c r="F3823" t="inlineStr"/>
      <c r="G3823" t="inlineStr"/>
      <c r="H3823" t="inlineStr"/>
      <c r="I3823" t="inlineStr"/>
      <c r="J3823" t="n">
        <v>-0.01351</v>
      </c>
      <c r="K3823" t="n">
        <v>0.00944</v>
      </c>
      <c r="L3823" t="n">
        <v>-0.01103</v>
      </c>
      <c r="M3823" t="n">
        <v>0.00499</v>
      </c>
      <c r="N3823" t="inlineStr"/>
      <c r="O3823" t="n">
        <v>0.00797</v>
      </c>
      <c r="P3823" t="n">
        <v>0</v>
      </c>
      <c r="Q3823" t="n">
        <v>-0.01632</v>
      </c>
      <c r="R3823" t="n">
        <v>-0.00129</v>
      </c>
      <c r="S3823" t="n">
        <v>-0.00174</v>
      </c>
      <c r="T3823" t="n">
        <v>-0.00698</v>
      </c>
    </row>
    <row r="3824">
      <c r="A3824" s="142" t="n">
        <v>41894</v>
      </c>
      <c r="B3824" t="inlineStr"/>
      <c r="C3824" t="n">
        <v>-0.008630000000000001</v>
      </c>
      <c r="D3824" t="inlineStr"/>
      <c r="E3824" t="inlineStr"/>
      <c r="F3824" t="inlineStr"/>
      <c r="G3824" t="inlineStr"/>
      <c r="H3824" t="inlineStr"/>
      <c r="I3824" t="inlineStr"/>
      <c r="J3824" t="n">
        <v>0.00385</v>
      </c>
      <c r="K3824" t="n">
        <v>-0.009549999999999999</v>
      </c>
      <c r="L3824" t="n">
        <v>-0.00148</v>
      </c>
      <c r="M3824" t="n">
        <v>-0.01181</v>
      </c>
      <c r="N3824" t="inlineStr"/>
      <c r="O3824" t="n">
        <v>-0.01111</v>
      </c>
      <c r="P3824" t="n">
        <v>-0.00988</v>
      </c>
      <c r="Q3824" t="n">
        <v>0.00422</v>
      </c>
      <c r="R3824" t="n">
        <v>-0.00028</v>
      </c>
      <c r="S3824" t="n">
        <v>-0.00441</v>
      </c>
      <c r="T3824" t="n">
        <v>-0.00711</v>
      </c>
    </row>
    <row r="3825">
      <c r="A3825" s="142" t="n">
        <v>41897</v>
      </c>
      <c r="B3825" t="inlineStr"/>
      <c r="C3825" t="n">
        <v>0.00257</v>
      </c>
      <c r="D3825" t="inlineStr"/>
      <c r="E3825" t="inlineStr"/>
      <c r="F3825" t="inlineStr"/>
      <c r="G3825" t="inlineStr"/>
      <c r="H3825" t="inlineStr"/>
      <c r="I3825" t="inlineStr"/>
      <c r="J3825" t="n">
        <v>-0.0064</v>
      </c>
      <c r="K3825" t="n">
        <v>-0.00079</v>
      </c>
      <c r="L3825" t="n">
        <v>0.0003</v>
      </c>
      <c r="M3825" t="n">
        <v>0.00075</v>
      </c>
      <c r="N3825" t="inlineStr"/>
      <c r="O3825" t="n">
        <v>-0.004</v>
      </c>
      <c r="P3825" t="n">
        <v>-0.002</v>
      </c>
      <c r="Q3825" t="n">
        <v>-0.00886</v>
      </c>
      <c r="R3825" t="n">
        <v>-0.00079</v>
      </c>
      <c r="S3825" t="n">
        <v>-0.00194</v>
      </c>
      <c r="T3825" t="n">
        <v>-0.0051</v>
      </c>
    </row>
    <row r="3826">
      <c r="A3826" s="142" t="n">
        <v>41898</v>
      </c>
      <c r="B3826" t="inlineStr"/>
      <c r="C3826" t="n">
        <v>-0.00548</v>
      </c>
      <c r="D3826" t="inlineStr"/>
      <c r="E3826" t="inlineStr"/>
      <c r="F3826" t="inlineStr"/>
      <c r="G3826" t="inlineStr"/>
      <c r="H3826" t="inlineStr"/>
      <c r="I3826" t="inlineStr"/>
      <c r="J3826" t="n">
        <v>-0.00687</v>
      </c>
      <c r="K3826" t="n">
        <v>-0.00118</v>
      </c>
      <c r="L3826" t="n">
        <v>0.00403</v>
      </c>
      <c r="M3826" t="n">
        <v>-0.00104</v>
      </c>
      <c r="N3826" t="inlineStr"/>
      <c r="O3826" t="n">
        <v>0.0021</v>
      </c>
      <c r="P3826" t="n">
        <v>0.002</v>
      </c>
      <c r="Q3826" t="n">
        <v>-0.005</v>
      </c>
      <c r="R3826" t="n">
        <v>-0.00277</v>
      </c>
      <c r="S3826" t="n">
        <v>0.00245</v>
      </c>
      <c r="T3826" t="n">
        <v>-0.00188</v>
      </c>
    </row>
    <row r="3827">
      <c r="A3827" s="142" t="n">
        <v>41899</v>
      </c>
      <c r="B3827" t="inlineStr"/>
      <c r="C3827" t="n">
        <v>-0.00308</v>
      </c>
      <c r="D3827" t="inlineStr"/>
      <c r="E3827" t="inlineStr"/>
      <c r="F3827" t="inlineStr"/>
      <c r="G3827" t="inlineStr"/>
      <c r="H3827" t="inlineStr"/>
      <c r="I3827" t="inlineStr"/>
      <c r="J3827" t="n">
        <v>0</v>
      </c>
      <c r="K3827" t="n">
        <v>-0.0136</v>
      </c>
      <c r="L3827" t="n">
        <v>-0.00219</v>
      </c>
      <c r="M3827" t="n">
        <v>-0.01205</v>
      </c>
      <c r="N3827" t="inlineStr"/>
      <c r="O3827" t="n">
        <v>-0.01297</v>
      </c>
      <c r="P3827" t="n">
        <v>-0.009979999999999999</v>
      </c>
      <c r="Q3827" t="n">
        <v>0.01035</v>
      </c>
      <c r="R3827" t="n">
        <v>0.00429</v>
      </c>
      <c r="S3827" t="n">
        <v>0.00102</v>
      </c>
      <c r="T3827" t="n">
        <v>0.00659</v>
      </c>
    </row>
    <row r="3828">
      <c r="A3828" s="142" t="n">
        <v>41900</v>
      </c>
      <c r="B3828" t="inlineStr"/>
      <c r="C3828" t="n">
        <v>-0.01637</v>
      </c>
      <c r="D3828" t="inlineStr"/>
      <c r="E3828" t="inlineStr"/>
      <c r="F3828" t="inlineStr"/>
      <c r="G3828" t="inlineStr"/>
      <c r="H3828" t="inlineStr"/>
      <c r="I3828" t="inlineStr"/>
      <c r="J3828" t="n">
        <v>-0.01296</v>
      </c>
      <c r="K3828" t="n">
        <v>-0.01359</v>
      </c>
      <c r="L3828" t="n">
        <v>-0.00893</v>
      </c>
      <c r="M3828" t="n">
        <v>-0.01306</v>
      </c>
      <c r="N3828" t="inlineStr"/>
      <c r="O3828" t="n">
        <v>-0.01798</v>
      </c>
      <c r="P3828" t="n">
        <v>-0.01411</v>
      </c>
      <c r="Q3828" t="n">
        <v>-0.02668</v>
      </c>
      <c r="R3828" t="n">
        <v>0.009900000000000001</v>
      </c>
      <c r="S3828" t="n">
        <v>0.00613</v>
      </c>
      <c r="T3828" t="n">
        <v>-0.00275</v>
      </c>
    </row>
    <row r="3829">
      <c r="A3829" s="142" t="n">
        <v>41901</v>
      </c>
      <c r="B3829" t="inlineStr"/>
      <c r="C3829" t="n">
        <v>-0.01825</v>
      </c>
      <c r="D3829" t="inlineStr"/>
      <c r="E3829" t="inlineStr"/>
      <c r="F3829" t="inlineStr"/>
      <c r="G3829" t="inlineStr"/>
      <c r="H3829" t="inlineStr"/>
      <c r="I3829" t="inlineStr"/>
      <c r="J3829" t="n">
        <v>-0.00613</v>
      </c>
      <c r="K3829" t="n">
        <v>-0.0158</v>
      </c>
      <c r="L3829" t="n">
        <v>-0.0176</v>
      </c>
      <c r="M3829" t="n">
        <v>-0.01798</v>
      </c>
      <c r="N3829" t="inlineStr"/>
      <c r="O3829" t="n">
        <v>-0.01457</v>
      </c>
      <c r="P3829" t="n">
        <v>-0.0184</v>
      </c>
      <c r="Q3829" t="n">
        <v>-0.009140000000000001</v>
      </c>
      <c r="R3829" t="n">
        <v>0.00197</v>
      </c>
      <c r="S3829" t="n">
        <v>0.00487</v>
      </c>
      <c r="T3829" t="n">
        <v>0.00406</v>
      </c>
    </row>
    <row r="3830">
      <c r="A3830" s="142" t="n">
        <v>41904</v>
      </c>
      <c r="B3830" t="inlineStr"/>
      <c r="C3830" t="n">
        <v>-0.02134</v>
      </c>
      <c r="D3830" t="inlineStr"/>
      <c r="E3830" t="inlineStr"/>
      <c r="F3830" t="inlineStr"/>
      <c r="G3830" t="inlineStr"/>
      <c r="H3830" t="inlineStr"/>
      <c r="I3830" t="inlineStr"/>
      <c r="J3830" t="n">
        <v>-0.02819</v>
      </c>
      <c r="K3830" t="n">
        <v>-0.02305</v>
      </c>
      <c r="L3830" t="n">
        <v>-0.00412</v>
      </c>
      <c r="M3830" t="n">
        <v>-0.0233</v>
      </c>
      <c r="N3830" t="inlineStr"/>
      <c r="O3830" t="n">
        <v>-0.02956</v>
      </c>
      <c r="P3830" t="n">
        <v>-0.03542</v>
      </c>
      <c r="Q3830" t="n">
        <v>-0.03391</v>
      </c>
      <c r="R3830" t="n">
        <v>-0.00513</v>
      </c>
      <c r="S3830" t="n">
        <v>-0.00711</v>
      </c>
      <c r="T3830" t="n">
        <v>-0.01156</v>
      </c>
    </row>
    <row r="3831">
      <c r="A3831" s="142" t="n">
        <v>41905</v>
      </c>
      <c r="B3831" t="inlineStr"/>
      <c r="C3831" t="n">
        <v>0.00486</v>
      </c>
      <c r="D3831" t="inlineStr"/>
      <c r="E3831" t="inlineStr"/>
      <c r="F3831" t="inlineStr"/>
      <c r="G3831" t="inlineStr"/>
      <c r="H3831" t="inlineStr"/>
      <c r="I3831" t="inlineStr"/>
      <c r="J3831" t="n">
        <v>-0.00091</v>
      </c>
      <c r="K3831" t="n">
        <v>0.01433</v>
      </c>
      <c r="L3831" t="n">
        <v>0.0048</v>
      </c>
      <c r="M3831" t="n">
        <v>0.01667</v>
      </c>
      <c r="N3831" t="inlineStr"/>
      <c r="O3831" t="n">
        <v>0.0175</v>
      </c>
      <c r="P3831" t="n">
        <v>0.01296</v>
      </c>
      <c r="Q3831" t="n">
        <v>0.00032</v>
      </c>
      <c r="R3831" t="n">
        <v>-0.01361</v>
      </c>
      <c r="S3831" t="n">
        <v>-0.009129999999999999</v>
      </c>
      <c r="T3831" t="n">
        <v>-0.01032</v>
      </c>
    </row>
    <row r="3832">
      <c r="A3832" s="142" t="n">
        <v>41906</v>
      </c>
      <c r="B3832" t="inlineStr"/>
      <c r="C3832" t="n">
        <v>0.00469</v>
      </c>
      <c r="D3832" t="inlineStr"/>
      <c r="E3832" t="inlineStr"/>
      <c r="F3832" t="inlineStr"/>
      <c r="G3832" t="inlineStr"/>
      <c r="H3832" t="inlineStr"/>
      <c r="I3832" t="inlineStr"/>
      <c r="J3832" t="n">
        <v>0.00817</v>
      </c>
      <c r="K3832" t="n">
        <v>-0.00997</v>
      </c>
      <c r="L3832" t="n">
        <v>-0.00271</v>
      </c>
      <c r="M3832" t="n">
        <v>-0.01577</v>
      </c>
      <c r="N3832" t="inlineStr"/>
      <c r="O3832" t="n">
        <v>-0.00809</v>
      </c>
      <c r="P3832" t="n">
        <v>0.00213</v>
      </c>
      <c r="Q3832" t="n">
        <v>0.00501</v>
      </c>
      <c r="R3832" t="n">
        <v>0.00733</v>
      </c>
      <c r="S3832" t="n">
        <v>0.009220000000000001</v>
      </c>
      <c r="T3832" t="n">
        <v>0.00751</v>
      </c>
    </row>
    <row r="3833">
      <c r="A3833" s="142" t="n">
        <v>41907</v>
      </c>
      <c r="B3833" t="inlineStr"/>
      <c r="C3833" t="n">
        <v>0.00775</v>
      </c>
      <c r="D3833" t="inlineStr"/>
      <c r="E3833" t="inlineStr"/>
      <c r="F3833" t="inlineStr"/>
      <c r="G3833" t="inlineStr"/>
      <c r="H3833" t="inlineStr"/>
      <c r="I3833" t="inlineStr"/>
      <c r="J3833" t="n">
        <v>-0.0117</v>
      </c>
      <c r="K3833" t="n">
        <v>0.01658</v>
      </c>
      <c r="L3833" t="n">
        <v>-0.00768</v>
      </c>
      <c r="M3833" t="n">
        <v>0.00915</v>
      </c>
      <c r="N3833" t="inlineStr"/>
      <c r="O3833" t="n">
        <v>0.01081</v>
      </c>
      <c r="P3833" t="n">
        <v>0.00426</v>
      </c>
      <c r="Q3833" t="n">
        <v>-0.009169999999999999</v>
      </c>
      <c r="R3833" t="n">
        <v>-0.008750000000000001</v>
      </c>
      <c r="S3833" t="n">
        <v>-0.00764</v>
      </c>
      <c r="T3833" t="n">
        <v>-0.00524</v>
      </c>
    </row>
    <row r="3834">
      <c r="A3834" s="142" t="n">
        <v>41908</v>
      </c>
      <c r="B3834" t="inlineStr"/>
      <c r="C3834" t="n">
        <v>-0.00545</v>
      </c>
      <c r="D3834" t="inlineStr"/>
      <c r="E3834" t="inlineStr"/>
      <c r="F3834" t="inlineStr"/>
      <c r="G3834" t="inlineStr"/>
      <c r="H3834" t="inlineStr"/>
      <c r="I3834" t="inlineStr"/>
      <c r="J3834" t="n">
        <v>0.008200000000000001</v>
      </c>
      <c r="K3834" t="n">
        <v>-0.01362</v>
      </c>
      <c r="L3834" t="n">
        <v>-0.008070000000000001</v>
      </c>
      <c r="M3834" t="n">
        <v>-0.00907</v>
      </c>
      <c r="N3834" t="inlineStr"/>
      <c r="O3834" t="n">
        <v>-0.0109</v>
      </c>
      <c r="P3834" t="n">
        <v>-0.00847</v>
      </c>
      <c r="Q3834" t="n">
        <v>0.00715</v>
      </c>
      <c r="R3834" t="n">
        <v>0.00263</v>
      </c>
      <c r="S3834" t="n">
        <v>0.00694</v>
      </c>
      <c r="T3834" t="n">
        <v>0.00243</v>
      </c>
    </row>
    <row r="3835">
      <c r="A3835" s="142" t="n">
        <v>41911</v>
      </c>
      <c r="B3835" t="inlineStr"/>
      <c r="C3835" t="n">
        <v>0.00233</v>
      </c>
      <c r="D3835" t="inlineStr"/>
      <c r="E3835" t="inlineStr"/>
      <c r="F3835" t="inlineStr"/>
      <c r="G3835" t="inlineStr"/>
      <c r="H3835" t="inlineStr"/>
      <c r="I3835" t="inlineStr"/>
      <c r="J3835" t="n">
        <v>-0.00497</v>
      </c>
      <c r="K3835" t="n">
        <v>-0.00586</v>
      </c>
      <c r="L3835" t="n">
        <v>0.00417</v>
      </c>
      <c r="M3835" t="n">
        <v>-0.00852</v>
      </c>
      <c r="N3835" t="inlineStr"/>
      <c r="O3835" t="n">
        <v>-0.00877</v>
      </c>
      <c r="P3835" t="n">
        <v>-0.00214</v>
      </c>
      <c r="Q3835" t="n">
        <v>-0.00484</v>
      </c>
      <c r="R3835" t="n">
        <v>-0.00377</v>
      </c>
      <c r="S3835" t="n">
        <v>-0.00371</v>
      </c>
      <c r="T3835" t="n">
        <v>-0.01327</v>
      </c>
    </row>
    <row r="3836">
      <c r="A3836" s="142" t="n">
        <v>41912</v>
      </c>
      <c r="B3836" t="inlineStr"/>
      <c r="C3836" t="n">
        <v>-0.01842</v>
      </c>
      <c r="D3836" t="inlineStr"/>
      <c r="E3836" t="inlineStr"/>
      <c r="F3836" t="inlineStr"/>
      <c r="G3836" t="inlineStr"/>
      <c r="H3836" t="inlineStr"/>
      <c r="I3836" t="inlineStr"/>
      <c r="J3836" t="n">
        <v>0.00272</v>
      </c>
      <c r="K3836" t="n">
        <v>-0.00821</v>
      </c>
      <c r="L3836" t="n">
        <v>-0.01363</v>
      </c>
      <c r="M3836" t="n">
        <v>-0.01047</v>
      </c>
      <c r="N3836" t="inlineStr"/>
      <c r="O3836" t="n">
        <v>-0.00864</v>
      </c>
      <c r="P3836" t="n">
        <v>-0.008569999999999999</v>
      </c>
      <c r="Q3836" t="n">
        <v>0.00178</v>
      </c>
      <c r="R3836" t="n">
        <v>0.00576</v>
      </c>
      <c r="S3836" t="n">
        <v>0.00187</v>
      </c>
      <c r="T3836" t="n">
        <v>0.0002</v>
      </c>
    </row>
    <row r="3837">
      <c r="A3837" s="142" t="n">
        <v>41913</v>
      </c>
      <c r="B3837" t="inlineStr"/>
      <c r="C3837" t="n">
        <v>0.00122</v>
      </c>
      <c r="D3837" t="inlineStr"/>
      <c r="E3837" t="inlineStr"/>
      <c r="F3837" t="inlineStr"/>
      <c r="G3837" t="inlineStr"/>
      <c r="H3837" t="inlineStr"/>
      <c r="I3837" t="inlineStr"/>
      <c r="J3837" t="n">
        <v>-0.01086</v>
      </c>
      <c r="K3837" t="n">
        <v>-0.008059999999999999</v>
      </c>
      <c r="L3837" t="n">
        <v>0.00446</v>
      </c>
      <c r="M3837" t="n">
        <v>-0.00776</v>
      </c>
      <c r="N3837" t="inlineStr"/>
      <c r="O3837" t="n">
        <v>-0.00332</v>
      </c>
      <c r="P3837" t="n">
        <v>-0.00432</v>
      </c>
      <c r="Q3837" t="n">
        <v>-0.01262</v>
      </c>
      <c r="R3837" t="n">
        <v>-0.0083</v>
      </c>
      <c r="S3837" t="n">
        <v>-0.00804</v>
      </c>
      <c r="T3837" t="n">
        <v>-0.00549</v>
      </c>
    </row>
    <row r="3838">
      <c r="A3838" s="142" t="n">
        <v>41914</v>
      </c>
      <c r="B3838" t="inlineStr"/>
      <c r="C3838" t="n">
        <v>-0.00526</v>
      </c>
      <c r="D3838" t="inlineStr"/>
      <c r="E3838" t="inlineStr"/>
      <c r="F3838" t="inlineStr"/>
      <c r="G3838" t="inlineStr"/>
      <c r="H3838" t="inlineStr"/>
      <c r="I3838" t="inlineStr"/>
      <c r="J3838" t="n">
        <v>0.008699999999999999</v>
      </c>
      <c r="K3838" t="n">
        <v>0.01006</v>
      </c>
      <c r="L3838" t="n">
        <v>-0.01012</v>
      </c>
      <c r="M3838" t="n">
        <v>0.0029</v>
      </c>
      <c r="N3838" t="inlineStr"/>
      <c r="O3838" t="n">
        <v>0.01312</v>
      </c>
      <c r="P3838" t="n">
        <v>-0.00217</v>
      </c>
      <c r="Q3838" t="n">
        <v>-0.00278</v>
      </c>
      <c r="R3838" t="n">
        <v>-0.02414</v>
      </c>
      <c r="S3838" t="n">
        <v>-0.01094</v>
      </c>
      <c r="T3838" t="n">
        <v>-0.00889</v>
      </c>
    </row>
    <row r="3839">
      <c r="A3839" s="142" t="n">
        <v>41915</v>
      </c>
      <c r="B3839" t="inlineStr"/>
      <c r="C3839" t="n">
        <v>-0.02383</v>
      </c>
      <c r="D3839" t="inlineStr"/>
      <c r="E3839" t="inlineStr"/>
      <c r="F3839" t="inlineStr"/>
      <c r="G3839" t="inlineStr"/>
      <c r="H3839" t="inlineStr"/>
      <c r="I3839" t="inlineStr"/>
      <c r="J3839" t="n">
        <v>-0.02132</v>
      </c>
      <c r="K3839" t="n">
        <v>-0.04088</v>
      </c>
      <c r="L3839" t="n">
        <v>-0.02064</v>
      </c>
      <c r="M3839" t="n">
        <v>-0.02976</v>
      </c>
      <c r="N3839" t="inlineStr"/>
      <c r="O3839" t="n">
        <v>-0.03289</v>
      </c>
      <c r="P3839" t="n">
        <v>-0.02609</v>
      </c>
      <c r="Q3839" t="n">
        <v>-0.01593</v>
      </c>
      <c r="R3839" t="n">
        <v>0.00928</v>
      </c>
      <c r="S3839" t="n">
        <v>0.01585</v>
      </c>
      <c r="T3839" t="n">
        <v>0.01619</v>
      </c>
    </row>
    <row r="3840">
      <c r="A3840" s="142" t="n">
        <v>41918</v>
      </c>
      <c r="B3840" t="inlineStr"/>
      <c r="C3840" t="n">
        <v>0.00063</v>
      </c>
      <c r="D3840" t="inlineStr"/>
      <c r="E3840" t="inlineStr"/>
      <c r="F3840" t="inlineStr"/>
      <c r="G3840" t="inlineStr"/>
      <c r="H3840" t="inlineStr"/>
      <c r="I3840" t="inlineStr"/>
      <c r="J3840" t="n">
        <v>-0.0051</v>
      </c>
      <c r="K3840" t="n">
        <v>0.01259</v>
      </c>
      <c r="L3840" t="n">
        <v>0.01613</v>
      </c>
      <c r="M3840" t="n">
        <v>0.00736</v>
      </c>
      <c r="N3840" t="inlineStr"/>
      <c r="O3840" t="n">
        <v>0.00723</v>
      </c>
      <c r="P3840" t="n">
        <v>0.0067</v>
      </c>
      <c r="Q3840" t="n">
        <v>-0.00885</v>
      </c>
      <c r="R3840" t="n">
        <v>0.00235</v>
      </c>
      <c r="S3840" t="n">
        <v>-0.00073</v>
      </c>
      <c r="T3840" t="n">
        <v>0.00869</v>
      </c>
    </row>
    <row r="3841">
      <c r="A3841" s="142" t="n">
        <v>41919</v>
      </c>
      <c r="B3841" t="inlineStr"/>
      <c r="C3841" t="n">
        <v>-0.01231</v>
      </c>
      <c r="D3841" t="inlineStr"/>
      <c r="E3841" t="inlineStr"/>
      <c r="F3841" t="inlineStr"/>
      <c r="G3841" t="inlineStr"/>
      <c r="H3841" t="inlineStr"/>
      <c r="I3841" t="inlineStr"/>
      <c r="J3841" t="n">
        <v>0.00606</v>
      </c>
      <c r="K3841" t="n">
        <v>-0.02225</v>
      </c>
      <c r="L3841" t="n">
        <v>0.0095</v>
      </c>
      <c r="M3841" t="n">
        <v>-0.02097</v>
      </c>
      <c r="N3841" t="inlineStr"/>
      <c r="O3841" t="n">
        <v>-0.02301</v>
      </c>
      <c r="P3841" t="n">
        <v>-0.01996</v>
      </c>
      <c r="Q3841" t="n">
        <v>0.00792</v>
      </c>
      <c r="R3841" t="n">
        <v>-0.01487</v>
      </c>
      <c r="S3841" t="n">
        <v>-0.01443</v>
      </c>
      <c r="T3841" t="n">
        <v>-0.0042</v>
      </c>
    </row>
    <row r="3842">
      <c r="A3842" s="142" t="n">
        <v>41920</v>
      </c>
      <c r="B3842" t="inlineStr"/>
      <c r="C3842" t="n">
        <v>0.05249</v>
      </c>
      <c r="D3842" t="inlineStr"/>
      <c r="E3842" t="inlineStr"/>
      <c r="F3842" t="inlineStr"/>
      <c r="G3842" t="inlineStr"/>
      <c r="H3842" t="inlineStr"/>
      <c r="I3842" t="inlineStr"/>
      <c r="J3842" t="n">
        <v>-0.01621</v>
      </c>
      <c r="K3842" t="n">
        <v>0.05777</v>
      </c>
      <c r="L3842" t="n">
        <v>-0.00076</v>
      </c>
      <c r="M3842" t="n">
        <v>0.04956</v>
      </c>
      <c r="N3842" t="inlineStr"/>
      <c r="O3842" t="n">
        <v>0.05574</v>
      </c>
      <c r="P3842" t="n">
        <v>0.04751</v>
      </c>
      <c r="Q3842" t="n">
        <v>-0.0122</v>
      </c>
      <c r="R3842" t="n">
        <v>-0.00821</v>
      </c>
      <c r="S3842" t="n">
        <v>0.00073</v>
      </c>
      <c r="T3842" t="n">
        <v>-0.01644</v>
      </c>
    </row>
    <row r="3843">
      <c r="A3843" s="142" t="n">
        <v>41921</v>
      </c>
      <c r="B3843" t="inlineStr"/>
      <c r="C3843" t="n">
        <v>-0.007849999999999999</v>
      </c>
      <c r="D3843" t="inlineStr"/>
      <c r="E3843" t="inlineStr"/>
      <c r="F3843" t="inlineStr"/>
      <c r="G3843" t="inlineStr"/>
      <c r="H3843" t="inlineStr"/>
      <c r="I3843" t="inlineStr"/>
      <c r="J3843" t="n">
        <v>0.03672</v>
      </c>
      <c r="K3843" t="n">
        <v>-0.02615</v>
      </c>
      <c r="L3843" t="n">
        <v>0.01313</v>
      </c>
      <c r="M3843" t="n">
        <v>-0.02649</v>
      </c>
      <c r="N3843" t="inlineStr"/>
      <c r="O3843" t="n">
        <v>-0.01228</v>
      </c>
      <c r="P3843" t="n">
        <v>-0.01296</v>
      </c>
      <c r="Q3843" t="n">
        <v>0.03789</v>
      </c>
      <c r="R3843" t="n">
        <v>-0.0039</v>
      </c>
      <c r="S3843" t="n">
        <v>-0.01188</v>
      </c>
      <c r="T3843" t="n">
        <v>0.00758</v>
      </c>
    </row>
    <row r="3844">
      <c r="A3844" s="142" t="n">
        <v>41922</v>
      </c>
      <c r="B3844" t="inlineStr"/>
      <c r="C3844" t="n">
        <v>-0.00183</v>
      </c>
      <c r="D3844" t="inlineStr"/>
      <c r="E3844" t="inlineStr"/>
      <c r="F3844" t="inlineStr"/>
      <c r="G3844" t="inlineStr"/>
      <c r="H3844" t="inlineStr"/>
      <c r="I3844" t="inlineStr"/>
      <c r="J3844" t="n">
        <v>-0.01726</v>
      </c>
      <c r="K3844" t="n">
        <v>-0.01516</v>
      </c>
      <c r="L3844" t="n">
        <v>-0.00936</v>
      </c>
      <c r="M3844" t="n">
        <v>-0.01333</v>
      </c>
      <c r="N3844" t="inlineStr"/>
      <c r="O3844" t="n">
        <v>-0.01968</v>
      </c>
      <c r="P3844" t="n">
        <v>-0.01313</v>
      </c>
      <c r="Q3844" t="n">
        <v>-0.02379</v>
      </c>
      <c r="R3844" t="n">
        <v>-0.0158</v>
      </c>
      <c r="S3844" t="n">
        <v>-0.00937</v>
      </c>
      <c r="T3844" t="n">
        <v>-0.01156</v>
      </c>
    </row>
    <row r="3845">
      <c r="A3845" s="142" t="n">
        <v>41925</v>
      </c>
      <c r="B3845" t="inlineStr"/>
      <c r="C3845" t="n">
        <v>0</v>
      </c>
      <c r="D3845" t="inlineStr"/>
      <c r="E3845" t="inlineStr"/>
      <c r="F3845" t="inlineStr"/>
      <c r="G3845" t="inlineStr"/>
      <c r="H3845" t="inlineStr"/>
      <c r="I3845" t="inlineStr"/>
      <c r="J3845" t="n">
        <v>0.00277</v>
      </c>
      <c r="K3845" t="n">
        <v>-0.00088</v>
      </c>
      <c r="L3845" t="n">
        <v>0.00306</v>
      </c>
      <c r="M3845" t="n">
        <v>-0.00034</v>
      </c>
      <c r="N3845" t="inlineStr"/>
      <c r="O3845" t="n">
        <v>0</v>
      </c>
      <c r="P3845" t="n">
        <v>0.008869999999999999</v>
      </c>
      <c r="Q3845" t="n">
        <v>-0.00184</v>
      </c>
      <c r="R3845" t="n">
        <v>0.00026</v>
      </c>
      <c r="S3845" t="n">
        <v>-0.01122</v>
      </c>
      <c r="T3845" t="n">
        <v>-0.00265</v>
      </c>
    </row>
    <row r="3846">
      <c r="A3846" s="142" t="n">
        <v>41926</v>
      </c>
      <c r="B3846" t="inlineStr"/>
      <c r="C3846" t="n">
        <v>0.04419</v>
      </c>
      <c r="D3846" t="inlineStr"/>
      <c r="E3846" t="inlineStr"/>
      <c r="F3846" t="inlineStr"/>
      <c r="G3846" t="inlineStr"/>
      <c r="H3846" t="inlineStr"/>
      <c r="I3846" t="inlineStr"/>
      <c r="J3846" t="n">
        <v>0.01705</v>
      </c>
      <c r="K3846" t="n">
        <v>0.02531</v>
      </c>
      <c r="L3846" t="n">
        <v>0.00623</v>
      </c>
      <c r="M3846" t="n">
        <v>0.02781</v>
      </c>
      <c r="N3846" t="inlineStr"/>
      <c r="O3846" t="n">
        <v>0.0279</v>
      </c>
      <c r="P3846" t="n">
        <v>0.01099</v>
      </c>
      <c r="Q3846" t="n">
        <v>0.02726</v>
      </c>
      <c r="R3846" t="n">
        <v>-0.00029</v>
      </c>
      <c r="S3846" t="n">
        <v>-0.00049</v>
      </c>
      <c r="T3846" t="n">
        <v>0.00161</v>
      </c>
    </row>
    <row r="3847">
      <c r="A3847" s="142" t="n">
        <v>41927</v>
      </c>
      <c r="B3847" t="inlineStr"/>
      <c r="C3847" t="n">
        <v>-0.00627</v>
      </c>
      <c r="D3847" t="inlineStr"/>
      <c r="E3847" t="inlineStr"/>
      <c r="F3847" t="inlineStr"/>
      <c r="G3847" t="inlineStr"/>
      <c r="H3847" t="inlineStr"/>
      <c r="I3847" t="inlineStr"/>
      <c r="J3847" t="n">
        <v>-0.01223</v>
      </c>
      <c r="K3847" t="n">
        <v>-0.00429</v>
      </c>
      <c r="L3847" t="n">
        <v>-0.00616</v>
      </c>
      <c r="M3847" t="n">
        <v>-0.00715</v>
      </c>
      <c r="N3847" t="inlineStr"/>
      <c r="O3847" t="n">
        <v>-0.00781</v>
      </c>
      <c r="P3847" t="n">
        <v>-0.01087</v>
      </c>
      <c r="Q3847" t="n">
        <v>-0.01107</v>
      </c>
      <c r="R3847" t="n">
        <v>-0.0317</v>
      </c>
      <c r="S3847" t="n">
        <v>-0.01673</v>
      </c>
      <c r="T3847" t="n">
        <v>-0.01666</v>
      </c>
    </row>
    <row r="3848">
      <c r="A3848" s="142" t="n">
        <v>41928</v>
      </c>
      <c r="B3848" t="inlineStr"/>
      <c r="C3848" t="n">
        <v>0.01579</v>
      </c>
      <c r="D3848" t="inlineStr"/>
      <c r="E3848" t="inlineStr"/>
      <c r="F3848" t="inlineStr"/>
      <c r="G3848" t="inlineStr"/>
      <c r="H3848" t="inlineStr"/>
      <c r="I3848" t="inlineStr"/>
      <c r="J3848" t="n">
        <v>0.00596</v>
      </c>
      <c r="K3848" t="n">
        <v>-0.00453</v>
      </c>
      <c r="L3848" t="n">
        <v>-0.00792</v>
      </c>
      <c r="M3848" t="n">
        <v>-0.00039</v>
      </c>
      <c r="N3848" t="inlineStr"/>
      <c r="O3848" t="n">
        <v>-0.00186</v>
      </c>
      <c r="P3848" t="n">
        <v>0.0022</v>
      </c>
      <c r="Q3848" t="n">
        <v>0.00626</v>
      </c>
      <c r="R3848" t="n">
        <v>-0.00446</v>
      </c>
      <c r="S3848" t="n">
        <v>-0.00442</v>
      </c>
      <c r="T3848" t="n">
        <v>-0.01373</v>
      </c>
    </row>
    <row r="3849">
      <c r="A3849" s="142" t="n">
        <v>41929</v>
      </c>
      <c r="B3849" t="inlineStr"/>
      <c r="C3849" t="n">
        <v>-0.00672</v>
      </c>
      <c r="D3849" t="inlineStr"/>
      <c r="E3849" t="inlineStr"/>
      <c r="F3849" t="inlineStr"/>
      <c r="G3849" t="inlineStr"/>
      <c r="H3849" t="inlineStr"/>
      <c r="I3849" t="inlineStr"/>
      <c r="J3849" t="n">
        <v>-0.01094</v>
      </c>
      <c r="K3849" t="n">
        <v>-0.0262</v>
      </c>
      <c r="L3849" t="n">
        <v>0.00266</v>
      </c>
      <c r="M3849" t="n">
        <v>-0.02433</v>
      </c>
      <c r="N3849" t="inlineStr"/>
      <c r="O3849" t="n">
        <v>-0.0272</v>
      </c>
      <c r="P3849" t="n">
        <v>-0.02193</v>
      </c>
      <c r="Q3849" t="n">
        <v>-0.01734</v>
      </c>
      <c r="R3849" t="n">
        <v>0.02771</v>
      </c>
      <c r="S3849" t="n">
        <v>0.01346</v>
      </c>
      <c r="T3849" t="n">
        <v>0.00764</v>
      </c>
    </row>
    <row r="3850">
      <c r="A3850" s="142" t="n">
        <v>41932</v>
      </c>
      <c r="B3850" t="inlineStr"/>
      <c r="C3850" t="n">
        <v>0.01252</v>
      </c>
      <c r="D3850" t="inlineStr"/>
      <c r="E3850" t="inlineStr"/>
      <c r="F3850" t="inlineStr"/>
      <c r="G3850" t="inlineStr"/>
      <c r="H3850" t="inlineStr"/>
      <c r="I3850" t="inlineStr"/>
      <c r="J3850" t="n">
        <v>-0.0083</v>
      </c>
      <c r="K3850" t="n">
        <v>0.02224</v>
      </c>
      <c r="L3850" t="n">
        <v>0.00441</v>
      </c>
      <c r="M3850" t="n">
        <v>0.01653</v>
      </c>
      <c r="N3850" t="inlineStr"/>
      <c r="O3850" t="n">
        <v>0.01835</v>
      </c>
      <c r="P3850" t="n">
        <v>0.008970000000000001</v>
      </c>
      <c r="Q3850" t="n">
        <v>-0.01049</v>
      </c>
      <c r="R3850" t="n">
        <v>-0.00546</v>
      </c>
      <c r="S3850" t="n">
        <v>0.00641</v>
      </c>
      <c r="T3850" t="n">
        <v>0.00383</v>
      </c>
    </row>
    <row r="3851">
      <c r="A3851" s="142" t="n">
        <v>41933</v>
      </c>
      <c r="B3851" t="inlineStr"/>
      <c r="C3851" t="n">
        <v>0.00941</v>
      </c>
      <c r="D3851" t="inlineStr"/>
      <c r="E3851" t="inlineStr"/>
      <c r="F3851" t="inlineStr"/>
      <c r="G3851" t="inlineStr"/>
      <c r="H3851" t="inlineStr"/>
      <c r="I3851" t="inlineStr"/>
      <c r="J3851" t="n">
        <v>0.02185</v>
      </c>
      <c r="K3851" t="n">
        <v>-0.00087</v>
      </c>
      <c r="L3851" t="n">
        <v>0.01076</v>
      </c>
      <c r="M3851" t="n">
        <v>0.00207</v>
      </c>
      <c r="N3851" t="inlineStr"/>
      <c r="O3851" t="n">
        <v>0.00021</v>
      </c>
      <c r="P3851" t="n">
        <v>0.01111</v>
      </c>
      <c r="Q3851" t="n">
        <v>0.02473</v>
      </c>
      <c r="R3851" t="n">
        <v>0.02089</v>
      </c>
      <c r="S3851" t="n">
        <v>0.01784</v>
      </c>
      <c r="T3851" t="n">
        <v>0.00431</v>
      </c>
    </row>
    <row r="3852">
      <c r="A3852" s="142" t="n">
        <v>41934</v>
      </c>
      <c r="B3852" t="inlineStr"/>
      <c r="C3852" t="n">
        <v>-0.01581</v>
      </c>
      <c r="D3852" t="inlineStr"/>
      <c r="E3852" t="inlineStr"/>
      <c r="F3852" t="inlineStr"/>
      <c r="G3852" t="inlineStr"/>
      <c r="H3852" t="inlineStr"/>
      <c r="I3852" t="inlineStr"/>
      <c r="J3852" t="n">
        <v>-0.01774</v>
      </c>
      <c r="K3852" t="n">
        <v>-0.02526</v>
      </c>
      <c r="L3852" t="n">
        <v>-0.00744</v>
      </c>
      <c r="M3852" t="n">
        <v>-0.02414</v>
      </c>
      <c r="N3852" t="inlineStr"/>
      <c r="O3852" t="n">
        <v>-0.02326</v>
      </c>
      <c r="P3852" t="n">
        <v>-0.02198</v>
      </c>
      <c r="Q3852" t="n">
        <v>-0.01905</v>
      </c>
      <c r="R3852" t="n">
        <v>0.00707</v>
      </c>
      <c r="S3852" t="n">
        <v>0.00347</v>
      </c>
      <c r="T3852" t="n">
        <v>0.01041</v>
      </c>
    </row>
    <row r="3853">
      <c r="A3853" s="142" t="n">
        <v>41935</v>
      </c>
      <c r="B3853" t="inlineStr"/>
      <c r="C3853" t="n">
        <v>-0.00282</v>
      </c>
      <c r="D3853" t="inlineStr"/>
      <c r="E3853" t="inlineStr"/>
      <c r="F3853" t="inlineStr"/>
      <c r="G3853" t="inlineStr"/>
      <c r="H3853" t="inlineStr"/>
      <c r="I3853" t="inlineStr"/>
      <c r="J3853" t="n">
        <v>-0.02362</v>
      </c>
      <c r="K3853" t="n">
        <v>0.00692</v>
      </c>
      <c r="L3853" t="n">
        <v>-0.00771</v>
      </c>
      <c r="M3853" t="n">
        <v>0.00417</v>
      </c>
      <c r="N3853" t="inlineStr"/>
      <c r="O3853" t="n">
        <v>-0.00129</v>
      </c>
      <c r="P3853" t="n">
        <v>0.00449</v>
      </c>
      <c r="Q3853" t="n">
        <v>-0.01389</v>
      </c>
      <c r="R3853" t="n">
        <v>0.0072</v>
      </c>
      <c r="S3853" t="n">
        <v>0.007860000000000001</v>
      </c>
      <c r="T3853" t="n">
        <v>-0.00399</v>
      </c>
    </row>
    <row r="3854">
      <c r="A3854" s="142" t="n">
        <v>41936</v>
      </c>
      <c r="B3854" t="inlineStr"/>
      <c r="C3854" t="n">
        <v>-0.00094</v>
      </c>
      <c r="D3854" t="inlineStr"/>
      <c r="E3854" t="inlineStr"/>
      <c r="F3854" t="inlineStr"/>
      <c r="G3854" t="inlineStr"/>
      <c r="H3854" t="inlineStr"/>
      <c r="I3854" t="inlineStr"/>
      <c r="J3854" t="n">
        <v>0.01281</v>
      </c>
      <c r="K3854" t="n">
        <v>-0.00244</v>
      </c>
      <c r="L3854" t="n">
        <v>0.00081</v>
      </c>
      <c r="M3854" t="n">
        <v>-0.00381</v>
      </c>
      <c r="N3854" t="inlineStr"/>
      <c r="O3854" t="n">
        <v>-0.00537</v>
      </c>
      <c r="P3854" t="n">
        <v>-0.00671</v>
      </c>
      <c r="Q3854" t="n">
        <v>-0.00136</v>
      </c>
      <c r="R3854" t="n">
        <v>-0.00332</v>
      </c>
      <c r="S3854" t="n">
        <v>0.00296</v>
      </c>
      <c r="T3854" t="n">
        <v>0.00113</v>
      </c>
    </row>
    <row r="3855">
      <c r="A3855" s="142" t="n">
        <v>41939</v>
      </c>
      <c r="B3855" t="inlineStr"/>
      <c r="C3855" t="n">
        <v>-0.02011</v>
      </c>
      <c r="D3855" t="inlineStr"/>
      <c r="E3855" t="inlineStr"/>
      <c r="F3855" t="inlineStr"/>
      <c r="G3855" t="inlineStr"/>
      <c r="H3855" t="inlineStr"/>
      <c r="I3855" t="inlineStr"/>
      <c r="J3855" t="n">
        <v>-0.01265</v>
      </c>
      <c r="K3855" t="n">
        <v>-0.01823</v>
      </c>
      <c r="L3855" t="n">
        <v>0.00118</v>
      </c>
      <c r="M3855" t="n">
        <v>-0.02565</v>
      </c>
      <c r="N3855" t="inlineStr"/>
      <c r="O3855" t="n">
        <v>-0.01943</v>
      </c>
      <c r="P3855" t="n">
        <v>-0.01802</v>
      </c>
      <c r="Q3855" t="n">
        <v>-0.009010000000000001</v>
      </c>
      <c r="R3855" t="n">
        <v>-0.00616</v>
      </c>
      <c r="S3855" t="n">
        <v>-0.00465</v>
      </c>
      <c r="T3855" t="n">
        <v>-0.01005</v>
      </c>
    </row>
    <row r="3856">
      <c r="A3856" s="142" t="n">
        <v>41940</v>
      </c>
      <c r="B3856" t="inlineStr"/>
      <c r="C3856" t="n">
        <v>-0.0043</v>
      </c>
      <c r="D3856" t="inlineStr"/>
      <c r="E3856" t="inlineStr"/>
      <c r="F3856" t="inlineStr"/>
      <c r="G3856" t="inlineStr"/>
      <c r="H3856" t="inlineStr"/>
      <c r="I3856" t="inlineStr"/>
      <c r="J3856" t="n">
        <v>-0.01613</v>
      </c>
      <c r="K3856" t="n">
        <v>0.01223</v>
      </c>
      <c r="L3856" t="n">
        <v>0.00441</v>
      </c>
      <c r="M3856" t="n">
        <v>0.01131</v>
      </c>
      <c r="N3856" t="inlineStr"/>
      <c r="O3856" t="n">
        <v>0.00991</v>
      </c>
      <c r="P3856" t="n">
        <v>0.00688</v>
      </c>
      <c r="Q3856" t="n">
        <v>-0.00652</v>
      </c>
      <c r="R3856" t="n">
        <v>0.0094</v>
      </c>
      <c r="S3856" t="n">
        <v>0.00831</v>
      </c>
      <c r="T3856" t="n">
        <v>0.01237</v>
      </c>
    </row>
    <row r="3857">
      <c r="A3857" s="142" t="n">
        <v>41941</v>
      </c>
      <c r="B3857" t="inlineStr"/>
      <c r="C3857" t="n">
        <v>-0.01213</v>
      </c>
      <c r="D3857" t="inlineStr"/>
      <c r="E3857" t="inlineStr"/>
      <c r="F3857" t="inlineStr"/>
      <c r="G3857" t="inlineStr"/>
      <c r="H3857" t="inlineStr"/>
      <c r="I3857" t="inlineStr"/>
      <c r="J3857" t="n">
        <v>0.00675</v>
      </c>
      <c r="K3857" t="n">
        <v>-0.03043</v>
      </c>
      <c r="L3857" t="n">
        <v>0.00148</v>
      </c>
      <c r="M3857" t="n">
        <v>-0.02156</v>
      </c>
      <c r="N3857" t="inlineStr"/>
      <c r="O3857" t="n">
        <v>-0.03031</v>
      </c>
      <c r="P3857" t="n">
        <v>-0.01139</v>
      </c>
      <c r="Q3857" t="n">
        <v>-0.00777</v>
      </c>
      <c r="R3857" t="n">
        <v>0.00203</v>
      </c>
      <c r="S3857" t="n">
        <v>0.00124</v>
      </c>
      <c r="T3857" t="n">
        <v>0.01139</v>
      </c>
    </row>
    <row r="3858">
      <c r="A3858" s="142" t="n">
        <v>41942</v>
      </c>
      <c r="B3858" t="inlineStr"/>
      <c r="C3858" t="n">
        <v>-0.06193</v>
      </c>
      <c r="D3858" t="inlineStr"/>
      <c r="E3858" t="inlineStr"/>
      <c r="F3858" t="inlineStr"/>
      <c r="G3858" t="inlineStr"/>
      <c r="H3858" t="inlineStr"/>
      <c r="I3858" t="inlineStr"/>
      <c r="J3858" t="n">
        <v>-0.03879</v>
      </c>
      <c r="K3858" t="n">
        <v>-0.06</v>
      </c>
      <c r="L3858" t="n">
        <v>-0.02762</v>
      </c>
      <c r="M3858" t="n">
        <v>-0.06618</v>
      </c>
      <c r="N3858" t="inlineStr"/>
      <c r="O3858" t="n">
        <v>-0.07600999999999999</v>
      </c>
      <c r="P3858" t="n">
        <v>-0.06451999999999999</v>
      </c>
      <c r="Q3858" t="n">
        <v>-0.05325</v>
      </c>
      <c r="R3858" t="n">
        <v>0.0058</v>
      </c>
      <c r="S3858" t="n">
        <v>0.01293</v>
      </c>
      <c r="T3858" t="n">
        <v>0.01376</v>
      </c>
    </row>
    <row r="3859">
      <c r="A3859" s="142" t="n">
        <v>41943</v>
      </c>
      <c r="B3859" t="inlineStr"/>
      <c r="C3859" t="n">
        <v>-0.04843</v>
      </c>
      <c r="D3859" t="inlineStr"/>
      <c r="E3859" t="inlineStr"/>
      <c r="F3859" t="inlineStr"/>
      <c r="G3859" t="inlineStr"/>
      <c r="H3859" t="inlineStr"/>
      <c r="I3859" t="inlineStr"/>
      <c r="J3859" t="n">
        <v>-0.04584</v>
      </c>
      <c r="K3859" t="n">
        <v>-0.04027</v>
      </c>
      <c r="L3859" t="n">
        <v>-0.01126</v>
      </c>
      <c r="M3859" t="n">
        <v>-0.04175</v>
      </c>
      <c r="N3859" t="inlineStr"/>
      <c r="O3859" t="n">
        <v>-0.04283</v>
      </c>
      <c r="P3859" t="n">
        <v>-0.02709</v>
      </c>
      <c r="Q3859" t="n">
        <v>-0.06469</v>
      </c>
      <c r="R3859" t="n">
        <v>0.01819</v>
      </c>
      <c r="S3859" t="n">
        <v>0.01835</v>
      </c>
      <c r="T3859" t="n">
        <v>0.01594</v>
      </c>
    </row>
    <row r="3860">
      <c r="A3860" s="142" t="n">
        <v>41946</v>
      </c>
      <c r="B3860" t="inlineStr"/>
      <c r="C3860" t="n">
        <v>0.00658</v>
      </c>
      <c r="D3860" t="inlineStr"/>
      <c r="E3860" t="inlineStr"/>
      <c r="F3860" t="inlineStr"/>
      <c r="G3860" t="inlineStr"/>
      <c r="H3860" t="inlineStr"/>
      <c r="I3860" t="inlineStr"/>
      <c r="J3860" t="n">
        <v>0.00366</v>
      </c>
      <c r="K3860" t="n">
        <v>0.03479</v>
      </c>
      <c r="L3860" t="n">
        <v>0.00524</v>
      </c>
      <c r="M3860" t="n">
        <v>0.02926</v>
      </c>
      <c r="N3860" t="inlineStr"/>
      <c r="O3860" t="n">
        <v>0.0178</v>
      </c>
      <c r="P3860" t="n">
        <v>0.02025</v>
      </c>
      <c r="Q3860" t="n">
        <v>0.00511</v>
      </c>
      <c r="R3860" t="n">
        <v>-0.008059999999999999</v>
      </c>
      <c r="S3860" t="n">
        <v>-0.00174</v>
      </c>
      <c r="T3860" t="n">
        <v>-0.00201</v>
      </c>
    </row>
    <row r="3861">
      <c r="A3861" s="142" t="n">
        <v>41947</v>
      </c>
      <c r="B3861" t="inlineStr"/>
      <c r="C3861" t="n">
        <v>-0.03354</v>
      </c>
      <c r="D3861" t="inlineStr"/>
      <c r="E3861" t="inlineStr"/>
      <c r="F3861" t="inlineStr"/>
      <c r="G3861" t="inlineStr"/>
      <c r="H3861" t="inlineStr"/>
      <c r="I3861" t="inlineStr"/>
      <c r="J3861" t="n">
        <v>-0.00208</v>
      </c>
      <c r="K3861" t="n">
        <v>-0.03857</v>
      </c>
      <c r="L3861" t="n">
        <v>-0.01047</v>
      </c>
      <c r="M3861" t="n">
        <v>-0.04651</v>
      </c>
      <c r="N3861" t="inlineStr"/>
      <c r="O3861" t="n">
        <v>-0.04022</v>
      </c>
      <c r="P3861" t="n">
        <v>-0.0273</v>
      </c>
      <c r="Q3861" t="n">
        <v>0.00137</v>
      </c>
      <c r="R3861" t="n">
        <v>-0.01053</v>
      </c>
      <c r="S3861" t="n">
        <v>-0.00771</v>
      </c>
      <c r="T3861" t="n">
        <v>-0.0101</v>
      </c>
    </row>
    <row r="3862">
      <c r="A3862" s="142" t="n">
        <v>41948</v>
      </c>
      <c r="B3862" t="inlineStr"/>
      <c r="C3862" t="n">
        <v>-0.02499</v>
      </c>
      <c r="D3862" t="inlineStr"/>
      <c r="E3862" t="inlineStr"/>
      <c r="F3862" t="inlineStr"/>
      <c r="G3862" t="inlineStr"/>
      <c r="H3862" t="inlineStr"/>
      <c r="I3862" t="inlineStr"/>
      <c r="J3862" t="n">
        <v>-0.02242</v>
      </c>
      <c r="K3862" t="n">
        <v>-0.045</v>
      </c>
      <c r="L3862" t="n">
        <v>-0.02493</v>
      </c>
      <c r="M3862" t="n">
        <v>-0.03508</v>
      </c>
      <c r="N3862" t="n">
        <v>-0.04071</v>
      </c>
      <c r="O3862" t="n">
        <v>-0.03358</v>
      </c>
      <c r="P3862" t="n">
        <v>-0.03316</v>
      </c>
      <c r="Q3862" t="n">
        <v>-0.03592</v>
      </c>
      <c r="R3862" t="n">
        <v>0.01674</v>
      </c>
      <c r="S3862" t="n">
        <v>0.01023</v>
      </c>
      <c r="T3862" t="n">
        <v>-0.002</v>
      </c>
    </row>
    <row r="3863">
      <c r="A3863" s="142" t="n">
        <v>41949</v>
      </c>
      <c r="B3863" t="inlineStr"/>
      <c r="C3863" t="n">
        <v>0.02447</v>
      </c>
      <c r="D3863" t="inlineStr"/>
      <c r="E3863" t="inlineStr"/>
      <c r="F3863" t="inlineStr"/>
      <c r="G3863" t="inlineStr"/>
      <c r="H3863" t="inlineStr"/>
      <c r="I3863" t="inlineStr"/>
      <c r="J3863" t="n">
        <v>0.01653</v>
      </c>
      <c r="K3863" t="n">
        <v>0.03312</v>
      </c>
      <c r="L3863" t="n">
        <v>-0.00526</v>
      </c>
      <c r="M3863" t="n">
        <v>0.0323</v>
      </c>
      <c r="N3863" t="n">
        <v>0.03209</v>
      </c>
      <c r="O3863" t="n">
        <v>0.03878</v>
      </c>
      <c r="P3863" t="n">
        <v>0.02902</v>
      </c>
      <c r="Q3863" t="n">
        <v>0.01883</v>
      </c>
      <c r="R3863" t="n">
        <v>0.00299</v>
      </c>
      <c r="S3863" t="n">
        <v>0.00419</v>
      </c>
      <c r="T3863" t="n">
        <v>-0.00297</v>
      </c>
    </row>
    <row r="3864">
      <c r="A3864" s="142" t="n">
        <v>41950</v>
      </c>
      <c r="B3864" t="inlineStr"/>
      <c r="C3864" t="n">
        <v>0.07539</v>
      </c>
      <c r="D3864" t="inlineStr"/>
      <c r="E3864" t="inlineStr"/>
      <c r="F3864" t="inlineStr"/>
      <c r="G3864" t="inlineStr"/>
      <c r="H3864" t="inlineStr"/>
      <c r="I3864" t="inlineStr"/>
      <c r="J3864" t="n">
        <v>0.03568</v>
      </c>
      <c r="K3864" t="n">
        <v>0.08262</v>
      </c>
      <c r="L3864" t="n">
        <v>0.0212</v>
      </c>
      <c r="M3864" t="n">
        <v>0.07056999999999999</v>
      </c>
      <c r="N3864" t="n">
        <v>0</v>
      </c>
      <c r="O3864" t="n">
        <v>0.07545</v>
      </c>
      <c r="P3864" t="n">
        <v>0.0641</v>
      </c>
      <c r="Q3864" t="n">
        <v>0.03975</v>
      </c>
      <c r="R3864" t="n">
        <v>-0.00488</v>
      </c>
      <c r="S3864" t="n">
        <v>0.00133</v>
      </c>
      <c r="T3864" t="n">
        <v>-0.00189</v>
      </c>
    </row>
    <row r="3865">
      <c r="A3865" s="142" t="n">
        <v>41953</v>
      </c>
      <c r="B3865" t="inlineStr"/>
      <c r="C3865" t="n">
        <v>-0.01107</v>
      </c>
      <c r="D3865" t="inlineStr"/>
      <c r="E3865" t="inlineStr"/>
      <c r="F3865" t="inlineStr"/>
      <c r="G3865" t="inlineStr"/>
      <c r="H3865" t="inlineStr"/>
      <c r="I3865" t="inlineStr"/>
      <c r="J3865" t="n">
        <v>0.02229</v>
      </c>
      <c r="K3865" t="n">
        <v>-0.03876</v>
      </c>
      <c r="L3865" t="n">
        <v>-0.00645</v>
      </c>
      <c r="M3865" t="n">
        <v>-0.04118</v>
      </c>
      <c r="N3865" t="n">
        <v>0.03193</v>
      </c>
      <c r="O3865" t="n">
        <v>-0.04122</v>
      </c>
      <c r="P3865" t="n">
        <v>-0.02892</v>
      </c>
      <c r="Q3865" t="n">
        <v>0.008410000000000001</v>
      </c>
      <c r="R3865" t="n">
        <v>0.0071</v>
      </c>
      <c r="S3865" t="n">
        <v>0.00276</v>
      </c>
      <c r="T3865" t="n">
        <v>0.007820000000000001</v>
      </c>
    </row>
    <row r="3866">
      <c r="A3866" s="142" t="n">
        <v>41954</v>
      </c>
      <c r="B3866" t="inlineStr"/>
      <c r="C3866" t="n">
        <v>0</v>
      </c>
      <c r="D3866" t="inlineStr"/>
      <c r="E3866" t="inlineStr"/>
      <c r="F3866" t="inlineStr"/>
      <c r="G3866" t="inlineStr"/>
      <c r="H3866" t="inlineStr"/>
      <c r="I3866" t="inlineStr"/>
      <c r="J3866" t="n">
        <v>-0.01288</v>
      </c>
      <c r="K3866" t="n">
        <v>0</v>
      </c>
      <c r="L3866" t="n">
        <v>0</v>
      </c>
      <c r="M3866" t="n">
        <v>0</v>
      </c>
      <c r="N3866" t="n">
        <v>0</v>
      </c>
      <c r="O3866" t="n">
        <v>0</v>
      </c>
      <c r="P3866" t="n">
        <v>0.02233</v>
      </c>
      <c r="Q3866" t="n">
        <v>0.00171</v>
      </c>
      <c r="R3866" t="n">
        <v>0.00369</v>
      </c>
      <c r="S3866" t="n">
        <v>0</v>
      </c>
      <c r="T3866" t="n">
        <v>0</v>
      </c>
    </row>
    <row r="3867">
      <c r="A3867" s="142" t="n">
        <v>41955</v>
      </c>
      <c r="B3867" t="inlineStr"/>
      <c r="C3867" t="n">
        <v>0.02908</v>
      </c>
      <c r="D3867" t="inlineStr"/>
      <c r="E3867" t="inlineStr"/>
      <c r="F3867" t="inlineStr"/>
      <c r="G3867" t="inlineStr"/>
      <c r="H3867" t="inlineStr"/>
      <c r="I3867" t="inlineStr"/>
      <c r="J3867" t="n">
        <v>0.01657</v>
      </c>
      <c r="K3867" t="n">
        <v>0.04558</v>
      </c>
      <c r="L3867" t="n">
        <v>0.00074</v>
      </c>
      <c r="M3867" t="n">
        <v>0.03728</v>
      </c>
      <c r="N3867" t="n">
        <v>0.03903</v>
      </c>
      <c r="O3867" t="n">
        <v>0.03344</v>
      </c>
      <c r="P3867" t="n">
        <v>0.00485</v>
      </c>
      <c r="Q3867" t="n">
        <v>0.02044</v>
      </c>
      <c r="R3867" t="n">
        <v>-0.01122</v>
      </c>
      <c r="S3867" t="n">
        <v>-0.00247</v>
      </c>
      <c r="T3867" t="n">
        <v>-0.00418</v>
      </c>
    </row>
    <row r="3868">
      <c r="A3868" s="142" t="n">
        <v>41956</v>
      </c>
      <c r="B3868" t="inlineStr"/>
      <c r="C3868" t="n">
        <v>-0.0154</v>
      </c>
      <c r="D3868" t="inlineStr"/>
      <c r="E3868" t="inlineStr"/>
      <c r="F3868" t="inlineStr"/>
      <c r="G3868" t="inlineStr"/>
      <c r="H3868" t="inlineStr"/>
      <c r="I3868" t="inlineStr"/>
      <c r="J3868" t="n">
        <v>-0.01333</v>
      </c>
      <c r="K3868" t="n">
        <v>-0.01437</v>
      </c>
      <c r="L3868" t="n">
        <v>-0.00109</v>
      </c>
      <c r="M3868" t="n">
        <v>-0.0103</v>
      </c>
      <c r="N3868" t="n">
        <v>-0.01238</v>
      </c>
      <c r="O3868" t="n">
        <v>-0.0146</v>
      </c>
      <c r="P3868" t="n">
        <v>-0.02415</v>
      </c>
      <c r="Q3868" t="n">
        <v>-0.01762</v>
      </c>
      <c r="R3868" t="n">
        <v>0.00248</v>
      </c>
      <c r="S3868" t="n">
        <v>0.0005999999999999999</v>
      </c>
      <c r="T3868" t="n">
        <v>-0.00315</v>
      </c>
    </row>
    <row r="3869">
      <c r="A3869" s="142" t="n">
        <v>41957</v>
      </c>
      <c r="B3869" t="inlineStr"/>
      <c r="C3869" t="n">
        <v>0.04127</v>
      </c>
      <c r="D3869" t="inlineStr"/>
      <c r="E3869" t="inlineStr"/>
      <c r="F3869" t="inlineStr"/>
      <c r="G3869" t="inlineStr"/>
      <c r="H3869" t="inlineStr"/>
      <c r="I3869" t="inlineStr"/>
      <c r="J3869" t="n">
        <v>-0.01251</v>
      </c>
      <c r="K3869" t="n">
        <v>0.04423</v>
      </c>
      <c r="L3869" t="n">
        <v>0.01939</v>
      </c>
      <c r="M3869" t="n">
        <v>0.04313</v>
      </c>
      <c r="N3869" t="n">
        <v>0.04843</v>
      </c>
      <c r="O3869" t="n">
        <v>0.05111</v>
      </c>
      <c r="P3869" t="n">
        <v>0.04208</v>
      </c>
      <c r="Q3869" t="n">
        <v>-0.01435</v>
      </c>
      <c r="R3869" t="n">
        <v>-0.00069</v>
      </c>
      <c r="S3869" t="n">
        <v>-5e-05</v>
      </c>
      <c r="T3869" t="n">
        <v>-0.00233</v>
      </c>
    </row>
    <row r="3870">
      <c r="A3870" s="142" t="n">
        <v>41960</v>
      </c>
      <c r="B3870" t="inlineStr"/>
      <c r="C3870" t="n">
        <v>0.02229</v>
      </c>
      <c r="D3870" t="inlineStr"/>
      <c r="E3870" t="inlineStr"/>
      <c r="F3870" t="inlineStr"/>
      <c r="G3870" t="inlineStr"/>
      <c r="H3870" t="inlineStr"/>
      <c r="I3870" t="inlineStr"/>
      <c r="J3870" t="n">
        <v>0.04105</v>
      </c>
      <c r="K3870" t="n">
        <v>0.02467</v>
      </c>
      <c r="L3870" t="n">
        <v>-0.00673</v>
      </c>
      <c r="M3870" t="n">
        <v>0.01861</v>
      </c>
      <c r="N3870" t="n">
        <v>0.02142</v>
      </c>
      <c r="O3870" t="n">
        <v>0.02185</v>
      </c>
      <c r="P3870" t="n">
        <v>0.01663</v>
      </c>
      <c r="Q3870" t="n">
        <v>0.04942</v>
      </c>
      <c r="R3870" t="n">
        <v>0.00482</v>
      </c>
      <c r="S3870" t="n">
        <v>0.00018</v>
      </c>
      <c r="T3870" t="n">
        <v>-0.00313</v>
      </c>
    </row>
    <row r="3871">
      <c r="A3871" s="142" t="n">
        <v>41961</v>
      </c>
      <c r="B3871" t="inlineStr"/>
      <c r="C3871" t="n">
        <v>0.02045</v>
      </c>
      <c r="D3871" t="inlineStr"/>
      <c r="E3871" t="inlineStr"/>
      <c r="F3871" t="inlineStr"/>
      <c r="G3871" t="inlineStr"/>
      <c r="H3871" t="inlineStr"/>
      <c r="I3871" t="inlineStr"/>
      <c r="J3871" t="n">
        <v>0.02483</v>
      </c>
      <c r="K3871" t="n">
        <v>0.03793</v>
      </c>
      <c r="L3871" t="n">
        <v>0.00834</v>
      </c>
      <c r="M3871" t="n">
        <v>0.03738</v>
      </c>
      <c r="N3871" t="n">
        <v>0.04603</v>
      </c>
      <c r="O3871" t="n">
        <v>0.04092</v>
      </c>
      <c r="P3871" t="n">
        <v>0.03505</v>
      </c>
      <c r="Q3871" t="n">
        <v>0.03851</v>
      </c>
      <c r="R3871" t="n">
        <v>0.00603</v>
      </c>
      <c r="S3871" t="n">
        <v>0.00129</v>
      </c>
      <c r="T3871" t="n">
        <v>-0.00315</v>
      </c>
    </row>
    <row r="3872">
      <c r="A3872" s="142" t="n">
        <v>41962</v>
      </c>
      <c r="B3872" t="inlineStr"/>
      <c r="C3872" t="n">
        <v>-0.03644</v>
      </c>
      <c r="D3872" t="inlineStr"/>
      <c r="E3872" t="inlineStr"/>
      <c r="F3872" t="inlineStr"/>
      <c r="G3872" t="inlineStr"/>
      <c r="H3872" t="inlineStr"/>
      <c r="I3872" t="inlineStr"/>
      <c r="J3872" t="n">
        <v>0.00808</v>
      </c>
      <c r="K3872" t="n">
        <v>-0.0488</v>
      </c>
      <c r="L3872" t="n">
        <v>-0.00215</v>
      </c>
      <c r="M3872" t="n">
        <v>-0.05044</v>
      </c>
      <c r="N3872" t="n">
        <v>0</v>
      </c>
      <c r="O3872" t="n">
        <v>-0.04572</v>
      </c>
      <c r="P3872" t="n">
        <v>-0.03837</v>
      </c>
      <c r="Q3872" t="n">
        <v>0.00949</v>
      </c>
      <c r="R3872" t="n">
        <v>-0.00017</v>
      </c>
      <c r="S3872" t="n">
        <v>-0.00237</v>
      </c>
      <c r="T3872" t="n">
        <v>0.00056</v>
      </c>
    </row>
    <row r="3873">
      <c r="A3873" s="142" t="n">
        <v>41963</v>
      </c>
      <c r="B3873" t="inlineStr"/>
      <c r="C3873" t="n">
        <v>0.0124</v>
      </c>
      <c r="D3873" t="inlineStr"/>
      <c r="E3873" t="inlineStr"/>
      <c r="F3873" t="inlineStr"/>
      <c r="G3873" t="inlineStr"/>
      <c r="H3873" t="inlineStr"/>
      <c r="I3873" t="inlineStr"/>
      <c r="J3873" t="n">
        <v>-0.01508</v>
      </c>
      <c r="K3873" t="n">
        <v>0.01472</v>
      </c>
      <c r="L3873" t="n">
        <v>-0.00265</v>
      </c>
      <c r="M3873" t="n">
        <v>0.0261</v>
      </c>
      <c r="N3873" t="n">
        <v>-0.03008</v>
      </c>
      <c r="O3873" t="n">
        <v>0.02337</v>
      </c>
      <c r="P3873" t="n">
        <v>0.01878</v>
      </c>
      <c r="Q3873" t="n">
        <v>-0.02037</v>
      </c>
      <c r="R3873" t="n">
        <v>-0.00226</v>
      </c>
      <c r="S3873" t="n">
        <v>0.00049</v>
      </c>
      <c r="T3873" t="n">
        <v>0.00022</v>
      </c>
    </row>
    <row r="3874">
      <c r="A3874" s="142" t="n">
        <v>41964</v>
      </c>
      <c r="B3874" t="inlineStr"/>
      <c r="C3874" t="n">
        <v>0.02039</v>
      </c>
      <c r="D3874" t="inlineStr"/>
      <c r="E3874" t="inlineStr"/>
      <c r="F3874" t="inlineStr"/>
      <c r="G3874" t="inlineStr"/>
      <c r="H3874" t="inlineStr"/>
      <c r="I3874" t="inlineStr"/>
      <c r="J3874" t="n">
        <v>0.03254</v>
      </c>
      <c r="K3874" t="n">
        <v>0.01315</v>
      </c>
      <c r="L3874" t="n">
        <v>0.01719</v>
      </c>
      <c r="M3874" t="n">
        <v>0.00622</v>
      </c>
      <c r="N3874" t="n">
        <v>0.01776</v>
      </c>
      <c r="O3874" t="n">
        <v>0.01493</v>
      </c>
      <c r="P3874" t="n">
        <v>0.02765</v>
      </c>
      <c r="Q3874" t="n">
        <v>0.03892</v>
      </c>
      <c r="R3874" t="n">
        <v>0.0208</v>
      </c>
      <c r="S3874" t="n">
        <v>0.01803</v>
      </c>
      <c r="T3874" t="n">
        <v>0.02481</v>
      </c>
    </row>
    <row r="3875">
      <c r="A3875" s="142" t="n">
        <v>41967</v>
      </c>
      <c r="B3875" t="inlineStr"/>
      <c r="C3875" t="n">
        <v>-0.012</v>
      </c>
      <c r="D3875" t="inlineStr"/>
      <c r="E3875" t="inlineStr"/>
      <c r="F3875" t="inlineStr"/>
      <c r="G3875" t="inlineStr"/>
      <c r="H3875" t="inlineStr"/>
      <c r="I3875" t="inlineStr"/>
      <c r="J3875" t="n">
        <v>-0.009730000000000001</v>
      </c>
      <c r="K3875" t="n">
        <v>-0.00738</v>
      </c>
      <c r="L3875" t="n">
        <v>-0.00559</v>
      </c>
      <c r="M3875" t="n">
        <v>-0.00161</v>
      </c>
      <c r="N3875" t="n">
        <v>-0.00614</v>
      </c>
      <c r="O3875" t="n">
        <v>-0.01047</v>
      </c>
      <c r="P3875" t="n">
        <v>-0.01345</v>
      </c>
      <c r="Q3875" t="n">
        <v>-0.01454</v>
      </c>
      <c r="R3875" t="n">
        <v>0.0012</v>
      </c>
      <c r="S3875" t="n">
        <v>0.00033</v>
      </c>
      <c r="T3875" t="n">
        <v>0.00506</v>
      </c>
    </row>
    <row r="3876">
      <c r="A3876" s="142" t="n">
        <v>41968</v>
      </c>
      <c r="B3876" t="inlineStr"/>
      <c r="C3876" t="n">
        <v>0.01147</v>
      </c>
      <c r="D3876" t="inlineStr"/>
      <c r="E3876" t="inlineStr"/>
      <c r="F3876" t="inlineStr"/>
      <c r="G3876" t="inlineStr"/>
      <c r="H3876" t="inlineStr"/>
      <c r="I3876" t="inlineStr"/>
      <c r="J3876" t="n">
        <v>0.00374</v>
      </c>
      <c r="K3876" t="n">
        <v>0.03066</v>
      </c>
      <c r="L3876" t="n">
        <v>0.00689</v>
      </c>
      <c r="M3876" t="n">
        <v>0.03127</v>
      </c>
      <c r="N3876" t="n">
        <v>0.03115</v>
      </c>
      <c r="O3876" t="n">
        <v>0.03378</v>
      </c>
      <c r="P3876" t="n">
        <v>0.01818</v>
      </c>
      <c r="Q3876" t="n">
        <v>0.00226</v>
      </c>
      <c r="R3876" t="n">
        <v>0.00158</v>
      </c>
      <c r="S3876" t="n">
        <v>-0.0027</v>
      </c>
      <c r="T3876" t="n">
        <v>-0.00601</v>
      </c>
    </row>
    <row r="3877">
      <c r="A3877" s="142" t="n">
        <v>41969</v>
      </c>
      <c r="B3877" t="inlineStr"/>
      <c r="C3877" t="n">
        <v>-0.01156</v>
      </c>
      <c r="D3877" t="inlineStr"/>
      <c r="E3877" t="inlineStr"/>
      <c r="F3877" t="inlineStr"/>
      <c r="G3877" t="inlineStr"/>
      <c r="H3877" t="inlineStr"/>
      <c r="I3877" t="inlineStr"/>
      <c r="J3877" t="n">
        <v>0.01166</v>
      </c>
      <c r="K3877" t="n">
        <v>-0.02012</v>
      </c>
      <c r="L3877" t="n">
        <v>0.00197</v>
      </c>
      <c r="M3877" t="n">
        <v>-0.02114</v>
      </c>
      <c r="N3877" t="n">
        <v>-0.01736</v>
      </c>
      <c r="O3877" t="n">
        <v>-0.01786</v>
      </c>
      <c r="P3877" t="n">
        <v>-0.01786</v>
      </c>
      <c r="Q3877" t="n">
        <v>0.00745</v>
      </c>
      <c r="R3877" t="n">
        <v>9.000000000000001e-05</v>
      </c>
      <c r="S3877" t="n">
        <v>-0.00039</v>
      </c>
      <c r="T3877" t="n">
        <v>-0.00049</v>
      </c>
    </row>
    <row r="3878">
      <c r="A3878" s="142" t="n">
        <v>41970</v>
      </c>
      <c r="B3878" t="inlineStr"/>
      <c r="C3878" t="n">
        <v>-0.02747</v>
      </c>
      <c r="D3878" t="inlineStr"/>
      <c r="E3878" t="inlineStr"/>
      <c r="F3878" t="inlineStr"/>
      <c r="G3878" t="inlineStr"/>
      <c r="H3878" t="inlineStr"/>
      <c r="I3878" t="inlineStr"/>
      <c r="J3878" t="n">
        <v>-0.00783</v>
      </c>
      <c r="K3878" t="n">
        <v>-0.01607</v>
      </c>
      <c r="L3878" t="n">
        <v>0</v>
      </c>
      <c r="M3878" t="n">
        <v>-0.0193</v>
      </c>
      <c r="N3878" t="n">
        <v>-0.02105</v>
      </c>
      <c r="O3878" t="n">
        <v>0</v>
      </c>
      <c r="P3878" t="n">
        <v>-0.02045</v>
      </c>
      <c r="Q3878" t="n">
        <v>0</v>
      </c>
      <c r="R3878" t="n">
        <v>0.00288</v>
      </c>
      <c r="S3878" t="n">
        <v>0.00215</v>
      </c>
      <c r="T3878" t="n">
        <v>0.00441</v>
      </c>
    </row>
    <row r="3879">
      <c r="A3879" s="142" t="n">
        <v>41971</v>
      </c>
      <c r="B3879" t="inlineStr"/>
      <c r="C3879" t="n">
        <v>-0.04082</v>
      </c>
      <c r="D3879" t="inlineStr"/>
      <c r="E3879" t="inlineStr"/>
      <c r="F3879" t="inlineStr"/>
      <c r="G3879" t="inlineStr"/>
      <c r="H3879" t="inlineStr"/>
      <c r="I3879" t="inlineStr"/>
      <c r="J3879" t="n">
        <v>-0.03623</v>
      </c>
      <c r="K3879" t="n">
        <v>-0.05036</v>
      </c>
      <c r="L3879" t="n">
        <v>-0.0204</v>
      </c>
      <c r="M3879" t="n">
        <v>-0.05957</v>
      </c>
      <c r="N3879" t="n">
        <v>-0.06561</v>
      </c>
      <c r="O3879" t="n">
        <v>-0.07872999999999999</v>
      </c>
      <c r="P3879" t="n">
        <v>0</v>
      </c>
      <c r="Q3879" t="n">
        <v>-0.04934</v>
      </c>
      <c r="R3879" t="n">
        <v>-0.00078</v>
      </c>
      <c r="S3879" t="n">
        <v>-0.00228</v>
      </c>
      <c r="T3879" t="n">
        <v>-0.00661</v>
      </c>
    </row>
    <row r="3880">
      <c r="A3880" s="142" t="n">
        <v>41974</v>
      </c>
      <c r="B3880" t="inlineStr"/>
      <c r="C3880" t="n">
        <v>0.01092</v>
      </c>
      <c r="D3880" t="inlineStr"/>
      <c r="E3880" t="inlineStr"/>
      <c r="F3880" t="inlineStr"/>
      <c r="G3880" t="inlineStr"/>
      <c r="H3880" t="inlineStr"/>
      <c r="I3880" t="inlineStr"/>
      <c r="J3880" t="n">
        <v>-0.01301</v>
      </c>
      <c r="K3880" t="n">
        <v>0.05853</v>
      </c>
      <c r="L3880" t="n">
        <v>0.03257</v>
      </c>
      <c r="M3880" t="n">
        <v>0.05138</v>
      </c>
      <c r="N3880" t="n">
        <v>0.05307</v>
      </c>
      <c r="O3880" t="n">
        <v>0.0455</v>
      </c>
      <c r="P3880" t="n">
        <v>-0.01856</v>
      </c>
      <c r="Q3880" t="n">
        <v>-0.00976</v>
      </c>
      <c r="R3880" t="n">
        <v>-0.00465</v>
      </c>
      <c r="S3880" t="n">
        <v>-0.00776</v>
      </c>
      <c r="T3880" t="n">
        <v>-0.02026</v>
      </c>
    </row>
    <row r="3881">
      <c r="A3881" s="142" t="n">
        <v>41975</v>
      </c>
      <c r="B3881" t="inlineStr"/>
      <c r="C3881" t="n">
        <v>0.01192</v>
      </c>
      <c r="D3881" t="inlineStr"/>
      <c r="E3881" t="inlineStr"/>
      <c r="F3881" t="inlineStr"/>
      <c r="G3881" t="inlineStr"/>
      <c r="H3881" t="inlineStr"/>
      <c r="I3881" t="inlineStr"/>
      <c r="J3881" t="n">
        <v>0.0083</v>
      </c>
      <c r="K3881" t="n">
        <v>-0.0158</v>
      </c>
      <c r="L3881" t="n">
        <v>-0.01397</v>
      </c>
      <c r="M3881" t="n">
        <v>-0.01765</v>
      </c>
      <c r="N3881" t="n">
        <v>-0.0161</v>
      </c>
      <c r="O3881" t="n">
        <v>-0.01059</v>
      </c>
      <c r="P3881" t="n">
        <v>-0.00709</v>
      </c>
      <c r="Q3881" t="n">
        <v>0.00493</v>
      </c>
      <c r="R3881" t="n">
        <v>0.00536</v>
      </c>
      <c r="S3881" t="n">
        <v>0.00911</v>
      </c>
      <c r="T3881" t="n">
        <v>0.00539</v>
      </c>
    </row>
    <row r="3882">
      <c r="A3882" s="142" t="n">
        <v>41976</v>
      </c>
      <c r="B3882" t="inlineStr"/>
      <c r="C3882" t="n">
        <v>0.01922</v>
      </c>
      <c r="D3882" t="inlineStr"/>
      <c r="E3882" t="inlineStr"/>
      <c r="F3882" t="inlineStr"/>
      <c r="G3882" t="inlineStr"/>
      <c r="H3882" t="inlineStr"/>
      <c r="I3882" t="inlineStr"/>
      <c r="J3882" t="n">
        <v>0.03002</v>
      </c>
      <c r="K3882" t="n">
        <v>0.02958</v>
      </c>
      <c r="L3882" t="n">
        <v>0.00236</v>
      </c>
      <c r="M3882" t="n">
        <v>0.03482</v>
      </c>
      <c r="N3882" t="n">
        <v>0.03375</v>
      </c>
      <c r="O3882" t="n">
        <v>0.03188</v>
      </c>
      <c r="P3882" t="n">
        <v>0.02143</v>
      </c>
      <c r="Q3882" t="n">
        <v>0.0298</v>
      </c>
      <c r="R3882" t="n">
        <v>0.00533</v>
      </c>
      <c r="S3882" t="n">
        <v>0.00876</v>
      </c>
      <c r="T3882" t="n">
        <v>0.008019999999999999</v>
      </c>
    </row>
    <row r="3883">
      <c r="A3883" s="142" t="n">
        <v>41977</v>
      </c>
      <c r="B3883" t="inlineStr"/>
      <c r="C3883" t="n">
        <v>-0.02693</v>
      </c>
      <c r="D3883" t="inlineStr"/>
      <c r="E3883" t="inlineStr"/>
      <c r="F3883" t="inlineStr"/>
      <c r="G3883" t="inlineStr"/>
      <c r="H3883" t="inlineStr"/>
      <c r="I3883" t="inlineStr"/>
      <c r="J3883" t="n">
        <v>0.00047</v>
      </c>
      <c r="K3883" t="n">
        <v>-0.02004</v>
      </c>
      <c r="L3883" t="n">
        <v>0.00608</v>
      </c>
      <c r="M3883" t="n">
        <v>-0.01868</v>
      </c>
      <c r="N3883" t="n">
        <v>-0.01512</v>
      </c>
      <c r="O3883" t="n">
        <v>-0.02481</v>
      </c>
      <c r="P3883" t="n">
        <v>-0.02331</v>
      </c>
      <c r="Q3883" t="n">
        <v>0.00335</v>
      </c>
      <c r="R3883" t="n">
        <v>-0.01319</v>
      </c>
      <c r="S3883" t="n">
        <v>-0.01074</v>
      </c>
      <c r="T3883" t="n">
        <v>-0.00825</v>
      </c>
    </row>
    <row r="3884">
      <c r="A3884" s="142" t="n">
        <v>41978</v>
      </c>
      <c r="B3884" t="inlineStr"/>
      <c r="C3884" t="n">
        <v>-0.0051</v>
      </c>
      <c r="D3884" t="inlineStr"/>
      <c r="E3884" t="inlineStr"/>
      <c r="F3884" t="inlineStr"/>
      <c r="G3884" t="inlineStr"/>
      <c r="H3884" t="inlineStr"/>
      <c r="I3884" t="inlineStr"/>
      <c r="J3884" t="n">
        <v>-0.0282</v>
      </c>
      <c r="K3884" t="n">
        <v>-0.02159</v>
      </c>
      <c r="L3884" t="n">
        <v>-0.0138</v>
      </c>
      <c r="M3884" t="n">
        <v>-0.01928</v>
      </c>
      <c r="N3884" t="n">
        <v>-0.02504</v>
      </c>
      <c r="O3884" t="n">
        <v>-0.01179</v>
      </c>
      <c r="P3884" t="n">
        <v>-0.01193</v>
      </c>
      <c r="Q3884" t="n">
        <v>-0.03658</v>
      </c>
      <c r="R3884" t="n">
        <v>0.01761</v>
      </c>
      <c r="S3884" t="n">
        <v>0.01225</v>
      </c>
      <c r="T3884" t="n">
        <v>0.01015</v>
      </c>
    </row>
    <row r="3885">
      <c r="A3885" s="142" t="n">
        <v>41981</v>
      </c>
      <c r="B3885" t="inlineStr"/>
      <c r="C3885" t="n">
        <v>0.00353</v>
      </c>
      <c r="D3885" t="inlineStr"/>
      <c r="E3885" t="inlineStr"/>
      <c r="F3885" t="inlineStr"/>
      <c r="G3885" t="inlineStr"/>
      <c r="H3885" t="inlineStr"/>
      <c r="I3885" t="inlineStr"/>
      <c r="J3885" t="n">
        <v>0.00338</v>
      </c>
      <c r="K3885" t="n">
        <v>0.01649</v>
      </c>
      <c r="L3885" t="n">
        <v>0.00196</v>
      </c>
      <c r="M3885" t="n">
        <v>0.0051</v>
      </c>
      <c r="N3885" t="n">
        <v>0.01278</v>
      </c>
      <c r="O3885" t="n">
        <v>0.00725</v>
      </c>
      <c r="P3885" t="n">
        <v>0.00725</v>
      </c>
      <c r="Q3885" t="n">
        <v>0.00037</v>
      </c>
      <c r="R3885" t="n">
        <v>-0.00716</v>
      </c>
      <c r="S3885" t="n">
        <v>-0.00662</v>
      </c>
      <c r="T3885" t="n">
        <v>-0.00844</v>
      </c>
    </row>
    <row r="3886">
      <c r="A3886" s="142" t="n">
        <v>41982</v>
      </c>
      <c r="B3886" t="inlineStr"/>
      <c r="C3886" t="n">
        <v>0.02069</v>
      </c>
      <c r="D3886" t="inlineStr"/>
      <c r="E3886" t="inlineStr"/>
      <c r="F3886" t="inlineStr"/>
      <c r="G3886" t="inlineStr"/>
      <c r="H3886" t="inlineStr"/>
      <c r="I3886" t="inlineStr"/>
      <c r="J3886" t="n">
        <v>0.02602</v>
      </c>
      <c r="K3886" t="n">
        <v>0.02559</v>
      </c>
      <c r="L3886" t="n">
        <v>0.02855</v>
      </c>
      <c r="M3886" t="n">
        <v>0.03831</v>
      </c>
      <c r="N3886" t="n">
        <v>0.03212</v>
      </c>
      <c r="O3886" t="n">
        <v>0.02951</v>
      </c>
      <c r="P3886" t="n">
        <v>0.02398</v>
      </c>
      <c r="Q3886" t="n">
        <v>0.03741</v>
      </c>
      <c r="R3886" t="n">
        <v>-0.02291</v>
      </c>
      <c r="S3886" t="n">
        <v>-0.01413</v>
      </c>
      <c r="T3886" t="n">
        <v>-0.02219</v>
      </c>
    </row>
    <row r="3887">
      <c r="A3887" s="142" t="n">
        <v>41983</v>
      </c>
      <c r="B3887" t="inlineStr"/>
      <c r="C3887" t="n">
        <v>-0.01769</v>
      </c>
      <c r="D3887" t="inlineStr"/>
      <c r="E3887" t="inlineStr"/>
      <c r="F3887" t="inlineStr"/>
      <c r="G3887" t="inlineStr"/>
      <c r="H3887" t="inlineStr"/>
      <c r="I3887" t="inlineStr"/>
      <c r="J3887" t="n">
        <v>0.01221</v>
      </c>
      <c r="K3887" t="n">
        <v>-0.02518</v>
      </c>
      <c r="L3887" t="n">
        <v>0.00164</v>
      </c>
      <c r="M3887" t="n">
        <v>-0.01979</v>
      </c>
      <c r="N3887" t="n">
        <v>-0.02397</v>
      </c>
      <c r="O3887" t="n">
        <v>-0.02009</v>
      </c>
      <c r="P3887" t="n">
        <v>-0.03044</v>
      </c>
      <c r="Q3887" t="n">
        <v>0.01179</v>
      </c>
      <c r="R3887" t="n">
        <v>-0.00386</v>
      </c>
      <c r="S3887" t="n">
        <v>-0.01239</v>
      </c>
      <c r="T3887" t="n">
        <v>-0.00642</v>
      </c>
    </row>
    <row r="3888">
      <c r="A3888" s="142" t="n">
        <v>41984</v>
      </c>
      <c r="B3888" t="inlineStr"/>
      <c r="C3888" t="n">
        <v>-0.01251</v>
      </c>
      <c r="D3888" t="inlineStr"/>
      <c r="E3888" t="inlineStr"/>
      <c r="F3888" t="inlineStr"/>
      <c r="G3888" t="inlineStr"/>
      <c r="H3888" t="inlineStr"/>
      <c r="I3888" t="inlineStr"/>
      <c r="J3888" t="n">
        <v>-0.03805</v>
      </c>
      <c r="K3888" t="n">
        <v>-0.03429</v>
      </c>
      <c r="L3888" t="n">
        <v>-0.00263</v>
      </c>
      <c r="M3888" t="n">
        <v>-0.02238</v>
      </c>
      <c r="N3888" t="n">
        <v>-0.02432</v>
      </c>
      <c r="O3888" t="n">
        <v>-0.01612</v>
      </c>
      <c r="P3888" t="n">
        <v>-0.01449</v>
      </c>
      <c r="Q3888" t="n">
        <v>-0.04642</v>
      </c>
      <c r="R3888" t="n">
        <v>0.00034</v>
      </c>
      <c r="S3888" t="n">
        <v>0.00184</v>
      </c>
      <c r="T3888" t="n">
        <v>-0.01046</v>
      </c>
    </row>
    <row r="3889">
      <c r="A3889" s="142" t="n">
        <v>41985</v>
      </c>
      <c r="B3889" t="inlineStr"/>
      <c r="C3889" t="n">
        <v>-0.02251</v>
      </c>
      <c r="D3889" t="inlineStr"/>
      <c r="E3889" t="inlineStr"/>
      <c r="F3889" t="inlineStr"/>
      <c r="G3889" t="inlineStr"/>
      <c r="H3889" t="inlineStr"/>
      <c r="I3889" t="inlineStr"/>
      <c r="J3889" t="n">
        <v>-0.01688</v>
      </c>
      <c r="K3889" t="n">
        <v>-0.01136</v>
      </c>
      <c r="L3889" t="n">
        <v>-0.00415</v>
      </c>
      <c r="M3889" t="n">
        <v>-0.02121</v>
      </c>
      <c r="N3889" t="n">
        <v>-0.02138</v>
      </c>
      <c r="O3889" t="n">
        <v>-0.02505</v>
      </c>
      <c r="P3889" t="n">
        <v>-0.02451</v>
      </c>
      <c r="Q3889" t="n">
        <v>-0.01933</v>
      </c>
      <c r="R3889" t="n">
        <v>-0.02634</v>
      </c>
      <c r="S3889" t="n">
        <v>-0.01979</v>
      </c>
      <c r="T3889" t="n">
        <v>-0.01436</v>
      </c>
    </row>
    <row r="3890">
      <c r="A3890" s="142" t="n">
        <v>41988</v>
      </c>
      <c r="B3890" t="inlineStr"/>
      <c r="C3890" t="n">
        <v>-0.04267</v>
      </c>
      <c r="D3890" t="inlineStr"/>
      <c r="E3890" t="inlineStr"/>
      <c r="F3890" t="inlineStr"/>
      <c r="G3890" t="inlineStr"/>
      <c r="H3890" t="inlineStr"/>
      <c r="I3890" t="inlineStr"/>
      <c r="J3890" t="n">
        <v>-0.01178</v>
      </c>
      <c r="K3890" t="n">
        <v>-0.06296</v>
      </c>
      <c r="L3890" t="n">
        <v>-0.01707</v>
      </c>
      <c r="M3890" t="n">
        <v>-0.05408</v>
      </c>
      <c r="N3890" t="n">
        <v>-0.05654</v>
      </c>
      <c r="O3890" t="n">
        <v>-0.05786</v>
      </c>
      <c r="P3890" t="n">
        <v>-0.05779</v>
      </c>
      <c r="Q3890" t="n">
        <v>-0.009299999999999999</v>
      </c>
      <c r="R3890" t="n">
        <v>-0.02219</v>
      </c>
      <c r="S3890" t="n">
        <v>-0.009350000000000001</v>
      </c>
      <c r="T3890" t="n">
        <v>-0.01216</v>
      </c>
    </row>
    <row r="3891">
      <c r="A3891" s="142" t="n">
        <v>41989</v>
      </c>
      <c r="B3891" t="inlineStr"/>
      <c r="C3891" t="n">
        <v>-0.01328</v>
      </c>
      <c r="D3891" t="inlineStr"/>
      <c r="E3891" t="inlineStr"/>
      <c r="F3891" t="inlineStr"/>
      <c r="G3891" t="inlineStr"/>
      <c r="H3891" t="inlineStr"/>
      <c r="I3891" t="inlineStr"/>
      <c r="J3891" t="n">
        <v>-0.04121</v>
      </c>
      <c r="K3891" t="n">
        <v>-0.02351</v>
      </c>
      <c r="L3891" t="n">
        <v>-0.02222</v>
      </c>
      <c r="M3891" t="n">
        <v>-0.02566</v>
      </c>
      <c r="N3891" t="n">
        <v>-0.03328</v>
      </c>
      <c r="O3891" t="n">
        <v>-0.02829</v>
      </c>
      <c r="P3891" t="n">
        <v>-0.016</v>
      </c>
      <c r="Q3891" t="n">
        <v>-0.04541</v>
      </c>
      <c r="R3891" t="n">
        <v>0.01789</v>
      </c>
      <c r="S3891" t="n">
        <v>-0.007979999999999999</v>
      </c>
      <c r="T3891" t="n">
        <v>-0.02205</v>
      </c>
    </row>
    <row r="3892">
      <c r="A3892" s="142" t="n">
        <v>41990</v>
      </c>
      <c r="B3892" t="inlineStr"/>
      <c r="C3892" t="n">
        <v>0.04412</v>
      </c>
      <c r="D3892" t="inlineStr"/>
      <c r="E3892" t="inlineStr"/>
      <c r="F3892" t="inlineStr"/>
      <c r="G3892" t="inlineStr"/>
      <c r="H3892" t="inlineStr"/>
      <c r="I3892" t="inlineStr"/>
      <c r="J3892" t="n">
        <v>0</v>
      </c>
      <c r="K3892" t="n">
        <v>0.06227</v>
      </c>
      <c r="L3892" t="n">
        <v>0.00161</v>
      </c>
      <c r="M3892" t="n">
        <v>0.04999</v>
      </c>
      <c r="N3892" t="n">
        <v>0.05584</v>
      </c>
      <c r="O3892" t="n">
        <v>0.05429</v>
      </c>
      <c r="P3892" t="n">
        <v>0.0542</v>
      </c>
      <c r="Q3892" t="n">
        <v>-0.0059</v>
      </c>
      <c r="R3892" t="n">
        <v>0.00148</v>
      </c>
      <c r="S3892" t="n">
        <v>0.01947</v>
      </c>
      <c r="T3892" t="n">
        <v>0.0184</v>
      </c>
    </row>
    <row r="3893">
      <c r="A3893" s="142" t="n">
        <v>41991</v>
      </c>
      <c r="B3893" t="inlineStr"/>
      <c r="C3893" t="n">
        <v>0.05707</v>
      </c>
      <c r="D3893" t="inlineStr"/>
      <c r="E3893" t="inlineStr"/>
      <c r="F3893" t="inlineStr"/>
      <c r="G3893" t="inlineStr"/>
      <c r="H3893" t="inlineStr"/>
      <c r="I3893" t="inlineStr"/>
      <c r="J3893" t="n">
        <v>0.06111</v>
      </c>
      <c r="K3893" t="n">
        <v>0.0633</v>
      </c>
      <c r="L3893" t="n">
        <v>0.00317</v>
      </c>
      <c r="M3893" t="n">
        <v>0.05628</v>
      </c>
      <c r="N3893" t="n">
        <v>0.05793</v>
      </c>
      <c r="O3893" t="n">
        <v>0.05896</v>
      </c>
      <c r="P3893" t="n">
        <v>0.0437</v>
      </c>
      <c r="Q3893" t="n">
        <v>0.06684</v>
      </c>
      <c r="R3893" t="n">
        <v>0.02938</v>
      </c>
      <c r="S3893" t="n">
        <v>0.02968</v>
      </c>
      <c r="T3893" t="n">
        <v>0.02802</v>
      </c>
    </row>
    <row r="3894">
      <c r="A3894" s="142" t="n">
        <v>41992</v>
      </c>
      <c r="B3894" t="inlineStr"/>
      <c r="C3894" t="n">
        <v>-0.008149999999999999</v>
      </c>
      <c r="D3894" t="inlineStr"/>
      <c r="E3894" t="inlineStr"/>
      <c r="F3894" t="inlineStr"/>
      <c r="G3894" t="inlineStr"/>
      <c r="H3894" t="inlineStr"/>
      <c r="I3894" t="inlineStr"/>
      <c r="J3894" t="n">
        <v>0.01562</v>
      </c>
      <c r="K3894" t="n">
        <v>-0.0132</v>
      </c>
      <c r="L3894" t="n">
        <v>0.00502</v>
      </c>
      <c r="M3894" t="n">
        <v>-0.00553</v>
      </c>
      <c r="N3894" t="n">
        <v>-0.00411</v>
      </c>
      <c r="O3894" t="n">
        <v>-0.00564</v>
      </c>
      <c r="P3894" t="n">
        <v>-0.00246</v>
      </c>
      <c r="Q3894" t="n">
        <v>0.02002</v>
      </c>
      <c r="R3894" t="n">
        <v>0.00396</v>
      </c>
      <c r="S3894" t="n">
        <v>0.007990000000000001</v>
      </c>
      <c r="T3894" t="n">
        <v>0.01162</v>
      </c>
    </row>
    <row r="3895">
      <c r="A3895" s="142" t="n">
        <v>41995</v>
      </c>
      <c r="B3895" t="inlineStr"/>
      <c r="C3895" t="n">
        <v>-0.02203</v>
      </c>
      <c r="D3895" t="inlineStr"/>
      <c r="E3895" t="inlineStr"/>
      <c r="F3895" t="inlineStr"/>
      <c r="G3895" t="inlineStr"/>
      <c r="H3895" t="inlineStr"/>
      <c r="I3895" t="inlineStr"/>
      <c r="J3895" t="n">
        <v>-0.0149</v>
      </c>
      <c r="K3895" t="n">
        <v>-0.04554</v>
      </c>
      <c r="L3895" t="n">
        <v>-0.009650000000000001</v>
      </c>
      <c r="M3895" t="n">
        <v>-0.03482</v>
      </c>
      <c r="N3895" t="n">
        <v>-0.04798</v>
      </c>
      <c r="O3895" t="n">
        <v>-0.04985</v>
      </c>
      <c r="P3895" t="n">
        <v>-0.03704</v>
      </c>
      <c r="Q3895" t="n">
        <v>-0.01981</v>
      </c>
      <c r="R3895" t="n">
        <v>0.00503</v>
      </c>
      <c r="S3895" t="n">
        <v>0.00521</v>
      </c>
      <c r="T3895" t="n">
        <v>0.01424</v>
      </c>
    </row>
    <row r="3896">
      <c r="A3896" s="142" t="n">
        <v>41996</v>
      </c>
      <c r="B3896" t="inlineStr"/>
      <c r="C3896" t="n">
        <v>0.01134</v>
      </c>
      <c r="D3896" t="inlineStr"/>
      <c r="E3896" t="inlineStr"/>
      <c r="F3896" t="inlineStr"/>
      <c r="G3896" t="inlineStr"/>
      <c r="H3896" t="inlineStr"/>
      <c r="I3896" t="inlineStr"/>
      <c r="J3896" t="n">
        <v>-0.01756</v>
      </c>
      <c r="K3896" t="n">
        <v>-0.0032</v>
      </c>
      <c r="L3896" t="n">
        <v>0.00195</v>
      </c>
      <c r="M3896" t="n">
        <v>-0.00499</v>
      </c>
      <c r="N3896" t="n">
        <v>-0.00792</v>
      </c>
      <c r="O3896" t="n">
        <v>-0.00771</v>
      </c>
      <c r="P3896" t="n">
        <v>-0.00513</v>
      </c>
      <c r="Q3896" t="n">
        <v>-0.02206</v>
      </c>
      <c r="R3896" t="n">
        <v>0.00623</v>
      </c>
      <c r="S3896" t="n">
        <v>0.00653</v>
      </c>
      <c r="T3896" t="n">
        <v>0.00092</v>
      </c>
    </row>
    <row r="3897">
      <c r="A3897" s="142" t="n">
        <v>41997</v>
      </c>
      <c r="B3897" t="inlineStr"/>
      <c r="C3897" t="n">
        <v>0</v>
      </c>
      <c r="D3897" t="inlineStr"/>
      <c r="E3897" t="inlineStr"/>
      <c r="F3897" t="inlineStr"/>
      <c r="G3897" t="inlineStr"/>
      <c r="H3897" t="inlineStr"/>
      <c r="I3897" t="inlineStr"/>
      <c r="J3897" t="n">
        <v>0</v>
      </c>
      <c r="K3897" t="n">
        <v>0.0301</v>
      </c>
      <c r="L3897" t="n">
        <v>-0.0039</v>
      </c>
      <c r="M3897" t="n">
        <v>0.02597</v>
      </c>
      <c r="N3897" t="n">
        <v>0.02908</v>
      </c>
      <c r="O3897" t="n">
        <v>0.0238</v>
      </c>
      <c r="P3897" t="n">
        <v>0.02062</v>
      </c>
      <c r="Q3897" t="n">
        <v>0</v>
      </c>
      <c r="R3897" t="n">
        <v>-0.00038</v>
      </c>
      <c r="S3897" t="n">
        <v>-2e-05</v>
      </c>
      <c r="T3897" t="n">
        <v>-0.00183</v>
      </c>
    </row>
    <row r="3898">
      <c r="A3898" s="142" t="n">
        <v>41998</v>
      </c>
      <c r="B3898" t="inlineStr"/>
      <c r="C3898" t="n">
        <v>0</v>
      </c>
      <c r="D3898" t="inlineStr"/>
      <c r="E3898" t="inlineStr"/>
      <c r="F3898" t="inlineStr"/>
      <c r="G3898" t="inlineStr"/>
      <c r="H3898" t="inlineStr"/>
      <c r="I3898" t="inlineStr"/>
      <c r="J3898" t="n">
        <v>0</v>
      </c>
      <c r="K3898" t="n">
        <v>0</v>
      </c>
      <c r="L3898" t="n">
        <v>0</v>
      </c>
      <c r="M3898" t="n">
        <v>0</v>
      </c>
      <c r="N3898" t="n">
        <v>0</v>
      </c>
      <c r="O3898" t="n">
        <v>0</v>
      </c>
      <c r="P3898" t="n">
        <v>0</v>
      </c>
      <c r="Q3898" t="n">
        <v>0</v>
      </c>
      <c r="R3898" t="n">
        <v>0</v>
      </c>
      <c r="S3898" t="n">
        <v>0</v>
      </c>
      <c r="T3898" t="n">
        <v>0</v>
      </c>
    </row>
    <row r="3899">
      <c r="A3899" s="142" t="n">
        <v>41999</v>
      </c>
      <c r="B3899" t="inlineStr"/>
      <c r="C3899" t="n">
        <v>0</v>
      </c>
      <c r="D3899" t="inlineStr"/>
      <c r="E3899" t="inlineStr"/>
      <c r="F3899" t="inlineStr"/>
      <c r="G3899" t="inlineStr"/>
      <c r="H3899" t="inlineStr"/>
      <c r="I3899" t="inlineStr"/>
      <c r="J3899" t="n">
        <v>0</v>
      </c>
      <c r="K3899" t="n">
        <v>0</v>
      </c>
      <c r="L3899" t="n">
        <v>0</v>
      </c>
      <c r="M3899" t="n">
        <v>0</v>
      </c>
      <c r="N3899" t="n">
        <v>0</v>
      </c>
      <c r="O3899" t="n">
        <v>0</v>
      </c>
      <c r="P3899" t="n">
        <v>0.0101</v>
      </c>
      <c r="Q3899" t="n">
        <v>0</v>
      </c>
      <c r="R3899" t="n">
        <v>0.00059</v>
      </c>
      <c r="S3899" t="n">
        <v>0</v>
      </c>
      <c r="T3899" t="n">
        <v>0</v>
      </c>
    </row>
    <row r="3900">
      <c r="A3900" s="142" t="n">
        <v>42002</v>
      </c>
      <c r="B3900" t="inlineStr"/>
      <c r="C3900" t="n">
        <v>0.008880000000000001</v>
      </c>
      <c r="D3900" t="inlineStr"/>
      <c r="E3900" t="inlineStr"/>
      <c r="F3900" t="inlineStr"/>
      <c r="G3900" t="inlineStr"/>
      <c r="H3900" t="inlineStr"/>
      <c r="I3900" t="inlineStr"/>
      <c r="J3900" t="n">
        <v>0.02433</v>
      </c>
      <c r="K3900" t="n">
        <v>0.00455</v>
      </c>
      <c r="L3900" t="n">
        <v>0.0064</v>
      </c>
      <c r="M3900" t="n">
        <v>0.00019</v>
      </c>
      <c r="N3900" t="n">
        <v>0.00541</v>
      </c>
      <c r="O3900" t="n">
        <v>0.01003</v>
      </c>
      <c r="P3900" t="n">
        <v>0.005</v>
      </c>
      <c r="Q3900" t="n">
        <v>0.02559</v>
      </c>
      <c r="R3900" t="n">
        <v>0.00077</v>
      </c>
      <c r="S3900" t="n">
        <v>0.00476</v>
      </c>
      <c r="T3900" t="n">
        <v>0.01008</v>
      </c>
    </row>
    <row r="3901">
      <c r="A3901" s="142" t="n">
        <v>42003</v>
      </c>
      <c r="B3901" t="inlineStr"/>
      <c r="C3901" t="n">
        <v>0.02247</v>
      </c>
      <c r="D3901" t="inlineStr"/>
      <c r="E3901" t="inlineStr"/>
      <c r="F3901" t="inlineStr"/>
      <c r="G3901" t="inlineStr"/>
      <c r="H3901" t="inlineStr"/>
      <c r="I3901" t="inlineStr"/>
      <c r="J3901" t="n">
        <v>0.01648</v>
      </c>
      <c r="K3901" t="n">
        <v>0.036</v>
      </c>
      <c r="L3901" t="n">
        <v>0.01325</v>
      </c>
      <c r="M3901" t="n">
        <v>0.03667</v>
      </c>
      <c r="N3901" t="n">
        <v>0.03208</v>
      </c>
      <c r="O3901" t="n">
        <v>0.03489</v>
      </c>
      <c r="P3901" t="n">
        <v>0.02736</v>
      </c>
      <c r="Q3901" t="n">
        <v>0.02126</v>
      </c>
      <c r="R3901" t="n">
        <v>-0.00993</v>
      </c>
      <c r="S3901" t="n">
        <v>-0.00462</v>
      </c>
      <c r="T3901" t="n">
        <v>-0.00297</v>
      </c>
    </row>
    <row r="3902">
      <c r="A3902" s="142" t="n">
        <v>42004</v>
      </c>
      <c r="B3902" t="inlineStr"/>
      <c r="C3902" t="n">
        <v>0.01244</v>
      </c>
      <c r="D3902" t="inlineStr"/>
      <c r="E3902" t="inlineStr"/>
      <c r="F3902" t="inlineStr"/>
      <c r="G3902" t="inlineStr"/>
      <c r="H3902" t="inlineStr"/>
      <c r="I3902" t="inlineStr"/>
      <c r="J3902" t="n">
        <v>-0.00095</v>
      </c>
      <c r="K3902" t="n">
        <v>0.00713</v>
      </c>
      <c r="L3902" t="n">
        <v>-0.01707</v>
      </c>
      <c r="M3902" t="n">
        <v>0.00893</v>
      </c>
      <c r="N3902" t="n">
        <v>0.00636</v>
      </c>
      <c r="O3902" t="n">
        <v>0.008659999999999999</v>
      </c>
      <c r="P3902" t="n">
        <v>0.009690000000000001</v>
      </c>
      <c r="Q3902" t="n">
        <v>0</v>
      </c>
      <c r="R3902" t="n">
        <v>0.0043</v>
      </c>
      <c r="S3902" t="n">
        <v>-0.00047</v>
      </c>
      <c r="T3902" t="n">
        <v>0.00711</v>
      </c>
    </row>
    <row r="3903">
      <c r="A3903" s="142" t="n">
        <v>42005</v>
      </c>
      <c r="B3903" t="inlineStr"/>
      <c r="C3903" t="n">
        <v>0</v>
      </c>
      <c r="D3903" t="inlineStr"/>
      <c r="E3903" t="inlineStr"/>
      <c r="F3903" t="inlineStr"/>
      <c r="G3903" t="inlineStr"/>
      <c r="H3903" t="inlineStr"/>
      <c r="I3903" t="inlineStr"/>
      <c r="J3903" t="n">
        <v>0</v>
      </c>
      <c r="K3903" t="n">
        <v>0</v>
      </c>
      <c r="L3903" t="n">
        <v>0</v>
      </c>
      <c r="M3903" t="n">
        <v>0</v>
      </c>
      <c r="N3903" t="n">
        <v>0</v>
      </c>
      <c r="O3903" t="n">
        <v>0</v>
      </c>
      <c r="P3903" t="n">
        <v>0</v>
      </c>
      <c r="Q3903" t="n">
        <v>0</v>
      </c>
      <c r="R3903" t="n">
        <v>0</v>
      </c>
      <c r="S3903" t="n">
        <v>0</v>
      </c>
      <c r="T3903" t="n">
        <v>0</v>
      </c>
    </row>
    <row r="3904">
      <c r="A3904" s="142" t="n">
        <v>42006</v>
      </c>
      <c r="B3904" t="inlineStr"/>
      <c r="C3904" t="n">
        <v>0.02225</v>
      </c>
      <c r="D3904" t="inlineStr"/>
      <c r="E3904" t="inlineStr"/>
      <c r="F3904" t="inlineStr"/>
      <c r="G3904" t="inlineStr"/>
      <c r="H3904" t="inlineStr"/>
      <c r="I3904" t="inlineStr"/>
      <c r="J3904" t="n">
        <v>-0.00525</v>
      </c>
      <c r="K3904" t="n">
        <v>0.03656</v>
      </c>
      <c r="L3904" t="n">
        <v>0.00095</v>
      </c>
      <c r="M3904" t="n">
        <v>0.02766</v>
      </c>
      <c r="N3904" t="n">
        <v>0.03495</v>
      </c>
      <c r="O3904" t="n">
        <v>0.0311</v>
      </c>
      <c r="P3904" t="n">
        <v>0.03357</v>
      </c>
      <c r="Q3904" t="n">
        <v>-0.00814</v>
      </c>
      <c r="R3904" t="n">
        <v>-0.00373</v>
      </c>
      <c r="S3904" t="n">
        <v>0.00302</v>
      </c>
      <c r="T3904" t="n">
        <v>0.00324</v>
      </c>
    </row>
    <row r="3905">
      <c r="A3905" s="142" t="n">
        <v>42009</v>
      </c>
      <c r="B3905" t="inlineStr"/>
      <c r="C3905" t="n">
        <v>0.02713</v>
      </c>
      <c r="D3905" t="inlineStr"/>
      <c r="E3905" t="inlineStr"/>
      <c r="F3905" t="inlineStr"/>
      <c r="G3905" t="inlineStr"/>
      <c r="H3905" t="inlineStr"/>
      <c r="I3905" t="inlineStr"/>
      <c r="J3905" t="n">
        <v>0.04367</v>
      </c>
      <c r="K3905" t="n">
        <v>0.02381</v>
      </c>
      <c r="L3905" t="n">
        <v>0.01218</v>
      </c>
      <c r="M3905" t="n">
        <v>0.03098</v>
      </c>
      <c r="N3905" t="n">
        <v>0.03006</v>
      </c>
      <c r="O3905" t="n">
        <v>0.02837</v>
      </c>
      <c r="P3905" t="n">
        <v>0.0232</v>
      </c>
      <c r="Q3905" t="n">
        <v>0.0531</v>
      </c>
      <c r="R3905" t="n">
        <v>-0.0223</v>
      </c>
      <c r="S3905" t="n">
        <v>-0.0113</v>
      </c>
      <c r="T3905" t="n">
        <v>-0.00589</v>
      </c>
    </row>
    <row r="3906">
      <c r="A3906" s="142" t="n">
        <v>42010</v>
      </c>
      <c r="B3906" t="inlineStr"/>
      <c r="C3906" t="n">
        <v>0.0301</v>
      </c>
      <c r="D3906" t="inlineStr"/>
      <c r="E3906" t="inlineStr"/>
      <c r="F3906" t="inlineStr"/>
      <c r="G3906" t="inlineStr"/>
      <c r="H3906" t="inlineStr"/>
      <c r="I3906" t="inlineStr"/>
      <c r="J3906" t="n">
        <v>0.03356</v>
      </c>
      <c r="K3906" t="n">
        <v>0.05642</v>
      </c>
      <c r="L3906" t="n">
        <v>0.01386</v>
      </c>
      <c r="M3906" t="n">
        <v>0.04688</v>
      </c>
      <c r="N3906" t="n">
        <v>0.05581</v>
      </c>
      <c r="O3906" t="n">
        <v>0.05736</v>
      </c>
      <c r="P3906" t="n">
        <v>0.04082</v>
      </c>
      <c r="Q3906" t="n">
        <v>0.03154</v>
      </c>
      <c r="R3906" t="n">
        <v>-0.00679</v>
      </c>
      <c r="S3906" t="n">
        <v>-0.00826</v>
      </c>
      <c r="T3906" t="n">
        <v>-0.0049</v>
      </c>
    </row>
    <row r="3907">
      <c r="A3907" s="142" t="n">
        <v>42011</v>
      </c>
      <c r="B3907" t="inlineStr"/>
      <c r="C3907" t="n">
        <v>-0.00471</v>
      </c>
      <c r="D3907" t="inlineStr"/>
      <c r="E3907" t="inlineStr"/>
      <c r="F3907" t="inlineStr"/>
      <c r="G3907" t="inlineStr"/>
      <c r="H3907" t="inlineStr"/>
      <c r="I3907" t="inlineStr"/>
      <c r="J3907" t="n">
        <v>0.0129</v>
      </c>
      <c r="K3907" t="n">
        <v>-0.01162</v>
      </c>
      <c r="L3907" t="n">
        <v>-0.00605</v>
      </c>
      <c r="M3907" t="n">
        <v>-0.01848</v>
      </c>
      <c r="N3907" t="n">
        <v>-0.0134</v>
      </c>
      <c r="O3907" t="n">
        <v>-0.008699999999999999</v>
      </c>
      <c r="P3907" t="n">
        <v>-0.00436</v>
      </c>
      <c r="Q3907" t="n">
        <v>0.01982</v>
      </c>
      <c r="R3907" t="n">
        <v>0.00493</v>
      </c>
      <c r="S3907" t="n">
        <v>0.01496</v>
      </c>
      <c r="T3907" t="n">
        <v>0.01679</v>
      </c>
    </row>
    <row r="3908">
      <c r="A3908" s="142" t="n">
        <v>42012</v>
      </c>
      <c r="B3908" t="inlineStr"/>
      <c r="C3908" t="n">
        <v>-0.01041</v>
      </c>
      <c r="D3908" t="inlineStr"/>
      <c r="E3908" t="inlineStr"/>
      <c r="F3908" t="inlineStr"/>
      <c r="G3908" t="inlineStr"/>
      <c r="H3908" t="inlineStr"/>
      <c r="I3908" t="inlineStr"/>
      <c r="J3908" t="n">
        <v>0.01581</v>
      </c>
      <c r="K3908" t="n">
        <v>-0.01361</v>
      </c>
      <c r="L3908" t="n">
        <v>-0.00219</v>
      </c>
      <c r="M3908" t="n">
        <v>-0.00852</v>
      </c>
      <c r="N3908" t="n">
        <v>-0.01085</v>
      </c>
      <c r="O3908" t="n">
        <v>-0.01337</v>
      </c>
      <c r="P3908" t="n">
        <v>-0.008750000000000001</v>
      </c>
      <c r="Q3908" t="n">
        <v>0.01779</v>
      </c>
      <c r="R3908" t="n">
        <v>0.02797</v>
      </c>
      <c r="S3908" t="n">
        <v>0.02015</v>
      </c>
      <c r="T3908" t="n">
        <v>0.01975</v>
      </c>
    </row>
    <row r="3909">
      <c r="A3909" s="142" t="n">
        <v>42013</v>
      </c>
      <c r="B3909" t="inlineStr"/>
      <c r="C3909" t="n">
        <v>0.03155</v>
      </c>
      <c r="D3909" t="inlineStr"/>
      <c r="E3909" t="inlineStr"/>
      <c r="F3909" t="inlineStr"/>
      <c r="G3909" t="inlineStr"/>
      <c r="H3909" t="inlineStr"/>
      <c r="I3909" t="inlineStr"/>
      <c r="J3909" t="n">
        <v>0.00303</v>
      </c>
      <c r="K3909" t="n">
        <v>0.03596</v>
      </c>
      <c r="L3909" t="n">
        <v>0.00581</v>
      </c>
      <c r="M3909" t="n">
        <v>0.03349</v>
      </c>
      <c r="N3909" t="n">
        <v>0.03487</v>
      </c>
      <c r="O3909" t="n">
        <v>0.0345</v>
      </c>
      <c r="P3909" t="n">
        <v>0.0287</v>
      </c>
      <c r="Q3909" t="n">
        <v>-0.00081</v>
      </c>
      <c r="R3909" t="n">
        <v>-0.0135</v>
      </c>
      <c r="S3909" t="n">
        <v>-0.00873</v>
      </c>
      <c r="T3909" t="n">
        <v>-0.00091</v>
      </c>
    </row>
    <row r="3910">
      <c r="A3910" s="142" t="n">
        <v>42016</v>
      </c>
      <c r="B3910" t="inlineStr"/>
      <c r="C3910" t="n">
        <v>0.02833</v>
      </c>
      <c r="D3910" t="inlineStr"/>
      <c r="E3910" t="inlineStr"/>
      <c r="F3910" t="inlineStr"/>
      <c r="G3910" t="inlineStr"/>
      <c r="H3910" t="inlineStr"/>
      <c r="I3910" t="inlineStr"/>
      <c r="J3910" t="n">
        <v>0.02888</v>
      </c>
      <c r="K3910" t="n">
        <v>0.03572</v>
      </c>
      <c r="L3910" t="n">
        <v>0.01233</v>
      </c>
      <c r="M3910" t="n">
        <v>0.0355</v>
      </c>
      <c r="N3910" t="n">
        <v>0.03912</v>
      </c>
      <c r="O3910" t="n">
        <v>0.03663</v>
      </c>
      <c r="P3910" t="n">
        <v>0.02575</v>
      </c>
      <c r="Q3910" t="n">
        <v>0.023</v>
      </c>
      <c r="R3910" t="n">
        <v>0.00571</v>
      </c>
      <c r="S3910" t="n">
        <v>-0.00301</v>
      </c>
      <c r="T3910" t="n">
        <v>-0.00465</v>
      </c>
    </row>
    <row r="3911">
      <c r="A3911" s="142" t="n">
        <v>42017</v>
      </c>
      <c r="B3911" t="inlineStr"/>
      <c r="C3911" t="n">
        <v>-0.03589</v>
      </c>
      <c r="D3911" t="inlineStr"/>
      <c r="E3911" t="inlineStr"/>
      <c r="F3911" t="inlineStr"/>
      <c r="G3911" t="inlineStr"/>
      <c r="H3911" t="inlineStr"/>
      <c r="I3911" t="inlineStr"/>
      <c r="J3911" t="n">
        <v>-0.00084</v>
      </c>
      <c r="K3911" t="n">
        <v>-0.04326</v>
      </c>
      <c r="L3911" t="n">
        <v>0.00954</v>
      </c>
      <c r="M3911" t="n">
        <v>-0.03129</v>
      </c>
      <c r="N3911" t="n">
        <v>-0.04684</v>
      </c>
      <c r="O3911" t="n">
        <v>-0.03987</v>
      </c>
      <c r="P3911" t="n">
        <v>-0.01674</v>
      </c>
      <c r="Q3911" t="n">
        <v>0.00997</v>
      </c>
      <c r="R3911" t="n">
        <v>0.01418</v>
      </c>
      <c r="S3911" t="n">
        <v>0.00441</v>
      </c>
      <c r="T3911" t="n">
        <v>0.00768</v>
      </c>
    </row>
    <row r="3912">
      <c r="A3912" s="142" t="n">
        <v>42018</v>
      </c>
      <c r="B3912" t="inlineStr"/>
      <c r="C3912" t="n">
        <v>-0.01525</v>
      </c>
      <c r="D3912" t="inlineStr"/>
      <c r="E3912" t="inlineStr"/>
      <c r="F3912" t="inlineStr"/>
      <c r="G3912" t="inlineStr"/>
      <c r="H3912" t="inlineStr"/>
      <c r="I3912" t="inlineStr"/>
      <c r="J3912" t="n">
        <v>-0.02809</v>
      </c>
      <c r="K3912" t="n">
        <v>-0.01059</v>
      </c>
      <c r="L3912" t="n">
        <v>-0.01257</v>
      </c>
      <c r="M3912" t="n">
        <v>-0.02266</v>
      </c>
      <c r="N3912" t="n">
        <v>-0.01648</v>
      </c>
      <c r="O3912" t="n">
        <v>-0.01686</v>
      </c>
      <c r="P3912" t="n">
        <v>-0.02128</v>
      </c>
      <c r="Q3912" t="n">
        <v>-0.02837</v>
      </c>
      <c r="R3912" t="n">
        <v>-0.01517</v>
      </c>
      <c r="S3912" t="n">
        <v>-0.00778</v>
      </c>
      <c r="T3912" t="n">
        <v>-0.00484</v>
      </c>
    </row>
    <row r="3913">
      <c r="A3913" s="142" t="n">
        <v>42019</v>
      </c>
      <c r="B3913" t="inlineStr"/>
      <c r="C3913" t="n">
        <v>0.06777</v>
      </c>
      <c r="D3913" t="inlineStr"/>
      <c r="E3913" t="inlineStr"/>
      <c r="F3913" t="inlineStr"/>
      <c r="G3913" t="inlineStr"/>
      <c r="H3913" t="inlineStr"/>
      <c r="I3913" t="inlineStr"/>
      <c r="J3913" t="n">
        <v>0.04142</v>
      </c>
      <c r="K3913" t="n">
        <v>0.06977999999999999</v>
      </c>
      <c r="L3913" t="n">
        <v>0.01078</v>
      </c>
      <c r="M3913" t="n">
        <v>0.06671000000000001</v>
      </c>
      <c r="N3913" t="n">
        <v>0.0582</v>
      </c>
      <c r="O3913" t="n">
        <v>0.07633</v>
      </c>
      <c r="P3913" t="n">
        <v>0.05435</v>
      </c>
      <c r="Q3913" t="n">
        <v>0.03808</v>
      </c>
      <c r="R3913" t="n">
        <v>0.027</v>
      </c>
      <c r="S3913" t="n">
        <v>0.01618</v>
      </c>
      <c r="T3913" t="n">
        <v>0.02178</v>
      </c>
    </row>
    <row r="3914">
      <c r="A3914" s="142" t="n">
        <v>42020</v>
      </c>
      <c r="B3914" t="inlineStr"/>
      <c r="C3914" t="n">
        <v>0.03932</v>
      </c>
      <c r="D3914" t="inlineStr"/>
      <c r="E3914" t="inlineStr"/>
      <c r="F3914" t="inlineStr"/>
      <c r="G3914" t="inlineStr"/>
      <c r="H3914" t="inlineStr"/>
      <c r="I3914" t="inlineStr"/>
      <c r="J3914" t="n">
        <v>0.04101</v>
      </c>
      <c r="K3914" t="n">
        <v>0.0304</v>
      </c>
      <c r="L3914" t="n">
        <v>0.009350000000000001</v>
      </c>
      <c r="M3914" t="n">
        <v>0.0287</v>
      </c>
      <c r="N3914" t="n">
        <v>0.03734</v>
      </c>
      <c r="O3914" t="n">
        <v>0.03769</v>
      </c>
      <c r="P3914" t="n">
        <v>0.03505</v>
      </c>
      <c r="Q3914" t="n">
        <v>0.04305</v>
      </c>
      <c r="R3914" t="n">
        <v>0.01177</v>
      </c>
      <c r="S3914" t="n">
        <v>0.01445</v>
      </c>
      <c r="T3914" t="n">
        <v>0.00519</v>
      </c>
    </row>
    <row r="3915">
      <c r="A3915" s="142" t="n">
        <v>42023</v>
      </c>
      <c r="B3915" t="inlineStr"/>
      <c r="C3915" t="n">
        <v>-0.01622</v>
      </c>
      <c r="D3915" t="inlineStr"/>
      <c r="E3915" t="inlineStr"/>
      <c r="F3915" t="inlineStr"/>
      <c r="G3915" t="inlineStr"/>
      <c r="H3915" t="inlineStr"/>
      <c r="I3915" t="inlineStr"/>
      <c r="J3915" t="n">
        <v>0.0004</v>
      </c>
      <c r="K3915" t="n">
        <v>0.008959999999999999</v>
      </c>
      <c r="L3915" t="n">
        <v>0</v>
      </c>
      <c r="M3915" t="n">
        <v>0.00925</v>
      </c>
      <c r="N3915" t="n">
        <v>0.00636</v>
      </c>
      <c r="O3915" t="n">
        <v>0</v>
      </c>
      <c r="P3915" t="n">
        <v>0.00199</v>
      </c>
      <c r="Q3915" t="n">
        <v>0</v>
      </c>
      <c r="R3915" t="n">
        <v>0.00189</v>
      </c>
      <c r="S3915" t="n">
        <v>-0.008500000000000001</v>
      </c>
      <c r="T3915" t="n">
        <v>-0.01662</v>
      </c>
    </row>
    <row r="3916">
      <c r="A3916" s="142" t="n">
        <v>42024</v>
      </c>
      <c r="B3916" t="inlineStr"/>
      <c r="C3916" t="n">
        <v>0.02916</v>
      </c>
      <c r="D3916" t="inlineStr"/>
      <c r="E3916" t="inlineStr"/>
      <c r="F3916" t="inlineStr"/>
      <c r="G3916" t="inlineStr"/>
      <c r="H3916" t="inlineStr"/>
      <c r="I3916" t="inlineStr"/>
      <c r="J3916" t="n">
        <v>0.02745</v>
      </c>
      <c r="K3916" t="n">
        <v>0.02924</v>
      </c>
      <c r="L3916" t="n">
        <v>0.01684</v>
      </c>
      <c r="M3916" t="n">
        <v>0.03721</v>
      </c>
      <c r="N3916" t="n">
        <v>0.03053</v>
      </c>
      <c r="O3916" t="n">
        <v>0.02209</v>
      </c>
      <c r="P3916" t="n">
        <v>0.01789</v>
      </c>
      <c r="Q3916" t="n">
        <v>0.03383</v>
      </c>
      <c r="R3916" t="n">
        <v>0.007979999999999999</v>
      </c>
      <c r="S3916" t="n">
        <v>0.00744</v>
      </c>
      <c r="T3916" t="n">
        <v>0.01012</v>
      </c>
    </row>
    <row r="3917">
      <c r="A3917" s="142" t="n">
        <v>42025</v>
      </c>
      <c r="B3917" t="inlineStr"/>
      <c r="C3917" t="n">
        <v>-0.01288</v>
      </c>
      <c r="D3917" t="inlineStr"/>
      <c r="E3917" t="inlineStr"/>
      <c r="F3917" t="inlineStr"/>
      <c r="G3917" t="inlineStr"/>
      <c r="H3917" t="inlineStr"/>
      <c r="I3917" t="inlineStr"/>
      <c r="J3917" t="n">
        <v>-0.02749</v>
      </c>
      <c r="K3917" t="n">
        <v>-0.01744</v>
      </c>
      <c r="L3917" t="n">
        <v>-0.0019</v>
      </c>
      <c r="M3917" t="n">
        <v>-0.01004</v>
      </c>
      <c r="N3917" t="n">
        <v>-0.00988</v>
      </c>
      <c r="O3917" t="n">
        <v>-0.0163</v>
      </c>
      <c r="P3917" t="n">
        <v>-0.02148</v>
      </c>
      <c r="Q3917" t="n">
        <v>-0.02263</v>
      </c>
      <c r="R3917" t="n">
        <v>0.00652</v>
      </c>
      <c r="S3917" t="n">
        <v>0.0057</v>
      </c>
      <c r="T3917" t="n">
        <v>0.0184</v>
      </c>
    </row>
    <row r="3918">
      <c r="A3918" s="142" t="n">
        <v>42026</v>
      </c>
      <c r="B3918" t="inlineStr"/>
      <c r="C3918" t="n">
        <v>-0.00182</v>
      </c>
      <c r="D3918" t="inlineStr"/>
      <c r="E3918" t="inlineStr"/>
      <c r="F3918" t="inlineStr"/>
      <c r="G3918" t="inlineStr"/>
      <c r="H3918" t="inlineStr"/>
      <c r="I3918" t="inlineStr"/>
      <c r="J3918" t="n">
        <v>0.01672</v>
      </c>
      <c r="K3918" t="n">
        <v>-0.02562</v>
      </c>
      <c r="L3918" t="n">
        <v>0.00644</v>
      </c>
      <c r="M3918" t="n">
        <v>-0.02395</v>
      </c>
      <c r="N3918" t="n">
        <v>-0.02038</v>
      </c>
      <c r="O3918" t="n">
        <v>0.00652</v>
      </c>
      <c r="P3918" t="n">
        <v>0.007979999999999999</v>
      </c>
      <c r="Q3918" t="n">
        <v>0.02153</v>
      </c>
      <c r="R3918" t="n">
        <v>0.01679</v>
      </c>
      <c r="S3918" t="n">
        <v>0.0244</v>
      </c>
      <c r="T3918" t="n">
        <v>0.02268</v>
      </c>
    </row>
    <row r="3919">
      <c r="A3919" s="142" t="n">
        <v>42027</v>
      </c>
      <c r="B3919" t="inlineStr"/>
      <c r="C3919" t="n">
        <v>-0.00267</v>
      </c>
      <c r="D3919" t="inlineStr"/>
      <c r="E3919" t="inlineStr"/>
      <c r="F3919" t="inlineStr"/>
      <c r="G3919" t="inlineStr"/>
      <c r="H3919" t="inlineStr"/>
      <c r="I3919" t="inlineStr"/>
      <c r="J3919" t="n">
        <v>0.00157</v>
      </c>
      <c r="K3919" t="n">
        <v>0.00338</v>
      </c>
      <c r="L3919" t="n">
        <v>-0.0052</v>
      </c>
      <c r="M3919" t="n">
        <v>-0.0022</v>
      </c>
      <c r="N3919" t="n">
        <v>0.00115</v>
      </c>
      <c r="O3919" t="n">
        <v>-0.01758</v>
      </c>
      <c r="P3919" t="n">
        <v>-0.02376</v>
      </c>
      <c r="Q3919" t="n">
        <v>0.00144</v>
      </c>
      <c r="R3919" t="n">
        <v>0.01773</v>
      </c>
      <c r="S3919" t="n">
        <v>0.0142</v>
      </c>
      <c r="T3919" t="n">
        <v>0.02244</v>
      </c>
    </row>
    <row r="3920">
      <c r="A3920" s="142" t="n">
        <v>42030</v>
      </c>
      <c r="B3920" t="inlineStr"/>
      <c r="C3920" t="n">
        <v>0.0058</v>
      </c>
      <c r="D3920" t="inlineStr"/>
      <c r="E3920" t="inlineStr"/>
      <c r="F3920" t="inlineStr"/>
      <c r="G3920" t="inlineStr"/>
      <c r="H3920" t="inlineStr"/>
      <c r="I3920" t="inlineStr"/>
      <c r="J3920" t="n">
        <v>-0.0258</v>
      </c>
      <c r="K3920" t="n">
        <v>0.00206</v>
      </c>
      <c r="L3920" t="n">
        <v>-0.00762</v>
      </c>
      <c r="M3920" t="n">
        <v>0.01222</v>
      </c>
      <c r="N3920" t="n">
        <v>0.00589</v>
      </c>
      <c r="O3920" t="n">
        <v>0.01055</v>
      </c>
      <c r="P3920" t="n">
        <v>-0.00203</v>
      </c>
      <c r="Q3920" t="n">
        <v>-0.03215</v>
      </c>
      <c r="R3920" t="n">
        <v>0.00555</v>
      </c>
      <c r="S3920" t="n">
        <v>0.00172</v>
      </c>
      <c r="T3920" t="n">
        <v>-0.00272</v>
      </c>
    </row>
    <row r="3921">
      <c r="A3921" s="142" t="n">
        <v>42031</v>
      </c>
      <c r="B3921" t="inlineStr"/>
      <c r="C3921" t="n">
        <v>-0.00292</v>
      </c>
      <c r="D3921" t="inlineStr"/>
      <c r="E3921" t="inlineStr"/>
      <c r="F3921" t="inlineStr"/>
      <c r="G3921" t="inlineStr"/>
      <c r="H3921" t="inlineStr"/>
      <c r="I3921" t="inlineStr"/>
      <c r="J3921" t="n">
        <v>0.02247</v>
      </c>
      <c r="K3921" t="n">
        <v>0.02578</v>
      </c>
      <c r="L3921" t="n">
        <v>0.00591</v>
      </c>
      <c r="M3921" t="n">
        <v>0.01405</v>
      </c>
      <c r="N3921" t="n">
        <v>0.02318</v>
      </c>
      <c r="O3921" t="n">
        <v>0.01323</v>
      </c>
      <c r="P3921" t="n">
        <v>0.01626</v>
      </c>
      <c r="Q3921" t="n">
        <v>0.03634</v>
      </c>
      <c r="R3921" t="n">
        <v>-0.009860000000000001</v>
      </c>
      <c r="S3921" t="n">
        <v>-0.01613</v>
      </c>
      <c r="T3921" t="n">
        <v>-0.01152</v>
      </c>
    </row>
    <row r="3922">
      <c r="A3922" s="142" t="n">
        <v>42032</v>
      </c>
      <c r="B3922" t="inlineStr"/>
      <c r="C3922" t="n">
        <v>-0.01333</v>
      </c>
      <c r="D3922" t="inlineStr"/>
      <c r="E3922" t="inlineStr"/>
      <c r="F3922" t="inlineStr"/>
      <c r="G3922" t="inlineStr"/>
      <c r="H3922" t="inlineStr"/>
      <c r="I3922" t="inlineStr"/>
      <c r="J3922" t="n">
        <v>0.008630000000000001</v>
      </c>
      <c r="K3922" t="n">
        <v>-0.03187</v>
      </c>
      <c r="L3922" t="n">
        <v>0.00162</v>
      </c>
      <c r="M3922" t="n">
        <v>-0.03464</v>
      </c>
      <c r="N3922" t="n">
        <v>-0.0348</v>
      </c>
      <c r="O3922" t="n">
        <v>-0.02428</v>
      </c>
      <c r="P3922" t="n">
        <v>-0.024</v>
      </c>
      <c r="Q3922" t="n">
        <v>0.00618</v>
      </c>
      <c r="R3922" t="n">
        <v>0.00119</v>
      </c>
      <c r="S3922" t="n">
        <v>-0.00385</v>
      </c>
      <c r="T3922" t="n">
        <v>-2e-05</v>
      </c>
    </row>
    <row r="3923">
      <c r="A3923" s="142" t="n">
        <v>42033</v>
      </c>
      <c r="B3923" t="inlineStr"/>
      <c r="C3923" t="n">
        <v>-0.02762</v>
      </c>
      <c r="D3923" t="inlineStr"/>
      <c r="E3923" t="inlineStr"/>
      <c r="F3923" t="inlineStr"/>
      <c r="G3923" t="inlineStr"/>
      <c r="H3923" t="inlineStr"/>
      <c r="I3923" t="inlineStr"/>
      <c r="J3923" t="n">
        <v>-0.0358</v>
      </c>
      <c r="K3923" t="n">
        <v>-0.01712</v>
      </c>
      <c r="L3923" t="n">
        <v>-0.03766</v>
      </c>
      <c r="M3923" t="n">
        <v>-0.02749</v>
      </c>
      <c r="N3923" t="n">
        <v>-0.02023</v>
      </c>
      <c r="O3923" t="n">
        <v>-0.01979</v>
      </c>
      <c r="P3923" t="n">
        <v>-0.01844</v>
      </c>
      <c r="Q3923" t="n">
        <v>-0.03871</v>
      </c>
      <c r="R3923" t="n">
        <v>-0.00129</v>
      </c>
      <c r="S3923" t="n">
        <v>0.0015</v>
      </c>
      <c r="T3923" t="n">
        <v>-0.01138</v>
      </c>
    </row>
    <row r="3924">
      <c r="A3924" s="142" t="n">
        <v>42034</v>
      </c>
      <c r="B3924" t="inlineStr"/>
      <c r="C3924" t="n">
        <v>0.01952</v>
      </c>
      <c r="D3924" t="inlineStr"/>
      <c r="E3924" t="inlineStr"/>
      <c r="F3924" t="inlineStr"/>
      <c r="G3924" t="inlineStr"/>
      <c r="H3924" t="inlineStr"/>
      <c r="I3924" t="inlineStr"/>
      <c r="J3924" t="n">
        <v>-0.01211</v>
      </c>
      <c r="K3924" t="n">
        <v>0.01703</v>
      </c>
      <c r="L3924" t="n">
        <v>0.01612</v>
      </c>
      <c r="M3924" t="n">
        <v>0.03295</v>
      </c>
      <c r="N3924" t="n">
        <v>0.02188</v>
      </c>
      <c r="O3924" t="n">
        <v>0.02346</v>
      </c>
      <c r="P3924" t="n">
        <v>0.00835</v>
      </c>
      <c r="Q3924" t="n">
        <v>-0.01025</v>
      </c>
      <c r="R3924" t="n">
        <v>-0.00493</v>
      </c>
      <c r="S3924" t="n">
        <v>-0.00514</v>
      </c>
      <c r="T3924" t="n">
        <v>-0.00716</v>
      </c>
    </row>
    <row r="3925">
      <c r="A3925" s="142" t="n">
        <v>42037</v>
      </c>
      <c r="B3925" t="inlineStr"/>
      <c r="C3925" t="n">
        <v>0.0131</v>
      </c>
      <c r="D3925" t="inlineStr"/>
      <c r="E3925" t="inlineStr"/>
      <c r="F3925" t="inlineStr"/>
      <c r="G3925" t="inlineStr"/>
      <c r="H3925" t="inlineStr"/>
      <c r="I3925" t="inlineStr"/>
      <c r="J3925" t="n">
        <v>0.02165</v>
      </c>
      <c r="K3925" t="n">
        <v>0.00132</v>
      </c>
      <c r="L3925" t="n">
        <v>0.00234</v>
      </c>
      <c r="M3925" t="n">
        <v>0.00453</v>
      </c>
      <c r="N3925" t="n">
        <v>0.00263</v>
      </c>
      <c r="O3925" t="n">
        <v>0.00319</v>
      </c>
      <c r="P3925" t="n">
        <v>0.01035</v>
      </c>
      <c r="Q3925" t="n">
        <v>0.02777</v>
      </c>
      <c r="R3925" t="n">
        <v>0.00117</v>
      </c>
      <c r="S3925" t="n">
        <v>0.004</v>
      </c>
      <c r="T3925" t="n">
        <v>-0.00268</v>
      </c>
    </row>
    <row r="3926">
      <c r="A3926" s="142" t="n">
        <v>42038</v>
      </c>
      <c r="B3926" t="inlineStr"/>
      <c r="C3926" t="n">
        <v>-0.0336</v>
      </c>
      <c r="D3926" t="inlineStr"/>
      <c r="E3926" t="inlineStr"/>
      <c r="F3926" t="inlineStr"/>
      <c r="G3926" t="inlineStr"/>
      <c r="H3926" t="inlineStr"/>
      <c r="I3926" t="inlineStr"/>
      <c r="J3926" t="n">
        <v>-0.0104</v>
      </c>
      <c r="K3926" t="n">
        <v>-0.03458</v>
      </c>
      <c r="L3926" t="n">
        <v>-0.00329</v>
      </c>
      <c r="M3926" t="n">
        <v>-0.0284</v>
      </c>
      <c r="N3926" t="n">
        <v>-0.02829</v>
      </c>
      <c r="O3926" t="n">
        <v>-0.03896</v>
      </c>
      <c r="P3926" t="n">
        <v>-0.02254</v>
      </c>
      <c r="Q3926" t="n">
        <v>-0.0149</v>
      </c>
      <c r="R3926" t="n">
        <v>0.00827</v>
      </c>
      <c r="S3926" t="n">
        <v>0.00313</v>
      </c>
      <c r="T3926" t="n">
        <v>0.00388</v>
      </c>
    </row>
    <row r="3927">
      <c r="A3927" s="142" t="n">
        <v>42039</v>
      </c>
      <c r="B3927" t="inlineStr"/>
      <c r="C3927" t="n">
        <v>0.008959999999999999</v>
      </c>
      <c r="D3927" t="inlineStr"/>
      <c r="E3927" t="inlineStr"/>
      <c r="F3927" t="inlineStr"/>
      <c r="G3927" t="inlineStr"/>
      <c r="H3927" t="inlineStr"/>
      <c r="I3927" t="inlineStr"/>
      <c r="J3927" t="n">
        <v>0.00364</v>
      </c>
      <c r="K3927" t="n">
        <v>0.02063</v>
      </c>
      <c r="L3927" t="n">
        <v>0.00384</v>
      </c>
      <c r="M3927" t="n">
        <v>0.01577</v>
      </c>
      <c r="N3927" t="n">
        <v>0.01869</v>
      </c>
      <c r="O3927" t="n">
        <v>0.02163</v>
      </c>
      <c r="P3927" t="n">
        <v>0.01887</v>
      </c>
      <c r="Q3927" t="n">
        <v>0.00712</v>
      </c>
      <c r="R3927" t="n">
        <v>0.00474</v>
      </c>
      <c r="S3927" t="n">
        <v>0.00262</v>
      </c>
      <c r="T3927" t="n">
        <v>0.00655</v>
      </c>
    </row>
    <row r="3928">
      <c r="A3928" s="142" t="n">
        <v>42040</v>
      </c>
      <c r="B3928" t="inlineStr"/>
      <c r="C3928" t="n">
        <v>0.01225</v>
      </c>
      <c r="D3928" t="inlineStr"/>
      <c r="E3928" t="inlineStr"/>
      <c r="F3928" t="inlineStr"/>
      <c r="G3928" t="inlineStr"/>
      <c r="H3928" t="inlineStr"/>
      <c r="I3928" t="inlineStr"/>
      <c r="J3928" t="n">
        <v>0.00523</v>
      </c>
      <c r="K3928" t="n">
        <v>0.00267</v>
      </c>
      <c r="L3928" t="n">
        <v>0.00037</v>
      </c>
      <c r="M3928" t="n">
        <v>0.00289</v>
      </c>
      <c r="N3928" t="n">
        <v>0.00388</v>
      </c>
      <c r="O3928" t="n">
        <v>0.01602</v>
      </c>
      <c r="P3928" t="n">
        <v>0.0144</v>
      </c>
      <c r="Q3928" t="n">
        <v>0.00133</v>
      </c>
      <c r="R3928" t="n">
        <v>0.00119</v>
      </c>
      <c r="S3928" t="n">
        <v>0.00621</v>
      </c>
      <c r="T3928" t="n">
        <v>0.0009</v>
      </c>
    </row>
    <row r="3929">
      <c r="A3929" s="142" t="n">
        <v>42041</v>
      </c>
      <c r="B3929" t="inlineStr"/>
      <c r="C3929" t="n">
        <v>-0.01968</v>
      </c>
      <c r="D3929" t="inlineStr"/>
      <c r="E3929" t="inlineStr"/>
      <c r="F3929" t="inlineStr"/>
      <c r="G3929" t="inlineStr"/>
      <c r="H3929" t="inlineStr"/>
      <c r="I3929" t="inlineStr"/>
      <c r="J3929" t="n">
        <v>-0.01081</v>
      </c>
      <c r="K3929" t="n">
        <v>-0.03633</v>
      </c>
      <c r="L3929" t="n">
        <v>-0.02302</v>
      </c>
      <c r="M3929" t="n">
        <v>-0.03891</v>
      </c>
      <c r="N3929" t="n">
        <v>-0.03769</v>
      </c>
      <c r="O3929" t="n">
        <v>-0.04056</v>
      </c>
      <c r="P3929" t="n">
        <v>-0.02434</v>
      </c>
      <c r="Q3929" t="n">
        <v>-0.01485</v>
      </c>
      <c r="R3929" t="n">
        <v>0.00218</v>
      </c>
      <c r="S3929" t="n">
        <v>0.00366</v>
      </c>
      <c r="T3929" t="n">
        <v>0.00388</v>
      </c>
    </row>
    <row r="3930">
      <c r="A3930" s="142" t="n">
        <v>42044</v>
      </c>
      <c r="B3930" t="inlineStr"/>
      <c r="C3930" t="n">
        <v>0.00699</v>
      </c>
      <c r="D3930" t="inlineStr"/>
      <c r="E3930" t="inlineStr"/>
      <c r="F3930" t="inlineStr"/>
      <c r="G3930" t="inlineStr"/>
      <c r="H3930" t="inlineStr"/>
      <c r="I3930" t="inlineStr"/>
      <c r="J3930" t="n">
        <v>-0.00243</v>
      </c>
      <c r="K3930" t="n">
        <v>0.01599</v>
      </c>
      <c r="L3930" t="n">
        <v>0.00603</v>
      </c>
      <c r="M3930" t="n">
        <v>0.01901</v>
      </c>
      <c r="N3930" t="n">
        <v>0.01633</v>
      </c>
      <c r="O3930" t="n">
        <v>0.01018</v>
      </c>
      <c r="P3930" t="n">
        <v>0.0104</v>
      </c>
      <c r="Q3930" t="n">
        <v>-0.00522</v>
      </c>
      <c r="R3930" t="n">
        <v>-0.00699</v>
      </c>
      <c r="S3930" t="n">
        <v>-0.00309</v>
      </c>
      <c r="T3930" t="n">
        <v>-0.00505</v>
      </c>
    </row>
    <row r="3931">
      <c r="A3931" s="142" t="n">
        <v>42045</v>
      </c>
      <c r="B3931" t="inlineStr"/>
      <c r="C3931" t="n">
        <v>-0.01825</v>
      </c>
      <c r="D3931" t="inlineStr"/>
      <c r="E3931" t="inlineStr"/>
      <c r="F3931" t="inlineStr"/>
      <c r="G3931" t="inlineStr"/>
      <c r="H3931" t="inlineStr"/>
      <c r="I3931" t="inlineStr"/>
      <c r="J3931" t="n">
        <v>-0.02029</v>
      </c>
      <c r="K3931" t="n">
        <v>-0.01807</v>
      </c>
      <c r="L3931" t="n">
        <v>-0.0112</v>
      </c>
      <c r="M3931" t="n">
        <v>-0.01529</v>
      </c>
      <c r="N3931" t="n">
        <v>-0.0109</v>
      </c>
      <c r="O3931" t="n">
        <v>-0.01763</v>
      </c>
      <c r="P3931" t="n">
        <v>-0.02058</v>
      </c>
      <c r="Q3931" t="n">
        <v>-0.02146</v>
      </c>
      <c r="R3931" t="n">
        <v>0.00583</v>
      </c>
      <c r="S3931" t="n">
        <v>0.00647</v>
      </c>
      <c r="T3931" t="n">
        <v>-0.0051</v>
      </c>
    </row>
    <row r="3932">
      <c r="A3932" s="142" t="n">
        <v>42046</v>
      </c>
      <c r="B3932" t="inlineStr"/>
      <c r="C3932" t="n">
        <v>-0.00268</v>
      </c>
      <c r="D3932" t="inlineStr"/>
      <c r="E3932" t="inlineStr"/>
      <c r="F3932" t="inlineStr"/>
      <c r="G3932" t="inlineStr"/>
      <c r="H3932" t="inlineStr"/>
      <c r="I3932" t="inlineStr"/>
      <c r="J3932" t="n">
        <v>-0.01284</v>
      </c>
      <c r="K3932" t="n">
        <v>-0.02335</v>
      </c>
      <c r="L3932" t="n">
        <v>-0.00698</v>
      </c>
      <c r="M3932" t="n">
        <v>-0.01821</v>
      </c>
      <c r="N3932" t="n">
        <v>-0.02238</v>
      </c>
      <c r="O3932" t="n">
        <v>-0.02169</v>
      </c>
      <c r="P3932" t="n">
        <v>-0.01681</v>
      </c>
      <c r="Q3932" t="n">
        <v>-0.0115</v>
      </c>
      <c r="R3932" t="n">
        <v>-0.00251</v>
      </c>
      <c r="S3932" t="n">
        <v>-0.00091</v>
      </c>
      <c r="T3932" t="n">
        <v>-0.00375</v>
      </c>
    </row>
    <row r="3933">
      <c r="A3933" s="142" t="n">
        <v>42047</v>
      </c>
      <c r="B3933" t="inlineStr"/>
      <c r="C3933" t="n">
        <v>0.02449</v>
      </c>
      <c r="D3933" t="inlineStr"/>
      <c r="E3933" t="inlineStr"/>
      <c r="F3933" t="inlineStr"/>
      <c r="G3933" t="inlineStr"/>
      <c r="H3933" t="inlineStr"/>
      <c r="I3933" t="inlineStr"/>
      <c r="J3933" t="n">
        <v>0.0042</v>
      </c>
      <c r="K3933" t="n">
        <v>0.01661</v>
      </c>
      <c r="L3933" t="n">
        <v>0.00349</v>
      </c>
      <c r="M3933" t="n">
        <v>0.01192</v>
      </c>
      <c r="N3933" t="n">
        <v>0.0077</v>
      </c>
      <c r="O3933" t="n">
        <v>0.01088</v>
      </c>
      <c r="P3933" t="n">
        <v>0.00427</v>
      </c>
      <c r="Q3933" t="n">
        <v>0.00341</v>
      </c>
      <c r="R3933" t="n">
        <v>0.00738</v>
      </c>
      <c r="S3933" t="n">
        <v>0.00547</v>
      </c>
      <c r="T3933" t="n">
        <v>0.00434</v>
      </c>
    </row>
    <row r="3934">
      <c r="A3934" s="142" t="n">
        <v>42048</v>
      </c>
      <c r="B3934" t="inlineStr"/>
      <c r="C3934" t="n">
        <v>0.007860000000000001</v>
      </c>
      <c r="D3934" t="inlineStr"/>
      <c r="E3934" t="inlineStr"/>
      <c r="F3934" t="inlineStr"/>
      <c r="G3934" t="inlineStr"/>
      <c r="H3934" t="inlineStr"/>
      <c r="I3934" t="inlineStr"/>
      <c r="J3934" t="n">
        <v>0.01045</v>
      </c>
      <c r="K3934" t="n">
        <v>-0.001</v>
      </c>
      <c r="L3934" t="n">
        <v>0.01493</v>
      </c>
      <c r="M3934" t="n">
        <v>0.00486</v>
      </c>
      <c r="N3934" t="n">
        <v>0.00074</v>
      </c>
      <c r="O3934" t="n">
        <v>0.00459</v>
      </c>
      <c r="P3934" t="n">
        <v>0.01702</v>
      </c>
      <c r="Q3934" t="n">
        <v>0.01515</v>
      </c>
      <c r="R3934" t="n">
        <v>0.00625</v>
      </c>
      <c r="S3934" t="n">
        <v>0.00468</v>
      </c>
      <c r="T3934" t="n">
        <v>0.01332</v>
      </c>
    </row>
    <row r="3935">
      <c r="A3935" s="142" t="n">
        <v>42051</v>
      </c>
      <c r="B3935" t="inlineStr"/>
      <c r="C3935" t="n">
        <v>0</v>
      </c>
      <c r="D3935" t="inlineStr"/>
      <c r="E3935" t="inlineStr"/>
      <c r="F3935" t="inlineStr"/>
      <c r="G3935" t="inlineStr"/>
      <c r="H3935" t="inlineStr"/>
      <c r="I3935" t="inlineStr"/>
      <c r="J3935" t="n">
        <v>-0.00868</v>
      </c>
      <c r="K3935" t="n">
        <v>0.0004</v>
      </c>
      <c r="L3935" t="n">
        <v>0</v>
      </c>
      <c r="M3935" t="n">
        <v>-0.00042</v>
      </c>
      <c r="N3935" t="n">
        <v>0.00248</v>
      </c>
      <c r="O3935" t="n">
        <v>0</v>
      </c>
      <c r="P3935" t="n">
        <v>0.00418</v>
      </c>
      <c r="Q3935" t="n">
        <v>0</v>
      </c>
      <c r="R3935" t="n">
        <v>-0.00133</v>
      </c>
      <c r="S3935" t="n">
        <v>-6.999999999999999e-05</v>
      </c>
      <c r="T3935" t="n">
        <v>-0.00276</v>
      </c>
    </row>
    <row r="3936">
      <c r="A3936" s="142" t="n">
        <v>42052</v>
      </c>
      <c r="B3936" t="inlineStr"/>
      <c r="C3936" t="n">
        <v>-0.01153</v>
      </c>
      <c r="D3936" t="inlineStr"/>
      <c r="E3936" t="inlineStr"/>
      <c r="F3936" t="inlineStr"/>
      <c r="G3936" t="inlineStr"/>
      <c r="H3936" t="inlineStr"/>
      <c r="I3936" t="inlineStr"/>
      <c r="J3936" t="n">
        <v>-0.01377</v>
      </c>
      <c r="K3936" t="n">
        <v>-0.02173</v>
      </c>
      <c r="L3936" t="n">
        <v>-0.02499</v>
      </c>
      <c r="M3936" t="n">
        <v>0</v>
      </c>
      <c r="N3936" t="n">
        <v>-0.02785</v>
      </c>
      <c r="O3936" t="n">
        <v>-0.02699</v>
      </c>
      <c r="P3936" t="n">
        <v>-0.02083</v>
      </c>
      <c r="Q3936" t="n">
        <v>-0.02543</v>
      </c>
      <c r="R3936" t="n">
        <v>0.00154</v>
      </c>
      <c r="S3936" t="n">
        <v>0.00147</v>
      </c>
      <c r="T3936" t="n">
        <v>-0.00049</v>
      </c>
    </row>
    <row r="3937">
      <c r="A3937" s="142" t="n">
        <v>42053</v>
      </c>
      <c r="B3937" t="inlineStr"/>
      <c r="C3937" t="n">
        <v>0.01078</v>
      </c>
      <c r="D3937" t="inlineStr"/>
      <c r="E3937" t="inlineStr"/>
      <c r="F3937" t="inlineStr"/>
      <c r="G3937" t="inlineStr"/>
      <c r="H3937" t="inlineStr"/>
      <c r="I3937" t="inlineStr"/>
      <c r="J3937" t="n">
        <v>0.00042</v>
      </c>
      <c r="K3937" t="n">
        <v>0.02283</v>
      </c>
      <c r="L3937" t="n">
        <v>-0.0075</v>
      </c>
      <c r="M3937" t="n">
        <v>-0.00825</v>
      </c>
      <c r="N3937" t="n">
        <v>0.02581</v>
      </c>
      <c r="O3937" t="n">
        <v>0.02591</v>
      </c>
      <c r="P3937" t="n">
        <v>0.01277</v>
      </c>
      <c r="Q3937" t="n">
        <v>-0.00109</v>
      </c>
      <c r="R3937" t="n">
        <v>0.008569999999999999</v>
      </c>
      <c r="S3937" t="n">
        <v>0.00572</v>
      </c>
      <c r="T3937" t="n">
        <v>0.00532</v>
      </c>
    </row>
    <row r="3938">
      <c r="A3938" s="142" t="n">
        <v>42054</v>
      </c>
      <c r="B3938" t="inlineStr"/>
      <c r="C3938" t="n">
        <v>0</v>
      </c>
      <c r="D3938" t="inlineStr"/>
      <c r="E3938" t="inlineStr"/>
      <c r="F3938" t="inlineStr"/>
      <c r="G3938" t="inlineStr"/>
      <c r="H3938" t="inlineStr"/>
      <c r="I3938" t="inlineStr"/>
      <c r="J3938" t="n">
        <v>0.00634</v>
      </c>
      <c r="K3938" t="n">
        <v>-0.02591</v>
      </c>
      <c r="L3938" t="n">
        <v>0.00745</v>
      </c>
      <c r="M3938" t="n">
        <v>-0.02932</v>
      </c>
      <c r="N3938" t="n">
        <v>-0.02216</v>
      </c>
      <c r="O3938" t="n">
        <v>-0.02287</v>
      </c>
      <c r="P3938" t="n">
        <v>-0.01261</v>
      </c>
      <c r="Q3938" t="n">
        <v>0.00829</v>
      </c>
      <c r="R3938" t="n">
        <v>0.00283</v>
      </c>
      <c r="S3938" t="n">
        <v>-0.00146</v>
      </c>
      <c r="T3938" t="n">
        <v>-0.00244</v>
      </c>
    </row>
    <row r="3939">
      <c r="A3939" s="142" t="n">
        <v>42055</v>
      </c>
      <c r="B3939" t="inlineStr"/>
      <c r="C3939" t="n">
        <v>0</v>
      </c>
      <c r="D3939" t="inlineStr"/>
      <c r="E3939" t="inlineStr"/>
      <c r="F3939" t="inlineStr"/>
      <c r="G3939" t="inlineStr"/>
      <c r="H3939" t="inlineStr"/>
      <c r="I3939" t="inlineStr"/>
      <c r="J3939" t="n">
        <v>0.00336</v>
      </c>
      <c r="K3939" t="n">
        <v>0.00675</v>
      </c>
      <c r="L3939" t="n">
        <v>-0.00477</v>
      </c>
      <c r="M3939" t="n">
        <v>0.01163</v>
      </c>
      <c r="N3939" t="n">
        <v>0.00276</v>
      </c>
      <c r="O3939" t="n">
        <v>0</v>
      </c>
      <c r="P3939" t="n">
        <v>-0.00638</v>
      </c>
      <c r="Q3939" t="n">
        <v>0.00295</v>
      </c>
      <c r="R3939" t="n">
        <v>0.00229</v>
      </c>
      <c r="S3939" t="n">
        <v>0.00563</v>
      </c>
      <c r="T3939" t="n">
        <v>0.00128</v>
      </c>
    </row>
    <row r="3940">
      <c r="A3940" s="142" t="n">
        <v>42058</v>
      </c>
      <c r="B3940" t="inlineStr"/>
      <c r="C3940" t="n">
        <v>0</v>
      </c>
      <c r="D3940" t="inlineStr"/>
      <c r="E3940" t="inlineStr"/>
      <c r="F3940" t="inlineStr"/>
      <c r="G3940" t="inlineStr"/>
      <c r="H3940" t="inlineStr"/>
      <c r="I3940" t="inlineStr"/>
      <c r="J3940" t="n">
        <v>-0.01675</v>
      </c>
      <c r="K3940" t="n">
        <v>-0.00996</v>
      </c>
      <c r="L3940" t="n">
        <v>-0.001</v>
      </c>
      <c r="M3940" t="n">
        <v>-0.01074</v>
      </c>
      <c r="N3940" t="n">
        <v>-0.00553</v>
      </c>
      <c r="O3940" t="n">
        <v>0.00041</v>
      </c>
      <c r="P3940" t="n">
        <v>-0.00214</v>
      </c>
      <c r="Q3940" t="n">
        <v>-0.01717</v>
      </c>
      <c r="R3940" t="n">
        <v>0.00714</v>
      </c>
      <c r="S3940" t="n">
        <v>0.0023</v>
      </c>
      <c r="T3940" t="n">
        <v>0.00032</v>
      </c>
    </row>
    <row r="3941">
      <c r="A3941" s="142" t="n">
        <v>42059</v>
      </c>
      <c r="B3941" t="inlineStr"/>
      <c r="C3941" t="n">
        <v>0</v>
      </c>
      <c r="D3941" t="inlineStr"/>
      <c r="E3941" t="inlineStr"/>
      <c r="F3941" t="inlineStr"/>
      <c r="G3941" t="inlineStr"/>
      <c r="H3941" t="inlineStr"/>
      <c r="I3941" t="inlineStr"/>
      <c r="J3941" t="n">
        <v>0</v>
      </c>
      <c r="K3941" t="n">
        <v>-0.01232</v>
      </c>
      <c r="L3941" t="n">
        <v>-0.00096</v>
      </c>
      <c r="M3941" t="n">
        <v>-0.00699</v>
      </c>
      <c r="N3941" t="n">
        <v>-0.00643</v>
      </c>
      <c r="O3941" t="n">
        <v>-0.00203</v>
      </c>
      <c r="P3941" t="n">
        <v>0.00429</v>
      </c>
      <c r="Q3941" t="n">
        <v>-0.00708</v>
      </c>
      <c r="R3941" t="n">
        <v>0.00562</v>
      </c>
      <c r="S3941" t="n">
        <v>0.00439</v>
      </c>
      <c r="T3941" t="n">
        <v>0.00607</v>
      </c>
    </row>
    <row r="3942">
      <c r="A3942" s="142" t="n">
        <v>42060</v>
      </c>
      <c r="B3942" t="inlineStr"/>
      <c r="C3942" t="n">
        <v>0</v>
      </c>
      <c r="D3942" t="inlineStr"/>
      <c r="E3942" t="inlineStr"/>
      <c r="F3942" t="inlineStr"/>
      <c r="G3942" t="inlineStr"/>
      <c r="H3942" t="inlineStr"/>
      <c r="I3942" t="inlineStr"/>
      <c r="J3942" t="n">
        <v>0.01491</v>
      </c>
      <c r="K3942" t="n">
        <v>0.02286</v>
      </c>
      <c r="L3942" t="n">
        <v>0.01019</v>
      </c>
      <c r="M3942" t="n">
        <v>0.0205</v>
      </c>
      <c r="N3942" t="n">
        <v>0.02474</v>
      </c>
      <c r="O3942" t="n">
        <v>0.02263</v>
      </c>
      <c r="P3942" t="n">
        <v>0.01282</v>
      </c>
      <c r="Q3942" t="n">
        <v>0.01141</v>
      </c>
      <c r="R3942" t="n">
        <v>-0.00124</v>
      </c>
      <c r="S3942" t="n">
        <v>-0.00018</v>
      </c>
      <c r="T3942" t="n">
        <v>0.00319</v>
      </c>
    </row>
    <row r="3943">
      <c r="A3943" s="142" t="n">
        <v>42061</v>
      </c>
      <c r="B3943" t="inlineStr"/>
      <c r="C3943" t="n">
        <v>0</v>
      </c>
      <c r="D3943" t="inlineStr"/>
      <c r="E3943" t="inlineStr"/>
      <c r="F3943" t="inlineStr"/>
      <c r="G3943" t="inlineStr"/>
      <c r="H3943" t="inlineStr"/>
      <c r="I3943" t="inlineStr"/>
      <c r="J3943" t="n">
        <v>0.01972</v>
      </c>
      <c r="K3943" t="n">
        <v>0.01138</v>
      </c>
      <c r="L3943" t="n">
        <v>0.00586</v>
      </c>
      <c r="M3943" t="n">
        <v>0.01039</v>
      </c>
      <c r="N3943" t="n">
        <v>0.008399999999999999</v>
      </c>
      <c r="O3943" t="n">
        <v>0.01933</v>
      </c>
      <c r="P3943" t="n">
        <v>0.01266</v>
      </c>
      <c r="Q3943" t="n">
        <v>0.02241</v>
      </c>
      <c r="R3943" t="n">
        <v>0.01024</v>
      </c>
      <c r="S3943" t="n">
        <v>0.01158</v>
      </c>
      <c r="T3943" t="n">
        <v>0.01388</v>
      </c>
    </row>
    <row r="3944">
      <c r="A3944" s="142" t="n">
        <v>42062</v>
      </c>
      <c r="B3944" t="inlineStr"/>
      <c r="C3944" t="n">
        <v>0</v>
      </c>
      <c r="D3944" t="inlineStr"/>
      <c r="E3944" t="inlineStr"/>
      <c r="F3944" t="inlineStr"/>
      <c r="G3944" t="inlineStr"/>
      <c r="H3944" t="inlineStr"/>
      <c r="I3944" t="inlineStr"/>
      <c r="J3944" t="n">
        <v>0.01317</v>
      </c>
      <c r="K3944" t="n">
        <v>0.01928</v>
      </c>
      <c r="L3944" t="n">
        <v>0.0043</v>
      </c>
      <c r="M3944" t="n">
        <v>0.01215</v>
      </c>
      <c r="N3944" t="n">
        <v>0.02054</v>
      </c>
      <c r="O3944" t="n">
        <v>0.01075</v>
      </c>
      <c r="P3944" t="n">
        <v>0.01458</v>
      </c>
      <c r="Q3944" t="n">
        <v>0.01349</v>
      </c>
      <c r="R3944" t="n">
        <v>0.00405</v>
      </c>
      <c r="S3944" t="n">
        <v>-0.00119</v>
      </c>
      <c r="T3944" t="n">
        <v>-0.00381</v>
      </c>
    </row>
    <row r="3945">
      <c r="A3945" s="142" t="n">
        <v>42065</v>
      </c>
      <c r="B3945" t="inlineStr"/>
      <c r="C3945" t="n">
        <v>0</v>
      </c>
      <c r="D3945" t="inlineStr"/>
      <c r="E3945" t="inlineStr"/>
      <c r="F3945" t="inlineStr"/>
      <c r="G3945" t="inlineStr"/>
      <c r="H3945" t="inlineStr"/>
      <c r="I3945" t="inlineStr"/>
      <c r="J3945" t="n">
        <v>-0.00975</v>
      </c>
      <c r="K3945" t="n">
        <v>-0.02247</v>
      </c>
      <c r="L3945" t="n">
        <v>0.00078</v>
      </c>
      <c r="M3945" t="n">
        <v>-0.01032</v>
      </c>
      <c r="N3945" t="n">
        <v>-0.0198</v>
      </c>
      <c r="O3945" t="n">
        <v>-0.01702</v>
      </c>
      <c r="P3945" t="n">
        <v>-0.01643</v>
      </c>
      <c r="Q3945" t="n">
        <v>-0.01225</v>
      </c>
      <c r="R3945" t="n">
        <v>-0.0024</v>
      </c>
      <c r="S3945" t="n">
        <v>0.00364</v>
      </c>
      <c r="T3945" t="n">
        <v>0</v>
      </c>
    </row>
    <row r="3946">
      <c r="A3946" s="142" t="n">
        <v>42066</v>
      </c>
      <c r="B3946" t="inlineStr"/>
      <c r="C3946" t="n">
        <v>0</v>
      </c>
      <c r="D3946" t="inlineStr"/>
      <c r="E3946" t="inlineStr"/>
      <c r="F3946" t="inlineStr"/>
      <c r="G3946" t="inlineStr"/>
      <c r="H3946" t="inlineStr"/>
      <c r="I3946" t="inlineStr"/>
      <c r="J3946" t="n">
        <v>-0.00328</v>
      </c>
      <c r="K3946" t="n">
        <v>-0.00726</v>
      </c>
      <c r="L3946" t="n">
        <v>-0.00309</v>
      </c>
      <c r="M3946" t="n">
        <v>-0.01495</v>
      </c>
      <c r="N3946" t="n">
        <v>-0.0156</v>
      </c>
      <c r="O3946" t="n">
        <v>-0.01515</v>
      </c>
      <c r="P3946" t="n">
        <v>-0.00626</v>
      </c>
      <c r="Q3946" t="n">
        <v>-0.00367</v>
      </c>
      <c r="R3946" t="n">
        <v>-0.008800000000000001</v>
      </c>
      <c r="S3946" t="n">
        <v>-0.00317</v>
      </c>
      <c r="T3946" t="n">
        <v>-0.0009300000000000001</v>
      </c>
    </row>
    <row r="3947">
      <c r="A3947" s="142" t="n">
        <v>42067</v>
      </c>
      <c r="B3947" t="inlineStr"/>
      <c r="C3947" t="n">
        <v>0</v>
      </c>
      <c r="D3947" t="inlineStr"/>
      <c r="E3947" t="inlineStr"/>
      <c r="F3947" t="inlineStr"/>
      <c r="G3947" t="inlineStr"/>
      <c r="H3947" t="inlineStr"/>
      <c r="I3947" t="inlineStr"/>
      <c r="J3947" t="n">
        <v>-0.02757</v>
      </c>
      <c r="K3947" t="n">
        <v>-0.00975</v>
      </c>
      <c r="L3947" t="n">
        <v>-0.00454</v>
      </c>
      <c r="M3947" t="n">
        <v>-0.01377</v>
      </c>
      <c r="N3947" t="n">
        <v>-0.01174</v>
      </c>
      <c r="O3947" t="n">
        <v>-0.00759</v>
      </c>
      <c r="P3947" t="n">
        <v>-0.0042</v>
      </c>
      <c r="Q3947" t="n">
        <v>-0.02981</v>
      </c>
      <c r="R3947" t="n">
        <v>0.00777</v>
      </c>
      <c r="S3947" t="n">
        <v>0.00564</v>
      </c>
      <c r="T3947" t="n">
        <v>0.00036</v>
      </c>
    </row>
    <row r="3948">
      <c r="A3948" s="142" t="n">
        <v>42068</v>
      </c>
      <c r="B3948" t="inlineStr"/>
      <c r="C3948" t="n">
        <v>0.01354</v>
      </c>
      <c r="D3948" t="inlineStr"/>
      <c r="E3948" t="inlineStr"/>
      <c r="F3948" t="inlineStr"/>
      <c r="G3948" t="inlineStr"/>
      <c r="H3948" t="inlineStr"/>
      <c r="I3948" t="inlineStr"/>
      <c r="J3948" t="n">
        <v>0.00508</v>
      </c>
      <c r="K3948" t="n">
        <v>0.01251</v>
      </c>
      <c r="L3948" t="n">
        <v>-0.00316</v>
      </c>
      <c r="M3948" t="n">
        <v>0.02065</v>
      </c>
      <c r="N3948" t="n">
        <v>0.01672</v>
      </c>
      <c r="O3948" t="n">
        <v>0.01027</v>
      </c>
      <c r="P3948" t="n">
        <v>0.00211</v>
      </c>
      <c r="Q3948" t="n">
        <v>0.00459</v>
      </c>
      <c r="R3948" t="n">
        <v>0.00876</v>
      </c>
      <c r="S3948" t="n">
        <v>0.00504</v>
      </c>
      <c r="T3948" t="n">
        <v>0.00187</v>
      </c>
    </row>
    <row r="3949">
      <c r="A3949" s="142" t="n">
        <v>42069</v>
      </c>
      <c r="B3949" t="inlineStr"/>
      <c r="C3949" t="n">
        <v>0.00671</v>
      </c>
      <c r="D3949" t="inlineStr"/>
      <c r="E3949" t="inlineStr"/>
      <c r="F3949" t="inlineStr"/>
      <c r="G3949" t="inlineStr"/>
      <c r="H3949" t="inlineStr"/>
      <c r="I3949" t="inlineStr"/>
      <c r="J3949" t="n">
        <v>-0.02189</v>
      </c>
      <c r="K3949" t="n">
        <v>-0.04112</v>
      </c>
      <c r="L3949" t="n">
        <v>-0.0202</v>
      </c>
      <c r="M3949" t="n">
        <v>-0.04089</v>
      </c>
      <c r="N3949" t="n">
        <v>-0.04776</v>
      </c>
      <c r="O3949" t="n">
        <v>-0.05202</v>
      </c>
      <c r="P3949" t="n">
        <v>-0.04</v>
      </c>
      <c r="Q3949" t="n">
        <v>-0.02807</v>
      </c>
      <c r="R3949" t="n">
        <v>0.00084</v>
      </c>
      <c r="S3949" t="n">
        <v>0.00394</v>
      </c>
      <c r="T3949" t="n">
        <v>0.01199</v>
      </c>
    </row>
    <row r="3950">
      <c r="A3950" s="142" t="n">
        <v>42072</v>
      </c>
      <c r="B3950" t="inlineStr"/>
      <c r="C3950" t="n">
        <v>-0.02418</v>
      </c>
      <c r="D3950" t="inlineStr"/>
      <c r="E3950" t="inlineStr"/>
      <c r="F3950" t="inlineStr"/>
      <c r="G3950" t="inlineStr"/>
      <c r="H3950" t="inlineStr"/>
      <c r="I3950" t="inlineStr"/>
      <c r="J3950" t="n">
        <v>-0.03616</v>
      </c>
      <c r="K3950" t="n">
        <v>-0.04056</v>
      </c>
      <c r="L3950" t="n">
        <v>-0.00043</v>
      </c>
      <c r="M3950" t="n">
        <v>-0.03502</v>
      </c>
      <c r="N3950" t="n">
        <v>-0.03726</v>
      </c>
      <c r="O3950" t="n">
        <v>-0.03701</v>
      </c>
      <c r="P3950" t="n">
        <v>-0.03289</v>
      </c>
      <c r="Q3950" t="n">
        <v>-0.04575</v>
      </c>
      <c r="R3950" t="n">
        <v>-0.00237</v>
      </c>
      <c r="S3950" t="n">
        <v>0.00012</v>
      </c>
      <c r="T3950" t="n">
        <v>-0.01088</v>
      </c>
    </row>
    <row r="3951">
      <c r="A3951" s="142" t="n">
        <v>42073</v>
      </c>
      <c r="B3951" t="inlineStr"/>
      <c r="C3951" t="n">
        <v>-0.03931</v>
      </c>
      <c r="D3951" t="inlineStr"/>
      <c r="E3951" t="inlineStr"/>
      <c r="F3951" t="inlineStr"/>
      <c r="G3951" t="inlineStr"/>
      <c r="H3951" t="inlineStr"/>
      <c r="I3951" t="inlineStr"/>
      <c r="J3951" t="n">
        <v>-0.00625</v>
      </c>
      <c r="K3951" t="n">
        <v>-0.00308</v>
      </c>
      <c r="L3951" t="n">
        <v>-0.01228</v>
      </c>
      <c r="M3951" t="n">
        <v>-0.01015</v>
      </c>
      <c r="N3951" t="n">
        <v>-0.01199</v>
      </c>
      <c r="O3951" t="n">
        <v>-0.00895</v>
      </c>
      <c r="P3951" t="n">
        <v>-0.01361</v>
      </c>
      <c r="Q3951" t="n">
        <v>-0.00306</v>
      </c>
      <c r="R3951" t="n">
        <v>-0.009469999999999999</v>
      </c>
      <c r="S3951" t="n">
        <v>-0.00397</v>
      </c>
      <c r="T3951" t="n">
        <v>-0.00335</v>
      </c>
    </row>
    <row r="3952">
      <c r="A3952" s="142" t="n">
        <v>42074</v>
      </c>
      <c r="B3952" t="inlineStr"/>
      <c r="C3952" t="n">
        <v>-0.01945</v>
      </c>
      <c r="D3952" t="inlineStr"/>
      <c r="E3952" t="inlineStr"/>
      <c r="F3952" t="inlineStr"/>
      <c r="G3952" t="inlineStr"/>
      <c r="H3952" t="inlineStr"/>
      <c r="I3952" t="inlineStr"/>
      <c r="J3952" t="n">
        <v>-0.00899</v>
      </c>
      <c r="K3952" t="n">
        <v>0.04373</v>
      </c>
      <c r="L3952" t="n">
        <v>-0.01333</v>
      </c>
      <c r="M3952" t="n">
        <v>0.03222</v>
      </c>
      <c r="N3952" t="n">
        <v>0.04567</v>
      </c>
      <c r="O3952" t="n">
        <v>0.03723</v>
      </c>
      <c r="P3952" t="n">
        <v>0.03218</v>
      </c>
      <c r="Q3952" t="n">
        <v>-0.01501</v>
      </c>
      <c r="R3952" t="n">
        <v>0.01508</v>
      </c>
      <c r="S3952" t="n">
        <v>0.0116</v>
      </c>
      <c r="T3952" t="n">
        <v>0.01171</v>
      </c>
    </row>
    <row r="3953">
      <c r="A3953" s="142" t="n">
        <v>42075</v>
      </c>
      <c r="B3953" t="inlineStr"/>
      <c r="C3953" t="n">
        <v>0.02176</v>
      </c>
      <c r="D3953" t="inlineStr"/>
      <c r="E3953" t="inlineStr"/>
      <c r="F3953" t="inlineStr"/>
      <c r="G3953" t="inlineStr"/>
      <c r="H3953" t="inlineStr"/>
      <c r="I3953" t="inlineStr"/>
      <c r="J3953" t="n">
        <v>0.02404</v>
      </c>
      <c r="K3953" t="n">
        <v>-0.01037</v>
      </c>
      <c r="L3953" t="n">
        <v>0.00169</v>
      </c>
      <c r="M3953" t="n">
        <v>-0.00675</v>
      </c>
      <c r="N3953" t="n">
        <v>-0.008540000000000001</v>
      </c>
      <c r="O3953" t="n">
        <v>-0.00552</v>
      </c>
      <c r="P3953" t="n">
        <v>-0.01336</v>
      </c>
      <c r="Q3953" t="n">
        <v>0.02649</v>
      </c>
      <c r="R3953" t="n">
        <v>-3e-05</v>
      </c>
      <c r="S3953" t="n">
        <v>0.00625</v>
      </c>
      <c r="T3953" t="n">
        <v>0.00201</v>
      </c>
    </row>
    <row r="3954">
      <c r="A3954" s="142" t="n">
        <v>42076</v>
      </c>
      <c r="B3954" t="inlineStr"/>
      <c r="C3954" t="n">
        <v>0.00021</v>
      </c>
      <c r="D3954" t="inlineStr"/>
      <c r="E3954" t="inlineStr"/>
      <c r="F3954" t="inlineStr"/>
      <c r="G3954" t="inlineStr"/>
      <c r="H3954" t="inlineStr"/>
      <c r="I3954" t="inlineStr"/>
      <c r="J3954" t="n">
        <v>-0.00974</v>
      </c>
      <c r="K3954" t="n">
        <v>-0.00021</v>
      </c>
      <c r="L3954" t="n">
        <v>0.00028</v>
      </c>
      <c r="M3954" t="n">
        <v>0.00286</v>
      </c>
      <c r="N3954" t="n">
        <v>0.00529</v>
      </c>
      <c r="O3954" t="n">
        <v>0.01388</v>
      </c>
      <c r="P3954" t="n">
        <v>0.00903</v>
      </c>
      <c r="Q3954" t="n">
        <v>-0.01535</v>
      </c>
      <c r="R3954" t="n">
        <v>0.00289</v>
      </c>
      <c r="S3954" t="n">
        <v>0.00345</v>
      </c>
      <c r="T3954" t="n">
        <v>-0.0005</v>
      </c>
    </row>
    <row r="3955">
      <c r="A3955" s="142" t="n">
        <v>42079</v>
      </c>
      <c r="B3955" t="inlineStr"/>
      <c r="C3955" t="n">
        <v>-0.00049</v>
      </c>
      <c r="D3955" t="inlineStr"/>
      <c r="E3955" t="inlineStr"/>
      <c r="F3955" t="inlineStr"/>
      <c r="G3955" t="inlineStr"/>
      <c r="H3955" t="inlineStr"/>
      <c r="I3955" t="inlineStr"/>
      <c r="J3955" t="n">
        <v>0.0076</v>
      </c>
      <c r="K3955" t="n">
        <v>0.00214</v>
      </c>
      <c r="L3955" t="n">
        <v>-0.00186</v>
      </c>
      <c r="M3955" t="n">
        <v>0.00028</v>
      </c>
      <c r="N3955" t="n">
        <v>0.00145</v>
      </c>
      <c r="O3955" t="n">
        <v>-0.00674</v>
      </c>
      <c r="P3955" t="n">
        <v>-0.00671</v>
      </c>
      <c r="Q3955" t="n">
        <v>0.00617</v>
      </c>
      <c r="R3955" t="n">
        <v>0.009350000000000001</v>
      </c>
      <c r="S3955" t="n">
        <v>0.00529</v>
      </c>
      <c r="T3955" t="n">
        <v>-0.00426</v>
      </c>
    </row>
    <row r="3956">
      <c r="A3956" s="142" t="n">
        <v>42080</v>
      </c>
      <c r="B3956" t="inlineStr"/>
      <c r="C3956" t="n">
        <v>0.00084</v>
      </c>
      <c r="D3956" t="inlineStr"/>
      <c r="E3956" t="inlineStr"/>
      <c r="F3956" t="inlineStr"/>
      <c r="G3956" t="inlineStr"/>
      <c r="H3956" t="inlineStr"/>
      <c r="I3956" t="inlineStr"/>
      <c r="J3956" t="n">
        <v>-0.00178</v>
      </c>
      <c r="K3956" t="n">
        <v>-0.01601</v>
      </c>
      <c r="L3956" t="n">
        <v>-0.009639999999999999</v>
      </c>
      <c r="M3956" t="n">
        <v>-0.01287</v>
      </c>
      <c r="N3956" t="n">
        <v>-0.01821</v>
      </c>
      <c r="O3956" t="n">
        <v>-0.01718</v>
      </c>
      <c r="P3956" t="n">
        <v>-0.0045</v>
      </c>
      <c r="Q3956" t="n">
        <v>-0.00255</v>
      </c>
      <c r="R3956" t="n">
        <v>-0.00671</v>
      </c>
      <c r="S3956" t="n">
        <v>-0.00332</v>
      </c>
      <c r="T3956" t="n">
        <v>0.00656</v>
      </c>
    </row>
    <row r="3957">
      <c r="A3957" s="142" t="n">
        <v>42081</v>
      </c>
      <c r="B3957" t="inlineStr"/>
      <c r="C3957" t="n">
        <v>-0.01391</v>
      </c>
      <c r="D3957" t="inlineStr"/>
      <c r="E3957" t="inlineStr"/>
      <c r="F3957" t="inlineStr"/>
      <c r="G3957" t="inlineStr"/>
      <c r="H3957" t="inlineStr"/>
      <c r="I3957" t="inlineStr"/>
      <c r="J3957" t="n">
        <v>-0.008</v>
      </c>
      <c r="K3957" t="n">
        <v>0.036</v>
      </c>
      <c r="L3957" t="n">
        <v>0.00088</v>
      </c>
      <c r="M3957" t="n">
        <v>0.02591</v>
      </c>
      <c r="N3957" t="n">
        <v>0.03092</v>
      </c>
      <c r="O3957" t="n">
        <v>0.02331</v>
      </c>
      <c r="P3957" t="n">
        <v>0.00226</v>
      </c>
      <c r="Q3957" t="n">
        <v>-0.00649</v>
      </c>
      <c r="R3957" t="n">
        <v>0.00353</v>
      </c>
      <c r="S3957" t="n">
        <v>0.00621</v>
      </c>
      <c r="T3957" t="n">
        <v>0.00443</v>
      </c>
    </row>
    <row r="3958">
      <c r="A3958" s="142" t="n">
        <v>42082</v>
      </c>
      <c r="B3958" t="inlineStr"/>
      <c r="C3958" t="n">
        <v>0.02377</v>
      </c>
      <c r="D3958" t="inlineStr"/>
      <c r="E3958" t="inlineStr"/>
      <c r="F3958" t="inlineStr"/>
      <c r="G3958" t="inlineStr"/>
      <c r="H3958" t="inlineStr"/>
      <c r="I3958" t="inlineStr"/>
      <c r="J3958" t="n">
        <v>0.05065</v>
      </c>
      <c r="K3958" t="n">
        <v>-0.00272</v>
      </c>
      <c r="L3958" t="n">
        <v>0.01893</v>
      </c>
      <c r="M3958" t="n">
        <v>0.00562</v>
      </c>
      <c r="N3958" t="n">
        <v>0.0111</v>
      </c>
      <c r="O3958" t="n">
        <v>0.01476</v>
      </c>
      <c r="P3958" t="n">
        <v>0.02709</v>
      </c>
      <c r="Q3958" t="n">
        <v>0.03917</v>
      </c>
      <c r="R3958" t="n">
        <v>0.00595</v>
      </c>
      <c r="S3958" t="n">
        <v>0.00145</v>
      </c>
      <c r="T3958" t="n">
        <v>0.01056</v>
      </c>
    </row>
    <row r="3959">
      <c r="A3959" s="142" t="n">
        <v>42083</v>
      </c>
      <c r="B3959" t="inlineStr"/>
      <c r="C3959" t="n">
        <v>0.01894</v>
      </c>
      <c r="D3959" t="inlineStr"/>
      <c r="E3959" t="inlineStr"/>
      <c r="F3959" t="inlineStr"/>
      <c r="G3959" t="inlineStr"/>
      <c r="H3959" t="inlineStr"/>
      <c r="I3959" t="inlineStr"/>
      <c r="J3959" t="n">
        <v>0.00171</v>
      </c>
      <c r="K3959" t="n">
        <v>0.01847</v>
      </c>
      <c r="L3959" t="n">
        <v>0.02213</v>
      </c>
      <c r="M3959" t="n">
        <v>0.01594</v>
      </c>
      <c r="N3959" t="n">
        <v>0.02139</v>
      </c>
      <c r="O3959" t="n">
        <v>0.01517</v>
      </c>
      <c r="P3959" t="n">
        <v>0.01319</v>
      </c>
      <c r="Q3959" t="n">
        <v>0.02166</v>
      </c>
      <c r="R3959" t="n">
        <v>0.008630000000000001</v>
      </c>
      <c r="S3959" t="n">
        <v>-0.00355</v>
      </c>
      <c r="T3959" t="n">
        <v>-0.01119</v>
      </c>
    </row>
    <row r="3960">
      <c r="A3960" s="142" t="n">
        <v>42086</v>
      </c>
      <c r="B3960" t="inlineStr"/>
      <c r="C3960" t="n">
        <v>0.00784</v>
      </c>
      <c r="D3960" t="inlineStr"/>
      <c r="E3960" t="inlineStr"/>
      <c r="F3960" t="inlineStr"/>
      <c r="G3960" t="inlineStr"/>
      <c r="H3960" t="inlineStr"/>
      <c r="I3960" t="inlineStr"/>
      <c r="J3960" t="n">
        <v>0.0017</v>
      </c>
      <c r="K3960" t="n">
        <v>0.01113</v>
      </c>
      <c r="L3960" t="n">
        <v>-0.00082</v>
      </c>
      <c r="M3960" t="n">
        <v>0.01756</v>
      </c>
      <c r="N3960" t="n">
        <v>0.00933</v>
      </c>
      <c r="O3960" t="n">
        <v>0.01126</v>
      </c>
      <c r="P3960" t="n">
        <v>0.01518</v>
      </c>
      <c r="Q3960" t="n">
        <v>-0.0009700000000000001</v>
      </c>
      <c r="R3960" t="n">
        <v>-0.00654</v>
      </c>
      <c r="S3960" t="n">
        <v>-0.009679999999999999</v>
      </c>
      <c r="T3960" t="n">
        <v>-0.0057</v>
      </c>
    </row>
    <row r="3961">
      <c r="A3961" s="142" t="n">
        <v>42087</v>
      </c>
      <c r="B3961" t="inlineStr"/>
      <c r="C3961" t="n">
        <v>0.02066</v>
      </c>
      <c r="D3961" t="inlineStr"/>
      <c r="E3961" t="inlineStr"/>
      <c r="F3961" t="inlineStr"/>
      <c r="G3961" t="inlineStr"/>
      <c r="H3961" t="inlineStr"/>
      <c r="I3961" t="inlineStr"/>
      <c r="J3961" t="n">
        <v>0.00893</v>
      </c>
      <c r="K3961" t="n">
        <v>-0.00122</v>
      </c>
      <c r="L3961" t="n">
        <v>-0.0002</v>
      </c>
      <c r="M3961" t="n">
        <v>-0.00438</v>
      </c>
      <c r="N3961" t="n">
        <v>-0.00666</v>
      </c>
      <c r="O3961" t="n">
        <v>0.00385</v>
      </c>
      <c r="P3961" t="n">
        <v>0.00427</v>
      </c>
      <c r="Q3961" t="n">
        <v>0.01053</v>
      </c>
      <c r="R3961" t="n">
        <v>0.00276</v>
      </c>
      <c r="S3961" t="n">
        <v>-0.00065</v>
      </c>
      <c r="T3961" t="n">
        <v>0.00483</v>
      </c>
    </row>
    <row r="3962">
      <c r="A3962" s="142" t="n">
        <v>42088</v>
      </c>
      <c r="B3962" t="inlineStr"/>
      <c r="C3962" t="n">
        <v>0.00237</v>
      </c>
      <c r="D3962" t="inlineStr"/>
      <c r="E3962" t="inlineStr"/>
      <c r="F3962" t="inlineStr"/>
      <c r="G3962" t="inlineStr"/>
      <c r="H3962" t="inlineStr"/>
      <c r="I3962" t="inlineStr"/>
      <c r="J3962" t="n">
        <v>-0.00674</v>
      </c>
      <c r="K3962" t="n">
        <v>-0.01224</v>
      </c>
      <c r="L3962" t="n">
        <v>0.00328</v>
      </c>
      <c r="M3962" t="n">
        <v>-0.01032</v>
      </c>
      <c r="N3962" t="n">
        <v>-0.01003</v>
      </c>
      <c r="O3962" t="n">
        <v>-0.01855</v>
      </c>
      <c r="P3962" t="n">
        <v>-0.01277</v>
      </c>
      <c r="Q3962" t="n">
        <v>-0.00577</v>
      </c>
      <c r="R3962" t="n">
        <v>-0.01114</v>
      </c>
      <c r="S3962" t="n">
        <v>-0.01556</v>
      </c>
      <c r="T3962" t="n">
        <v>-0.009469999999999999</v>
      </c>
    </row>
    <row r="3963">
      <c r="A3963" s="142" t="n">
        <v>42089</v>
      </c>
      <c r="B3963" t="inlineStr"/>
      <c r="C3963" t="n">
        <v>-0.00957</v>
      </c>
      <c r="D3963" t="inlineStr"/>
      <c r="E3963" t="inlineStr"/>
      <c r="F3963" t="inlineStr"/>
      <c r="G3963" t="inlineStr"/>
      <c r="H3963" t="inlineStr"/>
      <c r="I3963" t="inlineStr"/>
      <c r="J3963" t="n">
        <v>-0.00721</v>
      </c>
      <c r="K3963" t="n">
        <v>-0.01839</v>
      </c>
      <c r="L3963" t="n">
        <v>0.0076</v>
      </c>
      <c r="M3963" t="n">
        <v>-0.02284</v>
      </c>
      <c r="N3963" t="n">
        <v>-0.01493</v>
      </c>
      <c r="O3963" t="n">
        <v>-0.0113</v>
      </c>
      <c r="P3963" t="n">
        <v>-0.008619999999999999</v>
      </c>
      <c r="Q3963" t="n">
        <v>-0.005</v>
      </c>
      <c r="R3963" t="n">
        <v>-0.00791</v>
      </c>
      <c r="S3963" t="n">
        <v>-0.00099</v>
      </c>
      <c r="T3963" t="n">
        <v>-0.00772</v>
      </c>
    </row>
    <row r="3964">
      <c r="A3964" s="142" t="n">
        <v>42090</v>
      </c>
      <c r="B3964" t="inlineStr"/>
      <c r="C3964" t="n">
        <v>0.00252</v>
      </c>
      <c r="D3964" t="inlineStr"/>
      <c r="E3964" t="inlineStr"/>
      <c r="F3964" t="inlineStr"/>
      <c r="G3964" t="inlineStr"/>
      <c r="H3964" t="inlineStr"/>
      <c r="I3964" t="inlineStr"/>
      <c r="J3964" t="n">
        <v>-0.02308</v>
      </c>
      <c r="K3964" t="n">
        <v>0.00695</v>
      </c>
      <c r="L3964" t="n">
        <v>-0.01377</v>
      </c>
      <c r="M3964" t="n">
        <v>0.01259</v>
      </c>
      <c r="N3964" t="n">
        <v>0.00378</v>
      </c>
      <c r="O3964" t="n">
        <v>-0.00665</v>
      </c>
      <c r="P3964" t="n">
        <v>-0.008699999999999999</v>
      </c>
      <c r="Q3964" t="n">
        <v>-0.02754</v>
      </c>
      <c r="R3964" t="n">
        <v>0.00268</v>
      </c>
      <c r="S3964" t="n">
        <v>0.00271</v>
      </c>
      <c r="T3964" t="n">
        <v>-0.00187</v>
      </c>
    </row>
    <row r="3965">
      <c r="A3965" s="142" t="n">
        <v>42093</v>
      </c>
      <c r="B3965" t="inlineStr"/>
      <c r="C3965" t="n">
        <v>-0.00621</v>
      </c>
      <c r="D3965" t="inlineStr"/>
      <c r="E3965" t="inlineStr"/>
      <c r="F3965" t="inlineStr"/>
      <c r="G3965" t="inlineStr"/>
      <c r="H3965" t="inlineStr"/>
      <c r="I3965" t="inlineStr"/>
      <c r="J3965" t="n">
        <v>-0.01006</v>
      </c>
      <c r="K3965" t="n">
        <v>-0.0278</v>
      </c>
      <c r="L3965" t="n">
        <v>-0.01743</v>
      </c>
      <c r="M3965" t="n">
        <v>-0.02625</v>
      </c>
      <c r="N3965" t="n">
        <v>-0.02299</v>
      </c>
      <c r="O3965" t="n">
        <v>-0.01757</v>
      </c>
      <c r="P3965" t="n">
        <v>-0.01535</v>
      </c>
      <c r="Q3965" t="n">
        <v>-0.01566</v>
      </c>
      <c r="R3965" t="n">
        <v>0.011</v>
      </c>
      <c r="S3965" t="n">
        <v>0.01326</v>
      </c>
      <c r="T3965" t="n">
        <v>0.01701</v>
      </c>
    </row>
    <row r="3966">
      <c r="A3966" s="142" t="n">
        <v>42094</v>
      </c>
      <c r="B3966" t="inlineStr"/>
      <c r="C3966" t="n">
        <v>-0.02399</v>
      </c>
      <c r="D3966" t="inlineStr"/>
      <c r="E3966" t="inlineStr"/>
      <c r="F3966" t="inlineStr"/>
      <c r="G3966" t="inlineStr"/>
      <c r="H3966" t="inlineStr"/>
      <c r="I3966" t="inlineStr"/>
      <c r="J3966" t="n">
        <v>0.00663</v>
      </c>
      <c r="K3966" t="n">
        <v>-0.00409</v>
      </c>
      <c r="L3966" t="n">
        <v>0.0051</v>
      </c>
      <c r="M3966" t="n">
        <v>-0.00638</v>
      </c>
      <c r="N3966" t="n">
        <v>-0.01026</v>
      </c>
      <c r="O3966" t="n">
        <v>-0.00447</v>
      </c>
      <c r="P3966" t="n">
        <v>0</v>
      </c>
      <c r="Q3966" t="n">
        <v>0.00745</v>
      </c>
      <c r="R3966" t="n">
        <v>-0.00678</v>
      </c>
      <c r="S3966" t="n">
        <v>0.00052</v>
      </c>
      <c r="T3966" t="n">
        <v>0.01431</v>
      </c>
    </row>
    <row r="3967">
      <c r="A3967" s="142" t="n">
        <v>42095</v>
      </c>
      <c r="B3967" t="inlineStr"/>
      <c r="C3967" t="n">
        <v>0.00878</v>
      </c>
      <c r="D3967" t="inlineStr"/>
      <c r="E3967" t="inlineStr"/>
      <c r="F3967" t="inlineStr"/>
      <c r="G3967" t="inlineStr"/>
      <c r="H3967" t="inlineStr"/>
      <c r="I3967" t="inlineStr"/>
      <c r="J3967" t="n">
        <v>0.00571</v>
      </c>
      <c r="K3967" t="n">
        <v>0.05289</v>
      </c>
      <c r="L3967" t="n">
        <v>0.02125</v>
      </c>
      <c r="M3967" t="n">
        <v>0.03894</v>
      </c>
      <c r="N3967" t="n">
        <v>0.04315</v>
      </c>
      <c r="O3967" t="n">
        <v>0.04086</v>
      </c>
      <c r="P3967" t="n">
        <v>0.03341</v>
      </c>
      <c r="Q3967" t="n">
        <v>0.0121</v>
      </c>
      <c r="R3967" t="n">
        <v>0.00329</v>
      </c>
      <c r="S3967" t="n">
        <v>-0.00209</v>
      </c>
      <c r="T3967" t="n">
        <v>0.00693</v>
      </c>
    </row>
    <row r="3968">
      <c r="A3968" s="142" t="n">
        <v>42096</v>
      </c>
      <c r="B3968" t="inlineStr"/>
      <c r="C3968" t="n">
        <v>0.0031</v>
      </c>
      <c r="D3968" t="inlineStr"/>
      <c r="E3968" t="inlineStr"/>
      <c r="F3968" t="inlineStr"/>
      <c r="G3968" t="inlineStr"/>
      <c r="H3968" t="inlineStr"/>
      <c r="I3968" t="inlineStr"/>
      <c r="J3968" t="n">
        <v>0.01179</v>
      </c>
      <c r="K3968" t="n">
        <v>-0.02173</v>
      </c>
      <c r="L3968" t="n">
        <v>-0.008999999999999999</v>
      </c>
      <c r="M3968" t="n">
        <v>-0.00635</v>
      </c>
      <c r="N3968" t="n">
        <v>-0.01204</v>
      </c>
      <c r="O3968" t="n">
        <v>-0.01254</v>
      </c>
      <c r="P3968" t="n">
        <v>-0.01293</v>
      </c>
      <c r="Q3968" t="n">
        <v>0.009129999999999999</v>
      </c>
      <c r="R3968" t="n">
        <v>-0.00163</v>
      </c>
      <c r="S3968" t="n">
        <v>-0.00456</v>
      </c>
      <c r="T3968" t="n">
        <v>-0.00138</v>
      </c>
    </row>
    <row r="3969">
      <c r="A3969" s="142" t="n">
        <v>42097</v>
      </c>
      <c r="B3969" t="inlineStr"/>
      <c r="C3969" t="n">
        <v>0</v>
      </c>
      <c r="D3969" t="inlineStr"/>
      <c r="E3969" t="inlineStr"/>
      <c r="F3969" t="inlineStr"/>
      <c r="G3969" t="inlineStr"/>
      <c r="H3969" t="inlineStr"/>
      <c r="I3969" t="inlineStr"/>
      <c r="J3969" t="n">
        <v>0</v>
      </c>
      <c r="K3969" t="n">
        <v>0</v>
      </c>
      <c r="L3969" t="n">
        <v>0</v>
      </c>
      <c r="M3969" t="n">
        <v>0</v>
      </c>
      <c r="N3969" t="n">
        <v>0</v>
      </c>
      <c r="O3969" t="n">
        <v>0</v>
      </c>
      <c r="P3969" t="n">
        <v>0</v>
      </c>
      <c r="Q3969" t="n">
        <v>0</v>
      </c>
      <c r="R3969" t="n">
        <v>0</v>
      </c>
      <c r="S3969" t="n">
        <v>0</v>
      </c>
      <c r="T3969" t="n">
        <v>0</v>
      </c>
    </row>
    <row r="3970">
      <c r="A3970" s="142" t="n">
        <v>42100</v>
      </c>
      <c r="B3970" t="inlineStr"/>
      <c r="C3970" t="n">
        <v>0</v>
      </c>
      <c r="D3970" t="inlineStr"/>
      <c r="E3970" t="inlineStr"/>
      <c r="F3970" t="inlineStr"/>
      <c r="G3970" t="inlineStr"/>
      <c r="H3970" t="inlineStr"/>
      <c r="I3970" t="inlineStr"/>
      <c r="J3970" t="n">
        <v>0</v>
      </c>
      <c r="K3970" t="n">
        <v>0</v>
      </c>
      <c r="L3970" t="n">
        <v>0</v>
      </c>
      <c r="M3970" t="n">
        <v>0</v>
      </c>
      <c r="N3970" t="n">
        <v>0</v>
      </c>
      <c r="O3970" t="n">
        <v>0</v>
      </c>
      <c r="P3970" t="n">
        <v>0.01965</v>
      </c>
      <c r="Q3970" t="n">
        <v>0</v>
      </c>
      <c r="R3970" t="n">
        <v>-0.00201</v>
      </c>
      <c r="S3970" t="n">
        <v>0</v>
      </c>
      <c r="T3970" t="n">
        <v>0</v>
      </c>
    </row>
    <row r="3971">
      <c r="A3971" s="142" t="n">
        <v>42101</v>
      </c>
      <c r="B3971" t="inlineStr"/>
      <c r="C3971" t="n">
        <v>-0.00061</v>
      </c>
      <c r="D3971" t="inlineStr"/>
      <c r="E3971" t="inlineStr"/>
      <c r="F3971" t="inlineStr"/>
      <c r="G3971" t="inlineStr"/>
      <c r="H3971" t="inlineStr"/>
      <c r="I3971" t="inlineStr"/>
      <c r="J3971" t="n">
        <v>0.01079</v>
      </c>
      <c r="K3971" t="n">
        <v>0.01656</v>
      </c>
      <c r="L3971" t="n">
        <v>0.01404</v>
      </c>
      <c r="M3971" t="n">
        <v>0.00689</v>
      </c>
      <c r="N3971" t="n">
        <v>0.01806</v>
      </c>
      <c r="O3971" t="n">
        <v>0.01748</v>
      </c>
      <c r="P3971" t="n">
        <v>0.00428</v>
      </c>
      <c r="Q3971" t="n">
        <v>0.01925</v>
      </c>
      <c r="R3971" t="n">
        <v>0.01913</v>
      </c>
      <c r="S3971" t="n">
        <v>0.0112</v>
      </c>
      <c r="T3971" t="n">
        <v>0.01573</v>
      </c>
    </row>
    <row r="3972">
      <c r="A3972" s="142" t="n">
        <v>42102</v>
      </c>
      <c r="B3972" t="inlineStr"/>
      <c r="C3972" t="n">
        <v>0.01865</v>
      </c>
      <c r="D3972" t="inlineStr"/>
      <c r="E3972" t="inlineStr"/>
      <c r="F3972" t="inlineStr"/>
      <c r="G3972" t="inlineStr"/>
      <c r="H3972" t="inlineStr"/>
      <c r="I3972" t="inlineStr"/>
      <c r="J3972" t="n">
        <v>-0.00683</v>
      </c>
      <c r="K3972" t="n">
        <v>-0.00784</v>
      </c>
      <c r="L3972" t="n">
        <v>-0.01217</v>
      </c>
      <c r="M3972" t="n">
        <v>-0.00314</v>
      </c>
      <c r="N3972" t="n">
        <v>-0.00808</v>
      </c>
      <c r="O3972" t="n">
        <v>-0.00368</v>
      </c>
      <c r="P3972" t="n">
        <v>-0.00426</v>
      </c>
      <c r="Q3972" t="n">
        <v>-0.009679999999999999</v>
      </c>
      <c r="R3972" t="n">
        <v>-0.00021</v>
      </c>
      <c r="S3972" t="n">
        <v>0.00924</v>
      </c>
      <c r="T3972" t="n">
        <v>0.0212</v>
      </c>
    </row>
    <row r="3973">
      <c r="A3973" s="142" t="n">
        <v>42103</v>
      </c>
      <c r="B3973" t="inlineStr"/>
      <c r="C3973" t="n">
        <v>0.01031</v>
      </c>
      <c r="D3973" t="inlineStr"/>
      <c r="E3973" t="inlineStr"/>
      <c r="F3973" t="inlineStr"/>
      <c r="G3973" t="inlineStr"/>
      <c r="H3973" t="inlineStr"/>
      <c r="I3973" t="inlineStr"/>
      <c r="J3973" t="n">
        <v>-0.00258</v>
      </c>
      <c r="K3973" t="n">
        <v>-0.00125</v>
      </c>
      <c r="L3973" t="n">
        <v>-0.00634</v>
      </c>
      <c r="M3973" t="n">
        <v>-0.00548</v>
      </c>
      <c r="N3973" t="n">
        <v>-0.00372</v>
      </c>
      <c r="O3973" t="n">
        <v>0.00123</v>
      </c>
      <c r="P3973" t="n">
        <v>0</v>
      </c>
      <c r="Q3973" t="n">
        <v>-0.00147</v>
      </c>
      <c r="R3973" t="n">
        <v>0.01112</v>
      </c>
      <c r="S3973" t="n">
        <v>0.01426</v>
      </c>
      <c r="T3973" t="n">
        <v>0.01822</v>
      </c>
    </row>
    <row r="3974">
      <c r="A3974" s="142" t="n">
        <v>42104</v>
      </c>
      <c r="B3974" t="inlineStr"/>
      <c r="C3974" t="n">
        <v>-0.00334</v>
      </c>
      <c r="D3974" t="inlineStr"/>
      <c r="E3974" t="inlineStr"/>
      <c r="F3974" t="inlineStr"/>
      <c r="G3974" t="inlineStr"/>
      <c r="H3974" t="inlineStr"/>
      <c r="I3974" t="inlineStr"/>
      <c r="J3974" t="n">
        <v>0.02111</v>
      </c>
      <c r="K3974" t="n">
        <v>0.02705</v>
      </c>
      <c r="L3974" t="n">
        <v>0.0123</v>
      </c>
      <c r="M3974" t="n">
        <v>0.02621</v>
      </c>
      <c r="N3974" t="n">
        <v>0.02894</v>
      </c>
      <c r="O3974" t="n">
        <v>0.02009</v>
      </c>
      <c r="P3974" t="n">
        <v>0.01927</v>
      </c>
      <c r="Q3974" t="n">
        <v>0.02383</v>
      </c>
      <c r="R3974" t="n">
        <v>0.009390000000000001</v>
      </c>
      <c r="S3974" t="n">
        <v>0.009350000000000001</v>
      </c>
      <c r="T3974" t="n">
        <v>0.01073</v>
      </c>
    </row>
    <row r="3975">
      <c r="A3975" s="142" t="n">
        <v>42107</v>
      </c>
      <c r="B3975" t="inlineStr"/>
      <c r="C3975" t="n">
        <v>0.02809</v>
      </c>
      <c r="D3975" t="inlineStr"/>
      <c r="E3975" t="inlineStr"/>
      <c r="F3975" t="inlineStr"/>
      <c r="G3975" t="inlineStr"/>
      <c r="H3975" t="inlineStr"/>
      <c r="I3975" t="inlineStr"/>
      <c r="J3975" t="n">
        <v>0.00717</v>
      </c>
      <c r="K3975" t="n">
        <v>-0.01135</v>
      </c>
      <c r="L3975" t="n">
        <v>-0.00717</v>
      </c>
      <c r="M3975" t="n">
        <v>-0.00266</v>
      </c>
      <c r="N3975" t="n">
        <v>-0.00373</v>
      </c>
      <c r="O3975" t="n">
        <v>-0.00523</v>
      </c>
      <c r="P3975" t="n">
        <v>-0.0021</v>
      </c>
      <c r="Q3975" t="n">
        <v>0.00813</v>
      </c>
      <c r="R3975" t="n">
        <v>0.00163</v>
      </c>
      <c r="S3975" t="n">
        <v>0.00215</v>
      </c>
      <c r="T3975" t="n">
        <v>0.01191</v>
      </c>
    </row>
    <row r="3976">
      <c r="A3976" s="142" t="n">
        <v>42108</v>
      </c>
      <c r="B3976" t="inlineStr"/>
      <c r="C3976" t="n">
        <v>0.00358</v>
      </c>
      <c r="D3976" t="inlineStr"/>
      <c r="E3976" t="inlineStr"/>
      <c r="F3976" t="inlineStr"/>
      <c r="G3976" t="inlineStr"/>
      <c r="H3976" t="inlineStr"/>
      <c r="I3976" t="inlineStr"/>
      <c r="J3976" t="n">
        <v>-0.00838</v>
      </c>
      <c r="K3976" t="n">
        <v>0.00369</v>
      </c>
      <c r="L3976" t="n">
        <v>-0.00616</v>
      </c>
      <c r="M3976" t="n">
        <v>-0.00038</v>
      </c>
      <c r="N3976" t="n">
        <v>0.00018</v>
      </c>
      <c r="O3976" t="n">
        <v>-0.00404</v>
      </c>
      <c r="P3976" t="n">
        <v>0</v>
      </c>
      <c r="Q3976" t="n">
        <v>-0.0098</v>
      </c>
      <c r="R3976" t="n">
        <v>-0.00429</v>
      </c>
      <c r="S3976" t="n">
        <v>-0.008019999999999999</v>
      </c>
      <c r="T3976" t="n">
        <v>-0.01583</v>
      </c>
    </row>
    <row r="3977">
      <c r="A3977" s="142" t="n">
        <v>42109</v>
      </c>
      <c r="B3977" t="inlineStr"/>
      <c r="C3977" t="n">
        <v>-0.00013</v>
      </c>
      <c r="D3977" t="inlineStr"/>
      <c r="E3977" t="inlineStr"/>
      <c r="F3977" t="inlineStr"/>
      <c r="G3977" t="inlineStr"/>
      <c r="H3977" t="inlineStr"/>
      <c r="I3977" t="inlineStr"/>
      <c r="J3977" t="n">
        <v>0.00591</v>
      </c>
      <c r="K3977" t="n">
        <v>0.02082</v>
      </c>
      <c r="L3977" t="n">
        <v>0.00603</v>
      </c>
      <c r="M3977" t="n">
        <v>0.01039</v>
      </c>
      <c r="N3977" t="n">
        <v>0.01729</v>
      </c>
      <c r="O3977" t="n">
        <v>0.02353</v>
      </c>
      <c r="P3977" t="n">
        <v>0.02105</v>
      </c>
      <c r="Q3977" t="n">
        <v>0.00383</v>
      </c>
      <c r="R3977" t="n">
        <v>0.00626</v>
      </c>
      <c r="S3977" t="n">
        <v>0.01012</v>
      </c>
      <c r="T3977" t="n">
        <v>0.008330000000000001</v>
      </c>
    </row>
    <row r="3978">
      <c r="A3978" s="142" t="n">
        <v>42110</v>
      </c>
      <c r="B3978" t="inlineStr"/>
      <c r="C3978" t="n">
        <v>0.02271</v>
      </c>
      <c r="D3978" t="inlineStr"/>
      <c r="E3978" t="inlineStr"/>
      <c r="F3978" t="inlineStr"/>
      <c r="G3978" t="inlineStr"/>
      <c r="H3978" t="inlineStr"/>
      <c r="I3978" t="inlineStr"/>
      <c r="J3978" t="n">
        <v>0.01848</v>
      </c>
      <c r="K3978" t="n">
        <v>-0.0066</v>
      </c>
      <c r="L3978" t="n">
        <v>0.00294</v>
      </c>
      <c r="M3978" t="n">
        <v>-0.00748</v>
      </c>
      <c r="N3978" t="n">
        <v>-0.00783</v>
      </c>
      <c r="O3978" t="n">
        <v>-0.00456</v>
      </c>
      <c r="P3978" t="n">
        <v>0</v>
      </c>
      <c r="Q3978" t="n">
        <v>0.02339</v>
      </c>
      <c r="R3978" t="n">
        <v>-0.00706</v>
      </c>
      <c r="S3978" t="n">
        <v>-0.00541</v>
      </c>
      <c r="T3978" t="n">
        <v>0.00626</v>
      </c>
    </row>
    <row r="3979">
      <c r="A3979" s="142" t="n">
        <v>42111</v>
      </c>
      <c r="B3979" t="inlineStr"/>
      <c r="C3979" t="n">
        <v>-0.00243</v>
      </c>
      <c r="D3979" t="inlineStr"/>
      <c r="E3979" t="inlineStr"/>
      <c r="F3979" t="inlineStr"/>
      <c r="G3979" t="inlineStr"/>
      <c r="H3979" t="inlineStr"/>
      <c r="I3979" t="inlineStr"/>
      <c r="J3979" t="n">
        <v>-0.01196</v>
      </c>
      <c r="K3979" t="n">
        <v>0.0002</v>
      </c>
      <c r="L3979" t="n">
        <v>0.00317</v>
      </c>
      <c r="M3979" t="n">
        <v>-0.00385</v>
      </c>
      <c r="N3979" t="n">
        <v>-0.00222</v>
      </c>
      <c r="O3979" t="n">
        <v>-0.00438</v>
      </c>
      <c r="P3979" t="n">
        <v>-0.01237</v>
      </c>
      <c r="Q3979" t="n">
        <v>-0.00762</v>
      </c>
      <c r="R3979" t="n">
        <v>-0.0174</v>
      </c>
      <c r="S3979" t="n">
        <v>-0.01659</v>
      </c>
      <c r="T3979" t="n">
        <v>-0.01591</v>
      </c>
    </row>
    <row r="3980">
      <c r="A3980" s="142" t="n">
        <v>42114</v>
      </c>
      <c r="B3980" t="inlineStr"/>
      <c r="C3980" t="n">
        <v>-0.00967</v>
      </c>
      <c r="D3980" t="inlineStr"/>
      <c r="E3980" t="inlineStr"/>
      <c r="F3980" t="inlineStr"/>
      <c r="G3980" t="inlineStr"/>
      <c r="H3980" t="inlineStr"/>
      <c r="I3980" t="inlineStr"/>
      <c r="J3980" t="n">
        <v>-0.01085</v>
      </c>
      <c r="K3980" t="n">
        <v>0.00161</v>
      </c>
      <c r="L3980" t="n">
        <v>-0.0137</v>
      </c>
      <c r="M3980" t="n">
        <v>0.00294</v>
      </c>
      <c r="N3980" t="n">
        <v>0.00687</v>
      </c>
      <c r="O3980" t="n">
        <v>0.0034</v>
      </c>
      <c r="P3980" t="n">
        <v>0.00626</v>
      </c>
      <c r="Q3980" t="n">
        <v>-0.00987</v>
      </c>
      <c r="R3980" t="n">
        <v>0.008540000000000001</v>
      </c>
      <c r="S3980" t="n">
        <v>0.00619</v>
      </c>
      <c r="T3980" t="n">
        <v>-0.00661</v>
      </c>
    </row>
    <row r="3981">
      <c r="A3981" s="142" t="n">
        <v>42115</v>
      </c>
      <c r="B3981" t="inlineStr"/>
      <c r="C3981" t="n">
        <v>0.00768</v>
      </c>
      <c r="D3981" t="inlineStr"/>
      <c r="E3981" t="inlineStr"/>
      <c r="F3981" t="inlineStr"/>
      <c r="G3981" t="inlineStr"/>
      <c r="H3981" t="inlineStr"/>
      <c r="I3981" t="inlineStr"/>
      <c r="J3981" t="n">
        <v>0.00844</v>
      </c>
      <c r="K3981" t="n">
        <v>0.00924</v>
      </c>
      <c r="L3981" t="n">
        <v>0.00571</v>
      </c>
      <c r="M3981" t="n">
        <v>0.01574</v>
      </c>
      <c r="N3981" t="n">
        <v>0.01249</v>
      </c>
      <c r="O3981" t="n">
        <v>0.00718</v>
      </c>
      <c r="P3981" t="n">
        <v>0</v>
      </c>
      <c r="Q3981" t="n">
        <v>0.0068</v>
      </c>
      <c r="R3981" t="n">
        <v>0.00533</v>
      </c>
      <c r="S3981" t="n">
        <v>0.00358</v>
      </c>
      <c r="T3981" t="n">
        <v>0.00945</v>
      </c>
    </row>
    <row r="3982">
      <c r="A3982" s="142" t="n">
        <v>42116</v>
      </c>
      <c r="B3982" t="inlineStr"/>
      <c r="C3982" t="n">
        <v>-0.00144</v>
      </c>
      <c r="D3982" t="inlineStr"/>
      <c r="E3982" t="inlineStr"/>
      <c r="F3982" t="inlineStr"/>
      <c r="G3982" t="inlineStr"/>
      <c r="H3982" t="inlineStr"/>
      <c r="I3982" t="inlineStr"/>
      <c r="J3982" t="n">
        <v>-0.00209</v>
      </c>
      <c r="K3982" t="n">
        <v>-0.03286</v>
      </c>
      <c r="L3982" t="n">
        <v>-0.017</v>
      </c>
      <c r="M3982" t="n">
        <v>-0.02844</v>
      </c>
      <c r="N3982" t="n">
        <v>-0.03566</v>
      </c>
      <c r="O3982" t="n">
        <v>-0.02711</v>
      </c>
      <c r="P3982" t="n">
        <v>-0.01452</v>
      </c>
      <c r="Q3982" t="n">
        <v>-0.0033</v>
      </c>
      <c r="R3982" t="n">
        <v>-0.00025</v>
      </c>
      <c r="S3982" t="n">
        <v>0.00464</v>
      </c>
      <c r="T3982" t="n">
        <v>0.00687</v>
      </c>
    </row>
    <row r="3983">
      <c r="A3983" s="142" t="n">
        <v>42117</v>
      </c>
      <c r="B3983" t="inlineStr"/>
      <c r="C3983" t="n">
        <v>0.00401</v>
      </c>
      <c r="D3983" t="inlineStr"/>
      <c r="E3983" t="inlineStr"/>
      <c r="F3983" t="inlineStr"/>
      <c r="G3983" t="inlineStr"/>
      <c r="H3983" t="inlineStr"/>
      <c r="I3983" t="inlineStr"/>
      <c r="J3983" t="n">
        <v>-0.01468</v>
      </c>
      <c r="K3983" t="n">
        <v>0.01627</v>
      </c>
      <c r="L3983" t="n">
        <v>0.007849999999999999</v>
      </c>
      <c r="M3983" t="n">
        <v>0.009900000000000001</v>
      </c>
      <c r="N3983" t="n">
        <v>0.01791</v>
      </c>
      <c r="O3983" t="n">
        <v>0.01261</v>
      </c>
      <c r="P3983" t="n">
        <v>0.00842</v>
      </c>
      <c r="Q3983" t="n">
        <v>-0.01687</v>
      </c>
      <c r="R3983" t="n">
        <v>-0.00368</v>
      </c>
      <c r="S3983" t="n">
        <v>-0.00354</v>
      </c>
      <c r="T3983" t="n">
        <v>-0.001</v>
      </c>
    </row>
    <row r="3984">
      <c r="A3984" s="142" t="n">
        <v>42118</v>
      </c>
      <c r="B3984" t="inlineStr"/>
      <c r="C3984" t="n">
        <v>0.01259</v>
      </c>
      <c r="D3984" t="inlineStr"/>
      <c r="E3984" t="inlineStr"/>
      <c r="F3984" t="inlineStr"/>
      <c r="G3984" t="inlineStr"/>
      <c r="H3984" t="inlineStr"/>
      <c r="I3984" t="inlineStr"/>
      <c r="J3984" t="n">
        <v>0.00766</v>
      </c>
      <c r="K3984" t="n">
        <v>-0.01276</v>
      </c>
      <c r="L3984" t="n">
        <v>-0.01117</v>
      </c>
      <c r="M3984" t="n">
        <v>-0.00338</v>
      </c>
      <c r="N3984" t="n">
        <v>-0.01237</v>
      </c>
      <c r="O3984" t="n">
        <v>-0.01607</v>
      </c>
      <c r="P3984" t="n">
        <v>-0.01461</v>
      </c>
      <c r="Q3984" t="n">
        <v>0.00385</v>
      </c>
      <c r="R3984" t="n">
        <v>0.00309</v>
      </c>
      <c r="S3984" t="n">
        <v>-0.00139</v>
      </c>
      <c r="T3984" t="n">
        <v>0.00039</v>
      </c>
    </row>
    <row r="3985">
      <c r="A3985" s="142" t="n">
        <v>42121</v>
      </c>
      <c r="B3985" t="inlineStr"/>
      <c r="C3985" t="n">
        <v>-0.00474</v>
      </c>
      <c r="D3985" t="inlineStr"/>
      <c r="E3985" t="inlineStr"/>
      <c r="F3985" t="inlineStr"/>
      <c r="G3985" t="inlineStr"/>
      <c r="H3985" t="inlineStr"/>
      <c r="I3985" t="inlineStr"/>
      <c r="J3985" t="n">
        <v>-0.00591</v>
      </c>
      <c r="K3985" t="n">
        <v>0.01478</v>
      </c>
      <c r="L3985" t="n">
        <v>0.02796</v>
      </c>
      <c r="M3985" t="n">
        <v>0.00732</v>
      </c>
      <c r="N3985" t="n">
        <v>0.01109</v>
      </c>
      <c r="O3985" t="n">
        <v>0.01327</v>
      </c>
      <c r="P3985" t="n">
        <v>0.01271</v>
      </c>
      <c r="Q3985" t="n">
        <v>0.00048</v>
      </c>
      <c r="R3985" t="n">
        <v>0.01002</v>
      </c>
      <c r="S3985" t="n">
        <v>-0.00024</v>
      </c>
      <c r="T3985" t="n">
        <v>0.00329</v>
      </c>
    </row>
    <row r="3986">
      <c r="A3986" s="142" t="n">
        <v>42122</v>
      </c>
      <c r="B3986" t="inlineStr"/>
      <c r="C3986" t="n">
        <v>0.00359</v>
      </c>
      <c r="D3986" t="inlineStr"/>
      <c r="E3986" t="inlineStr"/>
      <c r="F3986" t="inlineStr"/>
      <c r="G3986" t="inlineStr"/>
      <c r="H3986" t="inlineStr"/>
      <c r="I3986" t="inlineStr"/>
      <c r="J3986" t="n">
        <v>0.01954</v>
      </c>
      <c r="K3986" t="n">
        <v>0.02366</v>
      </c>
      <c r="L3986" t="n">
        <v>0.00621</v>
      </c>
      <c r="M3986" t="n">
        <v>0.02941</v>
      </c>
      <c r="N3986" t="n">
        <v>0.02685</v>
      </c>
      <c r="O3986" t="n">
        <v>0.0268</v>
      </c>
      <c r="P3986" t="n">
        <v>0.03138</v>
      </c>
      <c r="Q3986" t="n">
        <v>0.0273</v>
      </c>
      <c r="R3986" t="n">
        <v>-0.01496</v>
      </c>
      <c r="S3986" t="n">
        <v>-0.00783</v>
      </c>
      <c r="T3986" t="n">
        <v>-0.00759</v>
      </c>
    </row>
    <row r="3987">
      <c r="A3987" s="142" t="n">
        <v>42123</v>
      </c>
      <c r="B3987" t="inlineStr"/>
      <c r="C3987" t="n">
        <v>0.03519</v>
      </c>
      <c r="D3987" t="inlineStr"/>
      <c r="E3987" t="inlineStr"/>
      <c r="F3987" t="inlineStr"/>
      <c r="G3987" t="inlineStr"/>
      <c r="H3987" t="inlineStr"/>
      <c r="I3987" t="inlineStr"/>
      <c r="J3987" t="n">
        <v>0.00625</v>
      </c>
      <c r="K3987" t="n">
        <v>0.00178</v>
      </c>
      <c r="L3987" t="n">
        <v>0.00117</v>
      </c>
      <c r="M3987" t="n">
        <v>0.00495</v>
      </c>
      <c r="N3987" t="n">
        <v>0.0045</v>
      </c>
      <c r="O3987" t="n">
        <v>-0.00157</v>
      </c>
      <c r="P3987" t="n">
        <v>-0.00203</v>
      </c>
      <c r="Q3987" t="n">
        <v>0.00839</v>
      </c>
      <c r="R3987" t="n">
        <v>-0.022</v>
      </c>
      <c r="S3987" t="n">
        <v>-0.01943</v>
      </c>
      <c r="T3987" t="n">
        <v>-0.02196</v>
      </c>
    </row>
    <row r="3988">
      <c r="A3988" s="142" t="n">
        <v>42124</v>
      </c>
      <c r="B3988" t="inlineStr"/>
      <c r="C3988" t="n">
        <v>0.00054</v>
      </c>
      <c r="D3988" t="inlineStr"/>
      <c r="E3988" t="inlineStr"/>
      <c r="F3988" t="inlineStr"/>
      <c r="G3988" t="inlineStr"/>
      <c r="H3988" t="inlineStr"/>
      <c r="I3988" t="inlineStr"/>
      <c r="J3988" t="n">
        <v>-0.01946</v>
      </c>
      <c r="K3988" t="n">
        <v>-0.03767</v>
      </c>
      <c r="L3988" t="n">
        <v>-0.02129</v>
      </c>
      <c r="M3988" t="n">
        <v>-0.02958</v>
      </c>
      <c r="N3988" t="n">
        <v>-0.03452</v>
      </c>
      <c r="O3988" t="n">
        <v>-0.03479</v>
      </c>
      <c r="P3988" t="n">
        <v>-0.03659</v>
      </c>
      <c r="Q3988" t="n">
        <v>-0.03884</v>
      </c>
      <c r="R3988" t="n">
        <v>-0.00326</v>
      </c>
      <c r="S3988" t="n">
        <v>-0.01458</v>
      </c>
      <c r="T3988" t="n">
        <v>-0.01589</v>
      </c>
    </row>
    <row r="3989">
      <c r="A3989" s="142" t="n">
        <v>42125</v>
      </c>
      <c r="B3989" t="inlineStr"/>
      <c r="C3989" t="n">
        <v>0</v>
      </c>
      <c r="D3989" t="inlineStr"/>
      <c r="E3989" t="inlineStr"/>
      <c r="F3989" t="inlineStr"/>
      <c r="G3989" t="inlineStr"/>
      <c r="H3989" t="inlineStr"/>
      <c r="I3989" t="inlineStr"/>
      <c r="J3989" t="n">
        <v>0</v>
      </c>
      <c r="K3989" t="n">
        <v>0</v>
      </c>
      <c r="L3989" t="n">
        <v>0</v>
      </c>
      <c r="M3989" t="n">
        <v>0</v>
      </c>
      <c r="N3989" t="n">
        <v>0</v>
      </c>
      <c r="O3989" t="n">
        <v>0</v>
      </c>
      <c r="P3989" t="n">
        <v>0.00211</v>
      </c>
      <c r="Q3989" t="n">
        <v>0</v>
      </c>
      <c r="R3989" t="n">
        <v>-0.00289</v>
      </c>
      <c r="S3989" t="n">
        <v>0</v>
      </c>
      <c r="T3989" t="n">
        <v>0</v>
      </c>
    </row>
    <row r="3990">
      <c r="A3990" s="142" t="n">
        <v>42128</v>
      </c>
      <c r="B3990" t="inlineStr"/>
      <c r="C3990" t="n">
        <v>-0.03106</v>
      </c>
      <c r="D3990" t="inlineStr"/>
      <c r="E3990" t="inlineStr"/>
      <c r="F3990" t="inlineStr"/>
      <c r="G3990" t="inlineStr"/>
      <c r="H3990" t="inlineStr"/>
      <c r="I3990" t="inlineStr"/>
      <c r="J3990" t="n">
        <v>0.00591</v>
      </c>
      <c r="K3990" t="n">
        <v>0.01291</v>
      </c>
      <c r="L3990" t="n">
        <v>0</v>
      </c>
      <c r="M3990" t="n">
        <v>0.00865</v>
      </c>
      <c r="N3990" t="n">
        <v>0.01189</v>
      </c>
      <c r="O3990" t="n">
        <v>0.01588</v>
      </c>
      <c r="P3990" t="n">
        <v>0.01895</v>
      </c>
      <c r="Q3990" t="n">
        <v>0.02069</v>
      </c>
      <c r="R3990" t="n">
        <v>0.00601</v>
      </c>
      <c r="S3990" t="n">
        <v>0.01041</v>
      </c>
      <c r="T3990" t="n">
        <v>0.00448</v>
      </c>
    </row>
    <row r="3991">
      <c r="A3991" s="142" t="n">
        <v>42129</v>
      </c>
      <c r="B3991" t="inlineStr"/>
      <c r="C3991" t="n">
        <v>0.021</v>
      </c>
      <c r="D3991" t="inlineStr"/>
      <c r="E3991" t="inlineStr"/>
      <c r="F3991" t="inlineStr"/>
      <c r="G3991" t="inlineStr"/>
      <c r="H3991" t="inlineStr"/>
      <c r="I3991" t="inlineStr"/>
      <c r="J3991" t="n">
        <v>0.00756</v>
      </c>
      <c r="K3991" t="n">
        <v>0.0002</v>
      </c>
      <c r="L3991" t="n">
        <v>0.01532</v>
      </c>
      <c r="M3991" t="n">
        <v>0.00273</v>
      </c>
      <c r="N3991" t="n">
        <v>-0.00057</v>
      </c>
      <c r="O3991" t="n">
        <v>0.0004</v>
      </c>
      <c r="P3991" t="n">
        <v>-0.00207</v>
      </c>
      <c r="Q3991" t="n">
        <v>0.00707</v>
      </c>
      <c r="R3991" t="n">
        <v>-0.01388</v>
      </c>
      <c r="S3991" t="n">
        <v>-0.01089</v>
      </c>
      <c r="T3991" t="n">
        <v>-0.00256</v>
      </c>
    </row>
    <row r="3992">
      <c r="A3992" s="142" t="n">
        <v>42130</v>
      </c>
      <c r="B3992" t="n">
        <v>0.00626</v>
      </c>
      <c r="C3992" t="n">
        <v>0.008359999999999999</v>
      </c>
      <c r="D3992" t="inlineStr"/>
      <c r="E3992" t="inlineStr"/>
      <c r="F3992" t="inlineStr"/>
      <c r="G3992" t="inlineStr"/>
      <c r="H3992" t="inlineStr"/>
      <c r="I3992" t="inlineStr"/>
      <c r="J3992" t="n">
        <v>-0.03458</v>
      </c>
      <c r="K3992" t="n">
        <v>-0.0269</v>
      </c>
      <c r="L3992" t="n">
        <v>-0.0035</v>
      </c>
      <c r="M3992" t="n">
        <v>-0.01721</v>
      </c>
      <c r="N3992" t="n">
        <v>-0.02255</v>
      </c>
      <c r="O3992" t="n">
        <v>-0.03206</v>
      </c>
      <c r="P3992" t="n">
        <v>-0.02692</v>
      </c>
      <c r="Q3992" t="n">
        <v>-0.03635</v>
      </c>
      <c r="R3992" t="n">
        <v>-0.00568</v>
      </c>
      <c r="S3992" t="n">
        <v>-0.01559</v>
      </c>
      <c r="T3992" t="n">
        <v>-0.02171</v>
      </c>
    </row>
    <row r="3993">
      <c r="A3993" s="142" t="n">
        <v>42131</v>
      </c>
      <c r="B3993" t="n">
        <v>-0.01177</v>
      </c>
      <c r="C3993" t="n">
        <v>-0.01115</v>
      </c>
      <c r="D3993" t="inlineStr"/>
      <c r="E3993" t="inlineStr"/>
      <c r="F3993" t="inlineStr"/>
      <c r="G3993" t="inlineStr"/>
      <c r="H3993" t="inlineStr"/>
      <c r="I3993" t="inlineStr"/>
      <c r="J3993" t="n">
        <v>-0.01726</v>
      </c>
      <c r="K3993" t="n">
        <v>0.0052</v>
      </c>
      <c r="L3993" t="n">
        <v>-0.00916</v>
      </c>
      <c r="M3993" t="n">
        <v>-0.00647</v>
      </c>
      <c r="N3993" t="n">
        <v>-0.00714</v>
      </c>
      <c r="O3993" t="n">
        <v>0.0058</v>
      </c>
      <c r="P3993" t="n">
        <v>0.00426</v>
      </c>
      <c r="Q3993" t="n">
        <v>-0.02137</v>
      </c>
      <c r="R3993" t="n">
        <v>0.00059</v>
      </c>
      <c r="S3993" t="n">
        <v>0.00509</v>
      </c>
      <c r="T3993" t="n">
        <v>-0.00673</v>
      </c>
    </row>
    <row r="3994">
      <c r="A3994" s="142" t="n">
        <v>42132</v>
      </c>
      <c r="B3994" t="n">
        <v>-0.00601</v>
      </c>
      <c r="C3994" t="n">
        <v>-0.00718</v>
      </c>
      <c r="D3994" t="inlineStr"/>
      <c r="E3994" t="inlineStr"/>
      <c r="F3994" t="inlineStr"/>
      <c r="G3994" t="inlineStr"/>
      <c r="H3994" t="inlineStr"/>
      <c r="I3994" t="inlineStr"/>
      <c r="J3994" t="n">
        <v>0.01537</v>
      </c>
      <c r="K3994" t="n">
        <v>0</v>
      </c>
      <c r="L3994" t="n">
        <v>0</v>
      </c>
      <c r="M3994" t="n">
        <v>0</v>
      </c>
      <c r="N3994" t="n">
        <v>0</v>
      </c>
      <c r="O3994" t="n">
        <v>0</v>
      </c>
      <c r="P3994" t="n">
        <v>0.01059</v>
      </c>
      <c r="Q3994" t="n">
        <v>0.01505</v>
      </c>
      <c r="R3994" t="n">
        <v>0.02864</v>
      </c>
      <c r="S3994" t="n">
        <v>0</v>
      </c>
      <c r="T3994" t="n">
        <v>0</v>
      </c>
    </row>
    <row r="3995">
      <c r="A3995" s="142" t="n">
        <v>42135</v>
      </c>
      <c r="B3995" t="n">
        <v>0.01043</v>
      </c>
      <c r="C3995" t="n">
        <v>0.009900000000000001</v>
      </c>
      <c r="D3995" t="inlineStr"/>
      <c r="E3995" t="inlineStr"/>
      <c r="F3995" t="inlineStr"/>
      <c r="G3995" t="inlineStr"/>
      <c r="H3995" t="inlineStr"/>
      <c r="I3995" t="inlineStr"/>
      <c r="J3995" t="n">
        <v>0.0173</v>
      </c>
      <c r="K3995" t="n">
        <v>0.01778</v>
      </c>
      <c r="L3995" t="n">
        <v>-0.00187</v>
      </c>
      <c r="M3995" t="n">
        <v>0.02529</v>
      </c>
      <c r="N3995" t="n">
        <v>0.0234</v>
      </c>
      <c r="O3995" t="n">
        <v>0.0249</v>
      </c>
      <c r="P3995" t="n">
        <v>0.00839</v>
      </c>
      <c r="Q3995" t="n">
        <v>0.01939</v>
      </c>
      <c r="R3995" t="n">
        <v>0.00378</v>
      </c>
      <c r="S3995" t="n">
        <v>0.02156</v>
      </c>
      <c r="T3995" t="n">
        <v>0.02095</v>
      </c>
    </row>
    <row r="3996">
      <c r="A3996" s="142" t="n">
        <v>42136</v>
      </c>
      <c r="B3996" t="n">
        <v>0.02421</v>
      </c>
      <c r="C3996" t="n">
        <v>0.02515</v>
      </c>
      <c r="D3996" t="inlineStr"/>
      <c r="E3996" t="inlineStr"/>
      <c r="F3996" t="inlineStr"/>
      <c r="G3996" t="inlineStr"/>
      <c r="H3996" t="inlineStr"/>
      <c r="I3996" t="inlineStr"/>
      <c r="J3996" t="n">
        <v>-0.00595</v>
      </c>
      <c r="K3996" t="n">
        <v>0.00366</v>
      </c>
      <c r="L3996" t="n">
        <v>0.00784</v>
      </c>
      <c r="M3996" t="n">
        <v>0.00416</v>
      </c>
      <c r="N3996" t="n">
        <v>0.00644</v>
      </c>
      <c r="O3996" t="n">
        <v>0.00924</v>
      </c>
      <c r="P3996" t="n">
        <v>0.0104</v>
      </c>
      <c r="Q3996" t="n">
        <v>-0.00687</v>
      </c>
      <c r="R3996" t="n">
        <v>-0.01274</v>
      </c>
      <c r="S3996" t="n">
        <v>-0.01112</v>
      </c>
      <c r="T3996" t="n">
        <v>-0.0151</v>
      </c>
    </row>
    <row r="3997">
      <c r="A3997" s="142" t="n">
        <v>42137</v>
      </c>
      <c r="B3997" t="n">
        <v>0.00104</v>
      </c>
      <c r="C3997" t="n">
        <v>0.00323</v>
      </c>
      <c r="D3997" t="inlineStr"/>
      <c r="E3997" t="inlineStr"/>
      <c r="F3997" t="inlineStr"/>
      <c r="G3997" t="inlineStr"/>
      <c r="H3997" t="inlineStr"/>
      <c r="I3997" t="inlineStr"/>
      <c r="J3997" t="n">
        <v>0.02395</v>
      </c>
      <c r="K3997" t="n">
        <v>0.02247</v>
      </c>
      <c r="L3997" t="n">
        <v>0.021</v>
      </c>
      <c r="M3997" t="n">
        <v>0.03083</v>
      </c>
      <c r="N3997" t="n">
        <v>0.02587</v>
      </c>
      <c r="O3997" t="n">
        <v>0.01313</v>
      </c>
      <c r="P3997" t="n">
        <v>0.01029</v>
      </c>
      <c r="Q3997" t="n">
        <v>0.02688</v>
      </c>
      <c r="R3997" t="n">
        <v>-0.0019</v>
      </c>
      <c r="S3997" t="n">
        <v>-0.00613</v>
      </c>
      <c r="T3997" t="n">
        <v>-0.0046</v>
      </c>
    </row>
    <row r="3998">
      <c r="A3998" s="142" t="n">
        <v>42138</v>
      </c>
      <c r="B3998" t="n">
        <v>0</v>
      </c>
      <c r="C3998" t="n">
        <v>0</v>
      </c>
      <c r="D3998" t="inlineStr"/>
      <c r="E3998" t="inlineStr"/>
      <c r="F3998" t="inlineStr"/>
      <c r="G3998" t="inlineStr"/>
      <c r="H3998" t="inlineStr"/>
      <c r="I3998" t="inlineStr"/>
      <c r="J3998" t="n">
        <v>0</v>
      </c>
      <c r="K3998" t="n">
        <v>0</v>
      </c>
      <c r="L3998" t="n">
        <v>0</v>
      </c>
      <c r="M3998" t="n">
        <v>0</v>
      </c>
      <c r="N3998" t="n">
        <v>0</v>
      </c>
      <c r="O3998" t="n">
        <v>0</v>
      </c>
      <c r="P3998" t="n">
        <v>-0.00407</v>
      </c>
      <c r="Q3998" t="n">
        <v>0</v>
      </c>
      <c r="R3998" t="n">
        <v>0.00697</v>
      </c>
      <c r="S3998" t="n">
        <v>0</v>
      </c>
      <c r="T3998" t="n">
        <v>0</v>
      </c>
    </row>
    <row r="3999">
      <c r="A3999" s="142" t="n">
        <v>42139</v>
      </c>
      <c r="B3999" t="n">
        <v>0.01693</v>
      </c>
      <c r="C3999" t="n">
        <v>0.01702</v>
      </c>
      <c r="D3999" t="inlineStr"/>
      <c r="E3999" t="inlineStr"/>
      <c r="F3999" t="inlineStr"/>
      <c r="G3999" t="inlineStr"/>
      <c r="H3999" t="inlineStr"/>
      <c r="I3999" t="inlineStr"/>
      <c r="J3999" t="n">
        <v>-0.00292</v>
      </c>
      <c r="K3999" t="n">
        <v>-0.01109</v>
      </c>
      <c r="L3999" t="n">
        <v>0.01106</v>
      </c>
      <c r="M3999" t="n">
        <v>0</v>
      </c>
      <c r="N3999" t="n">
        <v>-0.009429999999999999</v>
      </c>
      <c r="O3999" t="n">
        <v>-0.00393</v>
      </c>
      <c r="P3999" t="n">
        <v>-0.01022</v>
      </c>
      <c r="Q3999" t="n">
        <v>-0.0058</v>
      </c>
      <c r="R3999" t="n">
        <v>-0.00452</v>
      </c>
      <c r="S3999" t="n">
        <v>0.00205</v>
      </c>
      <c r="T3999" t="n">
        <v>0.00154</v>
      </c>
    </row>
    <row r="4000">
      <c r="A4000" s="142" t="n">
        <v>42142</v>
      </c>
      <c r="B4000" t="n">
        <v>-0.02599</v>
      </c>
      <c r="C4000" t="n">
        <v>-0.02444</v>
      </c>
      <c r="D4000" t="inlineStr"/>
      <c r="E4000" t="inlineStr"/>
      <c r="F4000" t="inlineStr"/>
      <c r="G4000" t="inlineStr"/>
      <c r="H4000" t="inlineStr"/>
      <c r="I4000" t="inlineStr"/>
      <c r="J4000" t="n">
        <v>0.00377</v>
      </c>
      <c r="K4000" t="n">
        <v>-0.0044</v>
      </c>
      <c r="L4000" t="n">
        <v>0.00378</v>
      </c>
      <c r="M4000" t="n">
        <v>-0.00877</v>
      </c>
      <c r="N4000" t="n">
        <v>-0.00503</v>
      </c>
      <c r="O4000" t="n">
        <v>0</v>
      </c>
      <c r="P4000" t="n">
        <v>0.00826</v>
      </c>
      <c r="Q4000" t="n">
        <v>-0.00095</v>
      </c>
      <c r="R4000" t="n">
        <v>0.00485</v>
      </c>
      <c r="S4000" t="n">
        <v>0.00752</v>
      </c>
      <c r="T4000" t="n">
        <v>0.00444</v>
      </c>
    </row>
    <row r="4001">
      <c r="A4001" s="142" t="n">
        <v>42143</v>
      </c>
      <c r="B4001" t="n">
        <v>0.01786</v>
      </c>
      <c r="C4001" t="n">
        <v>0.01539</v>
      </c>
      <c r="D4001" t="inlineStr"/>
      <c r="E4001" t="inlineStr"/>
      <c r="F4001" t="inlineStr"/>
      <c r="G4001" t="inlineStr"/>
      <c r="H4001" t="inlineStr"/>
      <c r="I4001" t="inlineStr"/>
      <c r="J4001" t="n">
        <v>0</v>
      </c>
      <c r="K4001" t="n">
        <v>-0.01066</v>
      </c>
      <c r="L4001" t="n">
        <v>-0.02423</v>
      </c>
      <c r="M4001" t="n">
        <v>-0.00479</v>
      </c>
      <c r="N4001" t="n">
        <v>-0.01309</v>
      </c>
      <c r="O4001" t="n">
        <v>-0.00729</v>
      </c>
      <c r="P4001" t="n">
        <v>-0.01025</v>
      </c>
      <c r="Q4001" t="n">
        <v>-0.00158</v>
      </c>
      <c r="R4001" t="n">
        <v>0.0165</v>
      </c>
      <c r="S4001" t="n">
        <v>0.01884</v>
      </c>
      <c r="T4001" t="n">
        <v>0.02128</v>
      </c>
    </row>
    <row r="4002">
      <c r="A4002" s="142" t="n">
        <v>42144</v>
      </c>
      <c r="B4002" t="n">
        <v>-0.01241</v>
      </c>
      <c r="C4002" t="n">
        <v>-0.01074</v>
      </c>
      <c r="D4002" t="inlineStr"/>
      <c r="E4002" t="inlineStr"/>
      <c r="F4002" t="inlineStr"/>
      <c r="G4002" t="inlineStr"/>
      <c r="H4002" t="inlineStr"/>
      <c r="I4002" t="inlineStr"/>
      <c r="J4002" t="n">
        <v>-0.00167</v>
      </c>
      <c r="K4002" t="n">
        <v>0.00528</v>
      </c>
      <c r="L4002" t="n">
        <v>0.00269</v>
      </c>
      <c r="M4002" t="n">
        <v>0.00878</v>
      </c>
      <c r="N4002" t="n">
        <v>0.01176</v>
      </c>
      <c r="O4002" t="n">
        <v>0.00834</v>
      </c>
      <c r="P4002" t="n">
        <v>0.008279999999999999</v>
      </c>
      <c r="Q4002" t="n">
        <v>-0.0019</v>
      </c>
      <c r="R4002" t="n">
        <v>0.00445</v>
      </c>
      <c r="S4002" t="n">
        <v>0.00197</v>
      </c>
      <c r="T4002" t="n">
        <v>-0.00222</v>
      </c>
    </row>
    <row r="4003">
      <c r="A4003" s="142" t="n">
        <v>42145</v>
      </c>
      <c r="B4003" t="n">
        <v>0.00472</v>
      </c>
      <c r="C4003" t="n">
        <v>0.00352</v>
      </c>
      <c r="D4003" t="inlineStr"/>
      <c r="E4003" t="inlineStr"/>
      <c r="F4003" t="inlineStr"/>
      <c r="G4003" t="inlineStr"/>
      <c r="H4003" t="inlineStr"/>
      <c r="I4003" t="inlineStr"/>
      <c r="J4003" t="n">
        <v>-0.01045</v>
      </c>
      <c r="K4003" t="n">
        <v>-0.00283</v>
      </c>
      <c r="L4003" t="n">
        <v>-0.00225</v>
      </c>
      <c r="M4003" t="n">
        <v>-0.00741</v>
      </c>
      <c r="N4003" t="n">
        <v>-0.008619999999999999</v>
      </c>
      <c r="O4003" t="n">
        <v>-0.00591</v>
      </c>
      <c r="P4003" t="n">
        <v>-0.00411</v>
      </c>
      <c r="Q4003" t="n">
        <v>-0.008869999999999999</v>
      </c>
      <c r="R4003" t="n">
        <v>0.00418</v>
      </c>
      <c r="S4003" t="n">
        <v>0.00149</v>
      </c>
      <c r="T4003" t="n">
        <v>-0.00495</v>
      </c>
    </row>
    <row r="4004">
      <c r="A4004" s="142" t="n">
        <v>42146</v>
      </c>
      <c r="B4004" t="n">
        <v>-0.01016</v>
      </c>
      <c r="C4004" t="n">
        <v>-0.009650000000000001</v>
      </c>
      <c r="D4004" t="inlineStr"/>
      <c r="E4004" t="inlineStr"/>
      <c r="F4004" t="inlineStr"/>
      <c r="G4004" t="inlineStr"/>
      <c r="H4004" t="inlineStr"/>
      <c r="I4004" t="inlineStr"/>
      <c r="J4004" t="n">
        <v>0.008869999999999999</v>
      </c>
      <c r="K4004" t="n">
        <v>-0.00122</v>
      </c>
      <c r="L4004" t="n">
        <v>0.00036</v>
      </c>
      <c r="M4004" t="n">
        <v>0.0012</v>
      </c>
      <c r="N4004" t="n">
        <v>-0.0019</v>
      </c>
      <c r="O4004" t="n">
        <v>0.00476</v>
      </c>
      <c r="P4004" t="n">
        <v>0.00825</v>
      </c>
      <c r="Q4004" t="n">
        <v>0.00479</v>
      </c>
      <c r="R4004" t="n">
        <v>-8.000000000000001e-05</v>
      </c>
      <c r="S4004" t="n">
        <v>0.00587</v>
      </c>
      <c r="T4004" t="n">
        <v>0.01396</v>
      </c>
    </row>
    <row r="4005">
      <c r="A4005" s="142" t="n">
        <v>42149</v>
      </c>
      <c r="B4005" t="n">
        <v>0</v>
      </c>
      <c r="C4005" t="n">
        <v>0</v>
      </c>
      <c r="D4005" t="inlineStr"/>
      <c r="E4005" t="inlineStr"/>
      <c r="F4005" t="inlineStr"/>
      <c r="G4005" t="inlineStr"/>
      <c r="H4005" t="inlineStr"/>
      <c r="I4005" t="inlineStr"/>
      <c r="J4005" t="n">
        <v>0</v>
      </c>
      <c r="K4005" t="n">
        <v>0</v>
      </c>
      <c r="L4005" t="n">
        <v>0</v>
      </c>
      <c r="M4005" t="n">
        <v>0</v>
      </c>
      <c r="N4005" t="n">
        <v>0</v>
      </c>
      <c r="O4005" t="n">
        <v>0</v>
      </c>
      <c r="P4005" t="n">
        <v>0</v>
      </c>
      <c r="Q4005" t="n">
        <v>0</v>
      </c>
      <c r="R4005" t="n">
        <v>-0.00275</v>
      </c>
      <c r="S4005" t="n">
        <v>0</v>
      </c>
      <c r="T4005" t="n">
        <v>0</v>
      </c>
    </row>
    <row r="4006">
      <c r="A4006" s="142" t="n">
        <v>42150</v>
      </c>
      <c r="B4006" t="n">
        <v>0.01121</v>
      </c>
      <c r="C4006" t="n">
        <v>0.01022</v>
      </c>
      <c r="D4006" t="inlineStr"/>
      <c r="E4006" t="inlineStr"/>
      <c r="F4006" t="inlineStr"/>
      <c r="G4006" t="inlineStr"/>
      <c r="H4006" t="inlineStr"/>
      <c r="I4006" t="inlineStr"/>
      <c r="J4006" t="n">
        <v>-0.01382</v>
      </c>
      <c r="K4006" t="n">
        <v>-0.01583</v>
      </c>
      <c r="L4006" t="n">
        <v>-0.01492</v>
      </c>
      <c r="M4006" t="n">
        <v>-0.009860000000000001</v>
      </c>
      <c r="N4006" t="n">
        <v>-0.01113</v>
      </c>
      <c r="O4006" t="n">
        <v>-0.02169</v>
      </c>
      <c r="P4006" t="n">
        <v>-0.01227</v>
      </c>
      <c r="Q4006" t="n">
        <v>-0.02242</v>
      </c>
      <c r="R4006" t="n">
        <v>-0.0077</v>
      </c>
      <c r="S4006" t="n">
        <v>-0.00074</v>
      </c>
      <c r="T4006" t="n">
        <v>0.00088</v>
      </c>
    </row>
    <row r="4007">
      <c r="A4007" s="142" t="n">
        <v>42151</v>
      </c>
      <c r="B4007" t="n">
        <v>-0.00686</v>
      </c>
      <c r="C4007" t="n">
        <v>-0.0059</v>
      </c>
      <c r="D4007" t="inlineStr"/>
      <c r="E4007" t="inlineStr"/>
      <c r="F4007" t="inlineStr"/>
      <c r="G4007" t="inlineStr"/>
      <c r="H4007" t="inlineStr"/>
      <c r="I4007" t="inlineStr"/>
      <c r="J4007" t="n">
        <v>0.00127</v>
      </c>
      <c r="K4007" t="n">
        <v>0.00309</v>
      </c>
      <c r="L4007" t="n">
        <v>-0.00145</v>
      </c>
      <c r="M4007" t="n">
        <v>0.009950000000000001</v>
      </c>
      <c r="N4007" t="n">
        <v>0.0008899999999999999</v>
      </c>
      <c r="O4007" t="n">
        <v>0.00302</v>
      </c>
      <c r="P4007" t="n">
        <v>-0.00207</v>
      </c>
      <c r="Q4007" t="n">
        <v>-0.00439</v>
      </c>
      <c r="R4007" t="n">
        <v>0.01331</v>
      </c>
      <c r="S4007" t="n">
        <v>0.00761</v>
      </c>
      <c r="T4007" t="n">
        <v>-0.00507</v>
      </c>
    </row>
    <row r="4008">
      <c r="A4008" s="142" t="n">
        <v>42152</v>
      </c>
      <c r="B4008" t="n">
        <v>0</v>
      </c>
      <c r="C4008" t="n">
        <v>-0.00059</v>
      </c>
      <c r="D4008" t="inlineStr"/>
      <c r="E4008" t="inlineStr"/>
      <c r="F4008" t="inlineStr"/>
      <c r="G4008" t="inlineStr"/>
      <c r="H4008" t="inlineStr"/>
      <c r="I4008" t="inlineStr"/>
      <c r="J4008" t="n">
        <v>-0.00933</v>
      </c>
      <c r="K4008" t="n">
        <v>0.00925</v>
      </c>
      <c r="L4008" t="n">
        <v>0.00044</v>
      </c>
      <c r="M4008" t="n">
        <v>0.00245</v>
      </c>
      <c r="N4008" t="n">
        <v>0.00056</v>
      </c>
      <c r="O4008" t="n">
        <v>0.00301</v>
      </c>
      <c r="P4008" t="n">
        <v>-0.00207</v>
      </c>
      <c r="Q4008" t="n">
        <v>-0.01029</v>
      </c>
      <c r="R4008" t="n">
        <v>-0.00468</v>
      </c>
      <c r="S4008" t="n">
        <v>-0.00589</v>
      </c>
      <c r="T4008" t="n">
        <v>-0.01321</v>
      </c>
    </row>
    <row r="4009">
      <c r="A4009" s="142" t="n">
        <v>42153</v>
      </c>
      <c r="B4009" t="n">
        <v>-0.00747</v>
      </c>
      <c r="C4009" t="n">
        <v>-0.00741</v>
      </c>
      <c r="D4009" t="inlineStr"/>
      <c r="E4009" t="inlineStr"/>
      <c r="F4009" t="inlineStr"/>
      <c r="G4009" t="inlineStr"/>
      <c r="H4009" t="inlineStr"/>
      <c r="I4009" t="inlineStr"/>
      <c r="J4009" t="n">
        <v>0.01027</v>
      </c>
      <c r="K4009" t="n">
        <v>-0.00061</v>
      </c>
      <c r="L4009" t="n">
        <v>-0.00248</v>
      </c>
      <c r="M4009" t="n">
        <v>0.00125</v>
      </c>
      <c r="N4009" t="n">
        <v>0.00332</v>
      </c>
      <c r="O4009" t="n">
        <v>0.0005999999999999999</v>
      </c>
      <c r="P4009" t="n">
        <v>0.00208</v>
      </c>
      <c r="Q4009" t="n">
        <v>0.01601</v>
      </c>
      <c r="R4009" t="n">
        <v>-0.01725</v>
      </c>
      <c r="S4009" t="n">
        <v>-0.01063</v>
      </c>
      <c r="T4009" t="n">
        <v>-0.00932</v>
      </c>
    </row>
    <row r="4010">
      <c r="A4010" s="142" t="n">
        <v>42156</v>
      </c>
      <c r="B4010" t="n">
        <v>0.00362</v>
      </c>
      <c r="C4010" t="n">
        <v>0.0029</v>
      </c>
      <c r="D4010" t="inlineStr"/>
      <c r="E4010" t="inlineStr"/>
      <c r="F4010" t="inlineStr"/>
      <c r="G4010" t="inlineStr"/>
      <c r="H4010" t="inlineStr"/>
      <c r="I4010" t="inlineStr"/>
      <c r="J4010" t="n">
        <v>0.00975</v>
      </c>
      <c r="K4010" t="n">
        <v>0.00204</v>
      </c>
      <c r="L4010" t="n">
        <v>-0.00337</v>
      </c>
      <c r="M4010" t="n">
        <v>-0.00421</v>
      </c>
      <c r="N4010" t="n">
        <v>0.00122</v>
      </c>
      <c r="O4010" t="n">
        <v>0.00561</v>
      </c>
      <c r="P4010" t="n">
        <v>0.00207</v>
      </c>
      <c r="Q4010" t="n">
        <v>0.0091</v>
      </c>
      <c r="R4010" t="n">
        <v>0.00137</v>
      </c>
      <c r="S4010" t="n">
        <v>0.00548</v>
      </c>
      <c r="T4010" t="n">
        <v>0.00489</v>
      </c>
    </row>
    <row r="4011">
      <c r="A4011" s="142" t="n">
        <v>42157</v>
      </c>
      <c r="B4011" t="n">
        <v>-0.009310000000000001</v>
      </c>
      <c r="C4011" t="n">
        <v>-0.00898</v>
      </c>
      <c r="D4011" t="inlineStr"/>
      <c r="E4011" t="inlineStr"/>
      <c r="F4011" t="inlineStr"/>
      <c r="G4011" t="inlineStr"/>
      <c r="H4011" t="inlineStr"/>
      <c r="I4011" t="inlineStr"/>
      <c r="J4011" t="n">
        <v>-0.01804</v>
      </c>
      <c r="K4011" t="n">
        <v>0.00163</v>
      </c>
      <c r="L4011" t="n">
        <v>0.00365</v>
      </c>
      <c r="M4011" t="n">
        <v>0.00209</v>
      </c>
      <c r="N4011" t="n">
        <v>-0.00237</v>
      </c>
      <c r="O4011" t="n">
        <v>-0.00597</v>
      </c>
      <c r="P4011" t="n">
        <v>-0.00621</v>
      </c>
      <c r="Q4011" t="n">
        <v>-0.01739</v>
      </c>
      <c r="R4011" t="n">
        <v>-0.01018</v>
      </c>
      <c r="S4011" t="n">
        <v>-0.019</v>
      </c>
      <c r="T4011" t="n">
        <v>-0.02364</v>
      </c>
    </row>
    <row r="4012">
      <c r="A4012" s="142" t="n">
        <v>42158</v>
      </c>
      <c r="B4012" t="n">
        <v>-0.00738</v>
      </c>
      <c r="C4012" t="n">
        <v>-0.008229999999999999</v>
      </c>
      <c r="D4012" t="inlineStr"/>
      <c r="E4012" t="inlineStr"/>
      <c r="F4012" t="inlineStr"/>
      <c r="G4012" t="inlineStr"/>
      <c r="H4012" t="inlineStr"/>
      <c r="I4012" t="inlineStr"/>
      <c r="J4012" t="n">
        <v>-0.00684</v>
      </c>
      <c r="K4012" t="n">
        <v>-0.01584</v>
      </c>
      <c r="L4012" t="n">
        <v>-0.01131</v>
      </c>
      <c r="M4012" t="n">
        <v>-0.009939999999999999</v>
      </c>
      <c r="N4012" t="n">
        <v>-0.01552</v>
      </c>
      <c r="O4012" t="n">
        <v>-0.02143</v>
      </c>
      <c r="P4012" t="n">
        <v>-0.02083</v>
      </c>
      <c r="Q4012" t="n">
        <v>-0.00787</v>
      </c>
      <c r="R4012" t="n">
        <v>-0.00125</v>
      </c>
      <c r="S4012" t="n">
        <v>-0.008750000000000001</v>
      </c>
      <c r="T4012" t="n">
        <v>-0.01596</v>
      </c>
    </row>
    <row r="4013">
      <c r="A4013" s="142" t="n">
        <v>42159</v>
      </c>
      <c r="B4013" t="n">
        <v>-0.01989</v>
      </c>
      <c r="C4013" t="n">
        <v>-0.02063</v>
      </c>
      <c r="D4013" t="inlineStr"/>
      <c r="E4013" t="inlineStr"/>
      <c r="F4013" t="inlineStr"/>
      <c r="G4013" t="inlineStr"/>
      <c r="H4013" t="inlineStr"/>
      <c r="I4013" t="inlineStr"/>
      <c r="J4013" t="n">
        <v>-0.02883</v>
      </c>
      <c r="K4013" t="n">
        <v>-0.02291</v>
      </c>
      <c r="L4013" t="n">
        <v>-0.00949</v>
      </c>
      <c r="M4013" t="n">
        <v>-0.02987</v>
      </c>
      <c r="N4013" t="n">
        <v>-0.03102</v>
      </c>
      <c r="O4013" t="n">
        <v>-0.01453</v>
      </c>
      <c r="P4013" t="n">
        <v>-0.01915</v>
      </c>
      <c r="Q4013" t="n">
        <v>-0.03122</v>
      </c>
      <c r="R4013" t="n">
        <v>-0.008149999999999999</v>
      </c>
      <c r="S4013" t="n">
        <v>-0.00937</v>
      </c>
      <c r="T4013" t="n">
        <v>-0.00868</v>
      </c>
    </row>
    <row r="4014">
      <c r="A4014" s="142" t="n">
        <v>42160</v>
      </c>
      <c r="B4014" t="n">
        <v>-0.01793</v>
      </c>
      <c r="C4014" t="n">
        <v>-0.0199</v>
      </c>
      <c r="D4014" t="inlineStr"/>
      <c r="E4014" t="inlineStr"/>
      <c r="F4014" t="inlineStr"/>
      <c r="G4014" t="inlineStr"/>
      <c r="H4014" t="inlineStr"/>
      <c r="I4014" t="inlineStr"/>
      <c r="J4014" t="n">
        <v>-0.00354</v>
      </c>
      <c r="K4014" t="n">
        <v>-0.01162</v>
      </c>
      <c r="L4014" t="n">
        <v>-0.00649</v>
      </c>
      <c r="M4014" t="n">
        <v>-0.01182</v>
      </c>
      <c r="N4014" t="n">
        <v>-0.00979</v>
      </c>
      <c r="O4014" t="n">
        <v>-0.00457</v>
      </c>
      <c r="P4014" t="n">
        <v>0</v>
      </c>
      <c r="Q4014" t="n">
        <v>-0.00682</v>
      </c>
      <c r="R4014" t="n">
        <v>-0.00899</v>
      </c>
      <c r="S4014" t="n">
        <v>0.00724</v>
      </c>
      <c r="T4014" t="n">
        <v>0.009560000000000001</v>
      </c>
    </row>
    <row r="4015">
      <c r="A4015" s="142" t="n">
        <v>42163</v>
      </c>
      <c r="B4015" t="n">
        <v>-0.0003</v>
      </c>
      <c r="C4015" t="n">
        <v>-0.00169</v>
      </c>
      <c r="D4015" t="inlineStr"/>
      <c r="E4015" t="inlineStr"/>
      <c r="F4015" t="inlineStr"/>
      <c r="G4015" t="inlineStr"/>
      <c r="H4015" t="inlineStr"/>
      <c r="I4015" t="inlineStr"/>
      <c r="J4015" t="n">
        <v>-0.00222</v>
      </c>
      <c r="K4015" t="n">
        <v>0.01539</v>
      </c>
      <c r="L4015" t="n">
        <v>0.00103</v>
      </c>
      <c r="M4015" t="n">
        <v>0</v>
      </c>
      <c r="N4015" t="n">
        <v>0.02059</v>
      </c>
      <c r="O4015" t="n">
        <v>-0.00083</v>
      </c>
      <c r="P4015" t="n">
        <v>-0.00434</v>
      </c>
      <c r="Q4015" t="n">
        <v>-0.00189</v>
      </c>
      <c r="R4015" t="n">
        <v>-0.00908</v>
      </c>
      <c r="S4015" t="n">
        <v>-0.01305</v>
      </c>
      <c r="T4015" t="n">
        <v>-0.01352</v>
      </c>
    </row>
    <row r="4016">
      <c r="A4016" s="142" t="n">
        <v>42164</v>
      </c>
      <c r="B4016" t="n">
        <v>-0.00321</v>
      </c>
      <c r="C4016" t="n">
        <v>-0.00326</v>
      </c>
      <c r="D4016" t="inlineStr"/>
      <c r="E4016" t="inlineStr"/>
      <c r="F4016" t="inlineStr"/>
      <c r="G4016" t="inlineStr"/>
      <c r="H4016" t="inlineStr"/>
      <c r="I4016" t="inlineStr"/>
      <c r="J4016" t="n">
        <v>0.00267</v>
      </c>
      <c r="K4016" t="n">
        <v>-0.01326</v>
      </c>
      <c r="L4016" t="n">
        <v>0.0015</v>
      </c>
      <c r="M4016" t="n">
        <v>-0.0045</v>
      </c>
      <c r="N4016" t="n">
        <v>-0.01635</v>
      </c>
      <c r="O4016" t="n">
        <v>-0.008149999999999999</v>
      </c>
      <c r="P4016" t="n">
        <v>-0.00218</v>
      </c>
      <c r="Q4016" t="n">
        <v>0.00722</v>
      </c>
      <c r="R4016" t="n">
        <v>-0.00413</v>
      </c>
      <c r="S4016" t="n">
        <v>-0.00446</v>
      </c>
      <c r="T4016" t="n">
        <v>-0.00961</v>
      </c>
    </row>
    <row r="4017">
      <c r="A4017" s="142" t="n">
        <v>42165</v>
      </c>
      <c r="B4017" t="n">
        <v>0.00423</v>
      </c>
      <c r="C4017" t="n">
        <v>0.00422</v>
      </c>
      <c r="D4017" t="inlineStr"/>
      <c r="E4017" t="inlineStr"/>
      <c r="F4017" t="inlineStr"/>
      <c r="G4017" t="inlineStr"/>
      <c r="H4017" t="inlineStr"/>
      <c r="I4017" t="inlineStr"/>
      <c r="J4017" t="n">
        <v>0.00356</v>
      </c>
      <c r="K4017" t="n">
        <v>0.01387</v>
      </c>
      <c r="L4017" t="n">
        <v>0.00508</v>
      </c>
      <c r="M4017" t="n">
        <v>0.01063</v>
      </c>
      <c r="N4017" t="n">
        <v>0.01452</v>
      </c>
      <c r="O4017" t="n">
        <v>0.00463</v>
      </c>
      <c r="P4017" t="n">
        <v>0.00873</v>
      </c>
      <c r="Q4017" t="n">
        <v>-0.00307</v>
      </c>
      <c r="R4017" t="n">
        <v>0.01831</v>
      </c>
      <c r="S4017" t="n">
        <v>0.00839</v>
      </c>
      <c r="T4017" t="n">
        <v>0.00191</v>
      </c>
    </row>
    <row r="4018">
      <c r="A4018" s="142" t="n">
        <v>42166</v>
      </c>
      <c r="B4018" t="n">
        <v>0.00932</v>
      </c>
      <c r="C4018" t="n">
        <v>0.00928</v>
      </c>
      <c r="D4018" t="inlineStr"/>
      <c r="E4018" t="inlineStr"/>
      <c r="F4018" t="inlineStr"/>
      <c r="G4018" t="inlineStr"/>
      <c r="H4018" t="inlineStr"/>
      <c r="I4018" t="inlineStr"/>
      <c r="J4018" t="n">
        <v>-0.00399</v>
      </c>
      <c r="K4018" t="n">
        <v>-0.01452</v>
      </c>
      <c r="L4018" t="n">
        <v>-0.00407</v>
      </c>
      <c r="M4018" t="n">
        <v>-0.01178</v>
      </c>
      <c r="N4018" t="n">
        <v>-0.01326</v>
      </c>
      <c r="O4018" t="n">
        <v>-0.01048</v>
      </c>
      <c r="P4018" t="n">
        <v>-0.00433</v>
      </c>
      <c r="Q4018" t="n">
        <v>-0.00634</v>
      </c>
      <c r="R4018" t="n">
        <v>0.00582</v>
      </c>
      <c r="S4018" t="n">
        <v>0.00754</v>
      </c>
      <c r="T4018" t="n">
        <v>0.00507</v>
      </c>
    </row>
    <row r="4019">
      <c r="A4019" s="142" t="n">
        <v>42167</v>
      </c>
      <c r="B4019" t="n">
        <v>-0.00149</v>
      </c>
      <c r="C4019" t="n">
        <v>-0.00087</v>
      </c>
      <c r="D4019" t="inlineStr"/>
      <c r="E4019" t="inlineStr"/>
      <c r="F4019" t="inlineStr"/>
      <c r="G4019" t="inlineStr"/>
      <c r="H4019" t="inlineStr"/>
      <c r="I4019" t="inlineStr"/>
      <c r="J4019" t="n">
        <v>-0.00534</v>
      </c>
      <c r="K4019" t="n">
        <v>-0.00512</v>
      </c>
      <c r="L4019" t="n">
        <v>-0.00514</v>
      </c>
      <c r="M4019" t="n">
        <v>-0.00326</v>
      </c>
      <c r="N4019" t="n">
        <v>0.00254</v>
      </c>
      <c r="O4019" t="n">
        <v>-0.00868</v>
      </c>
      <c r="P4019" t="n">
        <v>-0.00652</v>
      </c>
      <c r="Q4019" t="n">
        <v>-0.00569</v>
      </c>
      <c r="R4019" t="n">
        <v>-0.009259999999999999</v>
      </c>
      <c r="S4019" t="n">
        <v>-0.00735</v>
      </c>
      <c r="T4019" t="n">
        <v>-0.00019</v>
      </c>
    </row>
    <row r="4020">
      <c r="A4020" s="142" t="n">
        <v>42170</v>
      </c>
      <c r="B4020" t="n">
        <v>-0.00736</v>
      </c>
      <c r="C4020" t="n">
        <v>-0.00765</v>
      </c>
      <c r="D4020" t="inlineStr"/>
      <c r="E4020" t="inlineStr"/>
      <c r="F4020" t="inlineStr"/>
      <c r="G4020" t="inlineStr"/>
      <c r="H4020" t="inlineStr"/>
      <c r="I4020" t="inlineStr"/>
      <c r="J4020" t="n">
        <v>-0.00894</v>
      </c>
      <c r="K4020" t="n">
        <v>-0.0006400000000000001</v>
      </c>
      <c r="L4020" t="n">
        <v>0.00255</v>
      </c>
      <c r="M4020" t="n">
        <v>0.00166</v>
      </c>
      <c r="N4020" t="n">
        <v>-0.00469</v>
      </c>
      <c r="O4020" t="n">
        <v>0</v>
      </c>
      <c r="P4020" t="n">
        <v>-0.008750000000000001</v>
      </c>
      <c r="Q4020" t="n">
        <v>-0.008319999999999999</v>
      </c>
      <c r="R4020" t="n">
        <v>-0.01613</v>
      </c>
      <c r="S4020" t="n">
        <v>-0.00622</v>
      </c>
      <c r="T4020" t="n">
        <v>-0.00765</v>
      </c>
    </row>
    <row r="4021">
      <c r="A4021" s="142" t="n">
        <v>42171</v>
      </c>
      <c r="B4021" t="n">
        <v>0.0012</v>
      </c>
      <c r="C4021" t="n">
        <v>0.00069</v>
      </c>
      <c r="D4021" t="inlineStr"/>
      <c r="E4021" t="inlineStr"/>
      <c r="F4021" t="inlineStr"/>
      <c r="G4021" t="inlineStr"/>
      <c r="H4021" t="inlineStr"/>
      <c r="I4021" t="inlineStr"/>
      <c r="J4021" t="n">
        <v>-0.00541</v>
      </c>
      <c r="K4021" t="n">
        <v>-0.00795</v>
      </c>
      <c r="L4021" t="n">
        <v>-0.00522</v>
      </c>
      <c r="M4021" t="n">
        <v>-0.01359</v>
      </c>
      <c r="N4021" t="n">
        <v>-0.01331</v>
      </c>
      <c r="O4021" t="n">
        <v>-0.01132</v>
      </c>
      <c r="P4021" t="n">
        <v>-0.00442</v>
      </c>
      <c r="Q4021" t="n">
        <v>-0.00682</v>
      </c>
      <c r="R4021" t="n">
        <v>0.00637</v>
      </c>
      <c r="S4021" t="n">
        <v>0.00452</v>
      </c>
      <c r="T4021" t="n">
        <v>-0.00343</v>
      </c>
    </row>
    <row r="4022">
      <c r="A4022" s="142" t="n">
        <v>42172</v>
      </c>
      <c r="B4022" t="n">
        <v>0.0038</v>
      </c>
      <c r="C4022" t="n">
        <v>0.00382</v>
      </c>
      <c r="D4022" t="inlineStr"/>
      <c r="E4022" t="inlineStr"/>
      <c r="F4022" t="inlineStr"/>
      <c r="G4022" t="inlineStr"/>
      <c r="H4022" t="inlineStr"/>
      <c r="I4022" t="inlineStr"/>
      <c r="J4022" t="n">
        <v>-0.00499</v>
      </c>
      <c r="K4022" t="n">
        <v>0</v>
      </c>
      <c r="L4022" t="n">
        <v>-0.00645</v>
      </c>
      <c r="M4022" t="n">
        <v>0</v>
      </c>
      <c r="N4022" t="n">
        <v>0</v>
      </c>
      <c r="O4022" t="n">
        <v>0.01772</v>
      </c>
      <c r="P4022" t="n">
        <v>0.008869999999999999</v>
      </c>
      <c r="Q4022" t="n">
        <v>-0.00739</v>
      </c>
      <c r="R4022" t="n">
        <v>-0.00448</v>
      </c>
      <c r="S4022" t="n">
        <v>-0.00025</v>
      </c>
      <c r="T4022" t="n">
        <v>0.00435</v>
      </c>
    </row>
    <row r="4023">
      <c r="A4023" s="142" t="n">
        <v>42173</v>
      </c>
      <c r="B4023" t="n">
        <v>0</v>
      </c>
      <c r="C4023" t="n">
        <v>0.00805</v>
      </c>
      <c r="D4023" t="inlineStr"/>
      <c r="E4023" t="inlineStr"/>
      <c r="F4023" t="inlineStr"/>
      <c r="G4023" t="inlineStr"/>
      <c r="H4023" t="inlineStr"/>
      <c r="I4023" t="inlineStr"/>
      <c r="J4023" t="n">
        <v>0.01914</v>
      </c>
      <c r="K4023" t="n">
        <v>0.02835</v>
      </c>
      <c r="L4023" t="n">
        <v>0.01189</v>
      </c>
      <c r="M4023" t="n">
        <v>0.02118</v>
      </c>
      <c r="N4023" t="n">
        <v>0.03126</v>
      </c>
      <c r="O4023" t="n">
        <v>0.00743</v>
      </c>
      <c r="P4023" t="n">
        <v>0</v>
      </c>
      <c r="Q4023" t="n">
        <v>0</v>
      </c>
      <c r="R4023" t="n">
        <v>0.00154</v>
      </c>
      <c r="S4023" t="n">
        <v>-0.00464</v>
      </c>
      <c r="T4023" t="n">
        <v>-0.00644</v>
      </c>
    </row>
    <row r="4024">
      <c r="A4024" s="142" t="n">
        <v>42174</v>
      </c>
      <c r="B4024" t="n">
        <v>0.02034</v>
      </c>
      <c r="C4024" t="n">
        <v>0.01318</v>
      </c>
      <c r="D4024" t="inlineStr"/>
      <c r="E4024" t="inlineStr"/>
      <c r="F4024" t="inlineStr"/>
      <c r="G4024" t="inlineStr"/>
      <c r="H4024" t="inlineStr"/>
      <c r="I4024" t="inlineStr"/>
      <c r="J4024" t="n">
        <v>0</v>
      </c>
      <c r="K4024" t="n">
        <v>-0.0141</v>
      </c>
      <c r="L4024" t="n">
        <v>-0.00317</v>
      </c>
      <c r="M4024" t="n">
        <v>-0.00642</v>
      </c>
      <c r="N4024" t="n">
        <v>-0.01359</v>
      </c>
      <c r="O4024" t="n">
        <v>-0.01665</v>
      </c>
      <c r="P4024" t="n">
        <v>0.01319</v>
      </c>
      <c r="Q4024" t="n">
        <v>0.0227</v>
      </c>
      <c r="R4024" t="n">
        <v>0.00342</v>
      </c>
      <c r="S4024" t="n">
        <v>0.00331</v>
      </c>
      <c r="T4024" t="n">
        <v>0.0035</v>
      </c>
    </row>
    <row r="4025">
      <c r="A4025" s="142" t="n">
        <v>42177</v>
      </c>
      <c r="B4025" t="n">
        <v>-0.00371</v>
      </c>
      <c r="C4025" t="n">
        <v>-0.00263</v>
      </c>
      <c r="D4025" t="inlineStr"/>
      <c r="E4025" t="inlineStr"/>
      <c r="F4025" t="inlineStr"/>
      <c r="G4025" t="inlineStr"/>
      <c r="H4025" t="inlineStr"/>
      <c r="I4025" t="inlineStr"/>
      <c r="J4025" t="n">
        <v>-0.02057</v>
      </c>
      <c r="K4025" t="n">
        <v>-0.0143</v>
      </c>
      <c r="L4025" t="n">
        <v>-0.01371</v>
      </c>
      <c r="M4025" t="n">
        <v>-0.02098</v>
      </c>
      <c r="N4025" t="n">
        <v>-0.01299</v>
      </c>
      <c r="O4025" t="n">
        <v>-0.01736</v>
      </c>
      <c r="P4025" t="n">
        <v>-0.01518</v>
      </c>
      <c r="Q4025" t="n">
        <v>-0.02254</v>
      </c>
      <c r="R4025" t="n">
        <v>0.02293</v>
      </c>
      <c r="S4025" t="n">
        <v>0.00614</v>
      </c>
      <c r="T4025" t="n">
        <v>0.00718</v>
      </c>
    </row>
    <row r="4026">
      <c r="A4026" s="142" t="n">
        <v>42178</v>
      </c>
      <c r="B4026" t="n">
        <v>0</v>
      </c>
      <c r="C4026" t="n">
        <v>0</v>
      </c>
      <c r="D4026" t="inlineStr"/>
      <c r="E4026" t="inlineStr"/>
      <c r="F4026" t="inlineStr"/>
      <c r="G4026" t="inlineStr"/>
      <c r="H4026" t="inlineStr"/>
      <c r="I4026" t="inlineStr"/>
      <c r="J4026" t="n">
        <v>0</v>
      </c>
      <c r="K4026" t="n">
        <v>0.00715</v>
      </c>
      <c r="L4026" t="n">
        <v>-0.00638</v>
      </c>
      <c r="M4026" t="n">
        <v>0.01021</v>
      </c>
      <c r="N4026" t="n">
        <v>0.00545</v>
      </c>
      <c r="O4026" t="n">
        <v>0.01811</v>
      </c>
      <c r="P4026" t="n">
        <v>0.01542</v>
      </c>
      <c r="Q4026" t="n">
        <v>0</v>
      </c>
      <c r="R4026" t="n">
        <v>0.01138</v>
      </c>
      <c r="S4026" t="n">
        <v>0.01948</v>
      </c>
      <c r="T4026" t="n">
        <v>0.02356</v>
      </c>
    </row>
    <row r="4027">
      <c r="A4027" s="142" t="n">
        <v>42179</v>
      </c>
      <c r="B4027" t="n">
        <v>0.00814</v>
      </c>
      <c r="C4027" t="n">
        <v>0.00772</v>
      </c>
      <c r="D4027" t="inlineStr"/>
      <c r="E4027" t="inlineStr"/>
      <c r="F4027" t="inlineStr"/>
      <c r="G4027" t="inlineStr"/>
      <c r="H4027" t="inlineStr"/>
      <c r="I4027" t="inlineStr"/>
      <c r="J4027" t="n">
        <v>0.0137</v>
      </c>
      <c r="K4027" t="n">
        <v>0.00602</v>
      </c>
      <c r="L4027" t="n">
        <v>0.00157</v>
      </c>
      <c r="M4027" t="n">
        <v>0.00352</v>
      </c>
      <c r="N4027" t="n">
        <v>0.01206</v>
      </c>
      <c r="O4027" t="n">
        <v>0.0006400000000000001</v>
      </c>
      <c r="P4027" t="n">
        <v>-0.00217</v>
      </c>
      <c r="Q4027" t="n">
        <v>0.01366</v>
      </c>
      <c r="R4027" t="n">
        <v>-0.00351</v>
      </c>
      <c r="S4027" t="n">
        <v>-0.00491</v>
      </c>
      <c r="T4027" t="n">
        <v>0.00273</v>
      </c>
    </row>
    <row r="4028">
      <c r="A4028" s="142" t="n">
        <v>42180</v>
      </c>
      <c r="B4028" t="n">
        <v>-0.0072</v>
      </c>
      <c r="C4028" t="n">
        <v>-0.00644</v>
      </c>
      <c r="D4028" t="inlineStr"/>
      <c r="E4028" t="inlineStr"/>
      <c r="F4028" t="inlineStr"/>
      <c r="G4028" t="inlineStr"/>
      <c r="H4028" t="inlineStr"/>
      <c r="I4028" t="inlineStr"/>
      <c r="J4028" t="n">
        <v>-0.009010000000000001</v>
      </c>
      <c r="K4028" t="n">
        <v>-0.01582</v>
      </c>
      <c r="L4028" t="n">
        <v>-0.00425</v>
      </c>
      <c r="M4028" t="n">
        <v>-0.01352</v>
      </c>
      <c r="N4028" t="n">
        <v>-0.01567</v>
      </c>
      <c r="O4028" t="n">
        <v>-0.01071</v>
      </c>
      <c r="P4028" t="n">
        <v>-0.00652</v>
      </c>
      <c r="Q4028" t="n">
        <v>-0.0077</v>
      </c>
      <c r="R4028" t="n">
        <v>-0.00273</v>
      </c>
      <c r="S4028" t="n">
        <v>-0.00324</v>
      </c>
      <c r="T4028" t="n">
        <v>-0.00527</v>
      </c>
    </row>
    <row r="4029">
      <c r="A4029" s="142" t="n">
        <v>42181</v>
      </c>
      <c r="B4029" t="n">
        <v>0.00118</v>
      </c>
      <c r="C4029" t="n">
        <v>0.00043</v>
      </c>
      <c r="D4029" t="inlineStr"/>
      <c r="E4029" t="inlineStr"/>
      <c r="F4029" t="inlineStr"/>
      <c r="G4029" t="inlineStr"/>
      <c r="H4029" t="inlineStr"/>
      <c r="I4029" t="inlineStr"/>
      <c r="J4029" t="n">
        <v>-0.00818</v>
      </c>
      <c r="K4029" t="n">
        <v>-0.00456</v>
      </c>
      <c r="L4029" t="n">
        <v>-0.00139</v>
      </c>
      <c r="M4029" t="n">
        <v>-0.00761</v>
      </c>
      <c r="N4029" t="n">
        <v>-0.00459</v>
      </c>
      <c r="O4029" t="n">
        <v>-0.00455</v>
      </c>
      <c r="P4029" t="n">
        <v>-0.00219</v>
      </c>
      <c r="Q4029" t="n">
        <v>-0.009169999999999999</v>
      </c>
      <c r="R4029" t="n">
        <v>0.00116</v>
      </c>
      <c r="S4029" t="n">
        <v>0.00139</v>
      </c>
      <c r="T4029" t="n">
        <v>-0.00288</v>
      </c>
    </row>
    <row r="4030">
      <c r="A4030" s="142" t="n">
        <v>42184</v>
      </c>
      <c r="B4030" t="n">
        <v>0.00196</v>
      </c>
      <c r="C4030" t="n">
        <v>0.00202</v>
      </c>
      <c r="D4030" t="inlineStr"/>
      <c r="E4030" t="inlineStr"/>
      <c r="F4030" t="inlineStr"/>
      <c r="G4030" t="inlineStr"/>
      <c r="H4030" t="inlineStr"/>
      <c r="I4030" t="inlineStr"/>
      <c r="J4030" t="n">
        <v>0.00458</v>
      </c>
      <c r="K4030" t="n">
        <v>-0.00371</v>
      </c>
      <c r="L4030" t="n">
        <v>-0.00272</v>
      </c>
      <c r="M4030" t="n">
        <v>0.00142</v>
      </c>
      <c r="N4030" t="n">
        <v>0.00237</v>
      </c>
      <c r="O4030" t="n">
        <v>-0.00326</v>
      </c>
      <c r="P4030" t="n">
        <v>-0.01316</v>
      </c>
      <c r="Q4030" t="n">
        <v>0.00409</v>
      </c>
      <c r="R4030" t="n">
        <v>-0.02704</v>
      </c>
      <c r="S4030" t="n">
        <v>-0.02241</v>
      </c>
      <c r="T4030" t="n">
        <v>-0.02102</v>
      </c>
    </row>
    <row r="4031">
      <c r="A4031" s="142" t="n">
        <v>42185</v>
      </c>
      <c r="B4031" t="n">
        <v>0.00088</v>
      </c>
      <c r="C4031" t="n">
        <v>0.00104</v>
      </c>
      <c r="D4031" t="inlineStr"/>
      <c r="E4031" t="inlineStr"/>
      <c r="F4031" t="inlineStr"/>
      <c r="G4031" t="inlineStr"/>
      <c r="H4031" t="inlineStr"/>
      <c r="I4031" t="inlineStr"/>
      <c r="J4031" t="n">
        <v>-0.02281</v>
      </c>
      <c r="K4031" t="n">
        <v>-0.00701</v>
      </c>
      <c r="L4031" t="n">
        <v>-0.00241</v>
      </c>
      <c r="M4031" t="n">
        <v>-0.00919</v>
      </c>
      <c r="N4031" t="n">
        <v>-0.0144</v>
      </c>
      <c r="O4031" t="n">
        <v>-0.009820000000000001</v>
      </c>
      <c r="P4031" t="n">
        <v>-0.00222</v>
      </c>
      <c r="Q4031" t="n">
        <v>-0.02446</v>
      </c>
      <c r="R4031" t="n">
        <v>-0.01335</v>
      </c>
      <c r="S4031" t="n">
        <v>0.0012</v>
      </c>
      <c r="T4031" t="n">
        <v>0.01447</v>
      </c>
    </row>
    <row r="4032">
      <c r="A4032" s="142" t="n">
        <v>42186</v>
      </c>
      <c r="B4032" t="n">
        <v>-0.00547</v>
      </c>
      <c r="C4032" t="n">
        <v>-0.00542</v>
      </c>
      <c r="D4032" t="inlineStr"/>
      <c r="E4032" t="inlineStr"/>
      <c r="F4032" t="inlineStr"/>
      <c r="G4032" t="inlineStr"/>
      <c r="H4032" t="inlineStr"/>
      <c r="I4032" t="inlineStr"/>
      <c r="J4032" t="n">
        <v>0.00047</v>
      </c>
      <c r="K4032" t="n">
        <v>-0.00838</v>
      </c>
      <c r="L4032" t="n">
        <v>0.00971</v>
      </c>
      <c r="M4032" t="n">
        <v>-0.00624</v>
      </c>
      <c r="N4032" t="n">
        <v>-0.007900000000000001</v>
      </c>
      <c r="O4032" t="n">
        <v>0</v>
      </c>
      <c r="P4032" t="n">
        <v>-0.00891</v>
      </c>
      <c r="Q4032" t="n">
        <v>0.00273</v>
      </c>
      <c r="R4032" t="n">
        <v>0.01494</v>
      </c>
      <c r="S4032" t="n">
        <v>0.00966</v>
      </c>
      <c r="T4032" t="n">
        <v>0.0034</v>
      </c>
    </row>
    <row r="4033">
      <c r="A4033" s="142" t="n">
        <v>42187</v>
      </c>
      <c r="B4033" t="n">
        <v>-0.00383</v>
      </c>
      <c r="C4033" t="n">
        <v>-0.00429</v>
      </c>
      <c r="D4033" t="inlineStr"/>
      <c r="E4033" t="inlineStr"/>
      <c r="F4033" t="inlineStr"/>
      <c r="G4033" t="inlineStr"/>
      <c r="H4033" t="inlineStr"/>
      <c r="I4033" t="inlineStr"/>
      <c r="J4033" t="n">
        <v>-0.00513</v>
      </c>
      <c r="K4033" t="n">
        <v>-0.00222</v>
      </c>
      <c r="L4033" t="n">
        <v>-0.00489</v>
      </c>
      <c r="M4033" t="n">
        <v>-0.00173</v>
      </c>
      <c r="N4033" t="n">
        <v>-0.00545</v>
      </c>
      <c r="O4033" t="n">
        <v>-0.00925</v>
      </c>
      <c r="P4033" t="n">
        <v>0.00225</v>
      </c>
      <c r="Q4033" t="n">
        <v>-0.00671</v>
      </c>
      <c r="R4033" t="n">
        <v>-0.00375</v>
      </c>
      <c r="S4033" t="n">
        <v>-0.00015</v>
      </c>
      <c r="T4033" t="n">
        <v>-0.00024</v>
      </c>
    </row>
    <row r="4034">
      <c r="A4034" s="142" t="n">
        <v>42188</v>
      </c>
      <c r="B4034" t="n">
        <v>-0.00542</v>
      </c>
      <c r="C4034" t="n">
        <v>-0.00578</v>
      </c>
      <c r="D4034" t="inlineStr"/>
      <c r="E4034" t="inlineStr"/>
      <c r="F4034" t="inlineStr"/>
      <c r="G4034" t="inlineStr"/>
      <c r="H4034" t="inlineStr"/>
      <c r="I4034" t="inlineStr"/>
      <c r="J4034" t="n">
        <v>0.00141</v>
      </c>
      <c r="K4034" t="n">
        <v>0.00602</v>
      </c>
      <c r="L4034" t="n">
        <v>0</v>
      </c>
      <c r="M4034" t="n">
        <v>0.00144</v>
      </c>
      <c r="N4034" t="n">
        <v>0.00373</v>
      </c>
      <c r="O4034" t="n">
        <v>0</v>
      </c>
      <c r="P4034" t="n">
        <v>-0.00224</v>
      </c>
      <c r="Q4034" t="n">
        <v>0</v>
      </c>
      <c r="R4034" t="n">
        <v>-0.0053</v>
      </c>
      <c r="S4034" t="n">
        <v>-0.0018</v>
      </c>
      <c r="T4034" t="n">
        <v>-0.00694</v>
      </c>
    </row>
    <row r="4035">
      <c r="A4035" s="142" t="n">
        <v>42191</v>
      </c>
      <c r="B4035" t="n">
        <v>-0.0104</v>
      </c>
      <c r="C4035" t="n">
        <v>-0.01096</v>
      </c>
      <c r="D4035" t="inlineStr"/>
      <c r="E4035" t="inlineStr"/>
      <c r="F4035" t="inlineStr"/>
      <c r="G4035" t="inlineStr"/>
      <c r="H4035" t="inlineStr"/>
      <c r="I4035" t="inlineStr"/>
      <c r="J4035" t="n">
        <v>0.00468</v>
      </c>
      <c r="K4035" t="n">
        <v>0.02149</v>
      </c>
      <c r="L4035" t="n">
        <v>-0.00339</v>
      </c>
      <c r="M4035" t="n">
        <v>0.01678</v>
      </c>
      <c r="N4035" t="n">
        <v>0.01757</v>
      </c>
      <c r="O4035" t="n">
        <v>0.02024</v>
      </c>
      <c r="P4035" t="n">
        <v>0.00899</v>
      </c>
      <c r="Q4035" t="n">
        <v>0.01113</v>
      </c>
      <c r="R4035" t="n">
        <v>-0.01241</v>
      </c>
      <c r="S4035" t="n">
        <v>-0.00768</v>
      </c>
      <c r="T4035" t="n">
        <v>-0.01923</v>
      </c>
    </row>
    <row r="4036">
      <c r="A4036" s="142" t="n">
        <v>42192</v>
      </c>
      <c r="B4036" t="n">
        <v>0.01241</v>
      </c>
      <c r="C4036" t="n">
        <v>0.01158</v>
      </c>
      <c r="D4036" t="inlineStr"/>
      <c r="E4036" t="inlineStr"/>
      <c r="F4036" t="inlineStr"/>
      <c r="G4036" t="inlineStr"/>
      <c r="H4036" t="inlineStr"/>
      <c r="I4036" t="inlineStr"/>
      <c r="J4036" t="n">
        <v>-0.01072</v>
      </c>
      <c r="K4036" t="n">
        <v>-0.0397</v>
      </c>
      <c r="L4036" t="n">
        <v>-0.02955</v>
      </c>
      <c r="M4036" t="n">
        <v>-0.03566</v>
      </c>
      <c r="N4036" t="n">
        <v>-0.03552</v>
      </c>
      <c r="O4036" t="n">
        <v>-0.03073</v>
      </c>
      <c r="P4036" t="n">
        <v>-0.03118</v>
      </c>
      <c r="Q4036" t="n">
        <v>-0.01444</v>
      </c>
      <c r="R4036" t="n">
        <v>-0.01583</v>
      </c>
      <c r="S4036" t="n">
        <v>0.008869999999999999</v>
      </c>
      <c r="T4036" t="n">
        <v>-0.00141</v>
      </c>
    </row>
    <row r="4037">
      <c r="A4037" s="142" t="n">
        <v>42193</v>
      </c>
      <c r="B4037" t="n">
        <v>-0.02314</v>
      </c>
      <c r="C4037" t="n">
        <v>-0.02221</v>
      </c>
      <c r="D4037" t="inlineStr"/>
      <c r="E4037" t="inlineStr"/>
      <c r="F4037" t="inlineStr"/>
      <c r="G4037" t="inlineStr"/>
      <c r="H4037" t="inlineStr"/>
      <c r="I4037" t="inlineStr"/>
      <c r="J4037" t="n">
        <v>-0.01178</v>
      </c>
      <c r="K4037" t="n">
        <v>-0.0122</v>
      </c>
      <c r="L4037" t="n">
        <v>0.00531</v>
      </c>
      <c r="M4037" t="n">
        <v>-0.01776</v>
      </c>
      <c r="N4037" t="n">
        <v>-0.00728</v>
      </c>
      <c r="O4037" t="n">
        <v>-0.01034</v>
      </c>
      <c r="P4037" t="n">
        <v>-0.01379</v>
      </c>
      <c r="Q4037" t="n">
        <v>-0.01153</v>
      </c>
      <c r="R4037" t="n">
        <v>0.00125</v>
      </c>
      <c r="S4037" t="n">
        <v>-0.02369</v>
      </c>
      <c r="T4037" t="n">
        <v>-0.03898</v>
      </c>
    </row>
    <row r="4038">
      <c r="A4038" s="142" t="n">
        <v>42194</v>
      </c>
      <c r="B4038" t="n">
        <v>-0.01731</v>
      </c>
      <c r="C4038" t="n">
        <v>-0.01835</v>
      </c>
      <c r="D4038" t="inlineStr"/>
      <c r="E4038" t="inlineStr"/>
      <c r="F4038" t="inlineStr"/>
      <c r="G4038" t="inlineStr"/>
      <c r="H4038" t="inlineStr"/>
      <c r="I4038" t="inlineStr"/>
      <c r="J4038" t="n">
        <v>-0.0062</v>
      </c>
      <c r="K4038" t="n">
        <v>-0.00137</v>
      </c>
      <c r="L4038" t="n">
        <v>-0.00638</v>
      </c>
      <c r="M4038" t="n">
        <v>-0.008800000000000001</v>
      </c>
      <c r="N4038" t="n">
        <v>-0.00751</v>
      </c>
      <c r="O4038" t="n">
        <v>-0.00432</v>
      </c>
      <c r="P4038" t="n">
        <v>0.00233</v>
      </c>
      <c r="Q4038" t="n">
        <v>-0.00945</v>
      </c>
      <c r="R4038" t="n">
        <v>0.02197</v>
      </c>
      <c r="S4038" t="n">
        <v>0.009090000000000001</v>
      </c>
      <c r="T4038" t="n">
        <v>0.01877</v>
      </c>
    </row>
    <row r="4039">
      <c r="A4039" s="142" t="n">
        <v>42195</v>
      </c>
      <c r="B4039" t="n">
        <v>0.00052</v>
      </c>
      <c r="C4039" t="n">
        <v>0.00052</v>
      </c>
      <c r="D4039" t="inlineStr"/>
      <c r="E4039" t="inlineStr"/>
      <c r="F4039" t="inlineStr"/>
      <c r="G4039" t="inlineStr"/>
      <c r="H4039" t="inlineStr"/>
      <c r="I4039" t="inlineStr"/>
      <c r="J4039" t="n">
        <v>-0.01775</v>
      </c>
      <c r="K4039" t="n">
        <v>-0.02702</v>
      </c>
      <c r="L4039" t="n">
        <v>0.00721</v>
      </c>
      <c r="M4039" t="n">
        <v>-0.01769</v>
      </c>
      <c r="N4039" t="n">
        <v>-0.02041</v>
      </c>
      <c r="O4039" t="n">
        <v>-0.01917</v>
      </c>
      <c r="P4039" t="n">
        <v>-0.01395</v>
      </c>
      <c r="Q4039" t="n">
        <v>-0.02169</v>
      </c>
      <c r="R4039" t="n">
        <v>0.02037</v>
      </c>
      <c r="S4039" t="n">
        <v>0.00339</v>
      </c>
      <c r="T4039" t="n">
        <v>0.00265</v>
      </c>
    </row>
    <row r="4040">
      <c r="A4040" s="142" t="n">
        <v>42198</v>
      </c>
      <c r="B4040" t="n">
        <v>-0.01925</v>
      </c>
      <c r="C4040" t="n">
        <v>-0.01933</v>
      </c>
      <c r="D4040" t="inlineStr"/>
      <c r="E4040" t="inlineStr"/>
      <c r="F4040" t="inlineStr"/>
      <c r="G4040" t="inlineStr"/>
      <c r="H4040" t="inlineStr"/>
      <c r="I4040" t="inlineStr"/>
      <c r="J4040" t="n">
        <v>0.00195</v>
      </c>
      <c r="K4040" t="n">
        <v>0.01483</v>
      </c>
      <c r="L4040" t="n">
        <v>0.00233</v>
      </c>
      <c r="M4040" t="n">
        <v>0.01598</v>
      </c>
      <c r="N4040" t="n">
        <v>0.01634</v>
      </c>
      <c r="O4040" t="n">
        <v>0.01</v>
      </c>
      <c r="P4040" t="n">
        <v>0.01179</v>
      </c>
      <c r="Q4040" t="n">
        <v>-0.00306</v>
      </c>
      <c r="R4040" t="n">
        <v>0.0194</v>
      </c>
      <c r="S4040" t="n">
        <v>0.02398</v>
      </c>
      <c r="T4040" t="n">
        <v>0.02606</v>
      </c>
    </row>
    <row r="4041">
      <c r="A4041" s="142" t="n">
        <v>42199</v>
      </c>
      <c r="B4041" t="n">
        <v>0.01837</v>
      </c>
      <c r="C4041" t="n">
        <v>0.01839</v>
      </c>
      <c r="D4041" t="inlineStr"/>
      <c r="E4041" t="inlineStr"/>
      <c r="F4041" t="inlineStr"/>
      <c r="G4041" t="inlineStr"/>
      <c r="H4041" t="inlineStr"/>
      <c r="I4041" t="inlineStr"/>
      <c r="J4041" t="n">
        <v>0.01658</v>
      </c>
      <c r="K4041" t="n">
        <v>0</v>
      </c>
      <c r="L4041" t="n">
        <v>0</v>
      </c>
      <c r="M4041" t="n">
        <v>0</v>
      </c>
      <c r="N4041" t="n">
        <v>0</v>
      </c>
      <c r="O4041" t="n">
        <v>0</v>
      </c>
      <c r="P4041" t="n">
        <v>0.00466</v>
      </c>
      <c r="Q4041" t="n">
        <v>0.02109</v>
      </c>
      <c r="R4041" t="n">
        <v>0.00503</v>
      </c>
      <c r="S4041" t="n">
        <v>0</v>
      </c>
      <c r="T4041" t="n">
        <v>0</v>
      </c>
    </row>
    <row r="4042">
      <c r="A4042" s="142" t="n">
        <v>42200</v>
      </c>
      <c r="B4042" t="n">
        <v>-0.00278</v>
      </c>
      <c r="C4042" t="n">
        <v>-0.0029</v>
      </c>
      <c r="D4042" t="inlineStr"/>
      <c r="E4042" t="inlineStr"/>
      <c r="F4042" t="inlineStr"/>
      <c r="G4042" t="inlineStr"/>
      <c r="H4042" t="inlineStr"/>
      <c r="I4042" t="inlineStr"/>
      <c r="J4042" t="n">
        <v>-0.00719</v>
      </c>
      <c r="K4042" t="n">
        <v>-0.00928</v>
      </c>
      <c r="L4042" t="n">
        <v>-0.01628</v>
      </c>
      <c r="M4042" t="n">
        <v>-0.0121</v>
      </c>
      <c r="N4042" t="n">
        <v>-0.00834</v>
      </c>
      <c r="O4042" t="n">
        <v>-0.01014</v>
      </c>
      <c r="P4042" t="n">
        <v>-0.0116</v>
      </c>
      <c r="Q4042" t="n">
        <v>0</v>
      </c>
      <c r="R4042" t="n">
        <v>0.00395</v>
      </c>
      <c r="S4042" t="n">
        <v>0.00936</v>
      </c>
      <c r="T4042" t="n">
        <v>0.0008</v>
      </c>
    </row>
    <row r="4043">
      <c r="A4043" s="142" t="n">
        <v>42201</v>
      </c>
      <c r="B4043" t="n">
        <v>-0.008059999999999999</v>
      </c>
      <c r="C4043" t="n">
        <v>-0.00809</v>
      </c>
      <c r="D4043" t="inlineStr"/>
      <c r="E4043" t="inlineStr"/>
      <c r="F4043" t="inlineStr"/>
      <c r="G4043" t="inlineStr"/>
      <c r="H4043" t="inlineStr"/>
      <c r="I4043" t="inlineStr"/>
      <c r="J4043" t="n">
        <v>-0.008699999999999999</v>
      </c>
      <c r="K4043" t="n">
        <v>-0.00679</v>
      </c>
      <c r="L4043" t="n">
        <v>-0.00773</v>
      </c>
      <c r="M4043" t="n">
        <v>-0.00159</v>
      </c>
      <c r="N4043" t="n">
        <v>-0.00309</v>
      </c>
      <c r="O4043" t="n">
        <v>-0.00233</v>
      </c>
      <c r="P4043" t="n">
        <v>-0.00469</v>
      </c>
      <c r="Q4043" t="n">
        <v>-0.02441</v>
      </c>
      <c r="R4043" t="n">
        <v>0.01363</v>
      </c>
      <c r="S4043" t="n">
        <v>0.01235</v>
      </c>
      <c r="T4043" t="n">
        <v>0.00906</v>
      </c>
    </row>
    <row r="4044">
      <c r="A4044" s="142" t="n">
        <v>42202</v>
      </c>
      <c r="B4044" t="n">
        <v>0.0024</v>
      </c>
      <c r="C4044" t="n">
        <v>0.00241</v>
      </c>
      <c r="D4044" t="inlineStr"/>
      <c r="E4044" t="inlineStr"/>
      <c r="F4044" t="inlineStr"/>
      <c r="G4044" t="inlineStr"/>
      <c r="H4044" t="inlineStr"/>
      <c r="I4044" t="inlineStr"/>
      <c r="J4044" t="n">
        <v>-0.01413</v>
      </c>
      <c r="K4044" t="n">
        <v>-0.05444</v>
      </c>
      <c r="L4044" t="n">
        <v>-0.01259</v>
      </c>
      <c r="M4044" t="n">
        <v>-0.04448</v>
      </c>
      <c r="N4044" t="n">
        <v>-0.04541</v>
      </c>
      <c r="O4044" t="n">
        <v>-0.04315</v>
      </c>
      <c r="P4044" t="n">
        <v>-0.03302</v>
      </c>
      <c r="Q4044" t="n">
        <v>-0.01636</v>
      </c>
      <c r="R4044" t="n">
        <v>0.0003</v>
      </c>
      <c r="S4044" t="n">
        <v>0.00406</v>
      </c>
      <c r="T4044" t="n">
        <v>0.00461</v>
      </c>
    </row>
    <row r="4045">
      <c r="A4045" s="142" t="n">
        <v>42205</v>
      </c>
      <c r="B4045" t="n">
        <v>-0.01934</v>
      </c>
      <c r="C4045" t="n">
        <v>-0.01939</v>
      </c>
      <c r="D4045" t="inlineStr"/>
      <c r="E4045" t="inlineStr"/>
      <c r="F4045" t="inlineStr"/>
      <c r="G4045" t="inlineStr"/>
      <c r="H4045" t="inlineStr"/>
      <c r="I4045" t="inlineStr"/>
      <c r="J4045" t="n">
        <v>-0.06673</v>
      </c>
      <c r="K4045" t="n">
        <v>-0.10194</v>
      </c>
      <c r="L4045" t="n">
        <v>-0.01436</v>
      </c>
      <c r="M4045" t="n">
        <v>-0.09592000000000001</v>
      </c>
      <c r="N4045" t="n">
        <v>-0.09234000000000001</v>
      </c>
      <c r="O4045" t="n">
        <v>-0.10068</v>
      </c>
      <c r="P4045" t="n">
        <v>0</v>
      </c>
      <c r="Q4045" t="n">
        <v>-0.07905</v>
      </c>
      <c r="R4045" t="n">
        <v>0.00274</v>
      </c>
      <c r="S4045" t="n">
        <v>-0.0008899999999999999</v>
      </c>
      <c r="T4045" t="n">
        <v>-0.0075</v>
      </c>
    </row>
    <row r="4046">
      <c r="A4046" s="142" t="n">
        <v>42206</v>
      </c>
      <c r="B4046" t="n">
        <v>-0.08301</v>
      </c>
      <c r="C4046" t="n">
        <v>-0.08307</v>
      </c>
      <c r="D4046" t="inlineStr"/>
      <c r="E4046" t="inlineStr"/>
      <c r="F4046" t="inlineStr"/>
      <c r="G4046" t="inlineStr"/>
      <c r="H4046" t="inlineStr"/>
      <c r="I4046" t="inlineStr"/>
      <c r="J4046" t="n">
        <v>0</v>
      </c>
      <c r="K4046" t="n">
        <v>0.02886</v>
      </c>
      <c r="L4046" t="n">
        <v>0.00416</v>
      </c>
      <c r="M4046" t="n">
        <v>0.02003</v>
      </c>
      <c r="N4046" t="n">
        <v>0.01214</v>
      </c>
      <c r="O4046" t="n">
        <v>0.0141</v>
      </c>
      <c r="P4046" t="n">
        <v>-0.08049000000000001</v>
      </c>
      <c r="Q4046" t="n">
        <v>-0.00276</v>
      </c>
      <c r="R4046" t="n">
        <v>-0.01005</v>
      </c>
      <c r="S4046" t="n">
        <v>-0.00809</v>
      </c>
      <c r="T4046" t="n">
        <v>-0.00172</v>
      </c>
    </row>
    <row r="4047">
      <c r="A4047" s="142" t="n">
        <v>42207</v>
      </c>
      <c r="B4047" t="n">
        <v>-0.00358</v>
      </c>
      <c r="C4047" t="n">
        <v>-0.00355</v>
      </c>
      <c r="D4047" t="inlineStr"/>
      <c r="E4047" t="inlineStr"/>
      <c r="F4047" t="inlineStr"/>
      <c r="G4047" t="inlineStr"/>
      <c r="H4047" t="inlineStr"/>
      <c r="I4047" t="inlineStr"/>
      <c r="J4047" t="n">
        <v>-0.02542</v>
      </c>
      <c r="K4047" t="n">
        <v>-0.00054</v>
      </c>
      <c r="L4047" t="n">
        <v>-0.00665</v>
      </c>
      <c r="M4047" t="n">
        <v>-0.01128</v>
      </c>
      <c r="N4047" t="n">
        <v>-0.00946</v>
      </c>
      <c r="O4047" t="n">
        <v>-0.00294</v>
      </c>
      <c r="P4047" t="n">
        <v>-0.01061</v>
      </c>
      <c r="Q4047" t="n">
        <v>-0.03259</v>
      </c>
      <c r="R4047" t="n">
        <v>-0.00634</v>
      </c>
      <c r="S4047" t="n">
        <v>-0.00274</v>
      </c>
      <c r="T4047" t="n">
        <v>-0.00538</v>
      </c>
    </row>
    <row r="4048">
      <c r="A4048" s="142" t="n">
        <v>42208</v>
      </c>
      <c r="B4048" t="n">
        <v>-0.00661</v>
      </c>
      <c r="C4048" t="n">
        <v>-0.00654</v>
      </c>
      <c r="D4048" t="inlineStr"/>
      <c r="E4048" t="inlineStr"/>
      <c r="F4048" t="inlineStr"/>
      <c r="G4048" t="inlineStr"/>
      <c r="H4048" t="inlineStr"/>
      <c r="I4048" t="inlineStr"/>
      <c r="J4048" t="n">
        <v>0.00109</v>
      </c>
      <c r="K4048" t="n">
        <v>-0.04238</v>
      </c>
      <c r="L4048" t="n">
        <v>-0.00231</v>
      </c>
      <c r="M4048" t="n">
        <v>-0.03535</v>
      </c>
      <c r="N4048" t="n">
        <v>-0.03429</v>
      </c>
      <c r="O4048" t="n">
        <v>-0.03083</v>
      </c>
      <c r="P4048" t="n">
        <v>-0.02413</v>
      </c>
      <c r="Q4048" t="n">
        <v>0.00242</v>
      </c>
      <c r="R4048" t="n">
        <v>-0.00525</v>
      </c>
      <c r="S4048" t="n">
        <v>-0.0106</v>
      </c>
      <c r="T4048" t="n">
        <v>-0.01584</v>
      </c>
    </row>
    <row r="4049">
      <c r="A4049" s="142" t="n">
        <v>42209</v>
      </c>
      <c r="B4049" t="n">
        <v>-0.02102</v>
      </c>
      <c r="C4049" t="n">
        <v>-0.02113</v>
      </c>
      <c r="D4049" t="inlineStr"/>
      <c r="E4049" t="inlineStr"/>
      <c r="F4049" t="inlineStr"/>
      <c r="G4049" t="inlineStr"/>
      <c r="H4049" t="inlineStr"/>
      <c r="I4049" t="inlineStr"/>
      <c r="J4049" t="n">
        <v>-0.04343</v>
      </c>
      <c r="K4049" t="n">
        <v>0.03551</v>
      </c>
      <c r="L4049" t="n">
        <v>-0.0046</v>
      </c>
      <c r="M4049" t="n">
        <v>0.02102</v>
      </c>
      <c r="N4049" t="n">
        <v>0.02524</v>
      </c>
      <c r="O4049" t="n">
        <v>0.02213</v>
      </c>
      <c r="P4049" t="n">
        <v>0.01648</v>
      </c>
      <c r="Q4049" t="n">
        <v>-0.05031</v>
      </c>
      <c r="R4049" t="n">
        <v>-0.008959999999999999</v>
      </c>
      <c r="S4049" t="n">
        <v>-0.00907</v>
      </c>
      <c r="T4049" t="n">
        <v>-0.013</v>
      </c>
    </row>
    <row r="4050">
      <c r="A4050" s="142" t="n">
        <v>42212</v>
      </c>
      <c r="B4050" t="n">
        <v>-0.00513</v>
      </c>
      <c r="C4050" t="n">
        <v>-0.00515</v>
      </c>
      <c r="D4050" t="inlineStr"/>
      <c r="E4050" t="inlineStr"/>
      <c r="F4050" t="inlineStr"/>
      <c r="G4050" t="inlineStr"/>
      <c r="H4050" t="inlineStr"/>
      <c r="I4050" t="inlineStr"/>
      <c r="J4050" t="n">
        <v>0.03575</v>
      </c>
      <c r="K4050" t="n">
        <v>-0.03266</v>
      </c>
      <c r="L4050" t="n">
        <v>0.00376</v>
      </c>
      <c r="M4050" t="n">
        <v>-0.02845</v>
      </c>
      <c r="N4050" t="n">
        <v>-0.03308</v>
      </c>
      <c r="O4050" t="n">
        <v>-0.03464</v>
      </c>
      <c r="P4050" t="n">
        <v>-0.02973</v>
      </c>
      <c r="Q4050" t="n">
        <v>0.0495</v>
      </c>
      <c r="R4050" t="n">
        <v>-0.02189</v>
      </c>
      <c r="S4050" t="n">
        <v>-0.02023</v>
      </c>
      <c r="T4050" t="n">
        <v>-0.03147</v>
      </c>
    </row>
    <row r="4051">
      <c r="A4051" s="142" t="n">
        <v>42213</v>
      </c>
      <c r="B4051" t="n">
        <v>-0.01595</v>
      </c>
      <c r="C4051" t="n">
        <v>-0.01599</v>
      </c>
      <c r="D4051" t="inlineStr"/>
      <c r="E4051" t="inlineStr"/>
      <c r="F4051" t="inlineStr"/>
      <c r="G4051" t="inlineStr"/>
      <c r="H4051" t="inlineStr"/>
      <c r="I4051" t="inlineStr"/>
      <c r="J4051" t="n">
        <v>-0.01534</v>
      </c>
      <c r="K4051" t="n">
        <v>0.01463</v>
      </c>
      <c r="L4051" t="n">
        <v>0.00281</v>
      </c>
      <c r="M4051" t="n">
        <v>0.01472</v>
      </c>
      <c r="N4051" t="n">
        <v>0.0124</v>
      </c>
      <c r="O4051" t="n">
        <v>0.01234</v>
      </c>
      <c r="P4051" t="n">
        <v>0.0195</v>
      </c>
      <c r="Q4051" t="n">
        <v>-0.02535</v>
      </c>
      <c r="R4051" t="n">
        <v>0.01048</v>
      </c>
      <c r="S4051" t="n">
        <v>0.01271</v>
      </c>
      <c r="T4051" t="n">
        <v>0.00435</v>
      </c>
    </row>
    <row r="4052">
      <c r="A4052" s="142" t="n">
        <v>42214</v>
      </c>
      <c r="B4052" t="n">
        <v>-0.00353</v>
      </c>
      <c r="C4052" t="n">
        <v>-0.00343</v>
      </c>
      <c r="D4052" t="inlineStr"/>
      <c r="E4052" t="inlineStr"/>
      <c r="F4052" t="inlineStr"/>
      <c r="G4052" t="inlineStr"/>
      <c r="H4052" t="inlineStr"/>
      <c r="I4052" t="inlineStr"/>
      <c r="J4052" t="n">
        <v>-0.00223</v>
      </c>
      <c r="K4052" t="n">
        <v>0.02163</v>
      </c>
      <c r="L4052" t="n">
        <v>-0.00207</v>
      </c>
      <c r="M4052" t="n">
        <v>0.01595</v>
      </c>
      <c r="N4052" t="n">
        <v>0.02056</v>
      </c>
      <c r="O4052" t="n">
        <v>0.02299</v>
      </c>
      <c r="P4052" t="n">
        <v>0.01639</v>
      </c>
      <c r="Q4052" t="n">
        <v>-0.00633</v>
      </c>
      <c r="R4052" t="n">
        <v>0.0102</v>
      </c>
      <c r="S4052" t="n">
        <v>0.00859</v>
      </c>
      <c r="T4052" t="n">
        <v>0.01056</v>
      </c>
    </row>
    <row r="4053">
      <c r="A4053" s="142" t="n">
        <v>42215</v>
      </c>
      <c r="B4053" t="n">
        <v>0.00881</v>
      </c>
      <c r="C4053" t="n">
        <v>0.00873</v>
      </c>
      <c r="D4053" t="inlineStr"/>
      <c r="E4053" t="inlineStr"/>
      <c r="F4053" t="inlineStr"/>
      <c r="G4053" t="inlineStr"/>
      <c r="H4053" t="inlineStr"/>
      <c r="I4053" t="inlineStr"/>
      <c r="J4053" t="n">
        <v>0.01283</v>
      </c>
      <c r="K4053" t="n">
        <v>-0.0038</v>
      </c>
      <c r="L4053" t="n">
        <v>0.0005</v>
      </c>
      <c r="M4053" t="n">
        <v>-0.01977</v>
      </c>
      <c r="N4053" t="n">
        <v>0</v>
      </c>
      <c r="O4053" t="n">
        <v>-0.02139</v>
      </c>
      <c r="P4053" t="n">
        <v>0</v>
      </c>
      <c r="Q4053" t="n">
        <v>0.00205</v>
      </c>
      <c r="R4053" t="n">
        <v>0.00624</v>
      </c>
      <c r="S4053" t="n">
        <v>0.00876</v>
      </c>
      <c r="T4053" t="n">
        <v>0.00314</v>
      </c>
    </row>
    <row r="4054">
      <c r="A4054" s="142" t="n">
        <v>42216</v>
      </c>
      <c r="B4054" t="n">
        <v>-0.02158</v>
      </c>
      <c r="C4054" t="n">
        <v>-0.02155</v>
      </c>
      <c r="D4054" t="inlineStr"/>
      <c r="E4054" t="inlineStr"/>
      <c r="F4054" t="inlineStr"/>
      <c r="G4054" t="inlineStr"/>
      <c r="H4054" t="inlineStr"/>
      <c r="I4054" t="inlineStr"/>
      <c r="J4054" t="n">
        <v>0.00165</v>
      </c>
      <c r="K4054" t="n">
        <v>0.01798</v>
      </c>
      <c r="L4054" t="n">
        <v>-0.00146</v>
      </c>
      <c r="M4054" t="n">
        <v>0</v>
      </c>
      <c r="N4054" t="n">
        <v>-0.00311</v>
      </c>
      <c r="O4054" t="n">
        <v>0.01383</v>
      </c>
      <c r="P4054" t="n">
        <v>0</v>
      </c>
      <c r="Q4054" t="n">
        <v>0.00386</v>
      </c>
      <c r="R4054" t="n">
        <v>5e-05</v>
      </c>
      <c r="S4054" t="n">
        <v>-0.00741</v>
      </c>
      <c r="T4054" t="n">
        <v>-0.00272</v>
      </c>
    </row>
    <row r="4055">
      <c r="A4055" s="142" t="n">
        <v>42219</v>
      </c>
      <c r="B4055" t="n">
        <v>-0.00483</v>
      </c>
      <c r="C4055" t="n">
        <v>-0.00481</v>
      </c>
      <c r="D4055" t="inlineStr"/>
      <c r="E4055" t="inlineStr"/>
      <c r="F4055" t="inlineStr"/>
      <c r="G4055" t="inlineStr"/>
      <c r="H4055" t="inlineStr"/>
      <c r="I4055" t="inlineStr"/>
      <c r="J4055" t="n">
        <v>0</v>
      </c>
      <c r="K4055" t="n">
        <v>-0.01338</v>
      </c>
      <c r="L4055" t="n">
        <v>-0.01178</v>
      </c>
      <c r="M4055" t="n">
        <v>-0.0035</v>
      </c>
      <c r="N4055" t="n">
        <v>-0.01494</v>
      </c>
      <c r="O4055" t="n">
        <v>0</v>
      </c>
      <c r="P4055" t="n">
        <v>0</v>
      </c>
      <c r="Q4055" t="n">
        <v>-0.00181</v>
      </c>
      <c r="R4055" t="n">
        <v>0.00787</v>
      </c>
      <c r="S4055" t="n">
        <v>0.00349</v>
      </c>
      <c r="T4055" t="n">
        <v>-0.00512</v>
      </c>
    </row>
    <row r="4056">
      <c r="A4056" s="142" t="n">
        <v>42220</v>
      </c>
      <c r="B4056" t="n">
        <v>-0.009209999999999999</v>
      </c>
      <c r="C4056" t="n">
        <v>-0.009350000000000001</v>
      </c>
      <c r="D4056" t="inlineStr"/>
      <c r="E4056" t="inlineStr"/>
      <c r="F4056" t="inlineStr"/>
      <c r="G4056" t="inlineStr"/>
      <c r="H4056" t="inlineStr"/>
      <c r="I4056" t="inlineStr"/>
      <c r="J4056" t="n">
        <v>-0.0033</v>
      </c>
      <c r="K4056" t="n">
        <v>-0.01085</v>
      </c>
      <c r="L4056" t="n">
        <v>-0.00253</v>
      </c>
      <c r="M4056" t="n">
        <v>-0.01323</v>
      </c>
      <c r="N4056" t="n">
        <v>-0.01258</v>
      </c>
      <c r="O4056" t="n">
        <v>-0.02101</v>
      </c>
      <c r="P4056" t="n">
        <v>-0.00538</v>
      </c>
      <c r="Q4056" t="n">
        <v>-0.00839</v>
      </c>
      <c r="R4056" t="n">
        <v>-0.00188</v>
      </c>
      <c r="S4056" t="n">
        <v>0.00018</v>
      </c>
      <c r="T4056" t="n">
        <v>0.00374</v>
      </c>
    </row>
    <row r="4057">
      <c r="A4057" s="142" t="n">
        <v>42221</v>
      </c>
      <c r="B4057" t="n">
        <v>-0.00113</v>
      </c>
      <c r="C4057" t="n">
        <v>-0.0011</v>
      </c>
      <c r="D4057" t="inlineStr"/>
      <c r="E4057" t="inlineStr"/>
      <c r="F4057" t="inlineStr"/>
      <c r="G4057" t="inlineStr"/>
      <c r="H4057" t="inlineStr"/>
      <c r="I4057" t="inlineStr"/>
      <c r="J4057" t="n">
        <v>0.00827</v>
      </c>
      <c r="K4057" t="n">
        <v>-0.008500000000000001</v>
      </c>
      <c r="L4057" t="n">
        <v>-0.00544</v>
      </c>
      <c r="M4057" t="n">
        <v>-0.01155</v>
      </c>
      <c r="N4057" t="n">
        <v>-0.00791</v>
      </c>
      <c r="O4057" t="n">
        <v>-0.00725</v>
      </c>
      <c r="P4057" t="n">
        <v>-0.01081</v>
      </c>
      <c r="Q4057" t="n">
        <v>0.00663</v>
      </c>
      <c r="R4057" t="n">
        <v>0.01338</v>
      </c>
      <c r="S4057" t="n">
        <v>0.01067</v>
      </c>
      <c r="T4057" t="n">
        <v>0.00736</v>
      </c>
    </row>
    <row r="4058">
      <c r="A4058" s="142" t="n">
        <v>42222</v>
      </c>
      <c r="B4058" t="n">
        <v>-0.01396</v>
      </c>
      <c r="C4058" t="n">
        <v>-0.01402</v>
      </c>
      <c r="D4058" t="inlineStr"/>
      <c r="E4058" t="inlineStr"/>
      <c r="F4058" t="inlineStr"/>
      <c r="G4058" t="inlineStr"/>
      <c r="H4058" t="inlineStr"/>
      <c r="I4058" t="inlineStr"/>
      <c r="J4058" t="n">
        <v>-0.01532</v>
      </c>
      <c r="K4058" t="n">
        <v>0.0177</v>
      </c>
      <c r="L4058" t="n">
        <v>0.0068</v>
      </c>
      <c r="M4058" t="n">
        <v>0.01513</v>
      </c>
      <c r="N4058" t="n">
        <v>0.01693</v>
      </c>
      <c r="O4058" t="n">
        <v>0.01348</v>
      </c>
      <c r="P4058" t="n">
        <v>0.01093</v>
      </c>
      <c r="Q4058" t="n">
        <v>-0.0109</v>
      </c>
      <c r="R4058" t="n">
        <v>-0.00734</v>
      </c>
      <c r="S4058" t="n">
        <v>-0.00993</v>
      </c>
      <c r="T4058" t="n">
        <v>-0.0119</v>
      </c>
    </row>
    <row r="4059">
      <c r="A4059" s="142" t="n">
        <v>42223</v>
      </c>
      <c r="B4059" t="n">
        <v>-0.00842</v>
      </c>
      <c r="C4059" t="n">
        <v>-0.00847</v>
      </c>
      <c r="D4059" t="inlineStr"/>
      <c r="E4059" t="inlineStr"/>
      <c r="F4059" t="inlineStr"/>
      <c r="G4059" t="inlineStr"/>
      <c r="H4059" t="inlineStr"/>
      <c r="I4059" t="inlineStr"/>
      <c r="J4059" t="n">
        <v>0.02056</v>
      </c>
      <c r="K4059" t="n">
        <v>0</v>
      </c>
      <c r="L4059" t="n">
        <v>0.00372</v>
      </c>
      <c r="M4059" t="n">
        <v>-0.0059</v>
      </c>
      <c r="N4059" t="n">
        <v>0.00416</v>
      </c>
      <c r="O4059" t="n">
        <v>0.00526</v>
      </c>
      <c r="P4059" t="n">
        <v>-0.0027</v>
      </c>
      <c r="Q4059" t="n">
        <v>0.02571</v>
      </c>
      <c r="R4059" t="n">
        <v>-0.00865</v>
      </c>
      <c r="S4059" t="n">
        <v>-0.00511</v>
      </c>
      <c r="T4059" t="n">
        <v>-0.00225</v>
      </c>
    </row>
    <row r="4060">
      <c r="A4060" s="142" t="n">
        <v>42226</v>
      </c>
      <c r="B4060" t="n">
        <v>-0.00129</v>
      </c>
      <c r="C4060" t="n">
        <v>-0.00137</v>
      </c>
      <c r="D4060" t="inlineStr"/>
      <c r="E4060" t="inlineStr"/>
      <c r="F4060" t="inlineStr"/>
      <c r="G4060" t="inlineStr"/>
      <c r="H4060" t="inlineStr"/>
      <c r="I4060" t="inlineStr"/>
      <c r="J4060" t="n">
        <v>-0.00653</v>
      </c>
      <c r="K4060" t="n">
        <v>0.04349</v>
      </c>
      <c r="L4060" t="n">
        <v>0.01903</v>
      </c>
      <c r="M4060" t="n">
        <v>0.03809</v>
      </c>
      <c r="N4060" t="n">
        <v>0.04367</v>
      </c>
      <c r="O4060" t="n">
        <v>0.03996</v>
      </c>
      <c r="P4060" t="n">
        <v>0.03252</v>
      </c>
      <c r="Q4060" t="n">
        <v>-0.00515</v>
      </c>
      <c r="R4060" t="n">
        <v>0.00682</v>
      </c>
      <c r="S4060" t="n">
        <v>0.00651</v>
      </c>
      <c r="T4060" t="n">
        <v>-0.00056</v>
      </c>
    </row>
    <row r="4061">
      <c r="A4061" s="142" t="n">
        <v>42227</v>
      </c>
      <c r="B4061" t="n">
        <v>0.02873</v>
      </c>
      <c r="C4061" t="n">
        <v>0.02872</v>
      </c>
      <c r="D4061" t="inlineStr"/>
      <c r="E4061" t="inlineStr"/>
      <c r="F4061" t="inlineStr"/>
      <c r="G4061" t="inlineStr"/>
      <c r="H4061" t="inlineStr"/>
      <c r="I4061" t="inlineStr"/>
      <c r="J4061" t="n">
        <v>0.01589</v>
      </c>
      <c r="K4061" t="n">
        <v>0.0211</v>
      </c>
      <c r="L4061" t="n">
        <v>-0.00081</v>
      </c>
      <c r="M4061" t="n">
        <v>0.0133</v>
      </c>
      <c r="N4061" t="n">
        <v>0.0184</v>
      </c>
      <c r="O4061" t="n">
        <v>0.0151</v>
      </c>
      <c r="P4061" t="n">
        <v>0.01837</v>
      </c>
      <c r="Q4061" t="n">
        <v>0.01665</v>
      </c>
      <c r="R4061" t="n">
        <v>-0.01607</v>
      </c>
      <c r="S4061" t="n">
        <v>-0.01562</v>
      </c>
      <c r="T4061" t="n">
        <v>-0.01653</v>
      </c>
    </row>
    <row r="4062">
      <c r="A4062" s="142" t="n">
        <v>42228</v>
      </c>
      <c r="B4062" t="n">
        <v>0.01014</v>
      </c>
      <c r="C4062" t="n">
        <v>0.01012</v>
      </c>
      <c r="D4062" t="inlineStr"/>
      <c r="E4062" t="inlineStr"/>
      <c r="F4062" t="inlineStr"/>
      <c r="G4062" t="inlineStr"/>
      <c r="H4062" t="inlineStr"/>
      <c r="I4062" t="inlineStr"/>
      <c r="J4062" t="n">
        <v>0.03722</v>
      </c>
      <c r="K4062" t="n">
        <v>0.04872</v>
      </c>
      <c r="L4062" t="n">
        <v>0.01756</v>
      </c>
      <c r="M4062" t="n">
        <v>0.05103</v>
      </c>
      <c r="N4062" t="n">
        <v>0.04392</v>
      </c>
      <c r="O4062" t="n">
        <v>0.0462</v>
      </c>
      <c r="P4062" t="n">
        <v>0.03866</v>
      </c>
      <c r="Q4062" t="n">
        <v>0.05245</v>
      </c>
      <c r="R4062" t="n">
        <v>-0.02695</v>
      </c>
      <c r="S4062" t="n">
        <v>-0.01805</v>
      </c>
      <c r="T4062" t="n">
        <v>-0.03126</v>
      </c>
    </row>
    <row r="4063">
      <c r="A4063" s="142" t="n">
        <v>42229</v>
      </c>
      <c r="B4063" t="n">
        <v>0.04463</v>
      </c>
      <c r="C4063" t="n">
        <v>0.04471</v>
      </c>
      <c r="D4063" t="inlineStr"/>
      <c r="E4063" t="inlineStr"/>
      <c r="F4063" t="inlineStr"/>
      <c r="G4063" t="inlineStr"/>
      <c r="H4063" t="inlineStr"/>
      <c r="I4063" t="inlineStr"/>
      <c r="J4063" t="n">
        <v>0.01352</v>
      </c>
      <c r="K4063" t="n">
        <v>-0.03722</v>
      </c>
      <c r="L4063" t="n">
        <v>-0.00727</v>
      </c>
      <c r="M4063" t="n">
        <v>-0.02888</v>
      </c>
      <c r="N4063" t="n">
        <v>-0.03147</v>
      </c>
      <c r="O4063" t="n">
        <v>-0.03318</v>
      </c>
      <c r="P4063" t="n">
        <v>-0.02978</v>
      </c>
      <c r="Q4063" t="n">
        <v>0.00946</v>
      </c>
      <c r="R4063" t="n">
        <v>0.0107</v>
      </c>
      <c r="S4063" t="n">
        <v>0.00588</v>
      </c>
      <c r="T4063" t="n">
        <v>0.009549999999999999</v>
      </c>
    </row>
    <row r="4064">
      <c r="A4064" s="142" t="n">
        <v>42230</v>
      </c>
      <c r="B4064" t="n">
        <v>-0.01531</v>
      </c>
      <c r="C4064" t="n">
        <v>-0.01546</v>
      </c>
      <c r="D4064" t="inlineStr"/>
      <c r="E4064" t="inlineStr"/>
      <c r="F4064" t="inlineStr"/>
      <c r="G4064" t="inlineStr"/>
      <c r="H4064" t="inlineStr"/>
      <c r="I4064" t="inlineStr"/>
      <c r="J4064" t="n">
        <v>-0.02052</v>
      </c>
      <c r="K4064" t="n">
        <v>-0.0187</v>
      </c>
      <c r="L4064" t="n">
        <v>-0.00315</v>
      </c>
      <c r="M4064" t="n">
        <v>-0.01839</v>
      </c>
      <c r="N4064" t="n">
        <v>-0.02372</v>
      </c>
      <c r="O4064" t="n">
        <v>-0.01161</v>
      </c>
      <c r="P4064" t="n">
        <v>-0.00767</v>
      </c>
      <c r="Q4064" t="n">
        <v>-0.0252</v>
      </c>
      <c r="R4064" t="n">
        <v>-0.00164</v>
      </c>
      <c r="S4064" t="n">
        <v>0.00267</v>
      </c>
      <c r="T4064" t="n">
        <v>0.00036</v>
      </c>
    </row>
    <row r="4065">
      <c r="A4065" s="142" t="n">
        <v>42233</v>
      </c>
      <c r="B4065" t="n">
        <v>-0.01362</v>
      </c>
      <c r="C4065" t="n">
        <v>-0.01358</v>
      </c>
      <c r="D4065" t="inlineStr"/>
      <c r="E4065" t="inlineStr"/>
      <c r="F4065" t="inlineStr"/>
      <c r="G4065" t="inlineStr"/>
      <c r="H4065" t="inlineStr"/>
      <c r="I4065" t="inlineStr"/>
      <c r="J4065" t="n">
        <v>0.01467</v>
      </c>
      <c r="K4065" t="n">
        <v>0.02678</v>
      </c>
      <c r="L4065" t="n">
        <v>0.00309</v>
      </c>
      <c r="M4065" t="n">
        <v>0.02719</v>
      </c>
      <c r="N4065" t="n">
        <v>0.03585</v>
      </c>
      <c r="O4065" t="n">
        <v>0.0295</v>
      </c>
      <c r="P4065" t="n">
        <v>0.02577</v>
      </c>
      <c r="Q4065" t="n">
        <v>0.01368</v>
      </c>
      <c r="R4065" t="n">
        <v>0.00256</v>
      </c>
      <c r="S4065" t="n">
        <v>0.00508</v>
      </c>
      <c r="T4065" t="n">
        <v>-0.00724</v>
      </c>
    </row>
    <row r="4066">
      <c r="A4066" s="142" t="n">
        <v>42234</v>
      </c>
      <c r="B4066" t="n">
        <v>0.02053</v>
      </c>
      <c r="C4066" t="n">
        <v>0.0205</v>
      </c>
      <c r="D4066" t="inlineStr"/>
      <c r="E4066" t="inlineStr"/>
      <c r="F4066" t="inlineStr"/>
      <c r="G4066" t="inlineStr"/>
      <c r="H4066" t="inlineStr"/>
      <c r="I4066" t="inlineStr"/>
      <c r="J4066" t="n">
        <v>-0.01239</v>
      </c>
      <c r="K4066" t="n">
        <v>-0.008019999999999999</v>
      </c>
      <c r="L4066" t="n">
        <v>-0.01475</v>
      </c>
      <c r="M4066" t="n">
        <v>-0.01591</v>
      </c>
      <c r="N4066" t="n">
        <v>-0.01329</v>
      </c>
      <c r="O4066" t="n">
        <v>-0.008880000000000001</v>
      </c>
      <c r="P4066" t="n">
        <v>-0.00503</v>
      </c>
      <c r="Q4066" t="n">
        <v>-0.01623</v>
      </c>
      <c r="R4066" t="n">
        <v>0.00176</v>
      </c>
      <c r="S4066" t="n">
        <v>0.00051</v>
      </c>
      <c r="T4066" t="n">
        <v>-0.00409</v>
      </c>
    </row>
    <row r="4067">
      <c r="A4067" s="142" t="n">
        <v>42235</v>
      </c>
      <c r="B4067" t="n">
        <v>-0.00754</v>
      </c>
      <c r="C4067" t="n">
        <v>-0.00757</v>
      </c>
      <c r="D4067" t="inlineStr"/>
      <c r="E4067" t="inlineStr"/>
      <c r="F4067" t="inlineStr"/>
      <c r="G4067" t="inlineStr"/>
      <c r="H4067" t="inlineStr"/>
      <c r="I4067" t="inlineStr"/>
      <c r="J4067" t="n">
        <v>0.01255</v>
      </c>
      <c r="K4067" t="n">
        <v>0.03438</v>
      </c>
      <c r="L4067" t="n">
        <v>0.01738</v>
      </c>
      <c r="M4067" t="n">
        <v>0.04084</v>
      </c>
      <c r="N4067" t="n">
        <v>0.0297</v>
      </c>
      <c r="O4067" t="n">
        <v>0.02149</v>
      </c>
      <c r="P4067" t="n">
        <v>0.0101</v>
      </c>
      <c r="Q4067" t="n">
        <v>0.02743</v>
      </c>
      <c r="R4067" t="n">
        <v>-0.01795</v>
      </c>
      <c r="S4067" t="n">
        <v>-0.01215</v>
      </c>
      <c r="T4067" t="n">
        <v>-0.01083</v>
      </c>
    </row>
    <row r="4068">
      <c r="A4068" s="142" t="n">
        <v>42236</v>
      </c>
      <c r="B4068" t="n">
        <v>0.01448</v>
      </c>
      <c r="C4068" t="n">
        <v>0.0145</v>
      </c>
      <c r="D4068" t="inlineStr"/>
      <c r="E4068" t="inlineStr"/>
      <c r="F4068" t="inlineStr"/>
      <c r="G4068" t="inlineStr"/>
      <c r="H4068" t="inlineStr"/>
      <c r="I4068" t="inlineStr"/>
      <c r="J4068" t="n">
        <v>0.02839</v>
      </c>
      <c r="K4068" t="n">
        <v>0.01564</v>
      </c>
      <c r="L4068" t="n">
        <v>0.02186</v>
      </c>
      <c r="M4068" t="n">
        <v>0.01841</v>
      </c>
      <c r="N4068" t="n">
        <v>0.01783</v>
      </c>
      <c r="O4068" t="n">
        <v>0.0243</v>
      </c>
      <c r="P4068" t="n">
        <v>0.03</v>
      </c>
      <c r="Q4068" t="n">
        <v>0.03816</v>
      </c>
      <c r="R4068" t="n">
        <v>-0.01989</v>
      </c>
      <c r="S4068" t="n">
        <v>-0.02873</v>
      </c>
      <c r="T4068" t="n">
        <v>-0.02471</v>
      </c>
    </row>
    <row r="4069">
      <c r="A4069" s="142" t="n">
        <v>42237</v>
      </c>
      <c r="B4069" t="n">
        <v>0.02937</v>
      </c>
      <c r="C4069" t="n">
        <v>0.02934</v>
      </c>
      <c r="D4069" t="inlineStr"/>
      <c r="E4069" t="inlineStr"/>
      <c r="F4069" t="inlineStr"/>
      <c r="G4069" t="inlineStr"/>
      <c r="H4069" t="inlineStr"/>
      <c r="I4069" t="inlineStr"/>
      <c r="J4069" t="n">
        <v>-0.008030000000000001</v>
      </c>
      <c r="K4069" t="n">
        <v>-0.03056</v>
      </c>
      <c r="L4069" t="n">
        <v>-0.00868</v>
      </c>
      <c r="M4069" t="n">
        <v>-0.02867</v>
      </c>
      <c r="N4069" t="n">
        <v>-0.02674</v>
      </c>
      <c r="O4069" t="n">
        <v>-0.0313</v>
      </c>
      <c r="P4069" t="n">
        <v>-0.03883</v>
      </c>
      <c r="Q4069" t="n">
        <v>-0.00623</v>
      </c>
      <c r="R4069" t="n">
        <v>-0.03265</v>
      </c>
      <c r="S4069" t="n">
        <v>-0.0366</v>
      </c>
      <c r="T4069" t="n">
        <v>-0.03152</v>
      </c>
    </row>
    <row r="4070">
      <c r="A4070" s="142" t="n">
        <v>42240</v>
      </c>
      <c r="B4070" t="n">
        <v>-0.01051</v>
      </c>
      <c r="C4070" t="n">
        <v>-0.01056</v>
      </c>
      <c r="D4070" t="inlineStr"/>
      <c r="E4070" t="inlineStr"/>
      <c r="F4070" t="inlineStr"/>
      <c r="G4070" t="inlineStr"/>
      <c r="H4070" t="inlineStr"/>
      <c r="I4070" t="inlineStr"/>
      <c r="J4070" t="n">
        <v>-0.07439</v>
      </c>
      <c r="K4070" t="n">
        <v>-0.08141</v>
      </c>
      <c r="L4070" t="n">
        <v>-0.02635</v>
      </c>
      <c r="M4070" t="n">
        <v>-0.07649</v>
      </c>
      <c r="N4070" t="n">
        <v>-0.08545</v>
      </c>
      <c r="O4070" t="n">
        <v>-0.08457000000000001</v>
      </c>
      <c r="P4070" t="n">
        <v>-0.06818</v>
      </c>
      <c r="Q4070" t="n">
        <v>-0.07378</v>
      </c>
      <c r="R4070" t="n">
        <v>-0.05367</v>
      </c>
      <c r="S4070" t="n">
        <v>-0.06012</v>
      </c>
      <c r="T4070" t="n">
        <v>-0.07124</v>
      </c>
    </row>
    <row r="4071">
      <c r="A4071" s="142" t="n">
        <v>42241</v>
      </c>
      <c r="B4071" t="n">
        <v>-0.07928</v>
      </c>
      <c r="C4071" t="n">
        <v>-0.07933</v>
      </c>
      <c r="D4071" t="inlineStr"/>
      <c r="E4071" t="inlineStr"/>
      <c r="F4071" t="inlineStr"/>
      <c r="G4071" t="inlineStr"/>
      <c r="H4071" t="inlineStr"/>
      <c r="I4071" t="inlineStr"/>
      <c r="J4071" t="n">
        <v>-0.03445</v>
      </c>
      <c r="K4071" t="n">
        <v>-0.02486</v>
      </c>
      <c r="L4071" t="n">
        <v>-0.0236</v>
      </c>
      <c r="M4071" t="n">
        <v>-0.02499</v>
      </c>
      <c r="N4071" t="n">
        <v>-0.02813</v>
      </c>
      <c r="O4071" t="n">
        <v>-0.01765</v>
      </c>
      <c r="P4071" t="n">
        <v>-0.03252</v>
      </c>
      <c r="Q4071" t="n">
        <v>-0.04583</v>
      </c>
      <c r="R4071" t="n">
        <v>0.0416</v>
      </c>
      <c r="S4071" t="n">
        <v>0.01329</v>
      </c>
      <c r="T4071" t="n">
        <v>0.03648</v>
      </c>
    </row>
    <row r="4072">
      <c r="A4072" s="142" t="n">
        <v>42242</v>
      </c>
      <c r="B4072" t="n">
        <v>-0.01623</v>
      </c>
      <c r="C4072" t="n">
        <v>-0.01628</v>
      </c>
      <c r="D4072" t="inlineStr"/>
      <c r="E4072" t="inlineStr"/>
      <c r="F4072" t="inlineStr"/>
      <c r="G4072" t="inlineStr"/>
      <c r="H4072" t="inlineStr"/>
      <c r="I4072" t="inlineStr"/>
      <c r="J4072" t="n">
        <v>-0.03624</v>
      </c>
      <c r="K4072" t="n">
        <v>-0.03159</v>
      </c>
      <c r="L4072" t="n">
        <v>-0.0159</v>
      </c>
      <c r="M4072" t="n">
        <v>-0.03909</v>
      </c>
      <c r="N4072" t="n">
        <v>-0.04439</v>
      </c>
      <c r="O4072" t="n">
        <v>-0.04408</v>
      </c>
      <c r="P4072" t="n">
        <v>-0.01401</v>
      </c>
      <c r="Q4072" t="n">
        <v>-0.04392</v>
      </c>
      <c r="R4072" t="n">
        <v>-0.01808</v>
      </c>
      <c r="S4072" t="n">
        <v>0.01912</v>
      </c>
      <c r="T4072" t="n">
        <v>-0.0009700000000000001</v>
      </c>
    </row>
    <row r="4073">
      <c r="A4073" s="142" t="n">
        <v>42243</v>
      </c>
      <c r="B4073" t="n">
        <v>-0.02617</v>
      </c>
      <c r="C4073" t="n">
        <v>-0.02624</v>
      </c>
      <c r="D4073" t="inlineStr"/>
      <c r="E4073" t="inlineStr"/>
      <c r="F4073" t="inlineStr"/>
      <c r="G4073" t="inlineStr"/>
      <c r="H4073" t="inlineStr"/>
      <c r="I4073" t="inlineStr"/>
      <c r="J4073" t="n">
        <v>0.01116</v>
      </c>
      <c r="K4073" t="n">
        <v>0.04521</v>
      </c>
      <c r="L4073" t="n">
        <v>0.02613</v>
      </c>
      <c r="M4073" t="n">
        <v>0.04569</v>
      </c>
      <c r="N4073" t="n">
        <v>0.05791</v>
      </c>
      <c r="O4073" t="n">
        <v>0.05433</v>
      </c>
      <c r="P4073" t="n">
        <v>0.04261</v>
      </c>
      <c r="Q4073" t="n">
        <v>0.01005</v>
      </c>
      <c r="R4073" t="n">
        <v>0.03526</v>
      </c>
      <c r="S4073" t="n">
        <v>0.03947</v>
      </c>
      <c r="T4073" t="n">
        <v>0.05021</v>
      </c>
    </row>
    <row r="4074">
      <c r="A4074" s="142" t="n">
        <v>42244</v>
      </c>
      <c r="B4074" t="n">
        <v>0.0319</v>
      </c>
      <c r="C4074" t="n">
        <v>0.03192</v>
      </c>
      <c r="D4074" t="inlineStr"/>
      <c r="E4074" t="inlineStr"/>
      <c r="F4074" t="inlineStr"/>
      <c r="G4074" t="inlineStr"/>
      <c r="H4074" t="inlineStr"/>
      <c r="I4074" t="inlineStr"/>
      <c r="J4074" t="n">
        <v>0.05171</v>
      </c>
      <c r="K4074" t="n">
        <v>0.03641</v>
      </c>
      <c r="L4074" t="n">
        <v>0.01683</v>
      </c>
      <c r="M4074" t="n">
        <v>0.04369</v>
      </c>
      <c r="N4074" t="n">
        <v>0.03709</v>
      </c>
      <c r="O4074" t="n">
        <v>0.03565</v>
      </c>
      <c r="P4074" t="n">
        <v>0.04632</v>
      </c>
      <c r="Q4074" t="n">
        <v>0.07011000000000001</v>
      </c>
      <c r="R4074" t="n">
        <v>0.00308</v>
      </c>
      <c r="S4074" t="n">
        <v>0.00449</v>
      </c>
      <c r="T4074" t="n">
        <v>0.00829</v>
      </c>
    </row>
    <row r="4075">
      <c r="A4075" s="142" t="n">
        <v>42247</v>
      </c>
      <c r="B4075" t="n">
        <v>0.0345</v>
      </c>
      <c r="C4075" t="n">
        <v>0.03447</v>
      </c>
      <c r="D4075" t="inlineStr"/>
      <c r="E4075" t="inlineStr"/>
      <c r="F4075" t="inlineStr"/>
      <c r="G4075" t="inlineStr"/>
      <c r="H4075" t="inlineStr"/>
      <c r="I4075" t="inlineStr"/>
      <c r="J4075" t="n">
        <v>-0.02044</v>
      </c>
      <c r="K4075" t="n">
        <v>-0.0074</v>
      </c>
      <c r="L4075" t="n">
        <v>0</v>
      </c>
      <c r="M4075" t="n">
        <v>-0.00573</v>
      </c>
      <c r="N4075" t="n">
        <v>-0.00756</v>
      </c>
      <c r="O4075" t="n">
        <v>-0.01668</v>
      </c>
      <c r="P4075" t="n">
        <v>-0.01042</v>
      </c>
      <c r="Q4075" t="n">
        <v>-0.02656</v>
      </c>
      <c r="R4075" t="n">
        <v>-0.00144</v>
      </c>
      <c r="S4075" t="n">
        <v>-0.00556</v>
      </c>
      <c r="T4075" t="n">
        <v>-0.00036</v>
      </c>
    </row>
    <row r="4076">
      <c r="A4076" s="142" t="n">
        <v>42248</v>
      </c>
      <c r="B4076" t="n">
        <v>-0.00248</v>
      </c>
      <c r="C4076" t="n">
        <v>-0.00256</v>
      </c>
      <c r="D4076" t="inlineStr"/>
      <c r="E4076" t="inlineStr"/>
      <c r="F4076" t="inlineStr"/>
      <c r="G4076" t="inlineStr"/>
      <c r="H4076" t="inlineStr"/>
      <c r="I4076" t="inlineStr"/>
      <c r="J4076" t="n">
        <v>0.01072</v>
      </c>
      <c r="K4076" t="n">
        <v>-0.0165</v>
      </c>
      <c r="L4076" t="n">
        <v>-0.00371</v>
      </c>
      <c r="M4076" t="n">
        <v>-0.01377</v>
      </c>
      <c r="N4076" t="n">
        <v>-0.02167</v>
      </c>
      <c r="O4076" t="n">
        <v>-0.01012</v>
      </c>
      <c r="P4076" t="n">
        <v>-0.02632</v>
      </c>
      <c r="Q4076" t="n">
        <v>0.02706</v>
      </c>
      <c r="R4076" t="n">
        <v>-0.02784</v>
      </c>
      <c r="S4076" t="n">
        <v>-0.03122</v>
      </c>
      <c r="T4076" t="n">
        <v>-0.02609</v>
      </c>
    </row>
    <row r="4077">
      <c r="A4077" s="142" t="n">
        <v>42249</v>
      </c>
      <c r="B4077" t="n">
        <v>-0.01964</v>
      </c>
      <c r="C4077" t="n">
        <v>-0.01962</v>
      </c>
      <c r="D4077" t="inlineStr"/>
      <c r="E4077" t="inlineStr"/>
      <c r="F4077" t="inlineStr"/>
      <c r="G4077" t="inlineStr"/>
      <c r="H4077" t="inlineStr"/>
      <c r="I4077" t="inlineStr"/>
      <c r="J4077" t="n">
        <v>-0.01116</v>
      </c>
      <c r="K4077" t="n">
        <v>-0.0138</v>
      </c>
      <c r="L4077" t="n">
        <v>0.00124</v>
      </c>
      <c r="M4077" t="n">
        <v>-0.01791</v>
      </c>
      <c r="N4077" t="n">
        <v>-0.01093</v>
      </c>
      <c r="O4077" t="n">
        <v>-0.01161</v>
      </c>
      <c r="P4077" t="n">
        <v>-0.0027</v>
      </c>
      <c r="Q4077" t="n">
        <v>-0.01771</v>
      </c>
      <c r="R4077" t="n">
        <v>0.00245</v>
      </c>
      <c r="S4077" t="n">
        <v>0.01051</v>
      </c>
      <c r="T4077" t="n">
        <v>-0.00302</v>
      </c>
    </row>
    <row r="4078">
      <c r="A4078" s="142" t="n">
        <v>42250</v>
      </c>
      <c r="B4078" t="n">
        <v>0.00076</v>
      </c>
      <c r="C4078" t="n">
        <v>0.00071</v>
      </c>
      <c r="D4078" t="inlineStr"/>
      <c r="E4078" t="inlineStr"/>
      <c r="F4078" t="inlineStr"/>
      <c r="G4078" t="inlineStr"/>
      <c r="H4078" t="inlineStr"/>
      <c r="I4078" t="inlineStr"/>
      <c r="J4078" t="n">
        <v>0.01411</v>
      </c>
      <c r="K4078" t="n">
        <v>-0.01372</v>
      </c>
      <c r="L4078" t="n">
        <v>-0.00388</v>
      </c>
      <c r="M4078" t="n">
        <v>-0.01064</v>
      </c>
      <c r="N4078" t="n">
        <v>-0.00377</v>
      </c>
      <c r="O4078" t="n">
        <v>0.00056</v>
      </c>
      <c r="P4078" t="n">
        <v>0.00542</v>
      </c>
      <c r="Q4078" t="n">
        <v>0.009690000000000001</v>
      </c>
      <c r="R4078" t="n">
        <v>0.02374</v>
      </c>
      <c r="S4078" t="n">
        <v>0.01685</v>
      </c>
      <c r="T4078" t="n">
        <v>0.01856</v>
      </c>
    </row>
    <row r="4079">
      <c r="A4079" s="142" t="n">
        <v>42251</v>
      </c>
      <c r="B4079" t="n">
        <v>0.00659</v>
      </c>
      <c r="C4079" t="n">
        <v>0.00651</v>
      </c>
      <c r="D4079" t="inlineStr"/>
      <c r="E4079" t="inlineStr"/>
      <c r="F4079" t="inlineStr"/>
      <c r="G4079" t="inlineStr"/>
      <c r="H4079" t="inlineStr"/>
      <c r="I4079" t="inlineStr"/>
      <c r="J4079" t="n">
        <v>-0.0384</v>
      </c>
      <c r="K4079" t="n">
        <v>0.01363</v>
      </c>
      <c r="L4079" t="n">
        <v>-0.00851</v>
      </c>
      <c r="M4079" t="n">
        <v>0.007</v>
      </c>
      <c r="N4079" t="n">
        <v>-0.00492</v>
      </c>
      <c r="O4079" t="n">
        <v>-0.00838</v>
      </c>
      <c r="P4079" t="n">
        <v>-0.01078</v>
      </c>
      <c r="Q4079" t="n">
        <v>-0.04263</v>
      </c>
      <c r="R4079" t="n">
        <v>-0.02566</v>
      </c>
      <c r="S4079" t="n">
        <v>-0.01835</v>
      </c>
      <c r="T4079" t="n">
        <v>-0.01773</v>
      </c>
    </row>
    <row r="4080">
      <c r="A4080" s="142" t="n">
        <v>42254</v>
      </c>
      <c r="B4080" t="n">
        <v>-0.00856</v>
      </c>
      <c r="C4080" t="n">
        <v>-0.00859</v>
      </c>
      <c r="D4080" t="inlineStr"/>
      <c r="E4080" t="inlineStr"/>
      <c r="F4080" t="inlineStr"/>
      <c r="G4080" t="inlineStr"/>
      <c r="H4080" t="inlineStr"/>
      <c r="I4080" t="inlineStr"/>
      <c r="J4080" t="n">
        <v>0.01331</v>
      </c>
      <c r="K4080" t="n">
        <v>-0.00329</v>
      </c>
      <c r="L4080" t="n">
        <v>0</v>
      </c>
      <c r="M4080" t="n">
        <v>-0.00269</v>
      </c>
      <c r="N4080" t="n">
        <v>0.0006400000000000001</v>
      </c>
      <c r="O4080" t="n">
        <v>0</v>
      </c>
      <c r="P4080" t="n">
        <v>0.00272</v>
      </c>
      <c r="Q4080" t="n">
        <v>0</v>
      </c>
      <c r="R4080" t="n">
        <v>0.00479</v>
      </c>
      <c r="S4080" t="n">
        <v>-0.00342</v>
      </c>
      <c r="T4080" t="n">
        <v>-0.01651</v>
      </c>
    </row>
    <row r="4081">
      <c r="A4081" s="142" t="n">
        <v>42255</v>
      </c>
      <c r="B4081" t="n">
        <v>0.00978</v>
      </c>
      <c r="C4081" t="n">
        <v>0.0097</v>
      </c>
      <c r="D4081" t="inlineStr"/>
      <c r="E4081" t="inlineStr"/>
      <c r="F4081" t="inlineStr"/>
      <c r="G4081" t="inlineStr"/>
      <c r="H4081" t="inlineStr"/>
      <c r="I4081" t="inlineStr"/>
      <c r="J4081" t="n">
        <v>-0.00228</v>
      </c>
      <c r="K4081" t="n">
        <v>0.00441</v>
      </c>
      <c r="L4081" t="n">
        <v>0.00827</v>
      </c>
      <c r="M4081" t="n">
        <v>0.01116</v>
      </c>
      <c r="N4081" t="n">
        <v>0.00679</v>
      </c>
      <c r="O4081" t="n">
        <v>0.0031</v>
      </c>
      <c r="P4081" t="n">
        <v>0.0163</v>
      </c>
      <c r="Q4081" t="n">
        <v>0.008160000000000001</v>
      </c>
      <c r="R4081" t="n">
        <v>0.01185</v>
      </c>
      <c r="S4081" t="n">
        <v>0.01526</v>
      </c>
      <c r="T4081" t="n">
        <v>0.01356</v>
      </c>
    </row>
    <row r="4082">
      <c r="A4082" s="142" t="n">
        <v>42256</v>
      </c>
      <c r="B4082" t="n">
        <v>0.01207</v>
      </c>
      <c r="C4082" t="n">
        <v>0.01205</v>
      </c>
      <c r="D4082" t="inlineStr"/>
      <c r="E4082" t="inlineStr"/>
      <c r="F4082" t="inlineStr"/>
      <c r="G4082" t="inlineStr"/>
      <c r="H4082" t="inlineStr"/>
      <c r="I4082" t="inlineStr"/>
      <c r="J4082" t="n">
        <v>0.01374</v>
      </c>
      <c r="K4082" t="n">
        <v>-0.02988</v>
      </c>
      <c r="L4082" t="n">
        <v>-0.01644</v>
      </c>
      <c r="M4082" t="n">
        <v>-0.03156</v>
      </c>
      <c r="N4082" t="n">
        <v>-0.0252</v>
      </c>
      <c r="O4082" t="n">
        <v>-0.02051</v>
      </c>
      <c r="P4082" t="n">
        <v>-0.02406</v>
      </c>
      <c r="Q4082" t="n">
        <v>0.01295</v>
      </c>
      <c r="R4082" t="n">
        <v>0.01348</v>
      </c>
      <c r="S4082" t="n">
        <v>0.00461</v>
      </c>
      <c r="T4082" t="n">
        <v>0.02571</v>
      </c>
    </row>
    <row r="4083">
      <c r="A4083" s="142" t="n">
        <v>42257</v>
      </c>
      <c r="B4083" t="n">
        <v>-0.00783</v>
      </c>
      <c r="C4083" t="n">
        <v>-0.007860000000000001</v>
      </c>
      <c r="D4083" t="inlineStr"/>
      <c r="E4083" t="inlineStr"/>
      <c r="F4083" t="inlineStr"/>
      <c r="G4083" t="inlineStr"/>
      <c r="H4083" t="inlineStr"/>
      <c r="I4083" t="inlineStr"/>
      <c r="J4083" t="n">
        <v>-0.02146</v>
      </c>
      <c r="K4083" t="n">
        <v>-0.0065</v>
      </c>
      <c r="L4083" t="n">
        <v>0.00865</v>
      </c>
      <c r="M4083" t="n">
        <v>-0.008569999999999999</v>
      </c>
      <c r="N4083" t="n">
        <v>-0.01288</v>
      </c>
      <c r="O4083" t="n">
        <v>-0.01549</v>
      </c>
      <c r="P4083" t="n">
        <v>-0.01096</v>
      </c>
      <c r="Q4083" t="n">
        <v>-0.02557</v>
      </c>
      <c r="R4083" t="n">
        <v>-0.01232</v>
      </c>
      <c r="S4083" t="n">
        <v>-0.00694</v>
      </c>
      <c r="T4083" t="n">
        <v>-0.01119</v>
      </c>
    </row>
    <row r="4084">
      <c r="A4084" s="142" t="n">
        <v>42258</v>
      </c>
      <c r="B4084" t="n">
        <v>-0.01214</v>
      </c>
      <c r="C4084" t="n">
        <v>-0.01216</v>
      </c>
      <c r="D4084" t="inlineStr"/>
      <c r="E4084" t="inlineStr"/>
      <c r="F4084" t="inlineStr"/>
      <c r="G4084" t="inlineStr"/>
      <c r="H4084" t="inlineStr"/>
      <c r="I4084" t="inlineStr"/>
      <c r="J4084" t="n">
        <v>-0.03289</v>
      </c>
      <c r="K4084" t="n">
        <v>0.00199</v>
      </c>
      <c r="L4084" t="n">
        <v>-0.008030000000000001</v>
      </c>
      <c r="M4084" t="n">
        <v>-0.00293</v>
      </c>
      <c r="N4084" t="n">
        <v>0.00243</v>
      </c>
      <c r="O4084" t="n">
        <v>0.00117</v>
      </c>
      <c r="P4084" t="n">
        <v>-0.00831</v>
      </c>
      <c r="Q4084" t="n">
        <v>-0.03421</v>
      </c>
      <c r="R4084" t="n">
        <v>-0.01013</v>
      </c>
      <c r="S4084" t="n">
        <v>-0.0049</v>
      </c>
      <c r="T4084" t="n">
        <v>-0.00774</v>
      </c>
    </row>
    <row r="4085">
      <c r="A4085" s="142" t="n">
        <v>42261</v>
      </c>
      <c r="B4085" t="n">
        <v>0.00152</v>
      </c>
      <c r="C4085" t="n">
        <v>0.00143</v>
      </c>
      <c r="D4085" t="inlineStr"/>
      <c r="E4085" t="inlineStr"/>
      <c r="F4085" t="inlineStr"/>
      <c r="G4085" t="inlineStr"/>
      <c r="H4085" t="inlineStr"/>
      <c r="I4085" t="inlineStr"/>
      <c r="J4085" t="n">
        <v>0.00716</v>
      </c>
      <c r="K4085" t="n">
        <v>-0.00908</v>
      </c>
      <c r="L4085" t="n">
        <v>-0.00396</v>
      </c>
      <c r="M4085" t="n">
        <v>-0.00371</v>
      </c>
      <c r="N4085" t="n">
        <v>-0.00385</v>
      </c>
      <c r="O4085" t="n">
        <v>-0.00204</v>
      </c>
      <c r="P4085" t="n">
        <v>0</v>
      </c>
      <c r="Q4085" t="n">
        <v>0.00388</v>
      </c>
      <c r="R4085" t="n">
        <v>-0.00599</v>
      </c>
      <c r="S4085" t="n">
        <v>-0.0036</v>
      </c>
      <c r="T4085" t="n">
        <v>0.00615</v>
      </c>
    </row>
    <row r="4086">
      <c r="A4086" s="142" t="n">
        <v>42262</v>
      </c>
      <c r="B4086" t="n">
        <v>0.00342</v>
      </c>
      <c r="C4086" t="n">
        <v>0.00349</v>
      </c>
      <c r="D4086" t="inlineStr"/>
      <c r="E4086" t="inlineStr"/>
      <c r="F4086" t="inlineStr"/>
      <c r="G4086" t="inlineStr"/>
      <c r="H4086" t="inlineStr"/>
      <c r="I4086" t="inlineStr"/>
      <c r="J4086" t="n">
        <v>0.0154</v>
      </c>
      <c r="K4086" t="n">
        <v>0.00029</v>
      </c>
      <c r="L4086" t="n">
        <v>0.00279</v>
      </c>
      <c r="M4086" t="n">
        <v>-0.00427</v>
      </c>
      <c r="N4086" t="n">
        <v>-0.0009700000000000001</v>
      </c>
      <c r="O4086" t="n">
        <v>-0.00641</v>
      </c>
      <c r="P4086" t="n">
        <v>0.01117</v>
      </c>
      <c r="Q4086" t="n">
        <v>0.01619</v>
      </c>
      <c r="R4086" t="n">
        <v>0.00827</v>
      </c>
      <c r="S4086" t="n">
        <v>0.009180000000000001</v>
      </c>
      <c r="T4086" t="n">
        <v>0.00054</v>
      </c>
    </row>
    <row r="4087">
      <c r="A4087" s="142" t="n">
        <v>42263</v>
      </c>
      <c r="B4087" t="n">
        <v>0.01261</v>
      </c>
      <c r="C4087" t="n">
        <v>0.01264</v>
      </c>
      <c r="D4087" t="inlineStr"/>
      <c r="E4087" t="inlineStr"/>
      <c r="F4087" t="inlineStr"/>
      <c r="G4087" t="inlineStr"/>
      <c r="H4087" t="inlineStr"/>
      <c r="I4087" t="inlineStr"/>
      <c r="J4087" t="n">
        <v>0.02392</v>
      </c>
      <c r="K4087" t="n">
        <v>0.05785</v>
      </c>
      <c r="L4087" t="n">
        <v>0.02127</v>
      </c>
      <c r="M4087" t="n">
        <v>0.04267</v>
      </c>
      <c r="N4087" t="n">
        <v>0.04659</v>
      </c>
      <c r="O4087" t="n">
        <v>0.04783</v>
      </c>
      <c r="P4087" t="n">
        <v>0.03591</v>
      </c>
      <c r="Q4087" t="n">
        <v>0.02711</v>
      </c>
      <c r="R4087" t="n">
        <v>0.01571</v>
      </c>
      <c r="S4087" t="n">
        <v>0.01103</v>
      </c>
      <c r="T4087" t="n">
        <v>0.01792</v>
      </c>
    </row>
    <row r="4088">
      <c r="A4088" s="142" t="n">
        <v>42264</v>
      </c>
      <c r="B4088" t="n">
        <v>0.03226</v>
      </c>
      <c r="C4088" t="n">
        <v>0.03215</v>
      </c>
      <c r="D4088" t="inlineStr"/>
      <c r="E4088" t="inlineStr"/>
      <c r="F4088" t="inlineStr"/>
      <c r="G4088" t="inlineStr"/>
      <c r="H4088" t="inlineStr"/>
      <c r="I4088" t="inlineStr"/>
      <c r="J4088" t="n">
        <v>0.007979999999999999</v>
      </c>
      <c r="K4088" t="n">
        <v>0.01733</v>
      </c>
      <c r="L4088" t="n">
        <v>-0.00513</v>
      </c>
      <c r="M4088" t="n">
        <v>0.01796</v>
      </c>
      <c r="N4088" t="n">
        <v>0.01464</v>
      </c>
      <c r="O4088" t="n">
        <v>0.02296</v>
      </c>
      <c r="P4088" t="n">
        <v>0.01067</v>
      </c>
      <c r="Q4088" t="n">
        <v>0.00695</v>
      </c>
      <c r="R4088" t="n">
        <v>-0.00204</v>
      </c>
      <c r="S4088" t="n">
        <v>-0.00174</v>
      </c>
      <c r="T4088" t="n">
        <v>0.00396</v>
      </c>
    </row>
    <row r="4089">
      <c r="A4089" s="142" t="n">
        <v>42265</v>
      </c>
      <c r="B4089" t="n">
        <v>0.0216</v>
      </c>
      <c r="C4089" t="n">
        <v>0.02162</v>
      </c>
      <c r="D4089" t="inlineStr"/>
      <c r="E4089" t="inlineStr"/>
      <c r="F4089" t="inlineStr"/>
      <c r="G4089" t="inlineStr"/>
      <c r="H4089" t="inlineStr"/>
      <c r="I4089" t="inlineStr"/>
      <c r="J4089" t="n">
        <v>0.03957</v>
      </c>
      <c r="K4089" t="n">
        <v>0.00772</v>
      </c>
      <c r="L4089" t="n">
        <v>0.01679</v>
      </c>
      <c r="M4089" t="n">
        <v>0.00728</v>
      </c>
      <c r="N4089" t="n">
        <v>0.01844</v>
      </c>
      <c r="O4089" t="n">
        <v>0.01369</v>
      </c>
      <c r="P4089" t="n">
        <v>0.02639</v>
      </c>
      <c r="Q4089" t="n">
        <v>0.04415</v>
      </c>
      <c r="R4089" t="n">
        <v>-0.01857</v>
      </c>
      <c r="S4089" t="n">
        <v>-0.01706</v>
      </c>
      <c r="T4089" t="n">
        <v>-0.00236</v>
      </c>
    </row>
    <row r="4090">
      <c r="A4090" s="142" t="n">
        <v>42268</v>
      </c>
      <c r="B4090" t="n">
        <v>0.00992</v>
      </c>
      <c r="C4090" t="n">
        <v>0.009769999999999999</v>
      </c>
      <c r="D4090" t="inlineStr"/>
      <c r="E4090" t="inlineStr"/>
      <c r="F4090" t="inlineStr"/>
      <c r="G4090" t="inlineStr"/>
      <c r="H4090" t="inlineStr"/>
      <c r="I4090" t="inlineStr"/>
      <c r="J4090" t="n">
        <v>-0.00707</v>
      </c>
      <c r="K4090" t="n">
        <v>0</v>
      </c>
      <c r="L4090" t="n">
        <v>-0.00145</v>
      </c>
      <c r="M4090" t="n">
        <v>-0.00204</v>
      </c>
      <c r="N4090" t="n">
        <v>-0.01392</v>
      </c>
      <c r="O4090" t="n">
        <v>-0.01215</v>
      </c>
      <c r="P4090" t="n">
        <v>-0.01028</v>
      </c>
      <c r="Q4090" t="n">
        <v>-0.01145</v>
      </c>
      <c r="R4090" t="n">
        <v>0.008540000000000001</v>
      </c>
      <c r="S4090" t="n">
        <v>0.01359</v>
      </c>
      <c r="T4090" t="n">
        <v>-0.00114</v>
      </c>
    </row>
    <row r="4091">
      <c r="A4091" s="142" t="n">
        <v>42269</v>
      </c>
      <c r="B4091" t="n">
        <v>0</v>
      </c>
      <c r="C4091" t="n">
        <v>-0.0159</v>
      </c>
      <c r="D4091" t="inlineStr"/>
      <c r="E4091" t="inlineStr"/>
      <c r="F4091" t="inlineStr"/>
      <c r="G4091" t="inlineStr"/>
      <c r="H4091" t="inlineStr"/>
      <c r="I4091" t="inlineStr"/>
      <c r="J4091" t="n">
        <v>-0.0241</v>
      </c>
      <c r="K4091" t="n">
        <v>-0.047</v>
      </c>
      <c r="L4091" t="n">
        <v>-0.01874</v>
      </c>
      <c r="M4091" t="n">
        <v>-0.02998</v>
      </c>
      <c r="N4091" t="n">
        <v>-0.0363</v>
      </c>
      <c r="O4091" t="n">
        <v>-0.04019</v>
      </c>
      <c r="P4091" t="n">
        <v>-0.02597</v>
      </c>
      <c r="Q4091" t="n">
        <v>0</v>
      </c>
      <c r="R4091" t="n">
        <v>-0.03165</v>
      </c>
      <c r="S4091" t="n">
        <v>-0.01102</v>
      </c>
      <c r="T4091" t="n">
        <v>-0.00342</v>
      </c>
    </row>
    <row r="4092">
      <c r="A4092" s="142" t="n">
        <v>42270</v>
      </c>
      <c r="B4092" t="n">
        <v>-0.04187</v>
      </c>
      <c r="C4092" t="n">
        <v>-0.02644</v>
      </c>
      <c r="D4092" t="inlineStr"/>
      <c r="E4092" t="inlineStr"/>
      <c r="F4092" t="inlineStr"/>
      <c r="G4092" t="inlineStr"/>
      <c r="H4092" t="inlineStr"/>
      <c r="I4092" t="inlineStr"/>
      <c r="J4092" t="n">
        <v>-0.00842</v>
      </c>
      <c r="K4092" t="n">
        <v>-0.00443</v>
      </c>
      <c r="L4092" t="n">
        <v>0.01337</v>
      </c>
      <c r="M4092" t="n">
        <v>-0.00098</v>
      </c>
      <c r="N4092" t="n">
        <v>-0.01085</v>
      </c>
      <c r="O4092" t="n">
        <v>-0.00313</v>
      </c>
      <c r="P4092" t="n">
        <v>-0.024</v>
      </c>
      <c r="Q4092" t="n">
        <v>-0.04322</v>
      </c>
      <c r="R4092" t="n">
        <v>0.00084</v>
      </c>
      <c r="S4092" t="n">
        <v>-0.00529</v>
      </c>
      <c r="T4092" t="n">
        <v>-0.02128</v>
      </c>
    </row>
    <row r="4093">
      <c r="A4093" s="142" t="n">
        <v>42271</v>
      </c>
      <c r="B4093" t="n">
        <v>-0.01672</v>
      </c>
      <c r="C4093" t="n">
        <v>-0.01668</v>
      </c>
      <c r="D4093" t="inlineStr"/>
      <c r="E4093" t="inlineStr"/>
      <c r="F4093" t="inlineStr"/>
      <c r="G4093" t="inlineStr"/>
      <c r="H4093" t="inlineStr"/>
      <c r="I4093" t="inlineStr"/>
      <c r="J4093" t="n">
        <v>0.01132</v>
      </c>
      <c r="K4093" t="n">
        <v>0.04175</v>
      </c>
      <c r="L4093" t="n">
        <v>0.02048</v>
      </c>
      <c r="M4093" t="n">
        <v>0.03388</v>
      </c>
      <c r="N4093" t="n">
        <v>0.0502</v>
      </c>
      <c r="O4093" t="n">
        <v>0.04343</v>
      </c>
      <c r="P4093" t="n">
        <v>0.04098</v>
      </c>
      <c r="Q4093" t="n">
        <v>0.01211</v>
      </c>
      <c r="R4093" t="n">
        <v>-0.02148</v>
      </c>
      <c r="S4093" t="n">
        <v>-0.01861</v>
      </c>
      <c r="T4093" t="n">
        <v>-0.02025</v>
      </c>
    </row>
    <row r="4094">
      <c r="A4094" s="142" t="n">
        <v>42272</v>
      </c>
      <c r="B4094" t="n">
        <v>0.0257</v>
      </c>
      <c r="C4094" t="n">
        <v>0.02567</v>
      </c>
      <c r="D4094" t="inlineStr"/>
      <c r="E4094" t="inlineStr"/>
      <c r="F4094" t="inlineStr"/>
      <c r="G4094" t="inlineStr"/>
      <c r="H4094" t="inlineStr"/>
      <c r="I4094" t="inlineStr"/>
      <c r="J4094" t="n">
        <v>0.02238</v>
      </c>
      <c r="K4094" t="n">
        <v>0.00748</v>
      </c>
      <c r="L4094" t="n">
        <v>-0.00022</v>
      </c>
      <c r="M4094" t="n">
        <v>0.00606</v>
      </c>
      <c r="N4094" t="n">
        <v>-0.008920000000000001</v>
      </c>
      <c r="O4094" t="n">
        <v>0.00411</v>
      </c>
      <c r="P4094" t="n">
        <v>-0.0105</v>
      </c>
      <c r="Q4094" t="n">
        <v>0.02784</v>
      </c>
      <c r="R4094" t="n">
        <v>0.02864</v>
      </c>
      <c r="S4094" t="n">
        <v>0.01494</v>
      </c>
      <c r="T4094" t="n">
        <v>0.01478</v>
      </c>
    </row>
    <row r="4095">
      <c r="A4095" s="142" t="n">
        <v>42275</v>
      </c>
      <c r="B4095" t="n">
        <v>0.00847</v>
      </c>
      <c r="C4095" t="n">
        <v>0.008500000000000001</v>
      </c>
      <c r="D4095" t="inlineStr"/>
      <c r="E4095" t="inlineStr"/>
      <c r="F4095" t="inlineStr"/>
      <c r="G4095" t="inlineStr"/>
      <c r="H4095" t="inlineStr"/>
      <c r="I4095" t="inlineStr"/>
      <c r="J4095" t="n">
        <v>-0.02518</v>
      </c>
      <c r="K4095" t="n">
        <v>-0.05038</v>
      </c>
      <c r="L4095" t="n">
        <v>-0.02377</v>
      </c>
      <c r="M4095" t="n">
        <v>-0.04149</v>
      </c>
      <c r="N4095" t="n">
        <v>-0.05059</v>
      </c>
      <c r="O4095" t="n">
        <v>-0.04254</v>
      </c>
      <c r="P4095" t="n">
        <v>-0.03448</v>
      </c>
      <c r="Q4095" t="n">
        <v>-0.0291</v>
      </c>
      <c r="R4095" t="n">
        <v>-0.02258</v>
      </c>
      <c r="S4095" t="n">
        <v>-0.02294</v>
      </c>
      <c r="T4095" t="n">
        <v>-0.01261</v>
      </c>
    </row>
    <row r="4096">
      <c r="A4096" s="142" t="n">
        <v>42276</v>
      </c>
      <c r="B4096" t="n">
        <v>-0.02616</v>
      </c>
      <c r="C4096" t="n">
        <v>-0.0261</v>
      </c>
      <c r="D4096" t="inlineStr"/>
      <c r="E4096" t="inlineStr"/>
      <c r="F4096" t="inlineStr"/>
      <c r="G4096" t="inlineStr"/>
      <c r="H4096" t="inlineStr"/>
      <c r="I4096" t="inlineStr"/>
      <c r="J4096" t="n">
        <v>-0.00505</v>
      </c>
      <c r="K4096" t="n">
        <v>-0.00419</v>
      </c>
      <c r="L4096" t="n">
        <v>-0.00024</v>
      </c>
      <c r="M4096" t="n">
        <v>-0.00643</v>
      </c>
      <c r="N4096" t="n">
        <v>-0.00125</v>
      </c>
      <c r="O4096" t="n">
        <v>-0.00684</v>
      </c>
      <c r="P4096" t="n">
        <v>-0.00275</v>
      </c>
      <c r="Q4096" t="n">
        <v>-0.00761</v>
      </c>
      <c r="R4096" t="n">
        <v>-0.00626</v>
      </c>
      <c r="S4096" t="n">
        <v>-0.00716</v>
      </c>
      <c r="T4096" t="n">
        <v>-0.00753</v>
      </c>
    </row>
    <row r="4097">
      <c r="A4097" s="142" t="n">
        <v>42277</v>
      </c>
      <c r="B4097" t="n">
        <v>0.00049</v>
      </c>
      <c r="C4097" t="n">
        <v>0.00046</v>
      </c>
      <c r="D4097" t="inlineStr"/>
      <c r="E4097" t="inlineStr"/>
      <c r="F4097" t="inlineStr"/>
      <c r="G4097" t="inlineStr"/>
      <c r="H4097" t="inlineStr"/>
      <c r="I4097" t="inlineStr"/>
      <c r="J4097" t="n">
        <v>-0.00903</v>
      </c>
      <c r="K4097" t="n">
        <v>0.009809999999999999</v>
      </c>
      <c r="L4097" t="n">
        <v>-0.00889</v>
      </c>
      <c r="M4097" t="n">
        <v>0.008840000000000001</v>
      </c>
      <c r="N4097" t="n">
        <v>0.02508</v>
      </c>
      <c r="O4097" t="n">
        <v>0.02007</v>
      </c>
      <c r="P4097" t="n">
        <v>0.02479</v>
      </c>
      <c r="Q4097" t="n">
        <v>-0.0151</v>
      </c>
      <c r="R4097" t="n">
        <v>0.02564</v>
      </c>
      <c r="S4097" t="n">
        <v>0.02554</v>
      </c>
      <c r="T4097" t="n">
        <v>0.02545</v>
      </c>
    </row>
    <row r="4098">
      <c r="A4098" s="142" t="n">
        <v>42278</v>
      </c>
      <c r="B4098" t="n">
        <v>0.02008</v>
      </c>
      <c r="C4098" t="n">
        <v>0.01999</v>
      </c>
      <c r="D4098" t="inlineStr"/>
      <c r="E4098" t="inlineStr"/>
      <c r="F4098" t="inlineStr"/>
      <c r="G4098" t="inlineStr"/>
      <c r="H4098" t="inlineStr"/>
      <c r="I4098" t="inlineStr"/>
      <c r="J4098" t="n">
        <v>0.03075</v>
      </c>
      <c r="K4098" t="n">
        <v>-0.00861</v>
      </c>
      <c r="L4098" t="n">
        <v>0.00762</v>
      </c>
      <c r="M4098" t="n">
        <v>0.00415</v>
      </c>
      <c r="N4098" t="n">
        <v>-0.01606</v>
      </c>
      <c r="O4098" t="n">
        <v>-0.01771</v>
      </c>
      <c r="P4098" t="n">
        <v>-0.01075</v>
      </c>
      <c r="Q4098" t="n">
        <v>0.03066</v>
      </c>
      <c r="R4098" t="n">
        <v>-0.00441</v>
      </c>
      <c r="S4098" t="n">
        <v>0.00046</v>
      </c>
      <c r="T4098" t="n">
        <v>0.0033</v>
      </c>
    </row>
    <row r="4099">
      <c r="A4099" s="142" t="n">
        <v>42279</v>
      </c>
      <c r="B4099" t="n">
        <v>-0.00567</v>
      </c>
      <c r="C4099" t="n">
        <v>-0.00568</v>
      </c>
      <c r="D4099" t="inlineStr"/>
      <c r="E4099" t="inlineStr"/>
      <c r="F4099" t="inlineStr"/>
      <c r="G4099" t="inlineStr"/>
      <c r="H4099" t="inlineStr"/>
      <c r="I4099" t="inlineStr"/>
      <c r="J4099" t="n">
        <v>0.00663</v>
      </c>
      <c r="K4099" t="n">
        <v>0.06499000000000001</v>
      </c>
      <c r="L4099" t="n">
        <v>0.02485</v>
      </c>
      <c r="M4099" t="n">
        <v>0.05331</v>
      </c>
      <c r="N4099" t="n">
        <v>0</v>
      </c>
      <c r="O4099" t="n">
        <v>0.0561</v>
      </c>
      <c r="P4099" t="n">
        <v>0.04891</v>
      </c>
      <c r="Q4099" t="n">
        <v>0.00984</v>
      </c>
      <c r="R4099" t="n">
        <v>0.00494</v>
      </c>
      <c r="S4099" t="n">
        <v>0.00533</v>
      </c>
      <c r="T4099" t="n">
        <v>0.00176</v>
      </c>
    </row>
    <row r="4100">
      <c r="A4100" s="142" t="n">
        <v>42282</v>
      </c>
      <c r="B4100" t="n">
        <v>0.03024</v>
      </c>
      <c r="C4100" t="n">
        <v>0.03022</v>
      </c>
      <c r="D4100" t="inlineStr"/>
      <c r="E4100" t="inlineStr"/>
      <c r="F4100" t="inlineStr"/>
      <c r="G4100" t="inlineStr"/>
      <c r="H4100" t="inlineStr"/>
      <c r="I4100" t="inlineStr"/>
      <c r="J4100" t="n">
        <v>0.05324</v>
      </c>
      <c r="K4100" t="n">
        <v>0.02972</v>
      </c>
      <c r="L4100" t="n">
        <v>0.00459</v>
      </c>
      <c r="M4100" t="n">
        <v>0.03355</v>
      </c>
      <c r="N4100" t="n">
        <v>0.10702</v>
      </c>
      <c r="O4100" t="n">
        <v>0.04255</v>
      </c>
      <c r="P4100" t="n">
        <v>0.03109</v>
      </c>
      <c r="Q4100" t="n">
        <v>0.04872</v>
      </c>
      <c r="R4100" t="n">
        <v>0.0309</v>
      </c>
      <c r="S4100" t="n">
        <v>0.025</v>
      </c>
      <c r="T4100" t="n">
        <v>0.02752</v>
      </c>
    </row>
    <row r="4101">
      <c r="A4101" s="142" t="n">
        <v>42283</v>
      </c>
      <c r="B4101" t="n">
        <v>0.0442</v>
      </c>
      <c r="C4101" t="n">
        <v>0.04418</v>
      </c>
      <c r="D4101" t="inlineStr"/>
      <c r="E4101" t="inlineStr"/>
      <c r="F4101" t="inlineStr"/>
      <c r="G4101" t="inlineStr"/>
      <c r="H4101" t="inlineStr"/>
      <c r="I4101" t="inlineStr"/>
      <c r="J4101" t="n">
        <v>0.0271</v>
      </c>
      <c r="K4101" t="n">
        <v>0.03321</v>
      </c>
      <c r="L4101" t="n">
        <v>0.01703</v>
      </c>
      <c r="M4101" t="n">
        <v>0.03578</v>
      </c>
      <c r="N4101" t="n">
        <v>0.0199</v>
      </c>
      <c r="O4101" t="n">
        <v>0.02158</v>
      </c>
      <c r="P4101" t="n">
        <v>0.0201</v>
      </c>
      <c r="Q4101" t="n">
        <v>0.04084</v>
      </c>
      <c r="R4101" t="n">
        <v>0.00637</v>
      </c>
      <c r="S4101" t="n">
        <v>-0.00177</v>
      </c>
      <c r="T4101" t="n">
        <v>0.00442</v>
      </c>
    </row>
    <row r="4102">
      <c r="A4102" s="142" t="n">
        <v>42284</v>
      </c>
      <c r="B4102" t="n">
        <v>0</v>
      </c>
      <c r="C4102" t="n">
        <v>0.00552</v>
      </c>
      <c r="D4102" t="inlineStr"/>
      <c r="E4102" t="inlineStr"/>
      <c r="F4102" t="inlineStr"/>
      <c r="G4102" t="inlineStr"/>
      <c r="H4102" t="inlineStr"/>
      <c r="I4102" t="inlineStr"/>
      <c r="J4102" t="n">
        <v>0.00355</v>
      </c>
      <c r="K4102" t="n">
        <v>0.00321</v>
      </c>
      <c r="L4102" t="n">
        <v>0.00233</v>
      </c>
      <c r="M4102" t="n">
        <v>0.009339999999999999</v>
      </c>
      <c r="N4102" t="n">
        <v>0.009730000000000001</v>
      </c>
      <c r="O4102" t="n">
        <v>0.0145</v>
      </c>
      <c r="P4102" t="n">
        <v>0.009849999999999999</v>
      </c>
      <c r="Q4102" t="n">
        <v>-0.00062</v>
      </c>
      <c r="R4102" t="n">
        <v>0.00257</v>
      </c>
      <c r="S4102" t="n">
        <v>0.01194</v>
      </c>
      <c r="T4102" t="n">
        <v>0.02905</v>
      </c>
    </row>
    <row r="4103">
      <c r="A4103" s="142" t="n">
        <v>42285</v>
      </c>
      <c r="B4103" t="n">
        <v>0.03138</v>
      </c>
      <c r="C4103" t="n">
        <v>0.02561</v>
      </c>
      <c r="D4103" t="inlineStr"/>
      <c r="E4103" t="inlineStr"/>
      <c r="F4103" t="inlineStr"/>
      <c r="G4103" t="inlineStr"/>
      <c r="H4103" t="inlineStr"/>
      <c r="I4103" t="inlineStr"/>
      <c r="J4103" t="n">
        <v>-0.00859</v>
      </c>
      <c r="K4103" t="n">
        <v>-0.007889999999999999</v>
      </c>
      <c r="L4103" t="n">
        <v>-0.00256</v>
      </c>
      <c r="M4103" t="n">
        <v>-0.00628</v>
      </c>
      <c r="N4103" t="n">
        <v>-0.009639999999999999</v>
      </c>
      <c r="O4103" t="n">
        <v>-0.01806</v>
      </c>
      <c r="P4103" t="n">
        <v>0.00244</v>
      </c>
      <c r="Q4103" t="n">
        <v>-0.00602</v>
      </c>
      <c r="R4103" t="n">
        <v>0.00211</v>
      </c>
      <c r="S4103" t="n">
        <v>0.00167</v>
      </c>
      <c r="T4103" t="n">
        <v>-0.00632</v>
      </c>
    </row>
    <row r="4104">
      <c r="A4104" s="142" t="n">
        <v>42286</v>
      </c>
      <c r="B4104" t="n">
        <v>-0.00788</v>
      </c>
      <c r="C4104" t="n">
        <v>-0.007820000000000001</v>
      </c>
      <c r="D4104" t="inlineStr"/>
      <c r="E4104" t="inlineStr"/>
      <c r="F4104" t="inlineStr"/>
      <c r="G4104" t="inlineStr"/>
      <c r="H4104" t="inlineStr"/>
      <c r="I4104" t="inlineStr"/>
      <c r="J4104" t="n">
        <v>0.00306</v>
      </c>
      <c r="K4104" t="n">
        <v>0.02931</v>
      </c>
      <c r="L4104" t="n">
        <v>0.01142</v>
      </c>
      <c r="M4104" t="n">
        <v>0.02699</v>
      </c>
      <c r="N4104" t="n">
        <v>0.03543</v>
      </c>
      <c r="O4104" t="n">
        <v>0.03474</v>
      </c>
      <c r="P4104" t="n">
        <v>0</v>
      </c>
      <c r="Q4104" t="n">
        <v>0.02257</v>
      </c>
      <c r="R4104" t="n">
        <v>0.00401</v>
      </c>
      <c r="S4104" t="n">
        <v>-1e-05</v>
      </c>
      <c r="T4104" t="n">
        <v>0.00607</v>
      </c>
    </row>
    <row r="4105">
      <c r="A4105" s="142" t="n">
        <v>42289</v>
      </c>
      <c r="B4105" t="n">
        <v>0.03817</v>
      </c>
      <c r="C4105" t="n">
        <v>0.0381</v>
      </c>
      <c r="D4105" t="inlineStr"/>
      <c r="E4105" t="inlineStr"/>
      <c r="F4105" t="inlineStr"/>
      <c r="G4105" t="inlineStr"/>
      <c r="H4105" t="inlineStr"/>
      <c r="I4105" t="inlineStr"/>
      <c r="J4105" t="n">
        <v>0.0305</v>
      </c>
      <c r="K4105" t="n">
        <v>-0.00386</v>
      </c>
      <c r="L4105" t="n">
        <v>0.00232</v>
      </c>
      <c r="M4105" t="n">
        <v>-0.00731</v>
      </c>
      <c r="N4105" t="n">
        <v>-0.00681</v>
      </c>
      <c r="O4105" t="n">
        <v>0</v>
      </c>
      <c r="P4105" t="n">
        <v>0.0292</v>
      </c>
      <c r="Q4105" t="n">
        <v>0.02023</v>
      </c>
      <c r="R4105" t="n">
        <v>-0.00277</v>
      </c>
      <c r="S4105" t="n">
        <v>-0.00057</v>
      </c>
      <c r="T4105" t="n">
        <v>0.0053</v>
      </c>
    </row>
    <row r="4106">
      <c r="A4106" s="142" t="n">
        <v>42290</v>
      </c>
      <c r="B4106" t="n">
        <v>0.01381</v>
      </c>
      <c r="C4106" t="n">
        <v>0.01379</v>
      </c>
      <c r="D4106" t="inlineStr"/>
      <c r="E4106" t="inlineStr"/>
      <c r="F4106" t="inlineStr"/>
      <c r="G4106" t="inlineStr"/>
      <c r="H4106" t="inlineStr"/>
      <c r="I4106" t="inlineStr"/>
      <c r="J4106" t="n">
        <v>-0.01727</v>
      </c>
      <c r="K4106" t="n">
        <v>-0.02495</v>
      </c>
      <c r="L4106" t="n">
        <v>-0.00267</v>
      </c>
      <c r="M4106" t="n">
        <v>-0.01128</v>
      </c>
      <c r="N4106" t="n">
        <v>-0.02278</v>
      </c>
      <c r="O4106" t="n">
        <v>-0.02444</v>
      </c>
      <c r="P4106" t="n">
        <v>-0.01891</v>
      </c>
      <c r="Q4106" t="n">
        <v>-0.01583</v>
      </c>
      <c r="R4106" t="n">
        <v>-0.009259999999999999</v>
      </c>
      <c r="S4106" t="n">
        <v>-0.008460000000000001</v>
      </c>
      <c r="T4106" t="n">
        <v>-0.01273</v>
      </c>
    </row>
    <row r="4107">
      <c r="A4107" s="142" t="n">
        <v>42291</v>
      </c>
      <c r="B4107" t="n">
        <v>-0.01656</v>
      </c>
      <c r="C4107" t="n">
        <v>-0.01669</v>
      </c>
      <c r="D4107" t="inlineStr"/>
      <c r="E4107" t="inlineStr"/>
      <c r="F4107" t="inlineStr"/>
      <c r="G4107" t="inlineStr"/>
      <c r="H4107" t="inlineStr"/>
      <c r="I4107" t="inlineStr"/>
      <c r="J4107" t="n">
        <v>0.01104</v>
      </c>
      <c r="K4107" t="n">
        <v>0.05714</v>
      </c>
      <c r="L4107" t="n">
        <v>0.01254</v>
      </c>
      <c r="M4107" t="n">
        <v>0.05349</v>
      </c>
      <c r="N4107" t="n">
        <v>0.05081</v>
      </c>
      <c r="O4107" t="n">
        <v>0.04757</v>
      </c>
      <c r="P4107" t="n">
        <v>0.04337</v>
      </c>
      <c r="Q4107" t="n">
        <v>0.008750000000000001</v>
      </c>
      <c r="R4107" t="n">
        <v>-0.00755</v>
      </c>
      <c r="S4107" t="n">
        <v>-0.01035</v>
      </c>
      <c r="T4107" t="n">
        <v>-0.01116</v>
      </c>
    </row>
    <row r="4108">
      <c r="A4108" s="142" t="n">
        <v>42292</v>
      </c>
      <c r="B4108" t="n">
        <v>0.03592</v>
      </c>
      <c r="C4108" t="n">
        <v>0.03595</v>
      </c>
      <c r="D4108" t="inlineStr"/>
      <c r="E4108" t="inlineStr"/>
      <c r="F4108" t="inlineStr"/>
      <c r="G4108" t="inlineStr"/>
      <c r="H4108" t="inlineStr"/>
      <c r="I4108" t="inlineStr"/>
      <c r="J4108" t="n">
        <v>0.02681</v>
      </c>
      <c r="K4108" t="n">
        <v>-0.00306</v>
      </c>
      <c r="L4108" t="n">
        <v>0.00666</v>
      </c>
      <c r="M4108" t="n">
        <v>0</v>
      </c>
      <c r="N4108" t="n">
        <v>0.01179</v>
      </c>
      <c r="O4108" t="n">
        <v>0.00942</v>
      </c>
      <c r="P4108" t="n">
        <v>0.01848</v>
      </c>
      <c r="Q4108" t="n">
        <v>0.03067</v>
      </c>
      <c r="R4108" t="n">
        <v>0.01441</v>
      </c>
      <c r="S4108" t="n">
        <v>0.01862</v>
      </c>
      <c r="T4108" t="n">
        <v>0.02249</v>
      </c>
    </row>
    <row r="4109">
      <c r="A4109" s="142" t="n">
        <v>42293</v>
      </c>
      <c r="B4109" t="n">
        <v>0.03292</v>
      </c>
      <c r="C4109" t="n">
        <v>0.03283</v>
      </c>
      <c r="D4109" t="inlineStr"/>
      <c r="E4109" t="inlineStr"/>
      <c r="F4109" t="inlineStr"/>
      <c r="G4109" t="inlineStr"/>
      <c r="H4109" t="inlineStr"/>
      <c r="I4109" t="inlineStr"/>
      <c r="J4109" t="n">
        <v>0.01112</v>
      </c>
      <c r="K4109" t="n">
        <v>-0.01744</v>
      </c>
      <c r="L4109" t="n">
        <v>-0.00024</v>
      </c>
      <c r="M4109" t="n">
        <v>0.01296</v>
      </c>
      <c r="N4109" t="n">
        <v>-0.02213</v>
      </c>
      <c r="O4109" t="n">
        <v>-0.01962</v>
      </c>
      <c r="P4109" t="n">
        <v>-0.02494</v>
      </c>
      <c r="Q4109" t="n">
        <v>0.00881</v>
      </c>
      <c r="R4109" t="n">
        <v>0.00604</v>
      </c>
      <c r="S4109" t="n">
        <v>0.0051</v>
      </c>
      <c r="T4109" t="n">
        <v>0.00164</v>
      </c>
    </row>
    <row r="4110">
      <c r="A4110" s="142" t="n">
        <v>42296</v>
      </c>
      <c r="B4110" t="n">
        <v>-0.0253</v>
      </c>
      <c r="C4110" t="n">
        <v>-0.02498</v>
      </c>
      <c r="D4110" t="inlineStr"/>
      <c r="E4110" t="inlineStr"/>
      <c r="F4110" t="inlineStr"/>
      <c r="G4110" t="inlineStr"/>
      <c r="H4110" t="inlineStr"/>
      <c r="I4110" t="inlineStr"/>
      <c r="J4110" t="n">
        <v>-0.022</v>
      </c>
      <c r="K4110" t="n">
        <v>-0.03335</v>
      </c>
      <c r="L4110" t="n">
        <v>-0.01218</v>
      </c>
      <c r="M4110" t="n">
        <v>-0.03084</v>
      </c>
      <c r="N4110" t="n">
        <v>-0.03908</v>
      </c>
      <c r="O4110" t="n">
        <v>-0.02929</v>
      </c>
      <c r="P4110" t="n">
        <v>-0.03953</v>
      </c>
      <c r="Q4110" t="n">
        <v>-0.02387</v>
      </c>
      <c r="R4110" t="n">
        <v>0.0026</v>
      </c>
      <c r="S4110" t="n">
        <v>0.00421</v>
      </c>
      <c r="T4110" t="n">
        <v>0.008240000000000001</v>
      </c>
    </row>
    <row r="4111">
      <c r="A4111" s="142" t="n">
        <v>42297</v>
      </c>
      <c r="B4111" t="n">
        <v>-0.02279</v>
      </c>
      <c r="C4111" t="n">
        <v>-0.02312</v>
      </c>
      <c r="D4111" t="inlineStr"/>
      <c r="E4111" t="inlineStr"/>
      <c r="F4111" t="inlineStr"/>
      <c r="G4111" t="inlineStr"/>
      <c r="H4111" t="inlineStr"/>
      <c r="I4111" t="inlineStr"/>
      <c r="J4111" t="n">
        <v>-0.01369</v>
      </c>
      <c r="K4111" t="n">
        <v>0.02556</v>
      </c>
      <c r="L4111" t="n">
        <v>0.0056</v>
      </c>
      <c r="M4111" t="n">
        <v>0.01588</v>
      </c>
      <c r="N4111" t="n">
        <v>0.0291</v>
      </c>
      <c r="O4111" t="n">
        <v>0.03068</v>
      </c>
      <c r="P4111" t="n">
        <v>0.01695</v>
      </c>
      <c r="Q4111" t="n">
        <v>-0.01412</v>
      </c>
      <c r="R4111" t="n">
        <v>-0.00467</v>
      </c>
      <c r="S4111" t="n">
        <v>-0.00445</v>
      </c>
      <c r="T4111" t="n">
        <v>-0.00605</v>
      </c>
    </row>
    <row r="4112">
      <c r="A4112" s="142" t="n">
        <v>42298</v>
      </c>
      <c r="B4112" t="n">
        <v>0.00659</v>
      </c>
      <c r="C4112" t="n">
        <v>0.00662</v>
      </c>
      <c r="D4112" t="inlineStr"/>
      <c r="E4112" t="inlineStr"/>
      <c r="F4112" t="inlineStr"/>
      <c r="G4112" t="inlineStr"/>
      <c r="H4112" t="inlineStr"/>
      <c r="I4112" t="inlineStr"/>
      <c r="J4112" t="n">
        <v>-0.01091</v>
      </c>
      <c r="K4112" t="n">
        <v>-0.02251</v>
      </c>
      <c r="L4112" t="n">
        <v>-0.01451</v>
      </c>
      <c r="M4112" t="n">
        <v>-0.01664</v>
      </c>
      <c r="N4112" t="n">
        <v>-0.0282</v>
      </c>
      <c r="O4112" t="n">
        <v>-0.0244</v>
      </c>
      <c r="P4112" t="n">
        <v>-0.02143</v>
      </c>
      <c r="Q4112" t="n">
        <v>-0.01815</v>
      </c>
      <c r="R4112" t="n">
        <v>-0.00017</v>
      </c>
      <c r="S4112" t="n">
        <v>-0.00413</v>
      </c>
      <c r="T4112" t="n">
        <v>-0.00725</v>
      </c>
    </row>
    <row r="4113">
      <c r="A4113" s="142" t="n">
        <v>42299</v>
      </c>
      <c r="B4113" t="n">
        <v>-0.00104</v>
      </c>
      <c r="C4113" t="n">
        <v>-0.00104</v>
      </c>
      <c r="D4113" t="inlineStr"/>
      <c r="E4113" t="inlineStr"/>
      <c r="F4113" t="inlineStr"/>
      <c r="G4113" t="inlineStr"/>
      <c r="H4113" t="inlineStr"/>
      <c r="I4113" t="inlineStr"/>
      <c r="J4113" t="n">
        <v>0.02256</v>
      </c>
      <c r="K4113" t="n">
        <v>0.01312</v>
      </c>
      <c r="L4113" t="n">
        <v>0.00526</v>
      </c>
      <c r="M4113" t="n">
        <v>0.00466</v>
      </c>
      <c r="N4113" t="n">
        <v>0.03177</v>
      </c>
      <c r="O4113" t="n">
        <v>0.02551</v>
      </c>
      <c r="P4113" t="n">
        <v>0.0292</v>
      </c>
      <c r="Q4113" t="n">
        <v>0.02403</v>
      </c>
      <c r="R4113" t="n">
        <v>0.02123</v>
      </c>
      <c r="S4113" t="n">
        <v>0.02642</v>
      </c>
      <c r="T4113" t="n">
        <v>0.01628</v>
      </c>
    </row>
    <row r="4114">
      <c r="A4114" s="142" t="n">
        <v>42300</v>
      </c>
      <c r="B4114" t="n">
        <v>0.00957</v>
      </c>
      <c r="C4114" t="n">
        <v>0.009520000000000001</v>
      </c>
      <c r="D4114" t="inlineStr"/>
      <c r="E4114" t="inlineStr"/>
      <c r="F4114" t="inlineStr"/>
      <c r="G4114" t="inlineStr"/>
      <c r="H4114" t="inlineStr"/>
      <c r="I4114" t="inlineStr"/>
      <c r="J4114" t="n">
        <v>0.01029</v>
      </c>
      <c r="K4114" t="n">
        <v>0.04326</v>
      </c>
      <c r="L4114" t="n">
        <v>-0.00102</v>
      </c>
      <c r="M4114" t="n">
        <v>0.042</v>
      </c>
      <c r="N4114" t="n">
        <v>0.03216</v>
      </c>
      <c r="O4114" t="n">
        <v>0.03365</v>
      </c>
      <c r="P4114" t="n">
        <v>0.02128</v>
      </c>
      <c r="Q4114" t="n">
        <v>0.00441</v>
      </c>
      <c r="R4114" t="n">
        <v>0.01963</v>
      </c>
      <c r="S4114" t="n">
        <v>0.02214</v>
      </c>
      <c r="T4114" t="n">
        <v>0.02387</v>
      </c>
    </row>
    <row r="4115">
      <c r="A4115" s="142" t="n">
        <v>42303</v>
      </c>
      <c r="B4115" t="n">
        <v>0.03482</v>
      </c>
      <c r="C4115" t="n">
        <v>0.03475</v>
      </c>
      <c r="D4115" t="inlineStr"/>
      <c r="E4115" t="inlineStr"/>
      <c r="F4115" t="inlineStr"/>
      <c r="G4115" t="inlineStr"/>
      <c r="H4115" t="inlineStr"/>
      <c r="I4115" t="inlineStr"/>
      <c r="J4115" t="n">
        <v>0.01359</v>
      </c>
      <c r="K4115" t="n">
        <v>-0.03397</v>
      </c>
      <c r="L4115" t="n">
        <v>-0.00189</v>
      </c>
      <c r="M4115" t="n">
        <v>-0.01646</v>
      </c>
      <c r="N4115" t="n">
        <v>-0.0311</v>
      </c>
      <c r="O4115" t="n">
        <v>-0.02949</v>
      </c>
      <c r="P4115" t="n">
        <v>-0.02778</v>
      </c>
      <c r="Q4115" t="n">
        <v>0.01198</v>
      </c>
      <c r="R4115" t="n">
        <v>-0.00388</v>
      </c>
      <c r="S4115" t="n">
        <v>-0.00241</v>
      </c>
      <c r="T4115" t="n">
        <v>-0.00248</v>
      </c>
    </row>
    <row r="4116">
      <c r="A4116" s="142" t="n">
        <v>42304</v>
      </c>
      <c r="B4116" t="n">
        <v>-0.01324</v>
      </c>
      <c r="C4116" t="n">
        <v>-0.01292</v>
      </c>
      <c r="D4116" t="inlineStr"/>
      <c r="E4116" t="inlineStr"/>
      <c r="F4116" t="inlineStr"/>
      <c r="G4116" t="inlineStr"/>
      <c r="H4116" t="inlineStr"/>
      <c r="I4116" t="inlineStr"/>
      <c r="J4116" t="n">
        <v>-0.0158</v>
      </c>
      <c r="K4116" t="n">
        <v>0.00388</v>
      </c>
      <c r="L4116" t="n">
        <v>-0.00402</v>
      </c>
      <c r="M4116" t="n">
        <v>-0.01066</v>
      </c>
      <c r="N4116" t="n">
        <v>-0.00035</v>
      </c>
      <c r="O4116" t="n">
        <v>0.00122</v>
      </c>
      <c r="P4116" t="n">
        <v>-0.00714</v>
      </c>
      <c r="Q4116" t="n">
        <v>-0.01066</v>
      </c>
      <c r="R4116" t="n">
        <v>-0.01072</v>
      </c>
      <c r="S4116" t="n">
        <v>-0.00531</v>
      </c>
      <c r="T4116" t="n">
        <v>-0.00583</v>
      </c>
    </row>
    <row r="4117">
      <c r="A4117" s="142" t="n">
        <v>42305</v>
      </c>
      <c r="B4117" t="n">
        <v>-0.01251</v>
      </c>
      <c r="C4117" t="n">
        <v>-0.01284</v>
      </c>
      <c r="D4117" t="inlineStr"/>
      <c r="E4117" t="inlineStr"/>
      <c r="F4117" t="inlineStr"/>
      <c r="G4117" t="inlineStr"/>
      <c r="H4117" t="inlineStr"/>
      <c r="I4117" t="inlineStr"/>
      <c r="J4117" t="n">
        <v>0.02724</v>
      </c>
      <c r="K4117" t="n">
        <v>-0.00749</v>
      </c>
      <c r="L4117" t="n">
        <v>0.01611</v>
      </c>
      <c r="M4117" t="n">
        <v>-0.00533</v>
      </c>
      <c r="N4117" t="n">
        <v>0.0035</v>
      </c>
      <c r="O4117" t="n">
        <v>-0.00801</v>
      </c>
      <c r="P4117" t="n">
        <v>0.00959</v>
      </c>
      <c r="Q4117" t="n">
        <v>0.03371</v>
      </c>
      <c r="R4117" t="n">
        <v>0.01078</v>
      </c>
      <c r="S4117" t="n">
        <v>0.00787</v>
      </c>
      <c r="T4117" t="n">
        <v>-0.00417</v>
      </c>
    </row>
    <row r="4118">
      <c r="A4118" s="142" t="n">
        <v>42306</v>
      </c>
      <c r="B4118" t="n">
        <v>0.01216</v>
      </c>
      <c r="C4118" t="n">
        <v>0.01345</v>
      </c>
      <c r="D4118" t="inlineStr"/>
      <c r="E4118" t="inlineStr"/>
      <c r="F4118" t="inlineStr"/>
      <c r="G4118" t="inlineStr"/>
      <c r="H4118" t="inlineStr"/>
      <c r="I4118" t="inlineStr"/>
      <c r="J4118" t="n">
        <v>-0.04593</v>
      </c>
      <c r="K4118" t="n">
        <v>-0.02117</v>
      </c>
      <c r="L4118" t="n">
        <v>-0.02751</v>
      </c>
      <c r="M4118" t="n">
        <v>-0.01802</v>
      </c>
      <c r="N4118" t="n">
        <v>-0.04302</v>
      </c>
      <c r="O4118" t="n">
        <v>-0.03059</v>
      </c>
      <c r="P4118" t="n">
        <v>-0.04513</v>
      </c>
      <c r="Q4118" t="n">
        <v>-0.04515</v>
      </c>
      <c r="R4118" t="n">
        <v>-0.00045</v>
      </c>
      <c r="S4118" t="n">
        <v>0.00408</v>
      </c>
      <c r="T4118" t="n">
        <v>-0.00702</v>
      </c>
    </row>
    <row r="4119">
      <c r="A4119" s="142" t="n">
        <v>42307</v>
      </c>
      <c r="B4119" t="n">
        <v>-0.03119</v>
      </c>
      <c r="C4119" t="n">
        <v>-0.03129</v>
      </c>
      <c r="D4119" t="inlineStr"/>
      <c r="E4119" t="inlineStr"/>
      <c r="F4119" t="inlineStr"/>
      <c r="G4119" t="inlineStr"/>
      <c r="H4119" t="inlineStr"/>
      <c r="I4119" t="inlineStr"/>
      <c r="J4119" t="n">
        <v>-0.03474</v>
      </c>
      <c r="K4119" t="n">
        <v>-0.02014</v>
      </c>
      <c r="L4119" t="n">
        <v>-0.00056</v>
      </c>
      <c r="M4119" t="n">
        <v>-0.01848</v>
      </c>
      <c r="N4119" t="n">
        <v>-0.01392</v>
      </c>
      <c r="O4119" t="n">
        <v>-0.01767</v>
      </c>
      <c r="P4119" t="n">
        <v>-0.009950000000000001</v>
      </c>
      <c r="Q4119" t="n">
        <v>-0.03657</v>
      </c>
      <c r="R4119" t="n">
        <v>-0.00086</v>
      </c>
      <c r="S4119" t="n">
        <v>-0.00801</v>
      </c>
      <c r="T4119" t="n">
        <v>-0.00575</v>
      </c>
    </row>
    <row r="4120">
      <c r="A4120" s="142" t="n">
        <v>42310</v>
      </c>
      <c r="B4120" t="n">
        <v>-0.01469</v>
      </c>
      <c r="C4120" t="n">
        <v>-0.01475</v>
      </c>
      <c r="D4120" t="inlineStr"/>
      <c r="E4120" t="inlineStr"/>
      <c r="F4120" t="inlineStr"/>
      <c r="G4120" t="inlineStr"/>
      <c r="H4120" t="inlineStr"/>
      <c r="I4120" t="inlineStr"/>
      <c r="J4120" t="n">
        <v>-0.00874</v>
      </c>
      <c r="K4120" t="n">
        <v>0.00558</v>
      </c>
      <c r="L4120" t="n">
        <v>-0.01466</v>
      </c>
      <c r="M4120" t="n">
        <v>-0.00118</v>
      </c>
      <c r="N4120" t="n">
        <v>0.00084</v>
      </c>
      <c r="O4120" t="n">
        <v>0.0036</v>
      </c>
      <c r="P4120" t="n">
        <v>-0.00251</v>
      </c>
      <c r="Q4120" t="n">
        <v>-0.01154</v>
      </c>
      <c r="R4120" t="n">
        <v>0.00338</v>
      </c>
      <c r="S4120" t="n">
        <v>0.00634</v>
      </c>
      <c r="T4120" t="n">
        <v>0.00392</v>
      </c>
    </row>
    <row r="4121">
      <c r="A4121" s="142" t="n">
        <v>42311</v>
      </c>
      <c r="B4121" t="n">
        <v>-0.009730000000000001</v>
      </c>
      <c r="C4121" t="n">
        <v>-0.00967</v>
      </c>
      <c r="D4121" t="inlineStr"/>
      <c r="E4121" t="inlineStr"/>
      <c r="F4121" t="inlineStr"/>
      <c r="G4121" t="inlineStr"/>
      <c r="H4121" t="inlineStr"/>
      <c r="I4121" t="inlineStr"/>
      <c r="J4121" t="n">
        <v>0.00156</v>
      </c>
      <c r="K4121" t="n">
        <v>-0.00959</v>
      </c>
      <c r="L4121" t="n">
        <v>-0.01501</v>
      </c>
      <c r="M4121" t="n">
        <v>0.00131</v>
      </c>
      <c r="N4121" t="n">
        <v>-0.00136</v>
      </c>
      <c r="O4121" t="n">
        <v>-0.00359</v>
      </c>
      <c r="P4121" t="n">
        <v>0.00252</v>
      </c>
      <c r="Q4121" t="n">
        <v>-0.00127</v>
      </c>
      <c r="R4121" t="n">
        <v>0.00468</v>
      </c>
      <c r="S4121" t="n">
        <v>0.00993</v>
      </c>
      <c r="T4121" t="n">
        <v>0.02006</v>
      </c>
    </row>
    <row r="4122">
      <c r="A4122" s="142" t="n">
        <v>42312</v>
      </c>
      <c r="B4122" t="n">
        <v>0.00043</v>
      </c>
      <c r="C4122" t="n">
        <v>0.0004</v>
      </c>
      <c r="D4122" t="inlineStr"/>
      <c r="E4122" t="inlineStr"/>
      <c r="F4122" t="inlineStr"/>
      <c r="G4122" t="inlineStr"/>
      <c r="H4122" t="inlineStr"/>
      <c r="I4122" t="inlineStr"/>
      <c r="J4122" t="n">
        <v>0.0233</v>
      </c>
      <c r="K4122" t="n">
        <v>-0.009169999999999999</v>
      </c>
      <c r="L4122" t="n">
        <v>-0.01358</v>
      </c>
      <c r="M4122" t="n">
        <v>-0.00928</v>
      </c>
      <c r="N4122" t="n">
        <v>-0.01194</v>
      </c>
      <c r="O4122" t="n">
        <v>-0.00745</v>
      </c>
      <c r="P4122" t="n">
        <v>-0.00754</v>
      </c>
      <c r="Q4122" t="n">
        <v>0.02486</v>
      </c>
      <c r="R4122" t="n">
        <v>0.00528</v>
      </c>
      <c r="S4122" t="n">
        <v>0.00743</v>
      </c>
      <c r="T4122" t="n">
        <v>0.01701</v>
      </c>
    </row>
    <row r="4123">
      <c r="A4123" s="142" t="n">
        <v>42313</v>
      </c>
      <c r="B4123" t="n">
        <v>0.00374</v>
      </c>
      <c r="C4123" t="n">
        <v>0.00368</v>
      </c>
      <c r="D4123" t="inlineStr"/>
      <c r="E4123" t="inlineStr"/>
      <c r="F4123" t="inlineStr"/>
      <c r="G4123" t="inlineStr"/>
      <c r="H4123" t="inlineStr"/>
      <c r="I4123" t="inlineStr"/>
      <c r="J4123" t="n">
        <v>-0.04251</v>
      </c>
      <c r="K4123" t="n">
        <v>-0.02983</v>
      </c>
      <c r="L4123" t="n">
        <v>-0.007820000000000001</v>
      </c>
      <c r="M4123" t="n">
        <v>-0.02678</v>
      </c>
      <c r="N4123" t="n">
        <v>-0.03558</v>
      </c>
      <c r="O4123" t="n">
        <v>-0.03444</v>
      </c>
      <c r="P4123" t="n">
        <v>-0.02785</v>
      </c>
      <c r="Q4123" t="n">
        <v>-0.04415</v>
      </c>
      <c r="R4123" t="n">
        <v>-0.00419</v>
      </c>
      <c r="S4123" t="n">
        <v>-0.00209</v>
      </c>
      <c r="T4123" t="n">
        <v>-0.0048</v>
      </c>
    </row>
    <row r="4124">
      <c r="A4124" s="142" t="n">
        <v>42314</v>
      </c>
      <c r="B4124" t="n">
        <v>-0.02531</v>
      </c>
      <c r="C4124" t="n">
        <v>-0.02524</v>
      </c>
      <c r="D4124" t="inlineStr"/>
      <c r="E4124" t="inlineStr"/>
      <c r="F4124" t="inlineStr"/>
      <c r="G4124" t="inlineStr"/>
      <c r="H4124" t="inlineStr"/>
      <c r="I4124" t="inlineStr"/>
      <c r="J4124" t="n">
        <v>-0.02748</v>
      </c>
      <c r="K4124" t="n">
        <v>-0.03127</v>
      </c>
      <c r="L4124" t="n">
        <v>-0.01027</v>
      </c>
      <c r="M4124" t="n">
        <v>-0.03037</v>
      </c>
      <c r="N4124" t="n">
        <v>-0.02429</v>
      </c>
      <c r="O4124" t="n">
        <v>-0.02226</v>
      </c>
      <c r="P4124" t="n">
        <v>-0.01823</v>
      </c>
      <c r="Q4124" t="n">
        <v>-0.03383</v>
      </c>
      <c r="R4124" t="n">
        <v>0.00264</v>
      </c>
      <c r="S4124" t="n">
        <v>0.00672</v>
      </c>
      <c r="T4124" t="n">
        <v>-0.00225</v>
      </c>
    </row>
    <row r="4125">
      <c r="A4125" s="142" t="n">
        <v>42317</v>
      </c>
      <c r="B4125" t="n">
        <v>-0.008399999999999999</v>
      </c>
      <c r="C4125" t="n">
        <v>-0.008540000000000001</v>
      </c>
      <c r="D4125" t="inlineStr"/>
      <c r="E4125" t="inlineStr"/>
      <c r="F4125" t="inlineStr"/>
      <c r="G4125" t="inlineStr"/>
      <c r="H4125" t="inlineStr"/>
      <c r="I4125" t="inlineStr"/>
      <c r="J4125" t="n">
        <v>-0.00707</v>
      </c>
      <c r="K4125" t="n">
        <v>0.0301</v>
      </c>
      <c r="L4125" t="n">
        <v>-0.01517</v>
      </c>
      <c r="M4125" t="n">
        <v>0.01825</v>
      </c>
      <c r="N4125" t="n">
        <v>0.01531</v>
      </c>
      <c r="O4125" t="n">
        <v>0.01728</v>
      </c>
      <c r="P4125" t="n">
        <v>0.00265</v>
      </c>
      <c r="Q4125" t="n">
        <v>-0.00516</v>
      </c>
      <c r="R4125" t="n">
        <v>-0.01096</v>
      </c>
      <c r="S4125" t="n">
        <v>-0.007990000000000001</v>
      </c>
      <c r="T4125" t="n">
        <v>-0.01068</v>
      </c>
    </row>
    <row r="4126">
      <c r="A4126" s="142" t="n">
        <v>42318</v>
      </c>
      <c r="B4126" t="n">
        <v>-0.01111</v>
      </c>
      <c r="C4126" t="n">
        <v>-0.0111</v>
      </c>
      <c r="D4126" t="n">
        <v>-0.011</v>
      </c>
      <c r="E4126" t="inlineStr"/>
      <c r="F4126" t="inlineStr"/>
      <c r="G4126" t="inlineStr"/>
      <c r="H4126" t="inlineStr"/>
      <c r="I4126" t="inlineStr"/>
      <c r="J4126" t="n">
        <v>0.00657</v>
      </c>
      <c r="K4126" t="n">
        <v>-0.0077</v>
      </c>
      <c r="L4126" t="n">
        <v>-0.00394</v>
      </c>
      <c r="M4126" t="n">
        <v>-0.01462</v>
      </c>
      <c r="N4126" t="n">
        <v>-0.01138</v>
      </c>
      <c r="O4126" t="n">
        <v>-0.00971</v>
      </c>
      <c r="P4126" t="n">
        <v>-0.007939999999999999</v>
      </c>
      <c r="Q4126" t="n">
        <v>0.01128</v>
      </c>
      <c r="R4126" t="n">
        <v>0.00084</v>
      </c>
      <c r="S4126" t="n">
        <v>0.00317</v>
      </c>
      <c r="T4126" t="n">
        <v>-0.00723</v>
      </c>
    </row>
    <row r="4127">
      <c r="A4127" s="142" t="n">
        <v>42319</v>
      </c>
      <c r="B4127" t="n">
        <v>-0.00167</v>
      </c>
      <c r="C4127" t="n">
        <v>-0.00174</v>
      </c>
      <c r="D4127" t="n">
        <v>-0.00172</v>
      </c>
      <c r="E4127" t="inlineStr"/>
      <c r="F4127" t="inlineStr"/>
      <c r="G4127" t="inlineStr"/>
      <c r="H4127" t="inlineStr"/>
      <c r="I4127" t="inlineStr"/>
      <c r="J4127" t="n">
        <v>-0.008160000000000001</v>
      </c>
      <c r="K4127" t="n">
        <v>0</v>
      </c>
      <c r="L4127" t="n">
        <v>0</v>
      </c>
      <c r="M4127" t="n">
        <v>0</v>
      </c>
      <c r="N4127" t="n">
        <v>0</v>
      </c>
      <c r="O4127" t="n">
        <v>0</v>
      </c>
      <c r="P4127" t="n">
        <v>0.00533</v>
      </c>
      <c r="Q4127" t="n">
        <v>-0.00535</v>
      </c>
      <c r="R4127" t="n">
        <v>0.0063</v>
      </c>
      <c r="S4127" t="n">
        <v>0</v>
      </c>
      <c r="T4127" t="n">
        <v>0</v>
      </c>
    </row>
    <row r="4128">
      <c r="A4128" s="142" t="n">
        <v>42320</v>
      </c>
      <c r="B4128" t="n">
        <v>0.00747</v>
      </c>
      <c r="C4128" t="n">
        <v>0.00747</v>
      </c>
      <c r="D4128" t="n">
        <v>0.0076</v>
      </c>
      <c r="E4128" t="inlineStr"/>
      <c r="F4128" t="inlineStr"/>
      <c r="G4128" t="inlineStr"/>
      <c r="H4128" t="inlineStr"/>
      <c r="I4128" t="inlineStr"/>
      <c r="J4128" t="n">
        <v>0.00932</v>
      </c>
      <c r="K4128" t="n">
        <v>-0.00749</v>
      </c>
      <c r="L4128" t="n">
        <v>-0.02395</v>
      </c>
      <c r="M4128" t="n">
        <v>-0.00237</v>
      </c>
      <c r="N4128" t="n">
        <v>-0.00627</v>
      </c>
      <c r="O4128" t="n">
        <v>0.00218</v>
      </c>
      <c r="P4128" t="n">
        <v>-0.01592</v>
      </c>
      <c r="Q4128" t="n">
        <v>0.01099</v>
      </c>
      <c r="R4128" t="n">
        <v>-0.01583</v>
      </c>
      <c r="S4128" t="n">
        <v>-0.01547</v>
      </c>
      <c r="T4128" t="n">
        <v>-0.00525</v>
      </c>
    </row>
    <row r="4129">
      <c r="A4129" s="142" t="n">
        <v>42321</v>
      </c>
      <c r="B4129" t="n">
        <v>-0.00608</v>
      </c>
      <c r="C4129" t="n">
        <v>-0.00603</v>
      </c>
      <c r="D4129" t="n">
        <v>-0.00603</v>
      </c>
      <c r="E4129" t="inlineStr"/>
      <c r="F4129" t="inlineStr"/>
      <c r="G4129" t="inlineStr"/>
      <c r="H4129" t="inlineStr"/>
      <c r="I4129" t="inlineStr"/>
      <c r="J4129" t="n">
        <v>-0.01249</v>
      </c>
      <c r="K4129" t="n">
        <v>0.00755</v>
      </c>
      <c r="L4129" t="n">
        <v>-0.01116</v>
      </c>
      <c r="M4129" t="n">
        <v>0.00265</v>
      </c>
      <c r="N4129" t="n">
        <v>0.00987</v>
      </c>
      <c r="O4129" t="n">
        <v>0.00733</v>
      </c>
      <c r="P4129" t="n">
        <v>0.00809</v>
      </c>
      <c r="Q4129" t="n">
        <v>-0.01243</v>
      </c>
      <c r="R4129" t="n">
        <v>-0.00835</v>
      </c>
      <c r="S4129" t="n">
        <v>-0.008630000000000001</v>
      </c>
      <c r="T4129" t="n">
        <v>-0.013</v>
      </c>
    </row>
    <row r="4130">
      <c r="A4130" s="142" t="n">
        <v>42324</v>
      </c>
      <c r="B4130" t="n">
        <v>0.00467</v>
      </c>
      <c r="C4130" t="n">
        <v>0.0046</v>
      </c>
      <c r="D4130" t="n">
        <v>0.00465</v>
      </c>
      <c r="E4130" t="inlineStr"/>
      <c r="F4130" t="inlineStr"/>
      <c r="G4130" t="inlineStr"/>
      <c r="H4130" t="inlineStr"/>
      <c r="I4130" t="inlineStr"/>
      <c r="J4130" t="n">
        <v>0.01595</v>
      </c>
      <c r="K4130" t="n">
        <v>0.01044</v>
      </c>
      <c r="L4130" t="n">
        <v>0.00631</v>
      </c>
      <c r="M4130" t="n">
        <v>0.0046</v>
      </c>
      <c r="N4130" t="n">
        <v>0.01432</v>
      </c>
      <c r="O4130" t="n">
        <v>0.01106</v>
      </c>
      <c r="P4130" t="n">
        <v>0.01604</v>
      </c>
      <c r="Q4130" t="n">
        <v>0.01775</v>
      </c>
      <c r="R4130" t="n">
        <v>0.00288</v>
      </c>
      <c r="S4130" t="n">
        <v>0.00774</v>
      </c>
      <c r="T4130" t="n">
        <v>-0.00808</v>
      </c>
    </row>
    <row r="4131">
      <c r="A4131" s="142" t="n">
        <v>42325</v>
      </c>
      <c r="B4131" t="n">
        <v>0.01119</v>
      </c>
      <c r="C4131" t="n">
        <v>0.01117</v>
      </c>
      <c r="D4131" t="n">
        <v>0.01127</v>
      </c>
      <c r="E4131" t="inlineStr"/>
      <c r="F4131" t="inlineStr"/>
      <c r="G4131" t="inlineStr"/>
      <c r="H4131" t="inlineStr"/>
      <c r="I4131" t="inlineStr"/>
      <c r="J4131" t="n">
        <v>-0.0092</v>
      </c>
      <c r="K4131" t="n">
        <v>-0.03179</v>
      </c>
      <c r="L4131" t="n">
        <v>-0.01042</v>
      </c>
      <c r="M4131" t="n">
        <v>-0.0328</v>
      </c>
      <c r="N4131" t="n">
        <v>-0.03156</v>
      </c>
      <c r="O4131" t="n">
        <v>-0.02907</v>
      </c>
      <c r="P4131" t="n">
        <v>-0.03421</v>
      </c>
      <c r="Q4131" t="n">
        <v>-0.01038</v>
      </c>
      <c r="R4131" t="n">
        <v>0.02523</v>
      </c>
      <c r="S4131" t="n">
        <v>0.01231</v>
      </c>
      <c r="T4131" t="n">
        <v>0.0195</v>
      </c>
    </row>
    <row r="4132">
      <c r="A4132" s="142" t="n">
        <v>42326</v>
      </c>
      <c r="B4132" t="n">
        <v>-0.01249</v>
      </c>
      <c r="C4132" t="n">
        <v>-0.01249</v>
      </c>
      <c r="D4132" t="n">
        <v>-0.01254</v>
      </c>
      <c r="E4132" t="inlineStr"/>
      <c r="F4132" t="inlineStr"/>
      <c r="G4132" t="inlineStr"/>
      <c r="H4132" t="inlineStr"/>
      <c r="I4132" t="inlineStr"/>
      <c r="J4132" t="n">
        <v>-0.01093</v>
      </c>
      <c r="K4132" t="n">
        <v>0.0238</v>
      </c>
      <c r="L4132" t="n">
        <v>-0.00861</v>
      </c>
      <c r="M4132" t="n">
        <v>0.01685</v>
      </c>
      <c r="N4132" t="n">
        <v>0.02545</v>
      </c>
      <c r="O4132" t="n">
        <v>0.02363</v>
      </c>
      <c r="P4132" t="n">
        <v>0.0218</v>
      </c>
      <c r="Q4132" t="n">
        <v>-0.01896</v>
      </c>
      <c r="R4132" t="n">
        <v>-0.00109</v>
      </c>
      <c r="S4132" t="n">
        <v>0.00856</v>
      </c>
      <c r="T4132" t="n">
        <v>-0.00118</v>
      </c>
    </row>
    <row r="4133">
      <c r="A4133" s="142" t="n">
        <v>42327</v>
      </c>
      <c r="B4133" t="n">
        <v>-0.01265</v>
      </c>
      <c r="C4133" t="n">
        <v>-0.01265</v>
      </c>
      <c r="D4133" t="n">
        <v>-0.0127</v>
      </c>
      <c r="E4133" t="inlineStr"/>
      <c r="F4133" t="inlineStr"/>
      <c r="G4133" t="inlineStr"/>
      <c r="H4133" t="inlineStr"/>
      <c r="I4133" t="inlineStr"/>
      <c r="J4133" t="n">
        <v>0.03149</v>
      </c>
      <c r="K4133" t="n">
        <v>0.01603</v>
      </c>
      <c r="L4133" t="n">
        <v>0.0112</v>
      </c>
      <c r="M4133" t="n">
        <v>0.01763</v>
      </c>
      <c r="N4133" t="n">
        <v>0.01537</v>
      </c>
      <c r="O4133" t="n">
        <v>0.01825</v>
      </c>
      <c r="P4133" t="n">
        <v>0.01333</v>
      </c>
      <c r="Q4133" t="n">
        <v>0.0382</v>
      </c>
      <c r="R4133" t="n">
        <v>0.00469</v>
      </c>
      <c r="S4133" t="n">
        <v>-0.00183</v>
      </c>
      <c r="T4133" t="n">
        <v>0.00893</v>
      </c>
    </row>
    <row r="4134">
      <c r="A4134" s="142" t="n">
        <v>42328</v>
      </c>
      <c r="B4134" t="n">
        <v>0.01809</v>
      </c>
      <c r="C4134" t="n">
        <v>0.01802</v>
      </c>
      <c r="D4134" t="n">
        <v>0.01807</v>
      </c>
      <c r="E4134" t="inlineStr"/>
      <c r="F4134" t="inlineStr"/>
      <c r="G4134" t="inlineStr"/>
      <c r="H4134" t="inlineStr"/>
      <c r="I4134" t="inlineStr"/>
      <c r="J4134" t="n">
        <v>0.00321</v>
      </c>
      <c r="K4134" t="n">
        <v>-0.03209</v>
      </c>
      <c r="L4134" t="n">
        <v>0.00388</v>
      </c>
      <c r="M4134" t="n">
        <v>-0.02376</v>
      </c>
      <c r="N4134" t="n">
        <v>-0.02495</v>
      </c>
      <c r="O4134" t="n">
        <v>-0.02662</v>
      </c>
      <c r="P4134" t="n">
        <v>-0.01579</v>
      </c>
      <c r="Q4134" t="n">
        <v>0.00613</v>
      </c>
      <c r="R4134" t="n">
        <v>0.00217</v>
      </c>
      <c r="S4134" t="n">
        <v>0.00825</v>
      </c>
      <c r="T4134" t="n">
        <v>0.01386</v>
      </c>
    </row>
    <row r="4135">
      <c r="A4135" s="142" t="n">
        <v>42331</v>
      </c>
      <c r="B4135" t="n">
        <v>-0.00199</v>
      </c>
      <c r="C4135" t="n">
        <v>-0.00207</v>
      </c>
      <c r="D4135" t="n">
        <v>-0.00181</v>
      </c>
      <c r="E4135" t="inlineStr"/>
      <c r="F4135" t="inlineStr"/>
      <c r="G4135" t="inlineStr"/>
      <c r="H4135" t="inlineStr"/>
      <c r="I4135" t="inlineStr"/>
      <c r="J4135" t="n">
        <v>-0.02509</v>
      </c>
      <c r="K4135" t="n">
        <v>0.00082</v>
      </c>
      <c r="L4135" t="n">
        <v>-0.01305</v>
      </c>
      <c r="M4135" t="n">
        <v>-0.00731</v>
      </c>
      <c r="N4135" t="n">
        <v>-0.00616</v>
      </c>
      <c r="O4135" t="n">
        <v>-0.00298</v>
      </c>
      <c r="P4135" t="n">
        <v>-0.008019999999999999</v>
      </c>
      <c r="Q4135" t="n">
        <v>-0.0296</v>
      </c>
      <c r="R4135" t="n">
        <v>-0.00371</v>
      </c>
      <c r="S4135" t="n">
        <v>0.00166</v>
      </c>
      <c r="T4135" t="n">
        <v>0.00206</v>
      </c>
    </row>
    <row r="4136">
      <c r="A4136" s="142" t="n">
        <v>42332</v>
      </c>
      <c r="B4136" t="n">
        <v>-0.01526</v>
      </c>
      <c r="C4136" t="n">
        <v>-0.01524</v>
      </c>
      <c r="D4136" t="n">
        <v>-0.01517</v>
      </c>
      <c r="E4136" t="inlineStr"/>
      <c r="F4136" t="inlineStr"/>
      <c r="G4136" t="inlineStr"/>
      <c r="H4136" t="inlineStr"/>
      <c r="I4136" t="inlineStr"/>
      <c r="J4136" t="n">
        <v>0.01479</v>
      </c>
      <c r="K4136" t="n">
        <v>0.02525</v>
      </c>
      <c r="L4136" t="n">
        <v>0.00291</v>
      </c>
      <c r="M4136" t="n">
        <v>0.01466</v>
      </c>
      <c r="N4136" t="n">
        <v>0.0257</v>
      </c>
      <c r="O4136" t="n">
        <v>0.02309</v>
      </c>
      <c r="P4136" t="n">
        <v>0.01617</v>
      </c>
      <c r="Q4136" t="n">
        <v>0.01705</v>
      </c>
      <c r="R4136" t="n">
        <v>-0.01198</v>
      </c>
      <c r="S4136" t="n">
        <v>-0.00323</v>
      </c>
      <c r="T4136" t="n">
        <v>-0.00417</v>
      </c>
    </row>
    <row r="4137">
      <c r="A4137" s="142" t="n">
        <v>42333</v>
      </c>
      <c r="B4137" t="n">
        <v>0.00662</v>
      </c>
      <c r="C4137" t="n">
        <v>0.00661</v>
      </c>
      <c r="D4137" t="n">
        <v>0.00663</v>
      </c>
      <c r="E4137" t="inlineStr"/>
      <c r="F4137" t="inlineStr"/>
      <c r="G4137" t="inlineStr"/>
      <c r="H4137" t="inlineStr"/>
      <c r="I4137" t="inlineStr"/>
      <c r="J4137" t="n">
        <v>0.00971</v>
      </c>
      <c r="K4137" t="n">
        <v>0.00715</v>
      </c>
      <c r="L4137" t="n">
        <v>0.00286</v>
      </c>
      <c r="M4137" t="n">
        <v>0.00599</v>
      </c>
      <c r="N4137" t="n">
        <v>0.0041</v>
      </c>
      <c r="O4137" t="n">
        <v>0.00584</v>
      </c>
      <c r="P4137" t="n">
        <v>0.00796</v>
      </c>
      <c r="Q4137" t="n">
        <v>0.00706</v>
      </c>
      <c r="R4137" t="n">
        <v>0.01375</v>
      </c>
      <c r="S4137" t="n">
        <v>0.00459</v>
      </c>
      <c r="T4137" t="n">
        <v>-0.00011</v>
      </c>
    </row>
    <row r="4138">
      <c r="A4138" s="142" t="n">
        <v>42334</v>
      </c>
      <c r="B4138" t="n">
        <v>0.00825</v>
      </c>
      <c r="C4138" t="n">
        <v>0.00825</v>
      </c>
      <c r="D4138" t="n">
        <v>0.008109999999999999</v>
      </c>
      <c r="E4138" t="inlineStr"/>
      <c r="F4138" t="inlineStr"/>
      <c r="G4138" t="inlineStr"/>
      <c r="H4138" t="inlineStr"/>
      <c r="I4138" t="inlineStr"/>
      <c r="J4138" t="n">
        <v>0.00267</v>
      </c>
      <c r="K4138" t="n">
        <v>0.005</v>
      </c>
      <c r="L4138" t="n">
        <v>0</v>
      </c>
      <c r="M4138" t="n">
        <v>0.00098</v>
      </c>
      <c r="N4138" t="n">
        <v>0.00898</v>
      </c>
      <c r="O4138" t="n">
        <v>0</v>
      </c>
      <c r="P4138" t="n">
        <v>0.00526</v>
      </c>
      <c r="Q4138" t="n">
        <v>0</v>
      </c>
      <c r="R4138" t="n">
        <v>0.00958</v>
      </c>
      <c r="S4138" t="n">
        <v>0.00186</v>
      </c>
      <c r="T4138" t="n">
        <v>0.00072</v>
      </c>
    </row>
    <row r="4139">
      <c r="A4139" s="142" t="n">
        <v>42335</v>
      </c>
      <c r="B4139" t="n">
        <v>-0.00177</v>
      </c>
      <c r="C4139" t="n">
        <v>-0.00173</v>
      </c>
      <c r="D4139" t="n">
        <v>-0.00151</v>
      </c>
      <c r="E4139" t="inlineStr"/>
      <c r="F4139" t="inlineStr"/>
      <c r="G4139" t="inlineStr"/>
      <c r="H4139" t="inlineStr"/>
      <c r="I4139" t="inlineStr"/>
      <c r="J4139" t="n">
        <v>-0.01013</v>
      </c>
      <c r="K4139" t="n">
        <v>-0.02067</v>
      </c>
      <c r="L4139" t="n">
        <v>-0.00912</v>
      </c>
      <c r="M4139" t="n">
        <v>-0.01665</v>
      </c>
      <c r="N4139" t="n">
        <v>-0.02145</v>
      </c>
      <c r="O4139" t="n">
        <v>-0.01452</v>
      </c>
      <c r="P4139" t="n">
        <v>-0.01571</v>
      </c>
      <c r="Q4139" t="n">
        <v>-0.00745</v>
      </c>
      <c r="R4139" t="n">
        <v>-0.00217</v>
      </c>
      <c r="S4139" t="n">
        <v>-0.00083</v>
      </c>
      <c r="T4139" t="n">
        <v>-0.01171</v>
      </c>
    </row>
    <row r="4140">
      <c r="A4140" s="142" t="n">
        <v>42338</v>
      </c>
      <c r="B4140" t="n">
        <v>-0.01352</v>
      </c>
      <c r="C4140" t="n">
        <v>-0.01368</v>
      </c>
      <c r="D4140" t="n">
        <v>-0.01339</v>
      </c>
      <c r="E4140" t="inlineStr"/>
      <c r="F4140" t="inlineStr"/>
      <c r="G4140" t="inlineStr"/>
      <c r="H4140" t="inlineStr"/>
      <c r="I4140" t="inlineStr"/>
      <c r="J4140" t="n">
        <v>0</v>
      </c>
      <c r="K4140" t="n">
        <v>0.00588</v>
      </c>
      <c r="L4140" t="n">
        <v>3e-05</v>
      </c>
      <c r="M4140" t="n">
        <v>0.0064</v>
      </c>
      <c r="N4140" t="n">
        <v>0.01625</v>
      </c>
      <c r="O4140" t="n">
        <v>0.02089</v>
      </c>
      <c r="P4140" t="n">
        <v>0.00266</v>
      </c>
      <c r="Q4140" t="n">
        <v>0.00088</v>
      </c>
      <c r="R4140" t="n">
        <v>0.00411</v>
      </c>
      <c r="S4140" t="n">
        <v>-0.00138</v>
      </c>
      <c r="T4140" t="n">
        <v>-0.01145</v>
      </c>
    </row>
    <row r="4141">
      <c r="A4141" s="142" t="n">
        <v>42339</v>
      </c>
      <c r="B4141" t="n">
        <v>-0.01045</v>
      </c>
      <c r="C4141" t="n">
        <v>-0.01042</v>
      </c>
      <c r="D4141" t="n">
        <v>-0.01051</v>
      </c>
      <c r="E4141" t="inlineStr"/>
      <c r="F4141" t="inlineStr"/>
      <c r="G4141" t="inlineStr"/>
      <c r="H4141" t="inlineStr"/>
      <c r="I4141" t="inlineStr"/>
      <c r="J4141" t="n">
        <v>0.00754</v>
      </c>
      <c r="K4141" t="n">
        <v>0.02125</v>
      </c>
      <c r="L4141" t="n">
        <v>-0.0016</v>
      </c>
      <c r="M4141" t="n">
        <v>0.02425</v>
      </c>
      <c r="N4141" t="n">
        <v>0.01891</v>
      </c>
      <c r="O4141" t="n">
        <v>0.0202</v>
      </c>
      <c r="P4141" t="n">
        <v>0.01326</v>
      </c>
      <c r="Q4141" t="n">
        <v>0.009480000000000001</v>
      </c>
      <c r="R4141" t="n">
        <v>-0.00338</v>
      </c>
      <c r="S4141" t="n">
        <v>0.00538</v>
      </c>
      <c r="T4141" t="n">
        <v>0.00941</v>
      </c>
    </row>
    <row r="4142">
      <c r="A4142" s="142" t="n">
        <v>42340</v>
      </c>
      <c r="B4142" t="n">
        <v>0.01578</v>
      </c>
      <c r="C4142" t="n">
        <v>0.01579</v>
      </c>
      <c r="D4142" t="n">
        <v>0.01568</v>
      </c>
      <c r="E4142" t="inlineStr"/>
      <c r="F4142" t="inlineStr"/>
      <c r="G4142" t="inlineStr"/>
      <c r="H4142" t="inlineStr"/>
      <c r="I4142" t="inlineStr"/>
      <c r="J4142" t="n">
        <v>0.01015</v>
      </c>
      <c r="K4142" t="n">
        <v>-0.01847</v>
      </c>
      <c r="L4142" t="n">
        <v>-0.01051</v>
      </c>
      <c r="M4142" t="n">
        <v>-0.01353</v>
      </c>
      <c r="N4142" t="n">
        <v>-0.009990000000000001</v>
      </c>
      <c r="O4142" t="n">
        <v>-0.00874</v>
      </c>
      <c r="P4142" t="n">
        <v>-0.007849999999999999</v>
      </c>
      <c r="Q4142" t="n">
        <v>0.00808</v>
      </c>
      <c r="R4142" t="n">
        <v>-0.00023</v>
      </c>
      <c r="S4142" t="n">
        <v>-0.00443</v>
      </c>
      <c r="T4142" t="n">
        <v>-0.00121</v>
      </c>
    </row>
    <row r="4143">
      <c r="A4143" s="142" t="n">
        <v>42341</v>
      </c>
      <c r="B4143" t="n">
        <v>-0.01386</v>
      </c>
      <c r="C4143" t="n">
        <v>-0.01394</v>
      </c>
      <c r="D4143" t="n">
        <v>-0.01381</v>
      </c>
      <c r="E4143" t="inlineStr"/>
      <c r="F4143" t="inlineStr"/>
      <c r="G4143" t="inlineStr"/>
      <c r="H4143" t="inlineStr"/>
      <c r="I4143" t="inlineStr"/>
      <c r="J4143" t="n">
        <v>-0.0164</v>
      </c>
      <c r="K4143" t="n">
        <v>0.00954</v>
      </c>
      <c r="L4143" t="n">
        <v>0.01144</v>
      </c>
      <c r="M4143" t="n">
        <v>0.02463</v>
      </c>
      <c r="N4143" t="n">
        <v>-0.01373</v>
      </c>
      <c r="O4143" t="n">
        <v>-0.01712</v>
      </c>
      <c r="P4143" t="n">
        <v>-0.02639</v>
      </c>
      <c r="Q4143" t="n">
        <v>-0.01321</v>
      </c>
      <c r="R4143" t="n">
        <v>-0.03199</v>
      </c>
      <c r="S4143" t="n">
        <v>-0.03527</v>
      </c>
      <c r="T4143" t="n">
        <v>-0.02867</v>
      </c>
    </row>
    <row r="4144">
      <c r="A4144" s="142" t="n">
        <v>42342</v>
      </c>
      <c r="B4144" t="n">
        <v>-0.02017</v>
      </c>
      <c r="C4144" t="n">
        <v>-0.02017</v>
      </c>
      <c r="D4144" t="n">
        <v>-0.02018</v>
      </c>
      <c r="E4144" t="inlineStr"/>
      <c r="F4144" t="inlineStr"/>
      <c r="G4144" t="inlineStr"/>
      <c r="H4144" t="inlineStr"/>
      <c r="I4144" t="inlineStr"/>
      <c r="J4144" t="n">
        <v>0.00538</v>
      </c>
      <c r="K4144" t="n">
        <v>0.0273</v>
      </c>
      <c r="L4144" t="n">
        <v>0.03416</v>
      </c>
      <c r="M4144" t="n">
        <v>0.008670000000000001</v>
      </c>
      <c r="N4144" t="n">
        <v>0.04697</v>
      </c>
      <c r="O4144" t="n">
        <v>0.05199</v>
      </c>
      <c r="P4144" t="n">
        <v>0.03523</v>
      </c>
      <c r="Q4144" t="n">
        <v>0.01295</v>
      </c>
      <c r="R4144" t="n">
        <v>-0.00441</v>
      </c>
      <c r="S4144" t="n">
        <v>0.00464</v>
      </c>
      <c r="T4144" t="n">
        <v>-0.01188</v>
      </c>
    </row>
    <row r="4145">
      <c r="A4145" s="142" t="n">
        <v>42345</v>
      </c>
      <c r="B4145" t="n">
        <v>0.02996</v>
      </c>
      <c r="C4145" t="n">
        <v>0.02987</v>
      </c>
      <c r="D4145" t="n">
        <v>0.03005</v>
      </c>
      <c r="E4145" t="inlineStr"/>
      <c r="F4145" t="inlineStr"/>
      <c r="G4145" t="inlineStr"/>
      <c r="H4145" t="inlineStr"/>
      <c r="I4145" t="inlineStr"/>
      <c r="J4145" t="n">
        <v>0.01284</v>
      </c>
      <c r="K4145" t="n">
        <v>-0.03807</v>
      </c>
      <c r="L4145" t="n">
        <v>-0.01428</v>
      </c>
      <c r="M4145" t="n">
        <v>-0.03514</v>
      </c>
      <c r="N4145" t="n">
        <v>-0.03528</v>
      </c>
      <c r="O4145" t="n">
        <v>-0.03512</v>
      </c>
      <c r="P4145" t="n">
        <v>-0.02618</v>
      </c>
      <c r="Q4145" t="n">
        <v>0.01322</v>
      </c>
      <c r="R4145" t="n">
        <v>0.00472</v>
      </c>
      <c r="S4145" t="n">
        <v>-0.00156</v>
      </c>
      <c r="T4145" t="n">
        <v>-0.00218</v>
      </c>
    </row>
    <row r="4146">
      <c r="A4146" s="142" t="n">
        <v>42346</v>
      </c>
      <c r="B4146" t="n">
        <v>-0.01527</v>
      </c>
      <c r="C4146" t="n">
        <v>-0.0152</v>
      </c>
      <c r="D4146" t="n">
        <v>-0.0152</v>
      </c>
      <c r="E4146" t="inlineStr"/>
      <c r="F4146" t="inlineStr"/>
      <c r="G4146" t="inlineStr"/>
      <c r="H4146" t="inlineStr"/>
      <c r="I4146" t="inlineStr"/>
      <c r="J4146" t="n">
        <v>-0.03803</v>
      </c>
      <c r="K4146" t="n">
        <v>-0.02178</v>
      </c>
      <c r="L4146" t="n">
        <v>-0.009990000000000001</v>
      </c>
      <c r="M4146" t="n">
        <v>-0.02877</v>
      </c>
      <c r="N4146" t="n">
        <v>-0.01432</v>
      </c>
      <c r="O4146" t="n">
        <v>-0.0104</v>
      </c>
      <c r="P4146" t="n">
        <v>-0.02419</v>
      </c>
      <c r="Q4146" t="n">
        <v>-0.03893</v>
      </c>
      <c r="R4146" t="n">
        <v>-0.01802</v>
      </c>
      <c r="S4146" t="n">
        <v>-0.01163</v>
      </c>
      <c r="T4146" t="n">
        <v>-0.01694</v>
      </c>
    </row>
    <row r="4147">
      <c r="A4147" s="142" t="n">
        <v>42347</v>
      </c>
      <c r="B4147" t="n">
        <v>-0.00912</v>
      </c>
      <c r="C4147" t="n">
        <v>-0.00915</v>
      </c>
      <c r="D4147" t="n">
        <v>-0.009010000000000001</v>
      </c>
      <c r="E4147" t="inlineStr"/>
      <c r="F4147" t="inlineStr"/>
      <c r="G4147" t="inlineStr"/>
      <c r="H4147" t="inlineStr"/>
      <c r="I4147" t="inlineStr"/>
      <c r="J4147" t="n">
        <v>0.01483</v>
      </c>
      <c r="K4147" t="n">
        <v>0.00027</v>
      </c>
      <c r="L4147" t="n">
        <v>0.00778</v>
      </c>
      <c r="M4147" t="n">
        <v>0.01308</v>
      </c>
      <c r="N4147" t="n">
        <v>-0.00208</v>
      </c>
      <c r="O4147" t="n">
        <v>-0.00079</v>
      </c>
      <c r="P4147" t="n">
        <v>0</v>
      </c>
      <c r="Q4147" t="n">
        <v>0.01491</v>
      </c>
      <c r="R4147" t="n">
        <v>-0.00414</v>
      </c>
      <c r="S4147" t="n">
        <v>-0.01172</v>
      </c>
      <c r="T4147" t="n">
        <v>-0.0086</v>
      </c>
    </row>
    <row r="4148">
      <c r="A4148" s="142" t="n">
        <v>42348</v>
      </c>
      <c r="B4148" t="n">
        <v>0.00127</v>
      </c>
      <c r="C4148" t="n">
        <v>0.00123</v>
      </c>
      <c r="D4148" t="n">
        <v>0.00125</v>
      </c>
      <c r="E4148" t="inlineStr"/>
      <c r="F4148" t="inlineStr"/>
      <c r="G4148" t="inlineStr"/>
      <c r="H4148" t="inlineStr"/>
      <c r="I4148" t="inlineStr"/>
      <c r="J4148" t="n">
        <v>-0.00271</v>
      </c>
      <c r="K4148" t="n">
        <v>0.00489</v>
      </c>
      <c r="L4148" t="n">
        <v>-0.00902</v>
      </c>
      <c r="M4148" t="n">
        <v>0.00435</v>
      </c>
      <c r="N4148" t="n">
        <v>0.0037</v>
      </c>
      <c r="O4148" t="n">
        <v>-0.00263</v>
      </c>
      <c r="P4148" t="n">
        <v>0.00826</v>
      </c>
      <c r="Q4148" t="n">
        <v>-0.0057</v>
      </c>
      <c r="R4148" t="n">
        <v>-0.0028</v>
      </c>
      <c r="S4148" t="n">
        <v>0.00137</v>
      </c>
      <c r="T4148" t="n">
        <v>-0.00542</v>
      </c>
    </row>
    <row r="4149">
      <c r="A4149" s="142" t="n">
        <v>42349</v>
      </c>
      <c r="B4149" t="n">
        <v>0.00241</v>
      </c>
      <c r="C4149" t="n">
        <v>0.00245</v>
      </c>
      <c r="D4149" t="n">
        <v>0.00261</v>
      </c>
      <c r="E4149" t="inlineStr"/>
      <c r="F4149" t="inlineStr"/>
      <c r="G4149" t="inlineStr"/>
      <c r="H4149" t="inlineStr"/>
      <c r="I4149" t="inlineStr"/>
      <c r="J4149" t="n">
        <v>-0.00705</v>
      </c>
      <c r="K4149" t="n">
        <v>0.01243</v>
      </c>
      <c r="L4149" t="n">
        <v>-0.0041</v>
      </c>
      <c r="M4149" t="n">
        <v>-0.0032</v>
      </c>
      <c r="N4149" t="n">
        <v>0.0012</v>
      </c>
      <c r="O4149" t="n">
        <v>-0.00158</v>
      </c>
      <c r="P4149" t="n">
        <v>-0.00546</v>
      </c>
      <c r="Q4149" t="n">
        <v>-0.00993</v>
      </c>
      <c r="R4149" t="n">
        <v>-0.02114</v>
      </c>
      <c r="S4149" t="n">
        <v>-0.02133</v>
      </c>
      <c r="T4149" t="n">
        <v>-0.02494</v>
      </c>
    </row>
    <row r="4150">
      <c r="A4150" s="142" t="n">
        <v>42352</v>
      </c>
      <c r="B4150" t="n">
        <v>-0.009979999999999999</v>
      </c>
      <c r="C4150" t="n">
        <v>-0.01006</v>
      </c>
      <c r="D4150" t="n">
        <v>-0.009889999999999999</v>
      </c>
      <c r="E4150" t="inlineStr"/>
      <c r="F4150" t="inlineStr"/>
      <c r="G4150" t="inlineStr"/>
      <c r="H4150" t="inlineStr"/>
      <c r="I4150" t="inlineStr"/>
      <c r="J4150" t="n">
        <v>-0.01038</v>
      </c>
      <c r="K4150" t="n">
        <v>-0.0619</v>
      </c>
      <c r="L4150" t="n">
        <v>-0.00409</v>
      </c>
      <c r="M4150" t="n">
        <v>-0.04424</v>
      </c>
      <c r="N4150" t="n">
        <v>-0.04565</v>
      </c>
      <c r="O4150" t="n">
        <v>-0.04568</v>
      </c>
      <c r="P4150" t="n">
        <v>-0.03846</v>
      </c>
      <c r="Q4150" t="n">
        <v>-0.00958</v>
      </c>
      <c r="R4150" t="n">
        <v>-0.01808</v>
      </c>
      <c r="S4150" t="n">
        <v>-0.00608</v>
      </c>
      <c r="T4150" t="n">
        <v>-0.00569</v>
      </c>
    </row>
    <row r="4151">
      <c r="A4151" s="142" t="n">
        <v>42353</v>
      </c>
      <c r="B4151" t="n">
        <v>-0.02398</v>
      </c>
      <c r="C4151" t="n">
        <v>-0.02403</v>
      </c>
      <c r="D4151" t="n">
        <v>-0.02408</v>
      </c>
      <c r="E4151" t="inlineStr"/>
      <c r="F4151" t="inlineStr"/>
      <c r="G4151" t="inlineStr"/>
      <c r="H4151" t="inlineStr"/>
      <c r="I4151" t="inlineStr"/>
      <c r="J4151" t="n">
        <v>-0.01822</v>
      </c>
      <c r="K4151" t="n">
        <v>0.00057</v>
      </c>
      <c r="L4151" t="n">
        <v>0.008970000000000001</v>
      </c>
      <c r="M4151" t="n">
        <v>0.00835</v>
      </c>
      <c r="N4151" t="n">
        <v>0.00265</v>
      </c>
      <c r="O4151" t="n">
        <v>0.008019999999999999</v>
      </c>
      <c r="P4151" t="n">
        <v>0.00571</v>
      </c>
      <c r="Q4151" t="n">
        <v>-0.02092</v>
      </c>
      <c r="R4151" t="n">
        <v>0.02902</v>
      </c>
      <c r="S4151" t="n">
        <v>0.01886</v>
      </c>
      <c r="T4151" t="n">
        <v>0.02053</v>
      </c>
    </row>
    <row r="4152">
      <c r="A4152" s="142" t="n">
        <v>42354</v>
      </c>
      <c r="B4152" t="n">
        <v>-0.00297</v>
      </c>
      <c r="C4152" t="n">
        <v>-0.00298</v>
      </c>
      <c r="D4152" t="n">
        <v>-0.00302</v>
      </c>
      <c r="E4152" t="inlineStr"/>
      <c r="F4152" t="inlineStr"/>
      <c r="G4152" t="inlineStr"/>
      <c r="H4152" t="inlineStr"/>
      <c r="I4152" t="inlineStr"/>
      <c r="J4152" t="n">
        <v>0.02643</v>
      </c>
      <c r="K4152" t="n">
        <v>0.04093</v>
      </c>
      <c r="L4152" t="n">
        <v>0.01925</v>
      </c>
      <c r="M4152" t="n">
        <v>0.03555</v>
      </c>
      <c r="N4152" t="n">
        <v>0.03529</v>
      </c>
      <c r="O4152" t="n">
        <v>0.02827</v>
      </c>
      <c r="P4152" t="n">
        <v>0.03125</v>
      </c>
      <c r="Q4152" t="n">
        <v>0.02389</v>
      </c>
      <c r="R4152" t="n">
        <v>0.00252</v>
      </c>
      <c r="S4152" t="n">
        <v>0.01139</v>
      </c>
      <c r="T4152" t="n">
        <v>0.01194</v>
      </c>
    </row>
    <row r="4153">
      <c r="A4153" s="142" t="n">
        <v>42355</v>
      </c>
      <c r="B4153" t="n">
        <v>0.0219</v>
      </c>
      <c r="C4153" t="n">
        <v>0.02186</v>
      </c>
      <c r="D4153" t="n">
        <v>0.02194</v>
      </c>
      <c r="E4153" t="inlineStr"/>
      <c r="F4153" t="inlineStr"/>
      <c r="G4153" t="inlineStr"/>
      <c r="H4153" t="inlineStr"/>
      <c r="I4153" t="inlineStr"/>
      <c r="J4153" t="n">
        <v>-0.02521</v>
      </c>
      <c r="K4153" t="n">
        <v>-0.04287</v>
      </c>
      <c r="L4153" t="n">
        <v>-0.03047</v>
      </c>
      <c r="M4153" t="n">
        <v>-0.03897</v>
      </c>
      <c r="N4153" t="n">
        <v>-0.04026</v>
      </c>
      <c r="O4153" t="n">
        <v>-0.03524</v>
      </c>
      <c r="P4153" t="n">
        <v>-0.03306</v>
      </c>
      <c r="Q4153" t="n">
        <v>-0.02289</v>
      </c>
      <c r="R4153" t="n">
        <v>0.01251</v>
      </c>
      <c r="S4153" t="n">
        <v>0.0038</v>
      </c>
      <c r="T4153" t="n">
        <v>0.02083</v>
      </c>
    </row>
    <row r="4154">
      <c r="A4154" s="142" t="n">
        <v>42356</v>
      </c>
      <c r="B4154" t="n">
        <v>-0.01771</v>
      </c>
      <c r="C4154" t="n">
        <v>-0.0176</v>
      </c>
      <c r="D4154" t="n">
        <v>-0.01745</v>
      </c>
      <c r="E4154" t="inlineStr"/>
      <c r="F4154" t="inlineStr"/>
      <c r="G4154" t="inlineStr"/>
      <c r="H4154" t="inlineStr"/>
      <c r="I4154" t="inlineStr"/>
      <c r="J4154" t="n">
        <v>0.00562</v>
      </c>
      <c r="K4154" t="n">
        <v>0.0234</v>
      </c>
      <c r="L4154" t="n">
        <v>0.01586</v>
      </c>
      <c r="M4154" t="n">
        <v>0.01122</v>
      </c>
      <c r="N4154" t="n">
        <v>0.02167</v>
      </c>
      <c r="O4154" t="n">
        <v>0.02573</v>
      </c>
      <c r="P4154" t="n">
        <v>0.01425</v>
      </c>
      <c r="Q4154" t="n">
        <v>0.00827</v>
      </c>
      <c r="R4154" t="n">
        <v>-0.01025</v>
      </c>
      <c r="S4154" t="n">
        <v>-0.01374</v>
      </c>
      <c r="T4154" t="n">
        <v>-0.01205</v>
      </c>
    </row>
    <row r="4155">
      <c r="A4155" s="142" t="n">
        <v>42359</v>
      </c>
      <c r="B4155" t="n">
        <v>0.01245</v>
      </c>
      <c r="C4155" t="n">
        <v>0.01234</v>
      </c>
      <c r="D4155" t="n">
        <v>0.01249</v>
      </c>
      <c r="E4155" t="inlineStr"/>
      <c r="F4155" t="inlineStr"/>
      <c r="G4155" t="inlineStr"/>
      <c r="H4155" t="inlineStr"/>
      <c r="I4155" t="inlineStr"/>
      <c r="J4155" t="n">
        <v>0.01453</v>
      </c>
      <c r="K4155" t="n">
        <v>0.01617</v>
      </c>
      <c r="L4155" t="n">
        <v>0.01135</v>
      </c>
      <c r="M4155" t="n">
        <v>0.00874</v>
      </c>
      <c r="N4155" t="n">
        <v>0.0083</v>
      </c>
      <c r="O4155" t="n">
        <v>0.00135</v>
      </c>
      <c r="P4155" t="n">
        <v>0.01685</v>
      </c>
      <c r="Q4155" t="n">
        <v>0.01708</v>
      </c>
      <c r="R4155" t="n">
        <v>-0.01118</v>
      </c>
      <c r="S4155" t="n">
        <v>-0.00356</v>
      </c>
      <c r="T4155" t="n">
        <v>-0.00449</v>
      </c>
    </row>
    <row r="4156">
      <c r="A4156" s="142" t="n">
        <v>42360</v>
      </c>
      <c r="B4156" t="n">
        <v>0.00199</v>
      </c>
      <c r="C4156" t="n">
        <v>0.00228</v>
      </c>
      <c r="D4156" t="n">
        <v>0.00223</v>
      </c>
      <c r="E4156" t="inlineStr"/>
      <c r="F4156" t="inlineStr"/>
      <c r="G4156" t="inlineStr"/>
      <c r="H4156" t="inlineStr"/>
      <c r="I4156" t="inlineStr"/>
      <c r="J4156" t="n">
        <v>0.00606</v>
      </c>
      <c r="K4156" t="n">
        <v>-0.01509</v>
      </c>
      <c r="L4156" t="n">
        <v>-0.00372</v>
      </c>
      <c r="M4156" t="n">
        <v>-0.00386</v>
      </c>
      <c r="N4156" t="n">
        <v>-0.00606</v>
      </c>
      <c r="O4156" t="n">
        <v>-0.008619999999999999</v>
      </c>
      <c r="P4156" t="n">
        <v>-0.00552</v>
      </c>
      <c r="Q4156" t="n">
        <v>0.00224</v>
      </c>
      <c r="R4156" t="n">
        <v>-0.00044</v>
      </c>
      <c r="S4156" t="n">
        <v>0.00214</v>
      </c>
      <c r="T4156" t="n">
        <v>-0.00041</v>
      </c>
    </row>
    <row r="4157">
      <c r="A4157" s="142" t="n">
        <v>42361</v>
      </c>
      <c r="B4157" t="n">
        <v>-0.00164</v>
      </c>
      <c r="C4157" t="n">
        <v>-0.00139</v>
      </c>
      <c r="D4157" t="n">
        <v>-0.00117</v>
      </c>
      <c r="E4157" t="inlineStr"/>
      <c r="F4157" t="inlineStr"/>
      <c r="G4157" t="inlineStr"/>
      <c r="H4157" t="inlineStr"/>
      <c r="I4157" t="inlineStr"/>
      <c r="J4157" t="n">
        <v>0.01424</v>
      </c>
      <c r="K4157" t="n">
        <v>0.02228</v>
      </c>
      <c r="L4157" t="n">
        <v>-0.00414</v>
      </c>
      <c r="M4157" t="n">
        <v>0.02566</v>
      </c>
      <c r="N4157" t="n">
        <v>0.02506</v>
      </c>
      <c r="O4157" t="n">
        <v>0.0231</v>
      </c>
      <c r="P4157" t="n">
        <v>0.02778</v>
      </c>
      <c r="Q4157" t="n">
        <v>0.00737</v>
      </c>
      <c r="R4157" t="n">
        <v>0.02733</v>
      </c>
      <c r="S4157" t="n">
        <v>0.02086</v>
      </c>
      <c r="T4157" t="n">
        <v>0.01893</v>
      </c>
    </row>
    <row r="4158">
      <c r="A4158" s="142" t="n">
        <v>42362</v>
      </c>
      <c r="B4158" t="n">
        <v>0</v>
      </c>
      <c r="C4158" t="n">
        <v>0</v>
      </c>
      <c r="D4158" t="n">
        <v>0</v>
      </c>
      <c r="E4158" t="inlineStr"/>
      <c r="F4158" t="inlineStr"/>
      <c r="G4158" t="inlineStr"/>
      <c r="H4158" t="inlineStr"/>
      <c r="I4158" t="inlineStr"/>
      <c r="J4158" t="n">
        <v>0</v>
      </c>
      <c r="K4158" t="n">
        <v>0.01826</v>
      </c>
      <c r="L4158" t="n">
        <v>0.01006</v>
      </c>
      <c r="M4158" t="n">
        <v>0.02395</v>
      </c>
      <c r="N4158" t="n">
        <v>0.01966</v>
      </c>
      <c r="O4158" t="n">
        <v>0.01355</v>
      </c>
      <c r="P4158" t="n">
        <v>0.01351</v>
      </c>
      <c r="Q4158" t="n">
        <v>0</v>
      </c>
      <c r="R4158" t="n">
        <v>-0.00016</v>
      </c>
      <c r="S4158" t="n">
        <v>-0.00574</v>
      </c>
      <c r="T4158" t="n">
        <v>-0.00605</v>
      </c>
    </row>
    <row r="4159">
      <c r="A4159" s="142" t="n">
        <v>42363</v>
      </c>
      <c r="B4159" t="n">
        <v>0</v>
      </c>
      <c r="C4159" t="n">
        <v>0</v>
      </c>
      <c r="D4159" t="n">
        <v>0</v>
      </c>
      <c r="E4159" t="inlineStr"/>
      <c r="F4159" t="inlineStr"/>
      <c r="G4159" t="inlineStr"/>
      <c r="H4159" t="inlineStr"/>
      <c r="I4159" t="inlineStr"/>
      <c r="J4159" t="n">
        <v>0</v>
      </c>
      <c r="K4159" t="n">
        <v>0</v>
      </c>
      <c r="L4159" t="n">
        <v>0</v>
      </c>
      <c r="M4159" t="n">
        <v>0</v>
      </c>
      <c r="N4159" t="n">
        <v>0</v>
      </c>
      <c r="O4159" t="n">
        <v>0</v>
      </c>
      <c r="P4159" t="n">
        <v>0</v>
      </c>
      <c r="Q4159" t="n">
        <v>0</v>
      </c>
      <c r="R4159" t="n">
        <v>0</v>
      </c>
      <c r="S4159" t="n">
        <v>0</v>
      </c>
      <c r="T4159" t="n">
        <v>0</v>
      </c>
    </row>
    <row r="4160">
      <c r="A4160" s="142" t="n">
        <v>42366</v>
      </c>
      <c r="B4160" t="n">
        <v>0.04121</v>
      </c>
      <c r="C4160" t="n">
        <v>0.04115</v>
      </c>
      <c r="D4160" t="n">
        <v>0.04057</v>
      </c>
      <c r="E4160" t="inlineStr"/>
      <c r="F4160" t="inlineStr"/>
      <c r="G4160" t="inlineStr"/>
      <c r="H4160" t="inlineStr"/>
      <c r="I4160" t="inlineStr"/>
      <c r="J4160" t="n">
        <v>0.00702</v>
      </c>
      <c r="K4160" t="n">
        <v>-0.01017</v>
      </c>
      <c r="L4160" t="n">
        <v>-0.01319</v>
      </c>
      <c r="M4160" t="n">
        <v>-0.0181</v>
      </c>
      <c r="N4160" t="n">
        <v>-0.0103</v>
      </c>
      <c r="O4160" t="n">
        <v>0</v>
      </c>
      <c r="P4160" t="n">
        <v>-0.01067</v>
      </c>
      <c r="Q4160" t="n">
        <v>0.01264</v>
      </c>
      <c r="R4160" t="n">
        <v>-0.00479</v>
      </c>
      <c r="S4160" t="n">
        <v>-0.00349</v>
      </c>
      <c r="T4160" t="n">
        <v>-0.00582</v>
      </c>
    </row>
    <row r="4161">
      <c r="A4161" s="142" t="n">
        <v>42367</v>
      </c>
      <c r="B4161" t="n">
        <v>-0.01226</v>
      </c>
      <c r="C4161" t="n">
        <v>-0.01233</v>
      </c>
      <c r="D4161" t="n">
        <v>-0.01225</v>
      </c>
      <c r="E4161" t="inlineStr"/>
      <c r="F4161" t="inlineStr"/>
      <c r="G4161" t="inlineStr"/>
      <c r="H4161" t="inlineStr"/>
      <c r="I4161" t="inlineStr"/>
      <c r="J4161" t="n">
        <v>-0.00429</v>
      </c>
      <c r="K4161" t="n">
        <v>-0.02541</v>
      </c>
      <c r="L4161" t="n">
        <v>0.00449</v>
      </c>
      <c r="M4161" t="n">
        <v>-0.009140000000000001</v>
      </c>
      <c r="N4161" t="n">
        <v>-0.01709</v>
      </c>
      <c r="O4161" t="n">
        <v>-0.02123</v>
      </c>
      <c r="P4161" t="n">
        <v>-0.00539</v>
      </c>
      <c r="Q4161" t="n">
        <v>-0.00942</v>
      </c>
      <c r="R4161" t="n">
        <v>0.01407</v>
      </c>
      <c r="S4161" t="n">
        <v>0.01451</v>
      </c>
      <c r="T4161" t="n">
        <v>0.00692</v>
      </c>
    </row>
    <row r="4162">
      <c r="A4162" s="142" t="n">
        <v>42368</v>
      </c>
      <c r="B4162" t="n">
        <v>0.009679999999999999</v>
      </c>
      <c r="C4162" t="n">
        <v>0.00963</v>
      </c>
      <c r="D4162" t="n">
        <v>0.00961</v>
      </c>
      <c r="E4162" t="inlineStr"/>
      <c r="F4162" t="inlineStr"/>
      <c r="G4162" t="inlineStr"/>
      <c r="H4162" t="inlineStr"/>
      <c r="I4162" t="inlineStr"/>
      <c r="J4162" t="n">
        <v>-0.01939</v>
      </c>
      <c r="K4162" t="n">
        <v>-0.00749</v>
      </c>
      <c r="L4162" t="n">
        <v>-0.01154</v>
      </c>
      <c r="M4162" t="n">
        <v>-0.01323</v>
      </c>
      <c r="N4162" t="n">
        <v>-0.01519</v>
      </c>
      <c r="O4162" t="n">
        <v>-0.01473</v>
      </c>
      <c r="P4162" t="n">
        <v>-0.01355</v>
      </c>
      <c r="Q4162" t="n">
        <v>-0.02145</v>
      </c>
      <c r="R4162" t="n">
        <v>-0.00578</v>
      </c>
      <c r="S4162" t="n">
        <v>-0.00656</v>
      </c>
      <c r="T4162" t="n">
        <v>-0.01096</v>
      </c>
    </row>
    <row r="4163">
      <c r="A4163" s="142" t="n">
        <v>42369</v>
      </c>
      <c r="B4163" t="n">
        <v>0</v>
      </c>
      <c r="C4163" t="n">
        <v>0</v>
      </c>
      <c r="D4163" t="n">
        <v>0</v>
      </c>
      <c r="E4163" t="inlineStr"/>
      <c r="F4163" t="inlineStr"/>
      <c r="G4163" t="inlineStr"/>
      <c r="H4163" t="inlineStr"/>
      <c r="I4163" t="inlineStr"/>
      <c r="J4163" t="n">
        <v>0.008789999999999999</v>
      </c>
      <c r="K4163" t="n">
        <v>0.00475</v>
      </c>
      <c r="L4163" t="n">
        <v>0.00949</v>
      </c>
      <c r="M4163" t="n">
        <v>0.00225</v>
      </c>
      <c r="N4163" t="n">
        <v>0.00748</v>
      </c>
      <c r="O4163" t="n">
        <v>0.00272</v>
      </c>
      <c r="P4163" t="n">
        <v>0.00549</v>
      </c>
      <c r="Q4163" t="n">
        <v>0</v>
      </c>
      <c r="R4163" t="n">
        <v>-0.00535</v>
      </c>
      <c r="S4163" t="n">
        <v>-0.0024</v>
      </c>
      <c r="T4163" t="n">
        <v>0.00804</v>
      </c>
    </row>
    <row r="4164">
      <c r="A4164" s="142" t="n">
        <v>42370</v>
      </c>
      <c r="B4164" t="n">
        <v>0</v>
      </c>
      <c r="C4164" t="n">
        <v>0</v>
      </c>
      <c r="D4164" t="n">
        <v>0</v>
      </c>
      <c r="E4164" t="inlineStr"/>
      <c r="F4164" t="inlineStr"/>
      <c r="G4164" t="inlineStr"/>
      <c r="H4164" t="inlineStr"/>
      <c r="I4164" t="inlineStr"/>
      <c r="J4164" t="n">
        <v>0</v>
      </c>
      <c r="K4164" t="n">
        <v>0</v>
      </c>
      <c r="L4164" t="n">
        <v>0</v>
      </c>
      <c r="M4164" t="n">
        <v>0</v>
      </c>
      <c r="N4164" t="n">
        <v>0</v>
      </c>
      <c r="O4164" t="n">
        <v>0</v>
      </c>
      <c r="P4164" t="n">
        <v>0</v>
      </c>
      <c r="Q4164" t="n">
        <v>0</v>
      </c>
      <c r="R4164" t="n">
        <v>0</v>
      </c>
      <c r="S4164" t="n">
        <v>0</v>
      </c>
      <c r="T4164" t="n">
        <v>0</v>
      </c>
    </row>
    <row r="4165">
      <c r="A4165" s="142" t="n">
        <v>42373</v>
      </c>
      <c r="B4165" t="n">
        <v>-0.01421</v>
      </c>
      <c r="C4165" t="n">
        <v>-0.01427</v>
      </c>
      <c r="D4165" t="n">
        <v>-0.01412</v>
      </c>
      <c r="E4165" t="inlineStr"/>
      <c r="F4165" t="inlineStr"/>
      <c r="G4165" t="inlineStr"/>
      <c r="H4165" t="inlineStr"/>
      <c r="I4165" t="inlineStr"/>
      <c r="J4165" t="n">
        <v>0.0245</v>
      </c>
      <c r="K4165" t="n">
        <v>0.02865</v>
      </c>
      <c r="L4165" t="n">
        <v>-0.00309</v>
      </c>
      <c r="M4165" t="n">
        <v>0.01953</v>
      </c>
      <c r="N4165" t="n">
        <v>0.0248</v>
      </c>
      <c r="O4165" t="n">
        <v>0.03008</v>
      </c>
      <c r="P4165" t="n">
        <v>0.02186</v>
      </c>
      <c r="Q4165" t="n">
        <v>0.03886</v>
      </c>
      <c r="R4165" t="n">
        <v>-0.02523</v>
      </c>
      <c r="S4165" t="n">
        <v>-0.01515</v>
      </c>
      <c r="T4165" t="n">
        <v>-0.0279</v>
      </c>
    </row>
    <row r="4166">
      <c r="A4166" s="142" t="n">
        <v>42374</v>
      </c>
      <c r="B4166" t="n">
        <v>0.0231</v>
      </c>
      <c r="C4166" t="n">
        <v>0.02308</v>
      </c>
      <c r="D4166" t="n">
        <v>0.02315</v>
      </c>
      <c r="E4166" t="inlineStr"/>
      <c r="F4166" t="inlineStr"/>
      <c r="G4166" t="inlineStr"/>
      <c r="H4166" t="inlineStr"/>
      <c r="I4166" t="inlineStr"/>
      <c r="J4166" t="n">
        <v>0.00744</v>
      </c>
      <c r="K4166" t="n">
        <v>0.01514</v>
      </c>
      <c r="L4166" t="n">
        <v>0.00108</v>
      </c>
      <c r="M4166" t="n">
        <v>0.01178</v>
      </c>
      <c r="N4166" t="n">
        <v>0.00713</v>
      </c>
      <c r="O4166" t="n">
        <v>0.007889999999999999</v>
      </c>
      <c r="P4166" t="n">
        <v>0.0107</v>
      </c>
      <c r="Q4166" t="n">
        <v>0.00283</v>
      </c>
      <c r="R4166" t="n">
        <v>0.00625</v>
      </c>
      <c r="S4166" t="n">
        <v>0.00774</v>
      </c>
      <c r="T4166" t="n">
        <v>0.008699999999999999</v>
      </c>
    </row>
    <row r="4167">
      <c r="A4167" s="142" t="n">
        <v>42375</v>
      </c>
      <c r="B4167" t="n">
        <v>0.01364</v>
      </c>
      <c r="C4167" t="n">
        <v>0.01359</v>
      </c>
      <c r="D4167" t="n">
        <v>0.0136</v>
      </c>
      <c r="E4167" t="inlineStr"/>
      <c r="F4167" t="inlineStr"/>
      <c r="G4167" t="inlineStr"/>
      <c r="H4167" t="inlineStr"/>
      <c r="I4167" t="inlineStr"/>
      <c r="J4167" t="n">
        <v>0.00738</v>
      </c>
      <c r="K4167" t="n">
        <v>0.01811</v>
      </c>
      <c r="L4167" t="n">
        <v>-0.01084</v>
      </c>
      <c r="M4167" t="n">
        <v>0.00652</v>
      </c>
      <c r="N4167" t="n">
        <v>0.01686</v>
      </c>
      <c r="O4167" t="n">
        <v>0.01436</v>
      </c>
      <c r="P4167" t="n">
        <v>0.00265</v>
      </c>
      <c r="Q4167" t="n">
        <v>0.0154</v>
      </c>
      <c r="R4167" t="n">
        <v>-0.01271</v>
      </c>
      <c r="S4167" t="n">
        <v>-0.01496</v>
      </c>
      <c r="T4167" t="n">
        <v>-0.01392</v>
      </c>
    </row>
    <row r="4168">
      <c r="A4168" s="142" t="n">
        <v>42376</v>
      </c>
      <c r="B4168" t="n">
        <v>-0.0011</v>
      </c>
      <c r="C4168" t="n">
        <v>-0.00041</v>
      </c>
      <c r="D4168" t="n">
        <v>-0.0011</v>
      </c>
      <c r="E4168" t="inlineStr"/>
      <c r="F4168" t="inlineStr"/>
      <c r="G4168" t="inlineStr"/>
      <c r="H4168" t="inlineStr"/>
      <c r="I4168" t="inlineStr"/>
      <c r="J4168" t="n">
        <v>0.00052</v>
      </c>
      <c r="K4168" t="n">
        <v>0.02747</v>
      </c>
      <c r="L4168" t="n">
        <v>0.00635</v>
      </c>
      <c r="M4168" t="n">
        <v>0.02104</v>
      </c>
      <c r="N4168" t="n">
        <v>0.02209</v>
      </c>
      <c r="O4168" t="n">
        <v>0.03577</v>
      </c>
      <c r="P4168" t="n">
        <v>0.01055</v>
      </c>
      <c r="Q4168" t="n">
        <v>0.0015</v>
      </c>
      <c r="R4168" t="n">
        <v>-0.02216</v>
      </c>
      <c r="S4168" t="n">
        <v>-0.02912</v>
      </c>
      <c r="T4168" t="n">
        <v>-0.03499</v>
      </c>
    </row>
    <row r="4169">
      <c r="A4169" s="142" t="n">
        <v>42377</v>
      </c>
      <c r="B4169" t="n">
        <v>0.02043</v>
      </c>
      <c r="C4169" t="n">
        <v>0.01978</v>
      </c>
      <c r="D4169" t="n">
        <v>0.02055</v>
      </c>
      <c r="E4169" t="inlineStr"/>
      <c r="F4169" t="inlineStr"/>
      <c r="G4169" t="inlineStr"/>
      <c r="H4169" t="inlineStr"/>
      <c r="I4169" t="inlineStr"/>
      <c r="J4169" t="n">
        <v>0</v>
      </c>
      <c r="K4169" t="n">
        <v>-0.02114</v>
      </c>
      <c r="L4169" t="n">
        <v>-0.0089</v>
      </c>
      <c r="M4169" t="n">
        <v>-0.02163</v>
      </c>
      <c r="N4169" t="n">
        <v>-0.02462</v>
      </c>
      <c r="O4169" t="n">
        <v>-0.03255</v>
      </c>
      <c r="P4169" t="n">
        <v>-0.01044</v>
      </c>
      <c r="Q4169" t="n">
        <v>0.00021</v>
      </c>
      <c r="R4169" t="n">
        <v>-0.01551</v>
      </c>
      <c r="S4169" t="n">
        <v>-0.01496</v>
      </c>
      <c r="T4169" t="n">
        <v>-0.00502</v>
      </c>
    </row>
    <row r="4170">
      <c r="A4170" s="142" t="n">
        <v>42380</v>
      </c>
      <c r="B4170" t="n">
        <v>-0.02402</v>
      </c>
      <c r="C4170" t="n">
        <v>-0.02407</v>
      </c>
      <c r="D4170" t="n">
        <v>-0.02406</v>
      </c>
      <c r="E4170" t="inlineStr"/>
      <c r="F4170" t="inlineStr"/>
      <c r="G4170" t="inlineStr"/>
      <c r="H4170" t="inlineStr"/>
      <c r="I4170" t="inlineStr"/>
      <c r="J4170" t="n">
        <v>-0.00628</v>
      </c>
      <c r="K4170" t="n">
        <v>-0.03018</v>
      </c>
      <c r="L4170" t="n">
        <v>-0.01756</v>
      </c>
      <c r="M4170" t="n">
        <v>-0.02699</v>
      </c>
      <c r="N4170" t="n">
        <v>-0.03328</v>
      </c>
      <c r="O4170" t="n">
        <v>-0.02773</v>
      </c>
      <c r="P4170" t="n">
        <v>-0.01319</v>
      </c>
      <c r="Q4170" t="n">
        <v>-0.0081</v>
      </c>
      <c r="R4170" t="n">
        <v>-0.00328</v>
      </c>
      <c r="S4170" t="n">
        <v>0.00032</v>
      </c>
      <c r="T4170" t="n">
        <v>-0.01792</v>
      </c>
    </row>
    <row r="4171">
      <c r="A4171" s="142" t="n">
        <v>42381</v>
      </c>
      <c r="B4171" t="n">
        <v>-0.01308</v>
      </c>
      <c r="C4171" t="n">
        <v>-0.01313</v>
      </c>
      <c r="D4171" t="n">
        <v>-0.01308</v>
      </c>
      <c r="E4171" t="inlineStr"/>
      <c r="F4171" t="inlineStr"/>
      <c r="G4171" t="inlineStr"/>
      <c r="H4171" t="inlineStr"/>
      <c r="I4171" t="inlineStr"/>
      <c r="J4171" t="n">
        <v>-0.04476</v>
      </c>
      <c r="K4171" t="n">
        <v>-0.01797</v>
      </c>
      <c r="L4171" t="n">
        <v>-0.00945</v>
      </c>
      <c r="M4171" t="n">
        <v>-0.03017</v>
      </c>
      <c r="N4171" t="n">
        <v>-0.02384</v>
      </c>
      <c r="O4171" t="n">
        <v>-0.02245</v>
      </c>
      <c r="P4171" t="n">
        <v>-0.02406</v>
      </c>
      <c r="Q4171" t="n">
        <v>-0.04772</v>
      </c>
      <c r="R4171" t="n">
        <v>0.009209999999999999</v>
      </c>
      <c r="S4171" t="n">
        <v>0.00498</v>
      </c>
      <c r="T4171" t="n">
        <v>0.00239</v>
      </c>
    </row>
    <row r="4172">
      <c r="A4172" s="142" t="n">
        <v>42382</v>
      </c>
      <c r="B4172" t="n">
        <v>-0.01573</v>
      </c>
      <c r="C4172" t="n">
        <v>-0.01577</v>
      </c>
      <c r="D4172" t="n">
        <v>-0.01591</v>
      </c>
      <c r="E4172" t="inlineStr"/>
      <c r="F4172" t="inlineStr"/>
      <c r="G4172" t="inlineStr"/>
      <c r="H4172" t="inlineStr"/>
      <c r="I4172" t="inlineStr"/>
      <c r="J4172" t="n">
        <v>0.00386</v>
      </c>
      <c r="K4172" t="n">
        <v>0.00273</v>
      </c>
      <c r="L4172" t="n">
        <v>0.01746</v>
      </c>
      <c r="M4172" t="n">
        <v>0.00392</v>
      </c>
      <c r="N4172" t="n">
        <v>0.00062</v>
      </c>
      <c r="O4172" t="n">
        <v>0.00081</v>
      </c>
      <c r="P4172" t="n">
        <v>-0.01096</v>
      </c>
      <c r="Q4172" t="n">
        <v>0.007</v>
      </c>
      <c r="R4172" t="n">
        <v>0.00427</v>
      </c>
      <c r="S4172" t="n">
        <v>-0.01138</v>
      </c>
      <c r="T4172" t="n">
        <v>0.00659</v>
      </c>
    </row>
    <row r="4173">
      <c r="A4173" s="142" t="n">
        <v>42383</v>
      </c>
      <c r="B4173" t="n">
        <v>-0.00616</v>
      </c>
      <c r="C4173" t="n">
        <v>-0.00622</v>
      </c>
      <c r="D4173" t="n">
        <v>-0.00622</v>
      </c>
      <c r="E4173" t="inlineStr"/>
      <c r="F4173" t="inlineStr"/>
      <c r="G4173" t="inlineStr"/>
      <c r="H4173" t="inlineStr"/>
      <c r="I4173" t="inlineStr"/>
      <c r="J4173" t="n">
        <v>-0.01208</v>
      </c>
      <c r="K4173" t="n">
        <v>-0.05012</v>
      </c>
      <c r="L4173" t="n">
        <v>-0.01279</v>
      </c>
      <c r="M4173" t="n">
        <v>-0.04284</v>
      </c>
      <c r="N4173" t="n">
        <v>-0.03338</v>
      </c>
      <c r="O4173" t="n">
        <v>-0.03429</v>
      </c>
      <c r="P4173" t="n">
        <v>-0.02216</v>
      </c>
      <c r="Q4173" t="n">
        <v>-0.01524</v>
      </c>
      <c r="R4173" t="n">
        <v>-0.01426</v>
      </c>
      <c r="S4173" t="n">
        <v>0.00289</v>
      </c>
      <c r="T4173" t="n">
        <v>-0.00787</v>
      </c>
    </row>
    <row r="4174">
      <c r="A4174" s="142" t="n">
        <v>42384</v>
      </c>
      <c r="B4174" t="n">
        <v>-0.00942</v>
      </c>
      <c r="C4174" t="n">
        <v>-0.00936</v>
      </c>
      <c r="D4174" t="n">
        <v>-0.00928</v>
      </c>
      <c r="E4174" t="inlineStr"/>
      <c r="F4174" t="inlineStr"/>
      <c r="G4174" t="inlineStr"/>
      <c r="H4174" t="inlineStr"/>
      <c r="I4174" t="inlineStr"/>
      <c r="J4174" t="n">
        <v>-0.01723</v>
      </c>
      <c r="K4174" t="n">
        <v>-0.01176</v>
      </c>
      <c r="L4174" t="n">
        <v>0.00439</v>
      </c>
      <c r="M4174" t="n">
        <v>-0.01215</v>
      </c>
      <c r="N4174" t="n">
        <v>-0.01924</v>
      </c>
      <c r="O4174" t="n">
        <v>-0.01929</v>
      </c>
      <c r="P4174" t="n">
        <v>-0.02833</v>
      </c>
      <c r="Q4174" t="n">
        <v>-0.01798</v>
      </c>
      <c r="R4174" t="n">
        <v>-0.02838</v>
      </c>
      <c r="S4174" t="n">
        <v>-0.02829</v>
      </c>
      <c r="T4174" t="n">
        <v>-0.02937</v>
      </c>
    </row>
    <row r="4175">
      <c r="A4175" s="142" t="n">
        <v>42387</v>
      </c>
      <c r="B4175" t="n">
        <v>-0.01542</v>
      </c>
      <c r="C4175" t="n">
        <v>-0.01548</v>
      </c>
      <c r="D4175" t="n">
        <v>-0.01547</v>
      </c>
      <c r="E4175" t="inlineStr"/>
      <c r="F4175" t="inlineStr"/>
      <c r="G4175" t="inlineStr"/>
      <c r="H4175" t="inlineStr"/>
      <c r="I4175" t="inlineStr"/>
      <c r="J4175" t="n">
        <v>-0.01414</v>
      </c>
      <c r="K4175" t="n">
        <v>-0.00174</v>
      </c>
      <c r="L4175" t="n">
        <v>0</v>
      </c>
      <c r="M4175" t="n">
        <v>-0.0021</v>
      </c>
      <c r="N4175" t="n">
        <v>-0.00533</v>
      </c>
      <c r="O4175" t="n">
        <v>0</v>
      </c>
      <c r="P4175" t="n">
        <v>-0.008750000000000001</v>
      </c>
      <c r="Q4175" t="n">
        <v>0</v>
      </c>
      <c r="R4175" t="n">
        <v>-0.00314</v>
      </c>
      <c r="S4175" t="n">
        <v>0.0021</v>
      </c>
      <c r="T4175" t="n">
        <v>-0.00117</v>
      </c>
    </row>
    <row r="4176">
      <c r="A4176" s="142" t="n">
        <v>42388</v>
      </c>
      <c r="B4176" t="n">
        <v>-0.00024</v>
      </c>
      <c r="C4176" t="n">
        <v>-0.0003</v>
      </c>
      <c r="D4176" t="n">
        <v>-0.00021</v>
      </c>
      <c r="E4176" t="inlineStr"/>
      <c r="F4176" t="inlineStr"/>
      <c r="G4176" t="inlineStr"/>
      <c r="H4176" t="inlineStr"/>
      <c r="I4176" t="inlineStr"/>
      <c r="J4176" t="n">
        <v>-0.01262</v>
      </c>
      <c r="K4176" t="n">
        <v>-0.03256</v>
      </c>
      <c r="L4176" t="n">
        <v>0.00762</v>
      </c>
      <c r="M4176" t="n">
        <v>-0.03168</v>
      </c>
      <c r="N4176" t="n">
        <v>-0.03808</v>
      </c>
      <c r="O4176" t="n">
        <v>-0.03563</v>
      </c>
      <c r="P4176" t="n">
        <v>-0.01471</v>
      </c>
      <c r="Q4176" t="n">
        <v>-0.02735</v>
      </c>
      <c r="R4176" t="n">
        <v>0.01292</v>
      </c>
      <c r="S4176" t="n">
        <v>0.0032</v>
      </c>
      <c r="T4176" t="n">
        <v>0.01345</v>
      </c>
    </row>
    <row r="4177">
      <c r="A4177" s="142" t="n">
        <v>42389</v>
      </c>
      <c r="B4177" t="n">
        <v>-0.007889999999999999</v>
      </c>
      <c r="C4177" t="n">
        <v>-0.00783</v>
      </c>
      <c r="D4177" t="n">
        <v>-0.0078</v>
      </c>
      <c r="E4177" t="inlineStr"/>
      <c r="F4177" t="inlineStr"/>
      <c r="G4177" t="inlineStr"/>
      <c r="H4177" t="inlineStr"/>
      <c r="I4177" t="inlineStr"/>
      <c r="J4177" t="n">
        <v>-0.01336</v>
      </c>
      <c r="K4177" t="n">
        <v>0.00601</v>
      </c>
      <c r="L4177" t="n">
        <v>0.00014</v>
      </c>
      <c r="M4177" t="n">
        <v>0.01249</v>
      </c>
      <c r="N4177" t="n">
        <v>0.01197</v>
      </c>
      <c r="O4177" t="n">
        <v>-0.00355</v>
      </c>
      <c r="P4177" t="n">
        <v>0.00299</v>
      </c>
      <c r="Q4177" t="n">
        <v>-0.01644</v>
      </c>
      <c r="R4177" t="n">
        <v>-0.03218</v>
      </c>
      <c r="S4177" t="n">
        <v>-0.0198</v>
      </c>
      <c r="T4177" t="n">
        <v>-0.03013</v>
      </c>
    </row>
    <row r="4178">
      <c r="A4178" s="142" t="n">
        <v>42390</v>
      </c>
      <c r="B4178" t="n">
        <v>0.008670000000000001</v>
      </c>
      <c r="C4178" t="n">
        <v>0.008630000000000001</v>
      </c>
      <c r="D4178" t="n">
        <v>0.008619999999999999</v>
      </c>
      <c r="E4178" t="inlineStr"/>
      <c r="F4178" t="inlineStr"/>
      <c r="G4178" t="inlineStr"/>
      <c r="H4178" t="inlineStr"/>
      <c r="I4178" t="inlineStr"/>
      <c r="J4178" t="n">
        <v>0.00059</v>
      </c>
      <c r="K4178" t="n">
        <v>0.01045</v>
      </c>
      <c r="L4178" t="n">
        <v>0.0006400000000000001</v>
      </c>
      <c r="M4178" t="n">
        <v>0.00732</v>
      </c>
      <c r="N4178" t="n">
        <v>0.01321</v>
      </c>
      <c r="O4178" t="n">
        <v>0.01869</v>
      </c>
      <c r="P4178" t="n">
        <v>0.01488</v>
      </c>
      <c r="Q4178" t="n">
        <v>0.00073</v>
      </c>
      <c r="R4178" t="n">
        <v>0.01994</v>
      </c>
      <c r="S4178" t="n">
        <v>0.01001</v>
      </c>
      <c r="T4178" t="n">
        <v>0.00066</v>
      </c>
    </row>
    <row r="4179">
      <c r="A4179" s="142" t="n">
        <v>42391</v>
      </c>
      <c r="B4179" t="n">
        <v>0.02342</v>
      </c>
      <c r="C4179" t="n">
        <v>0.02331</v>
      </c>
      <c r="D4179" t="n">
        <v>0.02339</v>
      </c>
      <c r="E4179" t="inlineStr"/>
      <c r="F4179" t="inlineStr"/>
      <c r="G4179" t="inlineStr"/>
      <c r="H4179" t="inlineStr"/>
      <c r="I4179" t="inlineStr"/>
      <c r="J4179" t="n">
        <v>0.02472</v>
      </c>
      <c r="K4179" t="n">
        <v>0.02483</v>
      </c>
      <c r="L4179" t="n">
        <v>0.00232</v>
      </c>
      <c r="M4179" t="n">
        <v>0.02899</v>
      </c>
      <c r="N4179" t="n">
        <v>0.02093</v>
      </c>
      <c r="O4179" t="n">
        <v>0.01602</v>
      </c>
      <c r="P4179" t="n">
        <v>0.0176</v>
      </c>
      <c r="Q4179" t="n">
        <v>0.02591</v>
      </c>
      <c r="R4179" t="n">
        <v>0.03019</v>
      </c>
      <c r="S4179" t="n">
        <v>0.02649</v>
      </c>
      <c r="T4179" t="n">
        <v>0.03206</v>
      </c>
    </row>
    <row r="4180">
      <c r="A4180" s="142" t="n">
        <v>42394</v>
      </c>
      <c r="B4180" t="n">
        <v>0.0054</v>
      </c>
      <c r="C4180" t="n">
        <v>0.00541</v>
      </c>
      <c r="D4180" t="n">
        <v>0.00543</v>
      </c>
      <c r="E4180" t="inlineStr"/>
      <c r="F4180" t="inlineStr"/>
      <c r="G4180" t="inlineStr"/>
      <c r="H4180" t="inlineStr"/>
      <c r="I4180" t="inlineStr"/>
      <c r="J4180" t="n">
        <v>0.0201</v>
      </c>
      <c r="K4180" t="n">
        <v>0.01817</v>
      </c>
      <c r="L4180" t="n">
        <v>0.00984</v>
      </c>
      <c r="M4180" t="n">
        <v>0.01397</v>
      </c>
      <c r="N4180" t="n">
        <v>0.01197</v>
      </c>
      <c r="O4180" t="n">
        <v>0.01261</v>
      </c>
      <c r="P4180" t="n">
        <v>-0.00576</v>
      </c>
      <c r="Q4180" t="n">
        <v>0.02903</v>
      </c>
      <c r="R4180" t="n">
        <v>-0.00645</v>
      </c>
      <c r="S4180" t="n">
        <v>-0.00924</v>
      </c>
      <c r="T4180" t="n">
        <v>0.00693</v>
      </c>
    </row>
    <row r="4181">
      <c r="A4181" s="142" t="n">
        <v>42395</v>
      </c>
      <c r="B4181" t="n">
        <v>0.00149</v>
      </c>
      <c r="C4181" t="n">
        <v>0.00151</v>
      </c>
      <c r="D4181" t="n">
        <v>0.00156</v>
      </c>
      <c r="E4181" t="inlineStr"/>
      <c r="F4181" t="inlineStr"/>
      <c r="G4181" t="inlineStr"/>
      <c r="H4181" t="inlineStr"/>
      <c r="I4181" t="inlineStr"/>
      <c r="J4181" t="n">
        <v>0.02365</v>
      </c>
      <c r="K4181" t="n">
        <v>0.03314</v>
      </c>
      <c r="L4181" t="n">
        <v>0.01395</v>
      </c>
      <c r="M4181" t="n">
        <v>0.03983</v>
      </c>
      <c r="N4181" t="n">
        <v>0.04774</v>
      </c>
      <c r="O4181" t="n">
        <v>0.0368</v>
      </c>
      <c r="P4181" t="n">
        <v>0.04928</v>
      </c>
      <c r="Q4181" t="n">
        <v>0.02661</v>
      </c>
      <c r="R4181" t="n">
        <v>0.00878</v>
      </c>
      <c r="S4181" t="n">
        <v>0.00618</v>
      </c>
      <c r="T4181" t="n">
        <v>-0.01229</v>
      </c>
    </row>
    <row r="4182">
      <c r="A4182" s="142" t="n">
        <v>42396</v>
      </c>
      <c r="B4182" t="n">
        <v>0.04237</v>
      </c>
      <c r="C4182" t="n">
        <v>0.04231</v>
      </c>
      <c r="D4182" t="n">
        <v>0.0424</v>
      </c>
      <c r="E4182" t="inlineStr"/>
      <c r="F4182" t="inlineStr"/>
      <c r="G4182" t="inlineStr"/>
      <c r="H4182" t="inlineStr"/>
      <c r="I4182" t="inlineStr"/>
      <c r="J4182" t="n">
        <v>0.0066</v>
      </c>
      <c r="K4182" t="n">
        <v>0.02111</v>
      </c>
      <c r="L4182" t="n">
        <v>0.00233</v>
      </c>
      <c r="M4182" t="n">
        <v>0.02053</v>
      </c>
      <c r="N4182" t="n">
        <v>0.01474</v>
      </c>
      <c r="O4182" t="n">
        <v>0.01829</v>
      </c>
      <c r="P4182" t="n">
        <v>0.00552</v>
      </c>
      <c r="Q4182" t="n">
        <v>0.01095</v>
      </c>
      <c r="R4182" t="n">
        <v>0.00384</v>
      </c>
      <c r="S4182" t="n">
        <v>-0.00352</v>
      </c>
      <c r="T4182" t="n">
        <v>0.008750000000000001</v>
      </c>
    </row>
    <row r="4183">
      <c r="A4183" s="142" t="n">
        <v>42397</v>
      </c>
      <c r="B4183" t="n">
        <v>0.02454</v>
      </c>
      <c r="C4183" t="n">
        <v>0.02562</v>
      </c>
      <c r="D4183" t="n">
        <v>0.02476</v>
      </c>
      <c r="E4183" t="inlineStr"/>
      <c r="F4183" t="inlineStr"/>
      <c r="G4183" t="inlineStr"/>
      <c r="H4183" t="inlineStr"/>
      <c r="I4183" t="inlineStr"/>
      <c r="J4183" t="n">
        <v>0.00164</v>
      </c>
      <c r="K4183" t="n">
        <v>-0.02229</v>
      </c>
      <c r="L4183" t="n">
        <v>-0.011</v>
      </c>
      <c r="M4183" t="n">
        <v>-0.01077</v>
      </c>
      <c r="N4183" t="n">
        <v>-0.0187</v>
      </c>
      <c r="O4183" t="n">
        <v>-0.01555</v>
      </c>
      <c r="P4183" t="n">
        <v>-0.01099</v>
      </c>
      <c r="Q4183" t="n">
        <v>-0.00221</v>
      </c>
      <c r="R4183" t="n">
        <v>-0.01549</v>
      </c>
      <c r="S4183" t="n">
        <v>-0.00462</v>
      </c>
      <c r="T4183" t="n">
        <v>0.00247</v>
      </c>
    </row>
    <row r="4184">
      <c r="A4184" s="142" t="n">
        <v>42398</v>
      </c>
      <c r="B4184" t="n">
        <v>-0.01775</v>
      </c>
      <c r="C4184" t="n">
        <v>-0.01647</v>
      </c>
      <c r="D4184" t="n">
        <v>-0.01747</v>
      </c>
      <c r="E4184" t="inlineStr"/>
      <c r="F4184" t="inlineStr"/>
      <c r="G4184" t="inlineStr"/>
      <c r="H4184" t="inlineStr"/>
      <c r="I4184" t="inlineStr"/>
      <c r="J4184" t="n">
        <v>0.00764</v>
      </c>
      <c r="K4184" t="n">
        <v>0.02856</v>
      </c>
      <c r="L4184" t="n">
        <v>0.00459</v>
      </c>
      <c r="M4184" t="n">
        <v>0.01774</v>
      </c>
      <c r="N4184" t="n">
        <v>0.03313</v>
      </c>
      <c r="O4184" t="n">
        <v>0.02968</v>
      </c>
      <c r="P4184" t="n">
        <v>0.03056</v>
      </c>
      <c r="Q4184" t="n">
        <v>0.01528</v>
      </c>
      <c r="R4184" t="n">
        <v>0.02217</v>
      </c>
      <c r="S4184" t="n">
        <v>0.0313</v>
      </c>
      <c r="T4184" t="n">
        <v>0.03919</v>
      </c>
    </row>
    <row r="4185">
      <c r="A4185" s="142" t="n">
        <v>42401</v>
      </c>
      <c r="B4185" t="n">
        <v>0.01426</v>
      </c>
      <c r="C4185" t="n">
        <v>0.01178</v>
      </c>
      <c r="D4185" t="n">
        <v>0.01383</v>
      </c>
      <c r="E4185" t="inlineStr"/>
      <c r="F4185" t="inlineStr"/>
      <c r="G4185" t="inlineStr"/>
      <c r="H4185" t="inlineStr"/>
      <c r="I4185" t="inlineStr"/>
      <c r="J4185" t="n">
        <v>0.03628</v>
      </c>
      <c r="K4185" t="n">
        <v>0.0243</v>
      </c>
      <c r="L4185" t="n">
        <v>0.00569</v>
      </c>
      <c r="M4185" t="n">
        <v>0.02339</v>
      </c>
      <c r="N4185" t="n">
        <v>0.02175</v>
      </c>
      <c r="O4185" t="n">
        <v>0.01798</v>
      </c>
      <c r="P4185" t="n">
        <v>0.02426</v>
      </c>
      <c r="Q4185" t="n">
        <v>0.03687</v>
      </c>
      <c r="R4185" t="n">
        <v>-0.00219</v>
      </c>
      <c r="S4185" t="n">
        <v>-0.00406</v>
      </c>
      <c r="T4185" t="n">
        <v>-0.00613</v>
      </c>
    </row>
    <row r="4186">
      <c r="A4186" s="142" t="n">
        <v>42402</v>
      </c>
      <c r="B4186" t="n">
        <v>0.02179</v>
      </c>
      <c r="C4186" t="n">
        <v>0.02261</v>
      </c>
      <c r="D4186" t="n">
        <v>0.02192</v>
      </c>
      <c r="E4186" t="inlineStr"/>
      <c r="F4186" t="inlineStr"/>
      <c r="G4186" t="inlineStr"/>
      <c r="H4186" t="inlineStr"/>
      <c r="I4186" t="inlineStr"/>
      <c r="J4186" t="n">
        <v>-0.01306</v>
      </c>
      <c r="K4186" t="n">
        <v>-0.01512</v>
      </c>
      <c r="L4186" t="n">
        <v>-0.0092</v>
      </c>
      <c r="M4186" t="n">
        <v>-0.01724</v>
      </c>
      <c r="N4186" t="n">
        <v>-0.01852</v>
      </c>
      <c r="O4186" t="n">
        <v>-0.01143</v>
      </c>
      <c r="P4186" t="n">
        <v>-0.01842</v>
      </c>
      <c r="Q4186" t="n">
        <v>-0.01389</v>
      </c>
      <c r="R4186" t="n">
        <v>-0.02117</v>
      </c>
      <c r="S4186" t="n">
        <v>-0.01837</v>
      </c>
      <c r="T4186" t="n">
        <v>-0.01944</v>
      </c>
    </row>
    <row r="4187">
      <c r="A4187" s="142" t="n">
        <v>42403</v>
      </c>
      <c r="B4187" t="n">
        <v>-0.00599</v>
      </c>
      <c r="C4187" t="n">
        <v>-0.00619</v>
      </c>
      <c r="D4187" t="n">
        <v>-0.00601</v>
      </c>
      <c r="E4187" t="inlineStr"/>
      <c r="F4187" t="inlineStr"/>
      <c r="G4187" t="inlineStr"/>
      <c r="H4187" t="inlineStr"/>
      <c r="I4187" t="inlineStr"/>
      <c r="J4187" t="n">
        <v>0.01006</v>
      </c>
      <c r="K4187" t="n">
        <v>0.05558</v>
      </c>
      <c r="L4187" t="n">
        <v>0.02716</v>
      </c>
      <c r="M4187" t="n">
        <v>0.05243</v>
      </c>
      <c r="N4187" t="n">
        <v>0.04178</v>
      </c>
      <c r="O4187" t="n">
        <v>0.03942</v>
      </c>
      <c r="P4187" t="n">
        <v>0.03217</v>
      </c>
      <c r="Q4187" t="n">
        <v>0.01173</v>
      </c>
      <c r="R4187" t="n">
        <v>-0.01528</v>
      </c>
      <c r="S4187" t="n">
        <v>-0.01316</v>
      </c>
      <c r="T4187" t="n">
        <v>-0.02305</v>
      </c>
    </row>
    <row r="4188">
      <c r="A4188" s="142" t="n">
        <v>42404</v>
      </c>
      <c r="B4188" t="n">
        <v>0.02325</v>
      </c>
      <c r="C4188" t="n">
        <v>0.02649</v>
      </c>
      <c r="D4188" t="n">
        <v>0.02359</v>
      </c>
      <c r="E4188" t="inlineStr"/>
      <c r="F4188" t="inlineStr"/>
      <c r="G4188" t="inlineStr"/>
      <c r="H4188" t="inlineStr"/>
      <c r="I4188" t="inlineStr"/>
      <c r="J4188" t="n">
        <v>0.0587</v>
      </c>
      <c r="K4188" t="n">
        <v>0.02482</v>
      </c>
      <c r="L4188" t="n">
        <v>0.01297</v>
      </c>
      <c r="M4188" t="n">
        <v>0.02993</v>
      </c>
      <c r="N4188" t="n">
        <v>0.03376</v>
      </c>
      <c r="O4188" t="n">
        <v>0.03944</v>
      </c>
      <c r="P4188" t="n">
        <v>0.02078</v>
      </c>
      <c r="Q4188" t="n">
        <v>0.06705999999999999</v>
      </c>
      <c r="R4188" t="n">
        <v>-0.00104</v>
      </c>
      <c r="S4188" t="n">
        <v>-0.00368</v>
      </c>
      <c r="T4188" t="n">
        <v>0.01377</v>
      </c>
    </row>
    <row r="4189">
      <c r="A4189" s="142" t="n">
        <v>42405</v>
      </c>
      <c r="B4189" t="n">
        <v>0.03677</v>
      </c>
      <c r="C4189" t="n">
        <v>0.0338</v>
      </c>
      <c r="D4189" t="n">
        <v>0.03645</v>
      </c>
      <c r="E4189" t="inlineStr"/>
      <c r="F4189" t="inlineStr"/>
      <c r="G4189" t="inlineStr"/>
      <c r="H4189" t="inlineStr"/>
      <c r="I4189" t="inlineStr"/>
      <c r="J4189" t="n">
        <v>0.01683</v>
      </c>
      <c r="K4189" t="n">
        <v>0.04306</v>
      </c>
      <c r="L4189" t="n">
        <v>-0.00844</v>
      </c>
      <c r="M4189" t="n">
        <v>0</v>
      </c>
      <c r="N4189" t="n">
        <v>0.03899</v>
      </c>
      <c r="O4189" t="n">
        <v>0.03478</v>
      </c>
      <c r="P4189" t="n">
        <v>0.0229</v>
      </c>
      <c r="Q4189" t="n">
        <v>-0.00632</v>
      </c>
      <c r="R4189" t="n">
        <v>-0.00812</v>
      </c>
      <c r="S4189" t="n">
        <v>-0.0122</v>
      </c>
      <c r="T4189" t="n">
        <v>0.00256</v>
      </c>
    </row>
    <row r="4190">
      <c r="A4190" s="142" t="n">
        <v>42408</v>
      </c>
      <c r="B4190" t="n">
        <v>0.03198</v>
      </c>
      <c r="C4190" t="n">
        <v>0.03108</v>
      </c>
      <c r="D4190" t="n">
        <v>0.032</v>
      </c>
      <c r="E4190" t="inlineStr"/>
      <c r="F4190" t="inlineStr"/>
      <c r="G4190" t="inlineStr"/>
      <c r="H4190" t="inlineStr"/>
      <c r="I4190" t="inlineStr"/>
      <c r="J4190" t="n">
        <v>0.05988</v>
      </c>
      <c r="K4190" t="n">
        <v>0.0258</v>
      </c>
      <c r="L4190" t="n">
        <v>0.03573</v>
      </c>
      <c r="M4190" t="n">
        <v>0.08991</v>
      </c>
      <c r="N4190" t="n">
        <v>0.0346</v>
      </c>
      <c r="O4190" t="n">
        <v>0.03456</v>
      </c>
      <c r="P4190" t="n">
        <v>0.02736</v>
      </c>
      <c r="Q4190" t="n">
        <v>0.08612</v>
      </c>
      <c r="R4190" t="n">
        <v>-0.03435</v>
      </c>
      <c r="S4190" t="n">
        <v>-0.01603</v>
      </c>
      <c r="T4190" t="n">
        <v>-0.00775</v>
      </c>
    </row>
    <row r="4191">
      <c r="A4191" s="142" t="n">
        <v>42409</v>
      </c>
      <c r="B4191" t="n">
        <v>0.04585</v>
      </c>
      <c r="C4191" t="n">
        <v>0.04594</v>
      </c>
      <c r="D4191" t="n">
        <v>0.0459</v>
      </c>
      <c r="E4191" t="inlineStr"/>
      <c r="F4191" t="inlineStr"/>
      <c r="G4191" t="inlineStr"/>
      <c r="H4191" t="inlineStr"/>
      <c r="I4191" t="inlineStr"/>
      <c r="J4191" t="n">
        <v>-0.02159</v>
      </c>
      <c r="K4191" t="n">
        <v>-0.04025</v>
      </c>
      <c r="L4191" t="n">
        <v>0.00237</v>
      </c>
      <c r="M4191" t="n">
        <v>-0.03758</v>
      </c>
      <c r="N4191" t="n">
        <v>-0.02952</v>
      </c>
      <c r="O4191" t="n">
        <v>-0.02568</v>
      </c>
      <c r="P4191" t="n">
        <v>-0.01937</v>
      </c>
      <c r="Q4191" t="n">
        <v>-0.02216</v>
      </c>
      <c r="R4191" t="n">
        <v>-0.01621</v>
      </c>
      <c r="S4191" t="n">
        <v>-0.02074</v>
      </c>
      <c r="T4191" t="n">
        <v>-0.02</v>
      </c>
    </row>
    <row r="4192">
      <c r="A4192" s="142" t="n">
        <v>42410</v>
      </c>
      <c r="B4192" t="n">
        <v>-0.00729</v>
      </c>
      <c r="C4192" t="n">
        <v>-0.00735</v>
      </c>
      <c r="D4192" t="n">
        <v>-0.00729</v>
      </c>
      <c r="E4192" t="inlineStr"/>
      <c r="F4192" t="inlineStr"/>
      <c r="G4192" t="inlineStr"/>
      <c r="H4192" t="inlineStr"/>
      <c r="I4192" t="inlineStr"/>
      <c r="J4192" t="n">
        <v>-0.02958</v>
      </c>
      <c r="K4192" t="n">
        <v>0.01978</v>
      </c>
      <c r="L4192" t="n">
        <v>-0.00155</v>
      </c>
      <c r="M4192" t="n">
        <v>0.00539</v>
      </c>
      <c r="N4192" t="n">
        <v>-0.00293</v>
      </c>
      <c r="O4192" t="n">
        <v>0.00326</v>
      </c>
      <c r="P4192" t="n">
        <v>-0.00494</v>
      </c>
      <c r="Q4192" t="n">
        <v>-0.03895</v>
      </c>
      <c r="R4192" t="n">
        <v>0.0181</v>
      </c>
      <c r="S4192" t="n">
        <v>0.00941</v>
      </c>
      <c r="T4192" t="n">
        <v>0.01125</v>
      </c>
    </row>
    <row r="4193">
      <c r="A4193" s="142" t="n">
        <v>42411</v>
      </c>
      <c r="B4193" t="n">
        <v>0.00288</v>
      </c>
      <c r="C4193" t="n">
        <v>0.00286</v>
      </c>
      <c r="D4193" t="n">
        <v>0.00295</v>
      </c>
      <c r="E4193" t="inlineStr"/>
      <c r="F4193" t="inlineStr"/>
      <c r="G4193" t="inlineStr"/>
      <c r="H4193" t="inlineStr"/>
      <c r="I4193" t="inlineStr"/>
      <c r="J4193" t="n">
        <v>0.04354</v>
      </c>
      <c r="K4193" t="n">
        <v>0.03435</v>
      </c>
      <c r="L4193" t="n">
        <v>0.02927</v>
      </c>
      <c r="M4193" t="n">
        <v>0.04777</v>
      </c>
      <c r="N4193" t="n">
        <v>0.05318</v>
      </c>
      <c r="O4193" t="n">
        <v>0.03417</v>
      </c>
      <c r="P4193" t="n">
        <v>0.04467</v>
      </c>
      <c r="Q4193" t="n">
        <v>0.05651</v>
      </c>
      <c r="R4193" t="n">
        <v>-0.03699</v>
      </c>
      <c r="S4193" t="n">
        <v>-0.026</v>
      </c>
      <c r="T4193" t="n">
        <v>-0.03677</v>
      </c>
    </row>
    <row r="4194">
      <c r="A4194" s="142" t="n">
        <v>42412</v>
      </c>
      <c r="B4194" t="n">
        <v>0.04385</v>
      </c>
      <c r="C4194" t="n">
        <v>0.04493</v>
      </c>
      <c r="D4194" t="n">
        <v>0.04383</v>
      </c>
      <c r="E4194" t="inlineStr"/>
      <c r="F4194" t="inlineStr"/>
      <c r="G4194" t="inlineStr"/>
      <c r="H4194" t="inlineStr"/>
      <c r="I4194" t="inlineStr"/>
      <c r="J4194" t="n">
        <v>0.01854</v>
      </c>
      <c r="K4194" t="n">
        <v>0.03095</v>
      </c>
      <c r="L4194" t="n">
        <v>-0.00265</v>
      </c>
      <c r="M4194" t="n">
        <v>0.02548</v>
      </c>
      <c r="N4194" t="n">
        <v>0.02875</v>
      </c>
      <c r="O4194" t="n">
        <v>0.02989</v>
      </c>
      <c r="P4194" t="n">
        <v>0.03325</v>
      </c>
      <c r="Q4194" t="n">
        <v>0.02767</v>
      </c>
      <c r="R4194" t="n">
        <v>0.02986</v>
      </c>
      <c r="S4194" t="n">
        <v>0.01952</v>
      </c>
      <c r="T4194" t="n">
        <v>0.00631</v>
      </c>
    </row>
    <row r="4195">
      <c r="A4195" s="142" t="n">
        <v>42415</v>
      </c>
      <c r="B4195" t="n">
        <v>0.04361</v>
      </c>
      <c r="C4195" t="n">
        <v>0.0425</v>
      </c>
      <c r="D4195" t="n">
        <v>0.0436</v>
      </c>
      <c r="E4195" t="inlineStr"/>
      <c r="F4195" t="inlineStr"/>
      <c r="G4195" t="inlineStr"/>
      <c r="H4195" t="inlineStr"/>
      <c r="I4195" t="inlineStr"/>
      <c r="J4195" t="n">
        <v>0.03914</v>
      </c>
      <c r="K4195" t="n">
        <v>0.01556</v>
      </c>
      <c r="L4195" t="n">
        <v>0</v>
      </c>
      <c r="M4195" t="n">
        <v>0.0109</v>
      </c>
      <c r="N4195" t="n">
        <v>0.008659999999999999</v>
      </c>
      <c r="O4195" t="n">
        <v>0</v>
      </c>
      <c r="P4195" t="n">
        <v>0.0023</v>
      </c>
      <c r="Q4195" t="n">
        <v>0</v>
      </c>
      <c r="R4195" t="n">
        <v>0.02964</v>
      </c>
      <c r="S4195" t="n">
        <v>0.02181</v>
      </c>
      <c r="T4195" t="n">
        <v>0.03108</v>
      </c>
    </row>
    <row r="4196">
      <c r="A4196" s="142" t="n">
        <v>42416</v>
      </c>
      <c r="B4196" t="n">
        <v>0.00043</v>
      </c>
      <c r="C4196" t="n">
        <v>0.00101</v>
      </c>
      <c r="D4196" t="n">
        <v>0.00046</v>
      </c>
      <c r="E4196" t="inlineStr"/>
      <c r="F4196" t="inlineStr"/>
      <c r="G4196" t="inlineStr"/>
      <c r="H4196" t="inlineStr"/>
      <c r="I4196" t="inlineStr"/>
      <c r="J4196" t="n">
        <v>-0.03636</v>
      </c>
      <c r="K4196" t="n">
        <v>-0.04919</v>
      </c>
      <c r="L4196" t="n">
        <v>-0.02701</v>
      </c>
      <c r="M4196" t="n">
        <v>-0.04154</v>
      </c>
      <c r="N4196" t="n">
        <v>-0.0526</v>
      </c>
      <c r="O4196" t="n">
        <v>-0.04038</v>
      </c>
      <c r="P4196" t="n">
        <v>-0.0344</v>
      </c>
      <c r="Q4196" t="n">
        <v>-0.01418</v>
      </c>
      <c r="R4196" t="n">
        <v>-0.00428</v>
      </c>
      <c r="S4196" t="n">
        <v>0.01039</v>
      </c>
      <c r="T4196" t="n">
        <v>0.00626</v>
      </c>
    </row>
    <row r="4197">
      <c r="A4197" s="142" t="n">
        <v>42417</v>
      </c>
      <c r="B4197" t="n">
        <v>-0.04543</v>
      </c>
      <c r="C4197" t="n">
        <v>-0.04526</v>
      </c>
      <c r="D4197" t="n">
        <v>-0.04538</v>
      </c>
      <c r="E4197" t="inlineStr"/>
      <c r="F4197" t="inlineStr"/>
      <c r="G4197" t="inlineStr"/>
      <c r="H4197" t="inlineStr"/>
      <c r="I4197" t="inlineStr"/>
      <c r="J4197" t="n">
        <v>-0.00455</v>
      </c>
      <c r="K4197" t="n">
        <v>0.0152</v>
      </c>
      <c r="L4197" t="n">
        <v>0.00682</v>
      </c>
      <c r="M4197" t="n">
        <v>0.00261</v>
      </c>
      <c r="N4197" t="n">
        <v>0.02135</v>
      </c>
      <c r="O4197" t="n">
        <v>0.01819</v>
      </c>
      <c r="P4197" t="n">
        <v>0.0285</v>
      </c>
      <c r="Q4197" t="n">
        <v>-0.00546</v>
      </c>
      <c r="R4197" t="n">
        <v>0.02652</v>
      </c>
      <c r="S4197" t="n">
        <v>0.01613</v>
      </c>
      <c r="T4197" t="n">
        <v>0.00701</v>
      </c>
    </row>
    <row r="4198">
      <c r="A4198" s="142" t="n">
        <v>42418</v>
      </c>
      <c r="B4198" t="n">
        <v>0.04073</v>
      </c>
      <c r="C4198" t="n">
        <v>0.04092</v>
      </c>
      <c r="D4198" t="n">
        <v>0.04067</v>
      </c>
      <c r="E4198" t="inlineStr"/>
      <c r="F4198" t="inlineStr"/>
      <c r="G4198" t="inlineStr"/>
      <c r="H4198" t="inlineStr"/>
      <c r="I4198" t="inlineStr"/>
      <c r="J4198" t="n">
        <v>0.01644</v>
      </c>
      <c r="K4198" t="n">
        <v>0.07063</v>
      </c>
      <c r="L4198" t="n">
        <v>-0.00012</v>
      </c>
      <c r="M4198" t="n">
        <v>0.06077</v>
      </c>
      <c r="N4198" t="n">
        <v>0.05149</v>
      </c>
      <c r="O4198" t="n">
        <v>0.05338</v>
      </c>
      <c r="P4198" t="n">
        <v>0.03464</v>
      </c>
      <c r="Q4198" t="n">
        <v>0.01245</v>
      </c>
      <c r="R4198" t="n">
        <v>0.00035</v>
      </c>
      <c r="S4198" t="n">
        <v>0.00427</v>
      </c>
      <c r="T4198" t="n">
        <v>0.0174</v>
      </c>
    </row>
    <row r="4199">
      <c r="A4199" s="142" t="n">
        <v>42419</v>
      </c>
      <c r="B4199" t="n">
        <v>0.02937</v>
      </c>
      <c r="C4199" t="n">
        <v>0.03218</v>
      </c>
      <c r="D4199" t="n">
        <v>0.02921</v>
      </c>
      <c r="E4199" t="inlineStr"/>
      <c r="F4199" t="inlineStr"/>
      <c r="G4199" t="inlineStr"/>
      <c r="H4199" t="inlineStr"/>
      <c r="I4199" t="inlineStr"/>
      <c r="J4199" t="n">
        <v>0.03819</v>
      </c>
      <c r="K4199" t="n">
        <v>-0.0167</v>
      </c>
      <c r="L4199" t="n">
        <v>-0.00183</v>
      </c>
      <c r="M4199" t="n">
        <v>-0.01203</v>
      </c>
      <c r="N4199" t="n">
        <v>-0.009939999999999999</v>
      </c>
      <c r="O4199" t="n">
        <v>-0.01675</v>
      </c>
      <c r="P4199" t="n">
        <v>-0.00893</v>
      </c>
      <c r="Q4199" t="n">
        <v>0.04484</v>
      </c>
      <c r="R4199" t="n">
        <v>-0.007979999999999999</v>
      </c>
      <c r="S4199" t="n">
        <v>-0.00435</v>
      </c>
      <c r="T4199" t="n">
        <v>-0.00747</v>
      </c>
    </row>
    <row r="4200">
      <c r="A4200" s="142" t="n">
        <v>42422</v>
      </c>
      <c r="B4200" t="n">
        <v>-0.008399999999999999</v>
      </c>
      <c r="C4200" t="n">
        <v>-0.00878</v>
      </c>
      <c r="D4200" t="n">
        <v>-0.008229999999999999</v>
      </c>
      <c r="E4200" t="inlineStr"/>
      <c r="F4200" t="inlineStr"/>
      <c r="G4200" t="inlineStr"/>
      <c r="H4200" t="inlineStr"/>
      <c r="I4200" t="inlineStr"/>
      <c r="J4200" t="n">
        <v>0.00087</v>
      </c>
      <c r="K4200" t="n">
        <v>0.01083</v>
      </c>
      <c r="L4200" t="n">
        <v>-0.01301</v>
      </c>
      <c r="M4200" t="n">
        <v>0.00575</v>
      </c>
      <c r="N4200" t="n">
        <v>0.00606</v>
      </c>
      <c r="O4200" t="n">
        <v>0.00669</v>
      </c>
      <c r="P4200" t="n">
        <v>0.009010000000000001</v>
      </c>
      <c r="Q4200" t="n">
        <v>-0.00606</v>
      </c>
      <c r="R4200" t="n">
        <v>0.01757</v>
      </c>
      <c r="S4200" t="n">
        <v>0.02004</v>
      </c>
      <c r="T4200" t="n">
        <v>0.01868</v>
      </c>
    </row>
    <row r="4201">
      <c r="A4201" s="142" t="n">
        <v>42423</v>
      </c>
      <c r="B4201" t="n">
        <v>0.01124</v>
      </c>
      <c r="C4201" t="n">
        <v>0.009650000000000001</v>
      </c>
      <c r="D4201" t="n">
        <v>0.01157</v>
      </c>
      <c r="E4201" t="inlineStr"/>
      <c r="F4201" t="inlineStr"/>
      <c r="G4201" t="inlineStr"/>
      <c r="H4201" t="inlineStr"/>
      <c r="I4201" t="inlineStr"/>
      <c r="J4201" t="n">
        <v>0.03199</v>
      </c>
      <c r="K4201" t="n">
        <v>0.01617</v>
      </c>
      <c r="L4201" t="n">
        <v>0.00856</v>
      </c>
      <c r="M4201" t="n">
        <v>0.01905</v>
      </c>
      <c r="N4201" t="n">
        <v>0.01831</v>
      </c>
      <c r="O4201" t="n">
        <v>0.01264</v>
      </c>
      <c r="P4201" t="n">
        <v>0.01116</v>
      </c>
      <c r="Q4201" t="n">
        <v>0.02594</v>
      </c>
      <c r="R4201" t="n">
        <v>-0.01283</v>
      </c>
      <c r="S4201" t="n">
        <v>-0.01029</v>
      </c>
      <c r="T4201" t="n">
        <v>-0.00587</v>
      </c>
    </row>
    <row r="4202">
      <c r="A4202" s="142" t="n">
        <v>42424</v>
      </c>
      <c r="B4202" t="n">
        <v>0.01435</v>
      </c>
      <c r="C4202" t="n">
        <v>0.01511</v>
      </c>
      <c r="D4202" t="n">
        <v>0.01415</v>
      </c>
      <c r="E4202" t="inlineStr"/>
      <c r="F4202" t="inlineStr"/>
      <c r="G4202" t="inlineStr"/>
      <c r="H4202" t="inlineStr"/>
      <c r="I4202" t="inlineStr"/>
      <c r="J4202" t="n">
        <v>0.01257</v>
      </c>
      <c r="K4202" t="n">
        <v>-0.00599</v>
      </c>
      <c r="L4202" t="n">
        <v>0.0003</v>
      </c>
      <c r="M4202" t="n">
        <v>0.00462</v>
      </c>
      <c r="N4202" t="n">
        <v>0.01485</v>
      </c>
      <c r="O4202" t="n">
        <v>0.00804</v>
      </c>
      <c r="P4202" t="n">
        <v>0.01545</v>
      </c>
      <c r="Q4202" t="n">
        <v>0.03241</v>
      </c>
      <c r="R4202" t="n">
        <v>-0.02332</v>
      </c>
      <c r="S4202" t="n">
        <v>-0.00436</v>
      </c>
      <c r="T4202" t="n">
        <v>-0.01072</v>
      </c>
    </row>
    <row r="4203">
      <c r="A4203" s="142" t="n">
        <v>42425</v>
      </c>
      <c r="B4203" t="n">
        <v>0.0112</v>
      </c>
      <c r="C4203" t="n">
        <v>0.01059</v>
      </c>
      <c r="D4203" t="n">
        <v>0.01143</v>
      </c>
      <c r="E4203" t="inlineStr"/>
      <c r="F4203" t="inlineStr"/>
      <c r="G4203" t="inlineStr"/>
      <c r="H4203" t="inlineStr"/>
      <c r="I4203" t="inlineStr"/>
      <c r="J4203" t="n">
        <v>-0.01324</v>
      </c>
      <c r="K4203" t="n">
        <v>0.01664</v>
      </c>
      <c r="L4203" t="n">
        <v>-0.00736</v>
      </c>
      <c r="M4203" t="n">
        <v>0.00739</v>
      </c>
      <c r="N4203" t="n">
        <v>0.01059</v>
      </c>
      <c r="O4203" t="n">
        <v>0.01637</v>
      </c>
      <c r="P4203" t="n">
        <v>0.01304</v>
      </c>
      <c r="Q4203" t="n">
        <v>-0.01775</v>
      </c>
      <c r="R4203" t="n">
        <v>0.02056</v>
      </c>
      <c r="S4203" t="n">
        <v>0.01047</v>
      </c>
      <c r="T4203" t="n">
        <v>-0.00246</v>
      </c>
    </row>
    <row r="4204">
      <c r="A4204" s="142" t="n">
        <v>42426</v>
      </c>
      <c r="B4204" t="n">
        <v>0.01973</v>
      </c>
      <c r="C4204" t="n">
        <v>0.01933</v>
      </c>
      <c r="D4204" t="n">
        <v>0.01973</v>
      </c>
      <c r="E4204" t="inlineStr"/>
      <c r="F4204" t="inlineStr"/>
      <c r="G4204" t="inlineStr"/>
      <c r="H4204" t="inlineStr"/>
      <c r="I4204" t="inlineStr"/>
      <c r="J4204" t="n">
        <v>0.00461</v>
      </c>
      <c r="K4204" t="n">
        <v>-0.01882</v>
      </c>
      <c r="L4204" t="n">
        <v>-0.01552</v>
      </c>
      <c r="M4204" t="n">
        <v>-0.01532</v>
      </c>
      <c r="N4204" t="n">
        <v>-0.01363</v>
      </c>
      <c r="O4204" t="n">
        <v>-0.01569</v>
      </c>
      <c r="P4204" t="n">
        <v>-0.008580000000000001</v>
      </c>
      <c r="Q4204" t="n">
        <v>-0.00184</v>
      </c>
      <c r="R4204" t="n">
        <v>0.01579</v>
      </c>
      <c r="S4204" t="n">
        <v>0.01075</v>
      </c>
      <c r="T4204" t="n">
        <v>0.01616</v>
      </c>
    </row>
    <row r="4205">
      <c r="A4205" s="142" t="n">
        <v>42429</v>
      </c>
      <c r="B4205" t="n">
        <v>-0.00341</v>
      </c>
      <c r="C4205" t="n">
        <v>-0.00348</v>
      </c>
      <c r="D4205" t="n">
        <v>-0.00324</v>
      </c>
      <c r="E4205" t="inlineStr"/>
      <c r="F4205" t="inlineStr"/>
      <c r="G4205" t="inlineStr"/>
      <c r="H4205" t="inlineStr"/>
      <c r="I4205" t="inlineStr"/>
      <c r="J4205" t="n">
        <v>0.00209</v>
      </c>
      <c r="K4205" t="n">
        <v>0.03731</v>
      </c>
      <c r="L4205" t="n">
        <v>0.01724</v>
      </c>
      <c r="M4205" t="n">
        <v>0.03283</v>
      </c>
      <c r="N4205" t="n">
        <v>0.02796</v>
      </c>
      <c r="O4205" t="n">
        <v>0.02622</v>
      </c>
      <c r="P4205" t="n">
        <v>0.02814</v>
      </c>
      <c r="Q4205" t="n">
        <v>0.009889999999999999</v>
      </c>
      <c r="R4205" t="n">
        <v>0.00723</v>
      </c>
      <c r="S4205" t="n">
        <v>0.00147</v>
      </c>
      <c r="T4205" t="n">
        <v>0.00607</v>
      </c>
    </row>
    <row r="4206">
      <c r="A4206" s="142" t="n">
        <v>42430</v>
      </c>
      <c r="B4206" t="n">
        <v>0.02141</v>
      </c>
      <c r="C4206" t="n">
        <v>0.02312</v>
      </c>
      <c r="D4206" t="n">
        <v>0.02107</v>
      </c>
      <c r="E4206" t="inlineStr"/>
      <c r="F4206" t="inlineStr"/>
      <c r="G4206" t="inlineStr"/>
      <c r="H4206" t="inlineStr"/>
      <c r="I4206" t="inlineStr"/>
      <c r="J4206" t="n">
        <v>0.00791</v>
      </c>
      <c r="K4206" t="n">
        <v>-0.03115</v>
      </c>
      <c r="L4206" t="n">
        <v>0.00632</v>
      </c>
      <c r="M4206" t="n">
        <v>-0.0266</v>
      </c>
      <c r="N4206" t="n">
        <v>-0.02554</v>
      </c>
      <c r="O4206" t="n">
        <v>-0.02453</v>
      </c>
      <c r="P4206" t="n">
        <v>-0.01263</v>
      </c>
      <c r="Q4206" t="n">
        <v>0.00415</v>
      </c>
      <c r="R4206" t="n">
        <v>0.01417</v>
      </c>
      <c r="S4206" t="n">
        <v>0.01865</v>
      </c>
      <c r="T4206" t="n">
        <v>0.0176</v>
      </c>
    </row>
    <row r="4207">
      <c r="A4207" s="142" t="n">
        <v>42431</v>
      </c>
      <c r="B4207" t="n">
        <v>-0.00164</v>
      </c>
      <c r="C4207" t="n">
        <v>-0.00151</v>
      </c>
      <c r="D4207" t="n">
        <v>-0.0017</v>
      </c>
      <c r="E4207" t="inlineStr"/>
      <c r="F4207" t="inlineStr"/>
      <c r="G4207" t="inlineStr"/>
      <c r="H4207" t="inlineStr"/>
      <c r="I4207" t="inlineStr"/>
      <c r="J4207" t="n">
        <v>-0.02231</v>
      </c>
      <c r="K4207" t="n">
        <v>0.0278</v>
      </c>
      <c r="L4207" t="n">
        <v>0.00615</v>
      </c>
      <c r="M4207" t="n">
        <v>0.02497</v>
      </c>
      <c r="N4207" t="n">
        <v>0.01382</v>
      </c>
      <c r="O4207" t="n">
        <v>0.01299</v>
      </c>
      <c r="P4207" t="n">
        <v>0.01279</v>
      </c>
      <c r="Q4207" t="n">
        <v>-0.01471</v>
      </c>
      <c r="R4207" t="n">
        <v>0.00731</v>
      </c>
      <c r="S4207" t="n">
        <v>0.01245</v>
      </c>
      <c r="T4207" t="n">
        <v>0.02464</v>
      </c>
    </row>
    <row r="4208">
      <c r="A4208" s="142" t="n">
        <v>42432</v>
      </c>
      <c r="B4208" t="n">
        <v>0.009129999999999999</v>
      </c>
      <c r="C4208" t="n">
        <v>0.01063</v>
      </c>
      <c r="D4208" t="n">
        <v>0.008710000000000001</v>
      </c>
      <c r="E4208" t="inlineStr"/>
      <c r="F4208" t="inlineStr"/>
      <c r="G4208" t="inlineStr"/>
      <c r="H4208" t="inlineStr"/>
      <c r="I4208" t="inlineStr"/>
      <c r="J4208" t="n">
        <v>0.01691</v>
      </c>
      <c r="K4208" t="n">
        <v>0.02583</v>
      </c>
      <c r="L4208" t="n">
        <v>0.01884</v>
      </c>
      <c r="M4208" t="n">
        <v>0.03298</v>
      </c>
      <c r="N4208" t="n">
        <v>0.02974</v>
      </c>
      <c r="O4208" t="n">
        <v>0.02938</v>
      </c>
      <c r="P4208" t="n">
        <v>0.03368</v>
      </c>
      <c r="Q4208" t="n">
        <v>0.01527</v>
      </c>
      <c r="R4208" t="n">
        <v>-0.00331</v>
      </c>
      <c r="S4208" t="n">
        <v>-0.0021</v>
      </c>
      <c r="T4208" t="n">
        <v>0.00481</v>
      </c>
    </row>
    <row r="4209">
      <c r="A4209" s="142" t="n">
        <v>42433</v>
      </c>
      <c r="B4209" t="n">
        <v>0.03148</v>
      </c>
      <c r="C4209" t="n">
        <v>0.03282</v>
      </c>
      <c r="D4209" t="n">
        <v>0.03109</v>
      </c>
      <c r="E4209" t="inlineStr"/>
      <c r="F4209" t="inlineStr"/>
      <c r="G4209" t="inlineStr"/>
      <c r="H4209" t="inlineStr"/>
      <c r="I4209" t="inlineStr"/>
      <c r="J4209" t="n">
        <v>0.05237</v>
      </c>
      <c r="K4209" t="n">
        <v>0.00079</v>
      </c>
      <c r="L4209" t="n">
        <v>0.02876</v>
      </c>
      <c r="M4209" t="n">
        <v>-0.00565</v>
      </c>
      <c r="N4209" t="n">
        <v>0.00534</v>
      </c>
      <c r="O4209" t="n">
        <v>-0.0004</v>
      </c>
      <c r="P4209" t="n">
        <v>0.0224</v>
      </c>
      <c r="Q4209" t="n">
        <v>0.05503</v>
      </c>
      <c r="R4209" t="n">
        <v>0.00711</v>
      </c>
      <c r="S4209" t="n">
        <v>1e-05</v>
      </c>
      <c r="T4209" t="n">
        <v>0.00692</v>
      </c>
    </row>
    <row r="4210">
      <c r="A4210" s="142" t="n">
        <v>42436</v>
      </c>
      <c r="B4210" t="n">
        <v>-0.01005</v>
      </c>
      <c r="C4210" t="n">
        <v>-0.00949</v>
      </c>
      <c r="D4210" t="n">
        <v>-0.01007</v>
      </c>
      <c r="E4210" t="inlineStr"/>
      <c r="F4210" t="inlineStr"/>
      <c r="G4210" t="inlineStr"/>
      <c r="H4210" t="inlineStr"/>
      <c r="I4210" t="inlineStr"/>
      <c r="J4210" t="n">
        <v>0.00079</v>
      </c>
      <c r="K4210" t="n">
        <v>0.03047</v>
      </c>
      <c r="L4210" t="n">
        <v>0.00593</v>
      </c>
      <c r="M4210" t="n">
        <v>0.02779</v>
      </c>
      <c r="N4210" t="n">
        <v>0.02787</v>
      </c>
      <c r="O4210" t="n">
        <v>0.02593</v>
      </c>
      <c r="P4210" t="n">
        <v>0.03386</v>
      </c>
      <c r="Q4210" t="n">
        <v>-0.00235</v>
      </c>
      <c r="R4210" t="n">
        <v>-0.00246</v>
      </c>
      <c r="S4210" t="n">
        <v>0.00249</v>
      </c>
      <c r="T4210" t="n">
        <v>0.00756</v>
      </c>
    </row>
    <row r="4211">
      <c r="A4211" s="142" t="n">
        <v>42437</v>
      </c>
      <c r="B4211" t="n">
        <v>0.02621</v>
      </c>
      <c r="C4211" t="n">
        <v>0.02434</v>
      </c>
      <c r="D4211" t="n">
        <v>0.02682</v>
      </c>
      <c r="E4211" t="inlineStr"/>
      <c r="F4211" t="inlineStr"/>
      <c r="G4211" t="inlineStr"/>
      <c r="H4211" t="inlineStr"/>
      <c r="I4211" t="inlineStr"/>
      <c r="J4211" t="n">
        <v>-0.02999</v>
      </c>
      <c r="K4211" t="n">
        <v>-0.03434</v>
      </c>
      <c r="L4211" t="n">
        <v>-0.01</v>
      </c>
      <c r="M4211" t="n">
        <v>-0.02648</v>
      </c>
      <c r="N4211" t="n">
        <v>-0.03295</v>
      </c>
      <c r="O4211" t="n">
        <v>-0.03116</v>
      </c>
      <c r="P4211" t="n">
        <v>-0.0289</v>
      </c>
      <c r="Q4211" t="n">
        <v>-0.03313</v>
      </c>
      <c r="R4211" t="n">
        <v>-0.00991</v>
      </c>
      <c r="S4211" t="n">
        <v>-0.01489</v>
      </c>
      <c r="T4211" t="n">
        <v>-0.01513</v>
      </c>
    </row>
    <row r="4212">
      <c r="A4212" s="142" t="n">
        <v>42438</v>
      </c>
      <c r="B4212" t="n">
        <v>-0.02605</v>
      </c>
      <c r="C4212" t="n">
        <v>-0.0245</v>
      </c>
      <c r="D4212" t="n">
        <v>-0.02659</v>
      </c>
      <c r="E4212" t="inlineStr"/>
      <c r="F4212" t="inlineStr"/>
      <c r="G4212" t="inlineStr"/>
      <c r="H4212" t="inlineStr"/>
      <c r="I4212" t="inlineStr"/>
      <c r="J4212" t="n">
        <v>-0.02441</v>
      </c>
      <c r="K4212" t="n">
        <v>-0.00277</v>
      </c>
      <c r="L4212" t="n">
        <v>-0.00365</v>
      </c>
      <c r="M4212" t="n">
        <v>-0.00479</v>
      </c>
      <c r="N4212" t="n">
        <v>0.00418</v>
      </c>
      <c r="O4212" t="n">
        <v>0.00384</v>
      </c>
      <c r="P4212" t="n">
        <v>-0.00397</v>
      </c>
      <c r="Q4212" t="n">
        <v>-0.02501</v>
      </c>
      <c r="R4212" t="n">
        <v>0.00519</v>
      </c>
      <c r="S4212" t="n">
        <v>0.00666</v>
      </c>
      <c r="T4212" t="n">
        <v>0.00344</v>
      </c>
    </row>
    <row r="4213">
      <c r="A4213" s="142" t="n">
        <v>42439</v>
      </c>
      <c r="B4213" t="n">
        <v>-0.00273</v>
      </c>
      <c r="C4213" t="n">
        <v>-0.00297</v>
      </c>
      <c r="D4213" t="n">
        <v>-0.00248</v>
      </c>
      <c r="E4213" t="inlineStr"/>
      <c r="F4213" t="inlineStr"/>
      <c r="G4213" t="inlineStr"/>
      <c r="H4213" t="inlineStr"/>
      <c r="I4213" t="inlineStr"/>
      <c r="J4213" t="n">
        <v>0.03878</v>
      </c>
      <c r="K4213" t="n">
        <v>0.05269</v>
      </c>
      <c r="L4213" t="n">
        <v>0.008659999999999999</v>
      </c>
      <c r="M4213" t="n">
        <v>0.06957000000000001</v>
      </c>
      <c r="N4213" t="n">
        <v>0.02118</v>
      </c>
      <c r="O4213" t="n">
        <v>0.02519</v>
      </c>
      <c r="P4213" t="n">
        <v>0.00996</v>
      </c>
      <c r="Q4213" t="n">
        <v>0.04714</v>
      </c>
      <c r="R4213" t="n">
        <v>-0.01697</v>
      </c>
      <c r="S4213" t="n">
        <v>-0.01246</v>
      </c>
      <c r="T4213" t="n">
        <v>-0.00826</v>
      </c>
    </row>
    <row r="4214">
      <c r="A4214" s="142" t="n">
        <v>42440</v>
      </c>
      <c r="B4214" t="n">
        <v>0.00745</v>
      </c>
      <c r="C4214" t="n">
        <v>0.009039999999999999</v>
      </c>
      <c r="D4214" t="n">
        <v>0.00703</v>
      </c>
      <c r="E4214" t="inlineStr"/>
      <c r="F4214" t="inlineStr"/>
      <c r="G4214" t="inlineStr"/>
      <c r="H4214" t="inlineStr"/>
      <c r="I4214" t="inlineStr"/>
      <c r="J4214" t="n">
        <v>0.01004</v>
      </c>
      <c r="K4214" t="n">
        <v>-0.03274</v>
      </c>
      <c r="L4214" t="n">
        <v>-0.00264</v>
      </c>
      <c r="M4214" t="n">
        <v>-0.03544</v>
      </c>
      <c r="N4214" t="n">
        <v>-0.01153</v>
      </c>
      <c r="O4214" t="n">
        <v>-0.01572</v>
      </c>
      <c r="P4214" t="n">
        <v>-0.00197</v>
      </c>
      <c r="Q4214" t="n">
        <v>0.0062</v>
      </c>
      <c r="R4214" t="n">
        <v>0.02625</v>
      </c>
      <c r="S4214" t="n">
        <v>0.01665</v>
      </c>
      <c r="T4214" t="n">
        <v>0.01172</v>
      </c>
    </row>
    <row r="4215">
      <c r="A4215" s="142" t="n">
        <v>42443</v>
      </c>
      <c r="B4215" t="n">
        <v>0.00852</v>
      </c>
      <c r="C4215" t="n">
        <v>0.00535</v>
      </c>
      <c r="D4215" t="n">
        <v>0.00966</v>
      </c>
      <c r="E4215" t="inlineStr"/>
      <c r="F4215" t="inlineStr"/>
      <c r="G4215" t="inlineStr"/>
      <c r="H4215" t="inlineStr"/>
      <c r="I4215" t="inlineStr"/>
      <c r="J4215" t="n">
        <v>-0.03259</v>
      </c>
      <c r="K4215" t="n">
        <v>-0.02043</v>
      </c>
      <c r="L4215" t="n">
        <v>-0.008970000000000001</v>
      </c>
      <c r="M4215" t="n">
        <v>-0.01943</v>
      </c>
      <c r="N4215" t="n">
        <v>-0.0252</v>
      </c>
      <c r="O4215" t="n">
        <v>-0.03115</v>
      </c>
      <c r="P4215" t="n">
        <v>-0.02372</v>
      </c>
      <c r="Q4215" t="n">
        <v>-0.03003</v>
      </c>
      <c r="R4215" t="n">
        <v>0.00698</v>
      </c>
      <c r="S4215" t="n">
        <v>0.00578</v>
      </c>
      <c r="T4215" t="n">
        <v>0.00801</v>
      </c>
    </row>
    <row r="4216">
      <c r="A4216" s="142" t="n">
        <v>42444</v>
      </c>
      <c r="B4216" t="n">
        <v>-0.02834</v>
      </c>
      <c r="C4216" t="n">
        <v>-0.02773</v>
      </c>
      <c r="D4216" t="n">
        <v>-0.02869</v>
      </c>
      <c r="E4216" t="inlineStr"/>
      <c r="F4216" t="inlineStr"/>
      <c r="G4216" t="inlineStr"/>
      <c r="H4216" t="inlineStr"/>
      <c r="I4216" t="inlineStr"/>
      <c r="J4216" t="n">
        <v>-0.02177</v>
      </c>
      <c r="K4216" t="n">
        <v>0.00159</v>
      </c>
      <c r="L4216" t="n">
        <v>-0.00975</v>
      </c>
      <c r="M4216" t="n">
        <v>0.00041</v>
      </c>
      <c r="N4216" t="n">
        <v>0.00945</v>
      </c>
      <c r="O4216" t="n">
        <v>0.01319</v>
      </c>
      <c r="P4216" t="n">
        <v>-0.00607</v>
      </c>
      <c r="Q4216" t="n">
        <v>-0.02119</v>
      </c>
      <c r="R4216" t="n">
        <v>-0.01134</v>
      </c>
      <c r="S4216" t="n">
        <v>-0.00662</v>
      </c>
      <c r="T4216" t="n">
        <v>-0.01623</v>
      </c>
    </row>
    <row r="4217">
      <c r="A4217" s="142" t="n">
        <v>42445</v>
      </c>
      <c r="B4217" t="n">
        <v>-0.00777</v>
      </c>
      <c r="C4217" t="n">
        <v>-0.00701</v>
      </c>
      <c r="D4217" t="n">
        <v>-0.007889999999999999</v>
      </c>
      <c r="E4217" t="inlineStr"/>
      <c r="F4217" t="inlineStr"/>
      <c r="G4217" t="inlineStr"/>
      <c r="H4217" t="inlineStr"/>
      <c r="I4217" t="inlineStr"/>
      <c r="J4217" t="n">
        <v>0.007979999999999999</v>
      </c>
      <c r="K4217" t="n">
        <v>0.04501</v>
      </c>
      <c r="L4217" t="n">
        <v>0.0013</v>
      </c>
      <c r="M4217" t="n">
        <v>0.03605</v>
      </c>
      <c r="N4217" t="n">
        <v>0.04863</v>
      </c>
      <c r="O4217" t="n">
        <v>0.04577</v>
      </c>
      <c r="P4217" t="n">
        <v>0.04481</v>
      </c>
      <c r="Q4217" t="n">
        <v>0.009820000000000001</v>
      </c>
      <c r="R4217" t="n">
        <v>0.00056</v>
      </c>
      <c r="S4217" t="n">
        <v>0.0048</v>
      </c>
      <c r="T4217" t="n">
        <v>0.00407</v>
      </c>
    </row>
    <row r="4218">
      <c r="A4218" s="142" t="n">
        <v>42446</v>
      </c>
      <c r="B4218" t="n">
        <v>0.03848</v>
      </c>
      <c r="C4218" t="n">
        <v>0.03655</v>
      </c>
      <c r="D4218" t="n">
        <v>0.03928</v>
      </c>
      <c r="E4218" t="inlineStr"/>
      <c r="F4218" t="inlineStr"/>
      <c r="G4218" t="inlineStr"/>
      <c r="H4218" t="inlineStr"/>
      <c r="I4218" t="inlineStr"/>
      <c r="J4218" t="n">
        <v>0.07457999999999999</v>
      </c>
      <c r="K4218" t="n">
        <v>-0.00436</v>
      </c>
      <c r="L4218" t="n">
        <v>0.03489</v>
      </c>
      <c r="M4218" t="n">
        <v>-0.00439</v>
      </c>
      <c r="N4218" t="n">
        <v>-0.00166</v>
      </c>
      <c r="O4218" t="n">
        <v>-0.00428</v>
      </c>
      <c r="P4218" t="n">
        <v>0.0039</v>
      </c>
      <c r="Q4218" t="n">
        <v>0.07931000000000001</v>
      </c>
      <c r="R4218" t="n">
        <v>-0.00027</v>
      </c>
      <c r="S4218" t="n">
        <v>-0.0064</v>
      </c>
      <c r="T4218" t="n">
        <v>0.01055</v>
      </c>
    </row>
    <row r="4219">
      <c r="A4219" s="142" t="n">
        <v>42447</v>
      </c>
      <c r="B4219" t="n">
        <v>0.00754</v>
      </c>
      <c r="C4219" t="n">
        <v>0.01022</v>
      </c>
      <c r="D4219" t="n">
        <v>0.00643</v>
      </c>
      <c r="E4219" t="inlineStr"/>
      <c r="F4219" t="inlineStr"/>
      <c r="G4219" t="inlineStr"/>
      <c r="H4219" t="inlineStr"/>
      <c r="I4219" t="inlineStr"/>
      <c r="J4219" t="n">
        <v>-0.02908</v>
      </c>
      <c r="K4219" t="n">
        <v>0.00191</v>
      </c>
      <c r="L4219" t="n">
        <v>-0.0127</v>
      </c>
      <c r="M4219" t="n">
        <v>0.01394</v>
      </c>
      <c r="N4219" t="n">
        <v>0.00241</v>
      </c>
      <c r="O4219" t="n">
        <v>0.00625</v>
      </c>
      <c r="P4219" t="n">
        <v>0</v>
      </c>
      <c r="Q4219" t="n">
        <v>-0.03208</v>
      </c>
      <c r="R4219" t="n">
        <v>0.00297</v>
      </c>
      <c r="S4219" t="n">
        <v>0.00491</v>
      </c>
      <c r="T4219" t="n">
        <v>0.01434</v>
      </c>
    </row>
    <row r="4220">
      <c r="A4220" s="142" t="n">
        <v>42450</v>
      </c>
      <c r="B4220" t="n">
        <v>0.01742</v>
      </c>
      <c r="C4220" t="n">
        <v>0.01501</v>
      </c>
      <c r="D4220" t="n">
        <v>0.01898</v>
      </c>
      <c r="E4220" t="inlineStr"/>
      <c r="F4220" t="inlineStr"/>
      <c r="G4220" t="inlineStr"/>
      <c r="H4220" t="inlineStr"/>
      <c r="I4220" t="inlineStr"/>
      <c r="J4220" t="n">
        <v>-0.00559</v>
      </c>
      <c r="K4220" t="n">
        <v>-0.00457</v>
      </c>
      <c r="L4220" t="n">
        <v>0.00448</v>
      </c>
      <c r="M4220" t="n">
        <v>5e-05</v>
      </c>
      <c r="N4220" t="n">
        <v>-0.00121</v>
      </c>
      <c r="O4220" t="n">
        <v>-0.00427</v>
      </c>
      <c r="P4220" t="n">
        <v>-0.00583</v>
      </c>
      <c r="Q4220" t="n">
        <v>-0.00458</v>
      </c>
      <c r="R4220" t="n">
        <v>-0.00218</v>
      </c>
      <c r="S4220" t="n">
        <v>0.00218</v>
      </c>
      <c r="T4220" t="n">
        <v>0.00566</v>
      </c>
    </row>
    <row r="4221">
      <c r="A4221" s="142" t="n">
        <v>42451</v>
      </c>
      <c r="B4221" t="n">
        <v>0.00051</v>
      </c>
      <c r="C4221" t="n">
        <v>0.00241</v>
      </c>
      <c r="D4221" t="n">
        <v>-0.00066</v>
      </c>
      <c r="E4221" t="inlineStr"/>
      <c r="F4221" t="inlineStr"/>
      <c r="G4221" t="inlineStr"/>
      <c r="H4221" t="inlineStr"/>
      <c r="I4221" t="inlineStr"/>
      <c r="J4221" t="n">
        <v>0.01928</v>
      </c>
      <c r="K4221" t="n">
        <v>0.00038</v>
      </c>
      <c r="L4221" t="n">
        <v>0.00597</v>
      </c>
      <c r="M4221" t="n">
        <v>-0.00549</v>
      </c>
      <c r="N4221" t="n">
        <v>0.00391</v>
      </c>
      <c r="O4221" t="n">
        <v>-0.00019</v>
      </c>
      <c r="P4221" t="n">
        <v>0.01367</v>
      </c>
      <c r="Q4221" t="n">
        <v>0.02077</v>
      </c>
      <c r="R4221" t="n">
        <v>-0.00164</v>
      </c>
      <c r="S4221" t="n">
        <v>0.00313</v>
      </c>
      <c r="T4221" t="n">
        <v>0.00474</v>
      </c>
    </row>
    <row r="4222">
      <c r="A4222" s="142" t="n">
        <v>42452</v>
      </c>
      <c r="B4222" t="n">
        <v>0.01092</v>
      </c>
      <c r="C4222" t="n">
        <v>0.01144</v>
      </c>
      <c r="D4222" t="n">
        <v>0.01104</v>
      </c>
      <c r="E4222" t="inlineStr"/>
      <c r="F4222" t="inlineStr"/>
      <c r="G4222" t="inlineStr"/>
      <c r="H4222" t="inlineStr"/>
      <c r="I4222" t="inlineStr"/>
      <c r="J4222" t="n">
        <v>-0.05043</v>
      </c>
      <c r="K4222" t="n">
        <v>-0.04642</v>
      </c>
      <c r="L4222" t="n">
        <v>-0.03089</v>
      </c>
      <c r="M4222" t="n">
        <v>-0.03924</v>
      </c>
      <c r="N4222" t="n">
        <v>-0.05354</v>
      </c>
      <c r="O4222" t="n">
        <v>-0.0548</v>
      </c>
      <c r="P4222" t="n">
        <v>-0.0501</v>
      </c>
      <c r="Q4222" t="n">
        <v>-0.06011</v>
      </c>
      <c r="R4222" t="n">
        <v>-0.00066</v>
      </c>
      <c r="S4222" t="n">
        <v>-0.00317</v>
      </c>
      <c r="T4222" t="n">
        <v>-0.00602</v>
      </c>
    </row>
    <row r="4223">
      <c r="A4223" s="142" t="n">
        <v>42453</v>
      </c>
      <c r="B4223" t="n">
        <v>-0.05677</v>
      </c>
      <c r="C4223" t="n">
        <v>-0.05573</v>
      </c>
      <c r="D4223" t="n">
        <v>-0.05733</v>
      </c>
      <c r="E4223" t="inlineStr"/>
      <c r="F4223" t="inlineStr"/>
      <c r="G4223" t="inlineStr"/>
      <c r="H4223" t="inlineStr"/>
      <c r="I4223" t="inlineStr"/>
      <c r="J4223" t="n">
        <v>-0.00373</v>
      </c>
      <c r="K4223" t="n">
        <v>0.00361</v>
      </c>
      <c r="L4223" t="n">
        <v>-0.00724</v>
      </c>
      <c r="M4223" t="n">
        <v>0.00797</v>
      </c>
      <c r="N4223" t="n">
        <v>0.0063</v>
      </c>
      <c r="O4223" t="n">
        <v>0.00619</v>
      </c>
      <c r="P4223" t="n">
        <v>0</v>
      </c>
      <c r="Q4223" t="n">
        <v>0.00132</v>
      </c>
      <c r="R4223" t="n">
        <v>-0.01473</v>
      </c>
      <c r="S4223" t="n">
        <v>-0.00486</v>
      </c>
      <c r="T4223" t="n">
        <v>-0.008370000000000001</v>
      </c>
    </row>
    <row r="4224">
      <c r="A4224" s="142" t="n">
        <v>42454</v>
      </c>
      <c r="B4224" t="n">
        <v>0</v>
      </c>
      <c r="C4224" t="n">
        <v>0</v>
      </c>
      <c r="D4224" t="n">
        <v>0</v>
      </c>
      <c r="E4224" t="inlineStr"/>
      <c r="F4224" t="inlineStr"/>
      <c r="G4224" t="inlineStr"/>
      <c r="H4224" t="inlineStr"/>
      <c r="I4224" t="inlineStr"/>
      <c r="J4224" t="n">
        <v>0</v>
      </c>
      <c r="K4224" t="n">
        <v>0</v>
      </c>
      <c r="L4224" t="n">
        <v>0</v>
      </c>
      <c r="M4224" t="n">
        <v>0</v>
      </c>
      <c r="N4224" t="n">
        <v>0</v>
      </c>
      <c r="O4224" t="n">
        <v>0</v>
      </c>
      <c r="P4224" t="n">
        <v>0</v>
      </c>
      <c r="Q4224" t="n">
        <v>0</v>
      </c>
      <c r="R4224" t="n">
        <v>0</v>
      </c>
      <c r="S4224" t="n">
        <v>0</v>
      </c>
      <c r="T4224" t="n">
        <v>0</v>
      </c>
    </row>
    <row r="4225">
      <c r="A4225" s="142" t="n">
        <v>42457</v>
      </c>
      <c r="B4225" t="n">
        <v>0</v>
      </c>
      <c r="C4225" t="n">
        <v>0</v>
      </c>
      <c r="D4225" t="n">
        <v>0</v>
      </c>
      <c r="E4225" t="inlineStr"/>
      <c r="F4225" t="inlineStr"/>
      <c r="G4225" t="inlineStr"/>
      <c r="H4225" t="inlineStr"/>
      <c r="I4225" t="inlineStr"/>
      <c r="J4225" t="n">
        <v>0</v>
      </c>
      <c r="K4225" t="n">
        <v>0</v>
      </c>
      <c r="L4225" t="n">
        <v>0</v>
      </c>
      <c r="M4225" t="n">
        <v>0</v>
      </c>
      <c r="N4225" t="n">
        <v>0</v>
      </c>
      <c r="O4225" t="n">
        <v>0</v>
      </c>
      <c r="P4225" t="n">
        <v>-0.00406</v>
      </c>
      <c r="Q4225" t="n">
        <v>0</v>
      </c>
      <c r="R4225" t="n">
        <v>0.00081</v>
      </c>
      <c r="S4225" t="n">
        <v>0</v>
      </c>
      <c r="T4225" t="n">
        <v>0</v>
      </c>
    </row>
    <row r="4226">
      <c r="A4226" s="142" t="n">
        <v>42458</v>
      </c>
      <c r="B4226" t="n">
        <v>-0.01192</v>
      </c>
      <c r="C4226" t="n">
        <v>-0.01207</v>
      </c>
      <c r="D4226" t="n">
        <v>-0.01165</v>
      </c>
      <c r="E4226" t="inlineStr"/>
      <c r="F4226" t="inlineStr"/>
      <c r="G4226" t="inlineStr"/>
      <c r="H4226" t="inlineStr"/>
      <c r="I4226" t="inlineStr"/>
      <c r="J4226" t="n">
        <v>-0.00791</v>
      </c>
      <c r="K4226" t="n">
        <v>0.03194</v>
      </c>
      <c r="L4226" t="n">
        <v>0.0077</v>
      </c>
      <c r="M4226" t="n">
        <v>0.02634</v>
      </c>
      <c r="N4226" t="n">
        <v>0.0343</v>
      </c>
      <c r="O4226" t="n">
        <v>0.0326</v>
      </c>
      <c r="P4226" t="n">
        <v>0.02444</v>
      </c>
      <c r="Q4226" t="n">
        <v>-0.00512</v>
      </c>
      <c r="R4226" t="n">
        <v>0.00397</v>
      </c>
      <c r="S4226" t="n">
        <v>0.00649</v>
      </c>
      <c r="T4226" t="n">
        <v>-0.00041</v>
      </c>
    </row>
    <row r="4227">
      <c r="A4227" s="142" t="n">
        <v>42459</v>
      </c>
      <c r="B4227" t="n">
        <v>0.02211</v>
      </c>
      <c r="C4227" t="n">
        <v>0.02121</v>
      </c>
      <c r="D4227" t="n">
        <v>0.02294</v>
      </c>
      <c r="E4227" t="inlineStr"/>
      <c r="F4227" t="inlineStr"/>
      <c r="G4227" t="inlineStr"/>
      <c r="H4227" t="inlineStr"/>
      <c r="I4227" t="inlineStr"/>
      <c r="J4227" t="n">
        <v>0.03065</v>
      </c>
      <c r="K4227" t="n">
        <v>-0.01025</v>
      </c>
      <c r="L4227" t="n">
        <v>-0.00555</v>
      </c>
      <c r="M4227" t="n">
        <v>-0.01446</v>
      </c>
      <c r="N4227" t="n">
        <v>-0.00686</v>
      </c>
      <c r="O4227" t="n">
        <v>-0.01172</v>
      </c>
      <c r="P4227" t="n">
        <v>0</v>
      </c>
      <c r="Q4227" t="n">
        <v>0.03202</v>
      </c>
      <c r="R4227" t="n">
        <v>0.01336</v>
      </c>
      <c r="S4227" t="n">
        <v>-0.00334</v>
      </c>
      <c r="T4227" t="n">
        <v>0.00831</v>
      </c>
    </row>
    <row r="4228">
      <c r="A4228" s="142" t="n">
        <v>42460</v>
      </c>
      <c r="B4228" t="n">
        <v>0.00197</v>
      </c>
      <c r="C4228" t="n">
        <v>0.00226</v>
      </c>
      <c r="D4228" t="n">
        <v>0.00171</v>
      </c>
      <c r="E4228" t="inlineStr"/>
      <c r="F4228" t="inlineStr"/>
      <c r="G4228" t="inlineStr"/>
      <c r="H4228" t="inlineStr"/>
      <c r="I4228" t="inlineStr"/>
      <c r="J4228" t="n">
        <v>-0.00122</v>
      </c>
      <c r="K4228" t="n">
        <v>-0.00723</v>
      </c>
      <c r="L4228" t="n">
        <v>0.00709</v>
      </c>
      <c r="M4228" t="n">
        <v>-0.00756</v>
      </c>
      <c r="N4228" t="n">
        <v>-0.01384</v>
      </c>
      <c r="O4228" t="n">
        <v>-0.01125</v>
      </c>
      <c r="P4228" t="n">
        <v>-0.00398</v>
      </c>
      <c r="Q4228" t="n">
        <v>-0.00161</v>
      </c>
      <c r="R4228" t="n">
        <v>-0.0109</v>
      </c>
      <c r="S4228" t="n">
        <v>-0.00575</v>
      </c>
      <c r="T4228" t="n">
        <v>-0.00013</v>
      </c>
    </row>
    <row r="4229">
      <c r="A4229" s="142" t="n">
        <v>42461</v>
      </c>
      <c r="B4229" t="n">
        <v>-0.01389</v>
      </c>
      <c r="C4229" t="n">
        <v>-0.01419</v>
      </c>
      <c r="D4229" t="n">
        <v>-0.01349</v>
      </c>
      <c r="E4229" t="inlineStr"/>
      <c r="F4229" t="inlineStr"/>
      <c r="G4229" t="inlineStr"/>
      <c r="H4229" t="inlineStr"/>
      <c r="I4229" t="inlineStr"/>
      <c r="J4229" t="n">
        <v>-0.03589</v>
      </c>
      <c r="K4229" t="n">
        <v>-0.0065</v>
      </c>
      <c r="L4229" t="n">
        <v>-0.0153</v>
      </c>
      <c r="M4229" t="n">
        <v>-0.00194</v>
      </c>
      <c r="N4229" t="n">
        <v>0.00382</v>
      </c>
      <c r="O4229" t="n">
        <v>0.00264</v>
      </c>
      <c r="P4229" t="n">
        <v>-0.00399</v>
      </c>
      <c r="Q4229" t="n">
        <v>-0.03848</v>
      </c>
      <c r="R4229" t="n">
        <v>-0.01288</v>
      </c>
      <c r="S4229" t="n">
        <v>-0.00109</v>
      </c>
      <c r="T4229" t="n">
        <v>-0.008200000000000001</v>
      </c>
    </row>
    <row r="4230">
      <c r="A4230" s="142" t="n">
        <v>42464</v>
      </c>
      <c r="B4230" t="n">
        <v>0.00505</v>
      </c>
      <c r="C4230" t="n">
        <v>0.00453</v>
      </c>
      <c r="D4230" t="n">
        <v>0.00541</v>
      </c>
      <c r="E4230" t="inlineStr"/>
      <c r="F4230" t="inlineStr"/>
      <c r="G4230" t="inlineStr"/>
      <c r="H4230" t="inlineStr"/>
      <c r="I4230" t="inlineStr"/>
      <c r="J4230" t="n">
        <v>0.011</v>
      </c>
      <c r="K4230" t="n">
        <v>-0.01169</v>
      </c>
      <c r="L4230" t="n">
        <v>-0.008500000000000001</v>
      </c>
      <c r="M4230" t="n">
        <v>-0.00656</v>
      </c>
      <c r="N4230" t="n">
        <v>-0.021</v>
      </c>
      <c r="O4230" t="n">
        <v>-0.01702</v>
      </c>
      <c r="P4230" t="n">
        <v>-0.01804</v>
      </c>
      <c r="Q4230" t="n">
        <v>0.01172</v>
      </c>
      <c r="R4230" t="n">
        <v>0.00413</v>
      </c>
      <c r="S4230" t="n">
        <v>-0.00269</v>
      </c>
      <c r="T4230" t="n">
        <v>-0.00226</v>
      </c>
    </row>
    <row r="4231">
      <c r="A4231" s="142" t="n">
        <v>42465</v>
      </c>
      <c r="B4231" t="n">
        <v>-0.00891</v>
      </c>
      <c r="C4231" t="n">
        <v>-0.00778</v>
      </c>
      <c r="D4231" t="n">
        <v>-0.00966</v>
      </c>
      <c r="E4231" t="inlineStr"/>
      <c r="F4231" t="inlineStr"/>
      <c r="G4231" t="inlineStr"/>
      <c r="H4231" t="inlineStr"/>
      <c r="I4231" t="inlineStr"/>
      <c r="J4231" t="n">
        <v>-0.00502</v>
      </c>
      <c r="K4231" t="n">
        <v>0.02245</v>
      </c>
      <c r="L4231" t="n">
        <v>0.00392</v>
      </c>
      <c r="M4231" t="n">
        <v>0.01857</v>
      </c>
      <c r="N4231" t="n">
        <v>0.0218</v>
      </c>
      <c r="O4231" t="n">
        <v>0.01588</v>
      </c>
      <c r="P4231" t="n">
        <v>0.01224</v>
      </c>
      <c r="Q4231" t="n">
        <v>-0.00182</v>
      </c>
      <c r="R4231" t="n">
        <v>-0.01907</v>
      </c>
      <c r="S4231" t="n">
        <v>-0.01333</v>
      </c>
      <c r="T4231" t="n">
        <v>-0.01609</v>
      </c>
    </row>
    <row r="4232">
      <c r="A4232" s="142" t="n">
        <v>42466</v>
      </c>
      <c r="B4232" t="n">
        <v>0.01668</v>
      </c>
      <c r="C4232" t="n">
        <v>0.01664</v>
      </c>
      <c r="D4232" t="n">
        <v>0.01694</v>
      </c>
      <c r="E4232" t="inlineStr"/>
      <c r="F4232" t="inlineStr"/>
      <c r="G4232" t="inlineStr"/>
      <c r="H4232" t="inlineStr"/>
      <c r="I4232" t="inlineStr"/>
      <c r="J4232" t="n">
        <v>0.00673</v>
      </c>
      <c r="K4232" t="n">
        <v>0.00255</v>
      </c>
      <c r="L4232" t="n">
        <v>-0.00635</v>
      </c>
      <c r="M4232" t="n">
        <v>0.00577</v>
      </c>
      <c r="N4232" t="n">
        <v>0.00218</v>
      </c>
      <c r="O4232" t="n">
        <v>0.00122</v>
      </c>
      <c r="P4232" t="n">
        <v>0.00605</v>
      </c>
      <c r="Q4232" t="n">
        <v>0.008789999999999999</v>
      </c>
      <c r="R4232" t="n">
        <v>0.00778</v>
      </c>
      <c r="S4232" t="n">
        <v>0.00804</v>
      </c>
      <c r="T4232" t="n">
        <v>-0.00467</v>
      </c>
    </row>
    <row r="4233">
      <c r="A4233" s="142" t="n">
        <v>42467</v>
      </c>
      <c r="B4233" t="n">
        <v>0.00272</v>
      </c>
      <c r="C4233" t="n">
        <v>0.00292</v>
      </c>
      <c r="D4233" t="n">
        <v>0.0026</v>
      </c>
      <c r="E4233" t="inlineStr"/>
      <c r="F4233" t="inlineStr"/>
      <c r="G4233" t="inlineStr"/>
      <c r="H4233" t="inlineStr"/>
      <c r="I4233" t="inlineStr"/>
      <c r="J4233" t="n">
        <v>0.03509</v>
      </c>
      <c r="K4233" t="n">
        <v>0.01682</v>
      </c>
      <c r="L4233" t="n">
        <v>0.00611</v>
      </c>
      <c r="M4233" t="n">
        <v>0.02518</v>
      </c>
      <c r="N4233" t="n">
        <v>0.02893</v>
      </c>
      <c r="O4233" t="n">
        <v>0.02433</v>
      </c>
      <c r="P4233" t="n">
        <v>0.02806</v>
      </c>
      <c r="Q4233" t="n">
        <v>0.03912</v>
      </c>
      <c r="R4233" t="n">
        <v>-0.00649</v>
      </c>
      <c r="S4233" t="n">
        <v>-0.00688</v>
      </c>
      <c r="T4233" t="n">
        <v>-0.00032</v>
      </c>
    </row>
    <row r="4234">
      <c r="A4234" s="142" t="n">
        <v>42468</v>
      </c>
      <c r="B4234" t="n">
        <v>0.02676</v>
      </c>
      <c r="C4234" t="n">
        <v>0.02674</v>
      </c>
      <c r="D4234" t="n">
        <v>0.02687</v>
      </c>
      <c r="E4234" t="inlineStr"/>
      <c r="F4234" t="inlineStr"/>
      <c r="G4234" t="inlineStr"/>
      <c r="H4234" t="inlineStr"/>
      <c r="I4234" t="inlineStr"/>
      <c r="J4234" t="n">
        <v>0.01453</v>
      </c>
      <c r="K4234" t="n">
        <v>0.02347</v>
      </c>
      <c r="L4234" t="n">
        <v>0.0098</v>
      </c>
      <c r="M4234" t="n">
        <v>0.01479</v>
      </c>
      <c r="N4234" t="n">
        <v>0.02969</v>
      </c>
      <c r="O4234" t="n">
        <v>0.03166</v>
      </c>
      <c r="P4234" t="n">
        <v>0.02339</v>
      </c>
      <c r="Q4234" t="n">
        <v>0.0106</v>
      </c>
      <c r="R4234" t="n">
        <v>0.0119</v>
      </c>
      <c r="S4234" t="n">
        <v>0.00458</v>
      </c>
      <c r="T4234" t="n">
        <v>0.00705</v>
      </c>
    </row>
    <row r="4235">
      <c r="A4235" s="142" t="n">
        <v>42471</v>
      </c>
      <c r="B4235" t="n">
        <v>0.03502</v>
      </c>
      <c r="C4235" t="n">
        <v>0.03522</v>
      </c>
      <c r="D4235" t="n">
        <v>0.03509</v>
      </c>
      <c r="E4235" t="inlineStr"/>
      <c r="F4235" t="inlineStr"/>
      <c r="G4235" t="inlineStr"/>
      <c r="H4235" t="inlineStr"/>
      <c r="I4235" t="inlineStr"/>
      <c r="J4235" t="n">
        <v>0.04574</v>
      </c>
      <c r="K4235" t="n">
        <v>0.04774</v>
      </c>
      <c r="L4235" t="n">
        <v>0.0195</v>
      </c>
      <c r="M4235" t="n">
        <v>0.06172</v>
      </c>
      <c r="N4235" t="n">
        <v>0.05479</v>
      </c>
      <c r="O4235" t="n">
        <v>0.04834</v>
      </c>
      <c r="P4235" t="n">
        <v>0.04952</v>
      </c>
      <c r="Q4235" t="n">
        <v>0.05024</v>
      </c>
      <c r="R4235" t="n">
        <v>0.00383</v>
      </c>
      <c r="S4235" t="n">
        <v>-0.00211</v>
      </c>
      <c r="T4235" t="n">
        <v>0.00574</v>
      </c>
    </row>
    <row r="4236">
      <c r="A4236" s="142" t="n">
        <v>42472</v>
      </c>
      <c r="B4236" t="n">
        <v>0.04979</v>
      </c>
      <c r="C4236" t="n">
        <v>0.05013</v>
      </c>
      <c r="D4236" t="n">
        <v>0.04966</v>
      </c>
      <c r="E4236" t="inlineStr"/>
      <c r="F4236" t="inlineStr"/>
      <c r="G4236" t="inlineStr"/>
      <c r="H4236" t="inlineStr"/>
      <c r="I4236" t="inlineStr"/>
      <c r="J4236" t="n">
        <v>0.01293</v>
      </c>
      <c r="K4236" t="n">
        <v>0.02081</v>
      </c>
      <c r="L4236" t="n">
        <v>0.00543</v>
      </c>
      <c r="M4236" t="n">
        <v>0.00283</v>
      </c>
      <c r="N4236" t="n">
        <v>0.01749</v>
      </c>
      <c r="O4236" t="n">
        <v>0.01171</v>
      </c>
      <c r="P4236" t="n">
        <v>0.01996</v>
      </c>
      <c r="Q4236" t="n">
        <v>0.01401</v>
      </c>
      <c r="R4236" t="n">
        <v>0.00576</v>
      </c>
      <c r="S4236" t="n">
        <v>0.0135</v>
      </c>
      <c r="T4236" t="n">
        <v>0.01437</v>
      </c>
    </row>
    <row r="4237">
      <c r="A4237" s="142" t="n">
        <v>42473</v>
      </c>
      <c r="B4237" t="n">
        <v>0.02074</v>
      </c>
      <c r="C4237" t="n">
        <v>0.02038</v>
      </c>
      <c r="D4237" t="n">
        <v>0.02102</v>
      </c>
      <c r="E4237" t="inlineStr"/>
      <c r="F4237" t="inlineStr"/>
      <c r="G4237" t="inlineStr"/>
      <c r="H4237" t="inlineStr"/>
      <c r="I4237" t="inlineStr"/>
      <c r="J4237" t="n">
        <v>0.01802</v>
      </c>
      <c r="K4237" t="n">
        <v>-0.00193</v>
      </c>
      <c r="L4237" t="n">
        <v>-0.00233</v>
      </c>
      <c r="M4237" t="n">
        <v>-0.00018</v>
      </c>
      <c r="N4237" t="n">
        <v>-0.00772</v>
      </c>
      <c r="O4237" t="n">
        <v>-0.00742</v>
      </c>
      <c r="P4237" t="n">
        <v>-0.0089</v>
      </c>
      <c r="Q4237" t="n">
        <v>0.01044</v>
      </c>
      <c r="R4237" t="n">
        <v>0.02579</v>
      </c>
      <c r="S4237" t="n">
        <v>0.02197</v>
      </c>
      <c r="T4237" t="n">
        <v>0.02427</v>
      </c>
    </row>
    <row r="4238">
      <c r="A4238" s="142" t="n">
        <v>42474</v>
      </c>
      <c r="B4238" t="n">
        <v>-0.00814</v>
      </c>
      <c r="C4238" t="n">
        <v>-0.00737</v>
      </c>
      <c r="D4238" t="n">
        <v>-0.008580000000000001</v>
      </c>
      <c r="E4238" t="inlineStr"/>
      <c r="F4238" t="inlineStr"/>
      <c r="G4238" t="inlineStr"/>
      <c r="H4238" t="inlineStr"/>
      <c r="I4238" t="inlineStr"/>
      <c r="J4238" t="n">
        <v>-0.01328</v>
      </c>
      <c r="K4238" t="n">
        <v>-0.01408</v>
      </c>
      <c r="L4238" t="n">
        <v>-0.00341</v>
      </c>
      <c r="M4238" t="n">
        <v>0</v>
      </c>
      <c r="N4238" t="n">
        <v>-0.02259</v>
      </c>
      <c r="O4238" t="n">
        <v>-0.02095</v>
      </c>
      <c r="P4238" t="n">
        <v>-0.01975</v>
      </c>
      <c r="Q4238" t="n">
        <v>-0.01135</v>
      </c>
      <c r="R4238" t="n">
        <v>0.00359</v>
      </c>
      <c r="S4238" t="n">
        <v>0.00522</v>
      </c>
      <c r="T4238" t="n">
        <v>0.00345</v>
      </c>
    </row>
    <row r="4239">
      <c r="A4239" s="142" t="n">
        <v>42475</v>
      </c>
      <c r="B4239" t="n">
        <v>-0.01155</v>
      </c>
      <c r="C4239" t="n">
        <v>-0.01112</v>
      </c>
      <c r="D4239" t="n">
        <v>-0.01162</v>
      </c>
      <c r="E4239" t="inlineStr"/>
      <c r="F4239" t="inlineStr"/>
      <c r="G4239" t="inlineStr"/>
      <c r="H4239" t="inlineStr"/>
      <c r="I4239" t="inlineStr"/>
      <c r="J4239" t="n">
        <v>-0.02654</v>
      </c>
      <c r="K4239" t="n">
        <v>0.01268</v>
      </c>
      <c r="L4239" t="n">
        <v>0.00628</v>
      </c>
      <c r="M4239" t="n">
        <v>0.00396</v>
      </c>
      <c r="N4239" t="n">
        <v>0.02333</v>
      </c>
      <c r="O4239" t="n">
        <v>0.01638</v>
      </c>
      <c r="P4239" t="n">
        <v>0.01465</v>
      </c>
      <c r="Q4239" t="n">
        <v>-0.02839</v>
      </c>
      <c r="R4239" t="n">
        <v>-0.00326</v>
      </c>
      <c r="S4239" t="n">
        <v>-0.00368</v>
      </c>
      <c r="T4239" t="n">
        <v>-0.00156</v>
      </c>
    </row>
    <row r="4240">
      <c r="A4240" s="142" t="n">
        <v>42478</v>
      </c>
      <c r="B4240" t="n">
        <v>0.01526</v>
      </c>
      <c r="C4240" t="n">
        <v>0.01653</v>
      </c>
      <c r="D4240" t="n">
        <v>0.01488</v>
      </c>
      <c r="E4240" t="inlineStr"/>
      <c r="F4240" t="inlineStr"/>
      <c r="G4240" t="inlineStr"/>
      <c r="H4240" t="inlineStr"/>
      <c r="I4240" t="inlineStr"/>
      <c r="J4240" t="n">
        <v>0.01843</v>
      </c>
      <c r="K4240" t="n">
        <v>0.00494</v>
      </c>
      <c r="L4240" t="n">
        <v>-0.00339</v>
      </c>
      <c r="M4240" t="n">
        <v>0</v>
      </c>
      <c r="N4240" t="n">
        <v>0.00169</v>
      </c>
      <c r="O4240" t="n">
        <v>0.00183</v>
      </c>
      <c r="P4240" t="n">
        <v>0.00361</v>
      </c>
      <c r="Q4240" t="n">
        <v>0.01666</v>
      </c>
      <c r="R4240" t="n">
        <v>0.00416</v>
      </c>
      <c r="S4240" t="n">
        <v>-0.00045</v>
      </c>
      <c r="T4240" t="n">
        <v>-0.00611</v>
      </c>
    </row>
    <row r="4241">
      <c r="A4241" s="142" t="n">
        <v>42479</v>
      </c>
      <c r="B4241" t="n">
        <v>0.01516</v>
      </c>
      <c r="C4241" t="n">
        <v>0.01572</v>
      </c>
      <c r="D4241" t="n">
        <v>0.01509</v>
      </c>
      <c r="E4241" t="inlineStr"/>
      <c r="F4241" t="inlineStr"/>
      <c r="G4241" t="inlineStr"/>
      <c r="H4241" t="inlineStr"/>
      <c r="I4241" t="inlineStr"/>
      <c r="J4241" t="n">
        <v>0.03771</v>
      </c>
      <c r="K4241" t="n">
        <v>0.04281</v>
      </c>
      <c r="L4241" t="n">
        <v>0.02811</v>
      </c>
      <c r="M4241" t="n">
        <v>0</v>
      </c>
      <c r="N4241" t="n">
        <v>0.03972</v>
      </c>
      <c r="O4241" t="n">
        <v>0.03637</v>
      </c>
      <c r="P4241" t="n">
        <v>0.03237</v>
      </c>
      <c r="Q4241" t="n">
        <v>0.04245</v>
      </c>
      <c r="R4241" t="n">
        <v>0.01512</v>
      </c>
      <c r="S4241" t="n">
        <v>0.00637</v>
      </c>
      <c r="T4241" t="n">
        <v>0.00658</v>
      </c>
    </row>
    <row r="4242">
      <c r="A4242" s="142" t="n">
        <v>42480</v>
      </c>
      <c r="B4242" t="n">
        <v>0.03426</v>
      </c>
      <c r="C4242" t="n">
        <v>0.03543</v>
      </c>
      <c r="D4242" t="n">
        <v>0.03395</v>
      </c>
      <c r="E4242" t="inlineStr"/>
      <c r="F4242" t="inlineStr"/>
      <c r="G4242" t="inlineStr"/>
      <c r="H4242" t="inlineStr"/>
      <c r="I4242" t="inlineStr"/>
      <c r="J4242" t="n">
        <v>0.02326</v>
      </c>
      <c r="K4242" t="n">
        <v>-0.01565</v>
      </c>
      <c r="L4242" t="n">
        <v>0.009979999999999999</v>
      </c>
      <c r="M4242" t="n">
        <v>0</v>
      </c>
      <c r="N4242" t="n">
        <v>-0.0102</v>
      </c>
      <c r="O4242" t="n">
        <v>-0.01376</v>
      </c>
      <c r="P4242" t="n">
        <v>0.00174</v>
      </c>
      <c r="Q4242" t="n">
        <v>0.01957</v>
      </c>
      <c r="R4242" t="n">
        <v>0.00491</v>
      </c>
      <c r="S4242" t="n">
        <v>0.00447</v>
      </c>
      <c r="T4242" t="n">
        <v>-0.00015</v>
      </c>
    </row>
    <row r="4243">
      <c r="A4243" s="142" t="n">
        <v>42481</v>
      </c>
      <c r="B4243" t="n">
        <v>0.00215</v>
      </c>
      <c r="C4243" t="n">
        <v>0.0022</v>
      </c>
      <c r="D4243" t="n">
        <v>0.00236</v>
      </c>
      <c r="E4243" t="inlineStr"/>
      <c r="F4243" t="inlineStr"/>
      <c r="G4243" t="inlineStr"/>
      <c r="H4243" t="inlineStr"/>
      <c r="I4243" t="inlineStr"/>
      <c r="J4243" t="n">
        <v>-0.01278</v>
      </c>
      <c r="K4243" t="n">
        <v>0.02137</v>
      </c>
      <c r="L4243" t="n">
        <v>0.00359</v>
      </c>
      <c r="M4243" t="n">
        <v>0.06372999999999999</v>
      </c>
      <c r="N4243" t="n">
        <v>0.01239</v>
      </c>
      <c r="O4243" t="n">
        <v>0.022</v>
      </c>
      <c r="P4243" t="n">
        <v>0.00696</v>
      </c>
      <c r="Q4243" t="n">
        <v>-0.01598</v>
      </c>
      <c r="R4243" t="n">
        <v>-0.00277</v>
      </c>
      <c r="S4243" t="n">
        <v>0.00205</v>
      </c>
      <c r="T4243" t="n">
        <v>0.00898</v>
      </c>
    </row>
    <row r="4244">
      <c r="A4244" s="142" t="n">
        <v>42482</v>
      </c>
      <c r="B4244" t="n">
        <v>0.017</v>
      </c>
      <c r="C4244" t="n">
        <v>0.01789</v>
      </c>
      <c r="D4244" t="n">
        <v>0.01669</v>
      </c>
      <c r="E4244" t="inlineStr"/>
      <c r="F4244" t="inlineStr"/>
      <c r="G4244" t="inlineStr"/>
      <c r="H4244" t="inlineStr"/>
      <c r="I4244" t="inlineStr"/>
      <c r="J4244" t="n">
        <v>0.00899</v>
      </c>
      <c r="K4244" t="n">
        <v>-0.0149</v>
      </c>
      <c r="L4244" t="n">
        <v>-0.01387</v>
      </c>
      <c r="M4244" t="n">
        <v>-0.01584</v>
      </c>
      <c r="N4244" t="n">
        <v>-0.01067</v>
      </c>
      <c r="O4244" t="n">
        <v>-0.008569999999999999</v>
      </c>
      <c r="P4244" t="n">
        <v>-0.00173</v>
      </c>
      <c r="Q4244" t="n">
        <v>0.01125</v>
      </c>
      <c r="R4244" t="n">
        <v>-0.00321</v>
      </c>
      <c r="S4244" t="n">
        <v>0.00111</v>
      </c>
      <c r="T4244" t="n">
        <v>-0.00557</v>
      </c>
    </row>
    <row r="4245">
      <c r="A4245" s="142" t="n">
        <v>42485</v>
      </c>
      <c r="B4245" t="n">
        <v>-0.00659</v>
      </c>
      <c r="C4245" t="n">
        <v>-0.00662</v>
      </c>
      <c r="D4245" t="n">
        <v>-0.00643</v>
      </c>
      <c r="E4245" t="inlineStr"/>
      <c r="F4245" t="inlineStr"/>
      <c r="G4245" t="inlineStr"/>
      <c r="H4245" t="inlineStr"/>
      <c r="I4245" t="inlineStr"/>
      <c r="J4245" t="n">
        <v>-0.01961</v>
      </c>
      <c r="K4245" t="n">
        <v>-0.008319999999999999</v>
      </c>
      <c r="L4245" t="n">
        <v>0.00555</v>
      </c>
      <c r="M4245" t="n">
        <v>-0.00489</v>
      </c>
      <c r="N4245" t="n">
        <v>-0.0111</v>
      </c>
      <c r="O4245" t="n">
        <v>-0.01147</v>
      </c>
      <c r="P4245" t="n">
        <v>-0.01557</v>
      </c>
      <c r="Q4245" t="n">
        <v>-0.01915</v>
      </c>
      <c r="R4245" t="n">
        <v>-0.00584</v>
      </c>
      <c r="S4245" t="n">
        <v>-0.00502</v>
      </c>
      <c r="T4245" t="n">
        <v>-0.009549999999999999</v>
      </c>
    </row>
    <row r="4246">
      <c r="A4246" s="142" t="n">
        <v>42486</v>
      </c>
      <c r="B4246" t="n">
        <v>-0.00269</v>
      </c>
      <c r="C4246" t="n">
        <v>-0.00194</v>
      </c>
      <c r="D4246" t="n">
        <v>-0.0029</v>
      </c>
      <c r="E4246" t="inlineStr"/>
      <c r="F4246" t="inlineStr"/>
      <c r="G4246" t="inlineStr"/>
      <c r="H4246" t="inlineStr"/>
      <c r="I4246" t="inlineStr"/>
      <c r="J4246" t="n">
        <v>-0.01564</v>
      </c>
      <c r="K4246" t="n">
        <v>0.0161</v>
      </c>
      <c r="L4246" t="n">
        <v>0.00208</v>
      </c>
      <c r="M4246" t="n">
        <v>0.01687</v>
      </c>
      <c r="N4246" t="n">
        <v>0.01636</v>
      </c>
      <c r="O4246" t="n">
        <v>0.0125</v>
      </c>
      <c r="P4246" t="n">
        <v>0.00351</v>
      </c>
      <c r="Q4246" t="n">
        <v>-0.01464</v>
      </c>
      <c r="R4246" t="n">
        <v>0.0022</v>
      </c>
      <c r="S4246" t="n">
        <v>-0.00135</v>
      </c>
      <c r="T4246" t="n">
        <v>0.00066</v>
      </c>
    </row>
    <row r="4247">
      <c r="A4247" s="142" t="n">
        <v>42487</v>
      </c>
      <c r="B4247" t="n">
        <v>0.00339</v>
      </c>
      <c r="C4247" t="n">
        <v>0.00423</v>
      </c>
      <c r="D4247" t="n">
        <v>0.00313</v>
      </c>
      <c r="E4247" t="inlineStr"/>
      <c r="F4247" t="inlineStr"/>
      <c r="G4247" t="inlineStr"/>
      <c r="H4247" t="inlineStr"/>
      <c r="I4247" t="inlineStr"/>
      <c r="J4247" t="n">
        <v>0.01699</v>
      </c>
      <c r="K4247" t="n">
        <v>0.01231</v>
      </c>
      <c r="L4247" t="n">
        <v>0.00704</v>
      </c>
      <c r="M4247" t="n">
        <v>0.00979</v>
      </c>
      <c r="N4247" t="n">
        <v>0.00829</v>
      </c>
      <c r="O4247" t="n">
        <v>0.00741</v>
      </c>
      <c r="P4247" t="n">
        <v>0.01576</v>
      </c>
      <c r="Q4247" t="n">
        <v>0.02113</v>
      </c>
      <c r="R4247" t="n">
        <v>0.00334</v>
      </c>
      <c r="S4247" t="n">
        <v>0.00011</v>
      </c>
      <c r="T4247" t="n">
        <v>0.00047</v>
      </c>
    </row>
    <row r="4248">
      <c r="A4248" s="142" t="n">
        <v>42488</v>
      </c>
      <c r="B4248" t="n">
        <v>0.01044</v>
      </c>
      <c r="C4248" t="n">
        <v>0.01032</v>
      </c>
      <c r="D4248" t="n">
        <v>0.01067</v>
      </c>
      <c r="E4248" t="inlineStr"/>
      <c r="F4248" t="inlineStr"/>
      <c r="G4248" t="inlineStr"/>
      <c r="H4248" t="inlineStr"/>
      <c r="I4248" t="inlineStr"/>
      <c r="J4248" t="n">
        <v>0.02506</v>
      </c>
      <c r="K4248" t="n">
        <v>0.03281</v>
      </c>
      <c r="L4248" t="n">
        <v>0.01786</v>
      </c>
      <c r="M4248" t="n">
        <v>0.03078</v>
      </c>
      <c r="N4248" t="n">
        <v>0.04234</v>
      </c>
      <c r="O4248" t="n">
        <v>0.04358</v>
      </c>
      <c r="P4248" t="n">
        <v>0.03276</v>
      </c>
      <c r="Q4248" t="n">
        <v>0.0244</v>
      </c>
      <c r="R4248" t="n">
        <v>0.00258</v>
      </c>
      <c r="S4248" t="n">
        <v>-0.00466</v>
      </c>
      <c r="T4248" t="n">
        <v>0.00072</v>
      </c>
    </row>
    <row r="4249">
      <c r="A4249" s="142" t="n">
        <v>42489</v>
      </c>
      <c r="B4249" t="n">
        <v>0.03496</v>
      </c>
      <c r="C4249" t="n">
        <v>0.03541</v>
      </c>
      <c r="D4249" t="n">
        <v>0.03483</v>
      </c>
      <c r="E4249" t="inlineStr"/>
      <c r="F4249" t="inlineStr"/>
      <c r="G4249" t="inlineStr"/>
      <c r="H4249" t="inlineStr"/>
      <c r="I4249" t="inlineStr"/>
      <c r="J4249" t="n">
        <v>0.03721</v>
      </c>
      <c r="K4249" t="n">
        <v>0.05144</v>
      </c>
      <c r="L4249" t="n">
        <v>0.0161</v>
      </c>
      <c r="M4249" t="n">
        <v>0.0472</v>
      </c>
      <c r="N4249" t="n">
        <v>0.04949</v>
      </c>
      <c r="O4249" t="n">
        <v>0.05149</v>
      </c>
      <c r="P4249" t="n">
        <v>0.03673</v>
      </c>
      <c r="Q4249" t="n">
        <v>0.04304</v>
      </c>
      <c r="R4249" t="n">
        <v>-0.02134</v>
      </c>
      <c r="S4249" t="n">
        <v>-0.01591</v>
      </c>
      <c r="T4249" t="n">
        <v>-0.01656</v>
      </c>
    </row>
    <row r="4250">
      <c r="A4250" s="142" t="n">
        <v>42492</v>
      </c>
      <c r="B4250" t="n">
        <v>0.04525</v>
      </c>
      <c r="C4250" t="n">
        <v>0.04565</v>
      </c>
      <c r="D4250" t="n">
        <v>0.0456</v>
      </c>
      <c r="E4250" t="inlineStr"/>
      <c r="F4250" t="inlineStr"/>
      <c r="G4250" t="inlineStr"/>
      <c r="H4250" t="inlineStr"/>
      <c r="I4250" t="inlineStr"/>
      <c r="J4250" t="n">
        <v>0.02152</v>
      </c>
      <c r="K4250" t="n">
        <v>-0.01718</v>
      </c>
      <c r="L4250" t="n">
        <v>0</v>
      </c>
      <c r="M4250" t="n">
        <v>-0.0195</v>
      </c>
      <c r="N4250" t="n">
        <v>-0.01713</v>
      </c>
      <c r="O4250" t="n">
        <v>-0.01244</v>
      </c>
      <c r="P4250" t="n">
        <v>0</v>
      </c>
      <c r="Q4250" t="n">
        <v>0.01883</v>
      </c>
      <c r="R4250" t="n">
        <v>1e-05</v>
      </c>
      <c r="S4250" t="n">
        <v>-0.00302</v>
      </c>
      <c r="T4250" t="n">
        <v>-0.01048</v>
      </c>
    </row>
    <row r="4251">
      <c r="A4251" s="142" t="n">
        <v>42493</v>
      </c>
      <c r="B4251" t="n">
        <v>-0.00503</v>
      </c>
      <c r="C4251" t="n">
        <v>-0.00516</v>
      </c>
      <c r="D4251" t="n">
        <v>-0.00519</v>
      </c>
      <c r="E4251" t="inlineStr"/>
      <c r="F4251" t="inlineStr"/>
      <c r="G4251" t="inlineStr"/>
      <c r="H4251" t="inlineStr"/>
      <c r="I4251" t="inlineStr"/>
      <c r="J4251" t="n">
        <v>-0.03144</v>
      </c>
      <c r="K4251" t="n">
        <v>-0.02887</v>
      </c>
      <c r="L4251" t="n">
        <v>-0.01112</v>
      </c>
      <c r="M4251" t="n">
        <v>-0.02708</v>
      </c>
      <c r="N4251" t="n">
        <v>-0.02583</v>
      </c>
      <c r="O4251" t="n">
        <v>-0.02294</v>
      </c>
      <c r="P4251" t="n">
        <v>-0.02738</v>
      </c>
      <c r="Q4251" t="n">
        <v>-0.03172</v>
      </c>
      <c r="R4251" t="n">
        <v>-0.01695</v>
      </c>
      <c r="S4251" t="n">
        <v>-0.01114</v>
      </c>
      <c r="T4251" t="n">
        <v>-0.01762</v>
      </c>
    </row>
    <row r="4252">
      <c r="A4252" s="142" t="n">
        <v>42494</v>
      </c>
      <c r="B4252" t="n">
        <v>-0.03041</v>
      </c>
      <c r="C4252" t="n">
        <v>-0.03014</v>
      </c>
      <c r="D4252" t="n">
        <v>-0.03032</v>
      </c>
      <c r="E4252" t="inlineStr"/>
      <c r="F4252" t="inlineStr"/>
      <c r="G4252" t="inlineStr"/>
      <c r="H4252" t="inlineStr"/>
      <c r="I4252" t="inlineStr"/>
      <c r="J4252" t="n">
        <v>-0.0259</v>
      </c>
      <c r="K4252" t="n">
        <v>-0.03696</v>
      </c>
      <c r="L4252" t="n">
        <v>-0.01472</v>
      </c>
      <c r="M4252" t="n">
        <v>-0.03952</v>
      </c>
      <c r="N4252" t="n">
        <v>0</v>
      </c>
      <c r="O4252" t="n">
        <v>-0.04926</v>
      </c>
      <c r="P4252" t="n">
        <v>-0.04636</v>
      </c>
      <c r="Q4252" t="n">
        <v>-0.03032</v>
      </c>
      <c r="R4252" t="n">
        <v>-0.01156</v>
      </c>
      <c r="S4252" t="n">
        <v>-0.00656</v>
      </c>
      <c r="T4252" t="n">
        <v>-0.00693</v>
      </c>
    </row>
    <row r="4253">
      <c r="A4253" s="142" t="n">
        <v>42495</v>
      </c>
      <c r="B4253" t="n">
        <v>0</v>
      </c>
      <c r="C4253" t="n">
        <v>0</v>
      </c>
      <c r="D4253" t="n">
        <v>0</v>
      </c>
      <c r="E4253" t="inlineStr"/>
      <c r="F4253" t="inlineStr"/>
      <c r="G4253" t="inlineStr"/>
      <c r="H4253" t="inlineStr"/>
      <c r="I4253" t="inlineStr"/>
      <c r="J4253" t="n">
        <v>0</v>
      </c>
      <c r="K4253" t="n">
        <v>0</v>
      </c>
      <c r="L4253" t="n">
        <v>0</v>
      </c>
      <c r="M4253" t="n">
        <v>0</v>
      </c>
      <c r="N4253" t="n">
        <v>0</v>
      </c>
      <c r="O4253" t="n">
        <v>0</v>
      </c>
      <c r="P4253" t="n">
        <v>0.02257</v>
      </c>
      <c r="Q4253" t="n">
        <v>0</v>
      </c>
      <c r="R4253" t="n">
        <v>0.00435</v>
      </c>
      <c r="S4253" t="n">
        <v>0</v>
      </c>
      <c r="T4253" t="n">
        <v>0</v>
      </c>
    </row>
    <row r="4254">
      <c r="A4254" s="142" t="n">
        <v>42496</v>
      </c>
      <c r="B4254" t="n">
        <v>-0.01939</v>
      </c>
      <c r="C4254" t="n">
        <v>-0.02035</v>
      </c>
      <c r="D4254" t="n">
        <v>-0.02024</v>
      </c>
      <c r="E4254" t="inlineStr"/>
      <c r="F4254" t="inlineStr"/>
      <c r="G4254" t="inlineStr"/>
      <c r="H4254" t="inlineStr"/>
      <c r="I4254" t="inlineStr"/>
      <c r="J4254" t="n">
        <v>0.02907</v>
      </c>
      <c r="K4254" t="n">
        <v>0.0529</v>
      </c>
      <c r="L4254" t="n">
        <v>0.01792</v>
      </c>
      <c r="M4254" t="n">
        <v>0.05972</v>
      </c>
      <c r="N4254" t="n">
        <v>0.0219</v>
      </c>
      <c r="O4254" t="n">
        <v>0.06521</v>
      </c>
      <c r="P4254" t="n">
        <v>0.03056</v>
      </c>
      <c r="Q4254" t="n">
        <v>0.03169</v>
      </c>
      <c r="R4254" t="n">
        <v>-0.00311</v>
      </c>
      <c r="S4254" t="n">
        <v>0.00506</v>
      </c>
      <c r="T4254" t="n">
        <v>-0.00399</v>
      </c>
    </row>
    <row r="4255">
      <c r="A4255" s="142" t="n">
        <v>42499</v>
      </c>
      <c r="B4255" t="n">
        <v>0.02902</v>
      </c>
      <c r="C4255" t="n">
        <v>0.03109</v>
      </c>
      <c r="D4255" t="n">
        <v>0.03054</v>
      </c>
      <c r="E4255" t="inlineStr"/>
      <c r="F4255" t="inlineStr"/>
      <c r="G4255" t="inlineStr"/>
      <c r="H4255" t="inlineStr"/>
      <c r="I4255" t="inlineStr"/>
      <c r="J4255" t="n">
        <v>-0.03272</v>
      </c>
      <c r="K4255" t="n">
        <v>-0.04485</v>
      </c>
      <c r="L4255" t="n">
        <v>-0.02837</v>
      </c>
      <c r="M4255" t="n">
        <v>-0.04355</v>
      </c>
      <c r="N4255" t="n">
        <v>0</v>
      </c>
      <c r="O4255" t="n">
        <v>-0.03722</v>
      </c>
      <c r="P4255" t="n">
        <v>-0.04613</v>
      </c>
      <c r="Q4255" t="n">
        <v>-0.04411</v>
      </c>
      <c r="R4255" t="n">
        <v>0.00442</v>
      </c>
      <c r="S4255" t="n">
        <v>0.00157</v>
      </c>
      <c r="T4255" t="n">
        <v>-0.00325</v>
      </c>
    </row>
    <row r="4256">
      <c r="A4256" s="142" t="n">
        <v>42500</v>
      </c>
      <c r="B4256" t="n">
        <v>-0.02849</v>
      </c>
      <c r="C4256" t="n">
        <v>-0.03099</v>
      </c>
      <c r="D4256" t="n">
        <v>-0.03054</v>
      </c>
      <c r="E4256" t="inlineStr"/>
      <c r="F4256" t="inlineStr"/>
      <c r="G4256" t="inlineStr"/>
      <c r="H4256" t="inlineStr"/>
      <c r="I4256" t="inlineStr"/>
      <c r="J4256" t="n">
        <v>-0.0089</v>
      </c>
      <c r="K4256" t="n">
        <v>0.01112</v>
      </c>
      <c r="L4256" t="n">
        <v>0.00289</v>
      </c>
      <c r="M4256" t="n">
        <v>0.01854</v>
      </c>
      <c r="N4256" t="n">
        <v>-0.02361</v>
      </c>
      <c r="O4256" t="n">
        <v>0.02475</v>
      </c>
      <c r="P4256" t="n">
        <v>0.01382</v>
      </c>
      <c r="Q4256" t="n">
        <v>-0.01048</v>
      </c>
      <c r="R4256" t="n">
        <v>0.00954</v>
      </c>
      <c r="S4256" t="n">
        <v>0.01174</v>
      </c>
      <c r="T4256" t="n">
        <v>0.007860000000000001</v>
      </c>
    </row>
    <row r="4257">
      <c r="A4257" s="142" t="n">
        <v>42501</v>
      </c>
      <c r="B4257" t="n">
        <v>0.0127</v>
      </c>
      <c r="C4257" t="n">
        <v>0.01391</v>
      </c>
      <c r="D4257" t="n">
        <v>0.01353</v>
      </c>
      <c r="E4257" t="inlineStr"/>
      <c r="F4257" t="inlineStr"/>
      <c r="G4257" t="inlineStr"/>
      <c r="H4257" t="inlineStr"/>
      <c r="I4257" t="inlineStr"/>
      <c r="J4257" t="n">
        <v>0.05318</v>
      </c>
      <c r="K4257" t="n">
        <v>0.01329</v>
      </c>
      <c r="L4257" t="n">
        <v>0.01475</v>
      </c>
      <c r="M4257" t="n">
        <v>0.02144</v>
      </c>
      <c r="N4257" t="n">
        <v>0.02234</v>
      </c>
      <c r="O4257" t="n">
        <v>0.02316</v>
      </c>
      <c r="P4257" t="n">
        <v>0.02726</v>
      </c>
      <c r="Q4257" t="n">
        <v>0.0568</v>
      </c>
      <c r="R4257" t="n">
        <v>-0.00429</v>
      </c>
      <c r="S4257" t="n">
        <v>-0.00776</v>
      </c>
      <c r="T4257" t="n">
        <v>-0.00197</v>
      </c>
    </row>
    <row r="4258">
      <c r="A4258" s="142" t="n">
        <v>42502</v>
      </c>
      <c r="B4258" t="n">
        <v>0.02693</v>
      </c>
      <c r="C4258" t="n">
        <v>0.02704</v>
      </c>
      <c r="D4258" t="n">
        <v>0.02691</v>
      </c>
      <c r="E4258" t="inlineStr"/>
      <c r="F4258" t="inlineStr"/>
      <c r="G4258" t="inlineStr"/>
      <c r="H4258" t="inlineStr"/>
      <c r="I4258" t="inlineStr"/>
      <c r="J4258" t="n">
        <v>0.01501</v>
      </c>
      <c r="K4258" t="n">
        <v>-0.01036</v>
      </c>
      <c r="L4258" t="n">
        <v>-0.01029</v>
      </c>
      <c r="M4258" t="n">
        <v>-0.00085</v>
      </c>
      <c r="N4258" t="n">
        <v>-0.00706</v>
      </c>
      <c r="O4258" t="n">
        <v>-0.008569999999999999</v>
      </c>
      <c r="P4258" t="n">
        <v>0</v>
      </c>
      <c r="Q4258" t="n">
        <v>0.008529999999999999</v>
      </c>
      <c r="R4258" t="n">
        <v>-0.0043</v>
      </c>
      <c r="S4258" t="n">
        <v>0.00082</v>
      </c>
      <c r="T4258" t="n">
        <v>0.00098</v>
      </c>
    </row>
    <row r="4259">
      <c r="A4259" s="142" t="n">
        <v>42503</v>
      </c>
      <c r="B4259" t="n">
        <v>0.008370000000000001</v>
      </c>
      <c r="C4259" t="n">
        <v>0.0083</v>
      </c>
      <c r="D4259" t="n">
        <v>0.008240000000000001</v>
      </c>
      <c r="E4259" t="inlineStr"/>
      <c r="F4259" t="inlineStr"/>
      <c r="G4259" t="inlineStr"/>
      <c r="H4259" t="inlineStr"/>
      <c r="I4259" t="inlineStr"/>
      <c r="J4259" t="n">
        <v>-0.01176</v>
      </c>
      <c r="K4259" t="n">
        <v>0.00736</v>
      </c>
      <c r="L4259" t="n">
        <v>-0.00113</v>
      </c>
      <c r="M4259" t="n">
        <v>0.01308</v>
      </c>
      <c r="N4259" t="n">
        <v>0.0132</v>
      </c>
      <c r="O4259" t="n">
        <v>0.01468</v>
      </c>
      <c r="P4259" t="n">
        <v>0.009950000000000001</v>
      </c>
      <c r="Q4259" t="n">
        <v>-0.01168</v>
      </c>
      <c r="R4259" t="n">
        <v>0.00526</v>
      </c>
      <c r="S4259" t="n">
        <v>0.00044</v>
      </c>
      <c r="T4259" t="n">
        <v>-0.0039</v>
      </c>
    </row>
    <row r="4260">
      <c r="A4260" s="142" t="n">
        <v>42506</v>
      </c>
      <c r="B4260" t="n">
        <v>0</v>
      </c>
      <c r="C4260" t="n">
        <v>0</v>
      </c>
      <c r="D4260" t="n">
        <v>0</v>
      </c>
      <c r="E4260" t="inlineStr"/>
      <c r="F4260" t="inlineStr"/>
      <c r="G4260" t="inlineStr"/>
      <c r="H4260" t="inlineStr"/>
      <c r="I4260" t="inlineStr"/>
      <c r="J4260" t="n">
        <v>0</v>
      </c>
      <c r="K4260" t="n">
        <v>0</v>
      </c>
      <c r="L4260" t="n">
        <v>0</v>
      </c>
      <c r="M4260" t="n">
        <v>0</v>
      </c>
      <c r="N4260" t="n">
        <v>0</v>
      </c>
      <c r="O4260" t="n">
        <v>0</v>
      </c>
      <c r="P4260" t="n">
        <v>0.01478</v>
      </c>
      <c r="Q4260" t="n">
        <v>0</v>
      </c>
      <c r="R4260" t="n">
        <v>0.00059</v>
      </c>
      <c r="S4260" t="n">
        <v>0</v>
      </c>
      <c r="T4260" t="n">
        <v>0</v>
      </c>
    </row>
    <row r="4261">
      <c r="A4261" s="142" t="n">
        <v>42507</v>
      </c>
      <c r="B4261" t="n">
        <v>0.01817</v>
      </c>
      <c r="C4261" t="n">
        <v>0.0197</v>
      </c>
      <c r="D4261" t="n">
        <v>0.01918</v>
      </c>
      <c r="E4261" t="inlineStr"/>
      <c r="F4261" t="inlineStr"/>
      <c r="G4261" t="inlineStr"/>
      <c r="H4261" t="inlineStr"/>
      <c r="I4261" t="inlineStr"/>
      <c r="J4261" t="n">
        <v>0.02007</v>
      </c>
      <c r="K4261" t="n">
        <v>0.02485</v>
      </c>
      <c r="L4261" t="n">
        <v>0.00029</v>
      </c>
      <c r="M4261" t="n">
        <v>0.03738</v>
      </c>
      <c r="N4261" t="n">
        <v>0.0348</v>
      </c>
      <c r="O4261" t="n">
        <v>0.03006</v>
      </c>
      <c r="P4261" t="n">
        <v>0.01294</v>
      </c>
      <c r="Q4261" t="n">
        <v>0.02363</v>
      </c>
      <c r="R4261" t="n">
        <v>3e-05</v>
      </c>
      <c r="S4261" t="n">
        <v>0.0009</v>
      </c>
      <c r="T4261" t="n">
        <v>0.00374</v>
      </c>
    </row>
    <row r="4262">
      <c r="A4262" s="142" t="n">
        <v>42508</v>
      </c>
      <c r="B4262" t="n">
        <v>0.01189</v>
      </c>
      <c r="C4262" t="n">
        <v>0.01265</v>
      </c>
      <c r="D4262" t="n">
        <v>0.01229</v>
      </c>
      <c r="E4262" t="inlineStr"/>
      <c r="F4262" t="inlineStr"/>
      <c r="G4262" t="inlineStr"/>
      <c r="H4262" t="inlineStr"/>
      <c r="I4262" t="inlineStr"/>
      <c r="J4262" t="n">
        <v>0.00667</v>
      </c>
      <c r="K4262" t="n">
        <v>-0.05373</v>
      </c>
      <c r="L4262" t="n">
        <v>-0.00638</v>
      </c>
      <c r="M4262" t="n">
        <v>-0.0503</v>
      </c>
      <c r="N4262" t="n">
        <v>-0.05909</v>
      </c>
      <c r="O4262" t="n">
        <v>-0.0554</v>
      </c>
      <c r="P4262" t="n">
        <v>-0.04153</v>
      </c>
      <c r="Q4262" t="n">
        <v>0.0065</v>
      </c>
      <c r="R4262" t="n">
        <v>0.008399999999999999</v>
      </c>
      <c r="S4262" t="n">
        <v>0.00393</v>
      </c>
      <c r="T4262" t="n">
        <v>-0.00421</v>
      </c>
    </row>
    <row r="4263">
      <c r="A4263" s="142" t="n">
        <v>42509</v>
      </c>
      <c r="B4263" t="n">
        <v>-0.02989</v>
      </c>
      <c r="C4263" t="n">
        <v>-0.03115</v>
      </c>
      <c r="D4263" t="n">
        <v>-0.03078</v>
      </c>
      <c r="E4263" t="inlineStr"/>
      <c r="F4263" t="inlineStr"/>
      <c r="G4263" t="inlineStr"/>
      <c r="H4263" t="inlineStr"/>
      <c r="I4263" t="inlineStr"/>
      <c r="J4263" t="n">
        <v>-0.06458999999999999</v>
      </c>
      <c r="K4263" t="n">
        <v>0.01977</v>
      </c>
      <c r="L4263" t="n">
        <v>-0.02715</v>
      </c>
      <c r="M4263" t="n">
        <v>0.00688</v>
      </c>
      <c r="N4263" t="n">
        <v>0.01019</v>
      </c>
      <c r="O4263" t="n">
        <v>0.00446</v>
      </c>
      <c r="P4263" t="n">
        <v>-0.01</v>
      </c>
      <c r="Q4263" t="n">
        <v>-0.06537999999999999</v>
      </c>
      <c r="R4263" t="n">
        <v>-0.01049</v>
      </c>
      <c r="S4263" t="n">
        <v>-0.00213</v>
      </c>
      <c r="T4263" t="n">
        <v>-0.008999999999999999</v>
      </c>
    </row>
    <row r="4264">
      <c r="A4264" s="142" t="n">
        <v>42510</v>
      </c>
      <c r="B4264" t="n">
        <v>-0.01967</v>
      </c>
      <c r="C4264" t="n">
        <v>-0.01848</v>
      </c>
      <c r="D4264" t="n">
        <v>-0.01902</v>
      </c>
      <c r="E4264" t="inlineStr"/>
      <c r="F4264" t="inlineStr"/>
      <c r="G4264" t="inlineStr"/>
      <c r="H4264" t="inlineStr"/>
      <c r="I4264" t="inlineStr"/>
      <c r="J4264" t="n">
        <v>0.01664</v>
      </c>
      <c r="K4264" t="n">
        <v>0.00296</v>
      </c>
      <c r="L4264" t="n">
        <v>0.00222</v>
      </c>
      <c r="M4264" t="n">
        <v>0.0076</v>
      </c>
      <c r="N4264" t="n">
        <v>0.0042</v>
      </c>
      <c r="O4264" t="n">
        <v>0.00461</v>
      </c>
      <c r="P4264" t="n">
        <v>0.00842</v>
      </c>
      <c r="Q4264" t="n">
        <v>0.01312</v>
      </c>
      <c r="R4264" t="n">
        <v>0.01225</v>
      </c>
      <c r="S4264" t="n">
        <v>0.00658</v>
      </c>
      <c r="T4264" t="n">
        <v>0.0038</v>
      </c>
    </row>
    <row r="4265">
      <c r="A4265" s="142" t="n">
        <v>42513</v>
      </c>
      <c r="B4265" t="n">
        <v>0.00365</v>
      </c>
      <c r="C4265" t="n">
        <v>0.00297</v>
      </c>
      <c r="D4265" t="n">
        <v>0.00315</v>
      </c>
      <c r="E4265" t="inlineStr"/>
      <c r="F4265" t="inlineStr"/>
      <c r="G4265" t="inlineStr"/>
      <c r="H4265" t="inlineStr"/>
      <c r="I4265" t="inlineStr"/>
      <c r="J4265" t="n">
        <v>0.00592</v>
      </c>
      <c r="K4265" t="n">
        <v>-0.0036</v>
      </c>
      <c r="L4265" t="n">
        <v>-0.0073</v>
      </c>
      <c r="M4265" t="n">
        <v>-0.00128</v>
      </c>
      <c r="N4265" t="n">
        <v>-0.00136</v>
      </c>
      <c r="O4265" t="n">
        <v>0</v>
      </c>
      <c r="P4265" t="n">
        <v>0</v>
      </c>
      <c r="Q4265" t="n">
        <v>0.008630000000000001</v>
      </c>
      <c r="R4265" t="n">
        <v>-0.00399</v>
      </c>
      <c r="S4265" t="n">
        <v>-0.00049</v>
      </c>
      <c r="T4265" t="n">
        <v>0.00595</v>
      </c>
    </row>
    <row r="4266">
      <c r="A4266" s="142" t="n">
        <v>42514</v>
      </c>
      <c r="B4266" t="n">
        <v>0.0034</v>
      </c>
      <c r="C4266" t="n">
        <v>0.00354</v>
      </c>
      <c r="D4266" t="n">
        <v>0.00346</v>
      </c>
      <c r="E4266" t="inlineStr"/>
      <c r="F4266" t="inlineStr"/>
      <c r="G4266" t="inlineStr"/>
      <c r="H4266" t="inlineStr"/>
      <c r="I4266" t="inlineStr"/>
      <c r="J4266" t="n">
        <v>-0.01627</v>
      </c>
      <c r="K4266" t="n">
        <v>-0.04241</v>
      </c>
      <c r="L4266" t="n">
        <v>-0.01552</v>
      </c>
      <c r="M4266" t="n">
        <v>-0.04351</v>
      </c>
      <c r="N4266" t="n">
        <v>-0.05271</v>
      </c>
      <c r="O4266" t="n">
        <v>-0.04912</v>
      </c>
      <c r="P4266" t="n">
        <v>-0.0384</v>
      </c>
      <c r="Q4266" t="n">
        <v>-0.01988</v>
      </c>
      <c r="R4266" t="n">
        <v>0.02229</v>
      </c>
      <c r="S4266" t="n">
        <v>0.01379</v>
      </c>
      <c r="T4266" t="n">
        <v>0.00243</v>
      </c>
    </row>
    <row r="4267">
      <c r="A4267" s="142" t="n">
        <v>42515</v>
      </c>
      <c r="B4267" t="n">
        <v>-0.0367</v>
      </c>
      <c r="C4267" t="n">
        <v>-0.03691</v>
      </c>
      <c r="D4267" t="n">
        <v>-0.03693</v>
      </c>
      <c r="E4267" t="inlineStr"/>
      <c r="F4267" t="inlineStr"/>
      <c r="G4267" t="inlineStr"/>
      <c r="H4267" t="inlineStr"/>
      <c r="I4267" t="inlineStr"/>
      <c r="J4267" t="n">
        <v>-0.04329</v>
      </c>
      <c r="K4267" t="n">
        <v>0.01356</v>
      </c>
      <c r="L4267" t="n">
        <v>-0.00669</v>
      </c>
      <c r="M4267" t="n">
        <v>0.00886</v>
      </c>
      <c r="N4267" t="n">
        <v>0.01719</v>
      </c>
      <c r="O4267" t="n">
        <v>0.01016</v>
      </c>
      <c r="P4267" t="n">
        <v>0.00694</v>
      </c>
      <c r="Q4267" t="n">
        <v>-0.04295</v>
      </c>
      <c r="R4267" t="n">
        <v>0.01358</v>
      </c>
      <c r="S4267" t="n">
        <v>0.01088</v>
      </c>
      <c r="T4267" t="n">
        <v>0.01635</v>
      </c>
    </row>
    <row r="4268">
      <c r="A4268" s="142" t="n">
        <v>42516</v>
      </c>
      <c r="B4268" t="n">
        <v>0.00643</v>
      </c>
      <c r="C4268" t="n">
        <v>0.00715</v>
      </c>
      <c r="D4268" t="n">
        <v>0.00672</v>
      </c>
      <c r="E4268" t="inlineStr"/>
      <c r="F4268" t="inlineStr"/>
      <c r="G4268" t="inlineStr"/>
      <c r="H4268" t="inlineStr"/>
      <c r="I4268" t="inlineStr"/>
      <c r="J4268" t="n">
        <v>0.03495</v>
      </c>
      <c r="K4268" t="n">
        <v>0.009140000000000001</v>
      </c>
      <c r="L4268" t="n">
        <v>0.00512</v>
      </c>
      <c r="M4268" t="n">
        <v>0.00179</v>
      </c>
      <c r="N4268" t="n">
        <v>-0.00393</v>
      </c>
      <c r="O4268" t="n">
        <v>-0.00102</v>
      </c>
      <c r="P4268" t="n">
        <v>0.00172</v>
      </c>
      <c r="Q4268" t="n">
        <v>0.03855</v>
      </c>
      <c r="R4268" t="n">
        <v>0.00151</v>
      </c>
      <c r="S4268" t="n">
        <v>-0.0013</v>
      </c>
      <c r="T4268" t="n">
        <v>0.00049</v>
      </c>
    </row>
    <row r="4269">
      <c r="A4269" s="142" t="n">
        <v>42517</v>
      </c>
      <c r="B4269" t="n">
        <v>0.00778</v>
      </c>
      <c r="C4269" t="n">
        <v>0.00847</v>
      </c>
      <c r="D4269" t="n">
        <v>0.00805</v>
      </c>
      <c r="E4269" t="inlineStr"/>
      <c r="F4269" t="inlineStr"/>
      <c r="G4269" t="inlineStr"/>
      <c r="H4269" t="inlineStr"/>
      <c r="I4269" t="inlineStr"/>
      <c r="J4269" t="n">
        <v>-0.01315</v>
      </c>
      <c r="K4269" t="n">
        <v>-0.025</v>
      </c>
      <c r="L4269" t="n">
        <v>-0.0075</v>
      </c>
      <c r="M4269" t="n">
        <v>-0.02585</v>
      </c>
      <c r="N4269" t="n">
        <v>-0.02588</v>
      </c>
      <c r="O4269" t="n">
        <v>-0.02303</v>
      </c>
      <c r="P4269" t="n">
        <v>-0.02582</v>
      </c>
      <c r="Q4269" t="n">
        <v>-0.01218</v>
      </c>
      <c r="R4269" t="n">
        <v>0.00216</v>
      </c>
      <c r="S4269" t="n">
        <v>0.00767</v>
      </c>
      <c r="T4269" t="n">
        <v>0.01152</v>
      </c>
    </row>
    <row r="4270">
      <c r="A4270" s="142" t="n">
        <v>42520</v>
      </c>
      <c r="B4270" t="n">
        <v>-0.02464</v>
      </c>
      <c r="C4270" t="n">
        <v>-0.02472</v>
      </c>
      <c r="D4270" t="n">
        <v>-0.02476</v>
      </c>
      <c r="E4270" t="inlineStr"/>
      <c r="F4270" t="inlineStr"/>
      <c r="G4270" t="inlineStr"/>
      <c r="H4270" t="inlineStr"/>
      <c r="I4270" t="inlineStr"/>
      <c r="J4270" t="n">
        <v>-0.02233</v>
      </c>
      <c r="K4270" t="n">
        <v>-0.00034</v>
      </c>
      <c r="L4270" t="n">
        <v>0</v>
      </c>
      <c r="M4270" t="n">
        <v>-0.00235</v>
      </c>
      <c r="N4270" t="n">
        <v>-0.00689</v>
      </c>
      <c r="O4270" t="n">
        <v>0</v>
      </c>
      <c r="P4270" t="n">
        <v>-0.01237</v>
      </c>
      <c r="Q4270" t="n">
        <v>0</v>
      </c>
      <c r="R4270" t="n">
        <v>0.00151</v>
      </c>
      <c r="S4270" t="n">
        <v>-0.0002</v>
      </c>
      <c r="T4270" t="n">
        <v>-0.00113</v>
      </c>
    </row>
    <row r="4271">
      <c r="A4271" s="142" t="n">
        <v>42521</v>
      </c>
      <c r="B4271" t="n">
        <v>-0.01729</v>
      </c>
      <c r="C4271" t="n">
        <v>-0.01768</v>
      </c>
      <c r="D4271" t="n">
        <v>-0.01754</v>
      </c>
      <c r="E4271" t="inlineStr"/>
      <c r="F4271" t="inlineStr"/>
      <c r="G4271" t="inlineStr"/>
      <c r="H4271" t="inlineStr"/>
      <c r="I4271" t="inlineStr"/>
      <c r="J4271" t="n">
        <v>0.008840000000000001</v>
      </c>
      <c r="K4271" t="n">
        <v>0.01601</v>
      </c>
      <c r="L4271" t="n">
        <v>-0.00061</v>
      </c>
      <c r="M4271" t="n">
        <v>0.02181</v>
      </c>
      <c r="N4271" t="n">
        <v>0.02044</v>
      </c>
      <c r="O4271" t="n">
        <v>0.01292</v>
      </c>
      <c r="P4271" t="n">
        <v>0.01789</v>
      </c>
      <c r="Q4271" t="n">
        <v>-0.01649</v>
      </c>
      <c r="R4271" t="n">
        <v>-0.007820000000000001</v>
      </c>
      <c r="S4271" t="n">
        <v>-0.00068</v>
      </c>
      <c r="T4271" t="n">
        <v>0.00032</v>
      </c>
    </row>
    <row r="4272">
      <c r="A4272" s="142" t="n">
        <v>42522</v>
      </c>
      <c r="B4272" t="n">
        <v>0.02009</v>
      </c>
      <c r="C4272" t="n">
        <v>0.01942</v>
      </c>
      <c r="D4272" t="n">
        <v>0.01966</v>
      </c>
      <c r="E4272" t="inlineStr"/>
      <c r="F4272" t="inlineStr"/>
      <c r="G4272" t="inlineStr"/>
      <c r="H4272" t="inlineStr"/>
      <c r="I4272" t="inlineStr"/>
      <c r="J4272" t="n">
        <v>0.01717</v>
      </c>
      <c r="K4272" t="n">
        <v>-0.00203</v>
      </c>
      <c r="L4272" t="n">
        <v>-0.00385</v>
      </c>
      <c r="M4272" t="n">
        <v>0.00088</v>
      </c>
      <c r="N4272" t="n">
        <v>-0.00195</v>
      </c>
      <c r="O4272" t="n">
        <v>-0.00138</v>
      </c>
      <c r="P4272" t="n">
        <v>0</v>
      </c>
      <c r="Q4272" t="n">
        <v>0.01006</v>
      </c>
      <c r="R4272" t="n">
        <v>-0.00945</v>
      </c>
      <c r="S4272" t="n">
        <v>-0.00446</v>
      </c>
      <c r="T4272" t="n">
        <v>-0.00383</v>
      </c>
    </row>
    <row r="4273">
      <c r="A4273" s="142" t="n">
        <v>42523</v>
      </c>
      <c r="B4273" t="n">
        <v>0.0071</v>
      </c>
      <c r="C4273" t="n">
        <v>0.007849999999999999</v>
      </c>
      <c r="D4273" t="n">
        <v>0.00739</v>
      </c>
      <c r="E4273" t="inlineStr"/>
      <c r="F4273" t="inlineStr"/>
      <c r="G4273" t="inlineStr"/>
      <c r="H4273" t="inlineStr"/>
      <c r="I4273" t="inlineStr"/>
      <c r="J4273" t="n">
        <v>-0.00539</v>
      </c>
      <c r="K4273" t="n">
        <v>0.0034</v>
      </c>
      <c r="L4273" t="n">
        <v>-0.00666</v>
      </c>
      <c r="M4273" t="n">
        <v>-0.00368</v>
      </c>
      <c r="N4273" t="n">
        <v>0.00355</v>
      </c>
      <c r="O4273" t="n">
        <v>0.0019</v>
      </c>
      <c r="P4273" t="n">
        <v>0.00703</v>
      </c>
      <c r="Q4273" t="n">
        <v>-0.00101</v>
      </c>
      <c r="R4273" t="n">
        <v>0.0012</v>
      </c>
      <c r="S4273" t="n">
        <v>0.00207</v>
      </c>
      <c r="T4273" t="n">
        <v>0.00404</v>
      </c>
    </row>
    <row r="4274">
      <c r="A4274" s="142" t="n">
        <v>42524</v>
      </c>
      <c r="B4274" t="n">
        <v>0.00182</v>
      </c>
      <c r="C4274" t="n">
        <v>0.00187</v>
      </c>
      <c r="D4274" t="n">
        <v>0.00182</v>
      </c>
      <c r="E4274" t="inlineStr"/>
      <c r="F4274" t="inlineStr"/>
      <c r="G4274" t="inlineStr"/>
      <c r="H4274" t="inlineStr"/>
      <c r="I4274" t="inlineStr"/>
      <c r="J4274" t="n">
        <v>0.0556</v>
      </c>
      <c r="K4274" t="n">
        <v>0.07802000000000001</v>
      </c>
      <c r="L4274" t="n">
        <v>0.02388</v>
      </c>
      <c r="M4274" t="n">
        <v>0.0876</v>
      </c>
      <c r="N4274" t="n">
        <v>0</v>
      </c>
      <c r="O4274" t="n">
        <v>0.07083</v>
      </c>
      <c r="P4274" t="n">
        <v>0.06283</v>
      </c>
      <c r="Q4274" t="n">
        <v>0.06374</v>
      </c>
      <c r="R4274" t="n">
        <v>-0.008829999999999999</v>
      </c>
      <c r="S4274" t="n">
        <v>-0.01181</v>
      </c>
      <c r="T4274" t="n">
        <v>-0.00676</v>
      </c>
    </row>
    <row r="4275">
      <c r="A4275" s="142" t="n">
        <v>42527</v>
      </c>
      <c r="B4275" t="n">
        <v>0.05293</v>
      </c>
      <c r="C4275" t="n">
        <v>0.0541</v>
      </c>
      <c r="D4275" t="n">
        <v>0.05347</v>
      </c>
      <c r="E4275" t="inlineStr"/>
      <c r="F4275" t="inlineStr"/>
      <c r="G4275" t="inlineStr"/>
      <c r="H4275" t="inlineStr"/>
      <c r="I4275" t="inlineStr"/>
      <c r="J4275" t="n">
        <v>0.0277</v>
      </c>
      <c r="K4275" t="n">
        <v>0.0011</v>
      </c>
      <c r="L4275" t="n">
        <v>0.008279999999999999</v>
      </c>
      <c r="M4275" t="n">
        <v>-0.00012</v>
      </c>
      <c r="N4275" t="n">
        <v>0.09636</v>
      </c>
      <c r="O4275" t="n">
        <v>0.01641</v>
      </c>
      <c r="P4275" t="n">
        <v>0.02463</v>
      </c>
      <c r="Q4275" t="n">
        <v>0.02201</v>
      </c>
      <c r="R4275" t="n">
        <v>0.00367</v>
      </c>
      <c r="S4275" t="n">
        <v>0.00214</v>
      </c>
      <c r="T4275" t="n">
        <v>0.00584</v>
      </c>
    </row>
    <row r="4276">
      <c r="A4276" s="142" t="n">
        <v>42528</v>
      </c>
      <c r="B4276" t="n">
        <v>0.04112</v>
      </c>
      <c r="C4276" t="n">
        <v>0.03956</v>
      </c>
      <c r="D4276" t="n">
        <v>0.04025</v>
      </c>
      <c r="E4276" t="inlineStr"/>
      <c r="F4276" t="inlineStr"/>
      <c r="G4276" t="inlineStr"/>
      <c r="H4276" t="inlineStr"/>
      <c r="I4276" t="inlineStr"/>
      <c r="J4276" t="n">
        <v>0.00233</v>
      </c>
      <c r="K4276" t="n">
        <v>-0.00157</v>
      </c>
      <c r="L4276" t="n">
        <v>-0.00202</v>
      </c>
      <c r="M4276" t="n">
        <v>-0.00316</v>
      </c>
      <c r="N4276" t="n">
        <v>-0.01092</v>
      </c>
      <c r="O4276" t="n">
        <v>-0.0095</v>
      </c>
      <c r="P4276" t="n">
        <v>-0.00641</v>
      </c>
      <c r="Q4276" t="n">
        <v>0.00133</v>
      </c>
      <c r="R4276" t="n">
        <v>0.01158</v>
      </c>
      <c r="S4276" t="n">
        <v>0.00688</v>
      </c>
      <c r="T4276" t="n">
        <v>0.0166</v>
      </c>
    </row>
    <row r="4277">
      <c r="A4277" s="142" t="n">
        <v>42529</v>
      </c>
      <c r="B4277" t="n">
        <v>-0.00227</v>
      </c>
      <c r="C4277" t="n">
        <v>-0.00044</v>
      </c>
      <c r="D4277" t="n">
        <v>-0.00141</v>
      </c>
      <c r="E4277" t="inlineStr"/>
      <c r="F4277" t="inlineStr"/>
      <c r="G4277" t="inlineStr"/>
      <c r="H4277" t="inlineStr"/>
      <c r="I4277" t="inlineStr"/>
      <c r="J4277" t="n">
        <v>0.03254</v>
      </c>
      <c r="K4277" t="n">
        <v>0.02686</v>
      </c>
      <c r="L4277" t="n">
        <v>0.01804</v>
      </c>
      <c r="M4277" t="n">
        <v>0.01971</v>
      </c>
      <c r="N4277" t="n">
        <v>0.02637</v>
      </c>
      <c r="O4277" t="n">
        <v>0.01966</v>
      </c>
      <c r="P4277" t="n">
        <v>0.02419</v>
      </c>
      <c r="Q4277" t="n">
        <v>0.03585</v>
      </c>
      <c r="R4277" t="n">
        <v>-0.00443</v>
      </c>
      <c r="S4277" t="n">
        <v>0.00013</v>
      </c>
      <c r="T4277" t="n">
        <v>0.0046</v>
      </c>
    </row>
    <row r="4278">
      <c r="A4278" s="142" t="n">
        <v>42530</v>
      </c>
      <c r="B4278" t="n">
        <v>0.02206</v>
      </c>
      <c r="C4278" t="n">
        <v>0.02275</v>
      </c>
      <c r="D4278" t="n">
        <v>0.02224</v>
      </c>
      <c r="E4278" t="inlineStr"/>
      <c r="F4278" t="inlineStr"/>
      <c r="G4278" t="inlineStr"/>
      <c r="H4278" t="inlineStr"/>
      <c r="I4278" t="inlineStr"/>
      <c r="J4278" t="n">
        <v>-0.00579</v>
      </c>
      <c r="K4278" t="n">
        <v>0.013</v>
      </c>
      <c r="L4278" t="n">
        <v>0.00458</v>
      </c>
      <c r="M4278" t="n">
        <v>0.01549</v>
      </c>
      <c r="N4278" t="n">
        <v>0.02439</v>
      </c>
      <c r="O4278" t="n">
        <v>0.02257</v>
      </c>
      <c r="P4278" t="n">
        <v>0.02047</v>
      </c>
      <c r="Q4278" t="n">
        <v>-0.00936</v>
      </c>
      <c r="R4278" t="n">
        <v>-0.00924</v>
      </c>
      <c r="S4278" t="n">
        <v>-0.00015</v>
      </c>
      <c r="T4278" t="n">
        <v>-0.00027</v>
      </c>
    </row>
    <row r="4279">
      <c r="A4279" s="142" t="n">
        <v>42531</v>
      </c>
      <c r="B4279" t="n">
        <v>0.02511</v>
      </c>
      <c r="C4279" t="n">
        <v>0.02468</v>
      </c>
      <c r="D4279" t="n">
        <v>0.02486</v>
      </c>
      <c r="E4279" t="inlineStr"/>
      <c r="F4279" t="inlineStr"/>
      <c r="G4279" t="inlineStr"/>
      <c r="H4279" t="inlineStr"/>
      <c r="I4279" t="inlineStr"/>
      <c r="J4279" t="n">
        <v>0.0262</v>
      </c>
      <c r="K4279" t="n">
        <v>-0.01117</v>
      </c>
      <c r="L4279" t="n">
        <v>-0.00587</v>
      </c>
      <c r="M4279" t="n">
        <v>-0.00467</v>
      </c>
      <c r="N4279" t="n">
        <v>-0.00894</v>
      </c>
      <c r="O4279" t="n">
        <v>-0.009039999999999999</v>
      </c>
      <c r="P4279" t="n">
        <v>-0.009259999999999999</v>
      </c>
      <c r="Q4279" t="n">
        <v>0.03015</v>
      </c>
      <c r="R4279" t="n">
        <v>-0.02406</v>
      </c>
      <c r="S4279" t="n">
        <v>-0.0116</v>
      </c>
      <c r="T4279" t="n">
        <v>-0.01312</v>
      </c>
    </row>
    <row r="4280">
      <c r="A4280" s="142" t="n">
        <v>42534</v>
      </c>
      <c r="B4280" t="n">
        <v>-0.01074</v>
      </c>
      <c r="C4280" t="n">
        <v>-0.009860000000000001</v>
      </c>
      <c r="D4280" t="n">
        <v>-0.01037</v>
      </c>
      <c r="E4280" t="inlineStr"/>
      <c r="F4280" t="inlineStr"/>
      <c r="G4280" t="inlineStr"/>
      <c r="H4280" t="inlineStr"/>
      <c r="I4280" t="inlineStr"/>
      <c r="J4280" t="n">
        <v>-0.01324</v>
      </c>
      <c r="K4280" t="n">
        <v>0.00153</v>
      </c>
      <c r="L4280" t="n">
        <v>0.00464</v>
      </c>
      <c r="M4280" t="n">
        <v>0.00793</v>
      </c>
      <c r="N4280" t="n">
        <v>-0.00707</v>
      </c>
      <c r="O4280" t="n">
        <v>-0.00015</v>
      </c>
      <c r="P4280" t="n">
        <v>-0.00467</v>
      </c>
      <c r="Q4280" t="n">
        <v>-0.01231</v>
      </c>
      <c r="R4280" t="n">
        <v>-0.01787</v>
      </c>
      <c r="S4280" t="n">
        <v>-0.01248</v>
      </c>
      <c r="T4280" t="n">
        <v>-0.01759</v>
      </c>
    </row>
    <row r="4281">
      <c r="A4281" s="142" t="n">
        <v>42535</v>
      </c>
      <c r="B4281" t="n">
        <v>-0.00407</v>
      </c>
      <c r="C4281" t="n">
        <v>-0.00427</v>
      </c>
      <c r="D4281" t="n">
        <v>-0.00422</v>
      </c>
      <c r="E4281" t="inlineStr"/>
      <c r="F4281" t="inlineStr"/>
      <c r="G4281" t="inlineStr"/>
      <c r="H4281" t="inlineStr"/>
      <c r="I4281" t="inlineStr"/>
      <c r="J4281" t="n">
        <v>-0.01405</v>
      </c>
      <c r="K4281" t="n">
        <v>-0.02226</v>
      </c>
      <c r="L4281" t="n">
        <v>-0.00881</v>
      </c>
      <c r="M4281" t="n">
        <v>-0.01793</v>
      </c>
      <c r="N4281" t="n">
        <v>-0.01205</v>
      </c>
      <c r="O4281" t="n">
        <v>-0.01423</v>
      </c>
      <c r="P4281" t="n">
        <v>-0.01095</v>
      </c>
      <c r="Q4281" t="n">
        <v>-0.01577</v>
      </c>
      <c r="R4281" t="n">
        <v>-0.01903</v>
      </c>
      <c r="S4281" t="n">
        <v>-0.00107</v>
      </c>
      <c r="T4281" t="n">
        <v>0.00014</v>
      </c>
    </row>
    <row r="4282">
      <c r="A4282" s="142" t="n">
        <v>42536</v>
      </c>
      <c r="B4282" t="n">
        <v>-0.01477</v>
      </c>
      <c r="C4282" t="n">
        <v>-0.01568</v>
      </c>
      <c r="D4282" t="n">
        <v>-0.01516</v>
      </c>
      <c r="E4282" t="inlineStr"/>
      <c r="F4282" t="inlineStr"/>
      <c r="G4282" t="inlineStr"/>
      <c r="H4282" t="inlineStr"/>
      <c r="I4282" t="inlineStr"/>
      <c r="J4282" t="n">
        <v>-0.00745</v>
      </c>
      <c r="K4282" t="n">
        <v>0.03228</v>
      </c>
      <c r="L4282" t="n">
        <v>0.00038</v>
      </c>
      <c r="M4282" t="n">
        <v>0.03078</v>
      </c>
      <c r="N4282" t="n">
        <v>0.02653</v>
      </c>
      <c r="O4282" t="n">
        <v>0.02715</v>
      </c>
      <c r="P4282" t="n">
        <v>0.01741</v>
      </c>
      <c r="Q4282" t="n">
        <v>-0.00556</v>
      </c>
      <c r="R4282" t="n">
        <v>0.00958</v>
      </c>
      <c r="S4282" t="n">
        <v>0.00031</v>
      </c>
      <c r="T4282" t="n">
        <v>0.0042</v>
      </c>
    </row>
    <row r="4283">
      <c r="A4283" s="142" t="n">
        <v>42537</v>
      </c>
      <c r="B4283" t="n">
        <v>0.02153</v>
      </c>
      <c r="C4283" t="n">
        <v>0.0221</v>
      </c>
      <c r="D4283" t="n">
        <v>0.02173</v>
      </c>
      <c r="E4283" t="inlineStr"/>
      <c r="F4283" t="inlineStr"/>
      <c r="G4283" t="inlineStr"/>
      <c r="H4283" t="inlineStr"/>
      <c r="I4283" t="inlineStr"/>
      <c r="J4283" t="n">
        <v>0.04569</v>
      </c>
      <c r="K4283" t="n">
        <v>-0.01148</v>
      </c>
      <c r="L4283" t="n">
        <v>0.00582</v>
      </c>
      <c r="M4283" t="n">
        <v>-0.01598</v>
      </c>
      <c r="N4283" t="n">
        <v>-0.01792</v>
      </c>
      <c r="O4283" t="n">
        <v>-0.01513</v>
      </c>
      <c r="P4283" t="n">
        <v>-0.00933</v>
      </c>
      <c r="Q4283" t="n">
        <v>0.04313</v>
      </c>
      <c r="R4283" t="n">
        <v>-0.00632</v>
      </c>
      <c r="S4283" t="n">
        <v>0.00387</v>
      </c>
      <c r="T4283" t="n">
        <v>-0.00195</v>
      </c>
    </row>
    <row r="4284">
      <c r="A4284" s="142" t="n">
        <v>42538</v>
      </c>
      <c r="B4284" t="n">
        <v>-0.00576</v>
      </c>
      <c r="C4284" t="n">
        <v>-0.00581</v>
      </c>
      <c r="D4284" t="n">
        <v>-0.00586</v>
      </c>
      <c r="E4284" t="inlineStr"/>
      <c r="F4284" t="inlineStr"/>
      <c r="G4284" t="inlineStr"/>
      <c r="H4284" t="inlineStr"/>
      <c r="I4284" t="inlineStr"/>
      <c r="J4284" t="n">
        <v>-0.03371</v>
      </c>
      <c r="K4284" t="n">
        <v>-0.00015</v>
      </c>
      <c r="L4284" t="n">
        <v>-0.008</v>
      </c>
      <c r="M4284" t="n">
        <v>0</v>
      </c>
      <c r="N4284" t="n">
        <v>0.00114</v>
      </c>
      <c r="O4284" t="n">
        <v>-0.00419</v>
      </c>
      <c r="P4284" t="n">
        <v>-0.00157</v>
      </c>
      <c r="Q4284" t="n">
        <v>-0.03101</v>
      </c>
      <c r="R4284" t="n">
        <v>0.01347</v>
      </c>
      <c r="S4284" t="n">
        <v>-0.00404</v>
      </c>
      <c r="T4284" t="n">
        <v>-0.00108</v>
      </c>
    </row>
    <row r="4285">
      <c r="A4285" s="142" t="n">
        <v>42541</v>
      </c>
      <c r="B4285" t="n">
        <v>-0.009979999999999999</v>
      </c>
      <c r="C4285" t="n">
        <v>-0.00891</v>
      </c>
      <c r="D4285" t="n">
        <v>-0.009549999999999999</v>
      </c>
      <c r="E4285" t="inlineStr"/>
      <c r="F4285" t="inlineStr"/>
      <c r="G4285" t="inlineStr"/>
      <c r="H4285" t="inlineStr"/>
      <c r="I4285" t="inlineStr"/>
      <c r="J4285" t="n">
        <v>-0.02842</v>
      </c>
      <c r="K4285" t="n">
        <v>0.00336</v>
      </c>
      <c r="L4285" t="n">
        <v>0.01228</v>
      </c>
      <c r="M4285" t="n">
        <v>0</v>
      </c>
      <c r="N4285" t="n">
        <v>0.00427</v>
      </c>
      <c r="O4285" t="n">
        <v>-0.00343</v>
      </c>
      <c r="P4285" t="n">
        <v>0.00472</v>
      </c>
      <c r="Q4285" t="n">
        <v>-0.03239</v>
      </c>
      <c r="R4285" t="n">
        <v>0.03623</v>
      </c>
      <c r="S4285" t="n">
        <v>0.009599999999999999</v>
      </c>
      <c r="T4285" t="n">
        <v>0.01077</v>
      </c>
    </row>
    <row r="4286">
      <c r="A4286" s="142" t="n">
        <v>42542</v>
      </c>
      <c r="B4286" t="n">
        <v>0.00022</v>
      </c>
      <c r="C4286" t="n">
        <v>-0.00043</v>
      </c>
      <c r="D4286" t="n">
        <v>-0.00015</v>
      </c>
      <c r="E4286" t="inlineStr"/>
      <c r="F4286" t="inlineStr"/>
      <c r="G4286" t="inlineStr"/>
      <c r="H4286" t="inlineStr"/>
      <c r="I4286" t="inlineStr"/>
      <c r="J4286" t="n">
        <v>0.0123</v>
      </c>
      <c r="K4286" t="n">
        <v>-0.01691</v>
      </c>
      <c r="L4286" t="n">
        <v>-0.00801</v>
      </c>
      <c r="M4286" t="n">
        <v>0</v>
      </c>
      <c r="N4286" t="n">
        <v>-0.01795</v>
      </c>
      <c r="O4286" t="n">
        <v>-0.01642</v>
      </c>
      <c r="P4286" t="n">
        <v>-0.01408</v>
      </c>
      <c r="Q4286" t="n">
        <v>0.01315</v>
      </c>
      <c r="R4286" t="n">
        <v>0.0073</v>
      </c>
      <c r="S4286" t="n">
        <v>0.008970000000000001</v>
      </c>
      <c r="T4286" t="n">
        <v>0.01115</v>
      </c>
    </row>
    <row r="4287">
      <c r="A4287" s="142" t="n">
        <v>42543</v>
      </c>
      <c r="B4287" t="n">
        <v>-0.00477</v>
      </c>
      <c r="C4287" t="n">
        <v>-0.005</v>
      </c>
      <c r="D4287" t="n">
        <v>-0.00487</v>
      </c>
      <c r="E4287" t="inlineStr"/>
      <c r="F4287" t="inlineStr"/>
      <c r="G4287" t="inlineStr"/>
      <c r="H4287" t="inlineStr"/>
      <c r="I4287" t="inlineStr"/>
      <c r="J4287" t="n">
        <v>-0.01117</v>
      </c>
      <c r="K4287" t="n">
        <v>0.01844</v>
      </c>
      <c r="L4287" t="n">
        <v>0.00369</v>
      </c>
      <c r="M4287" t="n">
        <v>0</v>
      </c>
      <c r="N4287" t="n">
        <v>0.00682</v>
      </c>
      <c r="O4287" t="n">
        <v>0.01097</v>
      </c>
      <c r="P4287" t="n">
        <v>0.00159</v>
      </c>
      <c r="Q4287" t="n">
        <v>-0.01088</v>
      </c>
      <c r="R4287" t="n">
        <v>0.00377</v>
      </c>
      <c r="S4287" t="n">
        <v>-0.00083</v>
      </c>
      <c r="T4287" t="n">
        <v>0.00483</v>
      </c>
    </row>
    <row r="4288">
      <c r="A4288" s="142" t="n">
        <v>42544</v>
      </c>
      <c r="B4288" t="n">
        <v>0</v>
      </c>
      <c r="C4288" t="n">
        <v>0</v>
      </c>
      <c r="D4288" t="n">
        <v>0</v>
      </c>
      <c r="E4288" t="inlineStr"/>
      <c r="F4288" t="inlineStr"/>
      <c r="G4288" t="inlineStr"/>
      <c r="H4288" t="inlineStr"/>
      <c r="I4288" t="inlineStr"/>
      <c r="J4288" t="n">
        <v>0</v>
      </c>
      <c r="K4288" t="n">
        <v>-0.00761</v>
      </c>
      <c r="L4288" t="n">
        <v>-0.00387</v>
      </c>
      <c r="M4288" t="n">
        <v>-0.02069</v>
      </c>
      <c r="N4288" t="n">
        <v>-0.00751</v>
      </c>
      <c r="O4288" t="n">
        <v>-0.01022</v>
      </c>
      <c r="P4288" t="n">
        <v>-0.00317</v>
      </c>
      <c r="Q4288" t="n">
        <v>0</v>
      </c>
      <c r="R4288" t="n">
        <v>0.01497</v>
      </c>
      <c r="S4288" t="n">
        <v>0.00752</v>
      </c>
      <c r="T4288" t="n">
        <v>0.00145</v>
      </c>
    </row>
    <row r="4289">
      <c r="A4289" s="142" t="n">
        <v>42545</v>
      </c>
      <c r="B4289" t="n">
        <v>-0.00114</v>
      </c>
      <c r="C4289" t="n">
        <v>0.00033</v>
      </c>
      <c r="D4289" t="n">
        <v>-0.00059</v>
      </c>
      <c r="E4289" t="inlineStr"/>
      <c r="F4289" t="inlineStr"/>
      <c r="G4289" t="inlineStr"/>
      <c r="H4289" t="inlineStr"/>
      <c r="I4289" t="inlineStr"/>
      <c r="J4289" t="n">
        <v>0.09399</v>
      </c>
      <c r="K4289" t="n">
        <v>0.04201</v>
      </c>
      <c r="L4289" t="n">
        <v>0.01996</v>
      </c>
      <c r="M4289" t="n">
        <v>0.06461</v>
      </c>
      <c r="N4289" t="n">
        <v>0.06992</v>
      </c>
      <c r="O4289" t="n">
        <v>0.08261</v>
      </c>
      <c r="P4289" t="n">
        <v>0.06836</v>
      </c>
      <c r="Q4289" t="n">
        <v>0.08497</v>
      </c>
      <c r="R4289" t="n">
        <v>-0.06841999999999999</v>
      </c>
      <c r="S4289" t="n">
        <v>-0.02749</v>
      </c>
      <c r="T4289" t="n">
        <v>-0.01492</v>
      </c>
    </row>
    <row r="4290">
      <c r="A4290" s="142" t="n">
        <v>42548</v>
      </c>
      <c r="B4290" t="n">
        <v>0.06472</v>
      </c>
      <c r="C4290" t="n">
        <v>0.06417</v>
      </c>
      <c r="D4290" t="n">
        <v>0.06446</v>
      </c>
      <c r="E4290" t="inlineStr"/>
      <c r="F4290" t="inlineStr"/>
      <c r="G4290" t="inlineStr"/>
      <c r="H4290" t="inlineStr"/>
      <c r="I4290" t="inlineStr"/>
      <c r="J4290" t="n">
        <v>0.0173</v>
      </c>
      <c r="K4290" t="n">
        <v>0.00441</v>
      </c>
      <c r="L4290" t="n">
        <v>0.00256</v>
      </c>
      <c r="M4290" t="n">
        <v>0.01166</v>
      </c>
      <c r="N4290" t="n">
        <v>0.01411</v>
      </c>
      <c r="O4290" t="n">
        <v>0.01981</v>
      </c>
      <c r="P4290" t="n">
        <v>0.02232</v>
      </c>
      <c r="Q4290" t="n">
        <v>0.01808</v>
      </c>
      <c r="R4290" t="n">
        <v>-0.03885</v>
      </c>
      <c r="S4290" t="n">
        <v>-0.009509999999999999</v>
      </c>
      <c r="T4290" t="n">
        <v>-0.00017</v>
      </c>
    </row>
    <row r="4291">
      <c r="A4291" s="142" t="n">
        <v>42549</v>
      </c>
      <c r="B4291" t="n">
        <v>0.015</v>
      </c>
      <c r="C4291" t="n">
        <v>0.01393</v>
      </c>
      <c r="D4291" t="n">
        <v>0.01464</v>
      </c>
      <c r="E4291" t="inlineStr"/>
      <c r="F4291" t="inlineStr"/>
      <c r="G4291" t="inlineStr"/>
      <c r="H4291" t="inlineStr"/>
      <c r="I4291" t="inlineStr"/>
      <c r="J4291" t="n">
        <v>-0.02208</v>
      </c>
      <c r="K4291" t="n">
        <v>-0.01523</v>
      </c>
      <c r="L4291" t="n">
        <v>0.00396</v>
      </c>
      <c r="M4291" t="n">
        <v>-0.01298</v>
      </c>
      <c r="N4291" t="n">
        <v>-0.01526</v>
      </c>
      <c r="O4291" t="n">
        <v>-0.02288</v>
      </c>
      <c r="P4291" t="n">
        <v>-0.02038</v>
      </c>
      <c r="Q4291" t="n">
        <v>-0.0198</v>
      </c>
      <c r="R4291" t="n">
        <v>0.02508</v>
      </c>
      <c r="S4291" t="n">
        <v>0.01037</v>
      </c>
      <c r="T4291" t="n">
        <v>0.00672</v>
      </c>
    </row>
    <row r="4292">
      <c r="A4292" s="142" t="n">
        <v>42550</v>
      </c>
      <c r="B4292" t="n">
        <v>-0.02724</v>
      </c>
      <c r="C4292" t="n">
        <v>-0.02621</v>
      </c>
      <c r="D4292" t="n">
        <v>-0.02689</v>
      </c>
      <c r="E4292" t="inlineStr"/>
      <c r="F4292" t="inlineStr"/>
      <c r="G4292" t="inlineStr"/>
      <c r="H4292" t="inlineStr"/>
      <c r="I4292" t="inlineStr"/>
      <c r="J4292" t="n">
        <v>0.02136</v>
      </c>
      <c r="K4292" t="n">
        <v>0.02038</v>
      </c>
      <c r="L4292" t="n">
        <v>0.02303</v>
      </c>
      <c r="M4292" t="n">
        <v>0.02286</v>
      </c>
      <c r="N4292" t="n">
        <v>0.01907</v>
      </c>
      <c r="O4292" t="n">
        <v>0.01561</v>
      </c>
      <c r="P4292" t="n">
        <v>0.02377</v>
      </c>
      <c r="Q4292" t="n">
        <v>0.0213</v>
      </c>
      <c r="R4292" t="n">
        <v>0.03135</v>
      </c>
      <c r="S4292" t="n">
        <v>0.0173</v>
      </c>
      <c r="T4292" t="n">
        <v>0.01699</v>
      </c>
    </row>
    <row r="4293">
      <c r="A4293" s="142" t="n">
        <v>42551</v>
      </c>
      <c r="B4293" t="n">
        <v>0.02619</v>
      </c>
      <c r="C4293" t="n">
        <v>0.02526</v>
      </c>
      <c r="D4293" t="n">
        <v>0.02579</v>
      </c>
      <c r="E4293" t="inlineStr"/>
      <c r="F4293" t="inlineStr"/>
      <c r="G4293" t="inlineStr"/>
      <c r="H4293" t="inlineStr"/>
      <c r="I4293" t="inlineStr"/>
      <c r="J4293" t="n">
        <v>0.008070000000000001</v>
      </c>
      <c r="K4293" t="n">
        <v>0.01327</v>
      </c>
      <c r="L4293" t="n">
        <v>0.00534</v>
      </c>
      <c r="M4293" t="n">
        <v>0.009379999999999999</v>
      </c>
      <c r="N4293" t="n">
        <v>0.01068</v>
      </c>
      <c r="O4293" t="n">
        <v>0.008410000000000001</v>
      </c>
      <c r="P4293" t="n">
        <v>0.01016</v>
      </c>
      <c r="Q4293" t="n">
        <v>0.008149999999999999</v>
      </c>
      <c r="R4293" t="n">
        <v>0.01072</v>
      </c>
      <c r="S4293" t="n">
        <v>0.01135</v>
      </c>
      <c r="T4293" t="n">
        <v>0.01459</v>
      </c>
    </row>
    <row r="4294">
      <c r="A4294" s="142" t="n">
        <v>42552</v>
      </c>
      <c r="B4294" t="n">
        <v>-0.00217</v>
      </c>
      <c r="C4294" t="n">
        <v>-0.00174</v>
      </c>
      <c r="D4294" t="n">
        <v>-0.00202</v>
      </c>
      <c r="E4294" t="inlineStr"/>
      <c r="F4294" t="inlineStr"/>
      <c r="G4294" t="inlineStr"/>
      <c r="H4294" t="inlineStr"/>
      <c r="I4294" t="inlineStr"/>
      <c r="J4294" t="n">
        <v>0.02905</v>
      </c>
      <c r="K4294" t="n">
        <v>0.00619</v>
      </c>
      <c r="L4294" t="n">
        <v>0.02548</v>
      </c>
      <c r="M4294" t="n">
        <v>0.009889999999999999</v>
      </c>
      <c r="N4294" t="n">
        <v>0.008829999999999999</v>
      </c>
      <c r="O4294" t="n">
        <v>0</v>
      </c>
      <c r="P4294" t="n">
        <v>0.02299</v>
      </c>
      <c r="Q4294" t="n">
        <v>0.02628</v>
      </c>
      <c r="R4294" t="n">
        <v>0.00701</v>
      </c>
      <c r="S4294" t="n">
        <v>0.00251</v>
      </c>
      <c r="T4294" t="n">
        <v>0.00419</v>
      </c>
    </row>
    <row r="4295">
      <c r="A4295" s="142" t="n">
        <v>42555</v>
      </c>
      <c r="B4295" t="n">
        <v>0.03444</v>
      </c>
      <c r="C4295" t="n">
        <v>0.03408</v>
      </c>
      <c r="D4295" t="n">
        <v>0.0343</v>
      </c>
      <c r="E4295" t="inlineStr"/>
      <c r="F4295" t="inlineStr"/>
      <c r="G4295" t="inlineStr"/>
      <c r="H4295" t="inlineStr"/>
      <c r="I4295" t="inlineStr"/>
      <c r="J4295" t="n">
        <v>0.04407</v>
      </c>
      <c r="K4295" t="n">
        <v>0.03403</v>
      </c>
      <c r="L4295" t="n">
        <v>0</v>
      </c>
      <c r="M4295" t="n">
        <v>0.03678</v>
      </c>
      <c r="N4295" t="n">
        <v>0.04578</v>
      </c>
      <c r="O4295" t="n">
        <v>0</v>
      </c>
      <c r="P4295" t="n">
        <v>0.04073</v>
      </c>
      <c r="Q4295" t="n">
        <v>0</v>
      </c>
      <c r="R4295" t="n">
        <v>-0.0068</v>
      </c>
      <c r="S4295" t="n">
        <v>0.00038</v>
      </c>
      <c r="T4295" t="n">
        <v>0.00454</v>
      </c>
    </row>
    <row r="4296">
      <c r="A4296" s="142" t="n">
        <v>42556</v>
      </c>
      <c r="B4296" t="n">
        <v>0.0565</v>
      </c>
      <c r="C4296" t="n">
        <v>0.05779</v>
      </c>
      <c r="D4296" t="n">
        <v>0.0569</v>
      </c>
      <c r="E4296" t="inlineStr"/>
      <c r="F4296" t="inlineStr"/>
      <c r="G4296" t="inlineStr"/>
      <c r="H4296" t="inlineStr"/>
      <c r="I4296" t="inlineStr"/>
      <c r="J4296" t="n">
        <v>-0.00138</v>
      </c>
      <c r="K4296" t="n">
        <v>0.008160000000000001</v>
      </c>
      <c r="L4296" t="n">
        <v>0.01155</v>
      </c>
      <c r="M4296" t="n">
        <v>0.008410000000000001</v>
      </c>
      <c r="N4296" t="n">
        <v>0.01125</v>
      </c>
      <c r="O4296" t="n">
        <v>0.07505000000000001</v>
      </c>
      <c r="P4296" t="n">
        <v>0.0054</v>
      </c>
      <c r="Q4296" t="n">
        <v>0.04287</v>
      </c>
      <c r="R4296" t="n">
        <v>-0.01583</v>
      </c>
      <c r="S4296" t="n">
        <v>-0.00713</v>
      </c>
      <c r="T4296" t="n">
        <v>-0.01114</v>
      </c>
    </row>
    <row r="4297">
      <c r="A4297" s="142" t="n">
        <v>42557</v>
      </c>
      <c r="B4297" t="n">
        <v>-0.00793</v>
      </c>
      <c r="C4297" t="n">
        <v>-0.0068</v>
      </c>
      <c r="D4297" t="n">
        <v>-0.00761</v>
      </c>
      <c r="E4297" t="inlineStr"/>
      <c r="F4297" t="inlineStr"/>
      <c r="G4297" t="inlineStr"/>
      <c r="H4297" t="inlineStr"/>
      <c r="I4297" t="inlineStr"/>
      <c r="J4297" t="n">
        <v>0.02983</v>
      </c>
      <c r="K4297" t="n">
        <v>0.01605</v>
      </c>
      <c r="L4297" t="n">
        <v>0.009889999999999999</v>
      </c>
      <c r="M4297" t="n">
        <v>0.02456</v>
      </c>
      <c r="N4297" t="n">
        <v>0.02705</v>
      </c>
      <c r="O4297" t="n">
        <v>0.02782</v>
      </c>
      <c r="P4297" t="n">
        <v>0.03087</v>
      </c>
      <c r="Q4297" t="n">
        <v>0.03322</v>
      </c>
      <c r="R4297" t="n">
        <v>-0.01679</v>
      </c>
      <c r="S4297" t="n">
        <v>-0.0006400000000000001</v>
      </c>
      <c r="T4297" t="n">
        <v>-0.01161</v>
      </c>
    </row>
    <row r="4298">
      <c r="A4298" s="142" t="n">
        <v>42558</v>
      </c>
      <c r="B4298" t="n">
        <v>0.04041</v>
      </c>
      <c r="C4298" t="n">
        <v>0.0396</v>
      </c>
      <c r="D4298" t="n">
        <v>0.04005</v>
      </c>
      <c r="E4298" t="inlineStr"/>
      <c r="F4298" t="inlineStr"/>
      <c r="G4298" t="inlineStr"/>
      <c r="H4298" t="inlineStr"/>
      <c r="I4298" t="inlineStr"/>
      <c r="J4298" t="n">
        <v>-0.011</v>
      </c>
      <c r="K4298" t="n">
        <v>-0.01822</v>
      </c>
      <c r="L4298" t="n">
        <v>-0.00276</v>
      </c>
      <c r="M4298" t="n">
        <v>-0.02201</v>
      </c>
      <c r="N4298" t="n">
        <v>-0.02201</v>
      </c>
      <c r="O4298" t="n">
        <v>-0.02108</v>
      </c>
      <c r="P4298" t="n">
        <v>-0.01953</v>
      </c>
      <c r="Q4298" t="n">
        <v>-0.01312</v>
      </c>
      <c r="R4298" t="n">
        <v>0.0105</v>
      </c>
      <c r="S4298" t="n">
        <v>0.00272</v>
      </c>
      <c r="T4298" t="n">
        <v>0.00971</v>
      </c>
    </row>
    <row r="4299">
      <c r="A4299" s="142" t="n">
        <v>42559</v>
      </c>
      <c r="B4299" t="n">
        <v>-0.0163</v>
      </c>
      <c r="C4299" t="n">
        <v>-0.01502</v>
      </c>
      <c r="D4299" t="n">
        <v>-0.01589</v>
      </c>
      <c r="E4299" t="inlineStr"/>
      <c r="F4299" t="inlineStr"/>
      <c r="G4299" t="inlineStr"/>
      <c r="H4299" t="inlineStr"/>
      <c r="I4299" t="inlineStr"/>
      <c r="J4299" t="n">
        <v>-0.00678</v>
      </c>
      <c r="K4299" t="n">
        <v>0.01237</v>
      </c>
      <c r="L4299" t="n">
        <v>0.00434</v>
      </c>
      <c r="M4299" t="n">
        <v>0.02024</v>
      </c>
      <c r="N4299" t="n">
        <v>0.0219</v>
      </c>
      <c r="O4299" t="n">
        <v>0.01834</v>
      </c>
      <c r="P4299" t="n">
        <v>0.01594</v>
      </c>
      <c r="Q4299" t="n">
        <v>-0.01188</v>
      </c>
      <c r="R4299" t="n">
        <v>0.0157</v>
      </c>
      <c r="S4299" t="n">
        <v>0.01373</v>
      </c>
      <c r="T4299" t="n">
        <v>0.00571</v>
      </c>
    </row>
    <row r="4300">
      <c r="A4300" s="142" t="n">
        <v>42562</v>
      </c>
      <c r="B4300" t="n">
        <v>0.01424</v>
      </c>
      <c r="C4300" t="n">
        <v>0.01405</v>
      </c>
      <c r="D4300" t="n">
        <v>0.0142</v>
      </c>
      <c r="E4300" t="inlineStr"/>
      <c r="F4300" t="inlineStr"/>
      <c r="G4300" t="inlineStr"/>
      <c r="H4300" t="inlineStr"/>
      <c r="I4300" t="inlineStr"/>
      <c r="J4300" t="n">
        <v>0.02485</v>
      </c>
      <c r="K4300" t="n">
        <v>0.00204</v>
      </c>
      <c r="L4300" t="n">
        <v>0.00598</v>
      </c>
      <c r="M4300" t="n">
        <v>0.01109</v>
      </c>
      <c r="N4300" t="n">
        <v>0.00624</v>
      </c>
      <c r="O4300" t="n">
        <v>0.0047</v>
      </c>
      <c r="P4300" t="n">
        <v>0.01176</v>
      </c>
      <c r="Q4300" t="n">
        <v>0.02481</v>
      </c>
      <c r="R4300" t="n">
        <v>0.01578</v>
      </c>
      <c r="S4300" t="n">
        <v>0.00872</v>
      </c>
      <c r="T4300" t="n">
        <v>0.02079</v>
      </c>
    </row>
    <row r="4301">
      <c r="A4301" s="142" t="n">
        <v>42563</v>
      </c>
      <c r="B4301" t="n">
        <v>0.01836</v>
      </c>
      <c r="C4301" t="n">
        <v>0.01887</v>
      </c>
      <c r="D4301" t="n">
        <v>0.0185</v>
      </c>
      <c r="E4301" t="inlineStr"/>
      <c r="F4301" t="inlineStr"/>
      <c r="G4301" t="inlineStr"/>
      <c r="H4301" t="inlineStr"/>
      <c r="I4301" t="inlineStr"/>
      <c r="J4301" t="n">
        <v>-0.01092</v>
      </c>
      <c r="K4301" t="n">
        <v>-0.02873</v>
      </c>
      <c r="L4301" t="n">
        <v>-0.00797</v>
      </c>
      <c r="M4301" t="n">
        <v>-0.03458</v>
      </c>
      <c r="N4301" t="n">
        <v>-0.03112</v>
      </c>
      <c r="O4301" t="n">
        <v>-0.03508</v>
      </c>
      <c r="P4301" t="n">
        <v>-0.02326</v>
      </c>
      <c r="Q4301" t="n">
        <v>-0.00925</v>
      </c>
      <c r="R4301" t="n">
        <v>0.01054</v>
      </c>
      <c r="S4301" t="n">
        <v>0.00656</v>
      </c>
      <c r="T4301" t="n">
        <v>0.0068</v>
      </c>
    </row>
    <row r="4302">
      <c r="A4302" s="142" t="n">
        <v>42564</v>
      </c>
      <c r="B4302" t="n">
        <v>-0.0259</v>
      </c>
      <c r="C4302" t="n">
        <v>-0.02492</v>
      </c>
      <c r="D4302" t="n">
        <v>-0.0257</v>
      </c>
      <c r="E4302" t="inlineStr"/>
      <c r="F4302" t="inlineStr"/>
      <c r="G4302" t="inlineStr"/>
      <c r="H4302" t="inlineStr"/>
      <c r="I4302" t="inlineStr"/>
      <c r="J4302" t="n">
        <v>0.00647</v>
      </c>
      <c r="K4302" t="n">
        <v>0.01744</v>
      </c>
      <c r="L4302" t="n">
        <v>0.01026</v>
      </c>
      <c r="M4302" t="n">
        <v>0.01745</v>
      </c>
      <c r="N4302" t="n">
        <v>0.02001</v>
      </c>
      <c r="O4302" t="n">
        <v>0.01791</v>
      </c>
      <c r="P4302" t="n">
        <v>0.009259999999999999</v>
      </c>
      <c r="Q4302" t="n">
        <v>0.00391</v>
      </c>
      <c r="R4302" t="n">
        <v>-0.0013</v>
      </c>
      <c r="S4302" t="n">
        <v>-0.00078</v>
      </c>
      <c r="T4302" t="n">
        <v>-0.00024</v>
      </c>
    </row>
    <row r="4303">
      <c r="A4303" s="142" t="n">
        <v>42565</v>
      </c>
      <c r="B4303" t="n">
        <v>0</v>
      </c>
      <c r="C4303" t="n">
        <v>0.01053</v>
      </c>
      <c r="D4303" t="n">
        <v>0</v>
      </c>
      <c r="E4303" t="inlineStr"/>
      <c r="F4303" t="inlineStr"/>
      <c r="G4303" t="inlineStr"/>
      <c r="H4303" t="inlineStr"/>
      <c r="I4303" t="inlineStr"/>
      <c r="J4303" t="n">
        <v>-0.02275</v>
      </c>
      <c r="K4303" t="n">
        <v>0</v>
      </c>
      <c r="L4303" t="n">
        <v>0</v>
      </c>
      <c r="M4303" t="n">
        <v>0</v>
      </c>
      <c r="N4303" t="n">
        <v>0</v>
      </c>
      <c r="O4303" t="n">
        <v>0</v>
      </c>
      <c r="P4303" t="n">
        <v>-0.007860000000000001</v>
      </c>
      <c r="Q4303" t="n">
        <v>-0.02261</v>
      </c>
      <c r="R4303" t="n">
        <v>0.00777</v>
      </c>
      <c r="S4303" t="n">
        <v>0</v>
      </c>
      <c r="T4303" t="n">
        <v>0</v>
      </c>
    </row>
    <row r="4304">
      <c r="A4304" s="142" t="n">
        <v>42566</v>
      </c>
      <c r="B4304" t="n">
        <v>0.0127</v>
      </c>
      <c r="C4304" t="n">
        <v>0.00234</v>
      </c>
      <c r="D4304" t="n">
        <v>0.01271</v>
      </c>
      <c r="E4304" t="inlineStr"/>
      <c r="F4304" t="inlineStr"/>
      <c r="G4304" t="inlineStr"/>
      <c r="H4304" t="inlineStr"/>
      <c r="I4304" t="inlineStr"/>
      <c r="J4304" t="n">
        <v>0.00822</v>
      </c>
      <c r="K4304" t="n">
        <v>-0.00453</v>
      </c>
      <c r="L4304" t="n">
        <v>-0.00716</v>
      </c>
      <c r="M4304" t="n">
        <v>-0.008670000000000001</v>
      </c>
      <c r="N4304" t="n">
        <v>-0.01563</v>
      </c>
      <c r="O4304" t="n">
        <v>-0.01601</v>
      </c>
      <c r="P4304" t="n">
        <v>-0.00925</v>
      </c>
      <c r="Q4304" t="n">
        <v>0.01295</v>
      </c>
      <c r="R4304" t="n">
        <v>-0.00151</v>
      </c>
      <c r="S4304" t="n">
        <v>0.00774</v>
      </c>
      <c r="T4304" t="n">
        <v>0.01697</v>
      </c>
    </row>
    <row r="4305">
      <c r="A4305" s="142" t="n">
        <v>42569</v>
      </c>
      <c r="B4305" t="n">
        <v>-0.01998</v>
      </c>
      <c r="C4305" t="n">
        <v>-0.01999</v>
      </c>
      <c r="D4305" t="n">
        <v>-0.0195</v>
      </c>
      <c r="E4305" t="inlineStr"/>
      <c r="F4305" t="inlineStr"/>
      <c r="G4305" t="inlineStr"/>
      <c r="H4305" t="inlineStr"/>
      <c r="I4305" t="inlineStr"/>
      <c r="J4305" t="n">
        <v>-0.00761</v>
      </c>
      <c r="K4305" t="n">
        <v>0.01268</v>
      </c>
      <c r="L4305" t="n">
        <v>0.00039</v>
      </c>
      <c r="M4305" t="n">
        <v>0.00154</v>
      </c>
      <c r="N4305" t="n">
        <v>0.00066</v>
      </c>
      <c r="O4305" t="n">
        <v>-0.00121</v>
      </c>
      <c r="P4305" t="n">
        <v>-0.00133</v>
      </c>
      <c r="Q4305" t="n">
        <v>-0.00699</v>
      </c>
      <c r="R4305" t="n">
        <v>0.002</v>
      </c>
      <c r="S4305" t="n">
        <v>0.00252</v>
      </c>
      <c r="T4305" t="n">
        <v>0.00314</v>
      </c>
    </row>
    <row r="4306">
      <c r="A4306" s="142" t="n">
        <v>42570</v>
      </c>
      <c r="B4306" t="n">
        <v>-0.00146</v>
      </c>
      <c r="C4306" t="n">
        <v>-0.00221</v>
      </c>
      <c r="D4306" t="n">
        <v>-0.00162</v>
      </c>
      <c r="E4306" t="inlineStr"/>
      <c r="F4306" t="inlineStr"/>
      <c r="G4306" t="inlineStr"/>
      <c r="H4306" t="inlineStr"/>
      <c r="I4306" t="inlineStr"/>
      <c r="J4306" t="n">
        <v>0.00219</v>
      </c>
      <c r="K4306" t="n">
        <v>-0.00912</v>
      </c>
      <c r="L4306" t="n">
        <v>0.00289</v>
      </c>
      <c r="M4306" t="n">
        <v>-0.01305</v>
      </c>
      <c r="N4306" t="n">
        <v>-0.00739</v>
      </c>
      <c r="O4306" t="n">
        <v>-0.00646</v>
      </c>
      <c r="P4306" t="n">
        <v>-0.00668</v>
      </c>
      <c r="Q4306" t="n">
        <v>0.00077</v>
      </c>
      <c r="R4306" t="n">
        <v>-0.0042</v>
      </c>
      <c r="S4306" t="n">
        <v>0.00197</v>
      </c>
      <c r="T4306" t="n">
        <v>0.00302</v>
      </c>
    </row>
    <row r="4307">
      <c r="A4307" s="142" t="n">
        <v>42571</v>
      </c>
      <c r="B4307" t="n">
        <v>-0.00476</v>
      </c>
      <c r="C4307" t="n">
        <v>-0.00522</v>
      </c>
      <c r="D4307" t="n">
        <v>-0.00469</v>
      </c>
      <c r="E4307" t="inlineStr"/>
      <c r="F4307" t="inlineStr"/>
      <c r="G4307" t="inlineStr"/>
      <c r="H4307" t="inlineStr"/>
      <c r="I4307" t="inlineStr"/>
      <c r="J4307" t="n">
        <v>-0.03715</v>
      </c>
      <c r="K4307" t="n">
        <v>-0.03886</v>
      </c>
      <c r="L4307" t="n">
        <v>-0.00284</v>
      </c>
      <c r="M4307" t="n">
        <v>-0.04583</v>
      </c>
      <c r="N4307" t="n">
        <v>-0.05201</v>
      </c>
      <c r="O4307" t="n">
        <v>-0.05039</v>
      </c>
      <c r="P4307" t="n">
        <v>-0.04435</v>
      </c>
      <c r="Q4307" t="n">
        <v>-0.04167</v>
      </c>
      <c r="R4307" t="n">
        <v>0.01015</v>
      </c>
      <c r="S4307" t="n">
        <v>0.00507</v>
      </c>
      <c r="T4307" t="n">
        <v>0.00324</v>
      </c>
    </row>
    <row r="4308">
      <c r="A4308" s="142" t="n">
        <v>42572</v>
      </c>
      <c r="B4308" t="n">
        <v>-0.03937</v>
      </c>
      <c r="C4308" t="n">
        <v>-0.0393</v>
      </c>
      <c r="D4308" t="n">
        <v>-0.03936</v>
      </c>
      <c r="E4308" t="inlineStr"/>
      <c r="F4308" t="inlineStr"/>
      <c r="G4308" t="inlineStr"/>
      <c r="H4308" t="inlineStr"/>
      <c r="I4308" t="inlineStr"/>
      <c r="J4308" t="n">
        <v>-0.00255</v>
      </c>
      <c r="K4308" t="n">
        <v>0.03014</v>
      </c>
      <c r="L4308" t="n">
        <v>0.0115</v>
      </c>
      <c r="M4308" t="n">
        <v>0.02553</v>
      </c>
      <c r="N4308" t="n">
        <v>0.02559</v>
      </c>
      <c r="O4308" t="n">
        <v>0.02368</v>
      </c>
      <c r="P4308" t="n">
        <v>0.01828</v>
      </c>
      <c r="Q4308" t="n">
        <v>0.00069</v>
      </c>
      <c r="R4308" t="n">
        <v>-0.00066</v>
      </c>
      <c r="S4308" t="n">
        <v>0.00012</v>
      </c>
      <c r="T4308" t="n">
        <v>0.00173</v>
      </c>
    </row>
    <row r="4309">
      <c r="A4309" s="142" t="n">
        <v>42573</v>
      </c>
      <c r="B4309" t="n">
        <v>0.00713</v>
      </c>
      <c r="C4309" t="n">
        <v>0.00728</v>
      </c>
      <c r="D4309" t="n">
        <v>0.00708</v>
      </c>
      <c r="E4309" t="inlineStr"/>
      <c r="F4309" t="inlineStr"/>
      <c r="G4309" t="inlineStr"/>
      <c r="H4309" t="inlineStr"/>
      <c r="I4309" t="inlineStr"/>
      <c r="J4309" t="n">
        <v>0.00427</v>
      </c>
      <c r="K4309" t="n">
        <v>-0.00139</v>
      </c>
      <c r="L4309" t="n">
        <v>-0.00694</v>
      </c>
      <c r="M4309" t="n">
        <v>-0.00308</v>
      </c>
      <c r="N4309" t="n">
        <v>0.00195</v>
      </c>
      <c r="O4309" t="n">
        <v>-0.00167</v>
      </c>
      <c r="P4309" t="n">
        <v>0.00691</v>
      </c>
      <c r="Q4309" t="n">
        <v>0.00149</v>
      </c>
      <c r="R4309" t="n">
        <v>-0.00041</v>
      </c>
      <c r="S4309" t="n">
        <v>0.00248</v>
      </c>
      <c r="T4309" t="n">
        <v>-0.00028</v>
      </c>
    </row>
    <row r="4310">
      <c r="A4310" s="142" t="n">
        <v>42576</v>
      </c>
      <c r="B4310" t="n">
        <v>0.00513</v>
      </c>
      <c r="C4310" t="n">
        <v>0.00434</v>
      </c>
      <c r="D4310" t="n">
        <v>0.00504</v>
      </c>
      <c r="E4310" t="inlineStr"/>
      <c r="F4310" t="inlineStr"/>
      <c r="G4310" t="inlineStr"/>
      <c r="H4310" t="inlineStr"/>
      <c r="I4310" t="inlineStr"/>
      <c r="J4310" t="n">
        <v>-0.01586</v>
      </c>
      <c r="K4310" t="n">
        <v>-0.0275</v>
      </c>
      <c r="L4310" t="n">
        <v>-0.00095</v>
      </c>
      <c r="M4310" t="n">
        <v>-0.01403</v>
      </c>
      <c r="N4310" t="n">
        <v>-0.03373</v>
      </c>
      <c r="O4310" t="n">
        <v>-0.03169</v>
      </c>
      <c r="P4310" t="n">
        <v>-0.03155</v>
      </c>
      <c r="Q4310" t="n">
        <v>-0.0142</v>
      </c>
      <c r="R4310" t="n">
        <v>0.00108</v>
      </c>
      <c r="S4310" t="n">
        <v>-0.00128</v>
      </c>
      <c r="T4310" t="n">
        <v>0.00014</v>
      </c>
    </row>
    <row r="4311">
      <c r="A4311" s="142" t="n">
        <v>42577</v>
      </c>
      <c r="B4311" t="n">
        <v>-0.02332</v>
      </c>
      <c r="C4311" t="n">
        <v>-0.0228</v>
      </c>
      <c r="D4311" t="n">
        <v>-0.02329</v>
      </c>
      <c r="E4311" t="inlineStr"/>
      <c r="F4311" t="inlineStr"/>
      <c r="G4311" t="inlineStr"/>
      <c r="H4311" t="inlineStr"/>
      <c r="I4311" t="inlineStr"/>
      <c r="J4311" t="n">
        <v>0.00345</v>
      </c>
      <c r="K4311" t="n">
        <v>0.011</v>
      </c>
      <c r="L4311" t="n">
        <v>0.00391</v>
      </c>
      <c r="M4311" t="n">
        <v>0.01706</v>
      </c>
      <c r="N4311" t="n">
        <v>0.02497</v>
      </c>
      <c r="O4311" t="n">
        <v>0.01961</v>
      </c>
      <c r="P4311" t="n">
        <v>0.02125</v>
      </c>
      <c r="Q4311" t="n">
        <v>0.00337</v>
      </c>
      <c r="R4311" t="n">
        <v>0.00125</v>
      </c>
      <c r="S4311" t="n">
        <v>0.00035</v>
      </c>
      <c r="T4311" t="n">
        <v>0.001</v>
      </c>
    </row>
    <row r="4312">
      <c r="A4312" s="142" t="n">
        <v>42578</v>
      </c>
      <c r="B4312" t="n">
        <v>0.01763</v>
      </c>
      <c r="C4312" t="n">
        <v>0.01808</v>
      </c>
      <c r="D4312" t="n">
        <v>0.0177</v>
      </c>
      <c r="E4312" t="inlineStr"/>
      <c r="F4312" t="inlineStr"/>
      <c r="G4312" t="inlineStr"/>
      <c r="H4312" t="inlineStr"/>
      <c r="I4312" t="inlineStr"/>
      <c r="J4312" t="n">
        <v>0.02466</v>
      </c>
      <c r="K4312" t="n">
        <v>0.03672</v>
      </c>
      <c r="L4312" t="n">
        <v>0.0139</v>
      </c>
      <c r="M4312" t="n">
        <v>0.03567</v>
      </c>
      <c r="N4312" t="n">
        <v>0.03489</v>
      </c>
      <c r="O4312" t="n">
        <v>0.03747</v>
      </c>
      <c r="P4312" t="n">
        <v>0.02913</v>
      </c>
      <c r="Q4312" t="n">
        <v>0.02859</v>
      </c>
      <c r="R4312" t="n">
        <v>0.00407</v>
      </c>
      <c r="S4312" t="n">
        <v>0.00019</v>
      </c>
      <c r="T4312" t="n">
        <v>0.00337</v>
      </c>
    </row>
    <row r="4313">
      <c r="A4313" s="142" t="n">
        <v>42579</v>
      </c>
      <c r="B4313" t="n">
        <v>0.02199</v>
      </c>
      <c r="C4313" t="n">
        <v>0.02195</v>
      </c>
      <c r="D4313" t="n">
        <v>0.02196</v>
      </c>
      <c r="E4313" t="inlineStr"/>
      <c r="F4313" t="inlineStr"/>
      <c r="G4313" t="inlineStr"/>
      <c r="H4313" t="inlineStr"/>
      <c r="I4313" t="inlineStr"/>
      <c r="J4313" t="n">
        <v>0.02883</v>
      </c>
      <c r="K4313" t="n">
        <v>-0.00899</v>
      </c>
      <c r="L4313" t="n">
        <v>0.00426</v>
      </c>
      <c r="M4313" t="n">
        <v>-0.00075</v>
      </c>
      <c r="N4313" t="n">
        <v>0.00373</v>
      </c>
      <c r="O4313" t="n">
        <v>-0.00177</v>
      </c>
      <c r="P4313" t="n">
        <v>0.009429999999999999</v>
      </c>
      <c r="Q4313" t="n">
        <v>0.02239</v>
      </c>
      <c r="R4313" t="n">
        <v>-0.01003</v>
      </c>
      <c r="S4313" t="n">
        <v>-0.00759</v>
      </c>
      <c r="T4313" t="n">
        <v>-0.00676</v>
      </c>
    </row>
    <row r="4314">
      <c r="A4314" s="142" t="n">
        <v>42580</v>
      </c>
      <c r="B4314" t="n">
        <v>0.01495</v>
      </c>
      <c r="C4314" t="n">
        <v>0.01509</v>
      </c>
      <c r="D4314" t="n">
        <v>0.01495</v>
      </c>
      <c r="E4314" t="inlineStr"/>
      <c r="F4314" t="inlineStr"/>
      <c r="G4314" t="inlineStr"/>
      <c r="H4314" t="inlineStr"/>
      <c r="I4314" t="inlineStr"/>
      <c r="J4314" t="n">
        <v>-0.00898</v>
      </c>
      <c r="K4314" t="n">
        <v>0.01705</v>
      </c>
      <c r="L4314" t="n">
        <v>0.01135</v>
      </c>
      <c r="M4314" t="n">
        <v>0.01728</v>
      </c>
      <c r="N4314" t="n">
        <v>0.01739</v>
      </c>
      <c r="O4314" t="n">
        <v>0.0198</v>
      </c>
      <c r="P4314" t="n">
        <v>0.01335</v>
      </c>
      <c r="Q4314" t="n">
        <v>-0.00198</v>
      </c>
      <c r="R4314" t="n">
        <v>0.00699</v>
      </c>
      <c r="S4314" t="n">
        <v>-0.00172</v>
      </c>
      <c r="T4314" t="n">
        <v>-0.01108</v>
      </c>
    </row>
    <row r="4315">
      <c r="A4315" s="142" t="n">
        <v>42583</v>
      </c>
      <c r="B4315" t="n">
        <v>0.01303</v>
      </c>
      <c r="C4315" t="n">
        <v>0.01433</v>
      </c>
      <c r="D4315" t="n">
        <v>0.01327</v>
      </c>
      <c r="E4315" t="inlineStr"/>
      <c r="F4315" t="inlineStr"/>
      <c r="G4315" t="inlineStr"/>
      <c r="H4315" t="inlineStr"/>
      <c r="I4315" t="inlineStr"/>
      <c r="J4315" t="n">
        <v>0.0129</v>
      </c>
      <c r="K4315" t="n">
        <v>0.00406</v>
      </c>
      <c r="L4315" t="n">
        <v>0.00624</v>
      </c>
      <c r="M4315" t="n">
        <v>0.00312</v>
      </c>
      <c r="N4315" t="n">
        <v>0.00127</v>
      </c>
      <c r="O4315" t="n">
        <v>0</v>
      </c>
      <c r="P4315" t="n">
        <v>0.00527</v>
      </c>
      <c r="Q4315" t="n">
        <v>0.01158</v>
      </c>
      <c r="R4315" t="n">
        <v>-0.00602</v>
      </c>
      <c r="S4315" t="n">
        <v>-5e-05</v>
      </c>
      <c r="T4315" t="n">
        <v>0.01148</v>
      </c>
    </row>
    <row r="4316">
      <c r="A4316" s="142" t="n">
        <v>42584</v>
      </c>
      <c r="B4316" t="n">
        <v>0.01875</v>
      </c>
      <c r="C4316" t="n">
        <v>0.01815</v>
      </c>
      <c r="D4316" t="n">
        <v>0.0186</v>
      </c>
      <c r="E4316" t="inlineStr"/>
      <c r="F4316" t="inlineStr"/>
      <c r="G4316" t="inlineStr"/>
      <c r="H4316" t="inlineStr"/>
      <c r="I4316" t="inlineStr"/>
      <c r="J4316" t="n">
        <v>0.01978</v>
      </c>
      <c r="K4316" t="n">
        <v>0.0109</v>
      </c>
      <c r="L4316" t="n">
        <v>0.00756</v>
      </c>
      <c r="M4316" t="n">
        <v>0.02181</v>
      </c>
      <c r="N4316" t="n">
        <v>0.01491</v>
      </c>
      <c r="O4316" t="n">
        <v>0.01647</v>
      </c>
      <c r="P4316" t="n">
        <v>0.00655</v>
      </c>
      <c r="Q4316" t="n">
        <v>0.02213</v>
      </c>
      <c r="R4316" t="n">
        <v>-0.01347</v>
      </c>
      <c r="S4316" t="n">
        <v>-0.0111</v>
      </c>
      <c r="T4316" t="n">
        <v>-0.0111</v>
      </c>
    </row>
    <row r="4317">
      <c r="A4317" s="142" t="n">
        <v>42585</v>
      </c>
      <c r="B4317" t="n">
        <v>0.00084</v>
      </c>
      <c r="C4317" t="n">
        <v>0.0028</v>
      </c>
      <c r="D4317" t="n">
        <v>0.00181</v>
      </c>
      <c r="E4317" t="inlineStr"/>
      <c r="F4317" t="inlineStr"/>
      <c r="G4317" t="inlineStr"/>
      <c r="H4317" t="inlineStr"/>
      <c r="I4317" t="inlineStr"/>
      <c r="J4317" t="n">
        <v>-0.00957</v>
      </c>
      <c r="K4317" t="n">
        <v>-0.01065</v>
      </c>
      <c r="L4317" t="n">
        <v>-0.00606</v>
      </c>
      <c r="M4317" t="n">
        <v>-0.01243</v>
      </c>
      <c r="N4317" t="n">
        <v>-0.00183</v>
      </c>
      <c r="O4317" t="n">
        <v>-0.00395</v>
      </c>
      <c r="P4317" t="n">
        <v>0.00521</v>
      </c>
      <c r="Q4317" t="n">
        <v>-0.00683</v>
      </c>
      <c r="R4317" t="n">
        <v>0.00059</v>
      </c>
      <c r="S4317" t="n">
        <v>0.00203</v>
      </c>
      <c r="T4317" t="n">
        <v>-0.00523</v>
      </c>
    </row>
    <row r="4318">
      <c r="A4318" s="142" t="n">
        <v>42586</v>
      </c>
      <c r="B4318" t="n">
        <v>0.00462</v>
      </c>
      <c r="C4318" t="n">
        <v>0.00242</v>
      </c>
      <c r="D4318" t="n">
        <v>0.00298</v>
      </c>
      <c r="E4318" t="inlineStr"/>
      <c r="F4318" t="inlineStr"/>
      <c r="G4318" t="inlineStr"/>
      <c r="H4318" t="inlineStr"/>
      <c r="I4318" t="inlineStr"/>
      <c r="J4318" t="n">
        <v>0.01046</v>
      </c>
      <c r="K4318" t="n">
        <v>0.01036</v>
      </c>
      <c r="L4318" t="n">
        <v>-0.00274</v>
      </c>
      <c r="M4318" t="n">
        <v>0.00594</v>
      </c>
      <c r="N4318" t="n">
        <v>0.008059999999999999</v>
      </c>
      <c r="O4318" t="n">
        <v>0.00489</v>
      </c>
      <c r="P4318" t="n">
        <v>0.00518</v>
      </c>
      <c r="Q4318" t="n">
        <v>0.01009</v>
      </c>
      <c r="R4318" t="n">
        <v>0.00744</v>
      </c>
      <c r="S4318" t="n">
        <v>0.00651</v>
      </c>
      <c r="T4318" t="n">
        <v>0.01231</v>
      </c>
    </row>
    <row r="4319">
      <c r="A4319" s="142" t="n">
        <v>42587</v>
      </c>
      <c r="B4319" t="n">
        <v>0.00226</v>
      </c>
      <c r="C4319" t="n">
        <v>0.0029</v>
      </c>
      <c r="D4319" t="n">
        <v>0.00265</v>
      </c>
      <c r="E4319" t="inlineStr"/>
      <c r="F4319" t="inlineStr"/>
      <c r="G4319" t="inlineStr"/>
      <c r="H4319" t="inlineStr"/>
      <c r="I4319" t="inlineStr"/>
      <c r="J4319" t="n">
        <v>-0.01673</v>
      </c>
      <c r="K4319" t="n">
        <v>-0.01585</v>
      </c>
      <c r="L4319" t="n">
        <v>-0.01795</v>
      </c>
      <c r="M4319" t="n">
        <v>-0.01334</v>
      </c>
      <c r="N4319" t="n">
        <v>-0.02505</v>
      </c>
      <c r="O4319" t="n">
        <v>-0.02079</v>
      </c>
      <c r="P4319" t="n">
        <v>-0.02448</v>
      </c>
      <c r="Q4319" t="n">
        <v>-0.0185</v>
      </c>
      <c r="R4319" t="n">
        <v>0.01046</v>
      </c>
      <c r="S4319" t="n">
        <v>0.01207</v>
      </c>
      <c r="T4319" t="n">
        <v>0.01716</v>
      </c>
    </row>
    <row r="4320">
      <c r="A4320" s="142" t="n">
        <v>42590</v>
      </c>
      <c r="B4320" t="n">
        <v>-0.01663</v>
      </c>
      <c r="C4320" t="n">
        <v>-0.01674</v>
      </c>
      <c r="D4320" t="n">
        <v>-0.01672</v>
      </c>
      <c r="E4320" t="inlineStr"/>
      <c r="F4320" t="inlineStr"/>
      <c r="G4320" t="inlineStr"/>
      <c r="H4320" t="inlineStr"/>
      <c r="I4320" t="inlineStr"/>
      <c r="J4320" t="n">
        <v>-0.00027</v>
      </c>
      <c r="K4320" t="n">
        <v>0.00325</v>
      </c>
      <c r="L4320" t="n">
        <v>-0.00129</v>
      </c>
      <c r="M4320" t="n">
        <v>0.00256</v>
      </c>
      <c r="N4320" t="n">
        <v>0.00551</v>
      </c>
      <c r="O4320" t="n">
        <v>0.00121</v>
      </c>
      <c r="P4320" t="n">
        <v>0.00264</v>
      </c>
      <c r="Q4320" t="n">
        <v>0</v>
      </c>
      <c r="R4320" t="n">
        <v>0.00048</v>
      </c>
      <c r="S4320" t="n">
        <v>0.00258</v>
      </c>
      <c r="T4320" t="n">
        <v>0.01096</v>
      </c>
    </row>
    <row r="4321">
      <c r="A4321" s="142" t="n">
        <v>42591</v>
      </c>
      <c r="B4321" t="n">
        <v>-0.00328</v>
      </c>
      <c r="C4321" t="n">
        <v>-0.00288</v>
      </c>
      <c r="D4321" t="n">
        <v>-0.00313</v>
      </c>
      <c r="E4321" t="inlineStr"/>
      <c r="F4321" t="inlineStr"/>
      <c r="G4321" t="inlineStr"/>
      <c r="H4321" t="inlineStr"/>
      <c r="I4321" t="inlineStr"/>
      <c r="J4321" t="n">
        <v>0.00351</v>
      </c>
      <c r="K4321" t="n">
        <v>0.01282</v>
      </c>
      <c r="L4321" t="n">
        <v>0.00308</v>
      </c>
      <c r="M4321" t="n">
        <v>0.00406</v>
      </c>
      <c r="N4321" t="n">
        <v>0.008109999999999999</v>
      </c>
      <c r="O4321" t="n">
        <v>0.00658</v>
      </c>
      <c r="P4321" t="n">
        <v>0.00659</v>
      </c>
      <c r="Q4321" t="n">
        <v>0.00726</v>
      </c>
      <c r="R4321" t="n">
        <v>0.00915</v>
      </c>
      <c r="S4321" t="n">
        <v>0.00161</v>
      </c>
      <c r="T4321" t="n">
        <v>0.00144</v>
      </c>
    </row>
    <row r="4322">
      <c r="A4322" s="142" t="n">
        <v>42592</v>
      </c>
      <c r="B4322" t="n">
        <v>0.00068</v>
      </c>
      <c r="C4322" t="n">
        <v>0.00055</v>
      </c>
      <c r="D4322" t="n">
        <v>0.00053</v>
      </c>
      <c r="E4322" t="inlineStr"/>
      <c r="F4322" t="inlineStr"/>
      <c r="G4322" t="inlineStr"/>
      <c r="H4322" t="inlineStr"/>
      <c r="I4322" t="inlineStr"/>
      <c r="J4322" t="n">
        <v>0.02046</v>
      </c>
      <c r="K4322" t="n">
        <v>0.01439</v>
      </c>
      <c r="L4322" t="n">
        <v>0.01856</v>
      </c>
      <c r="M4322" t="n">
        <v>0.01174</v>
      </c>
      <c r="N4322" t="n">
        <v>0.011</v>
      </c>
      <c r="O4322" t="n">
        <v>0.0164</v>
      </c>
      <c r="P4322" t="n">
        <v>0.01702</v>
      </c>
      <c r="Q4322" t="n">
        <v>0.01903</v>
      </c>
      <c r="R4322" t="n">
        <v>-0.00199</v>
      </c>
      <c r="S4322" t="n">
        <v>-0.00457</v>
      </c>
      <c r="T4322" t="n">
        <v>-0.00094</v>
      </c>
    </row>
    <row r="4323">
      <c r="A4323" s="142" t="n">
        <v>42593</v>
      </c>
      <c r="B4323" t="n">
        <v>0.01907</v>
      </c>
      <c r="C4323" t="n">
        <v>0.0191</v>
      </c>
      <c r="D4323" t="n">
        <v>0.01905</v>
      </c>
      <c r="E4323" t="inlineStr"/>
      <c r="F4323" t="inlineStr"/>
      <c r="G4323" t="inlineStr"/>
      <c r="H4323" t="inlineStr"/>
      <c r="I4323" t="inlineStr"/>
      <c r="J4323" t="n">
        <v>-0.00079</v>
      </c>
      <c r="K4323" t="n">
        <v>0.00184</v>
      </c>
      <c r="L4323" t="n">
        <v>-0.01672</v>
      </c>
      <c r="M4323" t="n">
        <v>-0.00569</v>
      </c>
      <c r="N4323" t="n">
        <v>-0.00172</v>
      </c>
      <c r="O4323" t="n">
        <v>-0.01115</v>
      </c>
      <c r="P4323" t="n">
        <v>0.00515</v>
      </c>
      <c r="Q4323" t="n">
        <v>-0.00042</v>
      </c>
      <c r="R4323" t="n">
        <v>0.009390000000000001</v>
      </c>
      <c r="S4323" t="n">
        <v>0.00385</v>
      </c>
      <c r="T4323" t="n">
        <v>0.00376</v>
      </c>
    </row>
    <row r="4324">
      <c r="A4324" s="142" t="n">
        <v>42594</v>
      </c>
      <c r="B4324" t="n">
        <v>-0.0181</v>
      </c>
      <c r="C4324" t="n">
        <v>-0.01785</v>
      </c>
      <c r="D4324" t="n">
        <v>-0.01801</v>
      </c>
      <c r="E4324" t="inlineStr"/>
      <c r="F4324" t="inlineStr"/>
      <c r="G4324" t="inlineStr"/>
      <c r="H4324" t="inlineStr"/>
      <c r="I4324" t="inlineStr"/>
      <c r="J4324" t="n">
        <v>0.00422</v>
      </c>
      <c r="K4324" t="n">
        <v>0.009050000000000001</v>
      </c>
      <c r="L4324" t="n">
        <v>-0.01049</v>
      </c>
      <c r="M4324" t="n">
        <v>0.00234</v>
      </c>
      <c r="N4324" t="n">
        <v>-0.00035</v>
      </c>
      <c r="O4324" t="n">
        <v>0.00358</v>
      </c>
      <c r="P4324" t="n">
        <v>-0.00128</v>
      </c>
      <c r="Q4324" t="n">
        <v>0.00454</v>
      </c>
      <c r="R4324" t="n">
        <v>-0.00184</v>
      </c>
      <c r="S4324" t="n">
        <v>0.00048</v>
      </c>
      <c r="T4324" t="n">
        <v>0.00274</v>
      </c>
    </row>
    <row r="4325">
      <c r="A4325" s="142" t="n">
        <v>42597</v>
      </c>
      <c r="B4325" t="n">
        <v>0</v>
      </c>
      <c r="C4325" t="n">
        <v>0</v>
      </c>
      <c r="D4325" t="n">
        <v>0</v>
      </c>
      <c r="E4325" t="inlineStr"/>
      <c r="F4325" t="inlineStr"/>
      <c r="G4325" t="inlineStr"/>
      <c r="H4325" t="inlineStr"/>
      <c r="I4325" t="inlineStr"/>
      <c r="J4325" t="n">
        <v>0</v>
      </c>
      <c r="K4325" t="n">
        <v>0</v>
      </c>
      <c r="L4325" t="n">
        <v>0</v>
      </c>
      <c r="M4325" t="n">
        <v>0</v>
      </c>
      <c r="N4325" t="n">
        <v>0</v>
      </c>
      <c r="O4325" t="n">
        <v>0</v>
      </c>
      <c r="P4325" t="n">
        <v>-0.01282</v>
      </c>
      <c r="Q4325" t="n">
        <v>0</v>
      </c>
      <c r="R4325" t="n">
        <v>0.00018</v>
      </c>
      <c r="S4325" t="n">
        <v>0</v>
      </c>
      <c r="T4325" t="n">
        <v>0</v>
      </c>
    </row>
    <row r="4326">
      <c r="A4326" s="142" t="n">
        <v>42598</v>
      </c>
      <c r="B4326" t="n">
        <v>-0.00562</v>
      </c>
      <c r="C4326" t="n">
        <v>-0.00652</v>
      </c>
      <c r="D4326" t="n">
        <v>-0.00616</v>
      </c>
      <c r="E4326" t="inlineStr"/>
      <c r="F4326" t="inlineStr"/>
      <c r="G4326" t="inlineStr"/>
      <c r="H4326" t="inlineStr"/>
      <c r="I4326" t="inlineStr"/>
      <c r="J4326" t="n">
        <v>-0.02497</v>
      </c>
      <c r="K4326" t="n">
        <v>-0.00507</v>
      </c>
      <c r="L4326" t="n">
        <v>0.00865</v>
      </c>
      <c r="M4326" t="n">
        <v>-0.00861</v>
      </c>
      <c r="N4326" t="n">
        <v>-0.0119</v>
      </c>
      <c r="O4326" t="n">
        <v>-0.01269</v>
      </c>
      <c r="P4326" t="n">
        <v>-0.0026</v>
      </c>
      <c r="Q4326" t="n">
        <v>-0.02901</v>
      </c>
      <c r="R4326" t="n">
        <v>-0.007860000000000001</v>
      </c>
      <c r="S4326" t="n">
        <v>-0.008999999999999999</v>
      </c>
      <c r="T4326" t="n">
        <v>-0.00087</v>
      </c>
    </row>
    <row r="4327">
      <c r="A4327" s="142" t="n">
        <v>42599</v>
      </c>
      <c r="B4327" t="n">
        <v>0.00371</v>
      </c>
      <c r="C4327" t="n">
        <v>0.00343</v>
      </c>
      <c r="D4327" t="n">
        <v>0.00353</v>
      </c>
      <c r="E4327" t="inlineStr"/>
      <c r="F4327" t="inlineStr"/>
      <c r="G4327" t="inlineStr"/>
      <c r="H4327" t="inlineStr"/>
      <c r="I4327" t="inlineStr"/>
      <c r="J4327" t="n">
        <v>-0.01995</v>
      </c>
      <c r="K4327" t="n">
        <v>-0.01332</v>
      </c>
      <c r="L4327" t="n">
        <v>-0.01036</v>
      </c>
      <c r="M4327" t="n">
        <v>-0.01461</v>
      </c>
      <c r="N4327" t="n">
        <v>-0.01225</v>
      </c>
      <c r="O4327" t="n">
        <v>-0.01419</v>
      </c>
      <c r="P4327" t="n">
        <v>-0.01432</v>
      </c>
      <c r="Q4327" t="n">
        <v>-0.01981</v>
      </c>
      <c r="R4327" t="n">
        <v>-0.00812</v>
      </c>
      <c r="S4327" t="n">
        <v>-0.00154</v>
      </c>
      <c r="T4327" t="n">
        <v>-0.00783</v>
      </c>
    </row>
    <row r="4328">
      <c r="A4328" s="142" t="n">
        <v>42600</v>
      </c>
      <c r="B4328" t="n">
        <v>-0.02851</v>
      </c>
      <c r="C4328" t="n">
        <v>-0.02658</v>
      </c>
      <c r="D4328" t="n">
        <v>-0.02747</v>
      </c>
      <c r="E4328" t="inlineStr"/>
      <c r="F4328" t="inlineStr"/>
      <c r="G4328" t="inlineStr"/>
      <c r="H4328" t="inlineStr"/>
      <c r="I4328" t="inlineStr"/>
      <c r="J4328" t="n">
        <v>0.00963</v>
      </c>
      <c r="K4328" t="n">
        <v>0.00476</v>
      </c>
      <c r="L4328" t="n">
        <v>0.01336</v>
      </c>
      <c r="M4328" t="n">
        <v>0.00236</v>
      </c>
      <c r="N4328" t="n">
        <v>0.00403</v>
      </c>
      <c r="O4328" t="n">
        <v>0.00638</v>
      </c>
      <c r="P4328" t="n">
        <v>0.00661</v>
      </c>
      <c r="Q4328" t="n">
        <v>0.009719999999999999</v>
      </c>
      <c r="R4328" t="n">
        <v>0.00717</v>
      </c>
      <c r="S4328" t="n">
        <v>-0.00108</v>
      </c>
      <c r="T4328" t="n">
        <v>0.00288</v>
      </c>
    </row>
    <row r="4329">
      <c r="A4329" s="142" t="n">
        <v>42601</v>
      </c>
      <c r="B4329" t="n">
        <v>0.01776</v>
      </c>
      <c r="C4329" t="n">
        <v>0.01697</v>
      </c>
      <c r="D4329" t="n">
        <v>0.01723</v>
      </c>
      <c r="E4329" t="inlineStr"/>
      <c r="F4329" t="inlineStr"/>
      <c r="G4329" t="inlineStr"/>
      <c r="H4329" t="inlineStr"/>
      <c r="I4329" t="inlineStr"/>
      <c r="J4329" t="n">
        <v>-0.00681</v>
      </c>
      <c r="K4329" t="n">
        <v>-0.0166</v>
      </c>
      <c r="L4329" t="n">
        <v>-0.01132</v>
      </c>
      <c r="M4329" t="n">
        <v>-0.01415</v>
      </c>
      <c r="N4329" t="n">
        <v>-0.02053</v>
      </c>
      <c r="O4329" t="n">
        <v>-0.02065</v>
      </c>
      <c r="P4329" t="n">
        <v>-0.01575</v>
      </c>
      <c r="Q4329" t="n">
        <v>-0.01181</v>
      </c>
      <c r="R4329" t="n">
        <v>-0.00796</v>
      </c>
      <c r="S4329" t="n">
        <v>-0.00291</v>
      </c>
      <c r="T4329" t="n">
        <v>-0.00631</v>
      </c>
    </row>
    <row r="4330">
      <c r="A4330" s="142" t="n">
        <v>42604</v>
      </c>
      <c r="B4330" t="n">
        <v>-0.01134</v>
      </c>
      <c r="C4330" t="n">
        <v>-0.01089</v>
      </c>
      <c r="D4330" t="n">
        <v>-0.01111</v>
      </c>
      <c r="E4330" t="inlineStr"/>
      <c r="F4330" t="inlineStr"/>
      <c r="G4330" t="inlineStr"/>
      <c r="H4330" t="inlineStr"/>
      <c r="I4330" t="inlineStr"/>
      <c r="J4330" t="n">
        <v>-0.03182</v>
      </c>
      <c r="K4330" t="n">
        <v>-0.01031</v>
      </c>
      <c r="L4330" t="n">
        <v>-0.01272</v>
      </c>
      <c r="M4330" t="n">
        <v>-0.01245</v>
      </c>
      <c r="N4330" t="n">
        <v>-0.01687</v>
      </c>
      <c r="O4330" t="n">
        <v>-0.01474</v>
      </c>
      <c r="P4330" t="n">
        <v>-0.02133</v>
      </c>
      <c r="Q4330" t="n">
        <v>-0.02789</v>
      </c>
      <c r="R4330" t="n">
        <v>0.00037</v>
      </c>
      <c r="S4330" t="n">
        <v>-0.00076</v>
      </c>
      <c r="T4330" t="n">
        <v>-0.00714</v>
      </c>
    </row>
    <row r="4331">
      <c r="A4331" s="142" t="n">
        <v>42605</v>
      </c>
      <c r="B4331" t="n">
        <v>-0.01829</v>
      </c>
      <c r="C4331" t="n">
        <v>-0.018</v>
      </c>
      <c r="D4331" t="n">
        <v>-0.01817</v>
      </c>
      <c r="E4331" t="inlineStr"/>
      <c r="F4331" t="inlineStr"/>
      <c r="G4331" t="inlineStr"/>
      <c r="H4331" t="inlineStr"/>
      <c r="I4331" t="inlineStr"/>
      <c r="J4331" t="n">
        <v>0.00255</v>
      </c>
      <c r="K4331" t="n">
        <v>-0.0203</v>
      </c>
      <c r="L4331" t="n">
        <v>0.00435</v>
      </c>
      <c r="M4331" t="n">
        <v>-0.01119</v>
      </c>
      <c r="N4331" t="n">
        <v>-0.0124</v>
      </c>
      <c r="O4331" t="n">
        <v>-0.01245</v>
      </c>
      <c r="P4331" t="n">
        <v>-0.01499</v>
      </c>
      <c r="Q4331" t="n">
        <v>0.0041</v>
      </c>
      <c r="R4331" t="n">
        <v>0.009180000000000001</v>
      </c>
      <c r="S4331" t="n">
        <v>0.00407</v>
      </c>
      <c r="T4331" t="n">
        <v>0.00328</v>
      </c>
    </row>
    <row r="4332">
      <c r="A4332" s="142" t="n">
        <v>42606</v>
      </c>
      <c r="B4332" t="n">
        <v>-0.009950000000000001</v>
      </c>
      <c r="C4332" t="n">
        <v>-0.01035</v>
      </c>
      <c r="D4332" t="n">
        <v>-0.01025</v>
      </c>
      <c r="E4332" t="inlineStr"/>
      <c r="F4332" t="inlineStr"/>
      <c r="G4332" t="inlineStr"/>
      <c r="H4332" t="inlineStr"/>
      <c r="I4332" t="inlineStr"/>
      <c r="J4332" t="n">
        <v>-0.03363</v>
      </c>
      <c r="K4332" t="n">
        <v>-0.05139</v>
      </c>
      <c r="L4332" t="n">
        <v>-0.01944</v>
      </c>
      <c r="M4332" t="n">
        <v>-0.05473</v>
      </c>
      <c r="N4332" t="n">
        <v>-0.05968</v>
      </c>
      <c r="O4332" t="n">
        <v>-0.05906</v>
      </c>
      <c r="P4332" t="n">
        <v>-0.04288</v>
      </c>
      <c r="Q4332" t="n">
        <v>-0.03639</v>
      </c>
      <c r="R4332" t="n">
        <v>0.0037</v>
      </c>
      <c r="S4332" t="n">
        <v>0.00152</v>
      </c>
      <c r="T4332" t="n">
        <v>-0.00424</v>
      </c>
    </row>
    <row r="4333">
      <c r="A4333" s="142" t="n">
        <v>42607</v>
      </c>
      <c r="B4333" t="n">
        <v>-0.04181</v>
      </c>
      <c r="C4333" t="n">
        <v>-0.0422</v>
      </c>
      <c r="D4333" t="n">
        <v>-0.04205</v>
      </c>
      <c r="E4333" t="inlineStr"/>
      <c r="F4333" t="inlineStr"/>
      <c r="G4333" t="inlineStr"/>
      <c r="H4333" t="inlineStr"/>
      <c r="I4333" t="inlineStr"/>
      <c r="J4333" t="n">
        <v>-0.03159</v>
      </c>
      <c r="K4333" t="n">
        <v>0.01092</v>
      </c>
      <c r="L4333" t="n">
        <v>-0.00237</v>
      </c>
      <c r="M4333" t="n">
        <v>0.01052</v>
      </c>
      <c r="N4333" t="n">
        <v>0.009690000000000001</v>
      </c>
      <c r="O4333" t="n">
        <v>0.00783</v>
      </c>
      <c r="P4333" t="n">
        <v>0.00289</v>
      </c>
      <c r="Q4333" t="n">
        <v>-0.03106</v>
      </c>
      <c r="R4333" t="n">
        <v>-0.00821</v>
      </c>
      <c r="S4333" t="n">
        <v>-0.00472</v>
      </c>
      <c r="T4333" t="n">
        <v>-0.00143</v>
      </c>
    </row>
    <row r="4334">
      <c r="A4334" s="142" t="n">
        <v>42608</v>
      </c>
      <c r="B4334" t="n">
        <v>-0.0045</v>
      </c>
      <c r="C4334" t="n">
        <v>-0.00333</v>
      </c>
      <c r="D4334" t="n">
        <v>-0.00399</v>
      </c>
      <c r="E4334" t="inlineStr"/>
      <c r="F4334" t="inlineStr"/>
      <c r="G4334" t="inlineStr"/>
      <c r="H4334" t="inlineStr"/>
      <c r="I4334" t="inlineStr"/>
      <c r="J4334" t="n">
        <v>0.01601</v>
      </c>
      <c r="K4334" t="n">
        <v>0.00259</v>
      </c>
      <c r="L4334" t="n">
        <v>0.00383</v>
      </c>
      <c r="M4334" t="n">
        <v>0.00827</v>
      </c>
      <c r="N4334" t="n">
        <v>0.00409</v>
      </c>
      <c r="O4334" t="n">
        <v>0.00373</v>
      </c>
      <c r="P4334" t="n">
        <v>0.00576</v>
      </c>
      <c r="Q4334" t="n">
        <v>0.0034</v>
      </c>
      <c r="R4334" t="n">
        <v>0.00519</v>
      </c>
      <c r="S4334" t="n">
        <v>-6.999999999999999e-05</v>
      </c>
      <c r="T4334" t="n">
        <v>0.00387</v>
      </c>
    </row>
    <row r="4335">
      <c r="A4335" s="142" t="n">
        <v>42611</v>
      </c>
      <c r="B4335" t="n">
        <v>0.01088</v>
      </c>
      <c r="C4335" t="n">
        <v>0.01008</v>
      </c>
      <c r="D4335" t="n">
        <v>0.01036</v>
      </c>
      <c r="E4335" t="inlineStr"/>
      <c r="F4335" t="inlineStr"/>
      <c r="G4335" t="inlineStr"/>
      <c r="H4335" t="inlineStr"/>
      <c r="I4335" t="inlineStr"/>
      <c r="J4335" t="n">
        <v>-0.01486</v>
      </c>
      <c r="K4335" t="n">
        <v>0.01307</v>
      </c>
      <c r="L4335" t="n">
        <v>0</v>
      </c>
      <c r="M4335" t="n">
        <v>0.00153</v>
      </c>
      <c r="N4335" t="n">
        <v>0.0044</v>
      </c>
      <c r="O4335" t="n">
        <v>0.00461</v>
      </c>
      <c r="P4335" t="n">
        <v>-0.00143</v>
      </c>
      <c r="Q4335" t="n">
        <v>0.00109</v>
      </c>
      <c r="R4335" t="n">
        <v>-0.00145</v>
      </c>
      <c r="S4335" t="n">
        <v>0.00936</v>
      </c>
      <c r="T4335" t="n">
        <v>0.00411</v>
      </c>
    </row>
    <row r="4336">
      <c r="A4336" s="142" t="n">
        <v>42612</v>
      </c>
      <c r="B4336" t="n">
        <v>-0.01052</v>
      </c>
      <c r="C4336" t="n">
        <v>-0.01034</v>
      </c>
      <c r="D4336" t="n">
        <v>-0.01048</v>
      </c>
      <c r="E4336" t="inlineStr"/>
      <c r="F4336" t="inlineStr"/>
      <c r="G4336" t="inlineStr"/>
      <c r="H4336" t="inlineStr"/>
      <c r="I4336" t="inlineStr"/>
      <c r="J4336" t="n">
        <v>-0.00634</v>
      </c>
      <c r="K4336" t="n">
        <v>-0.04595</v>
      </c>
      <c r="L4336" t="n">
        <v>-0.01235</v>
      </c>
      <c r="M4336" t="n">
        <v>-0.03238</v>
      </c>
      <c r="N4336" t="n">
        <v>-0.04632</v>
      </c>
      <c r="O4336" t="n">
        <v>-0.04206</v>
      </c>
      <c r="P4336" t="n">
        <v>-0.0373</v>
      </c>
      <c r="Q4336" t="n">
        <v>-0.0081</v>
      </c>
      <c r="R4336" t="n">
        <v>0.00463</v>
      </c>
      <c r="S4336" t="n">
        <v>0.00081</v>
      </c>
      <c r="T4336" t="n">
        <v>0.00472</v>
      </c>
    </row>
    <row r="4337">
      <c r="A4337" s="142" t="n">
        <v>42613</v>
      </c>
      <c r="B4337" t="n">
        <v>-0.02832</v>
      </c>
      <c r="C4337" t="n">
        <v>-0.0287</v>
      </c>
      <c r="D4337" t="n">
        <v>-0.02862</v>
      </c>
      <c r="E4337" t="inlineStr"/>
      <c r="F4337" t="inlineStr"/>
      <c r="G4337" t="inlineStr"/>
      <c r="H4337" t="inlineStr"/>
      <c r="I4337" t="inlineStr"/>
      <c r="J4337" t="n">
        <v>-0.0416</v>
      </c>
      <c r="K4337" t="n">
        <v>0.00015</v>
      </c>
      <c r="L4337" t="n">
        <v>-0.00426</v>
      </c>
      <c r="M4337" t="n">
        <v>-0.01083</v>
      </c>
      <c r="N4337" t="n">
        <v>-0.01711</v>
      </c>
      <c r="O4337" t="n">
        <v>-0.01577</v>
      </c>
      <c r="P4337" t="n">
        <v>-0.02683</v>
      </c>
      <c r="Q4337" t="n">
        <v>-0.04302</v>
      </c>
      <c r="R4337" t="n">
        <v>-0.00352</v>
      </c>
      <c r="S4337" t="n">
        <v>-0.00142</v>
      </c>
      <c r="T4337" t="n">
        <v>-0.00447</v>
      </c>
    </row>
    <row r="4338">
      <c r="A4338" s="142" t="n">
        <v>42614</v>
      </c>
      <c r="B4338" t="n">
        <v>-0.02592</v>
      </c>
      <c r="C4338" t="n">
        <v>-0.02529</v>
      </c>
      <c r="D4338" t="n">
        <v>-0.02566</v>
      </c>
      <c r="E4338" t="inlineStr"/>
      <c r="F4338" t="inlineStr"/>
      <c r="G4338" t="inlineStr"/>
      <c r="H4338" t="inlineStr"/>
      <c r="I4338" t="inlineStr"/>
      <c r="J4338" t="n">
        <v>-0.01172</v>
      </c>
      <c r="K4338" t="n">
        <v>0.03047</v>
      </c>
      <c r="L4338" t="n">
        <v>0.0006400000000000001</v>
      </c>
      <c r="M4338" t="n">
        <v>0.0231</v>
      </c>
      <c r="N4338" t="n">
        <v>0.03094</v>
      </c>
      <c r="O4338" t="n">
        <v>0.02325</v>
      </c>
      <c r="P4338" t="n">
        <v>0.02297</v>
      </c>
      <c r="Q4338" t="n">
        <v>-0.00586</v>
      </c>
      <c r="R4338" t="n">
        <v>-0.00019</v>
      </c>
      <c r="S4338" t="n">
        <v>-0.00311</v>
      </c>
      <c r="T4338" t="n">
        <v>-0.00755</v>
      </c>
    </row>
    <row r="4339">
      <c r="A4339" s="142" t="n">
        <v>42615</v>
      </c>
      <c r="B4339" t="n">
        <v>0.02252</v>
      </c>
      <c r="C4339" t="n">
        <v>0.0221</v>
      </c>
      <c r="D4339" t="n">
        <v>0.02224</v>
      </c>
      <c r="E4339" t="inlineStr"/>
      <c r="F4339" t="inlineStr"/>
      <c r="G4339" t="inlineStr"/>
      <c r="H4339" t="inlineStr"/>
      <c r="I4339" t="inlineStr"/>
      <c r="J4339" t="n">
        <v>0.06315999999999999</v>
      </c>
      <c r="K4339" t="n">
        <v>0.02524</v>
      </c>
      <c r="L4339" t="n">
        <v>0.01379</v>
      </c>
      <c r="M4339" t="n">
        <v>0.0196</v>
      </c>
      <c r="N4339" t="n">
        <v>0.04768</v>
      </c>
      <c r="O4339" t="n">
        <v>0.04007</v>
      </c>
      <c r="P4339" t="n">
        <v>0.04641</v>
      </c>
      <c r="Q4339" t="n">
        <v>0.06059</v>
      </c>
      <c r="R4339" t="n">
        <v>0.02012</v>
      </c>
      <c r="S4339" t="n">
        <v>0.00958</v>
      </c>
      <c r="T4339" t="n">
        <v>0.01271</v>
      </c>
    </row>
    <row r="4340">
      <c r="A4340" s="142" t="n">
        <v>42618</v>
      </c>
      <c r="B4340" t="n">
        <v>0.04631</v>
      </c>
      <c r="C4340" t="n">
        <v>0.04614</v>
      </c>
      <c r="D4340" t="n">
        <v>0.04626</v>
      </c>
      <c r="E4340" t="inlineStr"/>
      <c r="F4340" t="inlineStr"/>
      <c r="G4340" t="inlineStr"/>
      <c r="H4340" t="inlineStr"/>
      <c r="I4340" t="inlineStr"/>
      <c r="J4340" t="n">
        <v>0.01357</v>
      </c>
      <c r="K4340" t="n">
        <v>0.01196</v>
      </c>
      <c r="L4340" t="n">
        <v>0</v>
      </c>
      <c r="M4340" t="n">
        <v>0.00949</v>
      </c>
      <c r="N4340" t="n">
        <v>0.00754</v>
      </c>
      <c r="O4340" t="n">
        <v>0</v>
      </c>
      <c r="P4340" t="n">
        <v>0.00715</v>
      </c>
      <c r="Q4340" t="n">
        <v>0</v>
      </c>
      <c r="R4340" t="n">
        <v>0.00048</v>
      </c>
      <c r="S4340" t="n">
        <v>0.00418</v>
      </c>
      <c r="T4340" t="n">
        <v>0.01268</v>
      </c>
    </row>
    <row r="4341">
      <c r="A4341" s="142" t="n">
        <v>42619</v>
      </c>
      <c r="B4341" t="n">
        <v>0.01624</v>
      </c>
      <c r="C4341" t="n">
        <v>0.01785</v>
      </c>
      <c r="D4341" t="n">
        <v>0.01701</v>
      </c>
      <c r="E4341" t="inlineStr"/>
      <c r="F4341" t="inlineStr"/>
      <c r="G4341" t="inlineStr"/>
      <c r="H4341" t="inlineStr"/>
      <c r="I4341" t="inlineStr"/>
      <c r="J4341" t="n">
        <v>0.00417</v>
      </c>
      <c r="K4341" t="n">
        <v>0.03225</v>
      </c>
      <c r="L4341" t="n">
        <v>0.03194</v>
      </c>
      <c r="M4341" t="n">
        <v>0.03257</v>
      </c>
      <c r="N4341" t="n">
        <v>0.03174</v>
      </c>
      <c r="O4341" t="n">
        <v>0.04133</v>
      </c>
      <c r="P4341" t="n">
        <v>0.03267</v>
      </c>
      <c r="Q4341" t="n">
        <v>0.01993</v>
      </c>
      <c r="R4341" t="n">
        <v>-0.00382</v>
      </c>
      <c r="S4341" t="n">
        <v>-0.00231</v>
      </c>
      <c r="T4341" t="n">
        <v>0.00679</v>
      </c>
    </row>
    <row r="4342">
      <c r="A4342" s="142" t="n">
        <v>42620</v>
      </c>
      <c r="B4342" t="n">
        <v>0.02303</v>
      </c>
      <c r="C4342" t="n">
        <v>0.02414</v>
      </c>
      <c r="D4342" t="n">
        <v>0.02347</v>
      </c>
      <c r="E4342" t="inlineStr"/>
      <c r="F4342" t="inlineStr"/>
      <c r="G4342" t="inlineStr"/>
      <c r="H4342" t="inlineStr"/>
      <c r="I4342" t="inlineStr"/>
      <c r="J4342" t="n">
        <v>0.02104</v>
      </c>
      <c r="K4342" t="n">
        <v>-0.01091</v>
      </c>
      <c r="L4342" t="n">
        <v>-0.00987</v>
      </c>
      <c r="M4342" t="n">
        <v>-0.0036</v>
      </c>
      <c r="N4342" t="n">
        <v>-0.00227</v>
      </c>
      <c r="O4342" t="n">
        <v>0.0017</v>
      </c>
      <c r="P4342" t="n">
        <v>0</v>
      </c>
      <c r="Q4342" t="n">
        <v>0.01741</v>
      </c>
      <c r="R4342" t="n">
        <v>0.00326</v>
      </c>
      <c r="S4342" t="n">
        <v>0.0009300000000000001</v>
      </c>
      <c r="T4342" t="n">
        <v>0.00261</v>
      </c>
    </row>
    <row r="4343">
      <c r="A4343" s="142" t="n">
        <v>42621</v>
      </c>
      <c r="B4343" t="n">
        <v>0.01038</v>
      </c>
      <c r="C4343" t="n">
        <v>0.01007</v>
      </c>
      <c r="D4343" t="n">
        <v>0.01014</v>
      </c>
      <c r="E4343" t="inlineStr"/>
      <c r="F4343" t="inlineStr"/>
      <c r="G4343" t="inlineStr"/>
      <c r="H4343" t="inlineStr"/>
      <c r="I4343" t="inlineStr"/>
      <c r="J4343" t="n">
        <v>-0.00958</v>
      </c>
      <c r="K4343" t="n">
        <v>-0.01893</v>
      </c>
      <c r="L4343" t="n">
        <v>-0.00555</v>
      </c>
      <c r="M4343" t="n">
        <v>-0.01539</v>
      </c>
      <c r="N4343" t="n">
        <v>-0.01864</v>
      </c>
      <c r="O4343" t="n">
        <v>-0.02108</v>
      </c>
      <c r="P4343" t="n">
        <v>-0.01513</v>
      </c>
      <c r="Q4343" t="n">
        <v>-0.008500000000000001</v>
      </c>
      <c r="R4343" t="n">
        <v>-0.00331</v>
      </c>
      <c r="S4343" t="n">
        <v>-0.00416</v>
      </c>
      <c r="T4343" t="n">
        <v>-0.00135</v>
      </c>
    </row>
    <row r="4344">
      <c r="A4344" s="142" t="n">
        <v>42622</v>
      </c>
      <c r="B4344" t="n">
        <v>-0.02046</v>
      </c>
      <c r="C4344" t="n">
        <v>-0.01946</v>
      </c>
      <c r="D4344" t="n">
        <v>-0.01999</v>
      </c>
      <c r="E4344" t="inlineStr"/>
      <c r="F4344" t="inlineStr"/>
      <c r="G4344" t="inlineStr"/>
      <c r="H4344" t="inlineStr"/>
      <c r="I4344" t="inlineStr"/>
      <c r="J4344" t="n">
        <v>-0.03604</v>
      </c>
      <c r="K4344" t="n">
        <v>-0.04053</v>
      </c>
      <c r="L4344" t="n">
        <v>-0.01121</v>
      </c>
      <c r="M4344" t="n">
        <v>-0.04116</v>
      </c>
      <c r="N4344" t="n">
        <v>-0.04882</v>
      </c>
      <c r="O4344" t="n">
        <v>-0.04452</v>
      </c>
      <c r="P4344" t="n">
        <v>-0.0433</v>
      </c>
      <c r="Q4344" t="n">
        <v>-0.03545</v>
      </c>
      <c r="R4344" t="n">
        <v>-0.01089</v>
      </c>
      <c r="S4344" t="n">
        <v>-0.01523</v>
      </c>
      <c r="T4344" t="n">
        <v>-0.01378</v>
      </c>
    </row>
    <row r="4345">
      <c r="A4345" s="142" t="n">
        <v>42625</v>
      </c>
      <c r="B4345" t="n">
        <v>-0.03772</v>
      </c>
      <c r="C4345" t="n">
        <v>-0.03862</v>
      </c>
      <c r="D4345" t="n">
        <v>-0.0382</v>
      </c>
      <c r="E4345" t="inlineStr"/>
      <c r="F4345" t="inlineStr"/>
      <c r="G4345" t="inlineStr"/>
      <c r="H4345" t="inlineStr"/>
      <c r="I4345" t="inlineStr"/>
      <c r="J4345" t="n">
        <v>-0.01976</v>
      </c>
      <c r="K4345" t="n">
        <v>0.01042</v>
      </c>
      <c r="L4345" t="n">
        <v>-0.01832</v>
      </c>
      <c r="M4345" t="n">
        <v>0.01584</v>
      </c>
      <c r="N4345" t="n">
        <v>0.02282</v>
      </c>
      <c r="O4345" t="n">
        <v>0.01921</v>
      </c>
      <c r="P4345" t="n">
        <v>0.02336</v>
      </c>
      <c r="Q4345" t="n">
        <v>-0.02057</v>
      </c>
      <c r="R4345" t="n">
        <v>-0.009390000000000001</v>
      </c>
      <c r="S4345" t="n">
        <v>0.00091</v>
      </c>
      <c r="T4345" t="n">
        <v>-0.02258</v>
      </c>
    </row>
    <row r="4346">
      <c r="A4346" s="142" t="n">
        <v>42626</v>
      </c>
      <c r="B4346" t="n">
        <v>0.00555</v>
      </c>
      <c r="C4346" t="n">
        <v>0.00592</v>
      </c>
      <c r="D4346" t="n">
        <v>0.00571</v>
      </c>
      <c r="E4346" t="inlineStr"/>
      <c r="F4346" t="inlineStr"/>
      <c r="G4346" t="inlineStr"/>
      <c r="H4346" t="inlineStr"/>
      <c r="I4346" t="inlineStr"/>
      <c r="J4346" t="n">
        <v>-0.00372</v>
      </c>
      <c r="K4346" t="n">
        <v>-0.02563</v>
      </c>
      <c r="L4346" t="n">
        <v>-0.00239</v>
      </c>
      <c r="M4346" t="n">
        <v>-0.02753</v>
      </c>
      <c r="N4346" t="n">
        <v>-0.03031</v>
      </c>
      <c r="O4346" t="n">
        <v>-0.02627</v>
      </c>
      <c r="P4346" t="n">
        <v>-0.03424</v>
      </c>
      <c r="Q4346" t="n">
        <v>-0.00336</v>
      </c>
      <c r="R4346" t="n">
        <v>-0.0103</v>
      </c>
      <c r="S4346" t="n">
        <v>-0.01309</v>
      </c>
      <c r="T4346" t="n">
        <v>-0.00575</v>
      </c>
    </row>
    <row r="4347">
      <c r="A4347" s="142" t="n">
        <v>42627</v>
      </c>
      <c r="B4347" t="n">
        <v>-0.0272</v>
      </c>
      <c r="C4347" t="n">
        <v>-0.02731</v>
      </c>
      <c r="D4347" t="n">
        <v>-0.02725</v>
      </c>
      <c r="E4347" t="inlineStr"/>
      <c r="F4347" t="inlineStr"/>
      <c r="G4347" t="inlineStr"/>
      <c r="H4347" t="inlineStr"/>
      <c r="I4347" t="inlineStr"/>
      <c r="J4347" t="n">
        <v>0.0009300000000000001</v>
      </c>
      <c r="K4347" t="n">
        <v>-0.00162</v>
      </c>
      <c r="L4347" t="n">
        <v>0.00269</v>
      </c>
      <c r="M4347" t="n">
        <v>-0.00061</v>
      </c>
      <c r="N4347" t="n">
        <v>-0.00327</v>
      </c>
      <c r="O4347" t="n">
        <v>-0.00259</v>
      </c>
      <c r="P4347" t="n">
        <v>-0.00295</v>
      </c>
      <c r="Q4347" t="n">
        <v>-0.00062</v>
      </c>
      <c r="R4347" t="n">
        <v>-0.0011</v>
      </c>
      <c r="S4347" t="n">
        <v>-0.0018</v>
      </c>
      <c r="T4347" t="n">
        <v>-0.00136</v>
      </c>
    </row>
    <row r="4348">
      <c r="A4348" s="142" t="n">
        <v>42628</v>
      </c>
      <c r="B4348" t="n">
        <v>0.00795</v>
      </c>
      <c r="C4348" t="n">
        <v>0.00744</v>
      </c>
      <c r="D4348" t="n">
        <v>0.00776</v>
      </c>
      <c r="E4348" t="inlineStr"/>
      <c r="F4348" t="inlineStr"/>
      <c r="G4348" t="inlineStr"/>
      <c r="H4348" t="inlineStr"/>
      <c r="I4348" t="inlineStr"/>
      <c r="J4348" t="n">
        <v>-0.02394</v>
      </c>
      <c r="K4348" t="n">
        <v>0.00868</v>
      </c>
      <c r="L4348" t="n">
        <v>-0.00396</v>
      </c>
      <c r="M4348" t="n">
        <v>-0.00434</v>
      </c>
      <c r="N4348" t="n">
        <v>0.00324</v>
      </c>
      <c r="O4348" t="n">
        <v>0.00627</v>
      </c>
      <c r="P4348" t="n">
        <v>0.00296</v>
      </c>
      <c r="Q4348" t="n">
        <v>-0.02558</v>
      </c>
      <c r="R4348" t="n">
        <v>0.00559</v>
      </c>
      <c r="S4348" t="n">
        <v>0.00739</v>
      </c>
      <c r="T4348" t="n">
        <v>0.00479</v>
      </c>
    </row>
    <row r="4349">
      <c r="A4349" s="142" t="n">
        <v>42629</v>
      </c>
      <c r="B4349" t="n">
        <v>-0.00432</v>
      </c>
      <c r="C4349" t="n">
        <v>-0.00346</v>
      </c>
      <c r="D4349" t="n">
        <v>-0.00406</v>
      </c>
      <c r="E4349" t="inlineStr"/>
      <c r="F4349" t="inlineStr"/>
      <c r="G4349" t="inlineStr"/>
      <c r="H4349" t="inlineStr"/>
      <c r="I4349" t="inlineStr"/>
      <c r="J4349" t="n">
        <v>0.00988</v>
      </c>
      <c r="K4349" t="n">
        <v>-0.01226</v>
      </c>
      <c r="L4349" t="n">
        <v>-0.00247</v>
      </c>
      <c r="M4349" t="n">
        <v>-0.01082</v>
      </c>
      <c r="N4349" t="n">
        <v>-0.00988</v>
      </c>
      <c r="O4349" t="n">
        <v>-0.01033</v>
      </c>
      <c r="P4349" t="n">
        <v>-0.00886</v>
      </c>
      <c r="Q4349" t="n">
        <v>0.01268</v>
      </c>
      <c r="R4349" t="n">
        <v>-0.00765</v>
      </c>
      <c r="S4349" t="n">
        <v>0.00234</v>
      </c>
      <c r="T4349" t="n">
        <v>0.00327</v>
      </c>
    </row>
    <row r="4350">
      <c r="A4350" s="142" t="n">
        <v>42632</v>
      </c>
      <c r="B4350" t="n">
        <v>-0.00636</v>
      </c>
      <c r="C4350" t="n">
        <v>-0.00775</v>
      </c>
      <c r="D4350" t="n">
        <v>-0.00677</v>
      </c>
      <c r="E4350" t="inlineStr"/>
      <c r="F4350" t="inlineStr"/>
      <c r="G4350" t="inlineStr"/>
      <c r="H4350" t="inlineStr"/>
      <c r="I4350" t="inlineStr"/>
      <c r="J4350" t="n">
        <v>0.01325</v>
      </c>
      <c r="K4350" t="n">
        <v>0.01817</v>
      </c>
      <c r="L4350" t="n">
        <v>0.01232</v>
      </c>
      <c r="M4350" t="n">
        <v>0.01418</v>
      </c>
      <c r="N4350" t="n">
        <v>0.00899</v>
      </c>
      <c r="O4350" t="n">
        <v>0.0109</v>
      </c>
      <c r="P4350" t="n">
        <v>0.01043</v>
      </c>
      <c r="Q4350" t="n">
        <v>0.00771</v>
      </c>
      <c r="R4350" t="n">
        <v>0.01054</v>
      </c>
      <c r="S4350" t="n">
        <v>0.00331</v>
      </c>
      <c r="T4350" t="n">
        <v>0.01206</v>
      </c>
    </row>
    <row r="4351">
      <c r="A4351" s="142" t="n">
        <v>42633</v>
      </c>
      <c r="B4351" t="n">
        <v>0.01346</v>
      </c>
      <c r="C4351" t="n">
        <v>0.0143</v>
      </c>
      <c r="D4351" t="n">
        <v>0.01368</v>
      </c>
      <c r="E4351" t="inlineStr"/>
      <c r="F4351" t="inlineStr"/>
      <c r="G4351" t="inlineStr"/>
      <c r="H4351" t="inlineStr"/>
      <c r="I4351" t="inlineStr"/>
      <c r="J4351" t="n">
        <v>-0.00623</v>
      </c>
      <c r="K4351" t="n">
        <v>-0.00261</v>
      </c>
      <c r="L4351" t="n">
        <v>0.00059</v>
      </c>
      <c r="M4351" t="n">
        <v>-0.00345</v>
      </c>
      <c r="N4351" t="n">
        <v>0.00476</v>
      </c>
      <c r="O4351" t="n">
        <v>0.00304</v>
      </c>
      <c r="P4351" t="n">
        <v>0.00147</v>
      </c>
      <c r="Q4351" t="n">
        <v>-0.00652</v>
      </c>
      <c r="R4351" t="n">
        <v>-0.00078</v>
      </c>
      <c r="S4351" t="n">
        <v>0.00135</v>
      </c>
      <c r="T4351" t="n">
        <v>0.0024</v>
      </c>
    </row>
    <row r="4352">
      <c r="A4352" s="142" t="n">
        <v>42634</v>
      </c>
      <c r="B4352" t="n">
        <v>0.001</v>
      </c>
      <c r="C4352" t="n">
        <v>0.00128</v>
      </c>
      <c r="D4352" t="n">
        <v>0.001</v>
      </c>
      <c r="E4352" t="inlineStr"/>
      <c r="F4352" t="inlineStr"/>
      <c r="G4352" t="inlineStr"/>
      <c r="H4352" t="inlineStr"/>
      <c r="I4352" t="inlineStr"/>
      <c r="J4352" t="n">
        <v>0.02632</v>
      </c>
      <c r="K4352" t="n">
        <v>0.05382</v>
      </c>
      <c r="L4352" t="n">
        <v>0.0126</v>
      </c>
      <c r="M4352" t="n">
        <v>0.06053</v>
      </c>
      <c r="N4352" t="n">
        <v>0.06293</v>
      </c>
      <c r="O4352" t="n">
        <v>0.05706</v>
      </c>
      <c r="P4352" t="n">
        <v>0.05155</v>
      </c>
      <c r="Q4352" t="n">
        <v>0.03094</v>
      </c>
      <c r="R4352" t="n">
        <v>0.00448</v>
      </c>
      <c r="S4352" t="n">
        <v>0.01329</v>
      </c>
      <c r="T4352" t="n">
        <v>0.01045</v>
      </c>
    </row>
    <row r="4353">
      <c r="A4353" s="142" t="n">
        <v>42635</v>
      </c>
      <c r="B4353" t="n">
        <v>0.04382</v>
      </c>
      <c r="C4353" t="n">
        <v>0.04409</v>
      </c>
      <c r="D4353" t="n">
        <v>0.0439</v>
      </c>
      <c r="E4353" t="inlineStr"/>
      <c r="F4353" t="inlineStr"/>
      <c r="G4353" t="inlineStr"/>
      <c r="H4353" t="inlineStr"/>
      <c r="I4353" t="inlineStr"/>
      <c r="J4353" t="n">
        <v>0.05281</v>
      </c>
      <c r="K4353" t="n">
        <v>-0.00359</v>
      </c>
      <c r="L4353" t="n">
        <v>0.01506</v>
      </c>
      <c r="M4353" t="n">
        <v>0.00374</v>
      </c>
      <c r="N4353" t="n">
        <v>-0.0017</v>
      </c>
      <c r="O4353" t="n">
        <v>0.00573</v>
      </c>
      <c r="P4353" t="n">
        <v>0.01261</v>
      </c>
      <c r="Q4353" t="n">
        <v>0.05219</v>
      </c>
      <c r="R4353" t="n">
        <v>0.01612</v>
      </c>
      <c r="S4353" t="n">
        <v>0.00257</v>
      </c>
      <c r="T4353" t="n">
        <v>0.00775</v>
      </c>
    </row>
    <row r="4354">
      <c r="A4354" s="142" t="n">
        <v>42636</v>
      </c>
      <c r="B4354" t="n">
        <v>0.01497</v>
      </c>
      <c r="C4354" t="n">
        <v>0.0155</v>
      </c>
      <c r="D4354" t="n">
        <v>0.01509</v>
      </c>
      <c r="E4354" t="inlineStr"/>
      <c r="F4354" t="inlineStr"/>
      <c r="G4354" t="inlineStr"/>
      <c r="H4354" t="inlineStr"/>
      <c r="I4354" t="inlineStr"/>
      <c r="J4354" t="n">
        <v>-0.0203</v>
      </c>
      <c r="K4354" t="n">
        <v>-0.01164</v>
      </c>
      <c r="L4354" t="n">
        <v>-0.00322</v>
      </c>
      <c r="M4354" t="n">
        <v>-0.01989</v>
      </c>
      <c r="N4354" t="n">
        <v>-0.02969</v>
      </c>
      <c r="O4354" t="n">
        <v>-0.02762</v>
      </c>
      <c r="P4354" t="n">
        <v>-0.02766</v>
      </c>
      <c r="Q4354" t="n">
        <v>-0.02259</v>
      </c>
      <c r="R4354" t="n">
        <v>-0.007</v>
      </c>
      <c r="S4354" t="n">
        <v>-0.00405</v>
      </c>
      <c r="T4354" t="n">
        <v>-0.00175</v>
      </c>
    </row>
    <row r="4355">
      <c r="A4355" s="142" t="n">
        <v>42639</v>
      </c>
      <c r="B4355" t="n">
        <v>-0.02741</v>
      </c>
      <c r="C4355" t="n">
        <v>-0.02742</v>
      </c>
      <c r="D4355" t="n">
        <v>-0.02738</v>
      </c>
      <c r="E4355" t="inlineStr"/>
      <c r="F4355" t="inlineStr"/>
      <c r="G4355" t="inlineStr"/>
      <c r="H4355" t="inlineStr"/>
      <c r="I4355" t="inlineStr"/>
      <c r="J4355" t="n">
        <v>-0.01953</v>
      </c>
      <c r="K4355" t="n">
        <v>-0.01724</v>
      </c>
      <c r="L4355" t="n">
        <v>-0.00754</v>
      </c>
      <c r="M4355" t="n">
        <v>-0.01888</v>
      </c>
      <c r="N4355" t="n">
        <v>-0.01589</v>
      </c>
      <c r="O4355" t="n">
        <v>-0.01171</v>
      </c>
      <c r="P4355" t="n">
        <v>-0.00996</v>
      </c>
      <c r="Q4355" t="n">
        <v>-0.0218</v>
      </c>
      <c r="R4355" t="n">
        <v>-0.01567</v>
      </c>
      <c r="S4355" t="n">
        <v>-0.01326</v>
      </c>
      <c r="T4355" t="n">
        <v>-0.01728</v>
      </c>
    </row>
    <row r="4356">
      <c r="A4356" s="142" t="n">
        <v>42640</v>
      </c>
      <c r="B4356" t="n">
        <v>-0.00714</v>
      </c>
      <c r="C4356" t="n">
        <v>-0.00743</v>
      </c>
      <c r="D4356" t="n">
        <v>-0.00731</v>
      </c>
      <c r="E4356" t="inlineStr"/>
      <c r="F4356" t="inlineStr"/>
      <c r="G4356" t="inlineStr"/>
      <c r="H4356" t="inlineStr"/>
      <c r="I4356" t="inlineStr"/>
      <c r="J4356" t="n">
        <v>-0.01811</v>
      </c>
      <c r="K4356" t="n">
        <v>-0.00813</v>
      </c>
      <c r="L4356" t="n">
        <v>-0.01045</v>
      </c>
      <c r="M4356" t="n">
        <v>-0.01769</v>
      </c>
      <c r="N4356" t="n">
        <v>-0.01909</v>
      </c>
      <c r="O4356" t="n">
        <v>-0.01615</v>
      </c>
      <c r="P4356" t="n">
        <v>-0.01724</v>
      </c>
      <c r="Q4356" t="n">
        <v>-0.02107</v>
      </c>
      <c r="R4356" t="n">
        <v>0.00063</v>
      </c>
      <c r="S4356" t="n">
        <v>0.00967</v>
      </c>
      <c r="T4356" t="n">
        <v>0.01261</v>
      </c>
    </row>
    <row r="4357">
      <c r="A4357" s="142" t="n">
        <v>42641</v>
      </c>
      <c r="B4357" t="n">
        <v>-0.00764</v>
      </c>
      <c r="C4357" t="n">
        <v>-0.00796</v>
      </c>
      <c r="D4357" t="n">
        <v>-0.00777</v>
      </c>
      <c r="E4357" t="inlineStr"/>
      <c r="F4357" t="inlineStr"/>
      <c r="G4357" t="inlineStr"/>
      <c r="H4357" t="inlineStr"/>
      <c r="I4357" t="inlineStr"/>
      <c r="J4357" t="n">
        <v>-0.00277</v>
      </c>
      <c r="K4357" t="n">
        <v>0.01855</v>
      </c>
      <c r="L4357" t="n">
        <v>0.00115</v>
      </c>
      <c r="M4357" t="n">
        <v>0.008999999999999999</v>
      </c>
      <c r="N4357" t="n">
        <v>0.01749</v>
      </c>
      <c r="O4357" t="n">
        <v>0.008279999999999999</v>
      </c>
      <c r="P4357" t="n">
        <v>0.01462</v>
      </c>
      <c r="Q4357" t="n">
        <v>-0.00087</v>
      </c>
      <c r="R4357" t="n">
        <v>0.00682</v>
      </c>
      <c r="S4357" t="n">
        <v>0.00437</v>
      </c>
      <c r="T4357" t="n">
        <v>0.00181</v>
      </c>
    </row>
    <row r="4358">
      <c r="A4358" s="142" t="n">
        <v>42642</v>
      </c>
      <c r="B4358" t="n">
        <v>0.00138</v>
      </c>
      <c r="C4358" t="n">
        <v>0.00207</v>
      </c>
      <c r="D4358" t="n">
        <v>0.00161</v>
      </c>
      <c r="E4358" t="inlineStr"/>
      <c r="F4358" t="inlineStr"/>
      <c r="G4358" t="inlineStr"/>
      <c r="H4358" t="inlineStr"/>
      <c r="I4358" t="inlineStr"/>
      <c r="J4358" t="n">
        <v>0.01264</v>
      </c>
      <c r="K4358" t="n">
        <v>0.00198</v>
      </c>
      <c r="L4358" t="n">
        <v>0.00489</v>
      </c>
      <c r="M4358" t="n">
        <v>0.00377</v>
      </c>
      <c r="N4358" t="n">
        <v>-0.00641</v>
      </c>
      <c r="O4358" t="n">
        <v>0.00329</v>
      </c>
      <c r="P4358" t="n">
        <v>-0.00144</v>
      </c>
      <c r="Q4358" t="n">
        <v>0.01382</v>
      </c>
      <c r="R4358" t="n">
        <v>0.0019</v>
      </c>
      <c r="S4358" t="n">
        <v>-0.00627</v>
      </c>
      <c r="T4358" t="n">
        <v>-0.00205</v>
      </c>
    </row>
    <row r="4359">
      <c r="A4359" s="142" t="n">
        <v>42643</v>
      </c>
      <c r="B4359" t="n">
        <v>0.009509999999999999</v>
      </c>
      <c r="C4359" t="n">
        <v>0.009390000000000001</v>
      </c>
      <c r="D4359" t="n">
        <v>0.009379999999999999</v>
      </c>
      <c r="E4359" t="inlineStr"/>
      <c r="F4359" t="inlineStr"/>
      <c r="G4359" t="inlineStr"/>
      <c r="H4359" t="inlineStr"/>
      <c r="I4359" t="inlineStr"/>
      <c r="J4359" t="n">
        <v>0.00365</v>
      </c>
      <c r="K4359" t="n">
        <v>-0.01014</v>
      </c>
      <c r="L4359" t="n">
        <v>-0.00219</v>
      </c>
      <c r="M4359" t="n">
        <v>-0.01077</v>
      </c>
      <c r="N4359" t="n">
        <v>-0.01072</v>
      </c>
      <c r="O4359" t="n">
        <v>-0.01623</v>
      </c>
      <c r="P4359" t="n">
        <v>-0.01154</v>
      </c>
      <c r="Q4359" t="n">
        <v>0.00111</v>
      </c>
      <c r="R4359" t="n">
        <v>0.0006400000000000001</v>
      </c>
      <c r="S4359" t="n">
        <v>0.00111</v>
      </c>
      <c r="T4359" t="n">
        <v>-0.01161</v>
      </c>
    </row>
    <row r="4360">
      <c r="A4360" s="142" t="n">
        <v>42646</v>
      </c>
      <c r="B4360" t="n">
        <v>-0.01298</v>
      </c>
      <c r="C4360" t="n">
        <v>-0.01269</v>
      </c>
      <c r="D4360" t="n">
        <v>-0.01287</v>
      </c>
      <c r="E4360" t="inlineStr"/>
      <c r="F4360" t="inlineStr"/>
      <c r="G4360" t="inlineStr"/>
      <c r="H4360" t="inlineStr"/>
      <c r="I4360" t="inlineStr"/>
      <c r="J4360" t="n">
        <v>-0.01911</v>
      </c>
      <c r="K4360" t="n">
        <v>-0.02092</v>
      </c>
      <c r="L4360" t="n">
        <v>-0.01318</v>
      </c>
      <c r="M4360" t="n">
        <v>-0.02553</v>
      </c>
      <c r="N4360" t="n">
        <v>-0.01677</v>
      </c>
      <c r="O4360" t="n">
        <v>-0.0171</v>
      </c>
      <c r="P4360" t="n">
        <v>-0.01022</v>
      </c>
      <c r="Q4360" t="n">
        <v>-0.01975</v>
      </c>
      <c r="R4360" t="n">
        <v>0.00081</v>
      </c>
      <c r="S4360" t="n">
        <v>0.00137</v>
      </c>
      <c r="T4360" t="n">
        <v>0.01098</v>
      </c>
    </row>
    <row r="4361">
      <c r="A4361" s="142" t="n">
        <v>42647</v>
      </c>
      <c r="B4361" t="n">
        <v>-0.01191</v>
      </c>
      <c r="C4361" t="n">
        <v>-0.01226</v>
      </c>
      <c r="D4361" t="n">
        <v>-0.0121</v>
      </c>
      <c r="E4361" t="inlineStr"/>
      <c r="F4361" t="inlineStr"/>
      <c r="G4361" t="inlineStr"/>
      <c r="H4361" t="inlineStr"/>
      <c r="I4361" t="inlineStr"/>
      <c r="J4361" t="n">
        <v>-0.05504</v>
      </c>
      <c r="K4361" t="n">
        <v>-0.07516</v>
      </c>
      <c r="L4361" t="n">
        <v>-0.03189</v>
      </c>
      <c r="M4361" t="n">
        <v>-0.07602</v>
      </c>
      <c r="N4361" t="n">
        <v>-0.08344</v>
      </c>
      <c r="O4361" t="n">
        <v>-0.07543</v>
      </c>
      <c r="P4361" t="n">
        <v>-0.07522</v>
      </c>
      <c r="Q4361" t="n">
        <v>-0.05932</v>
      </c>
      <c r="R4361" t="n">
        <v>0.00891</v>
      </c>
      <c r="S4361" t="n">
        <v>0.0033</v>
      </c>
      <c r="T4361" t="n">
        <v>0.009820000000000001</v>
      </c>
    </row>
    <row r="4362">
      <c r="A4362" s="142" t="n">
        <v>42648</v>
      </c>
      <c r="B4362" t="n">
        <v>-0.05483</v>
      </c>
      <c r="C4362" t="n">
        <v>-0.05463</v>
      </c>
      <c r="D4362" t="n">
        <v>-0.05479</v>
      </c>
      <c r="E4362" t="inlineStr"/>
      <c r="F4362" t="inlineStr"/>
      <c r="G4362" t="inlineStr"/>
      <c r="H4362" t="inlineStr"/>
      <c r="I4362" t="inlineStr"/>
      <c r="J4362" t="n">
        <v>-0.03076</v>
      </c>
      <c r="K4362" t="n">
        <v>-0.01006</v>
      </c>
      <c r="L4362" t="n">
        <v>-0.01139</v>
      </c>
      <c r="M4362" t="n">
        <v>-0.007</v>
      </c>
      <c r="N4362" t="n">
        <v>-0.00512</v>
      </c>
      <c r="O4362" t="n">
        <v>-0.01582</v>
      </c>
      <c r="P4362" t="n">
        <v>-0.00797</v>
      </c>
      <c r="Q4362" t="n">
        <v>-0.03459</v>
      </c>
      <c r="R4362" t="n">
        <v>-0.00515</v>
      </c>
      <c r="S4362" t="n">
        <v>-0.00191</v>
      </c>
      <c r="T4362" t="n">
        <v>-0.00404</v>
      </c>
    </row>
    <row r="4363">
      <c r="A4363" s="142" t="n">
        <v>42649</v>
      </c>
      <c r="B4363" t="n">
        <v>-0.03044</v>
      </c>
      <c r="C4363" t="n">
        <v>-0.02976</v>
      </c>
      <c r="D4363" t="n">
        <v>-0.03014</v>
      </c>
      <c r="E4363" t="inlineStr"/>
      <c r="F4363" t="inlineStr"/>
      <c r="G4363" t="inlineStr"/>
      <c r="H4363" t="inlineStr"/>
      <c r="I4363" t="inlineStr"/>
      <c r="J4363" t="n">
        <v>-0.02802</v>
      </c>
      <c r="K4363" t="n">
        <v>-0.01953</v>
      </c>
      <c r="L4363" t="n">
        <v>-0.01389</v>
      </c>
      <c r="M4363" t="n">
        <v>-0.02279</v>
      </c>
      <c r="N4363" t="n">
        <v>-0.02025</v>
      </c>
      <c r="O4363" t="n">
        <v>-0.02335</v>
      </c>
      <c r="P4363" t="n">
        <v>-0.02572</v>
      </c>
      <c r="Q4363" t="n">
        <v>-0.02522</v>
      </c>
      <c r="R4363" t="n">
        <v>-0.00375</v>
      </c>
      <c r="S4363" t="n">
        <v>0.00167</v>
      </c>
      <c r="T4363" t="n">
        <v>0.0048</v>
      </c>
    </row>
    <row r="4364">
      <c r="A4364" s="142" t="n">
        <v>42650</v>
      </c>
      <c r="B4364" t="n">
        <v>-0.02435</v>
      </c>
      <c r="C4364" t="n">
        <v>-0.02639</v>
      </c>
      <c r="D4364" t="n">
        <v>-0.02558</v>
      </c>
      <c r="E4364" t="inlineStr"/>
      <c r="F4364" t="inlineStr"/>
      <c r="G4364" t="inlineStr"/>
      <c r="H4364" t="inlineStr"/>
      <c r="I4364" t="inlineStr"/>
      <c r="J4364" t="n">
        <v>0.009730000000000001</v>
      </c>
      <c r="K4364" t="n">
        <v>0.00534</v>
      </c>
      <c r="L4364" t="n">
        <v>-0.00036</v>
      </c>
      <c r="M4364" t="n">
        <v>0.009469999999999999</v>
      </c>
      <c r="N4364" t="n">
        <v>-0.0012</v>
      </c>
      <c r="O4364" t="n">
        <v>0.00121</v>
      </c>
      <c r="P4364" t="n">
        <v>0</v>
      </c>
      <c r="Q4364" t="n">
        <v>0.00933</v>
      </c>
      <c r="R4364" t="n">
        <v>-0.008750000000000001</v>
      </c>
      <c r="S4364" t="n">
        <v>-0.00407</v>
      </c>
      <c r="T4364" t="n">
        <v>-0.00314</v>
      </c>
    </row>
    <row r="4365">
      <c r="A4365" s="142" t="n">
        <v>42653</v>
      </c>
      <c r="B4365" t="n">
        <v>0.00179</v>
      </c>
      <c r="C4365" t="n">
        <v>0.0015</v>
      </c>
      <c r="D4365" t="n">
        <v>0.00173</v>
      </c>
      <c r="E4365" t="inlineStr"/>
      <c r="F4365" t="inlineStr"/>
      <c r="G4365" t="inlineStr"/>
      <c r="H4365" t="inlineStr"/>
      <c r="I4365" t="inlineStr"/>
      <c r="J4365" t="n">
        <v>-0.00688</v>
      </c>
      <c r="K4365" t="n">
        <v>0.00483</v>
      </c>
      <c r="L4365" t="n">
        <v>0</v>
      </c>
      <c r="M4365" t="n">
        <v>0</v>
      </c>
      <c r="N4365" t="n">
        <v>0.0121</v>
      </c>
      <c r="O4365" t="n">
        <v>0</v>
      </c>
      <c r="P4365" t="n">
        <v>0.01485</v>
      </c>
      <c r="Q4365" t="n">
        <v>-0.00658</v>
      </c>
      <c r="R4365" t="n">
        <v>0.00727</v>
      </c>
      <c r="S4365" t="n">
        <v>0.0058</v>
      </c>
      <c r="T4365" t="n">
        <v>0.00601</v>
      </c>
    </row>
    <row r="4366">
      <c r="A4366" s="142" t="n">
        <v>42654</v>
      </c>
      <c r="B4366" t="n">
        <v>0.00961</v>
      </c>
      <c r="C4366" t="n">
        <v>0.00941</v>
      </c>
      <c r="D4366" t="n">
        <v>0.009379999999999999</v>
      </c>
      <c r="E4366" t="inlineStr"/>
      <c r="F4366" t="inlineStr"/>
      <c r="G4366" t="inlineStr"/>
      <c r="H4366" t="inlineStr"/>
      <c r="I4366" t="inlineStr"/>
      <c r="J4366" t="n">
        <v>-0.01212</v>
      </c>
      <c r="K4366" t="n">
        <v>-0.00593</v>
      </c>
      <c r="L4366" t="n">
        <v>-0.00644</v>
      </c>
      <c r="M4366" t="n">
        <v>-0.00844</v>
      </c>
      <c r="N4366" t="n">
        <v>-0.01267</v>
      </c>
      <c r="O4366" t="n">
        <v>-0.00242</v>
      </c>
      <c r="P4366" t="n">
        <v>-0.01789</v>
      </c>
      <c r="Q4366" t="n">
        <v>-0.01579</v>
      </c>
      <c r="R4366" t="n">
        <v>-0.00524</v>
      </c>
      <c r="S4366" t="n">
        <v>-0.00258</v>
      </c>
      <c r="T4366" t="n">
        <v>-0.00548</v>
      </c>
    </row>
    <row r="4367">
      <c r="A4367" s="142" t="n">
        <v>42655</v>
      </c>
      <c r="B4367" t="n">
        <v>-0.01422</v>
      </c>
      <c r="C4367" t="n">
        <v>-0.01435</v>
      </c>
      <c r="D4367" t="n">
        <v>-0.01431</v>
      </c>
      <c r="E4367" t="inlineStr"/>
      <c r="F4367" t="inlineStr"/>
      <c r="G4367" t="inlineStr"/>
      <c r="H4367" t="inlineStr"/>
      <c r="I4367" t="inlineStr"/>
      <c r="J4367" t="n">
        <v>0.01297</v>
      </c>
      <c r="K4367" t="n">
        <v>0.02983</v>
      </c>
      <c r="L4367" t="n">
        <v>-0.00215</v>
      </c>
      <c r="M4367" t="n">
        <v>0.01838</v>
      </c>
      <c r="N4367" t="n">
        <v>0.02472</v>
      </c>
      <c r="O4367" t="n">
        <v>0.0222</v>
      </c>
      <c r="P4367" t="n">
        <v>0.02318</v>
      </c>
      <c r="Q4367" t="n">
        <v>0.01891</v>
      </c>
      <c r="R4367" t="n">
        <v>-0.00471</v>
      </c>
      <c r="S4367" t="n">
        <v>0.00137</v>
      </c>
      <c r="T4367" t="n">
        <v>0.00106</v>
      </c>
    </row>
    <row r="4368">
      <c r="A4368" s="142" t="n">
        <v>42656</v>
      </c>
      <c r="B4368" t="n">
        <v>0.01459</v>
      </c>
      <c r="C4368" t="n">
        <v>0.01456</v>
      </c>
      <c r="D4368" t="n">
        <v>0.01447</v>
      </c>
      <c r="E4368" t="inlineStr"/>
      <c r="F4368" t="inlineStr"/>
      <c r="G4368" t="inlineStr"/>
      <c r="H4368" t="inlineStr"/>
      <c r="I4368" t="inlineStr"/>
      <c r="J4368" t="n">
        <v>0.01454</v>
      </c>
      <c r="K4368" t="n">
        <v>0.00893</v>
      </c>
      <c r="L4368" t="n">
        <v>-0.00544</v>
      </c>
      <c r="M4368" t="n">
        <v>0.01479</v>
      </c>
      <c r="N4368" t="n">
        <v>0.0154</v>
      </c>
      <c r="O4368" t="n">
        <v>0.01612</v>
      </c>
      <c r="P4368" t="n">
        <v>0.01618</v>
      </c>
      <c r="Q4368" t="n">
        <v>0.01462</v>
      </c>
      <c r="R4368" t="n">
        <v>-0.00893</v>
      </c>
      <c r="S4368" t="n">
        <v>-0.0062</v>
      </c>
      <c r="T4368" t="n">
        <v>-0.015</v>
      </c>
    </row>
    <row r="4369">
      <c r="A4369" s="142" t="n">
        <v>42657</v>
      </c>
      <c r="B4369" t="n">
        <v>0.01715</v>
      </c>
      <c r="C4369" t="n">
        <v>0.01742</v>
      </c>
      <c r="D4369" t="n">
        <v>0.01733</v>
      </c>
      <c r="E4369" t="inlineStr"/>
      <c r="F4369" t="inlineStr"/>
      <c r="G4369" t="inlineStr"/>
      <c r="H4369" t="inlineStr"/>
      <c r="I4369" t="inlineStr"/>
      <c r="J4369" t="n">
        <v>0.00273</v>
      </c>
      <c r="K4369" t="n">
        <v>-0.01211</v>
      </c>
      <c r="L4369" t="n">
        <v>0.0044</v>
      </c>
      <c r="M4369" t="n">
        <v>-0.01577</v>
      </c>
      <c r="N4369" t="n">
        <v>-0.01366</v>
      </c>
      <c r="O4369" t="n">
        <v>-0.01686</v>
      </c>
      <c r="P4369" t="n">
        <v>-0.01115</v>
      </c>
      <c r="Q4369" t="n">
        <v>0.00596</v>
      </c>
      <c r="R4369" t="n">
        <v>0.01293</v>
      </c>
      <c r="S4369" t="n">
        <v>0.00541</v>
      </c>
      <c r="T4369" t="n">
        <v>0.009639999999999999</v>
      </c>
    </row>
    <row r="4370">
      <c r="A4370" s="142" t="n">
        <v>42660</v>
      </c>
      <c r="B4370" t="n">
        <v>-0.01686</v>
      </c>
      <c r="C4370" t="n">
        <v>-0.01693</v>
      </c>
      <c r="D4370" t="n">
        <v>-0.01688</v>
      </c>
      <c r="E4370" t="inlineStr"/>
      <c r="F4370" t="inlineStr"/>
      <c r="G4370" t="inlineStr"/>
      <c r="H4370" t="inlineStr"/>
      <c r="I4370" t="inlineStr"/>
      <c r="J4370" t="n">
        <v>-0.00442</v>
      </c>
      <c r="K4370" t="n">
        <v>0.00927</v>
      </c>
      <c r="L4370" t="n">
        <v>-0.00355</v>
      </c>
      <c r="M4370" t="n">
        <v>0.01264</v>
      </c>
      <c r="N4370" t="n">
        <v>0.00886</v>
      </c>
      <c r="O4370" t="n">
        <v>0.009169999999999999</v>
      </c>
      <c r="P4370" t="n">
        <v>0.00161</v>
      </c>
      <c r="Q4370" t="n">
        <v>-0.00468</v>
      </c>
      <c r="R4370" t="n">
        <v>-0.00759</v>
      </c>
      <c r="S4370" t="n">
        <v>-0.00231</v>
      </c>
      <c r="T4370" t="n">
        <v>-0.00155</v>
      </c>
    </row>
    <row r="4371">
      <c r="A4371" s="142" t="n">
        <v>42661</v>
      </c>
      <c r="B4371" t="n">
        <v>-0.00575</v>
      </c>
      <c r="C4371" t="n">
        <v>-0.00577</v>
      </c>
      <c r="D4371" t="n">
        <v>-0.00583</v>
      </c>
      <c r="E4371" t="inlineStr"/>
      <c r="F4371" t="inlineStr"/>
      <c r="G4371" t="inlineStr"/>
      <c r="H4371" t="inlineStr"/>
      <c r="I4371" t="inlineStr"/>
      <c r="J4371" t="n">
        <v>0.0229</v>
      </c>
      <c r="K4371" t="n">
        <v>0.03269</v>
      </c>
      <c r="L4371" t="n">
        <v>0.00659</v>
      </c>
      <c r="M4371" t="n">
        <v>0.03343</v>
      </c>
      <c r="N4371" t="n">
        <v>0.03715</v>
      </c>
      <c r="O4371" t="n">
        <v>0.03702</v>
      </c>
      <c r="P4371" t="n">
        <v>0.04019</v>
      </c>
      <c r="Q4371" t="n">
        <v>0.01951</v>
      </c>
      <c r="R4371" t="n">
        <v>0.01487</v>
      </c>
      <c r="S4371" t="n">
        <v>0.01036</v>
      </c>
      <c r="T4371" t="n">
        <v>0.01713</v>
      </c>
    </row>
    <row r="4372">
      <c r="A4372" s="142" t="n">
        <v>42662</v>
      </c>
      <c r="B4372" t="n">
        <v>0.03739</v>
      </c>
      <c r="C4372" t="n">
        <v>0.0364</v>
      </c>
      <c r="D4372" t="n">
        <v>0.03687</v>
      </c>
      <c r="E4372" t="inlineStr"/>
      <c r="F4372" t="inlineStr"/>
      <c r="G4372" t="inlineStr"/>
      <c r="H4372" t="inlineStr"/>
      <c r="I4372" t="inlineStr"/>
      <c r="J4372" t="n">
        <v>0.03608</v>
      </c>
      <c r="K4372" t="n">
        <v>0.02864</v>
      </c>
      <c r="L4372" t="n">
        <v>0.00036</v>
      </c>
      <c r="M4372" t="n">
        <v>0.02485</v>
      </c>
      <c r="N4372" t="n">
        <v>0.02541</v>
      </c>
      <c r="O4372" t="n">
        <v>0.03424</v>
      </c>
      <c r="P4372" t="n">
        <v>0.02782</v>
      </c>
      <c r="Q4372" t="n">
        <v>0.03651</v>
      </c>
      <c r="R4372" t="n">
        <v>0.00343</v>
      </c>
      <c r="S4372" t="n">
        <v>0.00418</v>
      </c>
      <c r="T4372" t="n">
        <v>0.00588</v>
      </c>
    </row>
    <row r="4373">
      <c r="A4373" s="142" t="n">
        <v>42663</v>
      </c>
      <c r="B4373" t="n">
        <v>0.03019</v>
      </c>
      <c r="C4373" t="n">
        <v>0.03096</v>
      </c>
      <c r="D4373" t="n">
        <v>0.03054</v>
      </c>
      <c r="E4373" t="inlineStr"/>
      <c r="F4373" t="inlineStr"/>
      <c r="G4373" t="inlineStr"/>
      <c r="H4373" t="inlineStr"/>
      <c r="I4373" t="inlineStr"/>
      <c r="J4373" t="n">
        <v>0.00967</v>
      </c>
      <c r="K4373" t="n">
        <v>-0.00762</v>
      </c>
      <c r="L4373" t="n">
        <v>-0.0048</v>
      </c>
      <c r="M4373" t="n">
        <v>-0.00567</v>
      </c>
      <c r="N4373" t="n">
        <v>0.00366</v>
      </c>
      <c r="O4373" t="n">
        <v>0.00063</v>
      </c>
      <c r="P4373" t="n">
        <v>0.00451</v>
      </c>
      <c r="Q4373" t="n">
        <v>0.009690000000000001</v>
      </c>
      <c r="R4373" t="n">
        <v>0.0028</v>
      </c>
      <c r="S4373" t="n">
        <v>0.00248</v>
      </c>
      <c r="T4373" t="n">
        <v>0.00383</v>
      </c>
    </row>
    <row r="4374">
      <c r="A4374" s="142" t="n">
        <v>42664</v>
      </c>
      <c r="B4374" t="n">
        <v>0.0063</v>
      </c>
      <c r="C4374" t="n">
        <v>0.00623</v>
      </c>
      <c r="D4374" t="n">
        <v>0.00619</v>
      </c>
      <c r="E4374" t="inlineStr"/>
      <c r="F4374" t="inlineStr"/>
      <c r="G4374" t="inlineStr"/>
      <c r="H4374" t="inlineStr"/>
      <c r="I4374" t="inlineStr"/>
      <c r="J4374" t="n">
        <v>0</v>
      </c>
      <c r="K4374" t="n">
        <v>0.00266</v>
      </c>
      <c r="L4374" t="n">
        <v>-0.00539</v>
      </c>
      <c r="M4374" t="n">
        <v>0.00713</v>
      </c>
      <c r="N4374" t="n">
        <v>0.00178</v>
      </c>
      <c r="O4374" t="n">
        <v>-0.0011</v>
      </c>
      <c r="P4374" t="n">
        <v>0.00449</v>
      </c>
      <c r="Q4374" t="n">
        <v>-0.00324</v>
      </c>
      <c r="R4374" t="n">
        <v>-0.00011</v>
      </c>
      <c r="S4374" t="n">
        <v>0.0033</v>
      </c>
      <c r="T4374" t="n">
        <v>0.00278</v>
      </c>
    </row>
    <row r="4375">
      <c r="A4375" s="142" t="n">
        <v>42667</v>
      </c>
      <c r="B4375" t="n">
        <v>-0.0001</v>
      </c>
      <c r="C4375" t="n">
        <v>0.00022</v>
      </c>
      <c r="D4375" t="n">
        <v>9.000000000000001e-05</v>
      </c>
      <c r="E4375" t="inlineStr"/>
      <c r="F4375" t="inlineStr"/>
      <c r="G4375" t="inlineStr"/>
      <c r="H4375" t="inlineStr"/>
      <c r="I4375" t="inlineStr"/>
      <c r="J4375" t="n">
        <v>0.00096</v>
      </c>
      <c r="K4375" t="n">
        <v>-0.02224</v>
      </c>
      <c r="L4375" t="n">
        <v>0.00493</v>
      </c>
      <c r="M4375" t="n">
        <v>-0.01746</v>
      </c>
      <c r="N4375" t="n">
        <v>-0.01907</v>
      </c>
      <c r="O4375" t="n">
        <v>-0.0179</v>
      </c>
      <c r="P4375" t="n">
        <v>-0.01192</v>
      </c>
      <c r="Q4375" t="n">
        <v>-0.0013</v>
      </c>
      <c r="R4375" t="n">
        <v>-3e-05</v>
      </c>
      <c r="S4375" t="n">
        <v>0.00232</v>
      </c>
      <c r="T4375" t="n">
        <v>0.00662</v>
      </c>
    </row>
    <row r="4376">
      <c r="A4376" s="142" t="n">
        <v>42668</v>
      </c>
      <c r="B4376" t="n">
        <v>-0.01744</v>
      </c>
      <c r="C4376" t="n">
        <v>-0.01699</v>
      </c>
      <c r="D4376" t="n">
        <v>-0.01729</v>
      </c>
      <c r="E4376" t="inlineStr"/>
      <c r="F4376" t="inlineStr"/>
      <c r="G4376" t="inlineStr"/>
      <c r="H4376" t="inlineStr"/>
      <c r="I4376" t="inlineStr"/>
      <c r="J4376" t="n">
        <v>-0.00511</v>
      </c>
      <c r="K4376" t="n">
        <v>0.02365</v>
      </c>
      <c r="L4376" t="n">
        <v>0.01208</v>
      </c>
      <c r="M4376" t="n">
        <v>0.02216</v>
      </c>
      <c r="N4376" t="n">
        <v>0.02363</v>
      </c>
      <c r="O4376" t="n">
        <v>0.02286</v>
      </c>
      <c r="P4376" t="n">
        <v>0.01508</v>
      </c>
      <c r="Q4376" t="n">
        <v>-0.00573</v>
      </c>
      <c r="R4376" t="n">
        <v>-0.00293</v>
      </c>
      <c r="S4376" t="n">
        <v>-0.00033</v>
      </c>
      <c r="T4376" t="n">
        <v>0.00214</v>
      </c>
    </row>
    <row r="4377">
      <c r="A4377" s="142" t="n">
        <v>42669</v>
      </c>
      <c r="B4377" t="n">
        <v>0.01896</v>
      </c>
      <c r="C4377" t="n">
        <v>0.01895</v>
      </c>
      <c r="D4377" t="n">
        <v>0.01888</v>
      </c>
      <c r="E4377" t="inlineStr"/>
      <c r="F4377" t="inlineStr"/>
      <c r="G4377" t="inlineStr"/>
      <c r="H4377" t="inlineStr"/>
      <c r="I4377" t="inlineStr"/>
      <c r="J4377" t="n">
        <v>-0.00257</v>
      </c>
      <c r="K4377" t="n">
        <v>-0.02575</v>
      </c>
      <c r="L4377" t="n">
        <v>-0.008619999999999999</v>
      </c>
      <c r="M4377" t="n">
        <v>-0.02515</v>
      </c>
      <c r="N4377" t="n">
        <v>-0.02515</v>
      </c>
      <c r="O4377" t="n">
        <v>-0.02375</v>
      </c>
      <c r="P4377" t="n">
        <v>-0.02377</v>
      </c>
      <c r="Q4377" t="n">
        <v>-0.00275</v>
      </c>
      <c r="R4377" t="n">
        <v>-0.00401</v>
      </c>
      <c r="S4377" t="n">
        <v>-0.00691</v>
      </c>
      <c r="T4377" t="n">
        <v>-0.01362</v>
      </c>
    </row>
    <row r="4378">
      <c r="A4378" s="142" t="n">
        <v>42670</v>
      </c>
      <c r="B4378" t="n">
        <v>-0.01183</v>
      </c>
      <c r="C4378" t="n">
        <v>-0.01135</v>
      </c>
      <c r="D4378" t="n">
        <v>-0.01163</v>
      </c>
      <c r="E4378" t="inlineStr"/>
      <c r="F4378" t="inlineStr"/>
      <c r="G4378" t="inlineStr"/>
      <c r="H4378" t="inlineStr"/>
      <c r="I4378" t="inlineStr"/>
      <c r="J4378" t="n">
        <v>-0.01833</v>
      </c>
      <c r="K4378" t="n">
        <v>-0.01163</v>
      </c>
      <c r="L4378" t="n">
        <v>-0.00147</v>
      </c>
      <c r="M4378" t="n">
        <v>-0.01485</v>
      </c>
      <c r="N4378" t="n">
        <v>-0.01532</v>
      </c>
      <c r="O4378" t="n">
        <v>-0.02081</v>
      </c>
      <c r="P4378" t="n">
        <v>-0.02131</v>
      </c>
      <c r="Q4378" t="n">
        <v>-0.01735</v>
      </c>
      <c r="R4378" t="n">
        <v>0.00079</v>
      </c>
      <c r="S4378" t="n">
        <v>-0.00341</v>
      </c>
      <c r="T4378" t="n">
        <v>-0.00582</v>
      </c>
    </row>
    <row r="4379">
      <c r="A4379" s="142" t="n">
        <v>42671</v>
      </c>
      <c r="B4379" t="n">
        <v>-0.02495</v>
      </c>
      <c r="C4379" t="n">
        <v>-0.02516</v>
      </c>
      <c r="D4379" t="n">
        <v>-0.02511</v>
      </c>
      <c r="E4379" t="inlineStr"/>
      <c r="F4379" t="inlineStr"/>
      <c r="G4379" t="inlineStr"/>
      <c r="H4379" t="inlineStr"/>
      <c r="I4379" t="inlineStr"/>
      <c r="J4379" t="n">
        <v>-0.00295</v>
      </c>
      <c r="K4379" t="n">
        <v>-0.00015</v>
      </c>
      <c r="L4379" t="n">
        <v>0.0086</v>
      </c>
      <c r="M4379" t="n">
        <v>0.0089</v>
      </c>
      <c r="N4379" t="n">
        <v>-0.00673</v>
      </c>
      <c r="O4379" t="n">
        <v>0.00392</v>
      </c>
      <c r="P4379" t="n">
        <v>-0.00622</v>
      </c>
      <c r="Q4379" t="n">
        <v>-0.00067</v>
      </c>
      <c r="R4379" t="n">
        <v>-0.00289</v>
      </c>
      <c r="S4379" t="n">
        <v>-0.00307</v>
      </c>
      <c r="T4379" t="n">
        <v>-0.00292</v>
      </c>
    </row>
    <row r="4380">
      <c r="A4380" s="142" t="n">
        <v>42674</v>
      </c>
      <c r="B4380" t="n">
        <v>-0.00032</v>
      </c>
      <c r="C4380" t="n">
        <v>-0.00056</v>
      </c>
      <c r="D4380" t="n">
        <v>-0.00049</v>
      </c>
      <c r="E4380" t="inlineStr"/>
      <c r="F4380" t="inlineStr"/>
      <c r="G4380" t="inlineStr"/>
      <c r="H4380" t="inlineStr"/>
      <c r="I4380" t="inlineStr"/>
      <c r="J4380" t="n">
        <v>0.00131</v>
      </c>
      <c r="K4380" t="n">
        <v>0.01635</v>
      </c>
      <c r="L4380" t="n">
        <v>-0.00123</v>
      </c>
      <c r="M4380" t="n">
        <v>0.01791</v>
      </c>
      <c r="N4380" t="n">
        <v>0.02056</v>
      </c>
      <c r="O4380" t="n">
        <v>0.02296</v>
      </c>
      <c r="P4380" t="n">
        <v>0.01721</v>
      </c>
      <c r="Q4380" t="n">
        <v>0.00522</v>
      </c>
      <c r="R4380" t="n">
        <v>-0.00551</v>
      </c>
      <c r="S4380" t="n">
        <v>-0.00282</v>
      </c>
      <c r="T4380" t="n">
        <v>-0.00125</v>
      </c>
    </row>
    <row r="4381">
      <c r="A4381" s="142" t="n">
        <v>42675</v>
      </c>
      <c r="B4381" t="n">
        <v>0</v>
      </c>
      <c r="C4381" t="n">
        <v>0</v>
      </c>
      <c r="D4381" t="n">
        <v>0</v>
      </c>
      <c r="E4381" t="inlineStr"/>
      <c r="F4381" t="inlineStr"/>
      <c r="G4381" t="inlineStr"/>
      <c r="H4381" t="inlineStr"/>
      <c r="I4381" t="inlineStr"/>
      <c r="J4381" t="n">
        <v>0</v>
      </c>
      <c r="K4381" t="n">
        <v>0</v>
      </c>
      <c r="L4381" t="n">
        <v>0</v>
      </c>
      <c r="M4381" t="n">
        <v>0</v>
      </c>
      <c r="N4381" t="n">
        <v>0</v>
      </c>
      <c r="O4381" t="n">
        <v>0</v>
      </c>
      <c r="P4381" t="n">
        <v>0.01846</v>
      </c>
      <c r="Q4381" t="n">
        <v>0</v>
      </c>
      <c r="R4381" t="n">
        <v>-0.01035</v>
      </c>
      <c r="S4381" t="n">
        <v>0</v>
      </c>
      <c r="T4381" t="n">
        <v>0</v>
      </c>
    </row>
    <row r="4382">
      <c r="A4382" s="142" t="n">
        <v>42676</v>
      </c>
      <c r="B4382" t="n">
        <v>0.02817</v>
      </c>
      <c r="C4382" t="n">
        <v>0.02785</v>
      </c>
      <c r="D4382" t="n">
        <v>0.02801</v>
      </c>
      <c r="E4382" t="inlineStr"/>
      <c r="F4382" t="inlineStr"/>
      <c r="G4382" t="inlineStr"/>
      <c r="H4382" t="inlineStr"/>
      <c r="I4382" t="inlineStr"/>
      <c r="J4382" t="n">
        <v>0.04626</v>
      </c>
      <c r="K4382" t="n">
        <v>-0.01459</v>
      </c>
      <c r="L4382" t="n">
        <v>0.03092</v>
      </c>
      <c r="M4382" t="n">
        <v>0.00412</v>
      </c>
      <c r="N4382" t="n">
        <v>-0.00227</v>
      </c>
      <c r="O4382" t="n">
        <v>-0.00478</v>
      </c>
      <c r="P4382" t="n">
        <v>-0.0136</v>
      </c>
      <c r="Q4382" t="n">
        <v>0.04633</v>
      </c>
      <c r="R4382" t="n">
        <v>-0.01171</v>
      </c>
      <c r="S4382" t="n">
        <v>-0.02515</v>
      </c>
      <c r="T4382" t="n">
        <v>-0.03015</v>
      </c>
    </row>
    <row r="4383">
      <c r="A4383" s="142" t="n">
        <v>42677</v>
      </c>
      <c r="B4383" t="n">
        <v>-0.0024</v>
      </c>
      <c r="C4383" t="n">
        <v>-0.00127</v>
      </c>
      <c r="D4383" t="n">
        <v>-0.0019</v>
      </c>
      <c r="E4383" t="inlineStr"/>
      <c r="F4383" t="inlineStr"/>
      <c r="G4383" t="inlineStr"/>
      <c r="H4383" t="inlineStr"/>
      <c r="I4383" t="inlineStr"/>
      <c r="J4383" t="n">
        <v>-0.01223</v>
      </c>
      <c r="K4383" t="n">
        <v>0.01434</v>
      </c>
      <c r="L4383" t="n">
        <v>-0.01165</v>
      </c>
      <c r="M4383" t="n">
        <v>0.009039999999999999</v>
      </c>
      <c r="N4383" t="n">
        <v>0.01273</v>
      </c>
      <c r="O4383" t="n">
        <v>0.01504</v>
      </c>
      <c r="P4383" t="n">
        <v>0.00919</v>
      </c>
      <c r="Q4383" t="n">
        <v>-0.01298</v>
      </c>
      <c r="R4383" t="n">
        <v>-0.00035</v>
      </c>
      <c r="S4383" t="n">
        <v>-0.00147</v>
      </c>
      <c r="T4383" t="n">
        <v>-0.0038</v>
      </c>
    </row>
    <row r="4384">
      <c r="A4384" s="142" t="n">
        <v>42678</v>
      </c>
      <c r="B4384" t="n">
        <v>0.01778</v>
      </c>
      <c r="C4384" t="n">
        <v>0.01655</v>
      </c>
      <c r="D4384" t="n">
        <v>0.01709</v>
      </c>
      <c r="E4384" t="inlineStr"/>
      <c r="F4384" t="inlineStr"/>
      <c r="G4384" t="inlineStr"/>
      <c r="H4384" t="inlineStr"/>
      <c r="I4384" t="inlineStr"/>
      <c r="J4384" t="n">
        <v>-0.02222</v>
      </c>
      <c r="K4384" t="n">
        <v>-0.01911</v>
      </c>
      <c r="L4384" t="n">
        <v>0.00439</v>
      </c>
      <c r="M4384" t="n">
        <v>-0.01594</v>
      </c>
      <c r="N4384" t="n">
        <v>-0.01695</v>
      </c>
      <c r="O4384" t="n">
        <v>-0.01938</v>
      </c>
      <c r="P4384" t="n">
        <v>-0.02124</v>
      </c>
      <c r="Q4384" t="n">
        <v>-0.01959</v>
      </c>
      <c r="R4384" t="n">
        <v>-0.007889999999999999</v>
      </c>
      <c r="S4384" t="n">
        <v>-0.00676</v>
      </c>
      <c r="T4384" t="n">
        <v>-0.00792</v>
      </c>
    </row>
    <row r="4385">
      <c r="A4385" s="142" t="n">
        <v>42681</v>
      </c>
      <c r="B4385" t="n">
        <v>-0.02133</v>
      </c>
      <c r="C4385" t="n">
        <v>-0.02082</v>
      </c>
      <c r="D4385" t="n">
        <v>-0.02105</v>
      </c>
      <c r="E4385" t="inlineStr"/>
      <c r="F4385" t="inlineStr"/>
      <c r="G4385" t="inlineStr"/>
      <c r="H4385" t="inlineStr"/>
      <c r="I4385" t="inlineStr"/>
      <c r="J4385" t="n">
        <v>-0.01883</v>
      </c>
      <c r="K4385" t="n">
        <v>-0.02147</v>
      </c>
      <c r="L4385" t="n">
        <v>0.00018</v>
      </c>
      <c r="M4385" t="n">
        <v>-0.03339</v>
      </c>
      <c r="N4385" t="n">
        <v>-0.02247</v>
      </c>
      <c r="O4385" t="n">
        <v>-0.02828</v>
      </c>
      <c r="P4385" t="n">
        <v>-0.02171</v>
      </c>
      <c r="Q4385" t="n">
        <v>-0.01854</v>
      </c>
      <c r="R4385" t="n">
        <v>0.01548</v>
      </c>
      <c r="S4385" t="n">
        <v>0.02365</v>
      </c>
      <c r="T4385" t="n">
        <v>0.02481</v>
      </c>
    </row>
    <row r="4386">
      <c r="A4386" s="142" t="n">
        <v>42682</v>
      </c>
      <c r="B4386" t="n">
        <v>-0.02274</v>
      </c>
      <c r="C4386" t="n">
        <v>-0.02421</v>
      </c>
      <c r="D4386" t="n">
        <v>-0.02341</v>
      </c>
      <c r="E4386" t="inlineStr"/>
      <c r="F4386" t="inlineStr"/>
      <c r="G4386" t="inlineStr"/>
      <c r="H4386" t="inlineStr"/>
      <c r="I4386" t="inlineStr"/>
      <c r="J4386" t="n">
        <v>-0.00265</v>
      </c>
      <c r="K4386" t="n">
        <v>0.00627</v>
      </c>
      <c r="L4386" t="n">
        <v>0.00523</v>
      </c>
      <c r="M4386" t="n">
        <v>-0.00381</v>
      </c>
      <c r="N4386" t="n">
        <v>-0.00401</v>
      </c>
      <c r="O4386" t="n">
        <v>-0.00843</v>
      </c>
      <c r="P4386" t="n">
        <v>0</v>
      </c>
      <c r="Q4386" t="n">
        <v>-0.00415</v>
      </c>
      <c r="R4386" t="n">
        <v>0.00364</v>
      </c>
      <c r="S4386" t="n">
        <v>0.00329</v>
      </c>
      <c r="T4386" t="n">
        <v>0.00749</v>
      </c>
    </row>
    <row r="4387">
      <c r="A4387" s="142" t="n">
        <v>42683</v>
      </c>
      <c r="B4387" t="n">
        <v>-0.00924</v>
      </c>
      <c r="C4387" t="n">
        <v>-0.008800000000000001</v>
      </c>
      <c r="D4387" t="n">
        <v>-0.00903</v>
      </c>
      <c r="E4387" t="inlineStr"/>
      <c r="F4387" t="inlineStr"/>
      <c r="G4387" t="inlineStr"/>
      <c r="H4387" t="inlineStr"/>
      <c r="I4387" t="inlineStr"/>
      <c r="J4387" t="n">
        <v>0.03981</v>
      </c>
      <c r="K4387" t="n">
        <v>0.01994</v>
      </c>
      <c r="L4387" t="n">
        <v>0.00384</v>
      </c>
      <c r="M4387" t="n">
        <v>0.02317</v>
      </c>
      <c r="N4387" t="n">
        <v>0.03568</v>
      </c>
      <c r="O4387" t="n">
        <v>0.03402</v>
      </c>
      <c r="P4387" t="n">
        <v>0.03645</v>
      </c>
      <c r="Q4387" t="n">
        <v>0.03323</v>
      </c>
      <c r="R4387" t="n">
        <v>0.0144</v>
      </c>
      <c r="S4387" t="n">
        <v>0.008840000000000001</v>
      </c>
      <c r="T4387" t="n">
        <v>-0.01578</v>
      </c>
    </row>
    <row r="4388">
      <c r="A4388" s="142" t="n">
        <v>42684</v>
      </c>
      <c r="B4388" t="n">
        <v>0.04719</v>
      </c>
      <c r="C4388" t="n">
        <v>0.04623</v>
      </c>
      <c r="D4388" t="n">
        <v>0.04671</v>
      </c>
      <c r="E4388" t="inlineStr"/>
      <c r="F4388" t="inlineStr"/>
      <c r="G4388" t="inlineStr"/>
      <c r="H4388" t="inlineStr"/>
      <c r="I4388" t="inlineStr"/>
      <c r="J4388" t="n">
        <v>-0.0402</v>
      </c>
      <c r="K4388" t="n">
        <v>-0.04826</v>
      </c>
      <c r="L4388" t="n">
        <v>0.00189</v>
      </c>
      <c r="M4388" t="n">
        <v>-0.05635</v>
      </c>
      <c r="N4388" t="n">
        <v>-0.06809</v>
      </c>
      <c r="O4388" t="n">
        <v>-0.06902999999999999</v>
      </c>
      <c r="P4388" t="n">
        <v>-0.05657</v>
      </c>
      <c r="Q4388" t="n">
        <v>-0.0427</v>
      </c>
      <c r="R4388" t="n">
        <v>-0.00233</v>
      </c>
      <c r="S4388" t="n">
        <v>0.00843</v>
      </c>
      <c r="T4388" t="n">
        <v>0.00111</v>
      </c>
    </row>
    <row r="4389">
      <c r="A4389" s="142" t="n">
        <v>42685</v>
      </c>
      <c r="B4389" t="n">
        <v>-0.05065</v>
      </c>
      <c r="C4389" t="n">
        <v>-0.04909</v>
      </c>
      <c r="D4389" t="n">
        <v>-0.04999</v>
      </c>
      <c r="E4389" t="inlineStr"/>
      <c r="F4389" t="inlineStr"/>
      <c r="G4389" t="inlineStr"/>
      <c r="H4389" t="inlineStr"/>
      <c r="I4389" t="inlineStr"/>
      <c r="J4389" t="n">
        <v>-0.07613</v>
      </c>
      <c r="K4389" t="n">
        <v>0</v>
      </c>
      <c r="L4389" t="n">
        <v>0</v>
      </c>
      <c r="M4389" t="n">
        <v>0</v>
      </c>
      <c r="N4389" t="n">
        <v>0</v>
      </c>
      <c r="O4389" t="n">
        <v>0</v>
      </c>
      <c r="P4389" t="n">
        <v>-0.06483</v>
      </c>
      <c r="Q4389" t="n">
        <v>-0.06936</v>
      </c>
      <c r="R4389" t="n">
        <v>-0.00432</v>
      </c>
      <c r="S4389" t="n">
        <v>0</v>
      </c>
      <c r="T4389" t="n">
        <v>0</v>
      </c>
    </row>
    <row r="4390">
      <c r="A4390" s="142" t="n">
        <v>42688</v>
      </c>
      <c r="B4390" t="n">
        <v>-0.06432</v>
      </c>
      <c r="C4390" t="n">
        <v>-0.06383999999999999</v>
      </c>
      <c r="D4390" t="n">
        <v>-0.06417</v>
      </c>
      <c r="E4390" t="inlineStr"/>
      <c r="F4390" t="inlineStr"/>
      <c r="G4390" t="inlineStr"/>
      <c r="H4390" t="inlineStr"/>
      <c r="I4390" t="inlineStr"/>
      <c r="J4390" t="n">
        <v>-0.0529</v>
      </c>
      <c r="K4390" t="n">
        <v>-0.03867</v>
      </c>
      <c r="L4390" t="n">
        <v>-0.04486</v>
      </c>
      <c r="M4390" t="n">
        <v>-0.06147</v>
      </c>
      <c r="N4390" t="n">
        <v>-0.05491</v>
      </c>
      <c r="O4390" t="n">
        <v>-0.05908</v>
      </c>
      <c r="P4390" t="n">
        <v>0</v>
      </c>
      <c r="Q4390" t="n">
        <v>-0.05232</v>
      </c>
      <c r="R4390" t="n">
        <v>0.00225</v>
      </c>
      <c r="S4390" t="n">
        <v>0.00536</v>
      </c>
      <c r="T4390" t="n">
        <v>-0.02789</v>
      </c>
    </row>
    <row r="4391">
      <c r="A4391" s="142" t="n">
        <v>42689</v>
      </c>
      <c r="B4391" t="n">
        <v>-0.0091</v>
      </c>
      <c r="C4391" t="n">
        <v>-0.01049</v>
      </c>
      <c r="D4391" t="n">
        <v>-0.0098</v>
      </c>
      <c r="E4391" t="inlineStr"/>
      <c r="F4391" t="inlineStr"/>
      <c r="G4391" t="inlineStr"/>
      <c r="H4391" t="inlineStr"/>
      <c r="I4391" t="inlineStr"/>
      <c r="J4391" t="n">
        <v>0.04863</v>
      </c>
      <c r="K4391" t="n">
        <v>0.03355</v>
      </c>
      <c r="L4391" t="n">
        <v>0.00535</v>
      </c>
      <c r="M4391" t="n">
        <v>0.03836</v>
      </c>
      <c r="N4391" t="n">
        <v>0.03969</v>
      </c>
      <c r="O4391" t="n">
        <v>0.03793</v>
      </c>
      <c r="P4391" t="n">
        <v>0.0364</v>
      </c>
      <c r="Q4391" t="n">
        <v>0.05212</v>
      </c>
      <c r="R4391" t="n">
        <v>0.00313</v>
      </c>
      <c r="S4391" t="n">
        <v>0.00495</v>
      </c>
      <c r="T4391" t="n">
        <v>0.00252</v>
      </c>
    </row>
    <row r="4392">
      <c r="A4392" s="142" t="n">
        <v>42690</v>
      </c>
      <c r="B4392" t="n">
        <v>0.02265</v>
      </c>
      <c r="C4392" t="n">
        <v>0.02285</v>
      </c>
      <c r="D4392" t="n">
        <v>0.02272</v>
      </c>
      <c r="E4392" t="inlineStr"/>
      <c r="F4392" t="inlineStr"/>
      <c r="G4392" t="inlineStr"/>
      <c r="H4392" t="inlineStr"/>
      <c r="I4392" t="inlineStr"/>
      <c r="J4392" t="n">
        <v>0.01377</v>
      </c>
      <c r="K4392" t="n">
        <v>0.00501</v>
      </c>
      <c r="L4392" t="n">
        <v>0.00502</v>
      </c>
      <c r="M4392" t="n">
        <v>-0.00168</v>
      </c>
      <c r="N4392" t="n">
        <v>-0.0031</v>
      </c>
      <c r="O4392" t="n">
        <v>0.00408</v>
      </c>
      <c r="P4392" t="n">
        <v>-0.00669</v>
      </c>
      <c r="Q4392" t="n">
        <v>0.01378</v>
      </c>
      <c r="R4392" t="n">
        <v>-0.00209</v>
      </c>
      <c r="S4392" t="n">
        <v>0.00409</v>
      </c>
      <c r="T4392" t="n">
        <v>0.0119</v>
      </c>
    </row>
    <row r="4393">
      <c r="A4393" s="142" t="n">
        <v>42691</v>
      </c>
      <c r="B4393" t="n">
        <v>0.00489</v>
      </c>
      <c r="C4393" t="n">
        <v>0.00327</v>
      </c>
      <c r="D4393" t="n">
        <v>0.00382</v>
      </c>
      <c r="E4393" t="inlineStr"/>
      <c r="F4393" t="inlineStr"/>
      <c r="G4393" t="inlineStr"/>
      <c r="H4393" t="inlineStr"/>
      <c r="I4393" t="inlineStr"/>
      <c r="J4393" t="n">
        <v>0.00822</v>
      </c>
      <c r="K4393" t="n">
        <v>-0.01141</v>
      </c>
      <c r="L4393" t="n">
        <v>-0.00134</v>
      </c>
      <c r="M4393" t="n">
        <v>-0.02022</v>
      </c>
      <c r="N4393" t="n">
        <v>-0.01585</v>
      </c>
      <c r="O4393" t="n">
        <v>-0.01643</v>
      </c>
      <c r="P4393" t="n">
        <v>-0.01347</v>
      </c>
      <c r="Q4393" t="n">
        <v>0.008240000000000001</v>
      </c>
      <c r="R4393" t="n">
        <v>0.00635</v>
      </c>
      <c r="S4393" t="n">
        <v>0.00461</v>
      </c>
      <c r="T4393" t="n">
        <v>0.0001</v>
      </c>
    </row>
    <row r="4394">
      <c r="A4394" s="142" t="n">
        <v>42692</v>
      </c>
      <c r="B4394" t="n">
        <v>-0.01855</v>
      </c>
      <c r="C4394" t="n">
        <v>-0.01842</v>
      </c>
      <c r="D4394" t="n">
        <v>-0.01844</v>
      </c>
      <c r="E4394" t="inlineStr"/>
      <c r="F4394" t="inlineStr"/>
      <c r="G4394" t="inlineStr"/>
      <c r="H4394" t="inlineStr"/>
      <c r="I4394" t="inlineStr"/>
      <c r="J4394" t="n">
        <v>-0.03332</v>
      </c>
      <c r="K4394" t="n">
        <v>-0.00764</v>
      </c>
      <c r="L4394" t="n">
        <v>-0.009979999999999999</v>
      </c>
      <c r="M4394" t="n">
        <v>-0.00856</v>
      </c>
      <c r="N4394" t="n">
        <v>-0.00928</v>
      </c>
      <c r="O4394" t="n">
        <v>-0.0115</v>
      </c>
      <c r="P4394" t="n">
        <v>-0.01536</v>
      </c>
      <c r="Q4394" t="n">
        <v>-0.03112</v>
      </c>
      <c r="R4394" t="n">
        <v>-0.00387</v>
      </c>
      <c r="S4394" t="n">
        <v>0.00404</v>
      </c>
      <c r="T4394" t="n">
        <v>0.00625</v>
      </c>
    </row>
    <row r="4395">
      <c r="A4395" s="142" t="n">
        <v>42695</v>
      </c>
      <c r="B4395" t="n">
        <v>-0.01453</v>
      </c>
      <c r="C4395" t="n">
        <v>-0.01584</v>
      </c>
      <c r="D4395" t="n">
        <v>-0.01491</v>
      </c>
      <c r="E4395" t="inlineStr"/>
      <c r="F4395" t="inlineStr"/>
      <c r="G4395" t="inlineStr"/>
      <c r="H4395" t="inlineStr"/>
      <c r="I4395" t="inlineStr"/>
      <c r="J4395" t="n">
        <v>0.0154</v>
      </c>
      <c r="K4395" t="n">
        <v>0.01392</v>
      </c>
      <c r="L4395" t="n">
        <v>0.00179</v>
      </c>
      <c r="M4395" t="n">
        <v>0.01434</v>
      </c>
      <c r="N4395" t="n">
        <v>0.0176</v>
      </c>
      <c r="O4395" t="n">
        <v>0.01999</v>
      </c>
      <c r="P4395" t="n">
        <v>0.0208</v>
      </c>
      <c r="Q4395" t="n">
        <v>0.01302</v>
      </c>
      <c r="R4395" t="n">
        <v>0.00308</v>
      </c>
      <c r="S4395" t="n">
        <v>0.00275</v>
      </c>
      <c r="T4395" t="n">
        <v>-0.00114</v>
      </c>
    </row>
    <row r="4396">
      <c r="A4396" s="142" t="n">
        <v>42696</v>
      </c>
      <c r="B4396" t="n">
        <v>0.02267</v>
      </c>
      <c r="C4396" t="n">
        <v>0.02334</v>
      </c>
      <c r="D4396" t="n">
        <v>0.02295</v>
      </c>
      <c r="E4396" t="inlineStr"/>
      <c r="F4396" t="inlineStr"/>
      <c r="G4396" t="inlineStr"/>
      <c r="H4396" t="inlineStr"/>
      <c r="I4396" t="inlineStr"/>
      <c r="J4396" t="n">
        <v>-0.00795</v>
      </c>
      <c r="K4396" t="n">
        <v>0.0063</v>
      </c>
      <c r="L4396" t="n">
        <v>0.00844</v>
      </c>
      <c r="M4396" t="n">
        <v>0.00583</v>
      </c>
      <c r="N4396" t="n">
        <v>0.00376</v>
      </c>
      <c r="O4396" t="n">
        <v>0.00196</v>
      </c>
      <c r="P4396" t="n">
        <v>-0.0034</v>
      </c>
      <c r="Q4396" t="n">
        <v>-0.00643</v>
      </c>
      <c r="R4396" t="n">
        <v>0.00234</v>
      </c>
      <c r="S4396" t="n">
        <v>0.0057</v>
      </c>
      <c r="T4396" t="n">
        <v>0.01501</v>
      </c>
    </row>
    <row r="4397">
      <c r="A4397" s="142" t="n">
        <v>42697</v>
      </c>
      <c r="B4397" t="n">
        <v>0.00208</v>
      </c>
      <c r="C4397" t="n">
        <v>0.00287</v>
      </c>
      <c r="D4397" t="n">
        <v>0.00237</v>
      </c>
      <c r="E4397" t="inlineStr"/>
      <c r="F4397" t="inlineStr"/>
      <c r="G4397" t="inlineStr"/>
      <c r="H4397" t="inlineStr"/>
      <c r="I4397" t="inlineStr"/>
      <c r="J4397" t="n">
        <v>-0.02475</v>
      </c>
      <c r="K4397" t="n">
        <v>-0.03484</v>
      </c>
      <c r="L4397" t="n">
        <v>-0.01421</v>
      </c>
      <c r="M4397" t="n">
        <v>-0.03971</v>
      </c>
      <c r="N4397" t="n">
        <v>-0.03696</v>
      </c>
      <c r="O4397" t="n">
        <v>-0.03947</v>
      </c>
      <c r="P4397" t="n">
        <v>-0.02385</v>
      </c>
      <c r="Q4397" t="n">
        <v>-0.02294</v>
      </c>
      <c r="R4397" t="n">
        <v>-0.00058</v>
      </c>
      <c r="S4397" t="n">
        <v>0.00358</v>
      </c>
      <c r="T4397" t="n">
        <v>0.00375</v>
      </c>
    </row>
    <row r="4398">
      <c r="A4398" s="142" t="n">
        <v>42698</v>
      </c>
      <c r="B4398" t="n">
        <v>-0.02686</v>
      </c>
      <c r="C4398" t="n">
        <v>-0.02684</v>
      </c>
      <c r="D4398" t="n">
        <v>-0.0269</v>
      </c>
      <c r="E4398" t="inlineStr"/>
      <c r="F4398" t="inlineStr"/>
      <c r="G4398" t="inlineStr"/>
      <c r="H4398" t="inlineStr"/>
      <c r="I4398" t="inlineStr"/>
      <c r="J4398" t="n">
        <v>-0.00971</v>
      </c>
      <c r="K4398" t="n">
        <v>0.00865</v>
      </c>
      <c r="L4398" t="n">
        <v>0</v>
      </c>
      <c r="M4398" t="n">
        <v>0.00683</v>
      </c>
      <c r="N4398" t="n">
        <v>-0.00284</v>
      </c>
      <c r="O4398" t="n">
        <v>0</v>
      </c>
      <c r="P4398" t="n">
        <v>-0.00524</v>
      </c>
      <c r="Q4398" t="n">
        <v>0</v>
      </c>
      <c r="R4398" t="n">
        <v>0.00351</v>
      </c>
      <c r="S4398" t="n">
        <v>-0.00154</v>
      </c>
      <c r="T4398" t="n">
        <v>-0.00752</v>
      </c>
    </row>
    <row r="4399">
      <c r="A4399" s="142" t="n">
        <v>42699</v>
      </c>
      <c r="B4399" t="n">
        <v>-0.01175</v>
      </c>
      <c r="C4399" t="n">
        <v>-0.01107</v>
      </c>
      <c r="D4399" t="n">
        <v>-0.01139</v>
      </c>
      <c r="E4399" t="inlineStr"/>
      <c r="F4399" t="inlineStr"/>
      <c r="G4399" t="inlineStr"/>
      <c r="H4399" t="inlineStr"/>
      <c r="I4399" t="inlineStr"/>
      <c r="J4399" t="n">
        <v>0.00188</v>
      </c>
      <c r="K4399" t="n">
        <v>-0.00165</v>
      </c>
      <c r="L4399" t="n">
        <v>-0.00659</v>
      </c>
      <c r="M4399" t="n">
        <v>-0.00302</v>
      </c>
      <c r="N4399" t="n">
        <v>-0.00569</v>
      </c>
      <c r="O4399" t="n">
        <v>-0.01055</v>
      </c>
      <c r="P4399" t="n">
        <v>-0.00526</v>
      </c>
      <c r="Q4399" t="n">
        <v>-0.008880000000000001</v>
      </c>
      <c r="R4399" t="n">
        <v>0.00188</v>
      </c>
      <c r="S4399" t="n">
        <v>0.00054</v>
      </c>
      <c r="T4399" t="n">
        <v>0.00054</v>
      </c>
    </row>
    <row r="4400">
      <c r="A4400" s="142" t="n">
        <v>42702</v>
      </c>
      <c r="B4400" t="n">
        <v>-0.00601</v>
      </c>
      <c r="C4400" t="n">
        <v>-0.00657</v>
      </c>
      <c r="D4400" t="n">
        <v>-0.00612</v>
      </c>
      <c r="E4400" t="inlineStr"/>
      <c r="F4400" t="inlineStr"/>
      <c r="G4400" t="inlineStr"/>
      <c r="H4400" t="inlineStr"/>
      <c r="I4400" t="inlineStr"/>
      <c r="J4400" t="n">
        <v>0.01204</v>
      </c>
      <c r="K4400" t="n">
        <v>0.0294</v>
      </c>
      <c r="L4400" t="n">
        <v>0.01312</v>
      </c>
      <c r="M4400" t="n">
        <v>0.03039</v>
      </c>
      <c r="N4400" t="n">
        <v>0.03853</v>
      </c>
      <c r="O4400" t="n">
        <v>0.04341</v>
      </c>
      <c r="P4400" t="n">
        <v>0.03527</v>
      </c>
      <c r="Q4400" t="n">
        <v>0.008959999999999999</v>
      </c>
      <c r="R4400" t="n">
        <v>-0.00792</v>
      </c>
      <c r="S4400" t="n">
        <v>-0.00123</v>
      </c>
      <c r="T4400" t="n">
        <v>0.01055</v>
      </c>
    </row>
    <row r="4401">
      <c r="A4401" s="142" t="n">
        <v>42703</v>
      </c>
      <c r="B4401" t="n">
        <v>0.03825</v>
      </c>
      <c r="C4401" t="n">
        <v>0.03713</v>
      </c>
      <c r="D4401" t="n">
        <v>0.0378</v>
      </c>
      <c r="E4401" t="inlineStr"/>
      <c r="F4401" t="inlineStr"/>
      <c r="G4401" t="inlineStr"/>
      <c r="H4401" t="inlineStr"/>
      <c r="I4401" t="inlineStr"/>
      <c r="J4401" t="n">
        <v>0.00706</v>
      </c>
      <c r="K4401" t="n">
        <v>-0.00193</v>
      </c>
      <c r="L4401" t="n">
        <v>0.0014</v>
      </c>
      <c r="M4401" t="n">
        <v>0.00026</v>
      </c>
      <c r="N4401" t="n">
        <v>-0.0049</v>
      </c>
      <c r="O4401" t="n">
        <v>-0.00681</v>
      </c>
      <c r="P4401" t="n">
        <v>-0.01022</v>
      </c>
      <c r="Q4401" t="n">
        <v>0.008880000000000001</v>
      </c>
      <c r="R4401" t="n">
        <v>0.00285</v>
      </c>
      <c r="S4401" t="n">
        <v>-0.0025</v>
      </c>
      <c r="T4401" t="n">
        <v>-0.008699999999999999</v>
      </c>
    </row>
    <row r="4402">
      <c r="A4402" s="142" t="n">
        <v>42704</v>
      </c>
      <c r="B4402" t="n">
        <v>-0.01053</v>
      </c>
      <c r="C4402" t="n">
        <v>-0.00933</v>
      </c>
      <c r="D4402" t="n">
        <v>-0.01016</v>
      </c>
      <c r="E4402" t="inlineStr"/>
      <c r="F4402" t="inlineStr"/>
      <c r="G4402" t="inlineStr"/>
      <c r="H4402" t="inlineStr"/>
      <c r="I4402" t="inlineStr"/>
      <c r="J4402" t="n">
        <v>-0.00997</v>
      </c>
      <c r="K4402" t="n">
        <v>-0.01913</v>
      </c>
      <c r="L4402" t="n">
        <v>-0.00912</v>
      </c>
      <c r="M4402" t="n">
        <v>-0.02101</v>
      </c>
      <c r="N4402" t="n">
        <v>-0.01513</v>
      </c>
      <c r="O4402" t="n">
        <v>-0.01625</v>
      </c>
      <c r="P4402" t="n">
        <v>-0.01377</v>
      </c>
      <c r="Q4402" t="n">
        <v>-0.00418</v>
      </c>
      <c r="R4402" t="n">
        <v>0.00383</v>
      </c>
      <c r="S4402" t="n">
        <v>-2e-05</v>
      </c>
      <c r="T4402" t="n">
        <v>0.00628</v>
      </c>
    </row>
    <row r="4403">
      <c r="A4403" s="142" t="n">
        <v>42705</v>
      </c>
      <c r="B4403" t="n">
        <v>-0.01147</v>
      </c>
      <c r="C4403" t="n">
        <v>-0.0124</v>
      </c>
      <c r="D4403" t="n">
        <v>-0.01182</v>
      </c>
      <c r="E4403" t="inlineStr"/>
      <c r="F4403" t="inlineStr"/>
      <c r="G4403" t="inlineStr"/>
      <c r="H4403" t="inlineStr"/>
      <c r="I4403" t="inlineStr"/>
      <c r="J4403" t="n">
        <v>-0.01976</v>
      </c>
      <c r="K4403" t="n">
        <v>-0.0077</v>
      </c>
      <c r="L4403" t="n">
        <v>-0.00651</v>
      </c>
      <c r="M4403" t="n">
        <v>-0.01162</v>
      </c>
      <c r="N4403" t="n">
        <v>-0.00997</v>
      </c>
      <c r="O4403" t="n">
        <v>-0.00514</v>
      </c>
      <c r="P4403" t="n">
        <v>-0.00873</v>
      </c>
      <c r="Q4403" t="n">
        <v>-0.02082</v>
      </c>
      <c r="R4403" t="n">
        <v>-0.00273</v>
      </c>
      <c r="S4403" t="n">
        <v>-0.00264</v>
      </c>
      <c r="T4403" t="n">
        <v>-0.00543</v>
      </c>
    </row>
    <row r="4404">
      <c r="A4404" s="142" t="n">
        <v>42706</v>
      </c>
      <c r="B4404" t="n">
        <v>-0.01012</v>
      </c>
      <c r="C4404" t="n">
        <v>-0.009469999999999999</v>
      </c>
      <c r="D4404" t="n">
        <v>-0.009900000000000001</v>
      </c>
      <c r="E4404" t="inlineStr"/>
      <c r="F4404" t="inlineStr"/>
      <c r="G4404" t="inlineStr"/>
      <c r="H4404" t="inlineStr"/>
      <c r="I4404" t="inlineStr"/>
      <c r="J4404" t="n">
        <v>0.02168</v>
      </c>
      <c r="K4404" t="n">
        <v>0.02676</v>
      </c>
      <c r="L4404" t="n">
        <v>0.009860000000000001</v>
      </c>
      <c r="M4404" t="n">
        <v>0.03391</v>
      </c>
      <c r="N4404" t="n">
        <v>0.03107</v>
      </c>
      <c r="O4404" t="n">
        <v>0.02712</v>
      </c>
      <c r="P4404" t="n">
        <v>0.02993</v>
      </c>
      <c r="Q4404" t="n">
        <v>0.02585</v>
      </c>
      <c r="R4404" t="n">
        <v>-0.00442</v>
      </c>
      <c r="S4404" t="n">
        <v>-0.00509</v>
      </c>
      <c r="T4404" t="n">
        <v>-0.01075</v>
      </c>
    </row>
    <row r="4405">
      <c r="A4405" s="142" t="n">
        <v>42709</v>
      </c>
      <c r="B4405" t="n">
        <v>0.02501</v>
      </c>
      <c r="C4405" t="n">
        <v>0.02521</v>
      </c>
      <c r="D4405" t="n">
        <v>0.02509</v>
      </c>
      <c r="E4405" t="inlineStr"/>
      <c r="F4405" t="inlineStr"/>
      <c r="G4405" t="inlineStr"/>
      <c r="H4405" t="inlineStr"/>
      <c r="I4405" t="inlineStr"/>
      <c r="J4405" t="n">
        <v>-0.01452</v>
      </c>
      <c r="K4405" t="n">
        <v>-0.00499</v>
      </c>
      <c r="L4405" t="n">
        <v>0.00173</v>
      </c>
      <c r="M4405" t="n">
        <v>0.00528</v>
      </c>
      <c r="N4405" t="n">
        <v>-0.00776</v>
      </c>
      <c r="O4405" t="n">
        <v>-0.00718</v>
      </c>
      <c r="P4405" t="n">
        <v>-0.01026</v>
      </c>
      <c r="Q4405" t="n">
        <v>-0.01446</v>
      </c>
      <c r="R4405" t="n">
        <v>0.00577</v>
      </c>
      <c r="S4405" t="n">
        <v>-0.00108</v>
      </c>
      <c r="T4405" t="n">
        <v>-0.00495</v>
      </c>
    </row>
    <row r="4406">
      <c r="A4406" s="142" t="n">
        <v>42710</v>
      </c>
      <c r="B4406" t="n">
        <v>-0.01173</v>
      </c>
      <c r="C4406" t="n">
        <v>-0.01086</v>
      </c>
      <c r="D4406" t="n">
        <v>-0.01147</v>
      </c>
      <c r="E4406" t="inlineStr"/>
      <c r="F4406" t="inlineStr"/>
      <c r="G4406" t="inlineStr"/>
      <c r="H4406" t="inlineStr"/>
      <c r="I4406" t="inlineStr"/>
      <c r="J4406" t="n">
        <v>0.02229</v>
      </c>
      <c r="K4406" t="n">
        <v>-0.00776</v>
      </c>
      <c r="L4406" t="n">
        <v>-0.00709</v>
      </c>
      <c r="M4406" t="n">
        <v>-0.00983</v>
      </c>
      <c r="N4406" t="n">
        <v>0.00124</v>
      </c>
      <c r="O4406" t="n">
        <v>-0.00561</v>
      </c>
      <c r="P4406" t="n">
        <v>0.00345</v>
      </c>
      <c r="Q4406" t="n">
        <v>0.02058</v>
      </c>
      <c r="R4406" t="n">
        <v>0.009860000000000001</v>
      </c>
      <c r="S4406" t="n">
        <v>0.00521</v>
      </c>
      <c r="T4406" t="n">
        <v>0.008030000000000001</v>
      </c>
    </row>
    <row r="4407">
      <c r="A4407" s="142" t="n">
        <v>42711</v>
      </c>
      <c r="B4407" t="n">
        <v>-0.00071</v>
      </c>
      <c r="C4407" t="n">
        <v>-0.00207</v>
      </c>
      <c r="D4407" t="n">
        <v>-0.00113</v>
      </c>
      <c r="E4407" t="inlineStr"/>
      <c r="F4407" t="inlineStr"/>
      <c r="G4407" t="inlineStr"/>
      <c r="H4407" t="inlineStr"/>
      <c r="I4407" t="inlineStr"/>
      <c r="J4407" t="n">
        <v>0.00961</v>
      </c>
      <c r="K4407" t="n">
        <v>0.01059</v>
      </c>
      <c r="L4407" t="n">
        <v>0.00924</v>
      </c>
      <c r="M4407" t="n">
        <v>0.00963</v>
      </c>
      <c r="N4407" t="n">
        <v>0.009140000000000001</v>
      </c>
      <c r="O4407" t="n">
        <v>0.008</v>
      </c>
      <c r="P4407" t="n">
        <v>0.01033</v>
      </c>
      <c r="Q4407" t="n">
        <v>0.008750000000000001</v>
      </c>
      <c r="R4407" t="n">
        <v>0.009350000000000001</v>
      </c>
      <c r="S4407" t="n">
        <v>0.008959999999999999</v>
      </c>
      <c r="T4407" t="n">
        <v>0.00414</v>
      </c>
    </row>
    <row r="4408">
      <c r="A4408" s="142" t="n">
        <v>42712</v>
      </c>
      <c r="B4408" t="n">
        <v>0.00487</v>
      </c>
      <c r="C4408" t="n">
        <v>0.00556</v>
      </c>
      <c r="D4408" t="n">
        <v>0.00508</v>
      </c>
      <c r="E4408" t="inlineStr"/>
      <c r="F4408" t="inlineStr"/>
      <c r="G4408" t="inlineStr"/>
      <c r="H4408" t="inlineStr"/>
      <c r="I4408" t="inlineStr"/>
      <c r="J4408" t="n">
        <v>0.00439</v>
      </c>
      <c r="K4408" t="n">
        <v>-0.0006400000000000001</v>
      </c>
      <c r="L4408" t="n">
        <v>-0.00185</v>
      </c>
      <c r="M4408" t="n">
        <v>0.00648</v>
      </c>
      <c r="N4408" t="n">
        <v>0.0173</v>
      </c>
      <c r="O4408" t="n">
        <v>0.01588</v>
      </c>
      <c r="P4408" t="n">
        <v>0.01704</v>
      </c>
      <c r="Q4408" t="n">
        <v>0.00382</v>
      </c>
      <c r="R4408" t="n">
        <v>0.01242</v>
      </c>
      <c r="S4408" t="n">
        <v>0.0179</v>
      </c>
      <c r="T4408" t="n">
        <v>0.02823</v>
      </c>
    </row>
    <row r="4409">
      <c r="A4409" s="142" t="n">
        <v>42713</v>
      </c>
      <c r="B4409" t="n">
        <v>0.01684</v>
      </c>
      <c r="C4409" t="n">
        <v>0.01513</v>
      </c>
      <c r="D4409" t="n">
        <v>0.01628</v>
      </c>
      <c r="E4409" t="inlineStr"/>
      <c r="F4409" t="inlineStr"/>
      <c r="G4409" t="inlineStr"/>
      <c r="H4409" t="inlineStr"/>
      <c r="I4409" t="inlineStr"/>
      <c r="J4409" t="n">
        <v>0.00219</v>
      </c>
      <c r="K4409" t="n">
        <v>-0.00565</v>
      </c>
      <c r="L4409" t="n">
        <v>-0.01255</v>
      </c>
      <c r="M4409" t="n">
        <v>-0.01566</v>
      </c>
      <c r="N4409" t="n">
        <v>-0.02825</v>
      </c>
      <c r="O4409" t="n">
        <v>-0.02274</v>
      </c>
      <c r="P4409" t="n">
        <v>-0.0201</v>
      </c>
      <c r="Q4409" t="n">
        <v>0.00425</v>
      </c>
      <c r="R4409" t="n">
        <v>0.009339999999999999</v>
      </c>
      <c r="S4409" t="n">
        <v>0.01058</v>
      </c>
      <c r="T4409" t="n">
        <v>0.00539</v>
      </c>
    </row>
    <row r="4410">
      <c r="A4410" s="142" t="n">
        <v>42716</v>
      </c>
      <c r="B4410" t="n">
        <v>-0.01959</v>
      </c>
      <c r="C4410" t="n">
        <v>-0.0185</v>
      </c>
      <c r="D4410" t="n">
        <v>-0.01919</v>
      </c>
      <c r="E4410" t="inlineStr"/>
      <c r="F4410" t="inlineStr"/>
      <c r="G4410" t="inlineStr"/>
      <c r="H4410" t="inlineStr"/>
      <c r="I4410" t="inlineStr"/>
      <c r="J4410" t="n">
        <v>-0.02727</v>
      </c>
      <c r="K4410" t="n">
        <v>0.00633</v>
      </c>
      <c r="L4410" t="n">
        <v>0.00587</v>
      </c>
      <c r="M4410" t="n">
        <v>0.00205</v>
      </c>
      <c r="N4410" t="n">
        <v>-0.00354</v>
      </c>
      <c r="O4410" t="n">
        <v>-0.00527</v>
      </c>
      <c r="P4410" t="n">
        <v>-0.00513</v>
      </c>
      <c r="Q4410" t="n">
        <v>-0.02595</v>
      </c>
      <c r="R4410" t="n">
        <v>-0.0042</v>
      </c>
      <c r="S4410" t="n">
        <v>-0.00732</v>
      </c>
      <c r="T4410" t="n">
        <v>-0.01306</v>
      </c>
    </row>
    <row r="4411">
      <c r="A4411" s="142" t="n">
        <v>42717</v>
      </c>
      <c r="B4411" t="n">
        <v>-0.00723</v>
      </c>
      <c r="C4411" t="n">
        <v>-0.00616</v>
      </c>
      <c r="D4411" t="n">
        <v>-0.00701</v>
      </c>
      <c r="E4411" t="inlineStr"/>
      <c r="F4411" t="inlineStr"/>
      <c r="G4411" t="inlineStr"/>
      <c r="H4411" t="inlineStr"/>
      <c r="I4411" t="inlineStr"/>
      <c r="J4411" t="n">
        <v>0</v>
      </c>
      <c r="K4411" t="n">
        <v>0.00564</v>
      </c>
      <c r="L4411" t="n">
        <v>-0.00322</v>
      </c>
      <c r="M4411" t="n">
        <v>0.00474</v>
      </c>
      <c r="N4411" t="n">
        <v>0.00817</v>
      </c>
      <c r="O4411" t="n">
        <v>0.00804</v>
      </c>
      <c r="P4411" t="n">
        <v>0</v>
      </c>
      <c r="Q4411" t="n">
        <v>-0.00239</v>
      </c>
      <c r="R4411" t="n">
        <v>0.01065</v>
      </c>
      <c r="S4411" t="n">
        <v>0.00459</v>
      </c>
      <c r="T4411" t="n">
        <v>0.00263</v>
      </c>
    </row>
    <row r="4412">
      <c r="A4412" s="142" t="n">
        <v>42718</v>
      </c>
      <c r="B4412" t="n">
        <v>-0.00466</v>
      </c>
      <c r="C4412" t="n">
        <v>-0.00536</v>
      </c>
      <c r="D4412" t="n">
        <v>-0.00489</v>
      </c>
      <c r="E4412" t="inlineStr"/>
      <c r="F4412" t="inlineStr"/>
      <c r="G4412" t="inlineStr"/>
      <c r="H4412" t="inlineStr"/>
      <c r="I4412" t="inlineStr"/>
      <c r="J4412" t="n">
        <v>0.02393</v>
      </c>
      <c r="K4412" t="n">
        <v>-0.04473</v>
      </c>
      <c r="L4412" t="n">
        <v>0.00589</v>
      </c>
      <c r="M4412" t="n">
        <v>-0.03769</v>
      </c>
      <c r="N4412" t="n">
        <v>-0.03491</v>
      </c>
      <c r="O4412" t="n">
        <v>-0.03028</v>
      </c>
      <c r="P4412" t="n">
        <v>-0.02577</v>
      </c>
      <c r="Q4412" t="n">
        <v>0.02371</v>
      </c>
      <c r="R4412" t="n">
        <v>-0.00488</v>
      </c>
      <c r="S4412" t="n">
        <v>-0.00681</v>
      </c>
      <c r="T4412" t="n">
        <v>-0.00617</v>
      </c>
    </row>
    <row r="4413">
      <c r="A4413" s="142" t="n">
        <v>42719</v>
      </c>
      <c r="B4413" t="n">
        <v>-0.008880000000000001</v>
      </c>
      <c r="C4413" t="n">
        <v>-0.009979999999999999</v>
      </c>
      <c r="D4413" t="n">
        <v>-0.009169999999999999</v>
      </c>
      <c r="E4413" t="inlineStr"/>
      <c r="F4413" t="inlineStr"/>
      <c r="G4413" t="inlineStr"/>
      <c r="H4413" t="inlineStr"/>
      <c r="I4413" t="inlineStr"/>
      <c r="J4413" t="n">
        <v>-0.08543000000000001</v>
      </c>
      <c r="K4413" t="n">
        <v>-0.03004</v>
      </c>
      <c r="L4413" t="n">
        <v>-0.04535</v>
      </c>
      <c r="M4413" t="n">
        <v>-0.04331</v>
      </c>
      <c r="N4413" t="n">
        <v>-0.04261</v>
      </c>
      <c r="O4413" t="n">
        <v>-0.04356</v>
      </c>
      <c r="P4413" t="n">
        <v>-0.05115</v>
      </c>
      <c r="Q4413" t="n">
        <v>-0.07504</v>
      </c>
      <c r="R4413" t="n">
        <v>0.00869</v>
      </c>
      <c r="S4413" t="n">
        <v>0.01636</v>
      </c>
      <c r="T4413" t="n">
        <v>0.00634</v>
      </c>
    </row>
    <row r="4414">
      <c r="A4414" s="142" t="n">
        <v>42720</v>
      </c>
      <c r="B4414" t="n">
        <v>-0.04279</v>
      </c>
      <c r="C4414" t="n">
        <v>-0.04327</v>
      </c>
      <c r="D4414" t="n">
        <v>-0.04278</v>
      </c>
      <c r="E4414" t="inlineStr"/>
      <c r="F4414" t="inlineStr"/>
      <c r="G4414" t="inlineStr"/>
      <c r="H4414" t="inlineStr"/>
      <c r="I4414" t="inlineStr"/>
      <c r="J4414" t="n">
        <v>0.002</v>
      </c>
      <c r="K4414" t="n">
        <v>-0.00052</v>
      </c>
      <c r="L4414" t="n">
        <v>0.01276</v>
      </c>
      <c r="M4414" t="n">
        <v>-0.00014</v>
      </c>
      <c r="N4414" t="n">
        <v>-0.00652</v>
      </c>
      <c r="O4414" t="n">
        <v>-0.00039</v>
      </c>
      <c r="P4414" t="n">
        <v>-0.01859</v>
      </c>
      <c r="Q4414" t="n">
        <v>-0.009350000000000001</v>
      </c>
      <c r="R4414" t="n">
        <v>0.00349</v>
      </c>
      <c r="S4414" t="n">
        <v>0.00039</v>
      </c>
      <c r="T4414" t="n">
        <v>-0.00203</v>
      </c>
    </row>
    <row r="4415">
      <c r="A4415" s="142" t="n">
        <v>42723</v>
      </c>
      <c r="B4415" t="n">
        <v>-0.03314</v>
      </c>
      <c r="C4415" t="n">
        <v>-0.0321</v>
      </c>
      <c r="D4415" t="n">
        <v>-0.03296</v>
      </c>
      <c r="E4415" t="inlineStr"/>
      <c r="F4415" t="inlineStr"/>
      <c r="G4415" t="inlineStr"/>
      <c r="H4415" t="inlineStr"/>
      <c r="I4415" t="inlineStr"/>
      <c r="J4415" t="n">
        <v>0.0008</v>
      </c>
      <c r="K4415" t="n">
        <v>0.00398</v>
      </c>
      <c r="L4415" t="n">
        <v>-0.009429999999999999</v>
      </c>
      <c r="M4415" t="n">
        <v>0.01034</v>
      </c>
      <c r="N4415" t="n">
        <v>0.00228</v>
      </c>
      <c r="O4415" t="n">
        <v>0.00332</v>
      </c>
      <c r="P4415" t="n">
        <v>-0.00568</v>
      </c>
      <c r="Q4415" t="n">
        <v>-0.00208</v>
      </c>
      <c r="R4415" t="n">
        <v>-0.00116</v>
      </c>
      <c r="S4415" t="n">
        <v>-0.00117</v>
      </c>
      <c r="T4415" t="n">
        <v>-0.00878</v>
      </c>
    </row>
    <row r="4416">
      <c r="A4416" s="142" t="n">
        <v>42724</v>
      </c>
      <c r="B4416" t="n">
        <v>-0.00072</v>
      </c>
      <c r="C4416" t="n">
        <v>-0.00428</v>
      </c>
      <c r="D4416" t="n">
        <v>-0.00125</v>
      </c>
      <c r="E4416" t="inlineStr"/>
      <c r="F4416" t="inlineStr"/>
      <c r="G4416" t="inlineStr"/>
      <c r="H4416" t="inlineStr"/>
      <c r="I4416" t="inlineStr"/>
      <c r="J4416" t="n">
        <v>-0.0004</v>
      </c>
      <c r="K4416" t="n">
        <v>0.005</v>
      </c>
      <c r="L4416" t="n">
        <v>-0.00348</v>
      </c>
      <c r="M4416" t="n">
        <v>0.00069</v>
      </c>
      <c r="N4416" t="n">
        <v>0.00344</v>
      </c>
      <c r="O4416" t="n">
        <v>0.00468</v>
      </c>
      <c r="P4416" t="n">
        <v>0.009520000000000001</v>
      </c>
      <c r="Q4416" t="n">
        <v>-0.00593</v>
      </c>
      <c r="R4416" t="n">
        <v>0.00498</v>
      </c>
      <c r="S4416" t="n">
        <v>0.00711</v>
      </c>
      <c r="T4416" t="n">
        <v>0.00591</v>
      </c>
    </row>
    <row r="4417">
      <c r="A4417" s="142" t="n">
        <v>42725</v>
      </c>
      <c r="B4417" t="n">
        <v>0.0125</v>
      </c>
      <c r="C4417" t="n">
        <v>0.01153</v>
      </c>
      <c r="D4417" t="n">
        <v>0.01239</v>
      </c>
      <c r="E4417" t="inlineStr"/>
      <c r="F4417" t="inlineStr"/>
      <c r="G4417" t="inlineStr"/>
      <c r="H4417" t="inlineStr"/>
      <c r="I4417" t="inlineStr"/>
      <c r="J4417" t="n">
        <v>0.00916</v>
      </c>
      <c r="K4417" t="n">
        <v>-0.01235</v>
      </c>
      <c r="L4417" t="n">
        <v>-0.00766</v>
      </c>
      <c r="M4417" t="n">
        <v>0.00132</v>
      </c>
      <c r="N4417" t="n">
        <v>-0.00752</v>
      </c>
      <c r="O4417" t="n">
        <v>-0.00446</v>
      </c>
      <c r="P4417" t="n">
        <v>-0.00755</v>
      </c>
      <c r="Q4417" t="n">
        <v>0.007900000000000001</v>
      </c>
      <c r="R4417" t="n">
        <v>-0.00214</v>
      </c>
      <c r="S4417" t="n">
        <v>-0.00592</v>
      </c>
      <c r="T4417" t="n">
        <v>-0.00542</v>
      </c>
    </row>
    <row r="4418">
      <c r="A4418" s="142" t="n">
        <v>42726</v>
      </c>
      <c r="B4418" t="n">
        <v>-0.00278</v>
      </c>
      <c r="C4418" t="n">
        <v>-0.00135</v>
      </c>
      <c r="D4418" t="n">
        <v>-0.00259</v>
      </c>
      <c r="E4418" t="inlineStr"/>
      <c r="F4418" t="inlineStr"/>
      <c r="G4418" t="inlineStr"/>
      <c r="H4418" t="inlineStr"/>
      <c r="I4418" t="inlineStr"/>
      <c r="J4418" t="n">
        <v>0.00079</v>
      </c>
      <c r="K4418" t="n">
        <v>0.00521</v>
      </c>
      <c r="L4418" t="n">
        <v>-0.00507</v>
      </c>
      <c r="M4418" t="n">
        <v>0.001</v>
      </c>
      <c r="N4418" t="n">
        <v>-0.00437</v>
      </c>
      <c r="O4418" t="n">
        <v>-0.00565</v>
      </c>
      <c r="P4418" t="n">
        <v>0</v>
      </c>
      <c r="Q4418" t="n">
        <v>0.00176</v>
      </c>
      <c r="R4418" t="n">
        <v>-0.00223</v>
      </c>
      <c r="S4418" t="n">
        <v>-0.00435</v>
      </c>
      <c r="T4418" t="n">
        <v>-0.0121</v>
      </c>
    </row>
    <row r="4419">
      <c r="A4419" s="142" t="n">
        <v>42727</v>
      </c>
      <c r="B4419" t="n">
        <v>-0.00765</v>
      </c>
      <c r="C4419" t="n">
        <v>-0.008070000000000001</v>
      </c>
      <c r="D4419" t="n">
        <v>-0.00767</v>
      </c>
      <c r="E4419" t="inlineStr"/>
      <c r="F4419" t="inlineStr"/>
      <c r="G4419" t="inlineStr"/>
      <c r="H4419" t="inlineStr"/>
      <c r="I4419" t="inlineStr"/>
      <c r="J4419" t="n">
        <v>0.00591</v>
      </c>
      <c r="K4419" t="n">
        <v>0.00605</v>
      </c>
      <c r="L4419" t="n">
        <v>-0.00435</v>
      </c>
      <c r="M4419" t="n">
        <v>0.01462</v>
      </c>
      <c r="N4419" t="n">
        <v>0.009889999999999999</v>
      </c>
      <c r="O4419" t="n">
        <v>0.01431</v>
      </c>
      <c r="P4419" t="n">
        <v>0.0057</v>
      </c>
      <c r="Q4419" t="n">
        <v>0.00575</v>
      </c>
      <c r="R4419" t="n">
        <v>0.00031</v>
      </c>
      <c r="S4419" t="n">
        <v>0.00013</v>
      </c>
      <c r="T4419" t="n">
        <v>-0.00139</v>
      </c>
    </row>
    <row r="4420">
      <c r="A4420" s="142" t="n">
        <v>42730</v>
      </c>
      <c r="B4420" t="n">
        <v>0</v>
      </c>
      <c r="C4420" t="n">
        <v>0</v>
      </c>
      <c r="D4420" t="n">
        <v>0</v>
      </c>
      <c r="E4420" t="inlineStr"/>
      <c r="F4420" t="inlineStr"/>
      <c r="G4420" t="inlineStr"/>
      <c r="H4420" t="inlineStr"/>
      <c r="I4420" t="inlineStr"/>
      <c r="J4420" t="n">
        <v>0</v>
      </c>
      <c r="K4420" t="n">
        <v>0</v>
      </c>
      <c r="L4420" t="n">
        <v>0</v>
      </c>
      <c r="M4420" t="n">
        <v>0</v>
      </c>
      <c r="N4420" t="n">
        <v>0</v>
      </c>
      <c r="O4420" t="n">
        <v>0</v>
      </c>
      <c r="P4420" t="n">
        <v>0</v>
      </c>
      <c r="Q4420" t="n">
        <v>0</v>
      </c>
      <c r="R4420" t="n">
        <v>0</v>
      </c>
      <c r="S4420" t="n">
        <v>0</v>
      </c>
      <c r="T4420" t="n">
        <v>0</v>
      </c>
    </row>
    <row r="4421">
      <c r="A4421" s="142" t="n">
        <v>42731</v>
      </c>
      <c r="B4421" t="n">
        <v>0.00516</v>
      </c>
      <c r="C4421" t="n">
        <v>0.00389</v>
      </c>
      <c r="D4421" t="n">
        <v>0.00511</v>
      </c>
      <c r="E4421" t="inlineStr"/>
      <c r="F4421" t="inlineStr"/>
      <c r="G4421" t="inlineStr"/>
      <c r="H4421" t="inlineStr"/>
      <c r="I4421" t="inlineStr"/>
      <c r="J4421" t="n">
        <v>0.00666</v>
      </c>
      <c r="K4421" t="n">
        <v>0.00241</v>
      </c>
      <c r="L4421" t="n">
        <v>0</v>
      </c>
      <c r="M4421" t="n">
        <v>0.00323</v>
      </c>
      <c r="N4421" t="n">
        <v>-0.00044</v>
      </c>
      <c r="O4421" t="n">
        <v>0</v>
      </c>
      <c r="P4421" t="n">
        <v>0.00189</v>
      </c>
      <c r="Q4421" t="n">
        <v>0.00619</v>
      </c>
      <c r="R4421" t="n">
        <v>0.00125</v>
      </c>
      <c r="S4421" t="n">
        <v>0.00145</v>
      </c>
      <c r="T4421" t="n">
        <v>0.00414</v>
      </c>
    </row>
    <row r="4422">
      <c r="A4422" s="142" t="n">
        <v>42732</v>
      </c>
      <c r="B4422" t="n">
        <v>0.00312</v>
      </c>
      <c r="C4422" t="n">
        <v>0.0032</v>
      </c>
      <c r="D4422" t="n">
        <v>0.00313</v>
      </c>
      <c r="E4422" t="inlineStr"/>
      <c r="F4422" t="n">
        <v>0.00325</v>
      </c>
      <c r="G4422" t="n">
        <v>0.00302</v>
      </c>
      <c r="H4422" t="inlineStr"/>
      <c r="I4422" t="inlineStr"/>
      <c r="J4422" t="n">
        <v>0.02804</v>
      </c>
      <c r="K4422" t="n">
        <v>0.0413</v>
      </c>
      <c r="L4422" t="n">
        <v>0.01139</v>
      </c>
      <c r="M4422" t="n">
        <v>0.046</v>
      </c>
      <c r="N4422" t="n">
        <v>0.05118</v>
      </c>
      <c r="O4422" t="n">
        <v>0.05332</v>
      </c>
      <c r="P4422" t="n">
        <v>0.04717</v>
      </c>
      <c r="Q4422" t="n">
        <v>0.02825</v>
      </c>
      <c r="R4422" t="n">
        <v>0.00304</v>
      </c>
      <c r="S4422" t="n">
        <v>0.00216</v>
      </c>
      <c r="T4422" t="n">
        <v>0.01581</v>
      </c>
    </row>
    <row r="4423">
      <c r="A4423" s="142" t="n">
        <v>42733</v>
      </c>
      <c r="B4423" t="n">
        <v>0.04671</v>
      </c>
      <c r="C4423" t="n">
        <v>0.04626</v>
      </c>
      <c r="D4423" t="n">
        <v>0.04663</v>
      </c>
      <c r="E4423" t="inlineStr"/>
      <c r="F4423" t="n">
        <v>0.04647</v>
      </c>
      <c r="G4423" t="n">
        <v>0.03995</v>
      </c>
      <c r="H4423" t="inlineStr"/>
      <c r="I4423" t="inlineStr"/>
      <c r="J4423" t="n">
        <v>0.05189</v>
      </c>
      <c r="K4423" t="n">
        <v>0.05283</v>
      </c>
      <c r="L4423" t="n">
        <v>0.01057</v>
      </c>
      <c r="M4423" t="n">
        <v>0.05916</v>
      </c>
      <c r="N4423" t="n">
        <v>0.05877</v>
      </c>
      <c r="O4423" t="n">
        <v>0.06034</v>
      </c>
      <c r="P4423" t="n">
        <v>0.05405</v>
      </c>
      <c r="Q4423" t="n">
        <v>0.0488</v>
      </c>
      <c r="R4423" t="n">
        <v>-0.00352</v>
      </c>
      <c r="S4423" t="n">
        <v>-0.00688</v>
      </c>
      <c r="T4423" t="n">
        <v>-0.00063</v>
      </c>
    </row>
    <row r="4424">
      <c r="A4424" s="142" t="n">
        <v>42734</v>
      </c>
      <c r="B4424" t="n">
        <v>0.04543</v>
      </c>
      <c r="C4424" t="n">
        <v>0.04665</v>
      </c>
      <c r="D4424" t="n">
        <v>0.04562</v>
      </c>
      <c r="E4424" t="inlineStr"/>
      <c r="F4424" t="n">
        <v>0.04513</v>
      </c>
      <c r="G4424" t="n">
        <v>0.05633</v>
      </c>
      <c r="H4424" t="inlineStr"/>
      <c r="I4424" t="inlineStr"/>
      <c r="J4424" t="n">
        <v>0.03781</v>
      </c>
      <c r="K4424" t="n">
        <v>-0.0297</v>
      </c>
      <c r="L4424" t="n">
        <v>-0.0019</v>
      </c>
      <c r="M4424" t="n">
        <v>-0.02948</v>
      </c>
      <c r="N4424" t="n">
        <v>-0.03114</v>
      </c>
      <c r="O4424" t="n">
        <v>-0.02404</v>
      </c>
      <c r="P4424" t="n">
        <v>-0.01709</v>
      </c>
      <c r="Q4424" t="n">
        <v>0.04302</v>
      </c>
      <c r="R4424" t="n">
        <v>0.00331</v>
      </c>
      <c r="S4424" t="n">
        <v>-0.00591</v>
      </c>
      <c r="T4424" t="n">
        <v>-0.00105</v>
      </c>
    </row>
    <row r="4425">
      <c r="A4425" s="142" t="n">
        <v>42737</v>
      </c>
      <c r="B4425" t="n">
        <v>0</v>
      </c>
      <c r="C4425" t="n">
        <v>-0.00465</v>
      </c>
      <c r="D4425" t="n">
        <v>-0.00447</v>
      </c>
      <c r="E4425" t="inlineStr"/>
      <c r="F4425" t="n">
        <v>0</v>
      </c>
      <c r="G4425" t="n">
        <v>0</v>
      </c>
      <c r="H4425" t="inlineStr"/>
      <c r="I4425" t="inlineStr"/>
      <c r="J4425" t="n">
        <v>-0.04198</v>
      </c>
      <c r="K4425" t="n">
        <v>0.00741</v>
      </c>
      <c r="L4425" t="n">
        <v>0</v>
      </c>
      <c r="M4425" t="n">
        <v>0.00712</v>
      </c>
      <c r="N4425" t="n">
        <v>-0.00021</v>
      </c>
      <c r="O4425" t="n">
        <v>0</v>
      </c>
      <c r="P4425" t="n">
        <v>0.00522</v>
      </c>
      <c r="Q4425" t="n">
        <v>0</v>
      </c>
      <c r="R4425" t="n">
        <v>0.00466</v>
      </c>
      <c r="S4425" t="n">
        <v>0.00091</v>
      </c>
      <c r="T4425" t="n">
        <v>-0.00044</v>
      </c>
    </row>
    <row r="4426">
      <c r="A4426" s="142" t="n">
        <v>42738</v>
      </c>
      <c r="B4426" t="n">
        <v>-0.00083</v>
      </c>
      <c r="C4426" t="n">
        <v>0.00373</v>
      </c>
      <c r="D4426" t="n">
        <v>0.00373</v>
      </c>
      <c r="E4426" t="inlineStr"/>
      <c r="F4426" t="n">
        <v>-0.00217</v>
      </c>
      <c r="G4426" t="n">
        <v>-0.00244</v>
      </c>
      <c r="H4426" t="inlineStr"/>
      <c r="I4426" t="inlineStr"/>
      <c r="J4426" t="n">
        <v>0.03042</v>
      </c>
      <c r="K4426" t="n">
        <v>0.03806</v>
      </c>
      <c r="L4426" t="n">
        <v>0.02602</v>
      </c>
      <c r="M4426" t="n">
        <v>0.03206</v>
      </c>
      <c r="N4426" t="n">
        <v>0.04338</v>
      </c>
      <c r="O4426" t="n">
        <v>0.04307</v>
      </c>
      <c r="P4426" t="n">
        <v>0.03979</v>
      </c>
      <c r="Q4426" t="n">
        <v>-0.01599</v>
      </c>
      <c r="R4426" t="n">
        <v>0.00698</v>
      </c>
      <c r="S4426" t="n">
        <v>0.01911</v>
      </c>
      <c r="T4426" t="n">
        <v>0.02349</v>
      </c>
    </row>
    <row r="4427">
      <c r="A4427" s="142" t="n">
        <v>42739</v>
      </c>
      <c r="B4427" t="n">
        <v>0.03733</v>
      </c>
      <c r="C4427" t="n">
        <v>0.0373</v>
      </c>
      <c r="D4427" t="n">
        <v>0.03736</v>
      </c>
      <c r="E4427" t="inlineStr"/>
      <c r="F4427" t="n">
        <v>0.03705</v>
      </c>
      <c r="G4427" t="n">
        <v>0.02871</v>
      </c>
      <c r="H4427" t="inlineStr"/>
      <c r="I4427" t="inlineStr"/>
      <c r="J4427" t="n">
        <v>0.01441</v>
      </c>
      <c r="K4427" t="n">
        <v>0.00693</v>
      </c>
      <c r="L4427" t="n">
        <v>0.01189</v>
      </c>
      <c r="M4427" t="n">
        <v>0.01473</v>
      </c>
      <c r="N4427" t="n">
        <v>0.00774</v>
      </c>
      <c r="O4427" t="n">
        <v>0.00068</v>
      </c>
      <c r="P4427" t="n">
        <v>0.009979999999999999</v>
      </c>
      <c r="Q4427" t="n">
        <v>0.0144</v>
      </c>
      <c r="R4427" t="n">
        <v>-0.00114</v>
      </c>
      <c r="S4427" t="n">
        <v>-0.00023</v>
      </c>
      <c r="T4427" t="n">
        <v>-0.00527</v>
      </c>
    </row>
    <row r="4428">
      <c r="A4428" s="142" t="n">
        <v>42740</v>
      </c>
      <c r="B4428" t="n">
        <v>0.00503</v>
      </c>
      <c r="C4428" t="n">
        <v>0.00754</v>
      </c>
      <c r="D4428" t="n">
        <v>0.00499</v>
      </c>
      <c r="E4428" t="inlineStr"/>
      <c r="F4428" t="n">
        <v>0.00696</v>
      </c>
      <c r="G4428" t="n">
        <v>0.01366</v>
      </c>
      <c r="H4428" t="inlineStr"/>
      <c r="I4428" t="inlineStr"/>
      <c r="J4428" t="n">
        <v>0.03015</v>
      </c>
      <c r="K4428" t="n">
        <v>0.05508</v>
      </c>
      <c r="L4428" t="n">
        <v>0.01211</v>
      </c>
      <c r="M4428" t="n">
        <v>0.05263</v>
      </c>
      <c r="N4428" t="n">
        <v>0</v>
      </c>
      <c r="O4428" t="n">
        <v>0.04992</v>
      </c>
      <c r="P4428" t="n">
        <v>0.05437</v>
      </c>
      <c r="Q4428" t="n">
        <v>0.03219</v>
      </c>
      <c r="R4428" t="n">
        <v>0.00075</v>
      </c>
      <c r="S4428" t="n">
        <v>-0.00632</v>
      </c>
      <c r="T4428" t="n">
        <v>-0.00011</v>
      </c>
    </row>
    <row r="4429">
      <c r="A4429" s="142" t="n">
        <v>42741</v>
      </c>
      <c r="B4429" t="n">
        <v>0.05212</v>
      </c>
      <c r="C4429" t="n">
        <v>0.05191</v>
      </c>
      <c r="D4429" t="n">
        <v>0.05212</v>
      </c>
      <c r="E4429" t="inlineStr"/>
      <c r="F4429" t="n">
        <v>0.05185</v>
      </c>
      <c r="G4429" t="n">
        <v>0.06474000000000001</v>
      </c>
      <c r="H4429" t="inlineStr"/>
      <c r="I4429" t="inlineStr"/>
      <c r="J4429" t="n">
        <v>0.01245</v>
      </c>
      <c r="K4429" t="n">
        <v>-0.03582</v>
      </c>
      <c r="L4429" t="n">
        <v>0.00061</v>
      </c>
      <c r="M4429" t="n">
        <v>-0.04412</v>
      </c>
      <c r="N4429" t="n">
        <v>0.02396</v>
      </c>
      <c r="O4429" t="n">
        <v>-0.03041</v>
      </c>
      <c r="P4429" t="n">
        <v>-0.02656</v>
      </c>
      <c r="Q4429" t="n">
        <v>0.01008</v>
      </c>
      <c r="R4429" t="n">
        <v>-0.00045</v>
      </c>
      <c r="S4429" t="n">
        <v>0.00255</v>
      </c>
      <c r="T4429" t="n">
        <v>0.00149</v>
      </c>
    </row>
    <row r="4430">
      <c r="A4430" s="142" t="n">
        <v>42744</v>
      </c>
      <c r="B4430" t="n">
        <v>-0.02906</v>
      </c>
      <c r="C4430" t="n">
        <v>-0.02767</v>
      </c>
      <c r="D4430" t="n">
        <v>-0.02904</v>
      </c>
      <c r="E4430" t="inlineStr"/>
      <c r="F4430" t="n">
        <v>-0.02896</v>
      </c>
      <c r="G4430" t="n">
        <v>-0.03118</v>
      </c>
      <c r="H4430" t="inlineStr"/>
      <c r="I4430" t="inlineStr"/>
      <c r="J4430" t="n">
        <v>-0.0186</v>
      </c>
      <c r="K4430" t="n">
        <v>0.00692</v>
      </c>
      <c r="L4430" t="n">
        <v>0.00783</v>
      </c>
      <c r="M4430" t="n">
        <v>0.01137</v>
      </c>
      <c r="N4430" t="n">
        <v>0.00078</v>
      </c>
      <c r="O4430" t="n">
        <v>0.00417</v>
      </c>
      <c r="P4430" t="n">
        <v>-0.00321</v>
      </c>
      <c r="Q4430" t="n">
        <v>-0.01806</v>
      </c>
      <c r="R4430" t="n">
        <v>-0.00486</v>
      </c>
      <c r="S4430" t="n">
        <v>-0.00133</v>
      </c>
      <c r="T4430" t="n">
        <v>-0.00095</v>
      </c>
    </row>
    <row r="4431">
      <c r="A4431" s="142" t="n">
        <v>42745</v>
      </c>
      <c r="B4431" t="n">
        <v>0.00996</v>
      </c>
      <c r="C4431" t="n">
        <v>0.00868</v>
      </c>
      <c r="D4431" t="n">
        <v>0.01007</v>
      </c>
      <c r="E4431" t="inlineStr"/>
      <c r="F4431" t="n">
        <v>0.0101</v>
      </c>
      <c r="G4431" t="n">
        <v>0.00805</v>
      </c>
      <c r="H4431" t="inlineStr"/>
      <c r="I4431" t="inlineStr"/>
      <c r="J4431" t="n">
        <v>0.009140000000000001</v>
      </c>
      <c r="K4431" t="n">
        <v>0.00194</v>
      </c>
      <c r="L4431" t="n">
        <v>0.00448</v>
      </c>
      <c r="M4431" t="n">
        <v>0.00341</v>
      </c>
      <c r="N4431" t="n">
        <v>0.01104</v>
      </c>
      <c r="O4431" t="n">
        <v>0.00183</v>
      </c>
      <c r="P4431" t="n">
        <v>0.00966</v>
      </c>
      <c r="Q4431" t="n">
        <v>0.00741</v>
      </c>
      <c r="R4431" t="n">
        <v>0.00119</v>
      </c>
      <c r="S4431" t="n">
        <v>-0.00122</v>
      </c>
      <c r="T4431" t="n">
        <v>0.00479</v>
      </c>
    </row>
    <row r="4432">
      <c r="A4432" s="142" t="n">
        <v>42746</v>
      </c>
      <c r="B4432" t="n">
        <v>0.00777</v>
      </c>
      <c r="C4432" t="n">
        <v>0.01063</v>
      </c>
      <c r="D4432" t="n">
        <v>0.00767</v>
      </c>
      <c r="E4432" t="inlineStr"/>
      <c r="F4432" t="n">
        <v>0.00761</v>
      </c>
      <c r="G4432" t="n">
        <v>0.01117</v>
      </c>
      <c r="H4432" t="inlineStr"/>
      <c r="I4432" t="inlineStr"/>
      <c r="J4432" t="n">
        <v>-0.01711</v>
      </c>
      <c r="K4432" t="n">
        <v>0.00209</v>
      </c>
      <c r="L4432" t="n">
        <v>-0.00133</v>
      </c>
      <c r="M4432" t="n">
        <v>0.00255</v>
      </c>
      <c r="N4432" t="n">
        <v>0.00026</v>
      </c>
      <c r="O4432" t="n">
        <v>0.00332</v>
      </c>
      <c r="P4432" t="n">
        <v>0.00478</v>
      </c>
      <c r="Q4432" t="n">
        <v>-0.02031</v>
      </c>
      <c r="R4432" t="n">
        <v>0.0025</v>
      </c>
      <c r="S4432" t="n">
        <v>0.01122</v>
      </c>
      <c r="T4432" t="n">
        <v>0.01301</v>
      </c>
    </row>
    <row r="4433">
      <c r="A4433" s="142" t="n">
        <v>42747</v>
      </c>
      <c r="B4433" t="n">
        <v>0.00656</v>
      </c>
      <c r="C4433" t="n">
        <v>0.00655</v>
      </c>
      <c r="D4433" t="n">
        <v>0.00661</v>
      </c>
      <c r="E4433" t="inlineStr"/>
      <c r="F4433" t="n">
        <v>0.00664</v>
      </c>
      <c r="G4433" t="n">
        <v>-0.00511</v>
      </c>
      <c r="H4433" t="inlineStr"/>
      <c r="I4433" t="inlineStr"/>
      <c r="J4433" t="n">
        <v>0.02833</v>
      </c>
      <c r="K4433" t="n">
        <v>-0.00521</v>
      </c>
      <c r="L4433" t="n">
        <v>0.00573</v>
      </c>
      <c r="M4433" t="n">
        <v>-0.00493</v>
      </c>
      <c r="N4433" t="n">
        <v>-0.00518</v>
      </c>
      <c r="O4433" t="n">
        <v>-0.00711</v>
      </c>
      <c r="P4433" t="n">
        <v>0.00159</v>
      </c>
      <c r="Q4433" t="n">
        <v>0.0313</v>
      </c>
      <c r="R4433" t="n">
        <v>-0.00649</v>
      </c>
      <c r="S4433" t="n">
        <v>-0.01359</v>
      </c>
      <c r="T4433" t="n">
        <v>-0.00638</v>
      </c>
    </row>
    <row r="4434">
      <c r="A4434" s="142" t="n">
        <v>42748</v>
      </c>
      <c r="B4434" t="n">
        <v>-0.00744</v>
      </c>
      <c r="C4434" t="n">
        <v>-0.00574</v>
      </c>
      <c r="D4434" t="n">
        <v>-0.00776</v>
      </c>
      <c r="E4434" t="inlineStr"/>
      <c r="F4434" t="n">
        <v>-0.00778</v>
      </c>
      <c r="G4434" t="n">
        <v>0.00971</v>
      </c>
      <c r="H4434" t="inlineStr"/>
      <c r="I4434" t="inlineStr"/>
      <c r="J4434" t="n">
        <v>-0.02257</v>
      </c>
      <c r="K4434" t="n">
        <v>0.00045</v>
      </c>
      <c r="L4434" t="n">
        <v>-0.00603</v>
      </c>
      <c r="M4434" t="n">
        <v>0.00473</v>
      </c>
      <c r="N4434" t="n">
        <v>0.00579</v>
      </c>
      <c r="O4434" t="n">
        <v>0.00516</v>
      </c>
      <c r="P4434" t="n">
        <v>0</v>
      </c>
      <c r="Q4434" t="n">
        <v>-0.02333</v>
      </c>
      <c r="R4434" t="n">
        <v>0.009480000000000001</v>
      </c>
      <c r="S4434" t="n">
        <v>0.00502</v>
      </c>
      <c r="T4434" t="n">
        <v>0.00195</v>
      </c>
    </row>
    <row r="4435">
      <c r="A4435" s="142" t="n">
        <v>42751</v>
      </c>
      <c r="B4435" t="n">
        <v>0.00295</v>
      </c>
      <c r="C4435" t="n">
        <v>0.00164</v>
      </c>
      <c r="D4435" t="n">
        <v>0.00363</v>
      </c>
      <c r="E4435" t="inlineStr"/>
      <c r="F4435" t="n">
        <v>0.00374</v>
      </c>
      <c r="G4435" t="n">
        <v>0.00102</v>
      </c>
      <c r="H4435" t="inlineStr"/>
      <c r="I4435" t="inlineStr"/>
      <c r="J4435" t="n">
        <v>0.02037</v>
      </c>
      <c r="K4435" t="n">
        <v>0.00942</v>
      </c>
      <c r="L4435" t="n">
        <v>0</v>
      </c>
      <c r="M4435" t="n">
        <v>0.01299</v>
      </c>
      <c r="N4435" t="n">
        <v>0.00717</v>
      </c>
      <c r="O4435" t="n">
        <v>0</v>
      </c>
      <c r="P4435" t="n">
        <v>0.00792</v>
      </c>
      <c r="Q4435" t="n">
        <v>0</v>
      </c>
      <c r="R4435" t="n">
        <v>-0.00801</v>
      </c>
      <c r="S4435" t="n">
        <v>-0.00117</v>
      </c>
      <c r="T4435" t="n">
        <v>-0.0058</v>
      </c>
    </row>
    <row r="4436">
      <c r="A4436" s="142" t="n">
        <v>42752</v>
      </c>
      <c r="B4436" t="n">
        <v>0.00747</v>
      </c>
      <c r="C4436" t="n">
        <v>0.0078</v>
      </c>
      <c r="D4436" t="n">
        <v>0.00744</v>
      </c>
      <c r="E4436" t="inlineStr"/>
      <c r="F4436" t="n">
        <v>0.00744</v>
      </c>
      <c r="G4436" t="n">
        <v>0.00554</v>
      </c>
      <c r="H4436" t="inlineStr"/>
      <c r="I4436" t="inlineStr"/>
      <c r="J4436" t="n">
        <v>0.01298</v>
      </c>
      <c r="K4436" t="n">
        <v>0.00933</v>
      </c>
      <c r="L4436" t="n">
        <v>0.01005</v>
      </c>
      <c r="M4436" t="n">
        <v>0.0118</v>
      </c>
      <c r="N4436" t="n">
        <v>0.009480000000000001</v>
      </c>
      <c r="O4436" t="n">
        <v>0.02004</v>
      </c>
      <c r="P4436" t="n">
        <v>0.00314</v>
      </c>
      <c r="Q4436" t="n">
        <v>0.03273</v>
      </c>
      <c r="R4436" t="n">
        <v>-0.00176</v>
      </c>
      <c r="S4436" t="n">
        <v>-0.00804</v>
      </c>
      <c r="T4436" t="n">
        <v>-0.00185</v>
      </c>
    </row>
    <row r="4437">
      <c r="A4437" s="142" t="n">
        <v>42753</v>
      </c>
      <c r="B4437" t="n">
        <v>0.01272</v>
      </c>
      <c r="C4437" t="n">
        <v>0.01236</v>
      </c>
      <c r="D4437" t="n">
        <v>0.01295</v>
      </c>
      <c r="E4437" t="inlineStr"/>
      <c r="F4437" t="n">
        <v>0.01298</v>
      </c>
      <c r="G4437" t="n">
        <v>0.0214</v>
      </c>
      <c r="H4437" t="inlineStr"/>
      <c r="I4437" t="inlineStr"/>
      <c r="J4437" t="n">
        <v>-0.00197</v>
      </c>
      <c r="K4437" t="n">
        <v>-0.00954</v>
      </c>
      <c r="L4437" t="n">
        <v>-0.00174</v>
      </c>
      <c r="M4437" t="n">
        <v>-0.00196</v>
      </c>
      <c r="N4437" t="n">
        <v>-0.0137</v>
      </c>
      <c r="O4437" t="n">
        <v>-0.00471</v>
      </c>
      <c r="P4437" t="n">
        <v>-0.00784</v>
      </c>
      <c r="Q4437" t="n">
        <v>-0.0008</v>
      </c>
      <c r="R4437" t="n">
        <v>0.00175</v>
      </c>
      <c r="S4437" t="n">
        <v>0.00184</v>
      </c>
      <c r="T4437" t="n">
        <v>0.00337</v>
      </c>
    </row>
    <row r="4438">
      <c r="A4438" s="142" t="n">
        <v>42754</v>
      </c>
      <c r="B4438" t="n">
        <v>-0.00294</v>
      </c>
      <c r="C4438" t="n">
        <v>-0.00251</v>
      </c>
      <c r="D4438" t="n">
        <v>-0.00297</v>
      </c>
      <c r="E4438" t="inlineStr"/>
      <c r="F4438" t="n">
        <v>-0.00302</v>
      </c>
      <c r="G4438" t="n">
        <v>-0.00297</v>
      </c>
      <c r="H4438" t="inlineStr"/>
      <c r="I4438" t="inlineStr"/>
      <c r="J4438" t="n">
        <v>-0.0237</v>
      </c>
      <c r="K4438" t="n">
        <v>-0.01052</v>
      </c>
      <c r="L4438" t="n">
        <v>-0.009979999999999999</v>
      </c>
      <c r="M4438" t="n">
        <v>-0.01006</v>
      </c>
      <c r="N4438" t="n">
        <v>-0.00565</v>
      </c>
      <c r="O4438" t="n">
        <v>-0.00962</v>
      </c>
      <c r="P4438" t="n">
        <v>-0.01264</v>
      </c>
      <c r="Q4438" t="n">
        <v>-0.02503</v>
      </c>
      <c r="R4438" t="n">
        <v>-0.00063</v>
      </c>
      <c r="S4438" t="n">
        <v>0.00247</v>
      </c>
      <c r="T4438" t="n">
        <v>0.00395</v>
      </c>
    </row>
    <row r="4439">
      <c r="A4439" s="142" t="n">
        <v>42755</v>
      </c>
      <c r="B4439" t="n">
        <v>-0.0089</v>
      </c>
      <c r="C4439" t="n">
        <v>-0.009129999999999999</v>
      </c>
      <c r="D4439" t="n">
        <v>-0.009169999999999999</v>
      </c>
      <c r="E4439" t="inlineStr"/>
      <c r="F4439" t="n">
        <v>-0.008659999999999999</v>
      </c>
      <c r="G4439" t="n">
        <v>-0.01641</v>
      </c>
      <c r="H4439" t="inlineStr"/>
      <c r="I4439" t="inlineStr"/>
      <c r="J4439" t="n">
        <v>0.00202</v>
      </c>
      <c r="K4439" t="n">
        <v>0.009129999999999999</v>
      </c>
      <c r="L4439" t="n">
        <v>0.01594</v>
      </c>
      <c r="M4439" t="n">
        <v>0.0107</v>
      </c>
      <c r="N4439" t="n">
        <v>0.00648</v>
      </c>
      <c r="O4439" t="n">
        <v>0.00576</v>
      </c>
      <c r="P4439" t="n">
        <v>0.008</v>
      </c>
      <c r="Q4439" t="n">
        <v>0.00426</v>
      </c>
      <c r="R4439" t="n">
        <v>-0.00053</v>
      </c>
      <c r="S4439" t="n">
        <v>-0.00306</v>
      </c>
      <c r="T4439" t="n">
        <v>-0.00764</v>
      </c>
    </row>
    <row r="4440">
      <c r="A4440" s="142" t="n">
        <v>42758</v>
      </c>
      <c r="B4440" t="n">
        <v>0.00254</v>
      </c>
      <c r="C4440" t="n">
        <v>0.00301</v>
      </c>
      <c r="D4440" t="n">
        <v>0.00261</v>
      </c>
      <c r="E4440" t="inlineStr"/>
      <c r="F4440" t="n">
        <v>0.00252</v>
      </c>
      <c r="G4440" t="n">
        <v>0.00889</v>
      </c>
      <c r="H4440" t="inlineStr"/>
      <c r="I4440" t="inlineStr"/>
      <c r="J4440" t="n">
        <v>0.01716</v>
      </c>
      <c r="K4440" t="n">
        <v>0.01676</v>
      </c>
      <c r="L4440" t="n">
        <v>0.00137</v>
      </c>
      <c r="M4440" t="n">
        <v>0.02053</v>
      </c>
      <c r="N4440" t="n">
        <v>0.02124</v>
      </c>
      <c r="O4440" t="n">
        <v>0.0185</v>
      </c>
      <c r="P4440" t="n">
        <v>0.02222</v>
      </c>
      <c r="Q4440" t="n">
        <v>0.0175</v>
      </c>
      <c r="R4440" t="n">
        <v>-0.00443</v>
      </c>
      <c r="S4440" t="n">
        <v>-0.00589</v>
      </c>
      <c r="T4440" t="n">
        <v>0.00355</v>
      </c>
    </row>
    <row r="4441">
      <c r="A4441" s="142" t="n">
        <v>42759</v>
      </c>
      <c r="B4441" t="n">
        <v>0.01668</v>
      </c>
      <c r="C4441" t="n">
        <v>0.0165</v>
      </c>
      <c r="D4441" t="n">
        <v>0.01644</v>
      </c>
      <c r="E4441" t="inlineStr"/>
      <c r="F4441" t="n">
        <v>0.01679</v>
      </c>
      <c r="G4441" t="n">
        <v>0.02336</v>
      </c>
      <c r="H4441" t="inlineStr"/>
      <c r="I4441" t="inlineStr"/>
      <c r="J4441" t="n">
        <v>0.02382</v>
      </c>
      <c r="K4441" t="n">
        <v>-0.00423</v>
      </c>
      <c r="L4441" t="n">
        <v>0.01104</v>
      </c>
      <c r="M4441" t="n">
        <v>-0.00295</v>
      </c>
      <c r="N4441" t="n">
        <v>-0.00088</v>
      </c>
      <c r="O4441" t="n">
        <v>0.00579</v>
      </c>
      <c r="P4441" t="n">
        <v>0.00776</v>
      </c>
      <c r="Q4441" t="n">
        <v>0.02324</v>
      </c>
      <c r="R4441" t="n">
        <v>0.00283</v>
      </c>
      <c r="S4441" t="n">
        <v>0.00458</v>
      </c>
      <c r="T4441" t="n">
        <v>0.00642</v>
      </c>
    </row>
    <row r="4442">
      <c r="A4442" s="142" t="n">
        <v>42760</v>
      </c>
      <c r="B4442" t="n">
        <v>0.008920000000000001</v>
      </c>
      <c r="C4442" t="n">
        <v>0.00842</v>
      </c>
      <c r="D4442" t="n">
        <v>0.00869</v>
      </c>
      <c r="E4442" t="inlineStr"/>
      <c r="F4442" t="n">
        <v>0.009090000000000001</v>
      </c>
      <c r="G4442" t="n">
        <v>0.009769999999999999</v>
      </c>
      <c r="H4442" t="inlineStr"/>
      <c r="I4442" t="inlineStr"/>
      <c r="J4442" t="n">
        <v>-0.02262</v>
      </c>
      <c r="K4442" t="n">
        <v>-0.00264</v>
      </c>
      <c r="L4442" t="n">
        <v>-0.02773</v>
      </c>
      <c r="M4442" t="n">
        <v>-0.01081</v>
      </c>
      <c r="N4442" t="n">
        <v>-0.01204</v>
      </c>
      <c r="O4442" t="n">
        <v>-0.01455</v>
      </c>
      <c r="P4442" t="n">
        <v>-0.01233</v>
      </c>
      <c r="Q4442" t="n">
        <v>-0.02403</v>
      </c>
      <c r="R4442" t="n">
        <v>0.013</v>
      </c>
      <c r="S4442" t="n">
        <v>0.00924</v>
      </c>
      <c r="T4442" t="n">
        <v>0.00511</v>
      </c>
    </row>
    <row r="4443">
      <c r="A4443" s="142" t="n">
        <v>42761</v>
      </c>
      <c r="B4443" t="n">
        <v>-0.01315</v>
      </c>
      <c r="C4443" t="n">
        <v>-0.01295</v>
      </c>
      <c r="D4443" t="n">
        <v>-0.01316</v>
      </c>
      <c r="E4443" t="inlineStr"/>
      <c r="F4443" t="n">
        <v>-0.01313</v>
      </c>
      <c r="G4443" t="n">
        <v>-0.01425</v>
      </c>
      <c r="H4443" t="inlineStr"/>
      <c r="I4443" t="inlineStr"/>
      <c r="J4443" t="n">
        <v>-0.01554</v>
      </c>
      <c r="K4443" t="n">
        <v>-0.01469</v>
      </c>
      <c r="L4443" t="n">
        <v>-0.00747</v>
      </c>
      <c r="M4443" t="n">
        <v>-0.02081</v>
      </c>
      <c r="N4443" t="n">
        <v>-0.01454</v>
      </c>
      <c r="O4443" t="n">
        <v>-0.01135</v>
      </c>
      <c r="P4443" t="n">
        <v>-0.01092</v>
      </c>
      <c r="Q4443" t="n">
        <v>-0.00861</v>
      </c>
      <c r="R4443" t="n">
        <v>0.00231</v>
      </c>
      <c r="S4443" t="n">
        <v>0.00642</v>
      </c>
      <c r="T4443" t="n">
        <v>0.01196</v>
      </c>
    </row>
    <row r="4444">
      <c r="A4444" s="142" t="n">
        <v>42762</v>
      </c>
      <c r="B4444" t="n">
        <v>-0.01098</v>
      </c>
      <c r="C4444" t="n">
        <v>-0.01061</v>
      </c>
      <c r="D4444" t="n">
        <v>-0.01091</v>
      </c>
      <c r="E4444" t="inlineStr"/>
      <c r="F4444" t="n">
        <v>-0.01099</v>
      </c>
      <c r="G4444" t="n">
        <v>-0.01784</v>
      </c>
      <c r="H4444" t="inlineStr"/>
      <c r="I4444" t="inlineStr"/>
      <c r="J4444" t="n">
        <v>-0.00403</v>
      </c>
      <c r="K4444" t="n">
        <v>0.01044</v>
      </c>
      <c r="L4444" t="n">
        <v>0.00749</v>
      </c>
      <c r="M4444" t="n">
        <v>0.01051</v>
      </c>
      <c r="N4444" t="n">
        <v>0.009050000000000001</v>
      </c>
      <c r="O4444" t="n">
        <v>0.00394</v>
      </c>
      <c r="P4444" t="n">
        <v>0.00158</v>
      </c>
      <c r="Q4444" t="n">
        <v>-0.00855</v>
      </c>
      <c r="R4444" t="n">
        <v>-0.00335</v>
      </c>
      <c r="S4444" t="n">
        <v>-0.0037</v>
      </c>
      <c r="T4444" t="n">
        <v>-0.00433</v>
      </c>
    </row>
    <row r="4445">
      <c r="A4445" s="142" t="n">
        <v>42765</v>
      </c>
      <c r="B4445" t="n">
        <v>0.00075</v>
      </c>
      <c r="C4445" t="n">
        <v>0.00128</v>
      </c>
      <c r="D4445" t="n">
        <v>0.00083</v>
      </c>
      <c r="E4445" t="inlineStr"/>
      <c r="F4445" t="n">
        <v>0.00072</v>
      </c>
      <c r="G4445" t="n">
        <v>0.00418</v>
      </c>
      <c r="H4445" t="inlineStr"/>
      <c r="I4445" t="inlineStr"/>
      <c r="J4445" t="n">
        <v>0.01382</v>
      </c>
      <c r="K4445" t="n">
        <v>-0.00074</v>
      </c>
      <c r="L4445" t="n">
        <v>0.0037</v>
      </c>
      <c r="M4445" t="n">
        <v>0.00431</v>
      </c>
      <c r="N4445" t="n">
        <v>-0.00537</v>
      </c>
      <c r="O4445" t="n">
        <v>0.00441</v>
      </c>
      <c r="P4445" t="n">
        <v>-0.00315</v>
      </c>
      <c r="Q4445" t="n">
        <v>0.01615</v>
      </c>
      <c r="R4445" t="n">
        <v>-0.01036</v>
      </c>
      <c r="S4445" t="n">
        <v>-0.00454</v>
      </c>
      <c r="T4445" t="n">
        <v>-0.00174</v>
      </c>
    </row>
    <row r="4446">
      <c r="A4446" s="142" t="n">
        <v>42766</v>
      </c>
      <c r="B4446" t="n">
        <v>0.00738</v>
      </c>
      <c r="C4446" t="n">
        <v>0.007</v>
      </c>
      <c r="D4446" t="n">
        <v>0.0072</v>
      </c>
      <c r="E4446" t="inlineStr"/>
      <c r="F4446" t="n">
        <v>0.00753</v>
      </c>
      <c r="G4446" t="n">
        <v>0.00624</v>
      </c>
      <c r="H4446" t="inlineStr"/>
      <c r="I4446" t="inlineStr"/>
      <c r="J4446" t="n">
        <v>0.0143</v>
      </c>
      <c r="K4446" t="n">
        <v>0.01669</v>
      </c>
      <c r="L4446" t="n">
        <v>0.01443</v>
      </c>
      <c r="M4446" t="n">
        <v>0.01548</v>
      </c>
      <c r="N4446" t="n">
        <v>0.02076</v>
      </c>
      <c r="O4446" t="n">
        <v>0.01399</v>
      </c>
      <c r="P4446" t="n">
        <v>0.0158</v>
      </c>
      <c r="Q4446" t="n">
        <v>0.00997</v>
      </c>
      <c r="R4446" t="n">
        <v>-0.00686</v>
      </c>
      <c r="S4446" t="n">
        <v>-0.01101</v>
      </c>
      <c r="T4446" t="n">
        <v>-0.0149</v>
      </c>
    </row>
    <row r="4447">
      <c r="A4447" s="142" t="n">
        <v>42767</v>
      </c>
      <c r="B4447" t="n">
        <v>0.009090000000000001</v>
      </c>
      <c r="C4447" t="n">
        <v>0.00963</v>
      </c>
      <c r="D4447" t="n">
        <v>0.0092</v>
      </c>
      <c r="E4447" t="inlineStr"/>
      <c r="F4447" t="n">
        <v>0.00907</v>
      </c>
      <c r="G4447" t="n">
        <v>0.01996</v>
      </c>
      <c r="H4447" t="inlineStr"/>
      <c r="I4447" t="inlineStr"/>
      <c r="J4447" t="n">
        <v>0.00098</v>
      </c>
      <c r="K4447" t="n">
        <v>-0.00479</v>
      </c>
      <c r="L4447" t="n">
        <v>0.00095</v>
      </c>
      <c r="M4447" t="n">
        <v>0.00134</v>
      </c>
      <c r="N4447" t="n">
        <v>0.00908</v>
      </c>
      <c r="O4447" t="n">
        <v>0.00706</v>
      </c>
      <c r="P4447" t="n">
        <v>0.01089</v>
      </c>
      <c r="Q4447" t="n">
        <v>-0.0012</v>
      </c>
      <c r="R4447" t="n">
        <v>0.00809</v>
      </c>
      <c r="S4447" t="n">
        <v>0.00548</v>
      </c>
      <c r="T4447" t="n">
        <v>0.00865</v>
      </c>
    </row>
    <row r="4448">
      <c r="A4448" s="142" t="n">
        <v>42768</v>
      </c>
      <c r="B4448" t="n">
        <v>0.00726</v>
      </c>
      <c r="C4448" t="n">
        <v>0.00653</v>
      </c>
      <c r="D4448" t="n">
        <v>0.00699</v>
      </c>
      <c r="E4448" t="inlineStr"/>
      <c r="F4448" t="n">
        <v>0.0074</v>
      </c>
      <c r="G4448" t="n">
        <v>0.00291</v>
      </c>
      <c r="H4448" t="inlineStr"/>
      <c r="I4448" t="inlineStr"/>
      <c r="J4448" t="n">
        <v>0.02129</v>
      </c>
      <c r="K4448" t="n">
        <v>0.02043</v>
      </c>
      <c r="L4448" t="n">
        <v>0.00202</v>
      </c>
      <c r="M4448" t="n">
        <v>0.01596</v>
      </c>
      <c r="N4448" t="n">
        <v>0.01092</v>
      </c>
      <c r="O4448" t="n">
        <v>0.01625</v>
      </c>
      <c r="P4448" t="n">
        <v>0.02154</v>
      </c>
      <c r="Q4448" t="n">
        <v>0.02163</v>
      </c>
      <c r="R4448" t="n">
        <v>-0.00303</v>
      </c>
      <c r="S4448" t="n">
        <v>-0.0032</v>
      </c>
      <c r="T4448" t="n">
        <v>-0.00197</v>
      </c>
    </row>
    <row r="4449">
      <c r="A4449" s="142" t="n">
        <v>42769</v>
      </c>
      <c r="B4449" t="n">
        <v>0.01347</v>
      </c>
      <c r="C4449" t="n">
        <v>0.0139</v>
      </c>
      <c r="D4449" t="n">
        <v>0.01355</v>
      </c>
      <c r="E4449" t="inlineStr"/>
      <c r="F4449" t="n">
        <v>0.01338</v>
      </c>
      <c r="G4449" t="n">
        <v>0.01784</v>
      </c>
      <c r="H4449" t="inlineStr"/>
      <c r="I4449" t="inlineStr"/>
      <c r="J4449" t="n">
        <v>0.00321</v>
      </c>
      <c r="K4449" t="n">
        <v>0.008580000000000001</v>
      </c>
      <c r="L4449" t="n">
        <v>-0.0003</v>
      </c>
      <c r="M4449" t="n">
        <v>0.00711</v>
      </c>
      <c r="N4449" t="n">
        <v>0.00589</v>
      </c>
      <c r="O4449" t="n">
        <v>0.00753</v>
      </c>
      <c r="P4449" t="n">
        <v>0.00301</v>
      </c>
      <c r="Q4449" t="n">
        <v>0.00379</v>
      </c>
      <c r="R4449" t="n">
        <v>0.00576</v>
      </c>
      <c r="S4449" t="n">
        <v>0.00727</v>
      </c>
      <c r="T4449" t="n">
        <v>0.00565</v>
      </c>
    </row>
    <row r="4450">
      <c r="A4450" s="142" t="n">
        <v>42772</v>
      </c>
      <c r="B4450" t="n">
        <v>0.00618</v>
      </c>
      <c r="C4450" t="n">
        <v>0.00548</v>
      </c>
      <c r="D4450" t="n">
        <v>0.006</v>
      </c>
      <c r="E4450" t="inlineStr"/>
      <c r="F4450" t="n">
        <v>0.00639</v>
      </c>
      <c r="G4450" t="n">
        <v>0.00484</v>
      </c>
      <c r="H4450" t="inlineStr"/>
      <c r="I4450" t="inlineStr"/>
      <c r="J4450" t="n">
        <v>0.01758</v>
      </c>
      <c r="K4450" t="n">
        <v>0.03687</v>
      </c>
      <c r="L4450" t="n">
        <v>0.01449</v>
      </c>
      <c r="M4450" t="n">
        <v>0.04409</v>
      </c>
      <c r="N4450" t="n">
        <v>0.04225</v>
      </c>
      <c r="O4450" t="n">
        <v>0.03797</v>
      </c>
      <c r="P4450" t="n">
        <v>0.04054</v>
      </c>
      <c r="Q4450" t="n">
        <v>0.01745</v>
      </c>
      <c r="R4450" t="n">
        <v>-0.00666</v>
      </c>
      <c r="S4450" t="n">
        <v>0.00144</v>
      </c>
      <c r="T4450" t="n">
        <v>0.00907</v>
      </c>
    </row>
    <row r="4451">
      <c r="A4451" s="142" t="n">
        <v>42773</v>
      </c>
      <c r="B4451" t="n">
        <v>0.03905</v>
      </c>
      <c r="C4451" t="n">
        <v>0.03903</v>
      </c>
      <c r="D4451" t="n">
        <v>0.03906</v>
      </c>
      <c r="E4451" t="inlineStr"/>
      <c r="F4451" t="n">
        <v>0.03911</v>
      </c>
      <c r="G4451" t="n">
        <v>0.0342</v>
      </c>
      <c r="H4451" t="inlineStr"/>
      <c r="I4451" t="inlineStr"/>
      <c r="J4451" t="n">
        <v>0.03142</v>
      </c>
      <c r="K4451" t="n">
        <v>-0.00041</v>
      </c>
      <c r="L4451" t="n">
        <v>-0.00101</v>
      </c>
      <c r="M4451" t="n">
        <v>-0.00315</v>
      </c>
      <c r="N4451" t="n">
        <v>0.00226</v>
      </c>
      <c r="O4451" t="n">
        <v>0.01034</v>
      </c>
      <c r="P4451" t="n">
        <v>0.01732</v>
      </c>
      <c r="Q4451" t="n">
        <v>0.02841</v>
      </c>
      <c r="R4451" t="n">
        <v>0.00272</v>
      </c>
      <c r="S4451" t="n">
        <v>0.00412</v>
      </c>
      <c r="T4451" t="n">
        <v>0.00155</v>
      </c>
    </row>
    <row r="4452">
      <c r="A4452" s="142" t="n">
        <v>42774</v>
      </c>
      <c r="B4452" t="n">
        <v>0.0146</v>
      </c>
      <c r="C4452" t="n">
        <v>0.0157</v>
      </c>
      <c r="D4452" t="n">
        <v>0.01473</v>
      </c>
      <c r="E4452" t="inlineStr"/>
      <c r="F4452" t="n">
        <v>0.01444</v>
      </c>
      <c r="G4452" t="n">
        <v>0.009889999999999999</v>
      </c>
      <c r="H4452" t="inlineStr"/>
      <c r="I4452" t="inlineStr"/>
      <c r="J4452" t="n">
        <v>0.01249</v>
      </c>
      <c r="K4452" t="n">
        <v>0.01437</v>
      </c>
      <c r="L4452" t="n">
        <v>0.00319</v>
      </c>
      <c r="M4452" t="n">
        <v>0.01141</v>
      </c>
      <c r="N4452" t="n">
        <v>0.009039999999999999</v>
      </c>
      <c r="O4452" t="n">
        <v>0.00549</v>
      </c>
      <c r="P4452" t="n">
        <v>0.00851</v>
      </c>
      <c r="Q4452" t="n">
        <v>0.01244</v>
      </c>
      <c r="R4452" t="n">
        <v>0.00294</v>
      </c>
      <c r="S4452" t="n">
        <v>0.0009700000000000001</v>
      </c>
      <c r="T4452" t="n">
        <v>0.00021</v>
      </c>
    </row>
    <row r="4453">
      <c r="A4453" s="142" t="n">
        <v>42775</v>
      </c>
      <c r="B4453" t="n">
        <v>0.00333</v>
      </c>
      <c r="C4453" t="n">
        <v>0.00409</v>
      </c>
      <c r="D4453" t="n">
        <v>0.00343</v>
      </c>
      <c r="E4453" t="inlineStr"/>
      <c r="F4453" t="n">
        <v>0.00334</v>
      </c>
      <c r="G4453" t="n">
        <v>0.00543</v>
      </c>
      <c r="H4453" t="inlineStr"/>
      <c r="I4453" t="inlineStr"/>
      <c r="J4453" t="n">
        <v>-0.00602</v>
      </c>
      <c r="K4453" t="n">
        <v>-0.01699</v>
      </c>
      <c r="L4453" t="n">
        <v>0.0009</v>
      </c>
      <c r="M4453" t="n">
        <v>-0.02438</v>
      </c>
      <c r="N4453" t="n">
        <v>-0.01973</v>
      </c>
      <c r="O4453" t="n">
        <v>-0.01151</v>
      </c>
      <c r="P4453" t="n">
        <v>-0.01266</v>
      </c>
      <c r="Q4453" t="n">
        <v>-0.0075</v>
      </c>
      <c r="R4453" t="n">
        <v>0.00835</v>
      </c>
      <c r="S4453" t="n">
        <v>0.00717</v>
      </c>
      <c r="T4453" t="n">
        <v>0.008240000000000001</v>
      </c>
    </row>
    <row r="4454">
      <c r="A4454" s="142" t="n">
        <v>42776</v>
      </c>
      <c r="B4454" t="n">
        <v>-0.00537</v>
      </c>
      <c r="C4454" t="n">
        <v>-0.00627</v>
      </c>
      <c r="D4454" t="n">
        <v>-0.00555</v>
      </c>
      <c r="E4454" t="inlineStr"/>
      <c r="F4454" t="n">
        <v>-0.00527</v>
      </c>
      <c r="G4454" t="n">
        <v>-0.009820000000000001</v>
      </c>
      <c r="H4454" t="inlineStr"/>
      <c r="I4454" t="inlineStr"/>
      <c r="J4454" t="n">
        <v>-0.00847</v>
      </c>
      <c r="K4454" t="n">
        <v>0.01633</v>
      </c>
      <c r="L4454" t="n">
        <v>0.00264</v>
      </c>
      <c r="M4454" t="n">
        <v>0.01332</v>
      </c>
      <c r="N4454" t="n">
        <v>0.01389</v>
      </c>
      <c r="O4454" t="n">
        <v>0.01314</v>
      </c>
      <c r="P4454" t="n">
        <v>0.01425</v>
      </c>
      <c r="Q4454" t="n">
        <v>-0.00557</v>
      </c>
      <c r="R4454" t="n">
        <v>0.00179</v>
      </c>
      <c r="S4454" t="n">
        <v>0.00797</v>
      </c>
      <c r="T4454" t="n">
        <v>0.00885</v>
      </c>
    </row>
    <row r="4455">
      <c r="A4455" s="142" t="n">
        <v>42779</v>
      </c>
      <c r="B4455" t="n">
        <v>0.00878</v>
      </c>
      <c r="C4455" t="n">
        <v>0.00954</v>
      </c>
      <c r="D4455" t="n">
        <v>0.00893</v>
      </c>
      <c r="E4455" t="inlineStr"/>
      <c r="F4455" t="n">
        <v>0.008800000000000001</v>
      </c>
      <c r="G4455" t="n">
        <v>0.00521</v>
      </c>
      <c r="H4455" t="inlineStr"/>
      <c r="I4455" t="inlineStr"/>
      <c r="J4455" t="n">
        <v>0.00305</v>
      </c>
      <c r="K4455" t="n">
        <v>-0.005</v>
      </c>
      <c r="L4455" t="n">
        <v>-0.008999999999999999</v>
      </c>
      <c r="M4455" t="n">
        <v>-0.00696</v>
      </c>
      <c r="N4455" t="n">
        <v>-0.00232</v>
      </c>
      <c r="O4455" t="n">
        <v>-0.009140000000000001</v>
      </c>
      <c r="P4455" t="n">
        <v>-0.0014</v>
      </c>
      <c r="Q4455" t="n">
        <v>0.00386</v>
      </c>
      <c r="R4455" t="n">
        <v>0.00748</v>
      </c>
      <c r="S4455" t="n">
        <v>0.00669</v>
      </c>
      <c r="T4455" t="n">
        <v>0.00742</v>
      </c>
    </row>
    <row r="4456">
      <c r="A4456" s="142" t="n">
        <v>42780</v>
      </c>
      <c r="B4456" t="n">
        <v>-0.00331</v>
      </c>
      <c r="C4456" t="n">
        <v>-0.00302</v>
      </c>
      <c r="D4456" t="n">
        <v>-0.00332</v>
      </c>
      <c r="E4456" t="inlineStr"/>
      <c r="F4456" t="n">
        <v>-0.00331</v>
      </c>
      <c r="G4456" t="n">
        <v>-0.00493</v>
      </c>
      <c r="H4456" t="inlineStr"/>
      <c r="I4456" t="inlineStr"/>
      <c r="J4456" t="n">
        <v>0.00548</v>
      </c>
      <c r="K4456" t="n">
        <v>0.00027</v>
      </c>
      <c r="L4456" t="n">
        <v>0.00264</v>
      </c>
      <c r="M4456" t="n">
        <v>-0.00462</v>
      </c>
      <c r="N4456" t="n">
        <v>0.00132</v>
      </c>
      <c r="O4456" t="n">
        <v>-0.00253</v>
      </c>
      <c r="P4456" t="n">
        <v>0</v>
      </c>
      <c r="Q4456" t="n">
        <v>0.00124</v>
      </c>
      <c r="R4456" t="n">
        <v>6.999999999999999e-05</v>
      </c>
      <c r="S4456" t="n">
        <v>0.00402</v>
      </c>
      <c r="T4456" t="n">
        <v>0.00246</v>
      </c>
    </row>
    <row r="4457">
      <c r="A4457" s="142" t="n">
        <v>42781</v>
      </c>
      <c r="B4457" t="n">
        <v>0.00697</v>
      </c>
      <c r="C4457" t="n">
        <v>0.00689</v>
      </c>
      <c r="D4457" t="n">
        <v>0.00697</v>
      </c>
      <c r="E4457" t="inlineStr"/>
      <c r="F4457" t="n">
        <v>0.00705</v>
      </c>
      <c r="G4457" t="n">
        <v>0.00297</v>
      </c>
      <c r="H4457" t="inlineStr"/>
      <c r="I4457" t="inlineStr"/>
      <c r="J4457" t="n">
        <v>-0.01241</v>
      </c>
      <c r="K4457" t="n">
        <v>-0.00041</v>
      </c>
      <c r="L4457" t="n">
        <v>0.00613</v>
      </c>
      <c r="M4457" t="n">
        <v>0.0044</v>
      </c>
      <c r="N4457" t="n">
        <v>-0.00919</v>
      </c>
      <c r="O4457" t="n">
        <v>-0.00313</v>
      </c>
      <c r="P4457" t="n">
        <v>-0.00141</v>
      </c>
      <c r="Q4457" t="n">
        <v>-0.00966</v>
      </c>
      <c r="R4457" t="n">
        <v>0.00352</v>
      </c>
      <c r="S4457" t="n">
        <v>0.0049</v>
      </c>
      <c r="T4457" t="n">
        <v>0.00736</v>
      </c>
    </row>
    <row r="4458">
      <c r="A4458" s="142" t="n">
        <v>42782</v>
      </c>
      <c r="B4458" t="n">
        <v>-0.00058</v>
      </c>
      <c r="C4458" t="n">
        <v>0.00074</v>
      </c>
      <c r="D4458" t="n">
        <v>-0.00048</v>
      </c>
      <c r="E4458" t="inlineStr"/>
      <c r="F4458" t="n">
        <v>-0.00072</v>
      </c>
      <c r="G4458" t="n">
        <v>0.00074</v>
      </c>
      <c r="H4458" t="inlineStr"/>
      <c r="I4458" t="inlineStr"/>
      <c r="J4458" t="n">
        <v>0.0095</v>
      </c>
      <c r="K4458" t="n">
        <v>0.00719</v>
      </c>
      <c r="L4458" t="n">
        <v>0.00685</v>
      </c>
      <c r="M4458" t="n">
        <v>0.00532</v>
      </c>
      <c r="N4458" t="n">
        <v>0.00399</v>
      </c>
      <c r="O4458" t="n">
        <v>0.00269</v>
      </c>
      <c r="P4458" t="n">
        <v>0</v>
      </c>
      <c r="Q4458" t="n">
        <v>0.01101</v>
      </c>
      <c r="R4458" t="n">
        <v>-0.00287</v>
      </c>
      <c r="S4458" t="n">
        <v>-0.00699</v>
      </c>
      <c r="T4458" t="n">
        <v>-0.00503</v>
      </c>
    </row>
    <row r="4459">
      <c r="A4459" s="142" t="n">
        <v>42783</v>
      </c>
      <c r="B4459" t="n">
        <v>0.00082</v>
      </c>
      <c r="C4459" t="n">
        <v>0.00091</v>
      </c>
      <c r="D4459" t="n">
        <v>0.00079</v>
      </c>
      <c r="E4459" t="inlineStr"/>
      <c r="F4459" t="n">
        <v>0.0008899999999999999</v>
      </c>
      <c r="G4459" t="n">
        <v>0.00996</v>
      </c>
      <c r="H4459" t="inlineStr"/>
      <c r="I4459" t="inlineStr"/>
      <c r="J4459" t="n">
        <v>-0.00121</v>
      </c>
      <c r="K4459" t="n">
        <v>-0.01644</v>
      </c>
      <c r="L4459" t="n">
        <v>-0.007</v>
      </c>
      <c r="M4459" t="n">
        <v>-0.02255</v>
      </c>
      <c r="N4459" t="n">
        <v>-0.01377</v>
      </c>
      <c r="O4459" t="n">
        <v>-0.01238</v>
      </c>
      <c r="P4459" t="n">
        <v>-0.008449999999999999</v>
      </c>
      <c r="Q4459" t="n">
        <v>0.00012</v>
      </c>
      <c r="R4459" t="n">
        <v>0.00032</v>
      </c>
      <c r="S4459" t="n">
        <v>0.00313</v>
      </c>
      <c r="T4459" t="n">
        <v>-0.00304</v>
      </c>
    </row>
    <row r="4460">
      <c r="A4460" s="142" t="n">
        <v>42786</v>
      </c>
      <c r="B4460" t="n">
        <v>-0.0045</v>
      </c>
      <c r="C4460" t="n">
        <v>-0.00578</v>
      </c>
      <c r="D4460" t="n">
        <v>-0.00463</v>
      </c>
      <c r="E4460" t="inlineStr"/>
      <c r="F4460" t="n">
        <v>-0.00427</v>
      </c>
      <c r="G4460" t="n">
        <v>-0.00774</v>
      </c>
      <c r="H4460" t="inlineStr"/>
      <c r="I4460" t="inlineStr"/>
      <c r="J4460" t="n">
        <v>-0.01155</v>
      </c>
      <c r="K4460" t="n">
        <v>0.00123</v>
      </c>
      <c r="L4460" t="n">
        <v>0</v>
      </c>
      <c r="M4460" t="n">
        <v>0.00153</v>
      </c>
      <c r="N4460" t="n">
        <v>-0.00099</v>
      </c>
      <c r="O4460" t="n">
        <v>0</v>
      </c>
      <c r="P4460" t="n">
        <v>-0.00142</v>
      </c>
      <c r="Q4460" t="n">
        <v>0</v>
      </c>
      <c r="R4460" t="n">
        <v>0.00182</v>
      </c>
      <c r="S4460" t="n">
        <v>0.00149</v>
      </c>
      <c r="T4460" t="n">
        <v>0.00566</v>
      </c>
    </row>
    <row r="4461">
      <c r="A4461" s="142" t="n">
        <v>42787</v>
      </c>
      <c r="B4461" t="n">
        <v>0.00316</v>
      </c>
      <c r="C4461" t="n">
        <v>0.004</v>
      </c>
      <c r="D4461" t="n">
        <v>0.00328</v>
      </c>
      <c r="E4461" t="inlineStr"/>
      <c r="F4461" t="n">
        <v>0.00307</v>
      </c>
      <c r="G4461" t="n">
        <v>0.00263</v>
      </c>
      <c r="H4461" t="inlineStr"/>
      <c r="I4461" t="inlineStr"/>
      <c r="J4461" t="n">
        <v>-0.01046</v>
      </c>
      <c r="K4461" t="n">
        <v>-0.00027</v>
      </c>
      <c r="L4461" t="n">
        <v>-0.0007</v>
      </c>
      <c r="M4461" t="n">
        <v>0.00164</v>
      </c>
      <c r="N4461" t="n">
        <v>-0.00299</v>
      </c>
      <c r="O4461" t="n">
        <v>-0.0005999999999999999</v>
      </c>
      <c r="P4461" t="n">
        <v>-0.00427</v>
      </c>
      <c r="Q4461" t="n">
        <v>-0.02338</v>
      </c>
      <c r="R4461" t="n">
        <v>0.00634</v>
      </c>
      <c r="S4461" t="n">
        <v>0.01136</v>
      </c>
      <c r="T4461" t="n">
        <v>0.01044</v>
      </c>
    </row>
    <row r="4462">
      <c r="A4462" s="142" t="n">
        <v>42788</v>
      </c>
      <c r="B4462" t="n">
        <v>0.00073</v>
      </c>
      <c r="C4462" t="n">
        <v>0.00115</v>
      </c>
      <c r="D4462" t="n">
        <v>0.00075</v>
      </c>
      <c r="E4462" t="inlineStr"/>
      <c r="F4462" t="n">
        <v>0.00081</v>
      </c>
      <c r="G4462" t="n">
        <v>-0.00721</v>
      </c>
      <c r="H4462" t="inlineStr"/>
      <c r="I4462" t="inlineStr"/>
      <c r="J4462" t="n">
        <v>0.009010000000000001</v>
      </c>
      <c r="K4462" t="n">
        <v>-0.009169999999999999</v>
      </c>
      <c r="L4462" t="n">
        <v>-0.00566</v>
      </c>
      <c r="M4462" t="n">
        <v>-0.0134</v>
      </c>
      <c r="N4462" t="n">
        <v>-0.01222</v>
      </c>
      <c r="O4462" t="n">
        <v>-0.01285</v>
      </c>
      <c r="P4462" t="n">
        <v>-0.01143</v>
      </c>
      <c r="Q4462" t="n">
        <v>0.00431</v>
      </c>
      <c r="R4462" t="n">
        <v>1e-05</v>
      </c>
      <c r="S4462" t="n">
        <v>-0.00027</v>
      </c>
      <c r="T4462" t="n">
        <v>0.00498</v>
      </c>
    </row>
    <row r="4463">
      <c r="A4463" s="142" t="n">
        <v>42789</v>
      </c>
      <c r="B4463" t="n">
        <v>-0.01415</v>
      </c>
      <c r="C4463" t="n">
        <v>-0.01398</v>
      </c>
      <c r="D4463" t="n">
        <v>-0.01411</v>
      </c>
      <c r="E4463" t="inlineStr"/>
      <c r="F4463" t="n">
        <v>-0.01417</v>
      </c>
      <c r="G4463" t="n">
        <v>-0.01345</v>
      </c>
      <c r="H4463" t="inlineStr"/>
      <c r="I4463" t="inlineStr"/>
      <c r="J4463" t="n">
        <v>0.008319999999999999</v>
      </c>
      <c r="K4463" t="n">
        <v>-0.00704</v>
      </c>
      <c r="L4463" t="n">
        <v>0.01032</v>
      </c>
      <c r="M4463" t="n">
        <v>-0.00029</v>
      </c>
      <c r="N4463" t="n">
        <v>0.00223</v>
      </c>
      <c r="O4463" t="n">
        <v>0.00214</v>
      </c>
      <c r="P4463" t="n">
        <v>0</v>
      </c>
      <c r="Q4463" t="n">
        <v>0.00568</v>
      </c>
      <c r="R4463" t="n">
        <v>-0.00045</v>
      </c>
      <c r="S4463" t="n">
        <v>-0.00279</v>
      </c>
      <c r="T4463" t="n">
        <v>-0.0034</v>
      </c>
    </row>
    <row r="4464">
      <c r="A4464" s="142" t="n">
        <v>42790</v>
      </c>
      <c r="B4464" t="n">
        <v>0.00467</v>
      </c>
      <c r="C4464" t="n">
        <v>0.00467</v>
      </c>
      <c r="D4464" t="n">
        <v>0.00461</v>
      </c>
      <c r="E4464" t="inlineStr"/>
      <c r="F4464" t="n">
        <v>0.00474</v>
      </c>
      <c r="G4464" t="n">
        <v>0.0092</v>
      </c>
      <c r="H4464" t="inlineStr"/>
      <c r="I4464" t="inlineStr"/>
      <c r="J4464" t="n">
        <v>-0.00214</v>
      </c>
      <c r="K4464" t="n">
        <v>-0.02073</v>
      </c>
      <c r="L4464" t="n">
        <v>0.00759</v>
      </c>
      <c r="M4464" t="n">
        <v>-0.02007</v>
      </c>
      <c r="N4464" t="n">
        <v>-0.01528</v>
      </c>
      <c r="O4464" t="n">
        <v>-0.01161</v>
      </c>
      <c r="P4464" t="n">
        <v>-0.01734</v>
      </c>
      <c r="Q4464" t="n">
        <v>-0.00477</v>
      </c>
      <c r="R4464" t="n">
        <v>-0.00751</v>
      </c>
      <c r="S4464" t="n">
        <v>-0.00084</v>
      </c>
      <c r="T4464" t="n">
        <v>-0.00679</v>
      </c>
    </row>
    <row r="4465">
      <c r="A4465" s="142" t="n">
        <v>42793</v>
      </c>
      <c r="B4465" t="n">
        <v>-0.00729</v>
      </c>
      <c r="C4465" t="n">
        <v>-0.00711</v>
      </c>
      <c r="D4465" t="n">
        <v>-0.00721</v>
      </c>
      <c r="E4465" t="inlineStr"/>
      <c r="F4465" t="n">
        <v>-0.00724</v>
      </c>
      <c r="G4465" t="n">
        <v>-0.00937</v>
      </c>
      <c r="H4465" t="inlineStr"/>
      <c r="I4465" t="inlineStr"/>
      <c r="J4465" t="n">
        <v>-0.02571</v>
      </c>
      <c r="K4465" t="n">
        <v>-0.04077</v>
      </c>
      <c r="L4465" t="n">
        <v>0.00545</v>
      </c>
      <c r="M4465" t="n">
        <v>-0.04405</v>
      </c>
      <c r="N4465" t="n">
        <v>-0.05624</v>
      </c>
      <c r="O4465" t="n">
        <v>-0.05162</v>
      </c>
      <c r="P4465" t="n">
        <v>-0.05</v>
      </c>
      <c r="Q4465" t="n">
        <v>-0.01827</v>
      </c>
      <c r="R4465" t="n">
        <v>-0.00151</v>
      </c>
      <c r="S4465" t="n">
        <v>-0.00403</v>
      </c>
      <c r="T4465" t="n">
        <v>-0.00744</v>
      </c>
    </row>
    <row r="4466">
      <c r="A4466" s="142" t="n">
        <v>42794</v>
      </c>
      <c r="B4466" t="n">
        <v>-0.03849</v>
      </c>
      <c r="C4466" t="n">
        <v>-0.0384</v>
      </c>
      <c r="D4466" t="n">
        <v>-0.03851</v>
      </c>
      <c r="E4466" t="inlineStr"/>
      <c r="F4466" t="n">
        <v>-0.03849</v>
      </c>
      <c r="G4466" t="n">
        <v>-0.03464</v>
      </c>
      <c r="H4466" t="inlineStr"/>
      <c r="I4466" t="inlineStr"/>
      <c r="J4466" t="n">
        <v>-0.03739</v>
      </c>
      <c r="K4466" t="n">
        <v>-0.00015</v>
      </c>
      <c r="L4466" t="n">
        <v>-0.00604</v>
      </c>
      <c r="M4466" t="n">
        <v>-0.00219</v>
      </c>
      <c r="N4466" t="n">
        <v>-0.00384</v>
      </c>
      <c r="O4466" t="n">
        <v>-0.00864</v>
      </c>
      <c r="P4466" t="n">
        <v>-0.01393</v>
      </c>
      <c r="Q4466" t="n">
        <v>-0.0439</v>
      </c>
      <c r="R4466" t="n">
        <v>0.00178</v>
      </c>
      <c r="S4466" t="n">
        <v>-0.00308</v>
      </c>
      <c r="T4466" t="n">
        <v>-0.00543</v>
      </c>
    </row>
    <row r="4467">
      <c r="A4467" s="142" t="n">
        <v>42795</v>
      </c>
      <c r="B4467" t="n">
        <v>-0.02839</v>
      </c>
      <c r="C4467" t="n">
        <v>-0.0284</v>
      </c>
      <c r="D4467" t="n">
        <v>-0.02835</v>
      </c>
      <c r="E4467" t="inlineStr"/>
      <c r="F4467" t="n">
        <v>-0.02828</v>
      </c>
      <c r="G4467" t="n">
        <v>-0.02713</v>
      </c>
      <c r="H4467" t="inlineStr"/>
      <c r="I4467" t="inlineStr"/>
      <c r="J4467" t="n">
        <v>-0.02252</v>
      </c>
      <c r="K4467" t="n">
        <v>0.00829</v>
      </c>
      <c r="L4467" t="n">
        <v>-0.00151</v>
      </c>
      <c r="M4467" t="n">
        <v>0.01149</v>
      </c>
      <c r="N4467" t="n">
        <v>0.01251</v>
      </c>
      <c r="O4467" t="n">
        <v>0.007889999999999999</v>
      </c>
      <c r="P4467" t="n">
        <v>0.01413</v>
      </c>
      <c r="Q4467" t="n">
        <v>-0.02282</v>
      </c>
      <c r="R4467" t="n">
        <v>0.01517</v>
      </c>
      <c r="S4467" t="n">
        <v>0.01562</v>
      </c>
      <c r="T4467" t="n">
        <v>0.00906</v>
      </c>
    </row>
    <row r="4468">
      <c r="A4468" s="142" t="n">
        <v>42796</v>
      </c>
      <c r="B4468" t="n">
        <v>0.00628</v>
      </c>
      <c r="C4468" t="n">
        <v>0.00436</v>
      </c>
      <c r="D4468" t="n">
        <v>0.00619</v>
      </c>
      <c r="E4468" t="inlineStr"/>
      <c r="F4468" t="n">
        <v>0.00666</v>
      </c>
      <c r="G4468" t="n">
        <v>-0.00098</v>
      </c>
      <c r="H4468" t="inlineStr"/>
      <c r="I4468" t="inlineStr"/>
      <c r="J4468" t="n">
        <v>0.00501</v>
      </c>
      <c r="K4468" t="n">
        <v>-0.03966</v>
      </c>
      <c r="L4468" t="n">
        <v>-0.022</v>
      </c>
      <c r="M4468" t="n">
        <v>-0.04931</v>
      </c>
      <c r="N4468" t="n">
        <v>-0.04252</v>
      </c>
      <c r="O4468" t="n">
        <v>-0.0367</v>
      </c>
      <c r="P4468" t="n">
        <v>-0.04025</v>
      </c>
      <c r="Q4468" t="n">
        <v>0.00701</v>
      </c>
      <c r="R4468" t="n">
        <v>0.00055</v>
      </c>
      <c r="S4468" t="n">
        <v>-0.00087</v>
      </c>
      <c r="T4468" t="n">
        <v>0.00069</v>
      </c>
    </row>
    <row r="4469">
      <c r="A4469" s="142" t="n">
        <v>42797</v>
      </c>
      <c r="B4469" t="n">
        <v>-0.02983</v>
      </c>
      <c r="C4469" t="n">
        <v>-0.0292</v>
      </c>
      <c r="D4469" t="n">
        <v>-0.02976</v>
      </c>
      <c r="E4469" t="inlineStr"/>
      <c r="F4469" t="n">
        <v>-0.02995</v>
      </c>
      <c r="G4469" t="n">
        <v>-0.03246</v>
      </c>
      <c r="H4469" t="inlineStr"/>
      <c r="I4469" t="inlineStr"/>
      <c r="J4469" t="n">
        <v>-0.03721</v>
      </c>
      <c r="K4469" t="n">
        <v>0.00902</v>
      </c>
      <c r="L4469" t="n">
        <v>-0.00167</v>
      </c>
      <c r="M4469" t="n">
        <v>0.00417</v>
      </c>
      <c r="N4469" t="n">
        <v>0.0024</v>
      </c>
      <c r="O4469" t="n">
        <v>0.00542</v>
      </c>
      <c r="P4469" t="n">
        <v>-0.00645</v>
      </c>
      <c r="Q4469" t="n">
        <v>-0.04271</v>
      </c>
      <c r="R4469" t="n">
        <v>-0.00078</v>
      </c>
      <c r="S4469" t="n">
        <v>-0.00393</v>
      </c>
      <c r="T4469" t="n">
        <v>-0.00908</v>
      </c>
    </row>
    <row r="4470">
      <c r="A4470" s="142" t="n">
        <v>42800</v>
      </c>
      <c r="B4470" t="n">
        <v>-0.02113</v>
      </c>
      <c r="C4470" t="n">
        <v>-0.02156</v>
      </c>
      <c r="D4470" t="n">
        <v>-0.02114</v>
      </c>
      <c r="E4470" t="inlineStr"/>
      <c r="F4470" t="n">
        <v>-0.02092</v>
      </c>
      <c r="G4470" t="n">
        <v>-0.01788</v>
      </c>
      <c r="H4470" t="inlineStr"/>
      <c r="I4470" t="inlineStr"/>
      <c r="J4470" t="n">
        <v>0.00311</v>
      </c>
      <c r="K4470" t="n">
        <v>0</v>
      </c>
      <c r="L4470" t="n">
        <v>-0.00192</v>
      </c>
      <c r="M4470" t="n">
        <v>0</v>
      </c>
      <c r="N4470" t="n">
        <v>-0.02886</v>
      </c>
      <c r="O4470" t="n">
        <v>-0.02644</v>
      </c>
      <c r="P4470" t="n">
        <v>-0.03084</v>
      </c>
      <c r="Q4470" t="n">
        <v>0.00527</v>
      </c>
      <c r="R4470" t="n">
        <v>-0.00526</v>
      </c>
      <c r="S4470" t="n">
        <v>-0.00452</v>
      </c>
      <c r="T4470" t="n">
        <v>0.0003</v>
      </c>
    </row>
    <row r="4471">
      <c r="A4471" s="142" t="n">
        <v>42801</v>
      </c>
      <c r="B4471" t="n">
        <v>-0.0287</v>
      </c>
      <c r="C4471" t="n">
        <v>-0.03084</v>
      </c>
      <c r="D4471" t="n">
        <v>-0.02878</v>
      </c>
      <c r="E4471" t="inlineStr"/>
      <c r="F4471" t="n">
        <v>-0.02833</v>
      </c>
      <c r="G4471" t="n">
        <v>-0.02609</v>
      </c>
      <c r="H4471" t="inlineStr"/>
      <c r="I4471" t="inlineStr"/>
      <c r="J4471" t="n">
        <v>-0.01858</v>
      </c>
      <c r="K4471" t="n">
        <v>-0.03638</v>
      </c>
      <c r="L4471" t="n">
        <v>-0.008789999999999999</v>
      </c>
      <c r="M4471" t="n">
        <v>-0.03521</v>
      </c>
      <c r="N4471" t="n">
        <v>-0.00312</v>
      </c>
      <c r="O4471" t="n">
        <v>-0.00173</v>
      </c>
      <c r="P4471" t="n">
        <v>-0.00335</v>
      </c>
      <c r="Q4471" t="n">
        <v>-0.02084</v>
      </c>
      <c r="R4471" t="n">
        <v>-0.00249</v>
      </c>
      <c r="S4471" t="n">
        <v>-0.00055</v>
      </c>
      <c r="T4471" t="n">
        <v>0.00388</v>
      </c>
    </row>
    <row r="4472">
      <c r="A4472" s="142" t="n">
        <v>42802</v>
      </c>
      <c r="B4472" t="n">
        <v>-0.00585</v>
      </c>
      <c r="C4472" t="n">
        <v>-0.00729</v>
      </c>
      <c r="D4472" t="n">
        <v>-0.00589</v>
      </c>
      <c r="E4472" t="inlineStr"/>
      <c r="F4472" t="n">
        <v>-0.00566</v>
      </c>
      <c r="G4472" t="n">
        <v>-0.008</v>
      </c>
      <c r="H4472" t="inlineStr"/>
      <c r="I4472" t="inlineStr"/>
      <c r="J4472" t="n">
        <v>-0.00456</v>
      </c>
      <c r="K4472" t="n">
        <v>0.00204</v>
      </c>
      <c r="L4472" t="n">
        <v>-0.00873</v>
      </c>
      <c r="M4472" t="n">
        <v>0.0043</v>
      </c>
      <c r="N4472" t="n">
        <v>-0.00223</v>
      </c>
      <c r="O4472" t="n">
        <v>-0.00295</v>
      </c>
      <c r="P4472" t="n">
        <v>0.00336</v>
      </c>
      <c r="Q4472" t="n">
        <v>-0.00348</v>
      </c>
      <c r="R4472" t="n">
        <v>0.00061</v>
      </c>
      <c r="S4472" t="n">
        <v>-0.00056</v>
      </c>
      <c r="T4472" t="n">
        <v>0.00069</v>
      </c>
    </row>
    <row r="4473">
      <c r="A4473" s="142" t="n">
        <v>42803</v>
      </c>
      <c r="B4473" t="n">
        <v>0.00034</v>
      </c>
      <c r="C4473" t="n">
        <v>0.0008</v>
      </c>
      <c r="D4473" t="n">
        <v>0.00031</v>
      </c>
      <c r="E4473" t="inlineStr"/>
      <c r="F4473" t="n">
        <v>0.00028</v>
      </c>
      <c r="G4473" t="n">
        <v>-0.00185</v>
      </c>
      <c r="H4473" t="inlineStr"/>
      <c r="I4473" t="inlineStr"/>
      <c r="J4473" t="n">
        <v>-0.00176</v>
      </c>
      <c r="K4473" t="n">
        <v>-0.01538</v>
      </c>
      <c r="L4473" t="n">
        <v>-0.01386</v>
      </c>
      <c r="M4473" t="n">
        <v>-0.01648</v>
      </c>
      <c r="N4473" t="n">
        <v>-0.01304</v>
      </c>
      <c r="O4473" t="n">
        <v>-0.01408</v>
      </c>
      <c r="P4473" t="n">
        <v>-0.01843</v>
      </c>
      <c r="Q4473" t="n">
        <v>-0.00116</v>
      </c>
      <c r="R4473" t="n">
        <v>0.00075</v>
      </c>
      <c r="S4473" t="n">
        <v>-0.00307</v>
      </c>
      <c r="T4473" t="n">
        <v>-0.01502</v>
      </c>
    </row>
    <row r="4474">
      <c r="A4474" s="142" t="n">
        <v>42804</v>
      </c>
      <c r="B4474" t="n">
        <v>-0.01834</v>
      </c>
      <c r="C4474" t="n">
        <v>-0.0183</v>
      </c>
      <c r="D4474" t="n">
        <v>-0.0183</v>
      </c>
      <c r="E4474" t="inlineStr"/>
      <c r="F4474" t="n">
        <v>-0.01831</v>
      </c>
      <c r="G4474" t="n">
        <v>-0.01596</v>
      </c>
      <c r="H4474" t="inlineStr"/>
      <c r="I4474" t="inlineStr"/>
      <c r="J4474" t="n">
        <v>0.00035</v>
      </c>
      <c r="K4474" t="n">
        <v>0.02009</v>
      </c>
      <c r="L4474" t="n">
        <v>-0.00259</v>
      </c>
      <c r="M4474" t="n">
        <v>0.01789</v>
      </c>
      <c r="N4474" t="n">
        <v>0.01965</v>
      </c>
      <c r="O4474" t="n">
        <v>0.0201</v>
      </c>
      <c r="P4474" t="n">
        <v>0.02048</v>
      </c>
      <c r="Q4474" t="n">
        <v>-0.00044</v>
      </c>
      <c r="R4474" t="n">
        <v>0.00092</v>
      </c>
      <c r="S4474" t="n">
        <v>-0.00188</v>
      </c>
      <c r="T4474" t="n">
        <v>-0.00362</v>
      </c>
    </row>
    <row r="4475">
      <c r="A4475" s="142" t="n">
        <v>42807</v>
      </c>
      <c r="B4475" t="n">
        <v>0.01403</v>
      </c>
      <c r="C4475" t="n">
        <v>0.01224</v>
      </c>
      <c r="D4475" t="n">
        <v>0.01393</v>
      </c>
      <c r="E4475" t="inlineStr"/>
      <c r="F4475" t="n">
        <v>0.0143</v>
      </c>
      <c r="G4475" t="n">
        <v>0.01988</v>
      </c>
      <c r="H4475" t="inlineStr"/>
      <c r="I4475" t="inlineStr"/>
      <c r="J4475" t="n">
        <v>0.0275</v>
      </c>
      <c r="K4475" t="n">
        <v>0.01</v>
      </c>
      <c r="L4475" t="n">
        <v>0.00432</v>
      </c>
      <c r="M4475" t="n">
        <v>0.0191</v>
      </c>
      <c r="N4475" t="n">
        <v>0.02216</v>
      </c>
      <c r="O4475" t="n">
        <v>0.01469</v>
      </c>
      <c r="P4475" t="n">
        <v>0.02843</v>
      </c>
      <c r="Q4475" t="n">
        <v>0.02561</v>
      </c>
      <c r="R4475" t="n">
        <v>0.00375</v>
      </c>
      <c r="S4475" t="n">
        <v>0.00239</v>
      </c>
      <c r="T4475" t="n">
        <v>0.01218</v>
      </c>
    </row>
    <row r="4476">
      <c r="A4476" s="142" t="n">
        <v>42808</v>
      </c>
      <c r="B4476" t="n">
        <v>0.03462</v>
      </c>
      <c r="C4476" t="n">
        <v>0.03614</v>
      </c>
      <c r="D4476" t="n">
        <v>0.03474</v>
      </c>
      <c r="E4476" t="inlineStr"/>
      <c r="F4476" t="n">
        <v>0.03449</v>
      </c>
      <c r="G4476" t="n">
        <v>0.03743</v>
      </c>
      <c r="H4476" t="inlineStr"/>
      <c r="I4476" t="inlineStr"/>
      <c r="J4476" t="n">
        <v>0.00275</v>
      </c>
      <c r="K4476" t="n">
        <v>-0.02383</v>
      </c>
      <c r="L4476" t="n">
        <v>-0.00497</v>
      </c>
      <c r="M4476" t="n">
        <v>-0.02722</v>
      </c>
      <c r="N4476" t="n">
        <v>-0.02692</v>
      </c>
      <c r="O4476" t="n">
        <v>-0.02282</v>
      </c>
      <c r="P4476" t="n">
        <v>-0.01951</v>
      </c>
      <c r="Q4476" t="n">
        <v>0.00653</v>
      </c>
      <c r="R4476" t="n">
        <v>-0.00328</v>
      </c>
      <c r="S4476" t="n">
        <v>-0.00095</v>
      </c>
      <c r="T4476" t="n">
        <v>0.0039</v>
      </c>
    </row>
    <row r="4477">
      <c r="A4477" s="142" t="n">
        <v>42809</v>
      </c>
      <c r="B4477" t="n">
        <v>-0.01215</v>
      </c>
      <c r="C4477" t="n">
        <v>-0.01004</v>
      </c>
      <c r="D4477" t="n">
        <v>-0.01202</v>
      </c>
      <c r="E4477" t="inlineStr"/>
      <c r="F4477" t="n">
        <v>-0.01243</v>
      </c>
      <c r="G4477" t="n">
        <v>-0.01383</v>
      </c>
      <c r="H4477" t="inlineStr"/>
      <c r="I4477" t="inlineStr"/>
      <c r="J4477" t="n">
        <v>-0.01643</v>
      </c>
      <c r="K4477" t="n">
        <v>0.05057</v>
      </c>
      <c r="L4477" t="n">
        <v>-2e-05</v>
      </c>
      <c r="M4477" t="n">
        <v>0.05513</v>
      </c>
      <c r="N4477" t="n">
        <v>0.05443</v>
      </c>
      <c r="O4477" t="n">
        <v>0.05246</v>
      </c>
      <c r="P4477" t="n">
        <v>0.04975</v>
      </c>
      <c r="Q4477" t="n">
        <v>-0.02171</v>
      </c>
      <c r="R4477" t="n">
        <v>0.00441</v>
      </c>
      <c r="S4477" t="n">
        <v>0.00724</v>
      </c>
      <c r="T4477" t="n">
        <v>0.00523</v>
      </c>
    </row>
    <row r="4478">
      <c r="A4478" s="142" t="n">
        <v>42810</v>
      </c>
      <c r="B4478" t="n">
        <v>0.03612</v>
      </c>
      <c r="C4478" t="n">
        <v>0.03636</v>
      </c>
      <c r="D4478" t="n">
        <v>0.03613</v>
      </c>
      <c r="E4478" t="inlineStr"/>
      <c r="F4478" t="n">
        <v>0.03618</v>
      </c>
      <c r="G4478" t="n">
        <v>0.03469</v>
      </c>
      <c r="H4478" t="inlineStr"/>
      <c r="I4478" t="inlineStr"/>
      <c r="J4478" t="n">
        <v>0.04906</v>
      </c>
      <c r="K4478" t="n">
        <v>-0.00362</v>
      </c>
      <c r="L4478" t="n">
        <v>0.02362</v>
      </c>
      <c r="M4478" t="n">
        <v>-0.00685</v>
      </c>
      <c r="N4478" t="n">
        <v>-0.00459</v>
      </c>
      <c r="O4478" t="n">
        <v>-0.00182</v>
      </c>
      <c r="P4478" t="n">
        <v>0.00158</v>
      </c>
      <c r="Q4478" t="n">
        <v>0.04943</v>
      </c>
      <c r="R4478" t="n">
        <v>0.008</v>
      </c>
      <c r="S4478" t="n">
        <v>-0.00269</v>
      </c>
      <c r="T4478" t="n">
        <v>0.01089</v>
      </c>
    </row>
    <row r="4479">
      <c r="A4479" s="142" t="n">
        <v>42811</v>
      </c>
      <c r="B4479" t="n">
        <v>0.01968</v>
      </c>
      <c r="C4479" t="n">
        <v>0.01944</v>
      </c>
      <c r="D4479" t="n">
        <v>0.01973</v>
      </c>
      <c r="E4479" t="inlineStr"/>
      <c r="F4479" t="n">
        <v>0.0198</v>
      </c>
      <c r="G4479" t="n">
        <v>0.02986</v>
      </c>
      <c r="H4479" t="inlineStr"/>
      <c r="I4479" t="inlineStr"/>
      <c r="J4479" t="n">
        <v>-0.00962</v>
      </c>
      <c r="K4479" t="n">
        <v>-0.00984</v>
      </c>
      <c r="L4479" t="n">
        <v>0.00536</v>
      </c>
      <c r="M4479" t="n">
        <v>-0.009469999999999999</v>
      </c>
      <c r="N4479" t="n">
        <v>-0.01202</v>
      </c>
      <c r="O4479" t="n">
        <v>-0.01476</v>
      </c>
      <c r="P4479" t="n">
        <v>-0.00631</v>
      </c>
      <c r="Q4479" t="n">
        <v>-0.008240000000000001</v>
      </c>
      <c r="R4479" t="n">
        <v>0.00185</v>
      </c>
      <c r="S4479" t="n">
        <v>-0.00063</v>
      </c>
      <c r="T4479" t="n">
        <v>0.00199</v>
      </c>
    </row>
    <row r="4480">
      <c r="A4480" s="142" t="n">
        <v>42814</v>
      </c>
      <c r="B4480" t="n">
        <v>-0.01935</v>
      </c>
      <c r="C4480" t="n">
        <v>-0.01778</v>
      </c>
      <c r="D4480" t="n">
        <v>-0.01935</v>
      </c>
      <c r="E4480" t="inlineStr"/>
      <c r="F4480" t="n">
        <v>-0.01959</v>
      </c>
      <c r="G4480" t="n">
        <v>-0.0185</v>
      </c>
      <c r="H4480" t="inlineStr"/>
      <c r="I4480" t="inlineStr"/>
      <c r="J4480" t="n">
        <v>0.00502</v>
      </c>
      <c r="K4480" t="n">
        <v>0.009939999999999999</v>
      </c>
      <c r="L4480" t="n">
        <v>0.00498</v>
      </c>
      <c r="M4480" t="n">
        <v>0.008319999999999999</v>
      </c>
      <c r="N4480" t="n">
        <v>0.01293</v>
      </c>
      <c r="O4480" t="n">
        <v>0.01229</v>
      </c>
      <c r="P4480" t="n">
        <v>0.01111</v>
      </c>
      <c r="Q4480" t="n">
        <v>0.00249</v>
      </c>
      <c r="R4480" t="n">
        <v>-0.00173</v>
      </c>
      <c r="S4480" t="n">
        <v>-0.00151</v>
      </c>
      <c r="T4480" t="n">
        <v>0.00592</v>
      </c>
    </row>
    <row r="4481">
      <c r="A4481" s="142" t="n">
        <v>42815</v>
      </c>
      <c r="B4481" t="n">
        <v>0.00748</v>
      </c>
      <c r="C4481" t="n">
        <v>0.00614</v>
      </c>
      <c r="D4481" t="n">
        <v>0.0075</v>
      </c>
      <c r="E4481" t="inlineStr"/>
      <c r="F4481" t="n">
        <v>0.00783</v>
      </c>
      <c r="G4481" t="n">
        <v>0.00825</v>
      </c>
      <c r="H4481" t="inlineStr"/>
      <c r="I4481" t="inlineStr"/>
      <c r="J4481" t="n">
        <v>0.014</v>
      </c>
      <c r="K4481" t="n">
        <v>0.00924</v>
      </c>
      <c r="L4481" t="n">
        <v>0.00675</v>
      </c>
      <c r="M4481" t="n">
        <v>0.02023</v>
      </c>
      <c r="N4481" t="n">
        <v>0.00792</v>
      </c>
      <c r="O4481" t="n">
        <v>0.0153</v>
      </c>
      <c r="P4481" t="n">
        <v>0.00942</v>
      </c>
      <c r="Q4481" t="n">
        <v>0.01547</v>
      </c>
      <c r="R4481" t="n">
        <v>-0.0051</v>
      </c>
      <c r="S4481" t="n">
        <v>-0.01182</v>
      </c>
      <c r="T4481" t="n">
        <v>-0.00448</v>
      </c>
    </row>
    <row r="4482">
      <c r="A4482" s="142" t="n">
        <v>42816</v>
      </c>
      <c r="B4482" t="n">
        <v>0.01162</v>
      </c>
      <c r="C4482" t="n">
        <v>0.01093</v>
      </c>
      <c r="D4482" t="n">
        <v>0.01165</v>
      </c>
      <c r="E4482" t="inlineStr"/>
      <c r="F4482" t="n">
        <v>0.0117</v>
      </c>
      <c r="G4482" t="n">
        <v>0.0169</v>
      </c>
      <c r="H4482" t="inlineStr"/>
      <c r="I4482" t="inlineStr"/>
      <c r="J4482" t="n">
        <v>0.0046</v>
      </c>
      <c r="K4482" t="n">
        <v>-0.00495</v>
      </c>
      <c r="L4482" t="n">
        <v>-0.00063</v>
      </c>
      <c r="M4482" t="n">
        <v>-0.00813</v>
      </c>
      <c r="N4482" t="n">
        <v>0.0012</v>
      </c>
      <c r="O4482" t="n">
        <v>-0.00229</v>
      </c>
      <c r="P4482" t="n">
        <v>-0.00311</v>
      </c>
      <c r="Q4482" t="n">
        <v>0.00272</v>
      </c>
      <c r="R4482" t="n">
        <v>-0.00412</v>
      </c>
      <c r="S4482" t="n">
        <v>-0.00169</v>
      </c>
      <c r="T4482" t="n">
        <v>-0.00529</v>
      </c>
    </row>
    <row r="4483">
      <c r="A4483" s="142" t="n">
        <v>42817</v>
      </c>
      <c r="B4483" t="n">
        <v>0.00096</v>
      </c>
      <c r="C4483" t="n">
        <v>0.00146</v>
      </c>
      <c r="D4483" t="n">
        <v>0.0009700000000000001</v>
      </c>
      <c r="E4483" t="inlineStr"/>
      <c r="F4483" t="n">
        <v>0.00088</v>
      </c>
      <c r="G4483" t="n">
        <v>0.00018</v>
      </c>
      <c r="H4483" t="inlineStr"/>
      <c r="I4483" t="inlineStr"/>
      <c r="J4483" t="n">
        <v>-0.01079</v>
      </c>
      <c r="K4483" t="n">
        <v>-0.00271</v>
      </c>
      <c r="L4483" t="n">
        <v>0.00261</v>
      </c>
      <c r="M4483" t="n">
        <v>-0.00247</v>
      </c>
      <c r="N4483" t="n">
        <v>-0.01312</v>
      </c>
      <c r="O4483" t="n">
        <v>-0.01067</v>
      </c>
      <c r="P4483" t="n">
        <v>-0.01092</v>
      </c>
      <c r="Q4483" t="n">
        <v>-0.01614</v>
      </c>
      <c r="R4483" t="n">
        <v>0.008149999999999999</v>
      </c>
      <c r="S4483" t="n">
        <v>0.00262</v>
      </c>
      <c r="T4483" t="n">
        <v>0.00242</v>
      </c>
    </row>
    <row r="4484">
      <c r="A4484" s="142" t="n">
        <v>42818</v>
      </c>
      <c r="B4484" t="n">
        <v>-0.016</v>
      </c>
      <c r="C4484" t="n">
        <v>-0.01598</v>
      </c>
      <c r="D4484" t="n">
        <v>-0.016</v>
      </c>
      <c r="E4484" t="inlineStr"/>
      <c r="F4484" t="n">
        <v>-0.01597</v>
      </c>
      <c r="G4484" t="n">
        <v>-0.01732</v>
      </c>
      <c r="H4484" t="inlineStr"/>
      <c r="I4484" t="inlineStr"/>
      <c r="J4484" t="n">
        <v>0.00165</v>
      </c>
      <c r="K4484" t="n">
        <v>-0.00151</v>
      </c>
      <c r="L4484" t="n">
        <v>0.00651</v>
      </c>
      <c r="M4484" t="n">
        <v>0.00224</v>
      </c>
      <c r="N4484" t="n">
        <v>-0.00118</v>
      </c>
      <c r="O4484" t="n">
        <v>-0.00349</v>
      </c>
      <c r="P4484" t="n">
        <v>-0.00158</v>
      </c>
      <c r="Q4484" t="n">
        <v>0.00165</v>
      </c>
      <c r="R4484" t="n">
        <v>-0.00178</v>
      </c>
      <c r="S4484" t="n">
        <v>-0.00113</v>
      </c>
      <c r="T4484" t="n">
        <v>-0.00042</v>
      </c>
    </row>
    <row r="4485">
      <c r="A4485" s="142" t="n">
        <v>42821</v>
      </c>
      <c r="B4485" t="n">
        <v>-0.00767</v>
      </c>
      <c r="C4485" t="n">
        <v>-0.009090000000000001</v>
      </c>
      <c r="D4485" t="n">
        <v>-0.00761</v>
      </c>
      <c r="E4485" t="inlineStr"/>
      <c r="F4485" t="n">
        <v>-0.00735</v>
      </c>
      <c r="G4485" t="n">
        <v>-0.00621</v>
      </c>
      <c r="H4485" t="inlineStr"/>
      <c r="I4485" t="inlineStr"/>
      <c r="J4485" t="n">
        <v>0.00462</v>
      </c>
      <c r="K4485" t="n">
        <v>0.00485</v>
      </c>
      <c r="L4485" t="n">
        <v>0.00158</v>
      </c>
      <c r="M4485" t="n">
        <v>0.01</v>
      </c>
      <c r="N4485" t="n">
        <v>0.01072</v>
      </c>
      <c r="O4485" t="n">
        <v>0.00733</v>
      </c>
      <c r="P4485" t="n">
        <v>0.00632</v>
      </c>
      <c r="Q4485" t="n">
        <v>0.0073</v>
      </c>
      <c r="R4485" t="n">
        <v>-0.00384</v>
      </c>
      <c r="S4485" t="n">
        <v>-0.007939999999999999</v>
      </c>
      <c r="T4485" t="n">
        <v>-0.01073</v>
      </c>
    </row>
    <row r="4486">
      <c r="A4486" s="142" t="n">
        <v>42822</v>
      </c>
      <c r="B4486" t="n">
        <v>0.009469999999999999</v>
      </c>
      <c r="C4486" t="n">
        <v>0.009180000000000001</v>
      </c>
      <c r="D4486" t="n">
        <v>0.00946</v>
      </c>
      <c r="E4486" t="inlineStr"/>
      <c r="F4486" t="n">
        <v>0.009480000000000001</v>
      </c>
      <c r="G4486" t="n">
        <v>0.01683</v>
      </c>
      <c r="H4486" t="inlineStr"/>
      <c r="I4486" t="inlineStr"/>
      <c r="J4486" t="n">
        <v>0</v>
      </c>
      <c r="K4486" t="n">
        <v>-0.0205</v>
      </c>
      <c r="L4486" t="n">
        <v>-0.0014</v>
      </c>
      <c r="M4486" t="n">
        <v>-0.02147</v>
      </c>
      <c r="N4486" t="n">
        <v>-0.01926</v>
      </c>
      <c r="O4486" t="n">
        <v>-0.02315</v>
      </c>
      <c r="P4486" t="n">
        <v>-0.01884</v>
      </c>
      <c r="Q4486" t="n">
        <v>-0.00041</v>
      </c>
      <c r="R4486" t="n">
        <v>0.00631</v>
      </c>
      <c r="S4486" t="n">
        <v>0.00873</v>
      </c>
      <c r="T4486" t="n">
        <v>0.00638</v>
      </c>
    </row>
    <row r="4487">
      <c r="A4487" s="142" t="n">
        <v>42823</v>
      </c>
      <c r="B4487" t="n">
        <v>-0.01353</v>
      </c>
      <c r="C4487" t="n">
        <v>-0.01374</v>
      </c>
      <c r="D4487" t="n">
        <v>-0.01349</v>
      </c>
      <c r="E4487" t="inlineStr"/>
      <c r="F4487" t="n">
        <v>-0.01342</v>
      </c>
      <c r="G4487" t="n">
        <v>-0.01513</v>
      </c>
      <c r="H4487" t="inlineStr"/>
      <c r="I4487" t="inlineStr"/>
      <c r="J4487" t="n">
        <v>-0.00953</v>
      </c>
      <c r="K4487" t="n">
        <v>0.01923</v>
      </c>
      <c r="L4487" t="n">
        <v>-0.00224</v>
      </c>
      <c r="M4487" t="n">
        <v>0.01666</v>
      </c>
      <c r="N4487" t="n">
        <v>0.01255</v>
      </c>
      <c r="O4487" t="n">
        <v>0.01591</v>
      </c>
      <c r="P4487" t="n">
        <v>0.0112</v>
      </c>
      <c r="Q4487" t="n">
        <v>-0.009979999999999999</v>
      </c>
      <c r="R4487" t="n">
        <v>0.00359</v>
      </c>
      <c r="S4487" t="n">
        <v>0.01084</v>
      </c>
      <c r="T4487" t="n">
        <v>0.01282</v>
      </c>
    </row>
    <row r="4488">
      <c r="A4488" s="142" t="n">
        <v>42824</v>
      </c>
      <c r="B4488" t="n">
        <v>0.00847</v>
      </c>
      <c r="C4488" t="n">
        <v>0.00932</v>
      </c>
      <c r="D4488" t="n">
        <v>0.008449999999999999</v>
      </c>
      <c r="E4488" t="inlineStr"/>
      <c r="F4488" t="n">
        <v>0.00834</v>
      </c>
      <c r="G4488" t="n">
        <v>-0.00226</v>
      </c>
      <c r="H4488" t="inlineStr"/>
      <c r="I4488" t="inlineStr"/>
      <c r="J4488" t="n">
        <v>-0.001</v>
      </c>
      <c r="K4488" t="n">
        <v>-0.0074</v>
      </c>
      <c r="L4488" t="n">
        <v>-0.00134</v>
      </c>
      <c r="M4488" t="n">
        <v>-0.00546</v>
      </c>
      <c r="N4488" t="n">
        <v>-0.00348</v>
      </c>
      <c r="O4488" t="n">
        <v>-0.00516</v>
      </c>
      <c r="P4488" t="n">
        <v>-0.00475</v>
      </c>
      <c r="Q4488" t="n">
        <v>0.0011</v>
      </c>
      <c r="R4488" t="n">
        <v>0.00565</v>
      </c>
      <c r="S4488" t="n">
        <v>0.00282</v>
      </c>
      <c r="T4488" t="n">
        <v>-0.00092</v>
      </c>
    </row>
    <row r="4489">
      <c r="A4489" s="142" t="n">
        <v>42825</v>
      </c>
      <c r="B4489" t="n">
        <v>-0.00341</v>
      </c>
      <c r="C4489" t="n">
        <v>-0.00321</v>
      </c>
      <c r="D4489" t="n">
        <v>-0.0034</v>
      </c>
      <c r="E4489" t="inlineStr"/>
      <c r="F4489" t="n">
        <v>-0.00342</v>
      </c>
      <c r="G4489" t="n">
        <v>-0.0048</v>
      </c>
      <c r="H4489" t="inlineStr"/>
      <c r="I4489" t="inlineStr"/>
      <c r="J4489" t="n">
        <v>-0.00498</v>
      </c>
      <c r="K4489" t="n">
        <v>0.01156</v>
      </c>
      <c r="L4489" t="n">
        <v>0.00092</v>
      </c>
      <c r="M4489" t="n">
        <v>0.01711</v>
      </c>
      <c r="N4489" t="n">
        <v>0.01058</v>
      </c>
      <c r="O4489" t="n">
        <v>0.00519</v>
      </c>
      <c r="P4489" t="n">
        <v>0.00954</v>
      </c>
      <c r="Q4489" t="n">
        <v>-0.00345</v>
      </c>
      <c r="R4489" t="n">
        <v>0.00181</v>
      </c>
      <c r="S4489" t="n">
        <v>-0.00048</v>
      </c>
      <c r="T4489" t="n">
        <v>-0.00777</v>
      </c>
    </row>
    <row r="4490">
      <c r="A4490" s="142" t="n">
        <v>42828</v>
      </c>
      <c r="B4490" t="n">
        <v>0.0043</v>
      </c>
      <c r="C4490" t="n">
        <v>0.00418</v>
      </c>
      <c r="D4490" t="n">
        <v>0.0043</v>
      </c>
      <c r="E4490" t="inlineStr"/>
      <c r="F4490" t="n">
        <v>0.00442</v>
      </c>
      <c r="G4490" t="n">
        <v>0.0006400000000000001</v>
      </c>
      <c r="H4490" t="inlineStr"/>
      <c r="I4490" t="inlineStr"/>
      <c r="J4490" t="n">
        <v>0.01302</v>
      </c>
      <c r="K4490" t="n">
        <v>0.01534</v>
      </c>
      <c r="L4490" t="n">
        <v>0.00258</v>
      </c>
      <c r="M4490" t="n">
        <v>0.01743</v>
      </c>
      <c r="N4490" t="n">
        <v>0.009299999999999999</v>
      </c>
      <c r="O4490" t="n">
        <v>0.01516</v>
      </c>
      <c r="P4490" t="n">
        <v>0.00945</v>
      </c>
      <c r="Q4490" t="n">
        <v>0.01149</v>
      </c>
      <c r="R4490" t="n">
        <v>-0.00482</v>
      </c>
      <c r="S4490" t="n">
        <v>0.00258</v>
      </c>
      <c r="T4490" t="n">
        <v>0.01123</v>
      </c>
    </row>
    <row r="4491">
      <c r="A4491" s="142" t="n">
        <v>42829</v>
      </c>
      <c r="B4491" t="n">
        <v>0.009310000000000001</v>
      </c>
      <c r="C4491" t="n">
        <v>0.01008</v>
      </c>
      <c r="D4491" t="n">
        <v>0.009310000000000001</v>
      </c>
      <c r="E4491" t="inlineStr"/>
      <c r="F4491" t="n">
        <v>0.00916</v>
      </c>
      <c r="G4491" t="n">
        <v>0.00546</v>
      </c>
      <c r="H4491" t="inlineStr"/>
      <c r="I4491" t="inlineStr"/>
      <c r="J4491" t="n">
        <v>0.02076</v>
      </c>
      <c r="K4491" t="n">
        <v>0.00237</v>
      </c>
      <c r="L4491" t="n">
        <v>0.00504</v>
      </c>
      <c r="M4491" t="n">
        <v>0.00663</v>
      </c>
      <c r="N4491" t="n">
        <v>0.01003</v>
      </c>
      <c r="O4491" t="n">
        <v>0.008370000000000001</v>
      </c>
      <c r="P4491" t="n">
        <v>0.00936</v>
      </c>
      <c r="Q4491" t="n">
        <v>0.0234</v>
      </c>
      <c r="R4491" t="n">
        <v>0.00203</v>
      </c>
      <c r="S4491" t="n">
        <v>-0.00041</v>
      </c>
      <c r="T4491" t="n">
        <v>-0.00086</v>
      </c>
    </row>
    <row r="4492">
      <c r="A4492" s="142" t="n">
        <v>42830</v>
      </c>
      <c r="B4492" t="n">
        <v>0.01588</v>
      </c>
      <c r="C4492" t="n">
        <v>0.01453</v>
      </c>
      <c r="D4492" t="n">
        <v>0.01591</v>
      </c>
      <c r="E4492" t="inlineStr"/>
      <c r="F4492" t="n">
        <v>0.01611</v>
      </c>
      <c r="G4492" t="n">
        <v>0.01664</v>
      </c>
      <c r="H4492" t="inlineStr"/>
      <c r="I4492" t="inlineStr"/>
      <c r="J4492" t="n">
        <v>-0.00452</v>
      </c>
      <c r="K4492" t="n">
        <v>0.00015</v>
      </c>
      <c r="L4492" t="n">
        <v>-0.00535</v>
      </c>
      <c r="M4492" t="n">
        <v>-0.00015</v>
      </c>
      <c r="N4492" t="n">
        <v>0.00046</v>
      </c>
      <c r="O4492" t="n">
        <v>0.00195</v>
      </c>
      <c r="P4492" t="n">
        <v>0.00155</v>
      </c>
      <c r="Q4492" t="n">
        <v>-0.00682</v>
      </c>
      <c r="R4492" t="n">
        <v>6.999999999999999e-05</v>
      </c>
      <c r="S4492" t="n">
        <v>-0.0014</v>
      </c>
      <c r="T4492" t="n">
        <v>0.00434</v>
      </c>
    </row>
    <row r="4493">
      <c r="A4493" s="142" t="n">
        <v>42831</v>
      </c>
      <c r="B4493" t="n">
        <v>0.00465</v>
      </c>
      <c r="C4493" t="n">
        <v>0.00516</v>
      </c>
      <c r="D4493" t="n">
        <v>0.00471</v>
      </c>
      <c r="E4493" t="inlineStr"/>
      <c r="F4493" t="n">
        <v>0.00464</v>
      </c>
      <c r="G4493" t="n">
        <v>0.0048</v>
      </c>
      <c r="H4493" t="inlineStr"/>
      <c r="I4493" t="inlineStr"/>
      <c r="J4493" t="n">
        <v>0.01005</v>
      </c>
      <c r="K4493" t="n">
        <v>0.00118</v>
      </c>
      <c r="L4493" t="n">
        <v>0.00094</v>
      </c>
      <c r="M4493" t="n">
        <v>-0.00177</v>
      </c>
      <c r="N4493" t="n">
        <v>0.00319</v>
      </c>
      <c r="O4493" t="n">
        <v>0.00244</v>
      </c>
      <c r="P4493" t="n">
        <v>0.00617</v>
      </c>
      <c r="Q4493" t="n">
        <v>0.0109</v>
      </c>
      <c r="R4493" t="n">
        <v>0.00209</v>
      </c>
      <c r="S4493" t="n">
        <v>0.00039</v>
      </c>
      <c r="T4493" t="n">
        <v>-0.00559</v>
      </c>
    </row>
    <row r="4494">
      <c r="A4494" s="142" t="n">
        <v>42832</v>
      </c>
      <c r="B4494" t="n">
        <v>0.00647</v>
      </c>
      <c r="C4494" t="n">
        <v>0.00652</v>
      </c>
      <c r="D4494" t="n">
        <v>0.00645</v>
      </c>
      <c r="E4494" t="inlineStr"/>
      <c r="F4494" t="n">
        <v>0.00645</v>
      </c>
      <c r="G4494" t="n">
        <v>0.00584</v>
      </c>
      <c r="H4494" t="inlineStr"/>
      <c r="I4494" t="inlineStr"/>
      <c r="J4494" t="n">
        <v>0.02183</v>
      </c>
      <c r="K4494" t="n">
        <v>0.00472</v>
      </c>
      <c r="L4494" t="n">
        <v>0.00076</v>
      </c>
      <c r="M4494" t="n">
        <v>0.0003</v>
      </c>
      <c r="N4494" t="n">
        <v>0.00738</v>
      </c>
      <c r="O4494" t="n">
        <v>0.00778</v>
      </c>
      <c r="P4494" t="n">
        <v>0.00613</v>
      </c>
      <c r="Q4494" t="n">
        <v>0.02264</v>
      </c>
      <c r="R4494" t="n">
        <v>0.00159</v>
      </c>
      <c r="S4494" t="n">
        <v>0.00311</v>
      </c>
      <c r="T4494" t="n">
        <v>0.0021</v>
      </c>
    </row>
    <row r="4495">
      <c r="A4495" s="142" t="n">
        <v>42835</v>
      </c>
      <c r="B4495" t="n">
        <v>0.01227</v>
      </c>
      <c r="C4495" t="n">
        <v>0.01304</v>
      </c>
      <c r="D4495" t="n">
        <v>0.01235</v>
      </c>
      <c r="E4495" t="inlineStr"/>
      <c r="F4495" t="n">
        <v>0.01222</v>
      </c>
      <c r="G4495" t="n">
        <v>0.008800000000000001</v>
      </c>
      <c r="H4495" t="inlineStr"/>
      <c r="I4495" t="inlineStr"/>
      <c r="J4495" t="n">
        <v>-0.01697</v>
      </c>
      <c r="K4495" t="n">
        <v>0.0069</v>
      </c>
      <c r="L4495" t="n">
        <v>-0.01237</v>
      </c>
      <c r="M4495" t="n">
        <v>0.00619</v>
      </c>
      <c r="N4495" t="n">
        <v>0.00334</v>
      </c>
      <c r="O4495" t="n">
        <v>0.00241</v>
      </c>
      <c r="P4495" t="n">
        <v>0.00305</v>
      </c>
      <c r="Q4495" t="n">
        <v>-0.01849</v>
      </c>
      <c r="R4495" t="n">
        <v>0.00033</v>
      </c>
      <c r="S4495" t="n">
        <v>0.00206</v>
      </c>
      <c r="T4495" t="n">
        <v>-0.00204</v>
      </c>
    </row>
    <row r="4496">
      <c r="A4496" s="142" t="n">
        <v>42836</v>
      </c>
      <c r="B4496" t="n">
        <v>-0.00088</v>
      </c>
      <c r="C4496" t="n">
        <v>-0.00101</v>
      </c>
      <c r="D4496" t="n">
        <v>-0.0008899999999999999</v>
      </c>
      <c r="E4496" t="inlineStr"/>
      <c r="F4496" t="n">
        <v>-0.00077</v>
      </c>
      <c r="G4496" t="n">
        <v>-0.00262</v>
      </c>
      <c r="H4496" t="inlineStr"/>
      <c r="I4496" t="inlineStr"/>
      <c r="J4496" t="n">
        <v>0.01918</v>
      </c>
      <c r="K4496" t="n">
        <v>0</v>
      </c>
      <c r="L4496" t="n">
        <v>0.01986</v>
      </c>
      <c r="M4496" t="n">
        <v>0.02936</v>
      </c>
      <c r="N4496" t="n">
        <v>0.02701</v>
      </c>
      <c r="O4496" t="n">
        <v>0.02422</v>
      </c>
      <c r="P4496" t="n">
        <v>0.0228</v>
      </c>
      <c r="Q4496" t="n">
        <v>0.0195</v>
      </c>
      <c r="R4496" t="n">
        <v>-0.00016</v>
      </c>
      <c r="S4496" t="n">
        <v>-0.00258</v>
      </c>
      <c r="T4496" t="n">
        <v>-0.00636</v>
      </c>
    </row>
    <row r="4497">
      <c r="A4497" s="142" t="n">
        <v>42837</v>
      </c>
      <c r="B4497" t="n">
        <v>0.01616</v>
      </c>
      <c r="C4497" t="n">
        <v>0.01601</v>
      </c>
      <c r="D4497" t="n">
        <v>0.01616</v>
      </c>
      <c r="E4497" t="inlineStr"/>
      <c r="F4497" t="n">
        <v>0.01619</v>
      </c>
      <c r="G4497" t="n">
        <v>0.0189</v>
      </c>
      <c r="H4497" t="inlineStr"/>
      <c r="I4497" t="inlineStr"/>
      <c r="J4497" t="n">
        <v>0.01505</v>
      </c>
      <c r="K4497" t="n">
        <v>0.04142</v>
      </c>
      <c r="L4497" t="n">
        <v>-0.00052</v>
      </c>
      <c r="M4497" t="n">
        <v>0.00681</v>
      </c>
      <c r="N4497" t="n">
        <v>0.00534</v>
      </c>
      <c r="O4497" t="n">
        <v>0.009549999999999999</v>
      </c>
      <c r="P4497" t="n">
        <v>0.00297</v>
      </c>
      <c r="Q4497" t="n">
        <v>0.01614</v>
      </c>
      <c r="R4497" t="n">
        <v>0.00153</v>
      </c>
      <c r="S4497" t="n">
        <v>-0.00111</v>
      </c>
      <c r="T4497" t="n">
        <v>0.0048</v>
      </c>
    </row>
    <row r="4498">
      <c r="A4498" s="142" t="n">
        <v>42838</v>
      </c>
      <c r="B4498" t="n">
        <v>0.00899</v>
      </c>
      <c r="C4498" t="n">
        <v>0.008</v>
      </c>
      <c r="D4498" t="n">
        <v>0.009010000000000001</v>
      </c>
      <c r="E4498" t="inlineStr"/>
      <c r="F4498" t="n">
        <v>0.0091</v>
      </c>
      <c r="G4498" t="n">
        <v>0.008070000000000001</v>
      </c>
      <c r="H4498" t="inlineStr"/>
      <c r="I4498" t="inlineStr"/>
      <c r="J4498" t="n">
        <v>0.008959999999999999</v>
      </c>
      <c r="K4498" t="n">
        <v>-0.00574</v>
      </c>
      <c r="L4498" t="n">
        <v>0.00729</v>
      </c>
      <c r="M4498" t="n">
        <v>-0.00058</v>
      </c>
      <c r="N4498" t="n">
        <v>0.00071</v>
      </c>
      <c r="O4498" t="n">
        <v>-0.00016</v>
      </c>
      <c r="P4498" t="n">
        <v>0</v>
      </c>
      <c r="Q4498" t="n">
        <v>0.01089</v>
      </c>
      <c r="R4498" t="n">
        <v>-0.00358</v>
      </c>
      <c r="S4498" t="n">
        <v>-0.0047</v>
      </c>
      <c r="T4498" t="n">
        <v>0.00441</v>
      </c>
    </row>
    <row r="4499">
      <c r="A4499" s="142" t="n">
        <v>42839</v>
      </c>
      <c r="B4499" t="n">
        <v>0</v>
      </c>
      <c r="C4499" t="n">
        <v>0</v>
      </c>
      <c r="D4499" t="n">
        <v>0</v>
      </c>
      <c r="E4499" t="inlineStr"/>
      <c r="F4499" t="n">
        <v>0</v>
      </c>
      <c r="G4499" t="n">
        <v>0</v>
      </c>
      <c r="H4499" t="inlineStr"/>
      <c r="I4499" t="inlineStr"/>
      <c r="J4499" t="n">
        <v>0</v>
      </c>
      <c r="K4499" t="n">
        <v>0</v>
      </c>
      <c r="L4499" t="n">
        <v>0</v>
      </c>
      <c r="M4499" t="n">
        <v>0</v>
      </c>
      <c r="N4499" t="n">
        <v>0</v>
      </c>
      <c r="O4499" t="n">
        <v>0</v>
      </c>
      <c r="P4499" t="n">
        <v>0</v>
      </c>
      <c r="Q4499" t="n">
        <v>0</v>
      </c>
      <c r="R4499" t="n">
        <v>0</v>
      </c>
      <c r="S4499" t="n">
        <v>0</v>
      </c>
      <c r="T4499" t="n">
        <v>0</v>
      </c>
    </row>
    <row r="4500">
      <c r="A4500" s="142" t="n">
        <v>42842</v>
      </c>
      <c r="B4500" t="n">
        <v>0</v>
      </c>
      <c r="C4500" t="n">
        <v>0</v>
      </c>
      <c r="D4500" t="n">
        <v>0</v>
      </c>
      <c r="E4500" t="inlineStr"/>
      <c r="F4500" t="n">
        <v>0</v>
      </c>
      <c r="G4500" t="n">
        <v>0</v>
      </c>
      <c r="H4500" t="inlineStr"/>
      <c r="I4500" t="inlineStr"/>
      <c r="J4500" t="n">
        <v>0</v>
      </c>
      <c r="K4500" t="n">
        <v>0</v>
      </c>
      <c r="L4500" t="n">
        <v>0</v>
      </c>
      <c r="M4500" t="n">
        <v>0</v>
      </c>
      <c r="N4500" t="n">
        <v>0</v>
      </c>
      <c r="O4500" t="n">
        <v>0</v>
      </c>
      <c r="P4500" t="n">
        <v>-0.00741</v>
      </c>
      <c r="Q4500" t="n">
        <v>0</v>
      </c>
      <c r="R4500" t="n">
        <v>0.00067</v>
      </c>
      <c r="S4500" t="n">
        <v>0</v>
      </c>
      <c r="T4500" t="n">
        <v>0</v>
      </c>
    </row>
    <row r="4501">
      <c r="A4501" s="142" t="n">
        <v>42843</v>
      </c>
      <c r="B4501" t="n">
        <v>-0.00025</v>
      </c>
      <c r="C4501" t="n">
        <v>-0.00031</v>
      </c>
      <c r="D4501" t="n">
        <v>-0.00023</v>
      </c>
      <c r="E4501" t="inlineStr"/>
      <c r="F4501" t="n">
        <v>-0.00017</v>
      </c>
      <c r="G4501" t="n">
        <v>0.004</v>
      </c>
      <c r="H4501" t="inlineStr"/>
      <c r="I4501" t="inlineStr"/>
      <c r="J4501" t="n">
        <v>-0.02694</v>
      </c>
      <c r="K4501" t="n">
        <v>-0.01507</v>
      </c>
      <c r="L4501" t="n">
        <v>-0.00756</v>
      </c>
      <c r="M4501" t="n">
        <v>-0.02338</v>
      </c>
      <c r="N4501" t="n">
        <v>-0.02338</v>
      </c>
      <c r="O4501" t="n">
        <v>-0.02157</v>
      </c>
      <c r="P4501" t="n">
        <v>-0.02239</v>
      </c>
      <c r="Q4501" t="n">
        <v>-0.02825</v>
      </c>
      <c r="R4501" t="n">
        <v>-0.01191</v>
      </c>
      <c r="S4501" t="n">
        <v>-0.0053</v>
      </c>
      <c r="T4501" t="n">
        <v>-0.01202</v>
      </c>
    </row>
    <row r="4502">
      <c r="A4502" s="142" t="n">
        <v>42844</v>
      </c>
      <c r="B4502" t="n">
        <v>-0.01814</v>
      </c>
      <c r="C4502" t="n">
        <v>-0.01838</v>
      </c>
      <c r="D4502" t="n">
        <v>-0.0181</v>
      </c>
      <c r="E4502" t="inlineStr"/>
      <c r="F4502" t="n">
        <v>-0.01805</v>
      </c>
      <c r="G4502" t="n">
        <v>-0.0151</v>
      </c>
      <c r="H4502" t="inlineStr"/>
      <c r="I4502" t="inlineStr"/>
      <c r="J4502" t="n">
        <v>-0.01322</v>
      </c>
      <c r="K4502" t="n">
        <v>-0.02417</v>
      </c>
      <c r="L4502" t="n">
        <v>-0.00487</v>
      </c>
      <c r="M4502" t="n">
        <v>-0.03473</v>
      </c>
      <c r="N4502" t="n">
        <v>-0.02857</v>
      </c>
      <c r="O4502" t="n">
        <v>-0.02775</v>
      </c>
      <c r="P4502" t="n">
        <v>-0.02443</v>
      </c>
      <c r="Q4502" t="n">
        <v>-0.01499</v>
      </c>
      <c r="R4502" t="n">
        <v>0.00211</v>
      </c>
      <c r="S4502" t="n">
        <v>-0.00307</v>
      </c>
      <c r="T4502" t="n">
        <v>-0.00642</v>
      </c>
    </row>
    <row r="4503">
      <c r="A4503" s="142" t="n">
        <v>42845</v>
      </c>
      <c r="B4503" t="n">
        <v>-0.02078</v>
      </c>
      <c r="C4503" t="n">
        <v>-0.02019</v>
      </c>
      <c r="D4503" t="n">
        <v>-0.02072</v>
      </c>
      <c r="E4503" t="inlineStr"/>
      <c r="F4503" t="n">
        <v>-0.02076</v>
      </c>
      <c r="G4503" t="n">
        <v>-0.01921</v>
      </c>
      <c r="H4503" t="inlineStr"/>
      <c r="I4503" t="inlineStr"/>
      <c r="J4503" t="n">
        <v>-0.01913</v>
      </c>
      <c r="K4503" t="n">
        <v>-0.00073</v>
      </c>
      <c r="L4503" t="n">
        <v>0.00813</v>
      </c>
      <c r="M4503" t="n">
        <v>0.00012</v>
      </c>
      <c r="N4503" t="n">
        <v>-0.001</v>
      </c>
      <c r="O4503" t="n">
        <v>-0.00718</v>
      </c>
      <c r="P4503" t="n">
        <v>-0.00313</v>
      </c>
      <c r="Q4503" t="n">
        <v>-0.02158</v>
      </c>
      <c r="R4503" t="n">
        <v>0.00223</v>
      </c>
      <c r="S4503" t="n">
        <v>0.00145</v>
      </c>
      <c r="T4503" t="n">
        <v>0.00096</v>
      </c>
    </row>
    <row r="4504">
      <c r="A4504" s="142" t="n">
        <v>42846</v>
      </c>
      <c r="B4504" t="n">
        <v>-0.01645</v>
      </c>
      <c r="C4504" t="n">
        <v>-0.016</v>
      </c>
      <c r="D4504" t="n">
        <v>-0.01649</v>
      </c>
      <c r="E4504" t="inlineStr"/>
      <c r="F4504" t="n">
        <v>-0.01651</v>
      </c>
      <c r="G4504" t="n">
        <v>-0.01159</v>
      </c>
      <c r="H4504" t="inlineStr"/>
      <c r="I4504" t="inlineStr"/>
      <c r="J4504" t="n">
        <v>0.00813</v>
      </c>
      <c r="K4504" t="n">
        <v>0.00499</v>
      </c>
      <c r="L4504" t="n">
        <v>-0.00437</v>
      </c>
      <c r="M4504" t="n">
        <v>0.00568</v>
      </c>
      <c r="N4504" t="n">
        <v>0.00063</v>
      </c>
      <c r="O4504" t="n">
        <v>0.00608</v>
      </c>
      <c r="P4504" t="n">
        <v>-0.00471</v>
      </c>
      <c r="Q4504" t="n">
        <v>0.01015</v>
      </c>
      <c r="R4504" t="n">
        <v>0.00033</v>
      </c>
      <c r="S4504" t="n">
        <v>0.00556</v>
      </c>
      <c r="T4504" t="n">
        <v>0.01095</v>
      </c>
    </row>
    <row r="4505">
      <c r="A4505" s="142" t="n">
        <v>42849</v>
      </c>
      <c r="B4505" t="n">
        <v>0.00906</v>
      </c>
      <c r="C4505" t="n">
        <v>0.00761</v>
      </c>
      <c r="D4505" t="n">
        <v>0.00925</v>
      </c>
      <c r="E4505" t="inlineStr"/>
      <c r="F4505" t="n">
        <v>0.00936</v>
      </c>
      <c r="G4505" t="n">
        <v>0.00124</v>
      </c>
      <c r="H4505" t="inlineStr"/>
      <c r="I4505" t="inlineStr"/>
      <c r="J4505" t="n">
        <v>-0.03064</v>
      </c>
      <c r="K4505" t="n">
        <v>-0.02802</v>
      </c>
      <c r="L4505" t="n">
        <v>-0.0059</v>
      </c>
      <c r="M4505" t="n">
        <v>-0.02481</v>
      </c>
      <c r="N4505" t="n">
        <v>-0.03517</v>
      </c>
      <c r="O4505" t="n">
        <v>-0.03429</v>
      </c>
      <c r="P4505" t="n">
        <v>-0.02997</v>
      </c>
      <c r="Q4505" t="n">
        <v>-0.03067</v>
      </c>
      <c r="R4505" t="n">
        <v>0.02141</v>
      </c>
      <c r="S4505" t="n">
        <v>-0.00078</v>
      </c>
      <c r="T4505" t="n">
        <v>-0.00592</v>
      </c>
    </row>
    <row r="4506">
      <c r="A4506" s="142" t="n">
        <v>42850</v>
      </c>
      <c r="B4506" t="n">
        <v>-0.03242</v>
      </c>
      <c r="C4506" t="n">
        <v>-0.03208</v>
      </c>
      <c r="D4506" t="n">
        <v>-0.03245</v>
      </c>
      <c r="E4506" t="inlineStr"/>
      <c r="F4506" t="n">
        <v>-0.03247</v>
      </c>
      <c r="G4506" t="n">
        <v>-0.01642</v>
      </c>
      <c r="H4506" t="inlineStr"/>
      <c r="I4506" t="inlineStr"/>
      <c r="J4506" t="n">
        <v>-0.02462</v>
      </c>
      <c r="K4506" t="n">
        <v>-0.04474</v>
      </c>
      <c r="L4506" t="n">
        <v>-0.00642</v>
      </c>
      <c r="M4506" t="n">
        <v>-0.04478</v>
      </c>
      <c r="N4506" t="n">
        <v>-0.04399</v>
      </c>
      <c r="O4506" t="n">
        <v>-0.04954</v>
      </c>
      <c r="P4506" t="n">
        <v>-0.03577</v>
      </c>
      <c r="Q4506" t="n">
        <v>-0.02998</v>
      </c>
      <c r="R4506" t="n">
        <v>0.00231</v>
      </c>
      <c r="S4506" t="n">
        <v>0.00038</v>
      </c>
      <c r="T4506" t="n">
        <v>0.00571</v>
      </c>
    </row>
    <row r="4507">
      <c r="A4507" s="142" t="n">
        <v>42851</v>
      </c>
      <c r="B4507" t="n">
        <v>-0.02892</v>
      </c>
      <c r="C4507" t="n">
        <v>-0.02978</v>
      </c>
      <c r="D4507" t="n">
        <v>-0.02887</v>
      </c>
      <c r="E4507" t="inlineStr"/>
      <c r="F4507" t="n">
        <v>-0.02877</v>
      </c>
      <c r="G4507" t="n">
        <v>-0.02355</v>
      </c>
      <c r="H4507" t="inlineStr"/>
      <c r="I4507" t="inlineStr"/>
      <c r="J4507" t="n">
        <v>-0.01739</v>
      </c>
      <c r="K4507" t="n">
        <v>0.00864</v>
      </c>
      <c r="L4507" t="n">
        <v>-0.00339</v>
      </c>
      <c r="M4507" t="n">
        <v>0.00787</v>
      </c>
      <c r="N4507" t="n">
        <v>0.00716</v>
      </c>
      <c r="O4507" t="n">
        <v>0.0089</v>
      </c>
      <c r="P4507" t="n">
        <v>-0.00337</v>
      </c>
      <c r="Q4507" t="n">
        <v>-0.0151</v>
      </c>
      <c r="R4507" t="n">
        <v>0.00462</v>
      </c>
      <c r="S4507" t="n">
        <v>0.00478</v>
      </c>
      <c r="T4507" t="n">
        <v>0.00447</v>
      </c>
    </row>
    <row r="4508">
      <c r="A4508" s="142" t="n">
        <v>42852</v>
      </c>
      <c r="B4508" t="n">
        <v>-0.01231</v>
      </c>
      <c r="C4508" t="n">
        <v>-0.009520000000000001</v>
      </c>
      <c r="D4508" t="n">
        <v>-0.01246</v>
      </c>
      <c r="E4508" t="inlineStr"/>
      <c r="F4508" t="n">
        <v>-0.04182</v>
      </c>
      <c r="G4508" t="n">
        <v>-0.01599</v>
      </c>
      <c r="H4508" t="inlineStr"/>
      <c r="I4508" t="inlineStr"/>
      <c r="J4508" t="n">
        <v>-0.00521</v>
      </c>
      <c r="K4508" t="n">
        <v>-0.01916</v>
      </c>
      <c r="L4508" t="n">
        <v>0.0014</v>
      </c>
      <c r="M4508" t="n">
        <v>-0.01915</v>
      </c>
      <c r="N4508" t="n">
        <v>-0.01646</v>
      </c>
      <c r="O4508" t="n">
        <v>-0.0164</v>
      </c>
      <c r="P4508" t="n">
        <v>-0.01354</v>
      </c>
      <c r="Q4508" t="n">
        <v>-0.00434</v>
      </c>
      <c r="R4508" t="n">
        <v>-0.00209</v>
      </c>
      <c r="S4508" t="n">
        <v>0.0002</v>
      </c>
      <c r="T4508" t="n">
        <v>-0.00192</v>
      </c>
    </row>
    <row r="4509">
      <c r="A4509" s="142" t="n">
        <v>42853</v>
      </c>
      <c r="B4509" t="n">
        <v>0.00182</v>
      </c>
      <c r="C4509" t="n">
        <v>-0.00021</v>
      </c>
      <c r="D4509" t="n">
        <v>0.00197</v>
      </c>
      <c r="E4509" t="inlineStr"/>
      <c r="F4509" t="n">
        <v>0.08767999999999999</v>
      </c>
      <c r="G4509" t="n">
        <v>0.00019</v>
      </c>
      <c r="H4509" t="inlineStr"/>
      <c r="I4509" t="inlineStr"/>
      <c r="J4509" t="n">
        <v>0.00209</v>
      </c>
      <c r="K4509" t="n">
        <v>0.01716</v>
      </c>
      <c r="L4509" t="n">
        <v>0.00328</v>
      </c>
      <c r="M4509" t="n">
        <v>0.008659999999999999</v>
      </c>
      <c r="N4509" t="n">
        <v>0.02047</v>
      </c>
      <c r="O4509" t="n">
        <v>0.02313</v>
      </c>
      <c r="P4509" t="n">
        <v>0.01372</v>
      </c>
      <c r="Q4509" t="n">
        <v>0.00363</v>
      </c>
      <c r="R4509" t="n">
        <v>-0.00168</v>
      </c>
      <c r="S4509" t="n">
        <v>-0.00358</v>
      </c>
      <c r="T4509" t="n">
        <v>-0.00381</v>
      </c>
    </row>
    <row r="4510">
      <c r="A4510" s="142" t="n">
        <v>42856</v>
      </c>
      <c r="B4510" t="n">
        <v>0</v>
      </c>
      <c r="C4510" t="n">
        <v>0</v>
      </c>
      <c r="D4510" t="n">
        <v>0</v>
      </c>
      <c r="E4510" t="inlineStr"/>
      <c r="F4510" t="n">
        <v>0</v>
      </c>
      <c r="G4510" t="n">
        <v>0</v>
      </c>
      <c r="H4510" t="inlineStr"/>
      <c r="I4510" t="inlineStr"/>
      <c r="J4510" t="n">
        <v>0</v>
      </c>
      <c r="K4510" t="n">
        <v>0</v>
      </c>
      <c r="L4510" t="n">
        <v>0</v>
      </c>
      <c r="M4510" t="n">
        <v>0</v>
      </c>
      <c r="N4510" t="n">
        <v>0</v>
      </c>
      <c r="O4510" t="n">
        <v>0</v>
      </c>
      <c r="P4510" t="n">
        <v>-0.0203</v>
      </c>
      <c r="Q4510" t="n">
        <v>0</v>
      </c>
      <c r="R4510" t="n">
        <v>-0.00122</v>
      </c>
      <c r="S4510" t="n">
        <v>0</v>
      </c>
      <c r="T4510" t="n">
        <v>0</v>
      </c>
    </row>
    <row r="4511">
      <c r="A4511" s="142" t="n">
        <v>42857</v>
      </c>
      <c r="B4511" t="n">
        <v>-0.008920000000000001</v>
      </c>
      <c r="C4511" t="n">
        <v>-0.00746</v>
      </c>
      <c r="D4511" t="n">
        <v>-0.00898</v>
      </c>
      <c r="E4511" t="inlineStr"/>
      <c r="F4511" t="n">
        <v>-0.00733</v>
      </c>
      <c r="G4511" t="n">
        <v>-0.00422</v>
      </c>
      <c r="H4511" t="inlineStr"/>
      <c r="I4511" t="inlineStr"/>
      <c r="J4511" t="n">
        <v>-0.01288</v>
      </c>
      <c r="K4511" t="n">
        <v>-0.02436</v>
      </c>
      <c r="L4511" t="n">
        <v>-0.017</v>
      </c>
      <c r="M4511" t="n">
        <v>-0.02133</v>
      </c>
      <c r="N4511" t="n">
        <v>-0.02955</v>
      </c>
      <c r="O4511" t="n">
        <v>-0.02558</v>
      </c>
      <c r="P4511" t="n">
        <v>-0.00691</v>
      </c>
      <c r="Q4511" t="n">
        <v>-0.01476</v>
      </c>
      <c r="R4511" t="n">
        <v>0.00776</v>
      </c>
      <c r="S4511" t="n">
        <v>0.00396</v>
      </c>
      <c r="T4511" t="n">
        <v>0.009549999999999999</v>
      </c>
    </row>
    <row r="4512">
      <c r="A4512" s="142" t="n">
        <v>42858</v>
      </c>
      <c r="B4512" t="n">
        <v>-0.0067</v>
      </c>
      <c r="C4512" t="n">
        <v>-0.00874</v>
      </c>
      <c r="D4512" t="n">
        <v>-0.00651</v>
      </c>
      <c r="E4512" t="inlineStr"/>
      <c r="F4512" t="n">
        <v>-0.00171</v>
      </c>
      <c r="G4512" t="n">
        <v>-0.008200000000000001</v>
      </c>
      <c r="H4512" t="inlineStr"/>
      <c r="I4512" t="inlineStr"/>
      <c r="J4512" t="n">
        <v>-0.00071</v>
      </c>
      <c r="K4512" t="n">
        <v>-0.00544</v>
      </c>
      <c r="L4512" t="n">
        <v>-0.01469</v>
      </c>
      <c r="M4512" t="n">
        <v>-0.00361</v>
      </c>
      <c r="N4512" t="n">
        <v>6.999999999999999e-05</v>
      </c>
      <c r="O4512" t="n">
        <v>-0.00288</v>
      </c>
      <c r="P4512" t="n">
        <v>-0.008699999999999999</v>
      </c>
      <c r="Q4512" t="n">
        <v>-0.0022</v>
      </c>
      <c r="R4512" t="n">
        <v>9.000000000000001e-05</v>
      </c>
      <c r="S4512" t="n">
        <v>-0.00219</v>
      </c>
      <c r="T4512" t="n">
        <v>-0.00299</v>
      </c>
    </row>
    <row r="4513">
      <c r="A4513" s="142" t="n">
        <v>42859</v>
      </c>
      <c r="B4513" t="n">
        <v>-0.00156</v>
      </c>
      <c r="C4513" t="n">
        <v>-0.00159</v>
      </c>
      <c r="D4513" t="n">
        <v>-0.00157</v>
      </c>
      <c r="E4513" t="inlineStr"/>
      <c r="F4513" t="n">
        <v>-0.00153</v>
      </c>
      <c r="G4513" t="n">
        <v>-0.00209</v>
      </c>
      <c r="H4513" t="inlineStr"/>
      <c r="I4513" t="inlineStr"/>
      <c r="J4513" t="n">
        <v>-0.03106</v>
      </c>
      <c r="K4513" t="n">
        <v>-0.03171</v>
      </c>
      <c r="L4513" t="n">
        <v>-0.007860000000000001</v>
      </c>
      <c r="M4513" t="n">
        <v>-0.03026</v>
      </c>
      <c r="N4513" t="n">
        <v>-0.04251</v>
      </c>
      <c r="O4513" t="n">
        <v>-0.02813</v>
      </c>
      <c r="P4513" t="n">
        <v>-0.04211</v>
      </c>
      <c r="Q4513" t="n">
        <v>-0.02885</v>
      </c>
      <c r="R4513" t="n">
        <v>0.00739</v>
      </c>
      <c r="S4513" t="n">
        <v>-0.00236</v>
      </c>
      <c r="T4513" t="n">
        <v>-0.00911</v>
      </c>
    </row>
    <row r="4514">
      <c r="A4514" s="142" t="n">
        <v>42860</v>
      </c>
      <c r="B4514" t="n">
        <v>-0.03149</v>
      </c>
      <c r="C4514" t="n">
        <v>-0.03169</v>
      </c>
      <c r="D4514" t="n">
        <v>-0.03146</v>
      </c>
      <c r="E4514" t="inlineStr"/>
      <c r="F4514" t="n">
        <v>-0.04426</v>
      </c>
      <c r="G4514" t="n">
        <v>-0.02867</v>
      </c>
      <c r="H4514" t="inlineStr"/>
      <c r="I4514" t="inlineStr"/>
      <c r="J4514" t="n">
        <v>0.00146</v>
      </c>
      <c r="K4514" t="n">
        <v>0.01463</v>
      </c>
      <c r="L4514" t="n">
        <v>0.00286</v>
      </c>
      <c r="M4514" t="n">
        <v>0.01417</v>
      </c>
      <c r="N4514" t="n">
        <v>0.02186</v>
      </c>
      <c r="O4514" t="n">
        <v>0.01355</v>
      </c>
      <c r="P4514" t="n">
        <v>0.01832</v>
      </c>
      <c r="Q4514" t="n">
        <v>-0.00061</v>
      </c>
      <c r="R4514" t="n">
        <v>0.00716</v>
      </c>
      <c r="S4514" t="n">
        <v>0.0009300000000000001</v>
      </c>
      <c r="T4514" t="n">
        <v>-0.00555</v>
      </c>
    </row>
    <row r="4515">
      <c r="A4515" s="142" t="n">
        <v>42863</v>
      </c>
      <c r="B4515" t="n">
        <v>0.01646</v>
      </c>
      <c r="C4515" t="n">
        <v>0.01317</v>
      </c>
      <c r="D4515" t="n">
        <v>0.01692</v>
      </c>
      <c r="E4515" t="inlineStr"/>
      <c r="F4515" t="n">
        <v>0.02022</v>
      </c>
      <c r="G4515" t="n">
        <v>0.01805</v>
      </c>
      <c r="H4515" t="inlineStr"/>
      <c r="I4515" t="inlineStr"/>
      <c r="J4515" t="n">
        <v>0.00764</v>
      </c>
      <c r="K4515" t="n">
        <v>0</v>
      </c>
      <c r="L4515" t="n">
        <v>0</v>
      </c>
      <c r="M4515" t="n">
        <v>0</v>
      </c>
      <c r="N4515" t="n">
        <v>0</v>
      </c>
      <c r="O4515" t="n">
        <v>0</v>
      </c>
      <c r="P4515" t="n">
        <v>0.0018</v>
      </c>
      <c r="Q4515" t="n">
        <v>0.008189999999999999</v>
      </c>
      <c r="R4515" t="n">
        <v>-0.00063</v>
      </c>
      <c r="S4515" t="n">
        <v>0</v>
      </c>
      <c r="T4515" t="n">
        <v>0</v>
      </c>
    </row>
    <row r="4516">
      <c r="A4516" s="142" t="n">
        <v>42864</v>
      </c>
      <c r="B4516" t="n">
        <v>0.00112</v>
      </c>
      <c r="C4516" t="n">
        <v>0.00223</v>
      </c>
      <c r="D4516" t="n">
        <v>0.0008</v>
      </c>
      <c r="E4516" t="inlineStr"/>
      <c r="F4516" t="n">
        <v>-0.00065</v>
      </c>
      <c r="G4516" t="n">
        <v>-0.00337</v>
      </c>
      <c r="H4516" t="inlineStr"/>
      <c r="I4516" t="inlineStr"/>
      <c r="J4516" t="n">
        <v>0.00181</v>
      </c>
      <c r="K4516" t="n">
        <v>0.01016</v>
      </c>
      <c r="L4516" t="n">
        <v>-0.01333</v>
      </c>
      <c r="M4516" t="n">
        <v>0.00596</v>
      </c>
      <c r="N4516" t="n">
        <v>0.00908</v>
      </c>
      <c r="O4516" t="n">
        <v>0.009889999999999999</v>
      </c>
      <c r="P4516" t="n">
        <v>0.00539</v>
      </c>
      <c r="Q4516" t="n">
        <v>-0.00165</v>
      </c>
      <c r="R4516" t="n">
        <v>0.00473</v>
      </c>
      <c r="S4516" t="n">
        <v>0.008999999999999999</v>
      </c>
      <c r="T4516" t="n">
        <v>0.0217</v>
      </c>
    </row>
    <row r="4517">
      <c r="A4517" s="142" t="n">
        <v>42865</v>
      </c>
      <c r="B4517" t="n">
        <v>0.00827</v>
      </c>
      <c r="C4517" t="n">
        <v>0.008410000000000001</v>
      </c>
      <c r="D4517" t="n">
        <v>0.008370000000000001</v>
      </c>
      <c r="E4517" t="inlineStr"/>
      <c r="F4517" t="n">
        <v>0.008529999999999999</v>
      </c>
      <c r="G4517" t="n">
        <v>0.00483</v>
      </c>
      <c r="H4517" t="inlineStr"/>
      <c r="I4517" t="inlineStr"/>
      <c r="J4517" t="n">
        <v>0.01946</v>
      </c>
      <c r="K4517" t="n">
        <v>0.00827</v>
      </c>
      <c r="L4517" t="n">
        <v>0.00625</v>
      </c>
      <c r="M4517" t="n">
        <v>0.01363</v>
      </c>
      <c r="N4517" t="n">
        <v>0.01692</v>
      </c>
      <c r="O4517" t="n">
        <v>0.01523</v>
      </c>
      <c r="P4517" t="n">
        <v>0.01786</v>
      </c>
      <c r="Q4517" t="n">
        <v>0.02426</v>
      </c>
      <c r="R4517" t="n">
        <v>0.00195</v>
      </c>
      <c r="S4517" t="n">
        <v>0.0039</v>
      </c>
      <c r="T4517" t="n">
        <v>0.00658</v>
      </c>
    </row>
    <row r="4518">
      <c r="A4518" s="142" t="n">
        <v>42866</v>
      </c>
      <c r="B4518" t="n">
        <v>0.01826</v>
      </c>
      <c r="C4518" t="n">
        <v>0.01932</v>
      </c>
      <c r="D4518" t="n">
        <v>0.01818</v>
      </c>
      <c r="E4518" t="inlineStr"/>
      <c r="F4518" t="n">
        <v>0.01811</v>
      </c>
      <c r="G4518" t="n">
        <v>0.01693</v>
      </c>
      <c r="H4518" t="inlineStr"/>
      <c r="I4518" t="inlineStr"/>
      <c r="J4518" t="n">
        <v>0.01273</v>
      </c>
      <c r="K4518" t="n">
        <v>0.01914</v>
      </c>
      <c r="L4518" t="n">
        <v>0.00394</v>
      </c>
      <c r="M4518" t="n">
        <v>0.02862</v>
      </c>
      <c r="N4518" t="n">
        <v>0.02911</v>
      </c>
      <c r="O4518" t="n">
        <v>0.02643</v>
      </c>
      <c r="P4518" t="n">
        <v>0.02281</v>
      </c>
      <c r="Q4518" t="n">
        <v>0.01486</v>
      </c>
      <c r="R4518" t="n">
        <v>-0.00404</v>
      </c>
      <c r="S4518" t="n">
        <v>-0.00119</v>
      </c>
      <c r="T4518" t="n">
        <v>0.00538</v>
      </c>
    </row>
    <row r="4519">
      <c r="A4519" s="142" t="n">
        <v>42867</v>
      </c>
      <c r="B4519" t="n">
        <v>0.01433</v>
      </c>
      <c r="C4519" t="n">
        <v>0.01661</v>
      </c>
      <c r="D4519" t="n">
        <v>0.01412</v>
      </c>
      <c r="E4519" t="inlineStr"/>
      <c r="F4519" t="n">
        <v>0.01399</v>
      </c>
      <c r="G4519" t="n">
        <v>0.01646</v>
      </c>
      <c r="H4519" t="inlineStr"/>
      <c r="I4519" t="inlineStr"/>
      <c r="J4519" t="n">
        <v>0.02269</v>
      </c>
      <c r="K4519" t="n">
        <v>0.01136</v>
      </c>
      <c r="L4519" t="n">
        <v>0.00389</v>
      </c>
      <c r="M4519" t="n">
        <v>0.01487</v>
      </c>
      <c r="N4519" t="n">
        <v>0.00928</v>
      </c>
      <c r="O4519" t="n">
        <v>0.00731</v>
      </c>
      <c r="P4519" t="n">
        <v>0.00515</v>
      </c>
      <c r="Q4519" t="n">
        <v>0.02305</v>
      </c>
      <c r="R4519" t="n">
        <v>0.00348</v>
      </c>
      <c r="S4519" t="n">
        <v>-0.00391</v>
      </c>
      <c r="T4519" t="n">
        <v>-0.00298</v>
      </c>
    </row>
    <row r="4520">
      <c r="A4520" s="142" t="n">
        <v>42870</v>
      </c>
      <c r="B4520" t="n">
        <v>0.00844</v>
      </c>
      <c r="C4520" t="n">
        <v>0.00843</v>
      </c>
      <c r="D4520" t="n">
        <v>0.008489999999999999</v>
      </c>
      <c r="E4520" t="inlineStr"/>
      <c r="F4520" t="n">
        <v>0.008460000000000001</v>
      </c>
      <c r="G4520" t="n">
        <v>0.01405</v>
      </c>
      <c r="H4520" t="inlineStr"/>
      <c r="I4520" t="inlineStr"/>
      <c r="J4520" t="n">
        <v>-0.00341</v>
      </c>
      <c r="K4520" t="n">
        <v>0.00421</v>
      </c>
      <c r="L4520" t="n">
        <v>0.00397</v>
      </c>
      <c r="M4520" t="n">
        <v>0.00346</v>
      </c>
      <c r="N4520" t="n">
        <v>0.00148</v>
      </c>
      <c r="O4520" t="n">
        <v>-0.00397</v>
      </c>
      <c r="P4520" t="n">
        <v>0</v>
      </c>
      <c r="Q4520" t="n">
        <v>-0.00198</v>
      </c>
      <c r="R4520" t="n">
        <v>0.00146</v>
      </c>
      <c r="S4520" t="n">
        <v>6e-05</v>
      </c>
      <c r="T4520" t="n">
        <v>0.00281</v>
      </c>
    </row>
    <row r="4521">
      <c r="A4521" s="142" t="n">
        <v>42871</v>
      </c>
      <c r="B4521" t="n">
        <v>-0.00787</v>
      </c>
      <c r="C4521" t="n">
        <v>-0.00781</v>
      </c>
      <c r="D4521" t="n">
        <v>-0.00781</v>
      </c>
      <c r="E4521" t="inlineStr"/>
      <c r="F4521" t="n">
        <v>-0.00795</v>
      </c>
      <c r="G4521" t="n">
        <v>-0.00285</v>
      </c>
      <c r="H4521" t="inlineStr"/>
      <c r="I4521" t="inlineStr"/>
      <c r="J4521" t="n">
        <v>-0.00685</v>
      </c>
      <c r="K4521" t="n">
        <v>-0.00031</v>
      </c>
      <c r="L4521" t="n">
        <v>0.0043</v>
      </c>
      <c r="M4521" t="n">
        <v>0.00108</v>
      </c>
      <c r="N4521" t="n">
        <v>0.00157</v>
      </c>
      <c r="O4521" t="n">
        <v>-0.00381</v>
      </c>
      <c r="P4521" t="n">
        <v>-0.00171</v>
      </c>
      <c r="Q4521" t="n">
        <v>-0.00596</v>
      </c>
      <c r="R4521" t="n">
        <v>0.00053</v>
      </c>
      <c r="S4521" t="n">
        <v>-0.00654</v>
      </c>
      <c r="T4521" t="n">
        <v>-0.00467</v>
      </c>
    </row>
    <row r="4522">
      <c r="A4522" s="142" t="n">
        <v>42872</v>
      </c>
      <c r="B4522" t="n">
        <v>-0.00248</v>
      </c>
      <c r="C4522" t="n">
        <v>-0.0032</v>
      </c>
      <c r="D4522" t="n">
        <v>-0.00245</v>
      </c>
      <c r="E4522" t="inlineStr"/>
      <c r="F4522" t="n">
        <v>-0.00231</v>
      </c>
      <c r="G4522" t="n">
        <v>0.00681</v>
      </c>
      <c r="H4522" t="inlineStr"/>
      <c r="I4522" t="inlineStr"/>
      <c r="J4522" t="n">
        <v>0.01966</v>
      </c>
      <c r="K4522" t="n">
        <v>0.00202</v>
      </c>
      <c r="L4522" t="n">
        <v>0.00651</v>
      </c>
      <c r="M4522" t="n">
        <v>0.01082</v>
      </c>
      <c r="N4522" t="n">
        <v>0.00698</v>
      </c>
      <c r="O4522" t="n">
        <v>0.0094</v>
      </c>
      <c r="P4522" t="n">
        <v>0.00855</v>
      </c>
      <c r="Q4522" t="n">
        <v>0.01614</v>
      </c>
      <c r="R4522" t="n">
        <v>-0.01149</v>
      </c>
      <c r="S4522" t="n">
        <v>-0.01715</v>
      </c>
      <c r="T4522" t="n">
        <v>-0.0119</v>
      </c>
    </row>
    <row r="4523">
      <c r="A4523" s="142" t="n">
        <v>42873</v>
      </c>
      <c r="B4523" t="n">
        <v>0.01337</v>
      </c>
      <c r="C4523" t="n">
        <v>0.01352</v>
      </c>
      <c r="D4523" t="n">
        <v>0.01328</v>
      </c>
      <c r="E4523" t="inlineStr"/>
      <c r="F4523" t="n">
        <v>0.01347</v>
      </c>
      <c r="G4523" t="n">
        <v>0.0192</v>
      </c>
      <c r="H4523" t="inlineStr"/>
      <c r="I4523" t="inlineStr"/>
      <c r="J4523" t="n">
        <v>-0.02063</v>
      </c>
      <c r="K4523" t="n">
        <v>-0.01567</v>
      </c>
      <c r="L4523" t="n">
        <v>-0.00997</v>
      </c>
      <c r="M4523" t="n">
        <v>-0.02419</v>
      </c>
      <c r="N4523" t="n">
        <v>-0.01642</v>
      </c>
      <c r="O4523" t="n">
        <v>-0.01621</v>
      </c>
      <c r="P4523" t="n">
        <v>-0.01356</v>
      </c>
      <c r="Q4523" t="n">
        <v>-0.02474</v>
      </c>
      <c r="R4523" t="n">
        <v>-0.00482</v>
      </c>
      <c r="S4523" t="n">
        <v>-0.00102</v>
      </c>
      <c r="T4523" t="n">
        <v>-0.01829</v>
      </c>
    </row>
    <row r="4524">
      <c r="A4524" s="142" t="n">
        <v>42874</v>
      </c>
      <c r="B4524" t="n">
        <v>-0.01369</v>
      </c>
      <c r="C4524" t="n">
        <v>-0.01337</v>
      </c>
      <c r="D4524" t="n">
        <v>-0.01361</v>
      </c>
      <c r="E4524" t="inlineStr"/>
      <c r="F4524" t="n">
        <v>-0.01391</v>
      </c>
      <c r="G4524" t="n">
        <v>-0.01534</v>
      </c>
      <c r="H4524" t="inlineStr"/>
      <c r="I4524" t="inlineStr"/>
      <c r="J4524" t="n">
        <v>0</v>
      </c>
      <c r="K4524" t="n">
        <v>0.0041</v>
      </c>
      <c r="L4524" t="n">
        <v>0.00122</v>
      </c>
      <c r="M4524" t="n">
        <v>0.00142</v>
      </c>
      <c r="N4524" t="n">
        <v>0.00116</v>
      </c>
      <c r="O4524" t="n">
        <v>-0.00053</v>
      </c>
      <c r="P4524" t="n">
        <v>0.00344</v>
      </c>
      <c r="Q4524" t="n">
        <v>0.00014</v>
      </c>
      <c r="R4524" t="n">
        <v>0.00571</v>
      </c>
      <c r="S4524" t="n">
        <v>0.00123</v>
      </c>
      <c r="T4524" t="n">
        <v>0.00137</v>
      </c>
    </row>
    <row r="4525">
      <c r="A4525" s="142" t="n">
        <v>42877</v>
      </c>
      <c r="B4525" t="n">
        <v>-0.00745</v>
      </c>
      <c r="C4525" t="n">
        <v>-0.00714</v>
      </c>
      <c r="D4525" t="n">
        <v>-0.00739</v>
      </c>
      <c r="E4525" t="inlineStr"/>
      <c r="F4525" t="n">
        <v>-0.00723</v>
      </c>
      <c r="G4525" t="n">
        <v>-0.00118</v>
      </c>
      <c r="H4525" t="inlineStr"/>
      <c r="I4525" t="inlineStr"/>
      <c r="J4525" t="n">
        <v>0</v>
      </c>
      <c r="K4525" t="n">
        <v>0.00157</v>
      </c>
      <c r="L4525" t="n">
        <v>0.0089</v>
      </c>
      <c r="M4525" t="n">
        <v>0.00183</v>
      </c>
      <c r="N4525" t="n">
        <v>0.00085</v>
      </c>
      <c r="O4525" t="n">
        <v>0</v>
      </c>
      <c r="P4525" t="n">
        <v>0.00171</v>
      </c>
      <c r="Q4525" t="n">
        <v>-0.00086</v>
      </c>
      <c r="R4525" t="n">
        <v>-0.00054</v>
      </c>
      <c r="S4525" t="n">
        <v>0.00099</v>
      </c>
      <c r="T4525" t="n">
        <v>0.0033</v>
      </c>
    </row>
    <row r="4526">
      <c r="A4526" s="142" t="n">
        <v>42878</v>
      </c>
      <c r="B4526" t="n">
        <v>0.00961</v>
      </c>
      <c r="C4526" t="n">
        <v>0.00893</v>
      </c>
      <c r="D4526" t="n">
        <v>0.00946</v>
      </c>
      <c r="E4526" t="inlineStr"/>
      <c r="F4526" t="n">
        <v>0.00971</v>
      </c>
      <c r="G4526" t="n">
        <v>0.01414</v>
      </c>
      <c r="H4526" t="inlineStr"/>
      <c r="I4526" t="inlineStr"/>
      <c r="J4526" t="n">
        <v>0.008630000000000001</v>
      </c>
      <c r="K4526" t="n">
        <v>-0.01583</v>
      </c>
      <c r="L4526" t="n">
        <v>0.00117</v>
      </c>
      <c r="M4526" t="n">
        <v>-0.01908</v>
      </c>
      <c r="N4526" t="n">
        <v>-0.01788</v>
      </c>
      <c r="O4526" t="n">
        <v>-0.01596</v>
      </c>
      <c r="P4526" t="n">
        <v>-0.01026</v>
      </c>
      <c r="Q4526" t="n">
        <v>0.01313</v>
      </c>
      <c r="R4526" t="n">
        <v>0.00224</v>
      </c>
      <c r="S4526" t="n">
        <v>0.00265</v>
      </c>
      <c r="T4526" t="n">
        <v>0.00257</v>
      </c>
    </row>
    <row r="4527">
      <c r="A4527" s="142" t="n">
        <v>42879</v>
      </c>
      <c r="B4527" t="n">
        <v>-0.00355</v>
      </c>
      <c r="C4527" t="n">
        <v>-0.00272</v>
      </c>
      <c r="D4527" t="n">
        <v>-0.00328</v>
      </c>
      <c r="E4527" t="inlineStr"/>
      <c r="F4527" t="n">
        <v>-0.00365</v>
      </c>
      <c r="G4527" t="n">
        <v>-0.00495</v>
      </c>
      <c r="H4527" t="inlineStr"/>
      <c r="I4527" t="inlineStr"/>
      <c r="J4527" t="n">
        <v>-0.03013</v>
      </c>
      <c r="K4527" t="n">
        <v>0.00111</v>
      </c>
      <c r="L4527" t="n">
        <v>-0.00437</v>
      </c>
      <c r="M4527" t="n">
        <v>0.00578</v>
      </c>
      <c r="N4527" t="n">
        <v>0.00068</v>
      </c>
      <c r="O4527" t="n">
        <v>0.0057</v>
      </c>
      <c r="P4527" t="n">
        <v>-0.01727</v>
      </c>
      <c r="Q4527" t="n">
        <v>-0.03388</v>
      </c>
      <c r="R4527" t="n">
        <v>0.00101</v>
      </c>
      <c r="S4527" t="n">
        <v>0.00472</v>
      </c>
      <c r="T4527" t="n">
        <v>0.00467</v>
      </c>
    </row>
    <row r="4528">
      <c r="A4528" s="142" t="n">
        <v>42880</v>
      </c>
      <c r="B4528" t="n">
        <v>0</v>
      </c>
      <c r="C4528" t="n">
        <v>0</v>
      </c>
      <c r="D4528" t="n">
        <v>0</v>
      </c>
      <c r="E4528" t="inlineStr"/>
      <c r="F4528" t="n">
        <v>0</v>
      </c>
      <c r="G4528" t="n">
        <v>0</v>
      </c>
      <c r="H4528" t="inlineStr"/>
      <c r="I4528" t="inlineStr"/>
      <c r="J4528" t="n">
        <v>0</v>
      </c>
      <c r="K4528" t="n">
        <v>0</v>
      </c>
      <c r="L4528" t="n">
        <v>0</v>
      </c>
      <c r="M4528" t="n">
        <v>0</v>
      </c>
      <c r="N4528" t="n">
        <v>0</v>
      </c>
      <c r="O4528" t="n">
        <v>0</v>
      </c>
      <c r="P4528" t="n">
        <v>-0.0123</v>
      </c>
      <c r="Q4528" t="n">
        <v>0</v>
      </c>
      <c r="R4528" t="n">
        <v>-0.00058</v>
      </c>
      <c r="S4528" t="n">
        <v>0</v>
      </c>
      <c r="T4528" t="n">
        <v>0</v>
      </c>
    </row>
    <row r="4529">
      <c r="A4529" s="142" t="n">
        <v>42881</v>
      </c>
      <c r="B4529" t="n">
        <v>-0.02051</v>
      </c>
      <c r="C4529" t="n">
        <v>-0.02002</v>
      </c>
      <c r="D4529" t="n">
        <v>-0.02044</v>
      </c>
      <c r="E4529" t="inlineStr"/>
      <c r="F4529" t="n">
        <v>-0.02046</v>
      </c>
      <c r="G4529" t="n">
        <v>-0.02178</v>
      </c>
      <c r="H4529" t="inlineStr"/>
      <c r="I4529" t="inlineStr"/>
      <c r="J4529" t="n">
        <v>0.012</v>
      </c>
      <c r="K4529" t="n">
        <v>0.00604</v>
      </c>
      <c r="L4529" t="n">
        <v>0.01728</v>
      </c>
      <c r="M4529" t="n">
        <v>0.00924</v>
      </c>
      <c r="N4529" t="n">
        <v>0.00354</v>
      </c>
      <c r="O4529" t="n">
        <v>0.00549</v>
      </c>
      <c r="P4529" t="n">
        <v>0.00712</v>
      </c>
      <c r="Q4529" t="n">
        <v>0.01149</v>
      </c>
      <c r="R4529" t="n">
        <v>-0.00213</v>
      </c>
      <c r="S4529" t="n">
        <v>0.00354</v>
      </c>
      <c r="T4529" t="n">
        <v>0.01205</v>
      </c>
    </row>
    <row r="4530">
      <c r="A4530" s="142" t="n">
        <v>42884</v>
      </c>
      <c r="B4530" t="n">
        <v>0.0034</v>
      </c>
      <c r="C4530" t="n">
        <v>0.00095</v>
      </c>
      <c r="D4530" t="n">
        <v>0.00294</v>
      </c>
      <c r="E4530" t="inlineStr"/>
      <c r="F4530" t="n">
        <v>0.00392</v>
      </c>
      <c r="G4530" t="n">
        <v>0.00018</v>
      </c>
      <c r="H4530" t="inlineStr"/>
      <c r="I4530" t="inlineStr"/>
      <c r="J4530" t="n">
        <v>-0.00209</v>
      </c>
      <c r="K4530" t="n">
        <v>-0.00047</v>
      </c>
      <c r="L4530" t="n">
        <v>0</v>
      </c>
      <c r="M4530" t="n">
        <v>-0.00195</v>
      </c>
      <c r="N4530" t="n">
        <v>-0.00211</v>
      </c>
      <c r="O4530" t="n">
        <v>0</v>
      </c>
      <c r="P4530" t="n">
        <v>-0.00177</v>
      </c>
      <c r="Q4530" t="n">
        <v>0</v>
      </c>
      <c r="R4530" t="n">
        <v>5e-05</v>
      </c>
      <c r="S4530" t="n">
        <v>0.00023</v>
      </c>
      <c r="T4530" t="n">
        <v>-0.0011</v>
      </c>
    </row>
    <row r="4531">
      <c r="A4531" s="142" t="n">
        <v>42885</v>
      </c>
      <c r="B4531" t="n">
        <v>-0.0046</v>
      </c>
      <c r="C4531" t="n">
        <v>-0.00422</v>
      </c>
      <c r="D4531" t="n">
        <v>-0.00444</v>
      </c>
      <c r="E4531" t="inlineStr"/>
      <c r="F4531" t="n">
        <v>-0.00473</v>
      </c>
      <c r="G4531" t="n">
        <v>-0.00508</v>
      </c>
      <c r="H4531" t="inlineStr"/>
      <c r="I4531" t="inlineStr"/>
      <c r="J4531" t="n">
        <v>-0.00384</v>
      </c>
      <c r="K4531" t="n">
        <v>-0.00475</v>
      </c>
      <c r="L4531" t="n">
        <v>-0.00105</v>
      </c>
      <c r="M4531" t="n">
        <v>-0.009900000000000001</v>
      </c>
      <c r="N4531" t="n">
        <v>0</v>
      </c>
      <c r="O4531" t="n">
        <v>-0.008460000000000001</v>
      </c>
      <c r="P4531" t="n">
        <v>-0.00885</v>
      </c>
      <c r="Q4531" t="n">
        <v>-0.00656</v>
      </c>
      <c r="R4531" t="n">
        <v>-0.00179</v>
      </c>
      <c r="S4531" t="n">
        <v>-0.00112</v>
      </c>
      <c r="T4531" t="n">
        <v>-0.00339</v>
      </c>
    </row>
    <row r="4532">
      <c r="A4532" s="142" t="n">
        <v>42886</v>
      </c>
      <c r="B4532" t="n">
        <v>-0.00196</v>
      </c>
      <c r="C4532" t="n">
        <v>-0.00237</v>
      </c>
      <c r="D4532" t="n">
        <v>-0.0021</v>
      </c>
      <c r="E4532" t="inlineStr"/>
      <c r="F4532" t="n">
        <v>-0.00183</v>
      </c>
      <c r="G4532" t="n">
        <v>-0.00223</v>
      </c>
      <c r="H4532" t="inlineStr"/>
      <c r="I4532" t="inlineStr"/>
      <c r="J4532" t="n">
        <v>-0.00456</v>
      </c>
      <c r="K4532" t="n">
        <v>0</v>
      </c>
      <c r="L4532" t="n">
        <v>0.008</v>
      </c>
      <c r="M4532" t="n">
        <v>-0.00144</v>
      </c>
      <c r="N4532" t="n">
        <v>-0.01259</v>
      </c>
      <c r="O4532" t="n">
        <v>-0.00142</v>
      </c>
      <c r="P4532" t="n">
        <v>0</v>
      </c>
      <c r="Q4532" t="n">
        <v>-0.00557</v>
      </c>
      <c r="R4532" t="n">
        <v>-0.00087</v>
      </c>
      <c r="S4532" t="n">
        <v>-0.00574</v>
      </c>
      <c r="T4532" t="n">
        <v>-0.01218</v>
      </c>
    </row>
    <row r="4533">
      <c r="A4533" s="142" t="n">
        <v>42887</v>
      </c>
      <c r="B4533" t="n">
        <v>-0.00781</v>
      </c>
      <c r="C4533" t="n">
        <v>-0.008109999999999999</v>
      </c>
      <c r="D4533" t="n">
        <v>-0.00784</v>
      </c>
      <c r="E4533" t="inlineStr"/>
      <c r="F4533" t="n">
        <v>-0.00787</v>
      </c>
      <c r="G4533" t="n">
        <v>-0.00233</v>
      </c>
      <c r="H4533" t="inlineStr"/>
      <c r="I4533" t="inlineStr"/>
      <c r="J4533" t="n">
        <v>0.00317</v>
      </c>
      <c r="K4533" t="n">
        <v>0.0006400000000000001</v>
      </c>
      <c r="L4533" t="n">
        <v>-0.00599</v>
      </c>
      <c r="M4533" t="n">
        <v>-0.00297</v>
      </c>
      <c r="N4533" t="n">
        <v>-0.00355</v>
      </c>
      <c r="O4533" t="n">
        <v>0.00107</v>
      </c>
      <c r="P4533" t="n">
        <v>-0.00893</v>
      </c>
      <c r="Q4533" t="n">
        <v>-0.00236</v>
      </c>
      <c r="R4533" t="n">
        <v>0.00454</v>
      </c>
      <c r="S4533" t="n">
        <v>0.00756</v>
      </c>
      <c r="T4533" t="n">
        <v>0.00502</v>
      </c>
    </row>
    <row r="4534">
      <c r="A4534" s="142" t="n">
        <v>42888</v>
      </c>
      <c r="B4534" t="n">
        <v>0.00502</v>
      </c>
      <c r="C4534" t="n">
        <v>0.00404</v>
      </c>
      <c r="D4534" t="n">
        <v>0.00488</v>
      </c>
      <c r="E4534" t="inlineStr"/>
      <c r="F4534" t="n">
        <v>0.00535</v>
      </c>
      <c r="G4534" t="n">
        <v>0.00298</v>
      </c>
      <c r="H4534" t="inlineStr"/>
      <c r="I4534" t="inlineStr"/>
      <c r="J4534" t="n">
        <v>0.00527</v>
      </c>
      <c r="K4534" t="n">
        <v>0.00349</v>
      </c>
      <c r="L4534" t="n">
        <v>0.01403</v>
      </c>
      <c r="M4534" t="n">
        <v>0.005</v>
      </c>
      <c r="N4534" t="n">
        <v>0.00349</v>
      </c>
      <c r="O4534" t="n">
        <v>0.00498</v>
      </c>
      <c r="P4534" t="n">
        <v>0.0036</v>
      </c>
      <c r="Q4534" t="n">
        <v>0.0065</v>
      </c>
      <c r="R4534" t="n">
        <v>0.00235</v>
      </c>
      <c r="S4534" t="n">
        <v>0.00195</v>
      </c>
      <c r="T4534" t="n">
        <v>0.00238</v>
      </c>
    </row>
    <row r="4535">
      <c r="A4535" s="142" t="n">
        <v>42891</v>
      </c>
      <c r="B4535" t="n">
        <v>0</v>
      </c>
      <c r="C4535" t="n">
        <v>0</v>
      </c>
      <c r="D4535" t="n">
        <v>0</v>
      </c>
      <c r="E4535" t="inlineStr"/>
      <c r="F4535" t="n">
        <v>0</v>
      </c>
      <c r="G4535" t="n">
        <v>0</v>
      </c>
      <c r="H4535" t="inlineStr"/>
      <c r="I4535" t="inlineStr"/>
      <c r="J4535" t="n">
        <v>0</v>
      </c>
      <c r="K4535" t="n">
        <v>0</v>
      </c>
      <c r="L4535" t="n">
        <v>0</v>
      </c>
      <c r="M4535" t="n">
        <v>0</v>
      </c>
      <c r="N4535" t="n">
        <v>0</v>
      </c>
      <c r="O4535" t="n">
        <v>0</v>
      </c>
      <c r="P4535" t="n">
        <v>0.00539</v>
      </c>
      <c r="Q4535" t="n">
        <v>0</v>
      </c>
      <c r="R4535" t="n">
        <v>-0.0008899999999999999</v>
      </c>
      <c r="S4535" t="n">
        <v>0</v>
      </c>
      <c r="T4535" t="n">
        <v>0</v>
      </c>
    </row>
    <row r="4536">
      <c r="A4536" s="142" t="n">
        <v>42892</v>
      </c>
      <c r="B4536" t="n">
        <v>0.00795</v>
      </c>
      <c r="C4536" t="n">
        <v>0.008500000000000001</v>
      </c>
      <c r="D4536" t="n">
        <v>0.00808</v>
      </c>
      <c r="E4536" t="inlineStr"/>
      <c r="F4536" t="n">
        <v>0.0078</v>
      </c>
      <c r="G4536" t="n">
        <v>0.01079</v>
      </c>
      <c r="H4536" t="inlineStr"/>
      <c r="I4536" t="inlineStr"/>
      <c r="J4536" t="n">
        <v>0.02237</v>
      </c>
      <c r="K4536" t="n">
        <v>0.03435</v>
      </c>
      <c r="L4536" t="n">
        <v>0.0128</v>
      </c>
      <c r="M4536" t="n">
        <v>0.03061</v>
      </c>
      <c r="N4536" t="n">
        <v>0.04885</v>
      </c>
      <c r="O4536" t="n">
        <v>0.04406</v>
      </c>
      <c r="P4536" t="n">
        <v>0.05</v>
      </c>
      <c r="Q4536" t="n">
        <v>0.02438</v>
      </c>
      <c r="R4536" t="n">
        <v>-0.00643</v>
      </c>
      <c r="S4536" t="n">
        <v>-0.00318</v>
      </c>
      <c r="T4536" t="n">
        <v>0.00181</v>
      </c>
    </row>
    <row r="4537">
      <c r="A4537" s="142" t="n">
        <v>42893</v>
      </c>
      <c r="B4537" t="n">
        <v>0.03709</v>
      </c>
      <c r="C4537" t="n">
        <v>0.03809</v>
      </c>
      <c r="D4537" t="n">
        <v>0.03728</v>
      </c>
      <c r="E4537" t="inlineStr"/>
      <c r="F4537" t="n">
        <v>0.03695</v>
      </c>
      <c r="G4537" t="n">
        <v>0.03818</v>
      </c>
      <c r="H4537" t="inlineStr"/>
      <c r="I4537" t="inlineStr"/>
      <c r="J4537" t="n">
        <v>0.01846</v>
      </c>
      <c r="K4537" t="n">
        <v>-0.00214</v>
      </c>
      <c r="L4537" t="n">
        <v>-0.01068</v>
      </c>
      <c r="M4537" t="n">
        <v>0.00136</v>
      </c>
      <c r="N4537" t="n">
        <v>-0.00325</v>
      </c>
      <c r="O4537" t="n">
        <v>-0.00424</v>
      </c>
      <c r="P4537" t="n">
        <v>-0.0068</v>
      </c>
      <c r="Q4537" t="n">
        <v>0.01964</v>
      </c>
      <c r="R4537" t="n">
        <v>-0.00072</v>
      </c>
      <c r="S4537" t="n">
        <v>0.00081</v>
      </c>
      <c r="T4537" t="n">
        <v>0.00021</v>
      </c>
    </row>
    <row r="4538">
      <c r="A4538" s="142" t="n">
        <v>42894</v>
      </c>
      <c r="B4538" t="n">
        <v>0.00155</v>
      </c>
      <c r="C4538" t="n">
        <v>0.00217</v>
      </c>
      <c r="D4538" t="n">
        <v>0.00172</v>
      </c>
      <c r="E4538" t="inlineStr"/>
      <c r="F4538" t="n">
        <v>0.00132</v>
      </c>
      <c r="G4538" t="n">
        <v>0.00248</v>
      </c>
      <c r="H4538" t="inlineStr"/>
      <c r="I4538" t="inlineStr"/>
      <c r="J4538" t="n">
        <v>-0.01947</v>
      </c>
      <c r="K4538" t="n">
        <v>-0.01181</v>
      </c>
      <c r="L4538" t="n">
        <v>-0.00386</v>
      </c>
      <c r="M4538" t="n">
        <v>-0.0173</v>
      </c>
      <c r="N4538" t="n">
        <v>-0.0097</v>
      </c>
      <c r="O4538" t="n">
        <v>-0.0194</v>
      </c>
      <c r="P4538" t="n">
        <v>-0.01199</v>
      </c>
      <c r="Q4538" t="n">
        <v>-0.01954</v>
      </c>
      <c r="R4538" t="n">
        <v>0.0003</v>
      </c>
      <c r="S4538" t="n">
        <v>0.00279</v>
      </c>
      <c r="T4538" t="n">
        <v>0.00714</v>
      </c>
    </row>
    <row r="4539">
      <c r="A4539" s="142" t="n">
        <v>42895</v>
      </c>
      <c r="B4539" t="n">
        <v>-0.02312</v>
      </c>
      <c r="C4539" t="n">
        <v>-0.02292</v>
      </c>
      <c r="D4539" t="n">
        <v>-0.02313</v>
      </c>
      <c r="E4539" t="inlineStr"/>
      <c r="F4539" t="n">
        <v>-0.02305</v>
      </c>
      <c r="G4539" t="n">
        <v>-0.02669</v>
      </c>
      <c r="H4539" t="inlineStr"/>
      <c r="I4539" t="inlineStr"/>
      <c r="J4539" t="n">
        <v>-0.00103</v>
      </c>
      <c r="K4539" t="n">
        <v>-0.00916</v>
      </c>
      <c r="L4539" t="n">
        <v>-0.00178</v>
      </c>
      <c r="M4539" t="n">
        <v>-0.0159</v>
      </c>
      <c r="N4539" t="n">
        <v>-0.01197</v>
      </c>
      <c r="O4539" t="n">
        <v>-0.009889999999999999</v>
      </c>
      <c r="P4539" t="n">
        <v>-0.00693</v>
      </c>
      <c r="Q4539" t="n">
        <v>0.00129</v>
      </c>
      <c r="R4539" t="n">
        <v>0.00366</v>
      </c>
      <c r="S4539" t="n">
        <v>0.00266</v>
      </c>
      <c r="T4539" t="n">
        <v>0.00256</v>
      </c>
    </row>
    <row r="4540">
      <c r="A4540" s="142" t="n">
        <v>42898</v>
      </c>
      <c r="B4540" t="n">
        <v>-0.00068</v>
      </c>
      <c r="C4540" t="n">
        <v>-0.00215</v>
      </c>
      <c r="D4540" t="n">
        <v>-0.0009300000000000001</v>
      </c>
      <c r="E4540" t="inlineStr"/>
      <c r="F4540" t="n">
        <v>-0.00036</v>
      </c>
      <c r="G4540" t="n">
        <v>-0.00436</v>
      </c>
      <c r="H4540" t="inlineStr"/>
      <c r="I4540" t="inlineStr"/>
      <c r="J4540" t="n">
        <v>-0.01337</v>
      </c>
      <c r="K4540" t="n">
        <v>-0.01096</v>
      </c>
      <c r="L4540" t="n">
        <v>-0.00136</v>
      </c>
      <c r="M4540" t="n">
        <v>-0.00882</v>
      </c>
      <c r="N4540" t="n">
        <v>-0.00232</v>
      </c>
      <c r="O4540" t="n">
        <v>-0.00771</v>
      </c>
      <c r="P4540" t="n">
        <v>-0.00175</v>
      </c>
      <c r="Q4540" t="n">
        <v>-0.01117</v>
      </c>
      <c r="R4540" t="n">
        <v>-0.00919</v>
      </c>
      <c r="S4540" t="n">
        <v>-0.00446</v>
      </c>
      <c r="T4540" t="n">
        <v>-0.01062</v>
      </c>
    </row>
    <row r="4541">
      <c r="A4541" s="142" t="n">
        <v>42899</v>
      </c>
      <c r="B4541" t="n">
        <v>-0.00693</v>
      </c>
      <c r="C4541" t="n">
        <v>-0.00577</v>
      </c>
      <c r="D4541" t="n">
        <v>-0.00666</v>
      </c>
      <c r="E4541" t="inlineStr"/>
      <c r="F4541" t="n">
        <v>-0.00709</v>
      </c>
      <c r="G4541" t="n">
        <v>-0.00502</v>
      </c>
      <c r="H4541" t="inlineStr"/>
      <c r="I4541" t="inlineStr"/>
      <c r="J4541" t="n">
        <v>-0.00139</v>
      </c>
      <c r="K4541" t="n">
        <v>0.01188</v>
      </c>
      <c r="L4541" t="n">
        <v>-0.00843</v>
      </c>
      <c r="M4541" t="n">
        <v>0.01056</v>
      </c>
      <c r="N4541" t="n">
        <v>0.01032</v>
      </c>
      <c r="O4541" t="n">
        <v>0.01572</v>
      </c>
      <c r="P4541" t="n">
        <v>0.00874</v>
      </c>
      <c r="Q4541" t="n">
        <v>0.00217</v>
      </c>
      <c r="R4541" t="n">
        <v>0.00507</v>
      </c>
      <c r="S4541" t="n">
        <v>0.00449</v>
      </c>
      <c r="T4541" t="n">
        <v>0.00085</v>
      </c>
    </row>
    <row r="4542">
      <c r="A4542" s="142" t="n">
        <v>42900</v>
      </c>
      <c r="B4542" t="n">
        <v>0.01641</v>
      </c>
      <c r="C4542" t="n">
        <v>0.01644</v>
      </c>
      <c r="D4542" t="n">
        <v>0.01637</v>
      </c>
      <c r="E4542" t="inlineStr"/>
      <c r="F4542" t="n">
        <v>0.01654</v>
      </c>
      <c r="G4542" t="n">
        <v>0.01678</v>
      </c>
      <c r="H4542" t="inlineStr"/>
      <c r="I4542" t="inlineStr"/>
      <c r="J4542" t="n">
        <v>0.01322</v>
      </c>
      <c r="K4542" t="n">
        <v>-0.02676</v>
      </c>
      <c r="L4542" t="n">
        <v>0.01195</v>
      </c>
      <c r="M4542" t="n">
        <v>-0.02835</v>
      </c>
      <c r="N4542" t="n">
        <v>-0.03512</v>
      </c>
      <c r="O4542" t="n">
        <v>-0.03148</v>
      </c>
      <c r="P4542" t="n">
        <v>-0.02773</v>
      </c>
      <c r="Q4542" t="n">
        <v>0.01387</v>
      </c>
      <c r="R4542" t="n">
        <v>-0.00327</v>
      </c>
      <c r="S4542" t="n">
        <v>-0.00508</v>
      </c>
      <c r="T4542" t="n">
        <v>-0.0025</v>
      </c>
    </row>
    <row r="4543">
      <c r="A4543" s="142" t="n">
        <v>42901</v>
      </c>
      <c r="B4543" t="n">
        <v>-0.02875</v>
      </c>
      <c r="C4543" t="n">
        <v>-0.02777</v>
      </c>
      <c r="D4543" t="n">
        <v>-0.02854</v>
      </c>
      <c r="E4543" t="inlineStr"/>
      <c r="F4543" t="n">
        <v>-0.02899</v>
      </c>
      <c r="G4543" t="n">
        <v>-0.02227</v>
      </c>
      <c r="H4543" t="inlineStr"/>
      <c r="I4543" t="inlineStr"/>
      <c r="J4543" t="n">
        <v>-0.03776</v>
      </c>
      <c r="K4543" t="n">
        <v>-0.00563</v>
      </c>
      <c r="L4543" t="n">
        <v>-0.01731</v>
      </c>
      <c r="M4543" t="n">
        <v>-0.00813</v>
      </c>
      <c r="N4543" t="n">
        <v>-0.0029</v>
      </c>
      <c r="O4543" t="n">
        <v>-0.00359</v>
      </c>
      <c r="P4543" t="n">
        <v>-0.00535</v>
      </c>
      <c r="Q4543" t="n">
        <v>-0.03307</v>
      </c>
      <c r="R4543" t="n">
        <v>-0.00311</v>
      </c>
      <c r="S4543" t="n">
        <v>0.00398</v>
      </c>
      <c r="T4543" t="n">
        <v>0.00157</v>
      </c>
    </row>
    <row r="4544">
      <c r="A4544" s="142" t="n">
        <v>42902</v>
      </c>
      <c r="B4544" t="n">
        <v>-0.00504</v>
      </c>
      <c r="C4544" t="n">
        <v>-0.0075</v>
      </c>
      <c r="D4544" t="n">
        <v>-0.00547</v>
      </c>
      <c r="E4544" t="inlineStr"/>
      <c r="F4544" t="n">
        <v>-0.0044</v>
      </c>
      <c r="G4544" t="n">
        <v>-0.01826</v>
      </c>
      <c r="H4544" t="inlineStr"/>
      <c r="I4544" t="inlineStr"/>
      <c r="J4544" t="n">
        <v>-0.00285</v>
      </c>
      <c r="K4544" t="n">
        <v>-0.0021</v>
      </c>
      <c r="L4544" t="n">
        <v>0.0028</v>
      </c>
      <c r="M4544" t="n">
        <v>0.00021</v>
      </c>
      <c r="N4544" t="n">
        <v>-0.00314</v>
      </c>
      <c r="O4544" t="n">
        <v>-0.00108</v>
      </c>
      <c r="P4544" t="n">
        <v>-0.00717</v>
      </c>
      <c r="Q4544" t="n">
        <v>-0.00531</v>
      </c>
      <c r="R4544" t="n">
        <v>0.00652</v>
      </c>
      <c r="S4544" t="n">
        <v>-0.00128</v>
      </c>
      <c r="T4544" t="n">
        <v>-0.00481</v>
      </c>
    </row>
    <row r="4545">
      <c r="A4545" s="142" t="n">
        <v>42905</v>
      </c>
      <c r="B4545" t="n">
        <v>-0.00967</v>
      </c>
      <c r="C4545" t="n">
        <v>-0.01034</v>
      </c>
      <c r="D4545" t="n">
        <v>-0.009690000000000001</v>
      </c>
      <c r="E4545" t="inlineStr"/>
      <c r="F4545" t="n">
        <v>-0.009560000000000001</v>
      </c>
      <c r="G4545" t="n">
        <v>-0.00611</v>
      </c>
      <c r="H4545" t="inlineStr"/>
      <c r="I4545" t="inlineStr"/>
      <c r="J4545" t="n">
        <v>-0.00501</v>
      </c>
      <c r="K4545" t="n">
        <v>-0.00681</v>
      </c>
      <c r="L4545" t="n">
        <v>-0.00737</v>
      </c>
      <c r="M4545" t="n">
        <v>-0.00739</v>
      </c>
      <c r="N4545" t="n">
        <v>0.00033</v>
      </c>
      <c r="O4545" t="n">
        <v>0.00198</v>
      </c>
      <c r="P4545" t="n">
        <v>0</v>
      </c>
      <c r="Q4545" t="n">
        <v>-0.00326</v>
      </c>
      <c r="R4545" t="n">
        <v>0.008800000000000001</v>
      </c>
      <c r="S4545" t="n">
        <v>0.01001</v>
      </c>
      <c r="T4545" t="n">
        <v>0.01262</v>
      </c>
    </row>
    <row r="4546">
      <c r="A4546" s="142" t="n">
        <v>42906</v>
      </c>
      <c r="B4546" t="n">
        <v>-0.00141</v>
      </c>
      <c r="C4546" t="n">
        <v>-0.0027</v>
      </c>
      <c r="D4546" t="n">
        <v>-0.0016</v>
      </c>
      <c r="E4546" t="inlineStr"/>
      <c r="F4546" t="n">
        <v>-0.00121</v>
      </c>
      <c r="G4546" t="n">
        <v>-0.00463</v>
      </c>
      <c r="H4546" t="inlineStr"/>
      <c r="I4546" t="inlineStr"/>
      <c r="J4546" t="n">
        <v>-0.00324</v>
      </c>
      <c r="K4546" t="n">
        <v>-0.00424</v>
      </c>
      <c r="L4546" t="n">
        <v>-0.00052</v>
      </c>
      <c r="M4546" t="n">
        <v>-0.00361</v>
      </c>
      <c r="N4546" t="n">
        <v>-0.00292</v>
      </c>
      <c r="O4546" t="n">
        <v>-0.00504</v>
      </c>
      <c r="P4546" t="n">
        <v>-0.00542</v>
      </c>
      <c r="Q4546" t="n">
        <v>-0.00253</v>
      </c>
      <c r="R4546" t="n">
        <v>-0.0072</v>
      </c>
      <c r="S4546" t="n">
        <v>-0.00315</v>
      </c>
      <c r="T4546" t="n">
        <v>-0.00035</v>
      </c>
    </row>
    <row r="4547">
      <c r="A4547" s="142" t="n">
        <v>42907</v>
      </c>
      <c r="B4547" t="n">
        <v>-0.01113</v>
      </c>
      <c r="C4547" t="n">
        <v>-0.01127</v>
      </c>
      <c r="D4547" t="n">
        <v>-0.01114</v>
      </c>
      <c r="E4547" t="inlineStr"/>
      <c r="F4547" t="n">
        <v>-0.01106</v>
      </c>
      <c r="G4547" t="n">
        <v>-0.01491</v>
      </c>
      <c r="H4547" t="inlineStr"/>
      <c r="I4547" t="inlineStr"/>
      <c r="J4547" t="n">
        <v>0.00108</v>
      </c>
      <c r="K4547" t="n">
        <v>0.01786</v>
      </c>
      <c r="L4547" t="n">
        <v>0.00357</v>
      </c>
      <c r="M4547" t="n">
        <v>0.01494</v>
      </c>
      <c r="N4547" t="n">
        <v>0.01041</v>
      </c>
      <c r="O4547" t="n">
        <v>0.01068</v>
      </c>
      <c r="P4547" t="n">
        <v>0.00544</v>
      </c>
      <c r="Q4547" t="n">
        <v>0.00537</v>
      </c>
      <c r="R4547" t="n">
        <v>-0.00198</v>
      </c>
      <c r="S4547" t="n">
        <v>-0.00284</v>
      </c>
      <c r="T4547" t="n">
        <v>-0.00361</v>
      </c>
    </row>
    <row r="4548">
      <c r="A4548" s="142" t="n">
        <v>42908</v>
      </c>
      <c r="B4548" t="n">
        <v>0.00988</v>
      </c>
      <c r="C4548" t="n">
        <v>0.009129999999999999</v>
      </c>
      <c r="D4548" t="n">
        <v>0.009849999999999999</v>
      </c>
      <c r="E4548" t="inlineStr"/>
      <c r="F4548" t="n">
        <v>0.01081</v>
      </c>
      <c r="G4548" t="n">
        <v>0.01118</v>
      </c>
      <c r="H4548" t="inlineStr"/>
      <c r="I4548" t="inlineStr"/>
      <c r="J4548" t="n">
        <v>0.0155</v>
      </c>
      <c r="K4548" t="n">
        <v>0.01175</v>
      </c>
      <c r="L4548" t="n">
        <v>0.00346</v>
      </c>
      <c r="M4548" t="n">
        <v>0.00315</v>
      </c>
      <c r="N4548" t="n">
        <v>0.0168</v>
      </c>
      <c r="O4548" t="n">
        <v>0.01235</v>
      </c>
      <c r="P4548" t="n">
        <v>0.01986</v>
      </c>
      <c r="Q4548" t="n">
        <v>0.01868</v>
      </c>
      <c r="R4548" t="n">
        <v>8.000000000000001e-05</v>
      </c>
      <c r="S4548" t="n">
        <v>-0.0002</v>
      </c>
      <c r="T4548" t="n">
        <v>0.00193</v>
      </c>
    </row>
    <row r="4549">
      <c r="A4549" s="142" t="n">
        <v>42909</v>
      </c>
      <c r="B4549" t="n">
        <v>0</v>
      </c>
      <c r="C4549" t="n">
        <v>0</v>
      </c>
      <c r="D4549" t="n">
        <v>0</v>
      </c>
      <c r="E4549" t="inlineStr"/>
      <c r="F4549" t="n">
        <v>0</v>
      </c>
      <c r="G4549" t="n">
        <v>0</v>
      </c>
      <c r="H4549" t="inlineStr"/>
      <c r="I4549" t="inlineStr"/>
      <c r="J4549" t="n">
        <v>0</v>
      </c>
      <c r="K4549" t="n">
        <v>0.01766</v>
      </c>
      <c r="L4549" t="n">
        <v>-0.00127</v>
      </c>
      <c r="M4549" t="n">
        <v>0.02345</v>
      </c>
      <c r="N4549" t="n">
        <v>0.01292</v>
      </c>
      <c r="O4549" t="n">
        <v>0.01344</v>
      </c>
      <c r="P4549" t="n">
        <v>0.01239</v>
      </c>
      <c r="Q4549" t="n">
        <v>0</v>
      </c>
      <c r="R4549" t="n">
        <v>-0.00238</v>
      </c>
      <c r="S4549" t="n">
        <v>-0.00188</v>
      </c>
      <c r="T4549" t="n">
        <v>-0.00095</v>
      </c>
    </row>
    <row r="4550">
      <c r="A4550" s="142" t="n">
        <v>42912</v>
      </c>
      <c r="B4550" t="n">
        <v>0.02217</v>
      </c>
      <c r="C4550" t="n">
        <v>0.02259</v>
      </c>
      <c r="D4550" t="n">
        <v>0.02219</v>
      </c>
      <c r="E4550" t="inlineStr"/>
      <c r="F4550" t="n">
        <v>0.02121</v>
      </c>
      <c r="G4550" t="n">
        <v>0.02793</v>
      </c>
      <c r="H4550" t="inlineStr"/>
      <c r="I4550" t="inlineStr"/>
      <c r="J4550" t="n">
        <v>0.00284</v>
      </c>
      <c r="K4550" t="n">
        <v>-0.01579</v>
      </c>
      <c r="L4550" t="n">
        <v>-0.00522</v>
      </c>
      <c r="M4550" t="n">
        <v>-0.01355</v>
      </c>
      <c r="N4550" t="n">
        <v>-0.00677</v>
      </c>
      <c r="O4550" t="n">
        <v>-0.00942</v>
      </c>
      <c r="P4550" t="n">
        <v>-0.00874</v>
      </c>
      <c r="Q4550" t="n">
        <v>0.00568</v>
      </c>
      <c r="R4550" t="n">
        <v>0.00398</v>
      </c>
      <c r="S4550" t="n">
        <v>0.00195</v>
      </c>
      <c r="T4550" t="n">
        <v>0.00844</v>
      </c>
    </row>
    <row r="4551">
      <c r="A4551" s="142" t="n">
        <v>42913</v>
      </c>
      <c r="B4551" t="n">
        <v>-0.009860000000000001</v>
      </c>
      <c r="C4551" t="n">
        <v>-0.00726</v>
      </c>
      <c r="D4551" t="n">
        <v>-0.009390000000000001</v>
      </c>
      <c r="E4551" t="inlineStr"/>
      <c r="F4551" t="n">
        <v>-0.0102</v>
      </c>
      <c r="G4551" t="n">
        <v>-0.00788</v>
      </c>
      <c r="H4551" t="inlineStr"/>
      <c r="I4551" t="inlineStr"/>
      <c r="J4551" t="n">
        <v>-0.00495</v>
      </c>
      <c r="K4551" t="n">
        <v>-0.01954</v>
      </c>
      <c r="L4551" t="n">
        <v>-0.00039</v>
      </c>
      <c r="M4551" t="n">
        <v>-0.01709</v>
      </c>
      <c r="N4551" t="n">
        <v>-0.01828</v>
      </c>
      <c r="O4551" t="n">
        <v>-0.01727</v>
      </c>
      <c r="P4551" t="n">
        <v>-0.02116</v>
      </c>
      <c r="Q4551" t="n">
        <v>-0.00608</v>
      </c>
      <c r="R4551" t="n">
        <v>-0.00738</v>
      </c>
      <c r="S4551" t="n">
        <v>-0.01225</v>
      </c>
      <c r="T4551" t="n">
        <v>-0.00979</v>
      </c>
    </row>
    <row r="4552">
      <c r="A4552" s="142" t="n">
        <v>42914</v>
      </c>
      <c r="B4552" t="n">
        <v>-0.01031</v>
      </c>
      <c r="C4552" t="n">
        <v>-0.01156</v>
      </c>
      <c r="D4552" t="n">
        <v>-0.01054</v>
      </c>
      <c r="E4552" t="inlineStr"/>
      <c r="F4552" t="n">
        <v>-0.009939999999999999</v>
      </c>
      <c r="G4552" t="n">
        <v>-0.0028</v>
      </c>
      <c r="H4552" t="inlineStr"/>
      <c r="I4552" t="inlineStr"/>
      <c r="J4552" t="n">
        <v>-0.02063</v>
      </c>
      <c r="K4552" t="n">
        <v>0.00162</v>
      </c>
      <c r="L4552" t="n">
        <v>0.00219</v>
      </c>
      <c r="M4552" t="n">
        <v>-0.00496</v>
      </c>
      <c r="N4552" t="n">
        <v>0.00459</v>
      </c>
      <c r="O4552" t="n">
        <v>-0.00412</v>
      </c>
      <c r="P4552" t="n">
        <v>0.0018</v>
      </c>
      <c r="Q4552" t="n">
        <v>-0.01485</v>
      </c>
      <c r="R4552" t="n">
        <v>-0.00042</v>
      </c>
      <c r="S4552" t="n">
        <v>-0.00053</v>
      </c>
      <c r="T4552" t="n">
        <v>-0.01107</v>
      </c>
    </row>
    <row r="4553">
      <c r="A4553" s="142" t="n">
        <v>42915</v>
      </c>
      <c r="B4553" t="n">
        <v>0.00024</v>
      </c>
      <c r="C4553" t="n">
        <v>-0.00112</v>
      </c>
      <c r="D4553" t="n">
        <v>5e-05</v>
      </c>
      <c r="E4553" t="inlineStr"/>
      <c r="F4553" t="n">
        <v>0.00037</v>
      </c>
      <c r="G4553" t="n">
        <v>0.00469</v>
      </c>
      <c r="H4553" t="inlineStr"/>
      <c r="I4553" t="inlineStr"/>
      <c r="J4553" t="n">
        <v>-0.01271</v>
      </c>
      <c r="K4553" t="n">
        <v>-0.01666</v>
      </c>
      <c r="L4553" t="n">
        <v>-0.00503</v>
      </c>
      <c r="M4553" t="n">
        <v>-0.02164</v>
      </c>
      <c r="N4553" t="n">
        <v>-0.02517</v>
      </c>
      <c r="O4553" t="n">
        <v>-0.02106</v>
      </c>
      <c r="P4553" t="n">
        <v>-0.02158</v>
      </c>
      <c r="Q4553" t="n">
        <v>-0.00724</v>
      </c>
      <c r="R4553" t="n">
        <v>-0.01324</v>
      </c>
      <c r="S4553" t="n">
        <v>-0.01077</v>
      </c>
      <c r="T4553" t="n">
        <v>-0.00336</v>
      </c>
    </row>
    <row r="4554">
      <c r="A4554" s="142" t="n">
        <v>42916</v>
      </c>
      <c r="B4554" t="n">
        <v>-0.01195</v>
      </c>
      <c r="C4554" t="n">
        <v>-0.01188</v>
      </c>
      <c r="D4554" t="n">
        <v>-0.01182</v>
      </c>
      <c r="E4554" t="inlineStr"/>
      <c r="F4554" t="n">
        <v>-0.01189</v>
      </c>
      <c r="G4554" t="n">
        <v>-0.0069</v>
      </c>
      <c r="H4554" t="inlineStr"/>
      <c r="I4554" t="inlineStr"/>
      <c r="J4554" t="n">
        <v>-0.00772</v>
      </c>
      <c r="K4554" t="n">
        <v>0.009209999999999999</v>
      </c>
      <c r="L4554" t="n">
        <v>-0.00302</v>
      </c>
      <c r="M4554" t="n">
        <v>0.00031</v>
      </c>
      <c r="N4554" t="n">
        <v>0.0055</v>
      </c>
      <c r="O4554" t="n">
        <v>0.00037</v>
      </c>
      <c r="P4554" t="n">
        <v>0.00735</v>
      </c>
      <c r="Q4554" t="n">
        <v>-0.00596</v>
      </c>
      <c r="R4554" t="n">
        <v>-0.00392</v>
      </c>
      <c r="S4554" t="n">
        <v>5e-05</v>
      </c>
      <c r="T4554" t="n">
        <v>-0.00127</v>
      </c>
    </row>
    <row r="4555">
      <c r="A4555" s="142" t="n">
        <v>42919</v>
      </c>
      <c r="B4555" t="n">
        <v>-0.00387</v>
      </c>
      <c r="C4555" t="n">
        <v>-0.00472</v>
      </c>
      <c r="D4555" t="n">
        <v>-0.0039</v>
      </c>
      <c r="E4555" t="inlineStr"/>
      <c r="F4555" t="n">
        <v>-0.00282</v>
      </c>
      <c r="G4555" t="n">
        <v>-0.00714</v>
      </c>
      <c r="H4555" t="inlineStr"/>
      <c r="I4555" t="inlineStr"/>
      <c r="J4555" t="n">
        <v>0.00037</v>
      </c>
      <c r="K4555" t="n">
        <v>0</v>
      </c>
      <c r="L4555" t="n">
        <v>-0.01695</v>
      </c>
      <c r="M4555" t="n">
        <v>-0.00649</v>
      </c>
      <c r="N4555" t="n">
        <v>-0.00243</v>
      </c>
      <c r="O4555" t="n">
        <v>0</v>
      </c>
      <c r="P4555" t="n">
        <v>-0.0073</v>
      </c>
      <c r="Q4555" t="n">
        <v>-0.00075</v>
      </c>
      <c r="R4555" t="n">
        <v>0.01107</v>
      </c>
      <c r="S4555" t="n">
        <v>0.00575</v>
      </c>
      <c r="T4555" t="n">
        <v>0.00753</v>
      </c>
    </row>
    <row r="4556">
      <c r="A4556" s="142" t="n">
        <v>42920</v>
      </c>
      <c r="B4556" t="n">
        <v>-0.008189999999999999</v>
      </c>
      <c r="C4556" t="n">
        <v>-0.008189999999999999</v>
      </c>
      <c r="D4556" t="n">
        <v>-0.00821</v>
      </c>
      <c r="E4556" t="inlineStr"/>
      <c r="F4556" t="n">
        <v>-0.00773</v>
      </c>
      <c r="G4556" t="n">
        <v>-0.01088</v>
      </c>
      <c r="H4556" t="inlineStr"/>
      <c r="I4556" t="inlineStr"/>
      <c r="J4556" t="n">
        <v>-0.009259999999999999</v>
      </c>
      <c r="K4556" t="n">
        <v>-0.01141</v>
      </c>
      <c r="L4556" t="n">
        <v>0</v>
      </c>
      <c r="M4556" t="n">
        <v>-0.01554</v>
      </c>
      <c r="N4556" t="n">
        <v>-0.01703</v>
      </c>
      <c r="O4556" t="n">
        <v>0</v>
      </c>
      <c r="P4556" t="n">
        <v>-0.01103</v>
      </c>
      <c r="Q4556" t="n">
        <v>0</v>
      </c>
      <c r="R4556" t="n">
        <v>-0.00301</v>
      </c>
      <c r="S4556" t="n">
        <v>-0.00014</v>
      </c>
      <c r="T4556" t="n">
        <v>-0.00586</v>
      </c>
    </row>
    <row r="4557">
      <c r="A4557" s="142" t="n">
        <v>42921</v>
      </c>
      <c r="B4557" t="n">
        <v>-0.01405</v>
      </c>
      <c r="C4557" t="n">
        <v>-0.01407</v>
      </c>
      <c r="D4557" t="n">
        <v>-0.01398</v>
      </c>
      <c r="E4557" t="inlineStr"/>
      <c r="F4557" t="n">
        <v>-0.01283</v>
      </c>
      <c r="G4557" t="n">
        <v>-0.01502</v>
      </c>
      <c r="H4557" t="inlineStr"/>
      <c r="I4557" t="inlineStr"/>
      <c r="J4557" t="n">
        <v>-0.00337</v>
      </c>
      <c r="K4557" t="n">
        <v>0.01006</v>
      </c>
      <c r="L4557" t="n">
        <v>-0.00311</v>
      </c>
      <c r="M4557" t="n">
        <v>0.01135</v>
      </c>
      <c r="N4557" t="n">
        <v>0.00373</v>
      </c>
      <c r="O4557" t="n">
        <v>-0.01232</v>
      </c>
      <c r="P4557" t="n">
        <v>0</v>
      </c>
      <c r="Q4557" t="n">
        <v>-0.01409</v>
      </c>
      <c r="R4557" t="n">
        <v>0.00166</v>
      </c>
      <c r="S4557" t="n">
        <v>0.00305</v>
      </c>
      <c r="T4557" t="n">
        <v>0.00531</v>
      </c>
    </row>
    <row r="4558">
      <c r="A4558" s="142" t="n">
        <v>42922</v>
      </c>
      <c r="B4558" t="n">
        <v>0.00202</v>
      </c>
      <c r="C4558" t="n">
        <v>0.00199</v>
      </c>
      <c r="D4558" t="n">
        <v>0.002</v>
      </c>
      <c r="E4558" t="inlineStr"/>
      <c r="F4558" t="n">
        <v>0.00395</v>
      </c>
      <c r="G4558" t="n">
        <v>0.0001</v>
      </c>
      <c r="H4558" t="inlineStr"/>
      <c r="I4558" t="inlineStr"/>
      <c r="J4558" t="n">
        <v>-0.00263</v>
      </c>
      <c r="K4558" t="n">
        <v>-0.01796</v>
      </c>
      <c r="L4558" t="n">
        <v>0.00137</v>
      </c>
      <c r="M4558" t="n">
        <v>-0.01947</v>
      </c>
      <c r="N4558" t="n">
        <v>-0.01977</v>
      </c>
      <c r="O4558" t="n">
        <v>-0.01582</v>
      </c>
      <c r="P4558" t="n">
        <v>-0.02045</v>
      </c>
      <c r="Q4558" t="n">
        <v>-0.008670000000000001</v>
      </c>
      <c r="R4558" t="n">
        <v>-0.00662</v>
      </c>
      <c r="S4558" t="n">
        <v>-0.01206</v>
      </c>
      <c r="T4558" t="n">
        <v>-0.009509999999999999</v>
      </c>
    </row>
    <row r="4559">
      <c r="A4559" s="142" t="n">
        <v>42923</v>
      </c>
      <c r="B4559" t="n">
        <v>-0.00458</v>
      </c>
      <c r="C4559" t="n">
        <v>-0.00457</v>
      </c>
      <c r="D4559" t="n">
        <v>-0.0046</v>
      </c>
      <c r="E4559" t="inlineStr"/>
      <c r="F4559" t="n">
        <v>-0.00508</v>
      </c>
      <c r="G4559" t="n">
        <v>0.00272</v>
      </c>
      <c r="H4559" t="inlineStr"/>
      <c r="I4559" t="inlineStr"/>
      <c r="J4559" t="n">
        <v>-0.01279</v>
      </c>
      <c r="K4559" t="n">
        <v>0</v>
      </c>
      <c r="L4559" t="n">
        <v>-0.01311</v>
      </c>
      <c r="M4559" t="n">
        <v>0</v>
      </c>
      <c r="N4559" t="n">
        <v>-0.01587</v>
      </c>
      <c r="O4559" t="n">
        <v>-0.0157</v>
      </c>
      <c r="P4559" t="n">
        <v>0</v>
      </c>
      <c r="Q4559" t="n">
        <v>-0.01518</v>
      </c>
      <c r="R4559" t="n">
        <v>-0.00074</v>
      </c>
      <c r="S4559" t="n">
        <v>0.00283</v>
      </c>
      <c r="T4559" t="n">
        <v>-0.0022</v>
      </c>
    </row>
    <row r="4560">
      <c r="A4560" s="142" t="n">
        <v>42926</v>
      </c>
      <c r="B4560" t="n">
        <v>0</v>
      </c>
      <c r="C4560" t="n">
        <v>-0.01416</v>
      </c>
      <c r="D4560" t="n">
        <v>-0.01404</v>
      </c>
      <c r="E4560" t="inlineStr"/>
      <c r="F4560" t="n">
        <v>0</v>
      </c>
      <c r="G4560" t="n">
        <v>0</v>
      </c>
      <c r="H4560" t="inlineStr"/>
      <c r="I4560" t="inlineStr"/>
      <c r="J4560" t="n">
        <v>0</v>
      </c>
      <c r="K4560" t="n">
        <v>0.00116</v>
      </c>
      <c r="L4560" t="n">
        <v>0.00472</v>
      </c>
      <c r="M4560" t="n">
        <v>-0.0028</v>
      </c>
      <c r="N4560" t="n">
        <v>0.0212</v>
      </c>
      <c r="O4560" t="n">
        <v>0.01768</v>
      </c>
      <c r="P4560" t="n">
        <v>-0.0019</v>
      </c>
      <c r="Q4560" t="n">
        <v>0</v>
      </c>
      <c r="R4560" t="n">
        <v>0.00366</v>
      </c>
      <c r="S4560" t="n">
        <v>0.00282</v>
      </c>
      <c r="T4560" t="n">
        <v>0.00719</v>
      </c>
    </row>
    <row r="4561">
      <c r="A4561" s="142" t="n">
        <v>42927</v>
      </c>
      <c r="B4561" t="n">
        <v>-0.00227</v>
      </c>
      <c r="C4561" t="n">
        <v>0.012</v>
      </c>
      <c r="D4561" t="n">
        <v>0.01204</v>
      </c>
      <c r="E4561" t="inlineStr"/>
      <c r="F4561" t="n">
        <v>0.00058</v>
      </c>
      <c r="G4561" t="n">
        <v>-0.00387</v>
      </c>
      <c r="H4561" t="inlineStr"/>
      <c r="I4561" t="inlineStr"/>
      <c r="J4561" t="n">
        <v>0.00267</v>
      </c>
      <c r="K4561" t="n">
        <v>0.01146</v>
      </c>
      <c r="L4561" t="n">
        <v>0.00361</v>
      </c>
      <c r="M4561" t="n">
        <v>0.00445</v>
      </c>
      <c r="N4561" t="n">
        <v>-0.00042</v>
      </c>
      <c r="O4561" t="n">
        <v>0.00151</v>
      </c>
      <c r="P4561" t="n">
        <v>0</v>
      </c>
      <c r="Q4561" t="n">
        <v>-0.00047</v>
      </c>
      <c r="R4561" t="n">
        <v>-0.0064</v>
      </c>
      <c r="S4561" t="n">
        <v>-0.00231</v>
      </c>
      <c r="T4561" t="n">
        <v>0.00636</v>
      </c>
    </row>
    <row r="4562">
      <c r="A4562" s="142" t="n">
        <v>42928</v>
      </c>
      <c r="B4562" t="n">
        <v>-0.00203</v>
      </c>
      <c r="C4562" t="n">
        <v>-0.00204</v>
      </c>
      <c r="D4562" t="n">
        <v>-0.00201</v>
      </c>
      <c r="E4562" t="inlineStr"/>
      <c r="F4562" t="n">
        <v>-0.00414</v>
      </c>
      <c r="G4562" t="n">
        <v>0.00107</v>
      </c>
      <c r="H4562" t="inlineStr"/>
      <c r="I4562" t="inlineStr"/>
      <c r="J4562" t="n">
        <v>0.01938</v>
      </c>
      <c r="K4562" t="n">
        <v>-0.01412</v>
      </c>
      <c r="L4562" t="n">
        <v>0.01148</v>
      </c>
      <c r="M4562" t="n">
        <v>-0.01793</v>
      </c>
      <c r="N4562" t="n">
        <v>0.00524</v>
      </c>
      <c r="O4562" t="n">
        <v>-0.0032</v>
      </c>
      <c r="P4562" t="n">
        <v>0.01331</v>
      </c>
      <c r="Q4562" t="n">
        <v>0.02119</v>
      </c>
      <c r="R4562" t="n">
        <v>0.01561</v>
      </c>
      <c r="S4562" t="n">
        <v>0.00927</v>
      </c>
      <c r="T4562" t="n">
        <v>0.01166</v>
      </c>
    </row>
    <row r="4563">
      <c r="A4563" s="142" t="n">
        <v>42929</v>
      </c>
      <c r="B4563" t="n">
        <v>6e-05</v>
      </c>
      <c r="C4563" t="n">
        <v>0</v>
      </c>
      <c r="D4563" t="n">
        <v>6e-05</v>
      </c>
      <c r="E4563" t="inlineStr"/>
      <c r="F4563" t="n">
        <v>0.00068</v>
      </c>
      <c r="G4563" t="n">
        <v>0.00029</v>
      </c>
      <c r="H4563" t="inlineStr"/>
      <c r="I4563" t="inlineStr"/>
      <c r="J4563" t="n">
        <v>-0.00149</v>
      </c>
      <c r="K4563" t="n">
        <v>0.00333</v>
      </c>
      <c r="L4563" t="n">
        <v>-0.0076</v>
      </c>
      <c r="M4563" t="n">
        <v>0</v>
      </c>
      <c r="N4563" t="n">
        <v>-0.01033</v>
      </c>
      <c r="O4563" t="n">
        <v>-0.00511</v>
      </c>
      <c r="P4563" t="n">
        <v>-0.009379999999999999</v>
      </c>
      <c r="Q4563" t="n">
        <v>0</v>
      </c>
      <c r="R4563" t="n">
        <v>0.00303</v>
      </c>
      <c r="S4563" t="n">
        <v>0.00451</v>
      </c>
      <c r="T4563" t="n">
        <v>0.01244</v>
      </c>
    </row>
    <row r="4564">
      <c r="A4564" s="142" t="n">
        <v>42930</v>
      </c>
      <c r="B4564" t="n">
        <v>-0.00308</v>
      </c>
      <c r="C4564" t="n">
        <v>-0.00306</v>
      </c>
      <c r="D4564" t="n">
        <v>-0.00308</v>
      </c>
      <c r="E4564" t="inlineStr"/>
      <c r="F4564" t="n">
        <v>-0.00309</v>
      </c>
      <c r="G4564" t="n">
        <v>-0.00398</v>
      </c>
      <c r="H4564" t="inlineStr"/>
      <c r="I4564" t="inlineStr"/>
      <c r="J4564" t="n">
        <v>-0.00224</v>
      </c>
      <c r="K4564" t="n">
        <v>0</v>
      </c>
      <c r="L4564" t="n">
        <v>0</v>
      </c>
      <c r="M4564" t="n">
        <v>0</v>
      </c>
      <c r="N4564" t="n">
        <v>0</v>
      </c>
      <c r="O4564" t="n">
        <v>0</v>
      </c>
      <c r="P4564" t="n">
        <v>0.00568</v>
      </c>
      <c r="Q4564" t="n">
        <v>-0.00107</v>
      </c>
      <c r="R4564" t="n">
        <v>0.00166</v>
      </c>
      <c r="S4564" t="n">
        <v>0</v>
      </c>
      <c r="T4564" t="n">
        <v>0</v>
      </c>
    </row>
    <row r="4565">
      <c r="A4565" s="142" t="n">
        <v>42933</v>
      </c>
      <c r="B4565" t="n">
        <v>0.00222</v>
      </c>
      <c r="C4565" t="n">
        <v>0.00216</v>
      </c>
      <c r="D4565" t="n">
        <v>0.00225</v>
      </c>
      <c r="E4565" t="inlineStr"/>
      <c r="F4565" t="n">
        <v>0.00271</v>
      </c>
      <c r="G4565" t="n">
        <v>0.00604</v>
      </c>
      <c r="H4565" t="inlineStr"/>
      <c r="I4565" t="inlineStr"/>
      <c r="J4565" t="n">
        <v>0.00561</v>
      </c>
      <c r="K4565" t="n">
        <v>0.01709</v>
      </c>
      <c r="L4565" t="n">
        <v>0.01815</v>
      </c>
      <c r="M4565" t="n">
        <v>0.02865</v>
      </c>
      <c r="N4565" t="n">
        <v>0.01971</v>
      </c>
      <c r="O4565" t="n">
        <v>0.01749</v>
      </c>
      <c r="P4565" t="n">
        <v>0.00377</v>
      </c>
      <c r="Q4565" t="n">
        <v>0.007939999999999999</v>
      </c>
      <c r="R4565" t="n">
        <v>-0.00027</v>
      </c>
      <c r="S4565" t="n">
        <v>0.00068</v>
      </c>
      <c r="T4565" t="n">
        <v>0.00471</v>
      </c>
    </row>
    <row r="4566">
      <c r="A4566" s="142" t="n">
        <v>42934</v>
      </c>
      <c r="B4566" t="n">
        <v>0.00548</v>
      </c>
      <c r="C4566" t="n">
        <v>0.00549</v>
      </c>
      <c r="D4566" t="n">
        <v>0.00549</v>
      </c>
      <c r="E4566" t="inlineStr"/>
      <c r="F4566" t="n">
        <v>0.00512</v>
      </c>
      <c r="G4566" t="n">
        <v>0.007939999999999999</v>
      </c>
      <c r="H4566" t="inlineStr"/>
      <c r="I4566" t="inlineStr"/>
      <c r="J4566" t="n">
        <v>-0.0067</v>
      </c>
      <c r="K4566" t="n">
        <v>-0.00261</v>
      </c>
      <c r="L4566" t="n">
        <v>0.00418</v>
      </c>
      <c r="M4566" t="n">
        <v>-0.00094</v>
      </c>
      <c r="N4566" t="n">
        <v>-0.00042</v>
      </c>
      <c r="O4566" t="n">
        <v>-0.00523</v>
      </c>
      <c r="P4566" t="n">
        <v>0</v>
      </c>
      <c r="Q4566" t="n">
        <v>-0.00409</v>
      </c>
      <c r="R4566" t="n">
        <v>-0.0114</v>
      </c>
      <c r="S4566" t="n">
        <v>-0.00885</v>
      </c>
      <c r="T4566" t="n">
        <v>-0.00778</v>
      </c>
    </row>
    <row r="4567">
      <c r="A4567" s="142" t="n">
        <v>42935</v>
      </c>
      <c r="B4567" t="n">
        <v>-0.00141</v>
      </c>
      <c r="C4567" t="n">
        <v>-0.00143</v>
      </c>
      <c r="D4567" t="n">
        <v>-0.00139</v>
      </c>
      <c r="E4567" t="inlineStr"/>
      <c r="F4567" t="n">
        <v>-0.00212</v>
      </c>
      <c r="G4567" t="n">
        <v>0.008460000000000001</v>
      </c>
      <c r="H4567" t="inlineStr"/>
      <c r="I4567" t="inlineStr"/>
      <c r="J4567" t="n">
        <v>0.003</v>
      </c>
      <c r="K4567" t="n">
        <v>0.0018</v>
      </c>
      <c r="L4567" t="n">
        <v>-0.0023</v>
      </c>
      <c r="M4567" t="n">
        <v>0.00371</v>
      </c>
      <c r="N4567" t="n">
        <v>0.00426</v>
      </c>
      <c r="O4567" t="n">
        <v>0.008829999999999999</v>
      </c>
      <c r="P4567" t="n">
        <v>0</v>
      </c>
      <c r="Q4567" t="n">
        <v>0.00426</v>
      </c>
      <c r="R4567" t="n">
        <v>0.00774</v>
      </c>
      <c r="S4567" t="n">
        <v>0.01037</v>
      </c>
      <c r="T4567" t="n">
        <v>0.01239</v>
      </c>
    </row>
    <row r="4568">
      <c r="A4568" s="142" t="n">
        <v>42936</v>
      </c>
      <c r="B4568" t="n">
        <v>-0.00276</v>
      </c>
      <c r="C4568" t="n">
        <v>-0.00279</v>
      </c>
      <c r="D4568" t="n">
        <v>-0.00273</v>
      </c>
      <c r="E4568" t="inlineStr"/>
      <c r="F4568" t="n">
        <v>-0.00241</v>
      </c>
      <c r="G4568" t="n">
        <v>-0.0081</v>
      </c>
      <c r="H4568" t="inlineStr"/>
      <c r="I4568" t="inlineStr"/>
      <c r="J4568" t="n">
        <v>-0.0056</v>
      </c>
      <c r="K4568" t="n">
        <v>0.008489999999999999</v>
      </c>
      <c r="L4568" t="n">
        <v>0.00075</v>
      </c>
      <c r="M4568" t="n">
        <v>0.009010000000000001</v>
      </c>
      <c r="N4568" t="n">
        <v>-0.00315</v>
      </c>
      <c r="O4568" t="n">
        <v>-0.00149</v>
      </c>
      <c r="P4568" t="n">
        <v>-0.0075</v>
      </c>
      <c r="Q4568" t="n">
        <v>-0.00712</v>
      </c>
      <c r="R4568" t="n">
        <v>-0.0036</v>
      </c>
      <c r="S4568" t="n">
        <v>-0.007849999999999999</v>
      </c>
      <c r="T4568" t="n">
        <v>-0.01056</v>
      </c>
    </row>
    <row r="4569">
      <c r="A4569" s="142" t="n">
        <v>42937</v>
      </c>
      <c r="B4569" t="n">
        <v>-0.00683</v>
      </c>
      <c r="C4569" t="n">
        <v>-0.00684</v>
      </c>
      <c r="D4569" t="n">
        <v>-0.00682</v>
      </c>
      <c r="E4569" t="inlineStr"/>
      <c r="F4569" t="n">
        <v>-0.00647</v>
      </c>
      <c r="G4569" t="n">
        <v>0.00317</v>
      </c>
      <c r="H4569" t="inlineStr"/>
      <c r="I4569" t="inlineStr"/>
      <c r="J4569" t="n">
        <v>-0.0015</v>
      </c>
      <c r="K4569" t="n">
        <v>-0.0102</v>
      </c>
      <c r="L4569" t="n">
        <v>0.00413</v>
      </c>
      <c r="M4569" t="n">
        <v>-0.00963</v>
      </c>
      <c r="N4569" t="n">
        <v>-0.00016</v>
      </c>
      <c r="O4569" t="n">
        <v>0.0009300000000000001</v>
      </c>
      <c r="P4569" t="n">
        <v>-0.00378</v>
      </c>
      <c r="Q4569" t="n">
        <v>-0.00305</v>
      </c>
      <c r="R4569" t="n">
        <v>-0.01032</v>
      </c>
      <c r="S4569" t="n">
        <v>-0.00392</v>
      </c>
      <c r="T4569" t="n">
        <v>-0.00113</v>
      </c>
    </row>
    <row r="4570">
      <c r="A4570" s="142" t="n">
        <v>42940</v>
      </c>
      <c r="B4570" t="n">
        <v>0.0026</v>
      </c>
      <c r="C4570" t="n">
        <v>0.00255</v>
      </c>
      <c r="D4570" t="n">
        <v>0.00265</v>
      </c>
      <c r="E4570" t="inlineStr"/>
      <c r="F4570" t="n">
        <v>0.0037</v>
      </c>
      <c r="G4570" t="n">
        <v>0.00469</v>
      </c>
      <c r="H4570" t="inlineStr"/>
      <c r="I4570" t="inlineStr"/>
      <c r="J4570" t="n">
        <v>0.00113</v>
      </c>
      <c r="K4570" t="n">
        <v>-0.0126</v>
      </c>
      <c r="L4570" t="n">
        <v>-0.00037</v>
      </c>
      <c r="M4570" t="n">
        <v>-0.01249</v>
      </c>
      <c r="N4570" t="n">
        <v>-0.01584</v>
      </c>
      <c r="O4570" t="n">
        <v>-0.01509</v>
      </c>
      <c r="P4570" t="n">
        <v>-0.01518</v>
      </c>
      <c r="Q4570" t="n">
        <v>0.00153</v>
      </c>
      <c r="R4570" t="n">
        <v>-0.00245</v>
      </c>
      <c r="S4570" t="n">
        <v>-0.00013</v>
      </c>
      <c r="T4570" t="n">
        <v>0.00507</v>
      </c>
    </row>
    <row r="4571">
      <c r="A4571" s="142" t="n">
        <v>42941</v>
      </c>
      <c r="B4571" t="n">
        <v>-0.00983</v>
      </c>
      <c r="C4571" t="n">
        <v>-0.00984</v>
      </c>
      <c r="D4571" t="n">
        <v>-0.00983</v>
      </c>
      <c r="E4571" t="inlineStr"/>
      <c r="F4571" t="n">
        <v>-0.01037</v>
      </c>
      <c r="G4571" t="n">
        <v>-0.01106</v>
      </c>
      <c r="H4571" t="inlineStr"/>
      <c r="I4571" t="inlineStr"/>
      <c r="J4571" t="n">
        <v>-0.00338</v>
      </c>
      <c r="K4571" t="n">
        <v>0.00414</v>
      </c>
      <c r="L4571" t="n">
        <v>0.00233</v>
      </c>
      <c r="M4571" t="n">
        <v>0.00339</v>
      </c>
      <c r="N4571" t="n">
        <v>0.00022</v>
      </c>
      <c r="O4571" t="n">
        <v>0.00586</v>
      </c>
      <c r="P4571" t="n">
        <v>0.00578</v>
      </c>
      <c r="Q4571" t="n">
        <v>-0.00596</v>
      </c>
      <c r="R4571" t="n">
        <v>0.00451</v>
      </c>
      <c r="S4571" t="n">
        <v>0.00074</v>
      </c>
      <c r="T4571" t="n">
        <v>-0.00394</v>
      </c>
    </row>
    <row r="4572">
      <c r="A4572" s="142" t="n">
        <v>42942</v>
      </c>
      <c r="B4572" t="n">
        <v>0.00168</v>
      </c>
      <c r="C4572" t="n">
        <v>0.00165</v>
      </c>
      <c r="D4572" t="n">
        <v>0.0017</v>
      </c>
      <c r="E4572" t="inlineStr"/>
      <c r="F4572" t="n">
        <v>0.00323</v>
      </c>
      <c r="G4572" t="n">
        <v>0.00328</v>
      </c>
      <c r="H4572" t="inlineStr"/>
      <c r="I4572" t="inlineStr"/>
      <c r="J4572" t="n">
        <v>0.00038</v>
      </c>
      <c r="K4572" t="n">
        <v>0.01881</v>
      </c>
      <c r="L4572" t="n">
        <v>-0.00246</v>
      </c>
      <c r="M4572" t="n">
        <v>0.02382</v>
      </c>
      <c r="N4572" t="n">
        <v>0.01793</v>
      </c>
      <c r="O4572" t="n">
        <v>0.01861</v>
      </c>
      <c r="P4572" t="n">
        <v>0.01149</v>
      </c>
      <c r="Q4572" t="n">
        <v>-0.00123</v>
      </c>
      <c r="R4572" t="n">
        <v>0.00498</v>
      </c>
      <c r="S4572" t="n">
        <v>0.00338</v>
      </c>
      <c r="T4572" t="n">
        <v>0.00336</v>
      </c>
    </row>
    <row r="4573">
      <c r="A4573" s="142" t="n">
        <v>42943</v>
      </c>
      <c r="B4573" t="n">
        <v>0.01389</v>
      </c>
      <c r="C4573" t="n">
        <v>0.01394</v>
      </c>
      <c r="D4573" t="n">
        <v>0.01399</v>
      </c>
      <c r="E4573" t="inlineStr"/>
      <c r="F4573" t="n">
        <v>0.01347</v>
      </c>
      <c r="G4573" t="n">
        <v>0.01124</v>
      </c>
      <c r="H4573" t="inlineStr"/>
      <c r="I4573" t="inlineStr"/>
      <c r="J4573" t="n">
        <v>0.01583</v>
      </c>
      <c r="K4573" t="n">
        <v>-0.00518</v>
      </c>
      <c r="L4573" t="n">
        <v>0.00882</v>
      </c>
      <c r="M4573" t="n">
        <v>-0.01658</v>
      </c>
      <c r="N4573" t="n">
        <v>-0.00584</v>
      </c>
      <c r="O4573" t="n">
        <v>-0.00074</v>
      </c>
      <c r="P4573" t="n">
        <v>-0.00189</v>
      </c>
      <c r="Q4573" t="n">
        <v>0.0194</v>
      </c>
      <c r="R4573" t="n">
        <v>-0.00127</v>
      </c>
      <c r="S4573" t="n">
        <v>-0.0015</v>
      </c>
      <c r="T4573" t="n">
        <v>0.00328</v>
      </c>
    </row>
    <row r="4574">
      <c r="A4574" s="142" t="n">
        <v>42944</v>
      </c>
      <c r="B4574" t="n">
        <v>6e-05</v>
      </c>
      <c r="C4574" t="n">
        <v>4e-05</v>
      </c>
      <c r="D4574" t="n">
        <v>6e-05</v>
      </c>
      <c r="E4574" t="inlineStr"/>
      <c r="F4574" t="n">
        <v>-0.00183</v>
      </c>
      <c r="G4574" t="n">
        <v>0.00323</v>
      </c>
      <c r="H4574" t="inlineStr"/>
      <c r="I4574" t="inlineStr"/>
      <c r="J4574" t="n">
        <v>-0.01299</v>
      </c>
      <c r="K4574" t="n">
        <v>-0.00147</v>
      </c>
      <c r="L4574" t="n">
        <v>0.00706</v>
      </c>
      <c r="M4574" t="n">
        <v>0.00036</v>
      </c>
      <c r="N4574" t="n">
        <v>0.008019999999999999</v>
      </c>
      <c r="O4574" t="n">
        <v>0.00055</v>
      </c>
      <c r="P4574" t="n">
        <v>0.0038</v>
      </c>
      <c r="Q4574" t="n">
        <v>-0.01012</v>
      </c>
      <c r="R4574" t="n">
        <v>-0.009979999999999999</v>
      </c>
      <c r="S4574" t="n">
        <v>-0.00895</v>
      </c>
      <c r="T4574" t="n">
        <v>-0.01246</v>
      </c>
    </row>
    <row r="4575">
      <c r="A4575" s="142" t="n">
        <v>42947</v>
      </c>
      <c r="B4575" t="n">
        <v>-0.00412</v>
      </c>
      <c r="C4575" t="n">
        <v>-0.00419</v>
      </c>
      <c r="D4575" t="n">
        <v>-0.00408</v>
      </c>
      <c r="E4575" t="inlineStr"/>
      <c r="F4575" t="n">
        <v>-0.00386</v>
      </c>
      <c r="G4575" t="n">
        <v>0.00284</v>
      </c>
      <c r="H4575" t="inlineStr"/>
      <c r="I4575" t="inlineStr"/>
      <c r="J4575" t="n">
        <v>0.00188</v>
      </c>
      <c r="K4575" t="n">
        <v>0.00375</v>
      </c>
      <c r="L4575" t="n">
        <v>0.00261</v>
      </c>
      <c r="M4575" t="n">
        <v>0.00393</v>
      </c>
      <c r="N4575" t="n">
        <v>-0.01234</v>
      </c>
      <c r="O4575" t="n">
        <v>-0.01181</v>
      </c>
      <c r="P4575" t="n">
        <v>-0.01323</v>
      </c>
      <c r="Q4575" t="n">
        <v>0.00259</v>
      </c>
      <c r="R4575" t="n">
        <v>-0.00112</v>
      </c>
      <c r="S4575" t="n">
        <v>-0.00293</v>
      </c>
      <c r="T4575" t="n">
        <v>-0.00053</v>
      </c>
    </row>
    <row r="4576">
      <c r="A4576" s="142" t="n">
        <v>42948</v>
      </c>
      <c r="B4576" t="n">
        <v>-0.00907</v>
      </c>
      <c r="C4576" t="n">
        <v>-0.00906</v>
      </c>
      <c r="D4576" t="n">
        <v>-0.00908</v>
      </c>
      <c r="E4576" t="inlineStr"/>
      <c r="F4576" t="n">
        <v>-0.00843</v>
      </c>
      <c r="G4576" t="n">
        <v>-0.00548</v>
      </c>
      <c r="H4576" t="inlineStr"/>
      <c r="I4576" t="inlineStr"/>
      <c r="J4576" t="n">
        <v>-0.01051</v>
      </c>
      <c r="K4576" t="n">
        <v>-0.01316</v>
      </c>
      <c r="L4576" t="n">
        <v>0.00516</v>
      </c>
      <c r="M4576" t="n">
        <v>-0.00775</v>
      </c>
      <c r="N4576" t="n">
        <v>-0.0023</v>
      </c>
      <c r="O4576" t="n">
        <v>-0.00056</v>
      </c>
      <c r="P4576" t="n">
        <v>-0.00766</v>
      </c>
      <c r="Q4576" t="n">
        <v>-0.01202</v>
      </c>
      <c r="R4576" t="n">
        <v>0.0063</v>
      </c>
      <c r="S4576" t="n">
        <v>0.00281</v>
      </c>
      <c r="T4576" t="n">
        <v>0.00099</v>
      </c>
    </row>
    <row r="4577">
      <c r="A4577" s="142" t="n">
        <v>42949</v>
      </c>
      <c r="B4577" t="n">
        <v>0.00044</v>
      </c>
      <c r="C4577" t="n">
        <v>0.00038</v>
      </c>
      <c r="D4577" t="n">
        <v>0.00045</v>
      </c>
      <c r="E4577" t="inlineStr"/>
      <c r="F4577" t="n">
        <v>0.00176</v>
      </c>
      <c r="G4577" t="n">
        <v>0.00209</v>
      </c>
      <c r="H4577" t="inlineStr"/>
      <c r="I4577" t="inlineStr"/>
      <c r="J4577" t="n">
        <v>-0.00152</v>
      </c>
      <c r="K4577" t="n">
        <v>-0.008229999999999999</v>
      </c>
      <c r="L4577" t="n">
        <v>-0.00017</v>
      </c>
      <c r="M4577" t="n">
        <v>-0.01073</v>
      </c>
      <c r="N4577" t="n">
        <v>-0.01286</v>
      </c>
      <c r="O4577" t="n">
        <v>-0.0114</v>
      </c>
      <c r="P4577" t="n">
        <v>-0.009650000000000001</v>
      </c>
      <c r="Q4577" t="n">
        <v>-0.00092</v>
      </c>
      <c r="R4577" t="n">
        <v>-0.00413</v>
      </c>
      <c r="S4577" t="n">
        <v>-0.0038</v>
      </c>
      <c r="T4577" t="n">
        <v>-0.00298</v>
      </c>
    </row>
    <row r="4578">
      <c r="A4578" s="142" t="n">
        <v>42950</v>
      </c>
      <c r="B4578" t="n">
        <v>-0.01077</v>
      </c>
      <c r="C4578" t="n">
        <v>-0.01075</v>
      </c>
      <c r="D4578" t="n">
        <v>-0.01075</v>
      </c>
      <c r="E4578" t="inlineStr"/>
      <c r="F4578" t="n">
        <v>-0.01102</v>
      </c>
      <c r="G4578" t="n">
        <v>-0.00673</v>
      </c>
      <c r="H4578" t="inlineStr"/>
      <c r="I4578" t="inlineStr"/>
      <c r="J4578" t="n">
        <v>0.0019</v>
      </c>
      <c r="K4578" t="n">
        <v>-0.00597</v>
      </c>
      <c r="L4578" t="n">
        <v>-0.00254</v>
      </c>
      <c r="M4578" t="n">
        <v>-0.00404</v>
      </c>
      <c r="N4578" t="n">
        <v>-0.00285</v>
      </c>
      <c r="O4578" t="n">
        <v>-0.00057</v>
      </c>
      <c r="P4578" t="n">
        <v>-0.00585</v>
      </c>
      <c r="Q4578" t="n">
        <v>-0.00262</v>
      </c>
      <c r="R4578" t="n">
        <v>0.00142</v>
      </c>
      <c r="S4578" t="n">
        <v>-0.00302</v>
      </c>
      <c r="T4578" t="n">
        <v>-0.00725</v>
      </c>
    </row>
    <row r="4579">
      <c r="A4579" s="142" t="n">
        <v>42951</v>
      </c>
      <c r="B4579" t="n">
        <v>0.00138</v>
      </c>
      <c r="C4579" t="n">
        <v>0.00131</v>
      </c>
      <c r="D4579" t="n">
        <v>0.00137</v>
      </c>
      <c r="E4579" t="inlineStr"/>
      <c r="F4579" t="n">
        <v>0.00306</v>
      </c>
      <c r="G4579" t="n">
        <v>0.00315</v>
      </c>
      <c r="H4579" t="inlineStr"/>
      <c r="I4579" t="inlineStr"/>
      <c r="J4579" t="n">
        <v>-0.01516</v>
      </c>
      <c r="K4579" t="n">
        <v>-0.00417</v>
      </c>
      <c r="L4579" t="n">
        <v>-0.00801</v>
      </c>
      <c r="M4579" t="n">
        <v>-0.0159</v>
      </c>
      <c r="N4579" t="n">
        <v>-0.01334</v>
      </c>
      <c r="O4579" t="n">
        <v>-0.0123</v>
      </c>
      <c r="P4579" t="n">
        <v>-0.00784</v>
      </c>
      <c r="Q4579" t="n">
        <v>-0.01747</v>
      </c>
      <c r="R4579" t="n">
        <v>0.00979</v>
      </c>
      <c r="S4579" t="n">
        <v>0.0108</v>
      </c>
      <c r="T4579" t="n">
        <v>0.01394</v>
      </c>
    </row>
    <row r="4580">
      <c r="A4580" s="142" t="n">
        <v>42954</v>
      </c>
      <c r="B4580" t="n">
        <v>-0.01018</v>
      </c>
      <c r="C4580" t="n">
        <v>-0.01023</v>
      </c>
      <c r="D4580" t="n">
        <v>-0.01011</v>
      </c>
      <c r="E4580" t="inlineStr"/>
      <c r="F4580" t="n">
        <v>-0.01062</v>
      </c>
      <c r="G4580" t="n">
        <v>-0.02074</v>
      </c>
      <c r="H4580" t="inlineStr"/>
      <c r="I4580" t="inlineStr"/>
      <c r="J4580" t="n">
        <v>-0.00231</v>
      </c>
      <c r="K4580" t="n">
        <v>-0.0005</v>
      </c>
      <c r="L4580" t="n">
        <v>0.00298</v>
      </c>
      <c r="M4580" t="n">
        <v>-0.00241</v>
      </c>
      <c r="N4580" t="n">
        <v>-0.00332</v>
      </c>
      <c r="O4580" t="n">
        <v>0</v>
      </c>
      <c r="P4580" t="n">
        <v>-0.00395</v>
      </c>
      <c r="Q4580" t="n">
        <v>-0.00346</v>
      </c>
      <c r="R4580" t="n">
        <v>-0.00133</v>
      </c>
      <c r="S4580" t="n">
        <v>-0.00105</v>
      </c>
      <c r="T4580" t="n">
        <v>0.00392</v>
      </c>
    </row>
    <row r="4581">
      <c r="A4581" s="142" t="n">
        <v>42955</v>
      </c>
      <c r="B4581" t="n">
        <v>-0.00546</v>
      </c>
      <c r="C4581" t="n">
        <v>-0.00542</v>
      </c>
      <c r="D4581" t="n">
        <v>-0.00542</v>
      </c>
      <c r="E4581" t="inlineStr"/>
      <c r="F4581" t="n">
        <v>-0.00487</v>
      </c>
      <c r="G4581" t="n">
        <v>-0.00175</v>
      </c>
      <c r="H4581" t="inlineStr"/>
      <c r="I4581" t="inlineStr"/>
      <c r="J4581" t="n">
        <v>0.00077</v>
      </c>
      <c r="K4581" t="n">
        <v>-0.00453</v>
      </c>
      <c r="L4581" t="n">
        <v>0.00487</v>
      </c>
      <c r="M4581" t="n">
        <v>-0.00844</v>
      </c>
      <c r="N4581" t="n">
        <v>0.00176</v>
      </c>
      <c r="O4581" t="n">
        <v>-0.00287</v>
      </c>
      <c r="P4581" t="n">
        <v>0.00198</v>
      </c>
      <c r="Q4581" t="n">
        <v>0.00126</v>
      </c>
      <c r="R4581" t="n">
        <v>0.00196</v>
      </c>
      <c r="S4581" t="n">
        <v>0.00316</v>
      </c>
      <c r="T4581" t="n">
        <v>0.008019999999999999</v>
      </c>
    </row>
    <row r="4582">
      <c r="A4582" s="142" t="n">
        <v>42956</v>
      </c>
      <c r="B4582" t="n">
        <v>-0.00013</v>
      </c>
      <c r="C4582" t="n">
        <v>-0.00016</v>
      </c>
      <c r="D4582" t="n">
        <v>-0.00012</v>
      </c>
      <c r="E4582" t="inlineStr"/>
      <c r="F4582" t="n">
        <v>-0.0002</v>
      </c>
      <c r="G4582" t="n">
        <v>-0.00496</v>
      </c>
      <c r="H4582" t="inlineStr"/>
      <c r="I4582" t="inlineStr"/>
      <c r="J4582" t="n">
        <v>0.02082</v>
      </c>
      <c r="K4582" t="n">
        <v>0.01314</v>
      </c>
      <c r="L4582" t="n">
        <v>0.009560000000000001</v>
      </c>
      <c r="M4582" t="n">
        <v>0.02269</v>
      </c>
      <c r="N4582" t="n">
        <v>0.0151</v>
      </c>
      <c r="O4582" t="n">
        <v>0.01998</v>
      </c>
      <c r="P4582" t="n">
        <v>0.009900000000000001</v>
      </c>
      <c r="Q4582" t="n">
        <v>0.01986</v>
      </c>
      <c r="R4582" t="n">
        <v>-0.00739</v>
      </c>
      <c r="S4582" t="n">
        <v>-0.00363</v>
      </c>
      <c r="T4582" t="n">
        <v>-0.00925</v>
      </c>
    </row>
    <row r="4583">
      <c r="A4583" s="142" t="n">
        <v>42957</v>
      </c>
      <c r="B4583" t="n">
        <v>0.02138</v>
      </c>
      <c r="C4583" t="n">
        <v>0.02139</v>
      </c>
      <c r="D4583" t="n">
        <v>0.0214</v>
      </c>
      <c r="E4583" t="inlineStr"/>
      <c r="F4583" t="n">
        <v>0.02147</v>
      </c>
      <c r="G4583" t="n">
        <v>0.02181</v>
      </c>
      <c r="H4583" t="inlineStr"/>
      <c r="I4583" t="inlineStr"/>
      <c r="J4583" t="n">
        <v>0.00944</v>
      </c>
      <c r="K4583" t="n">
        <v>-0.00166</v>
      </c>
      <c r="L4583" t="n">
        <v>0.00895</v>
      </c>
      <c r="M4583" t="n">
        <v>0.00865</v>
      </c>
      <c r="N4583" t="n">
        <v>0.01021</v>
      </c>
      <c r="O4583" t="n">
        <v>0.01525</v>
      </c>
      <c r="P4583" t="n">
        <v>0.00196</v>
      </c>
      <c r="Q4583" t="n">
        <v>0.01067</v>
      </c>
      <c r="R4583" t="n">
        <v>-0.00885</v>
      </c>
      <c r="S4583" t="n">
        <v>-0.01127</v>
      </c>
      <c r="T4583" t="n">
        <v>-0.01236</v>
      </c>
    </row>
    <row r="4584">
      <c r="A4584" s="142" t="n">
        <v>42958</v>
      </c>
      <c r="B4584" t="n">
        <v>0.01087</v>
      </c>
      <c r="C4584" t="n">
        <v>0.01076</v>
      </c>
      <c r="D4584" t="n">
        <v>0.01079</v>
      </c>
      <c r="E4584" t="inlineStr"/>
      <c r="F4584" t="n">
        <v>0.00958</v>
      </c>
      <c r="G4584" t="n">
        <v>0.01148</v>
      </c>
      <c r="H4584" t="inlineStr"/>
      <c r="I4584" t="inlineStr"/>
      <c r="J4584" t="n">
        <v>0.00037</v>
      </c>
      <c r="K4584" t="n">
        <v>-0.00683</v>
      </c>
      <c r="L4584" t="n">
        <v>0.00152</v>
      </c>
      <c r="M4584" t="n">
        <v>-0.00467</v>
      </c>
      <c r="N4584" t="n">
        <v>0.00133</v>
      </c>
      <c r="O4584" t="n">
        <v>-0.0013</v>
      </c>
      <c r="P4584" t="n">
        <v>0.00391</v>
      </c>
      <c r="Q4584" t="n">
        <v>0.00092</v>
      </c>
      <c r="R4584" t="n">
        <v>-0.01032</v>
      </c>
      <c r="S4584" t="n">
        <v>-0.00612</v>
      </c>
      <c r="T4584" t="n">
        <v>-0.01614</v>
      </c>
    </row>
    <row r="4585">
      <c r="A4585" s="142" t="n">
        <v>42961</v>
      </c>
      <c r="B4585" t="n">
        <v>0.00575</v>
      </c>
      <c r="C4585" t="n">
        <v>0.0057</v>
      </c>
      <c r="D4585" t="n">
        <v>0.00579</v>
      </c>
      <c r="E4585" t="inlineStr"/>
      <c r="F4585" t="n">
        <v>0.00436</v>
      </c>
      <c r="G4585" t="n">
        <v>0.00937</v>
      </c>
      <c r="H4585" t="inlineStr"/>
      <c r="I4585" t="inlineStr"/>
      <c r="J4585" t="n">
        <v>-0.007849999999999999</v>
      </c>
      <c r="K4585" t="n">
        <v>-0.00788</v>
      </c>
      <c r="L4585" t="n">
        <v>-0.00306</v>
      </c>
      <c r="M4585" t="n">
        <v>-0.008800000000000001</v>
      </c>
      <c r="N4585" t="n">
        <v>-0.00714</v>
      </c>
      <c r="O4585" t="n">
        <v>-0.01059</v>
      </c>
      <c r="P4585" t="n">
        <v>-0.00975</v>
      </c>
      <c r="Q4585" t="n">
        <v>-0.00642</v>
      </c>
      <c r="R4585" t="n">
        <v>0.01057</v>
      </c>
      <c r="S4585" t="n">
        <v>0.008699999999999999</v>
      </c>
      <c r="T4585" t="n">
        <v>0.01111</v>
      </c>
    </row>
    <row r="4586">
      <c r="A4586" s="142" t="n">
        <v>42962</v>
      </c>
      <c r="B4586" t="n">
        <v>0</v>
      </c>
      <c r="C4586" t="n">
        <v>0</v>
      </c>
      <c r="D4586" t="n">
        <v>0</v>
      </c>
      <c r="E4586" t="inlineStr"/>
      <c r="F4586" t="n">
        <v>0</v>
      </c>
      <c r="G4586" t="n">
        <v>0</v>
      </c>
      <c r="H4586" t="inlineStr"/>
      <c r="I4586" t="inlineStr"/>
      <c r="J4586" t="n">
        <v>0</v>
      </c>
      <c r="K4586" t="n">
        <v>0</v>
      </c>
      <c r="L4586" t="n">
        <v>0</v>
      </c>
      <c r="M4586" t="n">
        <v>0</v>
      </c>
      <c r="N4586" t="n">
        <v>0</v>
      </c>
      <c r="O4586" t="n">
        <v>0</v>
      </c>
      <c r="P4586" t="n">
        <v>-0.00984</v>
      </c>
      <c r="Q4586" t="n">
        <v>0</v>
      </c>
      <c r="R4586" t="n">
        <v>0.00096</v>
      </c>
      <c r="S4586" t="n">
        <v>0</v>
      </c>
      <c r="T4586" t="n">
        <v>0</v>
      </c>
    </row>
    <row r="4587">
      <c r="A4587" s="142" t="n">
        <v>42963</v>
      </c>
      <c r="B4587" t="n">
        <v>-0.02188</v>
      </c>
      <c r="C4587" t="n">
        <v>-0.02196</v>
      </c>
      <c r="D4587" t="n">
        <v>-0.0219</v>
      </c>
      <c r="E4587" t="inlineStr"/>
      <c r="F4587" t="n">
        <v>-0.02246</v>
      </c>
      <c r="G4587" t="n">
        <v>-0.02793</v>
      </c>
      <c r="H4587" t="inlineStr"/>
      <c r="I4587" t="inlineStr"/>
      <c r="J4587" t="n">
        <v>-0.00565</v>
      </c>
      <c r="K4587" t="n">
        <v>0.01454</v>
      </c>
      <c r="L4587" t="n">
        <v>-0.00207</v>
      </c>
      <c r="M4587" t="n">
        <v>0.01563</v>
      </c>
      <c r="N4587" t="n">
        <v>0.01269</v>
      </c>
      <c r="O4587" t="n">
        <v>0.00357</v>
      </c>
      <c r="P4587" t="n">
        <v>0.01392</v>
      </c>
      <c r="Q4587" t="n">
        <v>-0.00569</v>
      </c>
      <c r="R4587" t="n">
        <v>0.00664</v>
      </c>
      <c r="S4587" t="n">
        <v>0.008489999999999999</v>
      </c>
      <c r="T4587" t="n">
        <v>0.01328</v>
      </c>
    </row>
    <row r="4588">
      <c r="A4588" s="142" t="n">
        <v>42964</v>
      </c>
      <c r="B4588" t="n">
        <v>0.009169999999999999</v>
      </c>
      <c r="C4588" t="n">
        <v>0.0092</v>
      </c>
      <c r="D4588" t="n">
        <v>0.00925</v>
      </c>
      <c r="E4588" t="inlineStr"/>
      <c r="F4588" t="n">
        <v>0.01262</v>
      </c>
      <c r="G4588" t="n">
        <v>0.00791</v>
      </c>
      <c r="H4588" t="inlineStr"/>
      <c r="I4588" t="inlineStr"/>
      <c r="J4588" t="n">
        <v>0.01516</v>
      </c>
      <c r="K4588" t="n">
        <v>0.00433</v>
      </c>
      <c r="L4588" t="n">
        <v>0.00932</v>
      </c>
      <c r="M4588" t="n">
        <v>0.0072</v>
      </c>
      <c r="N4588" t="n">
        <v>0.00432</v>
      </c>
      <c r="O4588" t="n">
        <v>0.00711</v>
      </c>
      <c r="P4588" t="n">
        <v>0</v>
      </c>
      <c r="Q4588" t="n">
        <v>0.01887</v>
      </c>
      <c r="R4588" t="n">
        <v>-0.00556</v>
      </c>
      <c r="S4588" t="n">
        <v>-0.01083</v>
      </c>
      <c r="T4588" t="n">
        <v>-0.00032</v>
      </c>
    </row>
    <row r="4589">
      <c r="A4589" s="142" t="n">
        <v>42965</v>
      </c>
      <c r="B4589" t="n">
        <v>0.00704</v>
      </c>
      <c r="C4589" t="n">
        <v>0.00701</v>
      </c>
      <c r="D4589" t="n">
        <v>0.00702</v>
      </c>
      <c r="E4589" t="inlineStr"/>
      <c r="F4589" t="n">
        <v>0.00516</v>
      </c>
      <c r="G4589" t="n">
        <v>0.01033</v>
      </c>
      <c r="H4589" t="inlineStr"/>
      <c r="I4589" t="inlineStr"/>
      <c r="J4589" t="n">
        <v>0.00709</v>
      </c>
      <c r="K4589" t="n">
        <v>-0.01178</v>
      </c>
      <c r="L4589" t="n">
        <v>-0.0005999999999999999</v>
      </c>
      <c r="M4589" t="n">
        <v>-0.01267</v>
      </c>
      <c r="N4589" t="n">
        <v>-0.00589</v>
      </c>
      <c r="O4589" t="n">
        <v>-0.00817</v>
      </c>
      <c r="P4589" t="n">
        <v>-0.00392</v>
      </c>
      <c r="Q4589" t="n">
        <v>0.00744</v>
      </c>
      <c r="R4589" t="n">
        <v>-0.00704</v>
      </c>
      <c r="S4589" t="n">
        <v>-0.00375</v>
      </c>
      <c r="T4589" t="n">
        <v>-0.00422</v>
      </c>
    </row>
    <row r="4590">
      <c r="A4590" s="142" t="n">
        <v>42968</v>
      </c>
      <c r="B4590" t="n">
        <v>-0.0073</v>
      </c>
      <c r="C4590" t="n">
        <v>-0.00738</v>
      </c>
      <c r="D4590" t="n">
        <v>-0.00725</v>
      </c>
      <c r="E4590" t="inlineStr"/>
      <c r="F4590" t="n">
        <v>-0.007939999999999999</v>
      </c>
      <c r="G4590" t="n">
        <v>-0.00653</v>
      </c>
      <c r="H4590" t="inlineStr"/>
      <c r="I4590" t="inlineStr"/>
      <c r="J4590" t="n">
        <v>-0.01335</v>
      </c>
      <c r="K4590" t="n">
        <v>0.008229999999999999</v>
      </c>
      <c r="L4590" t="n">
        <v>0.00487</v>
      </c>
      <c r="M4590" t="n">
        <v>0.00655</v>
      </c>
      <c r="N4590" t="n">
        <v>0.00547</v>
      </c>
      <c r="O4590" t="n">
        <v>0.00318</v>
      </c>
      <c r="P4590" t="n">
        <v>0.00394</v>
      </c>
      <c r="Q4590" t="n">
        <v>-0.01085</v>
      </c>
      <c r="R4590" t="n">
        <v>-0.00406</v>
      </c>
      <c r="S4590" t="n">
        <v>-0.00437</v>
      </c>
      <c r="T4590" t="n">
        <v>-0.00178</v>
      </c>
    </row>
    <row r="4591">
      <c r="A4591" s="142" t="n">
        <v>42969</v>
      </c>
      <c r="B4591" t="n">
        <v>0.00212</v>
      </c>
      <c r="C4591" t="n">
        <v>0.00215</v>
      </c>
      <c r="D4591" t="n">
        <v>0.00215</v>
      </c>
      <c r="E4591" t="inlineStr"/>
      <c r="F4591" t="n">
        <v>0.00332</v>
      </c>
      <c r="G4591" t="n">
        <v>0.007820000000000001</v>
      </c>
      <c r="H4591" t="inlineStr"/>
      <c r="I4591" t="inlineStr"/>
      <c r="J4591" t="n">
        <v>0.00338</v>
      </c>
      <c r="K4591" t="n">
        <v>-0.0055</v>
      </c>
      <c r="L4591" t="n">
        <v>-0.00445</v>
      </c>
      <c r="M4591" t="n">
        <v>-0.00529</v>
      </c>
      <c r="N4591" t="n">
        <v>-0.00043</v>
      </c>
      <c r="O4591" t="n">
        <v>0.00411</v>
      </c>
      <c r="P4591" t="n">
        <v>0</v>
      </c>
      <c r="Q4591" t="n">
        <v>0.00488</v>
      </c>
      <c r="R4591" t="n">
        <v>0.008229999999999999</v>
      </c>
      <c r="S4591" t="n">
        <v>0.01148</v>
      </c>
      <c r="T4591" t="n">
        <v>0.0129</v>
      </c>
    </row>
    <row r="4592">
      <c r="A4592" s="142" t="n">
        <v>42970</v>
      </c>
      <c r="B4592" t="n">
        <v>-0.00112</v>
      </c>
      <c r="C4592" t="n">
        <v>-0.00115</v>
      </c>
      <c r="D4592" t="n">
        <v>-0.00113</v>
      </c>
      <c r="E4592" t="inlineStr"/>
      <c r="F4592" t="n">
        <v>-0.00156</v>
      </c>
      <c r="G4592" t="n">
        <v>-0.00558</v>
      </c>
      <c r="H4592" t="inlineStr"/>
      <c r="I4592" t="inlineStr"/>
      <c r="J4592" t="n">
        <v>-0.00637</v>
      </c>
      <c r="K4592" t="n">
        <v>0</v>
      </c>
      <c r="L4592" t="n">
        <v>0.00207</v>
      </c>
      <c r="M4592" t="n">
        <v>-0.00036</v>
      </c>
      <c r="N4592" t="n">
        <v>0.00251</v>
      </c>
      <c r="O4592" t="n">
        <v>-0.00223</v>
      </c>
      <c r="P4592" t="n">
        <v>-0.00392</v>
      </c>
      <c r="Q4592" t="n">
        <v>-0.00424</v>
      </c>
      <c r="R4592" t="n">
        <v>-0.00476</v>
      </c>
      <c r="S4592" t="n">
        <v>-0.00524</v>
      </c>
      <c r="T4592" t="n">
        <v>-0.00133</v>
      </c>
    </row>
    <row r="4593">
      <c r="A4593" s="142" t="n">
        <v>42971</v>
      </c>
      <c r="B4593" t="n">
        <v>-0.00635</v>
      </c>
      <c r="C4593" t="n">
        <v>-0.00635</v>
      </c>
      <c r="D4593" t="n">
        <v>-0.00633</v>
      </c>
      <c r="E4593" t="inlineStr"/>
      <c r="F4593" t="n">
        <v>-0.00614</v>
      </c>
      <c r="G4593" t="n">
        <v>-0.002</v>
      </c>
      <c r="H4593" t="inlineStr"/>
      <c r="I4593" t="inlineStr"/>
      <c r="J4593" t="n">
        <v>0.00716</v>
      </c>
      <c r="K4593" t="n">
        <v>0.0077</v>
      </c>
      <c r="L4593" t="n">
        <v>-0.00055</v>
      </c>
      <c r="M4593" t="n">
        <v>0.009549999999999999</v>
      </c>
      <c r="N4593" t="n">
        <v>0.00719</v>
      </c>
      <c r="O4593" t="n">
        <v>0.00745</v>
      </c>
      <c r="P4593" t="n">
        <v>0.00984</v>
      </c>
      <c r="Q4593" t="n">
        <v>0.00502</v>
      </c>
      <c r="R4593" t="n">
        <v>0.00187</v>
      </c>
      <c r="S4593" t="n">
        <v>0.00052</v>
      </c>
      <c r="T4593" t="n">
        <v>0.00726</v>
      </c>
    </row>
    <row r="4594">
      <c r="A4594" s="142" t="n">
        <v>42972</v>
      </c>
      <c r="B4594" t="n">
        <v>0.00983</v>
      </c>
      <c r="C4594" t="n">
        <v>0.009820000000000001</v>
      </c>
      <c r="D4594" t="n">
        <v>0.00984</v>
      </c>
      <c r="E4594" t="inlineStr"/>
      <c r="F4594" t="n">
        <v>0.01079</v>
      </c>
      <c r="G4594" t="n">
        <v>0.008959999999999999</v>
      </c>
      <c r="H4594" t="inlineStr"/>
      <c r="I4594" t="inlineStr"/>
      <c r="J4594" t="n">
        <v>0.00037</v>
      </c>
      <c r="K4594" t="n">
        <v>-0.00199</v>
      </c>
      <c r="L4594" t="n">
        <v>0.00088</v>
      </c>
      <c r="M4594" t="n">
        <v>0.00014</v>
      </c>
      <c r="N4594" t="n">
        <v>-0.00468</v>
      </c>
      <c r="O4594" t="n">
        <v>-0.00092</v>
      </c>
      <c r="P4594" t="n">
        <v>-0.00975</v>
      </c>
      <c r="Q4594" t="n">
        <v>-0.00151</v>
      </c>
      <c r="R4594" t="n">
        <v>-0.00111</v>
      </c>
      <c r="S4594" t="n">
        <v>-0.00306</v>
      </c>
      <c r="T4594" t="n">
        <v>-0.00294</v>
      </c>
    </row>
    <row r="4595">
      <c r="A4595" s="142" t="n">
        <v>42975</v>
      </c>
      <c r="B4595" t="n">
        <v>-0.00279</v>
      </c>
      <c r="C4595" t="n">
        <v>-0.00286</v>
      </c>
      <c r="D4595" t="n">
        <v>-0.00276</v>
      </c>
      <c r="E4595" t="inlineStr"/>
      <c r="F4595" t="n">
        <v>-0.00427</v>
      </c>
      <c r="G4595" t="n">
        <v>0.00302</v>
      </c>
      <c r="H4595" t="inlineStr"/>
      <c r="I4595" t="inlineStr"/>
      <c r="J4595" t="n">
        <v>0.00224</v>
      </c>
      <c r="K4595" t="n">
        <v>0.01815</v>
      </c>
      <c r="L4595" t="n">
        <v>0</v>
      </c>
      <c r="M4595" t="n">
        <v>0.02288</v>
      </c>
      <c r="N4595" t="n">
        <v>0.02763</v>
      </c>
      <c r="O4595" t="n">
        <v>0.02147</v>
      </c>
      <c r="P4595" t="n">
        <v>0.02165</v>
      </c>
      <c r="Q4595" t="n">
        <v>0.0041</v>
      </c>
      <c r="R4595" t="n">
        <v>-0.00467</v>
      </c>
      <c r="S4595" t="n">
        <v>-0.00622</v>
      </c>
      <c r="T4595" t="n">
        <v>-0.00723</v>
      </c>
    </row>
    <row r="4596">
      <c r="A4596" s="142" t="n">
        <v>42976</v>
      </c>
      <c r="B4596" t="n">
        <v>0.01611</v>
      </c>
      <c r="C4596" t="n">
        <v>0.0161</v>
      </c>
      <c r="D4596" t="n">
        <v>0.01616</v>
      </c>
      <c r="E4596" t="inlineStr"/>
      <c r="F4596" t="n">
        <v>0.01676</v>
      </c>
      <c r="G4596" t="n">
        <v>0.02317</v>
      </c>
      <c r="H4596" t="inlineStr"/>
      <c r="I4596" t="inlineStr"/>
      <c r="J4596" t="n">
        <v>0.03061</v>
      </c>
      <c r="K4596" t="n">
        <v>-0.00049</v>
      </c>
      <c r="L4596" t="n">
        <v>0.01949</v>
      </c>
      <c r="M4596" t="n">
        <v>-0.00123</v>
      </c>
      <c r="N4596" t="n">
        <v>0.00927</v>
      </c>
      <c r="O4596" t="n">
        <v>0.00598</v>
      </c>
      <c r="P4596" t="n">
        <v>0.01541</v>
      </c>
      <c r="Q4596" t="n">
        <v>0.03188</v>
      </c>
      <c r="R4596" t="n">
        <v>-0.01024</v>
      </c>
      <c r="S4596" t="n">
        <v>-0.00675</v>
      </c>
      <c r="T4596" t="n">
        <v>-0.00937</v>
      </c>
    </row>
    <row r="4597">
      <c r="A4597" s="142" t="n">
        <v>42977</v>
      </c>
      <c r="B4597" t="n">
        <v>0.0194</v>
      </c>
      <c r="C4597" t="n">
        <v>0.0195</v>
      </c>
      <c r="D4597" t="n">
        <v>0.01952</v>
      </c>
      <c r="E4597" t="inlineStr"/>
      <c r="F4597" t="n">
        <v>0.01706</v>
      </c>
      <c r="G4597" t="n">
        <v>0.02549</v>
      </c>
      <c r="H4597" t="inlineStr"/>
      <c r="I4597" t="inlineStr"/>
      <c r="J4597" t="n">
        <v>-0.00036</v>
      </c>
      <c r="K4597" t="n">
        <v>0.00229</v>
      </c>
      <c r="L4597" t="n">
        <v>-0.00613</v>
      </c>
      <c r="M4597" t="n">
        <v>0.00309</v>
      </c>
      <c r="N4597" t="n">
        <v>-0.00137</v>
      </c>
      <c r="O4597" t="n">
        <v>-0.0009</v>
      </c>
      <c r="P4597" t="n">
        <v>-0.0019</v>
      </c>
      <c r="Q4597" t="n">
        <v>-0.00117</v>
      </c>
      <c r="R4597" t="n">
        <v>0.00688</v>
      </c>
      <c r="S4597" t="n">
        <v>0.01127</v>
      </c>
      <c r="T4597" t="n">
        <v>0.01562</v>
      </c>
    </row>
    <row r="4598">
      <c r="A4598" s="142" t="n">
        <v>42978</v>
      </c>
      <c r="B4598" t="n">
        <v>0.00696</v>
      </c>
      <c r="C4598" t="n">
        <v>0.0069</v>
      </c>
      <c r="D4598" t="n">
        <v>0.00633</v>
      </c>
      <c r="E4598" t="inlineStr"/>
      <c r="F4598" t="n">
        <v>0.00613</v>
      </c>
      <c r="G4598" t="n">
        <v>-0.00224</v>
      </c>
      <c r="H4598" t="inlineStr"/>
      <c r="I4598" t="inlineStr"/>
      <c r="J4598" t="n">
        <v>0.00435</v>
      </c>
      <c r="K4598" t="n">
        <v>0.0129</v>
      </c>
      <c r="L4598" t="n">
        <v>0.00397</v>
      </c>
      <c r="M4598" t="n">
        <v>0.01701</v>
      </c>
      <c r="N4598" t="n">
        <v>0</v>
      </c>
      <c r="O4598" t="n">
        <v>0.01749</v>
      </c>
      <c r="P4598" t="n">
        <v>0.01711</v>
      </c>
      <c r="Q4598" t="n">
        <v>0.00557</v>
      </c>
      <c r="R4598" t="n">
        <v>0.00754</v>
      </c>
      <c r="S4598" t="n">
        <v>0.007849999999999999</v>
      </c>
      <c r="T4598" t="n">
        <v>0.0027</v>
      </c>
    </row>
    <row r="4599">
      <c r="A4599" s="142" t="n">
        <v>42979</v>
      </c>
      <c r="B4599" t="n">
        <v>0.01067</v>
      </c>
      <c r="C4599" t="n">
        <v>0.01067</v>
      </c>
      <c r="D4599" t="n">
        <v>0.01068</v>
      </c>
      <c r="E4599" t="inlineStr"/>
      <c r="F4599" t="n">
        <v>0.00984</v>
      </c>
      <c r="G4599" t="n">
        <v>0.00855</v>
      </c>
      <c r="H4599" t="inlineStr"/>
      <c r="I4599" t="inlineStr"/>
      <c r="J4599" t="n">
        <v>0.01479</v>
      </c>
      <c r="K4599" t="n">
        <v>0.00532</v>
      </c>
      <c r="L4599" t="n">
        <v>0.01739</v>
      </c>
      <c r="M4599" t="n">
        <v>0.00367</v>
      </c>
      <c r="N4599" t="n">
        <v>0.02987</v>
      </c>
      <c r="O4599" t="n">
        <v>0.01152</v>
      </c>
      <c r="P4599" t="n">
        <v>0.01682</v>
      </c>
      <c r="Q4599" t="n">
        <v>0.01414</v>
      </c>
      <c r="R4599" t="n">
        <v>0.00607</v>
      </c>
      <c r="S4599" t="n">
        <v>0.00402</v>
      </c>
      <c r="T4599" t="n">
        <v>0.00424</v>
      </c>
    </row>
    <row r="4600">
      <c r="A4600" s="142" t="n">
        <v>42982</v>
      </c>
      <c r="B4600" t="n">
        <v>0.01434</v>
      </c>
      <c r="C4600" t="n">
        <v>0.01426</v>
      </c>
      <c r="D4600" t="n">
        <v>0.01432</v>
      </c>
      <c r="E4600" t="inlineStr"/>
      <c r="F4600" t="n">
        <v>0.01456</v>
      </c>
      <c r="G4600" t="n">
        <v>0.01338</v>
      </c>
      <c r="H4600" t="inlineStr"/>
      <c r="I4600" t="inlineStr"/>
      <c r="J4600" t="n">
        <v>0.00036</v>
      </c>
      <c r="K4600" t="n">
        <v>0.00273</v>
      </c>
      <c r="L4600" t="n">
        <v>0</v>
      </c>
      <c r="M4600" t="n">
        <v>0.00336</v>
      </c>
      <c r="N4600" t="n">
        <v>-0.00293</v>
      </c>
      <c r="O4600" t="n">
        <v>0</v>
      </c>
      <c r="P4600" t="n">
        <v>-0.00184</v>
      </c>
      <c r="Q4600" t="n">
        <v>0</v>
      </c>
      <c r="R4600" t="n">
        <v>-0.00519</v>
      </c>
      <c r="S4600" t="n">
        <v>-0.00471</v>
      </c>
      <c r="T4600" t="n">
        <v>-0.01</v>
      </c>
    </row>
    <row r="4601">
      <c r="A4601" s="142" t="n">
        <v>42983</v>
      </c>
      <c r="B4601" t="n">
        <v>6e-05</v>
      </c>
      <c r="C4601" t="n">
        <v>4e-05</v>
      </c>
      <c r="D4601" t="n">
        <v>0.00016</v>
      </c>
      <c r="E4601" t="inlineStr"/>
      <c r="F4601" t="n">
        <v>-0.00046</v>
      </c>
      <c r="G4601" t="n">
        <v>0.0029</v>
      </c>
      <c r="H4601" t="inlineStr"/>
      <c r="I4601" t="inlineStr"/>
      <c r="J4601" t="n">
        <v>0.01315</v>
      </c>
      <c r="K4601" t="n">
        <v>0.01279</v>
      </c>
      <c r="L4601" t="n">
        <v>0.00088</v>
      </c>
      <c r="M4601" t="n">
        <v>0.02163</v>
      </c>
      <c r="N4601" t="n">
        <v>0.0194</v>
      </c>
      <c r="O4601" t="n">
        <v>0.01752</v>
      </c>
      <c r="P4601" t="n">
        <v>0.01289</v>
      </c>
      <c r="Q4601" t="n">
        <v>0.01682</v>
      </c>
      <c r="R4601" t="n">
        <v>-0.00139</v>
      </c>
      <c r="S4601" t="n">
        <v>-0.00459</v>
      </c>
      <c r="T4601" t="n">
        <v>0.00062</v>
      </c>
    </row>
    <row r="4602">
      <c r="A4602" s="142" t="n">
        <v>42984</v>
      </c>
      <c r="B4602" t="n">
        <v>0.02088</v>
      </c>
      <c r="C4602" t="n">
        <v>0.02085</v>
      </c>
      <c r="D4602" t="n">
        <v>0.02083</v>
      </c>
      <c r="E4602" t="inlineStr"/>
      <c r="F4602" t="n">
        <v>0.02113</v>
      </c>
      <c r="G4602" t="n">
        <v>0.02176</v>
      </c>
      <c r="H4602" t="inlineStr"/>
      <c r="I4602" t="inlineStr"/>
      <c r="J4602" t="n">
        <v>0.00737</v>
      </c>
      <c r="K4602" t="n">
        <v>-0.01721</v>
      </c>
      <c r="L4602" t="n">
        <v>-0.00766</v>
      </c>
      <c r="M4602" t="n">
        <v>-0.02365</v>
      </c>
      <c r="N4602" t="n">
        <v>-0.00894</v>
      </c>
      <c r="O4602" t="n">
        <v>-0.01377</v>
      </c>
      <c r="P4602" t="n">
        <v>-0.00364</v>
      </c>
      <c r="Q4602" t="n">
        <v>0.00212</v>
      </c>
      <c r="R4602" t="n">
        <v>0.00075</v>
      </c>
      <c r="S4602" t="n">
        <v>0.00058</v>
      </c>
      <c r="T4602" t="n">
        <v>-0.00276</v>
      </c>
    </row>
    <row r="4603">
      <c r="A4603" s="142" t="n">
        <v>42985</v>
      </c>
      <c r="B4603" t="n">
        <v>-0.00758</v>
      </c>
      <c r="C4603" t="n">
        <v>-0.0076</v>
      </c>
      <c r="D4603" t="n">
        <v>-0.00756</v>
      </c>
      <c r="E4603" t="inlineStr"/>
      <c r="F4603" t="n">
        <v>-0.00842</v>
      </c>
      <c r="G4603" t="n">
        <v>-0.00618</v>
      </c>
      <c r="H4603" t="inlineStr"/>
      <c r="I4603" t="inlineStr"/>
      <c r="J4603" t="n">
        <v>-0.00557</v>
      </c>
      <c r="K4603" t="n">
        <v>0.01478</v>
      </c>
      <c r="L4603" t="n">
        <v>0.01125</v>
      </c>
      <c r="M4603" t="n">
        <v>0.01876</v>
      </c>
      <c r="N4603" t="n">
        <v>0.00907</v>
      </c>
      <c r="O4603" t="n">
        <v>0.00908</v>
      </c>
      <c r="P4603" t="n">
        <v>0.0073</v>
      </c>
      <c r="Q4603" t="n">
        <v>-0.00762</v>
      </c>
      <c r="R4603" t="n">
        <v>0.00288</v>
      </c>
      <c r="S4603" t="n">
        <v>-0.0024</v>
      </c>
      <c r="T4603" t="n">
        <v>0.00073</v>
      </c>
    </row>
    <row r="4604">
      <c r="A4604" s="142" t="n">
        <v>42986</v>
      </c>
      <c r="B4604" t="n">
        <v>0.0101</v>
      </c>
      <c r="C4604" t="n">
        <v>0.0101</v>
      </c>
      <c r="D4604" t="n">
        <v>0.01012</v>
      </c>
      <c r="E4604" t="inlineStr"/>
      <c r="F4604" t="n">
        <v>0.00958</v>
      </c>
      <c r="G4604" t="n">
        <v>0.0159</v>
      </c>
      <c r="H4604" t="inlineStr"/>
      <c r="I4604" t="inlineStr"/>
      <c r="J4604" t="n">
        <v>0.00245</v>
      </c>
      <c r="K4604" t="n">
        <v>-0.01235</v>
      </c>
      <c r="L4604" t="n">
        <v>-0.0045</v>
      </c>
      <c r="M4604" t="n">
        <v>-0.01081</v>
      </c>
      <c r="N4604" t="n">
        <v>-0.01126</v>
      </c>
      <c r="O4604" t="n">
        <v>-0.00657</v>
      </c>
      <c r="P4604" t="n">
        <v>-0.01087</v>
      </c>
      <c r="Q4604" t="n">
        <v>-0.00114</v>
      </c>
      <c r="R4604" t="n">
        <v>0.00136</v>
      </c>
      <c r="S4604" t="n">
        <v>-0.0009700000000000001</v>
      </c>
      <c r="T4604" t="n">
        <v>-6.999999999999999e-05</v>
      </c>
    </row>
    <row r="4605">
      <c r="A4605" s="142" t="n">
        <v>42989</v>
      </c>
      <c r="B4605" t="n">
        <v>-0.00449</v>
      </c>
      <c r="C4605" t="n">
        <v>-0.00454</v>
      </c>
      <c r="D4605" t="n">
        <v>-0.00444</v>
      </c>
      <c r="E4605" t="inlineStr"/>
      <c r="F4605" t="n">
        <v>-0.00438</v>
      </c>
      <c r="G4605" t="n">
        <v>-0.00332</v>
      </c>
      <c r="H4605" t="inlineStr"/>
      <c r="I4605" t="inlineStr"/>
      <c r="J4605" t="n">
        <v>-0.01188</v>
      </c>
      <c r="K4605" t="n">
        <v>-0.00465</v>
      </c>
      <c r="L4605" t="n">
        <v>-0.009639999999999999</v>
      </c>
      <c r="M4605" t="n">
        <v>-0.01567</v>
      </c>
      <c r="N4605" t="n">
        <v>-0.01818</v>
      </c>
      <c r="O4605" t="n">
        <v>-0.02264</v>
      </c>
      <c r="P4605" t="n">
        <v>0</v>
      </c>
      <c r="Q4605" t="n">
        <v>-0.00697</v>
      </c>
      <c r="R4605" t="n">
        <v>0.01047</v>
      </c>
      <c r="S4605" t="n">
        <v>0.01184</v>
      </c>
      <c r="T4605" t="n">
        <v>0.01059</v>
      </c>
    </row>
    <row r="4606">
      <c r="A4606" s="142" t="n">
        <v>42990</v>
      </c>
      <c r="B4606" t="n">
        <v>-0.02255</v>
      </c>
      <c r="C4606" t="n">
        <v>-0.02258</v>
      </c>
      <c r="D4606" t="n">
        <v>-0.02252</v>
      </c>
      <c r="E4606" t="inlineStr"/>
      <c r="F4606" t="n">
        <v>-0.02292</v>
      </c>
      <c r="G4606" t="n">
        <v>-0.02561</v>
      </c>
      <c r="H4606" t="inlineStr"/>
      <c r="I4606" t="inlineStr"/>
      <c r="J4606" t="n">
        <v>-0.01379</v>
      </c>
      <c r="K4606" t="n">
        <v>0.00902</v>
      </c>
      <c r="L4606" t="n">
        <v>-0.001</v>
      </c>
      <c r="M4606" t="n">
        <v>0.01301</v>
      </c>
      <c r="N4606" t="n">
        <v>0.00446</v>
      </c>
      <c r="O4606" t="n">
        <v>0.00445</v>
      </c>
      <c r="P4606" t="n">
        <v>-0.02198</v>
      </c>
      <c r="Q4606" t="n">
        <v>-0.01505</v>
      </c>
      <c r="R4606" t="n">
        <v>0.00528</v>
      </c>
      <c r="S4606" t="n">
        <v>0.00569</v>
      </c>
      <c r="T4606" t="n">
        <v>0.00535</v>
      </c>
    </row>
    <row r="4607">
      <c r="A4607" s="142" t="n">
        <v>42991</v>
      </c>
      <c r="B4607" t="n">
        <v>0.00082</v>
      </c>
      <c r="C4607" t="n">
        <v>0.00079</v>
      </c>
      <c r="D4607" t="n">
        <v>0.0008</v>
      </c>
      <c r="E4607" t="inlineStr"/>
      <c r="F4607" t="n">
        <v>0.0006400000000000001</v>
      </c>
      <c r="G4607" t="n">
        <v>-0.00166</v>
      </c>
      <c r="H4607" t="inlineStr"/>
      <c r="I4607" t="inlineStr"/>
      <c r="J4607" t="n">
        <v>-0.00143</v>
      </c>
      <c r="K4607" t="n">
        <v>-0.02473</v>
      </c>
      <c r="L4607" t="n">
        <v>-0.00453</v>
      </c>
      <c r="M4607" t="n">
        <v>-0.02154</v>
      </c>
      <c r="N4607" t="n">
        <v>-0.01149</v>
      </c>
      <c r="O4607" t="n">
        <v>-0.01455</v>
      </c>
      <c r="P4607" t="n">
        <v>-0.00749</v>
      </c>
      <c r="Q4607" t="n">
        <v>-0.00189</v>
      </c>
      <c r="R4607" t="n">
        <v>-9.000000000000001e-05</v>
      </c>
      <c r="S4607" t="n">
        <v>0.00216</v>
      </c>
      <c r="T4607" t="n">
        <v>0.00074</v>
      </c>
    </row>
    <row r="4608">
      <c r="A4608" s="142" t="n">
        <v>42992</v>
      </c>
      <c r="B4608" t="n">
        <v>-0.01138</v>
      </c>
      <c r="C4608" t="n">
        <v>-0.01138</v>
      </c>
      <c r="D4608" t="n">
        <v>-0.01135</v>
      </c>
      <c r="E4608" t="inlineStr"/>
      <c r="F4608" t="n">
        <v>-0.01112</v>
      </c>
      <c r="G4608" t="n">
        <v>-0.01448</v>
      </c>
      <c r="H4608" t="inlineStr"/>
      <c r="I4608" t="inlineStr"/>
      <c r="J4608" t="n">
        <v>-0.00574</v>
      </c>
      <c r="K4608" t="n">
        <v>0.0072</v>
      </c>
      <c r="L4608" t="n">
        <v>-0.00543</v>
      </c>
      <c r="M4608" t="n">
        <v>0.0119</v>
      </c>
      <c r="N4608" t="n">
        <v>0.00432</v>
      </c>
      <c r="O4608" t="n">
        <v>0.00738</v>
      </c>
      <c r="P4608" t="n">
        <v>0</v>
      </c>
      <c r="Q4608" t="n">
        <v>-0.008460000000000001</v>
      </c>
      <c r="R4608" t="n">
        <v>0.00099</v>
      </c>
      <c r="S4608" t="n">
        <v>0.00243</v>
      </c>
      <c r="T4608" t="n">
        <v>0.00418</v>
      </c>
    </row>
    <row r="4609">
      <c r="A4609" s="142" t="n">
        <v>42993</v>
      </c>
      <c r="B4609" t="n">
        <v>0.00691</v>
      </c>
      <c r="C4609" t="n">
        <v>0.0069</v>
      </c>
      <c r="D4609" t="n">
        <v>0.00692</v>
      </c>
      <c r="E4609" t="inlineStr"/>
      <c r="F4609" t="n">
        <v>0.00734</v>
      </c>
      <c r="G4609" t="n">
        <v>0.00329</v>
      </c>
      <c r="H4609" t="inlineStr"/>
      <c r="I4609" t="inlineStr"/>
      <c r="J4609" t="n">
        <v>-0.00325</v>
      </c>
      <c r="K4609" t="n">
        <v>-0.0117</v>
      </c>
      <c r="L4609" t="n">
        <v>-0.00244</v>
      </c>
      <c r="M4609" t="n">
        <v>-0.009769999999999999</v>
      </c>
      <c r="N4609" t="n">
        <v>-0.01057</v>
      </c>
      <c r="O4609" t="n">
        <v>-0.01537</v>
      </c>
      <c r="P4609" t="n">
        <v>-0.01321</v>
      </c>
      <c r="Q4609" t="n">
        <v>-0.00765</v>
      </c>
      <c r="R4609" t="n">
        <v>-0.00306</v>
      </c>
      <c r="S4609" t="n">
        <v>-0.00541</v>
      </c>
      <c r="T4609" t="n">
        <v>-0.00552</v>
      </c>
    </row>
    <row r="4610">
      <c r="A4610" s="142" t="n">
        <v>42996</v>
      </c>
      <c r="B4610" t="n">
        <v>-0.00868</v>
      </c>
      <c r="C4610" t="n">
        <v>-0.00865</v>
      </c>
      <c r="D4610" t="n">
        <v>-0.008630000000000001</v>
      </c>
      <c r="E4610" t="inlineStr"/>
      <c r="F4610" t="n">
        <v>-0.009509999999999999</v>
      </c>
      <c r="G4610" t="n">
        <v>-0.00106</v>
      </c>
      <c r="H4610" t="inlineStr"/>
      <c r="I4610" t="inlineStr"/>
      <c r="J4610" t="n">
        <v>-0.01557</v>
      </c>
      <c r="K4610" t="n">
        <v>-0.008710000000000001</v>
      </c>
      <c r="L4610" t="n">
        <v>-0.01094</v>
      </c>
      <c r="M4610" t="n">
        <v>-0.01642</v>
      </c>
      <c r="N4610" t="n">
        <v>-0.01979</v>
      </c>
      <c r="O4610" t="n">
        <v>-0.01234</v>
      </c>
      <c r="P4610" t="n">
        <v>-0.02103</v>
      </c>
      <c r="Q4610" t="n">
        <v>-0.01482</v>
      </c>
      <c r="R4610" t="n">
        <v>0.00342</v>
      </c>
      <c r="S4610" t="n">
        <v>0.00323</v>
      </c>
      <c r="T4610" t="n">
        <v>0.0106</v>
      </c>
    </row>
    <row r="4611">
      <c r="A4611" s="142" t="n">
        <v>42997</v>
      </c>
      <c r="B4611" t="n">
        <v>-0.01975</v>
      </c>
      <c r="C4611" t="n">
        <v>-0.01982</v>
      </c>
      <c r="D4611" t="n">
        <v>-0.01972</v>
      </c>
      <c r="E4611" t="inlineStr"/>
      <c r="F4611" t="n">
        <v>-0.01919</v>
      </c>
      <c r="G4611" t="n">
        <v>-0.02043</v>
      </c>
      <c r="H4611" t="inlineStr"/>
      <c r="I4611" t="inlineStr"/>
      <c r="J4611" t="n">
        <v>-0.00625</v>
      </c>
      <c r="K4611" t="n">
        <v>0.00199</v>
      </c>
      <c r="L4611" t="n">
        <v>-0.00659</v>
      </c>
      <c r="M4611" t="n">
        <v>-0.00502</v>
      </c>
      <c r="N4611" t="n">
        <v>0.00286</v>
      </c>
      <c r="O4611" t="n">
        <v>-0.00368</v>
      </c>
      <c r="P4611" t="n">
        <v>0.00195</v>
      </c>
      <c r="Q4611" t="n">
        <v>-0.00376</v>
      </c>
      <c r="R4611" t="n">
        <v>0.00036</v>
      </c>
      <c r="S4611" t="n">
        <v>4e-05</v>
      </c>
      <c r="T4611" t="n">
        <v>-0.00499</v>
      </c>
    </row>
    <row r="4612">
      <c r="A4612" s="142" t="n">
        <v>42998</v>
      </c>
      <c r="B4612" t="n">
        <v>-0.0038</v>
      </c>
      <c r="C4612" t="n">
        <v>-0.00386</v>
      </c>
      <c r="D4612" t="n">
        <v>-0.00384</v>
      </c>
      <c r="E4612" t="inlineStr"/>
      <c r="F4612" t="n">
        <v>-0.00304</v>
      </c>
      <c r="G4612" t="n">
        <v>-0.00172</v>
      </c>
      <c r="H4612" t="inlineStr"/>
      <c r="I4612" t="inlineStr"/>
      <c r="J4612" t="n">
        <v>0.00703</v>
      </c>
      <c r="K4612" t="n">
        <v>-0.00745</v>
      </c>
      <c r="L4612" t="n">
        <v>0.00237</v>
      </c>
      <c r="M4612" t="n">
        <v>-0.00777</v>
      </c>
      <c r="N4612" t="n">
        <v>-0.00294</v>
      </c>
      <c r="O4612" t="n">
        <v>-0.00498</v>
      </c>
      <c r="P4612" t="n">
        <v>0</v>
      </c>
      <c r="Q4612" t="n">
        <v>0.0077</v>
      </c>
      <c r="R4612" t="n">
        <v>-0.00027</v>
      </c>
      <c r="S4612" t="n">
        <v>2e-05</v>
      </c>
      <c r="T4612" t="n">
        <v>0.00083</v>
      </c>
    </row>
    <row r="4613">
      <c r="A4613" s="142" t="n">
        <v>42999</v>
      </c>
      <c r="B4613" t="n">
        <v>-0.00345</v>
      </c>
      <c r="C4613" t="n">
        <v>-0.0035</v>
      </c>
      <c r="D4613" t="n">
        <v>-0.00347</v>
      </c>
      <c r="E4613" t="inlineStr"/>
      <c r="F4613" t="n">
        <v>-0.00305</v>
      </c>
      <c r="G4613" t="n">
        <v>-0.00209</v>
      </c>
      <c r="H4613" t="inlineStr"/>
      <c r="I4613" t="inlineStr"/>
      <c r="J4613" t="n">
        <v>-0.02206</v>
      </c>
      <c r="K4613" t="n">
        <v>-0.00417</v>
      </c>
      <c r="L4613" t="n">
        <v>-0.01095</v>
      </c>
      <c r="M4613" t="n">
        <v>-0.00684</v>
      </c>
      <c r="N4613" t="n">
        <v>-0.009090000000000001</v>
      </c>
      <c r="O4613" t="n">
        <v>-0.009820000000000001</v>
      </c>
      <c r="P4613" t="n">
        <v>-0.01754</v>
      </c>
      <c r="Q4613" t="n">
        <v>-0.02112</v>
      </c>
      <c r="R4613" t="n">
        <v>0.00273</v>
      </c>
      <c r="S4613" t="n">
        <v>0.00207</v>
      </c>
      <c r="T4613" t="n">
        <v>0.00266</v>
      </c>
    </row>
    <row r="4614">
      <c r="A4614" s="142" t="n">
        <v>43000</v>
      </c>
      <c r="B4614" t="n">
        <v>-0.0113</v>
      </c>
      <c r="C4614" t="n">
        <v>-0.01129</v>
      </c>
      <c r="D4614" t="n">
        <v>-0.01127</v>
      </c>
      <c r="E4614" t="inlineStr"/>
      <c r="F4614" t="n">
        <v>-0.0108</v>
      </c>
      <c r="G4614" t="n">
        <v>-0.01739</v>
      </c>
      <c r="H4614" t="inlineStr"/>
      <c r="I4614" t="inlineStr"/>
      <c r="J4614" t="n">
        <v>0.0015</v>
      </c>
      <c r="K4614" t="n">
        <v>0.01339</v>
      </c>
      <c r="L4614" t="n">
        <v>0.00056</v>
      </c>
      <c r="M4614" t="n">
        <v>0.00783</v>
      </c>
      <c r="N4614" t="n">
        <v>0.00898</v>
      </c>
      <c r="O4614" t="n">
        <v>0.008800000000000001</v>
      </c>
      <c r="P4614" t="n">
        <v>0.007939999999999999</v>
      </c>
      <c r="Q4614" t="n">
        <v>0.00122</v>
      </c>
      <c r="R4614" t="n">
        <v>0.00084</v>
      </c>
      <c r="S4614" t="n">
        <v>-0.00262</v>
      </c>
      <c r="T4614" t="n">
        <v>-0.00919</v>
      </c>
    </row>
    <row r="4615">
      <c r="A4615" s="142" t="n">
        <v>43003</v>
      </c>
      <c r="B4615" t="n">
        <v>0.00885</v>
      </c>
      <c r="C4615" t="n">
        <v>0.00881</v>
      </c>
      <c r="D4615" t="n">
        <v>0.008880000000000001</v>
      </c>
      <c r="E4615" t="inlineStr"/>
      <c r="F4615" t="n">
        <v>0.01053</v>
      </c>
      <c r="G4615" t="n">
        <v>0.01288</v>
      </c>
      <c r="H4615" t="inlineStr"/>
      <c r="I4615" t="inlineStr"/>
      <c r="J4615" t="n">
        <v>0.01126</v>
      </c>
      <c r="K4615" t="n">
        <v>0.00843</v>
      </c>
      <c r="L4615" t="n">
        <v>0.00543</v>
      </c>
      <c r="M4615" t="n">
        <v>0.01811</v>
      </c>
      <c r="N4615" t="n">
        <v>0.02089</v>
      </c>
      <c r="O4615" t="n">
        <v>0.02227</v>
      </c>
      <c r="P4615" t="n">
        <v>0.02165</v>
      </c>
      <c r="Q4615" t="n">
        <v>0.008869999999999999</v>
      </c>
      <c r="R4615" t="n">
        <v>0.00211</v>
      </c>
      <c r="S4615" t="n">
        <v>0.00454</v>
      </c>
      <c r="T4615" t="n">
        <v>-0.0043</v>
      </c>
    </row>
    <row r="4616">
      <c r="A4616" s="142" t="n">
        <v>43004</v>
      </c>
      <c r="B4616" t="n">
        <v>0.0209</v>
      </c>
      <c r="C4616" t="n">
        <v>0.02084</v>
      </c>
      <c r="D4616" t="n">
        <v>0.02093</v>
      </c>
      <c r="E4616" t="inlineStr"/>
      <c r="F4616" t="n">
        <v>0.01941</v>
      </c>
      <c r="G4616" t="n">
        <v>0.01226</v>
      </c>
      <c r="H4616" t="inlineStr"/>
      <c r="I4616" t="inlineStr"/>
      <c r="J4616" t="n">
        <v>0.0167</v>
      </c>
      <c r="K4616" t="n">
        <v>-0.00852</v>
      </c>
      <c r="L4616" t="n">
        <v>-0.00847</v>
      </c>
      <c r="M4616" t="n">
        <v>-0.01726</v>
      </c>
      <c r="N4616" t="n">
        <v>-0.009339999999999999</v>
      </c>
      <c r="O4616" t="n">
        <v>-0.01071</v>
      </c>
      <c r="P4616" t="n">
        <v>-0.00771</v>
      </c>
      <c r="Q4616" t="n">
        <v>0.01924</v>
      </c>
      <c r="R4616" t="n">
        <v>0.00074</v>
      </c>
      <c r="S4616" t="n">
        <v>0.00521</v>
      </c>
      <c r="T4616" t="n">
        <v>0.00112</v>
      </c>
    </row>
    <row r="4617">
      <c r="A4617" s="142" t="n">
        <v>43005</v>
      </c>
      <c r="B4617" t="n">
        <v>-0.00627</v>
      </c>
      <c r="C4617" t="n">
        <v>-0.00628</v>
      </c>
      <c r="D4617" t="n">
        <v>-0.00624</v>
      </c>
      <c r="E4617" t="inlineStr"/>
      <c r="F4617" t="n">
        <v>-0.0091</v>
      </c>
      <c r="G4617" t="n">
        <v>-0.01473</v>
      </c>
      <c r="H4617" t="inlineStr"/>
      <c r="I4617" t="inlineStr"/>
      <c r="J4617" t="n">
        <v>-0.01679</v>
      </c>
      <c r="K4617" t="n">
        <v>-0.00496</v>
      </c>
      <c r="L4617" t="n">
        <v>-0.00289</v>
      </c>
      <c r="M4617" t="n">
        <v>0.00067</v>
      </c>
      <c r="N4617" t="n">
        <v>-0.0142</v>
      </c>
      <c r="O4617" t="n">
        <v>-0.00881</v>
      </c>
      <c r="P4617" t="n">
        <v>-0.01553</v>
      </c>
      <c r="Q4617" t="n">
        <v>-0.01546</v>
      </c>
      <c r="R4617" t="n">
        <v>0.00395</v>
      </c>
      <c r="S4617" t="n">
        <v>0.00548</v>
      </c>
      <c r="T4617" t="n">
        <v>0.00161</v>
      </c>
    </row>
    <row r="4618">
      <c r="A4618" s="142" t="n">
        <v>43006</v>
      </c>
      <c r="B4618" t="n">
        <v>-0.00703</v>
      </c>
      <c r="C4618" t="n">
        <v>-0.00709</v>
      </c>
      <c r="D4618" t="n">
        <v>-0.00709</v>
      </c>
      <c r="E4618" t="inlineStr"/>
      <c r="F4618" t="n">
        <v>-0.00568</v>
      </c>
      <c r="G4618" t="n">
        <v>-0.01009</v>
      </c>
      <c r="H4618" t="inlineStr"/>
      <c r="I4618" t="inlineStr"/>
      <c r="J4618" t="n">
        <v>-0.00817</v>
      </c>
      <c r="K4618" t="n">
        <v>-0.001</v>
      </c>
      <c r="L4618" t="n">
        <v>0.001</v>
      </c>
      <c r="M4618" t="n">
        <v>-0.00341</v>
      </c>
      <c r="N4618" t="n">
        <v>0.00518</v>
      </c>
      <c r="O4618" t="n">
        <v>-0.00592</v>
      </c>
      <c r="P4618" t="n">
        <v>0.00197</v>
      </c>
      <c r="Q4618" t="n">
        <v>-0.01027</v>
      </c>
      <c r="R4618" t="n">
        <v>0.00173</v>
      </c>
      <c r="S4618" t="n">
        <v>-0.00317</v>
      </c>
      <c r="T4618" t="n">
        <v>-0.01012</v>
      </c>
    </row>
    <row r="4619">
      <c r="A4619" s="142" t="n">
        <v>43007</v>
      </c>
      <c r="B4619" t="n">
        <v>-0.00738</v>
      </c>
      <c r="C4619" t="n">
        <v>-0.00741</v>
      </c>
      <c r="D4619" t="n">
        <v>-0.00736</v>
      </c>
      <c r="E4619" t="inlineStr"/>
      <c r="F4619" t="n">
        <v>-0.00647</v>
      </c>
      <c r="G4619" t="n">
        <v>-0.00269</v>
      </c>
      <c r="H4619" t="inlineStr"/>
      <c r="I4619" t="inlineStr"/>
      <c r="J4619" t="n">
        <v>0.00037</v>
      </c>
      <c r="K4619" t="n">
        <v>-0.00332</v>
      </c>
      <c r="L4619" t="n">
        <v>-0.00356</v>
      </c>
      <c r="M4619" t="n">
        <v>-0.008330000000000001</v>
      </c>
      <c r="N4619" t="n">
        <v>-0.0102</v>
      </c>
      <c r="O4619" t="n">
        <v>-0.009310000000000001</v>
      </c>
      <c r="P4619" t="n">
        <v>-0.01181</v>
      </c>
      <c r="Q4619" t="n">
        <v>0.00137</v>
      </c>
      <c r="R4619" t="n">
        <v>0.0046</v>
      </c>
      <c r="S4619" t="n">
        <v>0.00156</v>
      </c>
      <c r="T4619" t="n">
        <v>0.00569</v>
      </c>
    </row>
    <row r="4620">
      <c r="A4620" s="142" t="n">
        <v>43010</v>
      </c>
      <c r="B4620" t="n">
        <v>-0.0009700000000000001</v>
      </c>
      <c r="C4620" t="n">
        <v>-0.0009700000000000001</v>
      </c>
      <c r="D4620" t="n">
        <v>-0.0008899999999999999</v>
      </c>
      <c r="E4620" t="inlineStr"/>
      <c r="F4620" t="n">
        <v>0.0001</v>
      </c>
      <c r="G4620" t="n">
        <v>0.00214</v>
      </c>
      <c r="H4620" t="inlineStr"/>
      <c r="I4620" t="inlineStr"/>
      <c r="J4620" t="n">
        <v>0.0015</v>
      </c>
      <c r="K4620" t="n">
        <v>0.00734</v>
      </c>
      <c r="L4620" t="n">
        <v>-0.008619999999999999</v>
      </c>
      <c r="M4620" t="n">
        <v>0.00568</v>
      </c>
      <c r="N4620" t="n">
        <v>0.008959999999999999</v>
      </c>
      <c r="O4620" t="n">
        <v>0.01128</v>
      </c>
      <c r="P4620" t="n">
        <v>0.01195</v>
      </c>
      <c r="Q4620" t="n">
        <v>0.00015</v>
      </c>
      <c r="R4620" t="n">
        <v>0.00517</v>
      </c>
      <c r="S4620" t="n">
        <v>0.00932</v>
      </c>
      <c r="T4620" t="n">
        <v>0.00851</v>
      </c>
    </row>
    <row r="4621">
      <c r="A4621" s="142" t="n">
        <v>43011</v>
      </c>
      <c r="B4621" t="n">
        <v>0.00762</v>
      </c>
      <c r="C4621" t="n">
        <v>0.00762</v>
      </c>
      <c r="D4621" t="n">
        <v>0.00765</v>
      </c>
      <c r="E4621" t="inlineStr"/>
      <c r="F4621" t="n">
        <v>0.00757</v>
      </c>
      <c r="G4621" t="n">
        <v>0.00037</v>
      </c>
      <c r="H4621" t="inlineStr"/>
      <c r="I4621" t="inlineStr"/>
      <c r="J4621" t="n">
        <v>0.00448</v>
      </c>
      <c r="K4621" t="n">
        <v>0.00629</v>
      </c>
      <c r="L4621" t="n">
        <v>0.00061</v>
      </c>
      <c r="M4621" t="n">
        <v>0.00885</v>
      </c>
      <c r="N4621" t="n">
        <v>0.00876</v>
      </c>
      <c r="O4621" t="n">
        <v>0.00372</v>
      </c>
      <c r="P4621" t="n">
        <v>0.00787</v>
      </c>
      <c r="Q4621" t="n">
        <v>0.00975</v>
      </c>
      <c r="R4621" t="n">
        <v>0.00145</v>
      </c>
      <c r="S4621" t="n">
        <v>0.00213</v>
      </c>
      <c r="T4621" t="n">
        <v>0.01141</v>
      </c>
    </row>
    <row r="4622">
      <c r="A4622" s="142" t="n">
        <v>43012</v>
      </c>
      <c r="B4622" t="n">
        <v>0.00315</v>
      </c>
      <c r="C4622" t="n">
        <v>0.00305</v>
      </c>
      <c r="D4622" t="n">
        <v>0.00308</v>
      </c>
      <c r="E4622" t="inlineStr"/>
      <c r="F4622" t="n">
        <v>0.00209</v>
      </c>
      <c r="G4622" t="n">
        <v>0.00463</v>
      </c>
      <c r="H4622" t="inlineStr"/>
      <c r="I4622" t="inlineStr"/>
      <c r="J4622" t="n">
        <v>0.00446</v>
      </c>
      <c r="K4622" t="n">
        <v>0.00856</v>
      </c>
      <c r="L4622" t="n">
        <v>0.00073</v>
      </c>
      <c r="M4622" t="n">
        <v>0.00797</v>
      </c>
      <c r="N4622" t="n">
        <v>0.00704</v>
      </c>
      <c r="O4622" t="n">
        <v>0.00722</v>
      </c>
      <c r="P4622" t="n">
        <v>0.009769999999999999</v>
      </c>
      <c r="Q4622" t="n">
        <v>0.00332</v>
      </c>
      <c r="R4622" t="n">
        <v>-0.00084</v>
      </c>
      <c r="S4622" t="n">
        <v>0.00052</v>
      </c>
      <c r="T4622" t="n">
        <v>0.00388</v>
      </c>
    </row>
    <row r="4623">
      <c r="A4623" s="142" t="n">
        <v>43013</v>
      </c>
      <c r="B4623" t="n">
        <v>0.008630000000000001</v>
      </c>
      <c r="C4623" t="n">
        <v>0.00861</v>
      </c>
      <c r="D4623" t="n">
        <v>0.008659999999999999</v>
      </c>
      <c r="E4623" t="inlineStr"/>
      <c r="F4623" t="n">
        <v>0.00826</v>
      </c>
      <c r="G4623" t="n">
        <v>0.009220000000000001</v>
      </c>
      <c r="H4623" t="inlineStr"/>
      <c r="I4623" t="inlineStr"/>
      <c r="J4623" t="n">
        <v>0.00704</v>
      </c>
      <c r="K4623" t="n">
        <v>0.00457</v>
      </c>
      <c r="L4623" t="n">
        <v>0.00372</v>
      </c>
      <c r="M4623" t="n">
        <v>0.0004</v>
      </c>
      <c r="N4623" t="n">
        <v>-0.00355</v>
      </c>
      <c r="O4623" t="n">
        <v>-0.00294</v>
      </c>
      <c r="P4623" t="n">
        <v>0</v>
      </c>
      <c r="Q4623" t="n">
        <v>0.00752</v>
      </c>
      <c r="R4623" t="n">
        <v>0.00208</v>
      </c>
      <c r="S4623" t="n">
        <v>0.00651</v>
      </c>
      <c r="T4623" t="n">
        <v>0.00485</v>
      </c>
    </row>
    <row r="4624">
      <c r="A4624" s="142" t="n">
        <v>43014</v>
      </c>
      <c r="B4624" t="n">
        <v>-0.00287</v>
      </c>
      <c r="C4624" t="n">
        <v>-0.00287</v>
      </c>
      <c r="D4624" t="n">
        <v>-0.00283</v>
      </c>
      <c r="E4624" t="inlineStr"/>
      <c r="F4624" t="n">
        <v>-0.00405</v>
      </c>
      <c r="G4624" t="n">
        <v>-0.00685</v>
      </c>
      <c r="H4624" t="inlineStr"/>
      <c r="I4624" t="inlineStr"/>
      <c r="J4624" t="n">
        <v>-0.0114</v>
      </c>
      <c r="K4624" t="n">
        <v>-0.00032</v>
      </c>
      <c r="L4624" t="n">
        <v>-0.00166</v>
      </c>
      <c r="M4624" t="n">
        <v>0.01283</v>
      </c>
      <c r="N4624" t="n">
        <v>0.01079</v>
      </c>
      <c r="O4624" t="n">
        <v>0.00516</v>
      </c>
      <c r="P4624" t="n">
        <v>0.00387</v>
      </c>
      <c r="Q4624" t="n">
        <v>-0.01104</v>
      </c>
      <c r="R4624" t="n">
        <v>-0.00402</v>
      </c>
      <c r="S4624" t="n">
        <v>-0.0023</v>
      </c>
      <c r="T4624" t="n">
        <v>-0.0012</v>
      </c>
    </row>
    <row r="4625">
      <c r="A4625" s="142" t="n">
        <v>43017</v>
      </c>
      <c r="B4625" t="n">
        <v>0.00624</v>
      </c>
      <c r="C4625" t="n">
        <v>0.00617</v>
      </c>
      <c r="D4625" t="n">
        <v>0.00627</v>
      </c>
      <c r="E4625" t="inlineStr"/>
      <c r="F4625" t="n">
        <v>0.0069</v>
      </c>
      <c r="G4625" t="n">
        <v>0.007820000000000001</v>
      </c>
      <c r="H4625" t="inlineStr"/>
      <c r="I4625" t="inlineStr"/>
      <c r="J4625" t="n">
        <v>0.01674</v>
      </c>
      <c r="K4625" t="n">
        <v>-0.0026</v>
      </c>
      <c r="L4625" t="n">
        <v>0</v>
      </c>
      <c r="M4625" t="n">
        <v>0.00324</v>
      </c>
      <c r="N4625" t="n">
        <v>0.00037</v>
      </c>
      <c r="O4625" t="n">
        <v>0</v>
      </c>
      <c r="P4625" t="n">
        <v>0.00385</v>
      </c>
      <c r="Q4625" t="n">
        <v>0.01766</v>
      </c>
      <c r="R4625" t="n">
        <v>0.00192</v>
      </c>
      <c r="S4625" t="n">
        <v>-0.0011</v>
      </c>
      <c r="T4625" t="n">
        <v>-0.00283</v>
      </c>
    </row>
    <row r="4626">
      <c r="A4626" s="142" t="n">
        <v>43018</v>
      </c>
      <c r="B4626" t="n">
        <v>0.00608</v>
      </c>
      <c r="C4626" t="n">
        <v>0.00605</v>
      </c>
      <c r="D4626" t="n">
        <v>0.00607</v>
      </c>
      <c r="E4626" t="inlineStr"/>
      <c r="F4626" t="n">
        <v>0.00507</v>
      </c>
      <c r="G4626" t="n">
        <v>0.00657</v>
      </c>
      <c r="H4626" t="inlineStr"/>
      <c r="I4626" t="inlineStr"/>
      <c r="J4626" t="n">
        <v>0.00476</v>
      </c>
      <c r="K4626" t="n">
        <v>0.00098</v>
      </c>
      <c r="L4626" t="n">
        <v>0.01818</v>
      </c>
      <c r="M4626" t="n">
        <v>-0.00476</v>
      </c>
      <c r="N4626" t="n">
        <v>-0.00273</v>
      </c>
      <c r="O4626" t="n">
        <v>0.00037</v>
      </c>
      <c r="P4626" t="n">
        <v>-0.00192</v>
      </c>
      <c r="Q4626" t="n">
        <v>0.00578</v>
      </c>
      <c r="R4626" t="n">
        <v>-0.00018</v>
      </c>
      <c r="S4626" t="n">
        <v>-0.00172</v>
      </c>
      <c r="T4626" t="n">
        <v>0.00429</v>
      </c>
    </row>
    <row r="4627">
      <c r="A4627" s="142" t="n">
        <v>43019</v>
      </c>
      <c r="B4627" t="n">
        <v>-0.00196</v>
      </c>
      <c r="C4627" t="n">
        <v>-0.00193</v>
      </c>
      <c r="D4627" t="n">
        <v>-0.00194</v>
      </c>
      <c r="E4627" t="inlineStr"/>
      <c r="F4627" t="n">
        <v>-0.00261</v>
      </c>
      <c r="G4627" t="n">
        <v>0.00481</v>
      </c>
      <c r="H4627" t="inlineStr"/>
      <c r="I4627" t="inlineStr"/>
      <c r="J4627" t="n">
        <v>-0.0051</v>
      </c>
      <c r="K4627" t="n">
        <v>0.01367</v>
      </c>
      <c r="L4627" t="n">
        <v>0.00258</v>
      </c>
      <c r="M4627" t="n">
        <v>0.00584</v>
      </c>
      <c r="N4627" t="n">
        <v>0.00299</v>
      </c>
      <c r="O4627" t="n">
        <v>-0.00055</v>
      </c>
      <c r="P4627" t="n">
        <v>0.00385</v>
      </c>
      <c r="Q4627" t="n">
        <v>-0.00634</v>
      </c>
      <c r="R4627" t="n">
        <v>5e-05</v>
      </c>
      <c r="S4627" t="n">
        <v>-0.00045</v>
      </c>
      <c r="T4627" t="n">
        <v>0.00204</v>
      </c>
    </row>
    <row r="4628">
      <c r="A4628" s="142" t="n">
        <v>43020</v>
      </c>
      <c r="B4628" t="n">
        <v>0.00748</v>
      </c>
      <c r="C4628" t="n">
        <v>0.00745</v>
      </c>
      <c r="D4628" t="n">
        <v>0.0075</v>
      </c>
      <c r="E4628" t="inlineStr"/>
      <c r="F4628" t="n">
        <v>0.007860000000000001</v>
      </c>
      <c r="G4628" t="n">
        <v>0.00975</v>
      </c>
      <c r="H4628" t="inlineStr"/>
      <c r="I4628" t="inlineStr"/>
      <c r="J4628" t="n">
        <v>-0.00037</v>
      </c>
      <c r="K4628" t="n">
        <v>0.00128</v>
      </c>
      <c r="L4628" t="n">
        <v>0.008829999999999999</v>
      </c>
      <c r="M4628" t="n">
        <v>-0.00083</v>
      </c>
      <c r="N4628" t="n">
        <v>-0.00241</v>
      </c>
      <c r="O4628" t="n">
        <v>0.0022</v>
      </c>
      <c r="P4628" t="n">
        <v>-0.00192</v>
      </c>
      <c r="Q4628" t="n">
        <v>-0.0043</v>
      </c>
      <c r="R4628" t="n">
        <v>0.0005</v>
      </c>
      <c r="S4628" t="n">
        <v>-6e-05</v>
      </c>
      <c r="T4628" t="n">
        <v>0.00365</v>
      </c>
    </row>
    <row r="4629">
      <c r="A4629" s="142" t="n">
        <v>43021</v>
      </c>
      <c r="B4629" t="n">
        <v>0.00595</v>
      </c>
      <c r="C4629" t="n">
        <v>0.00653</v>
      </c>
      <c r="D4629" t="n">
        <v>0.00632</v>
      </c>
      <c r="E4629" t="inlineStr"/>
      <c r="F4629" t="n">
        <v>0.00539</v>
      </c>
      <c r="G4629" t="n">
        <v>0.00599</v>
      </c>
      <c r="H4629" t="inlineStr"/>
      <c r="I4629" t="inlineStr"/>
      <c r="J4629" t="n">
        <v>0.01062</v>
      </c>
      <c r="K4629" t="n">
        <v>0.00417</v>
      </c>
      <c r="L4629" t="n">
        <v>0.00792</v>
      </c>
      <c r="M4629" t="n">
        <v>0</v>
      </c>
      <c r="N4629" t="n">
        <v>0.0011</v>
      </c>
      <c r="O4629" t="n">
        <v>0.00348</v>
      </c>
      <c r="P4629" t="n">
        <v>0.00384</v>
      </c>
      <c r="Q4629" t="n">
        <v>0.00402</v>
      </c>
      <c r="R4629" t="n">
        <v>0.00284</v>
      </c>
      <c r="S4629" t="n">
        <v>0.00325</v>
      </c>
      <c r="T4629" t="n">
        <v>0.00473</v>
      </c>
    </row>
    <row r="4630">
      <c r="A4630" s="142" t="n">
        <v>43024</v>
      </c>
      <c r="B4630" t="n">
        <v>0.00264</v>
      </c>
      <c r="C4630" t="n">
        <v>0.00346</v>
      </c>
      <c r="D4630" t="n">
        <v>0.00325</v>
      </c>
      <c r="E4630" t="inlineStr"/>
      <c r="F4630" t="n">
        <v>0.00277</v>
      </c>
      <c r="G4630" t="n">
        <v>0.00222</v>
      </c>
      <c r="H4630" t="inlineStr"/>
      <c r="I4630" t="inlineStr"/>
      <c r="J4630" t="n">
        <v>-0.00181</v>
      </c>
      <c r="K4630" t="n">
        <v>-0.01421</v>
      </c>
      <c r="L4630" t="n">
        <v>-0.00431</v>
      </c>
      <c r="M4630" t="n">
        <v>-0.02061</v>
      </c>
      <c r="N4630" t="n">
        <v>-0.01742</v>
      </c>
      <c r="O4630" t="n">
        <v>-0.01806</v>
      </c>
      <c r="P4630" t="n">
        <v>-0.01147</v>
      </c>
      <c r="Q4630" t="n">
        <v>-0.00148</v>
      </c>
      <c r="R4630" t="n">
        <v>4e-05</v>
      </c>
      <c r="S4630" t="n">
        <v>0.00467</v>
      </c>
      <c r="T4630" t="n">
        <v>0.008489999999999999</v>
      </c>
    </row>
    <row r="4631">
      <c r="A4631" s="142" t="n">
        <v>43025</v>
      </c>
      <c r="B4631" t="n">
        <v>-0.01548</v>
      </c>
      <c r="C4631" t="n">
        <v>-0.01516</v>
      </c>
      <c r="D4631" t="n">
        <v>0</v>
      </c>
      <c r="E4631" t="inlineStr"/>
      <c r="F4631" t="n">
        <v>-0.01548</v>
      </c>
      <c r="G4631" t="n">
        <v>-0.018</v>
      </c>
      <c r="H4631" t="inlineStr"/>
      <c r="I4631" t="inlineStr"/>
      <c r="J4631" t="n">
        <v>-0.01851</v>
      </c>
      <c r="K4631" t="n">
        <v>-0.00664</v>
      </c>
      <c r="L4631" t="n">
        <v>-0.01052</v>
      </c>
      <c r="M4631" t="n">
        <v>0.00165</v>
      </c>
      <c r="N4631" t="n">
        <v>-0.00257</v>
      </c>
      <c r="O4631" t="n">
        <v>-0.00037</v>
      </c>
      <c r="P4631" t="n">
        <v>-0.0058</v>
      </c>
      <c r="Q4631" t="n">
        <v>-0.01442</v>
      </c>
      <c r="R4631" t="n">
        <v>-0.00223</v>
      </c>
      <c r="S4631" t="n">
        <v>0.00212</v>
      </c>
      <c r="T4631" t="n">
        <v>-0.00157</v>
      </c>
    </row>
    <row r="4632">
      <c r="A4632" s="142" t="n">
        <v>43026</v>
      </c>
      <c r="B4632" t="n">
        <v>0.00178</v>
      </c>
      <c r="C4632" t="n">
        <v>-6.999999999999999e-05</v>
      </c>
      <c r="D4632" t="n">
        <v>0</v>
      </c>
      <c r="E4632" t="inlineStr"/>
      <c r="F4632" t="n">
        <v>0.00234</v>
      </c>
      <c r="G4632" t="n">
        <v>-0.00361</v>
      </c>
      <c r="H4632" t="inlineStr"/>
      <c r="I4632" t="inlineStr"/>
      <c r="J4632" t="n">
        <v>-0.00037</v>
      </c>
      <c r="K4632" t="n">
        <v>-0.00978</v>
      </c>
      <c r="L4632" t="n">
        <v>-0.00872</v>
      </c>
      <c r="M4632" t="n">
        <v>-0.00984</v>
      </c>
      <c r="N4632" t="n">
        <v>-0.009339999999999999</v>
      </c>
      <c r="O4632" t="n">
        <v>-0.00762</v>
      </c>
      <c r="P4632" t="n">
        <v>-0.00778</v>
      </c>
      <c r="Q4632" t="n">
        <v>-0.00075</v>
      </c>
      <c r="R4632" t="n">
        <v>0.00289</v>
      </c>
      <c r="S4632" t="n">
        <v>-0.0005999999999999999</v>
      </c>
      <c r="T4632" t="n">
        <v>-0.00094</v>
      </c>
    </row>
    <row r="4633">
      <c r="A4633" s="142" t="n">
        <v>43027</v>
      </c>
      <c r="B4633" t="n">
        <v>-0.00409</v>
      </c>
      <c r="C4633" t="n">
        <v>-0.00405</v>
      </c>
      <c r="D4633" t="n">
        <v>-0.01862</v>
      </c>
      <c r="E4633" t="inlineStr"/>
      <c r="F4633" t="n">
        <v>-0.00439</v>
      </c>
      <c r="G4633" t="n">
        <v>-0.00199</v>
      </c>
      <c r="H4633" t="inlineStr"/>
      <c r="I4633" t="inlineStr"/>
      <c r="J4633" t="n">
        <v>-0.00518</v>
      </c>
      <c r="K4633" t="n">
        <v>-0.00049</v>
      </c>
      <c r="L4633" t="n">
        <v>0.00541</v>
      </c>
      <c r="M4633" t="n">
        <v>-0.00292</v>
      </c>
      <c r="N4633" t="n">
        <v>-0.00153</v>
      </c>
      <c r="O4633" t="n">
        <v>-0.00187</v>
      </c>
      <c r="P4633" t="n">
        <v>-0.00392</v>
      </c>
      <c r="Q4633" t="n">
        <v>-0.00709</v>
      </c>
      <c r="R4633" t="n">
        <v>-0.00571</v>
      </c>
      <c r="S4633" t="n">
        <v>-0.00626</v>
      </c>
      <c r="T4633" t="n">
        <v>-0.01532</v>
      </c>
    </row>
    <row r="4634">
      <c r="A4634" s="142" t="n">
        <v>43028</v>
      </c>
      <c r="B4634" t="n">
        <v>-0.00321</v>
      </c>
      <c r="C4634" t="n">
        <v>-0.00326</v>
      </c>
      <c r="D4634" t="n">
        <v>-0.00319</v>
      </c>
      <c r="E4634" t="inlineStr"/>
      <c r="F4634" t="n">
        <v>-0.00253</v>
      </c>
      <c r="G4634" t="n">
        <v>0.00309</v>
      </c>
      <c r="H4634" t="inlineStr"/>
      <c r="I4634" t="inlineStr"/>
      <c r="J4634" t="n">
        <v>-0.00483</v>
      </c>
      <c r="K4634" t="n">
        <v>0.00478</v>
      </c>
      <c r="L4634" t="n">
        <v>-0.00094</v>
      </c>
      <c r="M4634" t="n">
        <v>-0.00239</v>
      </c>
      <c r="N4634" t="n">
        <v>-0.00576</v>
      </c>
      <c r="O4634" t="n">
        <v>-0.00751</v>
      </c>
      <c r="P4634" t="n">
        <v>-0.00197</v>
      </c>
      <c r="Q4634" t="n">
        <v>-0.00334</v>
      </c>
      <c r="R4634" t="n">
        <v>0.00264</v>
      </c>
      <c r="S4634" t="n">
        <v>0.00697</v>
      </c>
      <c r="T4634" t="n">
        <v>0.00817</v>
      </c>
    </row>
    <row r="4635">
      <c r="A4635" s="142" t="n">
        <v>43031</v>
      </c>
      <c r="B4635" t="n">
        <v>-0.00167</v>
      </c>
      <c r="C4635" t="n">
        <v>-0.00169</v>
      </c>
      <c r="D4635" t="n">
        <v>-0.00163</v>
      </c>
      <c r="E4635" t="inlineStr"/>
      <c r="F4635" t="n">
        <v>-0.00122</v>
      </c>
      <c r="G4635" t="n">
        <v>-0.00661</v>
      </c>
      <c r="H4635" t="inlineStr"/>
      <c r="I4635" t="inlineStr"/>
      <c r="J4635" t="n">
        <v>-0.00635</v>
      </c>
      <c r="K4635" t="n">
        <v>-0.00098</v>
      </c>
      <c r="L4635" t="n">
        <v>-0.00424</v>
      </c>
      <c r="M4635" t="n">
        <v>-0.00669</v>
      </c>
      <c r="N4635" t="n">
        <v>-0.00339</v>
      </c>
      <c r="O4635" t="n">
        <v>-0.00359</v>
      </c>
      <c r="P4635" t="n">
        <v>-0.01183</v>
      </c>
      <c r="Q4635" t="n">
        <v>-0.00259</v>
      </c>
      <c r="R4635" t="n">
        <v>0.00156</v>
      </c>
      <c r="S4635" t="n">
        <v>0.00083</v>
      </c>
      <c r="T4635" t="n">
        <v>0.00022</v>
      </c>
    </row>
    <row r="4636">
      <c r="A4636" s="142" t="n">
        <v>43032</v>
      </c>
      <c r="B4636" t="n">
        <v>-0.00765</v>
      </c>
      <c r="C4636" t="n">
        <v>-0.00769</v>
      </c>
      <c r="D4636" t="n">
        <v>-0.00766</v>
      </c>
      <c r="E4636" t="inlineStr"/>
      <c r="F4636" t="n">
        <v>-0.00744</v>
      </c>
      <c r="G4636" t="n">
        <v>-0.01194</v>
      </c>
      <c r="H4636" t="inlineStr"/>
      <c r="I4636" t="inlineStr"/>
      <c r="J4636" t="n">
        <v>-0.00338</v>
      </c>
      <c r="K4636" t="n">
        <v>-0.00345</v>
      </c>
      <c r="L4636" t="n">
        <v>-8.000000000000001e-05</v>
      </c>
      <c r="M4636" t="n">
        <v>-0.00869</v>
      </c>
      <c r="N4636" t="n">
        <v>-0.01454</v>
      </c>
      <c r="O4636" t="n">
        <v>-0.01347</v>
      </c>
      <c r="P4636" t="n">
        <v>-0.01597</v>
      </c>
      <c r="Q4636" t="n">
        <v>0.00092</v>
      </c>
      <c r="R4636" t="n">
        <v>-0.00344</v>
      </c>
      <c r="S4636" t="n">
        <v>-0.00109</v>
      </c>
      <c r="T4636" t="n">
        <v>-0.00369</v>
      </c>
    </row>
    <row r="4637">
      <c r="A4637" s="142" t="n">
        <v>43033</v>
      </c>
      <c r="B4637" t="n">
        <v>-0.008789999999999999</v>
      </c>
      <c r="C4637" t="n">
        <v>-0.008829999999999999</v>
      </c>
      <c r="D4637" t="n">
        <v>-0.00876</v>
      </c>
      <c r="E4637" t="inlineStr"/>
      <c r="F4637" t="n">
        <v>-0.00768</v>
      </c>
      <c r="G4637" t="n">
        <v>-0.00664</v>
      </c>
      <c r="H4637" t="inlineStr"/>
      <c r="I4637" t="inlineStr"/>
      <c r="J4637" t="n">
        <v>-0.01509</v>
      </c>
      <c r="K4637" t="n">
        <v>-0.00478</v>
      </c>
      <c r="L4637" t="n">
        <v>-0.00081</v>
      </c>
      <c r="M4637" t="n">
        <v>-0.008630000000000001</v>
      </c>
      <c r="N4637" t="n">
        <v>-0.01325</v>
      </c>
      <c r="O4637" t="n">
        <v>-0.01327</v>
      </c>
      <c r="P4637" t="n">
        <v>-0.01826</v>
      </c>
      <c r="Q4637" t="n">
        <v>-0.01314</v>
      </c>
      <c r="R4637" t="n">
        <v>-0.00595</v>
      </c>
      <c r="S4637" t="n">
        <v>-0.00751</v>
      </c>
      <c r="T4637" t="n">
        <v>-0.00349</v>
      </c>
    </row>
    <row r="4638">
      <c r="A4638" s="142" t="n">
        <v>43034</v>
      </c>
      <c r="B4638" t="n">
        <v>-0.01489</v>
      </c>
      <c r="C4638" t="n">
        <v>-0.01497</v>
      </c>
      <c r="D4638" t="n">
        <v>-0.01496</v>
      </c>
      <c r="E4638" t="inlineStr"/>
      <c r="F4638" t="n">
        <v>-0.01376</v>
      </c>
      <c r="G4638" t="n">
        <v>-0.01096</v>
      </c>
      <c r="H4638" t="inlineStr"/>
      <c r="I4638" t="inlineStr"/>
      <c r="J4638" t="n">
        <v>0.00077</v>
      </c>
      <c r="K4638" t="n">
        <v>-0.01737</v>
      </c>
      <c r="L4638" t="n">
        <v>-0.00302</v>
      </c>
      <c r="M4638" t="n">
        <v>-0.02301</v>
      </c>
      <c r="N4638" t="n">
        <v>-0.00294</v>
      </c>
      <c r="O4638" t="n">
        <v>-0.00195</v>
      </c>
      <c r="P4638" t="n">
        <v>0.00207</v>
      </c>
      <c r="Q4638" t="n">
        <v>0.00108</v>
      </c>
      <c r="R4638" t="n">
        <v>0.01058</v>
      </c>
      <c r="S4638" t="n">
        <v>0.0095</v>
      </c>
      <c r="T4638" t="n">
        <v>0.00377</v>
      </c>
    </row>
    <row r="4639">
      <c r="A4639" s="142" t="n">
        <v>43035</v>
      </c>
      <c r="B4639" t="n">
        <v>-0.00228</v>
      </c>
      <c r="C4639" t="n">
        <v>-0.00232</v>
      </c>
      <c r="D4639" t="n">
        <v>-0.0023</v>
      </c>
      <c r="E4639" t="inlineStr"/>
      <c r="F4639" t="n">
        <v>-0.00019</v>
      </c>
      <c r="G4639" t="n">
        <v>-0.01108</v>
      </c>
      <c r="H4639" t="inlineStr"/>
      <c r="I4639" t="inlineStr"/>
      <c r="J4639" t="n">
        <v>0.00077</v>
      </c>
      <c r="K4639" t="n">
        <v>0.016</v>
      </c>
      <c r="L4639" t="n">
        <v>-0.00397</v>
      </c>
      <c r="M4639" t="n">
        <v>0.01469</v>
      </c>
      <c r="N4639" t="n">
        <v>0.01359</v>
      </c>
      <c r="O4639" t="n">
        <v>0.01055</v>
      </c>
      <c r="P4639" t="n">
        <v>0.00825</v>
      </c>
      <c r="Q4639" t="n">
        <v>-0.00186</v>
      </c>
      <c r="R4639" t="n">
        <v>0.00574</v>
      </c>
      <c r="S4639" t="n">
        <v>0.01461</v>
      </c>
      <c r="T4639" t="n">
        <v>0.01233</v>
      </c>
    </row>
    <row r="4640">
      <c r="A4640" s="142" t="n">
        <v>43038</v>
      </c>
      <c r="B4640" t="n">
        <v>0.00476</v>
      </c>
      <c r="C4640" t="n">
        <v>0.00461</v>
      </c>
      <c r="D4640" t="n">
        <v>0.00483</v>
      </c>
      <c r="E4640" t="inlineStr"/>
      <c r="F4640" t="n">
        <v>0.00485</v>
      </c>
      <c r="G4640" t="n">
        <v>-0.00551</v>
      </c>
      <c r="H4640" t="inlineStr"/>
      <c r="I4640" t="inlineStr"/>
      <c r="J4640" t="n">
        <v>0.01339</v>
      </c>
      <c r="K4640" t="n">
        <v>0.02121</v>
      </c>
      <c r="L4640" t="n">
        <v>0.0055</v>
      </c>
      <c r="M4640" t="n">
        <v>0.00617</v>
      </c>
      <c r="N4640" t="n">
        <v>0.00662</v>
      </c>
      <c r="O4640" t="n">
        <v>0.01005</v>
      </c>
      <c r="P4640" t="n">
        <v>0.01431</v>
      </c>
      <c r="Q4640" t="n">
        <v>0.01084</v>
      </c>
      <c r="R4640" t="n">
        <v>0.00116</v>
      </c>
      <c r="S4640" t="n">
        <v>-0.00328</v>
      </c>
      <c r="T4640" t="n">
        <v>0.00091</v>
      </c>
    </row>
    <row r="4641">
      <c r="A4641" s="142" t="n">
        <v>43039</v>
      </c>
      <c r="B4641" t="n">
        <v>0.01231</v>
      </c>
      <c r="C4641" t="n">
        <v>0.01232</v>
      </c>
      <c r="D4641" t="n">
        <v>0.01235</v>
      </c>
      <c r="E4641" t="inlineStr"/>
      <c r="F4641" t="n">
        <v>0.01157</v>
      </c>
      <c r="G4641" t="n">
        <v>0.01642</v>
      </c>
      <c r="H4641" t="inlineStr"/>
      <c r="I4641" t="inlineStr"/>
      <c r="J4641" t="n">
        <v>-0.0117</v>
      </c>
      <c r="K4641" t="n">
        <v>-0.00471</v>
      </c>
      <c r="L4641" t="n">
        <v>-0.00103</v>
      </c>
      <c r="M4641" t="n">
        <v>-0.01054</v>
      </c>
      <c r="N4641" t="n">
        <v>-0.01167</v>
      </c>
      <c r="O4641" t="n">
        <v>-0.01244</v>
      </c>
      <c r="P4641" t="n">
        <v>-0.0121</v>
      </c>
      <c r="Q4641" t="n">
        <v>-0.0069</v>
      </c>
      <c r="R4641" t="n">
        <v>0.0033</v>
      </c>
      <c r="S4641" t="n">
        <v>-0.0005</v>
      </c>
      <c r="T4641" t="n">
        <v>0.00139</v>
      </c>
    </row>
    <row r="4642">
      <c r="A4642" s="142" t="n">
        <v>43040</v>
      </c>
      <c r="B4642" t="n">
        <v>0</v>
      </c>
      <c r="C4642" t="n">
        <v>0</v>
      </c>
      <c r="D4642" t="n">
        <v>0</v>
      </c>
      <c r="E4642" t="inlineStr"/>
      <c r="F4642" t="n">
        <v>0</v>
      </c>
      <c r="G4642" t="n">
        <v>0</v>
      </c>
      <c r="H4642" t="inlineStr"/>
      <c r="I4642" t="inlineStr"/>
      <c r="J4642" t="n">
        <v>0</v>
      </c>
      <c r="K4642" t="n">
        <v>0</v>
      </c>
      <c r="L4642" t="n">
        <v>0</v>
      </c>
      <c r="M4642" t="n">
        <v>0</v>
      </c>
      <c r="N4642" t="n">
        <v>0</v>
      </c>
      <c r="O4642" t="n">
        <v>0</v>
      </c>
      <c r="P4642" t="n">
        <v>0.00408</v>
      </c>
      <c r="Q4642" t="n">
        <v>0</v>
      </c>
      <c r="R4642" t="n">
        <v>0.00374</v>
      </c>
      <c r="S4642" t="n">
        <v>0.00578</v>
      </c>
      <c r="T4642" t="n">
        <v>0.01171</v>
      </c>
    </row>
    <row r="4643">
      <c r="A4643" s="142" t="n">
        <v>43041</v>
      </c>
      <c r="B4643" t="n">
        <v>-0.00809</v>
      </c>
      <c r="C4643" t="n">
        <v>-0.008200000000000001</v>
      </c>
      <c r="D4643" t="n">
        <v>-0.00812</v>
      </c>
      <c r="E4643" t="inlineStr"/>
      <c r="F4643" t="n">
        <v>-0.009730000000000001</v>
      </c>
      <c r="G4643" t="n">
        <v>-0.009299999999999999</v>
      </c>
      <c r="H4643" t="inlineStr"/>
      <c r="I4643" t="inlineStr"/>
      <c r="J4643" t="n">
        <v>0.00191</v>
      </c>
      <c r="K4643" t="n">
        <v>-0.00228</v>
      </c>
      <c r="L4643" t="n">
        <v>0.01277</v>
      </c>
      <c r="M4643" t="n">
        <v>-0.007979999999999999</v>
      </c>
      <c r="N4643" t="n">
        <v>0.00419</v>
      </c>
      <c r="O4643" t="n">
        <v>-0.00562</v>
      </c>
      <c r="P4643" t="n">
        <v>-0.0061</v>
      </c>
      <c r="Q4643" t="n">
        <v>0.00586</v>
      </c>
      <c r="R4643" t="n">
        <v>-0.00403</v>
      </c>
      <c r="S4643" t="n">
        <v>-0.00409</v>
      </c>
      <c r="T4643" t="n">
        <v>-0.00632</v>
      </c>
    </row>
    <row r="4644">
      <c r="A4644" s="142" t="n">
        <v>43042</v>
      </c>
      <c r="B4644" t="n">
        <v>-0.00147</v>
      </c>
      <c r="C4644" t="n">
        <v>-0.00147</v>
      </c>
      <c r="D4644" t="n">
        <v>-0.00145</v>
      </c>
      <c r="E4644" t="inlineStr"/>
      <c r="F4644" t="n">
        <v>0</v>
      </c>
      <c r="G4644" t="n">
        <v>0.00313</v>
      </c>
      <c r="H4644" t="inlineStr"/>
      <c r="I4644" t="inlineStr"/>
      <c r="J4644" t="n">
        <v>-0.01563</v>
      </c>
      <c r="K4644" t="n">
        <v>0.00163</v>
      </c>
      <c r="L4644" t="n">
        <v>-0.008229999999999999</v>
      </c>
      <c r="M4644" t="n">
        <v>-0.00374</v>
      </c>
      <c r="N4644" t="n">
        <v>-0.00113</v>
      </c>
      <c r="O4644" t="n">
        <v>0.00292</v>
      </c>
      <c r="P4644" t="n">
        <v>0.00204</v>
      </c>
      <c r="Q4644" t="n">
        <v>-0.009820000000000001</v>
      </c>
      <c r="R4644" t="n">
        <v>0.00243</v>
      </c>
      <c r="S4644" t="n">
        <v>0.00571</v>
      </c>
      <c r="T4644" t="n">
        <v>0.00384</v>
      </c>
    </row>
    <row r="4645">
      <c r="A4645" s="142" t="n">
        <v>43045</v>
      </c>
      <c r="B4645" t="n">
        <v>0.00086</v>
      </c>
      <c r="C4645" t="n">
        <v>0.00083</v>
      </c>
      <c r="D4645" t="n">
        <v>0.00095</v>
      </c>
      <c r="E4645" t="inlineStr"/>
      <c r="F4645" t="n">
        <v>0.00096</v>
      </c>
      <c r="G4645" t="n">
        <v>-0.00369</v>
      </c>
      <c r="H4645" t="inlineStr"/>
      <c r="I4645" t="inlineStr"/>
      <c r="J4645" t="n">
        <v>0.01394</v>
      </c>
      <c r="K4645" t="n">
        <v>0.01207</v>
      </c>
      <c r="L4645" t="n">
        <v>0.012</v>
      </c>
      <c r="M4645" t="n">
        <v>0.0179</v>
      </c>
      <c r="N4645" t="n">
        <v>0.02017</v>
      </c>
      <c r="O4645" t="n">
        <v>0.01535</v>
      </c>
      <c r="P4645" t="n">
        <v>0.01429</v>
      </c>
      <c r="Q4645" t="n">
        <v>0.0158</v>
      </c>
      <c r="R4645" t="n">
        <v>0.00164</v>
      </c>
      <c r="S4645" t="n">
        <v>0.00383</v>
      </c>
      <c r="T4645" t="n">
        <v>0.00704</v>
      </c>
    </row>
    <row r="4646">
      <c r="A4646" s="142" t="n">
        <v>43046</v>
      </c>
      <c r="B4646" t="n">
        <v>0.01852</v>
      </c>
      <c r="C4646" t="n">
        <v>0.01851</v>
      </c>
      <c r="D4646" t="n">
        <v>0.01855</v>
      </c>
      <c r="E4646" t="inlineStr"/>
      <c r="F4646" t="n">
        <v>0.01837</v>
      </c>
      <c r="G4646" t="n">
        <v>0.01565</v>
      </c>
      <c r="H4646" t="inlineStr"/>
      <c r="I4646" t="inlineStr"/>
      <c r="J4646" t="n">
        <v>0.00726</v>
      </c>
      <c r="K4646" t="n">
        <v>-0.01596</v>
      </c>
      <c r="L4646" t="n">
        <v>-0.00756</v>
      </c>
      <c r="M4646" t="n">
        <v>-0.0028</v>
      </c>
      <c r="N4646" t="n">
        <v>-0.00251</v>
      </c>
      <c r="O4646" t="n">
        <v>-0.00421</v>
      </c>
      <c r="P4646" t="n">
        <v>-0.01006</v>
      </c>
      <c r="Q4646" t="n">
        <v>0.00991</v>
      </c>
      <c r="R4646" t="n">
        <v>-0.00495</v>
      </c>
      <c r="S4646" t="n">
        <v>0.00121</v>
      </c>
      <c r="T4646" t="n">
        <v>0.00395</v>
      </c>
    </row>
    <row r="4647">
      <c r="A4647" s="142" t="n">
        <v>43047</v>
      </c>
      <c r="B4647" t="n">
        <v>0.0005999999999999999</v>
      </c>
      <c r="C4647" t="n">
        <v>0.00056</v>
      </c>
      <c r="D4647" t="n">
        <v>0.00055</v>
      </c>
      <c r="E4647" t="inlineStr"/>
      <c r="F4647" t="n">
        <v>-0.00208</v>
      </c>
      <c r="G4647" t="n">
        <v>-0.00075</v>
      </c>
      <c r="H4647" t="inlineStr"/>
      <c r="I4647" t="inlineStr"/>
      <c r="J4647" t="n">
        <v>0.00228</v>
      </c>
      <c r="K4647" t="n">
        <v>0.00541</v>
      </c>
      <c r="L4647" t="n">
        <v>0.0121</v>
      </c>
      <c r="M4647" t="n">
        <v>0.00355</v>
      </c>
      <c r="N4647" t="n">
        <v>0.008869999999999999</v>
      </c>
      <c r="O4647" t="n">
        <v>0.00673</v>
      </c>
      <c r="P4647" t="n">
        <v>0.0122</v>
      </c>
      <c r="Q4647" t="n">
        <v>0.00272</v>
      </c>
      <c r="R4647" t="n">
        <v>-9.000000000000001e-05</v>
      </c>
      <c r="S4647" t="n">
        <v>0.00094</v>
      </c>
      <c r="T4647" t="n">
        <v>-0.00065</v>
      </c>
    </row>
    <row r="4648">
      <c r="A4648" s="142" t="n">
        <v>43048</v>
      </c>
      <c r="B4648" t="n">
        <v>0.00355</v>
      </c>
      <c r="C4648" t="n">
        <v>0.00356</v>
      </c>
      <c r="D4648" t="n">
        <v>0.00355</v>
      </c>
      <c r="E4648" t="inlineStr"/>
      <c r="F4648" t="n">
        <v>0.00388</v>
      </c>
      <c r="G4648" t="n">
        <v>0.00449</v>
      </c>
      <c r="H4648" t="inlineStr"/>
      <c r="I4648" t="inlineStr"/>
      <c r="J4648" t="n">
        <v>-0.00265</v>
      </c>
      <c r="K4648" t="n">
        <v>-0.00505</v>
      </c>
      <c r="L4648" t="n">
        <v>-0.00256</v>
      </c>
      <c r="M4648" t="n">
        <v>-0.01007</v>
      </c>
      <c r="N4648" t="n">
        <v>-0.00773</v>
      </c>
      <c r="O4648" t="n">
        <v>-0.00439</v>
      </c>
      <c r="P4648" t="n">
        <v>-0.00602</v>
      </c>
      <c r="Q4648" t="n">
        <v>-0.00603</v>
      </c>
      <c r="R4648" t="n">
        <v>-0.01049</v>
      </c>
      <c r="S4648" t="n">
        <v>-0.00686</v>
      </c>
      <c r="T4648" t="n">
        <v>-0.00413</v>
      </c>
    </row>
    <row r="4649">
      <c r="A4649" s="142" t="n">
        <v>43049</v>
      </c>
      <c r="B4649" t="n">
        <v>-0.00486</v>
      </c>
      <c r="C4649" t="n">
        <v>-0.00491</v>
      </c>
      <c r="D4649" t="n">
        <v>-0.00485</v>
      </c>
      <c r="E4649" t="inlineStr"/>
      <c r="F4649" t="n">
        <v>-0.00537</v>
      </c>
      <c r="G4649" t="n">
        <v>-0.00102</v>
      </c>
      <c r="H4649" t="inlineStr"/>
      <c r="I4649" t="inlineStr"/>
      <c r="J4649" t="n">
        <v>-0.00379</v>
      </c>
      <c r="K4649" t="n">
        <v>-0.01212</v>
      </c>
      <c r="L4649" t="n">
        <v>-0.00923</v>
      </c>
      <c r="M4649" t="n">
        <v>-0.01012</v>
      </c>
      <c r="N4649" t="n">
        <v>-0.01366</v>
      </c>
      <c r="O4649" t="n">
        <v>-0.01093</v>
      </c>
      <c r="P4649" t="n">
        <v>-0.01414</v>
      </c>
      <c r="Q4649" t="n">
        <v>-0.00591</v>
      </c>
      <c r="R4649" t="n">
        <v>-0.00371</v>
      </c>
      <c r="S4649" t="n">
        <v>-0.00454</v>
      </c>
      <c r="T4649" t="n">
        <v>-0.007849999999999999</v>
      </c>
    </row>
    <row r="4650">
      <c r="A4650" s="142" t="n">
        <v>43052</v>
      </c>
      <c r="B4650" t="n">
        <v>-0.01187</v>
      </c>
      <c r="C4650" t="n">
        <v>-0.01188</v>
      </c>
      <c r="D4650" t="n">
        <v>-0.01177</v>
      </c>
      <c r="E4650" t="inlineStr"/>
      <c r="F4650" t="n">
        <v>-0.011</v>
      </c>
      <c r="G4650" t="n">
        <v>-0.008659999999999999</v>
      </c>
      <c r="H4650" t="inlineStr"/>
      <c r="I4650" t="inlineStr"/>
      <c r="J4650" t="n">
        <v>-0.009900000000000001</v>
      </c>
      <c r="K4650" t="n">
        <v>-0.01061</v>
      </c>
      <c r="L4650" t="n">
        <v>0.00362</v>
      </c>
      <c r="M4650" t="n">
        <v>0.00228</v>
      </c>
      <c r="N4650" t="n">
        <v>-0.00458</v>
      </c>
      <c r="O4650" t="n">
        <v>-0.00136</v>
      </c>
      <c r="P4650" t="n">
        <v>-0.0041</v>
      </c>
      <c r="Q4650" t="n">
        <v>-0.00945</v>
      </c>
      <c r="R4650" t="n">
        <v>-0.00615</v>
      </c>
      <c r="S4650" t="n">
        <v>-0.00255</v>
      </c>
      <c r="T4650" t="n">
        <v>-0.00474</v>
      </c>
    </row>
    <row r="4651">
      <c r="A4651" s="142" t="n">
        <v>43053</v>
      </c>
      <c r="B4651" t="n">
        <v>-0.00323</v>
      </c>
      <c r="C4651" t="n">
        <v>-0.00327</v>
      </c>
      <c r="D4651" t="n">
        <v>-0.00327</v>
      </c>
      <c r="E4651" t="inlineStr"/>
      <c r="F4651" t="n">
        <v>-0.00153</v>
      </c>
      <c r="G4651" t="n">
        <v>-0.00254</v>
      </c>
      <c r="H4651" t="inlineStr"/>
      <c r="I4651" t="inlineStr"/>
      <c r="J4651" t="n">
        <v>-0.01269</v>
      </c>
      <c r="K4651" t="n">
        <v>-0.02044</v>
      </c>
      <c r="L4651" t="n">
        <v>-0.00135</v>
      </c>
      <c r="M4651" t="n">
        <v>-0.0148</v>
      </c>
      <c r="N4651" t="n">
        <v>-0.0154</v>
      </c>
      <c r="O4651" t="n">
        <v>-0.01242</v>
      </c>
      <c r="P4651" t="n">
        <v>-0.02058</v>
      </c>
      <c r="Q4651" t="n">
        <v>-0.01093</v>
      </c>
      <c r="R4651" t="n">
        <v>-0.0063</v>
      </c>
      <c r="S4651" t="n">
        <v>-0.009719999999999999</v>
      </c>
      <c r="T4651" t="n">
        <v>-0.01202</v>
      </c>
    </row>
    <row r="4652">
      <c r="A4652" s="142" t="n">
        <v>43054</v>
      </c>
      <c r="B4652" t="n">
        <v>-0.01621</v>
      </c>
      <c r="C4652" t="n">
        <v>-0.01624</v>
      </c>
      <c r="D4652" t="n">
        <v>-0.01617</v>
      </c>
      <c r="E4652" t="inlineStr"/>
      <c r="F4652" t="n">
        <v>-0.01594</v>
      </c>
      <c r="G4652" t="n">
        <v>-0.008569999999999999</v>
      </c>
      <c r="H4652" t="inlineStr"/>
      <c r="I4652" t="inlineStr"/>
      <c r="J4652" t="n">
        <v>0</v>
      </c>
      <c r="K4652" t="n">
        <v>-0.00547</v>
      </c>
      <c r="L4652" t="n">
        <v>-0.00144</v>
      </c>
      <c r="M4652" t="n">
        <v>-0.01088</v>
      </c>
      <c r="N4652" t="n">
        <v>0.00062</v>
      </c>
      <c r="O4652" t="n">
        <v>-0.00098</v>
      </c>
      <c r="P4652" t="n">
        <v>0.0042</v>
      </c>
      <c r="Q4652" t="n">
        <v>-0.0028</v>
      </c>
      <c r="R4652" t="n">
        <v>-0.00491</v>
      </c>
      <c r="S4652" t="n">
        <v>-0.009299999999999999</v>
      </c>
      <c r="T4652" t="n">
        <v>-0.01033</v>
      </c>
    </row>
    <row r="4653">
      <c r="A4653" s="142" t="n">
        <v>43055</v>
      </c>
      <c r="B4653" t="n">
        <v>0.00187</v>
      </c>
      <c r="C4653" t="n">
        <v>0.00184</v>
      </c>
      <c r="D4653" t="n">
        <v>0.00186</v>
      </c>
      <c r="E4653" t="inlineStr"/>
      <c r="F4653" t="n">
        <v>0.00429</v>
      </c>
      <c r="G4653" t="n">
        <v>0.0058</v>
      </c>
      <c r="H4653" t="inlineStr"/>
      <c r="I4653" t="inlineStr"/>
      <c r="J4653" t="n">
        <v>0.0074</v>
      </c>
      <c r="K4653" t="n">
        <v>0.01772</v>
      </c>
      <c r="L4653" t="n">
        <v>0.00205</v>
      </c>
      <c r="M4653" t="n">
        <v>0.00623</v>
      </c>
      <c r="N4653" t="n">
        <v>0.00368</v>
      </c>
      <c r="O4653" t="n">
        <v>0.00393</v>
      </c>
      <c r="P4653" t="n">
        <v>0.008370000000000001</v>
      </c>
      <c r="Q4653" t="n">
        <v>0.00577</v>
      </c>
      <c r="R4653" t="n">
        <v>0.00747</v>
      </c>
      <c r="S4653" t="n">
        <v>0.01062</v>
      </c>
      <c r="T4653" t="n">
        <v>0.01527</v>
      </c>
    </row>
    <row r="4654">
      <c r="A4654" s="142" t="n">
        <v>43056</v>
      </c>
      <c r="B4654" t="n">
        <v>0.00596</v>
      </c>
      <c r="C4654" t="n">
        <v>0.006</v>
      </c>
      <c r="D4654" t="n">
        <v>0.00603</v>
      </c>
      <c r="E4654" t="inlineStr"/>
      <c r="F4654" t="n">
        <v>0.00534</v>
      </c>
      <c r="G4654" t="n">
        <v>0.00359</v>
      </c>
      <c r="H4654" t="inlineStr"/>
      <c r="I4654" t="inlineStr"/>
      <c r="J4654" t="n">
        <v>-0.00116</v>
      </c>
      <c r="K4654" t="n">
        <v>0.01234</v>
      </c>
      <c r="L4654" t="n">
        <v>0.01495</v>
      </c>
      <c r="M4654" t="n">
        <v>0.01505</v>
      </c>
      <c r="N4654" t="n">
        <v>0.009690000000000001</v>
      </c>
      <c r="O4654" t="n">
        <v>0.0049</v>
      </c>
      <c r="P4654" t="n">
        <v>0.01245</v>
      </c>
      <c r="Q4654" t="n">
        <v>0</v>
      </c>
      <c r="R4654" t="n">
        <v>-0.00293</v>
      </c>
      <c r="S4654" t="n">
        <v>-0.00076</v>
      </c>
      <c r="T4654" t="n">
        <v>0.00906</v>
      </c>
    </row>
    <row r="4655">
      <c r="A4655" s="142" t="n">
        <v>43059</v>
      </c>
      <c r="B4655" t="n">
        <v>0</v>
      </c>
      <c r="C4655" t="n">
        <v>0.00711</v>
      </c>
      <c r="D4655" t="n">
        <v>0.00717</v>
      </c>
      <c r="E4655" t="inlineStr"/>
      <c r="F4655" t="n">
        <v>0</v>
      </c>
      <c r="G4655" t="n">
        <v>0</v>
      </c>
      <c r="H4655" t="inlineStr"/>
      <c r="I4655" t="inlineStr"/>
      <c r="J4655" t="n">
        <v>0.00503</v>
      </c>
      <c r="K4655" t="n">
        <v>-0.01068</v>
      </c>
      <c r="L4655" t="n">
        <v>-0.02068</v>
      </c>
      <c r="M4655" t="n">
        <v>-0.01321</v>
      </c>
      <c r="N4655" t="n">
        <v>-0.00574</v>
      </c>
      <c r="O4655" t="n">
        <v>-0.00371</v>
      </c>
      <c r="P4655" t="n">
        <v>-0.01025</v>
      </c>
      <c r="Q4655" t="n">
        <v>0.00481</v>
      </c>
      <c r="R4655" t="n">
        <v>0.0068</v>
      </c>
      <c r="S4655" t="n">
        <v>0.00396</v>
      </c>
      <c r="T4655" t="n">
        <v>0.00254</v>
      </c>
    </row>
    <row r="4656">
      <c r="A4656" s="142" t="n">
        <v>43060</v>
      </c>
      <c r="B4656" t="n">
        <v>0.00506</v>
      </c>
      <c r="C4656" t="n">
        <v>-0.00211</v>
      </c>
      <c r="D4656" t="n">
        <v>-0.00206</v>
      </c>
      <c r="E4656" t="inlineStr"/>
      <c r="F4656" t="n">
        <v>0.00338</v>
      </c>
      <c r="G4656" t="n">
        <v>0.00245</v>
      </c>
      <c r="H4656" t="inlineStr"/>
      <c r="I4656" t="inlineStr"/>
      <c r="J4656" t="n">
        <v>0.00732</v>
      </c>
      <c r="K4656" t="n">
        <v>0.00726</v>
      </c>
      <c r="L4656" t="n">
        <v>0.00908</v>
      </c>
      <c r="M4656" t="n">
        <v>0.00932</v>
      </c>
      <c r="N4656" t="n">
        <v>0.00546</v>
      </c>
      <c r="O4656" t="n">
        <v>0.00509</v>
      </c>
      <c r="P4656" t="n">
        <v>0.01035</v>
      </c>
      <c r="Q4656" t="n">
        <v>0.0054</v>
      </c>
      <c r="R4656" t="n">
        <v>0.00429</v>
      </c>
      <c r="S4656" t="n">
        <v>0.008500000000000001</v>
      </c>
      <c r="T4656" t="n">
        <v>0.01512</v>
      </c>
    </row>
    <row r="4657">
      <c r="A4657" s="142" t="n">
        <v>43061</v>
      </c>
      <c r="B4657" t="n">
        <v>0</v>
      </c>
      <c r="C4657" t="n">
        <v>0.00598</v>
      </c>
      <c r="D4657" t="n">
        <v>0.00602</v>
      </c>
      <c r="E4657" t="inlineStr"/>
      <c r="F4657" t="n">
        <v>0</v>
      </c>
      <c r="G4657" t="n">
        <v>0</v>
      </c>
      <c r="H4657" t="inlineStr"/>
      <c r="I4657" t="inlineStr"/>
      <c r="J4657" t="n">
        <v>0.00382</v>
      </c>
      <c r="K4657" t="n">
        <v>0.01508</v>
      </c>
      <c r="L4657" t="n">
        <v>0.00674</v>
      </c>
      <c r="M4657" t="n">
        <v>0.01312</v>
      </c>
      <c r="N4657" t="n">
        <v>0.00514</v>
      </c>
      <c r="O4657" t="n">
        <v>0.00526</v>
      </c>
      <c r="P4657" t="n">
        <v>0.00615</v>
      </c>
      <c r="Q4657" t="n">
        <v>0.00138</v>
      </c>
      <c r="R4657" t="n">
        <v>-0.00271</v>
      </c>
      <c r="S4657" t="n">
        <v>-0.0033</v>
      </c>
      <c r="T4657" t="n">
        <v>-0.00024</v>
      </c>
    </row>
    <row r="4658">
      <c r="A4658" s="142" t="n">
        <v>43062</v>
      </c>
      <c r="B4658" t="n">
        <v>0.01148</v>
      </c>
      <c r="C4658" t="n">
        <v>0.00545</v>
      </c>
      <c r="D4658" t="n">
        <v>0.00543</v>
      </c>
      <c r="E4658" t="inlineStr"/>
      <c r="F4658" t="n">
        <v>0.01107</v>
      </c>
      <c r="G4658" t="n">
        <v>0.01493</v>
      </c>
      <c r="H4658" t="inlineStr"/>
      <c r="I4658" t="inlineStr"/>
      <c r="J4658" t="n">
        <v>0</v>
      </c>
      <c r="K4658" t="n">
        <v>-0.00512</v>
      </c>
      <c r="L4658" t="n">
        <v>0</v>
      </c>
      <c r="M4658" t="n">
        <v>-0.0017</v>
      </c>
      <c r="N4658" t="n">
        <v>-2e-05</v>
      </c>
      <c r="O4658" t="n">
        <v>0</v>
      </c>
      <c r="P4658" t="n">
        <v>0</v>
      </c>
      <c r="Q4658" t="n">
        <v>0</v>
      </c>
      <c r="R4658" t="n">
        <v>0.00026</v>
      </c>
      <c r="S4658" t="n">
        <v>-0.00373</v>
      </c>
      <c r="T4658" t="n">
        <v>-0.00839</v>
      </c>
    </row>
    <row r="4659">
      <c r="A4659" s="142" t="n">
        <v>43063</v>
      </c>
      <c r="B4659" t="n">
        <v>0.00249</v>
      </c>
      <c r="C4659" t="n">
        <v>0.00243</v>
      </c>
      <c r="D4659" t="n">
        <v>0.00254</v>
      </c>
      <c r="E4659" t="inlineStr"/>
      <c r="F4659" t="n">
        <v>0.00181</v>
      </c>
      <c r="G4659" t="n">
        <v>0.00712</v>
      </c>
      <c r="H4659" t="inlineStr"/>
      <c r="I4659" t="inlineStr"/>
      <c r="J4659" t="n">
        <v>-0.00495</v>
      </c>
      <c r="K4659" t="n">
        <v>-0.00929</v>
      </c>
      <c r="L4659" t="n">
        <v>-0.00346</v>
      </c>
      <c r="M4659" t="n">
        <v>-0.00511</v>
      </c>
      <c r="N4659" t="n">
        <v>-0.01041</v>
      </c>
      <c r="O4659" t="n">
        <v>-0.0091</v>
      </c>
      <c r="P4659" t="n">
        <v>-0.01018</v>
      </c>
      <c r="Q4659" t="n">
        <v>-0.00629</v>
      </c>
      <c r="R4659" t="n">
        <v>-0.00128</v>
      </c>
      <c r="S4659" t="n">
        <v>-0.00505</v>
      </c>
      <c r="T4659" t="n">
        <v>-0.00632</v>
      </c>
    </row>
    <row r="4660">
      <c r="A4660" s="142" t="n">
        <v>43066</v>
      </c>
      <c r="B4660" t="n">
        <v>-0.00575</v>
      </c>
      <c r="C4660" t="n">
        <v>-0.00582</v>
      </c>
      <c r="D4660" t="n">
        <v>-0.00572</v>
      </c>
      <c r="E4660" t="inlineStr"/>
      <c r="F4660" t="n">
        <v>-0.00599</v>
      </c>
      <c r="G4660" t="n">
        <v>0.0022</v>
      </c>
      <c r="H4660" t="inlineStr"/>
      <c r="I4660" t="inlineStr"/>
      <c r="J4660" t="n">
        <v>-0.00498</v>
      </c>
      <c r="K4660" t="n">
        <v>0</v>
      </c>
      <c r="L4660" t="n">
        <v>0.00506</v>
      </c>
      <c r="M4660" t="n">
        <v>-0.00628</v>
      </c>
      <c r="N4660" t="n">
        <v>0.00457</v>
      </c>
      <c r="O4660" t="n">
        <v>0.00508</v>
      </c>
      <c r="P4660" t="n">
        <v>0</v>
      </c>
      <c r="Q4660" t="n">
        <v>-0.00231</v>
      </c>
      <c r="R4660" t="n">
        <v>-0.00465</v>
      </c>
      <c r="S4660" t="n">
        <v>-0.00105</v>
      </c>
      <c r="T4660" t="n">
        <v>-0.00703</v>
      </c>
    </row>
    <row r="4661">
      <c r="A4661" s="142" t="n">
        <v>43067</v>
      </c>
      <c r="B4661" t="n">
        <v>0.00073</v>
      </c>
      <c r="C4661" t="n">
        <v>0.00079</v>
      </c>
      <c r="D4661" t="n">
        <v>0.00077</v>
      </c>
      <c r="E4661" t="inlineStr"/>
      <c r="F4661" t="n">
        <v>0.00172</v>
      </c>
      <c r="G4661" t="n">
        <v>-0.0011</v>
      </c>
      <c r="H4661" t="inlineStr"/>
      <c r="I4661" t="inlineStr"/>
      <c r="J4661" t="n">
        <v>0.00539</v>
      </c>
      <c r="K4661" t="n">
        <v>-0.00167</v>
      </c>
      <c r="L4661" t="n">
        <v>0.00225</v>
      </c>
      <c r="M4661" t="n">
        <v>0.00081</v>
      </c>
      <c r="N4661" t="n">
        <v>-0.00316</v>
      </c>
      <c r="O4661" t="n">
        <v>-0.00311</v>
      </c>
      <c r="P4661" t="n">
        <v>-0.00617</v>
      </c>
      <c r="Q4661" t="n">
        <v>0.00588</v>
      </c>
      <c r="R4661" t="n">
        <v>0.00607</v>
      </c>
      <c r="S4661" t="n">
        <v>0.00919</v>
      </c>
      <c r="T4661" t="n">
        <v>0.00621</v>
      </c>
    </row>
    <row r="4662">
      <c r="A4662" s="142" t="n">
        <v>43068</v>
      </c>
      <c r="B4662" t="n">
        <v>-0.00444</v>
      </c>
      <c r="C4662" t="n">
        <v>-0.00454</v>
      </c>
      <c r="D4662" t="n">
        <v>-0.00448</v>
      </c>
      <c r="E4662" t="inlineStr"/>
      <c r="F4662" t="n">
        <v>-0.00477</v>
      </c>
      <c r="G4662" t="n">
        <v>-0.008070000000000001</v>
      </c>
      <c r="H4662" t="inlineStr"/>
      <c r="I4662" t="inlineStr"/>
      <c r="J4662" t="n">
        <v>-0.01301</v>
      </c>
      <c r="K4662" t="n">
        <v>-0.02097</v>
      </c>
      <c r="L4662" t="n">
        <v>-0.01322</v>
      </c>
      <c r="M4662" t="n">
        <v>-0.01234</v>
      </c>
      <c r="N4662" t="n">
        <v>-0.02213</v>
      </c>
      <c r="O4662" t="n">
        <v>-0.01854</v>
      </c>
      <c r="P4662" t="n">
        <v>-0.01863</v>
      </c>
      <c r="Q4662" t="n">
        <v>-0.01215</v>
      </c>
      <c r="R4662" t="n">
        <v>0.0022</v>
      </c>
      <c r="S4662" t="n">
        <v>0.00083</v>
      </c>
      <c r="T4662" t="n">
        <v>-0.00296</v>
      </c>
    </row>
    <row r="4663">
      <c r="A4663" s="142" t="n">
        <v>43069</v>
      </c>
      <c r="B4663" t="n">
        <v>-0.01467</v>
      </c>
      <c r="C4663" t="n">
        <v>-0.01461</v>
      </c>
      <c r="D4663" t="n">
        <v>-0.01465</v>
      </c>
      <c r="E4663" t="inlineStr"/>
      <c r="F4663" t="n">
        <v>-0.01497</v>
      </c>
      <c r="G4663" t="n">
        <v>-0.01582</v>
      </c>
      <c r="H4663" t="inlineStr"/>
      <c r="I4663" t="inlineStr"/>
      <c r="J4663" t="n">
        <v>-0.01629</v>
      </c>
      <c r="K4663" t="n">
        <v>-0.00017</v>
      </c>
      <c r="L4663" t="n">
        <v>-0.0046</v>
      </c>
      <c r="M4663" t="n">
        <v>-0.00494</v>
      </c>
      <c r="N4663" t="n">
        <v>-0.00741</v>
      </c>
      <c r="O4663" t="n">
        <v>-0.009939999999999999</v>
      </c>
      <c r="P4663" t="n">
        <v>-0.00633</v>
      </c>
      <c r="Q4663" t="n">
        <v>-0.01666</v>
      </c>
      <c r="R4663" t="n">
        <v>-0.00349</v>
      </c>
      <c r="S4663" t="n">
        <v>-0.00335</v>
      </c>
      <c r="T4663" t="n">
        <v>-0.02402</v>
      </c>
    </row>
    <row r="4664">
      <c r="A4664" s="142" t="n">
        <v>43070</v>
      </c>
      <c r="B4664" t="n">
        <v>-0.00732</v>
      </c>
      <c r="C4664" t="n">
        <v>-0.00738</v>
      </c>
      <c r="D4664" t="n">
        <v>-0.00732</v>
      </c>
      <c r="E4664" t="inlineStr"/>
      <c r="F4664" t="n">
        <v>-0.00672</v>
      </c>
      <c r="G4664" t="n">
        <v>-0.00141</v>
      </c>
      <c r="H4664" t="inlineStr"/>
      <c r="I4664" t="inlineStr"/>
      <c r="J4664" t="n">
        <v>-0.00039</v>
      </c>
      <c r="K4664" t="n">
        <v>-0.00583</v>
      </c>
      <c r="L4664" t="n">
        <v>0.00269</v>
      </c>
      <c r="M4664" t="n">
        <v>-0.008229999999999999</v>
      </c>
      <c r="N4664" t="n">
        <v>0.0005</v>
      </c>
      <c r="O4664" t="n">
        <v>0.00643</v>
      </c>
      <c r="P4664" t="n">
        <v>0.008489999999999999</v>
      </c>
      <c r="Q4664" t="n">
        <v>0.00285</v>
      </c>
      <c r="R4664" t="n">
        <v>-0.00699</v>
      </c>
      <c r="S4664" t="n">
        <v>0.0009</v>
      </c>
      <c r="T4664" t="n">
        <v>0.00046</v>
      </c>
    </row>
    <row r="4665">
      <c r="A4665" s="142" t="n">
        <v>43073</v>
      </c>
      <c r="B4665" t="n">
        <v>0.00537</v>
      </c>
      <c r="C4665" t="n">
        <v>0.00535</v>
      </c>
      <c r="D4665" t="n">
        <v>0.00545</v>
      </c>
      <c r="E4665" t="inlineStr"/>
      <c r="F4665" t="n">
        <v>0.00569</v>
      </c>
      <c r="G4665" t="n">
        <v>0.00066</v>
      </c>
      <c r="H4665" t="inlineStr"/>
      <c r="I4665" t="inlineStr"/>
      <c r="J4665" t="n">
        <v>-0.00039</v>
      </c>
      <c r="K4665" t="n">
        <v>0.01034</v>
      </c>
      <c r="L4665" t="n">
        <v>-0.009979999999999999</v>
      </c>
      <c r="M4665" t="n">
        <v>-0.00039</v>
      </c>
      <c r="N4665" t="n">
        <v>-0.00655</v>
      </c>
      <c r="O4665" t="n">
        <v>-0.00619</v>
      </c>
      <c r="P4665" t="n">
        <v>-0.01053</v>
      </c>
      <c r="Q4665" t="n">
        <v>0.00174</v>
      </c>
      <c r="R4665" t="n">
        <v>0.009129999999999999</v>
      </c>
      <c r="S4665" t="n">
        <v>0.0023</v>
      </c>
      <c r="T4665" t="n">
        <v>0.00684</v>
      </c>
    </row>
    <row r="4666">
      <c r="A4666" s="142" t="n">
        <v>43074</v>
      </c>
      <c r="B4666" t="n">
        <v>-0.00976</v>
      </c>
      <c r="C4666" t="n">
        <v>-0.0098</v>
      </c>
      <c r="D4666" t="n">
        <v>-0.00976</v>
      </c>
      <c r="E4666" t="inlineStr"/>
      <c r="F4666" t="n">
        <v>-0.01004</v>
      </c>
      <c r="G4666" t="n">
        <v>-0.01195</v>
      </c>
      <c r="H4666" t="inlineStr"/>
      <c r="I4666" t="inlineStr"/>
      <c r="J4666" t="n">
        <v>-0.01026</v>
      </c>
      <c r="K4666" t="n">
        <v>-0.008359999999999999</v>
      </c>
      <c r="L4666" t="n">
        <v>-0.0127</v>
      </c>
      <c r="M4666" t="n">
        <v>-0.0137</v>
      </c>
      <c r="N4666" t="n">
        <v>-0.01087</v>
      </c>
      <c r="O4666" t="n">
        <v>-0.008630000000000001</v>
      </c>
      <c r="P4666" t="n">
        <v>-0.01064</v>
      </c>
      <c r="Q4666" t="n">
        <v>-0.00851</v>
      </c>
      <c r="R4666" t="n">
        <v>-0.00165</v>
      </c>
      <c r="S4666" t="n">
        <v>-0.00155</v>
      </c>
      <c r="T4666" t="n">
        <v>-0.00223</v>
      </c>
    </row>
    <row r="4667">
      <c r="A4667" s="142" t="n">
        <v>43075</v>
      </c>
      <c r="B4667" t="n">
        <v>-0.01105</v>
      </c>
      <c r="C4667" t="n">
        <v>-0.01102</v>
      </c>
      <c r="D4667" t="n">
        <v>-0.011</v>
      </c>
      <c r="E4667" t="inlineStr"/>
      <c r="F4667" t="n">
        <v>-0.01054</v>
      </c>
      <c r="G4667" t="n">
        <v>-0.01209</v>
      </c>
      <c r="H4667" t="inlineStr"/>
      <c r="I4667" t="inlineStr"/>
      <c r="J4667" t="n">
        <v>-0.00797</v>
      </c>
      <c r="K4667" t="n">
        <v>-0.00705</v>
      </c>
      <c r="L4667" t="n">
        <v>-0.00242</v>
      </c>
      <c r="M4667" t="n">
        <v>-0.00363</v>
      </c>
      <c r="N4667" t="n">
        <v>-0.00916</v>
      </c>
      <c r="O4667" t="n">
        <v>-0.00527</v>
      </c>
      <c r="P4667" t="n">
        <v>-0.01075</v>
      </c>
      <c r="Q4667" t="n">
        <v>-0.0062</v>
      </c>
      <c r="R4667" t="n">
        <v>-0.00019</v>
      </c>
      <c r="S4667" t="n">
        <v>-0.00043</v>
      </c>
      <c r="T4667" t="n">
        <v>-0.01117</v>
      </c>
    </row>
    <row r="4668">
      <c r="A4668" s="142" t="n">
        <v>43076</v>
      </c>
      <c r="B4668" t="n">
        <v>-0.009650000000000001</v>
      </c>
      <c r="C4668" t="n">
        <v>-0.0097</v>
      </c>
      <c r="D4668" t="n">
        <v>-0.009679999999999999</v>
      </c>
      <c r="E4668" t="inlineStr"/>
      <c r="F4668" t="n">
        <v>-0.009650000000000001</v>
      </c>
      <c r="G4668" t="n">
        <v>-0.01301</v>
      </c>
      <c r="H4668" t="inlineStr"/>
      <c r="I4668" t="inlineStr"/>
      <c r="J4668" t="n">
        <v>0.00442</v>
      </c>
      <c r="K4668" t="n">
        <v>-0.01317</v>
      </c>
      <c r="L4668" t="n">
        <v>-0.00434</v>
      </c>
      <c r="M4668" t="n">
        <v>-0.01254</v>
      </c>
      <c r="N4668" t="n">
        <v>-0.00528</v>
      </c>
      <c r="O4668" t="n">
        <v>-0.00489</v>
      </c>
      <c r="P4668" t="n">
        <v>-0.00217</v>
      </c>
      <c r="Q4668" t="n">
        <v>-0.00608</v>
      </c>
      <c r="R4668" t="n">
        <v>0.00023</v>
      </c>
      <c r="S4668" t="n">
        <v>0.00223</v>
      </c>
      <c r="T4668" t="n">
        <v>-0.00066</v>
      </c>
    </row>
    <row r="4669">
      <c r="A4669" s="142" t="n">
        <v>43077</v>
      </c>
      <c r="B4669" t="n">
        <v>-0.00211</v>
      </c>
      <c r="C4669" t="n">
        <v>-0.00213</v>
      </c>
      <c r="D4669" t="n">
        <v>-0.00209</v>
      </c>
      <c r="E4669" t="inlineStr"/>
      <c r="F4669" t="n">
        <v>-0.00211</v>
      </c>
      <c r="G4669" t="n">
        <v>-0.00225</v>
      </c>
      <c r="H4669" t="inlineStr"/>
      <c r="I4669" t="inlineStr"/>
      <c r="J4669" t="n">
        <v>-0.0032</v>
      </c>
      <c r="K4669" t="n">
        <v>0.01071</v>
      </c>
      <c r="L4669" t="n">
        <v>-0.00498</v>
      </c>
      <c r="M4669" t="n">
        <v>0.01199</v>
      </c>
      <c r="N4669" t="n">
        <v>0.01105</v>
      </c>
      <c r="O4669" t="n">
        <v>0.01002</v>
      </c>
      <c r="P4669" t="n">
        <v>0.00436</v>
      </c>
      <c r="Q4669" t="n">
        <v>0.0037</v>
      </c>
      <c r="R4669" t="n">
        <v>0.00718</v>
      </c>
      <c r="S4669" t="n">
        <v>0.00865</v>
      </c>
      <c r="T4669" t="n">
        <v>0.01261</v>
      </c>
    </row>
    <row r="4670">
      <c r="A4670" s="142" t="n">
        <v>43080</v>
      </c>
      <c r="B4670" t="n">
        <v>0.00392</v>
      </c>
      <c r="C4670" t="n">
        <v>0.00392</v>
      </c>
      <c r="D4670" t="n">
        <v>0.00402</v>
      </c>
      <c r="E4670" t="inlineStr"/>
      <c r="F4670" t="n">
        <v>0.00403</v>
      </c>
      <c r="G4670" t="n">
        <v>0.00068</v>
      </c>
      <c r="H4670" t="inlineStr"/>
      <c r="I4670" t="inlineStr"/>
      <c r="J4670" t="n">
        <v>0.00281</v>
      </c>
      <c r="K4670" t="n">
        <v>-0.0106</v>
      </c>
      <c r="L4670" t="n">
        <v>0.00151</v>
      </c>
      <c r="M4670" t="n">
        <v>-0.0122</v>
      </c>
      <c r="N4670" t="n">
        <v>-0.00479</v>
      </c>
      <c r="O4670" t="n">
        <v>-0.0083</v>
      </c>
      <c r="P4670" t="n">
        <v>0.00217</v>
      </c>
      <c r="Q4670" t="n">
        <v>0.00112</v>
      </c>
      <c r="R4670" t="n">
        <v>-0.00027</v>
      </c>
      <c r="S4670" t="n">
        <v>0.00054</v>
      </c>
      <c r="T4670" t="n">
        <v>0.00452</v>
      </c>
    </row>
    <row r="4671">
      <c r="A4671" s="142" t="n">
        <v>43081</v>
      </c>
      <c r="B4671" t="n">
        <v>-0.00646</v>
      </c>
      <c r="C4671" t="n">
        <v>-0.00654</v>
      </c>
      <c r="D4671" t="n">
        <v>-0.0065</v>
      </c>
      <c r="E4671" t="inlineStr"/>
      <c r="F4671" t="n">
        <v>-0.00652</v>
      </c>
      <c r="G4671" t="n">
        <v>-0.00284</v>
      </c>
      <c r="H4671" t="inlineStr"/>
      <c r="I4671" t="inlineStr"/>
      <c r="J4671" t="n">
        <v>-0.01281</v>
      </c>
      <c r="K4671" t="n">
        <v>-0.00421</v>
      </c>
      <c r="L4671" t="n">
        <v>-0.00639</v>
      </c>
      <c r="M4671" t="n">
        <v>0.00116</v>
      </c>
      <c r="N4671" t="n">
        <v>0.00213</v>
      </c>
      <c r="O4671" t="n">
        <v>0.00347</v>
      </c>
      <c r="P4671" t="n">
        <v>-0.00433</v>
      </c>
      <c r="Q4671" t="n">
        <v>-0.01105</v>
      </c>
      <c r="R4671" t="n">
        <v>0.00699</v>
      </c>
      <c r="S4671" t="n">
        <v>0.0058</v>
      </c>
      <c r="T4671" t="n">
        <v>-0.00117</v>
      </c>
    </row>
    <row r="4672">
      <c r="A4672" s="142" t="n">
        <v>43082</v>
      </c>
      <c r="B4672" t="n">
        <v>0.00444</v>
      </c>
      <c r="C4672" t="n">
        <v>0.00448</v>
      </c>
      <c r="D4672" t="n">
        <v>0.0045</v>
      </c>
      <c r="E4672" t="inlineStr"/>
      <c r="F4672" t="n">
        <v>0.00454</v>
      </c>
      <c r="G4672" t="n">
        <v>-0.00108</v>
      </c>
      <c r="H4672" t="inlineStr"/>
      <c r="I4672" t="inlineStr"/>
      <c r="J4672" t="n">
        <v>0.00446</v>
      </c>
      <c r="K4672" t="n">
        <v>0.02927</v>
      </c>
      <c r="L4672" t="n">
        <v>0.00499</v>
      </c>
      <c r="M4672" t="n">
        <v>0.03776</v>
      </c>
      <c r="N4672" t="n">
        <v>0.02594</v>
      </c>
      <c r="O4672" t="n">
        <v>0.0228</v>
      </c>
      <c r="P4672" t="n">
        <v>0.01957</v>
      </c>
      <c r="Q4672" t="n">
        <v>0.00615</v>
      </c>
      <c r="R4672" t="n">
        <v>-0.00246</v>
      </c>
      <c r="S4672" t="n">
        <v>-0.00131</v>
      </c>
      <c r="T4672" t="n">
        <v>0.0034</v>
      </c>
    </row>
    <row r="4673">
      <c r="A4673" s="142" t="n">
        <v>43083</v>
      </c>
      <c r="B4673" t="n">
        <v>0.02327</v>
      </c>
      <c r="C4673" t="n">
        <v>0.02319</v>
      </c>
      <c r="D4673" t="n">
        <v>0.02322</v>
      </c>
      <c r="E4673" t="inlineStr"/>
      <c r="F4673" t="n">
        <v>0.02322</v>
      </c>
      <c r="G4673" t="n">
        <v>0.02513</v>
      </c>
      <c r="H4673" t="inlineStr"/>
      <c r="I4673" t="inlineStr"/>
      <c r="J4673" t="n">
        <v>0.01372</v>
      </c>
      <c r="K4673" t="n">
        <v>-0.01507</v>
      </c>
      <c r="L4673" t="n">
        <v>0.00974</v>
      </c>
      <c r="M4673" t="n">
        <v>-0.00716</v>
      </c>
      <c r="N4673" t="n">
        <v>0.0008899999999999999</v>
      </c>
      <c r="O4673" t="n">
        <v>-0.0004</v>
      </c>
      <c r="P4673" t="n">
        <v>0.00426</v>
      </c>
      <c r="Q4673" t="n">
        <v>0.01481</v>
      </c>
      <c r="R4673" t="n">
        <v>-0.00471</v>
      </c>
      <c r="S4673" t="n">
        <v>-0.00408</v>
      </c>
      <c r="T4673" t="n">
        <v>0.0006400000000000001</v>
      </c>
    </row>
    <row r="4674">
      <c r="A4674" s="142" t="n">
        <v>43084</v>
      </c>
      <c r="B4674" t="n">
        <v>0.00677</v>
      </c>
      <c r="C4674" t="n">
        <v>0.00676</v>
      </c>
      <c r="D4674" t="n">
        <v>0.00677</v>
      </c>
      <c r="E4674" t="inlineStr"/>
      <c r="F4674" t="n">
        <v>0.00668</v>
      </c>
      <c r="G4674" t="n">
        <v>0.00814</v>
      </c>
      <c r="H4674" t="inlineStr"/>
      <c r="I4674" t="inlineStr"/>
      <c r="J4674" t="n">
        <v>0.00796</v>
      </c>
      <c r="K4674" t="n">
        <v>0.0127</v>
      </c>
      <c r="L4674" t="n">
        <v>0.0011</v>
      </c>
      <c r="M4674" t="n">
        <v>0.0103</v>
      </c>
      <c r="N4674" t="n">
        <v>-0.00175</v>
      </c>
      <c r="O4674" t="n">
        <v>0.00179</v>
      </c>
      <c r="P4674" t="n">
        <v>0</v>
      </c>
      <c r="Q4674" t="n">
        <v>0.0111</v>
      </c>
      <c r="R4674" t="n">
        <v>-0.00164</v>
      </c>
      <c r="S4674" t="n">
        <v>0.00399</v>
      </c>
      <c r="T4674" t="n">
        <v>-0.00152</v>
      </c>
    </row>
    <row r="4675">
      <c r="A4675" s="142" t="n">
        <v>43087</v>
      </c>
      <c r="B4675" t="n">
        <v>-0.00317</v>
      </c>
      <c r="C4675" t="n">
        <v>-0.00322</v>
      </c>
      <c r="D4675" t="n">
        <v>-0.00305</v>
      </c>
      <c r="E4675" t="inlineStr"/>
      <c r="F4675" t="n">
        <v>-0.00332</v>
      </c>
      <c r="G4675" t="n">
        <v>-0.00465</v>
      </c>
      <c r="H4675" t="inlineStr"/>
      <c r="I4675" t="inlineStr"/>
      <c r="J4675" t="n">
        <v>0.00237</v>
      </c>
      <c r="K4675" t="n">
        <v>0.00309</v>
      </c>
      <c r="L4675" t="n">
        <v>0.00912</v>
      </c>
      <c r="M4675" t="n">
        <v>0.01219</v>
      </c>
      <c r="N4675" t="n">
        <v>0.01174</v>
      </c>
      <c r="O4675" t="n">
        <v>0.008149999999999999</v>
      </c>
      <c r="P4675" t="n">
        <v>0.01062</v>
      </c>
      <c r="Q4675" t="n">
        <v>0.00267</v>
      </c>
      <c r="R4675" t="n">
        <v>0.01146</v>
      </c>
      <c r="S4675" t="n">
        <v>0.00509</v>
      </c>
      <c r="T4675" t="n">
        <v>0.00662</v>
      </c>
    </row>
    <row r="4676">
      <c r="A4676" s="142" t="n">
        <v>43088</v>
      </c>
      <c r="B4676" t="n">
        <v>0.00793</v>
      </c>
      <c r="C4676" t="n">
        <v>0.00792</v>
      </c>
      <c r="D4676" t="n">
        <v>0.00793</v>
      </c>
      <c r="E4676" t="inlineStr"/>
      <c r="F4676" t="n">
        <v>0.008030000000000001</v>
      </c>
      <c r="G4676" t="n">
        <v>0.01279</v>
      </c>
      <c r="H4676" t="inlineStr"/>
      <c r="I4676" t="inlineStr"/>
      <c r="J4676" t="n">
        <v>0.00236</v>
      </c>
      <c r="K4676" t="n">
        <v>-0.00325</v>
      </c>
      <c r="L4676" t="n">
        <v>0.00045</v>
      </c>
      <c r="M4676" t="n">
        <v>0.00547</v>
      </c>
      <c r="N4676" t="n">
        <v>-0.00172</v>
      </c>
      <c r="O4676" t="n">
        <v>-0.00059</v>
      </c>
      <c r="P4676" t="n">
        <v>-0.0063</v>
      </c>
      <c r="Q4676" t="n">
        <v>0.00469</v>
      </c>
      <c r="R4676" t="n">
        <v>-0.00425</v>
      </c>
      <c r="S4676" t="n">
        <v>-0.00282</v>
      </c>
      <c r="T4676" t="n">
        <v>0.00192</v>
      </c>
    </row>
    <row r="4677">
      <c r="A4677" s="142" t="n">
        <v>43089</v>
      </c>
      <c r="B4677" t="n">
        <v>-0.00037</v>
      </c>
      <c r="C4677" t="n">
        <v>-0.00042</v>
      </c>
      <c r="D4677" t="n">
        <v>-0.00039</v>
      </c>
      <c r="E4677" t="inlineStr"/>
      <c r="F4677" t="n">
        <v>-0.00078</v>
      </c>
      <c r="G4677" t="n">
        <v>-0.00038</v>
      </c>
      <c r="H4677" t="inlineStr"/>
      <c r="I4677" t="inlineStr"/>
      <c r="J4677" t="n">
        <v>0.00039</v>
      </c>
      <c r="K4677" t="n">
        <v>0.01374</v>
      </c>
      <c r="L4677" t="n">
        <v>0.00599</v>
      </c>
      <c r="M4677" t="n">
        <v>0.01207</v>
      </c>
      <c r="N4677" t="n">
        <v>0.01311</v>
      </c>
      <c r="O4677" t="n">
        <v>0.01065</v>
      </c>
      <c r="P4677" t="n">
        <v>0.0148</v>
      </c>
      <c r="Q4677" t="n">
        <v>0.00218</v>
      </c>
      <c r="R4677" t="n">
        <v>-0.00695</v>
      </c>
      <c r="S4677" t="n">
        <v>-0.00631</v>
      </c>
      <c r="T4677" t="n">
        <v>-0.00546</v>
      </c>
    </row>
    <row r="4678">
      <c r="A4678" s="142" t="n">
        <v>43090</v>
      </c>
      <c r="B4678" t="n">
        <v>0.01536</v>
      </c>
      <c r="C4678" t="n">
        <v>0.01535</v>
      </c>
      <c r="D4678" t="n">
        <v>0.01541</v>
      </c>
      <c r="E4678" t="inlineStr"/>
      <c r="F4678" t="n">
        <v>0.01545</v>
      </c>
      <c r="G4678" t="n">
        <v>0.02111</v>
      </c>
      <c r="H4678" t="inlineStr"/>
      <c r="I4678" t="inlineStr"/>
      <c r="J4678" t="n">
        <v>0.009429999999999999</v>
      </c>
      <c r="K4678" t="n">
        <v>0.00695</v>
      </c>
      <c r="L4678" t="n">
        <v>-0.00018</v>
      </c>
      <c r="M4678" t="n">
        <v>0.00919</v>
      </c>
      <c r="N4678" t="n">
        <v>0.00733</v>
      </c>
      <c r="O4678" t="n">
        <v>0.00878</v>
      </c>
      <c r="P4678" t="n">
        <v>0.01042</v>
      </c>
      <c r="Q4678" t="n">
        <v>0.009480000000000001</v>
      </c>
      <c r="R4678" t="n">
        <v>0.00621</v>
      </c>
      <c r="S4678" t="n">
        <v>0.00434</v>
      </c>
      <c r="T4678" t="n">
        <v>0.00347</v>
      </c>
    </row>
    <row r="4679">
      <c r="A4679" s="142" t="n">
        <v>43091</v>
      </c>
      <c r="B4679" t="n">
        <v>0.01086</v>
      </c>
      <c r="C4679" t="n">
        <v>0.01087</v>
      </c>
      <c r="D4679" t="n">
        <v>0.01086</v>
      </c>
      <c r="E4679" t="inlineStr"/>
      <c r="F4679" t="n">
        <v>0.01024</v>
      </c>
      <c r="G4679" t="n">
        <v>0.008580000000000001</v>
      </c>
      <c r="H4679" t="inlineStr"/>
      <c r="I4679" t="inlineStr"/>
      <c r="J4679" t="n">
        <v>0.01129</v>
      </c>
      <c r="K4679" t="n">
        <v>0.01043</v>
      </c>
      <c r="L4679" t="n">
        <v>0.00594</v>
      </c>
      <c r="M4679" t="n">
        <v>0.01135</v>
      </c>
      <c r="N4679" t="n">
        <v>0.01236</v>
      </c>
      <c r="O4679" t="n">
        <v>0.01161</v>
      </c>
      <c r="P4679" t="n">
        <v>0.01443</v>
      </c>
      <c r="Q4679" t="n">
        <v>0.00923</v>
      </c>
      <c r="R4679" t="n">
        <v>-0.00112</v>
      </c>
      <c r="S4679" t="n">
        <v>0.00241</v>
      </c>
      <c r="T4679" t="n">
        <v>0.008240000000000001</v>
      </c>
    </row>
    <row r="4680">
      <c r="A4680" s="142" t="n">
        <v>43094</v>
      </c>
      <c r="B4680" t="n">
        <v>0</v>
      </c>
      <c r="C4680" t="n">
        <v>0</v>
      </c>
      <c r="D4680" t="n">
        <v>0</v>
      </c>
      <c r="E4680" t="inlineStr"/>
      <c r="F4680" t="n">
        <v>0</v>
      </c>
      <c r="G4680" t="n">
        <v>0</v>
      </c>
      <c r="H4680" t="inlineStr"/>
      <c r="I4680" t="inlineStr"/>
      <c r="J4680" t="n">
        <v>0</v>
      </c>
      <c r="K4680" t="n">
        <v>0</v>
      </c>
      <c r="L4680" t="n">
        <v>0</v>
      </c>
      <c r="M4680" t="n">
        <v>0</v>
      </c>
      <c r="N4680" t="n">
        <v>0</v>
      </c>
      <c r="O4680" t="n">
        <v>0</v>
      </c>
      <c r="P4680" t="n">
        <v>0</v>
      </c>
      <c r="Q4680" t="n">
        <v>0</v>
      </c>
      <c r="R4680" t="n">
        <v>0</v>
      </c>
      <c r="S4680" t="n">
        <v>0.00015</v>
      </c>
      <c r="T4680" t="n">
        <v>2e-05</v>
      </c>
    </row>
    <row r="4681">
      <c r="A4681" s="142" t="n">
        <v>43095</v>
      </c>
      <c r="B4681" t="n">
        <v>0</v>
      </c>
      <c r="C4681" t="n">
        <v>0</v>
      </c>
      <c r="D4681" t="n">
        <v>0</v>
      </c>
      <c r="E4681" t="inlineStr"/>
      <c r="F4681" t="n">
        <v>0</v>
      </c>
      <c r="G4681" t="n">
        <v>0</v>
      </c>
      <c r="H4681" t="inlineStr"/>
      <c r="I4681" t="inlineStr"/>
      <c r="J4681" t="n">
        <v>0</v>
      </c>
      <c r="K4681" t="n">
        <v>0</v>
      </c>
      <c r="L4681" t="n">
        <v>0</v>
      </c>
      <c r="M4681" t="n">
        <v>0</v>
      </c>
      <c r="N4681" t="n">
        <v>0</v>
      </c>
      <c r="O4681" t="n">
        <v>0</v>
      </c>
      <c r="P4681" t="n">
        <v>0.00407</v>
      </c>
      <c r="Q4681" t="n">
        <v>0</v>
      </c>
      <c r="R4681" t="n">
        <v>-0.00117</v>
      </c>
      <c r="S4681" t="n">
        <v>-0.00309</v>
      </c>
      <c r="T4681" t="n">
        <v>-0.00459</v>
      </c>
    </row>
    <row r="4682">
      <c r="A4682" s="142" t="n">
        <v>43096</v>
      </c>
      <c r="B4682" t="n">
        <v>0.01358</v>
      </c>
      <c r="C4682" t="n">
        <v>0.01347</v>
      </c>
      <c r="D4682" t="n">
        <v>0.01364</v>
      </c>
      <c r="E4682" t="inlineStr"/>
      <c r="F4682" t="n">
        <v>0.01317</v>
      </c>
      <c r="G4682" t="n">
        <v>0.01373</v>
      </c>
      <c r="H4682" t="inlineStr"/>
      <c r="I4682" t="inlineStr"/>
      <c r="J4682" t="n">
        <v>0.01501</v>
      </c>
      <c r="K4682" t="n">
        <v>0.006</v>
      </c>
      <c r="L4682" t="n">
        <v>0.01335</v>
      </c>
      <c r="M4682" t="n">
        <v>0.00975</v>
      </c>
      <c r="N4682" t="n">
        <v>0.008659999999999999</v>
      </c>
      <c r="O4682" t="n">
        <v>0.01052</v>
      </c>
      <c r="P4682" t="n">
        <v>0.01012</v>
      </c>
      <c r="Q4682" t="n">
        <v>0.01845</v>
      </c>
      <c r="R4682" t="n">
        <v>0.00159</v>
      </c>
      <c r="S4682" t="n">
        <v>9.000000000000001e-05</v>
      </c>
      <c r="T4682" t="n">
        <v>0.00391</v>
      </c>
    </row>
    <row r="4683">
      <c r="A4683" s="142" t="n">
        <v>43097</v>
      </c>
      <c r="B4683" t="n">
        <v>0.00941</v>
      </c>
      <c r="C4683" t="n">
        <v>0.00936</v>
      </c>
      <c r="D4683" t="n">
        <v>0.00946</v>
      </c>
      <c r="E4683" t="inlineStr"/>
      <c r="F4683" t="n">
        <v>0.008789999999999999</v>
      </c>
      <c r="G4683" t="n">
        <v>0.01138</v>
      </c>
      <c r="H4683" t="inlineStr"/>
      <c r="I4683" t="inlineStr"/>
      <c r="J4683" t="n">
        <v>-0.00721</v>
      </c>
      <c r="K4683" t="n">
        <v>-0.00215</v>
      </c>
      <c r="L4683" t="n">
        <v>0.00576</v>
      </c>
      <c r="M4683" t="n">
        <v>-0.00467</v>
      </c>
      <c r="N4683" t="n">
        <v>-0.0048</v>
      </c>
      <c r="O4683" t="n">
        <v>-0.00227</v>
      </c>
      <c r="P4683" t="n">
        <v>0</v>
      </c>
      <c r="Q4683" t="n">
        <v>-0.00719</v>
      </c>
      <c r="R4683" t="n">
        <v>-0.00243</v>
      </c>
      <c r="S4683" t="n">
        <v>-0.00106</v>
      </c>
      <c r="T4683" t="n">
        <v>0.00428</v>
      </c>
    </row>
    <row r="4684">
      <c r="A4684" s="142" t="n">
        <v>43098</v>
      </c>
      <c r="B4684" t="n">
        <v>-0.00336</v>
      </c>
      <c r="C4684" t="n">
        <v>-0.00338</v>
      </c>
      <c r="D4684" t="n">
        <v>-0.00353</v>
      </c>
      <c r="E4684" t="inlineStr"/>
      <c r="F4684" t="n">
        <v>-0.00371</v>
      </c>
      <c r="G4684" t="n">
        <v>0.00071</v>
      </c>
      <c r="H4684" t="inlineStr"/>
      <c r="I4684" t="inlineStr"/>
      <c r="J4684" t="n">
        <v>0.00191</v>
      </c>
      <c r="K4684" t="n">
        <v>0.00315</v>
      </c>
      <c r="L4684" t="n">
        <v>0.00709</v>
      </c>
      <c r="M4684" t="n">
        <v>0.00418</v>
      </c>
      <c r="N4684" t="n">
        <v>-0.00134</v>
      </c>
      <c r="O4684" t="n">
        <v>0.00398</v>
      </c>
      <c r="P4684" t="n">
        <v>0</v>
      </c>
      <c r="Q4684" t="n">
        <v>-0.00226</v>
      </c>
      <c r="R4684" t="n">
        <v>-0.00079</v>
      </c>
      <c r="S4684" t="n">
        <v>-0.00673</v>
      </c>
      <c r="T4684" t="n">
        <v>-0.00162</v>
      </c>
    </row>
    <row r="4685">
      <c r="A4685" s="142" t="n">
        <v>43100</v>
      </c>
      <c r="B4685" t="n">
        <v>0</v>
      </c>
      <c r="C4685" t="n">
        <v>0</v>
      </c>
      <c r="D4685" t="n">
        <v>0</v>
      </c>
      <c r="E4685" t="inlineStr"/>
      <c r="F4685" t="n">
        <v>0</v>
      </c>
      <c r="G4685" t="n">
        <v>0</v>
      </c>
      <c r="H4685" t="inlineStr"/>
      <c r="I4685" t="inlineStr"/>
      <c r="J4685" t="n">
        <v>0</v>
      </c>
      <c r="K4685" t="n">
        <v>0</v>
      </c>
      <c r="L4685" t="n">
        <v>0</v>
      </c>
      <c r="M4685" t="n">
        <v>0</v>
      </c>
      <c r="N4685" t="n">
        <v>0</v>
      </c>
      <c r="O4685" t="n">
        <v>0</v>
      </c>
      <c r="P4685" t="n">
        <v>0</v>
      </c>
      <c r="Q4685" t="n">
        <v>0</v>
      </c>
      <c r="R4685" t="n">
        <v>0</v>
      </c>
      <c r="S4685" t="n">
        <v>0</v>
      </c>
      <c r="T4685" t="n">
        <v>0</v>
      </c>
    </row>
    <row r="4686">
      <c r="A4686" s="142" t="n">
        <v>43101</v>
      </c>
      <c r="B4686" t="n">
        <v>0</v>
      </c>
      <c r="C4686" t="n">
        <v>0</v>
      </c>
      <c r="D4686" t="n">
        <v>0</v>
      </c>
      <c r="E4686" t="inlineStr"/>
      <c r="F4686" t="n">
        <v>0</v>
      </c>
      <c r="G4686" t="n">
        <v>0</v>
      </c>
      <c r="H4686" t="inlineStr"/>
      <c r="I4686" t="inlineStr"/>
      <c r="J4686" t="n">
        <v>0</v>
      </c>
      <c r="K4686" t="n">
        <v>0</v>
      </c>
      <c r="L4686" t="n">
        <v>0</v>
      </c>
      <c r="M4686" t="n">
        <v>0</v>
      </c>
      <c r="N4686" t="n">
        <v>0</v>
      </c>
      <c r="O4686" t="n">
        <v>0</v>
      </c>
      <c r="P4686" t="n">
        <v>0</v>
      </c>
      <c r="Q4686" t="n">
        <v>0</v>
      </c>
      <c r="R4686" t="n">
        <v>0</v>
      </c>
      <c r="S4686" t="n">
        <v>-8.000000000000001e-05</v>
      </c>
      <c r="T4686" t="n">
        <v>-0.00078</v>
      </c>
    </row>
    <row r="4687">
      <c r="A4687" s="142" t="n">
        <v>43102</v>
      </c>
      <c r="B4687" t="n">
        <v>-0.00373</v>
      </c>
      <c r="C4687" t="n">
        <v>-0.0038</v>
      </c>
      <c r="D4687" t="n">
        <v>-0.00371</v>
      </c>
      <c r="E4687" t="inlineStr"/>
      <c r="F4687" t="n">
        <v>-0.00363</v>
      </c>
      <c r="G4687" t="n">
        <v>0.00214</v>
      </c>
      <c r="H4687" t="inlineStr"/>
      <c r="I4687" t="inlineStr"/>
      <c r="J4687" t="n">
        <v>0.01106</v>
      </c>
      <c r="K4687" t="n">
        <v>0.01257</v>
      </c>
      <c r="L4687" t="n">
        <v>0.0097</v>
      </c>
      <c r="M4687" t="n">
        <v>0.01378</v>
      </c>
      <c r="N4687" t="n">
        <v>0.01548</v>
      </c>
      <c r="O4687" t="n">
        <v>0.01247</v>
      </c>
      <c r="P4687" t="n">
        <v>0.01002</v>
      </c>
      <c r="Q4687" t="n">
        <v>0.01315</v>
      </c>
      <c r="R4687" t="n">
        <v>-0.00234</v>
      </c>
      <c r="S4687" t="n">
        <v>0.00429</v>
      </c>
      <c r="T4687" t="n">
        <v>0.01464</v>
      </c>
    </row>
    <row r="4688">
      <c r="A4688" s="142" t="n">
        <v>43103</v>
      </c>
      <c r="B4688" t="n">
        <v>0</v>
      </c>
      <c r="C4688" t="n">
        <v>0.00949</v>
      </c>
      <c r="D4688" t="n">
        <v>0.00949</v>
      </c>
      <c r="E4688" t="inlineStr"/>
      <c r="F4688" t="n">
        <v>0</v>
      </c>
      <c r="G4688" t="n">
        <v>0</v>
      </c>
      <c r="H4688" t="inlineStr"/>
      <c r="I4688" t="inlineStr"/>
      <c r="J4688" t="n">
        <v>-0.00038</v>
      </c>
      <c r="K4688" t="n">
        <v>-0.00033</v>
      </c>
      <c r="L4688" t="n">
        <v>0.0038</v>
      </c>
      <c r="M4688" t="n">
        <v>-0.01106</v>
      </c>
      <c r="N4688" t="n">
        <v>-0.00733</v>
      </c>
      <c r="O4688" t="n">
        <v>-0.009889999999999999</v>
      </c>
      <c r="P4688" t="n">
        <v>-0.00397</v>
      </c>
      <c r="Q4688" t="n">
        <v>0.00075</v>
      </c>
      <c r="R4688" t="n">
        <v>0.00473</v>
      </c>
      <c r="S4688" t="n">
        <v>0.00644</v>
      </c>
      <c r="T4688" t="n">
        <v>0.00712</v>
      </c>
    </row>
    <row r="4689">
      <c r="A4689" s="142" t="n">
        <v>43104</v>
      </c>
      <c r="B4689" t="n">
        <v>0</v>
      </c>
      <c r="C4689" t="n">
        <v>-0.00425</v>
      </c>
      <c r="D4689" t="n">
        <v>-0.00417</v>
      </c>
      <c r="E4689" t="inlineStr"/>
      <c r="F4689" t="n">
        <v>0</v>
      </c>
      <c r="G4689" t="n">
        <v>0</v>
      </c>
      <c r="H4689" t="inlineStr"/>
      <c r="I4689" t="inlineStr"/>
      <c r="J4689" t="n">
        <v>-0.0132</v>
      </c>
      <c r="K4689" t="n">
        <v>0</v>
      </c>
      <c r="L4689" t="n">
        <v>0.00467</v>
      </c>
      <c r="M4689" t="n">
        <v>0.0032</v>
      </c>
      <c r="N4689" t="n">
        <v>0.0031</v>
      </c>
      <c r="O4689" t="n">
        <v>0.00075</v>
      </c>
      <c r="P4689" t="n">
        <v>-0.00199</v>
      </c>
      <c r="Q4689" t="n">
        <v>-0.01535</v>
      </c>
      <c r="R4689" t="n">
        <v>0.00902</v>
      </c>
      <c r="S4689" t="n">
        <v>0.00367</v>
      </c>
      <c r="T4689" t="n">
        <v>0.00271</v>
      </c>
    </row>
    <row r="4690">
      <c r="A4690" s="142" t="n">
        <v>43105</v>
      </c>
      <c r="B4690" t="n">
        <v>0.00137</v>
      </c>
      <c r="C4690" t="n">
        <v>-0.00383</v>
      </c>
      <c r="D4690" t="n">
        <v>-0.00381</v>
      </c>
      <c r="E4690" t="inlineStr"/>
      <c r="F4690" t="n">
        <v>0.00149</v>
      </c>
      <c r="G4690" t="n">
        <v>0.00703</v>
      </c>
      <c r="H4690" t="inlineStr"/>
      <c r="I4690" t="inlineStr"/>
      <c r="J4690" t="n">
        <v>0.00726</v>
      </c>
      <c r="K4690" t="n">
        <v>-0.00114</v>
      </c>
      <c r="L4690" t="n">
        <v>-0.00099</v>
      </c>
      <c r="M4690" t="n">
        <v>-0.00637</v>
      </c>
      <c r="N4690" t="n">
        <v>-0.00124</v>
      </c>
      <c r="O4690" t="n">
        <v>0.00527</v>
      </c>
      <c r="P4690" t="n">
        <v>0.002</v>
      </c>
      <c r="Q4690" t="n">
        <v>0.00908</v>
      </c>
      <c r="R4690" t="n">
        <v>0.00923</v>
      </c>
      <c r="S4690" t="n">
        <v>0.0098</v>
      </c>
      <c r="T4690" t="n">
        <v>0.01037</v>
      </c>
    </row>
    <row r="4691">
      <c r="A4691" s="142" t="n">
        <v>43108</v>
      </c>
      <c r="B4691" t="n">
        <v>0.00261</v>
      </c>
      <c r="C4691" t="n">
        <v>0.00252</v>
      </c>
      <c r="D4691" t="n">
        <v>0.00264</v>
      </c>
      <c r="E4691" t="inlineStr"/>
      <c r="F4691" t="n">
        <v>0.00261</v>
      </c>
      <c r="G4691" t="n">
        <v>-0.00062</v>
      </c>
      <c r="H4691" t="inlineStr"/>
      <c r="I4691" t="inlineStr"/>
      <c r="J4691" t="n">
        <v>0.00455</v>
      </c>
      <c r="K4691" t="n">
        <v>0.008670000000000001</v>
      </c>
      <c r="L4691" t="n">
        <v>0.00056</v>
      </c>
      <c r="M4691" t="n">
        <v>-0.0038</v>
      </c>
      <c r="N4691" t="n">
        <v>-0.00157</v>
      </c>
      <c r="O4691" t="n">
        <v>-0.0015</v>
      </c>
      <c r="P4691" t="n">
        <v>0</v>
      </c>
      <c r="Q4691" t="n">
        <v>0.00315</v>
      </c>
      <c r="R4691" t="n">
        <v>0.00278</v>
      </c>
      <c r="S4691" t="n">
        <v>0.00616</v>
      </c>
      <c r="T4691" t="n">
        <v>0.009939999999999999</v>
      </c>
    </row>
    <row r="4692">
      <c r="A4692" s="142" t="n">
        <v>43109</v>
      </c>
      <c r="B4692" t="n">
        <v>-0.00296</v>
      </c>
      <c r="C4692" t="n">
        <v>-0.00296</v>
      </c>
      <c r="D4692" t="n">
        <v>-0.00295</v>
      </c>
      <c r="E4692" t="inlineStr"/>
      <c r="F4692" t="n">
        <v>-0.00288</v>
      </c>
      <c r="G4692" t="n">
        <v>-0.00787</v>
      </c>
      <c r="H4692" t="inlineStr"/>
      <c r="I4692" t="inlineStr"/>
      <c r="J4692" t="n">
        <v>-0.01284</v>
      </c>
      <c r="K4692" t="n">
        <v>-0.00908</v>
      </c>
      <c r="L4692" t="n">
        <v>-0.00399</v>
      </c>
      <c r="M4692" t="n">
        <v>-0.01214</v>
      </c>
      <c r="N4692" t="n">
        <v>-0.01305</v>
      </c>
      <c r="O4692" t="n">
        <v>-0.01051</v>
      </c>
      <c r="P4692" t="n">
        <v>-0.01793</v>
      </c>
      <c r="Q4692" t="n">
        <v>-0.01062</v>
      </c>
      <c r="R4692" t="n">
        <v>0.00436</v>
      </c>
      <c r="S4692" t="n">
        <v>0.00541</v>
      </c>
      <c r="T4692" t="n">
        <v>0.00246</v>
      </c>
    </row>
    <row r="4693">
      <c r="A4693" s="142" t="n">
        <v>43110</v>
      </c>
      <c r="B4693" t="n">
        <v>-0.01668</v>
      </c>
      <c r="C4693" t="n">
        <v>-0.01672</v>
      </c>
      <c r="D4693" t="n">
        <v>-0.01665</v>
      </c>
      <c r="E4693" t="inlineStr"/>
      <c r="F4693" t="n">
        <v>-0.0167</v>
      </c>
      <c r="G4693" t="n">
        <v>-0.02042</v>
      </c>
      <c r="H4693" t="inlineStr"/>
      <c r="I4693" t="inlineStr"/>
      <c r="J4693" t="n">
        <v>-0.00306</v>
      </c>
      <c r="K4693" t="n">
        <v>0.00278</v>
      </c>
      <c r="L4693" t="n">
        <v>-0.00073</v>
      </c>
      <c r="M4693" t="n">
        <v>0.00605</v>
      </c>
      <c r="N4693" t="n">
        <v>0.00429</v>
      </c>
      <c r="O4693" t="n">
        <v>0.00493</v>
      </c>
      <c r="P4693" t="n">
        <v>0.008109999999999999</v>
      </c>
      <c r="Q4693" t="n">
        <v>-0.00302</v>
      </c>
      <c r="R4693" t="n">
        <v>-0.00334</v>
      </c>
      <c r="S4693" t="n">
        <v>-0.00484</v>
      </c>
      <c r="T4693" t="n">
        <v>-0.01054</v>
      </c>
    </row>
    <row r="4694">
      <c r="A4694" s="142" t="n">
        <v>43111</v>
      </c>
      <c r="B4694" t="n">
        <v>0.00398</v>
      </c>
      <c r="C4694" t="n">
        <v>0.00398</v>
      </c>
      <c r="D4694" t="n">
        <v>0.004</v>
      </c>
      <c r="E4694" t="inlineStr"/>
      <c r="F4694" t="n">
        <v>0.00398</v>
      </c>
      <c r="G4694" t="n">
        <v>0.008279999999999999</v>
      </c>
      <c r="H4694" t="inlineStr"/>
      <c r="I4694" t="inlineStr"/>
      <c r="J4694" t="n">
        <v>-0.01497</v>
      </c>
      <c r="K4694" t="n">
        <v>-0.00457</v>
      </c>
      <c r="L4694" t="n">
        <v>0.0023</v>
      </c>
      <c r="M4694" t="n">
        <v>-0.00134</v>
      </c>
      <c r="N4694" t="n">
        <v>-0.0028</v>
      </c>
      <c r="O4694" t="n">
        <v>-0.00698</v>
      </c>
      <c r="P4694" t="n">
        <v>-0.00805</v>
      </c>
      <c r="Q4694" t="n">
        <v>-0.00121</v>
      </c>
      <c r="R4694" t="n">
        <v>-0.00327</v>
      </c>
      <c r="S4694" t="n">
        <v>-0.00153</v>
      </c>
      <c r="T4694" t="n">
        <v>-0.00578</v>
      </c>
    </row>
    <row r="4695">
      <c r="A4695" s="142" t="n">
        <v>43112</v>
      </c>
      <c r="B4695" t="n">
        <v>-0.00667</v>
      </c>
      <c r="C4695" t="n">
        <v>-0.00667</v>
      </c>
      <c r="D4695" t="n">
        <v>-0.00666</v>
      </c>
      <c r="E4695" t="inlineStr"/>
      <c r="F4695" t="n">
        <v>-0.00661</v>
      </c>
      <c r="G4695" t="n">
        <v>-0.00126</v>
      </c>
      <c r="H4695" t="inlineStr"/>
      <c r="I4695" t="inlineStr"/>
      <c r="J4695" t="n">
        <v>0.01013</v>
      </c>
      <c r="K4695" t="n">
        <v>0.01148</v>
      </c>
      <c r="L4695" t="n">
        <v>0.0123</v>
      </c>
      <c r="M4695" t="n">
        <v>0.01908</v>
      </c>
      <c r="N4695" t="n">
        <v>0.01407</v>
      </c>
      <c r="O4695" t="n">
        <v>0.0171</v>
      </c>
      <c r="P4695" t="n">
        <v>0.01217</v>
      </c>
      <c r="Q4695" t="n">
        <v>-0.00061</v>
      </c>
      <c r="R4695" t="n">
        <v>0.00287</v>
      </c>
      <c r="S4695" t="n">
        <v>-0.00173</v>
      </c>
      <c r="T4695" t="n">
        <v>0.00098</v>
      </c>
    </row>
    <row r="4696">
      <c r="A4696" s="142" t="n">
        <v>43115</v>
      </c>
      <c r="B4696" t="n">
        <v>0.01913</v>
      </c>
      <c r="C4696" t="n">
        <v>0.01903</v>
      </c>
      <c r="D4696" t="n">
        <v>0.01912</v>
      </c>
      <c r="E4696" t="inlineStr"/>
      <c r="F4696" t="n">
        <v>0.01912</v>
      </c>
      <c r="G4696" t="n">
        <v>0.02756</v>
      </c>
      <c r="H4696" t="inlineStr"/>
      <c r="I4696" t="inlineStr"/>
      <c r="J4696" t="n">
        <v>0.02083</v>
      </c>
      <c r="K4696" t="n">
        <v>0.01086</v>
      </c>
      <c r="L4696" t="n">
        <v>0</v>
      </c>
      <c r="M4696" t="n">
        <v>0.00777</v>
      </c>
      <c r="N4696" t="n">
        <v>0.01543</v>
      </c>
      <c r="O4696" t="n">
        <v>0</v>
      </c>
      <c r="P4696" t="n">
        <v>0.01804</v>
      </c>
      <c r="Q4696" t="n">
        <v>0</v>
      </c>
      <c r="R4696" t="n">
        <v>-0.00152</v>
      </c>
      <c r="S4696" t="n">
        <v>-0.00662</v>
      </c>
      <c r="T4696" t="n">
        <v>-0.008279999999999999</v>
      </c>
    </row>
    <row r="4697">
      <c r="A4697" s="142" t="n">
        <v>43116</v>
      </c>
      <c r="B4697" t="n">
        <v>0.01651</v>
      </c>
      <c r="C4697" t="n">
        <v>0.01652</v>
      </c>
      <c r="D4697" t="n">
        <v>0.01655</v>
      </c>
      <c r="E4697" t="inlineStr"/>
      <c r="F4697" t="n">
        <v>0.01661</v>
      </c>
      <c r="G4697" t="n">
        <v>0.02718</v>
      </c>
      <c r="H4697" t="inlineStr"/>
      <c r="I4697" t="inlineStr"/>
      <c r="J4697" t="n">
        <v>-0.0034</v>
      </c>
      <c r="K4697" t="n">
        <v>0.00032</v>
      </c>
      <c r="L4697" t="n">
        <v>-0.0004</v>
      </c>
      <c r="M4697" t="n">
        <v>-0.00081</v>
      </c>
      <c r="N4697" t="n">
        <v>-0.00574</v>
      </c>
      <c r="O4697" t="n">
        <v>0.01513</v>
      </c>
      <c r="P4697" t="n">
        <v>0.00197</v>
      </c>
      <c r="Q4697" t="n">
        <v>0.01853</v>
      </c>
      <c r="R4697" t="n">
        <v>0.00107</v>
      </c>
      <c r="S4697" t="n">
        <v>0.00195</v>
      </c>
      <c r="T4697" t="n">
        <v>0.00946</v>
      </c>
    </row>
    <row r="4698">
      <c r="A4698" s="142" t="n">
        <v>43117</v>
      </c>
      <c r="B4698" t="n">
        <v>0.00321</v>
      </c>
      <c r="C4698" t="n">
        <v>0.00317</v>
      </c>
      <c r="D4698" t="n">
        <v>0.00323</v>
      </c>
      <c r="E4698" t="inlineStr"/>
      <c r="F4698" t="n">
        <v>0.00321</v>
      </c>
      <c r="G4698" t="n">
        <v>-0.00034</v>
      </c>
      <c r="H4698" t="inlineStr"/>
      <c r="I4698" t="inlineStr"/>
      <c r="J4698" t="n">
        <v>0.00228</v>
      </c>
      <c r="K4698" t="n">
        <v>-0.0101</v>
      </c>
      <c r="L4698" t="n">
        <v>0.00561</v>
      </c>
      <c r="M4698" t="n">
        <v>-0.00812</v>
      </c>
      <c r="N4698" t="n">
        <v>-0.00778</v>
      </c>
      <c r="O4698" t="n">
        <v>-0.01638</v>
      </c>
      <c r="P4698" t="n">
        <v>-0.00393</v>
      </c>
      <c r="Q4698" t="n">
        <v>-0.00149</v>
      </c>
      <c r="R4698" t="n">
        <v>-0.00105</v>
      </c>
      <c r="S4698" t="n">
        <v>0.00413</v>
      </c>
      <c r="T4698" t="n">
        <v>0.00292</v>
      </c>
    </row>
    <row r="4699">
      <c r="A4699" s="142" t="n">
        <v>43118</v>
      </c>
      <c r="B4699" t="n">
        <v>-0.01741</v>
      </c>
      <c r="C4699" t="n">
        <v>-0.01738</v>
      </c>
      <c r="D4699" t="n">
        <v>-0.01739</v>
      </c>
      <c r="E4699" t="inlineStr"/>
      <c r="F4699" t="n">
        <v>-0.01739</v>
      </c>
      <c r="G4699" t="n">
        <v>-0.01645</v>
      </c>
      <c r="H4699" t="inlineStr"/>
      <c r="I4699" t="inlineStr"/>
      <c r="J4699" t="n">
        <v>-0.01059</v>
      </c>
      <c r="K4699" t="n">
        <v>-0.02089</v>
      </c>
      <c r="L4699" t="n">
        <v>-0.00978</v>
      </c>
      <c r="M4699" t="n">
        <v>-0.01825</v>
      </c>
      <c r="N4699" t="n">
        <v>-0.01774</v>
      </c>
      <c r="O4699" t="n">
        <v>-0.01815</v>
      </c>
      <c r="P4699" t="n">
        <v>-0.01578</v>
      </c>
      <c r="Q4699" t="n">
        <v>-0.00672</v>
      </c>
      <c r="R4699" t="n">
        <v>0.00201</v>
      </c>
      <c r="S4699" t="n">
        <v>-0.00051</v>
      </c>
      <c r="T4699" t="n">
        <v>0.00427</v>
      </c>
    </row>
    <row r="4700">
      <c r="A4700" s="142" t="n">
        <v>43119</v>
      </c>
      <c r="B4700" t="n">
        <v>-0.01529</v>
      </c>
      <c r="C4700" t="n">
        <v>-0.01531</v>
      </c>
      <c r="D4700" t="n">
        <v>-0.01528</v>
      </c>
      <c r="E4700" t="inlineStr"/>
      <c r="F4700" t="n">
        <v>-0.01527</v>
      </c>
      <c r="G4700" t="n">
        <v>-0.0155</v>
      </c>
      <c r="H4700" t="inlineStr"/>
      <c r="I4700" t="inlineStr"/>
      <c r="J4700" t="n">
        <v>-0.0065</v>
      </c>
      <c r="K4700" t="n">
        <v>0.0005</v>
      </c>
      <c r="L4700" t="n">
        <v>0.00629</v>
      </c>
      <c r="M4700" t="n">
        <v>0.00445</v>
      </c>
      <c r="N4700" t="n">
        <v>0.0008</v>
      </c>
      <c r="O4700" t="n">
        <v>0.00667</v>
      </c>
      <c r="P4700" t="n">
        <v>0.002</v>
      </c>
      <c r="Q4700" t="n">
        <v>-0.00827</v>
      </c>
      <c r="R4700" t="n">
        <v>0.0053</v>
      </c>
      <c r="S4700" t="n">
        <v>0.00602</v>
      </c>
      <c r="T4700" t="n">
        <v>0.00537</v>
      </c>
    </row>
    <row r="4701">
      <c r="A4701" s="142" t="n">
        <v>43122</v>
      </c>
      <c r="B4701" t="n">
        <v>0.008189999999999999</v>
      </c>
      <c r="C4701" t="n">
        <v>0.00809</v>
      </c>
      <c r="D4701" t="n">
        <v>0.008189999999999999</v>
      </c>
      <c r="E4701" t="inlineStr"/>
      <c r="F4701" t="n">
        <v>0.008229999999999999</v>
      </c>
      <c r="G4701" t="n">
        <v>0.00708</v>
      </c>
      <c r="H4701" t="inlineStr"/>
      <c r="I4701" t="inlineStr"/>
      <c r="J4701" t="n">
        <v>-0.00423</v>
      </c>
      <c r="K4701" t="n">
        <v>-0.00281</v>
      </c>
      <c r="L4701" t="n">
        <v>-0.00693</v>
      </c>
      <c r="M4701" t="n">
        <v>-0.00065</v>
      </c>
      <c r="N4701" t="n">
        <v>-0.00268</v>
      </c>
      <c r="O4701" t="n">
        <v>-0.00322</v>
      </c>
      <c r="P4701" t="n">
        <v>0</v>
      </c>
      <c r="Q4701" t="n">
        <v>-0.00682</v>
      </c>
      <c r="R4701" t="n">
        <v>0.00331</v>
      </c>
      <c r="S4701" t="n">
        <v>0.00381</v>
      </c>
      <c r="T4701" t="n">
        <v>0.0026</v>
      </c>
    </row>
    <row r="4702">
      <c r="A4702" s="142" t="n">
        <v>43123</v>
      </c>
      <c r="B4702" t="n">
        <v>-0.00227</v>
      </c>
      <c r="C4702" t="n">
        <v>-0.00228</v>
      </c>
      <c r="D4702" t="n">
        <v>-0.00222</v>
      </c>
      <c r="E4702" t="inlineStr"/>
      <c r="F4702" t="n">
        <v>-0.00225</v>
      </c>
      <c r="G4702" t="n">
        <v>-9.000000000000001e-05</v>
      </c>
      <c r="H4702" t="inlineStr"/>
      <c r="I4702" t="inlineStr"/>
      <c r="J4702" t="n">
        <v>-0.0116</v>
      </c>
      <c r="K4702" t="n">
        <v>-0.00746</v>
      </c>
      <c r="L4702" t="n">
        <v>0.00111</v>
      </c>
      <c r="M4702" t="n">
        <v>0.00573</v>
      </c>
      <c r="N4702" t="n">
        <v>0.01185</v>
      </c>
      <c r="O4702" t="n">
        <v>0.0076</v>
      </c>
      <c r="P4702" t="n">
        <v>0.002</v>
      </c>
      <c r="Q4702" t="n">
        <v>-0.00443</v>
      </c>
      <c r="R4702" t="n">
        <v>0.00152</v>
      </c>
      <c r="S4702" t="n">
        <v>0.00155</v>
      </c>
      <c r="T4702" t="n">
        <v>0.0078</v>
      </c>
    </row>
    <row r="4703">
      <c r="A4703" s="142" t="n">
        <v>43124</v>
      </c>
      <c r="B4703" t="n">
        <v>0.00485</v>
      </c>
      <c r="C4703" t="n">
        <v>0.00483</v>
      </c>
      <c r="D4703" t="n">
        <v>0.00483</v>
      </c>
      <c r="E4703" t="inlineStr"/>
      <c r="F4703" t="n">
        <v>0.00489</v>
      </c>
      <c r="G4703" t="n">
        <v>0.00826</v>
      </c>
      <c r="H4703" t="inlineStr"/>
      <c r="I4703" t="inlineStr"/>
      <c r="J4703" t="n">
        <v>0.03402</v>
      </c>
      <c r="K4703" t="n">
        <v>0.01369</v>
      </c>
      <c r="L4703" t="n">
        <v>0.0183</v>
      </c>
      <c r="M4703" t="n">
        <v>0.02525</v>
      </c>
      <c r="N4703" t="n">
        <v>0.01407</v>
      </c>
      <c r="O4703" t="n">
        <v>0.01772</v>
      </c>
      <c r="P4703" t="n">
        <v>0.01597</v>
      </c>
      <c r="Q4703" t="n">
        <v>0.03435</v>
      </c>
      <c r="R4703" t="n">
        <v>-0.00515</v>
      </c>
      <c r="S4703" t="n">
        <v>-0.00568</v>
      </c>
      <c r="T4703" t="n">
        <v>-0.00214</v>
      </c>
    </row>
    <row r="4704">
      <c r="A4704" s="142" t="n">
        <v>43125</v>
      </c>
      <c r="B4704" t="n">
        <v>0.009469999999999999</v>
      </c>
      <c r="C4704" t="n">
        <v>0.00944</v>
      </c>
      <c r="D4704" t="n">
        <v>0.009509999999999999</v>
      </c>
      <c r="E4704" t="inlineStr"/>
      <c r="F4704" t="n">
        <v>0.00954</v>
      </c>
      <c r="G4704" t="n">
        <v>0.0169</v>
      </c>
      <c r="H4704" t="inlineStr"/>
      <c r="I4704" t="inlineStr"/>
      <c r="J4704" t="n">
        <v>-0.01286</v>
      </c>
      <c r="K4704" t="n">
        <v>-0.02652</v>
      </c>
      <c r="L4704" t="n">
        <v>0.00486</v>
      </c>
      <c r="M4704" t="n">
        <v>-0.02123</v>
      </c>
      <c r="N4704" t="n">
        <v>-0.02393</v>
      </c>
      <c r="O4704" t="n">
        <v>-0.02241</v>
      </c>
      <c r="P4704" t="n">
        <v>-0.02161</v>
      </c>
      <c r="Q4704" t="n">
        <v>-0.01468</v>
      </c>
      <c r="R4704" t="n">
        <v>-0.00554</v>
      </c>
      <c r="S4704" t="n">
        <v>-0.00842</v>
      </c>
      <c r="T4704" t="n">
        <v>-0.00597</v>
      </c>
    </row>
    <row r="4705">
      <c r="A4705" s="142" t="n">
        <v>43126</v>
      </c>
      <c r="B4705" t="n">
        <v>-0.01746</v>
      </c>
      <c r="C4705" t="n">
        <v>-0.01746</v>
      </c>
      <c r="D4705" t="n">
        <v>-0.01745</v>
      </c>
      <c r="E4705" t="inlineStr"/>
      <c r="F4705" t="n">
        <v>-0.01751</v>
      </c>
      <c r="G4705" t="n">
        <v>-0.00797</v>
      </c>
      <c r="H4705" t="inlineStr"/>
      <c r="I4705" t="inlineStr"/>
      <c r="J4705" t="n">
        <v>0</v>
      </c>
      <c r="K4705" t="n">
        <v>-0.00372</v>
      </c>
      <c r="L4705" t="n">
        <v>-0.01025</v>
      </c>
      <c r="M4705" t="n">
        <v>-0.00403</v>
      </c>
      <c r="N4705" t="n">
        <v>0.00223</v>
      </c>
      <c r="O4705" t="n">
        <v>0.0017</v>
      </c>
      <c r="P4705" t="n">
        <v>0.00402</v>
      </c>
      <c r="Q4705" t="n">
        <v>-0.0015</v>
      </c>
      <c r="R4705" t="n">
        <v>0.00488</v>
      </c>
      <c r="S4705" t="n">
        <v>0.01229</v>
      </c>
      <c r="T4705" t="n">
        <v>0.01328</v>
      </c>
    </row>
    <row r="4706">
      <c r="A4706" s="142" t="n">
        <v>43129</v>
      </c>
      <c r="B4706" t="n">
        <v>0.00132</v>
      </c>
      <c r="C4706" t="n">
        <v>0.0013</v>
      </c>
      <c r="D4706" t="n">
        <v>0.00136</v>
      </c>
      <c r="E4706" t="inlineStr"/>
      <c r="F4706" t="n">
        <v>0.00141</v>
      </c>
      <c r="G4706" t="n">
        <v>-0.00415</v>
      </c>
      <c r="H4706" t="inlineStr"/>
      <c r="I4706" t="inlineStr"/>
      <c r="J4706" t="n">
        <v>-0.00383</v>
      </c>
      <c r="K4706" t="n">
        <v>-0.01155</v>
      </c>
      <c r="L4706" t="n">
        <v>-0.00868</v>
      </c>
      <c r="M4706" t="n">
        <v>-0.02642</v>
      </c>
      <c r="N4706" t="n">
        <v>-0.02469</v>
      </c>
      <c r="O4706" t="n">
        <v>-0.02402</v>
      </c>
      <c r="P4706" t="n">
        <v>-0.024</v>
      </c>
      <c r="Q4706" t="n">
        <v>-0.009039999999999999</v>
      </c>
      <c r="R4706" t="n">
        <v>-0.00172</v>
      </c>
      <c r="S4706" t="n">
        <v>-1e-05</v>
      </c>
      <c r="T4706" t="n">
        <v>0.00221</v>
      </c>
    </row>
    <row r="4707">
      <c r="A4707" s="142" t="n">
        <v>43130</v>
      </c>
      <c r="B4707" t="n">
        <v>-0.02506</v>
      </c>
      <c r="C4707" t="n">
        <v>-0.02511</v>
      </c>
      <c r="D4707" t="n">
        <v>-0.02508</v>
      </c>
      <c r="E4707" t="inlineStr"/>
      <c r="F4707" t="n">
        <v>-0.02505</v>
      </c>
      <c r="G4707" t="n">
        <v>-0.03122</v>
      </c>
      <c r="H4707" t="inlineStr"/>
      <c r="I4707" t="inlineStr"/>
      <c r="J4707" t="n">
        <v>-0.02731</v>
      </c>
      <c r="K4707" t="n">
        <v>-0.02767</v>
      </c>
      <c r="L4707" t="n">
        <v>-0.01047</v>
      </c>
      <c r="M4707" t="n">
        <v>-0.01317</v>
      </c>
      <c r="N4707" t="n">
        <v>-0.01443</v>
      </c>
      <c r="O4707" t="n">
        <v>-0.01608</v>
      </c>
      <c r="P4707" t="n">
        <v>-0.01434</v>
      </c>
      <c r="Q4707" t="n">
        <v>-0.02418</v>
      </c>
      <c r="R4707" t="n">
        <v>-0.00902</v>
      </c>
      <c r="S4707" t="n">
        <v>-0.0142</v>
      </c>
      <c r="T4707" t="n">
        <v>-0.02041</v>
      </c>
    </row>
    <row r="4708">
      <c r="A4708" s="142" t="n">
        <v>43131</v>
      </c>
      <c r="B4708" t="n">
        <v>-0.01661</v>
      </c>
      <c r="C4708" t="n">
        <v>-0.01658</v>
      </c>
      <c r="D4708" t="n">
        <v>-0.01652</v>
      </c>
      <c r="E4708" t="inlineStr"/>
      <c r="F4708" t="n">
        <v>-0.01652</v>
      </c>
      <c r="G4708" t="n">
        <v>-0.01208</v>
      </c>
      <c r="H4708" t="inlineStr"/>
      <c r="I4708" t="inlineStr"/>
      <c r="J4708" t="n">
        <v>-0.00633</v>
      </c>
      <c r="K4708" t="n">
        <v>-0.00283</v>
      </c>
      <c r="L4708" t="n">
        <v>-0.00219</v>
      </c>
      <c r="M4708" t="n">
        <v>0.01004</v>
      </c>
      <c r="N4708" t="n">
        <v>0.00719</v>
      </c>
      <c r="O4708" t="n">
        <v>0.00512</v>
      </c>
      <c r="P4708" t="n">
        <v>0</v>
      </c>
      <c r="Q4708" t="n">
        <v>-0.00436</v>
      </c>
      <c r="R4708" t="n">
        <v>-0.00201</v>
      </c>
      <c r="S4708" t="n">
        <v>-0.00334</v>
      </c>
      <c r="T4708" t="n">
        <v>0.00188</v>
      </c>
    </row>
    <row r="4709">
      <c r="A4709" s="142" t="n">
        <v>43132</v>
      </c>
      <c r="B4709" t="n">
        <v>0.01382</v>
      </c>
      <c r="C4709" t="n">
        <v>0.01381</v>
      </c>
      <c r="D4709" t="n">
        <v>0.01385</v>
      </c>
      <c r="E4709" t="inlineStr"/>
      <c r="F4709" t="n">
        <v>0.01385</v>
      </c>
      <c r="G4709" t="n">
        <v>0.01758</v>
      </c>
      <c r="H4709" t="inlineStr"/>
      <c r="I4709" t="inlineStr"/>
      <c r="J4709" t="n">
        <v>0.0008</v>
      </c>
      <c r="K4709" t="n">
        <v>-0.00496</v>
      </c>
      <c r="L4709" t="n">
        <v>0.00112</v>
      </c>
      <c r="M4709" t="n">
        <v>-0.00379</v>
      </c>
      <c r="N4709" t="n">
        <v>-0.00718</v>
      </c>
      <c r="O4709" t="n">
        <v>-0.00509</v>
      </c>
      <c r="P4709" t="n">
        <v>-0.008319999999999999</v>
      </c>
      <c r="Q4709" t="n">
        <v>0.00141</v>
      </c>
      <c r="R4709" t="n">
        <v>-0.00528</v>
      </c>
      <c r="S4709" t="n">
        <v>-0.00174</v>
      </c>
      <c r="T4709" t="n">
        <v>-0.00559</v>
      </c>
    </row>
    <row r="4710">
      <c r="A4710" s="142" t="n">
        <v>43133</v>
      </c>
      <c r="B4710" t="n">
        <v>-0.007900000000000001</v>
      </c>
      <c r="C4710" t="n">
        <v>-0.00795</v>
      </c>
      <c r="D4710" t="n">
        <v>-0.00795</v>
      </c>
      <c r="E4710" t="inlineStr"/>
      <c r="F4710" t="n">
        <v>-0.007939999999999999</v>
      </c>
      <c r="G4710" t="n">
        <v>-0.00695</v>
      </c>
      <c r="H4710" t="inlineStr"/>
      <c r="I4710" t="inlineStr"/>
      <c r="J4710" t="n">
        <v>-0.02068</v>
      </c>
      <c r="K4710" t="n">
        <v>-0.03491</v>
      </c>
      <c r="L4710" t="n">
        <v>-0.0059</v>
      </c>
      <c r="M4710" t="n">
        <v>-0.02875</v>
      </c>
      <c r="N4710" t="n">
        <v>-0.03237</v>
      </c>
      <c r="O4710" t="n">
        <v>-0.02915</v>
      </c>
      <c r="P4710" t="n">
        <v>-0.03354</v>
      </c>
      <c r="Q4710" t="n">
        <v>-0.02063</v>
      </c>
      <c r="R4710" t="n">
        <v>-0.01364</v>
      </c>
      <c r="S4710" t="n">
        <v>-0.01534</v>
      </c>
      <c r="T4710" t="n">
        <v>-0.01158</v>
      </c>
    </row>
    <row r="4711">
      <c r="A4711" s="142" t="n">
        <v>43136</v>
      </c>
      <c r="B4711" t="n">
        <v>-0.02524</v>
      </c>
      <c r="C4711" t="n">
        <v>-0.02531</v>
      </c>
      <c r="D4711" t="n">
        <v>-0.02522</v>
      </c>
      <c r="E4711" t="inlineStr"/>
      <c r="F4711" t="n">
        <v>-0.0251</v>
      </c>
      <c r="G4711" t="n">
        <v>-0.02771</v>
      </c>
      <c r="H4711" t="inlineStr"/>
      <c r="I4711" t="inlineStr"/>
      <c r="J4711" t="n">
        <v>-0.01421</v>
      </c>
      <c r="K4711" t="n">
        <v>-0.01034</v>
      </c>
      <c r="L4711" t="n">
        <v>-0.004</v>
      </c>
      <c r="M4711" t="n">
        <v>-0.0025</v>
      </c>
      <c r="N4711" t="n">
        <v>-0.00448</v>
      </c>
      <c r="O4711" t="n">
        <v>-0.01542</v>
      </c>
      <c r="P4711" t="n">
        <v>-0.00868</v>
      </c>
      <c r="Q4711" t="n">
        <v>-0.01644</v>
      </c>
      <c r="R4711" t="n">
        <v>-0.01548</v>
      </c>
      <c r="S4711" t="n">
        <v>-0.02826</v>
      </c>
      <c r="T4711" t="n">
        <v>-0.01612</v>
      </c>
    </row>
    <row r="4712">
      <c r="A4712" s="142" t="n">
        <v>43137</v>
      </c>
      <c r="B4712" t="n">
        <v>-0.00447</v>
      </c>
      <c r="C4712" t="n">
        <v>-0.00449</v>
      </c>
      <c r="D4712" t="n">
        <v>-0.00446</v>
      </c>
      <c r="E4712" t="inlineStr"/>
      <c r="F4712" t="n">
        <v>-0.00451</v>
      </c>
      <c r="G4712" t="n">
        <v>-0.00581</v>
      </c>
      <c r="H4712" t="inlineStr"/>
      <c r="I4712" t="inlineStr"/>
      <c r="J4712" t="n">
        <v>-0.01277</v>
      </c>
      <c r="K4712" t="n">
        <v>-0.011</v>
      </c>
      <c r="L4712" t="n">
        <v>-0.009730000000000001</v>
      </c>
      <c r="M4712" t="n">
        <v>-0.01643</v>
      </c>
      <c r="N4712" t="n">
        <v>-0.02069</v>
      </c>
      <c r="O4712" t="n">
        <v>-0.0171</v>
      </c>
      <c r="P4712" t="n">
        <v>-0.01532</v>
      </c>
      <c r="Q4712" t="n">
        <v>-0.00925</v>
      </c>
      <c r="R4712" t="n">
        <v>-0.02445</v>
      </c>
      <c r="S4712" t="n">
        <v>0.00076</v>
      </c>
      <c r="T4712" t="n">
        <v>-0.02145</v>
      </c>
    </row>
    <row r="4713">
      <c r="A4713" s="142" t="n">
        <v>43138</v>
      </c>
      <c r="B4713" t="n">
        <v>-0.01627</v>
      </c>
      <c r="C4713" t="n">
        <v>-0.01629</v>
      </c>
      <c r="D4713" t="n">
        <v>-0.01622</v>
      </c>
      <c r="E4713" t="inlineStr"/>
      <c r="F4713" t="n">
        <v>-0.0162</v>
      </c>
      <c r="G4713" t="n">
        <v>-0.02226</v>
      </c>
      <c r="H4713" t="inlineStr"/>
      <c r="I4713" t="inlineStr"/>
      <c r="J4713" t="n">
        <v>-0.0146</v>
      </c>
      <c r="K4713" t="n">
        <v>-0.00415</v>
      </c>
      <c r="L4713" t="n">
        <v>-0.0151</v>
      </c>
      <c r="M4713" t="n">
        <v>-0.01012</v>
      </c>
      <c r="N4713" t="n">
        <v>-0.00308</v>
      </c>
      <c r="O4713" t="n">
        <v>-0.00524</v>
      </c>
      <c r="P4713" t="n">
        <v>-0.00444</v>
      </c>
      <c r="Q4713" t="n">
        <v>-0.00983</v>
      </c>
      <c r="R4713" t="n">
        <v>0.01947</v>
      </c>
      <c r="S4713" t="n">
        <v>0.00481</v>
      </c>
      <c r="T4713" t="n">
        <v>0.0018</v>
      </c>
    </row>
    <row r="4714">
      <c r="A4714" s="142" t="n">
        <v>43139</v>
      </c>
      <c r="B4714" t="n">
        <v>-0.00378</v>
      </c>
      <c r="C4714" t="n">
        <v>-0.00378</v>
      </c>
      <c r="D4714" t="n">
        <v>-0.00372</v>
      </c>
      <c r="E4714" t="inlineStr"/>
      <c r="F4714" t="n">
        <v>-0.00378</v>
      </c>
      <c r="G4714" t="n">
        <v>-0.00787</v>
      </c>
      <c r="H4714" t="inlineStr"/>
      <c r="I4714" t="inlineStr"/>
      <c r="J4714" t="n">
        <v>-0.01101</v>
      </c>
      <c r="K4714" t="n">
        <v>-0.00511</v>
      </c>
      <c r="L4714" t="n">
        <v>-0.00293</v>
      </c>
      <c r="M4714" t="n">
        <v>0.00438</v>
      </c>
      <c r="N4714" t="n">
        <v>0.00323</v>
      </c>
      <c r="O4714" t="n">
        <v>0.00105</v>
      </c>
      <c r="P4714" t="n">
        <v>0.00446</v>
      </c>
      <c r="Q4714" t="n">
        <v>-0.007939999999999999</v>
      </c>
      <c r="R4714" t="n">
        <v>-0.01581</v>
      </c>
      <c r="S4714" t="n">
        <v>-0.0216</v>
      </c>
      <c r="T4714" t="n">
        <v>-0.00582</v>
      </c>
    </row>
    <row r="4715">
      <c r="A4715" s="142" t="n">
        <v>43140</v>
      </c>
      <c r="B4715" t="n">
        <v>0.00726</v>
      </c>
      <c r="C4715" t="n">
        <v>0.00718</v>
      </c>
      <c r="D4715" t="n">
        <v>0.00724</v>
      </c>
      <c r="E4715" t="inlineStr"/>
      <c r="F4715" t="n">
        <v>0.00729</v>
      </c>
      <c r="G4715" t="n">
        <v>0.0043</v>
      </c>
      <c r="H4715" t="inlineStr"/>
      <c r="I4715" t="inlineStr"/>
      <c r="J4715" t="n">
        <v>-0.00342</v>
      </c>
      <c r="K4715" t="n">
        <v>-0.02189</v>
      </c>
      <c r="L4715" t="n">
        <v>-0.00695</v>
      </c>
      <c r="M4715" t="n">
        <v>-0.01535</v>
      </c>
      <c r="N4715" t="n">
        <v>-0.0226</v>
      </c>
      <c r="O4715" t="n">
        <v>-0.01852</v>
      </c>
      <c r="P4715" t="n">
        <v>-0.01778</v>
      </c>
      <c r="Q4715" t="n">
        <v>-0.001</v>
      </c>
      <c r="R4715" t="n">
        <v>-0.01473</v>
      </c>
      <c r="S4715" t="n">
        <v>0.00126</v>
      </c>
      <c r="T4715" t="n">
        <v>-0.01666</v>
      </c>
    </row>
    <row r="4716">
      <c r="A4716" s="142" t="n">
        <v>43143</v>
      </c>
      <c r="B4716" t="n">
        <v>-0.01843</v>
      </c>
      <c r="C4716" t="n">
        <v>-0.01846</v>
      </c>
      <c r="D4716" t="n">
        <v>-0.01843</v>
      </c>
      <c r="E4716" t="inlineStr"/>
      <c r="F4716" t="n">
        <v>-0.01835</v>
      </c>
      <c r="G4716" t="n">
        <v>-0.01914</v>
      </c>
      <c r="H4716" t="inlineStr"/>
      <c r="I4716" t="inlineStr"/>
      <c r="J4716" t="n">
        <v>0.00601</v>
      </c>
      <c r="K4716" t="n">
        <v>0.036</v>
      </c>
      <c r="L4716" t="n">
        <v>0.01387</v>
      </c>
      <c r="M4716" t="n">
        <v>0.02323</v>
      </c>
      <c r="N4716" t="n">
        <v>0.02765</v>
      </c>
      <c r="O4716" t="n">
        <v>0.02402</v>
      </c>
      <c r="P4716" t="n">
        <v>0.02489</v>
      </c>
      <c r="Q4716" t="n">
        <v>0.0015</v>
      </c>
      <c r="R4716" t="n">
        <v>0.01202</v>
      </c>
      <c r="S4716" t="n">
        <v>0.009599999999999999</v>
      </c>
      <c r="T4716" t="n">
        <v>0.00709</v>
      </c>
    </row>
    <row r="4717">
      <c r="A4717" s="142" t="n">
        <v>43144</v>
      </c>
      <c r="B4717" t="n">
        <v>0.02486</v>
      </c>
      <c r="C4717" t="n">
        <v>0.02489</v>
      </c>
      <c r="D4717" t="n">
        <v>0.02496</v>
      </c>
      <c r="E4717" t="inlineStr"/>
      <c r="F4717" t="n">
        <v>0.02492</v>
      </c>
      <c r="G4717" t="n">
        <v>0.02728</v>
      </c>
      <c r="H4717" t="inlineStr"/>
      <c r="I4717" t="inlineStr"/>
      <c r="J4717" t="n">
        <v>0.00256</v>
      </c>
      <c r="K4717" t="n">
        <v>-0.00451</v>
      </c>
      <c r="L4717" t="n">
        <v>0.00213</v>
      </c>
      <c r="M4717" t="n">
        <v>-0.00329</v>
      </c>
      <c r="N4717" t="n">
        <v>-0.00267</v>
      </c>
      <c r="O4717" t="n">
        <v>-0.00503</v>
      </c>
      <c r="P4717" t="n">
        <v>-0.00662</v>
      </c>
      <c r="Q4717" t="n">
        <v>0.00217</v>
      </c>
      <c r="R4717" t="n">
        <v>-0.0063</v>
      </c>
      <c r="S4717" t="n">
        <v>-0.00329</v>
      </c>
      <c r="T4717" t="n">
        <v>0.0031</v>
      </c>
    </row>
    <row r="4718">
      <c r="A4718" s="142" t="n">
        <v>43145</v>
      </c>
      <c r="B4718" t="n">
        <v>-0.00761</v>
      </c>
      <c r="C4718" t="n">
        <v>-0.00764</v>
      </c>
      <c r="D4718" t="n">
        <v>-0.00761</v>
      </c>
      <c r="E4718" t="inlineStr"/>
      <c r="F4718" t="n">
        <v>-0.0076</v>
      </c>
      <c r="G4718" t="n">
        <v>-0.00113</v>
      </c>
      <c r="H4718" t="inlineStr"/>
      <c r="I4718" t="inlineStr"/>
      <c r="J4718" t="n">
        <v>0.01491</v>
      </c>
      <c r="K4718" t="n">
        <v>0.03887</v>
      </c>
      <c r="L4718" t="n">
        <v>0.02046</v>
      </c>
      <c r="M4718" t="n">
        <v>0.0505</v>
      </c>
      <c r="N4718" t="n">
        <v>0.03767</v>
      </c>
      <c r="O4718" t="n">
        <v>0.03747</v>
      </c>
      <c r="P4718" t="n">
        <v>0.03556</v>
      </c>
      <c r="Q4718" t="n">
        <v>0.02112</v>
      </c>
      <c r="R4718" t="n">
        <v>0.01045</v>
      </c>
      <c r="S4718" t="n">
        <v>0.00886</v>
      </c>
      <c r="T4718" t="n">
        <v>0.01376</v>
      </c>
    </row>
    <row r="4719">
      <c r="A4719" s="142" t="n">
        <v>43146</v>
      </c>
      <c r="B4719" t="n">
        <v>0.03277</v>
      </c>
      <c r="C4719" t="n">
        <v>0.03273</v>
      </c>
      <c r="D4719" t="n">
        <v>0.03274</v>
      </c>
      <c r="E4719" t="inlineStr"/>
      <c r="F4719" t="n">
        <v>0.03277</v>
      </c>
      <c r="G4719" t="n">
        <v>0.03699</v>
      </c>
      <c r="H4719" t="inlineStr"/>
      <c r="I4719" t="inlineStr"/>
      <c r="J4719" t="n">
        <v>0.01888</v>
      </c>
      <c r="K4719" t="n">
        <v>-0.00654</v>
      </c>
      <c r="L4719" t="n">
        <v>0.00065</v>
      </c>
      <c r="M4719" t="n">
        <v>-0.01203</v>
      </c>
      <c r="N4719" t="n">
        <v>-0.00197</v>
      </c>
      <c r="O4719" t="n">
        <v>-0.00243</v>
      </c>
      <c r="P4719" t="n">
        <v>0.00215</v>
      </c>
      <c r="Q4719" t="n">
        <v>0.01596</v>
      </c>
      <c r="R4719" t="n">
        <v>0.00584</v>
      </c>
      <c r="S4719" t="n">
        <v>0.0066</v>
      </c>
      <c r="T4719" t="n">
        <v>0.008670000000000001</v>
      </c>
    </row>
    <row r="4720">
      <c r="A4720" s="142" t="n">
        <v>43147</v>
      </c>
      <c r="B4720" t="n">
        <v>0.00063</v>
      </c>
      <c r="C4720" t="n">
        <v>0.00058</v>
      </c>
      <c r="D4720" t="n">
        <v>0.00063</v>
      </c>
      <c r="E4720" t="inlineStr"/>
      <c r="F4720" t="n">
        <v>0.00069</v>
      </c>
      <c r="G4720" t="n">
        <v>0.00648</v>
      </c>
      <c r="H4720" t="inlineStr"/>
      <c r="I4720" t="inlineStr"/>
      <c r="J4720" t="n">
        <v>-0.00577</v>
      </c>
      <c r="K4720" t="n">
        <v>-0.01444</v>
      </c>
      <c r="L4720" t="n">
        <v>0.00771</v>
      </c>
      <c r="M4720" t="n">
        <v>-0.01314</v>
      </c>
      <c r="N4720" t="n">
        <v>-0.0166</v>
      </c>
      <c r="O4720" t="n">
        <v>-0.01973</v>
      </c>
      <c r="P4720" t="n">
        <v>-0.01285</v>
      </c>
      <c r="Q4720" t="n">
        <v>-0.00721</v>
      </c>
      <c r="R4720" t="n">
        <v>0.01085</v>
      </c>
      <c r="S4720" t="n">
        <v>0.00516</v>
      </c>
      <c r="T4720" t="n">
        <v>0.00045</v>
      </c>
    </row>
    <row r="4721">
      <c r="A4721" s="142" t="n">
        <v>43150</v>
      </c>
      <c r="B4721" t="n">
        <v>-0.01378</v>
      </c>
      <c r="C4721" t="n">
        <v>-0.01382</v>
      </c>
      <c r="D4721" t="n">
        <v>-0.0137</v>
      </c>
      <c r="E4721" t="inlineStr"/>
      <c r="F4721" t="n">
        <v>-0.01373</v>
      </c>
      <c r="G4721" t="n">
        <v>-0.01613</v>
      </c>
      <c r="H4721" t="inlineStr"/>
      <c r="I4721" t="inlineStr"/>
      <c r="J4721" t="n">
        <v>-0.00787</v>
      </c>
      <c r="K4721" t="n">
        <v>0.00148</v>
      </c>
      <c r="L4721" t="n">
        <v>0</v>
      </c>
      <c r="M4721" t="n">
        <v>0.00219</v>
      </c>
      <c r="N4721" t="n">
        <v>-0.00108</v>
      </c>
      <c r="O4721" t="n">
        <v>0</v>
      </c>
      <c r="P4721" t="n">
        <v>-0.00217</v>
      </c>
      <c r="Q4721" t="n">
        <v>0</v>
      </c>
      <c r="R4721" t="n">
        <v>-0.00626</v>
      </c>
      <c r="S4721" t="n">
        <v>0.00352</v>
      </c>
      <c r="T4721" t="n">
        <v>0.0053</v>
      </c>
    </row>
    <row r="4722">
      <c r="A4722" s="142" t="n">
        <v>43151</v>
      </c>
      <c r="B4722" t="n">
        <v>0.0023</v>
      </c>
      <c r="C4722" t="n">
        <v>0.00228</v>
      </c>
      <c r="D4722" t="n">
        <v>0.00226</v>
      </c>
      <c r="E4722" t="inlineStr"/>
      <c r="F4722" t="n">
        <v>0.0023</v>
      </c>
      <c r="G4722" t="n">
        <v>-0.00193</v>
      </c>
      <c r="H4722" t="inlineStr"/>
      <c r="I4722" t="inlineStr"/>
      <c r="J4722" t="n">
        <v>-0.009599999999999999</v>
      </c>
      <c r="K4722" t="n">
        <v>-0.02834</v>
      </c>
      <c r="L4722" t="n">
        <v>-0.01385</v>
      </c>
      <c r="M4722" t="n">
        <v>-0.01747</v>
      </c>
      <c r="N4722" t="n">
        <v>-0.0237</v>
      </c>
      <c r="O4722" t="n">
        <v>-0.0195</v>
      </c>
      <c r="P4722" t="n">
        <v>-0.01957</v>
      </c>
      <c r="Q4722" t="n">
        <v>-0.01695</v>
      </c>
      <c r="R4722" t="n">
        <v>0.00612</v>
      </c>
      <c r="S4722" t="n">
        <v>-0.00014</v>
      </c>
      <c r="T4722" t="n">
        <v>-0.00094</v>
      </c>
    </row>
    <row r="4723">
      <c r="A4723" s="142" t="n">
        <v>43152</v>
      </c>
      <c r="B4723" t="n">
        <v>-0.02075</v>
      </c>
      <c r="C4723" t="n">
        <v>-0.02078</v>
      </c>
      <c r="D4723" t="n">
        <v>-0.02073</v>
      </c>
      <c r="E4723" t="inlineStr"/>
      <c r="F4723" t="n">
        <v>-0.02079</v>
      </c>
      <c r="G4723" t="n">
        <v>-0.02511</v>
      </c>
      <c r="H4723" t="inlineStr"/>
      <c r="I4723" t="inlineStr"/>
      <c r="J4723" t="n">
        <v>-0.01349</v>
      </c>
      <c r="K4723" t="n">
        <v>0.00076</v>
      </c>
      <c r="L4723" t="n">
        <v>-9.000000000000001e-05</v>
      </c>
      <c r="M4723" t="n">
        <v>-0.00911</v>
      </c>
      <c r="N4723" t="n">
        <v>0.00137</v>
      </c>
      <c r="O4723" t="n">
        <v>-0.00529</v>
      </c>
      <c r="P4723" t="n">
        <v>-0.00222</v>
      </c>
      <c r="Q4723" t="n">
        <v>-0.008699999999999999</v>
      </c>
      <c r="R4723" t="n">
        <v>0.00169</v>
      </c>
      <c r="S4723" t="n">
        <v>5e-05</v>
      </c>
      <c r="T4723" t="n">
        <v>0.01445</v>
      </c>
    </row>
    <row r="4724">
      <c r="A4724" s="142" t="n">
        <v>43153</v>
      </c>
      <c r="B4724" t="n">
        <v>-0.00013</v>
      </c>
      <c r="C4724" t="n">
        <v>-0.00012</v>
      </c>
      <c r="D4724" t="n">
        <v>-6e-05</v>
      </c>
      <c r="E4724" t="inlineStr"/>
      <c r="F4724" t="n">
        <v>0</v>
      </c>
      <c r="G4724" t="n">
        <v>-0.0018</v>
      </c>
      <c r="H4724" t="inlineStr"/>
      <c r="I4724" t="inlineStr"/>
      <c r="J4724" t="n">
        <v>-0.00769</v>
      </c>
      <c r="K4724" t="n">
        <v>-0.00457</v>
      </c>
      <c r="L4724" t="n">
        <v>0.00249</v>
      </c>
      <c r="M4724" t="n">
        <v>-0.007849999999999999</v>
      </c>
      <c r="N4724" t="n">
        <v>-0.00777</v>
      </c>
      <c r="O4724" t="n">
        <v>-0.00659</v>
      </c>
      <c r="P4724" t="n">
        <v>-0.01111</v>
      </c>
      <c r="Q4724" t="n">
        <v>-0.00249</v>
      </c>
      <c r="R4724" t="n">
        <v>-0.00108</v>
      </c>
      <c r="S4724" t="n">
        <v>-0.0012</v>
      </c>
      <c r="T4724" t="n">
        <v>-0.00724</v>
      </c>
    </row>
    <row r="4725">
      <c r="A4725" s="142" t="n">
        <v>43154</v>
      </c>
      <c r="B4725" t="n">
        <v>0.00403</v>
      </c>
      <c r="C4725" t="n">
        <v>0.00397</v>
      </c>
      <c r="D4725" t="n">
        <v>0.00401</v>
      </c>
      <c r="E4725" t="inlineStr"/>
      <c r="F4725" t="n">
        <v>0.00398</v>
      </c>
      <c r="G4725" t="n">
        <v>0.00398</v>
      </c>
      <c r="H4725" t="inlineStr"/>
      <c r="I4725" t="inlineStr"/>
      <c r="J4725" t="n">
        <v>0.00129</v>
      </c>
      <c r="K4725" t="n">
        <v>-0.00459</v>
      </c>
      <c r="L4725" t="n">
        <v>-0.00036</v>
      </c>
      <c r="M4725" t="n">
        <v>0.0061</v>
      </c>
      <c r="N4725" t="n">
        <v>0.00929</v>
      </c>
      <c r="O4725" t="n">
        <v>0.00707</v>
      </c>
      <c r="P4725" t="n">
        <v>0.01798</v>
      </c>
      <c r="Q4725" t="n">
        <v>-0.00033</v>
      </c>
      <c r="R4725" t="n">
        <v>0.00212</v>
      </c>
      <c r="S4725" t="n">
        <v>0.01333</v>
      </c>
      <c r="T4725" t="n">
        <v>0.01495</v>
      </c>
    </row>
    <row r="4726">
      <c r="A4726" s="142" t="n">
        <v>43157</v>
      </c>
      <c r="B4726" t="n">
        <v>0.0068</v>
      </c>
      <c r="C4726" t="n">
        <v>0.00675</v>
      </c>
      <c r="D4726" t="n">
        <v>0.00681</v>
      </c>
      <c r="E4726" t="inlineStr"/>
      <c r="F4726" t="n">
        <v>0.00691</v>
      </c>
      <c r="G4726" t="n">
        <v>0.00501</v>
      </c>
      <c r="H4726" t="inlineStr"/>
      <c r="I4726" t="inlineStr"/>
      <c r="J4726" t="n">
        <v>0.01591</v>
      </c>
      <c r="K4726" t="n">
        <v>0.00634</v>
      </c>
      <c r="L4726" t="n">
        <v>0.00497</v>
      </c>
      <c r="M4726" t="n">
        <v>0.0008</v>
      </c>
      <c r="N4726" t="n">
        <v>0.01098</v>
      </c>
      <c r="O4726" t="n">
        <v>0.01063</v>
      </c>
      <c r="P4726" t="n">
        <v>0.01325</v>
      </c>
      <c r="Q4726" t="n">
        <v>0.0211</v>
      </c>
      <c r="R4726" t="n">
        <v>0.00518</v>
      </c>
      <c r="S4726" t="n">
        <v>0.00908</v>
      </c>
      <c r="T4726" t="n">
        <v>0.0047</v>
      </c>
    </row>
    <row r="4727">
      <c r="A4727" s="142" t="n">
        <v>43158</v>
      </c>
      <c r="B4727" t="n">
        <v>0.01421</v>
      </c>
      <c r="C4727" t="n">
        <v>0.01425</v>
      </c>
      <c r="D4727" t="n">
        <v>0.01429</v>
      </c>
      <c r="E4727" t="inlineStr"/>
      <c r="F4727" t="n">
        <v>0.01423</v>
      </c>
      <c r="G4727" t="n">
        <v>0.01344</v>
      </c>
      <c r="H4727" t="inlineStr"/>
      <c r="I4727" t="inlineStr"/>
      <c r="J4727" t="n">
        <v>-0.01439</v>
      </c>
      <c r="K4727" t="n">
        <v>-0.01414</v>
      </c>
      <c r="L4727" t="n">
        <v>-0.01502</v>
      </c>
      <c r="M4727" t="n">
        <v>-0.01906</v>
      </c>
      <c r="N4727" t="n">
        <v>-0.01689</v>
      </c>
      <c r="O4727" t="n">
        <v>-0.01767</v>
      </c>
      <c r="P4727" t="n">
        <v>-0.02397</v>
      </c>
      <c r="Q4727" t="n">
        <v>-0.00976</v>
      </c>
      <c r="R4727" t="n">
        <v>-0.00186</v>
      </c>
      <c r="S4727" t="n">
        <v>-0.00462</v>
      </c>
      <c r="T4727" t="n">
        <v>-0.00319</v>
      </c>
    </row>
    <row r="4728">
      <c r="A4728" s="142" t="n">
        <v>43159</v>
      </c>
      <c r="B4728" t="n">
        <v>-0.01344</v>
      </c>
      <c r="C4728" t="n">
        <v>-0.0135</v>
      </c>
      <c r="D4728" t="n">
        <v>-0.01346</v>
      </c>
      <c r="E4728" t="inlineStr"/>
      <c r="F4728" t="n">
        <v>-0.01344</v>
      </c>
      <c r="G4728" t="n">
        <v>-0.01735</v>
      </c>
      <c r="H4728" t="inlineStr"/>
      <c r="I4728" t="inlineStr"/>
      <c r="J4728" t="n">
        <v>-0.01289</v>
      </c>
      <c r="K4728" t="n">
        <v>-0.00116</v>
      </c>
      <c r="L4728" t="n">
        <v>0.00189</v>
      </c>
      <c r="M4728" t="n">
        <v>-0.0023</v>
      </c>
      <c r="N4728" t="n">
        <v>-0.00531</v>
      </c>
      <c r="O4728" t="n">
        <v>-0.00557</v>
      </c>
      <c r="P4728" t="n">
        <v>-0.00446</v>
      </c>
      <c r="Q4728" t="n">
        <v>-0.008710000000000001</v>
      </c>
      <c r="R4728" t="n">
        <v>-0.007</v>
      </c>
      <c r="S4728" t="n">
        <v>-0.00747</v>
      </c>
      <c r="T4728" t="n">
        <v>-0.01063</v>
      </c>
    </row>
    <row r="4729">
      <c r="A4729" s="142" t="n">
        <v>43160</v>
      </c>
      <c r="B4729" t="n">
        <v>-0.00347</v>
      </c>
      <c r="C4729" t="n">
        <v>-0.00345</v>
      </c>
      <c r="D4729" t="n">
        <v>-0.00344</v>
      </c>
      <c r="E4729" t="inlineStr"/>
      <c r="F4729" t="n">
        <v>-0.00343</v>
      </c>
      <c r="G4729" t="n">
        <v>-0.0068</v>
      </c>
      <c r="H4729" t="inlineStr"/>
      <c r="I4729" t="inlineStr"/>
      <c r="J4729" t="n">
        <v>-0.01349</v>
      </c>
      <c r="K4729" t="n">
        <v>0.00407</v>
      </c>
      <c r="L4729" t="n">
        <v>-0.02479</v>
      </c>
      <c r="M4729" t="n">
        <v>0.00414</v>
      </c>
      <c r="N4729" t="n">
        <v>0.00487</v>
      </c>
      <c r="O4729" t="n">
        <v>0.00646</v>
      </c>
      <c r="P4729" t="n">
        <v>0</v>
      </c>
      <c r="Q4729" t="n">
        <v>-0.01525</v>
      </c>
      <c r="R4729" t="n">
        <v>-0.01209</v>
      </c>
      <c r="S4729" t="n">
        <v>-0.0103</v>
      </c>
      <c r="T4729" t="n">
        <v>-0.00095</v>
      </c>
    </row>
    <row r="4730">
      <c r="A4730" s="142" t="n">
        <v>43161</v>
      </c>
      <c r="B4730" t="n">
        <v>0.0118</v>
      </c>
      <c r="C4730" t="n">
        <v>0.01178</v>
      </c>
      <c r="D4730" t="n">
        <v>0.01182</v>
      </c>
      <c r="E4730" t="inlineStr"/>
      <c r="F4730" t="n">
        <v>0.01184</v>
      </c>
      <c r="G4730" t="n">
        <v>0.01017</v>
      </c>
      <c r="H4730" t="inlineStr"/>
      <c r="I4730" t="inlineStr"/>
      <c r="J4730" t="n">
        <v>0.01632</v>
      </c>
      <c r="K4730" t="n">
        <v>-0.01391</v>
      </c>
      <c r="L4730" t="n">
        <v>0.01189</v>
      </c>
      <c r="M4730" t="n">
        <v>-0.00927</v>
      </c>
      <c r="N4730" t="n">
        <v>-0.008840000000000001</v>
      </c>
      <c r="O4730" t="n">
        <v>-0.01049</v>
      </c>
      <c r="P4730" t="n">
        <v>-0.008970000000000001</v>
      </c>
      <c r="Q4730" t="n">
        <v>0.01633</v>
      </c>
      <c r="R4730" t="n">
        <v>-0.02116</v>
      </c>
      <c r="S4730" t="n">
        <v>-0.01176</v>
      </c>
      <c r="T4730" t="n">
        <v>-0.01915</v>
      </c>
    </row>
    <row r="4731">
      <c r="A4731" s="142" t="n">
        <v>43164</v>
      </c>
      <c r="B4731" t="n">
        <v>-0.01033</v>
      </c>
      <c r="C4731" t="n">
        <v>-0.01042</v>
      </c>
      <c r="D4731" t="n">
        <v>-0.01035</v>
      </c>
      <c r="E4731" t="inlineStr"/>
      <c r="F4731" t="n">
        <v>-0.01031</v>
      </c>
      <c r="G4731" t="n">
        <v>0.00047</v>
      </c>
      <c r="H4731" t="inlineStr"/>
      <c r="I4731" t="inlineStr"/>
      <c r="J4731" t="n">
        <v>-0.01259</v>
      </c>
      <c r="K4731" t="n">
        <v>0.00411</v>
      </c>
      <c r="L4731" t="n">
        <v>-0.00436</v>
      </c>
      <c r="M4731" t="n">
        <v>0.0019</v>
      </c>
      <c r="N4731" t="n">
        <v>-0.00104</v>
      </c>
      <c r="O4731" t="n">
        <v>0.00108</v>
      </c>
      <c r="P4731" t="n">
        <v>0.00226</v>
      </c>
      <c r="Q4731" t="n">
        <v>-0.01342</v>
      </c>
      <c r="R4731" t="n">
        <v>0.01048</v>
      </c>
      <c r="S4731" t="n">
        <v>0.0051</v>
      </c>
      <c r="T4731" t="n">
        <v>-0.00625</v>
      </c>
    </row>
    <row r="4732">
      <c r="A4732" s="142" t="n">
        <v>43165</v>
      </c>
      <c r="B4732" t="n">
        <v>0.0018</v>
      </c>
      <c r="C4732" t="n">
        <v>0.00183</v>
      </c>
      <c r="D4732" t="n">
        <v>0.00187</v>
      </c>
      <c r="E4732" t="inlineStr"/>
      <c r="F4732" t="n">
        <v>0.00182</v>
      </c>
      <c r="G4732" t="n">
        <v>0.0032</v>
      </c>
      <c r="H4732" t="inlineStr"/>
      <c r="I4732" t="inlineStr"/>
      <c r="J4732" t="n">
        <v>0.01626</v>
      </c>
      <c r="K4732" t="n">
        <v>0.00663</v>
      </c>
      <c r="L4732" t="n">
        <v>0.01091</v>
      </c>
      <c r="M4732" t="n">
        <v>0.01441</v>
      </c>
      <c r="N4732" t="n">
        <v>0.01078</v>
      </c>
      <c r="O4732" t="n">
        <v>0.009719999999999999</v>
      </c>
      <c r="P4732" t="n">
        <v>0.00903</v>
      </c>
      <c r="Q4732" t="n">
        <v>0.01477</v>
      </c>
      <c r="R4732" t="n">
        <v>0.00165</v>
      </c>
      <c r="S4732" t="n">
        <v>0.00071</v>
      </c>
      <c r="T4732" t="n">
        <v>0.009310000000000001</v>
      </c>
    </row>
    <row r="4733">
      <c r="A4733" s="142" t="n">
        <v>43166</v>
      </c>
      <c r="B4733" t="n">
        <v>0.01099</v>
      </c>
      <c r="C4733" t="n">
        <v>0.01099</v>
      </c>
      <c r="D4733" t="n">
        <v>0.01102</v>
      </c>
      <c r="E4733" t="inlineStr"/>
      <c r="F4733" t="n">
        <v>0.0111</v>
      </c>
      <c r="G4733" t="n">
        <v>0.01706</v>
      </c>
      <c r="H4733" t="inlineStr"/>
      <c r="I4733" t="inlineStr"/>
      <c r="J4733" t="n">
        <v>-0.00346</v>
      </c>
      <c r="K4733" t="n">
        <v>-0.02074</v>
      </c>
      <c r="L4733" t="n">
        <v>-0.01359</v>
      </c>
      <c r="M4733" t="n">
        <v>-0.02164</v>
      </c>
      <c r="N4733" t="n">
        <v>-0.02066</v>
      </c>
      <c r="O4733" t="n">
        <v>-0.02182</v>
      </c>
      <c r="P4733" t="n">
        <v>-0.0179</v>
      </c>
      <c r="Q4733" t="n">
        <v>-0.0043</v>
      </c>
      <c r="R4733" t="n">
        <v>0.00321</v>
      </c>
      <c r="S4733" t="n">
        <v>-0.00137</v>
      </c>
      <c r="T4733" t="n">
        <v>-0.00401</v>
      </c>
    </row>
    <row r="4734">
      <c r="A4734" s="142" t="n">
        <v>43167</v>
      </c>
      <c r="B4734" t="n">
        <v>-0.0194</v>
      </c>
      <c r="C4734" t="n">
        <v>-0.01947</v>
      </c>
      <c r="D4734" t="n">
        <v>-0.01944</v>
      </c>
      <c r="E4734" t="inlineStr"/>
      <c r="F4734" t="n">
        <v>-0.01946</v>
      </c>
      <c r="G4734" t="n">
        <v>-0.01926</v>
      </c>
      <c r="H4734" t="inlineStr"/>
      <c r="I4734" t="inlineStr"/>
      <c r="J4734" t="n">
        <v>-0.01085</v>
      </c>
      <c r="K4734" t="n">
        <v>-0.00732</v>
      </c>
      <c r="L4734" t="n">
        <v>-0.00034</v>
      </c>
      <c r="M4734" t="n">
        <v>0.00646</v>
      </c>
      <c r="N4734" t="n">
        <v>0.00282</v>
      </c>
      <c r="O4734" t="n">
        <v>0.00437</v>
      </c>
      <c r="P4734" t="n">
        <v>0.00456</v>
      </c>
      <c r="Q4734" t="n">
        <v>-0.01113</v>
      </c>
      <c r="R4734" t="n">
        <v>0.01054</v>
      </c>
      <c r="S4734" t="n">
        <v>0.01073</v>
      </c>
      <c r="T4734" t="n">
        <v>0.01114</v>
      </c>
    </row>
    <row r="4735">
      <c r="A4735" s="142" t="n">
        <v>43168</v>
      </c>
      <c r="B4735" t="n">
        <v>0.009339999999999999</v>
      </c>
      <c r="C4735" t="n">
        <v>0.00933</v>
      </c>
      <c r="D4735" t="n">
        <v>0.009350000000000001</v>
      </c>
      <c r="E4735" t="inlineStr"/>
      <c r="F4735" t="n">
        <v>0.00936</v>
      </c>
      <c r="G4735" t="n">
        <v>0.00329</v>
      </c>
      <c r="H4735" t="inlineStr"/>
      <c r="I4735" t="inlineStr"/>
      <c r="J4735" t="n">
        <v>0.00527</v>
      </c>
      <c r="K4735" t="n">
        <v>0.02014</v>
      </c>
      <c r="L4735" t="n">
        <v>0.009169999999999999</v>
      </c>
      <c r="M4735" t="n">
        <v>0.01119</v>
      </c>
      <c r="N4735" t="n">
        <v>0.00031</v>
      </c>
      <c r="O4735" t="n">
        <v>0.00392</v>
      </c>
      <c r="P4735" t="n">
        <v>0.00227</v>
      </c>
      <c r="Q4735" t="n">
        <v>0.0037</v>
      </c>
      <c r="R4735" t="n">
        <v>0.00411</v>
      </c>
      <c r="S4735" t="n">
        <v>0.01192</v>
      </c>
      <c r="T4735" t="n">
        <v>0.01078</v>
      </c>
    </row>
    <row r="4736">
      <c r="A4736" s="142" t="n">
        <v>43171</v>
      </c>
      <c r="B4736" t="n">
        <v>-0.00129</v>
      </c>
      <c r="C4736" t="n">
        <v>-0.00131</v>
      </c>
      <c r="D4736" t="n">
        <v>-0.00117</v>
      </c>
      <c r="E4736" t="inlineStr"/>
      <c r="F4736" t="n">
        <v>-0.00121</v>
      </c>
      <c r="G4736" t="n">
        <v>-0.00197</v>
      </c>
      <c r="H4736" t="inlineStr"/>
      <c r="I4736" t="inlineStr"/>
      <c r="J4736" t="n">
        <v>-0.00611</v>
      </c>
      <c r="K4736" t="n">
        <v>0.007820000000000001</v>
      </c>
      <c r="L4736" t="n">
        <v>-0.00625</v>
      </c>
      <c r="M4736" t="n">
        <v>0.00721</v>
      </c>
      <c r="N4736" t="n">
        <v>0.00482</v>
      </c>
      <c r="O4736" t="n">
        <v>0.00542</v>
      </c>
      <c r="P4736" t="n">
        <v>-0.00226</v>
      </c>
      <c r="Q4736" t="n">
        <v>-0.00335</v>
      </c>
      <c r="R4736" t="n">
        <v>0.00255</v>
      </c>
      <c r="S4736" t="n">
        <v>0.00362</v>
      </c>
      <c r="T4736" t="n">
        <v>0.01253</v>
      </c>
    </row>
    <row r="4737">
      <c r="A4737" s="142" t="n">
        <v>43172</v>
      </c>
      <c r="B4737" t="n">
        <v>0.01222</v>
      </c>
      <c r="C4737" t="n">
        <v>0.01215</v>
      </c>
      <c r="D4737" t="n">
        <v>0.01219</v>
      </c>
      <c r="E4737" t="inlineStr"/>
      <c r="F4737" t="n">
        <v>0.01222</v>
      </c>
      <c r="G4737" t="n">
        <v>0.0122</v>
      </c>
      <c r="H4737" t="inlineStr"/>
      <c r="I4737" t="inlineStr"/>
      <c r="J4737" t="n">
        <v>0.0022</v>
      </c>
      <c r="K4737" t="n">
        <v>0.00795</v>
      </c>
      <c r="L4737" t="n">
        <v>0.0089</v>
      </c>
      <c r="M4737" t="n">
        <v>-0.00222</v>
      </c>
      <c r="N4737" t="n">
        <v>-0.00071</v>
      </c>
      <c r="O4737" t="n">
        <v>-0.00324</v>
      </c>
      <c r="P4737" t="n">
        <v>-0.00454</v>
      </c>
      <c r="Q4737" t="n">
        <v>0.00202</v>
      </c>
      <c r="R4737" t="n">
        <v>-0.00996</v>
      </c>
      <c r="S4737" t="n">
        <v>-0.01005</v>
      </c>
      <c r="T4737" t="n">
        <v>-0.00495</v>
      </c>
    </row>
    <row r="4738">
      <c r="A4738" s="142" t="n">
        <v>43173</v>
      </c>
      <c r="B4738" t="n">
        <v>-0.00559</v>
      </c>
      <c r="C4738" t="n">
        <v>-0.00553</v>
      </c>
      <c r="D4738" t="n">
        <v>-0.00553</v>
      </c>
      <c r="E4738" t="inlineStr"/>
      <c r="F4738" t="n">
        <v>-0.00549</v>
      </c>
      <c r="G4738" t="n">
        <v>0.00083</v>
      </c>
      <c r="H4738" t="inlineStr"/>
      <c r="I4738" t="inlineStr"/>
      <c r="J4738" t="n">
        <v>0.00613</v>
      </c>
      <c r="K4738" t="n">
        <v>0.00366</v>
      </c>
      <c r="L4738" t="n">
        <v>-0.00434</v>
      </c>
      <c r="M4738" t="n">
        <v>-0.00364</v>
      </c>
      <c r="N4738" t="n">
        <v>0.00107</v>
      </c>
      <c r="O4738" t="n">
        <v>0.00433</v>
      </c>
      <c r="P4738" t="n">
        <v>0.00456</v>
      </c>
      <c r="Q4738" t="n">
        <v>0.00771</v>
      </c>
      <c r="R4738" t="n">
        <v>-0.0014</v>
      </c>
      <c r="S4738" t="n">
        <v>-0.00149</v>
      </c>
      <c r="T4738" t="n">
        <v>-0.00108</v>
      </c>
    </row>
    <row r="4739">
      <c r="A4739" s="142" t="n">
        <v>43174</v>
      </c>
      <c r="B4739" t="n">
        <v>0.00741</v>
      </c>
      <c r="C4739" t="n">
        <v>0.00734</v>
      </c>
      <c r="D4739" t="n">
        <v>0.00736</v>
      </c>
      <c r="E4739" t="inlineStr"/>
      <c r="F4739" t="n">
        <v>0.00742</v>
      </c>
      <c r="G4739" t="n">
        <v>0.00426</v>
      </c>
      <c r="H4739" t="inlineStr"/>
      <c r="I4739" t="inlineStr"/>
      <c r="J4739" t="n">
        <v>-0.00915</v>
      </c>
      <c r="K4739" t="n">
        <v>-0.01515</v>
      </c>
      <c r="L4739" t="n">
        <v>-0.00544</v>
      </c>
      <c r="M4739" t="n">
        <v>-0.01288</v>
      </c>
      <c r="N4739" t="n">
        <v>-0.00598</v>
      </c>
      <c r="O4739" t="n">
        <v>-0.009480000000000001</v>
      </c>
      <c r="P4739" t="n">
        <v>-0.01134</v>
      </c>
      <c r="Q4739" t="n">
        <v>-0.00682</v>
      </c>
      <c r="R4739" t="n">
        <v>0.00566</v>
      </c>
      <c r="S4739" t="n">
        <v>0.00258</v>
      </c>
      <c r="T4739" t="n">
        <v>0.00117</v>
      </c>
    </row>
    <row r="4740">
      <c r="A4740" s="142" t="n">
        <v>43175</v>
      </c>
      <c r="B4740" t="n">
        <v>-0.008059999999999999</v>
      </c>
      <c r="C4740" t="n">
        <v>-0.008070000000000001</v>
      </c>
      <c r="D4740" t="n">
        <v>-0.008</v>
      </c>
      <c r="E4740" t="inlineStr"/>
      <c r="F4740" t="n">
        <v>-0.008059999999999999</v>
      </c>
      <c r="G4740" t="n">
        <v>-0.01107</v>
      </c>
      <c r="H4740" t="inlineStr"/>
      <c r="I4740" t="inlineStr"/>
      <c r="J4740" t="n">
        <v>-0.00264</v>
      </c>
      <c r="K4740" t="n">
        <v>0.00214</v>
      </c>
      <c r="L4740" t="n">
        <v>-0.00339</v>
      </c>
      <c r="M4740" t="n">
        <v>-0.00252</v>
      </c>
      <c r="N4740" t="n">
        <v>-0.0022</v>
      </c>
      <c r="O4740" t="n">
        <v>0.00152</v>
      </c>
      <c r="P4740" t="n">
        <v>-0.00459</v>
      </c>
      <c r="Q4740" t="n">
        <v>-0.00469</v>
      </c>
      <c r="R4740" t="n">
        <v>0.00286</v>
      </c>
      <c r="S4740" t="n">
        <v>0.00336</v>
      </c>
      <c r="T4740" t="n">
        <v>0.00079</v>
      </c>
    </row>
    <row r="4741">
      <c r="A4741" s="142" t="n">
        <v>43178</v>
      </c>
      <c r="B4741" t="n">
        <v>-0.00582</v>
      </c>
      <c r="C4741" t="n">
        <v>-0.00588</v>
      </c>
      <c r="D4741" t="n">
        <v>-0.0058</v>
      </c>
      <c r="E4741" t="inlineStr"/>
      <c r="F4741" t="n">
        <v>-0.00572</v>
      </c>
      <c r="G4741" t="n">
        <v>-0.009140000000000001</v>
      </c>
      <c r="H4741" t="inlineStr"/>
      <c r="I4741" t="inlineStr"/>
      <c r="J4741" t="n">
        <v>-0.00881</v>
      </c>
      <c r="K4741" t="n">
        <v>-0.0103</v>
      </c>
      <c r="L4741" t="n">
        <v>0.00277</v>
      </c>
      <c r="M4741" t="n">
        <v>0.00201</v>
      </c>
      <c r="N4741" t="n">
        <v>-0.00043</v>
      </c>
      <c r="O4741" t="n">
        <v>-0.00326</v>
      </c>
      <c r="P4741" t="n">
        <v>-0.0023</v>
      </c>
      <c r="Q4741" t="n">
        <v>-0.00488</v>
      </c>
      <c r="R4741" t="n">
        <v>-0.01092</v>
      </c>
      <c r="S4741" t="n">
        <v>-0.01466</v>
      </c>
      <c r="T4741" t="n">
        <v>-0.0119</v>
      </c>
    </row>
    <row r="4742">
      <c r="A4742" s="142" t="n">
        <v>43179</v>
      </c>
      <c r="B4742" t="n">
        <v>0.00425</v>
      </c>
      <c r="C4742" t="n">
        <v>0.00421</v>
      </c>
      <c r="D4742" t="n">
        <v>0.00426</v>
      </c>
      <c r="E4742" t="inlineStr"/>
      <c r="F4742" t="n">
        <v>0.00424</v>
      </c>
      <c r="G4742" t="n">
        <v>0.00838</v>
      </c>
      <c r="H4742" t="inlineStr"/>
      <c r="I4742" t="inlineStr"/>
      <c r="J4742" t="n">
        <v>0.00311</v>
      </c>
      <c r="K4742" t="n">
        <v>-0.00648</v>
      </c>
      <c r="L4742" t="n">
        <v>-0.008</v>
      </c>
      <c r="M4742" t="n">
        <v>-0.00504</v>
      </c>
      <c r="N4742" t="n">
        <v>-0.00393</v>
      </c>
      <c r="O4742" t="n">
        <v>-0.00262</v>
      </c>
      <c r="P4742" t="n">
        <v>0</v>
      </c>
      <c r="Q4742" t="n">
        <v>0.00744</v>
      </c>
      <c r="R4742" t="n">
        <v>0.00531</v>
      </c>
      <c r="S4742" t="n">
        <v>0.00566</v>
      </c>
      <c r="T4742" t="n">
        <v>0.01017</v>
      </c>
    </row>
    <row r="4743">
      <c r="A4743" s="142" t="n">
        <v>43180</v>
      </c>
      <c r="B4743" t="n">
        <v>-0.00346</v>
      </c>
      <c r="C4743" t="n">
        <v>-0.00344</v>
      </c>
      <c r="D4743" t="n">
        <v>-0.00343</v>
      </c>
      <c r="E4743" t="inlineStr"/>
      <c r="F4743" t="n">
        <v>-0.00342</v>
      </c>
      <c r="G4743" t="n">
        <v>-0.00822</v>
      </c>
      <c r="H4743" t="inlineStr"/>
      <c r="I4743" t="inlineStr"/>
      <c r="J4743" t="n">
        <v>0.009310000000000001</v>
      </c>
      <c r="K4743" t="n">
        <v>0.03102</v>
      </c>
      <c r="L4743" t="n">
        <v>0.00924</v>
      </c>
      <c r="M4743" t="n">
        <v>0.02707</v>
      </c>
      <c r="N4743" t="n">
        <v>0.02088</v>
      </c>
      <c r="O4743" t="n">
        <v>0.0201</v>
      </c>
      <c r="P4743" t="n">
        <v>0.01848</v>
      </c>
      <c r="Q4743" t="n">
        <v>0.01057</v>
      </c>
      <c r="R4743" t="n">
        <v>-0.00143</v>
      </c>
      <c r="S4743" t="n">
        <v>-0.00035</v>
      </c>
      <c r="T4743" t="n">
        <v>0.00014</v>
      </c>
    </row>
    <row r="4744">
      <c r="A4744" s="142" t="n">
        <v>43181</v>
      </c>
      <c r="B4744" t="n">
        <v>0.01826</v>
      </c>
      <c r="C4744" t="n">
        <v>0.01826</v>
      </c>
      <c r="D4744" t="n">
        <v>0.0183</v>
      </c>
      <c r="E4744" t="inlineStr"/>
      <c r="F4744" t="n">
        <v>0.01836</v>
      </c>
      <c r="G4744" t="n">
        <v>0.01789</v>
      </c>
      <c r="H4744" t="inlineStr"/>
      <c r="I4744" t="inlineStr"/>
      <c r="J4744" t="n">
        <v>0.00264</v>
      </c>
      <c r="K4744" t="n">
        <v>-0.01418</v>
      </c>
      <c r="L4744" t="n">
        <v>-0.0001</v>
      </c>
      <c r="M4744" t="n">
        <v>-0.00915</v>
      </c>
      <c r="N4744" t="n">
        <v>-0.01083</v>
      </c>
      <c r="O4744" t="n">
        <v>-0.0135</v>
      </c>
      <c r="P4744" t="n">
        <v>-0.01361</v>
      </c>
      <c r="Q4744" t="n">
        <v>0.00249</v>
      </c>
      <c r="R4744" t="n">
        <v>-0.01497</v>
      </c>
      <c r="S4744" t="n">
        <v>-0.01955</v>
      </c>
      <c r="T4744" t="n">
        <v>-0.01388</v>
      </c>
    </row>
    <row r="4745">
      <c r="A4745" s="142" t="n">
        <v>43182</v>
      </c>
      <c r="B4745" t="n">
        <v>-0.00878</v>
      </c>
      <c r="C4745" t="n">
        <v>-0.00881</v>
      </c>
      <c r="D4745" t="n">
        <v>-0.00882</v>
      </c>
      <c r="E4745" t="inlineStr"/>
      <c r="F4745" t="n">
        <v>-0.00881</v>
      </c>
      <c r="G4745" t="n">
        <v>-0.00536</v>
      </c>
      <c r="H4745" t="inlineStr"/>
      <c r="I4745" t="inlineStr"/>
      <c r="J4745" t="n">
        <v>0.0184</v>
      </c>
      <c r="K4745" t="n">
        <v>0.00603</v>
      </c>
      <c r="L4745" t="n">
        <v>0.00625</v>
      </c>
      <c r="M4745" t="n">
        <v>0.02376</v>
      </c>
      <c r="N4745" t="n">
        <v>0.02132</v>
      </c>
      <c r="O4745" t="n">
        <v>0.02714</v>
      </c>
      <c r="P4745" t="n">
        <v>0.01609</v>
      </c>
      <c r="Q4745" t="n">
        <v>0.01607</v>
      </c>
      <c r="R4745" t="n">
        <v>-0.00894</v>
      </c>
      <c r="S4745" t="n">
        <v>-0.02196</v>
      </c>
      <c r="T4745" t="n">
        <v>-0.02463</v>
      </c>
    </row>
    <row r="4746">
      <c r="A4746" s="142" t="n">
        <v>43185</v>
      </c>
      <c r="B4746" t="n">
        <v>0.01643</v>
      </c>
      <c r="C4746" t="n">
        <v>0.01636</v>
      </c>
      <c r="D4746" t="n">
        <v>0.01646</v>
      </c>
      <c r="E4746" t="inlineStr"/>
      <c r="F4746" t="n">
        <v>0.01649</v>
      </c>
      <c r="G4746" t="n">
        <v>0.02074</v>
      </c>
      <c r="H4746" t="inlineStr"/>
      <c r="I4746" t="inlineStr"/>
      <c r="J4746" t="n">
        <v>0.01118</v>
      </c>
      <c r="K4746" t="n">
        <v>-0.00715</v>
      </c>
      <c r="L4746" t="n">
        <v>0.00208</v>
      </c>
      <c r="M4746" t="n">
        <v>0.009169999999999999</v>
      </c>
      <c r="N4746" t="n">
        <v>-0.00068</v>
      </c>
      <c r="O4746" t="n">
        <v>-0.00127</v>
      </c>
      <c r="P4746" t="n">
        <v>0</v>
      </c>
      <c r="Q4746" t="n">
        <v>0.00049</v>
      </c>
      <c r="R4746" t="n">
        <v>-0.00682</v>
      </c>
      <c r="S4746" t="n">
        <v>0.008410000000000001</v>
      </c>
      <c r="T4746" t="n">
        <v>0.00207</v>
      </c>
    </row>
    <row r="4747">
      <c r="A4747" s="142" t="n">
        <v>43186</v>
      </c>
      <c r="B4747" t="n">
        <v>0.00031</v>
      </c>
      <c r="C4747" t="n">
        <v>0.00035</v>
      </c>
      <c r="D4747" t="n">
        <v>0.0004</v>
      </c>
      <c r="E4747" t="inlineStr"/>
      <c r="F4747" t="n">
        <v>0.00039</v>
      </c>
      <c r="G4747" t="n">
        <v>0.00701</v>
      </c>
      <c r="H4747" t="inlineStr"/>
      <c r="I4747" t="inlineStr"/>
      <c r="J4747" t="n">
        <v>-0.01957</v>
      </c>
      <c r="K4747" t="n">
        <v>-0.01459</v>
      </c>
      <c r="L4747" t="n">
        <v>-0.00517</v>
      </c>
      <c r="M4747" t="n">
        <v>-0.01597</v>
      </c>
      <c r="N4747" t="n">
        <v>-0.01329</v>
      </c>
      <c r="O4747" t="n">
        <v>-0.00699</v>
      </c>
      <c r="P4747" t="n">
        <v>-0.01357</v>
      </c>
      <c r="Q4747" t="n">
        <v>-0.00766</v>
      </c>
      <c r="R4747" t="n">
        <v>0.0123</v>
      </c>
      <c r="S4747" t="n">
        <v>-0.00162</v>
      </c>
      <c r="T4747" t="n">
        <v>0.00642</v>
      </c>
    </row>
    <row r="4748">
      <c r="A4748" s="142" t="n">
        <v>43187</v>
      </c>
      <c r="B4748" t="n">
        <v>-0.00495</v>
      </c>
      <c r="C4748" t="n">
        <v>-0.00499</v>
      </c>
      <c r="D4748" t="n">
        <v>-0.00494</v>
      </c>
      <c r="E4748" t="inlineStr"/>
      <c r="F4748" t="n">
        <v>-0.00491</v>
      </c>
      <c r="G4748" t="n">
        <v>-0.00868</v>
      </c>
      <c r="H4748" t="inlineStr"/>
      <c r="I4748" t="inlineStr"/>
      <c r="J4748" t="n">
        <v>-0.01345</v>
      </c>
      <c r="K4748" t="n">
        <v>-0.02073</v>
      </c>
      <c r="L4748" t="n">
        <v>-0.01311</v>
      </c>
      <c r="M4748" t="n">
        <v>-0.02227</v>
      </c>
      <c r="N4748" t="n">
        <v>-0.01194</v>
      </c>
      <c r="O4748" t="n">
        <v>-0.01322</v>
      </c>
      <c r="P4748" t="n">
        <v>-0.01147</v>
      </c>
      <c r="Q4748" t="n">
        <v>-0.01544</v>
      </c>
      <c r="R4748" t="n">
        <v>0.00492</v>
      </c>
      <c r="S4748" t="n">
        <v>-0.00141</v>
      </c>
      <c r="T4748" t="n">
        <v>-0.0154</v>
      </c>
    </row>
    <row r="4749">
      <c r="A4749" s="142" t="n">
        <v>43188</v>
      </c>
      <c r="B4749" t="n">
        <v>-0.01341</v>
      </c>
      <c r="C4749" t="n">
        <v>-0.01345</v>
      </c>
      <c r="D4749" t="n">
        <v>-0.01347</v>
      </c>
      <c r="E4749" t="inlineStr"/>
      <c r="F4749" t="n">
        <v>-0.01343</v>
      </c>
      <c r="G4749" t="n">
        <v>-0.01697</v>
      </c>
      <c r="H4749" t="inlineStr"/>
      <c r="I4749" t="inlineStr"/>
      <c r="J4749" t="n">
        <v>-0.00088</v>
      </c>
      <c r="K4749" t="n">
        <v>0.02057</v>
      </c>
      <c r="L4749" t="n">
        <v>-0.00669</v>
      </c>
      <c r="M4749" t="n">
        <v>0.019</v>
      </c>
      <c r="N4749" t="n">
        <v>0.01443</v>
      </c>
      <c r="O4749" t="n">
        <v>0.01275</v>
      </c>
      <c r="P4749" t="n">
        <v>0.01624</v>
      </c>
      <c r="Q4749" t="n">
        <v>-0.00083</v>
      </c>
      <c r="R4749" t="n">
        <v>0.00452</v>
      </c>
      <c r="S4749" t="n">
        <v>0.01275</v>
      </c>
      <c r="T4749" t="n">
        <v>0.01042</v>
      </c>
    </row>
    <row r="4750">
      <c r="A4750" s="142" t="n">
        <v>43189</v>
      </c>
      <c r="B4750" t="n">
        <v>0</v>
      </c>
      <c r="C4750" t="n">
        <v>0</v>
      </c>
      <c r="D4750" t="n">
        <v>0</v>
      </c>
      <c r="E4750" t="inlineStr"/>
      <c r="F4750" t="n">
        <v>0</v>
      </c>
      <c r="G4750" t="n">
        <v>0</v>
      </c>
      <c r="H4750" t="inlineStr"/>
      <c r="I4750" t="inlineStr"/>
      <c r="J4750" t="n">
        <v>0</v>
      </c>
      <c r="K4750" t="n">
        <v>0</v>
      </c>
      <c r="L4750" t="n">
        <v>0</v>
      </c>
      <c r="M4750" t="n">
        <v>0</v>
      </c>
      <c r="N4750" t="n">
        <v>0</v>
      </c>
      <c r="O4750" t="n">
        <v>0</v>
      </c>
      <c r="P4750" t="n">
        <v>0</v>
      </c>
      <c r="Q4750" t="n">
        <v>0</v>
      </c>
      <c r="R4750" t="n">
        <v>0</v>
      </c>
      <c r="S4750" t="n">
        <v>0.00073</v>
      </c>
      <c r="T4750" t="n">
        <v>0.00137</v>
      </c>
    </row>
    <row r="4751">
      <c r="A4751" s="142" t="n">
        <v>43192</v>
      </c>
      <c r="B4751" t="n">
        <v>0</v>
      </c>
      <c r="C4751" t="n">
        <v>0</v>
      </c>
      <c r="D4751" t="n">
        <v>0</v>
      </c>
      <c r="E4751" t="inlineStr"/>
      <c r="F4751" t="n">
        <v>0</v>
      </c>
      <c r="G4751" t="n">
        <v>0</v>
      </c>
      <c r="H4751" t="inlineStr"/>
      <c r="I4751" t="inlineStr"/>
      <c r="J4751" t="n">
        <v>0</v>
      </c>
      <c r="K4751" t="n">
        <v>0</v>
      </c>
      <c r="L4751" t="n">
        <v>0</v>
      </c>
      <c r="M4751" t="n">
        <v>0</v>
      </c>
      <c r="N4751" t="n">
        <v>0</v>
      </c>
      <c r="O4751" t="n">
        <v>0</v>
      </c>
      <c r="P4751" t="n">
        <v>0.00457</v>
      </c>
      <c r="Q4751" t="n">
        <v>0</v>
      </c>
      <c r="R4751" t="n">
        <v>0.00031</v>
      </c>
      <c r="S4751" t="n">
        <v>-0.01303</v>
      </c>
      <c r="T4751" t="n">
        <v>-0.00203</v>
      </c>
    </row>
    <row r="4752">
      <c r="A4752" s="142" t="n">
        <v>43193</v>
      </c>
      <c r="B4752" t="n">
        <v>0.01442</v>
      </c>
      <c r="C4752" t="n">
        <v>0.0143</v>
      </c>
      <c r="D4752" t="n">
        <v>0.01452</v>
      </c>
      <c r="E4752" t="inlineStr"/>
      <c r="F4752" t="n">
        <v>0.01451</v>
      </c>
      <c r="G4752" t="n">
        <v>0.01105</v>
      </c>
      <c r="H4752" t="inlineStr"/>
      <c r="I4752" t="inlineStr"/>
      <c r="J4752" t="n">
        <v>0.01849</v>
      </c>
      <c r="K4752" t="n">
        <v>-0.0002</v>
      </c>
      <c r="L4752" t="n">
        <v>0.0003</v>
      </c>
      <c r="M4752" t="n">
        <v>0.00331</v>
      </c>
      <c r="N4752" t="n">
        <v>0.00182</v>
      </c>
      <c r="O4752" t="n">
        <v>0.00427</v>
      </c>
      <c r="P4752" t="n">
        <v>-0.00455</v>
      </c>
      <c r="Q4752" t="n">
        <v>0.01653</v>
      </c>
      <c r="R4752" t="n">
        <v>-0.00505</v>
      </c>
      <c r="S4752" t="n">
        <v>0.00742</v>
      </c>
      <c r="T4752" t="n">
        <v>0.00354</v>
      </c>
    </row>
    <row r="4753">
      <c r="A4753" s="142" t="n">
        <v>43194</v>
      </c>
      <c r="B4753" t="n">
        <v>-0.00491</v>
      </c>
      <c r="C4753" t="n">
        <v>-0.00489</v>
      </c>
      <c r="D4753" t="n">
        <v>-0.0049</v>
      </c>
      <c r="E4753" t="inlineStr"/>
      <c r="F4753" t="n">
        <v>-0.00483</v>
      </c>
      <c r="G4753" t="n">
        <v>-0.00762</v>
      </c>
      <c r="H4753" t="inlineStr"/>
      <c r="I4753" t="inlineStr"/>
      <c r="J4753" t="n">
        <v>-0.00389</v>
      </c>
      <c r="K4753" t="n">
        <v>-0.00791</v>
      </c>
      <c r="L4753" t="n">
        <v>-0.00625</v>
      </c>
      <c r="M4753" t="n">
        <v>-0.00944</v>
      </c>
      <c r="N4753" t="n">
        <v>-0.008999999999999999</v>
      </c>
      <c r="O4753" t="n">
        <v>-0.01444</v>
      </c>
      <c r="P4753" t="n">
        <v>-0.00457</v>
      </c>
      <c r="Q4753" t="n">
        <v>-0.00591</v>
      </c>
      <c r="R4753" t="n">
        <v>-0.00409</v>
      </c>
      <c r="S4753" t="n">
        <v>0.00186</v>
      </c>
      <c r="T4753" t="n">
        <v>-0.01427</v>
      </c>
    </row>
    <row r="4754">
      <c r="A4754" s="142" t="n">
        <v>43195</v>
      </c>
      <c r="B4754" t="n">
        <v>-0.01005</v>
      </c>
      <c r="C4754" t="n">
        <v>-0.01007</v>
      </c>
      <c r="D4754" t="n">
        <v>-0.01003</v>
      </c>
      <c r="E4754" t="inlineStr"/>
      <c r="F4754" t="n">
        <v>-0.01011</v>
      </c>
      <c r="G4754" t="n">
        <v>-0.00814</v>
      </c>
      <c r="H4754" t="inlineStr"/>
      <c r="I4754" t="inlineStr"/>
      <c r="J4754" t="n">
        <v>-0.00607</v>
      </c>
      <c r="K4754" t="n">
        <v>0.01474</v>
      </c>
      <c r="L4754" t="n">
        <v>-0.00676</v>
      </c>
      <c r="M4754" t="n">
        <v>0.00565</v>
      </c>
      <c r="N4754" t="n">
        <v>0.009650000000000001</v>
      </c>
      <c r="O4754" t="n">
        <v>0.01078</v>
      </c>
      <c r="P4754" t="n">
        <v>0.009169999999999999</v>
      </c>
      <c r="Q4754" t="n">
        <v>-0.00512</v>
      </c>
      <c r="R4754" t="n">
        <v>0.0245</v>
      </c>
      <c r="S4754" t="n">
        <v>0.01535</v>
      </c>
      <c r="T4754" t="n">
        <v>0.01522</v>
      </c>
    </row>
    <row r="4755">
      <c r="A4755" s="142" t="n">
        <v>43196</v>
      </c>
      <c r="B4755" t="n">
        <v>0.008619999999999999</v>
      </c>
      <c r="C4755" t="n">
        <v>0.0086</v>
      </c>
      <c r="D4755" t="n">
        <v>0.008630000000000001</v>
      </c>
      <c r="E4755" t="inlineStr"/>
      <c r="F4755" t="n">
        <v>0.008710000000000001</v>
      </c>
      <c r="G4755" t="n">
        <v>0.00289</v>
      </c>
      <c r="H4755" t="inlineStr"/>
      <c r="I4755" t="inlineStr"/>
      <c r="J4755" t="n">
        <v>0.01135</v>
      </c>
      <c r="K4755" t="n">
        <v>0.02552</v>
      </c>
      <c r="L4755" t="n">
        <v>0.00152</v>
      </c>
      <c r="M4755" t="n">
        <v>0.00431</v>
      </c>
      <c r="N4755" t="n">
        <v>0.00635</v>
      </c>
      <c r="O4755" t="n">
        <v>0.008529999999999999</v>
      </c>
      <c r="P4755" t="n">
        <v>0.00682</v>
      </c>
      <c r="Q4755" t="n">
        <v>0.01063</v>
      </c>
      <c r="R4755" t="n">
        <v>-0.00269</v>
      </c>
      <c r="S4755" t="n">
        <v>-0.01473</v>
      </c>
      <c r="T4755" t="n">
        <v>-0.00654</v>
      </c>
    </row>
    <row r="4756">
      <c r="A4756" s="142" t="n">
        <v>43199</v>
      </c>
      <c r="B4756" t="n">
        <v>0.00177</v>
      </c>
      <c r="C4756" t="n">
        <v>0.00172</v>
      </c>
      <c r="D4756" t="n">
        <v>0.00184</v>
      </c>
      <c r="E4756" t="inlineStr"/>
      <c r="F4756" t="n">
        <v>0.00179</v>
      </c>
      <c r="G4756" t="n">
        <v>0.00446</v>
      </c>
      <c r="H4756" t="inlineStr"/>
      <c r="I4756" t="inlineStr"/>
      <c r="J4756" t="n">
        <v>-0.02158</v>
      </c>
      <c r="K4756" t="n">
        <v>-0.01263</v>
      </c>
      <c r="L4756" t="n">
        <v>0.0168</v>
      </c>
      <c r="M4756" t="n">
        <v>-0.00869</v>
      </c>
      <c r="N4756" t="n">
        <v>-0.00427</v>
      </c>
      <c r="O4756" t="n">
        <v>-0.00634</v>
      </c>
      <c r="P4756" t="n">
        <v>0.00226</v>
      </c>
      <c r="Q4756" t="n">
        <v>-0.01035</v>
      </c>
      <c r="R4756" t="n">
        <v>0.00132</v>
      </c>
      <c r="S4756" t="n">
        <v>-0.0002</v>
      </c>
      <c r="T4756" t="n">
        <v>-0.00308</v>
      </c>
    </row>
    <row r="4757">
      <c r="A4757" s="142" t="n">
        <v>43200</v>
      </c>
      <c r="B4757" t="n">
        <v>-0.01611</v>
      </c>
      <c r="C4757" t="n">
        <v>-0.01616</v>
      </c>
      <c r="D4757" t="n">
        <v>-0.01615</v>
      </c>
      <c r="E4757" t="inlineStr"/>
      <c r="F4757" t="n">
        <v>-0.01606</v>
      </c>
      <c r="G4757" t="n">
        <v>-0.01213</v>
      </c>
      <c r="H4757" t="inlineStr"/>
      <c r="I4757" t="inlineStr"/>
      <c r="J4757" t="n">
        <v>0.01059</v>
      </c>
      <c r="K4757" t="n">
        <v>0.01396</v>
      </c>
      <c r="L4757" t="n">
        <v>0.00472</v>
      </c>
      <c r="M4757" t="n">
        <v>0.01063</v>
      </c>
      <c r="N4757" t="n">
        <v>0.00865</v>
      </c>
      <c r="O4757" t="n">
        <v>0.00915</v>
      </c>
      <c r="P4757" t="n">
        <v>0.009010000000000001</v>
      </c>
      <c r="Q4757" t="n">
        <v>0.0098</v>
      </c>
      <c r="R4757" t="n">
        <v>0.00848</v>
      </c>
      <c r="S4757" t="n">
        <v>0.01043</v>
      </c>
      <c r="T4757" t="n">
        <v>0.00737</v>
      </c>
    </row>
    <row r="4758">
      <c r="A4758" s="142" t="n">
        <v>43201</v>
      </c>
      <c r="B4758" t="n">
        <v>0.00533</v>
      </c>
      <c r="C4758" t="n">
        <v>0.00532</v>
      </c>
      <c r="D4758" t="n">
        <v>0.00536</v>
      </c>
      <c r="E4758" t="inlineStr"/>
      <c r="F4758" t="n">
        <v>0.00534</v>
      </c>
      <c r="G4758" t="n">
        <v>0.008619999999999999</v>
      </c>
      <c r="H4758" t="inlineStr"/>
      <c r="I4758" t="inlineStr"/>
      <c r="J4758" t="n">
        <v>0.02619</v>
      </c>
      <c r="K4758" t="n">
        <v>0.03384</v>
      </c>
      <c r="L4758" t="n">
        <v>0.00865</v>
      </c>
      <c r="M4758" t="n">
        <v>0.01685</v>
      </c>
      <c r="N4758" t="n">
        <v>0.02678</v>
      </c>
      <c r="O4758" t="n">
        <v>0.0272</v>
      </c>
      <c r="P4758" t="n">
        <v>0.02679</v>
      </c>
      <c r="Q4758" t="n">
        <v>0.02236</v>
      </c>
      <c r="R4758" t="n">
        <v>-0.00582</v>
      </c>
      <c r="S4758" t="n">
        <v>-0.00587</v>
      </c>
      <c r="T4758" t="n">
        <v>-0.00241</v>
      </c>
    </row>
    <row r="4759">
      <c r="A4759" s="142" t="n">
        <v>43202</v>
      </c>
      <c r="B4759" t="n">
        <v>0.02255</v>
      </c>
      <c r="C4759" t="n">
        <v>0.02257</v>
      </c>
      <c r="D4759" t="n">
        <v>0.02259</v>
      </c>
      <c r="E4759" t="inlineStr"/>
      <c r="F4759" t="n">
        <v>0.02254</v>
      </c>
      <c r="G4759" t="n">
        <v>0.02537</v>
      </c>
      <c r="H4759" t="inlineStr"/>
      <c r="I4759" t="inlineStr"/>
      <c r="J4759" t="n">
        <v>-0.00255</v>
      </c>
      <c r="K4759" t="n">
        <v>-0.01221</v>
      </c>
      <c r="L4759" t="n">
        <v>-0.008970000000000001</v>
      </c>
      <c r="M4759" t="n">
        <v>-0.0026</v>
      </c>
      <c r="N4759" t="n">
        <v>-0.00898</v>
      </c>
      <c r="O4759" t="n">
        <v>-0.00718</v>
      </c>
      <c r="P4759" t="n">
        <v>-0.008699999999999999</v>
      </c>
      <c r="Q4759" t="n">
        <v>-0.0006400000000000001</v>
      </c>
      <c r="R4759" t="n">
        <v>0.00672</v>
      </c>
      <c r="S4759" t="n">
        <v>0.0092</v>
      </c>
      <c r="T4759" t="n">
        <v>0.0066</v>
      </c>
    </row>
    <row r="4760">
      <c r="A4760" s="142" t="n">
        <v>43203</v>
      </c>
      <c r="B4760" t="n">
        <v>-0.0065</v>
      </c>
      <c r="C4760" t="n">
        <v>-0.00652</v>
      </c>
      <c r="D4760" t="n">
        <v>-0.00646</v>
      </c>
      <c r="E4760" t="inlineStr"/>
      <c r="F4760" t="n">
        <v>-0.00637</v>
      </c>
      <c r="G4760" t="n">
        <v>-0.01187</v>
      </c>
      <c r="H4760" t="inlineStr"/>
      <c r="I4760" t="inlineStr"/>
      <c r="J4760" t="n">
        <v>0.01066</v>
      </c>
      <c r="K4760" t="n">
        <v>0.0058</v>
      </c>
      <c r="L4760" t="n">
        <v>0.008319999999999999</v>
      </c>
      <c r="M4760" t="n">
        <v>0.01803</v>
      </c>
      <c r="N4760" t="n">
        <v>0.01178</v>
      </c>
      <c r="O4760" t="n">
        <v>0.01261</v>
      </c>
      <c r="P4760" t="n">
        <v>0.00877</v>
      </c>
      <c r="Q4760" t="n">
        <v>0.01078</v>
      </c>
      <c r="R4760" t="n">
        <v>0.00115</v>
      </c>
      <c r="S4760" t="n">
        <v>-0.00221</v>
      </c>
      <c r="T4760" t="n">
        <v>-0.00645</v>
      </c>
    </row>
    <row r="4761">
      <c r="A4761" s="142" t="n">
        <v>43206</v>
      </c>
      <c r="B4761" t="n">
        <v>0.01157</v>
      </c>
      <c r="C4761" t="n">
        <v>0.01154</v>
      </c>
      <c r="D4761" t="n">
        <v>0.01157</v>
      </c>
      <c r="E4761" t="inlineStr"/>
      <c r="F4761" t="n">
        <v>0.01164</v>
      </c>
      <c r="G4761" t="n">
        <v>0.01247</v>
      </c>
      <c r="H4761" t="inlineStr"/>
      <c r="I4761" t="inlineStr"/>
      <c r="J4761" t="n">
        <v>-0.00759</v>
      </c>
      <c r="K4761" t="n">
        <v>-0.01191</v>
      </c>
      <c r="L4761" t="n">
        <v>0.00543</v>
      </c>
      <c r="M4761" t="n">
        <v>-0.00705</v>
      </c>
      <c r="N4761" t="n">
        <v>-0.00267</v>
      </c>
      <c r="O4761" t="n">
        <v>-0.00449</v>
      </c>
      <c r="P4761" t="n">
        <v>-0.00217</v>
      </c>
      <c r="Q4761" t="n">
        <v>-0.00525</v>
      </c>
      <c r="R4761" t="n">
        <v>-0.00332</v>
      </c>
      <c r="S4761" t="n">
        <v>0.0008</v>
      </c>
      <c r="T4761" t="n">
        <v>-0.00902</v>
      </c>
    </row>
    <row r="4762">
      <c r="A4762" s="142" t="n">
        <v>43207</v>
      </c>
      <c r="B4762" t="n">
        <v>-0.00597</v>
      </c>
      <c r="C4762" t="n">
        <v>-0.00599</v>
      </c>
      <c r="D4762" t="n">
        <v>-0.00592</v>
      </c>
      <c r="E4762" t="inlineStr"/>
      <c r="F4762" t="n">
        <v>-0.00604</v>
      </c>
      <c r="G4762" t="n">
        <v>-0.0029</v>
      </c>
      <c r="H4762" t="inlineStr"/>
      <c r="I4762" t="inlineStr"/>
      <c r="J4762" t="n">
        <v>0.0051</v>
      </c>
      <c r="K4762" t="n">
        <v>0.01262</v>
      </c>
      <c r="L4762" t="n">
        <v>0.00305</v>
      </c>
      <c r="M4762" t="n">
        <v>0.00695</v>
      </c>
      <c r="N4762" t="n">
        <v>0.00521</v>
      </c>
      <c r="O4762" t="n">
        <v>0.00554</v>
      </c>
      <c r="P4762" t="n">
        <v>0.00436</v>
      </c>
      <c r="Q4762" t="n">
        <v>0.0056</v>
      </c>
      <c r="R4762" t="n">
        <v>0.008319999999999999</v>
      </c>
      <c r="S4762" t="n">
        <v>0.008920000000000001</v>
      </c>
      <c r="T4762" t="n">
        <v>0.00287</v>
      </c>
    </row>
    <row r="4763">
      <c r="A4763" s="142" t="n">
        <v>43208</v>
      </c>
      <c r="B4763" t="n">
        <v>0.01007</v>
      </c>
      <c r="C4763" t="n">
        <v>0.01004</v>
      </c>
      <c r="D4763" t="n">
        <v>0.01009</v>
      </c>
      <c r="E4763" t="inlineStr"/>
      <c r="F4763" t="n">
        <v>0.0102</v>
      </c>
      <c r="G4763" t="n">
        <v>0.008359999999999999</v>
      </c>
      <c r="H4763" t="inlineStr"/>
      <c r="I4763" t="inlineStr"/>
      <c r="J4763" t="n">
        <v>0.01396</v>
      </c>
      <c r="K4763" t="n">
        <v>0.00949</v>
      </c>
      <c r="L4763" t="n">
        <v>0.01439</v>
      </c>
      <c r="M4763" t="n">
        <v>0.01318</v>
      </c>
      <c r="N4763" t="n">
        <v>0.00671</v>
      </c>
      <c r="O4763" t="n">
        <v>0.00489</v>
      </c>
      <c r="P4763" t="n">
        <v>0.00868</v>
      </c>
      <c r="Q4763" t="n">
        <v>0.01035</v>
      </c>
      <c r="R4763" t="n">
        <v>0.00303</v>
      </c>
      <c r="S4763" t="n">
        <v>0.00163</v>
      </c>
      <c r="T4763" t="n">
        <v>0.0075</v>
      </c>
    </row>
    <row r="4764">
      <c r="A4764" s="142" t="n">
        <v>43209</v>
      </c>
      <c r="B4764" t="n">
        <v>0.0039</v>
      </c>
      <c r="C4764" t="n">
        <v>0.0039</v>
      </c>
      <c r="D4764" t="n">
        <v>0.00393</v>
      </c>
      <c r="E4764" t="inlineStr"/>
      <c r="F4764" t="n">
        <v>0.00388</v>
      </c>
      <c r="G4764" t="n">
        <v>0.00658</v>
      </c>
      <c r="H4764" t="inlineStr"/>
      <c r="I4764" t="inlineStr"/>
      <c r="J4764" t="n">
        <v>-0.00292</v>
      </c>
      <c r="K4764" t="n">
        <v>-0.00258</v>
      </c>
      <c r="L4764" t="n">
        <v>-0.00442</v>
      </c>
      <c r="M4764" t="n">
        <v>-0.00372</v>
      </c>
      <c r="N4764" t="n">
        <v>-0.00139</v>
      </c>
      <c r="O4764" t="n">
        <v>-0.00122</v>
      </c>
      <c r="P4764" t="n">
        <v>0</v>
      </c>
      <c r="Q4764" t="n">
        <v>-0.00047</v>
      </c>
      <c r="R4764" t="n">
        <v>0.00057</v>
      </c>
      <c r="S4764" t="n">
        <v>-0.0013</v>
      </c>
      <c r="T4764" t="n">
        <v>0.00781</v>
      </c>
    </row>
    <row r="4765">
      <c r="A4765" s="142" t="n">
        <v>43210</v>
      </c>
      <c r="B4765" t="n">
        <v>0.00167</v>
      </c>
      <c r="C4765" t="n">
        <v>0.00164</v>
      </c>
      <c r="D4765" t="n">
        <v>0.00162</v>
      </c>
      <c r="E4765" t="inlineStr"/>
      <c r="F4765" t="n">
        <v>0.00164</v>
      </c>
      <c r="G4765" t="n">
        <v>0.00054</v>
      </c>
      <c r="H4765" t="inlineStr"/>
      <c r="I4765" t="inlineStr"/>
      <c r="J4765" t="n">
        <v>-0.01297</v>
      </c>
      <c r="K4765" t="n">
        <v>0.00111</v>
      </c>
      <c r="L4765" t="n">
        <v>-0.00508</v>
      </c>
      <c r="M4765" t="n">
        <v>-0.00124</v>
      </c>
      <c r="N4765" t="n">
        <v>-0.00389</v>
      </c>
      <c r="O4765" t="n">
        <v>-0.00671</v>
      </c>
      <c r="P4765" t="n">
        <v>-0.0086</v>
      </c>
      <c r="Q4765" t="n">
        <v>-0.01497</v>
      </c>
      <c r="R4765" t="n">
        <v>0.0001</v>
      </c>
      <c r="S4765" t="n">
        <v>-0.00134</v>
      </c>
      <c r="T4765" t="n">
        <v>-0.00647</v>
      </c>
    </row>
    <row r="4766">
      <c r="A4766" s="142" t="n">
        <v>43213</v>
      </c>
      <c r="B4766" t="n">
        <v>-0.00567</v>
      </c>
      <c r="C4766" t="n">
        <v>-0.00574</v>
      </c>
      <c r="D4766" t="n">
        <v>-0.00564</v>
      </c>
      <c r="E4766" t="inlineStr"/>
      <c r="F4766" t="n">
        <v>-0.0056</v>
      </c>
      <c r="G4766" t="n">
        <v>-0.01253</v>
      </c>
      <c r="H4766" t="inlineStr"/>
      <c r="I4766" t="inlineStr"/>
      <c r="J4766" t="n">
        <v>-0.00297</v>
      </c>
      <c r="K4766" t="n">
        <v>-0.01329</v>
      </c>
      <c r="L4766" t="n">
        <v>-0.02341</v>
      </c>
      <c r="M4766" t="n">
        <v>-0.01001</v>
      </c>
      <c r="N4766" t="n">
        <v>-0.01174</v>
      </c>
      <c r="O4766" t="n">
        <v>-0.009820000000000001</v>
      </c>
      <c r="P4766" t="n">
        <v>-0.00868</v>
      </c>
      <c r="Q4766" t="n">
        <v>-0.00656</v>
      </c>
      <c r="R4766" t="n">
        <v>0.00359</v>
      </c>
      <c r="S4766" t="n">
        <v>0.00271</v>
      </c>
      <c r="T4766" t="n">
        <v>-0.00383</v>
      </c>
    </row>
    <row r="4767">
      <c r="A4767" s="142" t="n">
        <v>43214</v>
      </c>
      <c r="B4767" t="n">
        <v>-0.01177</v>
      </c>
      <c r="C4767" t="n">
        <v>-0.01174</v>
      </c>
      <c r="D4767" t="n">
        <v>-0.01173</v>
      </c>
      <c r="E4767" t="inlineStr"/>
      <c r="F4767" t="n">
        <v>-0.01165</v>
      </c>
      <c r="G4767" t="n">
        <v>-0.01631</v>
      </c>
      <c r="H4767" t="inlineStr"/>
      <c r="I4767" t="inlineStr"/>
      <c r="J4767" t="n">
        <v>0.00723</v>
      </c>
      <c r="K4767" t="n">
        <v>0.00094</v>
      </c>
      <c r="L4767" t="n">
        <v>0.00525</v>
      </c>
      <c r="M4767" t="n">
        <v>0.00135</v>
      </c>
      <c r="N4767" t="n">
        <v>0.00678</v>
      </c>
      <c r="O4767" t="n">
        <v>0.00702</v>
      </c>
      <c r="P4767" t="n">
        <v>0.00656</v>
      </c>
      <c r="Q4767" t="n">
        <v>0.00612</v>
      </c>
      <c r="R4767" t="n">
        <v>0.0004</v>
      </c>
      <c r="S4767" t="n">
        <v>-0.00644</v>
      </c>
      <c r="T4767" t="n">
        <v>-0.00292</v>
      </c>
    </row>
    <row r="4768">
      <c r="A4768" s="142" t="n">
        <v>43215</v>
      </c>
      <c r="B4768" t="n">
        <v>0.00501</v>
      </c>
      <c r="C4768" t="n">
        <v>0.00495</v>
      </c>
      <c r="D4768" t="n">
        <v>0.005</v>
      </c>
      <c r="E4768" t="inlineStr"/>
      <c r="F4768" t="n">
        <v>0.00491</v>
      </c>
      <c r="G4768" t="n">
        <v>0.00442</v>
      </c>
      <c r="H4768" t="inlineStr"/>
      <c r="I4768" t="inlineStr"/>
      <c r="J4768" t="n">
        <v>-0.00507</v>
      </c>
      <c r="K4768" t="n">
        <v>-0.00916</v>
      </c>
      <c r="L4768" t="n">
        <v>-0.01143</v>
      </c>
      <c r="M4768" t="n">
        <v>-0.00546</v>
      </c>
      <c r="N4768" t="n">
        <v>-0.00509</v>
      </c>
      <c r="O4768" t="n">
        <v>-0.00759</v>
      </c>
      <c r="P4768" t="n">
        <v>-0.00435</v>
      </c>
      <c r="Q4768" t="n">
        <v>-0.00192</v>
      </c>
      <c r="R4768" t="n">
        <v>-0.00695</v>
      </c>
      <c r="S4768" t="n">
        <v>0.00011</v>
      </c>
      <c r="T4768" t="n">
        <v>-0.008659999999999999</v>
      </c>
    </row>
    <row r="4769">
      <c r="A4769" s="142" t="n">
        <v>43216</v>
      </c>
      <c r="B4769" t="n">
        <v>-0.0073</v>
      </c>
      <c r="C4769" t="n">
        <v>-0.00732</v>
      </c>
      <c r="D4769" t="n">
        <v>-0.00723</v>
      </c>
      <c r="E4769" t="inlineStr"/>
      <c r="F4769" t="n">
        <v>-0.00723</v>
      </c>
      <c r="G4769" t="n">
        <v>-0.01073</v>
      </c>
      <c r="H4769" t="inlineStr"/>
      <c r="I4769" t="inlineStr"/>
      <c r="J4769" t="n">
        <v>0.00467</v>
      </c>
      <c r="K4769" t="n">
        <v>0.00528</v>
      </c>
      <c r="L4769" t="n">
        <v>0.0004</v>
      </c>
      <c r="M4769" t="n">
        <v>0.00588</v>
      </c>
      <c r="N4769" t="n">
        <v>0.00682</v>
      </c>
      <c r="O4769" t="n">
        <v>0.009509999999999999</v>
      </c>
      <c r="P4769" t="n">
        <v>0.00437</v>
      </c>
      <c r="Q4769" t="n">
        <v>0.0077</v>
      </c>
      <c r="R4769" t="n">
        <v>0.009860000000000001</v>
      </c>
      <c r="S4769" t="n">
        <v>0.01218</v>
      </c>
      <c r="T4769" t="n">
        <v>0.00851</v>
      </c>
    </row>
    <row r="4770">
      <c r="A4770" s="142" t="n">
        <v>43217</v>
      </c>
      <c r="B4770" t="n">
        <v>0.01055</v>
      </c>
      <c r="C4770" t="n">
        <v>0.01055</v>
      </c>
      <c r="D4770" t="n">
        <v>0.01053</v>
      </c>
      <c r="E4770" t="inlineStr"/>
      <c r="F4770" t="n">
        <v>0.01063</v>
      </c>
      <c r="G4770" t="n">
        <v>0.00575</v>
      </c>
      <c r="H4770" t="inlineStr"/>
      <c r="I4770" t="inlineStr"/>
      <c r="J4770" t="n">
        <v>0.01014</v>
      </c>
      <c r="K4770" t="n">
        <v>-0.00844</v>
      </c>
      <c r="L4770" t="n">
        <v>-0.00142</v>
      </c>
      <c r="M4770" t="n">
        <v>-0.00792</v>
      </c>
      <c r="N4770" t="n">
        <v>0.00135</v>
      </c>
      <c r="O4770" t="n">
        <v>-0.0002</v>
      </c>
      <c r="P4770" t="n">
        <v>-0.00217</v>
      </c>
      <c r="Q4770" t="n">
        <v>0.01608</v>
      </c>
      <c r="R4770" t="n">
        <v>0.00295</v>
      </c>
      <c r="S4770" t="n">
        <v>0.00383</v>
      </c>
      <c r="T4770" t="n">
        <v>0.01144</v>
      </c>
    </row>
    <row r="4771">
      <c r="A4771" s="142" t="n">
        <v>43220</v>
      </c>
      <c r="B4771" t="n">
        <v>-0.00466</v>
      </c>
      <c r="C4771" t="n">
        <v>-0.00472</v>
      </c>
      <c r="D4771" t="n">
        <v>-0.00462</v>
      </c>
      <c r="E4771" t="inlineStr"/>
      <c r="F4771" t="n">
        <v>-0.00458</v>
      </c>
      <c r="G4771" t="n">
        <v>-0.00553</v>
      </c>
      <c r="H4771" t="inlineStr"/>
      <c r="I4771" t="inlineStr"/>
      <c r="J4771" t="n">
        <v>-0.00962</v>
      </c>
      <c r="K4771" t="n">
        <v>-0.01457</v>
      </c>
      <c r="L4771" t="n">
        <v>-0.00578</v>
      </c>
      <c r="M4771" t="n">
        <v>-0.01996</v>
      </c>
      <c r="N4771" t="n">
        <v>-0.009129999999999999</v>
      </c>
      <c r="O4771" t="n">
        <v>-0.01434</v>
      </c>
      <c r="P4771" t="n">
        <v>-0.01089</v>
      </c>
      <c r="Q4771" t="n">
        <v>-0.00642</v>
      </c>
      <c r="R4771" t="n">
        <v>0.00219</v>
      </c>
      <c r="S4771" t="n">
        <v>-0.00145</v>
      </c>
      <c r="T4771" t="n">
        <v>0.008750000000000001</v>
      </c>
    </row>
    <row r="4772">
      <c r="A4772" s="142" t="n">
        <v>43221</v>
      </c>
      <c r="B4772" t="n">
        <v>0</v>
      </c>
      <c r="C4772" t="n">
        <v>0</v>
      </c>
      <c r="D4772" t="n">
        <v>0</v>
      </c>
      <c r="E4772" t="inlineStr"/>
      <c r="F4772" t="n">
        <v>0</v>
      </c>
      <c r="G4772" t="n">
        <v>0</v>
      </c>
      <c r="H4772" t="inlineStr"/>
      <c r="I4772" t="inlineStr"/>
      <c r="J4772" t="n">
        <v>0</v>
      </c>
      <c r="K4772" t="n">
        <v>0</v>
      </c>
      <c r="L4772" t="n">
        <v>0</v>
      </c>
      <c r="M4772" t="n">
        <v>0</v>
      </c>
      <c r="N4772" t="n">
        <v>0</v>
      </c>
      <c r="O4772" t="n">
        <v>0</v>
      </c>
      <c r="P4772" t="n">
        <v>0</v>
      </c>
      <c r="Q4772" t="n">
        <v>0</v>
      </c>
      <c r="R4772" t="n">
        <v>-0.00113</v>
      </c>
      <c r="S4772" t="n">
        <v>0.00637</v>
      </c>
      <c r="T4772" t="n">
        <v>0.00606</v>
      </c>
    </row>
    <row r="4773">
      <c r="A4773" s="142" t="n">
        <v>43222</v>
      </c>
      <c r="B4773" t="n">
        <v>-0.00362</v>
      </c>
      <c r="C4773" t="n">
        <v>-0.00363</v>
      </c>
      <c r="D4773" t="n">
        <v>-0.00357</v>
      </c>
      <c r="E4773" t="inlineStr"/>
      <c r="F4773" t="n">
        <v>-0.00362</v>
      </c>
      <c r="G4773" t="n">
        <v>-0.01288</v>
      </c>
      <c r="H4773" t="inlineStr"/>
      <c r="I4773" t="inlineStr"/>
      <c r="J4773" t="n">
        <v>0.0038</v>
      </c>
      <c r="K4773" t="n">
        <v>0.01863</v>
      </c>
      <c r="L4773" t="n">
        <v>-0.00683</v>
      </c>
      <c r="M4773" t="n">
        <v>0.01093</v>
      </c>
      <c r="N4773" t="n">
        <v>0.01673</v>
      </c>
      <c r="O4773" t="n">
        <v>0.01538</v>
      </c>
      <c r="P4773" t="n">
        <v>0.01101</v>
      </c>
      <c r="Q4773" t="n">
        <v>0.00646</v>
      </c>
      <c r="R4773" t="n">
        <v>0.00638</v>
      </c>
      <c r="S4773" t="n">
        <v>-0.00132</v>
      </c>
      <c r="T4773" t="n">
        <v>-0.00661</v>
      </c>
    </row>
    <row r="4774">
      <c r="A4774" s="142" t="n">
        <v>43223</v>
      </c>
      <c r="B4774" t="n">
        <v>0.01097</v>
      </c>
      <c r="C4774" t="n">
        <v>0.01092</v>
      </c>
      <c r="D4774" t="n">
        <v>0.01096</v>
      </c>
      <c r="E4774" t="inlineStr"/>
      <c r="F4774" t="n">
        <v>0.011</v>
      </c>
      <c r="G4774" t="n">
        <v>0.00817</v>
      </c>
      <c r="H4774" t="inlineStr"/>
      <c r="I4774" t="inlineStr"/>
      <c r="J4774" t="n">
        <v>0.01262</v>
      </c>
      <c r="K4774" t="n">
        <v>0.00679</v>
      </c>
      <c r="L4774" t="n">
        <v>0.00503</v>
      </c>
      <c r="M4774" t="n">
        <v>0.00609</v>
      </c>
      <c r="N4774" t="n">
        <v>0.00495</v>
      </c>
      <c r="O4774" t="n">
        <v>0.00655</v>
      </c>
      <c r="P4774" t="n">
        <v>0.00436</v>
      </c>
      <c r="Q4774" t="n">
        <v>0.01441</v>
      </c>
      <c r="R4774" t="n">
        <v>-0.00708</v>
      </c>
      <c r="S4774" t="n">
        <v>-0.00314</v>
      </c>
      <c r="T4774" t="n">
        <v>-0.01141</v>
      </c>
    </row>
    <row r="4775">
      <c r="A4775" s="142" t="n">
        <v>43224</v>
      </c>
      <c r="B4775" t="n">
        <v>0.00725</v>
      </c>
      <c r="C4775" t="n">
        <v>0.00724</v>
      </c>
      <c r="D4775" t="n">
        <v>0.0073</v>
      </c>
      <c r="E4775" t="inlineStr"/>
      <c r="F4775" t="n">
        <v>0.00729</v>
      </c>
      <c r="G4775" t="n">
        <v>0.00698</v>
      </c>
      <c r="H4775" t="inlineStr"/>
      <c r="I4775" t="inlineStr"/>
      <c r="J4775" t="n">
        <v>0.0054</v>
      </c>
      <c r="K4775" t="n">
        <v>0.00599</v>
      </c>
      <c r="L4775" t="n">
        <v>0.00259</v>
      </c>
      <c r="M4775" t="n">
        <v>0.004</v>
      </c>
      <c r="N4775" t="n">
        <v>0.00452</v>
      </c>
      <c r="O4775" t="n">
        <v>0.0063</v>
      </c>
      <c r="P4775" t="n">
        <v>0.00868</v>
      </c>
      <c r="Q4775" t="n">
        <v>0.00293</v>
      </c>
      <c r="R4775" t="n">
        <v>0.00722</v>
      </c>
      <c r="S4775" t="n">
        <v>0.00953</v>
      </c>
      <c r="T4775" t="n">
        <v>0.00047</v>
      </c>
    </row>
    <row r="4776">
      <c r="A4776" s="142" t="n">
        <v>43227</v>
      </c>
      <c r="B4776" t="n">
        <v>0.0128</v>
      </c>
      <c r="C4776" t="n">
        <v>0.01274</v>
      </c>
      <c r="D4776" t="n">
        <v>0.01283</v>
      </c>
      <c r="E4776" t="inlineStr"/>
      <c r="F4776" t="n">
        <v>0.01283</v>
      </c>
      <c r="G4776" t="n">
        <v>0.01101</v>
      </c>
      <c r="H4776" t="inlineStr"/>
      <c r="I4776" t="inlineStr"/>
      <c r="J4776" t="n">
        <v>0.00372</v>
      </c>
      <c r="K4776" t="n">
        <v>0.007820000000000001</v>
      </c>
      <c r="L4776" t="n">
        <v>0</v>
      </c>
      <c r="M4776" t="n">
        <v>0.00355</v>
      </c>
      <c r="N4776" t="n">
        <v>0.00129</v>
      </c>
      <c r="O4776" t="n">
        <v>0.00384</v>
      </c>
      <c r="P4776" t="n">
        <v>0</v>
      </c>
      <c r="Q4776" t="n">
        <v>0.00616</v>
      </c>
      <c r="R4776" t="n">
        <v>0.00671</v>
      </c>
      <c r="S4776" t="n">
        <v>0.00499</v>
      </c>
      <c r="T4776" t="n">
        <v>0.00439</v>
      </c>
    </row>
    <row r="4777">
      <c r="A4777" s="142" t="n">
        <v>43228</v>
      </c>
      <c r="B4777" t="n">
        <v>0.00067</v>
      </c>
      <c r="C4777" t="n">
        <v>0.00068</v>
      </c>
      <c r="D4777" t="n">
        <v>0.00072</v>
      </c>
      <c r="E4777" t="inlineStr"/>
      <c r="F4777" t="n">
        <v>0.00076</v>
      </c>
      <c r="G4777" t="n">
        <v>-0.00073</v>
      </c>
      <c r="H4777" t="inlineStr"/>
      <c r="I4777" t="inlineStr"/>
      <c r="J4777" t="n">
        <v>-0.009050000000000001</v>
      </c>
      <c r="K4777" t="n">
        <v>0</v>
      </c>
      <c r="L4777" t="n">
        <v>0</v>
      </c>
      <c r="M4777" t="n">
        <v>0</v>
      </c>
      <c r="N4777" t="n">
        <v>0</v>
      </c>
      <c r="O4777" t="n">
        <v>0</v>
      </c>
      <c r="P4777" t="n">
        <v>0.0086</v>
      </c>
      <c r="Q4777" t="n">
        <v>-0.008569999999999999</v>
      </c>
      <c r="R4777" t="n">
        <v>0.00119</v>
      </c>
      <c r="S4777" t="n">
        <v>0.00463</v>
      </c>
      <c r="T4777" t="n">
        <v>0.007900000000000001</v>
      </c>
    </row>
    <row r="4778">
      <c r="A4778" s="142" t="n">
        <v>43229</v>
      </c>
      <c r="B4778" t="n">
        <v>0.00182</v>
      </c>
      <c r="C4778" t="n">
        <v>0.0018</v>
      </c>
      <c r="D4778" t="n">
        <v>0.00182</v>
      </c>
      <c r="E4778" t="inlineStr"/>
      <c r="F4778" t="n">
        <v>0.00181</v>
      </c>
      <c r="G4778" t="n">
        <v>-0.00311</v>
      </c>
      <c r="H4778" t="inlineStr"/>
      <c r="I4778" t="inlineStr"/>
      <c r="J4778" t="n">
        <v>0.00831</v>
      </c>
      <c r="K4778" t="n">
        <v>0.00462</v>
      </c>
      <c r="L4778" t="n">
        <v>0.00408</v>
      </c>
      <c r="M4778" t="n">
        <v>0.00039</v>
      </c>
      <c r="N4778" t="n">
        <v>0.00519</v>
      </c>
      <c r="O4778" t="n">
        <v>-0.00101</v>
      </c>
      <c r="P4778" t="n">
        <v>0.0064</v>
      </c>
      <c r="Q4778" t="n">
        <v>0.01327</v>
      </c>
      <c r="R4778" t="n">
        <v>0.00683</v>
      </c>
      <c r="S4778" t="n">
        <v>0.00637</v>
      </c>
      <c r="T4778" t="n">
        <v>0.00095</v>
      </c>
    </row>
    <row r="4779">
      <c r="A4779" s="142" t="n">
        <v>43230</v>
      </c>
      <c r="B4779" t="n">
        <v>0</v>
      </c>
      <c r="C4779" t="n">
        <v>0</v>
      </c>
      <c r="D4779" t="n">
        <v>0</v>
      </c>
      <c r="E4779" t="inlineStr"/>
      <c r="F4779" t="n">
        <v>0</v>
      </c>
      <c r="G4779" t="n">
        <v>0</v>
      </c>
      <c r="H4779" t="inlineStr"/>
      <c r="I4779" t="inlineStr"/>
      <c r="J4779" t="n">
        <v>0</v>
      </c>
      <c r="K4779" t="n">
        <v>0</v>
      </c>
      <c r="L4779" t="n">
        <v>0</v>
      </c>
      <c r="M4779" t="n">
        <v>0</v>
      </c>
      <c r="N4779" t="n">
        <v>0</v>
      </c>
      <c r="O4779" t="n">
        <v>0</v>
      </c>
      <c r="P4779" t="n">
        <v>0.00847</v>
      </c>
      <c r="Q4779" t="n">
        <v>0</v>
      </c>
      <c r="R4779" t="n">
        <v>0.00019</v>
      </c>
      <c r="S4779" t="n">
        <v>0.00537</v>
      </c>
      <c r="T4779" t="n">
        <v>0.009140000000000001</v>
      </c>
    </row>
    <row r="4780">
      <c r="A4780" s="142" t="n">
        <v>43231</v>
      </c>
      <c r="B4780" t="n">
        <v>0.01024</v>
      </c>
      <c r="C4780" t="n">
        <v>0.01023</v>
      </c>
      <c r="D4780" t="n">
        <v>0.01027</v>
      </c>
      <c r="E4780" t="inlineStr"/>
      <c r="F4780" t="n">
        <v>0.01035</v>
      </c>
      <c r="G4780" t="n">
        <v>0.0124</v>
      </c>
      <c r="H4780" t="inlineStr"/>
      <c r="I4780" t="inlineStr"/>
      <c r="J4780" t="n">
        <v>0.00288</v>
      </c>
      <c r="K4780" t="n">
        <v>0.01342</v>
      </c>
      <c r="L4780" t="n">
        <v>0.01004</v>
      </c>
      <c r="M4780" t="n">
        <v>0.01226</v>
      </c>
      <c r="N4780" t="n">
        <v>0.00343</v>
      </c>
      <c r="O4780" t="n">
        <v>-0.00081</v>
      </c>
      <c r="P4780" t="n">
        <v>-0.0063</v>
      </c>
      <c r="Q4780" t="n">
        <v>0.00411</v>
      </c>
      <c r="R4780" t="n">
        <v>0.0015</v>
      </c>
      <c r="S4780" t="n">
        <v>-0.00088</v>
      </c>
      <c r="T4780" t="n">
        <v>0.00144</v>
      </c>
    </row>
    <row r="4781">
      <c r="A4781" s="142" t="n">
        <v>43234</v>
      </c>
      <c r="B4781" t="n">
        <v>-0.00516</v>
      </c>
      <c r="C4781" t="n">
        <v>-0.00523</v>
      </c>
      <c r="D4781" t="n">
        <v>-0.00511</v>
      </c>
      <c r="E4781" t="inlineStr"/>
      <c r="F4781" t="n">
        <v>-0.00517</v>
      </c>
      <c r="G4781" t="n">
        <v>0.00027</v>
      </c>
      <c r="H4781" t="inlineStr"/>
      <c r="I4781" t="inlineStr"/>
      <c r="J4781" t="n">
        <v>-0.00329</v>
      </c>
      <c r="K4781" t="n">
        <v>-0.00272</v>
      </c>
      <c r="L4781" t="n">
        <v>-0.00244</v>
      </c>
      <c r="M4781" t="n">
        <v>-0.01201</v>
      </c>
      <c r="N4781" t="n">
        <v>-0.00439</v>
      </c>
      <c r="O4781" t="n">
        <v>-0.00423</v>
      </c>
      <c r="P4781" t="n">
        <v>-0.00423</v>
      </c>
      <c r="Q4781" t="n">
        <v>-0.00531</v>
      </c>
      <c r="R4781" t="n">
        <v>0.0002</v>
      </c>
      <c r="S4781" t="n">
        <v>0.00023</v>
      </c>
      <c r="T4781" t="n">
        <v>0.00177</v>
      </c>
    </row>
    <row r="4782">
      <c r="A4782" s="142" t="n">
        <v>43235</v>
      </c>
      <c r="B4782" t="n">
        <v>-0.0076</v>
      </c>
      <c r="C4782" t="n">
        <v>-0.00764</v>
      </c>
      <c r="D4782" t="n">
        <v>-0.00765</v>
      </c>
      <c r="E4782" t="inlineStr"/>
      <c r="F4782" t="n">
        <v>-0.00756</v>
      </c>
      <c r="G4782" t="n">
        <v>-0.00571</v>
      </c>
      <c r="H4782" t="inlineStr"/>
      <c r="I4782" t="inlineStr"/>
      <c r="J4782" t="n">
        <v>-0.01895</v>
      </c>
      <c r="K4782" t="n">
        <v>-0.01109</v>
      </c>
      <c r="L4782" t="n">
        <v>-0.01942</v>
      </c>
      <c r="M4782" t="n">
        <v>-0.01555</v>
      </c>
      <c r="N4782" t="n">
        <v>-0.0157</v>
      </c>
      <c r="O4782" t="n">
        <v>-0.02045</v>
      </c>
      <c r="P4782" t="n">
        <v>-0.01274</v>
      </c>
      <c r="Q4782" t="n">
        <v>-0.01723</v>
      </c>
      <c r="R4782" t="n">
        <v>0.00071</v>
      </c>
      <c r="S4782" t="n">
        <v>0.00046</v>
      </c>
      <c r="T4782" t="n">
        <v>-0.00707</v>
      </c>
    </row>
    <row r="4783">
      <c r="A4783" s="142" t="n">
        <v>43236</v>
      </c>
      <c r="B4783" t="n">
        <v>-0.01683</v>
      </c>
      <c r="C4783" t="n">
        <v>-0.01683</v>
      </c>
      <c r="D4783" t="n">
        <v>-0.0168</v>
      </c>
      <c r="E4783" t="inlineStr"/>
      <c r="F4783" t="n">
        <v>-0.01686</v>
      </c>
      <c r="G4783" t="n">
        <v>-0.02535</v>
      </c>
      <c r="H4783" t="inlineStr"/>
      <c r="I4783" t="inlineStr"/>
      <c r="J4783" t="n">
        <v>0.00756</v>
      </c>
      <c r="K4783" t="n">
        <v>0.008829999999999999</v>
      </c>
      <c r="L4783" t="n">
        <v>-0.00027</v>
      </c>
      <c r="M4783" t="n">
        <v>0.0009300000000000001</v>
      </c>
      <c r="N4783" t="n">
        <v>0.00466</v>
      </c>
      <c r="O4783" t="n">
        <v>0.00848</v>
      </c>
      <c r="P4783" t="n">
        <v>0</v>
      </c>
      <c r="Q4783" t="n">
        <v>0.00822</v>
      </c>
      <c r="R4783" t="n">
        <v>0.00205</v>
      </c>
      <c r="S4783" t="n">
        <v>0.008279999999999999</v>
      </c>
      <c r="T4783" t="n">
        <v>0.01066</v>
      </c>
    </row>
    <row r="4784">
      <c r="A4784" s="142" t="n">
        <v>43237</v>
      </c>
      <c r="B4784" t="n">
        <v>0.0076</v>
      </c>
      <c r="C4784" t="n">
        <v>0.0076</v>
      </c>
      <c r="D4784" t="n">
        <v>0.00767</v>
      </c>
      <c r="E4784" t="inlineStr"/>
      <c r="F4784" t="n">
        <v>0.00765</v>
      </c>
      <c r="G4784" t="n">
        <v>0.00103</v>
      </c>
      <c r="H4784" t="inlineStr"/>
      <c r="I4784" t="inlineStr"/>
      <c r="J4784" t="n">
        <v>-0.00375</v>
      </c>
      <c r="K4784" t="n">
        <v>0.00474</v>
      </c>
      <c r="L4784" t="n">
        <v>0.00022</v>
      </c>
      <c r="M4784" t="n">
        <v>0.00364</v>
      </c>
      <c r="N4784" t="n">
        <v>0.00025</v>
      </c>
      <c r="O4784" t="n">
        <v>0.00103</v>
      </c>
      <c r="P4784" t="n">
        <v>0</v>
      </c>
      <c r="Q4784" t="n">
        <v>-0.00446</v>
      </c>
      <c r="R4784" t="n">
        <v>0.00677</v>
      </c>
      <c r="S4784" t="n">
        <v>-0.00026</v>
      </c>
      <c r="T4784" t="n">
        <v>-0.009849999999999999</v>
      </c>
    </row>
    <row r="4785">
      <c r="A4785" s="142" t="n">
        <v>43238</v>
      </c>
      <c r="B4785" t="n">
        <v>-0.0008</v>
      </c>
      <c r="C4785" t="n">
        <v>-0.00087</v>
      </c>
      <c r="D4785" t="n">
        <v>-0.00083</v>
      </c>
      <c r="E4785" t="inlineStr"/>
      <c r="F4785" t="n">
        <v>-0.00077</v>
      </c>
      <c r="G4785" t="n">
        <v>-0.00019</v>
      </c>
      <c r="H4785" t="inlineStr"/>
      <c r="I4785" t="inlineStr"/>
      <c r="J4785" t="n">
        <v>-0.00544</v>
      </c>
      <c r="K4785" t="n">
        <v>0.00435</v>
      </c>
      <c r="L4785" t="n">
        <v>-0.0049</v>
      </c>
      <c r="M4785" t="n">
        <v>0.00118</v>
      </c>
      <c r="N4785" t="n">
        <v>0.00163</v>
      </c>
      <c r="O4785" t="n">
        <v>-0.0002</v>
      </c>
      <c r="P4785" t="n">
        <v>-0.00215</v>
      </c>
      <c r="Q4785" t="n">
        <v>-0.00495</v>
      </c>
      <c r="R4785" t="n">
        <v>-0.00205</v>
      </c>
      <c r="S4785" t="n">
        <v>-0.00057</v>
      </c>
      <c r="T4785" t="n">
        <v>-0.00353</v>
      </c>
    </row>
    <row r="4786">
      <c r="A4786" s="142" t="n">
        <v>43241</v>
      </c>
      <c r="B4786" t="n">
        <v>0</v>
      </c>
      <c r="C4786" t="n">
        <v>0</v>
      </c>
      <c r="D4786" t="n">
        <v>0</v>
      </c>
      <c r="E4786" t="inlineStr"/>
      <c r="F4786" t="n">
        <v>0</v>
      </c>
      <c r="G4786" t="n">
        <v>0</v>
      </c>
      <c r="H4786" t="inlineStr"/>
      <c r="I4786" t="inlineStr"/>
      <c r="J4786" t="n">
        <v>0</v>
      </c>
      <c r="K4786" t="n">
        <v>0</v>
      </c>
      <c r="L4786" t="n">
        <v>0</v>
      </c>
      <c r="M4786" t="n">
        <v>0</v>
      </c>
      <c r="N4786" t="n">
        <v>0</v>
      </c>
      <c r="O4786" t="n">
        <v>0</v>
      </c>
      <c r="P4786" t="n">
        <v>0.00647</v>
      </c>
      <c r="Q4786" t="n">
        <v>0</v>
      </c>
      <c r="R4786" t="n">
        <v>0.00377</v>
      </c>
      <c r="S4786" t="n">
        <v>0.00581</v>
      </c>
      <c r="T4786" t="n">
        <v>0.00065</v>
      </c>
    </row>
    <row r="4787">
      <c r="A4787" s="142" t="n">
        <v>43242</v>
      </c>
      <c r="B4787" t="n">
        <v>0.00516</v>
      </c>
      <c r="C4787" t="n">
        <v>0.00508</v>
      </c>
      <c r="D4787" t="n">
        <v>0.00517</v>
      </c>
      <c r="E4787" t="inlineStr"/>
      <c r="F4787" t="n">
        <v>0.00519</v>
      </c>
      <c r="G4787" t="n">
        <v>0.00159</v>
      </c>
      <c r="H4787" t="inlineStr"/>
      <c r="I4787" t="inlineStr"/>
      <c r="J4787" t="n">
        <v>0.00505</v>
      </c>
      <c r="K4787" t="n">
        <v>-0.00271</v>
      </c>
      <c r="L4787" t="n">
        <v>0.01267</v>
      </c>
      <c r="M4787" t="n">
        <v>-0.00602</v>
      </c>
      <c r="N4787" t="n">
        <v>-0.00513</v>
      </c>
      <c r="O4787" t="n">
        <v>-0.00492</v>
      </c>
      <c r="P4787" t="n">
        <v>-0.00642</v>
      </c>
      <c r="Q4787" t="n">
        <v>0.00808</v>
      </c>
      <c r="R4787" t="n">
        <v>0.00269</v>
      </c>
      <c r="S4787" t="n">
        <v>-0.00211</v>
      </c>
      <c r="T4787" t="n">
        <v>0.00299</v>
      </c>
    </row>
    <row r="4788">
      <c r="A4788" s="142" t="n">
        <v>43243</v>
      </c>
      <c r="B4788" t="n">
        <v>-0.008489999999999999</v>
      </c>
      <c r="C4788" t="n">
        <v>-0.008489999999999999</v>
      </c>
      <c r="D4788" t="n">
        <v>-0.00847</v>
      </c>
      <c r="E4788" t="inlineStr"/>
      <c r="F4788" t="n">
        <v>-0.00842</v>
      </c>
      <c r="G4788" t="n">
        <v>-0.00653</v>
      </c>
      <c r="H4788" t="inlineStr"/>
      <c r="I4788" t="inlineStr"/>
      <c r="J4788" t="n">
        <v>0.00084</v>
      </c>
      <c r="K4788" t="n">
        <v>-0.00272</v>
      </c>
      <c r="L4788" t="n">
        <v>-0.00817</v>
      </c>
      <c r="M4788" t="n">
        <v>0.00674</v>
      </c>
      <c r="N4788" t="n">
        <v>0.01204</v>
      </c>
      <c r="O4788" t="n">
        <v>0.007</v>
      </c>
      <c r="P4788" t="n">
        <v>0.008619999999999999</v>
      </c>
      <c r="Q4788" t="n">
        <v>-0.00663</v>
      </c>
      <c r="R4788" t="n">
        <v>-0.01144</v>
      </c>
      <c r="S4788" t="n">
        <v>0.00261</v>
      </c>
      <c r="T4788" t="n">
        <v>-0.0019</v>
      </c>
    </row>
    <row r="4789">
      <c r="A4789" s="142" t="n">
        <v>43244</v>
      </c>
      <c r="B4789" t="n">
        <v>0.00413</v>
      </c>
      <c r="C4789" t="n">
        <v>0.00415</v>
      </c>
      <c r="D4789" t="n">
        <v>0.00419</v>
      </c>
      <c r="E4789" t="inlineStr"/>
      <c r="F4789" t="n">
        <v>0.00415</v>
      </c>
      <c r="G4789" t="n">
        <v>-0.00169</v>
      </c>
      <c r="H4789" t="inlineStr"/>
      <c r="I4789" t="inlineStr"/>
      <c r="J4789" t="n">
        <v>0.01087</v>
      </c>
      <c r="K4789" t="n">
        <v>0.00109</v>
      </c>
      <c r="L4789" t="n">
        <v>0.01008</v>
      </c>
      <c r="M4789" t="n">
        <v>0.01584</v>
      </c>
      <c r="N4789" t="n">
        <v>0.00859</v>
      </c>
      <c r="O4789" t="n">
        <v>0.01349</v>
      </c>
      <c r="P4789" t="n">
        <v>0.00214</v>
      </c>
      <c r="Q4789" t="n">
        <v>0.01164</v>
      </c>
      <c r="R4789" t="n">
        <v>-0.0056</v>
      </c>
      <c r="S4789" t="n">
        <v>-0.00357</v>
      </c>
      <c r="T4789" t="n">
        <v>0.00026</v>
      </c>
    </row>
    <row r="4790">
      <c r="A4790" s="142" t="n">
        <v>43245</v>
      </c>
      <c r="B4790" t="n">
        <v>0.00742</v>
      </c>
      <c r="C4790" t="n">
        <v>0.00739</v>
      </c>
      <c r="D4790" t="n">
        <v>0.00745</v>
      </c>
      <c r="E4790" t="inlineStr"/>
      <c r="F4790" t="n">
        <v>0.0075</v>
      </c>
      <c r="G4790" t="n">
        <v>0.009129999999999999</v>
      </c>
      <c r="H4790" t="inlineStr"/>
      <c r="I4790" t="inlineStr"/>
      <c r="J4790" t="n">
        <v>-0.00083</v>
      </c>
      <c r="K4790" t="n">
        <v>-0.01071</v>
      </c>
      <c r="L4790" t="n">
        <v>-0.00257</v>
      </c>
      <c r="M4790" t="n">
        <v>-0.00597</v>
      </c>
      <c r="N4790" t="n">
        <v>-0.00817</v>
      </c>
      <c r="O4790" t="n">
        <v>-0.00666</v>
      </c>
      <c r="P4790" t="n">
        <v>-0.01066</v>
      </c>
      <c r="Q4790" t="n">
        <v>-0.00046</v>
      </c>
      <c r="R4790" t="n">
        <v>0.00126</v>
      </c>
      <c r="S4790" t="n">
        <v>0.00331</v>
      </c>
      <c r="T4790" t="n">
        <v>0.00771</v>
      </c>
    </row>
    <row r="4791">
      <c r="A4791" s="142" t="n">
        <v>43248</v>
      </c>
      <c r="B4791" t="n">
        <v>-0.00621</v>
      </c>
      <c r="C4791" t="n">
        <v>-0.00629</v>
      </c>
      <c r="D4791" t="n">
        <v>-0.00623</v>
      </c>
      <c r="E4791" t="inlineStr"/>
      <c r="F4791" t="n">
        <v>-0.0062</v>
      </c>
      <c r="G4791" t="n">
        <v>-0.01222</v>
      </c>
      <c r="H4791" t="inlineStr"/>
      <c r="I4791" t="inlineStr"/>
      <c r="J4791" t="n">
        <v>-0.00621</v>
      </c>
      <c r="K4791" t="n">
        <v>0.00165</v>
      </c>
      <c r="L4791" t="n">
        <v>0</v>
      </c>
      <c r="M4791" t="n">
        <v>-0.009299999999999999</v>
      </c>
      <c r="N4791" t="n">
        <v>-0.00908</v>
      </c>
      <c r="O4791" t="n">
        <v>0</v>
      </c>
      <c r="P4791" t="n">
        <v>-0.00647</v>
      </c>
      <c r="Q4791" t="n">
        <v>0</v>
      </c>
      <c r="R4791" t="n">
        <v>-0.00261</v>
      </c>
      <c r="S4791" t="n">
        <v>0.00148</v>
      </c>
      <c r="T4791" t="n">
        <v>0.00323</v>
      </c>
    </row>
    <row r="4792">
      <c r="A4792" s="142" t="n">
        <v>43249</v>
      </c>
      <c r="B4792" t="n">
        <v>-0.0049</v>
      </c>
      <c r="C4792" t="n">
        <v>-0.00489</v>
      </c>
      <c r="D4792" t="n">
        <v>-0.00483</v>
      </c>
      <c r="E4792" t="inlineStr"/>
      <c r="F4792" t="n">
        <v>-0.0048</v>
      </c>
      <c r="G4792" t="n">
        <v>-0.00765</v>
      </c>
      <c r="H4792" t="inlineStr"/>
      <c r="I4792" t="inlineStr"/>
      <c r="J4792" t="n">
        <v>0.00542</v>
      </c>
      <c r="K4792" t="n">
        <v>0.00055</v>
      </c>
      <c r="L4792" t="n">
        <v>-0.00364</v>
      </c>
      <c r="M4792" t="n">
        <v>0.00381</v>
      </c>
      <c r="N4792" t="n">
        <v>0.01514</v>
      </c>
      <c r="O4792" t="n">
        <v>0.00893</v>
      </c>
      <c r="P4792" t="n">
        <v>0.01085</v>
      </c>
      <c r="Q4792" t="n">
        <v>-0.00184</v>
      </c>
      <c r="R4792" t="n">
        <v>-0.01318</v>
      </c>
      <c r="S4792" t="n">
        <v>-0.00617</v>
      </c>
      <c r="T4792" t="n">
        <v>-0.00442</v>
      </c>
    </row>
    <row r="4793">
      <c r="A4793" s="142" t="n">
        <v>43250</v>
      </c>
      <c r="B4793" t="n">
        <v>0.00745</v>
      </c>
      <c r="C4793" t="n">
        <v>0.00742</v>
      </c>
      <c r="D4793" t="n">
        <v>0.00748</v>
      </c>
      <c r="E4793" t="inlineStr"/>
      <c r="F4793" t="n">
        <v>0.00743</v>
      </c>
      <c r="G4793" t="n">
        <v>0.00257</v>
      </c>
      <c r="H4793" t="inlineStr"/>
      <c r="I4793" t="inlineStr"/>
      <c r="J4793" t="n">
        <v>0.00622</v>
      </c>
      <c r="K4793" t="n">
        <v>0.009520000000000001</v>
      </c>
      <c r="L4793" t="n">
        <v>0.00425</v>
      </c>
      <c r="M4793" t="n">
        <v>-0.00054</v>
      </c>
      <c r="N4793" t="n">
        <v>0.00235</v>
      </c>
      <c r="O4793" t="n">
        <v>0.00745</v>
      </c>
      <c r="P4793" t="n">
        <v>0.00429</v>
      </c>
      <c r="Q4793" t="n">
        <v>0.00369</v>
      </c>
      <c r="R4793" t="n">
        <v>0.00336</v>
      </c>
      <c r="S4793" t="n">
        <v>0.00184</v>
      </c>
      <c r="T4793" t="n">
        <v>-0.01605</v>
      </c>
    </row>
    <row r="4794">
      <c r="A4794" s="142" t="n">
        <v>43251</v>
      </c>
      <c r="B4794" t="n">
        <v>0.00556</v>
      </c>
      <c r="C4794" t="n">
        <v>0.00552</v>
      </c>
      <c r="D4794" t="n">
        <v>0.00554</v>
      </c>
      <c r="E4794" t="inlineStr"/>
      <c r="F4794" t="n">
        <v>0.00555</v>
      </c>
      <c r="G4794" t="n">
        <v>0.009679999999999999</v>
      </c>
      <c r="H4794" t="inlineStr"/>
      <c r="I4794" t="inlineStr"/>
      <c r="J4794" t="n">
        <v>-0.00124</v>
      </c>
      <c r="K4794" t="n">
        <v>-0.00272</v>
      </c>
      <c r="L4794" t="n">
        <v>9.000000000000001e-05</v>
      </c>
      <c r="M4794" t="n">
        <v>0.00248</v>
      </c>
      <c r="N4794" t="n">
        <v>-0.00899</v>
      </c>
      <c r="O4794" t="n">
        <v>-0.009990000000000001</v>
      </c>
      <c r="P4794" t="n">
        <v>-0.00641</v>
      </c>
      <c r="Q4794" t="n">
        <v>0.00138</v>
      </c>
      <c r="R4794" t="n">
        <v>-0.00634</v>
      </c>
      <c r="S4794" t="n">
        <v>-0.00733</v>
      </c>
      <c r="T4794" t="n">
        <v>0.0021</v>
      </c>
    </row>
    <row r="4795">
      <c r="A4795" s="142" t="n">
        <v>43252</v>
      </c>
      <c r="B4795" t="n">
        <v>-0.008880000000000001</v>
      </c>
      <c r="C4795" t="n">
        <v>-0.00891</v>
      </c>
      <c r="D4795" t="n">
        <v>-0.008869999999999999</v>
      </c>
      <c r="E4795" t="inlineStr"/>
      <c r="F4795" t="n">
        <v>-0.00886</v>
      </c>
      <c r="G4795" t="n">
        <v>-0.00357</v>
      </c>
      <c r="H4795" t="inlineStr"/>
      <c r="I4795" t="inlineStr"/>
      <c r="J4795" t="n">
        <v>-0.00619</v>
      </c>
      <c r="K4795" t="n">
        <v>-0.00654</v>
      </c>
      <c r="L4795" t="n">
        <v>0.00057</v>
      </c>
      <c r="M4795" t="n">
        <v>-0.009429999999999999</v>
      </c>
      <c r="N4795" t="n">
        <v>0.00039</v>
      </c>
      <c r="O4795" t="n">
        <v>-0.00161</v>
      </c>
      <c r="P4795" t="n">
        <v>0</v>
      </c>
      <c r="Q4795" t="n">
        <v>-0.00765</v>
      </c>
      <c r="R4795" t="n">
        <v>0.00971</v>
      </c>
      <c r="S4795" t="n">
        <v>0.008789999999999999</v>
      </c>
      <c r="T4795" t="n">
        <v>0.009469999999999999</v>
      </c>
    </row>
    <row r="4796">
      <c r="A4796" s="142" t="n">
        <v>43255</v>
      </c>
      <c r="B4796" t="n">
        <v>0.0008</v>
      </c>
      <c r="C4796" t="n">
        <v>0.0008</v>
      </c>
      <c r="D4796" t="n">
        <v>0.0008899999999999999</v>
      </c>
      <c r="E4796" t="inlineStr"/>
      <c r="F4796" t="n">
        <v>0.00086</v>
      </c>
      <c r="G4796" t="n">
        <v>0</v>
      </c>
      <c r="H4796" t="inlineStr"/>
      <c r="I4796" t="inlineStr"/>
      <c r="J4796" t="n">
        <v>0.00166</v>
      </c>
      <c r="K4796" t="n">
        <v>-0.00055</v>
      </c>
      <c r="L4796" t="n">
        <v>-0.00207</v>
      </c>
      <c r="M4796" t="n">
        <v>-0.00544</v>
      </c>
      <c r="N4796" t="n">
        <v>-0.00369</v>
      </c>
      <c r="O4796" t="n">
        <v>-0.00384</v>
      </c>
      <c r="P4796" t="n">
        <v>0</v>
      </c>
      <c r="Q4796" t="n">
        <v>0.00185</v>
      </c>
      <c r="R4796" t="n">
        <v>0.003</v>
      </c>
      <c r="S4796" t="n">
        <v>0.0042</v>
      </c>
      <c r="T4796" t="n">
        <v>0.01182</v>
      </c>
    </row>
    <row r="4797">
      <c r="A4797" s="142" t="n">
        <v>43256</v>
      </c>
      <c r="B4797" t="n">
        <v>0.00251</v>
      </c>
      <c r="C4797" t="n">
        <v>0.00246</v>
      </c>
      <c r="D4797" t="n">
        <v>0.0025</v>
      </c>
      <c r="E4797" t="inlineStr"/>
      <c r="F4797" t="n">
        <v>0.00259</v>
      </c>
      <c r="G4797" t="n">
        <v>0.00538</v>
      </c>
      <c r="H4797" t="inlineStr"/>
      <c r="I4797" t="inlineStr"/>
      <c r="J4797" t="n">
        <v>0.00041</v>
      </c>
      <c r="K4797" t="n">
        <v>0.013</v>
      </c>
      <c r="L4797" t="n">
        <v>0.00038</v>
      </c>
      <c r="M4797" t="n">
        <v>0.00784</v>
      </c>
      <c r="N4797" t="n">
        <v>0.00405</v>
      </c>
      <c r="O4797" t="n">
        <v>0.00345</v>
      </c>
      <c r="P4797" t="n">
        <v>0.00215</v>
      </c>
      <c r="Q4797" t="n">
        <v>0.00046</v>
      </c>
      <c r="R4797" t="n">
        <v>-0.00319</v>
      </c>
      <c r="S4797" t="n">
        <v>0.00114</v>
      </c>
      <c r="T4797" t="n">
        <v>0.00044</v>
      </c>
    </row>
    <row r="4798">
      <c r="A4798" s="142" t="n">
        <v>43257</v>
      </c>
      <c r="B4798" t="n">
        <v>-0.00037</v>
      </c>
      <c r="C4798" t="n">
        <v>-0.00034</v>
      </c>
      <c r="D4798" t="n">
        <v>-0.00033</v>
      </c>
      <c r="E4798" t="inlineStr"/>
      <c r="F4798" t="n">
        <v>-0.00038</v>
      </c>
      <c r="G4798" t="n">
        <v>-0.00263</v>
      </c>
      <c r="H4798" t="inlineStr"/>
      <c r="I4798" t="inlineStr"/>
      <c r="J4798" t="n">
        <v>0.00083</v>
      </c>
      <c r="K4798" t="n">
        <v>0.00036</v>
      </c>
      <c r="L4798" t="n">
        <v>0.00919</v>
      </c>
      <c r="M4798" t="n">
        <v>0.00108</v>
      </c>
      <c r="N4798" t="n">
        <v>-0.00262</v>
      </c>
      <c r="O4798" t="n">
        <v>-0.00202</v>
      </c>
      <c r="P4798" t="n">
        <v>-0.00429</v>
      </c>
      <c r="Q4798" t="n">
        <v>-0.00031</v>
      </c>
      <c r="R4798" t="n">
        <v>-0.00033</v>
      </c>
      <c r="S4798" t="n">
        <v>-0.00174</v>
      </c>
      <c r="T4798" t="n">
        <v>-0.00449</v>
      </c>
    </row>
    <row r="4799">
      <c r="A4799" s="142" t="n">
        <v>43258</v>
      </c>
      <c r="B4799" t="n">
        <v>-0.00177</v>
      </c>
      <c r="C4799" t="n">
        <v>-0.00185</v>
      </c>
      <c r="D4799" t="n">
        <v>-0.00183</v>
      </c>
      <c r="E4799" t="inlineStr"/>
      <c r="F4799" t="n">
        <v>-0.00182</v>
      </c>
      <c r="G4799" t="n">
        <v>0.00771</v>
      </c>
      <c r="H4799" t="inlineStr"/>
      <c r="I4799" t="inlineStr"/>
      <c r="J4799" t="n">
        <v>-0.00703</v>
      </c>
      <c r="K4799" t="n">
        <v>-0.00976</v>
      </c>
      <c r="L4799" t="n">
        <v>-0.0009300000000000001</v>
      </c>
      <c r="M4799" t="n">
        <v>-0.0111</v>
      </c>
      <c r="N4799" t="n">
        <v>-0.00651</v>
      </c>
      <c r="O4799" t="n">
        <v>-0.01135</v>
      </c>
      <c r="P4799" t="n">
        <v>-0.008619999999999999</v>
      </c>
      <c r="Q4799" t="n">
        <v>-0.00569</v>
      </c>
      <c r="R4799" t="n">
        <v>-0.00183</v>
      </c>
      <c r="S4799" t="n">
        <v>-0.00321</v>
      </c>
      <c r="T4799" t="n">
        <v>-0.0037</v>
      </c>
    </row>
    <row r="4800">
      <c r="A4800" s="142" t="n">
        <v>43259</v>
      </c>
      <c r="B4800" t="n">
        <v>-0.00741</v>
      </c>
      <c r="C4800" t="n">
        <v>-0.00739</v>
      </c>
      <c r="D4800" t="n">
        <v>-0.00733</v>
      </c>
      <c r="E4800" t="inlineStr"/>
      <c r="F4800" t="n">
        <v>-0.00729</v>
      </c>
      <c r="G4800" t="n">
        <v>-0.00355</v>
      </c>
      <c r="H4800" t="inlineStr"/>
      <c r="I4800" t="inlineStr"/>
      <c r="J4800" t="n">
        <v>-0.00542</v>
      </c>
      <c r="K4800" t="n">
        <v>-0.00018</v>
      </c>
      <c r="L4800" t="n">
        <v>-0.00052</v>
      </c>
      <c r="M4800" t="n">
        <v>-0.0043</v>
      </c>
      <c r="N4800" t="n">
        <v>0.00115</v>
      </c>
      <c r="O4800" t="n">
        <v>0.00225</v>
      </c>
      <c r="P4800" t="n">
        <v>0</v>
      </c>
      <c r="Q4800" t="n">
        <v>-0.00155</v>
      </c>
      <c r="R4800" t="n">
        <v>-0.00193</v>
      </c>
      <c r="S4800" t="n">
        <v>0.00361</v>
      </c>
      <c r="T4800" t="n">
        <v>-0.00739</v>
      </c>
    </row>
    <row r="4801">
      <c r="A4801" s="142" t="n">
        <v>43262</v>
      </c>
      <c r="B4801" t="n">
        <v>-0.00049</v>
      </c>
      <c r="C4801" t="n">
        <v>-0.00057</v>
      </c>
      <c r="D4801" t="n">
        <v>-0.0005</v>
      </c>
      <c r="E4801" t="inlineStr"/>
      <c r="F4801" t="n">
        <v>-0.00048</v>
      </c>
      <c r="G4801" t="n">
        <v>-0.00562</v>
      </c>
      <c r="H4801" t="inlineStr"/>
      <c r="I4801" t="inlineStr"/>
      <c r="J4801" t="n">
        <v>-0.00168</v>
      </c>
      <c r="K4801" t="n">
        <v>0.00511</v>
      </c>
      <c r="L4801" t="n">
        <v>0.00509</v>
      </c>
      <c r="M4801" t="n">
        <v>0.00586</v>
      </c>
      <c r="N4801" t="n">
        <v>0.00345</v>
      </c>
      <c r="O4801" t="n">
        <v>0.00307</v>
      </c>
      <c r="P4801" t="n">
        <v>0.00217</v>
      </c>
      <c r="Q4801" t="n">
        <v>-0.00201</v>
      </c>
      <c r="R4801" t="n">
        <v>0.00736</v>
      </c>
      <c r="S4801" t="n">
        <v>-0.00031</v>
      </c>
      <c r="T4801" t="n">
        <v>0.00017</v>
      </c>
    </row>
    <row r="4802">
      <c r="A4802" s="142" t="n">
        <v>43263</v>
      </c>
      <c r="B4802" t="n">
        <v>0.00303</v>
      </c>
      <c r="C4802" t="n">
        <v>0.00302</v>
      </c>
      <c r="D4802" t="n">
        <v>0.00308</v>
      </c>
      <c r="E4802" t="inlineStr"/>
      <c r="F4802" t="n">
        <v>0.00309</v>
      </c>
      <c r="G4802" t="n">
        <v>0.0066</v>
      </c>
      <c r="H4802" t="inlineStr"/>
      <c r="I4802" t="inlineStr"/>
      <c r="J4802" t="n">
        <v>0.00126</v>
      </c>
      <c r="K4802" t="n">
        <v>-0.00109</v>
      </c>
      <c r="L4802" t="n">
        <v>-0.00331</v>
      </c>
      <c r="M4802" t="n">
        <v>0.00099</v>
      </c>
      <c r="N4802" t="n">
        <v>0.00266</v>
      </c>
      <c r="O4802" t="n">
        <v>0.0053</v>
      </c>
      <c r="P4802" t="n">
        <v>-0.00217</v>
      </c>
      <c r="Q4802" t="n">
        <v>0.00124</v>
      </c>
      <c r="R4802" t="n">
        <v>-0.0013</v>
      </c>
      <c r="S4802" t="n">
        <v>0.00237</v>
      </c>
      <c r="T4802" t="n">
        <v>0.00282</v>
      </c>
    </row>
    <row r="4803">
      <c r="A4803" s="142" t="n">
        <v>43264</v>
      </c>
      <c r="B4803" t="n">
        <v>0.00289</v>
      </c>
      <c r="C4803" t="n">
        <v>0.00289</v>
      </c>
      <c r="D4803" t="n">
        <v>0.0029</v>
      </c>
      <c r="E4803" t="inlineStr"/>
      <c r="F4803" t="n">
        <v>0.00289</v>
      </c>
      <c r="G4803" t="n">
        <v>0.00112</v>
      </c>
      <c r="H4803" t="inlineStr"/>
      <c r="I4803" t="inlineStr"/>
      <c r="J4803" t="n">
        <v>0</v>
      </c>
      <c r="K4803" t="n">
        <v>-0.008</v>
      </c>
      <c r="L4803" t="n">
        <v>0.00029</v>
      </c>
      <c r="M4803" t="n">
        <v>0.00108</v>
      </c>
      <c r="N4803" t="n">
        <v>-0.00351</v>
      </c>
      <c r="O4803" t="n">
        <v>0.00041</v>
      </c>
      <c r="P4803" t="n">
        <v>-0.008699999999999999</v>
      </c>
      <c r="Q4803" t="n">
        <v>0.00078</v>
      </c>
      <c r="R4803" t="n">
        <v>0.00168</v>
      </c>
      <c r="S4803" t="n">
        <v>-0.00148</v>
      </c>
      <c r="T4803" t="n">
        <v>-0.00303</v>
      </c>
    </row>
    <row r="4804">
      <c r="A4804" s="142" t="n">
        <v>43265</v>
      </c>
      <c r="B4804" t="n">
        <v>0.00172</v>
      </c>
      <c r="C4804" t="n">
        <v>0.00167</v>
      </c>
      <c r="D4804" t="n">
        <v>0.00172</v>
      </c>
      <c r="E4804" t="inlineStr"/>
      <c r="F4804" t="n">
        <v>0.00173</v>
      </c>
      <c r="G4804" t="n">
        <v>0.00065</v>
      </c>
      <c r="H4804" t="inlineStr"/>
      <c r="I4804" t="inlineStr"/>
      <c r="J4804" t="n">
        <v>0.01551</v>
      </c>
      <c r="K4804" t="n">
        <v>0.00953</v>
      </c>
      <c r="L4804" t="n">
        <v>0.00705</v>
      </c>
      <c r="M4804" t="n">
        <v>0.01438</v>
      </c>
      <c r="N4804" t="n">
        <v>0.02139</v>
      </c>
      <c r="O4804" t="n">
        <v>0.02027</v>
      </c>
      <c r="P4804" t="n">
        <v>0.01754</v>
      </c>
      <c r="Q4804" t="n">
        <v>0.01797</v>
      </c>
      <c r="R4804" t="n">
        <v>0.01259</v>
      </c>
      <c r="S4804" t="n">
        <v>0.01044</v>
      </c>
      <c r="T4804" t="n">
        <v>0.00189</v>
      </c>
    </row>
    <row r="4805">
      <c r="A4805" s="142" t="n">
        <v>43266</v>
      </c>
      <c r="B4805" t="n">
        <v>0.01704</v>
      </c>
      <c r="C4805" t="n">
        <v>0.01705</v>
      </c>
      <c r="D4805" t="n">
        <v>0.01704</v>
      </c>
      <c r="E4805" t="inlineStr"/>
      <c r="F4805" t="n">
        <v>0.01708</v>
      </c>
      <c r="G4805" t="n">
        <v>0.00645</v>
      </c>
      <c r="H4805" t="inlineStr"/>
      <c r="I4805" t="inlineStr"/>
      <c r="J4805" t="n">
        <v>-0.00949</v>
      </c>
      <c r="K4805" t="n">
        <v>-0.01579</v>
      </c>
      <c r="L4805" t="n">
        <v>-0.02844</v>
      </c>
      <c r="M4805" t="n">
        <v>-0.00777</v>
      </c>
      <c r="N4805" t="n">
        <v>-0.01669</v>
      </c>
      <c r="O4805" t="n">
        <v>-0.01907</v>
      </c>
      <c r="P4805" t="n">
        <v>-0.01724</v>
      </c>
      <c r="Q4805" t="n">
        <v>-0.00776</v>
      </c>
      <c r="R4805" t="n">
        <v>-0.009860000000000001</v>
      </c>
      <c r="S4805" t="n">
        <v>-0.00162</v>
      </c>
      <c r="T4805" t="n">
        <v>-0.00772</v>
      </c>
    </row>
    <row r="4806">
      <c r="A4806" s="142" t="n">
        <v>43269</v>
      </c>
      <c r="B4806" t="n">
        <v>-0.01549</v>
      </c>
      <c r="C4806" t="n">
        <v>-0.01554</v>
      </c>
      <c r="D4806" t="n">
        <v>-0.01539</v>
      </c>
      <c r="E4806" t="inlineStr"/>
      <c r="F4806" t="n">
        <v>-0.01538</v>
      </c>
      <c r="G4806" t="n">
        <v>-0.01829</v>
      </c>
      <c r="H4806" t="inlineStr"/>
      <c r="I4806" t="inlineStr"/>
      <c r="J4806" t="n">
        <v>-0.00125</v>
      </c>
      <c r="K4806" t="n">
        <v>-0.00719</v>
      </c>
      <c r="L4806" t="n">
        <v>-0.00091</v>
      </c>
      <c r="M4806" t="n">
        <v>-0.01214</v>
      </c>
      <c r="N4806" t="n">
        <v>-0.00073</v>
      </c>
      <c r="O4806" t="n">
        <v>-0.00142</v>
      </c>
      <c r="P4806" t="n">
        <v>0</v>
      </c>
      <c r="Q4806" t="n">
        <v>0.00307</v>
      </c>
      <c r="R4806" t="n">
        <v>-0.008070000000000001</v>
      </c>
      <c r="S4806" t="n">
        <v>-0.00393</v>
      </c>
      <c r="T4806" t="n">
        <v>-0.0066</v>
      </c>
    </row>
    <row r="4807">
      <c r="A4807" s="142" t="n">
        <v>43270</v>
      </c>
      <c r="B4807" t="n">
        <v>0.00098</v>
      </c>
      <c r="C4807" t="n">
        <v>0.00095</v>
      </c>
      <c r="D4807" t="n">
        <v>0.00094</v>
      </c>
      <c r="E4807" t="inlineStr"/>
      <c r="F4807" t="n">
        <v>0.00096</v>
      </c>
      <c r="G4807" t="n">
        <v>0.00066</v>
      </c>
      <c r="H4807" t="inlineStr"/>
      <c r="I4807" t="inlineStr"/>
      <c r="J4807" t="n">
        <v>-0.00501</v>
      </c>
      <c r="K4807" t="n">
        <v>-0.00446</v>
      </c>
      <c r="L4807" t="n">
        <v>-0.0114</v>
      </c>
      <c r="M4807" t="n">
        <v>-0.008319999999999999</v>
      </c>
      <c r="N4807" t="n">
        <v>-0.00413</v>
      </c>
      <c r="O4807" t="n">
        <v>-0.00142</v>
      </c>
      <c r="P4807" t="n">
        <v>-0.00658</v>
      </c>
      <c r="Q4807" t="n">
        <v>-0.0052</v>
      </c>
      <c r="R4807" t="n">
        <v>-0.00689</v>
      </c>
      <c r="S4807" t="n">
        <v>-0.0039</v>
      </c>
      <c r="T4807" t="n">
        <v>-0.01463</v>
      </c>
    </row>
    <row r="4808">
      <c r="A4808" s="142" t="n">
        <v>43271</v>
      </c>
      <c r="B4808" t="n">
        <v>-0.00324</v>
      </c>
      <c r="C4808" t="n">
        <v>-0.00325</v>
      </c>
      <c r="D4808" t="n">
        <v>-0.00321</v>
      </c>
      <c r="E4808" t="inlineStr"/>
      <c r="F4808" t="n">
        <v>-0.00316</v>
      </c>
      <c r="G4808" t="n">
        <v>-0.00737</v>
      </c>
      <c r="H4808" t="inlineStr"/>
      <c r="I4808" t="inlineStr"/>
      <c r="J4808" t="n">
        <v>0.00126</v>
      </c>
      <c r="K4808" t="n">
        <v>-0.01269</v>
      </c>
      <c r="L4808" t="n">
        <v>6e-05</v>
      </c>
      <c r="M4808" t="n">
        <v>-0.00554</v>
      </c>
      <c r="N4808" t="n">
        <v>-0.00826</v>
      </c>
      <c r="O4808" t="n">
        <v>-0.00873</v>
      </c>
      <c r="P4808" t="n">
        <v>-0.00442</v>
      </c>
      <c r="Q4808" t="n">
        <v>-0.00015</v>
      </c>
      <c r="R4808" t="n">
        <v>0.00249</v>
      </c>
      <c r="S4808" t="n">
        <v>0.00229</v>
      </c>
      <c r="T4808" t="n">
        <v>0.00649</v>
      </c>
    </row>
    <row r="4809">
      <c r="A4809" s="142" t="n">
        <v>43272</v>
      </c>
      <c r="B4809" t="n">
        <v>-0.00877</v>
      </c>
      <c r="C4809" t="n">
        <v>-0.008800000000000001</v>
      </c>
      <c r="D4809" t="n">
        <v>-0.00878</v>
      </c>
      <c r="E4809" t="inlineStr"/>
      <c r="F4809" t="n">
        <v>-0.008840000000000001</v>
      </c>
      <c r="G4809" t="n">
        <v>-0.00762</v>
      </c>
      <c r="H4809" t="inlineStr"/>
      <c r="I4809" t="inlineStr"/>
      <c r="J4809" t="n">
        <v>-0.009209999999999999</v>
      </c>
      <c r="K4809" t="n">
        <v>0.00038</v>
      </c>
      <c r="L4809" t="n">
        <v>-0.0061</v>
      </c>
      <c r="M4809" t="n">
        <v>0.00141</v>
      </c>
      <c r="N4809" t="n">
        <v>0.00274</v>
      </c>
      <c r="O4809" t="n">
        <v>-0.0041</v>
      </c>
      <c r="P4809" t="n">
        <v>0.00443</v>
      </c>
      <c r="Q4809" t="n">
        <v>-0.01138</v>
      </c>
      <c r="R4809" t="n">
        <v>-0.00861</v>
      </c>
      <c r="S4809" t="n">
        <v>-0.00868</v>
      </c>
      <c r="T4809" t="n">
        <v>-0.01431</v>
      </c>
    </row>
    <row r="4810">
      <c r="A4810" s="142" t="n">
        <v>43273</v>
      </c>
      <c r="B4810" t="n">
        <v>0.0021</v>
      </c>
      <c r="C4810" t="n">
        <v>0.00207</v>
      </c>
      <c r="D4810" t="n">
        <v>0.00213</v>
      </c>
      <c r="E4810" t="inlineStr"/>
      <c r="F4810" t="n">
        <v>0.00213</v>
      </c>
      <c r="G4810" t="n">
        <v>0.0046</v>
      </c>
      <c r="H4810" t="inlineStr"/>
      <c r="I4810" t="inlineStr"/>
      <c r="J4810" t="n">
        <v>0.0038</v>
      </c>
      <c r="K4810" t="n">
        <v>0.00359</v>
      </c>
      <c r="L4810" t="n">
        <v>0.00395</v>
      </c>
      <c r="M4810" t="n">
        <v>0.01003</v>
      </c>
      <c r="N4810" t="n">
        <v>0.00877</v>
      </c>
      <c r="O4810" t="n">
        <v>0.008019999999999999</v>
      </c>
      <c r="P4810" t="n">
        <v>0.008829999999999999</v>
      </c>
      <c r="Q4810" t="n">
        <v>0.00062</v>
      </c>
      <c r="R4810" t="n">
        <v>0.01113</v>
      </c>
      <c r="S4810" t="n">
        <v>0.00194</v>
      </c>
      <c r="T4810" t="n">
        <v>0.00457</v>
      </c>
    </row>
    <row r="4811">
      <c r="A4811" s="142" t="n">
        <v>43276</v>
      </c>
      <c r="B4811" t="n">
        <v>0.00599</v>
      </c>
      <c r="C4811" t="n">
        <v>0.00592</v>
      </c>
      <c r="D4811" t="n">
        <v>0.00598</v>
      </c>
      <c r="E4811" t="inlineStr"/>
      <c r="F4811" t="n">
        <v>0.00609</v>
      </c>
      <c r="G4811" t="n">
        <v>0.00869</v>
      </c>
      <c r="H4811" t="inlineStr"/>
      <c r="I4811" t="inlineStr"/>
      <c r="J4811" t="n">
        <v>-0.00126</v>
      </c>
      <c r="K4811" t="n">
        <v>-0.01976</v>
      </c>
      <c r="L4811" t="n">
        <v>-0.00568</v>
      </c>
      <c r="M4811" t="n">
        <v>-0.01982</v>
      </c>
      <c r="N4811" t="n">
        <v>-0.01799</v>
      </c>
      <c r="O4811" t="n">
        <v>-0.01592</v>
      </c>
      <c r="P4811" t="n">
        <v>-0.01313</v>
      </c>
      <c r="Q4811" t="n">
        <v>0.00202</v>
      </c>
      <c r="R4811" t="n">
        <v>-0.02118</v>
      </c>
      <c r="S4811" t="n">
        <v>-0.01795</v>
      </c>
      <c r="T4811" t="n">
        <v>-0.01828</v>
      </c>
    </row>
    <row r="4812">
      <c r="A4812" s="142" t="n">
        <v>43277</v>
      </c>
      <c r="B4812" t="n">
        <v>-0.01203</v>
      </c>
      <c r="C4812" t="n">
        <v>-0.01203</v>
      </c>
      <c r="D4812" t="n">
        <v>-0.01201</v>
      </c>
      <c r="E4812" t="inlineStr"/>
      <c r="F4812" t="n">
        <v>-0.01201</v>
      </c>
      <c r="G4812" t="n">
        <v>-0.00795</v>
      </c>
      <c r="H4812" t="inlineStr"/>
      <c r="I4812" t="inlineStr"/>
      <c r="J4812" t="n">
        <v>-0.0059</v>
      </c>
      <c r="K4812" t="n">
        <v>-0.00134</v>
      </c>
      <c r="L4812" t="n">
        <v>0.00161</v>
      </c>
      <c r="M4812" t="n">
        <v>-0.00081</v>
      </c>
      <c r="N4812" t="n">
        <v>0.00482</v>
      </c>
      <c r="O4812" t="n">
        <v>0.00436</v>
      </c>
      <c r="P4812" t="n">
        <v>0.00443</v>
      </c>
      <c r="Q4812" t="n">
        <v>-0.0062</v>
      </c>
      <c r="R4812" t="n">
        <v>0.0008899999999999999</v>
      </c>
      <c r="S4812" t="n">
        <v>0.00263</v>
      </c>
      <c r="T4812" t="n">
        <v>-0.00111</v>
      </c>
    </row>
    <row r="4813">
      <c r="A4813" s="142" t="n">
        <v>43278</v>
      </c>
      <c r="B4813" t="n">
        <v>0.00329</v>
      </c>
      <c r="C4813" t="n">
        <v>0.00327</v>
      </c>
      <c r="D4813" t="n">
        <v>0.00332</v>
      </c>
      <c r="E4813" t="inlineStr"/>
      <c r="F4813" t="n">
        <v>0.00331</v>
      </c>
      <c r="G4813" t="n">
        <v>0.00153</v>
      </c>
      <c r="H4813" t="inlineStr"/>
      <c r="I4813" t="inlineStr"/>
      <c r="J4813" t="n">
        <v>0.01103</v>
      </c>
      <c r="K4813" t="n">
        <v>-0.00135</v>
      </c>
      <c r="L4813" t="n">
        <v>-0.00781</v>
      </c>
      <c r="M4813" t="n">
        <v>-5e-05</v>
      </c>
      <c r="N4813" t="n">
        <v>0.00344</v>
      </c>
      <c r="O4813" t="n">
        <v>0.00516</v>
      </c>
      <c r="P4813" t="n">
        <v>-0.00221</v>
      </c>
      <c r="Q4813" t="n">
        <v>0.009209999999999999</v>
      </c>
      <c r="R4813" t="n">
        <v>0.00779</v>
      </c>
      <c r="S4813" t="n">
        <v>-0.00071</v>
      </c>
      <c r="T4813" t="n">
        <v>-0.008529999999999999</v>
      </c>
    </row>
    <row r="4814">
      <c r="A4814" s="142" t="n">
        <v>43279</v>
      </c>
      <c r="B4814" t="n">
        <v>0.00644</v>
      </c>
      <c r="C4814" t="n">
        <v>0.00643</v>
      </c>
      <c r="D4814" t="n">
        <v>0.00651</v>
      </c>
      <c r="E4814" t="inlineStr"/>
      <c r="F4814" t="n">
        <v>0.0065</v>
      </c>
      <c r="G4814" t="n">
        <v>0.00048</v>
      </c>
      <c r="H4814" t="inlineStr"/>
      <c r="I4814" t="inlineStr"/>
      <c r="J4814" t="n">
        <v>0.00042</v>
      </c>
      <c r="K4814" t="n">
        <v>-0.00385</v>
      </c>
      <c r="L4814" t="n">
        <v>-0.00869</v>
      </c>
      <c r="M4814" t="n">
        <v>-0.0002</v>
      </c>
      <c r="N4814" t="n">
        <v>0.00183</v>
      </c>
      <c r="O4814" t="n">
        <v>-0.00041</v>
      </c>
      <c r="P4814" t="n">
        <v>0.00442</v>
      </c>
      <c r="Q4814" t="n">
        <v>0.00108</v>
      </c>
      <c r="R4814" t="n">
        <v>-0.00729</v>
      </c>
      <c r="S4814" t="n">
        <v>0.00257</v>
      </c>
      <c r="T4814" t="n">
        <v>-0.00306</v>
      </c>
    </row>
    <row r="4815">
      <c r="A4815" s="142" t="n">
        <v>43280</v>
      </c>
      <c r="B4815" t="n">
        <v>-0.00025</v>
      </c>
      <c r="C4815" t="n">
        <v>-0.00027</v>
      </c>
      <c r="D4815" t="n">
        <v>-0.00028</v>
      </c>
      <c r="E4815" t="inlineStr"/>
      <c r="F4815" t="n">
        <v>-0.00029</v>
      </c>
      <c r="G4815" t="n">
        <v>-0.00171</v>
      </c>
      <c r="H4815" t="inlineStr"/>
      <c r="I4815" t="inlineStr"/>
      <c r="J4815" t="n">
        <v>0.00713</v>
      </c>
      <c r="K4815" t="n">
        <v>0.0116</v>
      </c>
      <c r="L4815" t="n">
        <v>0.00809</v>
      </c>
      <c r="M4815" t="n">
        <v>0.01177</v>
      </c>
      <c r="N4815" t="n">
        <v>0.008059999999999999</v>
      </c>
      <c r="O4815" t="n">
        <v>0.008840000000000001</v>
      </c>
      <c r="P4815" t="n">
        <v>0.00661</v>
      </c>
      <c r="Q4815" t="n">
        <v>0.009730000000000001</v>
      </c>
      <c r="R4815" t="n">
        <v>0.00756</v>
      </c>
      <c r="S4815" t="n">
        <v>-0.00174</v>
      </c>
      <c r="T4815" t="n">
        <v>0.01331</v>
      </c>
    </row>
    <row r="4816">
      <c r="A4816" s="142" t="n">
        <v>43283</v>
      </c>
      <c r="B4816" t="n">
        <v>0.00665</v>
      </c>
      <c r="C4816" t="n">
        <v>0.00662</v>
      </c>
      <c r="D4816" t="n">
        <v>0.00669</v>
      </c>
      <c r="E4816" t="inlineStr"/>
      <c r="F4816" t="n">
        <v>0.00674</v>
      </c>
      <c r="G4816" t="n">
        <v>0.01517</v>
      </c>
      <c r="H4816" t="inlineStr"/>
      <c r="I4816" t="inlineStr"/>
      <c r="J4816" t="n">
        <v>-0.00083</v>
      </c>
      <c r="K4816" t="n">
        <v>0.00134</v>
      </c>
      <c r="L4816" t="n">
        <v>-0.02321</v>
      </c>
      <c r="M4816" t="n">
        <v>-0.0004</v>
      </c>
      <c r="N4816" t="n">
        <v>-0.00032</v>
      </c>
      <c r="O4816" t="n">
        <v>0</v>
      </c>
      <c r="P4816" t="n">
        <v>-0.00219</v>
      </c>
      <c r="Q4816" t="n">
        <v>0.00168</v>
      </c>
      <c r="R4816" t="n">
        <v>-0.008149999999999999</v>
      </c>
      <c r="S4816" t="n">
        <v>0.00179</v>
      </c>
      <c r="T4816" t="n">
        <v>-0.00355</v>
      </c>
    </row>
    <row r="4817">
      <c r="A4817" s="142" t="n">
        <v>43284</v>
      </c>
      <c r="B4817" t="n">
        <v>0.00122</v>
      </c>
      <c r="C4817" t="n">
        <v>0.00121</v>
      </c>
      <c r="D4817" t="n">
        <v>0.00127</v>
      </c>
      <c r="E4817" t="inlineStr"/>
      <c r="F4817" t="n">
        <v>0.00124</v>
      </c>
      <c r="G4817" t="n">
        <v>-0.0047</v>
      </c>
      <c r="H4817" t="inlineStr"/>
      <c r="I4817" t="inlineStr"/>
      <c r="J4817" t="n">
        <v>0.00542</v>
      </c>
      <c r="K4817" t="n">
        <v>0.0124</v>
      </c>
      <c r="L4817" t="n">
        <v>0.01542</v>
      </c>
      <c r="M4817" t="n">
        <v>0.01434</v>
      </c>
      <c r="N4817" t="n">
        <v>0.01777</v>
      </c>
      <c r="O4817" t="n">
        <v>0.01609</v>
      </c>
      <c r="P4817" t="n">
        <v>0.01096</v>
      </c>
      <c r="Q4817" t="n">
        <v>0.00687</v>
      </c>
      <c r="R4817" t="n">
        <v>0.008189999999999999</v>
      </c>
      <c r="S4817" t="n">
        <v>-0.00386</v>
      </c>
      <c r="T4817" t="n">
        <v>-0.00509</v>
      </c>
    </row>
    <row r="4818">
      <c r="A4818" s="142" t="n">
        <v>43285</v>
      </c>
      <c r="B4818" t="n">
        <v>0.01356</v>
      </c>
      <c r="C4818" t="n">
        <v>0.01348</v>
      </c>
      <c r="D4818" t="n">
        <v>0.01355</v>
      </c>
      <c r="E4818" t="inlineStr"/>
      <c r="F4818" t="n">
        <v>0.01357</v>
      </c>
      <c r="G4818" t="n">
        <v>0.01728</v>
      </c>
      <c r="H4818" t="inlineStr"/>
      <c r="I4818" t="inlineStr"/>
      <c r="J4818" t="n">
        <v>0.0058</v>
      </c>
      <c r="K4818" t="n">
        <v>0.00283</v>
      </c>
      <c r="L4818" t="n">
        <v>0</v>
      </c>
      <c r="M4818" t="n">
        <v>0.00539</v>
      </c>
      <c r="N4818" t="n">
        <v>0.00445</v>
      </c>
      <c r="O4818" t="n">
        <v>0</v>
      </c>
      <c r="P4818" t="n">
        <v>0.00217</v>
      </c>
      <c r="Q4818" t="n">
        <v>0</v>
      </c>
      <c r="R4818" t="n">
        <v>0.00069</v>
      </c>
      <c r="S4818" t="n">
        <v>0.00035</v>
      </c>
      <c r="T4818" t="n">
        <v>-0.00077</v>
      </c>
    </row>
    <row r="4819">
      <c r="A4819" s="142" t="n">
        <v>43286</v>
      </c>
      <c r="B4819" t="n">
        <v>0.00825</v>
      </c>
      <c r="C4819" t="n">
        <v>0.00827</v>
      </c>
      <c r="D4819" t="n">
        <v>0.008240000000000001</v>
      </c>
      <c r="E4819" t="inlineStr"/>
      <c r="F4819" t="n">
        <v>0.0083</v>
      </c>
      <c r="G4819" t="n">
        <v>0.0078</v>
      </c>
      <c r="H4819" t="inlineStr"/>
      <c r="I4819" t="inlineStr"/>
      <c r="J4819" t="n">
        <v>-0.00247</v>
      </c>
      <c r="K4819" t="n">
        <v>-0.00301</v>
      </c>
      <c r="L4819" t="n">
        <v>0.00191</v>
      </c>
      <c r="M4819" t="n">
        <v>0.00723</v>
      </c>
      <c r="N4819" t="n">
        <v>-0.00268</v>
      </c>
      <c r="O4819" t="n">
        <v>0.00241</v>
      </c>
      <c r="P4819" t="n">
        <v>0</v>
      </c>
      <c r="Q4819" t="n">
        <v>0.00531</v>
      </c>
      <c r="R4819" t="n">
        <v>0.00427</v>
      </c>
      <c r="S4819" t="n">
        <v>0.0009700000000000001</v>
      </c>
      <c r="T4819" t="n">
        <v>-0.00543</v>
      </c>
    </row>
    <row r="4820">
      <c r="A4820" s="142" t="n">
        <v>43287</v>
      </c>
      <c r="B4820" t="n">
        <v>-0.00179</v>
      </c>
      <c r="C4820" t="n">
        <v>-0.00181</v>
      </c>
      <c r="D4820" t="n">
        <v>-0.00173</v>
      </c>
      <c r="E4820" t="inlineStr"/>
      <c r="F4820" t="n">
        <v>-0.00178</v>
      </c>
      <c r="G4820" t="n">
        <v>0.00341</v>
      </c>
      <c r="H4820" t="inlineStr"/>
      <c r="I4820" t="inlineStr"/>
      <c r="J4820" t="n">
        <v>-0.00207</v>
      </c>
      <c r="K4820" t="n">
        <v>-0.00603</v>
      </c>
      <c r="L4820" t="n">
        <v>0.00166</v>
      </c>
      <c r="M4820" t="n">
        <v>-0.00444</v>
      </c>
      <c r="N4820" t="n">
        <v>-0.00422</v>
      </c>
      <c r="O4820" t="n">
        <v>-0.007</v>
      </c>
      <c r="P4820" t="n">
        <v>0</v>
      </c>
      <c r="Q4820" t="n">
        <v>-0.00166</v>
      </c>
      <c r="R4820" t="n">
        <v>0.002</v>
      </c>
      <c r="S4820" t="n">
        <v>0.00339</v>
      </c>
      <c r="T4820" t="n">
        <v>0.00078</v>
      </c>
    </row>
    <row r="4821">
      <c r="A4821" s="142" t="n">
        <v>43290</v>
      </c>
      <c r="B4821" t="n">
        <v>0.00222</v>
      </c>
      <c r="C4821" t="n">
        <v>0.00218</v>
      </c>
      <c r="D4821" t="n">
        <v>0.00228</v>
      </c>
      <c r="E4821" t="inlineStr"/>
      <c r="F4821" t="n">
        <v>0.00234</v>
      </c>
      <c r="G4821" t="n">
        <v>0.00688</v>
      </c>
      <c r="H4821" t="inlineStr"/>
      <c r="I4821" t="inlineStr"/>
      <c r="J4821" t="n">
        <v>0.00497</v>
      </c>
      <c r="K4821" t="n">
        <v>0.01593</v>
      </c>
      <c r="L4821" t="n">
        <v>0.0047</v>
      </c>
      <c r="M4821" t="n">
        <v>-0.00539</v>
      </c>
      <c r="N4821" t="n">
        <v>-0.0018</v>
      </c>
      <c r="O4821" t="n">
        <v>0.0004</v>
      </c>
      <c r="P4821" t="n">
        <v>0.00433</v>
      </c>
      <c r="Q4821" t="n">
        <v>0.00121</v>
      </c>
      <c r="R4821" t="n">
        <v>0.00602</v>
      </c>
      <c r="S4821" t="n">
        <v>0.009050000000000001</v>
      </c>
      <c r="T4821" t="n">
        <v>0.01567</v>
      </c>
    </row>
    <row r="4822">
      <c r="A4822" s="142" t="n">
        <v>43291</v>
      </c>
      <c r="B4822" t="n">
        <v>0.0005999999999999999</v>
      </c>
      <c r="C4822" t="n">
        <v>0.00055</v>
      </c>
      <c r="D4822" t="n">
        <v>0.00054</v>
      </c>
      <c r="E4822" t="inlineStr"/>
      <c r="F4822" t="n">
        <v>0.00056</v>
      </c>
      <c r="G4822" t="n">
        <v>0.0006400000000000001</v>
      </c>
      <c r="H4822" t="inlineStr"/>
      <c r="I4822" t="inlineStr"/>
      <c r="J4822" t="n">
        <v>-0.01153</v>
      </c>
      <c r="K4822" t="n">
        <v>-0.00243</v>
      </c>
      <c r="L4822" t="n">
        <v>-0.0075</v>
      </c>
      <c r="M4822" t="n">
        <v>0.0033</v>
      </c>
      <c r="N4822" t="n">
        <v>-0.00204</v>
      </c>
      <c r="O4822" t="n">
        <v>-0.00101</v>
      </c>
      <c r="P4822" t="n">
        <v>-0.00647</v>
      </c>
      <c r="Q4822" t="n">
        <v>-0.01178</v>
      </c>
      <c r="R4822" t="n">
        <v>0.00433</v>
      </c>
      <c r="S4822" t="n">
        <v>0.00541</v>
      </c>
      <c r="T4822" t="n">
        <v>0.00415</v>
      </c>
    </row>
    <row r="4823">
      <c r="A4823" s="142" t="n">
        <v>43292</v>
      </c>
      <c r="B4823" t="n">
        <v>0.00042</v>
      </c>
      <c r="C4823" t="n">
        <v>0.00041</v>
      </c>
      <c r="D4823" t="n">
        <v>0.00049</v>
      </c>
      <c r="E4823" t="inlineStr"/>
      <c r="F4823" t="n">
        <v>0.00047</v>
      </c>
      <c r="G4823" t="n">
        <v>-0.00282</v>
      </c>
      <c r="H4823" t="inlineStr"/>
      <c r="I4823" t="inlineStr"/>
      <c r="J4823" t="n">
        <v>-0.009169999999999999</v>
      </c>
      <c r="K4823" t="n">
        <v>-0.02545</v>
      </c>
      <c r="L4823" t="n">
        <v>-0.00974</v>
      </c>
      <c r="M4823" t="n">
        <v>-0.0318</v>
      </c>
      <c r="N4823" t="n">
        <v>-0.01788</v>
      </c>
      <c r="O4823" t="n">
        <v>-0.02056</v>
      </c>
      <c r="P4823" t="n">
        <v>-0.01302</v>
      </c>
      <c r="Q4823" t="n">
        <v>-0.00458</v>
      </c>
      <c r="R4823" t="n">
        <v>-0.01277</v>
      </c>
      <c r="S4823" t="n">
        <v>-0.00894</v>
      </c>
      <c r="T4823" t="n">
        <v>-0.0105</v>
      </c>
    </row>
    <row r="4824">
      <c r="A4824" s="142" t="n">
        <v>43293</v>
      </c>
      <c r="B4824" t="n">
        <v>-0.01784</v>
      </c>
      <c r="C4824" t="n">
        <v>-0.01787</v>
      </c>
      <c r="D4824" t="n">
        <v>-0.01783</v>
      </c>
      <c r="E4824" t="inlineStr"/>
      <c r="F4824" t="n">
        <v>-0.01784</v>
      </c>
      <c r="G4824" t="n">
        <v>-0.01772</v>
      </c>
      <c r="H4824" t="inlineStr"/>
      <c r="I4824" t="inlineStr"/>
      <c r="J4824" t="n">
        <v>-0.00126</v>
      </c>
      <c r="K4824" t="n">
        <v>0.008829999999999999</v>
      </c>
      <c r="L4824" t="n">
        <v>0.00814</v>
      </c>
      <c r="M4824" t="n">
        <v>0.00716</v>
      </c>
      <c r="N4824" t="n">
        <v>0.00772</v>
      </c>
      <c r="O4824" t="n">
        <v>0.007820000000000001</v>
      </c>
      <c r="P4824" t="n">
        <v>0.00659</v>
      </c>
      <c r="Q4824" t="n">
        <v>-0.00031</v>
      </c>
      <c r="R4824" t="n">
        <v>0.00767</v>
      </c>
      <c r="S4824" t="n">
        <v>0.009480000000000001</v>
      </c>
      <c r="T4824" t="n">
        <v>0.008619999999999999</v>
      </c>
    </row>
    <row r="4825">
      <c r="A4825" s="142" t="n">
        <v>43294</v>
      </c>
      <c r="B4825" t="n">
        <v>0.00626</v>
      </c>
      <c r="C4825" t="n">
        <v>0.00624</v>
      </c>
      <c r="D4825" t="n">
        <v>0.00622</v>
      </c>
      <c r="E4825" t="inlineStr"/>
      <c r="F4825" t="n">
        <v>0.00627</v>
      </c>
      <c r="G4825" t="n">
        <v>0.00307</v>
      </c>
      <c r="H4825" t="inlineStr"/>
      <c r="I4825" t="inlineStr"/>
      <c r="J4825" t="n">
        <v>-0.00295</v>
      </c>
      <c r="K4825" t="n">
        <v>-0.00704</v>
      </c>
      <c r="L4825" t="n">
        <v>-0.01136</v>
      </c>
      <c r="M4825" t="n">
        <v>-0.00731</v>
      </c>
      <c r="N4825" t="n">
        <v>-0.009050000000000001</v>
      </c>
      <c r="O4825" t="n">
        <v>-0.008370000000000001</v>
      </c>
      <c r="P4825" t="n">
        <v>-0.01528</v>
      </c>
      <c r="Q4825" t="n">
        <v>-0.00399</v>
      </c>
      <c r="R4825" t="n">
        <v>0.00191</v>
      </c>
      <c r="S4825" t="n">
        <v>0.0036</v>
      </c>
      <c r="T4825" t="n">
        <v>0.00657</v>
      </c>
    </row>
    <row r="4826">
      <c r="A4826" s="142" t="n">
        <v>43297</v>
      </c>
      <c r="B4826" t="n">
        <v>-0.0067</v>
      </c>
      <c r="C4826" t="n">
        <v>-0.00672</v>
      </c>
      <c r="D4826" t="n">
        <v>-0.00661</v>
      </c>
      <c r="E4826" t="inlineStr"/>
      <c r="F4826" t="n">
        <v>-0.00661</v>
      </c>
      <c r="G4826" t="n">
        <v>-0.008070000000000001</v>
      </c>
      <c r="H4826" t="inlineStr"/>
      <c r="I4826" t="inlineStr"/>
      <c r="J4826" t="n">
        <v>-0.00971</v>
      </c>
      <c r="K4826" t="n">
        <v>-0.01859</v>
      </c>
      <c r="L4826" t="n">
        <v>-0.00592</v>
      </c>
      <c r="M4826" t="n">
        <v>-0.00716</v>
      </c>
      <c r="N4826" t="n">
        <v>-0.00739</v>
      </c>
      <c r="O4826" t="n">
        <v>-0.00432</v>
      </c>
      <c r="P4826" t="n">
        <v>-0.0133</v>
      </c>
      <c r="Q4826" t="n">
        <v>-0.01156</v>
      </c>
      <c r="R4826" t="n">
        <v>-0.00331</v>
      </c>
      <c r="S4826" t="n">
        <v>-0.0047</v>
      </c>
      <c r="T4826" t="n">
        <v>-0.0083</v>
      </c>
    </row>
    <row r="4827">
      <c r="A4827" s="142" t="n">
        <v>43298</v>
      </c>
      <c r="B4827" t="n">
        <v>-0.01112</v>
      </c>
      <c r="C4827" t="n">
        <v>-0.01113</v>
      </c>
      <c r="D4827" t="n">
        <v>-0.01112</v>
      </c>
      <c r="E4827" t="inlineStr"/>
      <c r="F4827" t="n">
        <v>-0.01113</v>
      </c>
      <c r="G4827" t="n">
        <v>-0.00776</v>
      </c>
      <c r="H4827" t="inlineStr"/>
      <c r="I4827" t="inlineStr"/>
      <c r="J4827" t="n">
        <v>-0.00043</v>
      </c>
      <c r="K4827" t="n">
        <v>0.00195</v>
      </c>
      <c r="L4827" t="n">
        <v>-0.00895</v>
      </c>
      <c r="M4827" t="n">
        <v>0.008279999999999999</v>
      </c>
      <c r="N4827" t="n">
        <v>0.00425</v>
      </c>
      <c r="O4827" t="n">
        <v>0.00227</v>
      </c>
      <c r="P4827" t="n">
        <v>0.00449</v>
      </c>
      <c r="Q4827" t="n">
        <v>-0.00187</v>
      </c>
      <c r="R4827" t="n">
        <v>0.00241</v>
      </c>
      <c r="S4827" t="n">
        <v>0.00441</v>
      </c>
      <c r="T4827" t="n">
        <v>0.00278</v>
      </c>
    </row>
    <row r="4828">
      <c r="A4828" s="142" t="n">
        <v>43299</v>
      </c>
      <c r="B4828" t="n">
        <v>-0.004</v>
      </c>
      <c r="C4828" t="n">
        <v>-0.00407</v>
      </c>
      <c r="D4828" t="n">
        <v>-0.00401</v>
      </c>
      <c r="E4828" t="inlineStr"/>
      <c r="F4828" t="n">
        <v>-0.00394</v>
      </c>
      <c r="G4828" t="n">
        <v>-0.00603</v>
      </c>
      <c r="H4828" t="inlineStr"/>
      <c r="I4828" t="inlineStr"/>
      <c r="J4828" t="n">
        <v>0.00597</v>
      </c>
      <c r="K4828" t="n">
        <v>0.01189</v>
      </c>
      <c r="L4828" t="n">
        <v>-0.0027</v>
      </c>
      <c r="M4828" t="n">
        <v>0.00309</v>
      </c>
      <c r="N4828" t="n">
        <v>0.0006400000000000001</v>
      </c>
      <c r="O4828" t="n">
        <v>0.00041</v>
      </c>
      <c r="P4828" t="n">
        <v>0.00224</v>
      </c>
      <c r="Q4828" t="n">
        <v>0.00437</v>
      </c>
      <c r="R4828" t="n">
        <v>0.00576</v>
      </c>
      <c r="S4828" t="n">
        <v>0.00499</v>
      </c>
      <c r="T4828" t="n">
        <v>0.00176</v>
      </c>
    </row>
    <row r="4829">
      <c r="A4829" s="142" t="n">
        <v>43300</v>
      </c>
      <c r="B4829" t="n">
        <v>0.00111</v>
      </c>
      <c r="C4829" t="n">
        <v>0.00111</v>
      </c>
      <c r="D4829" t="n">
        <v>0.00112</v>
      </c>
      <c r="E4829" t="inlineStr"/>
      <c r="F4829" t="n">
        <v>0.00116</v>
      </c>
      <c r="G4829" t="n">
        <v>-0.00237</v>
      </c>
      <c r="H4829" t="inlineStr"/>
      <c r="I4829" t="inlineStr"/>
      <c r="J4829" t="n">
        <v>-0.00339</v>
      </c>
      <c r="K4829" t="n">
        <v>-0.00944</v>
      </c>
      <c r="L4829" t="n">
        <v>-0.01496</v>
      </c>
      <c r="M4829" t="n">
        <v>0.00046</v>
      </c>
      <c r="N4829" t="n">
        <v>-0.00481</v>
      </c>
      <c r="O4829" t="n">
        <v>-0.00041</v>
      </c>
      <c r="P4829" t="n">
        <v>-0.0067</v>
      </c>
      <c r="Q4829" t="n">
        <v>-0.00327</v>
      </c>
      <c r="R4829" t="n">
        <v>-0.002</v>
      </c>
      <c r="S4829" t="n">
        <v>-0.0013</v>
      </c>
      <c r="T4829" t="n">
        <v>-0.00487</v>
      </c>
    </row>
    <row r="4830">
      <c r="A4830" s="142" t="n">
        <v>43301</v>
      </c>
      <c r="B4830" t="n">
        <v>-0.00259</v>
      </c>
      <c r="C4830" t="n">
        <v>-0.00263</v>
      </c>
      <c r="D4830" t="n">
        <v>-0.00257</v>
      </c>
      <c r="E4830" t="inlineStr"/>
      <c r="F4830" t="n">
        <v>-0.0026</v>
      </c>
      <c r="G4830" t="n">
        <v>-0.00513</v>
      </c>
      <c r="H4830" t="inlineStr"/>
      <c r="I4830" t="inlineStr"/>
      <c r="J4830" t="n">
        <v>0</v>
      </c>
      <c r="K4830" t="n">
        <v>-0.00739</v>
      </c>
      <c r="L4830" t="n">
        <v>0.01527</v>
      </c>
      <c r="M4830" t="n">
        <v>0.0002</v>
      </c>
      <c r="N4830" t="n">
        <v>-0.00018</v>
      </c>
      <c r="O4830" t="n">
        <v>-0.00021</v>
      </c>
      <c r="P4830" t="n">
        <v>0</v>
      </c>
      <c r="Q4830" t="n">
        <v>-0.00078</v>
      </c>
      <c r="R4830" t="n">
        <v>-0.00165</v>
      </c>
      <c r="S4830" t="n">
        <v>-0.00532</v>
      </c>
      <c r="T4830" t="n">
        <v>0.0007</v>
      </c>
    </row>
    <row r="4831">
      <c r="A4831" s="142" t="n">
        <v>43304</v>
      </c>
      <c r="B4831" t="n">
        <v>-0.00117</v>
      </c>
      <c r="C4831" t="n">
        <v>-0.00119</v>
      </c>
      <c r="D4831" t="n">
        <v>-0.00112</v>
      </c>
      <c r="E4831" t="inlineStr"/>
      <c r="F4831" t="n">
        <v>-0.00106</v>
      </c>
      <c r="G4831" t="n">
        <v>0.00707</v>
      </c>
      <c r="H4831" t="inlineStr"/>
      <c r="I4831" t="inlineStr"/>
      <c r="J4831" t="n">
        <v>-0.01064</v>
      </c>
      <c r="K4831" t="n">
        <v>-0.01274</v>
      </c>
      <c r="L4831" t="n">
        <v>8.000000000000001e-05</v>
      </c>
      <c r="M4831" t="n">
        <v>-0.01299</v>
      </c>
      <c r="N4831" t="n">
        <v>-0.01167</v>
      </c>
      <c r="O4831" t="n">
        <v>-0.01403</v>
      </c>
      <c r="P4831" t="n">
        <v>-0.01124</v>
      </c>
      <c r="Q4831" t="n">
        <v>-0.00937</v>
      </c>
      <c r="R4831" t="n">
        <v>-0.00167</v>
      </c>
      <c r="S4831" t="n">
        <v>0.00034</v>
      </c>
      <c r="T4831" t="n">
        <v>-0.00013</v>
      </c>
    </row>
    <row r="4832">
      <c r="A4832" s="142" t="n">
        <v>43305</v>
      </c>
      <c r="B4832" t="n">
        <v>-0.00594</v>
      </c>
      <c r="C4832" t="n">
        <v>-0.00593</v>
      </c>
      <c r="D4832" t="n">
        <v>-0.00588</v>
      </c>
      <c r="E4832" t="inlineStr"/>
      <c r="F4832" t="n">
        <v>-0.00591</v>
      </c>
      <c r="G4832" t="n">
        <v>-0.00626</v>
      </c>
      <c r="H4832" t="inlineStr"/>
      <c r="I4832" t="inlineStr"/>
      <c r="J4832" t="n">
        <v>0.00172</v>
      </c>
      <c r="K4832" t="n">
        <v>0.00357</v>
      </c>
      <c r="L4832" t="n">
        <v>0.00388</v>
      </c>
      <c r="M4832" t="n">
        <v>0.00307</v>
      </c>
      <c r="N4832" t="n">
        <v>0.00475</v>
      </c>
      <c r="O4832" t="n">
        <v>0.00377</v>
      </c>
      <c r="P4832" t="n">
        <v>0.00682</v>
      </c>
      <c r="Q4832" t="n">
        <v>-0.00047</v>
      </c>
      <c r="R4832" t="n">
        <v>0.008529999999999999</v>
      </c>
      <c r="S4832" t="n">
        <v>0.00591</v>
      </c>
      <c r="T4832" t="n">
        <v>0.0101</v>
      </c>
    </row>
    <row r="4833">
      <c r="A4833" s="142" t="n">
        <v>43306</v>
      </c>
      <c r="B4833" t="n">
        <v>0.00722</v>
      </c>
      <c r="C4833" t="n">
        <v>0.00716</v>
      </c>
      <c r="D4833" t="n">
        <v>0.00716</v>
      </c>
      <c r="E4833" t="inlineStr"/>
      <c r="F4833" t="n">
        <v>0.00721</v>
      </c>
      <c r="G4833" t="n">
        <v>0.00735</v>
      </c>
      <c r="H4833" t="inlineStr"/>
      <c r="I4833" t="inlineStr"/>
      <c r="J4833" t="n">
        <v>0.00086</v>
      </c>
      <c r="K4833" t="n">
        <v>0.00831</v>
      </c>
      <c r="L4833" t="n">
        <v>0.00838</v>
      </c>
      <c r="M4833" t="n">
        <v>0.00092</v>
      </c>
      <c r="N4833" t="n">
        <v>0.00525</v>
      </c>
      <c r="O4833" t="n">
        <v>0.00626</v>
      </c>
      <c r="P4833" t="n">
        <v>0.00451</v>
      </c>
      <c r="Q4833" t="n">
        <v>0.00047</v>
      </c>
      <c r="R4833" t="n">
        <v>-0.00271</v>
      </c>
      <c r="S4833" t="n">
        <v>0.00809</v>
      </c>
      <c r="T4833" t="n">
        <v>0.01079</v>
      </c>
    </row>
    <row r="4834">
      <c r="A4834" s="142" t="n">
        <v>43307</v>
      </c>
      <c r="B4834" t="n">
        <v>0.0115</v>
      </c>
      <c r="C4834" t="n">
        <v>0.01151</v>
      </c>
      <c r="D4834" t="n">
        <v>0.01158</v>
      </c>
      <c r="E4834" t="inlineStr"/>
      <c r="F4834" t="n">
        <v>0.01151</v>
      </c>
      <c r="G4834" t="n">
        <v>0.00881</v>
      </c>
      <c r="H4834" t="inlineStr"/>
      <c r="I4834" t="inlineStr"/>
      <c r="J4834" t="n">
        <v>0.00515</v>
      </c>
      <c r="K4834" t="n">
        <v>-0.0051</v>
      </c>
      <c r="L4834" t="n">
        <v>-0.00284</v>
      </c>
      <c r="M4834" t="n">
        <v>-0.0076</v>
      </c>
      <c r="N4834" t="n">
        <v>-0.0072</v>
      </c>
      <c r="O4834" t="n">
        <v>-0.008500000000000001</v>
      </c>
      <c r="P4834" t="n">
        <v>0.00225</v>
      </c>
      <c r="Q4834" t="n">
        <v>-0.00016</v>
      </c>
      <c r="R4834" t="n">
        <v>0.00797</v>
      </c>
      <c r="S4834" t="n">
        <v>0.00136</v>
      </c>
      <c r="T4834" t="n">
        <v>0.00164</v>
      </c>
    </row>
    <row r="4835">
      <c r="A4835" s="142" t="n">
        <v>43308</v>
      </c>
      <c r="B4835" t="n">
        <v>-0.00092</v>
      </c>
      <c r="C4835" t="n">
        <v>-0.00098</v>
      </c>
      <c r="D4835" t="n">
        <v>-0.00094</v>
      </c>
      <c r="E4835" t="inlineStr"/>
      <c r="F4835" t="n">
        <v>-0.00086</v>
      </c>
      <c r="G4835" t="n">
        <v>-0.00225</v>
      </c>
      <c r="H4835" t="inlineStr"/>
      <c r="I4835" t="inlineStr"/>
      <c r="J4835" t="n">
        <v>0.00043</v>
      </c>
      <c r="K4835" t="n">
        <v>-0.00118</v>
      </c>
      <c r="L4835" t="n">
        <v>-0.00525</v>
      </c>
      <c r="M4835" t="n">
        <v>-0.00036</v>
      </c>
      <c r="N4835" t="n">
        <v>-0.00015</v>
      </c>
      <c r="O4835" t="n">
        <v>0.00251</v>
      </c>
      <c r="P4835" t="n">
        <v>-0.00448</v>
      </c>
      <c r="Q4835" t="n">
        <v>-0.00221</v>
      </c>
      <c r="R4835" t="n">
        <v>0.00406</v>
      </c>
      <c r="S4835" t="n">
        <v>-0.00144</v>
      </c>
      <c r="T4835" t="n">
        <v>0.00355</v>
      </c>
    </row>
    <row r="4836">
      <c r="A4836" s="142" t="n">
        <v>43311</v>
      </c>
      <c r="B4836" t="n">
        <v>-0.00141</v>
      </c>
      <c r="C4836" t="n">
        <v>-0.00148</v>
      </c>
      <c r="D4836" t="n">
        <v>-0.00138</v>
      </c>
      <c r="E4836" t="inlineStr"/>
      <c r="F4836" t="n">
        <v>-0.00143</v>
      </c>
      <c r="G4836" t="n">
        <v>-0.00188</v>
      </c>
      <c r="H4836" t="inlineStr"/>
      <c r="I4836" t="inlineStr"/>
      <c r="J4836" t="n">
        <v>-0.009390000000000001</v>
      </c>
      <c r="K4836" t="n">
        <v>-0.00632</v>
      </c>
      <c r="L4836" t="n">
        <v>0.00099</v>
      </c>
      <c r="M4836" t="n">
        <v>-0.00365</v>
      </c>
      <c r="N4836" t="n">
        <v>-0.00664</v>
      </c>
      <c r="O4836" t="n">
        <v>-0.00584</v>
      </c>
      <c r="P4836" t="n">
        <v>-0.00676</v>
      </c>
      <c r="Q4836" t="n">
        <v>-0.0109</v>
      </c>
      <c r="R4836" t="n">
        <v>-0.00283</v>
      </c>
      <c r="S4836" t="n">
        <v>-0.008410000000000001</v>
      </c>
      <c r="T4836" t="n">
        <v>-0.00696</v>
      </c>
    </row>
    <row r="4837">
      <c r="A4837" s="142" t="n">
        <v>43312</v>
      </c>
      <c r="B4837" t="n">
        <v>-0.00704</v>
      </c>
      <c r="C4837" t="n">
        <v>-0.00701</v>
      </c>
      <c r="D4837" t="n">
        <v>-0.00698</v>
      </c>
      <c r="E4837" t="inlineStr"/>
      <c r="F4837" t="n">
        <v>-0.00699</v>
      </c>
      <c r="G4837" t="n">
        <v>-0.00198</v>
      </c>
      <c r="H4837" t="inlineStr"/>
      <c r="I4837" t="inlineStr"/>
      <c r="J4837" t="n">
        <v>0.00301</v>
      </c>
      <c r="K4837" t="n">
        <v>-0.00139</v>
      </c>
      <c r="L4837" t="n">
        <v>0.00662</v>
      </c>
      <c r="M4837" t="n">
        <v>-0.00144</v>
      </c>
      <c r="N4837" t="n">
        <v>0.0017</v>
      </c>
      <c r="O4837" t="n">
        <v>-0.00356</v>
      </c>
      <c r="P4837" t="n">
        <v>0</v>
      </c>
      <c r="Q4837" t="n">
        <v>0</v>
      </c>
      <c r="R4837" t="n">
        <v>0.00221</v>
      </c>
      <c r="S4837" t="n">
        <v>0.00269</v>
      </c>
      <c r="T4837" t="n">
        <v>-0.00147</v>
      </c>
    </row>
    <row r="4838">
      <c r="A4838" s="142" t="n">
        <v>43313</v>
      </c>
      <c r="B4838" t="n">
        <v>-0.00327</v>
      </c>
      <c r="C4838" t="n">
        <v>-0.00328</v>
      </c>
      <c r="D4838" t="n">
        <v>-0.00329</v>
      </c>
      <c r="E4838" t="inlineStr"/>
      <c r="F4838" t="n">
        <v>-0.00318</v>
      </c>
      <c r="G4838" t="n">
        <v>-0.00416</v>
      </c>
      <c r="H4838" t="inlineStr"/>
      <c r="I4838" t="inlineStr"/>
      <c r="J4838" t="n">
        <v>-0.00472</v>
      </c>
      <c r="K4838" t="n">
        <v>-0.01114</v>
      </c>
      <c r="L4838" t="n">
        <v>-0.01492</v>
      </c>
      <c r="M4838" t="n">
        <v>-0.00754</v>
      </c>
      <c r="N4838" t="n">
        <v>-0.00354</v>
      </c>
      <c r="O4838" t="n">
        <v>-0.0061</v>
      </c>
      <c r="P4838" t="n">
        <v>-0.00907</v>
      </c>
      <c r="Q4838" t="n">
        <v>0.00096</v>
      </c>
      <c r="R4838" t="n">
        <v>-0.00482</v>
      </c>
      <c r="S4838" t="n">
        <v>0.00081</v>
      </c>
      <c r="T4838" t="n">
        <v>0.00196</v>
      </c>
    </row>
    <row r="4839">
      <c r="A4839" s="142" t="n">
        <v>43314</v>
      </c>
      <c r="B4839" t="n">
        <v>-0.00334</v>
      </c>
      <c r="C4839" t="n">
        <v>-0.00333</v>
      </c>
      <c r="D4839" t="n">
        <v>-0.0033</v>
      </c>
      <c r="E4839" t="inlineStr"/>
      <c r="F4839" t="n">
        <v>-0.00329</v>
      </c>
      <c r="G4839" t="n">
        <v>-0.00569</v>
      </c>
      <c r="H4839" t="inlineStr"/>
      <c r="I4839" t="inlineStr"/>
      <c r="J4839" t="n">
        <v>-0.0069</v>
      </c>
      <c r="K4839" t="n">
        <v>-0.00382</v>
      </c>
      <c r="L4839" t="n">
        <v>0.00039</v>
      </c>
      <c r="M4839" t="n">
        <v>-0.00557</v>
      </c>
      <c r="N4839" t="n">
        <v>-0.00321</v>
      </c>
      <c r="O4839" t="n">
        <v>-0.0072</v>
      </c>
      <c r="P4839" t="n">
        <v>0</v>
      </c>
      <c r="Q4839" t="n">
        <v>-0.00255</v>
      </c>
      <c r="R4839" t="n">
        <v>-0.007979999999999999</v>
      </c>
      <c r="S4839" t="n">
        <v>0.00251</v>
      </c>
      <c r="T4839" t="n">
        <v>-0.01259</v>
      </c>
    </row>
    <row r="4840">
      <c r="A4840" s="142" t="n">
        <v>43315</v>
      </c>
      <c r="B4840" t="n">
        <v>-0.00161</v>
      </c>
      <c r="C4840" t="n">
        <v>-0.00165</v>
      </c>
      <c r="D4840" t="n">
        <v>-0.00157</v>
      </c>
      <c r="E4840" t="inlineStr"/>
      <c r="F4840" t="n">
        <v>-0.00165</v>
      </c>
      <c r="G4840" t="n">
        <v>-0.00687</v>
      </c>
      <c r="H4840" t="inlineStr"/>
      <c r="I4840" t="inlineStr"/>
      <c r="J4840" t="n">
        <v>0.00478</v>
      </c>
      <c r="K4840" t="n">
        <v>0.00505</v>
      </c>
      <c r="L4840" t="n">
        <v>0.0024</v>
      </c>
      <c r="M4840" t="n">
        <v>0.00372</v>
      </c>
      <c r="N4840" t="n">
        <v>0.00667</v>
      </c>
      <c r="O4840" t="n">
        <v>0.009599999999999999</v>
      </c>
      <c r="P4840" t="n">
        <v>0</v>
      </c>
      <c r="Q4840" t="n">
        <v>0.00512</v>
      </c>
      <c r="R4840" t="n">
        <v>0.00676</v>
      </c>
      <c r="S4840" t="n">
        <v>0.00583</v>
      </c>
      <c r="T4840" t="n">
        <v>0.00766</v>
      </c>
    </row>
    <row r="4841">
      <c r="A4841" s="142" t="n">
        <v>43318</v>
      </c>
      <c r="B4841" t="n">
        <v>0.0018</v>
      </c>
      <c r="C4841" t="n">
        <v>0.00173</v>
      </c>
      <c r="D4841" t="n">
        <v>0.0018</v>
      </c>
      <c r="E4841" t="inlineStr"/>
      <c r="F4841" t="n">
        <v>0.00185</v>
      </c>
      <c r="G4841" t="n">
        <v>0</v>
      </c>
      <c r="H4841" t="inlineStr"/>
      <c r="I4841" t="inlineStr"/>
      <c r="J4841" t="n">
        <v>-0.00346</v>
      </c>
      <c r="K4841" t="n">
        <v>-0.00121</v>
      </c>
      <c r="L4841" t="n">
        <v>-0.007</v>
      </c>
      <c r="M4841" t="n">
        <v>-0.0024</v>
      </c>
      <c r="N4841" t="n">
        <v>-0.00137</v>
      </c>
      <c r="O4841" t="n">
        <v>0</v>
      </c>
      <c r="P4841" t="n">
        <v>-0.00229</v>
      </c>
      <c r="Q4841" t="n">
        <v>0.00016</v>
      </c>
      <c r="R4841" t="n">
        <v>-0.0012</v>
      </c>
      <c r="S4841" t="n">
        <v>0.00338</v>
      </c>
      <c r="T4841" t="n">
        <v>0.00059</v>
      </c>
    </row>
    <row r="4842">
      <c r="A4842" s="142" t="n">
        <v>43319</v>
      </c>
      <c r="B4842" t="n">
        <v>-0.00081</v>
      </c>
      <c r="C4842" t="n">
        <v>-0.00081</v>
      </c>
      <c r="D4842" t="n">
        <v>-0.00079</v>
      </c>
      <c r="E4842" t="inlineStr"/>
      <c r="F4842" t="n">
        <v>-0.00068</v>
      </c>
      <c r="G4842" t="n">
        <v>-0.00355</v>
      </c>
      <c r="H4842" t="inlineStr"/>
      <c r="I4842" t="inlineStr"/>
      <c r="J4842" t="n">
        <v>-0.00347</v>
      </c>
      <c r="K4842" t="n">
        <v>-0.01448</v>
      </c>
      <c r="L4842" t="n">
        <v>0.00171</v>
      </c>
      <c r="M4842" t="n">
        <v>-0.01485</v>
      </c>
      <c r="N4842" t="n">
        <v>-0.02346</v>
      </c>
      <c r="O4842" t="n">
        <v>-0.01901</v>
      </c>
      <c r="P4842" t="n">
        <v>-0.01835</v>
      </c>
      <c r="Q4842" t="n">
        <v>-0.00478</v>
      </c>
      <c r="R4842" t="n">
        <v>0.00486</v>
      </c>
      <c r="S4842" t="n">
        <v>0.0019</v>
      </c>
      <c r="T4842" t="n">
        <v>0.00529</v>
      </c>
    </row>
    <row r="4843">
      <c r="A4843" s="142" t="n">
        <v>43320</v>
      </c>
      <c r="B4843" t="n">
        <v>-0.01143</v>
      </c>
      <c r="C4843" t="n">
        <v>-0.0115</v>
      </c>
      <c r="D4843" t="n">
        <v>-0.01141</v>
      </c>
      <c r="E4843" t="inlineStr"/>
      <c r="F4843" t="n">
        <v>-0.01146</v>
      </c>
      <c r="G4843" t="n">
        <v>-0.00848</v>
      </c>
      <c r="H4843" t="inlineStr"/>
      <c r="I4843" t="inlineStr"/>
      <c r="J4843" t="n">
        <v>-0.01219</v>
      </c>
      <c r="K4843" t="n">
        <v>-0.00878</v>
      </c>
      <c r="L4843" t="n">
        <v>-0.00277</v>
      </c>
      <c r="M4843" t="n">
        <v>-0.008330000000000001</v>
      </c>
      <c r="N4843" t="n">
        <v>-0.00267</v>
      </c>
      <c r="O4843" t="n">
        <v>-0.008829999999999999</v>
      </c>
      <c r="P4843" t="n">
        <v>0</v>
      </c>
      <c r="Q4843" t="n">
        <v>-0.0136</v>
      </c>
      <c r="R4843" t="n">
        <v>-0.00198</v>
      </c>
      <c r="S4843" t="n">
        <v>-0.00126</v>
      </c>
      <c r="T4843" t="n">
        <v>-0.001</v>
      </c>
    </row>
    <row r="4844">
      <c r="A4844" s="142" t="n">
        <v>43321</v>
      </c>
      <c r="B4844" t="n">
        <v>-0.0027</v>
      </c>
      <c r="C4844" t="n">
        <v>-0.00272</v>
      </c>
      <c r="D4844" t="n">
        <v>-0.00273</v>
      </c>
      <c r="E4844" t="inlineStr"/>
      <c r="F4844" t="n">
        <v>-0.00275</v>
      </c>
      <c r="G4844" t="n">
        <v>-0.00185</v>
      </c>
      <c r="H4844" t="inlineStr"/>
      <c r="I4844" t="inlineStr"/>
      <c r="J4844" t="n">
        <v>0.00573</v>
      </c>
      <c r="K4844" t="n">
        <v>0.00288</v>
      </c>
      <c r="L4844" t="n">
        <v>0.00409</v>
      </c>
      <c r="M4844" t="n">
        <v>0.00177</v>
      </c>
      <c r="N4844" t="n">
        <v>0.00646</v>
      </c>
      <c r="O4844" t="n">
        <v>0.00434</v>
      </c>
      <c r="P4844" t="n">
        <v>0.00467</v>
      </c>
      <c r="Q4844" t="n">
        <v>0.00292</v>
      </c>
      <c r="R4844" t="n">
        <v>0.00188</v>
      </c>
      <c r="S4844" t="n">
        <v>0.00196</v>
      </c>
      <c r="T4844" t="n">
        <v>0.0018</v>
      </c>
    </row>
    <row r="4845">
      <c r="A4845" s="142" t="n">
        <v>43322</v>
      </c>
      <c r="B4845" t="n">
        <v>0.00662</v>
      </c>
      <c r="C4845" t="n">
        <v>0.00663</v>
      </c>
      <c r="D4845" t="n">
        <v>0.00667</v>
      </c>
      <c r="E4845" t="inlineStr"/>
      <c r="F4845" t="n">
        <v>0.0067</v>
      </c>
      <c r="G4845" t="n">
        <v>0.00399</v>
      </c>
      <c r="H4845" t="inlineStr"/>
      <c r="I4845" t="inlineStr"/>
      <c r="J4845" t="n">
        <v>-0.00088</v>
      </c>
      <c r="K4845" t="n">
        <v>0.008619999999999999</v>
      </c>
      <c r="L4845" t="n">
        <v>-0.00309</v>
      </c>
      <c r="M4845" t="n">
        <v>0.00315</v>
      </c>
      <c r="N4845" t="n">
        <v>0.00207</v>
      </c>
      <c r="O4845" t="n">
        <v>0.00281</v>
      </c>
      <c r="P4845" t="n">
        <v>0.00465</v>
      </c>
      <c r="Q4845" t="n">
        <v>0.00291</v>
      </c>
      <c r="R4845" t="n">
        <v>-0.01095</v>
      </c>
      <c r="S4845" t="n">
        <v>0.00076</v>
      </c>
      <c r="T4845" t="n">
        <v>-0.00288</v>
      </c>
    </row>
    <row r="4846">
      <c r="A4846" s="142" t="n">
        <v>43325</v>
      </c>
      <c r="B4846" t="n">
        <v>0.00639</v>
      </c>
      <c r="C4846" t="n">
        <v>0.00635</v>
      </c>
      <c r="D4846" t="n">
        <v>0.00646</v>
      </c>
      <c r="E4846" t="inlineStr"/>
      <c r="F4846" t="n">
        <v>0.00646</v>
      </c>
      <c r="G4846" t="n">
        <v>-0.00572</v>
      </c>
      <c r="H4846" t="inlineStr"/>
      <c r="I4846" t="inlineStr"/>
      <c r="J4846" t="n">
        <v>-0.01535</v>
      </c>
      <c r="K4846" t="n">
        <v>-0.0228</v>
      </c>
      <c r="L4846" t="n">
        <v>-0.02279</v>
      </c>
      <c r="M4846" t="n">
        <v>-0.02023</v>
      </c>
      <c r="N4846" t="n">
        <v>-0.0326</v>
      </c>
      <c r="O4846" t="n">
        <v>-0.0343</v>
      </c>
      <c r="P4846" t="n">
        <v>-0.02315</v>
      </c>
      <c r="Q4846" t="n">
        <v>-0.01789</v>
      </c>
      <c r="R4846" t="n">
        <v>-0.00249</v>
      </c>
      <c r="S4846" t="n">
        <v>-0.00571</v>
      </c>
      <c r="T4846" t="n">
        <v>-0.01651</v>
      </c>
    </row>
    <row r="4847">
      <c r="A4847" s="142" t="n">
        <v>43326</v>
      </c>
      <c r="B4847" t="n">
        <v>-0.02662</v>
      </c>
      <c r="C4847" t="n">
        <v>-0.02668</v>
      </c>
      <c r="D4847" t="n">
        <v>-0.02668</v>
      </c>
      <c r="E4847" t="inlineStr"/>
      <c r="F4847" t="n">
        <v>-0.02665</v>
      </c>
      <c r="G4847" t="n">
        <v>-0.02791</v>
      </c>
      <c r="H4847" t="inlineStr"/>
      <c r="I4847" t="inlineStr"/>
      <c r="J4847" t="n">
        <v>-0.01292</v>
      </c>
      <c r="K4847" t="n">
        <v>-0.00333</v>
      </c>
      <c r="L4847" t="n">
        <v>0.0042</v>
      </c>
      <c r="M4847" t="n">
        <v>-0.009889999999999999</v>
      </c>
      <c r="N4847" t="n">
        <v>-0.00749</v>
      </c>
      <c r="O4847" t="n">
        <v>-0.00804</v>
      </c>
      <c r="P4847" t="n">
        <v>-0.00474</v>
      </c>
      <c r="Q4847" t="n">
        <v>-0.01559</v>
      </c>
      <c r="R4847" t="n">
        <v>0.00012</v>
      </c>
      <c r="S4847" t="n">
        <v>0.00797</v>
      </c>
      <c r="T4847" t="n">
        <v>0.00319</v>
      </c>
    </row>
    <row r="4848">
      <c r="A4848" s="142" t="n">
        <v>43327</v>
      </c>
      <c r="B4848" t="n">
        <v>0</v>
      </c>
      <c r="C4848" t="n">
        <v>0</v>
      </c>
      <c r="D4848" t="n">
        <v>0</v>
      </c>
      <c r="E4848" t="inlineStr"/>
      <c r="F4848" t="n">
        <v>0</v>
      </c>
      <c r="G4848" t="n">
        <v>0</v>
      </c>
      <c r="H4848" t="inlineStr"/>
      <c r="I4848" t="inlineStr"/>
      <c r="J4848" t="n">
        <v>0</v>
      </c>
      <c r="K4848" t="n">
        <v>0</v>
      </c>
      <c r="L4848" t="n">
        <v>0</v>
      </c>
      <c r="M4848" t="n">
        <v>0</v>
      </c>
      <c r="N4848" t="n">
        <v>0</v>
      </c>
      <c r="O4848" t="n">
        <v>0</v>
      </c>
      <c r="P4848" t="n">
        <v>-0.05</v>
      </c>
      <c r="Q4848" t="n">
        <v>0</v>
      </c>
      <c r="R4848" t="n">
        <v>-0.0137</v>
      </c>
      <c r="S4848" t="n">
        <v>-0.00563</v>
      </c>
      <c r="T4848" t="n">
        <v>-0.01308</v>
      </c>
    </row>
    <row r="4849">
      <c r="A4849" s="142" t="n">
        <v>43328</v>
      </c>
      <c r="B4849" t="n">
        <v>-0.0448</v>
      </c>
      <c r="C4849" t="n">
        <v>-0.04478</v>
      </c>
      <c r="D4849" t="n">
        <v>-0.04471</v>
      </c>
      <c r="E4849" t="inlineStr"/>
      <c r="F4849" t="n">
        <v>-0.04467</v>
      </c>
      <c r="G4849" t="n">
        <v>-0.05351</v>
      </c>
      <c r="H4849" t="inlineStr"/>
      <c r="I4849" t="inlineStr"/>
      <c r="J4849" t="n">
        <v>-0.05054</v>
      </c>
      <c r="K4849" t="n">
        <v>-0.06625</v>
      </c>
      <c r="L4849" t="n">
        <v>-0.01858</v>
      </c>
      <c r="M4849" t="n">
        <v>-0.06372</v>
      </c>
      <c r="N4849" t="n">
        <v>-0.07246</v>
      </c>
      <c r="O4849" t="n">
        <v>-0.06575</v>
      </c>
      <c r="P4849" t="n">
        <v>-0.02005</v>
      </c>
      <c r="Q4849" t="n">
        <v>0</v>
      </c>
      <c r="R4849" t="n">
        <v>0.00521</v>
      </c>
      <c r="S4849" t="n">
        <v>-0.00048</v>
      </c>
      <c r="T4849" t="n">
        <v>-0.00868</v>
      </c>
    </row>
    <row r="4850">
      <c r="A4850" s="142" t="n">
        <v>43329</v>
      </c>
      <c r="B4850" t="n">
        <v>-0.02388</v>
      </c>
      <c r="C4850" t="n">
        <v>-0.02389</v>
      </c>
      <c r="D4850" t="n">
        <v>-0.02385</v>
      </c>
      <c r="E4850" t="inlineStr"/>
      <c r="F4850" t="n">
        <v>-0.02385</v>
      </c>
      <c r="G4850" t="n">
        <v>-0.01708</v>
      </c>
      <c r="H4850" t="inlineStr"/>
      <c r="I4850" t="inlineStr"/>
      <c r="J4850" t="n">
        <v>-0.01141</v>
      </c>
      <c r="K4850" t="n">
        <v>0.01074</v>
      </c>
      <c r="L4850" t="n">
        <v>-0.00266</v>
      </c>
      <c r="M4850" t="n">
        <v>0.01372</v>
      </c>
      <c r="N4850" t="n">
        <v>0.01924</v>
      </c>
      <c r="O4850" t="n">
        <v>0.01928</v>
      </c>
      <c r="P4850" t="n">
        <v>0.01023</v>
      </c>
      <c r="Q4850" t="n">
        <v>-0.06637</v>
      </c>
      <c r="R4850" t="n">
        <v>-0.00073</v>
      </c>
      <c r="S4850" t="n">
        <v>0.00161</v>
      </c>
      <c r="T4850" t="n">
        <v>-0.00016</v>
      </c>
    </row>
    <row r="4851">
      <c r="A4851" s="142" t="n">
        <v>43332</v>
      </c>
      <c r="B4851" t="n">
        <v>0.01638</v>
      </c>
      <c r="C4851" t="n">
        <v>0.01625</v>
      </c>
      <c r="D4851" t="n">
        <v>0.01631</v>
      </c>
      <c r="E4851" t="inlineStr"/>
      <c r="F4851" t="n">
        <v>0.0164</v>
      </c>
      <c r="G4851" t="n">
        <v>0.01791</v>
      </c>
      <c r="H4851" t="inlineStr"/>
      <c r="I4851" t="inlineStr"/>
      <c r="J4851" t="n">
        <v>0.0101</v>
      </c>
      <c r="K4851" t="n">
        <v>0.008189999999999999</v>
      </c>
      <c r="L4851" t="n">
        <v>0.01292</v>
      </c>
      <c r="M4851" t="n">
        <v>0.00781</v>
      </c>
      <c r="N4851" t="n">
        <v>0.00373</v>
      </c>
      <c r="O4851" t="n">
        <v>0.00709</v>
      </c>
      <c r="P4851" t="n">
        <v>0.01266</v>
      </c>
      <c r="Q4851" t="n">
        <v>0</v>
      </c>
      <c r="R4851" t="n">
        <v>0.00574</v>
      </c>
      <c r="S4851" t="n">
        <v>0.00212</v>
      </c>
      <c r="T4851" t="n">
        <v>0.008580000000000001</v>
      </c>
    </row>
    <row r="4852">
      <c r="A4852" s="142" t="n">
        <v>43333</v>
      </c>
      <c r="B4852" t="n">
        <v>0.00749</v>
      </c>
      <c r="C4852" t="n">
        <v>0.00751</v>
      </c>
      <c r="D4852" t="n">
        <v>0.00757</v>
      </c>
      <c r="E4852" t="inlineStr"/>
      <c r="F4852" t="n">
        <v>0.00749</v>
      </c>
      <c r="G4852" t="n">
        <v>0.009650000000000001</v>
      </c>
      <c r="H4852" t="inlineStr"/>
      <c r="I4852" t="inlineStr"/>
      <c r="J4852" t="n">
        <v>-0.00381</v>
      </c>
      <c r="K4852" t="n">
        <v>0.00066</v>
      </c>
      <c r="L4852" t="n">
        <v>0.00473</v>
      </c>
      <c r="M4852" t="n">
        <v>0.00321</v>
      </c>
      <c r="N4852" t="n">
        <v>-0.002</v>
      </c>
      <c r="O4852" t="n">
        <v>0.0007</v>
      </c>
      <c r="P4852" t="n">
        <v>0</v>
      </c>
      <c r="Q4852" t="n">
        <v>0</v>
      </c>
      <c r="R4852" t="n">
        <v>0.00226</v>
      </c>
      <c r="S4852" t="n">
        <v>-0.00363</v>
      </c>
      <c r="T4852" t="n">
        <v>0.0028</v>
      </c>
    </row>
    <row r="4853">
      <c r="A4853" s="142" t="n">
        <v>43334</v>
      </c>
      <c r="B4853" t="n">
        <v>0.0004</v>
      </c>
      <c r="C4853" t="n">
        <v>0.00041</v>
      </c>
      <c r="D4853" t="n">
        <v>0.00042</v>
      </c>
      <c r="E4853" t="inlineStr"/>
      <c r="F4853" t="n">
        <v>0.00042</v>
      </c>
      <c r="G4853" t="n">
        <v>0.007979999999999999</v>
      </c>
      <c r="H4853" t="inlineStr"/>
      <c r="I4853" t="inlineStr"/>
      <c r="J4853" t="n">
        <v>0.0043</v>
      </c>
      <c r="K4853" t="n">
        <v>-0.00307</v>
      </c>
      <c r="L4853" t="n">
        <v>0.00296</v>
      </c>
      <c r="M4853" t="n">
        <v>0.00166</v>
      </c>
      <c r="N4853" t="n">
        <v>0.00419</v>
      </c>
      <c r="O4853" t="n">
        <v>0.00141</v>
      </c>
      <c r="P4853" t="n">
        <v>0.005</v>
      </c>
      <c r="Q4853" t="n">
        <v>0</v>
      </c>
      <c r="R4853" t="n">
        <v>-0.00046</v>
      </c>
      <c r="S4853" t="n">
        <v>-0.00443</v>
      </c>
      <c r="T4853" t="n">
        <v>-0.00078</v>
      </c>
    </row>
    <row r="4854">
      <c r="A4854" s="142" t="n">
        <v>43335</v>
      </c>
      <c r="B4854" t="n">
        <v>0.00227</v>
      </c>
      <c r="C4854" t="n">
        <v>0.0022</v>
      </c>
      <c r="D4854" t="n">
        <v>0.00224</v>
      </c>
      <c r="E4854" t="inlineStr"/>
      <c r="F4854" t="n">
        <v>0.0023</v>
      </c>
      <c r="G4854" t="n">
        <v>0.009169999999999999</v>
      </c>
      <c r="H4854" t="inlineStr"/>
      <c r="I4854" t="inlineStr"/>
      <c r="J4854" t="n">
        <v>-0.01332</v>
      </c>
      <c r="K4854" t="n">
        <v>-0.01805</v>
      </c>
      <c r="L4854" t="n">
        <v>-0.01168</v>
      </c>
      <c r="M4854" t="n">
        <v>-0.02233</v>
      </c>
      <c r="N4854" t="n">
        <v>-0.02582</v>
      </c>
      <c r="O4854" t="n">
        <v>-0.02038</v>
      </c>
      <c r="P4854" t="n">
        <v>-0.02488</v>
      </c>
      <c r="Q4854" t="n">
        <v>0</v>
      </c>
      <c r="R4854" t="n">
        <v>-0.00168</v>
      </c>
      <c r="S4854" t="n">
        <v>-0.00095</v>
      </c>
      <c r="T4854" t="n">
        <v>-0.00023</v>
      </c>
    </row>
    <row r="4855">
      <c r="A4855" s="142" t="n">
        <v>43336</v>
      </c>
      <c r="B4855" t="n">
        <v>-0.01996</v>
      </c>
      <c r="C4855" t="n">
        <v>-0.01996</v>
      </c>
      <c r="D4855" t="n">
        <v>-0.01993</v>
      </c>
      <c r="E4855" t="inlineStr"/>
      <c r="F4855" t="n">
        <v>-0.01993</v>
      </c>
      <c r="G4855" t="n">
        <v>-0.02188</v>
      </c>
      <c r="H4855" t="inlineStr"/>
      <c r="I4855" t="inlineStr"/>
      <c r="J4855" t="n">
        <v>-0.00771</v>
      </c>
      <c r="K4855" t="n">
        <v>0.03206</v>
      </c>
      <c r="L4855" t="n">
        <v>0.01678</v>
      </c>
      <c r="M4855" t="n">
        <v>0.02401</v>
      </c>
      <c r="N4855" t="n">
        <v>0.02566</v>
      </c>
      <c r="O4855" t="n">
        <v>0.02272</v>
      </c>
      <c r="P4855" t="n">
        <v>0.02551</v>
      </c>
      <c r="Q4855" t="n">
        <v>-0.00839</v>
      </c>
      <c r="R4855" t="n">
        <v>0.00059</v>
      </c>
      <c r="S4855" t="n">
        <v>0.00081</v>
      </c>
      <c r="T4855" t="n">
        <v>-0.00261</v>
      </c>
    </row>
    <row r="4856">
      <c r="A4856" s="142" t="n">
        <v>43339</v>
      </c>
      <c r="B4856" t="n">
        <v>0.02377</v>
      </c>
      <c r="C4856" t="n">
        <v>0.0237</v>
      </c>
      <c r="D4856" t="n">
        <v>0.02379</v>
      </c>
      <c r="E4856" t="inlineStr"/>
      <c r="F4856" t="n">
        <v>0.02385</v>
      </c>
      <c r="G4856" t="n">
        <v>0.02839</v>
      </c>
      <c r="H4856" t="inlineStr"/>
      <c r="I4856" t="inlineStr"/>
      <c r="J4856" t="n">
        <v>0.02235</v>
      </c>
      <c r="K4856" t="n">
        <v>0.01021</v>
      </c>
      <c r="L4856" t="n">
        <v>0</v>
      </c>
      <c r="M4856" t="n">
        <v>0.01312</v>
      </c>
      <c r="N4856" t="n">
        <v>0.01093</v>
      </c>
      <c r="O4856" t="n">
        <v>0.01052</v>
      </c>
      <c r="P4856" t="n">
        <v>0.01244</v>
      </c>
      <c r="Q4856" t="n">
        <v>0.02269</v>
      </c>
      <c r="R4856" t="n">
        <v>0.00523</v>
      </c>
      <c r="S4856" t="n">
        <v>0.00588</v>
      </c>
      <c r="T4856" t="n">
        <v>0.01431</v>
      </c>
    </row>
    <row r="4857">
      <c r="A4857" s="142" t="n">
        <v>43340</v>
      </c>
      <c r="B4857" t="n">
        <v>0.01823</v>
      </c>
      <c r="C4857" t="n">
        <v>0.01825</v>
      </c>
      <c r="D4857" t="n">
        <v>0.0183</v>
      </c>
      <c r="E4857" t="inlineStr"/>
      <c r="F4857" t="n">
        <v>0.0183</v>
      </c>
      <c r="G4857" t="n">
        <v>0.02217</v>
      </c>
      <c r="H4857" t="inlineStr"/>
      <c r="I4857" t="inlineStr"/>
      <c r="J4857" t="n">
        <v>0.0076</v>
      </c>
      <c r="K4857" t="n">
        <v>-0.00903</v>
      </c>
      <c r="L4857" t="n">
        <v>0.00538</v>
      </c>
      <c r="M4857" t="n">
        <v>-0.01047</v>
      </c>
      <c r="N4857" t="n">
        <v>-0.01812</v>
      </c>
      <c r="O4857" t="n">
        <v>-0.01458</v>
      </c>
      <c r="P4857" t="n">
        <v>-0.01229</v>
      </c>
      <c r="Q4857" t="n">
        <v>0.00581</v>
      </c>
      <c r="R4857" t="n">
        <v>-0.00027</v>
      </c>
      <c r="S4857" t="n">
        <v>-0.00245</v>
      </c>
      <c r="T4857" t="n">
        <v>-0.00224</v>
      </c>
    </row>
    <row r="4858">
      <c r="A4858" s="142" t="n">
        <v>43341</v>
      </c>
      <c r="B4858" t="n">
        <v>-0.0149</v>
      </c>
      <c r="C4858" t="n">
        <v>-0.01497</v>
      </c>
      <c r="D4858" t="n">
        <v>-0.01496</v>
      </c>
      <c r="E4858" t="inlineStr"/>
      <c r="F4858" t="n">
        <v>-0.01491</v>
      </c>
      <c r="G4858" t="n">
        <v>-0.01144</v>
      </c>
      <c r="H4858" t="inlineStr"/>
      <c r="I4858" t="inlineStr"/>
      <c r="J4858" t="n">
        <v>-0.01651</v>
      </c>
      <c r="K4858" t="n">
        <v>-0.00087</v>
      </c>
      <c r="L4858" t="n">
        <v>0.00242</v>
      </c>
      <c r="M4858" t="n">
        <v>0.00171</v>
      </c>
      <c r="N4858" t="n">
        <v>0.0001</v>
      </c>
      <c r="O4858" t="n">
        <v>-0.00282</v>
      </c>
      <c r="P4858" t="n">
        <v>-0.00498</v>
      </c>
      <c r="Q4858" t="n">
        <v>-0.01558</v>
      </c>
      <c r="R4858" t="n">
        <v>0.00283</v>
      </c>
      <c r="S4858" t="n">
        <v>0.00518</v>
      </c>
      <c r="T4858" t="n">
        <v>0.00174</v>
      </c>
    </row>
    <row r="4859">
      <c r="A4859" s="142" t="n">
        <v>43342</v>
      </c>
      <c r="B4859" t="n">
        <v>-0.00378</v>
      </c>
      <c r="C4859" t="n">
        <v>-0.00374</v>
      </c>
      <c r="D4859" t="n">
        <v>-0.00372</v>
      </c>
      <c r="E4859" t="inlineStr"/>
      <c r="F4859" t="n">
        <v>-0.00373</v>
      </c>
      <c r="G4859" t="n">
        <v>-0.00538</v>
      </c>
      <c r="H4859" t="inlineStr"/>
      <c r="I4859" t="inlineStr"/>
      <c r="J4859" t="n">
        <v>-0.01439</v>
      </c>
      <c r="K4859" t="n">
        <v>-0.01694</v>
      </c>
      <c r="L4859" t="n">
        <v>-0.00495</v>
      </c>
      <c r="M4859" t="n">
        <v>-0.02022</v>
      </c>
      <c r="N4859" t="n">
        <v>-0.01481</v>
      </c>
      <c r="O4859" t="n">
        <v>-0.01154</v>
      </c>
      <c r="P4859" t="n">
        <v>-0.015</v>
      </c>
      <c r="Q4859" t="n">
        <v>-0.01459</v>
      </c>
      <c r="R4859" t="n">
        <v>-0.00306</v>
      </c>
      <c r="S4859" t="n">
        <v>-0.0019</v>
      </c>
      <c r="T4859" t="n">
        <v>-0.008569999999999999</v>
      </c>
    </row>
    <row r="4860">
      <c r="A4860" s="142" t="n">
        <v>43343</v>
      </c>
      <c r="B4860" t="n">
        <v>-0.01238</v>
      </c>
      <c r="C4860" t="n">
        <v>-0.01241</v>
      </c>
      <c r="D4860" t="n">
        <v>-0.01235</v>
      </c>
      <c r="E4860" t="inlineStr"/>
      <c r="F4860" t="n">
        <v>-0.01259</v>
      </c>
      <c r="G4860" t="n">
        <v>-0.01542</v>
      </c>
      <c r="H4860" t="inlineStr"/>
      <c r="I4860" t="inlineStr"/>
      <c r="J4860" t="n">
        <v>0.00292</v>
      </c>
      <c r="K4860" t="n">
        <v>-0.00574</v>
      </c>
      <c r="L4860" t="n">
        <v>0.00068</v>
      </c>
      <c r="M4860" t="n">
        <v>0.00661</v>
      </c>
      <c r="N4860" t="n">
        <v>0.00214</v>
      </c>
      <c r="O4860" t="n">
        <v>-0.00071</v>
      </c>
      <c r="P4860" t="n">
        <v>0.00254</v>
      </c>
      <c r="Q4860" t="n">
        <v>0.00271</v>
      </c>
      <c r="R4860" t="n">
        <v>-0.00855</v>
      </c>
      <c r="S4860" t="n">
        <v>-0.00068</v>
      </c>
      <c r="T4860" t="n">
        <v>0.0002</v>
      </c>
    </row>
    <row r="4861">
      <c r="A4861" s="142" t="n">
        <v>43346</v>
      </c>
      <c r="B4861" t="n">
        <v>0</v>
      </c>
      <c r="C4861" t="n">
        <v>-4e-05</v>
      </c>
      <c r="D4861" t="n">
        <v>6e-05</v>
      </c>
      <c r="E4861" t="inlineStr"/>
      <c r="F4861" t="n">
        <v>0.00011</v>
      </c>
      <c r="G4861" t="n">
        <v>-0.00176</v>
      </c>
      <c r="H4861" t="inlineStr"/>
      <c r="I4861" t="inlineStr"/>
      <c r="J4861" t="n">
        <v>-0.0009700000000000001</v>
      </c>
      <c r="K4861" t="n">
        <v>0.0008899999999999999</v>
      </c>
      <c r="L4861" t="n">
        <v>0</v>
      </c>
      <c r="M4861" t="n">
        <v>0.00029</v>
      </c>
      <c r="N4861" t="n">
        <v>-0.00356</v>
      </c>
      <c r="O4861" t="n">
        <v>0</v>
      </c>
      <c r="P4861" t="n">
        <v>-0.00253</v>
      </c>
      <c r="Q4861" t="n">
        <v>0</v>
      </c>
      <c r="R4861" t="n">
        <v>0.00104</v>
      </c>
      <c r="S4861" t="n">
        <v>-0.00103</v>
      </c>
      <c r="T4861" t="n">
        <v>-0.00753</v>
      </c>
    </row>
    <row r="4862">
      <c r="A4862" s="142" t="n">
        <v>43347</v>
      </c>
      <c r="B4862" t="n">
        <v>0.00142</v>
      </c>
      <c r="C4862" t="n">
        <v>0.00138</v>
      </c>
      <c r="D4862" t="n">
        <v>0.0014</v>
      </c>
      <c r="E4862" t="inlineStr"/>
      <c r="F4862" t="n">
        <v>0.00148</v>
      </c>
      <c r="G4862" t="n">
        <v>0.00052</v>
      </c>
      <c r="H4862" t="inlineStr"/>
      <c r="I4862" t="inlineStr"/>
      <c r="J4862" t="n">
        <v>-0.01797</v>
      </c>
      <c r="K4862" t="n">
        <v>-0.02731</v>
      </c>
      <c r="L4862" t="n">
        <v>-0.01087</v>
      </c>
      <c r="M4862" t="n">
        <v>-0.02666</v>
      </c>
      <c r="N4862" t="n">
        <v>-0.02732</v>
      </c>
      <c r="O4862" t="n">
        <v>-0.02623</v>
      </c>
      <c r="P4862" t="n">
        <v>-0.02538</v>
      </c>
      <c r="Q4862" t="n">
        <v>-0.01872</v>
      </c>
      <c r="R4862" t="n">
        <v>-0.00688</v>
      </c>
      <c r="S4862" t="n">
        <v>0.0011</v>
      </c>
      <c r="T4862" t="n">
        <v>-0.00049</v>
      </c>
    </row>
    <row r="4863">
      <c r="A4863" s="142" t="n">
        <v>43348</v>
      </c>
      <c r="B4863" t="n">
        <v>-0.01999</v>
      </c>
      <c r="C4863" t="n">
        <v>-0.02001</v>
      </c>
      <c r="D4863" t="n">
        <v>-0.01998</v>
      </c>
      <c r="E4863" t="inlineStr"/>
      <c r="F4863" t="n">
        <v>-0.01999</v>
      </c>
      <c r="G4863" t="n">
        <v>-0.02585</v>
      </c>
      <c r="H4863" t="inlineStr"/>
      <c r="I4863" t="inlineStr"/>
      <c r="J4863" t="n">
        <v>-0.01583</v>
      </c>
      <c r="K4863" t="n">
        <v>-0.009129999999999999</v>
      </c>
      <c r="L4863" t="n">
        <v>0.00147</v>
      </c>
      <c r="M4863" t="n">
        <v>-0.00041</v>
      </c>
      <c r="N4863" t="n">
        <v>-0.01684</v>
      </c>
      <c r="O4863" t="n">
        <v>-0.01714</v>
      </c>
      <c r="P4863" t="n">
        <v>-0.01562</v>
      </c>
      <c r="Q4863" t="n">
        <v>-0.01688</v>
      </c>
      <c r="R4863" t="n">
        <v>-0.01104</v>
      </c>
      <c r="S4863" t="n">
        <v>-0.01205</v>
      </c>
      <c r="T4863" t="n">
        <v>-0.02353</v>
      </c>
    </row>
    <row r="4864">
      <c r="A4864" s="142" t="n">
        <v>43349</v>
      </c>
      <c r="B4864" t="n">
        <v>-0.01642</v>
      </c>
      <c r="C4864" t="n">
        <v>-0.01642</v>
      </c>
      <c r="D4864" t="n">
        <v>-0.01641</v>
      </c>
      <c r="E4864" t="inlineStr"/>
      <c r="F4864" t="n">
        <v>-0.01632</v>
      </c>
      <c r="G4864" t="n">
        <v>-0.01045</v>
      </c>
      <c r="H4864" t="inlineStr"/>
      <c r="I4864" t="inlineStr"/>
      <c r="J4864" t="n">
        <v>0.00653</v>
      </c>
      <c r="K4864" t="n">
        <v>-0.01014</v>
      </c>
      <c r="L4864" t="n">
        <v>0.0023</v>
      </c>
      <c r="M4864" t="n">
        <v>0.00018</v>
      </c>
      <c r="N4864" t="n">
        <v>0.00439</v>
      </c>
      <c r="O4864" t="n">
        <v>0</v>
      </c>
      <c r="P4864" t="n">
        <v>0.00265</v>
      </c>
      <c r="Q4864" t="n">
        <v>0.00056</v>
      </c>
      <c r="R4864" t="n">
        <v>-0.0056</v>
      </c>
      <c r="S4864" t="n">
        <v>-0.00423</v>
      </c>
      <c r="T4864" t="n">
        <v>-0.00361</v>
      </c>
    </row>
    <row r="4865">
      <c r="A4865" s="142" t="n">
        <v>43350</v>
      </c>
      <c r="B4865" t="n">
        <v>-0.00258</v>
      </c>
      <c r="C4865" t="n">
        <v>-0.00264</v>
      </c>
      <c r="D4865" t="n">
        <v>-0.00259</v>
      </c>
      <c r="E4865" t="inlineStr"/>
      <c r="F4865" t="n">
        <v>-0.00262</v>
      </c>
      <c r="G4865" t="n">
        <v>-0.00215</v>
      </c>
      <c r="H4865" t="inlineStr"/>
      <c r="I4865" t="inlineStr"/>
      <c r="J4865" t="n">
        <v>-0.007990000000000001</v>
      </c>
      <c r="K4865" t="n">
        <v>0.00768</v>
      </c>
      <c r="L4865" t="n">
        <v>-0.00278</v>
      </c>
      <c r="M4865" t="n">
        <v>0.00592</v>
      </c>
      <c r="N4865" t="n">
        <v>0.00738</v>
      </c>
      <c r="O4865" t="n">
        <v>0.00847</v>
      </c>
      <c r="P4865" t="n">
        <v>0.00528</v>
      </c>
      <c r="Q4865" t="n">
        <v>-0.00168</v>
      </c>
      <c r="R4865" t="n">
        <v>0.00096</v>
      </c>
      <c r="S4865" t="n">
        <v>0.00202</v>
      </c>
      <c r="T4865" t="n">
        <v>0.008840000000000001</v>
      </c>
    </row>
    <row r="4866">
      <c r="A4866" s="142" t="n">
        <v>43353</v>
      </c>
      <c r="B4866" t="n">
        <v>0.00728</v>
      </c>
      <c r="C4866" t="n">
        <v>0.00728</v>
      </c>
      <c r="D4866" t="n">
        <v>0.00735</v>
      </c>
      <c r="E4866" t="inlineStr"/>
      <c r="F4866" t="n">
        <v>0.00733</v>
      </c>
      <c r="G4866" t="n">
        <v>0.00335</v>
      </c>
      <c r="H4866" t="inlineStr"/>
      <c r="I4866" t="inlineStr"/>
      <c r="J4866" t="n">
        <v>-0.00352</v>
      </c>
      <c r="K4866" t="n">
        <v>-0.00439</v>
      </c>
      <c r="L4866" t="n">
        <v>0.00155</v>
      </c>
      <c r="M4866" t="n">
        <v>-0.01606</v>
      </c>
      <c r="N4866" t="n">
        <v>-0.01465</v>
      </c>
      <c r="O4866" t="n">
        <v>-0.01383</v>
      </c>
      <c r="P4866" t="n">
        <v>-0.0105</v>
      </c>
      <c r="Q4866" t="n">
        <v>-0.00448</v>
      </c>
      <c r="R4866" t="n">
        <v>0.00436</v>
      </c>
      <c r="S4866" t="n">
        <v>-0.00092</v>
      </c>
      <c r="T4866" t="n">
        <v>-0.01316</v>
      </c>
    </row>
    <row r="4867">
      <c r="A4867" s="142" t="n">
        <v>43354</v>
      </c>
      <c r="B4867" t="n">
        <v>-0.01404</v>
      </c>
      <c r="C4867" t="n">
        <v>-0.01412</v>
      </c>
      <c r="D4867" t="n">
        <v>-0.01409</v>
      </c>
      <c r="E4867" t="inlineStr"/>
      <c r="F4867" t="n">
        <v>-0.01402</v>
      </c>
      <c r="G4867" t="n">
        <v>-0.01248</v>
      </c>
      <c r="H4867" t="inlineStr"/>
      <c r="I4867" t="inlineStr"/>
      <c r="J4867" t="n">
        <v>-0.02071</v>
      </c>
      <c r="K4867" t="n">
        <v>0.00232</v>
      </c>
      <c r="L4867" t="n">
        <v>-0.00053</v>
      </c>
      <c r="M4867" t="n">
        <v>-0.00389</v>
      </c>
      <c r="N4867" t="n">
        <v>-0.00359</v>
      </c>
      <c r="O4867" t="n">
        <v>-0.00476</v>
      </c>
      <c r="P4867" t="n">
        <v>-0.00265</v>
      </c>
      <c r="Q4867" t="n">
        <v>-0.02177</v>
      </c>
      <c r="R4867" t="n">
        <v>-0.0006400000000000001</v>
      </c>
      <c r="S4867" t="n">
        <v>0.00289</v>
      </c>
      <c r="T4867" t="n">
        <v>-0.00616</v>
      </c>
    </row>
    <row r="4868">
      <c r="A4868" s="142" t="n">
        <v>43355</v>
      </c>
      <c r="B4868" t="n">
        <v>-0.00557</v>
      </c>
      <c r="C4868" t="n">
        <v>-0.00559</v>
      </c>
      <c r="D4868" t="n">
        <v>-0.00555</v>
      </c>
      <c r="E4868" t="inlineStr"/>
      <c r="F4868" t="n">
        <v>-0.00551</v>
      </c>
      <c r="G4868" t="n">
        <v>-0.00708</v>
      </c>
      <c r="H4868" t="inlineStr"/>
      <c r="I4868" t="inlineStr"/>
      <c r="J4868" t="n">
        <v>0.01289</v>
      </c>
      <c r="K4868" t="n">
        <v>0.03147</v>
      </c>
      <c r="L4868" t="n">
        <v>0.00822</v>
      </c>
      <c r="M4868" t="n">
        <v>0.02436</v>
      </c>
      <c r="N4868" t="n">
        <v>0.02776</v>
      </c>
      <c r="O4868" t="n">
        <v>0.02467</v>
      </c>
      <c r="P4868" t="n">
        <v>0.02394</v>
      </c>
      <c r="Q4868" t="n">
        <v>0.01515</v>
      </c>
      <c r="R4868" t="n">
        <v>0.00458</v>
      </c>
      <c r="S4868" t="n">
        <v>-0.00115</v>
      </c>
      <c r="T4868" t="n">
        <v>-0.00194</v>
      </c>
    </row>
    <row r="4869">
      <c r="A4869" s="142" t="n">
        <v>43356</v>
      </c>
      <c r="B4869" t="n">
        <v>0.01631</v>
      </c>
      <c r="C4869" t="n">
        <v>0.01629</v>
      </c>
      <c r="D4869" t="n">
        <v>0.01636</v>
      </c>
      <c r="E4869" t="inlineStr"/>
      <c r="F4869" t="n">
        <v>0.01629</v>
      </c>
      <c r="G4869" t="n">
        <v>0.01986</v>
      </c>
      <c r="H4869" t="inlineStr"/>
      <c r="I4869" t="inlineStr"/>
      <c r="J4869" t="n">
        <v>0.01782</v>
      </c>
      <c r="K4869" t="n">
        <v>0.00045</v>
      </c>
      <c r="L4869" t="n">
        <v>4e-05</v>
      </c>
      <c r="M4869" t="n">
        <v>-0.0034</v>
      </c>
      <c r="N4869" t="n">
        <v>-0.00919</v>
      </c>
      <c r="O4869" t="n">
        <v>-0.00737</v>
      </c>
      <c r="P4869" t="n">
        <v>-0.00779</v>
      </c>
      <c r="Q4869" t="n">
        <v>0.01738</v>
      </c>
      <c r="R4869" t="n">
        <v>-0.00091</v>
      </c>
      <c r="S4869" t="n">
        <v>0.00143</v>
      </c>
      <c r="T4869" t="n">
        <v>0.008840000000000001</v>
      </c>
    </row>
    <row r="4870">
      <c r="A4870" s="142" t="n">
        <v>43357</v>
      </c>
      <c r="B4870" t="n">
        <v>-0.00523</v>
      </c>
      <c r="C4870" t="n">
        <v>-0.00523</v>
      </c>
      <c r="D4870" t="n">
        <v>-0.00524</v>
      </c>
      <c r="E4870" t="inlineStr"/>
      <c r="F4870" t="n">
        <v>-0.00523</v>
      </c>
      <c r="G4870" t="n">
        <v>-0.00108</v>
      </c>
      <c r="H4870" t="inlineStr"/>
      <c r="I4870" t="inlineStr"/>
      <c r="J4870" t="n">
        <v>-0.0035</v>
      </c>
      <c r="K4870" t="n">
        <v>-0.00247</v>
      </c>
      <c r="L4870" t="n">
        <v>-0.00463</v>
      </c>
      <c r="M4870" t="n">
        <v>-0.01264</v>
      </c>
      <c r="N4870" t="n">
        <v>-0.00288</v>
      </c>
      <c r="O4870" t="n">
        <v>-0.00544</v>
      </c>
      <c r="P4870" t="n">
        <v>0.00262</v>
      </c>
      <c r="Q4870" t="n">
        <v>-0.00594</v>
      </c>
      <c r="R4870" t="n">
        <v>0.00333</v>
      </c>
      <c r="S4870" t="n">
        <v>0.00352</v>
      </c>
      <c r="T4870" t="n">
        <v>0.01141</v>
      </c>
    </row>
    <row r="4871">
      <c r="A4871" s="142" t="n">
        <v>43360</v>
      </c>
      <c r="B4871" t="n">
        <v>-0.00323</v>
      </c>
      <c r="C4871" t="n">
        <v>-0.00326</v>
      </c>
      <c r="D4871" t="n">
        <v>-0.00317</v>
      </c>
      <c r="E4871" t="inlineStr"/>
      <c r="F4871" t="n">
        <v>-0.00307</v>
      </c>
      <c r="G4871" t="n">
        <v>-0.00388</v>
      </c>
      <c r="H4871" t="inlineStr"/>
      <c r="I4871" t="inlineStr"/>
      <c r="J4871" t="n">
        <v>0.00502</v>
      </c>
      <c r="K4871" t="n">
        <v>0.01506</v>
      </c>
      <c r="L4871" t="n">
        <v>0.0044</v>
      </c>
      <c r="M4871" t="n">
        <v>0.0181</v>
      </c>
      <c r="N4871" t="n">
        <v>0.01355</v>
      </c>
      <c r="O4871" t="n">
        <v>0.01592</v>
      </c>
      <c r="P4871" t="n">
        <v>0.01044</v>
      </c>
      <c r="Q4871" t="n">
        <v>0.00075</v>
      </c>
      <c r="R4871" t="n">
        <v>0.0012</v>
      </c>
      <c r="S4871" t="n">
        <v>-0.00572</v>
      </c>
      <c r="T4871" t="n">
        <v>-0.01363</v>
      </c>
    </row>
    <row r="4872">
      <c r="A4872" s="142" t="n">
        <v>43361</v>
      </c>
      <c r="B4872" t="n">
        <v>0.01675</v>
      </c>
      <c r="C4872" t="n">
        <v>0.01669</v>
      </c>
      <c r="D4872" t="n">
        <v>0.01674</v>
      </c>
      <c r="E4872" t="inlineStr"/>
      <c r="F4872" t="n">
        <v>0.01671</v>
      </c>
      <c r="G4872" t="n">
        <v>0.01881</v>
      </c>
      <c r="H4872" t="inlineStr"/>
      <c r="I4872" t="inlineStr"/>
      <c r="J4872" t="n">
        <v>0.009990000000000001</v>
      </c>
      <c r="K4872" t="n">
        <v>0.00487</v>
      </c>
      <c r="L4872" t="n">
        <v>0.00801</v>
      </c>
      <c r="M4872" t="n">
        <v>0.0162</v>
      </c>
      <c r="N4872" t="n">
        <v>0.0025</v>
      </c>
      <c r="O4872" t="n">
        <v>0.00024</v>
      </c>
      <c r="P4872" t="n">
        <v>0.00517</v>
      </c>
      <c r="Q4872" t="n">
        <v>0.008959999999999999</v>
      </c>
      <c r="R4872" t="n">
        <v>0.00122</v>
      </c>
      <c r="S4872" t="n">
        <v>0.00438</v>
      </c>
      <c r="T4872" t="n">
        <v>0.00254</v>
      </c>
    </row>
    <row r="4873">
      <c r="A4873" s="142" t="n">
        <v>43362</v>
      </c>
      <c r="B4873" t="n">
        <v>-0.00408</v>
      </c>
      <c r="C4873" t="n">
        <v>-0.00407</v>
      </c>
      <c r="D4873" t="n">
        <v>-0.00401</v>
      </c>
      <c r="E4873" t="inlineStr"/>
      <c r="F4873" t="n">
        <v>-0.004</v>
      </c>
      <c r="G4873" t="n">
        <v>-0.00329</v>
      </c>
      <c r="H4873" t="inlineStr"/>
      <c r="I4873" t="inlineStr"/>
      <c r="J4873" t="n">
        <v>0.02275</v>
      </c>
      <c r="K4873" t="n">
        <v>0.01962</v>
      </c>
      <c r="L4873" t="n">
        <v>0.01032</v>
      </c>
      <c r="M4873" t="n">
        <v>0.00409</v>
      </c>
      <c r="N4873" t="n">
        <v>0.02068</v>
      </c>
      <c r="O4873" t="n">
        <v>0.01885</v>
      </c>
      <c r="P4873" t="n">
        <v>0.02571</v>
      </c>
      <c r="Q4873" t="n">
        <v>0.0235</v>
      </c>
      <c r="R4873" t="n">
        <v>0.00377</v>
      </c>
      <c r="S4873" t="n">
        <v>0.00607</v>
      </c>
      <c r="T4873" t="n">
        <v>0.0139</v>
      </c>
    </row>
    <row r="4874">
      <c r="A4874" s="142" t="n">
        <v>43363</v>
      </c>
      <c r="B4874" t="n">
        <v>0.01584</v>
      </c>
      <c r="C4874" t="n">
        <v>0.01579</v>
      </c>
      <c r="D4874" t="n">
        <v>0.01577</v>
      </c>
      <c r="E4874" t="inlineStr"/>
      <c r="F4874" t="n">
        <v>0.01585</v>
      </c>
      <c r="G4874" t="n">
        <v>0.0132</v>
      </c>
      <c r="H4874" t="inlineStr"/>
      <c r="I4874" t="inlineStr"/>
      <c r="J4874" t="n">
        <v>0.00919</v>
      </c>
      <c r="K4874" t="n">
        <v>-0.00043</v>
      </c>
      <c r="L4874" t="n">
        <v>0.00725</v>
      </c>
      <c r="M4874" t="n">
        <v>0.00522</v>
      </c>
      <c r="N4874" t="n">
        <v>-0.00255</v>
      </c>
      <c r="O4874" t="n">
        <v>-0.00288</v>
      </c>
      <c r="P4874" t="n">
        <v>0.00251</v>
      </c>
      <c r="Q4874" t="n">
        <v>0.00886</v>
      </c>
      <c r="R4874" t="n">
        <v>0.00724</v>
      </c>
      <c r="S4874" t="n">
        <v>0.00096</v>
      </c>
      <c r="T4874" t="n">
        <v>-0.00132</v>
      </c>
    </row>
    <row r="4875">
      <c r="A4875" s="142" t="n">
        <v>43364</v>
      </c>
      <c r="B4875" t="n">
        <v>0.00677</v>
      </c>
      <c r="C4875" t="n">
        <v>0.00678</v>
      </c>
      <c r="D4875" t="n">
        <v>0.00681</v>
      </c>
      <c r="E4875" t="inlineStr"/>
      <c r="F4875" t="n">
        <v>0.00673</v>
      </c>
      <c r="G4875" t="n">
        <v>0.01398</v>
      </c>
      <c r="H4875" t="inlineStr"/>
      <c r="I4875" t="inlineStr"/>
      <c r="J4875" t="n">
        <v>-0.00958</v>
      </c>
      <c r="K4875" t="n">
        <v>-0.00584</v>
      </c>
      <c r="L4875" t="n">
        <v>-0.00313</v>
      </c>
      <c r="M4875" t="n">
        <v>-0.00074</v>
      </c>
      <c r="N4875" t="n">
        <v>-0.00927</v>
      </c>
      <c r="O4875" t="n">
        <v>-0.01205</v>
      </c>
      <c r="P4875" t="n">
        <v>-0.0075</v>
      </c>
      <c r="Q4875" t="n">
        <v>-0.00681</v>
      </c>
      <c r="R4875" t="n">
        <v>0.00489</v>
      </c>
      <c r="S4875" t="n">
        <v>0.00253</v>
      </c>
      <c r="T4875" t="n">
        <v>0.01323</v>
      </c>
    </row>
    <row r="4876">
      <c r="A4876" s="142" t="n">
        <v>43367</v>
      </c>
      <c r="B4876" t="n">
        <v>-0.008829999999999999</v>
      </c>
      <c r="C4876" t="n">
        <v>-0.008920000000000001</v>
      </c>
      <c r="D4876" t="n">
        <v>-0.008789999999999999</v>
      </c>
      <c r="E4876" t="inlineStr"/>
      <c r="F4876" t="n">
        <v>-0.008699999999999999</v>
      </c>
      <c r="G4876" t="n">
        <v>-0.007979999999999999</v>
      </c>
      <c r="H4876" t="inlineStr"/>
      <c r="I4876" t="inlineStr"/>
      <c r="J4876" t="n">
        <v>0.00726</v>
      </c>
      <c r="K4876" t="n">
        <v>0.00022</v>
      </c>
      <c r="L4876" t="n">
        <v>0.00188</v>
      </c>
      <c r="M4876" t="n">
        <v>0.00919</v>
      </c>
      <c r="N4876" t="n">
        <v>0.00275</v>
      </c>
      <c r="O4876" t="n">
        <v>0.00342</v>
      </c>
      <c r="P4876" t="n">
        <v>0.00252</v>
      </c>
      <c r="Q4876" t="n">
        <v>0.00325</v>
      </c>
      <c r="R4876" t="n">
        <v>-0.00557</v>
      </c>
      <c r="S4876" t="n">
        <v>-0.0062</v>
      </c>
      <c r="T4876" t="n">
        <v>-0.011</v>
      </c>
    </row>
    <row r="4877">
      <c r="A4877" s="142" t="n">
        <v>43368</v>
      </c>
      <c r="B4877" t="n">
        <v>-0.00589</v>
      </c>
      <c r="C4877" t="n">
        <v>-0.00586</v>
      </c>
      <c r="D4877" t="n">
        <v>-0.00589</v>
      </c>
      <c r="E4877" t="inlineStr"/>
      <c r="F4877" t="n">
        <v>-0.00589</v>
      </c>
      <c r="G4877" t="n">
        <v>-0.00345</v>
      </c>
      <c r="H4877" t="inlineStr"/>
      <c r="I4877" t="inlineStr"/>
      <c r="J4877" t="n">
        <v>0.00576</v>
      </c>
      <c r="K4877" t="n">
        <v>0.00652</v>
      </c>
      <c r="L4877" t="n">
        <v>0.0012</v>
      </c>
      <c r="M4877" t="n">
        <v>0.00147</v>
      </c>
      <c r="N4877" t="n">
        <v>0.0035</v>
      </c>
      <c r="O4877" t="n">
        <v>0.00705</v>
      </c>
      <c r="P4877" t="n">
        <v>0.00251</v>
      </c>
      <c r="Q4877" t="n">
        <v>0</v>
      </c>
      <c r="R4877" t="n">
        <v>0.00475</v>
      </c>
      <c r="S4877" t="n">
        <v>0.00086</v>
      </c>
      <c r="T4877" t="n">
        <v>-0.00014</v>
      </c>
    </row>
    <row r="4878">
      <c r="A4878" s="142" t="n">
        <v>43369</v>
      </c>
      <c r="B4878" t="n">
        <v>0.00324</v>
      </c>
      <c r="C4878" t="n">
        <v>0.0032</v>
      </c>
      <c r="D4878" t="n">
        <v>0.00331</v>
      </c>
      <c r="E4878" t="inlineStr"/>
      <c r="F4878" t="n">
        <v>0.00323</v>
      </c>
      <c r="G4878" t="n">
        <v>0.00283</v>
      </c>
      <c r="H4878" t="inlineStr"/>
      <c r="I4878" t="inlineStr"/>
      <c r="J4878" t="n">
        <v>-0.01051</v>
      </c>
      <c r="K4878" t="n">
        <v>-0.01664</v>
      </c>
      <c r="L4878" t="n">
        <v>-0.0005999999999999999</v>
      </c>
      <c r="M4878" t="n">
        <v>-0.01377</v>
      </c>
      <c r="N4878" t="n">
        <v>-0.01975</v>
      </c>
      <c r="O4878" t="n">
        <v>-0.02149</v>
      </c>
      <c r="P4878" t="n">
        <v>-0.01253</v>
      </c>
      <c r="Q4878" t="n">
        <v>-0.00701</v>
      </c>
      <c r="R4878" t="n">
        <v>0.00303</v>
      </c>
      <c r="S4878" t="n">
        <v>0.00215</v>
      </c>
      <c r="T4878" t="n">
        <v>0.00732</v>
      </c>
    </row>
    <row r="4879">
      <c r="A4879" s="142" t="n">
        <v>43370</v>
      </c>
      <c r="B4879" t="n">
        <v>-0.0134</v>
      </c>
      <c r="C4879" t="n">
        <v>-0.01341</v>
      </c>
      <c r="D4879" t="n">
        <v>-0.01336</v>
      </c>
      <c r="E4879" t="inlineStr"/>
      <c r="F4879" t="n">
        <v>-0.01331</v>
      </c>
      <c r="G4879" t="n">
        <v>-0.01641</v>
      </c>
      <c r="H4879" t="inlineStr"/>
      <c r="I4879" t="inlineStr"/>
      <c r="J4879" t="n">
        <v>-0.01882</v>
      </c>
      <c r="K4879" t="n">
        <v>-0.00417</v>
      </c>
      <c r="L4879" t="n">
        <v>-0.00738</v>
      </c>
      <c r="M4879" t="n">
        <v>-0.01608</v>
      </c>
      <c r="N4879" t="n">
        <v>-0.00534</v>
      </c>
      <c r="O4879" t="n">
        <v>-0.00493</v>
      </c>
      <c r="P4879" t="n">
        <v>-0.01015</v>
      </c>
      <c r="Q4879" t="n">
        <v>-0.01902</v>
      </c>
      <c r="R4879" t="n">
        <v>0.00405</v>
      </c>
      <c r="S4879" t="n">
        <v>0.00654</v>
      </c>
      <c r="T4879" t="n">
        <v>0.01148</v>
      </c>
    </row>
    <row r="4880">
      <c r="A4880" s="142" t="n">
        <v>43371</v>
      </c>
      <c r="B4880" t="n">
        <v>-0.01282</v>
      </c>
      <c r="C4880" t="n">
        <v>-0.01282</v>
      </c>
      <c r="D4880" t="n">
        <v>-0.01285</v>
      </c>
      <c r="E4880" t="inlineStr"/>
      <c r="F4880" t="n">
        <v>-0.01284</v>
      </c>
      <c r="G4880" t="n">
        <v>-0.01881</v>
      </c>
      <c r="H4880" t="inlineStr"/>
      <c r="I4880" t="inlineStr"/>
      <c r="J4880" t="n">
        <v>0.02656</v>
      </c>
      <c r="K4880" t="n">
        <v>0.01412</v>
      </c>
      <c r="L4880" t="n">
        <v>0.01124</v>
      </c>
      <c r="M4880" t="n">
        <v>0.02054</v>
      </c>
      <c r="N4880" t="n">
        <v>0.0168</v>
      </c>
      <c r="O4880" t="n">
        <v>0.01984</v>
      </c>
      <c r="P4880" t="n">
        <v>0.01795</v>
      </c>
      <c r="Q4880" t="n">
        <v>0.02585</v>
      </c>
      <c r="R4880" t="n">
        <v>-0.00827</v>
      </c>
      <c r="S4880" t="n">
        <v>0.0031</v>
      </c>
      <c r="T4880" t="n">
        <v>0.00235</v>
      </c>
    </row>
    <row r="4881">
      <c r="A4881" s="142" t="n">
        <v>43374</v>
      </c>
      <c r="B4881" t="n">
        <v>0.01588</v>
      </c>
      <c r="C4881" t="n">
        <v>0.01578</v>
      </c>
      <c r="D4881" t="n">
        <v>0.01589</v>
      </c>
      <c r="E4881" t="inlineStr"/>
      <c r="F4881" t="n">
        <v>0.01599</v>
      </c>
      <c r="G4881" t="n">
        <v>0.01062</v>
      </c>
      <c r="H4881" t="inlineStr"/>
      <c r="I4881" t="inlineStr"/>
      <c r="J4881" t="n">
        <v>-0.00335</v>
      </c>
      <c r="K4881" t="n">
        <v>0.0124</v>
      </c>
      <c r="L4881" t="n">
        <v>-0.00628</v>
      </c>
      <c r="M4881" t="n">
        <v>-0.00342</v>
      </c>
      <c r="N4881" t="n">
        <v>0.0055</v>
      </c>
      <c r="O4881" t="n">
        <v>0.00511</v>
      </c>
      <c r="P4881" t="n">
        <v>0.01008</v>
      </c>
      <c r="Q4881" t="n">
        <v>-0.00198</v>
      </c>
      <c r="R4881" t="n">
        <v>0.00189</v>
      </c>
      <c r="S4881" t="n">
        <v>0.0042</v>
      </c>
      <c r="T4881" t="n">
        <v>0.00119</v>
      </c>
    </row>
    <row r="4882">
      <c r="A4882" s="142" t="n">
        <v>43375</v>
      </c>
      <c r="B4882" t="n">
        <v>0.00014</v>
      </c>
      <c r="C4882" t="n">
        <v>0.00013</v>
      </c>
      <c r="D4882" t="n">
        <v>0.00019</v>
      </c>
      <c r="E4882" t="inlineStr"/>
      <c r="F4882" t="n">
        <v>0.00011</v>
      </c>
      <c r="G4882" t="n">
        <v>-0.00257</v>
      </c>
      <c r="H4882" t="inlineStr"/>
      <c r="I4882" t="inlineStr"/>
      <c r="J4882" t="n">
        <v>0.02019</v>
      </c>
      <c r="K4882" t="n">
        <v>0.02472</v>
      </c>
      <c r="L4882" t="n">
        <v>0.00768</v>
      </c>
      <c r="M4882" t="n">
        <v>0.02431</v>
      </c>
      <c r="N4882" t="n">
        <v>0.03079</v>
      </c>
      <c r="O4882" t="n">
        <v>0.03362</v>
      </c>
      <c r="P4882" t="n">
        <v>0.02244</v>
      </c>
      <c r="Q4882" t="n">
        <v>0.01984</v>
      </c>
      <c r="R4882" t="n">
        <v>-0.00498</v>
      </c>
      <c r="S4882" t="n">
        <v>-0.00072</v>
      </c>
      <c r="T4882" t="n">
        <v>-0.01003</v>
      </c>
    </row>
    <row r="4883">
      <c r="A4883" s="142" t="n">
        <v>43376</v>
      </c>
      <c r="B4883" t="n">
        <v>0.02987</v>
      </c>
      <c r="C4883" t="n">
        <v>0.02986</v>
      </c>
      <c r="D4883" t="n">
        <v>0.0299</v>
      </c>
      <c r="E4883" t="inlineStr"/>
      <c r="F4883" t="n">
        <v>0.02994</v>
      </c>
      <c r="G4883" t="n">
        <v>0.02729</v>
      </c>
      <c r="H4883" t="inlineStr"/>
      <c r="I4883" t="inlineStr"/>
      <c r="J4883" t="n">
        <v>0.00377</v>
      </c>
      <c r="K4883" t="n">
        <v>-0.00378</v>
      </c>
      <c r="L4883" t="n">
        <v>-0.00059</v>
      </c>
      <c r="M4883" t="n">
        <v>-0.01346</v>
      </c>
      <c r="N4883" t="n">
        <v>-0.01014</v>
      </c>
      <c r="O4883" t="n">
        <v>-0.00842</v>
      </c>
      <c r="P4883" t="n">
        <v>-0.00244</v>
      </c>
      <c r="Q4883" t="n">
        <v>0.0069</v>
      </c>
      <c r="R4883" t="n">
        <v>0.00507</v>
      </c>
      <c r="S4883" t="n">
        <v>0.00172</v>
      </c>
      <c r="T4883" t="n">
        <v>0.00329</v>
      </c>
    </row>
    <row r="4884">
      <c r="A4884" s="142" t="n">
        <v>43377</v>
      </c>
      <c r="B4884" t="n">
        <v>-0.00303</v>
      </c>
      <c r="C4884" t="n">
        <v>-0.00305</v>
      </c>
      <c r="D4884" t="n">
        <v>-0.00305</v>
      </c>
      <c r="E4884" t="inlineStr"/>
      <c r="F4884" t="n">
        <v>-0.00305</v>
      </c>
      <c r="G4884" t="n">
        <v>-0.0045</v>
      </c>
      <c r="H4884" t="inlineStr"/>
      <c r="I4884" t="inlineStr"/>
      <c r="J4884" t="n">
        <v>-0.00329</v>
      </c>
      <c r="K4884" t="n">
        <v>0.00189</v>
      </c>
      <c r="L4884" t="n">
        <v>-0.00596</v>
      </c>
      <c r="M4884" t="n">
        <v>0.00736</v>
      </c>
      <c r="N4884" t="n">
        <v>-0.00384</v>
      </c>
      <c r="O4884" t="n">
        <v>-0.00094</v>
      </c>
      <c r="P4884" t="n">
        <v>-0.00244</v>
      </c>
      <c r="Q4884" t="n">
        <v>-0.00474</v>
      </c>
      <c r="R4884" t="n">
        <v>-0.01032</v>
      </c>
      <c r="S4884" t="n">
        <v>-0.00843</v>
      </c>
      <c r="T4884" t="n">
        <v>-0.02238</v>
      </c>
    </row>
    <row r="4885">
      <c r="A4885" s="142" t="n">
        <v>43378</v>
      </c>
      <c r="B4885" t="n">
        <v>-0.00548</v>
      </c>
      <c r="C4885" t="n">
        <v>-0.00549</v>
      </c>
      <c r="D4885" t="n">
        <v>-0.00544</v>
      </c>
      <c r="E4885" t="inlineStr"/>
      <c r="F4885" t="n">
        <v>-0.00539</v>
      </c>
      <c r="G4885" t="n">
        <v>-0.00693</v>
      </c>
      <c r="H4885" t="inlineStr"/>
      <c r="I4885" t="inlineStr"/>
      <c r="J4885" t="n">
        <v>-0.00659</v>
      </c>
      <c r="K4885" t="n">
        <v>-0.00672</v>
      </c>
      <c r="L4885" t="n">
        <v>0.00439</v>
      </c>
      <c r="M4885" t="n">
        <v>-0.01349</v>
      </c>
      <c r="N4885" t="n">
        <v>-0.00507</v>
      </c>
      <c r="O4885" t="n">
        <v>-0.00402</v>
      </c>
      <c r="P4885" t="n">
        <v>-0.00735</v>
      </c>
      <c r="Q4885" t="n">
        <v>-0.00371</v>
      </c>
      <c r="R4885" t="n">
        <v>-0.00851</v>
      </c>
      <c r="S4885" t="n">
        <v>-0.00588</v>
      </c>
      <c r="T4885" t="n">
        <v>-0.00859</v>
      </c>
    </row>
    <row r="4886">
      <c r="A4886" s="142" t="n">
        <v>43381</v>
      </c>
      <c r="B4886" t="n">
        <v>-0.00354</v>
      </c>
      <c r="C4886" t="n">
        <v>-0.00358</v>
      </c>
      <c r="D4886" t="n">
        <v>-0.00351</v>
      </c>
      <c r="E4886" t="inlineStr"/>
      <c r="F4886" t="n">
        <v>-0.00351</v>
      </c>
      <c r="G4886" t="n">
        <v>-0.00444</v>
      </c>
      <c r="H4886" t="inlineStr"/>
      <c r="I4886" t="inlineStr"/>
      <c r="J4886" t="n">
        <v>0.00142</v>
      </c>
      <c r="K4886" t="n">
        <v>-0.00233</v>
      </c>
      <c r="L4886" t="n">
        <v>0</v>
      </c>
      <c r="M4886" t="n">
        <v>0.00046</v>
      </c>
      <c r="N4886" t="n">
        <v>0.00189</v>
      </c>
      <c r="O4886" t="n">
        <v>0</v>
      </c>
      <c r="P4886" t="n">
        <v>0</v>
      </c>
      <c r="Q4886" t="n">
        <v>-0.00655</v>
      </c>
      <c r="R4886" t="n">
        <v>-0.01051</v>
      </c>
      <c r="S4886" t="n">
        <v>-0.0005</v>
      </c>
      <c r="T4886" t="n">
        <v>-0.00188</v>
      </c>
    </row>
    <row r="4887">
      <c r="A4887" s="142" t="n">
        <v>43382</v>
      </c>
      <c r="B4887" t="n">
        <v>0.00355</v>
      </c>
      <c r="C4887" t="n">
        <v>0.00355</v>
      </c>
      <c r="D4887" t="n">
        <v>0.00358</v>
      </c>
      <c r="E4887" t="inlineStr"/>
      <c r="F4887" t="n">
        <v>0.00352</v>
      </c>
      <c r="G4887" t="n">
        <v>0.00021</v>
      </c>
      <c r="H4887" t="inlineStr"/>
      <c r="I4887" t="inlineStr"/>
      <c r="J4887" t="n">
        <v>-0.01326</v>
      </c>
      <c r="K4887" t="n">
        <v>-0.01315</v>
      </c>
      <c r="L4887" t="n">
        <v>-0.00586</v>
      </c>
      <c r="M4887" t="n">
        <v>-0.01156</v>
      </c>
      <c r="N4887" t="n">
        <v>-0.01443</v>
      </c>
      <c r="O4887" t="n">
        <v>-0.01565</v>
      </c>
      <c r="P4887" t="n">
        <v>-0.01728</v>
      </c>
      <c r="Q4887" t="n">
        <v>-0.00357</v>
      </c>
      <c r="R4887" t="n">
        <v>0.0022</v>
      </c>
      <c r="S4887" t="n">
        <v>-0.0019</v>
      </c>
      <c r="T4887" t="n">
        <v>-0.00123</v>
      </c>
    </row>
    <row r="4888">
      <c r="A4888" s="142" t="n">
        <v>43383</v>
      </c>
      <c r="B4888" t="n">
        <v>-0.01558</v>
      </c>
      <c r="C4888" t="n">
        <v>-0.01559</v>
      </c>
      <c r="D4888" t="n">
        <v>-0.01556</v>
      </c>
      <c r="E4888" t="inlineStr"/>
      <c r="F4888" t="n">
        <v>-0.01551</v>
      </c>
      <c r="G4888" t="n">
        <v>-0.01573</v>
      </c>
      <c r="H4888" t="inlineStr"/>
      <c r="I4888" t="inlineStr"/>
      <c r="J4888" t="n">
        <v>-0.01583</v>
      </c>
      <c r="K4888" t="n">
        <v>-0.00301</v>
      </c>
      <c r="L4888" t="n">
        <v>6e-05</v>
      </c>
      <c r="M4888" t="n">
        <v>0.00461</v>
      </c>
      <c r="N4888" t="n">
        <v>0.00485</v>
      </c>
      <c r="O4888" t="n">
        <v>0.00843</v>
      </c>
      <c r="P4888" t="n">
        <v>-0.00251</v>
      </c>
      <c r="Q4888" t="n">
        <v>-0.01646</v>
      </c>
      <c r="R4888" t="n">
        <v>-0.01557</v>
      </c>
      <c r="S4888" t="n">
        <v>-0.02683</v>
      </c>
      <c r="T4888" t="n">
        <v>-0.01377</v>
      </c>
    </row>
    <row r="4889">
      <c r="A4889" s="142" t="n">
        <v>43384</v>
      </c>
      <c r="B4889" t="n">
        <v>0.00249</v>
      </c>
      <c r="C4889" t="n">
        <v>0.00244</v>
      </c>
      <c r="D4889" t="n">
        <v>0.00244</v>
      </c>
      <c r="E4889" t="inlineStr"/>
      <c r="F4889" t="n">
        <v>0.00248</v>
      </c>
      <c r="G4889" t="n">
        <v>0.007990000000000001</v>
      </c>
      <c r="H4889" t="inlineStr"/>
      <c r="I4889" t="inlineStr"/>
      <c r="J4889" t="n">
        <v>0.03657</v>
      </c>
      <c r="K4889" t="n">
        <v>0.03578</v>
      </c>
      <c r="L4889" t="n">
        <v>0.021</v>
      </c>
      <c r="M4889" t="n">
        <v>0.05711</v>
      </c>
      <c r="N4889" t="n">
        <v>0.0528</v>
      </c>
      <c r="O4889" t="n">
        <v>0.05806</v>
      </c>
      <c r="P4889" t="n">
        <v>0.04534</v>
      </c>
      <c r="Q4889" t="n">
        <v>0.03111</v>
      </c>
      <c r="R4889" t="n">
        <v>-0.01968</v>
      </c>
      <c r="S4889" t="n">
        <v>-0.02449</v>
      </c>
      <c r="T4889" t="n">
        <v>-0.03358</v>
      </c>
    </row>
    <row r="4890">
      <c r="A4890" s="142" t="n">
        <v>43385</v>
      </c>
      <c r="B4890" t="n">
        <v>0.05459</v>
      </c>
      <c r="C4890" t="n">
        <v>0.05453</v>
      </c>
      <c r="D4890" t="n">
        <v>0.0546</v>
      </c>
      <c r="E4890" t="inlineStr"/>
      <c r="F4890" t="n">
        <v>0.05457</v>
      </c>
      <c r="G4890" t="n">
        <v>0.05708</v>
      </c>
      <c r="H4890" t="inlineStr"/>
      <c r="I4890" t="inlineStr"/>
      <c r="J4890" t="n">
        <v>0.02681</v>
      </c>
      <c r="K4890" t="n">
        <v>-0.00042</v>
      </c>
      <c r="L4890" t="n">
        <v>-0.00573</v>
      </c>
      <c r="M4890" t="n">
        <v>-0.00141</v>
      </c>
      <c r="N4890" t="n">
        <v>-0.00167</v>
      </c>
      <c r="O4890" t="n">
        <v>-0.00452</v>
      </c>
      <c r="P4890" t="n">
        <v>0.00723</v>
      </c>
      <c r="Q4890" t="n">
        <v>0.03846</v>
      </c>
      <c r="R4890" t="n">
        <v>-0.00242</v>
      </c>
      <c r="S4890" t="n">
        <v>0.01086</v>
      </c>
      <c r="T4890" t="n">
        <v>0.02657</v>
      </c>
    </row>
    <row r="4891">
      <c r="A4891" s="142" t="n">
        <v>43388</v>
      </c>
      <c r="B4891" t="n">
        <v>0.00327</v>
      </c>
      <c r="C4891" t="n">
        <v>0.00328</v>
      </c>
      <c r="D4891" t="n">
        <v>0.00337</v>
      </c>
      <c r="E4891" t="inlineStr"/>
      <c r="F4891" t="n">
        <v>0.00337</v>
      </c>
      <c r="G4891" t="n">
        <v>0.00334</v>
      </c>
      <c r="H4891" t="inlineStr"/>
      <c r="I4891" t="inlineStr"/>
      <c r="J4891" t="n">
        <v>0.02107</v>
      </c>
      <c r="K4891" t="n">
        <v>0.00916</v>
      </c>
      <c r="L4891" t="n">
        <v>0.008710000000000001</v>
      </c>
      <c r="M4891" t="n">
        <v>0.00967</v>
      </c>
      <c r="N4891" t="n">
        <v>0.009820000000000001</v>
      </c>
      <c r="O4891" t="n">
        <v>0.01293</v>
      </c>
      <c r="P4891" t="n">
        <v>0.00718</v>
      </c>
      <c r="Q4891" t="n">
        <v>0.02243</v>
      </c>
      <c r="R4891" t="n">
        <v>0.00174</v>
      </c>
      <c r="S4891" t="n">
        <v>-0.00667</v>
      </c>
      <c r="T4891" t="n">
        <v>-0.01073</v>
      </c>
    </row>
    <row r="4892">
      <c r="A4892" s="142" t="n">
        <v>43389</v>
      </c>
      <c r="B4892" t="n">
        <v>0.00736</v>
      </c>
      <c r="C4892" t="n">
        <v>0.00735</v>
      </c>
      <c r="D4892" t="n">
        <v>0.00736</v>
      </c>
      <c r="E4892" t="inlineStr"/>
      <c r="F4892" t="n">
        <v>0.00743</v>
      </c>
      <c r="G4892" t="n">
        <v>0.009690000000000001</v>
      </c>
      <c r="H4892" t="inlineStr"/>
      <c r="I4892" t="inlineStr"/>
      <c r="J4892" t="n">
        <v>-0.00179</v>
      </c>
      <c r="K4892" t="n">
        <v>0.0033</v>
      </c>
      <c r="L4892" t="n">
        <v>-0.00094</v>
      </c>
      <c r="M4892" t="n">
        <v>-0.0036</v>
      </c>
      <c r="N4892" t="n">
        <v>0.00158</v>
      </c>
      <c r="O4892" t="n">
        <v>-0.0009</v>
      </c>
      <c r="P4892" t="n">
        <v>0.00713</v>
      </c>
      <c r="Q4892" t="n">
        <v>-0.00066</v>
      </c>
      <c r="R4892" t="n">
        <v>0.01499</v>
      </c>
      <c r="S4892" t="n">
        <v>0.01765</v>
      </c>
      <c r="T4892" t="n">
        <v>0.0139</v>
      </c>
    </row>
    <row r="4893">
      <c r="A4893" s="142" t="n">
        <v>43390</v>
      </c>
      <c r="B4893" t="n">
        <v>0.00213</v>
      </c>
      <c r="C4893" t="n">
        <v>0.00208</v>
      </c>
      <c r="D4893" t="n">
        <v>0.00216</v>
      </c>
      <c r="E4893" t="inlineStr"/>
      <c r="F4893" t="n">
        <v>0.00212</v>
      </c>
      <c r="G4893" t="n">
        <v>0.0016</v>
      </c>
      <c r="H4893" t="inlineStr"/>
      <c r="I4893" t="inlineStr"/>
      <c r="J4893" t="n">
        <v>-0.00135</v>
      </c>
      <c r="K4893" t="n">
        <v>-0.0037</v>
      </c>
      <c r="L4893" t="n">
        <v>-0.00444</v>
      </c>
      <c r="M4893" t="n">
        <v>-0.00788</v>
      </c>
      <c r="N4893" t="n">
        <v>0.00054</v>
      </c>
      <c r="O4893" t="n">
        <v>-0.00112</v>
      </c>
      <c r="P4893" t="n">
        <v>-0.00472</v>
      </c>
      <c r="Q4893" t="n">
        <v>-0.0015</v>
      </c>
      <c r="R4893" t="n">
        <v>-0.00395</v>
      </c>
      <c r="S4893" t="n">
        <v>0.00361</v>
      </c>
      <c r="T4893" t="n">
        <v>0.00348</v>
      </c>
    </row>
    <row r="4894">
      <c r="A4894" s="142" t="n">
        <v>43391</v>
      </c>
      <c r="B4894" t="n">
        <v>0</v>
      </c>
      <c r="C4894" t="n">
        <v>-4e-05</v>
      </c>
      <c r="D4894" t="n">
        <v>-6e-05</v>
      </c>
      <c r="E4894" t="inlineStr"/>
      <c r="F4894" t="n">
        <v>0</v>
      </c>
      <c r="G4894" t="n">
        <v>-0.00439</v>
      </c>
      <c r="H4894" t="inlineStr"/>
      <c r="I4894" t="inlineStr"/>
      <c r="J4894" t="n">
        <v>-0.0153</v>
      </c>
      <c r="K4894" t="n">
        <v>-0.0066</v>
      </c>
      <c r="L4894" t="n">
        <v>-0.00292</v>
      </c>
      <c r="M4894" t="n">
        <v>0.0018</v>
      </c>
      <c r="N4894" t="n">
        <v>0.0049</v>
      </c>
      <c r="O4894" t="n">
        <v>0.01391</v>
      </c>
      <c r="P4894" t="n">
        <v>-0.00237</v>
      </c>
      <c r="Q4894" t="n">
        <v>-0.00416</v>
      </c>
      <c r="R4894" t="n">
        <v>-0.00515</v>
      </c>
      <c r="S4894" t="n">
        <v>-0.00864</v>
      </c>
      <c r="T4894" t="n">
        <v>-0.00962</v>
      </c>
    </row>
    <row r="4895">
      <c r="A4895" s="142" t="n">
        <v>43392</v>
      </c>
      <c r="B4895" t="n">
        <v>0.01032</v>
      </c>
      <c r="C4895" t="n">
        <v>0.01032</v>
      </c>
      <c r="D4895" t="n">
        <v>0.01039</v>
      </c>
      <c r="E4895" t="inlineStr"/>
      <c r="F4895" t="n">
        <v>0.01038</v>
      </c>
      <c r="G4895" t="n">
        <v>0.00682</v>
      </c>
      <c r="H4895" t="inlineStr"/>
      <c r="I4895" t="inlineStr"/>
      <c r="J4895" t="n">
        <v>0.0192</v>
      </c>
      <c r="K4895" t="n">
        <v>0.00374</v>
      </c>
      <c r="L4895" t="n">
        <v>0.0023</v>
      </c>
      <c r="M4895" t="n">
        <v>0.00804</v>
      </c>
      <c r="N4895" t="n">
        <v>-0.00247</v>
      </c>
      <c r="O4895" t="n">
        <v>0.0008899999999999999</v>
      </c>
      <c r="P4895" t="n">
        <v>0</v>
      </c>
      <c r="Q4895" t="n">
        <v>0.01137</v>
      </c>
      <c r="R4895" t="n">
        <v>-0.00047</v>
      </c>
      <c r="S4895" t="n">
        <v>-0.00136</v>
      </c>
      <c r="T4895" t="n">
        <v>6e-05</v>
      </c>
    </row>
    <row r="4896">
      <c r="A4896" s="142" t="n">
        <v>43395</v>
      </c>
      <c r="B4896" t="n">
        <v>0.00262</v>
      </c>
      <c r="C4896" t="n">
        <v>0.00257</v>
      </c>
      <c r="D4896" t="n">
        <v>0.00266</v>
      </c>
      <c r="E4896" t="inlineStr"/>
      <c r="F4896" t="n">
        <v>0.00269</v>
      </c>
      <c r="G4896" t="n">
        <v>0.00329</v>
      </c>
      <c r="H4896" t="inlineStr"/>
      <c r="I4896" t="inlineStr"/>
      <c r="J4896" t="n">
        <v>-0.00673</v>
      </c>
      <c r="K4896" t="n">
        <v>-0.01283</v>
      </c>
      <c r="L4896" t="n">
        <v>0.00181</v>
      </c>
      <c r="M4896" t="n">
        <v>-0.01703</v>
      </c>
      <c r="N4896" t="n">
        <v>-0.00729</v>
      </c>
      <c r="O4896" t="n">
        <v>-0.00907</v>
      </c>
      <c r="P4896" t="n">
        <v>-0.00238</v>
      </c>
      <c r="Q4896" t="n">
        <v>-0.00645</v>
      </c>
      <c r="R4896" t="n">
        <v>-0.00424</v>
      </c>
      <c r="S4896" t="n">
        <v>-0.00025</v>
      </c>
      <c r="T4896" t="n">
        <v>0.01407</v>
      </c>
    </row>
    <row r="4897">
      <c r="A4897" s="142" t="n">
        <v>43396</v>
      </c>
      <c r="B4897" t="n">
        <v>-0.00516</v>
      </c>
      <c r="C4897" t="n">
        <v>-0.00517</v>
      </c>
      <c r="D4897" t="n">
        <v>-0.00513</v>
      </c>
      <c r="E4897" t="inlineStr"/>
      <c r="F4897" t="n">
        <v>-0.00517</v>
      </c>
      <c r="G4897" t="n">
        <v>-0.00745</v>
      </c>
      <c r="H4897" t="inlineStr"/>
      <c r="I4897" t="inlineStr"/>
      <c r="J4897" t="n">
        <v>0.02077</v>
      </c>
      <c r="K4897" t="n">
        <v>-0.00545</v>
      </c>
      <c r="L4897" t="n">
        <v>0.01275</v>
      </c>
      <c r="M4897" t="n">
        <v>0.00482</v>
      </c>
      <c r="N4897" t="n">
        <v>0.008160000000000001</v>
      </c>
      <c r="O4897" t="n">
        <v>0.01294</v>
      </c>
      <c r="P4897" t="n">
        <v>0.0119</v>
      </c>
      <c r="Q4897" t="n">
        <v>0.01664</v>
      </c>
      <c r="R4897" t="n">
        <v>-0.01486</v>
      </c>
      <c r="S4897" t="n">
        <v>-0.01001</v>
      </c>
      <c r="T4897" t="n">
        <v>-0.02177</v>
      </c>
    </row>
    <row r="4898">
      <c r="A4898" s="142" t="n">
        <v>43397</v>
      </c>
      <c r="B4898" t="n">
        <v>0.00391</v>
      </c>
      <c r="C4898" t="n">
        <v>0.00385</v>
      </c>
      <c r="D4898" t="n">
        <v>0.00388</v>
      </c>
      <c r="E4898" t="inlineStr"/>
      <c r="F4898" t="n">
        <v>0.0039</v>
      </c>
      <c r="G4898" t="n">
        <v>0.0029</v>
      </c>
      <c r="H4898" t="inlineStr"/>
      <c r="I4898" t="inlineStr"/>
      <c r="J4898" t="n">
        <v>0.00221</v>
      </c>
      <c r="K4898" t="n">
        <v>-0.01602</v>
      </c>
      <c r="L4898" t="n">
        <v>-0.00635</v>
      </c>
      <c r="M4898" t="n">
        <v>-0.01642</v>
      </c>
      <c r="N4898" t="n">
        <v>-0.00925</v>
      </c>
      <c r="O4898" t="n">
        <v>-0.0033</v>
      </c>
      <c r="P4898" t="n">
        <v>-0.00941</v>
      </c>
      <c r="Q4898" t="n">
        <v>0.00147</v>
      </c>
      <c r="R4898" t="n">
        <v>-0.0027</v>
      </c>
      <c r="S4898" t="n">
        <v>-0.01528</v>
      </c>
      <c r="T4898" t="n">
        <v>-0.00231</v>
      </c>
    </row>
    <row r="4899">
      <c r="A4899" s="142" t="n">
        <v>43398</v>
      </c>
      <c r="B4899" t="n">
        <v>-0.00446</v>
      </c>
      <c r="C4899" t="n">
        <v>-0.00443</v>
      </c>
      <c r="D4899" t="n">
        <v>-0.00438</v>
      </c>
      <c r="E4899" t="inlineStr"/>
      <c r="F4899" t="n">
        <v>-0.00438</v>
      </c>
      <c r="G4899" t="n">
        <v>-0.00987</v>
      </c>
      <c r="H4899" t="inlineStr"/>
      <c r="I4899" t="inlineStr"/>
      <c r="J4899" t="n">
        <v>-0.02162</v>
      </c>
      <c r="K4899" t="n">
        <v>-0.05206</v>
      </c>
      <c r="L4899" t="n">
        <v>-0.0049</v>
      </c>
      <c r="M4899" t="n">
        <v>-0.03606</v>
      </c>
      <c r="N4899" t="n">
        <v>-0.04052</v>
      </c>
      <c r="O4899" t="n">
        <v>-0.04752</v>
      </c>
      <c r="P4899" t="n">
        <v>-0.0285</v>
      </c>
      <c r="Q4899" t="n">
        <v>-0.02125</v>
      </c>
      <c r="R4899" t="n">
        <v>0.00519</v>
      </c>
      <c r="S4899" t="n">
        <v>0.0089</v>
      </c>
      <c r="T4899" t="n">
        <v>-0.00273</v>
      </c>
    </row>
    <row r="4900">
      <c r="A4900" s="142" t="n">
        <v>43399</v>
      </c>
      <c r="B4900" t="n">
        <v>-0.02646</v>
      </c>
      <c r="C4900" t="n">
        <v>-0.02652</v>
      </c>
      <c r="D4900" t="n">
        <v>-0.02653</v>
      </c>
      <c r="E4900" t="inlineStr"/>
      <c r="F4900" t="n">
        <v>-0.02651</v>
      </c>
      <c r="G4900" t="n">
        <v>-0.0279</v>
      </c>
      <c r="H4900" t="inlineStr"/>
      <c r="I4900" t="inlineStr"/>
      <c r="J4900" t="n">
        <v>-0.03067</v>
      </c>
      <c r="K4900" t="n">
        <v>0.01469</v>
      </c>
      <c r="L4900" t="n">
        <v>0.00223</v>
      </c>
      <c r="M4900" t="n">
        <v>0.00961</v>
      </c>
      <c r="N4900" t="n">
        <v>0.00238</v>
      </c>
      <c r="O4900" t="n">
        <v>0.00418</v>
      </c>
      <c r="P4900" t="n">
        <v>0</v>
      </c>
      <c r="Q4900" t="n">
        <v>-0.02589</v>
      </c>
      <c r="R4900" t="n">
        <v>-0.0074</v>
      </c>
      <c r="S4900" t="n">
        <v>-0.01111</v>
      </c>
      <c r="T4900" t="n">
        <v>-0.0091</v>
      </c>
    </row>
    <row r="4901">
      <c r="A4901" s="142" t="n">
        <v>43402</v>
      </c>
      <c r="B4901" t="n">
        <v>0.00125</v>
      </c>
      <c r="C4901" t="n">
        <v>0.00122</v>
      </c>
      <c r="D4901" t="n">
        <v>0.00137</v>
      </c>
      <c r="E4901" t="inlineStr"/>
      <c r="F4901" t="n">
        <v>0.00144</v>
      </c>
      <c r="G4901" t="n">
        <v>0.00062</v>
      </c>
      <c r="H4901" t="inlineStr"/>
      <c r="I4901" t="inlineStr"/>
      <c r="J4901" t="n">
        <v>0.00745</v>
      </c>
      <c r="K4901" t="n">
        <v>-0.009129999999999999</v>
      </c>
      <c r="L4901" t="n">
        <v>-0.00686</v>
      </c>
      <c r="M4901" t="n">
        <v>-0.007979999999999999</v>
      </c>
      <c r="N4901" t="n">
        <v>-0.01046</v>
      </c>
      <c r="O4901" t="n">
        <v>-0.0074</v>
      </c>
      <c r="P4901" t="n">
        <v>-0.01222</v>
      </c>
      <c r="Q4901" t="n">
        <v>0.00686</v>
      </c>
      <c r="R4901" t="n">
        <v>0.008529999999999999</v>
      </c>
      <c r="S4901" t="n">
        <v>-0.00499</v>
      </c>
      <c r="T4901" t="n">
        <v>-0.00672</v>
      </c>
    </row>
    <row r="4902">
      <c r="A4902" s="142" t="n">
        <v>43403</v>
      </c>
      <c r="B4902" t="n">
        <v>-0.01157</v>
      </c>
      <c r="C4902" t="n">
        <v>-0.01157</v>
      </c>
      <c r="D4902" t="n">
        <v>-0.01159</v>
      </c>
      <c r="E4902" t="inlineStr"/>
      <c r="F4902" t="n">
        <v>-0.01159</v>
      </c>
      <c r="G4902" t="n">
        <v>-0.01005</v>
      </c>
      <c r="H4902" t="inlineStr"/>
      <c r="I4902" t="inlineStr"/>
      <c r="J4902" t="n">
        <v>-0.01986</v>
      </c>
      <c r="K4902" t="n">
        <v>-0.00427</v>
      </c>
      <c r="L4902" t="n">
        <v>-0.00466</v>
      </c>
      <c r="M4902" t="n">
        <v>-0.00379</v>
      </c>
      <c r="N4902" t="n">
        <v>0.00232</v>
      </c>
      <c r="O4902" t="n">
        <v>0.00116</v>
      </c>
      <c r="P4902" t="n">
        <v>-0.00743</v>
      </c>
      <c r="Q4902" t="n">
        <v>-0.02214</v>
      </c>
      <c r="R4902" t="n">
        <v>0.00024</v>
      </c>
      <c r="S4902" t="n">
        <v>0.01223</v>
      </c>
      <c r="T4902" t="n">
        <v>0.00392</v>
      </c>
    </row>
    <row r="4903">
      <c r="A4903" s="142" t="n">
        <v>43404</v>
      </c>
      <c r="B4903" t="n">
        <v>-0.00658</v>
      </c>
      <c r="C4903" t="n">
        <v>-0.00664</v>
      </c>
      <c r="D4903" t="n">
        <v>-0.00661</v>
      </c>
      <c r="E4903" t="inlineStr"/>
      <c r="F4903" t="n">
        <v>-0.00654</v>
      </c>
      <c r="G4903" t="n">
        <v>-0.008789999999999999</v>
      </c>
      <c r="H4903" t="inlineStr"/>
      <c r="I4903" t="inlineStr"/>
      <c r="J4903" t="n">
        <v>0.00754</v>
      </c>
      <c r="K4903" t="n">
        <v>0.01535</v>
      </c>
      <c r="L4903" t="n">
        <v>-0.00209</v>
      </c>
      <c r="M4903" t="n">
        <v>-0.00179</v>
      </c>
      <c r="N4903" t="n">
        <v>-0.01028</v>
      </c>
      <c r="O4903" t="n">
        <v>-0.00651</v>
      </c>
      <c r="P4903" t="n">
        <v>-0.00499</v>
      </c>
      <c r="Q4903" t="n">
        <v>0.00383</v>
      </c>
      <c r="R4903" t="n">
        <v>0.01729</v>
      </c>
      <c r="S4903" t="n">
        <v>0.01633</v>
      </c>
      <c r="T4903" t="n">
        <v>0.02394</v>
      </c>
    </row>
    <row r="4904">
      <c r="A4904" s="142" t="n">
        <v>43405</v>
      </c>
      <c r="B4904" t="n">
        <v>0</v>
      </c>
      <c r="C4904" t="n">
        <v>0</v>
      </c>
      <c r="D4904" t="n">
        <v>0</v>
      </c>
      <c r="E4904" t="inlineStr"/>
      <c r="F4904" t="n">
        <v>0</v>
      </c>
      <c r="G4904" t="n">
        <v>0</v>
      </c>
      <c r="H4904" t="inlineStr"/>
      <c r="I4904" t="inlineStr"/>
      <c r="J4904" t="n">
        <v>0</v>
      </c>
      <c r="K4904" t="n">
        <v>0</v>
      </c>
      <c r="L4904" t="n">
        <v>0</v>
      </c>
      <c r="M4904" t="n">
        <v>0</v>
      </c>
      <c r="N4904" t="n">
        <v>0</v>
      </c>
      <c r="O4904" t="n">
        <v>0</v>
      </c>
      <c r="P4904" t="n">
        <v>0.02506</v>
      </c>
      <c r="Q4904" t="n">
        <v>0</v>
      </c>
      <c r="R4904" t="n">
        <v>0.00393</v>
      </c>
      <c r="S4904" t="n">
        <v>0.00428</v>
      </c>
      <c r="T4904" t="n">
        <v>0.01036</v>
      </c>
    </row>
    <row r="4905">
      <c r="A4905" s="142" t="n">
        <v>43406</v>
      </c>
      <c r="B4905" t="n">
        <v>0.01071</v>
      </c>
      <c r="C4905" t="n">
        <v>0.01066</v>
      </c>
      <c r="D4905" t="n">
        <v>0.01077</v>
      </c>
      <c r="E4905" t="inlineStr"/>
      <c r="F4905" t="n">
        <v>0.01076</v>
      </c>
      <c r="G4905" t="n">
        <v>0.01372</v>
      </c>
      <c r="H4905" t="inlineStr"/>
      <c r="I4905" t="inlineStr"/>
      <c r="J4905" t="n">
        <v>0.02479</v>
      </c>
      <c r="K4905" t="n">
        <v>0.03224</v>
      </c>
      <c r="L4905" t="n">
        <v>0.02758</v>
      </c>
      <c r="M4905" t="n">
        <v>0.02814</v>
      </c>
      <c r="N4905" t="n">
        <v>0.02815</v>
      </c>
      <c r="O4905" t="n">
        <v>0.02926</v>
      </c>
      <c r="P4905" t="n">
        <v>0.00244</v>
      </c>
      <c r="Q4905" t="n">
        <v>0.02428</v>
      </c>
      <c r="R4905" t="n">
        <v>0.00254</v>
      </c>
      <c r="S4905" t="n">
        <v>0.00268</v>
      </c>
      <c r="T4905" t="n">
        <v>0.02769</v>
      </c>
    </row>
    <row r="4906">
      <c r="A4906" s="142" t="n">
        <v>43409</v>
      </c>
      <c r="B4906" t="n">
        <v>0.00378</v>
      </c>
      <c r="C4906" t="n">
        <v>0.00378</v>
      </c>
      <c r="D4906" t="n">
        <v>0.00383</v>
      </c>
      <c r="E4906" t="inlineStr"/>
      <c r="F4906" t="n">
        <v>0.00383</v>
      </c>
      <c r="G4906" t="n">
        <v>0.00219</v>
      </c>
      <c r="H4906" t="inlineStr"/>
      <c r="I4906" t="inlineStr"/>
      <c r="J4906" t="n">
        <v>0.00274</v>
      </c>
      <c r="K4906" t="n">
        <v>0.00302</v>
      </c>
      <c r="L4906" t="n">
        <v>-0.00024</v>
      </c>
      <c r="M4906" t="n">
        <v>0.00185</v>
      </c>
      <c r="N4906" t="n">
        <v>-0.00433</v>
      </c>
      <c r="O4906" t="n">
        <v>-0.00682</v>
      </c>
      <c r="P4906" t="n">
        <v>0.00244</v>
      </c>
      <c r="Q4906" t="n">
        <v>0.00745</v>
      </c>
      <c r="R4906" t="n">
        <v>-0.00104</v>
      </c>
      <c r="S4906" t="n">
        <v>-0.00067</v>
      </c>
      <c r="T4906" t="n">
        <v>-0.00625</v>
      </c>
    </row>
    <row r="4907">
      <c r="A4907" s="142" t="n">
        <v>43410</v>
      </c>
      <c r="B4907" t="n">
        <v>-0.00475</v>
      </c>
      <c r="C4907" t="n">
        <v>-0.00479</v>
      </c>
      <c r="D4907" t="n">
        <v>-0.00477</v>
      </c>
      <c r="E4907" t="inlineStr"/>
      <c r="F4907" t="n">
        <v>-0.00474</v>
      </c>
      <c r="G4907" t="n">
        <v>-0.0028</v>
      </c>
      <c r="H4907" t="inlineStr"/>
      <c r="I4907" t="inlineStr"/>
      <c r="J4907" t="n">
        <v>-0.00774</v>
      </c>
      <c r="K4907" t="n">
        <v>-0.00537</v>
      </c>
      <c r="L4907" t="n">
        <v>-0.008330000000000001</v>
      </c>
      <c r="M4907" t="n">
        <v>-0.01094</v>
      </c>
      <c r="N4907" t="n">
        <v>-0.00738</v>
      </c>
      <c r="O4907" t="n">
        <v>-0.00481</v>
      </c>
      <c r="P4907" t="n">
        <v>-0.009730000000000001</v>
      </c>
      <c r="Q4907" t="n">
        <v>-0.00538</v>
      </c>
      <c r="R4907" t="n">
        <v>-0.00321</v>
      </c>
      <c r="S4907" t="n">
        <v>0.00292</v>
      </c>
      <c r="T4907" t="n">
        <v>-0.00148</v>
      </c>
    </row>
    <row r="4908">
      <c r="A4908" s="142" t="n">
        <v>43411</v>
      </c>
      <c r="B4908" t="n">
        <v>-0.01286</v>
      </c>
      <c r="C4908" t="n">
        <v>-0.0129</v>
      </c>
      <c r="D4908" t="n">
        <v>-0.01288</v>
      </c>
      <c r="E4908" t="inlineStr"/>
      <c r="F4908" t="n">
        <v>-0.01283</v>
      </c>
      <c r="G4908" t="n">
        <v>-0.01156</v>
      </c>
      <c r="H4908" t="inlineStr"/>
      <c r="I4908" t="inlineStr"/>
      <c r="J4908" t="n">
        <v>-0.00321</v>
      </c>
      <c r="K4908" t="n">
        <v>-0.01123</v>
      </c>
      <c r="L4908" t="n">
        <v>0.00847</v>
      </c>
      <c r="M4908" t="n">
        <v>-0.00403</v>
      </c>
      <c r="N4908" t="n">
        <v>-0.01226</v>
      </c>
      <c r="O4908" t="n">
        <v>-0.0092</v>
      </c>
      <c r="P4908" t="n">
        <v>-0.00491</v>
      </c>
      <c r="Q4908" t="n">
        <v>-0.0027</v>
      </c>
      <c r="R4908" t="n">
        <v>0.01031</v>
      </c>
      <c r="S4908" t="n">
        <v>0.01051</v>
      </c>
      <c r="T4908" t="n">
        <v>0.001</v>
      </c>
    </row>
    <row r="4909">
      <c r="A4909" s="142" t="n">
        <v>43412</v>
      </c>
      <c r="B4909" t="n">
        <v>-0.01652</v>
      </c>
      <c r="C4909" t="n">
        <v>0</v>
      </c>
      <c r="D4909" t="n">
        <v>0</v>
      </c>
      <c r="E4909" t="inlineStr"/>
      <c r="F4909" t="n">
        <v>-0.01646</v>
      </c>
      <c r="G4909" t="n">
        <v>-0.0118</v>
      </c>
      <c r="H4909" t="inlineStr"/>
      <c r="I4909" t="inlineStr"/>
      <c r="J4909" t="n">
        <v>0</v>
      </c>
      <c r="K4909" t="n">
        <v>0.00131</v>
      </c>
      <c r="L4909" t="n">
        <v>-0.00618</v>
      </c>
      <c r="M4909" t="n">
        <v>-0.00046</v>
      </c>
      <c r="N4909" t="n">
        <v>0.00306</v>
      </c>
      <c r="O4909" t="n">
        <v>0.00279</v>
      </c>
      <c r="P4909" t="n">
        <v>-0.00247</v>
      </c>
      <c r="Q4909" t="n">
        <v>-0.01102</v>
      </c>
      <c r="R4909" t="n">
        <v>0.0021</v>
      </c>
      <c r="S4909" t="n">
        <v>0.00286</v>
      </c>
      <c r="T4909" t="n">
        <v>-0.00047</v>
      </c>
    </row>
    <row r="4910">
      <c r="A4910" s="142" t="n">
        <v>43413</v>
      </c>
      <c r="B4910" t="n">
        <v>0.00143</v>
      </c>
      <c r="C4910" t="n">
        <v>-0.01511</v>
      </c>
      <c r="D4910" t="n">
        <v>-0.015</v>
      </c>
      <c r="E4910" t="inlineStr"/>
      <c r="F4910" t="n">
        <v>0.00149</v>
      </c>
      <c r="G4910" t="n">
        <v>-0.00235</v>
      </c>
      <c r="H4910" t="inlineStr"/>
      <c r="I4910" t="inlineStr"/>
      <c r="J4910" t="n">
        <v>-0.01933</v>
      </c>
      <c r="K4910" t="n">
        <v>-0.01287</v>
      </c>
      <c r="L4910" t="n">
        <v>-0.01614</v>
      </c>
      <c r="M4910" t="n">
        <v>-0.008659999999999999</v>
      </c>
      <c r="N4910" t="n">
        <v>-0.01357</v>
      </c>
      <c r="O4910" t="n">
        <v>-0.01436</v>
      </c>
      <c r="P4910" t="n">
        <v>-0.01238</v>
      </c>
      <c r="Q4910" t="n">
        <v>-0.009769999999999999</v>
      </c>
      <c r="R4910" t="n">
        <v>-0.00332</v>
      </c>
      <c r="S4910" t="n">
        <v>-0.00374</v>
      </c>
      <c r="T4910" t="n">
        <v>-0.01115</v>
      </c>
    </row>
    <row r="4911">
      <c r="A4911" s="142" t="n">
        <v>43416</v>
      </c>
      <c r="B4911" t="n">
        <v>-0.009480000000000001</v>
      </c>
      <c r="C4911" t="n">
        <v>-0.009509999999999999</v>
      </c>
      <c r="D4911" t="n">
        <v>-0.009429999999999999</v>
      </c>
      <c r="E4911" t="inlineStr"/>
      <c r="F4911" t="n">
        <v>-0.009469999999999999</v>
      </c>
      <c r="G4911" t="n">
        <v>-0.01582</v>
      </c>
      <c r="H4911" t="inlineStr"/>
      <c r="I4911" t="inlineStr"/>
      <c r="J4911" t="n">
        <v>-0.00469</v>
      </c>
      <c r="K4911" t="n">
        <v>-0.01502</v>
      </c>
      <c r="L4911" t="n">
        <v>0</v>
      </c>
      <c r="M4911" t="n">
        <v>-0.02</v>
      </c>
      <c r="N4911" t="n">
        <v>-0.01381</v>
      </c>
      <c r="O4911" t="n">
        <v>-0.01034</v>
      </c>
      <c r="P4911" t="n">
        <v>-0.01504</v>
      </c>
      <c r="Q4911" t="n">
        <v>0.00363</v>
      </c>
      <c r="R4911" t="n">
        <v>-0.00932</v>
      </c>
      <c r="S4911" t="n">
        <v>-0.00696</v>
      </c>
      <c r="T4911" t="n">
        <v>-0.00098</v>
      </c>
    </row>
    <row r="4912">
      <c r="A4912" s="142" t="n">
        <v>43417</v>
      </c>
      <c r="B4912" t="n">
        <v>-0.01694</v>
      </c>
      <c r="C4912" t="n">
        <v>-0.01699</v>
      </c>
      <c r="D4912" t="n">
        <v>-0.01699</v>
      </c>
      <c r="E4912" t="inlineStr"/>
      <c r="F4912" t="n">
        <v>-0.01697</v>
      </c>
      <c r="G4912" t="n">
        <v>-0.02574</v>
      </c>
      <c r="H4912" t="inlineStr"/>
      <c r="I4912" t="inlineStr"/>
      <c r="J4912" t="n">
        <v>-0.01273</v>
      </c>
      <c r="K4912" t="n">
        <v>-0.01189</v>
      </c>
      <c r="L4912" t="n">
        <v>-0.00936</v>
      </c>
      <c r="M4912" t="n">
        <v>-0.01695</v>
      </c>
      <c r="N4912" t="n">
        <v>-0.01529</v>
      </c>
      <c r="O4912" t="n">
        <v>-0.01757</v>
      </c>
      <c r="P4912" t="n">
        <v>-0.01781</v>
      </c>
      <c r="Q4912" t="n">
        <v>-0.0119</v>
      </c>
      <c r="R4912" t="n">
        <v>0.00678</v>
      </c>
      <c r="S4912" t="n">
        <v>-0.00351</v>
      </c>
      <c r="T4912" t="n">
        <v>-0.003</v>
      </c>
    </row>
    <row r="4913">
      <c r="A4913" s="142" t="n">
        <v>43418</v>
      </c>
      <c r="B4913" t="n">
        <v>-0.02066</v>
      </c>
      <c r="C4913" t="n">
        <v>-0.02067</v>
      </c>
      <c r="D4913" t="n">
        <v>-0.02063</v>
      </c>
      <c r="E4913" t="inlineStr"/>
      <c r="F4913" t="n">
        <v>-0.02055</v>
      </c>
      <c r="G4913" t="n">
        <v>-0.01806</v>
      </c>
      <c r="H4913" t="inlineStr"/>
      <c r="I4913" t="inlineStr"/>
      <c r="J4913" t="n">
        <v>-0.00573</v>
      </c>
      <c r="K4913" t="n">
        <v>0.01384</v>
      </c>
      <c r="L4913" t="n">
        <v>0.00544</v>
      </c>
      <c r="M4913" t="n">
        <v>0.01754</v>
      </c>
      <c r="N4913" t="n">
        <v>0.01351</v>
      </c>
      <c r="O4913" t="n">
        <v>0.01692</v>
      </c>
      <c r="P4913" t="n">
        <v>0.00777</v>
      </c>
      <c r="Q4913" t="n">
        <v>-0.00506</v>
      </c>
      <c r="R4913" t="n">
        <v>-0.00571</v>
      </c>
      <c r="S4913" t="n">
        <v>-0.00706</v>
      </c>
      <c r="T4913" t="n">
        <v>-0.00022</v>
      </c>
    </row>
    <row r="4914">
      <c r="A4914" s="142" t="n">
        <v>43419</v>
      </c>
      <c r="B4914" t="n">
        <v>0.00701</v>
      </c>
      <c r="C4914" t="n">
        <v>0.00696</v>
      </c>
      <c r="D4914" t="n">
        <v>0.00704</v>
      </c>
      <c r="E4914" t="inlineStr"/>
      <c r="F4914" t="n">
        <v>0.00703</v>
      </c>
      <c r="G4914" t="n">
        <v>0.00954</v>
      </c>
      <c r="H4914" t="inlineStr"/>
      <c r="I4914" t="inlineStr"/>
      <c r="J4914" t="n">
        <v>0.0245</v>
      </c>
      <c r="K4914" t="n">
        <v>0.01366</v>
      </c>
      <c r="L4914" t="n">
        <v>0.01221</v>
      </c>
      <c r="M4914" t="n">
        <v>0.00727</v>
      </c>
      <c r="N4914" t="n">
        <v>0.01144</v>
      </c>
      <c r="O4914" t="n">
        <v>0.01188</v>
      </c>
      <c r="P4914" t="n">
        <v>0.01285</v>
      </c>
      <c r="Q4914" t="n">
        <v>0.0228</v>
      </c>
      <c r="R4914" t="n">
        <v>-0.00919</v>
      </c>
      <c r="S4914" t="n">
        <v>0.00564</v>
      </c>
      <c r="T4914" t="n">
        <v>0.01218</v>
      </c>
    </row>
    <row r="4915">
      <c r="A4915" s="142" t="n">
        <v>43420</v>
      </c>
      <c r="B4915" t="n">
        <v>0.01243</v>
      </c>
      <c r="C4915" t="n">
        <v>0.01241</v>
      </c>
      <c r="D4915" t="n">
        <v>0.01239</v>
      </c>
      <c r="E4915" t="inlineStr"/>
      <c r="F4915" t="n">
        <v>0.01241</v>
      </c>
      <c r="G4915" t="n">
        <v>0.01327</v>
      </c>
      <c r="H4915" t="inlineStr"/>
      <c r="I4915" t="inlineStr"/>
      <c r="J4915" t="n">
        <v>0.00703</v>
      </c>
      <c r="K4915" t="n">
        <v>0.009719999999999999</v>
      </c>
      <c r="L4915" t="n">
        <v>0.0078</v>
      </c>
      <c r="M4915" t="n">
        <v>0.009889999999999999</v>
      </c>
      <c r="N4915" t="n">
        <v>0.01087</v>
      </c>
      <c r="O4915" t="n">
        <v>0.01104</v>
      </c>
      <c r="P4915" t="n">
        <v>0.01015</v>
      </c>
      <c r="Q4915" t="n">
        <v>0.007889999999999999</v>
      </c>
      <c r="R4915" t="n">
        <v>-0.00178</v>
      </c>
      <c r="S4915" t="n">
        <v>-0.0036</v>
      </c>
      <c r="T4915" t="n">
        <v>-0.0011</v>
      </c>
    </row>
    <row r="4916">
      <c r="A4916" s="142" t="n">
        <v>43423</v>
      </c>
      <c r="B4916" t="n">
        <v>0.008070000000000001</v>
      </c>
      <c r="C4916" t="n">
        <v>0.008</v>
      </c>
      <c r="D4916" t="n">
        <v>0.008109999999999999</v>
      </c>
      <c r="E4916" t="inlineStr"/>
      <c r="F4916" t="n">
        <v>0.0081</v>
      </c>
      <c r="G4916" t="n">
        <v>0.01487</v>
      </c>
      <c r="H4916" t="inlineStr"/>
      <c r="I4916" t="inlineStr"/>
      <c r="J4916" t="n">
        <v>0.00885</v>
      </c>
      <c r="K4916" t="n">
        <v>-0.00437</v>
      </c>
      <c r="L4916" t="n">
        <v>0.00121</v>
      </c>
      <c r="M4916" t="n">
        <v>0.00035</v>
      </c>
      <c r="N4916" t="n">
        <v>-0.00211</v>
      </c>
      <c r="O4916" t="n">
        <v>-0.00534</v>
      </c>
      <c r="P4916" t="n">
        <v>-0.00251</v>
      </c>
      <c r="Q4916" t="n">
        <v>0.00749</v>
      </c>
      <c r="R4916" t="n">
        <v>-0.00747</v>
      </c>
      <c r="S4916" t="n">
        <v>-0.01453</v>
      </c>
      <c r="T4916" t="n">
        <v>-0.00312</v>
      </c>
    </row>
    <row r="4917">
      <c r="A4917" s="142" t="n">
        <v>43424</v>
      </c>
      <c r="B4917" t="n">
        <v>0.00237</v>
      </c>
      <c r="C4917" t="n">
        <v>0.00233</v>
      </c>
      <c r="D4917" t="n">
        <v>0.00239</v>
      </c>
      <c r="E4917" t="inlineStr"/>
      <c r="F4917" t="n">
        <v>0.00239</v>
      </c>
      <c r="G4917" t="n">
        <v>0.00755</v>
      </c>
      <c r="H4917" t="inlineStr"/>
      <c r="I4917" t="inlineStr"/>
      <c r="J4917" t="n">
        <v>-0.00508</v>
      </c>
      <c r="K4917" t="n">
        <v>-0.01274</v>
      </c>
      <c r="L4917" t="n">
        <v>-0.008630000000000001</v>
      </c>
      <c r="M4917" t="n">
        <v>-0.00213</v>
      </c>
      <c r="N4917" t="n">
        <v>-0.002</v>
      </c>
      <c r="O4917" t="n">
        <v>0.00117</v>
      </c>
      <c r="P4917" t="n">
        <v>0</v>
      </c>
      <c r="Q4917" t="n">
        <v>-0.00507</v>
      </c>
      <c r="R4917" t="n">
        <v>-0.01134</v>
      </c>
      <c r="S4917" t="n">
        <v>-0.01257</v>
      </c>
      <c r="T4917" t="n">
        <v>-0.01228</v>
      </c>
    </row>
    <row r="4918">
      <c r="A4918" s="142" t="n">
        <v>43425</v>
      </c>
      <c r="B4918" t="n">
        <v>-0.00319</v>
      </c>
      <c r="C4918" t="n">
        <v>-0.00314</v>
      </c>
      <c r="D4918" t="n">
        <v>-0.00314</v>
      </c>
      <c r="E4918" t="inlineStr"/>
      <c r="F4918" t="n">
        <v>-0.00314</v>
      </c>
      <c r="G4918" t="n">
        <v>-0.00673</v>
      </c>
      <c r="H4918" t="inlineStr"/>
      <c r="I4918" t="inlineStr"/>
      <c r="J4918" t="n">
        <v>0.01577</v>
      </c>
      <c r="K4918" t="n">
        <v>0.0178</v>
      </c>
      <c r="L4918" t="n">
        <v>0.007900000000000001</v>
      </c>
      <c r="M4918" t="n">
        <v>0.02205</v>
      </c>
      <c r="N4918" t="n">
        <v>0.01982</v>
      </c>
      <c r="O4918" t="n">
        <v>0.01563</v>
      </c>
      <c r="P4918" t="n">
        <v>0.02015</v>
      </c>
      <c r="Q4918" t="n">
        <v>0.01629</v>
      </c>
      <c r="R4918" t="n">
        <v>0.01166</v>
      </c>
      <c r="S4918" t="n">
        <v>0.00539</v>
      </c>
      <c r="T4918" t="n">
        <v>0.00411</v>
      </c>
    </row>
    <row r="4919">
      <c r="A4919" s="142" t="n">
        <v>43426</v>
      </c>
      <c r="B4919" t="n">
        <v>0.01964</v>
      </c>
      <c r="C4919" t="n">
        <v>0.0196</v>
      </c>
      <c r="D4919" t="n">
        <v>0.01963</v>
      </c>
      <c r="E4919" t="inlineStr"/>
      <c r="F4919" t="n">
        <v>0.01967</v>
      </c>
      <c r="G4919" t="n">
        <v>0.01803</v>
      </c>
      <c r="H4919" t="inlineStr"/>
      <c r="I4919" t="inlineStr"/>
      <c r="J4919" t="n">
        <v>0.00228</v>
      </c>
      <c r="K4919" t="n">
        <v>0.00634</v>
      </c>
      <c r="L4919" t="n">
        <v>0</v>
      </c>
      <c r="M4919" t="n">
        <v>0.00311</v>
      </c>
      <c r="N4919" t="n">
        <v>0.00617</v>
      </c>
      <c r="O4919" t="n">
        <v>0</v>
      </c>
      <c r="P4919" t="n">
        <v>0.00247</v>
      </c>
      <c r="Q4919" t="n">
        <v>0</v>
      </c>
      <c r="R4919" t="n">
        <v>-0.00686</v>
      </c>
      <c r="S4919" t="n">
        <v>-0.00125</v>
      </c>
      <c r="T4919" t="n">
        <v>-0.00011</v>
      </c>
    </row>
    <row r="4920">
      <c r="A4920" s="142" t="n">
        <v>43427</v>
      </c>
      <c r="B4920" t="n">
        <v>0.007990000000000001</v>
      </c>
      <c r="C4920" t="n">
        <v>0.00796</v>
      </c>
      <c r="D4920" t="n">
        <v>0.00796</v>
      </c>
      <c r="E4920" t="inlineStr"/>
      <c r="F4920" t="n">
        <v>0.007990000000000001</v>
      </c>
      <c r="G4920" t="n">
        <v>0.00923</v>
      </c>
      <c r="H4920" t="inlineStr"/>
      <c r="I4920" t="inlineStr"/>
      <c r="J4920" t="n">
        <v>-0.01185</v>
      </c>
      <c r="K4920" t="n">
        <v>-0.02933</v>
      </c>
      <c r="L4920" t="n">
        <v>-0.01014</v>
      </c>
      <c r="M4920" t="n">
        <v>-0.01937</v>
      </c>
      <c r="N4920" t="n">
        <v>-0.02264</v>
      </c>
      <c r="O4920" t="n">
        <v>-0.01309</v>
      </c>
      <c r="P4920" t="n">
        <v>-0.02217</v>
      </c>
      <c r="Q4920" t="n">
        <v>-0.00418</v>
      </c>
      <c r="R4920" t="n">
        <v>0.00334</v>
      </c>
      <c r="S4920" t="n">
        <v>0.00077</v>
      </c>
      <c r="T4920" t="n">
        <v>-0.00147</v>
      </c>
    </row>
    <row r="4921">
      <c r="A4921" s="142" t="n">
        <v>43430</v>
      </c>
      <c r="B4921" t="n">
        <v>-0.01558</v>
      </c>
      <c r="C4921" t="n">
        <v>-0.01567</v>
      </c>
      <c r="D4921" t="n">
        <v>-0.01555</v>
      </c>
      <c r="E4921" t="inlineStr"/>
      <c r="F4921" t="n">
        <v>-0.01554</v>
      </c>
      <c r="G4921" t="n">
        <v>-0.02106</v>
      </c>
      <c r="H4921" t="inlineStr"/>
      <c r="I4921" t="inlineStr"/>
      <c r="J4921" t="n">
        <v>-0.00092</v>
      </c>
      <c r="K4921" t="n">
        <v>-0.00515</v>
      </c>
      <c r="L4921" t="n">
        <v>0.00249</v>
      </c>
      <c r="M4921" t="n">
        <v>-0.01499</v>
      </c>
      <c r="N4921" t="n">
        <v>-0.01214</v>
      </c>
      <c r="O4921" t="n">
        <v>-0.00652</v>
      </c>
      <c r="P4921" t="n">
        <v>-0.01008</v>
      </c>
      <c r="Q4921" t="n">
        <v>-0.00335</v>
      </c>
      <c r="R4921" t="n">
        <v>0.01267</v>
      </c>
      <c r="S4921" t="n">
        <v>0.01214</v>
      </c>
      <c r="T4921" t="n">
        <v>0.00809</v>
      </c>
    </row>
    <row r="4922">
      <c r="A4922" s="142" t="n">
        <v>43431</v>
      </c>
      <c r="B4922" t="n">
        <v>-0.01397</v>
      </c>
      <c r="C4922" t="n">
        <v>-0.01391</v>
      </c>
      <c r="D4922" t="n">
        <v>-0.01387</v>
      </c>
      <c r="E4922" t="inlineStr"/>
      <c r="F4922" t="n">
        <v>-0.01385</v>
      </c>
      <c r="G4922" t="n">
        <v>-0.01423</v>
      </c>
      <c r="H4922" t="inlineStr"/>
      <c r="I4922" t="inlineStr"/>
      <c r="J4922" t="n">
        <v>-0.02215</v>
      </c>
      <c r="K4922" t="n">
        <v>-0.01822</v>
      </c>
      <c r="L4922" t="n">
        <v>-0.00793</v>
      </c>
      <c r="M4922" t="n">
        <v>-0.01638</v>
      </c>
      <c r="N4922" t="n">
        <v>-0.01532</v>
      </c>
      <c r="O4922" t="n">
        <v>-0.01593</v>
      </c>
      <c r="P4922" t="n">
        <v>-0.01781</v>
      </c>
      <c r="Q4922" t="n">
        <v>-0.01817</v>
      </c>
      <c r="R4922" t="n">
        <v>-0.00238</v>
      </c>
      <c r="S4922" t="n">
        <v>0.00527</v>
      </c>
      <c r="T4922" t="n">
        <v>0.00813</v>
      </c>
    </row>
    <row r="4923">
      <c r="A4923" s="142" t="n">
        <v>43432</v>
      </c>
      <c r="B4923" t="n">
        <v>-0.01354</v>
      </c>
      <c r="C4923" t="n">
        <v>-0.01359</v>
      </c>
      <c r="D4923" t="n">
        <v>-0.01356</v>
      </c>
      <c r="E4923" t="inlineStr"/>
      <c r="F4923" t="n">
        <v>-0.0135</v>
      </c>
      <c r="G4923" t="n">
        <v>-0.01808</v>
      </c>
      <c r="H4923" t="inlineStr"/>
      <c r="I4923" t="inlineStr"/>
      <c r="J4923" t="n">
        <v>-0.00944</v>
      </c>
      <c r="K4923" t="n">
        <v>0.02796</v>
      </c>
      <c r="L4923" t="n">
        <v>0.009719999999999999</v>
      </c>
      <c r="M4923" t="n">
        <v>0.02448</v>
      </c>
      <c r="N4923" t="n">
        <v>0.01764</v>
      </c>
      <c r="O4923" t="n">
        <v>0.01285</v>
      </c>
      <c r="P4923" t="n">
        <v>0.01295</v>
      </c>
      <c r="Q4923" t="n">
        <v>-0.01371</v>
      </c>
      <c r="R4923" t="n">
        <v>6.999999999999999e-05</v>
      </c>
      <c r="S4923" t="n">
        <v>0.0158</v>
      </c>
      <c r="T4923" t="n">
        <v>0.01307</v>
      </c>
    </row>
    <row r="4924">
      <c r="A4924" s="142" t="n">
        <v>43433</v>
      </c>
      <c r="B4924" t="n">
        <v>0.01337</v>
      </c>
      <c r="C4924" t="n">
        <v>0.01334</v>
      </c>
      <c r="D4924" t="n">
        <v>0.01336</v>
      </c>
      <c r="E4924" t="inlineStr"/>
      <c r="F4924" t="n">
        <v>0.01336</v>
      </c>
      <c r="G4924" t="n">
        <v>0.01224</v>
      </c>
      <c r="H4924" t="inlineStr"/>
      <c r="I4924" t="inlineStr"/>
      <c r="J4924" t="n">
        <v>0.02239</v>
      </c>
      <c r="K4924" t="n">
        <v>-0.01404</v>
      </c>
      <c r="L4924" t="n">
        <v>-0.00212</v>
      </c>
      <c r="M4924" t="n">
        <v>-0.00619</v>
      </c>
      <c r="N4924" t="n">
        <v>-0.01165</v>
      </c>
      <c r="O4924" t="n">
        <v>-0.01175</v>
      </c>
      <c r="P4924" t="n">
        <v>-0.01023</v>
      </c>
      <c r="Q4924" t="n">
        <v>0.02433</v>
      </c>
      <c r="R4924" t="n">
        <v>0.00165</v>
      </c>
      <c r="S4924" t="n">
        <v>-0.00671</v>
      </c>
      <c r="T4924" t="n">
        <v>-0.00336</v>
      </c>
    </row>
    <row r="4925">
      <c r="A4925" s="142" t="n">
        <v>43434</v>
      </c>
      <c r="B4925" t="n">
        <v>-0.00873</v>
      </c>
      <c r="C4925" t="n">
        <v>-0.008750000000000001</v>
      </c>
      <c r="D4925" t="n">
        <v>-0.008710000000000001</v>
      </c>
      <c r="E4925" t="n">
        <v>-0.008619999999999999</v>
      </c>
      <c r="F4925" t="n">
        <v>-0.008710000000000001</v>
      </c>
      <c r="G4925" t="n">
        <v>0.001</v>
      </c>
      <c r="H4925" t="inlineStr"/>
      <c r="I4925" t="inlineStr"/>
      <c r="J4925" t="n">
        <v>-0.02656</v>
      </c>
      <c r="K4925" t="n">
        <v>-0.00271</v>
      </c>
      <c r="L4925" t="n">
        <v>-0.01075</v>
      </c>
      <c r="M4925" t="n">
        <v>-0.00629</v>
      </c>
      <c r="N4925" t="n">
        <v>0.00251</v>
      </c>
      <c r="O4925" t="n">
        <v>-0.00024</v>
      </c>
      <c r="P4925" t="n">
        <v>0.00258</v>
      </c>
      <c r="Q4925" t="n">
        <v>-0.02528</v>
      </c>
      <c r="R4925" t="n">
        <v>-0.00161</v>
      </c>
      <c r="S4925" t="n">
        <v>0.008189999999999999</v>
      </c>
      <c r="T4925" t="n">
        <v>0.0023</v>
      </c>
    </row>
    <row r="4926">
      <c r="A4926" s="142" t="n">
        <v>43437</v>
      </c>
      <c r="B4926" t="n">
        <v>0.00394</v>
      </c>
      <c r="C4926" t="n">
        <v>0.00389</v>
      </c>
      <c r="D4926" t="n">
        <v>0.00401</v>
      </c>
      <c r="E4926" t="n">
        <v>0.00394</v>
      </c>
      <c r="F4926" t="n">
        <v>0.00396</v>
      </c>
      <c r="G4926" t="n">
        <v>-0.00155</v>
      </c>
      <c r="H4926" t="inlineStr"/>
      <c r="I4926" t="inlineStr"/>
      <c r="J4926" t="n">
        <v>0.0225</v>
      </c>
      <c r="K4926" t="n">
        <v>0.03741</v>
      </c>
      <c r="L4926" t="n">
        <v>0.01474</v>
      </c>
      <c r="M4926" t="n">
        <v>0.01699</v>
      </c>
      <c r="N4926" t="n">
        <v>0.01789</v>
      </c>
      <c r="O4926" t="n">
        <v>0.0157</v>
      </c>
      <c r="P4926" t="n">
        <v>0.01546</v>
      </c>
      <c r="Q4926" t="n">
        <v>0.0221</v>
      </c>
      <c r="R4926" t="n">
        <v>0.0104</v>
      </c>
      <c r="S4926" t="n">
        <v>0.01127</v>
      </c>
      <c r="T4926" t="n">
        <v>0.02006</v>
      </c>
    </row>
    <row r="4927">
      <c r="A4927" s="142" t="n">
        <v>43438</v>
      </c>
      <c r="B4927" t="n">
        <v>0.009469999999999999</v>
      </c>
      <c r="C4927" t="n">
        <v>0.00944</v>
      </c>
      <c r="D4927" t="n">
        <v>0.00945</v>
      </c>
      <c r="E4927" t="n">
        <v>0.009469999999999999</v>
      </c>
      <c r="F4927" t="n">
        <v>0.009520000000000001</v>
      </c>
      <c r="G4927" t="n">
        <v>0.01165</v>
      </c>
      <c r="H4927" t="inlineStr"/>
      <c r="I4927" t="inlineStr"/>
      <c r="J4927" t="n">
        <v>0.0103</v>
      </c>
      <c r="K4927" t="n">
        <v>-0.00787</v>
      </c>
      <c r="L4927" t="n">
        <v>0.00503</v>
      </c>
      <c r="M4927" t="n">
        <v>0.00409</v>
      </c>
      <c r="N4927" t="n">
        <v>0.00633</v>
      </c>
      <c r="O4927" t="n">
        <v>0.00796</v>
      </c>
      <c r="P4927" t="n">
        <v>0.00761</v>
      </c>
      <c r="Q4927" t="n">
        <v>0.01073</v>
      </c>
      <c r="R4927" t="n">
        <v>-0.00742</v>
      </c>
      <c r="S4927" t="n">
        <v>-0.02191</v>
      </c>
      <c r="T4927" t="n">
        <v>-0.00291</v>
      </c>
    </row>
    <row r="4928">
      <c r="A4928" s="142" t="n">
        <v>43439</v>
      </c>
      <c r="B4928" t="n">
        <v>0.00737</v>
      </c>
      <c r="C4928" t="n">
        <v>0.00733</v>
      </c>
      <c r="D4928" t="n">
        <v>0.00735</v>
      </c>
      <c r="E4928" t="n">
        <v>0.00729</v>
      </c>
      <c r="F4928" t="n">
        <v>0.00737</v>
      </c>
      <c r="G4928" t="n">
        <v>0.00768</v>
      </c>
      <c r="H4928" t="inlineStr"/>
      <c r="I4928" t="inlineStr"/>
      <c r="J4928" t="n">
        <v>-0.00417</v>
      </c>
      <c r="K4928" t="n">
        <v>0.00617</v>
      </c>
      <c r="L4928" t="n">
        <v>0</v>
      </c>
      <c r="M4928" t="n">
        <v>0.00017</v>
      </c>
      <c r="N4928" t="n">
        <v>-8.000000000000001e-05</v>
      </c>
      <c r="O4928" t="n">
        <v>0</v>
      </c>
      <c r="P4928" t="n">
        <v>0</v>
      </c>
      <c r="Q4928" t="n">
        <v>0</v>
      </c>
      <c r="R4928" t="n">
        <v>-0.01201</v>
      </c>
      <c r="S4928" t="n">
        <v>-0.0041</v>
      </c>
      <c r="T4928" t="n">
        <v>-0.01122</v>
      </c>
    </row>
    <row r="4929">
      <c r="A4929" s="142" t="n">
        <v>43440</v>
      </c>
      <c r="B4929" t="n">
        <v>0.00076</v>
      </c>
      <c r="C4929" t="n">
        <v>0.00081</v>
      </c>
      <c r="D4929" t="n">
        <v>0.00087</v>
      </c>
      <c r="E4929" t="n">
        <v>0.0008899999999999999</v>
      </c>
      <c r="F4929" t="n">
        <v>0.00086</v>
      </c>
      <c r="G4929" t="n">
        <v>0</v>
      </c>
      <c r="H4929" t="inlineStr"/>
      <c r="I4929" t="inlineStr"/>
      <c r="J4929" t="n">
        <v>-0.00279</v>
      </c>
      <c r="K4929" t="n">
        <v>-0.01773</v>
      </c>
      <c r="L4929" t="n">
        <v>-0.01343</v>
      </c>
      <c r="M4929" t="n">
        <v>-0.01204</v>
      </c>
      <c r="N4929" t="n">
        <v>-0.00297</v>
      </c>
      <c r="O4929" t="n">
        <v>-0.00279</v>
      </c>
      <c r="P4929" t="n">
        <v>-0.00504</v>
      </c>
      <c r="Q4929" t="n">
        <v>-0.00455</v>
      </c>
      <c r="R4929" t="n">
        <v>-0.03084</v>
      </c>
      <c r="S4929" t="n">
        <v>-0.01395</v>
      </c>
      <c r="T4929" t="n">
        <v>-0.02649</v>
      </c>
    </row>
    <row r="4930">
      <c r="A4930" s="142" t="n">
        <v>43441</v>
      </c>
      <c r="B4930" t="n">
        <v>0.002</v>
      </c>
      <c r="C4930" t="n">
        <v>0.00192</v>
      </c>
      <c r="D4930" t="n">
        <v>0.00193</v>
      </c>
      <c r="E4930" t="n">
        <v>0.00188</v>
      </c>
      <c r="F4930" t="n">
        <v>0.00194</v>
      </c>
      <c r="G4930" t="n">
        <v>0.00555</v>
      </c>
      <c r="H4930" t="inlineStr"/>
      <c r="I4930" t="inlineStr"/>
      <c r="J4930" t="n">
        <v>0.01913</v>
      </c>
      <c r="K4930" t="n">
        <v>0.01961</v>
      </c>
      <c r="L4930" t="n">
        <v>0.01093</v>
      </c>
      <c r="M4930" t="n">
        <v>0.02473</v>
      </c>
      <c r="N4930" t="n">
        <v>0.02522</v>
      </c>
      <c r="O4930" t="n">
        <v>0.02819</v>
      </c>
      <c r="P4930" t="n">
        <v>0.02278</v>
      </c>
      <c r="Q4930" t="n">
        <v>0.01574</v>
      </c>
      <c r="R4930" t="n">
        <v>0.00659</v>
      </c>
      <c r="S4930" t="n">
        <v>-0.01178</v>
      </c>
      <c r="T4930" t="n">
        <v>0.00176</v>
      </c>
    </row>
    <row r="4931">
      <c r="A4931" s="142" t="n">
        <v>43444</v>
      </c>
      <c r="B4931" t="n">
        <v>0.02456</v>
      </c>
      <c r="C4931" t="n">
        <v>0.0245</v>
      </c>
      <c r="D4931" t="n">
        <v>0.02462</v>
      </c>
      <c r="E4931" t="n">
        <v>0.0246</v>
      </c>
      <c r="F4931" t="n">
        <v>0.02468</v>
      </c>
      <c r="G4931" t="n">
        <v>0.02544</v>
      </c>
      <c r="H4931" t="inlineStr"/>
      <c r="I4931" t="inlineStr"/>
      <c r="J4931" t="n">
        <v>0.01374</v>
      </c>
      <c r="K4931" t="n">
        <v>-0.00306</v>
      </c>
      <c r="L4931" t="n">
        <v>-0.00663</v>
      </c>
      <c r="M4931" t="n">
        <v>0.00068</v>
      </c>
      <c r="N4931" t="n">
        <v>9.000000000000001e-05</v>
      </c>
      <c r="O4931" t="n">
        <v>0.00385</v>
      </c>
      <c r="P4931" t="n">
        <v>0.00495</v>
      </c>
      <c r="Q4931" t="n">
        <v>0.01683</v>
      </c>
      <c r="R4931" t="n">
        <v>-0.01873</v>
      </c>
      <c r="S4931" t="n">
        <v>-0.0065</v>
      </c>
      <c r="T4931" t="n">
        <v>-0.01768</v>
      </c>
    </row>
    <row r="4932">
      <c r="A4932" s="142" t="n">
        <v>43445</v>
      </c>
      <c r="B4932" t="n">
        <v>-0.00255</v>
      </c>
      <c r="C4932" t="n">
        <v>-0.00254</v>
      </c>
      <c r="D4932" t="n">
        <v>-0.00255</v>
      </c>
      <c r="E4932" t="n">
        <v>-0.00251</v>
      </c>
      <c r="F4932" t="n">
        <v>-0.00262</v>
      </c>
      <c r="G4932" t="n">
        <v>-0.00391</v>
      </c>
      <c r="H4932" t="inlineStr"/>
      <c r="I4932" t="inlineStr"/>
      <c r="J4932" t="n">
        <v>-0.00181</v>
      </c>
      <c r="K4932" t="n">
        <v>-0.00022</v>
      </c>
      <c r="L4932" t="n">
        <v>0.00398</v>
      </c>
      <c r="M4932" t="n">
        <v>-0.00142</v>
      </c>
      <c r="N4932" t="n">
        <v>-0.0043</v>
      </c>
      <c r="O4932" t="n">
        <v>-0.00429</v>
      </c>
      <c r="P4932" t="n">
        <v>-0.00246</v>
      </c>
      <c r="Q4932" t="n">
        <v>0.00279</v>
      </c>
      <c r="R4932" t="n">
        <v>0.01527</v>
      </c>
      <c r="S4932" t="n">
        <v>0.00568</v>
      </c>
      <c r="T4932" t="n">
        <v>0.0067</v>
      </c>
    </row>
    <row r="4933">
      <c r="A4933" s="142" t="n">
        <v>43446</v>
      </c>
      <c r="B4933" t="n">
        <v>0.00175</v>
      </c>
      <c r="C4933" t="n">
        <v>0.0018</v>
      </c>
      <c r="D4933" t="n">
        <v>0.00182</v>
      </c>
      <c r="E4933" t="n">
        <v>0.00174</v>
      </c>
      <c r="F4933" t="n">
        <v>0.00189</v>
      </c>
      <c r="G4933" t="n">
        <v>-0.00265</v>
      </c>
      <c r="H4933" t="inlineStr"/>
      <c r="I4933" t="inlineStr"/>
      <c r="J4933" t="n">
        <v>0.00181</v>
      </c>
      <c r="K4933" t="n">
        <v>0.02632</v>
      </c>
      <c r="L4933" t="n">
        <v>0.01279</v>
      </c>
      <c r="M4933" t="n">
        <v>0.00709</v>
      </c>
      <c r="N4933" t="n">
        <v>0.01507</v>
      </c>
      <c r="O4933" t="n">
        <v>0.01202</v>
      </c>
      <c r="P4933" t="n">
        <v>0.01235</v>
      </c>
      <c r="Q4933" t="n">
        <v>0.00327</v>
      </c>
      <c r="R4933" t="n">
        <v>0.01679</v>
      </c>
      <c r="S4933" t="n">
        <v>0.00761</v>
      </c>
      <c r="T4933" t="n">
        <v>0.01099</v>
      </c>
    </row>
    <row r="4934">
      <c r="A4934" s="142" t="n">
        <v>43447</v>
      </c>
      <c r="B4934" t="n">
        <v>0.01425</v>
      </c>
      <c r="C4934" t="n">
        <v>0.01417</v>
      </c>
      <c r="D4934" t="n">
        <v>0.01421</v>
      </c>
      <c r="E4934" t="n">
        <v>0.01419</v>
      </c>
      <c r="F4934" t="n">
        <v>0.01415</v>
      </c>
      <c r="G4934" t="n">
        <v>0.01796</v>
      </c>
      <c r="H4934" t="inlineStr"/>
      <c r="I4934" t="inlineStr"/>
      <c r="J4934" t="n">
        <v>0.00542</v>
      </c>
      <c r="K4934" t="n">
        <v>-0.0015</v>
      </c>
      <c r="L4934" t="n">
        <v>-0.00389</v>
      </c>
      <c r="M4934" t="n">
        <v>-0.00141</v>
      </c>
      <c r="N4934" t="n">
        <v>0.00536</v>
      </c>
      <c r="O4934" t="n">
        <v>0.00358</v>
      </c>
      <c r="P4934" t="n">
        <v>0.00244</v>
      </c>
      <c r="Q4934" t="n">
        <v>0.00619</v>
      </c>
      <c r="R4934" t="n">
        <v>-0.00138</v>
      </c>
      <c r="S4934" t="n">
        <v>0.00184</v>
      </c>
      <c r="T4934" t="n">
        <v>0.00844</v>
      </c>
    </row>
    <row r="4935">
      <c r="A4935" s="142" t="n">
        <v>43448</v>
      </c>
      <c r="B4935" t="n">
        <v>0.00391</v>
      </c>
      <c r="C4935" t="n">
        <v>0.0039</v>
      </c>
      <c r="D4935" t="n">
        <v>0.00395</v>
      </c>
      <c r="E4935" t="n">
        <v>0.004</v>
      </c>
      <c r="F4935" t="n">
        <v>0.00403</v>
      </c>
      <c r="G4935" t="n">
        <v>0.00209</v>
      </c>
      <c r="H4935" t="inlineStr"/>
      <c r="I4935" t="inlineStr"/>
      <c r="J4935" t="n">
        <v>-0.0027</v>
      </c>
      <c r="K4935" t="n">
        <v>-0.01626</v>
      </c>
      <c r="L4935" t="n">
        <v>-0.01155</v>
      </c>
      <c r="M4935" t="n">
        <v>-0.01302</v>
      </c>
      <c r="N4935" t="n">
        <v>-0.01241</v>
      </c>
      <c r="O4935" t="n">
        <v>-0.01384</v>
      </c>
      <c r="P4935" t="n">
        <v>-0.0146</v>
      </c>
      <c r="Q4935" t="n">
        <v>-0.0009700000000000001</v>
      </c>
      <c r="R4935" t="n">
        <v>-0.00628</v>
      </c>
      <c r="S4935" t="n">
        <v>-0.01147</v>
      </c>
      <c r="T4935" t="n">
        <v>-0.00945</v>
      </c>
    </row>
    <row r="4936">
      <c r="A4936" s="142" t="n">
        <v>43451</v>
      </c>
      <c r="B4936" t="n">
        <v>-0.0031</v>
      </c>
      <c r="C4936" t="n">
        <v>-0.00315</v>
      </c>
      <c r="D4936" t="n">
        <v>-0.0031</v>
      </c>
      <c r="E4936" t="n">
        <v>-0.00313</v>
      </c>
      <c r="F4936" t="n">
        <v>-0.00319</v>
      </c>
      <c r="G4936" t="n">
        <v>-0.0074</v>
      </c>
      <c r="H4936" t="inlineStr"/>
      <c r="I4936" t="inlineStr"/>
      <c r="J4936" t="n">
        <v>0</v>
      </c>
      <c r="K4936" t="n">
        <v>0.00261</v>
      </c>
      <c r="L4936" t="n">
        <v>0.00929</v>
      </c>
      <c r="M4936" t="n">
        <v>0.00377</v>
      </c>
      <c r="N4936" t="n">
        <v>0.01993</v>
      </c>
      <c r="O4936" t="n">
        <v>0.01245</v>
      </c>
      <c r="P4936" t="n">
        <v>0.01235</v>
      </c>
      <c r="Q4936" t="n">
        <v>0.0009700000000000001</v>
      </c>
      <c r="R4936" t="n">
        <v>-0.01138</v>
      </c>
      <c r="S4936" t="n">
        <v>-0.01669</v>
      </c>
      <c r="T4936" t="n">
        <v>-0.00758</v>
      </c>
    </row>
    <row r="4937">
      <c r="A4937" s="142" t="n">
        <v>43452</v>
      </c>
      <c r="B4937" t="n">
        <v>0.01854</v>
      </c>
      <c r="C4937" t="n">
        <v>0.01852</v>
      </c>
      <c r="D4937" t="n">
        <v>0.0186</v>
      </c>
      <c r="E4937" t="n">
        <v>0.01863</v>
      </c>
      <c r="F4937" t="n">
        <v>0.01859</v>
      </c>
      <c r="G4937" t="n">
        <v>0.02204</v>
      </c>
      <c r="H4937" t="inlineStr"/>
      <c r="I4937" t="inlineStr"/>
      <c r="J4937" t="n">
        <v>0.01757</v>
      </c>
      <c r="K4937" t="n">
        <v>0.01302</v>
      </c>
      <c r="L4937" t="n">
        <v>-0.00117</v>
      </c>
      <c r="M4937" t="n">
        <v>0.01406</v>
      </c>
      <c r="N4937" t="n">
        <v>0.01927</v>
      </c>
      <c r="O4937" t="n">
        <v>0.0199</v>
      </c>
      <c r="P4937" t="n">
        <v>0.01951</v>
      </c>
      <c r="Q4937" t="n">
        <v>0.01764</v>
      </c>
      <c r="R4937" t="n">
        <v>-0.008330000000000001</v>
      </c>
      <c r="S4937" t="n">
        <v>-0.00571</v>
      </c>
      <c r="T4937" t="n">
        <v>-0.00734</v>
      </c>
    </row>
    <row r="4938">
      <c r="A4938" s="142" t="n">
        <v>43453</v>
      </c>
      <c r="B4938" t="n">
        <v>0.01625</v>
      </c>
      <c r="C4938" t="n">
        <v>0.01621</v>
      </c>
      <c r="D4938" t="n">
        <v>0.01621</v>
      </c>
      <c r="E4938" t="n">
        <v>0.01615</v>
      </c>
      <c r="F4938" t="n">
        <v>0.01622</v>
      </c>
      <c r="G4938" t="n">
        <v>0.01859</v>
      </c>
      <c r="H4938" t="inlineStr"/>
      <c r="I4938" t="inlineStr"/>
      <c r="J4938" t="n">
        <v>0.01859</v>
      </c>
      <c r="K4938" t="n">
        <v>-0.04755</v>
      </c>
      <c r="L4938" t="n">
        <v>0.00659</v>
      </c>
      <c r="M4938" t="n">
        <v>-0.04332</v>
      </c>
      <c r="N4938" t="n">
        <v>-0.04201</v>
      </c>
      <c r="O4938" t="n">
        <v>-0.03705</v>
      </c>
      <c r="P4938" t="n">
        <v>-0.03349</v>
      </c>
      <c r="Q4938" t="n">
        <v>0.0202</v>
      </c>
      <c r="R4938" t="n">
        <v>0.00288</v>
      </c>
      <c r="S4938" t="n">
        <v>-0.01163</v>
      </c>
      <c r="T4938" t="n">
        <v>-0.00023</v>
      </c>
    </row>
    <row r="4939">
      <c r="A4939" s="142" t="n">
        <v>43454</v>
      </c>
      <c r="B4939" t="n">
        <v>-0.0293</v>
      </c>
      <c r="C4939" t="n">
        <v>-0.02933</v>
      </c>
      <c r="D4939" t="n">
        <v>-0.0293</v>
      </c>
      <c r="E4939" t="n">
        <v>-0.0293</v>
      </c>
      <c r="F4939" t="n">
        <v>-0.02923</v>
      </c>
      <c r="G4939" t="n">
        <v>-0.02419</v>
      </c>
      <c r="H4939" t="inlineStr"/>
      <c r="I4939" t="inlineStr"/>
      <c r="J4939" t="n">
        <v>-0.02564</v>
      </c>
      <c r="K4939" t="n">
        <v>0.02586</v>
      </c>
      <c r="L4939" t="n">
        <v>0.00197</v>
      </c>
      <c r="M4939" t="n">
        <v>0.03126</v>
      </c>
      <c r="N4939" t="n">
        <v>0.02884</v>
      </c>
      <c r="O4939" t="n">
        <v>0.02436</v>
      </c>
      <c r="P4939" t="n">
        <v>0.01733</v>
      </c>
      <c r="Q4939" t="n">
        <v>-0.02822</v>
      </c>
      <c r="R4939" t="n">
        <v>-0.01421</v>
      </c>
      <c r="S4939" t="n">
        <v>-0.01433</v>
      </c>
      <c r="T4939" t="n">
        <v>-0.00746</v>
      </c>
    </row>
    <row r="4940">
      <c r="A4940" s="142" t="n">
        <v>43455</v>
      </c>
      <c r="B4940" t="n">
        <v>0.02478</v>
      </c>
      <c r="C4940" t="n">
        <v>0.02482</v>
      </c>
      <c r="D4940" t="n">
        <v>0.02489</v>
      </c>
      <c r="E4940" t="n">
        <v>0.02489</v>
      </c>
      <c r="F4940" t="n">
        <v>0.02477</v>
      </c>
      <c r="G4940" t="n">
        <v>0.02438</v>
      </c>
      <c r="H4940" t="inlineStr"/>
      <c r="I4940" t="inlineStr"/>
      <c r="J4940" t="n">
        <v>0.00178</v>
      </c>
      <c r="K4940" t="n">
        <v>-0.01118</v>
      </c>
      <c r="L4940" t="n">
        <v>-0.01131</v>
      </c>
      <c r="M4940" t="n">
        <v>-0.01337</v>
      </c>
      <c r="N4940" t="n">
        <v>0.00078</v>
      </c>
      <c r="O4940" t="n">
        <v>-0.00267</v>
      </c>
      <c r="P4940" t="n">
        <v>0</v>
      </c>
      <c r="Q4940" t="n">
        <v>0.00144</v>
      </c>
      <c r="R4940" t="n">
        <v>6.999999999999999e-05</v>
      </c>
      <c r="S4940" t="n">
        <v>-0.01325</v>
      </c>
      <c r="T4940" t="n">
        <v>-0.00228</v>
      </c>
    </row>
    <row r="4941">
      <c r="A4941" s="142" t="n">
        <v>43458</v>
      </c>
      <c r="B4941" t="n">
        <v>0</v>
      </c>
      <c r="C4941" t="n">
        <v>0</v>
      </c>
      <c r="D4941" t="n">
        <v>0</v>
      </c>
      <c r="E4941" t="n">
        <v>0</v>
      </c>
      <c r="F4941" t="n">
        <v>0</v>
      </c>
      <c r="G4941" t="n">
        <v>0</v>
      </c>
      <c r="H4941" t="inlineStr"/>
      <c r="I4941" t="inlineStr"/>
      <c r="J4941" t="n">
        <v>0</v>
      </c>
      <c r="K4941" t="n">
        <v>0.02616</v>
      </c>
      <c r="L4941" t="n">
        <v>0.00712</v>
      </c>
      <c r="M4941" t="n">
        <v>0.02444</v>
      </c>
      <c r="N4941" t="n">
        <v>0.02364</v>
      </c>
      <c r="O4941" t="n">
        <v>0.01939</v>
      </c>
      <c r="P4941" t="n">
        <v>0.01703</v>
      </c>
      <c r="Q4941" t="n">
        <v>0</v>
      </c>
      <c r="R4941" t="n">
        <v>-0.00418</v>
      </c>
      <c r="S4941" t="n">
        <v>-0.01588</v>
      </c>
      <c r="T4941" t="n">
        <v>-0.00467</v>
      </c>
    </row>
    <row r="4942">
      <c r="A4942" s="142" t="n">
        <v>43459</v>
      </c>
      <c r="B4942" t="n">
        <v>0</v>
      </c>
      <c r="C4942" t="n">
        <v>0</v>
      </c>
      <c r="D4942" t="n">
        <v>0</v>
      </c>
      <c r="E4942" t="n">
        <v>0</v>
      </c>
      <c r="F4942" t="n">
        <v>0</v>
      </c>
      <c r="G4942" t="n">
        <v>0</v>
      </c>
      <c r="H4942" t="inlineStr"/>
      <c r="I4942" t="inlineStr"/>
      <c r="J4942" t="n">
        <v>0</v>
      </c>
      <c r="K4942" t="n">
        <v>0</v>
      </c>
      <c r="L4942" t="n">
        <v>0</v>
      </c>
      <c r="M4942" t="n">
        <v>0</v>
      </c>
      <c r="N4942" t="n">
        <v>0</v>
      </c>
      <c r="O4942" t="n">
        <v>0</v>
      </c>
      <c r="P4942" t="n">
        <v>0</v>
      </c>
      <c r="Q4942" t="n">
        <v>0</v>
      </c>
      <c r="R4942" t="n">
        <v>0</v>
      </c>
      <c r="S4942" t="n">
        <v>-0.00407</v>
      </c>
      <c r="T4942" t="n">
        <v>-0.00271</v>
      </c>
    </row>
    <row r="4943">
      <c r="A4943" s="142" t="n">
        <v>43460</v>
      </c>
      <c r="B4943" t="n">
        <v>0</v>
      </c>
      <c r="C4943" t="n">
        <v>0</v>
      </c>
      <c r="D4943" t="n">
        <v>0</v>
      </c>
      <c r="E4943" t="n">
        <v>0</v>
      </c>
      <c r="F4943" t="n">
        <v>0</v>
      </c>
      <c r="G4943" t="n">
        <v>0</v>
      </c>
      <c r="H4943" t="inlineStr"/>
      <c r="I4943" t="inlineStr"/>
      <c r="J4943" t="n">
        <v>0</v>
      </c>
      <c r="K4943" t="n">
        <v>0</v>
      </c>
      <c r="L4943" t="n">
        <v>0</v>
      </c>
      <c r="M4943" t="n">
        <v>0</v>
      </c>
      <c r="N4943" t="n">
        <v>0</v>
      </c>
      <c r="O4943" t="n">
        <v>0</v>
      </c>
      <c r="P4943" t="n">
        <v>0.00239</v>
      </c>
      <c r="Q4943" t="n">
        <v>0</v>
      </c>
      <c r="R4943" t="n">
        <v>-0.00084</v>
      </c>
      <c r="S4943" t="n">
        <v>0.0278</v>
      </c>
      <c r="T4943" t="n">
        <v>0.00073</v>
      </c>
    </row>
    <row r="4944">
      <c r="A4944" s="142" t="n">
        <v>43461</v>
      </c>
      <c r="B4944" t="n">
        <v>0.009520000000000001</v>
      </c>
      <c r="C4944" t="n">
        <v>0.00937</v>
      </c>
      <c r="D4944" t="n">
        <v>0.00953</v>
      </c>
      <c r="E4944" t="n">
        <v>0.009509999999999999</v>
      </c>
      <c r="F4944" t="n">
        <v>0.009730000000000001</v>
      </c>
      <c r="G4944" t="n">
        <v>0.00877</v>
      </c>
      <c r="H4944" t="inlineStr"/>
      <c r="I4944" t="inlineStr"/>
      <c r="J4944" t="n">
        <v>0.02048</v>
      </c>
      <c r="K4944" t="n">
        <v>0.009719999999999999</v>
      </c>
      <c r="L4944" t="n">
        <v>0.01501</v>
      </c>
      <c r="M4944" t="n">
        <v>0.00726</v>
      </c>
      <c r="N4944" t="n">
        <v>0.002</v>
      </c>
      <c r="O4944" t="n">
        <v>0.01093</v>
      </c>
      <c r="P4944" t="n">
        <v>0.00477</v>
      </c>
      <c r="Q4944" t="n">
        <v>0.02211</v>
      </c>
      <c r="R4944" t="n">
        <v>-0.01588</v>
      </c>
      <c r="S4944" t="n">
        <v>0.00657</v>
      </c>
      <c r="T4944" t="n">
        <v>0.00444</v>
      </c>
    </row>
    <row r="4945">
      <c r="A4945" s="142" t="n">
        <v>43462</v>
      </c>
      <c r="B4945" t="n">
        <v>0.00688</v>
      </c>
      <c r="C4945" t="n">
        <v>0.00688</v>
      </c>
      <c r="D4945" t="n">
        <v>0.0069</v>
      </c>
      <c r="E4945" t="n">
        <v>0.00686</v>
      </c>
      <c r="F4945" t="n">
        <v>0.00685</v>
      </c>
      <c r="G4945" t="n">
        <v>0.0065</v>
      </c>
      <c r="H4945" t="inlineStr"/>
      <c r="I4945" t="inlineStr"/>
      <c r="J4945" t="n">
        <v>0.00393</v>
      </c>
      <c r="K4945" t="n">
        <v>-0.01455</v>
      </c>
      <c r="L4945" t="n">
        <v>-0.00107</v>
      </c>
      <c r="M4945" t="n">
        <v>-0.00793</v>
      </c>
      <c r="N4945" t="n">
        <v>-0.009599999999999999</v>
      </c>
      <c r="O4945" t="n">
        <v>-0.01124</v>
      </c>
      <c r="P4945" t="n">
        <v>0</v>
      </c>
      <c r="Q4945" t="n">
        <v>0.00408</v>
      </c>
      <c r="R4945" t="n">
        <v>0.02007</v>
      </c>
      <c r="S4945" t="n">
        <v>0.00259</v>
      </c>
      <c r="T4945" t="n">
        <v>0.00801</v>
      </c>
    </row>
    <row r="4946">
      <c r="A4946" s="142" t="n">
        <v>43465</v>
      </c>
      <c r="B4946" t="n">
        <v>0</v>
      </c>
      <c r="C4946" t="n">
        <v>0</v>
      </c>
      <c r="D4946" t="n">
        <v>0</v>
      </c>
      <c r="E4946" t="n">
        <v>0</v>
      </c>
      <c r="F4946" t="n">
        <v>0</v>
      </c>
      <c r="G4946" t="n">
        <v>0</v>
      </c>
      <c r="H4946" t="inlineStr"/>
      <c r="I4946" t="inlineStr"/>
      <c r="J4946" t="n">
        <v>-0.00739</v>
      </c>
      <c r="K4946" t="n">
        <v>0.01889</v>
      </c>
      <c r="L4946" t="n">
        <v>0.00441</v>
      </c>
      <c r="M4946" t="n">
        <v>0.01521</v>
      </c>
      <c r="N4946" t="n">
        <v>0.01721</v>
      </c>
      <c r="O4946" t="n">
        <v>0.01596</v>
      </c>
      <c r="P4946" t="n">
        <v>0.01425</v>
      </c>
      <c r="Q4946" t="n">
        <v>0</v>
      </c>
      <c r="R4946" t="n">
        <v>0.0042</v>
      </c>
      <c r="S4946" t="n">
        <v>0.00687</v>
      </c>
      <c r="T4946" t="n">
        <v>0.00348</v>
      </c>
    </row>
    <row r="4947">
      <c r="A4947" s="142" t="n">
        <v>43466</v>
      </c>
      <c r="B4947" t="n">
        <v>0</v>
      </c>
      <c r="C4947" t="n">
        <v>0</v>
      </c>
      <c r="D4947" t="n">
        <v>0</v>
      </c>
      <c r="E4947" t="n">
        <v>0</v>
      </c>
      <c r="F4947" t="n">
        <v>0</v>
      </c>
      <c r="G4947" t="n">
        <v>0</v>
      </c>
      <c r="H4947" t="inlineStr"/>
      <c r="I4947" t="inlineStr"/>
      <c r="J4947" t="n">
        <v>0</v>
      </c>
      <c r="K4947" t="n">
        <v>0</v>
      </c>
      <c r="L4947" t="n">
        <v>0</v>
      </c>
      <c r="M4947" t="n">
        <v>0</v>
      </c>
      <c r="N4947" t="n">
        <v>0</v>
      </c>
      <c r="O4947" t="n">
        <v>0</v>
      </c>
      <c r="P4947" t="n">
        <v>0</v>
      </c>
      <c r="Q4947" t="n">
        <v>0</v>
      </c>
      <c r="R4947" t="n">
        <v>0</v>
      </c>
      <c r="S4947" t="n">
        <v>4e-05</v>
      </c>
      <c r="T4947" t="n">
        <v>0.00027</v>
      </c>
    </row>
    <row r="4948">
      <c r="A4948" s="142" t="n">
        <v>43467</v>
      </c>
      <c r="B4948" t="n">
        <v>0.01582</v>
      </c>
      <c r="C4948" t="n">
        <v>0.0157</v>
      </c>
      <c r="D4948" t="n">
        <v>0.01589</v>
      </c>
      <c r="E4948" t="n">
        <v>0.0159</v>
      </c>
      <c r="F4948" t="n">
        <v>0.01588</v>
      </c>
      <c r="G4948" t="n">
        <v>0.01847</v>
      </c>
      <c r="H4948" t="inlineStr"/>
      <c r="I4948" t="inlineStr"/>
      <c r="J4948" t="n">
        <v>0.01445</v>
      </c>
      <c r="K4948" t="n">
        <v>0.00426</v>
      </c>
      <c r="L4948" t="n">
        <v>0.00313</v>
      </c>
      <c r="M4948" t="n">
        <v>0.0051</v>
      </c>
      <c r="N4948" t="n">
        <v>0.01407</v>
      </c>
      <c r="O4948" t="n">
        <v>0.00258</v>
      </c>
      <c r="P4948" t="n">
        <v>0.01874</v>
      </c>
      <c r="Q4948" t="n">
        <v>0.00624</v>
      </c>
      <c r="R4948" t="n">
        <v>-0.00137</v>
      </c>
      <c r="S4948" t="n">
        <v>0.00421</v>
      </c>
      <c r="T4948" t="n">
        <v>-0.0039</v>
      </c>
    </row>
    <row r="4949">
      <c r="A4949" s="142" t="n">
        <v>43468</v>
      </c>
      <c r="B4949" t="n">
        <v>0.01171</v>
      </c>
      <c r="C4949" t="n">
        <v>0.01171</v>
      </c>
      <c r="D4949" t="n">
        <v>0.01176</v>
      </c>
      <c r="E4949" t="n">
        <v>0.01171</v>
      </c>
      <c r="F4949" t="n">
        <v>0.01175</v>
      </c>
      <c r="G4949" t="n">
        <v>0.00488</v>
      </c>
      <c r="H4949" t="inlineStr"/>
      <c r="I4949" t="inlineStr"/>
      <c r="J4949" t="n">
        <v>0.01208</v>
      </c>
      <c r="K4949" t="n">
        <v>0.01634</v>
      </c>
      <c r="L4949" t="n">
        <v>0.00403</v>
      </c>
      <c r="M4949" t="n">
        <v>0.0319</v>
      </c>
      <c r="N4949" t="n">
        <v>0.01837</v>
      </c>
      <c r="O4949" t="n">
        <v>0.01696</v>
      </c>
      <c r="P4949" t="n">
        <v>0.02759</v>
      </c>
      <c r="Q4949" t="n">
        <v>0.01396</v>
      </c>
      <c r="R4949" t="n">
        <v>-0.00908</v>
      </c>
      <c r="S4949" t="n">
        <v>-0.01702</v>
      </c>
      <c r="T4949" t="n">
        <v>-0.00967</v>
      </c>
    </row>
    <row r="4950">
      <c r="A4950" s="142" t="n">
        <v>43469</v>
      </c>
      <c r="B4950" t="n">
        <v>0.03189</v>
      </c>
      <c r="C4950" t="n">
        <v>0.03189</v>
      </c>
      <c r="D4950" t="n">
        <v>0.03191</v>
      </c>
      <c r="E4950" t="n">
        <v>0.0319</v>
      </c>
      <c r="F4950" t="n">
        <v>0.03196</v>
      </c>
      <c r="G4950" t="n">
        <v>0.03542</v>
      </c>
      <c r="H4950" t="inlineStr"/>
      <c r="I4950" t="inlineStr"/>
      <c r="J4950" t="n">
        <v>0.00085</v>
      </c>
      <c r="K4950" t="n">
        <v>0.00271</v>
      </c>
      <c r="L4950" t="n">
        <v>0.01049</v>
      </c>
      <c r="M4950" t="n">
        <v>-0.00487</v>
      </c>
      <c r="N4950" t="n">
        <v>-0.01041</v>
      </c>
      <c r="O4950" t="n">
        <v>-0.00486</v>
      </c>
      <c r="P4950" t="n">
        <v>0</v>
      </c>
      <c r="Q4950" t="n">
        <v>0.00015</v>
      </c>
      <c r="R4950" t="n">
        <v>0.0283</v>
      </c>
      <c r="S4950" t="n">
        <v>0.02461</v>
      </c>
      <c r="T4950" t="n">
        <v>0.01465</v>
      </c>
    </row>
    <row r="4951">
      <c r="A4951" s="142" t="n">
        <v>43472</v>
      </c>
      <c r="B4951" t="n">
        <v>-0.00805</v>
      </c>
      <c r="C4951" t="n">
        <v>-0.00814</v>
      </c>
      <c r="D4951" t="n">
        <v>-0.008030000000000001</v>
      </c>
      <c r="E4951" t="n">
        <v>-0.00805</v>
      </c>
      <c r="F4951" t="n">
        <v>-0.008</v>
      </c>
      <c r="G4951" t="n">
        <v>-0.00675</v>
      </c>
      <c r="H4951" t="inlineStr"/>
      <c r="I4951" t="inlineStr"/>
      <c r="J4951" t="n">
        <v>0.00426</v>
      </c>
      <c r="K4951" t="n">
        <v>-0.01124</v>
      </c>
      <c r="L4951" t="n">
        <v>0.00095</v>
      </c>
      <c r="M4951" t="n">
        <v>-0.00688</v>
      </c>
      <c r="N4951" t="n">
        <v>-0.01628</v>
      </c>
      <c r="O4951" t="n">
        <v>-0.02058</v>
      </c>
      <c r="P4951" t="n">
        <v>-0.01566</v>
      </c>
      <c r="Q4951" t="n">
        <v>0.00122</v>
      </c>
      <c r="R4951" t="n">
        <v>-0.00245</v>
      </c>
      <c r="S4951" t="n">
        <v>0.00422</v>
      </c>
      <c r="T4951" t="n">
        <v>0.00889</v>
      </c>
    </row>
    <row r="4952">
      <c r="A4952" s="142" t="n">
        <v>43473</v>
      </c>
      <c r="B4952" t="n">
        <v>-0.01503</v>
      </c>
      <c r="C4952" t="n">
        <v>-0.01504</v>
      </c>
      <c r="D4952" t="n">
        <v>-0.01505</v>
      </c>
      <c r="E4952" t="n">
        <v>-0.01502</v>
      </c>
      <c r="F4952" t="n">
        <v>-0.015</v>
      </c>
      <c r="G4952" t="n">
        <v>-0.01047</v>
      </c>
      <c r="H4952" t="inlineStr"/>
      <c r="I4952" t="inlineStr"/>
      <c r="J4952" t="n">
        <v>-0.01485</v>
      </c>
      <c r="K4952" t="n">
        <v>-0.00379</v>
      </c>
      <c r="L4952" t="n">
        <v>0.00121</v>
      </c>
      <c r="M4952" t="n">
        <v>0.00357</v>
      </c>
      <c r="N4952" t="n">
        <v>0.00437</v>
      </c>
      <c r="O4952" t="n">
        <v>-0.00303</v>
      </c>
      <c r="P4952" t="n">
        <v>-0.00455</v>
      </c>
      <c r="Q4952" t="n">
        <v>-0.01604</v>
      </c>
      <c r="R4952" t="n">
        <v>0.008330000000000001</v>
      </c>
      <c r="S4952" t="n">
        <v>0.00886</v>
      </c>
      <c r="T4952" t="n">
        <v>-0.0006400000000000001</v>
      </c>
    </row>
    <row r="4953">
      <c r="A4953" s="142" t="n">
        <v>43474</v>
      </c>
      <c r="B4953" t="n">
        <v>-0.00226</v>
      </c>
      <c r="C4953" t="n">
        <v>-0.00224</v>
      </c>
      <c r="D4953" t="n">
        <v>-0.00221</v>
      </c>
      <c r="E4953" t="n">
        <v>-0.00228</v>
      </c>
      <c r="F4953" t="n">
        <v>-0.00228</v>
      </c>
      <c r="G4953" t="n">
        <v>-0.00391</v>
      </c>
      <c r="H4953" t="inlineStr"/>
      <c r="I4953" t="inlineStr"/>
      <c r="J4953" t="n">
        <v>0.00861</v>
      </c>
      <c r="K4953" t="n">
        <v>0.008880000000000001</v>
      </c>
      <c r="L4953" t="n">
        <v>0.00417</v>
      </c>
      <c r="M4953" t="n">
        <v>0.02103</v>
      </c>
      <c r="N4953" t="n">
        <v>0.00607</v>
      </c>
      <c r="O4953" t="n">
        <v>0.00478</v>
      </c>
      <c r="P4953" t="n">
        <v>0.00228</v>
      </c>
      <c r="Q4953" t="n">
        <v>0.008229999999999999</v>
      </c>
      <c r="R4953" t="n">
        <v>0.00523</v>
      </c>
      <c r="S4953" t="n">
        <v>0.00324</v>
      </c>
      <c r="T4953" t="n">
        <v>0.01325</v>
      </c>
    </row>
    <row r="4954">
      <c r="A4954" s="142" t="n">
        <v>43475</v>
      </c>
      <c r="B4954" t="n">
        <v>0.00343</v>
      </c>
      <c r="C4954" t="n">
        <v>0.00338</v>
      </c>
      <c r="D4954" t="n">
        <v>0.00337</v>
      </c>
      <c r="E4954" t="n">
        <v>0.00343</v>
      </c>
      <c r="F4954" t="n">
        <v>0.00343</v>
      </c>
      <c r="G4954" t="n">
        <v>0.00957</v>
      </c>
      <c r="H4954" t="inlineStr"/>
      <c r="I4954" t="inlineStr"/>
      <c r="J4954" t="n">
        <v>-0.00128</v>
      </c>
      <c r="K4954" t="n">
        <v>-0.01844</v>
      </c>
      <c r="L4954" t="n">
        <v>-0.00172</v>
      </c>
      <c r="M4954" t="n">
        <v>-0.01901</v>
      </c>
      <c r="N4954" t="n">
        <v>-0.009900000000000001</v>
      </c>
      <c r="O4954" t="n">
        <v>-0.00368</v>
      </c>
      <c r="P4954" t="n">
        <v>-0.00456</v>
      </c>
      <c r="Q4954" t="n">
        <v>0.00308</v>
      </c>
      <c r="R4954" t="n">
        <v>0.00363</v>
      </c>
      <c r="S4954" t="n">
        <v>0.00275</v>
      </c>
      <c r="T4954" t="n">
        <v>0.00338</v>
      </c>
    </row>
    <row r="4955">
      <c r="A4955" s="142" t="n">
        <v>43476</v>
      </c>
      <c r="B4955" t="n">
        <v>-0.01275</v>
      </c>
      <c r="C4955" t="n">
        <v>-0.01279</v>
      </c>
      <c r="D4955" t="n">
        <v>-0.01272</v>
      </c>
      <c r="E4955" t="n">
        <v>-0.01278</v>
      </c>
      <c r="F4955" t="n">
        <v>-0.01274</v>
      </c>
      <c r="G4955" t="n">
        <v>-0.01195</v>
      </c>
      <c r="H4955" t="inlineStr"/>
      <c r="I4955" t="inlineStr"/>
      <c r="J4955" t="n">
        <v>-0.00171</v>
      </c>
      <c r="K4955" t="n">
        <v>0.00192</v>
      </c>
      <c r="L4955" t="n">
        <v>-0.00044</v>
      </c>
      <c r="M4955" t="n">
        <v>-0.00205</v>
      </c>
      <c r="N4955" t="n">
        <v>-0.00103</v>
      </c>
      <c r="O4955" t="n">
        <v>-0.00087</v>
      </c>
      <c r="P4955" t="n">
        <v>0</v>
      </c>
      <c r="Q4955" t="n">
        <v>-0.00522</v>
      </c>
      <c r="R4955" t="n">
        <v>0.00062</v>
      </c>
      <c r="S4955" t="n">
        <v>0.00389</v>
      </c>
      <c r="T4955" t="n">
        <v>0.00629</v>
      </c>
    </row>
    <row r="4956">
      <c r="A4956" s="142" t="n">
        <v>43479</v>
      </c>
      <c r="B4956" t="n">
        <v>-0.00086</v>
      </c>
      <c r="C4956" t="n">
        <v>-0.00088</v>
      </c>
      <c r="D4956" t="n">
        <v>-0.00078</v>
      </c>
      <c r="E4956" t="n">
        <v>-0.0008</v>
      </c>
      <c r="F4956" t="n">
        <v>-0.00067</v>
      </c>
      <c r="G4956" t="n">
        <v>-0.00451</v>
      </c>
      <c r="H4956" t="inlineStr"/>
      <c r="I4956" t="inlineStr"/>
      <c r="J4956" t="n">
        <v>0.00171</v>
      </c>
      <c r="K4956" t="n">
        <v>0.00107</v>
      </c>
      <c r="L4956" t="n">
        <v>-0.00258</v>
      </c>
      <c r="M4956" t="n">
        <v>-0.00324</v>
      </c>
      <c r="N4956" t="n">
        <v>-0.00197</v>
      </c>
      <c r="O4956" t="n">
        <v>-0.00326</v>
      </c>
      <c r="P4956" t="n">
        <v>-0.00915</v>
      </c>
      <c r="Q4956" t="n">
        <v>0.00062</v>
      </c>
      <c r="R4956" t="n">
        <v>-0.00461</v>
      </c>
      <c r="S4956" t="n">
        <v>-0.00413</v>
      </c>
      <c r="T4956" t="n">
        <v>-0.00753</v>
      </c>
    </row>
    <row r="4957">
      <c r="A4957" s="142" t="n">
        <v>43480</v>
      </c>
      <c r="B4957" t="n">
        <v>0.00241</v>
      </c>
      <c r="C4957" t="n">
        <v>0.00234</v>
      </c>
      <c r="D4957" t="n">
        <v>0.0024</v>
      </c>
      <c r="E4957" t="n">
        <v>0.0024</v>
      </c>
      <c r="F4957" t="n">
        <v>0.00231</v>
      </c>
      <c r="G4957" t="n">
        <v>0.00145</v>
      </c>
      <c r="H4957" t="inlineStr"/>
      <c r="I4957" t="inlineStr"/>
      <c r="J4957" t="n">
        <v>-0.00299</v>
      </c>
      <c r="K4957" t="n">
        <v>-0.00851</v>
      </c>
      <c r="L4957" t="n">
        <v>-0.00324</v>
      </c>
      <c r="M4957" t="n">
        <v>-0.01088</v>
      </c>
      <c r="N4957" t="n">
        <v>-0.01133</v>
      </c>
      <c r="O4957" t="n">
        <v>-0.008059999999999999</v>
      </c>
      <c r="P4957" t="n">
        <v>-0.00231</v>
      </c>
      <c r="Q4957" t="n">
        <v>-0.00062</v>
      </c>
      <c r="R4957" t="n">
        <v>0.00353</v>
      </c>
      <c r="S4957" t="n">
        <v>0.01158</v>
      </c>
      <c r="T4957" t="n">
        <v>0.0156</v>
      </c>
    </row>
    <row r="4958">
      <c r="A4958" s="142" t="n">
        <v>43481</v>
      </c>
      <c r="B4958" t="n">
        <v>-0.01067</v>
      </c>
      <c r="C4958" t="n">
        <v>-0.01064</v>
      </c>
      <c r="D4958" t="n">
        <v>-0.01064</v>
      </c>
      <c r="E4958" t="n">
        <v>-0.01063</v>
      </c>
      <c r="F4958" t="n">
        <v>-0.01057</v>
      </c>
      <c r="G4958" t="n">
        <v>-0.01367</v>
      </c>
      <c r="H4958" t="inlineStr"/>
      <c r="I4958" t="inlineStr"/>
      <c r="J4958" t="n">
        <v>-0.00172</v>
      </c>
      <c r="K4958" t="n">
        <v>0.01095</v>
      </c>
      <c r="L4958" t="n">
        <v>0.01062</v>
      </c>
      <c r="M4958" t="n">
        <v>0.00728</v>
      </c>
      <c r="N4958" t="n">
        <v>0.00314</v>
      </c>
      <c r="O4958" t="n">
        <v>0.00264</v>
      </c>
      <c r="P4958" t="n">
        <v>0</v>
      </c>
      <c r="Q4958" t="n">
        <v>-0.00895</v>
      </c>
      <c r="R4958" t="n">
        <v>0.00457</v>
      </c>
      <c r="S4958" t="n">
        <v>0.00515</v>
      </c>
      <c r="T4958" t="n">
        <v>0.00761</v>
      </c>
    </row>
    <row r="4959">
      <c r="A4959" s="142" t="n">
        <v>43482</v>
      </c>
      <c r="B4959" t="n">
        <v>0.00112</v>
      </c>
      <c r="C4959" t="n">
        <v>0.00108</v>
      </c>
      <c r="D4959" t="n">
        <v>0.00113</v>
      </c>
      <c r="E4959" t="n">
        <v>0.00107</v>
      </c>
      <c r="F4959" t="n">
        <v>0.00117</v>
      </c>
      <c r="G4959" t="n">
        <v>-0.00224</v>
      </c>
      <c r="H4959" t="inlineStr"/>
      <c r="I4959" t="inlineStr"/>
      <c r="J4959" t="n">
        <v>-0.00601</v>
      </c>
      <c r="K4959" t="n">
        <v>0.00085</v>
      </c>
      <c r="L4959" t="n">
        <v>0.00396</v>
      </c>
      <c r="M4959" t="n">
        <v>-0.00168</v>
      </c>
      <c r="N4959" t="n">
        <v>-0.00012</v>
      </c>
      <c r="O4959" t="n">
        <v>0.00066</v>
      </c>
      <c r="P4959" t="n">
        <v>0</v>
      </c>
      <c r="Q4959" t="n">
        <v>-0.00171</v>
      </c>
      <c r="R4959" t="n">
        <v>0.00037</v>
      </c>
      <c r="S4959" t="n">
        <v>0.00542</v>
      </c>
      <c r="T4959" t="n">
        <v>0.0009300000000000001</v>
      </c>
    </row>
    <row r="4960">
      <c r="A4960" s="142" t="n">
        <v>43483</v>
      </c>
      <c r="B4960" t="n">
        <v>-6e-05</v>
      </c>
      <c r="C4960" t="n">
        <v>-8.000000000000001e-05</v>
      </c>
      <c r="D4960" t="n">
        <v>-6e-05</v>
      </c>
      <c r="E4960" t="n">
        <v>0</v>
      </c>
      <c r="F4960" t="n">
        <v>-0.0001</v>
      </c>
      <c r="G4960" t="n">
        <v>-0.00127</v>
      </c>
      <c r="H4960" t="inlineStr"/>
      <c r="I4960" t="inlineStr"/>
      <c r="J4960" t="n">
        <v>-0.00519</v>
      </c>
      <c r="K4960" t="n">
        <v>-0.00445</v>
      </c>
      <c r="L4960" t="n">
        <v>-0.00932</v>
      </c>
      <c r="M4960" t="n">
        <v>-0.01567</v>
      </c>
      <c r="N4960" t="n">
        <v>-0.0186</v>
      </c>
      <c r="O4960" t="n">
        <v>-0.01007</v>
      </c>
      <c r="P4960" t="n">
        <v>-0.02083</v>
      </c>
      <c r="Q4960" t="n">
        <v>-0.00515</v>
      </c>
      <c r="R4960" t="n">
        <v>0.01843</v>
      </c>
      <c r="S4960" t="n">
        <v>0.01345</v>
      </c>
      <c r="T4960" t="n">
        <v>0.01009</v>
      </c>
    </row>
    <row r="4961">
      <c r="A4961" s="142" t="n">
        <v>43486</v>
      </c>
      <c r="B4961" t="n">
        <v>-0.01563</v>
      </c>
      <c r="C4961" t="n">
        <v>-0.01566</v>
      </c>
      <c r="D4961" t="n">
        <v>-0.01558</v>
      </c>
      <c r="E4961" t="n">
        <v>-0.01556</v>
      </c>
      <c r="F4961" t="n">
        <v>-0.01553</v>
      </c>
      <c r="G4961" t="n">
        <v>-0.01675</v>
      </c>
      <c r="H4961" t="inlineStr"/>
      <c r="I4961" t="inlineStr"/>
      <c r="J4961" t="n">
        <v>-0.01303</v>
      </c>
      <c r="K4961" t="n">
        <v>0</v>
      </c>
      <c r="L4961" t="n">
        <v>0</v>
      </c>
      <c r="M4961" t="n">
        <v>0.00597</v>
      </c>
      <c r="N4961" t="n">
        <v>0.002</v>
      </c>
      <c r="O4961" t="n">
        <v>0</v>
      </c>
      <c r="P4961" t="n">
        <v>-0.00236</v>
      </c>
      <c r="Q4961" t="n">
        <v>0</v>
      </c>
      <c r="R4961" t="n">
        <v>-0.00196</v>
      </c>
      <c r="S4961" t="n">
        <v>0.00017</v>
      </c>
      <c r="T4961" t="n">
        <v>0.00054</v>
      </c>
    </row>
    <row r="4962">
      <c r="A4962" s="142" t="n">
        <v>43487</v>
      </c>
      <c r="B4962" t="n">
        <v>-0.0031</v>
      </c>
      <c r="C4962" t="n">
        <v>-0.00314</v>
      </c>
      <c r="D4962" t="n">
        <v>-0.00309</v>
      </c>
      <c r="E4962" t="n">
        <v>-0.00318</v>
      </c>
      <c r="F4962" t="n">
        <v>-0.00306</v>
      </c>
      <c r="G4962" t="n">
        <v>-0.00329</v>
      </c>
      <c r="H4962" t="inlineStr"/>
      <c r="I4962" t="inlineStr"/>
      <c r="J4962" t="n">
        <v>0.00396</v>
      </c>
      <c r="K4962" t="n">
        <v>0.00213</v>
      </c>
      <c r="L4962" t="n">
        <v>-0.00835</v>
      </c>
      <c r="M4962" t="n">
        <v>0.00885</v>
      </c>
      <c r="N4962" t="n">
        <v>0.00838</v>
      </c>
      <c r="O4962" t="n">
        <v>0.00664</v>
      </c>
      <c r="P4962" t="n">
        <v>0.00711</v>
      </c>
      <c r="Q4962" t="n">
        <v>-0.00925</v>
      </c>
      <c r="R4962" t="n">
        <v>-0.00427</v>
      </c>
      <c r="S4962" t="n">
        <v>-0.00978</v>
      </c>
      <c r="T4962" t="n">
        <v>-0.00689</v>
      </c>
    </row>
    <row r="4963">
      <c r="A4963" s="142" t="n">
        <v>43488</v>
      </c>
      <c r="B4963" t="n">
        <v>0.008630000000000001</v>
      </c>
      <c r="C4963" t="n">
        <v>0.00859</v>
      </c>
      <c r="D4963" t="n">
        <v>0.0086</v>
      </c>
      <c r="E4963" t="n">
        <v>0.008659999999999999</v>
      </c>
      <c r="F4963" t="n">
        <v>0.0086</v>
      </c>
      <c r="G4963" t="n">
        <v>0.0081</v>
      </c>
      <c r="H4963" t="inlineStr"/>
      <c r="I4963" t="inlineStr"/>
      <c r="J4963" t="n">
        <v>-0.00088</v>
      </c>
      <c r="K4963" t="n">
        <v>-0.00213</v>
      </c>
      <c r="L4963" t="n">
        <v>0.00256</v>
      </c>
      <c r="M4963" t="n">
        <v>-0.00027</v>
      </c>
      <c r="N4963" t="n">
        <v>0.00029</v>
      </c>
      <c r="O4963" t="n">
        <v>-0.0011</v>
      </c>
      <c r="P4963" t="n">
        <v>0.00706</v>
      </c>
      <c r="Q4963" t="n">
        <v>0.00301</v>
      </c>
      <c r="R4963" t="n">
        <v>-0.00079</v>
      </c>
      <c r="S4963" t="n">
        <v>-0.00126</v>
      </c>
      <c r="T4963" t="n">
        <v>-0.00104</v>
      </c>
    </row>
    <row r="4964">
      <c r="A4964" s="142" t="n">
        <v>43489</v>
      </c>
      <c r="B4964" t="n">
        <v>0.00365</v>
      </c>
      <c r="C4964" t="n">
        <v>0.00367</v>
      </c>
      <c r="D4964" t="n">
        <v>0.00369</v>
      </c>
      <c r="E4964" t="n">
        <v>0.0037</v>
      </c>
      <c r="F4964" t="n">
        <v>0.00373</v>
      </c>
      <c r="G4964" t="n">
        <v>0.00555</v>
      </c>
      <c r="H4964" t="inlineStr"/>
      <c r="I4964" t="inlineStr"/>
      <c r="J4964" t="n">
        <v>0.00307</v>
      </c>
      <c r="K4964" t="n">
        <v>0.00384</v>
      </c>
      <c r="L4964" t="n">
        <v>-0.00454</v>
      </c>
      <c r="M4964" t="n">
        <v>0.00387</v>
      </c>
      <c r="N4964" t="n">
        <v>0.01088</v>
      </c>
      <c r="O4964" t="n">
        <v>0.00506</v>
      </c>
      <c r="P4964" t="n">
        <v>0.00701</v>
      </c>
      <c r="Q4964" t="n">
        <v>0.00142</v>
      </c>
      <c r="R4964" t="n">
        <v>0.00244</v>
      </c>
      <c r="S4964" t="n">
        <v>0.00456</v>
      </c>
      <c r="T4964" t="n">
        <v>0.01009</v>
      </c>
    </row>
    <row r="4965">
      <c r="A4965" s="142" t="n">
        <v>43490</v>
      </c>
      <c r="B4965" t="n">
        <v>0.00752</v>
      </c>
      <c r="C4965" t="n">
        <v>0.00751</v>
      </c>
      <c r="D4965" t="n">
        <v>0.00753</v>
      </c>
      <c r="E4965" t="n">
        <v>0.00747</v>
      </c>
      <c r="F4965" t="n">
        <v>0.00752</v>
      </c>
      <c r="G4965" t="n">
        <v>0.00523</v>
      </c>
      <c r="H4965" t="inlineStr"/>
      <c r="I4965" t="inlineStr"/>
      <c r="J4965" t="n">
        <v>0.028</v>
      </c>
      <c r="K4965" t="n">
        <v>0.02717</v>
      </c>
      <c r="L4965" t="n">
        <v>0.02044</v>
      </c>
      <c r="M4965" t="n">
        <v>0.03262</v>
      </c>
      <c r="N4965" t="n">
        <v>0.02713</v>
      </c>
      <c r="O4965" t="n">
        <v>0.02758</v>
      </c>
      <c r="P4965" t="n">
        <v>0.02784</v>
      </c>
      <c r="Q4965" t="n">
        <v>0.02584</v>
      </c>
      <c r="R4965" t="n">
        <v>0.00602</v>
      </c>
      <c r="S4965" t="n">
        <v>0.00586</v>
      </c>
      <c r="T4965" t="n">
        <v>0.008750000000000001</v>
      </c>
    </row>
    <row r="4966">
      <c r="A4966" s="142" t="n">
        <v>43493</v>
      </c>
      <c r="B4966" t="n">
        <v>0.03385</v>
      </c>
      <c r="C4966" t="n">
        <v>0.03376</v>
      </c>
      <c r="D4966" t="n">
        <v>0.03388</v>
      </c>
      <c r="E4966" t="n">
        <v>0.03385</v>
      </c>
      <c r="F4966" t="n">
        <v>0.03393</v>
      </c>
      <c r="G4966" t="n">
        <v>0.03796</v>
      </c>
      <c r="H4966" t="inlineStr"/>
      <c r="I4966" t="inlineStr"/>
      <c r="J4966" t="n">
        <v>0.00596</v>
      </c>
      <c r="K4966" t="n">
        <v>0.00537</v>
      </c>
      <c r="L4966" t="n">
        <v>-0.00358</v>
      </c>
      <c r="M4966" t="n">
        <v>0.01272</v>
      </c>
      <c r="N4966" t="n">
        <v>0.01282</v>
      </c>
      <c r="O4966" t="n">
        <v>0.0066</v>
      </c>
      <c r="P4966" t="n">
        <v>0.00903</v>
      </c>
      <c r="Q4966" t="n">
        <v>0.0086</v>
      </c>
      <c r="R4966" t="n">
        <v>-0.00963</v>
      </c>
      <c r="S4966" t="n">
        <v>-0.00933</v>
      </c>
      <c r="T4966" t="n">
        <v>-0.00741</v>
      </c>
    </row>
    <row r="4967">
      <c r="A4967" s="142" t="n">
        <v>43494</v>
      </c>
      <c r="B4967" t="n">
        <v>0.01005</v>
      </c>
      <c r="C4967" t="n">
        <v>0.01005</v>
      </c>
      <c r="D4967" t="n">
        <v>0.01011</v>
      </c>
      <c r="E4967" t="n">
        <v>0.01011</v>
      </c>
      <c r="F4967" t="n">
        <v>0.01003</v>
      </c>
      <c r="G4967" t="n">
        <v>0.01342</v>
      </c>
      <c r="H4967" t="inlineStr"/>
      <c r="I4967" t="inlineStr"/>
      <c r="J4967" t="n">
        <v>0.009730000000000001</v>
      </c>
      <c r="K4967" t="n">
        <v>0.01521</v>
      </c>
      <c r="L4967" t="n">
        <v>0.00528</v>
      </c>
      <c r="M4967" t="n">
        <v>0.02356</v>
      </c>
      <c r="N4967" t="n">
        <v>0.0184</v>
      </c>
      <c r="O4967" t="n">
        <v>0.02137</v>
      </c>
      <c r="P4967" t="n">
        <v>0.01566</v>
      </c>
      <c r="Q4967" t="n">
        <v>0.01447</v>
      </c>
      <c r="R4967" t="n">
        <v>0.00805</v>
      </c>
      <c r="S4967" t="n">
        <v>0.00219</v>
      </c>
      <c r="T4967" t="n">
        <v>0.00345</v>
      </c>
    </row>
    <row r="4968">
      <c r="A4968" s="142" t="n">
        <v>43495</v>
      </c>
      <c r="B4968" t="n">
        <v>0.02217</v>
      </c>
      <c r="C4968" t="n">
        <v>0.02216</v>
      </c>
      <c r="D4968" t="n">
        <v>0.02217</v>
      </c>
      <c r="E4968" t="n">
        <v>0.02215</v>
      </c>
      <c r="F4968" t="n">
        <v>0.02219</v>
      </c>
      <c r="G4968" t="n">
        <v>0.02042</v>
      </c>
      <c r="H4968" t="inlineStr"/>
      <c r="I4968" t="inlineStr"/>
      <c r="J4968" t="n">
        <v>0.01843</v>
      </c>
      <c r="K4968" t="n">
        <v>0.01235</v>
      </c>
      <c r="L4968" t="n">
        <v>0.00338</v>
      </c>
      <c r="M4968" t="n">
        <v>0.0033</v>
      </c>
      <c r="N4968" t="n">
        <v>0.008999999999999999</v>
      </c>
      <c r="O4968" t="n">
        <v>0.00912</v>
      </c>
      <c r="P4968" t="n">
        <v>0.01322</v>
      </c>
      <c r="Q4968" t="n">
        <v>0.01787</v>
      </c>
      <c r="R4968" t="n">
        <v>0.00419</v>
      </c>
      <c r="S4968" t="n">
        <v>0.0094</v>
      </c>
      <c r="T4968" t="n">
        <v>0.00576</v>
      </c>
    </row>
    <row r="4969">
      <c r="A4969" s="142" t="n">
        <v>43496</v>
      </c>
      <c r="B4969" t="n">
        <v>0.00286</v>
      </c>
      <c r="C4969" t="n">
        <v>0.00282</v>
      </c>
      <c r="D4969" t="n">
        <v>0.00284</v>
      </c>
      <c r="E4969" t="n">
        <v>0.00285</v>
      </c>
      <c r="F4969" t="n">
        <v>0.00291</v>
      </c>
      <c r="G4969" t="n">
        <v>0.00375</v>
      </c>
      <c r="H4969" t="inlineStr"/>
      <c r="I4969" t="inlineStr"/>
      <c r="J4969" t="n">
        <v>0.01481</v>
      </c>
      <c r="K4969" t="n">
        <v>0.0208</v>
      </c>
      <c r="L4969" t="n">
        <v>0.00407</v>
      </c>
      <c r="M4969" t="n">
        <v>0.01643</v>
      </c>
      <c r="N4969" t="n">
        <v>0.02095</v>
      </c>
      <c r="O4969" t="n">
        <v>0.01601</v>
      </c>
      <c r="P4969" t="n">
        <v>0.02609</v>
      </c>
      <c r="Q4969" t="n">
        <v>0.02021</v>
      </c>
      <c r="R4969" t="n">
        <v>0.00131</v>
      </c>
      <c r="S4969" t="n">
        <v>0.00506</v>
      </c>
      <c r="T4969" t="n">
        <v>0.00851</v>
      </c>
    </row>
    <row r="4970">
      <c r="A4970" s="142" t="n">
        <v>43497</v>
      </c>
      <c r="B4970" t="n">
        <v>0.01331</v>
      </c>
      <c r="C4970" t="n">
        <v>0.01332</v>
      </c>
      <c r="D4970" t="n">
        <v>0.01333</v>
      </c>
      <c r="E4970" t="n">
        <v>0.01335</v>
      </c>
      <c r="F4970" t="n">
        <v>0.01331</v>
      </c>
      <c r="G4970" t="n">
        <v>0.01766</v>
      </c>
      <c r="H4970" t="inlineStr"/>
      <c r="I4970" t="inlineStr"/>
      <c r="J4970" t="n">
        <v>0.00446</v>
      </c>
      <c r="K4970" t="n">
        <v>-0.009209999999999999</v>
      </c>
      <c r="L4970" t="n">
        <v>-6.999999999999999e-05</v>
      </c>
      <c r="M4970" t="n">
        <v>-0.00507</v>
      </c>
      <c r="N4970" t="n">
        <v>-0.00513</v>
      </c>
      <c r="O4970" t="n">
        <v>-0.00424</v>
      </c>
      <c r="P4970" t="n">
        <v>-0.00636</v>
      </c>
      <c r="Q4970" t="n">
        <v>0.00202</v>
      </c>
      <c r="R4970" t="n">
        <v>0.00307</v>
      </c>
      <c r="S4970" t="n">
        <v>0.00111</v>
      </c>
      <c r="T4970" t="n">
        <v>0.00086</v>
      </c>
    </row>
    <row r="4971">
      <c r="A4971" s="142" t="n">
        <v>43500</v>
      </c>
      <c r="B4971" t="n">
        <v>-0.00155</v>
      </c>
      <c r="C4971" t="n">
        <v>-0.0016</v>
      </c>
      <c r="D4971" t="n">
        <v>-0.0015</v>
      </c>
      <c r="E4971" t="n">
        <v>-0.00156</v>
      </c>
      <c r="F4971" t="n">
        <v>-0.00143</v>
      </c>
      <c r="G4971" t="n">
        <v>-0.00206</v>
      </c>
      <c r="H4971" t="inlineStr"/>
      <c r="I4971" t="inlineStr"/>
      <c r="J4971" t="n">
        <v>-0.00282</v>
      </c>
      <c r="K4971" t="n">
        <v>0.00158</v>
      </c>
      <c r="L4971" t="n">
        <v>0.0004</v>
      </c>
      <c r="M4971" t="n">
        <v>-0.0005</v>
      </c>
      <c r="N4971" t="n">
        <v>-0.00426</v>
      </c>
      <c r="O4971" t="n">
        <v>0</v>
      </c>
      <c r="P4971" t="n">
        <v>-0.00426</v>
      </c>
      <c r="Q4971" t="n">
        <v>-0.00606</v>
      </c>
      <c r="R4971" t="n">
        <v>0.00062</v>
      </c>
      <c r="S4971" t="n">
        <v>0.00679</v>
      </c>
      <c r="T4971" t="n">
        <v>0.0014</v>
      </c>
    </row>
    <row r="4972">
      <c r="A4972" s="142" t="n">
        <v>43501</v>
      </c>
      <c r="B4972" t="n">
        <v>-0.00391</v>
      </c>
      <c r="C4972" t="n">
        <v>-0.00396</v>
      </c>
      <c r="D4972" t="n">
        <v>-0.00389</v>
      </c>
      <c r="E4972" t="n">
        <v>-0.00388</v>
      </c>
      <c r="F4972" t="n">
        <v>-0.00394</v>
      </c>
      <c r="G4972" t="n">
        <v>-0.00744</v>
      </c>
      <c r="H4972" t="inlineStr"/>
      <c r="I4972" t="inlineStr"/>
      <c r="J4972" t="n">
        <v>-0.00364</v>
      </c>
      <c r="K4972" t="n">
        <v>0.00652</v>
      </c>
      <c r="L4972" t="n">
        <v>0.00028</v>
      </c>
      <c r="M4972" t="n">
        <v>0.0045</v>
      </c>
      <c r="N4972" t="n">
        <v>0.00711</v>
      </c>
      <c r="O4972" t="n">
        <v>0.00852</v>
      </c>
      <c r="P4972" t="n">
        <v>0.00214</v>
      </c>
      <c r="Q4972" t="n">
        <v>0.00566</v>
      </c>
      <c r="R4972" t="n">
        <v>0.01451</v>
      </c>
      <c r="S4972" t="n">
        <v>0.00795</v>
      </c>
      <c r="T4972" t="n">
        <v>0.00531</v>
      </c>
    </row>
    <row r="4973">
      <c r="A4973" s="142" t="n">
        <v>43502</v>
      </c>
      <c r="B4973" t="n">
        <v>0.01119</v>
      </c>
      <c r="C4973" t="n">
        <v>0.01121</v>
      </c>
      <c r="D4973" t="n">
        <v>0.0112</v>
      </c>
      <c r="E4973" t="n">
        <v>0.01118</v>
      </c>
      <c r="F4973" t="n">
        <v>0.01123</v>
      </c>
      <c r="G4973" t="n">
        <v>0.00957</v>
      </c>
      <c r="H4973" t="inlineStr"/>
      <c r="I4973" t="inlineStr"/>
      <c r="J4973" t="n">
        <v>0.00609</v>
      </c>
      <c r="K4973" t="n">
        <v>0.00216</v>
      </c>
      <c r="L4973" t="n">
        <v>-0.00304</v>
      </c>
      <c r="M4973" t="n">
        <v>-0.00159</v>
      </c>
      <c r="N4973" t="n">
        <v>-0.00403</v>
      </c>
      <c r="O4973" t="n">
        <v>-0.00322</v>
      </c>
      <c r="P4973" t="n">
        <v>-0.00214</v>
      </c>
      <c r="Q4973" t="n">
        <v>0.00361</v>
      </c>
      <c r="R4973" t="n">
        <v>0.00152</v>
      </c>
      <c r="S4973" t="n">
        <v>0.00059</v>
      </c>
      <c r="T4973" t="n">
        <v>-0.00047</v>
      </c>
    </row>
    <row r="4974">
      <c r="A4974" s="142" t="n">
        <v>43503</v>
      </c>
      <c r="B4974" t="n">
        <v>-0.00063</v>
      </c>
      <c r="C4974" t="n">
        <v>-0.00067</v>
      </c>
      <c r="D4974" t="n">
        <v>-0.00062</v>
      </c>
      <c r="E4974" t="n">
        <v>-0.00057</v>
      </c>
      <c r="F4974" t="n">
        <v>-0.00062</v>
      </c>
      <c r="G4974" t="n">
        <v>-0.00331</v>
      </c>
      <c r="H4974" t="inlineStr"/>
      <c r="I4974" t="inlineStr"/>
      <c r="J4974" t="n">
        <v>-0.01009</v>
      </c>
      <c r="K4974" t="n">
        <v>-0.01116</v>
      </c>
      <c r="L4974" t="n">
        <v>-0.00317</v>
      </c>
      <c r="M4974" t="n">
        <v>-0.00698</v>
      </c>
      <c r="N4974" t="n">
        <v>-0.01322</v>
      </c>
      <c r="O4974" t="n">
        <v>-0.01352</v>
      </c>
      <c r="P4974" t="n">
        <v>-0.01285</v>
      </c>
      <c r="Q4974" t="n">
        <v>-0.01208</v>
      </c>
      <c r="R4974" t="n">
        <v>-0.01467</v>
      </c>
      <c r="S4974" t="n">
        <v>-0.0074</v>
      </c>
      <c r="T4974" t="n">
        <v>-0.0042</v>
      </c>
    </row>
    <row r="4975">
      <c r="A4975" s="142" t="n">
        <v>43504</v>
      </c>
      <c r="B4975" t="n">
        <v>-0.01718</v>
      </c>
      <c r="C4975" t="n">
        <v>-0.01719</v>
      </c>
      <c r="D4975" t="n">
        <v>-0.01716</v>
      </c>
      <c r="E4975" t="n">
        <v>-0.0172</v>
      </c>
      <c r="F4975" t="n">
        <v>-0.01716</v>
      </c>
      <c r="G4975" t="n">
        <v>-0.01921</v>
      </c>
      <c r="H4975" t="inlineStr"/>
      <c r="I4975" t="inlineStr"/>
      <c r="J4975" t="n">
        <v>-0.00041</v>
      </c>
      <c r="K4975" t="n">
        <v>0.00416</v>
      </c>
      <c r="L4975" t="n">
        <v>0.0058</v>
      </c>
      <c r="M4975" t="n">
        <v>0.00693</v>
      </c>
      <c r="N4975" t="n">
        <v>0.01837</v>
      </c>
      <c r="O4975" t="n">
        <v>0.01391</v>
      </c>
      <c r="P4975" t="n">
        <v>0.01085</v>
      </c>
      <c r="Q4975" t="n">
        <v>0.0032</v>
      </c>
      <c r="R4975" t="n">
        <v>-0.00551</v>
      </c>
      <c r="S4975" t="n">
        <v>-0.00087</v>
      </c>
      <c r="T4975" t="n">
        <v>-0.00324</v>
      </c>
    </row>
    <row r="4976">
      <c r="A4976" s="142" t="n">
        <v>43507</v>
      </c>
      <c r="B4976" t="n">
        <v>0.01208</v>
      </c>
      <c r="C4976" t="n">
        <v>0.01208</v>
      </c>
      <c r="D4976" t="n">
        <v>0.01216</v>
      </c>
      <c r="E4976" t="n">
        <v>0.01209</v>
      </c>
      <c r="F4976" t="n">
        <v>0.01212</v>
      </c>
      <c r="G4976" t="n">
        <v>0.00979</v>
      </c>
      <c r="H4976" t="inlineStr"/>
      <c r="I4976" t="inlineStr"/>
      <c r="J4976" t="n">
        <v>0.00245</v>
      </c>
      <c r="K4976" t="n">
        <v>-0.00453</v>
      </c>
      <c r="L4976" t="n">
        <v>-0.009950000000000001</v>
      </c>
      <c r="M4976" t="n">
        <v>0.00075</v>
      </c>
      <c r="N4976" t="n">
        <v>-0.00767</v>
      </c>
      <c r="O4976" t="n">
        <v>-0.00383</v>
      </c>
      <c r="P4976" t="n">
        <v>-0.00644</v>
      </c>
      <c r="Q4976" t="n">
        <v>0.00218</v>
      </c>
      <c r="R4976" t="n">
        <v>0.008489999999999999</v>
      </c>
      <c r="S4976" t="n">
        <v>0.00503</v>
      </c>
      <c r="T4976" t="n">
        <v>0.00417</v>
      </c>
    </row>
    <row r="4977">
      <c r="A4977" s="142" t="n">
        <v>43508</v>
      </c>
      <c r="B4977" t="n">
        <v>-0.0023</v>
      </c>
      <c r="C4977" t="n">
        <v>-0.00232</v>
      </c>
      <c r="D4977" t="n">
        <v>-0.00228</v>
      </c>
      <c r="E4977" t="n">
        <v>-0.00222</v>
      </c>
      <c r="F4977" t="n">
        <v>-0.00223</v>
      </c>
      <c r="G4977" t="n">
        <v>-0.00689</v>
      </c>
      <c r="H4977" t="inlineStr"/>
      <c r="I4977" t="inlineStr"/>
      <c r="J4977" t="n">
        <v>-0.00204</v>
      </c>
      <c r="K4977" t="n">
        <v>-0.00356</v>
      </c>
      <c r="L4977" t="n">
        <v>0.00407</v>
      </c>
      <c r="M4977" t="n">
        <v>-0.00528</v>
      </c>
      <c r="N4977" t="n">
        <v>-0.008460000000000001</v>
      </c>
      <c r="O4977" t="n">
        <v>-0.0075</v>
      </c>
      <c r="P4977" t="n">
        <v>-0.00216</v>
      </c>
      <c r="Q4977" t="n">
        <v>-0.00463</v>
      </c>
      <c r="R4977" t="n">
        <v>0.00461</v>
      </c>
      <c r="S4977" t="n">
        <v>0.008970000000000001</v>
      </c>
      <c r="T4977" t="n">
        <v>0.00445</v>
      </c>
    </row>
    <row r="4978">
      <c r="A4978" s="142" t="n">
        <v>43509</v>
      </c>
      <c r="B4978" t="n">
        <v>-0.00477</v>
      </c>
      <c r="C4978" t="n">
        <v>-0.00479</v>
      </c>
      <c r="D4978" t="n">
        <v>-0.00478</v>
      </c>
      <c r="E4978" t="n">
        <v>-0.00479</v>
      </c>
      <c r="F4978" t="n">
        <v>-0.00475</v>
      </c>
      <c r="G4978" t="n">
        <v>-0.00265</v>
      </c>
      <c r="H4978" t="inlineStr"/>
      <c r="I4978" t="inlineStr"/>
      <c r="J4978" t="n">
        <v>-0.00204</v>
      </c>
      <c r="K4978" t="n">
        <v>-0.00795</v>
      </c>
      <c r="L4978" t="n">
        <v>0.00014</v>
      </c>
      <c r="M4978" t="n">
        <v>-0.009820000000000001</v>
      </c>
      <c r="N4978" t="n">
        <v>0.00402</v>
      </c>
      <c r="O4978" t="n">
        <v>0.0049</v>
      </c>
      <c r="P4978" t="n">
        <v>0.00433</v>
      </c>
      <c r="Q4978" t="n">
        <v>0.00102</v>
      </c>
      <c r="R4978" t="n">
        <v>0.00595</v>
      </c>
      <c r="S4978" t="n">
        <v>0.00443</v>
      </c>
      <c r="T4978" t="n">
        <v>0.00079</v>
      </c>
    </row>
    <row r="4979">
      <c r="A4979" s="142" t="n">
        <v>43510</v>
      </c>
      <c r="B4979" t="n">
        <v>0.0026</v>
      </c>
      <c r="C4979" t="n">
        <v>0.00255</v>
      </c>
      <c r="D4979" t="n">
        <v>0.00261</v>
      </c>
      <c r="E4979" t="n">
        <v>0.00257</v>
      </c>
      <c r="F4979" t="n">
        <v>0.00261</v>
      </c>
      <c r="G4979" t="n">
        <v>0.00137</v>
      </c>
      <c r="H4979" t="inlineStr"/>
      <c r="I4979" t="inlineStr"/>
      <c r="J4979" t="n">
        <v>-0.00204</v>
      </c>
      <c r="K4979" t="n">
        <v>0.00781</v>
      </c>
      <c r="L4979" t="n">
        <v>-0.00068</v>
      </c>
      <c r="M4979" t="n">
        <v>0.00572</v>
      </c>
      <c r="N4979" t="n">
        <v>0.00726</v>
      </c>
      <c r="O4979" t="n">
        <v>0.00284</v>
      </c>
      <c r="P4979" t="n">
        <v>0.00431</v>
      </c>
      <c r="Q4979" t="n">
        <v>-0.00378</v>
      </c>
      <c r="R4979" t="n">
        <v>-0.00256</v>
      </c>
      <c r="S4979" t="n">
        <v>-0.00112</v>
      </c>
      <c r="T4979" t="n">
        <v>-0.0014</v>
      </c>
    </row>
    <row r="4980">
      <c r="A4980" s="142" t="n">
        <v>43511</v>
      </c>
      <c r="B4980" t="n">
        <v>0.00611</v>
      </c>
      <c r="C4980" t="n">
        <v>0.00608</v>
      </c>
      <c r="D4980" t="n">
        <v>0.00609</v>
      </c>
      <c r="E4980" t="n">
        <v>0.00612</v>
      </c>
      <c r="F4980" t="n">
        <v>0.0061</v>
      </c>
      <c r="G4980" t="n">
        <v>0.00503</v>
      </c>
      <c r="H4980" t="inlineStr"/>
      <c r="I4980" t="inlineStr"/>
      <c r="J4980" t="n">
        <v>0.01106</v>
      </c>
      <c r="K4980" t="n">
        <v>0.00716</v>
      </c>
      <c r="L4980" t="n">
        <v>0.01323</v>
      </c>
      <c r="M4980" t="n">
        <v>0.01398</v>
      </c>
      <c r="N4980" t="n">
        <v>0.01423</v>
      </c>
      <c r="O4980" t="n">
        <v>0.01519</v>
      </c>
      <c r="P4980" t="n">
        <v>0.01288</v>
      </c>
      <c r="Q4980" t="n">
        <v>0.01371</v>
      </c>
      <c r="R4980" t="n">
        <v>0.01411</v>
      </c>
      <c r="S4980" t="n">
        <v>0.00829</v>
      </c>
      <c r="T4980" t="n">
        <v>-0.00719</v>
      </c>
    </row>
    <row r="4981">
      <c r="A4981" s="142" t="n">
        <v>43514</v>
      </c>
      <c r="B4981" t="n">
        <v>0.01948</v>
      </c>
      <c r="C4981" t="n">
        <v>0.01942</v>
      </c>
      <c r="D4981" t="n">
        <v>0.0195</v>
      </c>
      <c r="E4981" t="n">
        <v>0.01949</v>
      </c>
      <c r="F4981" t="n">
        <v>0.01954</v>
      </c>
      <c r="G4981" t="n">
        <v>0.01855</v>
      </c>
      <c r="H4981" t="inlineStr"/>
      <c r="I4981" t="inlineStr"/>
      <c r="J4981" t="n">
        <v>0.00891</v>
      </c>
      <c r="K4981" t="n">
        <v>-0.00197</v>
      </c>
      <c r="L4981" t="n">
        <v>0</v>
      </c>
      <c r="M4981" t="n">
        <v>-0.0003</v>
      </c>
      <c r="N4981" t="n">
        <v>0.00063</v>
      </c>
      <c r="O4981" t="n">
        <v>0</v>
      </c>
      <c r="P4981" t="n">
        <v>0.00424</v>
      </c>
      <c r="Q4981" t="n">
        <v>0</v>
      </c>
      <c r="R4981" t="n">
        <v>0.00191</v>
      </c>
      <c r="S4981" t="n">
        <v>-0.00058</v>
      </c>
      <c r="T4981" t="n">
        <v>0.00205</v>
      </c>
    </row>
    <row r="4982">
      <c r="A4982" s="142" t="n">
        <v>43515</v>
      </c>
      <c r="B4982" t="n">
        <v>0.00214</v>
      </c>
      <c r="C4982" t="n">
        <v>0.00213</v>
      </c>
      <c r="D4982" t="n">
        <v>0.00218</v>
      </c>
      <c r="E4982" t="n">
        <v>0.00218</v>
      </c>
      <c r="F4982" t="n">
        <v>0.00219</v>
      </c>
      <c r="G4982" t="n">
        <v>0.00607</v>
      </c>
      <c r="H4982" t="inlineStr"/>
      <c r="I4982" t="inlineStr"/>
      <c r="J4982" t="n">
        <v>0.01525</v>
      </c>
      <c r="K4982" t="n">
        <v>0.04054</v>
      </c>
      <c r="L4982" t="n">
        <v>0.01982</v>
      </c>
      <c r="M4982" t="n">
        <v>0.0332</v>
      </c>
      <c r="N4982" t="n">
        <v>0.02934</v>
      </c>
      <c r="O4982" t="n">
        <v>0.02394</v>
      </c>
      <c r="P4982" t="n">
        <v>0.03586</v>
      </c>
      <c r="Q4982" t="n">
        <v>0.02187</v>
      </c>
      <c r="R4982" t="n">
        <v>-0.00186</v>
      </c>
      <c r="S4982" t="n">
        <v>-0.0009700000000000001</v>
      </c>
      <c r="T4982" t="n">
        <v>-0.00219</v>
      </c>
    </row>
    <row r="4983">
      <c r="A4983" s="142" t="n">
        <v>43516</v>
      </c>
      <c r="B4983" t="n">
        <v>0.02602</v>
      </c>
      <c r="C4983" t="n">
        <v>0.02605</v>
      </c>
      <c r="D4983" t="n">
        <v>0.02607</v>
      </c>
      <c r="E4983" t="n">
        <v>0.026</v>
      </c>
      <c r="F4983" t="n">
        <v>0.02611</v>
      </c>
      <c r="G4983" t="n">
        <v>0.02857</v>
      </c>
      <c r="H4983" t="inlineStr"/>
      <c r="I4983" t="inlineStr"/>
      <c r="J4983" t="n">
        <v>0.02412</v>
      </c>
      <c r="K4983" t="n">
        <v>0.0114</v>
      </c>
      <c r="L4983" t="n">
        <v>0.008410000000000001</v>
      </c>
      <c r="M4983" t="n">
        <v>0.01124</v>
      </c>
      <c r="N4983" t="n">
        <v>0.00522</v>
      </c>
      <c r="O4983" t="n">
        <v>0.01111</v>
      </c>
      <c r="P4983" t="n">
        <v>0.01426</v>
      </c>
      <c r="Q4983" t="n">
        <v>0.01549</v>
      </c>
      <c r="R4983" t="n">
        <v>0.00672</v>
      </c>
      <c r="S4983" t="n">
        <v>0.00347</v>
      </c>
      <c r="T4983" t="n">
        <v>0.01063</v>
      </c>
    </row>
    <row r="4984">
      <c r="A4984" s="142" t="n">
        <v>43517</v>
      </c>
      <c r="B4984" t="n">
        <v>0.01038</v>
      </c>
      <c r="C4984" t="n">
        <v>0.01035</v>
      </c>
      <c r="D4984" t="n">
        <v>0.01036</v>
      </c>
      <c r="E4984" t="n">
        <v>0.01043</v>
      </c>
      <c r="F4984" t="n">
        <v>0.01038</v>
      </c>
      <c r="G4984" t="n">
        <v>0.01164</v>
      </c>
      <c r="H4984" t="inlineStr"/>
      <c r="I4984" t="inlineStr"/>
      <c r="J4984" t="n">
        <v>-0.00927</v>
      </c>
      <c r="K4984" t="n">
        <v>-0.00639</v>
      </c>
      <c r="L4984" t="n">
        <v>-0.01456</v>
      </c>
      <c r="M4984" t="n">
        <v>-0.01249</v>
      </c>
      <c r="N4984" t="n">
        <v>-0.00173</v>
      </c>
      <c r="O4984" t="n">
        <v>-0.00077</v>
      </c>
      <c r="P4984" t="n">
        <v>-0.01205</v>
      </c>
      <c r="Q4984" t="n">
        <v>-0.00735</v>
      </c>
      <c r="R4984" t="n">
        <v>-0.00213</v>
      </c>
      <c r="S4984" t="n">
        <v>-0.00212</v>
      </c>
      <c r="T4984" t="n">
        <v>0.00179</v>
      </c>
    </row>
    <row r="4985">
      <c r="A4985" s="142" t="n">
        <v>43518</v>
      </c>
      <c r="B4985" t="n">
        <v>-0.00346</v>
      </c>
      <c r="C4985" t="n">
        <v>-0.00349</v>
      </c>
      <c r="D4985" t="n">
        <v>-0.00342</v>
      </c>
      <c r="E4985" t="n">
        <v>-0.00349</v>
      </c>
      <c r="F4985" t="n">
        <v>-0.00345</v>
      </c>
      <c r="G4985" t="n">
        <v>-0.00358</v>
      </c>
      <c r="H4985" t="inlineStr"/>
      <c r="I4985" t="inlineStr"/>
      <c r="J4985" t="n">
        <v>0.00585</v>
      </c>
      <c r="K4985" t="n">
        <v>0.00586</v>
      </c>
      <c r="L4985" t="n">
        <v>0.0104</v>
      </c>
      <c r="M4985" t="n">
        <v>0.00048</v>
      </c>
      <c r="N4985" t="n">
        <v>0.00656</v>
      </c>
      <c r="O4985" t="n">
        <v>-0.00039</v>
      </c>
      <c r="P4985" t="n">
        <v>0.00813</v>
      </c>
      <c r="Q4985" t="n">
        <v>0.0102</v>
      </c>
      <c r="R4985" t="n">
        <v>0.00219</v>
      </c>
      <c r="S4985" t="n">
        <v>0.00573</v>
      </c>
      <c r="T4985" t="n">
        <v>0.0086</v>
      </c>
    </row>
    <row r="4986">
      <c r="A4986" s="142" t="n">
        <v>43521</v>
      </c>
      <c r="B4986" t="n">
        <v>0.00217</v>
      </c>
      <c r="C4986" t="n">
        <v>0.00209</v>
      </c>
      <c r="D4986" t="n">
        <v>0.00216</v>
      </c>
      <c r="E4986" t="n">
        <v>0.00218</v>
      </c>
      <c r="F4986" t="n">
        <v>0.0022</v>
      </c>
      <c r="G4986" t="n">
        <v>0.00145</v>
      </c>
      <c r="H4986" t="inlineStr"/>
      <c r="I4986" t="inlineStr"/>
      <c r="J4986" t="n">
        <v>-0.01627</v>
      </c>
      <c r="K4986" t="n">
        <v>-0.00714</v>
      </c>
      <c r="L4986" t="n">
        <v>0.00473</v>
      </c>
      <c r="M4986" t="n">
        <v>-0.00812</v>
      </c>
      <c r="N4986" t="n">
        <v>-0.00856</v>
      </c>
      <c r="O4986" t="n">
        <v>-0.0054</v>
      </c>
      <c r="P4986" t="n">
        <v>-0.01815</v>
      </c>
      <c r="Q4986" t="n">
        <v>-0.00526</v>
      </c>
      <c r="R4986" t="n">
        <v>0.0025</v>
      </c>
      <c r="S4986" t="n">
        <v>0.0024</v>
      </c>
      <c r="T4986" t="n">
        <v>0.00781</v>
      </c>
    </row>
    <row r="4987">
      <c r="A4987" s="142" t="n">
        <v>43522</v>
      </c>
      <c r="B4987" t="n">
        <v>-0.01489</v>
      </c>
      <c r="C4987" t="n">
        <v>-0.01487</v>
      </c>
      <c r="D4987" t="n">
        <v>-0.01481</v>
      </c>
      <c r="E4987" t="n">
        <v>-0.01485</v>
      </c>
      <c r="F4987" t="n">
        <v>-0.01484</v>
      </c>
      <c r="G4987" t="n">
        <v>-0.01418</v>
      </c>
      <c r="H4987" t="inlineStr"/>
      <c r="I4987" t="inlineStr"/>
      <c r="J4987" t="n">
        <v>-0.013</v>
      </c>
      <c r="K4987" t="n">
        <v>-0.00644</v>
      </c>
      <c r="L4987" t="n">
        <v>0.00488</v>
      </c>
      <c r="M4987" t="n">
        <v>-0.0111</v>
      </c>
      <c r="N4987" t="n">
        <v>-0.00443</v>
      </c>
      <c r="O4987" t="n">
        <v>-0.00504</v>
      </c>
      <c r="P4987" t="n">
        <v>-0.00205</v>
      </c>
      <c r="Q4987" t="n">
        <v>-0.008619999999999999</v>
      </c>
      <c r="R4987" t="n">
        <v>0.00349</v>
      </c>
      <c r="S4987" t="n">
        <v>-0.00125</v>
      </c>
      <c r="T4987" t="n">
        <v>-0.00342</v>
      </c>
    </row>
    <row r="4988">
      <c r="A4988" s="142" t="n">
        <v>43523</v>
      </c>
      <c r="B4988" t="n">
        <v>0.00055</v>
      </c>
      <c r="C4988" t="n">
        <v>0.00048</v>
      </c>
      <c r="D4988" t="n">
        <v>0.0005</v>
      </c>
      <c r="E4988" t="n">
        <v>0.00047</v>
      </c>
      <c r="F4988" t="n">
        <v>0.00051</v>
      </c>
      <c r="G4988" t="n">
        <v>0.00156</v>
      </c>
      <c r="H4988" t="inlineStr"/>
      <c r="I4988" t="inlineStr"/>
      <c r="J4988" t="n">
        <v>-0.00838</v>
      </c>
      <c r="K4988" t="n">
        <v>-0.01353</v>
      </c>
      <c r="L4988" t="n">
        <v>-0.00769</v>
      </c>
      <c r="M4988" t="n">
        <v>-0.01269</v>
      </c>
      <c r="N4988" t="n">
        <v>-0.0131</v>
      </c>
      <c r="O4988" t="n">
        <v>-0.01813</v>
      </c>
      <c r="P4988" t="n">
        <v>-0.0144</v>
      </c>
      <c r="Q4988" t="n">
        <v>-0.00701</v>
      </c>
      <c r="R4988" t="n">
        <v>-0.0027</v>
      </c>
      <c r="S4988" t="n">
        <v>-0.00225</v>
      </c>
      <c r="T4988" t="n">
        <v>-0.00552</v>
      </c>
    </row>
    <row r="4989">
      <c r="A4989" s="142" t="n">
        <v>43524</v>
      </c>
      <c r="B4989" t="n">
        <v>-0.01418</v>
      </c>
      <c r="C4989" t="n">
        <v>-0.01416</v>
      </c>
      <c r="D4989" t="n">
        <v>-0.01414</v>
      </c>
      <c r="E4989" t="n">
        <v>-0.01412</v>
      </c>
      <c r="F4989" t="n">
        <v>-0.01412</v>
      </c>
      <c r="G4989" t="n">
        <v>-0.01212</v>
      </c>
      <c r="H4989" t="inlineStr"/>
      <c r="I4989" t="inlineStr"/>
      <c r="J4989" t="n">
        <v>-0.01288</v>
      </c>
      <c r="K4989" t="n">
        <v>-0.00927</v>
      </c>
      <c r="L4989" t="n">
        <v>0.00148</v>
      </c>
      <c r="M4989" t="n">
        <v>-0.01062</v>
      </c>
      <c r="N4989" t="n">
        <v>-0.00386</v>
      </c>
      <c r="O4989" t="n">
        <v>-0.00755</v>
      </c>
      <c r="P4989" t="n">
        <v>-0.00626</v>
      </c>
      <c r="Q4989" t="n">
        <v>-0.01102</v>
      </c>
      <c r="R4989" t="n">
        <v>0.00087</v>
      </c>
      <c r="S4989" t="n">
        <v>-0.00394</v>
      </c>
      <c r="T4989" t="n">
        <v>-0.01005</v>
      </c>
    </row>
    <row r="4990">
      <c r="A4990" s="142" t="n">
        <v>43525</v>
      </c>
      <c r="B4990" t="n">
        <v>-0.00769</v>
      </c>
      <c r="C4990" t="n">
        <v>-0.00772</v>
      </c>
      <c r="D4990" t="n">
        <v>-0.00765</v>
      </c>
      <c r="E4990" t="n">
        <v>-0.00768</v>
      </c>
      <c r="F4990" t="n">
        <v>-0.00764</v>
      </c>
      <c r="G4990" t="n">
        <v>-0.00727</v>
      </c>
      <c r="H4990" t="inlineStr"/>
      <c r="I4990" t="inlineStr"/>
      <c r="J4990" t="n">
        <v>-0.00571</v>
      </c>
      <c r="K4990" t="n">
        <v>-0.00273</v>
      </c>
      <c r="L4990" t="n">
        <v>-0.01201</v>
      </c>
      <c r="M4990" t="n">
        <v>-0.01254</v>
      </c>
      <c r="N4990" t="n">
        <v>-0.02307</v>
      </c>
      <c r="O4990" t="n">
        <v>-0.01341</v>
      </c>
      <c r="P4990" t="n">
        <v>-0.01891</v>
      </c>
      <c r="Q4990" t="n">
        <v>-0.00186</v>
      </c>
      <c r="R4990" t="n">
        <v>0.00374</v>
      </c>
      <c r="S4990" t="n">
        <v>0.00452</v>
      </c>
      <c r="T4990" t="n">
        <v>0.00056</v>
      </c>
    </row>
    <row r="4991">
      <c r="A4991" s="142" t="n">
        <v>43528</v>
      </c>
      <c r="B4991" t="n">
        <v>-0.02202</v>
      </c>
      <c r="C4991" t="n">
        <v>-0.02209</v>
      </c>
      <c r="D4991" t="n">
        <v>-0.022</v>
      </c>
      <c r="E4991" t="n">
        <v>-0.02201</v>
      </c>
      <c r="F4991" t="n">
        <v>-0.02195</v>
      </c>
      <c r="G4991" t="n">
        <v>-0.02206</v>
      </c>
      <c r="H4991" t="inlineStr"/>
      <c r="I4991" t="inlineStr"/>
      <c r="J4991" t="n">
        <v>-0.0205</v>
      </c>
      <c r="K4991" t="n">
        <v>-0.00528</v>
      </c>
      <c r="L4991" t="n">
        <v>-0.01446</v>
      </c>
      <c r="M4991" t="n">
        <v>-0.0063</v>
      </c>
      <c r="N4991" t="n">
        <v>-0.00024</v>
      </c>
      <c r="O4991" t="n">
        <v>-0.00365</v>
      </c>
      <c r="P4991" t="n">
        <v>-0.00642</v>
      </c>
      <c r="Q4991" t="n">
        <v>-0.02146</v>
      </c>
      <c r="R4991" t="n">
        <v>0.0029</v>
      </c>
      <c r="S4991" t="n">
        <v>0.00366</v>
      </c>
      <c r="T4991" t="n">
        <v>0.007820000000000001</v>
      </c>
    </row>
    <row r="4992">
      <c r="A4992" s="142" t="n">
        <v>43529</v>
      </c>
      <c r="B4992" t="n">
        <v>-0.00482</v>
      </c>
      <c r="C4992" t="n">
        <v>-0.00482</v>
      </c>
      <c r="D4992" t="n">
        <v>-0.00482</v>
      </c>
      <c r="E4992" t="n">
        <v>-0.00486</v>
      </c>
      <c r="F4992" t="n">
        <v>-0.00483</v>
      </c>
      <c r="G4992" t="n">
        <v>-0.01038</v>
      </c>
      <c r="H4992" t="inlineStr"/>
      <c r="I4992" t="inlineStr"/>
      <c r="J4992" t="n">
        <v>0.01674</v>
      </c>
      <c r="K4992" t="n">
        <v>0.00216</v>
      </c>
      <c r="L4992" t="n">
        <v>-0.00375</v>
      </c>
      <c r="M4992" t="n">
        <v>0.0046</v>
      </c>
      <c r="N4992" t="n">
        <v>0.00453</v>
      </c>
      <c r="O4992" t="n">
        <v>0.00081</v>
      </c>
      <c r="P4992" t="n">
        <v>0.00216</v>
      </c>
      <c r="Q4992" t="n">
        <v>0.01433</v>
      </c>
      <c r="R4992" t="n">
        <v>0.0015</v>
      </c>
      <c r="S4992" t="n">
        <v>0.00038</v>
      </c>
      <c r="T4992" t="n">
        <v>0.00292</v>
      </c>
    </row>
    <row r="4993">
      <c r="A4993" s="142" t="n">
        <v>43530</v>
      </c>
      <c r="B4993" t="n">
        <v>-0.00035</v>
      </c>
      <c r="C4993" t="n">
        <v>-0.00036</v>
      </c>
      <c r="D4993" t="n">
        <v>-0.00031</v>
      </c>
      <c r="E4993" t="n">
        <v>-0.00033</v>
      </c>
      <c r="F4993" t="n">
        <v>-0.00036</v>
      </c>
      <c r="G4993" t="n">
        <v>-0.00173</v>
      </c>
      <c r="H4993" t="inlineStr"/>
      <c r="I4993" t="inlineStr"/>
      <c r="J4993" t="n">
        <v>-0.00576</v>
      </c>
      <c r="K4993" t="n">
        <v>-0.01275</v>
      </c>
      <c r="L4993" t="n">
        <v>0.00104</v>
      </c>
      <c r="M4993" t="n">
        <v>-0.01232</v>
      </c>
      <c r="N4993" t="n">
        <v>-0.01791</v>
      </c>
      <c r="O4993" t="n">
        <v>-0.01668</v>
      </c>
      <c r="P4993" t="n">
        <v>-0.01505</v>
      </c>
      <c r="Q4993" t="n">
        <v>-0.00346</v>
      </c>
      <c r="R4993" t="n">
        <v>-0.00037</v>
      </c>
      <c r="S4993" t="n">
        <v>-0.00465</v>
      </c>
      <c r="T4993" t="n">
        <v>-0.00027</v>
      </c>
    </row>
    <row r="4994">
      <c r="A4994" s="142" t="n">
        <v>43531</v>
      </c>
      <c r="B4994" t="n">
        <v>-0.01721</v>
      </c>
      <c r="C4994" t="n">
        <v>-0.01725</v>
      </c>
      <c r="D4994" t="n">
        <v>-0.01719</v>
      </c>
      <c r="E4994" t="n">
        <v>-0.01715</v>
      </c>
      <c r="F4994" t="n">
        <v>-0.01717</v>
      </c>
      <c r="G4994" t="n">
        <v>-0.01626</v>
      </c>
      <c r="H4994" t="inlineStr"/>
      <c r="I4994" t="inlineStr"/>
      <c r="J4994" t="n">
        <v>-0.00331</v>
      </c>
      <c r="K4994" t="n">
        <v>0.00735</v>
      </c>
      <c r="L4994" t="n">
        <v>-0.00441</v>
      </c>
      <c r="M4994" t="n">
        <v>-0.0017</v>
      </c>
      <c r="N4994" t="n">
        <v>0.02355</v>
      </c>
      <c r="O4994" t="n">
        <v>0.01861</v>
      </c>
      <c r="P4994" t="n">
        <v>0.01965</v>
      </c>
      <c r="Q4994" t="n">
        <v>-0.00087</v>
      </c>
      <c r="R4994" t="n">
        <v>-0.0028</v>
      </c>
      <c r="S4994" t="n">
        <v>-0.00066</v>
      </c>
      <c r="T4994" t="n">
        <v>-0.00387</v>
      </c>
    </row>
    <row r="4995">
      <c r="A4995" s="142" t="n">
        <v>43532</v>
      </c>
      <c r="B4995" t="n">
        <v>0.01945</v>
      </c>
      <c r="C4995" t="n">
        <v>0.01941</v>
      </c>
      <c r="D4995" t="n">
        <v>0.01946</v>
      </c>
      <c r="E4995" t="n">
        <v>0.01939</v>
      </c>
      <c r="F4995" t="n">
        <v>0.01948</v>
      </c>
      <c r="G4995" t="n">
        <v>0.0117</v>
      </c>
      <c r="H4995" t="inlineStr"/>
      <c r="I4995" t="inlineStr"/>
      <c r="J4995" t="n">
        <v>0.0162</v>
      </c>
      <c r="K4995" t="n">
        <v>0.01775</v>
      </c>
      <c r="L4995" t="n">
        <v>0.00484</v>
      </c>
      <c r="M4995" t="n">
        <v>0.03267</v>
      </c>
      <c r="N4995" t="n">
        <v>0.02655</v>
      </c>
      <c r="O4995" t="n">
        <v>0.03168</v>
      </c>
      <c r="P4995" t="n">
        <v>0.0257</v>
      </c>
      <c r="Q4995" t="n">
        <v>0.01665</v>
      </c>
      <c r="R4995" t="n">
        <v>-0.009140000000000001</v>
      </c>
      <c r="S4995" t="n">
        <v>-0.00614</v>
      </c>
      <c r="T4995" t="n">
        <v>-0.0131</v>
      </c>
    </row>
    <row r="4996">
      <c r="A4996" s="142" t="n">
        <v>43535</v>
      </c>
      <c r="B4996" t="n">
        <v>0.03129</v>
      </c>
      <c r="C4996" t="n">
        <v>0.03125</v>
      </c>
      <c r="D4996" t="n">
        <v>0.03131</v>
      </c>
      <c r="E4996" t="n">
        <v>0.03135</v>
      </c>
      <c r="F4996" t="n">
        <v>0.0314</v>
      </c>
      <c r="G4996" t="n">
        <v>0.03157</v>
      </c>
      <c r="H4996" t="inlineStr"/>
      <c r="I4996" t="inlineStr"/>
      <c r="J4996" t="n">
        <v>0.009809999999999999</v>
      </c>
      <c r="K4996" t="n">
        <v>-0.00271</v>
      </c>
      <c r="L4996" t="n">
        <v>-0.00047</v>
      </c>
      <c r="M4996" t="n">
        <v>-0.0031</v>
      </c>
      <c r="N4996" t="n">
        <v>-0.00877</v>
      </c>
      <c r="O4996" t="n">
        <v>0.00216</v>
      </c>
      <c r="P4996" t="n">
        <v>0</v>
      </c>
      <c r="Q4996" t="n">
        <v>0.009820000000000001</v>
      </c>
      <c r="R4996" t="n">
        <v>0.007860000000000001</v>
      </c>
      <c r="S4996" t="n">
        <v>0.01234</v>
      </c>
      <c r="T4996" t="n">
        <v>0.01169</v>
      </c>
    </row>
    <row r="4997">
      <c r="A4997" s="142" t="n">
        <v>43536</v>
      </c>
      <c r="B4997" t="n">
        <v>0.00084</v>
      </c>
      <c r="C4997" t="n">
        <v>0.00083</v>
      </c>
      <c r="D4997" t="n">
        <v>0.00086</v>
      </c>
      <c r="E4997" t="n">
        <v>0.00088</v>
      </c>
      <c r="F4997" t="n">
        <v>0.00087</v>
      </c>
      <c r="G4997" t="n">
        <v>9.000000000000001e-05</v>
      </c>
      <c r="H4997" t="inlineStr"/>
      <c r="I4997" t="inlineStr"/>
      <c r="J4997" t="n">
        <v>0.00688</v>
      </c>
      <c r="K4997" t="n">
        <v>0.01632</v>
      </c>
      <c r="L4997" t="n">
        <v>0.00877</v>
      </c>
      <c r="M4997" t="n">
        <v>0.01143</v>
      </c>
      <c r="N4997" t="n">
        <v>0.01777</v>
      </c>
      <c r="O4997" t="n">
        <v>0.01296</v>
      </c>
      <c r="P4997" t="n">
        <v>0.01461</v>
      </c>
      <c r="Q4997" t="n">
        <v>0.00592</v>
      </c>
      <c r="R4997" t="n">
        <v>-0.00074</v>
      </c>
      <c r="S4997" t="n">
        <v>0.00042</v>
      </c>
      <c r="T4997" t="n">
        <v>0.00546</v>
      </c>
    </row>
    <row r="4998">
      <c r="A4998" s="142" t="n">
        <v>43537</v>
      </c>
      <c r="B4998" t="n">
        <v>0.01502</v>
      </c>
      <c r="C4998" t="n">
        <v>0.01498</v>
      </c>
      <c r="D4998" t="n">
        <v>0.01501</v>
      </c>
      <c r="E4998" t="n">
        <v>0.01498</v>
      </c>
      <c r="F4998" t="n">
        <v>0.01503</v>
      </c>
      <c r="G4998" t="n">
        <v>0.01948</v>
      </c>
      <c r="H4998" t="inlineStr"/>
      <c r="I4998" t="inlineStr"/>
      <c r="J4998" t="n">
        <v>0.01045</v>
      </c>
      <c r="K4998" t="n">
        <v>0.0044</v>
      </c>
      <c r="L4998" t="n">
        <v>0.00848</v>
      </c>
      <c r="M4998" t="n">
        <v>0.00233</v>
      </c>
      <c r="N4998" t="n">
        <v>-0.00215</v>
      </c>
      <c r="O4998" t="n">
        <v>-0.00349</v>
      </c>
      <c r="P4998" t="n">
        <v>0</v>
      </c>
      <c r="Q4998" t="n">
        <v>0.00813</v>
      </c>
      <c r="R4998" t="n">
        <v>0.00621</v>
      </c>
      <c r="S4998" t="n">
        <v>0.00201</v>
      </c>
      <c r="T4998" t="n">
        <v>-0.00401</v>
      </c>
    </row>
    <row r="4999">
      <c r="A4999" s="142" t="n">
        <v>43538</v>
      </c>
      <c r="B4999" t="n">
        <v>0.0033</v>
      </c>
      <c r="C4999" t="n">
        <v>0.00335</v>
      </c>
      <c r="D4999" t="n">
        <v>0.00338</v>
      </c>
      <c r="E4999" t="n">
        <v>0.00339</v>
      </c>
      <c r="F4999" t="n">
        <v>0.00334</v>
      </c>
      <c r="G4999" t="n">
        <v>0.00646</v>
      </c>
      <c r="H4999" t="inlineStr"/>
      <c r="I4999" t="inlineStr"/>
      <c r="J4999" t="n">
        <v>-0.01234</v>
      </c>
      <c r="K4999" t="n">
        <v>-0.0139</v>
      </c>
      <c r="L4999" t="n">
        <v>-0.01043</v>
      </c>
      <c r="M4999" t="n">
        <v>-0.0187</v>
      </c>
      <c r="N4999" t="n">
        <v>-0.02111</v>
      </c>
      <c r="O4999" t="n">
        <v>-0.01381</v>
      </c>
      <c r="P4999" t="n">
        <v>-0.01235</v>
      </c>
      <c r="Q4999" t="n">
        <v>-0.0121</v>
      </c>
      <c r="R4999" t="n">
        <v>0.00791</v>
      </c>
      <c r="S4999" t="n">
        <v>0.00067</v>
      </c>
      <c r="T4999" t="n">
        <v>-0.00163</v>
      </c>
    </row>
    <row r="5000">
      <c r="A5000" s="142" t="n">
        <v>43539</v>
      </c>
      <c r="B5000" t="n">
        <v>-0.01628</v>
      </c>
      <c r="C5000" t="n">
        <v>-0.01631</v>
      </c>
      <c r="D5000" t="n">
        <v>-0.01628</v>
      </c>
      <c r="E5000" t="n">
        <v>-0.01629</v>
      </c>
      <c r="F5000" t="n">
        <v>-0.0163</v>
      </c>
      <c r="G5000" t="n">
        <v>-0.01682</v>
      </c>
      <c r="H5000" t="inlineStr"/>
      <c r="I5000" t="inlineStr"/>
      <c r="J5000" t="n">
        <v>-0.00322</v>
      </c>
      <c r="K5000" t="n">
        <v>0</v>
      </c>
      <c r="L5000" t="n">
        <v>0.00588</v>
      </c>
      <c r="M5000" t="n">
        <v>-0.00615</v>
      </c>
      <c r="N5000" t="n">
        <v>5e-05</v>
      </c>
      <c r="O5000" t="n">
        <v>-0.00671</v>
      </c>
      <c r="P5000" t="n">
        <v>0.00417</v>
      </c>
      <c r="Q5000" t="n">
        <v>-0.00056</v>
      </c>
      <c r="R5000" t="n">
        <v>0.00679</v>
      </c>
      <c r="S5000" t="n">
        <v>0.00437</v>
      </c>
      <c r="T5000" t="n">
        <v>0.00679</v>
      </c>
    </row>
    <row r="5001">
      <c r="A5001" s="142" t="n">
        <v>43542</v>
      </c>
      <c r="B5001" t="n">
        <v>0.00022</v>
      </c>
      <c r="C5001" t="n">
        <v>0.00014</v>
      </c>
      <c r="D5001" t="n">
        <v>0.00025</v>
      </c>
      <c r="E5001" t="n">
        <v>0.00016</v>
      </c>
      <c r="F5001" t="n">
        <v>0.00035</v>
      </c>
      <c r="G5001" t="n">
        <v>0.0022</v>
      </c>
      <c r="H5001" t="inlineStr"/>
      <c r="I5001" t="inlineStr"/>
      <c r="J5001" t="n">
        <v>0.00121</v>
      </c>
      <c r="K5001" t="n">
        <v>-0.00869</v>
      </c>
      <c r="L5001" t="n">
        <v>0.00307</v>
      </c>
      <c r="M5001" t="n">
        <v>-0.00908</v>
      </c>
      <c r="N5001" t="n">
        <v>-0.0135</v>
      </c>
      <c r="O5001" t="n">
        <v>-0.01231</v>
      </c>
      <c r="P5001" t="n">
        <v>-0.0083</v>
      </c>
      <c r="Q5001" t="n">
        <v>-0.00127</v>
      </c>
      <c r="R5001" t="n">
        <v>0.00309</v>
      </c>
      <c r="S5001" t="n">
        <v>0.00418</v>
      </c>
      <c r="T5001" t="n">
        <v>0.0103</v>
      </c>
    </row>
    <row r="5002">
      <c r="A5002" s="142" t="n">
        <v>43543</v>
      </c>
      <c r="B5002" t="n">
        <v>-0.01254</v>
      </c>
      <c r="C5002" t="n">
        <v>-0.01257</v>
      </c>
      <c r="D5002" t="n">
        <v>-0.01252</v>
      </c>
      <c r="E5002" t="n">
        <v>-0.01247</v>
      </c>
      <c r="F5002" t="n">
        <v>-0.01257</v>
      </c>
      <c r="G5002" t="n">
        <v>-0.01153</v>
      </c>
      <c r="H5002" t="inlineStr"/>
      <c r="I5002" t="inlineStr"/>
      <c r="J5002" t="n">
        <v>-0.00606</v>
      </c>
      <c r="K5002" t="n">
        <v>0.0009700000000000001</v>
      </c>
      <c r="L5002" t="n">
        <v>0.00827</v>
      </c>
      <c r="M5002" t="n">
        <v>0.00563</v>
      </c>
      <c r="N5002" t="n">
        <v>0.00246</v>
      </c>
      <c r="O5002" t="n">
        <v>0.00563</v>
      </c>
      <c r="P5002" t="n">
        <v>0.00209</v>
      </c>
      <c r="Q5002" t="n">
        <v>-0.00409</v>
      </c>
      <c r="R5002" t="n">
        <v>0.00585</v>
      </c>
      <c r="S5002" t="n">
        <v>0.00047</v>
      </c>
      <c r="T5002" t="n">
        <v>0.00082</v>
      </c>
    </row>
    <row r="5003">
      <c r="A5003" s="142" t="n">
        <v>43544</v>
      </c>
      <c r="B5003" t="n">
        <v>0.00971</v>
      </c>
      <c r="C5003" t="n">
        <v>0.00975</v>
      </c>
      <c r="D5003" t="n">
        <v>0.009719999999999999</v>
      </c>
      <c r="E5003" t="n">
        <v>0.009719999999999999</v>
      </c>
      <c r="F5003" t="n">
        <v>0.00975</v>
      </c>
      <c r="G5003" t="n">
        <v>0.01059</v>
      </c>
      <c r="H5003" t="inlineStr"/>
      <c r="I5003" t="n">
        <v>0.00928</v>
      </c>
      <c r="J5003" t="n">
        <v>-0.01097</v>
      </c>
      <c r="K5003" t="n">
        <v>0.0107</v>
      </c>
      <c r="L5003" t="n">
        <v>0.0007</v>
      </c>
      <c r="M5003" t="n">
        <v>0.01033</v>
      </c>
      <c r="N5003" t="n">
        <v>0.01142</v>
      </c>
      <c r="O5003" t="n">
        <v>0.0106</v>
      </c>
      <c r="P5003" t="n">
        <v>0.01044</v>
      </c>
      <c r="Q5003" t="n">
        <v>-0.009339999999999999</v>
      </c>
      <c r="R5003" t="n">
        <v>-0.009169999999999999</v>
      </c>
      <c r="S5003" t="n">
        <v>-0.00422</v>
      </c>
      <c r="T5003" t="n">
        <v>-0.00277</v>
      </c>
    </row>
    <row r="5004">
      <c r="A5004" s="142" t="n">
        <v>43545</v>
      </c>
      <c r="B5004" t="n">
        <v>0.01408</v>
      </c>
      <c r="C5004" t="n">
        <v>0.01403</v>
      </c>
      <c r="D5004" t="n">
        <v>0.01407</v>
      </c>
      <c r="E5004" t="n">
        <v>0.01403</v>
      </c>
      <c r="F5004" t="n">
        <v>0.01409</v>
      </c>
      <c r="G5004" t="n">
        <v>0.01462</v>
      </c>
      <c r="H5004" t="inlineStr"/>
      <c r="I5004" t="n">
        <v>0.00336</v>
      </c>
      <c r="J5004" t="n">
        <v>0.02423</v>
      </c>
      <c r="K5004" t="n">
        <v>0.00481</v>
      </c>
      <c r="L5004" t="n">
        <v>0.00325</v>
      </c>
      <c r="M5004" t="n">
        <v>0.00655</v>
      </c>
      <c r="N5004" t="n">
        <v>0.00482</v>
      </c>
      <c r="O5004" t="n">
        <v>0.00396</v>
      </c>
      <c r="P5004" t="n">
        <v>0.00826</v>
      </c>
      <c r="Q5004" t="n">
        <v>0.0233</v>
      </c>
      <c r="R5004" t="n">
        <v>0.00026</v>
      </c>
      <c r="S5004" t="n">
        <v>0.00611</v>
      </c>
      <c r="T5004" t="n">
        <v>0.00043</v>
      </c>
    </row>
    <row r="5005">
      <c r="A5005" s="142" t="n">
        <v>43546</v>
      </c>
      <c r="B5005" t="n">
        <v>0.00639</v>
      </c>
      <c r="C5005" t="n">
        <v>0.00637</v>
      </c>
      <c r="D5005" t="n">
        <v>0.00641</v>
      </c>
      <c r="E5005" t="n">
        <v>0.00641</v>
      </c>
      <c r="F5005" t="n">
        <v>0.00635</v>
      </c>
      <c r="G5005" t="n">
        <v>0.00712</v>
      </c>
      <c r="H5005" t="inlineStr"/>
      <c r="I5005" t="n">
        <v>0.01163</v>
      </c>
      <c r="J5005" t="n">
        <v>0.00962</v>
      </c>
      <c r="K5005" t="n">
        <v>0.00287</v>
      </c>
      <c r="L5005" t="n">
        <v>-0.00788</v>
      </c>
      <c r="M5005" t="n">
        <v>0.00706</v>
      </c>
      <c r="N5005" t="n">
        <v>0.01197</v>
      </c>
      <c r="O5005" t="n">
        <v>0.01084</v>
      </c>
      <c r="P5005" t="n">
        <v>0.0041</v>
      </c>
      <c r="Q5005" t="n">
        <v>0.00852</v>
      </c>
      <c r="R5005" t="n">
        <v>-0.01213</v>
      </c>
      <c r="S5005" t="n">
        <v>-0.00801</v>
      </c>
      <c r="T5005" t="n">
        <v>-0.00257</v>
      </c>
    </row>
    <row r="5006">
      <c r="A5006" s="142" t="n">
        <v>43549</v>
      </c>
      <c r="B5006" t="n">
        <v>-0.00559</v>
      </c>
      <c r="C5006" t="n">
        <v>-0.00565</v>
      </c>
      <c r="D5006" t="n">
        <v>-0.00553</v>
      </c>
      <c r="E5006" t="n">
        <v>-0.00558</v>
      </c>
      <c r="F5006" t="n">
        <v>-0.00545</v>
      </c>
      <c r="G5006" t="n">
        <v>-0.01233</v>
      </c>
      <c r="H5006" t="inlineStr"/>
      <c r="I5006" t="n">
        <v>0.00409</v>
      </c>
      <c r="J5006" t="n">
        <v>0.01589</v>
      </c>
      <c r="K5006" t="n">
        <v>0.01051</v>
      </c>
      <c r="L5006" t="n">
        <v>0.0112</v>
      </c>
      <c r="M5006" t="n">
        <v>0.01441</v>
      </c>
      <c r="N5006" t="n">
        <v>0.01543</v>
      </c>
      <c r="O5006" t="n">
        <v>0.01267</v>
      </c>
      <c r="P5006" t="n">
        <v>0.01633</v>
      </c>
      <c r="Q5006" t="n">
        <v>0</v>
      </c>
      <c r="R5006" t="n">
        <v>-0.00455</v>
      </c>
      <c r="S5006" t="n">
        <v>-0.008030000000000001</v>
      </c>
      <c r="T5006" t="n">
        <v>-0.01464</v>
      </c>
    </row>
    <row r="5007">
      <c r="A5007" s="142" t="n">
        <v>43550</v>
      </c>
      <c r="B5007" t="n">
        <v>0.01239</v>
      </c>
      <c r="C5007" t="n">
        <v>0.01239</v>
      </c>
      <c r="D5007" t="n">
        <v>0.01242</v>
      </c>
      <c r="E5007" t="n">
        <v>0.01241</v>
      </c>
      <c r="F5007" t="n">
        <v>0.01243</v>
      </c>
      <c r="G5007" t="n">
        <v>0.01597</v>
      </c>
      <c r="H5007" t="inlineStr"/>
      <c r="I5007" t="n">
        <v>0.00776</v>
      </c>
      <c r="J5007" t="n">
        <v>0.00899</v>
      </c>
      <c r="K5007" t="n">
        <v>0.00813</v>
      </c>
      <c r="L5007" t="n">
        <v>-0.00725</v>
      </c>
      <c r="M5007" t="n">
        <v>0.00686</v>
      </c>
      <c r="N5007" t="n">
        <v>0.00607</v>
      </c>
      <c r="O5007" t="n">
        <v>0.01117</v>
      </c>
      <c r="P5007" t="n">
        <v>0.00402</v>
      </c>
      <c r="Q5007" t="n">
        <v>0.01842</v>
      </c>
      <c r="R5007" t="n">
        <v>0.00761</v>
      </c>
      <c r="S5007" t="n">
        <v>0.01065</v>
      </c>
      <c r="T5007" t="n">
        <v>0.00634</v>
      </c>
    </row>
    <row r="5008">
      <c r="A5008" s="142" t="n">
        <v>43551</v>
      </c>
      <c r="B5008" t="n">
        <v>0.0111</v>
      </c>
      <c r="C5008" t="n">
        <v>0.01109</v>
      </c>
      <c r="D5008" t="n">
        <v>0.01109</v>
      </c>
      <c r="E5008" t="n">
        <v>0.01116</v>
      </c>
      <c r="F5008" t="n">
        <v>0.01117</v>
      </c>
      <c r="G5008" t="n">
        <v>0.00739</v>
      </c>
      <c r="H5008" t="inlineStr"/>
      <c r="I5008" t="n">
        <v>0.01165</v>
      </c>
      <c r="J5008" t="n">
        <v>0.00542</v>
      </c>
      <c r="K5008" t="n">
        <v>-0.00731</v>
      </c>
      <c r="L5008" t="n">
        <v>-0.01696</v>
      </c>
      <c r="M5008" t="n">
        <v>-0.01061</v>
      </c>
      <c r="N5008" t="n">
        <v>-0.008319999999999999</v>
      </c>
      <c r="O5008" t="n">
        <v>-0.009900000000000001</v>
      </c>
      <c r="P5008" t="n">
        <v>-0.012</v>
      </c>
      <c r="Q5008" t="n">
        <v>0.00517</v>
      </c>
      <c r="R5008" t="n">
        <v>0.00046</v>
      </c>
      <c r="S5008" t="n">
        <v>-0.00105</v>
      </c>
      <c r="T5008" t="n">
        <v>-0.00335</v>
      </c>
    </row>
    <row r="5009">
      <c r="A5009" s="142" t="n">
        <v>43552</v>
      </c>
      <c r="B5009" t="n">
        <v>-0.00812</v>
      </c>
      <c r="C5009" t="n">
        <v>-0.008160000000000001</v>
      </c>
      <c r="D5009" t="n">
        <v>-0.008109999999999999</v>
      </c>
      <c r="E5009" t="n">
        <v>-0.00818</v>
      </c>
      <c r="F5009" t="n">
        <v>-0.00812</v>
      </c>
      <c r="G5009" t="n">
        <v>-0.01057</v>
      </c>
      <c r="H5009" t="inlineStr"/>
      <c r="I5009" t="n">
        <v>-0.004</v>
      </c>
      <c r="J5009" t="n">
        <v>-0.01696</v>
      </c>
      <c r="K5009" t="n">
        <v>-0.01719</v>
      </c>
      <c r="L5009" t="n">
        <v>-0.03158</v>
      </c>
      <c r="M5009" t="n">
        <v>-0.01775</v>
      </c>
      <c r="N5009" t="n">
        <v>-0.02764</v>
      </c>
      <c r="O5009" t="n">
        <v>-0.0225</v>
      </c>
      <c r="P5009" t="n">
        <v>-0.03239</v>
      </c>
      <c r="Q5009" t="n">
        <v>-0.02083</v>
      </c>
      <c r="R5009" t="n">
        <v>-0.00121</v>
      </c>
      <c r="S5009" t="n">
        <v>0.00234</v>
      </c>
      <c r="T5009" t="n">
        <v>0.00304</v>
      </c>
    </row>
    <row r="5010">
      <c r="A5010" s="142" t="n">
        <v>43553</v>
      </c>
      <c r="B5010" t="n">
        <v>-0.02967</v>
      </c>
      <c r="C5010" t="n">
        <v>-0.02969</v>
      </c>
      <c r="D5010" t="n">
        <v>-0.02965</v>
      </c>
      <c r="E5010" t="n">
        <v>-0.02965</v>
      </c>
      <c r="F5010" t="n">
        <v>-0.0297</v>
      </c>
      <c r="G5010" t="n">
        <v>-0.0312</v>
      </c>
      <c r="H5010" t="inlineStr"/>
      <c r="I5010" t="n">
        <v>-0.01691</v>
      </c>
      <c r="J5010" t="n">
        <v>-0.00706</v>
      </c>
      <c r="K5010" t="n">
        <v>0.00154</v>
      </c>
      <c r="L5010" t="n">
        <v>0.01049</v>
      </c>
      <c r="M5010" t="n">
        <v>-0.00345</v>
      </c>
      <c r="N5010" t="n">
        <v>-0.00294</v>
      </c>
      <c r="O5010" t="n">
        <v>-0.0063</v>
      </c>
      <c r="P5010" t="n">
        <v>-0.00209</v>
      </c>
      <c r="Q5010" t="n">
        <v>-0.00732</v>
      </c>
      <c r="R5010" t="n">
        <v>0.0064</v>
      </c>
      <c r="S5010" t="n">
        <v>0.00747</v>
      </c>
      <c r="T5010" t="n">
        <v>0.01295</v>
      </c>
    </row>
    <row r="5011">
      <c r="A5011" s="142" t="n">
        <v>43556</v>
      </c>
      <c r="B5011" t="n">
        <v>-0.0066</v>
      </c>
      <c r="C5011" t="n">
        <v>-0.00663</v>
      </c>
      <c r="D5011" t="n">
        <v>-0.00656</v>
      </c>
      <c r="E5011" t="n">
        <v>-0.00658</v>
      </c>
      <c r="F5011" t="n">
        <v>-0.00652</v>
      </c>
      <c r="G5011" t="n">
        <v>-0.00712</v>
      </c>
      <c r="H5011" t="inlineStr"/>
      <c r="I5011" t="n">
        <v>0.00136</v>
      </c>
      <c r="J5011" t="n">
        <v>-0.00276</v>
      </c>
      <c r="K5011" t="n">
        <v>-0.01382</v>
      </c>
      <c r="L5011" t="n">
        <v>0.0066</v>
      </c>
      <c r="M5011" t="n">
        <v>-0.01798</v>
      </c>
      <c r="N5011" t="n">
        <v>-0.01766</v>
      </c>
      <c r="O5011" t="n">
        <v>-0.02118</v>
      </c>
      <c r="P5011" t="n">
        <v>-0.01887</v>
      </c>
      <c r="Q5011" t="n">
        <v>-0.00557</v>
      </c>
      <c r="R5011" t="n">
        <v>0.0121</v>
      </c>
      <c r="S5011" t="n">
        <v>0.01211</v>
      </c>
      <c r="T5011" t="n">
        <v>0.01201</v>
      </c>
    </row>
    <row r="5012">
      <c r="A5012" s="142" t="n">
        <v>43557</v>
      </c>
      <c r="B5012" t="n">
        <v>-0.01508</v>
      </c>
      <c r="C5012" t="n">
        <v>-0.01514</v>
      </c>
      <c r="D5012" t="n">
        <v>-0.01508</v>
      </c>
      <c r="E5012" t="n">
        <v>-0.0151</v>
      </c>
      <c r="F5012" t="n">
        <v>-0.01506</v>
      </c>
      <c r="G5012" t="n">
        <v>-0.01577</v>
      </c>
      <c r="H5012" t="inlineStr"/>
      <c r="I5012" t="n">
        <v>-0.0066</v>
      </c>
      <c r="J5012" t="n">
        <v>-0.01504</v>
      </c>
      <c r="K5012" t="n">
        <v>0.01012</v>
      </c>
      <c r="L5012" t="n">
        <v>0.00033</v>
      </c>
      <c r="M5012" t="n">
        <v>0.00583</v>
      </c>
      <c r="N5012" t="n">
        <v>0.00609</v>
      </c>
      <c r="O5012" t="n">
        <v>0.00829</v>
      </c>
      <c r="P5012" t="n">
        <v>0.00214</v>
      </c>
      <c r="Q5012" t="n">
        <v>-0.01134</v>
      </c>
      <c r="R5012" t="n">
        <v>0.00353</v>
      </c>
      <c r="S5012" t="n">
        <v>0.00284</v>
      </c>
      <c r="T5012" t="n">
        <v>0.00372</v>
      </c>
    </row>
    <row r="5013">
      <c r="A5013" s="142" t="n">
        <v>43558</v>
      </c>
      <c r="B5013" t="n">
        <v>0.00617</v>
      </c>
      <c r="C5013" t="n">
        <v>0.00621</v>
      </c>
      <c r="D5013" t="n">
        <v>0.00624</v>
      </c>
      <c r="E5013" t="n">
        <v>0.00623</v>
      </c>
      <c r="F5013" t="n">
        <v>0.00622</v>
      </c>
      <c r="G5013" t="n">
        <v>0.00346</v>
      </c>
      <c r="H5013" t="inlineStr"/>
      <c r="I5013" t="n">
        <v>-0.00078</v>
      </c>
      <c r="J5013" t="n">
        <v>-0.0004</v>
      </c>
      <c r="K5013" t="n">
        <v>-0.01387</v>
      </c>
      <c r="L5013" t="n">
        <v>0.00251</v>
      </c>
      <c r="M5013" t="n">
        <v>5e-05</v>
      </c>
      <c r="N5013" t="n">
        <v>-0.00482</v>
      </c>
      <c r="O5013" t="n">
        <v>-0.00441</v>
      </c>
      <c r="P5013" t="n">
        <v>-0.00426</v>
      </c>
      <c r="Q5013" t="n">
        <v>0.00255</v>
      </c>
      <c r="R5013" t="n">
        <v>0.00959</v>
      </c>
      <c r="S5013" t="n">
        <v>0.00217</v>
      </c>
      <c r="T5013" t="n">
        <v>0.00474</v>
      </c>
    </row>
    <row r="5014">
      <c r="A5014" s="142" t="n">
        <v>43559</v>
      </c>
      <c r="B5014" t="n">
        <v>0.00068</v>
      </c>
      <c r="C5014" t="n">
        <v>0.00067</v>
      </c>
      <c r="D5014" t="n">
        <v>0.00067</v>
      </c>
      <c r="E5014" t="n">
        <v>0.00073</v>
      </c>
      <c r="F5014" t="n">
        <v>0.00071</v>
      </c>
      <c r="G5014" t="n">
        <v>0.00417</v>
      </c>
      <c r="H5014" t="inlineStr"/>
      <c r="I5014" t="n">
        <v>0.00371</v>
      </c>
      <c r="J5014" t="n">
        <v>-0.01287</v>
      </c>
      <c r="K5014" t="n">
        <v>0.01348</v>
      </c>
      <c r="L5014" t="n">
        <v>-0.00031</v>
      </c>
      <c r="M5014" t="n">
        <v>0.01048</v>
      </c>
      <c r="N5014" t="n">
        <v>0.01775</v>
      </c>
      <c r="O5014" t="n">
        <v>0.01431</v>
      </c>
      <c r="P5014" t="n">
        <v>0.01285</v>
      </c>
      <c r="Q5014" t="n">
        <v>-0.0113</v>
      </c>
      <c r="R5014" t="n">
        <v>-0.00195</v>
      </c>
      <c r="S5014" t="n">
        <v>0.00136</v>
      </c>
      <c r="T5014" t="n">
        <v>0.00204</v>
      </c>
    </row>
    <row r="5015">
      <c r="A5015" s="142" t="n">
        <v>43560</v>
      </c>
      <c r="B5015" t="n">
        <v>0.01521</v>
      </c>
      <c r="C5015" t="n">
        <v>0.01516</v>
      </c>
      <c r="D5015" t="n">
        <v>0.0152</v>
      </c>
      <c r="E5015" t="n">
        <v>0.01514</v>
      </c>
      <c r="F5015" t="n">
        <v>0.01527</v>
      </c>
      <c r="G5015" t="n">
        <v>0.014</v>
      </c>
      <c r="H5015" t="inlineStr"/>
      <c r="I5015" t="n">
        <v>0.00419</v>
      </c>
      <c r="J5015" t="n">
        <v>0.01711</v>
      </c>
      <c r="K5015" t="n">
        <v>-0.00019</v>
      </c>
      <c r="L5015" t="n">
        <v>0.00269</v>
      </c>
      <c r="M5015" t="n">
        <v>-0.00226</v>
      </c>
      <c r="N5015" t="n">
        <v>-0.00119</v>
      </c>
      <c r="O5015" t="n">
        <v>-0.00079</v>
      </c>
      <c r="P5015" t="n">
        <v>0.00211</v>
      </c>
      <c r="Q5015" t="n">
        <v>0.01657</v>
      </c>
      <c r="R5015" t="n">
        <v>0.00126</v>
      </c>
      <c r="S5015" t="n">
        <v>0.00289</v>
      </c>
      <c r="T5015" t="n">
        <v>0.00351</v>
      </c>
    </row>
    <row r="5016">
      <c r="A5016" s="142" t="n">
        <v>43563</v>
      </c>
      <c r="B5016" t="n">
        <v>-0.00291</v>
      </c>
      <c r="C5016" t="n">
        <v>-0.00295</v>
      </c>
      <c r="D5016" t="n">
        <v>-0.00287</v>
      </c>
      <c r="E5016" t="n">
        <v>-0.00281</v>
      </c>
      <c r="F5016" t="n">
        <v>-0.00287</v>
      </c>
      <c r="G5016" t="n">
        <v>-0.00214</v>
      </c>
      <c r="H5016" t="inlineStr"/>
      <c r="I5016" t="n">
        <v>0.00145</v>
      </c>
      <c r="J5016" t="n">
        <v>0.00961</v>
      </c>
      <c r="K5016" t="n">
        <v>0.00578</v>
      </c>
      <c r="L5016" t="n">
        <v>0.00635</v>
      </c>
      <c r="M5016" t="n">
        <v>0.00378</v>
      </c>
      <c r="N5016" t="n">
        <v>0.00672</v>
      </c>
      <c r="O5016" t="n">
        <v>0.00636</v>
      </c>
      <c r="P5016" t="n">
        <v>0.00844</v>
      </c>
      <c r="Q5016" t="n">
        <v>0.0111</v>
      </c>
      <c r="R5016" t="n">
        <v>-0.0013</v>
      </c>
      <c r="S5016" t="n">
        <v>-0.00178</v>
      </c>
      <c r="T5016" t="n">
        <v>-0.00033</v>
      </c>
    </row>
    <row r="5017">
      <c r="A5017" s="142" t="n">
        <v>43564</v>
      </c>
      <c r="B5017" t="n">
        <v>0.01569</v>
      </c>
      <c r="C5017" t="n">
        <v>0.01568</v>
      </c>
      <c r="D5017" t="n">
        <v>0.01572</v>
      </c>
      <c r="E5017" t="n">
        <v>0.01568</v>
      </c>
      <c r="F5017" t="n">
        <v>0.01569</v>
      </c>
      <c r="G5017" t="n">
        <v>0.01911</v>
      </c>
      <c r="H5017" t="inlineStr"/>
      <c r="I5017" t="n">
        <v>0.009390000000000001</v>
      </c>
      <c r="J5017" t="n">
        <v>0.00159</v>
      </c>
      <c r="K5017" t="n">
        <v>0.0023</v>
      </c>
      <c r="L5017" t="n">
        <v>6e-05</v>
      </c>
      <c r="M5017" t="n">
        <v>0.00518</v>
      </c>
      <c r="N5017" t="n">
        <v>0</v>
      </c>
      <c r="O5017" t="n">
        <v>0.00612</v>
      </c>
      <c r="P5017" t="n">
        <v>0.00628</v>
      </c>
      <c r="Q5017" t="n">
        <v>0.00139</v>
      </c>
      <c r="R5017" t="n">
        <v>-0.00469</v>
      </c>
      <c r="S5017" t="n">
        <v>-0.00431</v>
      </c>
      <c r="T5017" t="n">
        <v>0.00352</v>
      </c>
    </row>
    <row r="5018">
      <c r="A5018" s="142" t="n">
        <v>43565</v>
      </c>
      <c r="B5018" t="n">
        <v>0.00088</v>
      </c>
      <c r="C5018" t="n">
        <v>0.00082</v>
      </c>
      <c r="D5018" t="n">
        <v>0.00085</v>
      </c>
      <c r="E5018" t="n">
        <v>0.00087</v>
      </c>
      <c r="F5018" t="n">
        <v>0.00094</v>
      </c>
      <c r="G5018" t="n">
        <v>0.00202</v>
      </c>
      <c r="H5018" t="inlineStr"/>
      <c r="I5018" t="n">
        <v>0.00019</v>
      </c>
      <c r="J5018" t="n">
        <v>0.00752</v>
      </c>
      <c r="K5018" t="n">
        <v>-0.009180000000000001</v>
      </c>
      <c r="L5018" t="n">
        <v>0.00434</v>
      </c>
      <c r="M5018" t="n">
        <v>-0.00695</v>
      </c>
      <c r="N5018" t="n">
        <v>0</v>
      </c>
      <c r="O5018" t="n">
        <v>-0.00589</v>
      </c>
      <c r="P5018" t="n">
        <v>-0.00624</v>
      </c>
      <c r="Q5018" t="n">
        <v>0.0043</v>
      </c>
      <c r="R5018" t="n">
        <v>0.0028</v>
      </c>
      <c r="S5018" t="n">
        <v>0.00431</v>
      </c>
      <c r="T5018" t="n">
        <v>0.00457</v>
      </c>
    </row>
    <row r="5019">
      <c r="A5019" s="142" t="n">
        <v>43566</v>
      </c>
      <c r="B5019" t="n">
        <v>-0.01285</v>
      </c>
      <c r="C5019" t="n">
        <v>-0.01285</v>
      </c>
      <c r="D5019" t="n">
        <v>-0.01278</v>
      </c>
      <c r="E5019" t="n">
        <v>-0.01289</v>
      </c>
      <c r="F5019" t="n">
        <v>-0.01286</v>
      </c>
      <c r="G5019" t="n">
        <v>-0.01478</v>
      </c>
      <c r="H5019" t="inlineStr"/>
      <c r="I5019" t="n">
        <v>-0.009310000000000001</v>
      </c>
      <c r="J5019" t="n">
        <v>-0.01926</v>
      </c>
      <c r="K5019" t="n">
        <v>-0.01544</v>
      </c>
      <c r="L5019" t="n">
        <v>-0.01883</v>
      </c>
      <c r="M5019" t="n">
        <v>-0.01505</v>
      </c>
      <c r="N5019" t="n">
        <v>-0.01852</v>
      </c>
      <c r="O5019" t="n">
        <v>-0.01402</v>
      </c>
      <c r="P5019" t="n">
        <v>-0.01674</v>
      </c>
      <c r="Q5019" t="n">
        <v>-0.0181</v>
      </c>
      <c r="R5019" t="n">
        <v>0.00106</v>
      </c>
      <c r="S5019" t="n">
        <v>-0.00295</v>
      </c>
      <c r="T5019" t="n">
        <v>-0.00971</v>
      </c>
    </row>
    <row r="5020">
      <c r="A5020" s="142" t="n">
        <v>43567</v>
      </c>
      <c r="B5020" t="n">
        <v>-0.01704</v>
      </c>
      <c r="C5020" t="n">
        <v>-0.01701</v>
      </c>
      <c r="D5020" t="n">
        <v>-0.01703</v>
      </c>
      <c r="E5020" t="n">
        <v>-0.01699</v>
      </c>
      <c r="F5020" t="n">
        <v>-0.01694</v>
      </c>
      <c r="G5020" t="n">
        <v>-0.01509</v>
      </c>
      <c r="H5020" t="inlineStr"/>
      <c r="I5020" t="n">
        <v>-0.01627</v>
      </c>
      <c r="J5020" t="n">
        <v>-0.00762</v>
      </c>
      <c r="K5020" t="n">
        <v>-0.00745</v>
      </c>
      <c r="L5020" t="n">
        <v>0.00533</v>
      </c>
      <c r="M5020" t="n">
        <v>-0.00598</v>
      </c>
      <c r="N5020" t="n">
        <v>-0.00769</v>
      </c>
      <c r="O5020" t="n">
        <v>-0.00621</v>
      </c>
      <c r="P5020" t="n">
        <v>-0.00851</v>
      </c>
      <c r="Q5020" t="n">
        <v>-0.01041</v>
      </c>
      <c r="R5020" t="n">
        <v>0.00178</v>
      </c>
      <c r="S5020" t="n">
        <v>0.00145</v>
      </c>
      <c r="T5020" t="n">
        <v>-0.00207</v>
      </c>
    </row>
    <row r="5021">
      <c r="A5021" s="142" t="n">
        <v>43570</v>
      </c>
      <c r="B5021" t="n">
        <v>-0.00761</v>
      </c>
      <c r="C5021" t="n">
        <v>-0.00766</v>
      </c>
      <c r="D5021" t="n">
        <v>-0.00753</v>
      </c>
      <c r="E5021" t="n">
        <v>-0.00758</v>
      </c>
      <c r="F5021" t="n">
        <v>-0.0076</v>
      </c>
      <c r="G5021" t="n">
        <v>-0.00396</v>
      </c>
      <c r="H5021" t="inlineStr"/>
      <c r="I5021" t="n">
        <v>-0.00059</v>
      </c>
      <c r="J5021" t="n">
        <v>-0.0105</v>
      </c>
      <c r="K5021" t="n">
        <v>0.00296</v>
      </c>
      <c r="L5021" t="n">
        <v>-0.00442</v>
      </c>
      <c r="M5021" t="n">
        <v>-0.00165</v>
      </c>
      <c r="N5021" t="n">
        <v>0.00038</v>
      </c>
      <c r="O5021" t="n">
        <v>-0.00141</v>
      </c>
      <c r="P5021" t="n">
        <v>-0.008580000000000001</v>
      </c>
      <c r="Q5021" t="n">
        <v>-0.01194</v>
      </c>
      <c r="R5021" t="n">
        <v>0.00183</v>
      </c>
      <c r="S5021" t="n">
        <v>0.00095</v>
      </c>
      <c r="T5021" t="n">
        <v>-0.00216</v>
      </c>
    </row>
    <row r="5022">
      <c r="A5022" s="142" t="n">
        <v>43571</v>
      </c>
      <c r="B5022" t="n">
        <v>0.00246</v>
      </c>
      <c r="C5022" t="n">
        <v>0.00242</v>
      </c>
      <c r="D5022" t="n">
        <v>0.00248</v>
      </c>
      <c r="E5022" t="n">
        <v>0.00246</v>
      </c>
      <c r="F5022" t="n">
        <v>0.00249</v>
      </c>
      <c r="G5022" t="n">
        <v>0.0019</v>
      </c>
      <c r="H5022" t="inlineStr"/>
      <c r="I5022" t="n">
        <v>-0.00118</v>
      </c>
      <c r="J5022" t="n">
        <v>-0.00531</v>
      </c>
      <c r="K5022" t="n">
        <v>-0.01694</v>
      </c>
      <c r="L5022" t="n">
        <v>-0.00835</v>
      </c>
      <c r="M5022" t="n">
        <v>-0.01581</v>
      </c>
      <c r="N5022" t="n">
        <v>-0.01854</v>
      </c>
      <c r="O5022" t="n">
        <v>-0.01857</v>
      </c>
      <c r="P5022" t="n">
        <v>-0.01515</v>
      </c>
      <c r="Q5022" t="n">
        <v>-0.00417</v>
      </c>
      <c r="R5022" t="n">
        <v>0.00285</v>
      </c>
      <c r="S5022" t="n">
        <v>0.00245</v>
      </c>
      <c r="T5022" t="n">
        <v>0.00762</v>
      </c>
    </row>
    <row r="5023">
      <c r="A5023" s="142" t="n">
        <v>43572</v>
      </c>
      <c r="B5023" t="n">
        <v>-0.02056</v>
      </c>
      <c r="C5023" t="n">
        <v>-0.02056</v>
      </c>
      <c r="D5023" t="n">
        <v>-0.02055</v>
      </c>
      <c r="E5023" t="n">
        <v>-0.02057</v>
      </c>
      <c r="F5023" t="n">
        <v>-0.02052</v>
      </c>
      <c r="G5023" t="n">
        <v>-0.02122</v>
      </c>
      <c r="H5023" t="inlineStr"/>
      <c r="I5023" t="n">
        <v>-0.00779</v>
      </c>
      <c r="J5023" t="n">
        <v>-0.00492</v>
      </c>
      <c r="K5023" t="n">
        <v>-0.0014</v>
      </c>
      <c r="L5023" t="n">
        <v>0.009679999999999999</v>
      </c>
      <c r="M5023" t="n">
        <v>-0.00675</v>
      </c>
      <c r="N5023" t="n">
        <v>-0.00532</v>
      </c>
      <c r="O5023" t="n">
        <v>-0.00514</v>
      </c>
      <c r="P5023" t="n">
        <v>-0.0022</v>
      </c>
      <c r="Q5023" t="n">
        <v>-0.008240000000000001</v>
      </c>
      <c r="R5023" t="n">
        <v>0.00151</v>
      </c>
      <c r="S5023" t="n">
        <v>-0.00073</v>
      </c>
      <c r="T5023" t="n">
        <v>0.00246</v>
      </c>
    </row>
    <row r="5024">
      <c r="A5024" s="142" t="n">
        <v>43573</v>
      </c>
      <c r="B5024" t="n">
        <v>-0.00548</v>
      </c>
      <c r="C5024" t="n">
        <v>-0.00555</v>
      </c>
      <c r="D5024" t="n">
        <v>-0.00552</v>
      </c>
      <c r="E5024" t="n">
        <v>-0.00552</v>
      </c>
      <c r="F5024" t="n">
        <v>-0.00553</v>
      </c>
      <c r="G5024" t="n">
        <v>-0.00535</v>
      </c>
      <c r="H5024" t="inlineStr"/>
      <c r="I5024" t="n">
        <v>0.00189</v>
      </c>
      <c r="J5024" t="n">
        <v>-0.00289</v>
      </c>
      <c r="K5024" t="n">
        <v>-0.00502</v>
      </c>
      <c r="L5024" t="n">
        <v>0.00599</v>
      </c>
      <c r="M5024" t="n">
        <v>-0.00991</v>
      </c>
      <c r="N5024" t="n">
        <v>-0.00533</v>
      </c>
      <c r="O5024" t="n">
        <v>-0.00744</v>
      </c>
      <c r="P5024" t="n">
        <v>-0.00441</v>
      </c>
      <c r="Q5024" t="n">
        <v>-0.00423</v>
      </c>
      <c r="R5024" t="n">
        <v>0.00242</v>
      </c>
      <c r="S5024" t="n">
        <v>0.00457</v>
      </c>
      <c r="T5024" t="n">
        <v>0.0017</v>
      </c>
    </row>
    <row r="5025">
      <c r="A5025" s="142" t="n">
        <v>43574</v>
      </c>
      <c r="B5025" t="n">
        <v>0</v>
      </c>
      <c r="C5025" t="n">
        <v>0</v>
      </c>
      <c r="D5025" t="n">
        <v>0</v>
      </c>
      <c r="E5025" t="n">
        <v>0</v>
      </c>
      <c r="F5025" t="n">
        <v>0</v>
      </c>
      <c r="G5025" t="n">
        <v>0</v>
      </c>
      <c r="H5025" t="inlineStr"/>
      <c r="I5025" t="n">
        <v>0</v>
      </c>
      <c r="J5025" t="n">
        <v>0</v>
      </c>
      <c r="K5025" t="n">
        <v>0</v>
      </c>
      <c r="L5025" t="n">
        <v>0</v>
      </c>
      <c r="M5025" t="n">
        <v>0</v>
      </c>
      <c r="N5025" t="n">
        <v>0</v>
      </c>
      <c r="O5025" t="n">
        <v>0</v>
      </c>
      <c r="P5025" t="n">
        <v>0</v>
      </c>
      <c r="Q5025" t="n">
        <v>0</v>
      </c>
      <c r="R5025" t="n">
        <v>0</v>
      </c>
      <c r="S5025" t="n">
        <v>6.999999999999999e-05</v>
      </c>
      <c r="T5025" t="n">
        <v>1e-05</v>
      </c>
    </row>
    <row r="5026">
      <c r="A5026" s="142" t="n">
        <v>43577</v>
      </c>
      <c r="B5026" t="n">
        <v>0</v>
      </c>
      <c r="C5026" t="n">
        <v>0</v>
      </c>
      <c r="D5026" t="n">
        <v>0</v>
      </c>
      <c r="E5026" t="n">
        <v>0</v>
      </c>
      <c r="F5026" t="n">
        <v>0</v>
      </c>
      <c r="G5026" t="n">
        <v>0</v>
      </c>
      <c r="H5026" t="inlineStr"/>
      <c r="I5026" t="n">
        <v>0</v>
      </c>
      <c r="J5026" t="n">
        <v>0</v>
      </c>
      <c r="K5026" t="n">
        <v>0</v>
      </c>
      <c r="L5026" t="n">
        <v>0</v>
      </c>
      <c r="M5026" t="n">
        <v>0</v>
      </c>
      <c r="N5026" t="n">
        <v>0</v>
      </c>
      <c r="O5026" t="n">
        <v>0</v>
      </c>
      <c r="P5026" t="n">
        <v>-0.01549</v>
      </c>
      <c r="Q5026" t="n">
        <v>0</v>
      </c>
      <c r="R5026" t="n">
        <v>-0.00155</v>
      </c>
      <c r="S5026" t="n">
        <v>-0.0008899999999999999</v>
      </c>
      <c r="T5026" t="n">
        <v>-0.0042</v>
      </c>
    </row>
    <row r="5027">
      <c r="A5027" s="142" t="n">
        <v>43578</v>
      </c>
      <c r="B5027" t="n">
        <v>-0.02017</v>
      </c>
      <c r="C5027" t="n">
        <v>-0.02023</v>
      </c>
      <c r="D5027" t="n">
        <v>-0.0201</v>
      </c>
      <c r="E5027" t="n">
        <v>-0.02011</v>
      </c>
      <c r="F5027" t="n">
        <v>-0.01997</v>
      </c>
      <c r="G5027" t="n">
        <v>-0.02411</v>
      </c>
      <c r="H5027" t="inlineStr"/>
      <c r="I5027" t="n">
        <v>-0.01895</v>
      </c>
      <c r="J5027" t="n">
        <v>-0.02895</v>
      </c>
      <c r="K5027" t="n">
        <v>-0.01915</v>
      </c>
      <c r="L5027" t="n">
        <v>-0.00906</v>
      </c>
      <c r="M5027" t="n">
        <v>-0.0231</v>
      </c>
      <c r="N5027" t="n">
        <v>-0.02282</v>
      </c>
      <c r="O5027" t="n">
        <v>-0.01937</v>
      </c>
      <c r="P5027" t="n">
        <v>-0.00899</v>
      </c>
      <c r="Q5027" t="n">
        <v>-0.02385</v>
      </c>
      <c r="R5027" t="n">
        <v>0.00444</v>
      </c>
      <c r="S5027" t="n">
        <v>0.009730000000000001</v>
      </c>
      <c r="T5027" t="n">
        <v>0.00502</v>
      </c>
    </row>
    <row r="5028">
      <c r="A5028" s="142" t="n">
        <v>43579</v>
      </c>
      <c r="B5028" t="n">
        <v>-0.00515</v>
      </c>
      <c r="C5028" t="n">
        <v>-0.00517</v>
      </c>
      <c r="D5028" t="n">
        <v>-0.00513</v>
      </c>
      <c r="E5028" t="n">
        <v>-0.00507</v>
      </c>
      <c r="F5028" t="n">
        <v>-0.00512</v>
      </c>
      <c r="G5028" t="n">
        <v>-0.009310000000000001</v>
      </c>
      <c r="H5028" t="inlineStr"/>
      <c r="I5028" t="n">
        <v>-0.0095</v>
      </c>
      <c r="J5028" t="n">
        <v>-0.00894</v>
      </c>
      <c r="K5028" t="n">
        <v>0.0037</v>
      </c>
      <c r="L5028" t="n">
        <v>0.0069</v>
      </c>
      <c r="M5028" t="n">
        <v>0.00784</v>
      </c>
      <c r="N5028" t="n">
        <v>0.01486</v>
      </c>
      <c r="O5028" t="n">
        <v>0.00595</v>
      </c>
      <c r="P5028" t="n">
        <v>0.01587</v>
      </c>
      <c r="Q5028" t="n">
        <v>-0.00839</v>
      </c>
      <c r="R5028" t="n">
        <v>-0.00141</v>
      </c>
      <c r="S5028" t="n">
        <v>-0.00239</v>
      </c>
      <c r="T5028" t="n">
        <v>-0.00436</v>
      </c>
    </row>
    <row r="5029">
      <c r="A5029" s="142" t="n">
        <v>43580</v>
      </c>
      <c r="B5029" t="n">
        <v>0.01173</v>
      </c>
      <c r="C5029" t="n">
        <v>0.01171</v>
      </c>
      <c r="D5029" t="n">
        <v>0.01177</v>
      </c>
      <c r="E5029" t="n">
        <v>0.01165</v>
      </c>
      <c r="F5029" t="n">
        <v>0.01169</v>
      </c>
      <c r="G5029" t="n">
        <v>0.01113</v>
      </c>
      <c r="H5029" t="inlineStr"/>
      <c r="I5029" t="n">
        <v>-0.00704</v>
      </c>
      <c r="J5029" t="n">
        <v>0.01891</v>
      </c>
      <c r="K5029" t="n">
        <v>0.00471</v>
      </c>
      <c r="L5029" t="n">
        <v>3e-05</v>
      </c>
      <c r="M5029" t="n">
        <v>-0.00632</v>
      </c>
      <c r="N5029" t="n">
        <v>-0.00277</v>
      </c>
      <c r="O5029" t="n">
        <v>0.00127</v>
      </c>
      <c r="P5029" t="n">
        <v>0.00223</v>
      </c>
      <c r="Q5029" t="n">
        <v>0.02086</v>
      </c>
      <c r="R5029" t="n">
        <v>-0.00142</v>
      </c>
      <c r="S5029" t="n">
        <v>0.00312</v>
      </c>
      <c r="T5029" t="n">
        <v>-0.00193</v>
      </c>
    </row>
    <row r="5030">
      <c r="A5030" s="142" t="n">
        <v>43581</v>
      </c>
      <c r="B5030" t="n">
        <v>0.00083</v>
      </c>
      <c r="C5030" t="n">
        <v>0.00085</v>
      </c>
      <c r="D5030" t="n">
        <v>0.00086</v>
      </c>
      <c r="E5030" t="n">
        <v>0.00094</v>
      </c>
      <c r="F5030" t="n">
        <v>0.00092</v>
      </c>
      <c r="G5030" t="n">
        <v>-0.00427</v>
      </c>
      <c r="H5030" t="inlineStr"/>
      <c r="I5030" t="n">
        <v>-0.0035</v>
      </c>
      <c r="J5030" t="n">
        <v>0.00759</v>
      </c>
      <c r="K5030" t="n">
        <v>0.01468</v>
      </c>
      <c r="L5030" t="n">
        <v>0.01365</v>
      </c>
      <c r="M5030" t="n">
        <v>0.01637</v>
      </c>
      <c r="N5030" t="n">
        <v>0.02306</v>
      </c>
      <c r="O5030" t="n">
        <v>0.01708</v>
      </c>
      <c r="P5030" t="n">
        <v>0.01782</v>
      </c>
      <c r="Q5030" t="n">
        <v>0.00726</v>
      </c>
      <c r="R5030" t="n">
        <v>0.0023</v>
      </c>
      <c r="S5030" t="n">
        <v>0.00201</v>
      </c>
      <c r="T5030" t="n">
        <v>-0.0004</v>
      </c>
    </row>
    <row r="5031">
      <c r="A5031" s="142" t="n">
        <v>43584</v>
      </c>
      <c r="B5031" t="n">
        <v>0.01764</v>
      </c>
      <c r="C5031" t="n">
        <v>0.01754</v>
      </c>
      <c r="D5031" t="n">
        <v>0.01763</v>
      </c>
      <c r="E5031" t="n">
        <v>0.01756</v>
      </c>
      <c r="F5031" t="n">
        <v>0.01764</v>
      </c>
      <c r="G5031" t="n">
        <v>0.01934</v>
      </c>
      <c r="H5031" t="inlineStr"/>
      <c r="I5031" t="n">
        <v>0.01486</v>
      </c>
      <c r="J5031" t="n">
        <v>-0.00753</v>
      </c>
      <c r="K5031" t="n">
        <v>-0.02029</v>
      </c>
      <c r="L5031" t="n">
        <v>-0.0172</v>
      </c>
      <c r="M5031" t="n">
        <v>-0.01852</v>
      </c>
      <c r="N5031" t="n">
        <v>-0.0216</v>
      </c>
      <c r="O5031" t="n">
        <v>-0.01783</v>
      </c>
      <c r="P5031" t="n">
        <v>-0.02626</v>
      </c>
      <c r="Q5031" t="n">
        <v>-0.0072</v>
      </c>
      <c r="R5031" t="n">
        <v>0.00129</v>
      </c>
      <c r="S5031" t="n">
        <v>0.00107</v>
      </c>
      <c r="T5031" t="n">
        <v>0.00422</v>
      </c>
    </row>
    <row r="5032">
      <c r="A5032" s="142" t="n">
        <v>43585</v>
      </c>
      <c r="B5032" t="n">
        <v>-0.01798</v>
      </c>
      <c r="C5032" t="n">
        <v>-0.018</v>
      </c>
      <c r="D5032" t="n">
        <v>-0.01795</v>
      </c>
      <c r="E5032" t="n">
        <v>-0.01792</v>
      </c>
      <c r="F5032" t="n">
        <v>-0.01797</v>
      </c>
      <c r="G5032" t="n">
        <v>-0.01757</v>
      </c>
      <c r="H5032" t="inlineStr"/>
      <c r="I5032" t="n">
        <v>-0.01637</v>
      </c>
      <c r="J5032" t="n">
        <v>-0.01012</v>
      </c>
      <c r="K5032" t="n">
        <v>-0.00759</v>
      </c>
      <c r="L5032" t="n">
        <v>0.00284</v>
      </c>
      <c r="M5032" t="n">
        <v>-0.00344</v>
      </c>
      <c r="N5032" t="n">
        <v>0.0008</v>
      </c>
      <c r="O5032" t="n">
        <v>-0.00084</v>
      </c>
      <c r="P5032" t="n">
        <v>-0.00449</v>
      </c>
      <c r="Q5032" t="n">
        <v>-0.01229</v>
      </c>
      <c r="R5032" t="n">
        <v>0.00079</v>
      </c>
      <c r="S5032" t="n">
        <v>-0.00273</v>
      </c>
      <c r="T5032" t="n">
        <v>-0.00698</v>
      </c>
    </row>
    <row r="5033">
      <c r="A5033" s="142" t="n">
        <v>43586</v>
      </c>
      <c r="B5033" t="n">
        <v>0</v>
      </c>
      <c r="C5033" t="n">
        <v>0</v>
      </c>
      <c r="D5033" t="n">
        <v>0</v>
      </c>
      <c r="E5033" t="n">
        <v>0</v>
      </c>
      <c r="F5033" t="n">
        <v>0</v>
      </c>
      <c r="G5033" t="n">
        <v>0</v>
      </c>
      <c r="H5033" t="inlineStr"/>
      <c r="I5033" t="n">
        <v>0</v>
      </c>
      <c r="J5033" t="n">
        <v>0</v>
      </c>
      <c r="K5033" t="n">
        <v>0</v>
      </c>
      <c r="L5033" t="n">
        <v>0</v>
      </c>
      <c r="M5033" t="n">
        <v>0</v>
      </c>
      <c r="N5033" t="n">
        <v>0</v>
      </c>
      <c r="O5033" t="n">
        <v>0</v>
      </c>
      <c r="P5033" t="n">
        <v>-0.00451</v>
      </c>
      <c r="Q5033" t="n">
        <v>0</v>
      </c>
      <c r="R5033" t="n">
        <v>-0.00105</v>
      </c>
      <c r="S5033" t="n">
        <v>-0.00633</v>
      </c>
      <c r="T5033" t="n">
        <v>-0.0018</v>
      </c>
    </row>
    <row r="5034">
      <c r="A5034" s="142" t="n">
        <v>43587</v>
      </c>
      <c r="B5034" t="n">
        <v>-0.01094</v>
      </c>
      <c r="C5034" t="n">
        <v>-0.01094</v>
      </c>
      <c r="D5034" t="n">
        <v>-0.01088</v>
      </c>
      <c r="E5034" t="n">
        <v>-0.01092</v>
      </c>
      <c r="F5034" t="n">
        <v>-0.01091</v>
      </c>
      <c r="G5034" t="n">
        <v>-0.00428</v>
      </c>
      <c r="H5034" t="inlineStr"/>
      <c r="I5034" t="n">
        <v>-0.01964</v>
      </c>
      <c r="J5034" t="n">
        <v>-0.01619</v>
      </c>
      <c r="K5034" t="n">
        <v>-0.0281</v>
      </c>
      <c r="L5034" t="n">
        <v>-0.02411</v>
      </c>
      <c r="M5034" t="n">
        <v>-0.02659</v>
      </c>
      <c r="N5034" t="n">
        <v>-0.02986</v>
      </c>
      <c r="O5034" t="n">
        <v>-0.01711</v>
      </c>
      <c r="P5034" t="n">
        <v>-0.01134</v>
      </c>
      <c r="Q5034" t="n">
        <v>-0.02189</v>
      </c>
      <c r="R5034" t="n">
        <v>-0.00413</v>
      </c>
      <c r="S5034" t="n">
        <v>0.00149</v>
      </c>
      <c r="T5034" t="n">
        <v>0.0038</v>
      </c>
    </row>
    <row r="5035">
      <c r="A5035" s="142" t="n">
        <v>43588</v>
      </c>
      <c r="B5035" t="n">
        <v>-0.01647</v>
      </c>
      <c r="C5035" t="n">
        <v>-0.01652</v>
      </c>
      <c r="D5035" t="n">
        <v>-0.01648</v>
      </c>
      <c r="E5035" t="n">
        <v>-0.01647</v>
      </c>
      <c r="F5035" t="n">
        <v>-0.01645</v>
      </c>
      <c r="G5035" t="n">
        <v>-0.02169</v>
      </c>
      <c r="H5035" t="inlineStr"/>
      <c r="I5035" t="n">
        <v>-0.01845</v>
      </c>
      <c r="J5035" t="n">
        <v>0.00736</v>
      </c>
      <c r="K5035" t="n">
        <v>0.02551</v>
      </c>
      <c r="L5035" t="n">
        <v>0.0153</v>
      </c>
      <c r="M5035" t="n">
        <v>0.01332</v>
      </c>
      <c r="N5035" t="n">
        <v>0.00765</v>
      </c>
      <c r="O5035" t="n">
        <v>0.00817</v>
      </c>
      <c r="P5035" t="n">
        <v>0.009169999999999999</v>
      </c>
      <c r="Q5035" t="n">
        <v>0.00797</v>
      </c>
      <c r="R5035" t="n">
        <v>0.00399</v>
      </c>
      <c r="S5035" t="n">
        <v>0.00695</v>
      </c>
      <c r="T5035" t="n">
        <v>0.00329</v>
      </c>
    </row>
    <row r="5036">
      <c r="A5036" s="142" t="n">
        <v>43591</v>
      </c>
      <c r="B5036" t="n">
        <v>0.01216</v>
      </c>
      <c r="C5036" t="n">
        <v>0.01212</v>
      </c>
      <c r="D5036" t="n">
        <v>0.01218</v>
      </c>
      <c r="E5036" t="n">
        <v>0.01219</v>
      </c>
      <c r="F5036" t="n">
        <v>0.01226</v>
      </c>
      <c r="G5036" t="n">
        <v>0.0127</v>
      </c>
      <c r="H5036" t="inlineStr"/>
      <c r="I5036" t="n">
        <v>0.01375</v>
      </c>
      <c r="J5036" t="n">
        <v>-0.00344</v>
      </c>
      <c r="K5036" t="n">
        <v>-0.00829</v>
      </c>
      <c r="L5036" t="n">
        <v>0</v>
      </c>
      <c r="M5036" t="n">
        <v>-0.01132</v>
      </c>
      <c r="N5036" t="n">
        <v>-0.00106</v>
      </c>
      <c r="O5036" t="n">
        <v>-0.00597</v>
      </c>
      <c r="P5036" t="n">
        <v>-0.00227</v>
      </c>
      <c r="Q5036" t="n">
        <v>-0.00563</v>
      </c>
      <c r="R5036" t="n">
        <v>-0.00795</v>
      </c>
      <c r="S5036" t="n">
        <v>-0.00714</v>
      </c>
      <c r="T5036" t="n">
        <v>-0.01919</v>
      </c>
    </row>
    <row r="5037">
      <c r="A5037" s="142" t="n">
        <v>43592</v>
      </c>
      <c r="B5037" t="n">
        <v>-0.00483</v>
      </c>
      <c r="C5037" t="n">
        <v>-0.00484</v>
      </c>
      <c r="D5037" t="n">
        <v>-0.00479</v>
      </c>
      <c r="E5037" t="n">
        <v>-0.00485</v>
      </c>
      <c r="F5037" t="n">
        <v>-0.00479</v>
      </c>
      <c r="G5037" t="n">
        <v>-0.00415</v>
      </c>
      <c r="H5037" t="inlineStr"/>
      <c r="I5037" t="n">
        <v>-0.01218</v>
      </c>
      <c r="J5037" t="n">
        <v>-0.00216</v>
      </c>
      <c r="K5037" t="n">
        <v>0.008569999999999999</v>
      </c>
      <c r="L5037" t="n">
        <v>-0.00525</v>
      </c>
      <c r="M5037" t="n">
        <v>0.00483</v>
      </c>
      <c r="N5037" t="n">
        <v>0.01873</v>
      </c>
      <c r="O5037" t="n">
        <v>0.02231</v>
      </c>
      <c r="P5037" t="n">
        <v>0.01139</v>
      </c>
      <c r="Q5037" t="n">
        <v>0.00138</v>
      </c>
      <c r="R5037" t="n">
        <v>-0.01392</v>
      </c>
      <c r="S5037" t="n">
        <v>-0.01263</v>
      </c>
      <c r="T5037" t="n">
        <v>-0.00447</v>
      </c>
    </row>
    <row r="5038">
      <c r="A5038" s="142" t="n">
        <v>43593</v>
      </c>
      <c r="B5038" t="n">
        <v>0.02057</v>
      </c>
      <c r="C5038" t="n">
        <v>0.02056</v>
      </c>
      <c r="D5038" t="n">
        <v>0.02057</v>
      </c>
      <c r="E5038" t="n">
        <v>0.02063</v>
      </c>
      <c r="F5038" t="n">
        <v>0.02056</v>
      </c>
      <c r="G5038" t="n">
        <v>0.01995</v>
      </c>
      <c r="H5038" t="inlineStr"/>
      <c r="I5038" t="n">
        <v>0.00408</v>
      </c>
      <c r="J5038" t="n">
        <v>0.01989</v>
      </c>
      <c r="K5038" t="n">
        <v>0</v>
      </c>
      <c r="L5038" t="n">
        <v>0</v>
      </c>
      <c r="M5038" t="n">
        <v>0</v>
      </c>
      <c r="N5038" t="n">
        <v>0</v>
      </c>
      <c r="O5038" t="n">
        <v>0</v>
      </c>
      <c r="P5038" t="n">
        <v>-0.01126</v>
      </c>
      <c r="Q5038" t="n">
        <v>0.02428</v>
      </c>
      <c r="R5038" t="n">
        <v>0.00179</v>
      </c>
      <c r="S5038" t="n">
        <v>-0.00336</v>
      </c>
      <c r="T5038" t="n">
        <v>-0.00692</v>
      </c>
    </row>
    <row r="5039">
      <c r="A5039" s="142" t="n">
        <v>43594</v>
      </c>
      <c r="B5039" t="n">
        <v>0</v>
      </c>
      <c r="C5039" t="n">
        <v>0</v>
      </c>
      <c r="D5039" t="n">
        <v>0</v>
      </c>
      <c r="E5039" t="n">
        <v>0</v>
      </c>
      <c r="F5039" t="n">
        <v>0</v>
      </c>
      <c r="G5039" t="n">
        <v>0</v>
      </c>
      <c r="H5039" t="inlineStr"/>
      <c r="I5039" t="n">
        <v>0</v>
      </c>
      <c r="J5039" t="n">
        <v>0</v>
      </c>
      <c r="K5039" t="n">
        <v>-0.01803</v>
      </c>
      <c r="L5039" t="n">
        <v>-0.01401</v>
      </c>
      <c r="M5039" t="n">
        <v>-0.01323</v>
      </c>
      <c r="N5039" t="n">
        <v>-0.01401</v>
      </c>
      <c r="O5039" t="n">
        <v>-0.01091</v>
      </c>
      <c r="P5039" t="n">
        <v>-0.00683</v>
      </c>
      <c r="Q5039" t="n">
        <v>0</v>
      </c>
      <c r="R5039" t="n">
        <v>-0.01481</v>
      </c>
      <c r="S5039" t="n">
        <v>-0.009769999999999999</v>
      </c>
      <c r="T5039" t="n">
        <v>-0.0238</v>
      </c>
    </row>
    <row r="5040">
      <c r="A5040" s="142" t="n">
        <v>43595</v>
      </c>
      <c r="B5040" t="n">
        <v>-0.0189</v>
      </c>
      <c r="C5040" t="n">
        <v>-0.01893</v>
      </c>
      <c r="D5040" t="n">
        <v>-0.01887</v>
      </c>
      <c r="E5040" t="n">
        <v>-0.01893</v>
      </c>
      <c r="F5040" t="n">
        <v>-0.01885</v>
      </c>
      <c r="G5040" t="n">
        <v>-0.01519</v>
      </c>
      <c r="H5040" t="inlineStr"/>
      <c r="I5040" t="n">
        <v>-0.02393</v>
      </c>
      <c r="J5040" t="n">
        <v>-0.02077</v>
      </c>
      <c r="K5040" t="n">
        <v>-0.00929</v>
      </c>
      <c r="L5040" t="n">
        <v>0.01538</v>
      </c>
      <c r="M5040" t="n">
        <v>-0.01024</v>
      </c>
      <c r="N5040" t="n">
        <v>-0.00829</v>
      </c>
      <c r="O5040" t="n">
        <v>-0.00552</v>
      </c>
      <c r="P5040" t="n">
        <v>-0.00459</v>
      </c>
      <c r="Q5040" t="n">
        <v>-0.01387</v>
      </c>
      <c r="R5040" t="n">
        <v>0.00274</v>
      </c>
      <c r="S5040" t="n">
        <v>0.00237</v>
      </c>
      <c r="T5040" t="n">
        <v>0.00363</v>
      </c>
    </row>
    <row r="5041">
      <c r="A5041" s="142" t="n">
        <v>43598</v>
      </c>
      <c r="B5041" t="n">
        <v>-0.0063</v>
      </c>
      <c r="C5041" t="n">
        <v>-0.00637</v>
      </c>
      <c r="D5041" t="n">
        <v>-0.00628</v>
      </c>
      <c r="E5041" t="n">
        <v>-0.00626</v>
      </c>
      <c r="F5041" t="n">
        <v>-0.00622</v>
      </c>
      <c r="G5041" t="n">
        <v>-0.00501</v>
      </c>
      <c r="H5041" t="inlineStr"/>
      <c r="I5041" t="n">
        <v>-0.00197</v>
      </c>
      <c r="J5041" t="n">
        <v>0.008659999999999999</v>
      </c>
      <c r="K5041" t="n">
        <v>0.01917</v>
      </c>
      <c r="L5041" t="n">
        <v>-0.00402</v>
      </c>
      <c r="M5041" t="n">
        <v>0.02584</v>
      </c>
      <c r="N5041" t="n">
        <v>0.03012</v>
      </c>
      <c r="O5041" t="n">
        <v>0.02944</v>
      </c>
      <c r="P5041" t="n">
        <v>0.02074</v>
      </c>
      <c r="Q5041" t="n">
        <v>0.00756</v>
      </c>
      <c r="R5041" t="n">
        <v>-0.01163</v>
      </c>
      <c r="S5041" t="n">
        <v>-0.01827</v>
      </c>
      <c r="T5041" t="n">
        <v>-0.01624</v>
      </c>
    </row>
    <row r="5042">
      <c r="A5042" s="142" t="n">
        <v>43599</v>
      </c>
      <c r="B5042" t="n">
        <v>0.02201</v>
      </c>
      <c r="C5042" t="n">
        <v>0.02199</v>
      </c>
      <c r="D5042" t="n">
        <v>0.02205</v>
      </c>
      <c r="E5042" t="n">
        <v>0.02195</v>
      </c>
      <c r="F5042" t="n">
        <v>0.02199</v>
      </c>
      <c r="G5042" t="n">
        <v>0.022</v>
      </c>
      <c r="H5042" t="inlineStr"/>
      <c r="I5042" t="n">
        <v>0.00428</v>
      </c>
      <c r="J5042" t="n">
        <v>0.01631</v>
      </c>
      <c r="K5042" t="n">
        <v>0.00125</v>
      </c>
      <c r="L5042" t="n">
        <v>0.00249</v>
      </c>
      <c r="M5042" t="n">
        <v>-0.00451</v>
      </c>
      <c r="N5042" t="n">
        <v>-0.00545</v>
      </c>
      <c r="O5042" t="n">
        <v>0.00352</v>
      </c>
      <c r="P5042" t="n">
        <v>0.00226</v>
      </c>
      <c r="Q5042" t="n">
        <v>0.01576</v>
      </c>
      <c r="R5042" t="n">
        <v>0.01031</v>
      </c>
      <c r="S5042" t="n">
        <v>0.007900000000000001</v>
      </c>
      <c r="T5042" t="n">
        <v>0.0008</v>
      </c>
    </row>
    <row r="5043">
      <c r="A5043" s="142" t="n">
        <v>43600</v>
      </c>
      <c r="B5043" t="n">
        <v>0.00346</v>
      </c>
      <c r="C5043" t="n">
        <v>0.00341</v>
      </c>
      <c r="D5043" t="n">
        <v>0.00344</v>
      </c>
      <c r="E5043" t="n">
        <v>0.00351</v>
      </c>
      <c r="F5043" t="n">
        <v>0.00352</v>
      </c>
      <c r="G5043" t="n">
        <v>0.00066</v>
      </c>
      <c r="H5043" t="inlineStr"/>
      <c r="I5043" t="n">
        <v>0.00677</v>
      </c>
      <c r="J5043" t="n">
        <v>0.00253</v>
      </c>
      <c r="K5043" t="n">
        <v>0.00355</v>
      </c>
      <c r="L5043" t="n">
        <v>-0.0027</v>
      </c>
      <c r="M5043" t="n">
        <v>0.00946</v>
      </c>
      <c r="N5043" t="n">
        <v>0.00519</v>
      </c>
      <c r="O5043" t="n">
        <v>0.00434</v>
      </c>
      <c r="P5043" t="n">
        <v>-0.00225</v>
      </c>
      <c r="Q5043" t="n">
        <v>0.00074</v>
      </c>
      <c r="R5043" t="n">
        <v>0.00509</v>
      </c>
      <c r="S5043" t="n">
        <v>0.00569</v>
      </c>
      <c r="T5043" t="n">
        <v>0.00199</v>
      </c>
    </row>
    <row r="5044">
      <c r="A5044" s="142" t="n">
        <v>43601</v>
      </c>
      <c r="B5044" t="n">
        <v>0.00333</v>
      </c>
      <c r="C5044" t="n">
        <v>0.00329</v>
      </c>
      <c r="D5044" t="n">
        <v>0.00338</v>
      </c>
      <c r="E5044" t="n">
        <v>0.00333</v>
      </c>
      <c r="F5044" t="n">
        <v>0.00333</v>
      </c>
      <c r="G5044" t="n">
        <v>0.00284</v>
      </c>
      <c r="H5044" t="inlineStr"/>
      <c r="I5044" t="n">
        <v>0.00108</v>
      </c>
      <c r="J5044" t="n">
        <v>-0.00927</v>
      </c>
      <c r="K5044" t="n">
        <v>-0.009990000000000001</v>
      </c>
      <c r="L5044" t="n">
        <v>-0.01195</v>
      </c>
      <c r="M5044" t="n">
        <v>-0.00588</v>
      </c>
      <c r="N5044" t="n">
        <v>-0.008829999999999999</v>
      </c>
      <c r="O5044" t="n">
        <v>-0.00226</v>
      </c>
      <c r="P5044" t="n">
        <v>-0.00677</v>
      </c>
      <c r="Q5044" t="n">
        <v>-0.0124</v>
      </c>
      <c r="R5044" t="n">
        <v>0.01314</v>
      </c>
      <c r="S5044" t="n">
        <v>0.00891</v>
      </c>
      <c r="T5044" t="n">
        <v>-0.00225</v>
      </c>
    </row>
    <row r="5045">
      <c r="A5045" s="142" t="n">
        <v>43602</v>
      </c>
      <c r="B5045" t="n">
        <v>-0.00723</v>
      </c>
      <c r="C5045" t="n">
        <v>-0.00722</v>
      </c>
      <c r="D5045" t="n">
        <v>-0.00721</v>
      </c>
      <c r="E5045" t="n">
        <v>-0.00723</v>
      </c>
      <c r="F5045" t="n">
        <v>-0.00718</v>
      </c>
      <c r="G5045" t="n">
        <v>-0.009639999999999999</v>
      </c>
      <c r="H5045" t="inlineStr"/>
      <c r="I5045" t="n">
        <v>-0.00141</v>
      </c>
      <c r="J5045" t="n">
        <v>-0.00553</v>
      </c>
      <c r="K5045" t="n">
        <v>0</v>
      </c>
      <c r="L5045" t="n">
        <v>-0.01151</v>
      </c>
      <c r="M5045" t="n">
        <v>0.0034</v>
      </c>
      <c r="N5045" t="n">
        <v>0.00444</v>
      </c>
      <c r="O5045" t="n">
        <v>0.0068</v>
      </c>
      <c r="P5045" t="n">
        <v>-0.00227</v>
      </c>
      <c r="Q5045" t="n">
        <v>-0.00404</v>
      </c>
      <c r="R5045" t="n">
        <v>-0.00328</v>
      </c>
      <c r="S5045" t="n">
        <v>-0.00377</v>
      </c>
      <c r="T5045" t="n">
        <v>-0.01271</v>
      </c>
    </row>
    <row r="5046">
      <c r="A5046" s="142" t="n">
        <v>43605</v>
      </c>
      <c r="B5046" t="n">
        <v>0.00239</v>
      </c>
      <c r="C5046" t="n">
        <v>0.00234</v>
      </c>
      <c r="D5046" t="n">
        <v>0.00242</v>
      </c>
      <c r="E5046" t="n">
        <v>0.0024</v>
      </c>
      <c r="F5046" t="n">
        <v>0.00241</v>
      </c>
      <c r="G5046" t="n">
        <v>0.00057</v>
      </c>
      <c r="H5046" t="inlineStr"/>
      <c r="I5046" t="n">
        <v>-0.00206</v>
      </c>
      <c r="J5046" t="n">
        <v>0.00983</v>
      </c>
      <c r="K5046" t="n">
        <v>0.00042</v>
      </c>
      <c r="L5046" t="n">
        <v>0.00357</v>
      </c>
      <c r="M5046" t="n">
        <v>0.00228</v>
      </c>
      <c r="N5046" t="n">
        <v>0.00101</v>
      </c>
      <c r="O5046" t="n">
        <v>0</v>
      </c>
      <c r="P5046" t="n">
        <v>0</v>
      </c>
      <c r="Q5046" t="n">
        <v>0.01096</v>
      </c>
      <c r="R5046" t="n">
        <v>-0.00923</v>
      </c>
      <c r="S5046" t="n">
        <v>-0.0055</v>
      </c>
      <c r="T5046" t="n">
        <v>-0.00279</v>
      </c>
    </row>
    <row r="5047">
      <c r="A5047" s="142" t="n">
        <v>43606</v>
      </c>
      <c r="B5047" t="n">
        <v>-0.00071</v>
      </c>
      <c r="C5047" t="n">
        <v>-0.0007</v>
      </c>
      <c r="D5047" t="n">
        <v>-0.0007</v>
      </c>
      <c r="E5047" t="n">
        <v>-0.00068</v>
      </c>
      <c r="F5047" t="n">
        <v>-0.00065</v>
      </c>
      <c r="G5047" t="n">
        <v>-0.0001</v>
      </c>
      <c r="H5047" t="inlineStr"/>
      <c r="I5047" t="n">
        <v>-0.00163</v>
      </c>
      <c r="J5047" t="n">
        <v>-0.00508</v>
      </c>
      <c r="K5047" t="n">
        <v>-0.00231</v>
      </c>
      <c r="L5047" t="n">
        <v>-0.00432</v>
      </c>
      <c r="M5047" t="n">
        <v>-0.00239</v>
      </c>
      <c r="N5047" t="n">
        <v>-0.00214</v>
      </c>
      <c r="O5047" t="n">
        <v>-0.00266</v>
      </c>
      <c r="P5047" t="n">
        <v>-0.00228</v>
      </c>
      <c r="Q5047" t="n">
        <v>-0.00698</v>
      </c>
      <c r="R5047" t="n">
        <v>0.00557</v>
      </c>
      <c r="S5047" t="n">
        <v>0.00471</v>
      </c>
      <c r="T5047" t="n">
        <v>0.00357</v>
      </c>
    </row>
    <row r="5048">
      <c r="A5048" s="142" t="n">
        <v>43607</v>
      </c>
      <c r="B5048" t="n">
        <v>-0.00209</v>
      </c>
      <c r="C5048" t="n">
        <v>-0.00211</v>
      </c>
      <c r="D5048" t="n">
        <v>-0.0021</v>
      </c>
      <c r="E5048" t="n">
        <v>-0.00205</v>
      </c>
      <c r="F5048" t="n">
        <v>-0.00204</v>
      </c>
      <c r="G5048" t="n">
        <v>-0.00067</v>
      </c>
      <c r="H5048" t="inlineStr"/>
      <c r="I5048" t="n">
        <v>0.00327</v>
      </c>
      <c r="J5048" t="n">
        <v>0.00213</v>
      </c>
      <c r="K5048" t="n">
        <v>-0.01242</v>
      </c>
      <c r="L5048" t="n">
        <v>-0.00167</v>
      </c>
      <c r="M5048" t="n">
        <v>-0.01785</v>
      </c>
      <c r="N5048" t="n">
        <v>-0.01681</v>
      </c>
      <c r="O5048" t="n">
        <v>-0.01293</v>
      </c>
      <c r="P5048" t="n">
        <v>-0.01598</v>
      </c>
      <c r="Q5048" t="n">
        <v>0.00209</v>
      </c>
      <c r="R5048" t="n">
        <v>-0.0012</v>
      </c>
      <c r="S5048" t="n">
        <v>-6.999999999999999e-05</v>
      </c>
      <c r="T5048" t="n">
        <v>0.00166</v>
      </c>
    </row>
    <row r="5049">
      <c r="A5049" s="142" t="n">
        <v>43608</v>
      </c>
      <c r="B5049" t="n">
        <v>-0.01117</v>
      </c>
      <c r="C5049" t="n">
        <v>-0.01118</v>
      </c>
      <c r="D5049" t="n">
        <v>-0.01109</v>
      </c>
      <c r="E5049" t="n">
        <v>-0.01113</v>
      </c>
      <c r="F5049" t="n">
        <v>-0.01114</v>
      </c>
      <c r="G5049" t="n">
        <v>-0.01346</v>
      </c>
      <c r="H5049" t="inlineStr"/>
      <c r="I5049" t="n">
        <v>-0.01302</v>
      </c>
      <c r="J5049" t="n">
        <v>0.00042</v>
      </c>
      <c r="K5049" t="n">
        <v>-0.00469</v>
      </c>
      <c r="L5049" t="n">
        <v>0.00324</v>
      </c>
      <c r="M5049" t="n">
        <v>0.0017</v>
      </c>
      <c r="N5049" t="n">
        <v>-0.00148</v>
      </c>
      <c r="O5049" t="n">
        <v>0.00312</v>
      </c>
      <c r="P5049" t="n">
        <v>-0.00696</v>
      </c>
      <c r="Q5049" t="n">
        <v>-0.00149</v>
      </c>
      <c r="R5049" t="n">
        <v>-0.0138</v>
      </c>
      <c r="S5049" t="n">
        <v>-0.01115</v>
      </c>
      <c r="T5049" t="n">
        <v>-0.01225</v>
      </c>
    </row>
    <row r="5050">
      <c r="A5050" s="142" t="n">
        <v>43609</v>
      </c>
      <c r="B5050" t="n">
        <v>0.0009700000000000001</v>
      </c>
      <c r="C5050" t="n">
        <v>0.00098</v>
      </c>
      <c r="D5050" t="n">
        <v>0.00098</v>
      </c>
      <c r="E5050" t="n">
        <v>0.00095</v>
      </c>
      <c r="F5050" t="n">
        <v>0.00094</v>
      </c>
      <c r="G5050" t="n">
        <v>0.00058</v>
      </c>
      <c r="H5050" t="inlineStr"/>
      <c r="I5050" t="n">
        <v>-0.00748</v>
      </c>
      <c r="J5050" t="n">
        <v>-0.01019</v>
      </c>
      <c r="K5050" t="n">
        <v>-0.00321</v>
      </c>
      <c r="L5050" t="n">
        <v>0.00244</v>
      </c>
      <c r="M5050" t="n">
        <v>0.00277</v>
      </c>
      <c r="N5050" t="n">
        <v>0.00298</v>
      </c>
      <c r="O5050" t="n">
        <v>-0.00083</v>
      </c>
      <c r="P5050" t="n">
        <v>0</v>
      </c>
      <c r="Q5050" t="n">
        <v>-0.0121</v>
      </c>
      <c r="R5050" t="n">
        <v>0.00561</v>
      </c>
      <c r="S5050" t="n">
        <v>-0.00131</v>
      </c>
      <c r="T5050" t="n">
        <v>-0.00281</v>
      </c>
    </row>
    <row r="5051">
      <c r="A5051" s="142" t="n">
        <v>43612</v>
      </c>
      <c r="B5051" t="n">
        <v>-0.00133</v>
      </c>
      <c r="C5051" t="n">
        <v>-0.00143</v>
      </c>
      <c r="D5051" t="n">
        <v>-0.00131</v>
      </c>
      <c r="E5051" t="n">
        <v>-0.0013</v>
      </c>
      <c r="F5051" t="n">
        <v>-0.00122</v>
      </c>
      <c r="G5051" t="n">
        <v>0.00358</v>
      </c>
      <c r="H5051" t="inlineStr"/>
      <c r="I5051" t="n">
        <v>-0.00133</v>
      </c>
      <c r="J5051" t="n">
        <v>0.00214</v>
      </c>
      <c r="K5051" t="n">
        <v>-0.0006400000000000001</v>
      </c>
      <c r="L5051" t="n">
        <v>0</v>
      </c>
      <c r="M5051" t="n">
        <v>-0.00271</v>
      </c>
      <c r="N5051" t="n">
        <v>-0.00331</v>
      </c>
      <c r="O5051" t="n">
        <v>0</v>
      </c>
      <c r="P5051" t="n">
        <v>0.00234</v>
      </c>
      <c r="Q5051" t="n">
        <v>0</v>
      </c>
      <c r="R5051" t="n">
        <v>0.00239</v>
      </c>
      <c r="S5051" t="n">
        <v>0.00204</v>
      </c>
      <c r="T5051" t="n">
        <v>0.00392</v>
      </c>
    </row>
    <row r="5052">
      <c r="A5052" s="142" t="n">
        <v>43613</v>
      </c>
      <c r="B5052" t="n">
        <v>-0.00085</v>
      </c>
      <c r="C5052" t="n">
        <v>-0.00083</v>
      </c>
      <c r="D5052" t="n">
        <v>-0.00082</v>
      </c>
      <c r="E5052" t="n">
        <v>-0.00087</v>
      </c>
      <c r="F5052" t="n">
        <v>-0.00084</v>
      </c>
      <c r="G5052" t="n">
        <v>-0.00202</v>
      </c>
      <c r="H5052" t="inlineStr"/>
      <c r="I5052" t="n">
        <v>-0.0008899999999999999</v>
      </c>
      <c r="J5052" t="n">
        <v>0.00086</v>
      </c>
      <c r="K5052" t="n">
        <v>0.00366</v>
      </c>
      <c r="L5052" t="n">
        <v>-0.00492</v>
      </c>
      <c r="M5052" t="n">
        <v>-0.00723</v>
      </c>
      <c r="N5052" t="n">
        <v>0.00112</v>
      </c>
      <c r="O5052" t="n">
        <v>0.0027</v>
      </c>
      <c r="P5052" t="n">
        <v>-0.00233</v>
      </c>
      <c r="Q5052" t="n">
        <v>0.00106</v>
      </c>
      <c r="R5052" t="n">
        <v>-0.00193</v>
      </c>
      <c r="S5052" t="n">
        <v>-0.00351</v>
      </c>
      <c r="T5052" t="n">
        <v>0.00073</v>
      </c>
    </row>
    <row r="5053">
      <c r="A5053" s="142" t="n">
        <v>43614</v>
      </c>
      <c r="B5053" t="n">
        <v>-0.00417</v>
      </c>
      <c r="C5053" t="n">
        <v>-0.00421</v>
      </c>
      <c r="D5053" t="n">
        <v>-0.0042</v>
      </c>
      <c r="E5053" t="n">
        <v>-0.00416</v>
      </c>
      <c r="F5053" t="n">
        <v>-0.00413</v>
      </c>
      <c r="G5053" t="n">
        <v>-0.0056</v>
      </c>
      <c r="H5053" t="inlineStr"/>
      <c r="I5053" t="n">
        <v>0.00255</v>
      </c>
      <c r="J5053" t="n">
        <v>0.00599</v>
      </c>
      <c r="K5053" t="n">
        <v>0.00129</v>
      </c>
      <c r="L5053" t="n">
        <v>0.00212</v>
      </c>
      <c r="M5053" t="n">
        <v>-0.00068</v>
      </c>
      <c r="N5053" t="n">
        <v>0.00193</v>
      </c>
      <c r="O5053" t="n">
        <v>-0.00145</v>
      </c>
      <c r="P5053" t="n">
        <v>0.00234</v>
      </c>
      <c r="Q5053" t="n">
        <v>0.00967</v>
      </c>
      <c r="R5053" t="n">
        <v>-0.01385</v>
      </c>
      <c r="S5053" t="n">
        <v>-0.00581</v>
      </c>
      <c r="T5053" t="n">
        <v>0.00014</v>
      </c>
    </row>
    <row r="5054">
      <c r="A5054" s="142" t="n">
        <v>43615</v>
      </c>
      <c r="B5054" t="n">
        <v>0</v>
      </c>
      <c r="C5054" t="n">
        <v>0</v>
      </c>
      <c r="D5054" t="n">
        <v>0</v>
      </c>
      <c r="E5054" t="n">
        <v>0</v>
      </c>
      <c r="F5054" t="n">
        <v>0</v>
      </c>
      <c r="G5054" t="n">
        <v>0</v>
      </c>
      <c r="H5054" t="inlineStr"/>
      <c r="I5054" t="n">
        <v>0</v>
      </c>
      <c r="J5054" t="n">
        <v>0</v>
      </c>
      <c r="K5054" t="n">
        <v>0</v>
      </c>
      <c r="L5054" t="n">
        <v>0</v>
      </c>
      <c r="M5054" t="n">
        <v>0</v>
      </c>
      <c r="N5054" t="n">
        <v>0</v>
      </c>
      <c r="O5054" t="n">
        <v>0</v>
      </c>
      <c r="P5054" t="n">
        <v>0.01166</v>
      </c>
      <c r="Q5054" t="n">
        <v>0</v>
      </c>
      <c r="R5054" t="n">
        <v>0.00435</v>
      </c>
      <c r="S5054" t="n">
        <v>0.00341</v>
      </c>
      <c r="T5054" t="n">
        <v>0.01117</v>
      </c>
    </row>
    <row r="5055">
      <c r="A5055" s="142" t="n">
        <v>43616</v>
      </c>
      <c r="B5055" t="n">
        <v>0.01263</v>
      </c>
      <c r="C5055" t="n">
        <v>0.01262</v>
      </c>
      <c r="D5055" t="n">
        <v>0.0127</v>
      </c>
      <c r="E5055" t="n">
        <v>0.01263</v>
      </c>
      <c r="F5055" t="n">
        <v>0.01264</v>
      </c>
      <c r="G5055" t="n">
        <v>0.008149999999999999</v>
      </c>
      <c r="H5055" t="inlineStr"/>
      <c r="I5055" t="n">
        <v>0.00055</v>
      </c>
      <c r="J5055" t="n">
        <v>0.034</v>
      </c>
      <c r="K5055" t="n">
        <v>0.03958</v>
      </c>
      <c r="L5055" t="n">
        <v>0.008109999999999999</v>
      </c>
      <c r="M5055" t="n">
        <v>0.03447</v>
      </c>
      <c r="N5055" t="n">
        <v>0.04868</v>
      </c>
      <c r="O5055" t="n">
        <v>0.05096</v>
      </c>
      <c r="P5055" t="n">
        <v>0.02995</v>
      </c>
      <c r="Q5055" t="n">
        <v>0.03442</v>
      </c>
      <c r="R5055" t="n">
        <v>-0.008059999999999999</v>
      </c>
      <c r="S5055" t="n">
        <v>-0.00967</v>
      </c>
      <c r="T5055" t="n">
        <v>0.00181</v>
      </c>
    </row>
    <row r="5056">
      <c r="A5056" s="142" t="n">
        <v>43619</v>
      </c>
      <c r="B5056" t="n">
        <v>0.03196</v>
      </c>
      <c r="C5056" t="n">
        <v>0.03189</v>
      </c>
      <c r="D5056" t="n">
        <v>0.03199</v>
      </c>
      <c r="E5056" t="n">
        <v>0.03199</v>
      </c>
      <c r="F5056" t="n">
        <v>0.03205</v>
      </c>
      <c r="G5056" t="n">
        <v>0.0337</v>
      </c>
      <c r="H5056" t="inlineStr"/>
      <c r="I5056" t="n">
        <v>0.02313</v>
      </c>
      <c r="J5056" t="n">
        <v>0.03494</v>
      </c>
      <c r="K5056" t="n">
        <v>0.03334</v>
      </c>
      <c r="L5056" t="n">
        <v>0.0115</v>
      </c>
      <c r="M5056" t="n">
        <v>0.03767</v>
      </c>
      <c r="N5056" t="n">
        <v>0.03414</v>
      </c>
      <c r="O5056" t="n">
        <v>0.03272</v>
      </c>
      <c r="P5056" t="n">
        <v>0.03803</v>
      </c>
      <c r="Q5056" t="n">
        <v>0.02748</v>
      </c>
      <c r="R5056" t="n">
        <v>0.00431</v>
      </c>
      <c r="S5056" t="n">
        <v>-0.00441</v>
      </c>
      <c r="T5056" t="n">
        <v>0.00536</v>
      </c>
    </row>
    <row r="5057">
      <c r="A5057" s="142" t="n">
        <v>43620</v>
      </c>
      <c r="B5057" t="n">
        <v>0.03823</v>
      </c>
      <c r="C5057" t="n">
        <v>0.03817</v>
      </c>
      <c r="D5057" t="n">
        <v>0.03818</v>
      </c>
      <c r="E5057" t="n">
        <v>0.03825</v>
      </c>
      <c r="F5057" t="n">
        <v>0.03827</v>
      </c>
      <c r="G5057" t="n">
        <v>0.04359</v>
      </c>
      <c r="H5057" t="inlineStr"/>
      <c r="I5057" t="n">
        <v>0.0251</v>
      </c>
      <c r="J5057" t="n">
        <v>0.01152</v>
      </c>
      <c r="K5057" t="n">
        <v>0.009560000000000001</v>
      </c>
      <c r="L5057" t="n">
        <v>0.00419</v>
      </c>
      <c r="M5057" t="n">
        <v>0.00027</v>
      </c>
      <c r="N5057" t="n">
        <v>0.00684</v>
      </c>
      <c r="O5057" t="n">
        <v>0.00534</v>
      </c>
      <c r="P5057" t="n">
        <v>0.00216</v>
      </c>
      <c r="Q5057" t="n">
        <v>0.01422</v>
      </c>
      <c r="R5057" t="n">
        <v>0.00572</v>
      </c>
      <c r="S5057" t="n">
        <v>0.0109</v>
      </c>
      <c r="T5057" t="n">
        <v>-0.00551</v>
      </c>
    </row>
    <row r="5058">
      <c r="A5058" s="142" t="n">
        <v>43621</v>
      </c>
      <c r="B5058" t="n">
        <v>0.00437</v>
      </c>
      <c r="C5058" t="n">
        <v>0.00435</v>
      </c>
      <c r="D5058" t="n">
        <v>0.00439</v>
      </c>
      <c r="E5058" t="n">
        <v>0.00433</v>
      </c>
      <c r="F5058" t="n">
        <v>0.00435</v>
      </c>
      <c r="G5058" t="n">
        <v>0.00732</v>
      </c>
      <c r="H5058" t="inlineStr"/>
      <c r="I5058" t="n">
        <v>0.00813</v>
      </c>
      <c r="J5058" t="n">
        <v>0.009820000000000001</v>
      </c>
      <c r="K5058" t="n">
        <v>-0.00237</v>
      </c>
      <c r="L5058" t="n">
        <v>-0.00469</v>
      </c>
      <c r="M5058" t="n">
        <v>-0.00281</v>
      </c>
      <c r="N5058" t="n">
        <v>0.00158</v>
      </c>
      <c r="O5058" t="n">
        <v>-0.00627</v>
      </c>
      <c r="P5058" t="n">
        <v>-0.0043</v>
      </c>
      <c r="Q5058" t="n">
        <v>0.00805</v>
      </c>
      <c r="R5058" t="n">
        <v>0.00351</v>
      </c>
      <c r="S5058" t="n">
        <v>0.00513</v>
      </c>
      <c r="T5058" t="n">
        <v>-0.00294</v>
      </c>
    </row>
    <row r="5059">
      <c r="A5059" s="142" t="n">
        <v>43622</v>
      </c>
      <c r="B5059" t="n">
        <v>-0.00702</v>
      </c>
      <c r="C5059" t="n">
        <v>-0.00704</v>
      </c>
      <c r="D5059" t="n">
        <v>-0.00698</v>
      </c>
      <c r="E5059" t="n">
        <v>-0.00703</v>
      </c>
      <c r="F5059" t="n">
        <v>-0.00701</v>
      </c>
      <c r="G5059" t="n">
        <v>-0.00452</v>
      </c>
      <c r="H5059" t="inlineStr"/>
      <c r="I5059" t="n">
        <v>-0.00838</v>
      </c>
      <c r="J5059" t="n">
        <v>-0.00272</v>
      </c>
      <c r="K5059" t="n">
        <v>0.00514</v>
      </c>
      <c r="L5059" t="n">
        <v>0.00778</v>
      </c>
      <c r="M5059" t="n">
        <v>0.00474</v>
      </c>
      <c r="N5059" t="n">
        <v>0.00468</v>
      </c>
      <c r="O5059" t="n">
        <v>0.00822</v>
      </c>
      <c r="P5059" t="n">
        <v>0.00648</v>
      </c>
      <c r="Q5059" t="n">
        <v>0.00193</v>
      </c>
      <c r="R5059" t="n">
        <v>3e-05</v>
      </c>
      <c r="S5059" t="n">
        <v>0.00164</v>
      </c>
      <c r="T5059" t="n">
        <v>-0.00362</v>
      </c>
    </row>
    <row r="5060">
      <c r="A5060" s="142" t="n">
        <v>43623</v>
      </c>
      <c r="B5060" t="n">
        <v>0.00584</v>
      </c>
      <c r="C5060" t="n">
        <v>0.00587</v>
      </c>
      <c r="D5060" t="n">
        <v>0.00587</v>
      </c>
      <c r="E5060" t="n">
        <v>0.00588</v>
      </c>
      <c r="F5060" t="n">
        <v>0.00593</v>
      </c>
      <c r="G5060" t="n">
        <v>0.00774</v>
      </c>
      <c r="H5060" t="inlineStr"/>
      <c r="I5060" t="n">
        <v>0.00327</v>
      </c>
      <c r="J5060" t="n">
        <v>0.00195</v>
      </c>
      <c r="K5060" t="n">
        <v>-0.00393</v>
      </c>
      <c r="L5060" t="n">
        <v>0.00443</v>
      </c>
      <c r="M5060" t="n">
        <v>0.00238</v>
      </c>
      <c r="N5060" t="n">
        <v>-0.00736</v>
      </c>
      <c r="O5060" t="n">
        <v>-0.00455</v>
      </c>
      <c r="P5060" t="n">
        <v>-0.00644</v>
      </c>
      <c r="Q5060" t="n">
        <v>0.00316</v>
      </c>
      <c r="R5060" t="n">
        <v>0.00923</v>
      </c>
      <c r="S5060" t="n">
        <v>0.00522</v>
      </c>
      <c r="T5060" t="n">
        <v>-0.00024</v>
      </c>
    </row>
    <row r="5061">
      <c r="A5061" s="142" t="n">
        <v>43626</v>
      </c>
      <c r="B5061" t="n">
        <v>0</v>
      </c>
      <c r="C5061" t="n">
        <v>0</v>
      </c>
      <c r="D5061" t="n">
        <v>0</v>
      </c>
      <c r="E5061" t="n">
        <v>0</v>
      </c>
      <c r="F5061" t="n">
        <v>0</v>
      </c>
      <c r="G5061" t="n">
        <v>0</v>
      </c>
      <c r="H5061" t="inlineStr"/>
      <c r="I5061" t="n">
        <v>0</v>
      </c>
      <c r="J5061" t="n">
        <v>0</v>
      </c>
      <c r="K5061" t="n">
        <v>0</v>
      </c>
      <c r="L5061" t="n">
        <v>0</v>
      </c>
      <c r="M5061" t="n">
        <v>0</v>
      </c>
      <c r="N5061" t="n">
        <v>0</v>
      </c>
      <c r="O5061" t="n">
        <v>0</v>
      </c>
      <c r="P5061" t="n">
        <v>-0.01296</v>
      </c>
      <c r="Q5061" t="n">
        <v>0</v>
      </c>
      <c r="R5061" t="n">
        <v>0.00229</v>
      </c>
      <c r="S5061" t="n">
        <v>0.00729</v>
      </c>
      <c r="T5061" t="n">
        <v>0.01665</v>
      </c>
    </row>
    <row r="5062">
      <c r="A5062" s="142" t="n">
        <v>43627</v>
      </c>
      <c r="B5062" t="n">
        <v>-0.0183</v>
      </c>
      <c r="C5062" t="n">
        <v>-0.0184</v>
      </c>
      <c r="D5062" t="n">
        <v>-0.01825</v>
      </c>
      <c r="E5062" t="n">
        <v>-0.01824</v>
      </c>
      <c r="F5062" t="n">
        <v>-0.01829</v>
      </c>
      <c r="G5062" t="n">
        <v>-0.01537</v>
      </c>
      <c r="H5062" t="inlineStr"/>
      <c r="I5062" t="n">
        <v>-0.00421</v>
      </c>
      <c r="J5062" t="n">
        <v>-0.02023</v>
      </c>
      <c r="K5062" t="n">
        <v>0.00514</v>
      </c>
      <c r="L5062" t="n">
        <v>-0.0011</v>
      </c>
      <c r="M5062" t="n">
        <v>-0.00761</v>
      </c>
      <c r="N5062" t="n">
        <v>-0.008370000000000001</v>
      </c>
      <c r="O5062" t="n">
        <v>-0.01561</v>
      </c>
      <c r="P5062" t="n">
        <v>0.00219</v>
      </c>
      <c r="Q5062" t="n">
        <v>-0.02274</v>
      </c>
      <c r="R5062" t="n">
        <v>0.00682</v>
      </c>
      <c r="S5062" t="n">
        <v>0.00304</v>
      </c>
      <c r="T5062" t="n">
        <v>0.01029</v>
      </c>
    </row>
    <row r="5063">
      <c r="A5063" s="142" t="n">
        <v>43628</v>
      </c>
      <c r="B5063" t="n">
        <v>0.0017</v>
      </c>
      <c r="C5063" t="n">
        <v>0.0017</v>
      </c>
      <c r="D5063" t="n">
        <v>0.00174</v>
      </c>
      <c r="E5063" t="n">
        <v>0.00171</v>
      </c>
      <c r="F5063" t="n">
        <v>0.00177</v>
      </c>
      <c r="G5063" t="n">
        <v>0.00152</v>
      </c>
      <c r="H5063" t="inlineStr"/>
      <c r="I5063" t="n">
        <v>0.01025</v>
      </c>
      <c r="J5063" t="n">
        <v>0.02105</v>
      </c>
      <c r="K5063" t="n">
        <v>0.01061</v>
      </c>
      <c r="L5063" t="n">
        <v>0.00313</v>
      </c>
      <c r="M5063" t="n">
        <v>0.01097</v>
      </c>
      <c r="N5063" t="n">
        <v>0.01627</v>
      </c>
      <c r="O5063" t="n">
        <v>0.01934</v>
      </c>
      <c r="P5063" t="n">
        <v>0.01747</v>
      </c>
      <c r="Q5063" t="n">
        <v>0.01738</v>
      </c>
      <c r="R5063" t="n">
        <v>-0.00322</v>
      </c>
      <c r="S5063" t="n">
        <v>-0.00334</v>
      </c>
      <c r="T5063" t="n">
        <v>-0.00584</v>
      </c>
    </row>
    <row r="5064">
      <c r="A5064" s="142" t="n">
        <v>43629</v>
      </c>
      <c r="B5064" t="n">
        <v>0.01963</v>
      </c>
      <c r="C5064" t="n">
        <v>0.01959</v>
      </c>
      <c r="D5064" t="n">
        <v>0.01958</v>
      </c>
      <c r="E5064" t="n">
        <v>0.01961</v>
      </c>
      <c r="F5064" t="n">
        <v>0.01965</v>
      </c>
      <c r="G5064" t="n">
        <v>0.02006</v>
      </c>
      <c r="H5064" t="inlineStr"/>
      <c r="I5064" t="n">
        <v>0.0136</v>
      </c>
      <c r="J5064" t="n">
        <v>0.01284</v>
      </c>
      <c r="K5064" t="n">
        <v>0.01536</v>
      </c>
      <c r="L5064" t="n">
        <v>0.00842</v>
      </c>
      <c r="M5064" t="n">
        <v>0.01696</v>
      </c>
      <c r="N5064" t="n">
        <v>0.01424</v>
      </c>
      <c r="O5064" t="n">
        <v>0.01707</v>
      </c>
      <c r="P5064" t="n">
        <v>0.01717</v>
      </c>
      <c r="Q5064" t="n">
        <v>0.0135</v>
      </c>
      <c r="R5064" t="n">
        <v>0.00164</v>
      </c>
      <c r="S5064" t="n">
        <v>0.00503</v>
      </c>
      <c r="T5064" t="n">
        <v>0.00044</v>
      </c>
    </row>
    <row r="5065">
      <c r="A5065" s="142" t="n">
        <v>43630</v>
      </c>
      <c r="B5065" t="n">
        <v>0.01525</v>
      </c>
      <c r="C5065" t="n">
        <v>0.0152</v>
      </c>
      <c r="D5065" t="n">
        <v>0.01524</v>
      </c>
      <c r="E5065" t="n">
        <v>0.01524</v>
      </c>
      <c r="F5065" t="n">
        <v>0.01521</v>
      </c>
      <c r="G5065" t="n">
        <v>0.01115</v>
      </c>
      <c r="H5065" t="inlineStr"/>
      <c r="I5065" t="n">
        <v>0.01011</v>
      </c>
      <c r="J5065" t="n">
        <v>0.02419</v>
      </c>
      <c r="K5065" t="n">
        <v>0.00019</v>
      </c>
      <c r="L5065" t="n">
        <v>0.0012</v>
      </c>
      <c r="M5065" t="n">
        <v>0.01134</v>
      </c>
      <c r="N5065" t="n">
        <v>0.00307</v>
      </c>
      <c r="O5065" t="n">
        <v>0.00839</v>
      </c>
      <c r="P5065" t="n">
        <v>0.01055</v>
      </c>
      <c r="Q5065" t="n">
        <v>0.01944</v>
      </c>
      <c r="R5065" t="n">
        <v>-0.00405</v>
      </c>
      <c r="S5065" t="n">
        <v>0.001</v>
      </c>
      <c r="T5065" t="n">
        <v>-0.00254</v>
      </c>
    </row>
    <row r="5066">
      <c r="A5066" s="142" t="n">
        <v>43633</v>
      </c>
      <c r="B5066" t="n">
        <v>0.008</v>
      </c>
      <c r="C5066" t="n">
        <v>0.00801</v>
      </c>
      <c r="D5066" t="n">
        <v>0.0081</v>
      </c>
      <c r="E5066" t="n">
        <v>0.0081</v>
      </c>
      <c r="F5066" t="n">
        <v>0.00817</v>
      </c>
      <c r="G5066" t="n">
        <v>0.00382</v>
      </c>
      <c r="H5066" t="inlineStr"/>
      <c r="I5066" t="n">
        <v>0.00531</v>
      </c>
      <c r="J5066" t="n">
        <v>-0.008619999999999999</v>
      </c>
      <c r="K5066" t="n">
        <v>0.00038</v>
      </c>
      <c r="L5066" t="n">
        <v>-0.0037</v>
      </c>
      <c r="M5066" t="n">
        <v>-0.00236</v>
      </c>
      <c r="N5066" t="n">
        <v>0.00551</v>
      </c>
      <c r="O5066" t="n">
        <v>0.00666</v>
      </c>
      <c r="P5066" t="n">
        <v>0.00418</v>
      </c>
      <c r="Q5066" t="n">
        <v>-0.009339999999999999</v>
      </c>
      <c r="R5066" t="n">
        <v>-0.00085</v>
      </c>
      <c r="S5066" t="n">
        <v>-0.00058</v>
      </c>
      <c r="T5066" t="n">
        <v>-0.00403</v>
      </c>
    </row>
    <row r="5067">
      <c r="A5067" s="142" t="n">
        <v>43634</v>
      </c>
      <c r="B5067" t="n">
        <v>0.00881</v>
      </c>
      <c r="C5067" t="n">
        <v>0.00876</v>
      </c>
      <c r="D5067" t="n">
        <v>0.00882</v>
      </c>
      <c r="E5067" t="n">
        <v>0.00873</v>
      </c>
      <c r="F5067" t="n">
        <v>0.00878</v>
      </c>
      <c r="G5067" t="n">
        <v>0.00891</v>
      </c>
      <c r="H5067" t="inlineStr"/>
      <c r="I5067" t="n">
        <v>0.00061</v>
      </c>
      <c r="J5067" t="n">
        <v>0.01589</v>
      </c>
      <c r="K5067" t="n">
        <v>0.01895</v>
      </c>
      <c r="L5067" t="n">
        <v>0.008920000000000001</v>
      </c>
      <c r="M5067" t="n">
        <v>0.01637</v>
      </c>
      <c r="N5067" t="n">
        <v>0.01162</v>
      </c>
      <c r="O5067" t="n">
        <v>0.01286</v>
      </c>
      <c r="P5067" t="n">
        <v>0.01247</v>
      </c>
      <c r="Q5067" t="n">
        <v>0.01642</v>
      </c>
      <c r="R5067" t="n">
        <v>0.01717</v>
      </c>
      <c r="S5067" t="n">
        <v>0.01352</v>
      </c>
      <c r="T5067" t="n">
        <v>0.01662</v>
      </c>
    </row>
    <row r="5068">
      <c r="A5068" s="142" t="n">
        <v>43635</v>
      </c>
      <c r="B5068" t="n">
        <v>0.0111</v>
      </c>
      <c r="C5068" t="n">
        <v>0.01107</v>
      </c>
      <c r="D5068" t="n">
        <v>0.01112</v>
      </c>
      <c r="E5068" t="n">
        <v>0</v>
      </c>
      <c r="F5068" t="n">
        <v>0.01113</v>
      </c>
      <c r="G5068" t="n">
        <v>0.00737</v>
      </c>
      <c r="H5068" t="inlineStr"/>
      <c r="I5068" t="n">
        <v>0.01889</v>
      </c>
      <c r="J5068" t="n">
        <v>0</v>
      </c>
      <c r="K5068" t="n">
        <v>0.0077</v>
      </c>
      <c r="L5068" t="n">
        <v>0.00274</v>
      </c>
      <c r="M5068" t="n">
        <v>0.0055</v>
      </c>
      <c r="N5068" t="n">
        <v>0.008489999999999999</v>
      </c>
      <c r="O5068" t="n">
        <v>0.00562</v>
      </c>
      <c r="P5068" t="n">
        <v>0.00411</v>
      </c>
      <c r="Q5068" t="n">
        <v>-0.00623</v>
      </c>
      <c r="R5068" t="n">
        <v>0.00044</v>
      </c>
      <c r="S5068" t="n">
        <v>0.00337</v>
      </c>
      <c r="T5068" t="n">
        <v>0.01145</v>
      </c>
    </row>
    <row r="5069">
      <c r="A5069" s="142" t="n">
        <v>43636</v>
      </c>
      <c r="B5069" t="n">
        <v>-0.00091</v>
      </c>
      <c r="C5069" t="n">
        <v>-0.0009300000000000001</v>
      </c>
      <c r="D5069" t="n">
        <v>-0.00091</v>
      </c>
      <c r="E5069" t="n">
        <v>0</v>
      </c>
      <c r="F5069" t="n">
        <v>-0.00091</v>
      </c>
      <c r="G5069" t="n">
        <v>0.00179</v>
      </c>
      <c r="H5069" t="inlineStr"/>
      <c r="I5069" t="n">
        <v>-0.00518</v>
      </c>
      <c r="J5069" t="n">
        <v>0</v>
      </c>
      <c r="K5069" t="n">
        <v>0.03336</v>
      </c>
      <c r="L5069" t="n">
        <v>0.01864</v>
      </c>
      <c r="M5069" t="n">
        <v>0.03902</v>
      </c>
      <c r="N5069" t="n">
        <v>0.03204</v>
      </c>
      <c r="O5069" t="n">
        <v>0.04005</v>
      </c>
      <c r="P5069" t="n">
        <v>0.04703</v>
      </c>
      <c r="Q5069" t="n">
        <v>0.04545</v>
      </c>
      <c r="R5069" t="n">
        <v>0.00372</v>
      </c>
      <c r="S5069" t="n">
        <v>0.00397</v>
      </c>
      <c r="T5069" t="n">
        <v>0.008449999999999999</v>
      </c>
    </row>
    <row r="5070">
      <c r="A5070" s="142" t="n">
        <v>43637</v>
      </c>
      <c r="B5070" t="n">
        <v>0.04449</v>
      </c>
      <c r="C5070" t="n">
        <v>0.04452</v>
      </c>
      <c r="D5070" t="n">
        <v>0.04452</v>
      </c>
      <c r="E5070" t="n">
        <v>0</v>
      </c>
      <c r="F5070" t="n">
        <v>0.04458</v>
      </c>
      <c r="G5070" t="n">
        <v>0.05157</v>
      </c>
      <c r="H5070" t="inlineStr"/>
      <c r="I5070" t="n">
        <v>0.03497</v>
      </c>
      <c r="J5070" t="n">
        <v>0</v>
      </c>
      <c r="K5070" t="n">
        <v>0.00361</v>
      </c>
      <c r="L5070" t="n">
        <v>0.00211</v>
      </c>
      <c r="M5070" t="n">
        <v>0.01083</v>
      </c>
      <c r="N5070" t="n">
        <v>-0.00236</v>
      </c>
      <c r="O5070" t="n">
        <v>0.00121</v>
      </c>
      <c r="P5070" t="n">
        <v>0.00391</v>
      </c>
      <c r="Q5070" t="n">
        <v>-0.00599</v>
      </c>
      <c r="R5070" t="n">
        <v>-0.00365</v>
      </c>
      <c r="S5070" t="n">
        <v>-0.00474</v>
      </c>
      <c r="T5070" t="n">
        <v>-0.00311</v>
      </c>
    </row>
    <row r="5071">
      <c r="A5071" s="142" t="n">
        <v>43640</v>
      </c>
      <c r="B5071" t="n">
        <v>0.00741</v>
      </c>
      <c r="C5071" t="n">
        <v>0.00734</v>
      </c>
      <c r="D5071" t="n">
        <v>0.00746</v>
      </c>
      <c r="E5071" t="n">
        <v>0</v>
      </c>
      <c r="F5071" t="n">
        <v>0.00746</v>
      </c>
      <c r="G5071" t="n">
        <v>0.0101</v>
      </c>
      <c r="H5071" t="inlineStr"/>
      <c r="I5071" t="n">
        <v>0.00271</v>
      </c>
      <c r="J5071" t="n">
        <v>0.04356</v>
      </c>
      <c r="K5071" t="n">
        <v>0.01959</v>
      </c>
      <c r="L5071" t="n">
        <v>0.01005</v>
      </c>
      <c r="M5071" t="n">
        <v>0.01922</v>
      </c>
      <c r="N5071" t="n">
        <v>0.02424</v>
      </c>
      <c r="O5071" t="n">
        <v>0.0175</v>
      </c>
      <c r="P5071" t="n">
        <v>0.01946</v>
      </c>
      <c r="Q5071" t="n">
        <v>0.00167</v>
      </c>
      <c r="R5071" t="n">
        <v>-0.00236</v>
      </c>
      <c r="S5071" t="n">
        <v>-0.00594</v>
      </c>
      <c r="T5071" t="n">
        <v>-0.00526</v>
      </c>
    </row>
    <row r="5072">
      <c r="A5072" s="142" t="n">
        <v>43641</v>
      </c>
      <c r="B5072" t="n">
        <v>0.01729</v>
      </c>
      <c r="C5072" t="n">
        <v>0.01726</v>
      </c>
      <c r="D5072" t="n">
        <v>0.01727</v>
      </c>
      <c r="E5072" t="n">
        <v>0.08139</v>
      </c>
      <c r="F5072" t="n">
        <v>0.01732</v>
      </c>
      <c r="G5072" t="n">
        <v>0.02352</v>
      </c>
      <c r="H5072" t="inlineStr"/>
      <c r="I5072" t="n">
        <v>0.01159</v>
      </c>
      <c r="J5072" t="n">
        <v>0.02034</v>
      </c>
      <c r="K5072" t="n">
        <v>-0.00546</v>
      </c>
      <c r="L5072" t="n">
        <v>-0.0008899999999999999</v>
      </c>
      <c r="M5072" t="n">
        <v>-0.01046</v>
      </c>
      <c r="N5072" t="n">
        <v>-0.00761</v>
      </c>
      <c r="O5072" t="n">
        <v>-0.01107</v>
      </c>
      <c r="P5072" t="n">
        <v>-0.00191</v>
      </c>
      <c r="Q5072" t="n">
        <v>0.02791</v>
      </c>
      <c r="R5072" t="n">
        <v>-0.00109</v>
      </c>
      <c r="S5072" t="n">
        <v>-0.00603</v>
      </c>
      <c r="T5072" t="n">
        <v>-0.00619</v>
      </c>
    </row>
    <row r="5073">
      <c r="A5073" s="142" t="n">
        <v>43642</v>
      </c>
      <c r="B5073" t="n">
        <v>-0.00434</v>
      </c>
      <c r="C5073" t="n">
        <v>-0.00434</v>
      </c>
      <c r="D5073" t="n">
        <v>-0.00431</v>
      </c>
      <c r="E5073" t="n">
        <v>-0.00429</v>
      </c>
      <c r="F5073" t="n">
        <v>-0.00433</v>
      </c>
      <c r="G5073" t="n">
        <v>-0.00492</v>
      </c>
      <c r="H5073" t="inlineStr"/>
      <c r="I5073" t="n">
        <v>0.00057</v>
      </c>
      <c r="J5073" t="n">
        <v>-0.02273</v>
      </c>
      <c r="K5073" t="n">
        <v>-0.00372</v>
      </c>
      <c r="L5073" t="n">
        <v>-2e-05</v>
      </c>
      <c r="M5073" t="n">
        <v>-0.00085</v>
      </c>
      <c r="N5073" t="n">
        <v>-0.00192</v>
      </c>
      <c r="O5073" t="n">
        <v>0.00172</v>
      </c>
      <c r="P5073" t="n">
        <v>0</v>
      </c>
      <c r="Q5073" t="n">
        <v>-0.0228</v>
      </c>
      <c r="R5073" t="n">
        <v>-0.00295</v>
      </c>
      <c r="S5073" t="n">
        <v>-0.00123</v>
      </c>
      <c r="T5073" t="n">
        <v>0.00326</v>
      </c>
    </row>
    <row r="5074">
      <c r="A5074" s="142" t="n">
        <v>43643</v>
      </c>
      <c r="B5074" t="n">
        <v>0.0022</v>
      </c>
      <c r="C5074" t="n">
        <v>0.00218</v>
      </c>
      <c r="D5074" t="n">
        <v>0.00226</v>
      </c>
      <c r="E5074" t="n">
        <v>0.00223</v>
      </c>
      <c r="F5074" t="n">
        <v>0.00225</v>
      </c>
      <c r="G5074" t="n">
        <v>0.00173</v>
      </c>
      <c r="H5074" t="inlineStr"/>
      <c r="I5074" t="n">
        <v>-0.00143</v>
      </c>
      <c r="J5074" t="n">
        <v>0.00107</v>
      </c>
      <c r="K5074" t="n">
        <v>-0.00463</v>
      </c>
      <c r="L5074" t="n">
        <v>-0.00139</v>
      </c>
      <c r="M5074" t="n">
        <v>-0.008540000000000001</v>
      </c>
      <c r="N5074" t="n">
        <v>-0.009339999999999999</v>
      </c>
      <c r="O5074" t="n">
        <v>-0.00739</v>
      </c>
      <c r="P5074" t="n">
        <v>-0.009560000000000001</v>
      </c>
      <c r="Q5074" t="n">
        <v>-0.00408</v>
      </c>
      <c r="R5074" t="n">
        <v>0.00027</v>
      </c>
      <c r="S5074" t="n">
        <v>0.00503</v>
      </c>
      <c r="T5074" t="n">
        <v>0.00784</v>
      </c>
    </row>
    <row r="5075">
      <c r="A5075" s="142" t="n">
        <v>43644</v>
      </c>
      <c r="B5075" t="n">
        <v>-0.00754</v>
      </c>
      <c r="C5075" t="n">
        <v>-0.00759</v>
      </c>
      <c r="D5075" t="n">
        <v>-0.00756</v>
      </c>
      <c r="E5075" t="n">
        <v>-0.00759</v>
      </c>
      <c r="F5075" t="n">
        <v>-0.00752</v>
      </c>
      <c r="G5075" t="n">
        <v>-0.00831</v>
      </c>
      <c r="H5075" t="inlineStr"/>
      <c r="I5075" t="n">
        <v>0.0001</v>
      </c>
      <c r="J5075" t="n">
        <v>0.00608</v>
      </c>
      <c r="K5075" t="n">
        <v>0.007860000000000001</v>
      </c>
      <c r="L5075" t="n">
        <v>0.00691</v>
      </c>
      <c r="M5075" t="n">
        <v>0.00747</v>
      </c>
      <c r="N5075" t="n">
        <v>0.00928</v>
      </c>
      <c r="O5075" t="n">
        <v>0.0097</v>
      </c>
      <c r="P5075" t="n">
        <v>0.009650000000000001</v>
      </c>
      <c r="Q5075" t="n">
        <v>0.00154</v>
      </c>
      <c r="R5075" t="n">
        <v>0.00666</v>
      </c>
      <c r="S5075" t="n">
        <v>0.00315</v>
      </c>
      <c r="T5075" t="n">
        <v>-0.00168</v>
      </c>
    </row>
    <row r="5076">
      <c r="A5076" s="142" t="n">
        <v>43647</v>
      </c>
      <c r="B5076" t="n">
        <v>0.0078</v>
      </c>
      <c r="C5076" t="n">
        <v>0.00777</v>
      </c>
      <c r="D5076" t="n">
        <v>0.007849999999999999</v>
      </c>
      <c r="E5076" t="n">
        <v>0.00787</v>
      </c>
      <c r="F5076" t="n">
        <v>0.00781</v>
      </c>
      <c r="G5076" t="n">
        <v>0.009650000000000001</v>
      </c>
      <c r="H5076" t="inlineStr"/>
      <c r="I5076" t="n">
        <v>0.01003</v>
      </c>
      <c r="J5076" t="n">
        <v>-0.00817</v>
      </c>
      <c r="K5076" t="n">
        <v>-0.00567</v>
      </c>
      <c r="L5076" t="n">
        <v>-0.00859</v>
      </c>
      <c r="M5076" t="n">
        <v>-0.01468</v>
      </c>
      <c r="N5076" t="n">
        <v>0</v>
      </c>
      <c r="O5076" t="n">
        <v>0</v>
      </c>
      <c r="P5076" t="n">
        <v>-0.01338</v>
      </c>
      <c r="Q5076" t="n">
        <v>0.00128</v>
      </c>
      <c r="R5076" t="n">
        <v>0.00753</v>
      </c>
      <c r="S5076" t="n">
        <v>0.01233</v>
      </c>
      <c r="T5076" t="n">
        <v>0.01455</v>
      </c>
    </row>
    <row r="5077">
      <c r="A5077" s="142" t="n">
        <v>43648</v>
      </c>
      <c r="B5077" t="n">
        <v>-0.01768</v>
      </c>
      <c r="C5077" t="n">
        <v>-0.01769</v>
      </c>
      <c r="D5077" t="n">
        <v>-0.01764</v>
      </c>
      <c r="E5077" t="n">
        <v>-0.01769</v>
      </c>
      <c r="F5077" t="n">
        <v>-0.0176</v>
      </c>
      <c r="G5077" t="n">
        <v>0</v>
      </c>
      <c r="H5077" t="inlineStr"/>
      <c r="I5077" t="n">
        <v>-0.00322</v>
      </c>
      <c r="J5077" t="n">
        <v>-0.01074</v>
      </c>
      <c r="K5077" t="n">
        <v>0.01641</v>
      </c>
      <c r="L5077" t="n">
        <v>0.00577</v>
      </c>
      <c r="M5077" t="n">
        <v>0.01548</v>
      </c>
      <c r="N5077" t="n">
        <v>0.007849999999999999</v>
      </c>
      <c r="O5077" t="n">
        <v>0.00343</v>
      </c>
      <c r="P5077" t="n">
        <v>0</v>
      </c>
      <c r="Q5077" t="n">
        <v>0</v>
      </c>
      <c r="R5077" t="n">
        <v>0.00384</v>
      </c>
      <c r="S5077" t="n">
        <v>0.00524</v>
      </c>
      <c r="T5077" t="n">
        <v>0.00318</v>
      </c>
    </row>
    <row r="5078">
      <c r="A5078" s="142" t="n">
        <v>43649</v>
      </c>
      <c r="B5078" t="n">
        <v>0.02633</v>
      </c>
      <c r="C5078" t="n">
        <v>0.02626</v>
      </c>
      <c r="D5078" t="n">
        <v>0.02629</v>
      </c>
      <c r="E5078" t="n">
        <v>0.02632</v>
      </c>
      <c r="F5078" t="n">
        <v>0.02636</v>
      </c>
      <c r="G5078" t="n">
        <v>-0.00016</v>
      </c>
      <c r="H5078" t="inlineStr"/>
      <c r="I5078" t="n">
        <v>0.01082</v>
      </c>
      <c r="J5078" t="n">
        <v>0.02607</v>
      </c>
      <c r="K5078" t="n">
        <v>0.00053</v>
      </c>
      <c r="L5078" t="n">
        <v>0.00902</v>
      </c>
      <c r="M5078" t="n">
        <v>0.00062</v>
      </c>
      <c r="N5078" t="n">
        <v>0.00063</v>
      </c>
      <c r="O5078" t="n">
        <v>0.00667</v>
      </c>
      <c r="P5078" t="n">
        <v>0.03101</v>
      </c>
      <c r="Q5078" t="n">
        <v>0.0171</v>
      </c>
      <c r="R5078" t="n">
        <v>0.00822</v>
      </c>
      <c r="S5078" t="n">
        <v>0.00682</v>
      </c>
      <c r="T5078" t="n">
        <v>-0.0024</v>
      </c>
    </row>
    <row r="5079">
      <c r="A5079" s="142" t="n">
        <v>43650</v>
      </c>
      <c r="B5079" t="n">
        <v>0.00877</v>
      </c>
      <c r="C5079" t="n">
        <v>0.008789999999999999</v>
      </c>
      <c r="D5079" t="n">
        <v>0.008789999999999999</v>
      </c>
      <c r="E5079" t="n">
        <v>0.00881</v>
      </c>
      <c r="F5079" t="n">
        <v>0.00877</v>
      </c>
      <c r="G5079" t="n">
        <v>0.00767</v>
      </c>
      <c r="H5079" t="inlineStr"/>
      <c r="I5079" t="n">
        <v>0.00601</v>
      </c>
      <c r="J5079" t="n">
        <v>0.00459</v>
      </c>
      <c r="K5079" t="n">
        <v>0</v>
      </c>
      <c r="L5079" t="n">
        <v>0</v>
      </c>
      <c r="M5079" t="n">
        <v>0.00275</v>
      </c>
      <c r="N5079" t="n">
        <v>0</v>
      </c>
      <c r="O5079" t="n">
        <v>0</v>
      </c>
      <c r="P5079" t="n">
        <v>0</v>
      </c>
      <c r="Q5079" t="n">
        <v>0</v>
      </c>
      <c r="R5079" t="n">
        <v>0.00107</v>
      </c>
      <c r="S5079" t="n">
        <v>0.00129</v>
      </c>
      <c r="T5079" t="n">
        <v>0.00511</v>
      </c>
    </row>
    <row r="5080">
      <c r="A5080" s="142" t="n">
        <v>43651</v>
      </c>
      <c r="B5080" t="n">
        <v>0.00079</v>
      </c>
      <c r="C5080" t="n">
        <v>0.00076</v>
      </c>
      <c r="D5080" t="n">
        <v>0.0008</v>
      </c>
      <c r="E5080" t="n">
        <v>0.00077</v>
      </c>
      <c r="F5080" t="n">
        <v>0.00084</v>
      </c>
      <c r="G5080" t="n">
        <v>0</v>
      </c>
      <c r="H5080" t="inlineStr"/>
      <c r="I5080" t="n">
        <v>0.00289</v>
      </c>
      <c r="J5080" t="n">
        <v>-0.02213</v>
      </c>
      <c r="K5080" t="n">
        <v>0</v>
      </c>
      <c r="L5080" t="n">
        <v>-0.01842</v>
      </c>
      <c r="M5080" t="n">
        <v>-0.009509999999999999</v>
      </c>
      <c r="N5080" t="n">
        <v>-0.00209</v>
      </c>
      <c r="O5080" t="n">
        <v>-0.00221</v>
      </c>
      <c r="P5080" t="n">
        <v>0</v>
      </c>
      <c r="Q5080" t="n">
        <v>0</v>
      </c>
      <c r="R5080" t="n">
        <v>-0.00716</v>
      </c>
      <c r="S5080" t="n">
        <v>0.00099</v>
      </c>
      <c r="T5080" t="n">
        <v>0.00092</v>
      </c>
    </row>
    <row r="5081">
      <c r="A5081" s="142" t="n">
        <v>43654</v>
      </c>
      <c r="B5081" t="n">
        <v>-0.00083</v>
      </c>
      <c r="C5081" t="n">
        <v>-0.0008899999999999999</v>
      </c>
      <c r="D5081" t="n">
        <v>-0.0008</v>
      </c>
      <c r="E5081" t="n">
        <v>-0.00084</v>
      </c>
      <c r="F5081" t="n">
        <v>-0.00076</v>
      </c>
      <c r="G5081" t="n">
        <v>-0.00521</v>
      </c>
      <c r="H5081" t="inlineStr"/>
      <c r="I5081" t="n">
        <v>-0.0067</v>
      </c>
      <c r="J5081" t="n">
        <v>0.02119</v>
      </c>
      <c r="K5081" t="n">
        <v>0.00281</v>
      </c>
      <c r="L5081" t="n">
        <v>0.00216</v>
      </c>
      <c r="M5081" t="n">
        <v>0.00559</v>
      </c>
      <c r="N5081" t="n">
        <v>-0.00176</v>
      </c>
      <c r="O5081" t="n">
        <v>-0.00119</v>
      </c>
      <c r="P5081" t="n">
        <v>0.00188</v>
      </c>
      <c r="Q5081" t="n">
        <v>0</v>
      </c>
      <c r="R5081" t="n">
        <v>-0.00061</v>
      </c>
      <c r="S5081" t="n">
        <v>-0.00522</v>
      </c>
      <c r="T5081" t="n">
        <v>-0.01188</v>
      </c>
    </row>
    <row r="5082">
      <c r="A5082" s="142" t="n">
        <v>43655</v>
      </c>
      <c r="B5082" t="n">
        <v>0.00285</v>
      </c>
      <c r="C5082" t="n">
        <v>0.00281</v>
      </c>
      <c r="D5082" t="n">
        <v>0.00288</v>
      </c>
      <c r="E5082" t="n">
        <v>0.00289</v>
      </c>
      <c r="F5082" t="n">
        <v>0.00282</v>
      </c>
      <c r="G5082" t="n">
        <v>0.00219</v>
      </c>
      <c r="H5082" t="inlineStr"/>
      <c r="I5082" t="n">
        <v>-0.00084</v>
      </c>
      <c r="J5082" t="n">
        <v>-0.00598</v>
      </c>
      <c r="K5082" t="n">
        <v>-0.00227</v>
      </c>
      <c r="L5082" t="n">
        <v>-0.00236</v>
      </c>
      <c r="M5082" t="n">
        <v>0.002</v>
      </c>
      <c r="N5082" t="n">
        <v>0.00902</v>
      </c>
      <c r="O5082" t="n">
        <v>0.00801</v>
      </c>
      <c r="P5082" t="n">
        <v>0.00188</v>
      </c>
      <c r="Q5082" t="n">
        <v>-0.0059</v>
      </c>
      <c r="R5082" t="n">
        <v>-0.00477</v>
      </c>
      <c r="S5082" t="n">
        <v>0.00013</v>
      </c>
      <c r="T5082" t="n">
        <v>-0.00269</v>
      </c>
    </row>
    <row r="5083">
      <c r="A5083" s="142" t="n">
        <v>43656</v>
      </c>
      <c r="B5083" t="n">
        <v>0.00578</v>
      </c>
      <c r="C5083" t="n">
        <v>0.00579</v>
      </c>
      <c r="D5083" t="n">
        <v>0.00582</v>
      </c>
      <c r="E5083" t="n">
        <v>0.00576</v>
      </c>
      <c r="F5083" t="n">
        <v>0.00585</v>
      </c>
      <c r="G5083" t="n">
        <v>0.00499</v>
      </c>
      <c r="H5083" t="inlineStr"/>
      <c r="I5083" t="n">
        <v>-0.00103</v>
      </c>
      <c r="J5083" t="n">
        <v>0.01557</v>
      </c>
      <c r="K5083" t="n">
        <v>0.02717</v>
      </c>
      <c r="L5083" t="n">
        <v>0.01458</v>
      </c>
      <c r="M5083" t="n">
        <v>0.0138</v>
      </c>
      <c r="N5083" t="n">
        <v>0.01848</v>
      </c>
      <c r="O5083" t="n">
        <v>0.01183</v>
      </c>
      <c r="P5083" t="n">
        <v>0.02247</v>
      </c>
      <c r="Q5083" t="n">
        <v>0</v>
      </c>
      <c r="R5083" t="n">
        <v>-0.00198</v>
      </c>
      <c r="S5083" t="n">
        <v>-0.00022</v>
      </c>
      <c r="T5083" t="n">
        <v>0.00227</v>
      </c>
    </row>
    <row r="5084">
      <c r="A5084" s="142" t="n">
        <v>43657</v>
      </c>
      <c r="B5084" t="n">
        <v>0.01821</v>
      </c>
      <c r="C5084" t="n">
        <v>0.01815</v>
      </c>
      <c r="D5084" t="n">
        <v>0.01816</v>
      </c>
      <c r="E5084" t="n">
        <v>0.01822</v>
      </c>
      <c r="F5084" t="n">
        <v>0.01821</v>
      </c>
      <c r="G5084" t="n">
        <v>0.02226</v>
      </c>
      <c r="H5084" t="inlineStr"/>
      <c r="I5084" t="n">
        <v>0.01154</v>
      </c>
      <c r="J5084" t="n">
        <v>0.0115</v>
      </c>
      <c r="K5084" t="n">
        <v>-0.009390000000000001</v>
      </c>
      <c r="L5084" t="n">
        <v>-0.00626</v>
      </c>
      <c r="M5084" t="n">
        <v>-0.00355</v>
      </c>
      <c r="N5084" t="n">
        <v>-0.00665</v>
      </c>
      <c r="O5084" t="n">
        <v>-0.00367</v>
      </c>
      <c r="P5084" t="n">
        <v>-0.00183</v>
      </c>
      <c r="Q5084" t="n">
        <v>0.0303</v>
      </c>
      <c r="R5084" t="n">
        <v>-0.00137</v>
      </c>
      <c r="S5084" t="n">
        <v>0.00223</v>
      </c>
      <c r="T5084" t="n">
        <v>0.00597</v>
      </c>
    </row>
    <row r="5085">
      <c r="A5085" s="142" t="n">
        <v>43658</v>
      </c>
      <c r="B5085" t="n">
        <v>-0.00445</v>
      </c>
      <c r="C5085" t="n">
        <v>-0.00447</v>
      </c>
      <c r="D5085" t="n">
        <v>-0.00444</v>
      </c>
      <c r="E5085" t="n">
        <v>-0.00446</v>
      </c>
      <c r="F5085" t="n">
        <v>-0.00445</v>
      </c>
      <c r="G5085" t="n">
        <v>-0.00425</v>
      </c>
      <c r="H5085" t="inlineStr"/>
      <c r="I5085" t="n">
        <v>-0.00121</v>
      </c>
      <c r="J5085" t="n">
        <v>-0.00758</v>
      </c>
      <c r="K5085" t="n">
        <v>0.01292</v>
      </c>
      <c r="L5085" t="n">
        <v>0.00132</v>
      </c>
      <c r="M5085" t="n">
        <v>0.00474</v>
      </c>
      <c r="N5085" t="n">
        <v>0.00856</v>
      </c>
      <c r="O5085" t="n">
        <v>0.00536</v>
      </c>
      <c r="P5085" t="n">
        <v>0.0055</v>
      </c>
      <c r="Q5085" t="n">
        <v>-0.00723</v>
      </c>
      <c r="R5085" t="n">
        <v>0.00021</v>
      </c>
      <c r="S5085" t="n">
        <v>0.00255</v>
      </c>
      <c r="T5085" t="n">
        <v>-0.00388</v>
      </c>
    </row>
    <row r="5086">
      <c r="A5086" s="142" t="n">
        <v>43661</v>
      </c>
      <c r="B5086" t="n">
        <v>0.00389</v>
      </c>
      <c r="C5086" t="n">
        <v>0.00386</v>
      </c>
      <c r="D5086" t="n">
        <v>0.00398</v>
      </c>
      <c r="E5086" t="n">
        <v>0.00393</v>
      </c>
      <c r="F5086" t="n">
        <v>0.00395</v>
      </c>
      <c r="G5086" t="n">
        <v>0.00389</v>
      </c>
      <c r="H5086" t="inlineStr"/>
      <c r="I5086" t="n">
        <v>0.00251</v>
      </c>
      <c r="J5086" t="n">
        <v>0.008330000000000001</v>
      </c>
      <c r="K5086" t="n">
        <v>0.00544</v>
      </c>
      <c r="L5086" t="n">
        <v>0.00748</v>
      </c>
      <c r="M5086" t="n">
        <v>0.00234</v>
      </c>
      <c r="N5086" t="n">
        <v>0.00755</v>
      </c>
      <c r="O5086" t="n">
        <v>0.00567</v>
      </c>
      <c r="P5086" t="n">
        <v>0.0073</v>
      </c>
      <c r="Q5086" t="n">
        <v>0.00852</v>
      </c>
      <c r="R5086" t="n">
        <v>0.00203</v>
      </c>
      <c r="S5086" t="n">
        <v>0.0005999999999999999</v>
      </c>
      <c r="T5086" t="n">
        <v>0.00584</v>
      </c>
    </row>
    <row r="5087">
      <c r="A5087" s="142" t="n">
        <v>43662</v>
      </c>
      <c r="B5087" t="n">
        <v>0.01215</v>
      </c>
      <c r="C5087" t="n">
        <v>0.01215</v>
      </c>
      <c r="D5087" t="n">
        <v>0.0122</v>
      </c>
      <c r="E5087" t="n">
        <v>0.01221</v>
      </c>
      <c r="F5087" t="n">
        <v>0.01225</v>
      </c>
      <c r="G5087" t="n">
        <v>0.01313</v>
      </c>
      <c r="H5087" t="inlineStr"/>
      <c r="I5087" t="n">
        <v>0.01065</v>
      </c>
      <c r="J5087" t="n">
        <v>0.00241</v>
      </c>
      <c r="K5087" t="n">
        <v>0.00068</v>
      </c>
      <c r="L5087" t="n">
        <v>-0.00225</v>
      </c>
      <c r="M5087" t="n">
        <v>0.00629</v>
      </c>
      <c r="N5087" t="n">
        <v>0.00238</v>
      </c>
      <c r="O5087" t="n">
        <v>-0.00066</v>
      </c>
      <c r="P5087" t="n">
        <v>0.00181</v>
      </c>
      <c r="Q5087" t="n">
        <v>0.00489</v>
      </c>
      <c r="R5087" t="n">
        <v>0.00356</v>
      </c>
      <c r="S5087" t="n">
        <v>0.00124</v>
      </c>
      <c r="T5087" t="n">
        <v>0.00602</v>
      </c>
    </row>
    <row r="5088">
      <c r="A5088" s="142" t="n">
        <v>43663</v>
      </c>
      <c r="B5088" t="n">
        <v>0.009310000000000001</v>
      </c>
      <c r="C5088" t="n">
        <v>0.00927</v>
      </c>
      <c r="D5088" t="n">
        <v>0.00928</v>
      </c>
      <c r="E5088" t="n">
        <v>0.00928</v>
      </c>
      <c r="F5088" t="n">
        <v>0.00932</v>
      </c>
      <c r="G5088" t="n">
        <v>0.00577</v>
      </c>
      <c r="H5088" t="inlineStr"/>
      <c r="I5088" t="n">
        <v>0.01137</v>
      </c>
      <c r="J5088" t="n">
        <v>-0.00309</v>
      </c>
      <c r="K5088" t="n">
        <v>0.02062</v>
      </c>
      <c r="L5088" t="n">
        <v>0.01083</v>
      </c>
      <c r="M5088" t="n">
        <v>0.03223</v>
      </c>
      <c r="N5088" t="n">
        <v>0.03454</v>
      </c>
      <c r="O5088" t="n">
        <v>0.02738</v>
      </c>
      <c r="P5088" t="n">
        <v>0.0217</v>
      </c>
      <c r="Q5088" t="n">
        <v>0.00061</v>
      </c>
      <c r="R5088" t="n">
        <v>-0.00374</v>
      </c>
      <c r="S5088" t="n">
        <v>-0.00476</v>
      </c>
      <c r="T5088" t="n">
        <v>-0.00468</v>
      </c>
    </row>
    <row r="5089">
      <c r="A5089" s="142" t="n">
        <v>43664</v>
      </c>
      <c r="B5089" t="n">
        <v>0.03053</v>
      </c>
      <c r="C5089" t="n">
        <v>0.0305</v>
      </c>
      <c r="D5089" t="n">
        <v>0.03054</v>
      </c>
      <c r="E5089" t="n">
        <v>0.03055</v>
      </c>
      <c r="F5089" t="n">
        <v>0.03053</v>
      </c>
      <c r="G5089" t="n">
        <v>0.03069</v>
      </c>
      <c r="H5089" t="inlineStr"/>
      <c r="I5089" t="n">
        <v>0.01604</v>
      </c>
      <c r="J5089" t="n">
        <v>0.02515</v>
      </c>
      <c r="K5089" t="n">
        <v>0.02004</v>
      </c>
      <c r="L5089" t="n">
        <v>0.0005999999999999999</v>
      </c>
      <c r="M5089" t="n">
        <v>0.02122</v>
      </c>
      <c r="N5089" t="n">
        <v>0.02176</v>
      </c>
      <c r="O5089" t="n">
        <v>0.02794</v>
      </c>
      <c r="P5089" t="n">
        <v>0.02301</v>
      </c>
      <c r="Q5089" t="n">
        <v>0.03335</v>
      </c>
      <c r="R5089" t="n">
        <v>-0.00218</v>
      </c>
      <c r="S5089" t="n">
        <v>0.0005</v>
      </c>
      <c r="T5089" t="n">
        <v>-0.00232</v>
      </c>
    </row>
    <row r="5090">
      <c r="A5090" s="142" t="n">
        <v>43665</v>
      </c>
      <c r="B5090" t="n">
        <v>0.03131</v>
      </c>
      <c r="C5090" t="n">
        <v>0.03129</v>
      </c>
      <c r="D5090" t="n">
        <v>0.03132</v>
      </c>
      <c r="E5090" t="n">
        <v>0.03127</v>
      </c>
      <c r="F5090" t="n">
        <v>0.03131</v>
      </c>
      <c r="G5090" t="n">
        <v>0.03064</v>
      </c>
      <c r="H5090" t="inlineStr"/>
      <c r="I5090" t="n">
        <v>0.01392</v>
      </c>
      <c r="J5090" t="n">
        <v>0.0373</v>
      </c>
      <c r="K5090" t="n">
        <v>0.00698</v>
      </c>
      <c r="L5090" t="n">
        <v>-0.00042</v>
      </c>
      <c r="M5090" t="n">
        <v>0.00329</v>
      </c>
      <c r="N5090" t="n">
        <v>0.00745</v>
      </c>
      <c r="O5090" t="n">
        <v>0.008800000000000001</v>
      </c>
      <c r="P5090" t="n">
        <v>0.01211</v>
      </c>
      <c r="Q5090" t="n">
        <v>0.03816</v>
      </c>
      <c r="R5090" t="n">
        <v>0.00101</v>
      </c>
      <c r="S5090" t="n">
        <v>-0.00116</v>
      </c>
      <c r="T5090" t="n">
        <v>0.00533</v>
      </c>
    </row>
    <row r="5091">
      <c r="A5091" s="142" t="n">
        <v>43668</v>
      </c>
      <c r="B5091" t="n">
        <v>0.00974</v>
      </c>
      <c r="C5091" t="n">
        <v>0.009690000000000001</v>
      </c>
      <c r="D5091" t="n">
        <v>0.0098</v>
      </c>
      <c r="E5091" t="n">
        <v>0.00979</v>
      </c>
      <c r="F5091" t="n">
        <v>0.009509999999999999</v>
      </c>
      <c r="G5091" t="n">
        <v>0.01024</v>
      </c>
      <c r="H5091" t="inlineStr"/>
      <c r="I5091" t="n">
        <v>0.01144</v>
      </c>
      <c r="J5091" t="n">
        <v>0.00421</v>
      </c>
      <c r="K5091" t="n">
        <v>0.00548</v>
      </c>
      <c r="L5091" t="n">
        <v>0.00583</v>
      </c>
      <c r="M5091" t="n">
        <v>0.0113</v>
      </c>
      <c r="N5091" t="n">
        <v>0.0068</v>
      </c>
      <c r="O5091" t="n">
        <v>0.00748</v>
      </c>
      <c r="P5091" t="n">
        <v>0.01026</v>
      </c>
      <c r="Q5091" t="n">
        <v>0.00669</v>
      </c>
      <c r="R5091" t="n">
        <v>0.00142</v>
      </c>
      <c r="S5091" t="n">
        <v>0.00081</v>
      </c>
      <c r="T5091" t="n">
        <v>-0.00346</v>
      </c>
    </row>
    <row r="5092">
      <c r="A5092" s="142" t="n">
        <v>43669</v>
      </c>
      <c r="B5092" t="n">
        <v>0.00685</v>
      </c>
      <c r="C5092" t="n">
        <v>0.00685</v>
      </c>
      <c r="D5092" t="n">
        <v>0.00688</v>
      </c>
      <c r="E5092" t="n">
        <v>0.00688</v>
      </c>
      <c r="F5092" t="n">
        <v>0.00691</v>
      </c>
      <c r="G5092" t="n">
        <v>0.0068</v>
      </c>
      <c r="H5092" t="inlineStr"/>
      <c r="I5092" t="n">
        <v>0.00592</v>
      </c>
      <c r="J5092" t="n">
        <v>-0.00032</v>
      </c>
      <c r="K5092" t="n">
        <v>-0.00722</v>
      </c>
      <c r="L5092" t="n">
        <v>0.0002</v>
      </c>
      <c r="M5092" t="n">
        <v>-0.01459</v>
      </c>
      <c r="N5092" t="n">
        <v>-0.008789999999999999</v>
      </c>
      <c r="O5092" t="n">
        <v>-0.00618</v>
      </c>
      <c r="P5092" t="n">
        <v>-0.01184</v>
      </c>
      <c r="Q5092" t="n">
        <v>0.00248</v>
      </c>
      <c r="R5092" t="n">
        <v>0.01002</v>
      </c>
      <c r="S5092" t="n">
        <v>0.01152</v>
      </c>
      <c r="T5092" t="n">
        <v>0.00814</v>
      </c>
    </row>
    <row r="5093">
      <c r="A5093" s="142" t="n">
        <v>43670</v>
      </c>
      <c r="B5093" t="n">
        <v>-0.01127</v>
      </c>
      <c r="C5093" t="n">
        <v>-0.01131</v>
      </c>
      <c r="D5093" t="n">
        <v>-0.01128</v>
      </c>
      <c r="E5093" t="n">
        <v>-0.01131</v>
      </c>
      <c r="F5093" t="n">
        <v>-0.01097</v>
      </c>
      <c r="G5093" t="n">
        <v>-0.01751</v>
      </c>
      <c r="H5093" t="inlineStr"/>
      <c r="I5093" t="n">
        <v>0.00026</v>
      </c>
      <c r="J5093" t="n">
        <v>0.0009700000000000001</v>
      </c>
      <c r="K5093" t="n">
        <v>0.01502</v>
      </c>
      <c r="L5093" t="n">
        <v>0.00984</v>
      </c>
      <c r="M5093" t="n">
        <v>0.01727</v>
      </c>
      <c r="N5093" t="n">
        <v>0.01218</v>
      </c>
      <c r="O5093" t="n">
        <v>0.00451</v>
      </c>
      <c r="P5093" t="n">
        <v>0.00514</v>
      </c>
      <c r="Q5093" t="n">
        <v>-0.00214</v>
      </c>
      <c r="R5093" t="n">
        <v>0.00039</v>
      </c>
      <c r="S5093" t="n">
        <v>0.00392</v>
      </c>
      <c r="T5093" t="n">
        <v>0.00057</v>
      </c>
    </row>
    <row r="5094">
      <c r="A5094" s="142" t="n">
        <v>43671</v>
      </c>
      <c r="B5094" t="n">
        <v>0.00885</v>
      </c>
      <c r="C5094" t="n">
        <v>0.008869999999999999</v>
      </c>
      <c r="D5094" t="n">
        <v>0.008880000000000001</v>
      </c>
      <c r="E5094" t="n">
        <v>0.008920000000000001</v>
      </c>
      <c r="F5094" t="n">
        <v>0.00891</v>
      </c>
      <c r="G5094" t="n">
        <v>0.00814</v>
      </c>
      <c r="H5094" t="inlineStr"/>
      <c r="I5094" t="n">
        <v>0.00242</v>
      </c>
      <c r="J5094" t="n">
        <v>-0.01741</v>
      </c>
      <c r="K5094" t="n">
        <v>-0.01384</v>
      </c>
      <c r="L5094" t="n">
        <v>-0.00739</v>
      </c>
      <c r="M5094" t="n">
        <v>-0.01386</v>
      </c>
      <c r="N5094" t="n">
        <v>-0.01567</v>
      </c>
      <c r="O5094" t="n">
        <v>-0.01672</v>
      </c>
      <c r="P5094" t="n">
        <v>-0.01363</v>
      </c>
      <c r="Q5094" t="n">
        <v>-0.01791</v>
      </c>
      <c r="R5094" t="n">
        <v>-0.00564</v>
      </c>
      <c r="S5094" t="n">
        <v>-0.00574</v>
      </c>
      <c r="T5094" t="n">
        <v>-0.00192</v>
      </c>
    </row>
    <row r="5095">
      <c r="A5095" s="142" t="n">
        <v>43672</v>
      </c>
      <c r="B5095" t="n">
        <v>-0.01469</v>
      </c>
      <c r="C5095" t="n">
        <v>-0.01475</v>
      </c>
      <c r="D5095" t="n">
        <v>-0.01472</v>
      </c>
      <c r="E5095" t="n">
        <v>-0.01476</v>
      </c>
      <c r="F5095" t="n">
        <v>-0.0147</v>
      </c>
      <c r="G5095" t="n">
        <v>-0.0133</v>
      </c>
      <c r="H5095" t="inlineStr"/>
      <c r="I5095" t="n">
        <v>-0.01423</v>
      </c>
      <c r="J5095" t="n">
        <v>-0.00328</v>
      </c>
      <c r="K5095" t="n">
        <v>-0.00597</v>
      </c>
      <c r="L5095" t="n">
        <v>-0.0009</v>
      </c>
      <c r="M5095" t="n">
        <v>-0.00412</v>
      </c>
      <c r="N5095" t="n">
        <v>-0.0025</v>
      </c>
      <c r="O5095" t="n">
        <v>-0.00205</v>
      </c>
      <c r="P5095" t="n">
        <v>-0.00345</v>
      </c>
      <c r="Q5095" t="n">
        <v>-0.0031</v>
      </c>
      <c r="R5095" t="n">
        <v>0.00313</v>
      </c>
      <c r="S5095" t="n">
        <v>0.0058</v>
      </c>
      <c r="T5095" t="n">
        <v>-0.00246</v>
      </c>
    </row>
    <row r="5096">
      <c r="A5096" s="142" t="n">
        <v>43675</v>
      </c>
      <c r="B5096" t="n">
        <v>-0.00542</v>
      </c>
      <c r="C5096" t="n">
        <v>-0.00544</v>
      </c>
      <c r="D5096" t="n">
        <v>-0.00536</v>
      </c>
      <c r="E5096" t="n">
        <v>-0.00537</v>
      </c>
      <c r="F5096" t="n">
        <v>-0.00534</v>
      </c>
      <c r="G5096" t="n">
        <v>-0.00818</v>
      </c>
      <c r="H5096" t="inlineStr"/>
      <c r="I5096" t="n">
        <v>-0.00577</v>
      </c>
      <c r="J5096" t="n">
        <v>0.00033</v>
      </c>
      <c r="K5096" t="n">
        <v>0.0138</v>
      </c>
      <c r="L5096" t="n">
        <v>0.00724</v>
      </c>
      <c r="M5096" t="n">
        <v>0.01003</v>
      </c>
      <c r="N5096" t="n">
        <v>0.00932</v>
      </c>
      <c r="O5096" t="n">
        <v>0.009939999999999999</v>
      </c>
      <c r="P5096" t="n">
        <v>0.0104</v>
      </c>
      <c r="Q5096" t="n">
        <v>0</v>
      </c>
      <c r="R5096" t="n">
        <v>0.00087</v>
      </c>
      <c r="S5096" t="n">
        <v>-0.00204</v>
      </c>
      <c r="T5096" t="n">
        <v>-0.00319</v>
      </c>
    </row>
    <row r="5097">
      <c r="A5097" s="142" t="n">
        <v>43676</v>
      </c>
      <c r="B5097" t="n">
        <v>0.01233</v>
      </c>
      <c r="C5097" t="n">
        <v>0.01231</v>
      </c>
      <c r="D5097" t="n">
        <v>0.01238</v>
      </c>
      <c r="E5097" t="n">
        <v>0.01233</v>
      </c>
      <c r="F5097" t="n">
        <v>0.01225</v>
      </c>
      <c r="G5097" t="n">
        <v>0.01266</v>
      </c>
      <c r="H5097" t="inlineStr"/>
      <c r="I5097" t="n">
        <v>0.00607</v>
      </c>
      <c r="J5097" t="n">
        <v>0.01316</v>
      </c>
      <c r="K5097" t="n">
        <v>-0.00352</v>
      </c>
      <c r="L5097" t="n">
        <v>-0.0046</v>
      </c>
      <c r="M5097" t="n">
        <v>-0.00048</v>
      </c>
      <c r="N5097" t="n">
        <v>0.00368</v>
      </c>
      <c r="O5097" t="n">
        <v>0.0025</v>
      </c>
      <c r="P5097" t="n">
        <v>0.00172</v>
      </c>
      <c r="Q5097" t="n">
        <v>0.01565</v>
      </c>
      <c r="R5097" t="n">
        <v>-0.01428</v>
      </c>
      <c r="S5097" t="n">
        <v>-0.00458</v>
      </c>
      <c r="T5097" t="n">
        <v>-0.00311</v>
      </c>
    </row>
    <row r="5098">
      <c r="A5098" s="142" t="n">
        <v>43677</v>
      </c>
      <c r="B5098" t="n">
        <v>0.00355</v>
      </c>
      <c r="C5098" t="n">
        <v>0.00349</v>
      </c>
      <c r="D5098" t="n">
        <v>0.00351</v>
      </c>
      <c r="E5098" t="n">
        <v>0.00358</v>
      </c>
      <c r="F5098" t="n">
        <v>0.00326</v>
      </c>
      <c r="G5098" t="n">
        <v>0.00435</v>
      </c>
      <c r="H5098" t="inlineStr"/>
      <c r="I5098" t="n">
        <v>0.00192</v>
      </c>
      <c r="J5098" t="n">
        <v>-0.01202</v>
      </c>
      <c r="K5098" t="n">
        <v>-0.02587</v>
      </c>
      <c r="L5098" t="n">
        <v>0.00063</v>
      </c>
      <c r="M5098" t="n">
        <v>-0.03603</v>
      </c>
      <c r="N5098" t="n">
        <v>-0.03483</v>
      </c>
      <c r="O5098" t="n">
        <v>-0.02883</v>
      </c>
      <c r="P5098" t="n">
        <v>-0.02055</v>
      </c>
      <c r="Q5098" t="n">
        <v>-0.00702</v>
      </c>
      <c r="R5098" t="n">
        <v>0.00174</v>
      </c>
      <c r="S5098" t="n">
        <v>-0.0065</v>
      </c>
      <c r="T5098" t="n">
        <v>-0.00528</v>
      </c>
    </row>
    <row r="5099">
      <c r="A5099" s="142" t="n">
        <v>43678</v>
      </c>
      <c r="B5099" t="n">
        <v>-0.02946</v>
      </c>
      <c r="C5099" t="n">
        <v>-0.02946</v>
      </c>
      <c r="D5099" t="n">
        <v>-0.02944</v>
      </c>
      <c r="E5099" t="n">
        <v>-0.02947</v>
      </c>
      <c r="F5099" t="n">
        <v>-0.02947</v>
      </c>
      <c r="G5099" t="n">
        <v>-0.02986</v>
      </c>
      <c r="H5099" t="inlineStr"/>
      <c r="I5099" t="n">
        <v>-0.0165</v>
      </c>
      <c r="J5099" t="n">
        <v>-0.03682</v>
      </c>
      <c r="K5099" t="n">
        <v>0.03233</v>
      </c>
      <c r="L5099" t="n">
        <v>-0.02621</v>
      </c>
      <c r="M5099" t="n">
        <v>0.04569</v>
      </c>
      <c r="N5099" t="n">
        <v>0.03691</v>
      </c>
      <c r="O5099" t="n">
        <v>0.03515</v>
      </c>
      <c r="P5099" t="n">
        <v>0.02273</v>
      </c>
      <c r="Q5099" t="n">
        <v>-0.03594</v>
      </c>
      <c r="R5099" t="n">
        <v>0.00423</v>
      </c>
      <c r="S5099" t="n">
        <v>-0.00037</v>
      </c>
      <c r="T5099" t="n">
        <v>-0.00514</v>
      </c>
    </row>
    <row r="5100">
      <c r="A5100" s="142" t="n">
        <v>43679</v>
      </c>
      <c r="B5100" t="n">
        <v>0.0313</v>
      </c>
      <c r="C5100" t="n">
        <v>0.03126</v>
      </c>
      <c r="D5100" t="n">
        <v>0.03131</v>
      </c>
      <c r="E5100" t="n">
        <v>0.03127</v>
      </c>
      <c r="F5100" t="n">
        <v>0.03176</v>
      </c>
      <c r="G5100" t="n">
        <v>0.02422</v>
      </c>
      <c r="H5100" t="inlineStr"/>
      <c r="I5100" t="n">
        <v>0.00115</v>
      </c>
      <c r="J5100" t="n">
        <v>0.04232</v>
      </c>
      <c r="K5100" t="n">
        <v>-0.008630000000000001</v>
      </c>
      <c r="L5100" t="n">
        <v>0.00659</v>
      </c>
      <c r="M5100" t="n">
        <v>-0.01474</v>
      </c>
      <c r="N5100" t="n">
        <v>-0.008160000000000001</v>
      </c>
      <c r="O5100" t="n">
        <v>0.0014</v>
      </c>
      <c r="P5100" t="n">
        <v>0.00513</v>
      </c>
      <c r="Q5100" t="n">
        <v>0.04272</v>
      </c>
      <c r="R5100" t="n">
        <v>-0.02474</v>
      </c>
      <c r="S5100" t="n">
        <v>-0.01561</v>
      </c>
      <c r="T5100" t="n">
        <v>-0.02409</v>
      </c>
    </row>
    <row r="5101">
      <c r="A5101" s="142" t="n">
        <v>43682</v>
      </c>
      <c r="B5101" t="n">
        <v>0.00035</v>
      </c>
      <c r="C5101" t="n">
        <v>0.00033</v>
      </c>
      <c r="D5101" t="n">
        <v>-0.00039</v>
      </c>
      <c r="E5101" t="n">
        <v>0.00044</v>
      </c>
      <c r="F5101" t="n">
        <v>-0.00041</v>
      </c>
      <c r="G5101" t="n">
        <v>0.00436</v>
      </c>
      <c r="H5101" t="inlineStr"/>
      <c r="I5101" t="n">
        <v>-0.01046</v>
      </c>
      <c r="J5101" t="n">
        <v>0.00655</v>
      </c>
      <c r="K5101" t="n">
        <v>0.0021</v>
      </c>
      <c r="L5101" t="n">
        <v>0.00928</v>
      </c>
      <c r="M5101" t="n">
        <v>0.00522</v>
      </c>
      <c r="N5101" t="n">
        <v>-0.00319</v>
      </c>
      <c r="O5101" t="n">
        <v>0</v>
      </c>
      <c r="P5101" t="n">
        <v>0.02381</v>
      </c>
      <c r="Q5101" t="n">
        <v>-0.00375</v>
      </c>
      <c r="R5101" t="n">
        <v>-0.02355</v>
      </c>
      <c r="S5101" t="n">
        <v>-0.03238</v>
      </c>
      <c r="T5101" t="n">
        <v>-0.0378</v>
      </c>
    </row>
    <row r="5102">
      <c r="A5102" s="142" t="n">
        <v>43683</v>
      </c>
      <c r="B5102" t="n">
        <v>0.01774</v>
      </c>
      <c r="C5102" t="n">
        <v>0.01773</v>
      </c>
      <c r="D5102" t="n">
        <v>0.01846</v>
      </c>
      <c r="E5102" t="n">
        <v>0.01775</v>
      </c>
      <c r="F5102" t="n">
        <v>0.01807</v>
      </c>
      <c r="G5102" t="n">
        <v>0.02537</v>
      </c>
      <c r="H5102" t="inlineStr"/>
      <c r="I5102" t="n">
        <v>-0.00027</v>
      </c>
      <c r="J5102" t="n">
        <v>0.01366</v>
      </c>
      <c r="K5102" t="n">
        <v>0.01222</v>
      </c>
      <c r="L5102" t="n">
        <v>0.00439</v>
      </c>
      <c r="M5102" t="n">
        <v>0.02714</v>
      </c>
      <c r="N5102" t="n">
        <v>0.02115</v>
      </c>
      <c r="O5102" t="n">
        <v>0.0192</v>
      </c>
      <c r="P5102" t="n">
        <v>-0.00664</v>
      </c>
      <c r="Q5102" t="n">
        <v>0.01675</v>
      </c>
      <c r="R5102" t="n">
        <v>-0.00446</v>
      </c>
      <c r="S5102" t="n">
        <v>0.00488</v>
      </c>
      <c r="T5102" t="n">
        <v>-0.00041</v>
      </c>
    </row>
    <row r="5103">
      <c r="A5103" s="142" t="n">
        <v>43684</v>
      </c>
      <c r="B5103" t="n">
        <v>0.00749</v>
      </c>
      <c r="C5103" t="n">
        <v>0.00838</v>
      </c>
      <c r="D5103" t="n">
        <v>0.00532</v>
      </c>
      <c r="E5103" t="n">
        <v>0.00835</v>
      </c>
      <c r="F5103" t="n">
        <v>0.00678</v>
      </c>
      <c r="G5103" t="n">
        <v>0.00847</v>
      </c>
      <c r="H5103" t="inlineStr"/>
      <c r="I5103" t="n">
        <v>0.00583</v>
      </c>
      <c r="J5103" t="n">
        <v>0.04108</v>
      </c>
      <c r="K5103" t="n">
        <v>0.01303</v>
      </c>
      <c r="L5103" t="n">
        <v>0.01893</v>
      </c>
      <c r="M5103" t="n">
        <v>0.0212</v>
      </c>
      <c r="N5103" t="n">
        <v>0.02322</v>
      </c>
      <c r="O5103" t="n">
        <v>0.02279</v>
      </c>
      <c r="P5103" t="n">
        <v>0.03177</v>
      </c>
      <c r="Q5103" t="n">
        <v>0.04359</v>
      </c>
      <c r="R5103" t="n">
        <v>0.00233</v>
      </c>
      <c r="S5103" t="n">
        <v>-0.00053</v>
      </c>
      <c r="T5103" t="n">
        <v>-0.00258</v>
      </c>
    </row>
    <row r="5104">
      <c r="A5104" s="142" t="n">
        <v>43685</v>
      </c>
      <c r="B5104" t="n">
        <v>0.02984</v>
      </c>
      <c r="C5104" t="n">
        <v>0.02894</v>
      </c>
      <c r="D5104" t="n">
        <v>0.03185</v>
      </c>
      <c r="E5104" t="n">
        <v>0.02898</v>
      </c>
      <c r="F5104" t="n">
        <v>0.03037</v>
      </c>
      <c r="G5104" t="n">
        <v>0.03172</v>
      </c>
      <c r="H5104" t="inlineStr"/>
      <c r="I5104" t="n">
        <v>0.01862</v>
      </c>
      <c r="J5104" t="n">
        <v>-0.0111</v>
      </c>
      <c r="K5104" t="n">
        <v>0.01584</v>
      </c>
      <c r="L5104" t="n">
        <v>-0.00606</v>
      </c>
      <c r="M5104" t="n">
        <v>0.00587</v>
      </c>
      <c r="N5104" t="n">
        <v>0.01417</v>
      </c>
      <c r="O5104" t="n">
        <v>0.01173</v>
      </c>
      <c r="P5104" t="n">
        <v>0.01621</v>
      </c>
      <c r="Q5104" t="n">
        <v>-0.009560000000000001</v>
      </c>
      <c r="R5104" t="n">
        <v>0.01795</v>
      </c>
      <c r="S5104" t="n">
        <v>0.0169</v>
      </c>
      <c r="T5104" t="n">
        <v>0.01345</v>
      </c>
    </row>
    <row r="5105">
      <c r="A5105" s="142" t="n">
        <v>43686</v>
      </c>
      <c r="B5105" t="n">
        <v>0.01304</v>
      </c>
      <c r="C5105" t="n">
        <v>0.01301</v>
      </c>
      <c r="D5105" t="n">
        <v>0.01201</v>
      </c>
      <c r="E5105" t="n">
        <v>0.01308</v>
      </c>
      <c r="F5105" t="n">
        <v>0.01262</v>
      </c>
      <c r="G5105" t="n">
        <v>0.01169</v>
      </c>
      <c r="H5105" t="inlineStr"/>
      <c r="I5105" t="n">
        <v>0.01924</v>
      </c>
      <c r="J5105" t="n">
        <v>0.00779</v>
      </c>
      <c r="K5105" t="n">
        <v>-0.01035</v>
      </c>
      <c r="L5105" t="n">
        <v>-0.00033</v>
      </c>
      <c r="M5105" t="n">
        <v>-0.00637</v>
      </c>
      <c r="N5105" t="n">
        <v>-0.01121</v>
      </c>
      <c r="O5105" t="n">
        <v>-0.01248</v>
      </c>
      <c r="P5105" t="n">
        <v>-0.01276</v>
      </c>
      <c r="Q5105" t="n">
        <v>0.00271</v>
      </c>
      <c r="R5105" t="n">
        <v>-0.00825</v>
      </c>
      <c r="S5105" t="n">
        <v>-0.00514</v>
      </c>
      <c r="T5105" t="n">
        <v>-0.00321</v>
      </c>
    </row>
    <row r="5106">
      <c r="A5106" s="142" t="n">
        <v>43689</v>
      </c>
      <c r="B5106" t="n">
        <v>-0.009129999999999999</v>
      </c>
      <c r="C5106" t="n">
        <v>-0.00898</v>
      </c>
      <c r="D5106" t="n">
        <v>-0.00915</v>
      </c>
      <c r="E5106" t="n">
        <v>-0.00894</v>
      </c>
      <c r="F5106" t="n">
        <v>-0.009050000000000001</v>
      </c>
      <c r="G5106" t="n">
        <v>-0.008829999999999999</v>
      </c>
      <c r="H5106" t="inlineStr"/>
      <c r="I5106" t="n">
        <v>-0.01244</v>
      </c>
      <c r="J5106" t="n">
        <v>-0.00031</v>
      </c>
      <c r="K5106" t="n">
        <v>-0.00374</v>
      </c>
      <c r="L5106" t="n">
        <v>0.0054</v>
      </c>
      <c r="M5106" t="n">
        <v>-0.01145</v>
      </c>
      <c r="N5106" t="n">
        <v>-0.00592</v>
      </c>
      <c r="O5106" t="n">
        <v>-0.00877</v>
      </c>
      <c r="P5106" t="n">
        <v>-0.00808</v>
      </c>
      <c r="Q5106" t="n">
        <v>-0.00584</v>
      </c>
      <c r="R5106" t="n">
        <v>-0.00313</v>
      </c>
      <c r="S5106" t="n">
        <v>-0.00959</v>
      </c>
      <c r="T5106" t="n">
        <v>-0.008200000000000001</v>
      </c>
    </row>
    <row r="5107">
      <c r="A5107" s="142" t="n">
        <v>43690</v>
      </c>
      <c r="B5107" t="n">
        <v>-0.00711</v>
      </c>
      <c r="C5107" t="n">
        <v>-0.00725</v>
      </c>
      <c r="D5107" t="n">
        <v>-0.00697</v>
      </c>
      <c r="E5107" t="n">
        <v>-0.00725</v>
      </c>
      <c r="F5107" t="n">
        <v>-0.00709</v>
      </c>
      <c r="G5107" t="n">
        <v>-0.0057</v>
      </c>
      <c r="H5107" t="inlineStr"/>
      <c r="I5107" t="n">
        <v>-0.00991</v>
      </c>
      <c r="J5107" t="n">
        <v>-0.03403</v>
      </c>
      <c r="K5107" t="n">
        <v>-0.01316</v>
      </c>
      <c r="L5107" t="n">
        <v>0.00021</v>
      </c>
      <c r="M5107" t="n">
        <v>-0.02126</v>
      </c>
      <c r="N5107" t="n">
        <v>-0.01657</v>
      </c>
      <c r="O5107" t="n">
        <v>-0.00915</v>
      </c>
      <c r="P5107" t="n">
        <v>-0.0114</v>
      </c>
      <c r="Q5107" t="n">
        <v>-0.03121</v>
      </c>
      <c r="R5107" t="n">
        <v>0.00559</v>
      </c>
      <c r="S5107" t="n">
        <v>0.009259999999999999</v>
      </c>
      <c r="T5107" t="n">
        <v>-0.00274</v>
      </c>
    </row>
    <row r="5108">
      <c r="A5108" s="142" t="n">
        <v>43691</v>
      </c>
      <c r="B5108" t="n">
        <v>-0.01557</v>
      </c>
      <c r="C5108" t="n">
        <v>-0.01568</v>
      </c>
      <c r="D5108" t="n">
        <v>-0.01546</v>
      </c>
      <c r="E5108" t="n">
        <v>-0.01561</v>
      </c>
      <c r="F5108" t="n">
        <v>-0.0155</v>
      </c>
      <c r="G5108" t="n">
        <v>-0.01838</v>
      </c>
      <c r="H5108" t="inlineStr"/>
      <c r="I5108" t="n">
        <v>-0.00658</v>
      </c>
      <c r="J5108" t="n">
        <v>0.01602</v>
      </c>
      <c r="K5108" t="n">
        <v>0.00175</v>
      </c>
      <c r="L5108" t="n">
        <v>-0.00095</v>
      </c>
      <c r="M5108" t="n">
        <v>-0.00576</v>
      </c>
      <c r="N5108" t="n">
        <v>-6.999999999999999e-05</v>
      </c>
      <c r="O5108" t="n">
        <v>-0.00166</v>
      </c>
      <c r="P5108" t="n">
        <v>-0.00329</v>
      </c>
      <c r="Q5108" t="n">
        <v>0.00864</v>
      </c>
      <c r="R5108" t="n">
        <v>-0.01645</v>
      </c>
      <c r="S5108" t="n">
        <v>-0.01705</v>
      </c>
      <c r="T5108" t="n">
        <v>-0.00109</v>
      </c>
    </row>
    <row r="5109">
      <c r="A5109" s="142" t="n">
        <v>43692</v>
      </c>
      <c r="B5109" t="n">
        <v>0</v>
      </c>
      <c r="C5109" t="n">
        <v>0</v>
      </c>
      <c r="D5109" t="n">
        <v>0</v>
      </c>
      <c r="E5109" t="n">
        <v>0</v>
      </c>
      <c r="F5109" t="n">
        <v>0</v>
      </c>
      <c r="G5109" t="n">
        <v>0</v>
      </c>
      <c r="H5109" t="inlineStr"/>
      <c r="I5109" t="n">
        <v>0</v>
      </c>
      <c r="J5109" t="n">
        <v>0</v>
      </c>
      <c r="K5109" t="n">
        <v>0</v>
      </c>
      <c r="L5109" t="n">
        <v>0</v>
      </c>
      <c r="M5109" t="n">
        <v>0</v>
      </c>
      <c r="N5109" t="n">
        <v>0</v>
      </c>
      <c r="O5109" t="n">
        <v>0</v>
      </c>
      <c r="P5109" t="n">
        <v>0.01157</v>
      </c>
      <c r="Q5109" t="n">
        <v>0</v>
      </c>
      <c r="R5109" t="n">
        <v>-0.00209</v>
      </c>
      <c r="S5109" t="n">
        <v>0.00244</v>
      </c>
      <c r="T5109" t="n">
        <v>0.00282</v>
      </c>
    </row>
    <row r="5110">
      <c r="A5110" s="142" t="n">
        <v>43693</v>
      </c>
      <c r="B5110" t="n">
        <v>0.008880000000000001</v>
      </c>
      <c r="C5110" t="n">
        <v>0.008829999999999999</v>
      </c>
      <c r="D5110" t="n">
        <v>0.00979</v>
      </c>
      <c r="E5110" t="n">
        <v>0.008869999999999999</v>
      </c>
      <c r="F5110" t="n">
        <v>0.009339999999999999</v>
      </c>
      <c r="G5110" t="n">
        <v>0.00181</v>
      </c>
      <c r="H5110" t="inlineStr"/>
      <c r="I5110" t="n">
        <v>-0.01087</v>
      </c>
      <c r="J5110" t="n">
        <v>0.00441</v>
      </c>
      <c r="K5110" t="n">
        <v>0.00729</v>
      </c>
      <c r="L5110" t="n">
        <v>0.00163</v>
      </c>
      <c r="M5110" t="n">
        <v>-0.00601</v>
      </c>
      <c r="N5110" t="n">
        <v>-0.00369</v>
      </c>
      <c r="O5110" t="n">
        <v>0.005</v>
      </c>
      <c r="P5110" t="n">
        <v>-0.01144</v>
      </c>
      <c r="Q5110" t="n">
        <v>-0.00211</v>
      </c>
      <c r="R5110" t="n">
        <v>0.01261</v>
      </c>
      <c r="S5110" t="n">
        <v>0.01219</v>
      </c>
      <c r="T5110" t="n">
        <v>0.00767</v>
      </c>
    </row>
    <row r="5111">
      <c r="A5111" s="142" t="n">
        <v>43696</v>
      </c>
      <c r="B5111" t="n">
        <v>-0.01447</v>
      </c>
      <c r="C5111" t="n">
        <v>-0.01403</v>
      </c>
      <c r="D5111" t="n">
        <v>-0.01596</v>
      </c>
      <c r="E5111" t="n">
        <v>-0.01393</v>
      </c>
      <c r="F5111" t="n">
        <v>-0.01495</v>
      </c>
      <c r="G5111" t="n">
        <v>-0.01427</v>
      </c>
      <c r="H5111" t="inlineStr"/>
      <c r="I5111" t="n">
        <v>-0.01018</v>
      </c>
      <c r="J5111" t="n">
        <v>-0.03013</v>
      </c>
      <c r="K5111" t="n">
        <v>-0.00708</v>
      </c>
      <c r="L5111" t="n">
        <v>0.00071</v>
      </c>
      <c r="M5111" t="n">
        <v>-0.01872</v>
      </c>
      <c r="N5111" t="n">
        <v>-0.01334</v>
      </c>
      <c r="O5111" t="n">
        <v>-0.01056</v>
      </c>
      <c r="P5111" t="n">
        <v>-0.01818</v>
      </c>
      <c r="Q5111" t="n">
        <v>-0.02543</v>
      </c>
      <c r="R5111" t="n">
        <v>0.01132</v>
      </c>
      <c r="S5111" t="n">
        <v>0.01155</v>
      </c>
      <c r="T5111" t="n">
        <v>0.008569999999999999</v>
      </c>
    </row>
    <row r="5112">
      <c r="A5112" s="142" t="n">
        <v>43697</v>
      </c>
      <c r="B5112" t="n">
        <v>-0.01473</v>
      </c>
      <c r="C5112" t="n">
        <v>-0.0152</v>
      </c>
      <c r="D5112" t="n">
        <v>-0.01286</v>
      </c>
      <c r="E5112" t="n">
        <v>-0.01522</v>
      </c>
      <c r="F5112" t="n">
        <v>-0.01347</v>
      </c>
      <c r="G5112" t="n">
        <v>-0.01604</v>
      </c>
      <c r="H5112" t="inlineStr"/>
      <c r="I5112" t="n">
        <v>-0.00226</v>
      </c>
      <c r="J5112" t="n">
        <v>0.01262</v>
      </c>
      <c r="K5112" t="n">
        <v>0.02028</v>
      </c>
      <c r="L5112" t="n">
        <v>0.00474</v>
      </c>
      <c r="M5112" t="n">
        <v>0.02924</v>
      </c>
      <c r="N5112" t="n">
        <v>0.02589</v>
      </c>
      <c r="O5112" t="n">
        <v>0.0186</v>
      </c>
      <c r="P5112" t="n">
        <v>0.01684</v>
      </c>
      <c r="Q5112" t="n">
        <v>0.01224</v>
      </c>
      <c r="R5112" t="n">
        <v>-0.00708</v>
      </c>
      <c r="S5112" t="n">
        <v>-0.00419</v>
      </c>
      <c r="T5112" t="n">
        <v>0.00307</v>
      </c>
    </row>
    <row r="5113">
      <c r="A5113" s="142" t="n">
        <v>43698</v>
      </c>
      <c r="B5113" t="n">
        <v>0.02023</v>
      </c>
      <c r="C5113" t="n">
        <v>0.0202</v>
      </c>
      <c r="D5113" t="n">
        <v>0.02026</v>
      </c>
      <c r="E5113" t="n">
        <v>0.02025</v>
      </c>
      <c r="F5113" t="n">
        <v>0.02025</v>
      </c>
      <c r="G5113" t="n">
        <v>0.01962</v>
      </c>
      <c r="H5113" t="inlineStr"/>
      <c r="I5113" t="n">
        <v>0.00923</v>
      </c>
      <c r="J5113" t="n">
        <v>0.01055</v>
      </c>
      <c r="K5113" t="n">
        <v>-0.00652</v>
      </c>
      <c r="L5113" t="n">
        <v>-0.00205</v>
      </c>
      <c r="M5113" t="n">
        <v>-0.00323</v>
      </c>
      <c r="N5113" t="n">
        <v>-0.00035</v>
      </c>
      <c r="O5113" t="n">
        <v>-0.00389</v>
      </c>
      <c r="P5113" t="n">
        <v>0</v>
      </c>
      <c r="Q5113" t="n">
        <v>0.01277</v>
      </c>
      <c r="R5113" t="n">
        <v>0.01222</v>
      </c>
      <c r="S5113" t="n">
        <v>0.00665</v>
      </c>
      <c r="T5113" t="n">
        <v>0.00271</v>
      </c>
    </row>
    <row r="5114">
      <c r="A5114" s="142" t="n">
        <v>43699</v>
      </c>
      <c r="B5114" t="n">
        <v>-0.00076</v>
      </c>
      <c r="C5114" t="n">
        <v>-0.00079</v>
      </c>
      <c r="D5114" t="n">
        <v>-0.00076</v>
      </c>
      <c r="E5114" t="n">
        <v>-0.00078</v>
      </c>
      <c r="F5114" t="n">
        <v>-0.00072</v>
      </c>
      <c r="G5114" t="n">
        <v>-0.00034</v>
      </c>
      <c r="H5114" t="inlineStr"/>
      <c r="I5114" t="n">
        <v>0.0035</v>
      </c>
      <c r="J5114" t="n">
        <v>-0.00063</v>
      </c>
      <c r="K5114" t="n">
        <v>-0.00484</v>
      </c>
      <c r="L5114" t="n">
        <v>0.00061</v>
      </c>
      <c r="M5114" t="n">
        <v>0.00718</v>
      </c>
      <c r="N5114" t="n">
        <v>-0.00473</v>
      </c>
      <c r="O5114" t="n">
        <v>-0.00391</v>
      </c>
      <c r="P5114" t="n">
        <v>-0.008279999999999999</v>
      </c>
      <c r="Q5114" t="n">
        <v>0.00134</v>
      </c>
      <c r="R5114" t="n">
        <v>-0.00368</v>
      </c>
      <c r="S5114" t="n">
        <v>-0.0012</v>
      </c>
      <c r="T5114" t="n">
        <v>-0.00636</v>
      </c>
    </row>
    <row r="5115">
      <c r="A5115" s="142" t="n">
        <v>43700</v>
      </c>
      <c r="B5115" t="n">
        <v>-0.00699</v>
      </c>
      <c r="C5115" t="n">
        <v>-0.00701</v>
      </c>
      <c r="D5115" t="n">
        <v>-0.00698</v>
      </c>
      <c r="E5115" t="n">
        <v>-0.00694</v>
      </c>
      <c r="F5115" t="n">
        <v>-0.00699</v>
      </c>
      <c r="G5115" t="n">
        <v>-0.008059999999999999</v>
      </c>
      <c r="H5115" t="inlineStr"/>
      <c r="I5115" t="n">
        <v>-0.00697</v>
      </c>
      <c r="J5115" t="n">
        <v>0.00222</v>
      </c>
      <c r="K5115" t="n">
        <v>0.02937</v>
      </c>
      <c r="L5115" t="n">
        <v>0.00573</v>
      </c>
      <c r="M5115" t="n">
        <v>0.03675</v>
      </c>
      <c r="N5115" t="n">
        <v>0.03185</v>
      </c>
      <c r="O5115" t="n">
        <v>0.03123</v>
      </c>
      <c r="P5115" t="n">
        <v>0.02337</v>
      </c>
      <c r="Q5115" t="n">
        <v>-0.00323</v>
      </c>
      <c r="R5115" t="n">
        <v>-0.00812</v>
      </c>
      <c r="S5115" t="n">
        <v>-0.01812</v>
      </c>
      <c r="T5115" t="n">
        <v>-0.00455</v>
      </c>
    </row>
    <row r="5116">
      <c r="A5116" s="142" t="n">
        <v>43703</v>
      </c>
      <c r="B5116" t="n">
        <v>0.03101</v>
      </c>
      <c r="C5116" t="n">
        <v>0.03098</v>
      </c>
      <c r="D5116" t="n">
        <v>0.03105</v>
      </c>
      <c r="E5116" t="n">
        <v>0.03101</v>
      </c>
      <c r="F5116" t="n">
        <v>0.03112</v>
      </c>
      <c r="G5116" t="n">
        <v>0.03361</v>
      </c>
      <c r="H5116" t="inlineStr"/>
      <c r="I5116" t="n">
        <v>0.01079</v>
      </c>
      <c r="J5116" t="n">
        <v>0.02937</v>
      </c>
      <c r="K5116" t="n">
        <v>-0.00763</v>
      </c>
      <c r="L5116" t="n">
        <v>0</v>
      </c>
      <c r="M5116" t="n">
        <v>0.00878</v>
      </c>
      <c r="N5116" t="n">
        <v>0.00299</v>
      </c>
      <c r="O5116" t="n">
        <v>0.0038</v>
      </c>
      <c r="P5116" t="n">
        <v>0.00979</v>
      </c>
      <c r="Q5116" t="n">
        <v>0.04015</v>
      </c>
      <c r="R5116" t="n">
        <v>-5e-05</v>
      </c>
      <c r="S5116" t="n">
        <v>0.0026</v>
      </c>
      <c r="T5116" t="n">
        <v>-0.01348</v>
      </c>
    </row>
    <row r="5117">
      <c r="A5117" s="142" t="n">
        <v>43704</v>
      </c>
      <c r="B5117" t="n">
        <v>0.00539</v>
      </c>
      <c r="C5117" t="n">
        <v>0.00538</v>
      </c>
      <c r="D5117" t="n">
        <v>0.005</v>
      </c>
      <c r="E5117" t="n">
        <v>0.00543</v>
      </c>
      <c r="F5117" t="n">
        <v>0.00466</v>
      </c>
      <c r="G5117" t="n">
        <v>0.00588</v>
      </c>
      <c r="H5117" t="inlineStr"/>
      <c r="I5117" t="n">
        <v>0.00694</v>
      </c>
      <c r="J5117" t="n">
        <v>0.00675</v>
      </c>
      <c r="K5117" t="n">
        <v>0.02967</v>
      </c>
      <c r="L5117" t="n">
        <v>0.01875</v>
      </c>
      <c r="M5117" t="n">
        <v>0.03916</v>
      </c>
      <c r="N5117" t="n">
        <v>0.03114</v>
      </c>
      <c r="O5117" t="n">
        <v>0.02565</v>
      </c>
      <c r="P5117" t="n">
        <v>0.02585</v>
      </c>
      <c r="Q5117" t="n">
        <v>-0.0014</v>
      </c>
      <c r="R5117" t="n">
        <v>0.00615</v>
      </c>
      <c r="S5117" t="n">
        <v>0.00145</v>
      </c>
      <c r="T5117" t="n">
        <v>0.0051</v>
      </c>
    </row>
    <row r="5118">
      <c r="A5118" s="142" t="n">
        <v>43705</v>
      </c>
      <c r="B5118" t="n">
        <v>0.02885</v>
      </c>
      <c r="C5118" t="n">
        <v>0.02881</v>
      </c>
      <c r="D5118" t="n">
        <v>0.02927</v>
      </c>
      <c r="E5118" t="n">
        <v>0.0288</v>
      </c>
      <c r="F5118" t="n">
        <v>0.02959</v>
      </c>
      <c r="G5118" t="n">
        <v>0.02773</v>
      </c>
      <c r="H5118" t="inlineStr"/>
      <c r="I5118" t="n">
        <v>0.01529</v>
      </c>
      <c r="J5118" t="n">
        <v>0.00792</v>
      </c>
      <c r="K5118" t="n">
        <v>-0.00358</v>
      </c>
      <c r="L5118" t="n">
        <v>0.008370000000000001</v>
      </c>
      <c r="M5118" t="n">
        <v>0.00111</v>
      </c>
      <c r="N5118" t="n">
        <v>0.00087</v>
      </c>
      <c r="O5118" t="n">
        <v>0.00242</v>
      </c>
      <c r="P5118" t="n">
        <v>0.00787</v>
      </c>
      <c r="Q5118" t="n">
        <v>0.01561</v>
      </c>
      <c r="R5118" t="n">
        <v>-0.00137</v>
      </c>
      <c r="S5118" t="n">
        <v>0.00541</v>
      </c>
      <c r="T5118" t="n">
        <v>0.00321</v>
      </c>
    </row>
    <row r="5119">
      <c r="A5119" s="142" t="n">
        <v>43706</v>
      </c>
      <c r="B5119" t="n">
        <v>0.00386</v>
      </c>
      <c r="C5119" t="n">
        <v>0.00384</v>
      </c>
      <c r="D5119" t="n">
        <v>0.00362</v>
      </c>
      <c r="E5119" t="n">
        <v>0.00388</v>
      </c>
      <c r="F5119" t="n">
        <v>0.00321</v>
      </c>
      <c r="G5119" t="n">
        <v>0.00153</v>
      </c>
      <c r="H5119" t="inlineStr"/>
      <c r="I5119" t="n">
        <v>0.00966</v>
      </c>
      <c r="J5119" t="n">
        <v>0.00212</v>
      </c>
      <c r="K5119" t="n">
        <v>-0.01753</v>
      </c>
      <c r="L5119" t="n">
        <v>-0.00067</v>
      </c>
      <c r="M5119" t="n">
        <v>-0.01902</v>
      </c>
      <c r="N5119" t="n">
        <v>-0.02676</v>
      </c>
      <c r="O5119" t="n">
        <v>-0.02481</v>
      </c>
      <c r="P5119" t="n">
        <v>-0.02031</v>
      </c>
      <c r="Q5119" t="n">
        <v>0.00339</v>
      </c>
      <c r="R5119" t="n">
        <v>0.01056</v>
      </c>
      <c r="S5119" t="n">
        <v>0.01038</v>
      </c>
      <c r="T5119" t="n">
        <v>0.00594</v>
      </c>
    </row>
    <row r="5120">
      <c r="A5120" s="142" t="n">
        <v>43707</v>
      </c>
      <c r="B5120" t="n">
        <v>-0.02168</v>
      </c>
      <c r="C5120" t="n">
        <v>-0.0217</v>
      </c>
      <c r="D5120" t="n">
        <v>-0.02141</v>
      </c>
      <c r="E5120" t="n">
        <v>-0.02164</v>
      </c>
      <c r="F5120" t="n">
        <v>-0.02127</v>
      </c>
      <c r="G5120" t="n">
        <v>-0.02247</v>
      </c>
      <c r="H5120" t="inlineStr"/>
      <c r="I5120" t="n">
        <v>-0.008279999999999999</v>
      </c>
      <c r="J5120" t="n">
        <v>-0.0178</v>
      </c>
      <c r="K5120" t="n">
        <v>0.00869</v>
      </c>
      <c r="L5120" t="n">
        <v>0.01078</v>
      </c>
      <c r="M5120" t="n">
        <v>0.00451</v>
      </c>
      <c r="N5120" t="n">
        <v>0.00959</v>
      </c>
      <c r="O5120" t="n">
        <v>0.008279999999999999</v>
      </c>
      <c r="P5120" t="n">
        <v>0.01435</v>
      </c>
      <c r="Q5120" t="n">
        <v>-0.01543</v>
      </c>
      <c r="R5120" t="n">
        <v>0.00686</v>
      </c>
      <c r="S5120" t="n">
        <v>0.00895</v>
      </c>
      <c r="T5120" t="n">
        <v>0.01971</v>
      </c>
    </row>
    <row r="5121">
      <c r="A5121" s="142" t="n">
        <v>43710</v>
      </c>
      <c r="B5121" t="n">
        <v>0.00522</v>
      </c>
      <c r="C5121" t="n">
        <v>0.00517</v>
      </c>
      <c r="D5121" t="n">
        <v>0.00525</v>
      </c>
      <c r="E5121" t="n">
        <v>0.00522</v>
      </c>
      <c r="F5121" t="n">
        <v>0.00559</v>
      </c>
      <c r="G5121" t="n">
        <v>0.00039</v>
      </c>
      <c r="H5121" t="inlineStr"/>
      <c r="I5121" t="n">
        <v>0.01391</v>
      </c>
      <c r="J5121" t="n">
        <v>0.01014</v>
      </c>
      <c r="K5121" t="n">
        <v>0.00212</v>
      </c>
      <c r="L5121" t="n">
        <v>0</v>
      </c>
      <c r="M5121" t="n">
        <v>0.00256</v>
      </c>
      <c r="N5121" t="n">
        <v>0.00073</v>
      </c>
      <c r="O5121" t="n">
        <v>0</v>
      </c>
      <c r="P5121" t="n">
        <v>-0.00157</v>
      </c>
      <c r="Q5121" t="n">
        <v>0</v>
      </c>
      <c r="R5121" t="n">
        <v>0.00346</v>
      </c>
      <c r="S5121" t="n">
        <v>0.00325</v>
      </c>
      <c r="T5121" t="n">
        <v>0.00353</v>
      </c>
    </row>
    <row r="5122">
      <c r="A5122" s="142" t="n">
        <v>43711</v>
      </c>
      <c r="B5122" t="n">
        <v>0.00044</v>
      </c>
      <c r="C5122" t="n">
        <v>0.00043</v>
      </c>
      <c r="D5122" t="n">
        <v>0.00047</v>
      </c>
      <c r="E5122" t="n">
        <v>0.00046</v>
      </c>
      <c r="F5122" t="n">
        <v>0.0005</v>
      </c>
      <c r="G5122" t="n">
        <v>-0.00372</v>
      </c>
      <c r="H5122" t="inlineStr"/>
      <c r="I5122" t="n">
        <v>0.0048</v>
      </c>
      <c r="J5122" t="n">
        <v>0.01581</v>
      </c>
      <c r="K5122" t="n">
        <v>0.01177</v>
      </c>
      <c r="L5122" t="n">
        <v>0.0214</v>
      </c>
      <c r="M5122" t="n">
        <v>0.01869</v>
      </c>
      <c r="N5122" t="n">
        <v>0.01688</v>
      </c>
      <c r="O5122" t="n">
        <v>0.01499</v>
      </c>
      <c r="P5122" t="n">
        <v>0.0126</v>
      </c>
      <c r="Q5122" t="n">
        <v>0.02715</v>
      </c>
      <c r="R5122" t="n">
        <v>-0.00215</v>
      </c>
      <c r="S5122" t="n">
        <v>-0.00472</v>
      </c>
      <c r="T5122" t="n">
        <v>-0.0102</v>
      </c>
    </row>
    <row r="5123">
      <c r="A5123" s="142" t="n">
        <v>43712</v>
      </c>
      <c r="B5123" t="n">
        <v>0.01571</v>
      </c>
      <c r="C5123" t="n">
        <v>0.01569</v>
      </c>
      <c r="D5123" t="n">
        <v>0.0157</v>
      </c>
      <c r="E5123" t="n">
        <v>0.0157</v>
      </c>
      <c r="F5123" t="n">
        <v>0.01567</v>
      </c>
      <c r="G5123" t="n">
        <v>0.01533</v>
      </c>
      <c r="H5123" t="inlineStr"/>
      <c r="I5123" t="n">
        <v>0.009129999999999999</v>
      </c>
      <c r="J5123" t="n">
        <v>0.00569</v>
      </c>
      <c r="K5123" t="n">
        <v>0.00671</v>
      </c>
      <c r="L5123" t="n">
        <v>0.01299</v>
      </c>
      <c r="M5123" t="n">
        <v>0.00506</v>
      </c>
      <c r="N5123" t="n">
        <v>0.01125</v>
      </c>
      <c r="O5123" t="n">
        <v>0.00724</v>
      </c>
      <c r="P5123" t="n">
        <v>0.014</v>
      </c>
      <c r="Q5123" t="n">
        <v>0.00209</v>
      </c>
      <c r="R5123" t="n">
        <v>0.009039999999999999</v>
      </c>
      <c r="S5123" t="n">
        <v>0.00548</v>
      </c>
      <c r="T5123" t="n">
        <v>0.01177</v>
      </c>
    </row>
    <row r="5124">
      <c r="A5124" s="142" t="n">
        <v>43713</v>
      </c>
      <c r="B5124" t="n">
        <v>0.00504</v>
      </c>
      <c r="C5124" t="n">
        <v>0.00502</v>
      </c>
      <c r="D5124" t="n">
        <v>0.00507</v>
      </c>
      <c r="E5124" t="n">
        <v>0.00506</v>
      </c>
      <c r="F5124" t="n">
        <v>0.00504</v>
      </c>
      <c r="G5124" t="n">
        <v>0.01116</v>
      </c>
      <c r="H5124" t="inlineStr"/>
      <c r="I5124" t="n">
        <v>0.00609</v>
      </c>
      <c r="J5124" t="n">
        <v>-0.02054</v>
      </c>
      <c r="K5124" t="n">
        <v>-0.02933</v>
      </c>
      <c r="L5124" t="n">
        <v>-0.01943</v>
      </c>
      <c r="M5124" t="n">
        <v>-0.04237</v>
      </c>
      <c r="N5124" t="n">
        <v>-0.04521</v>
      </c>
      <c r="O5124" t="n">
        <v>-0.04343</v>
      </c>
      <c r="P5124" t="n">
        <v>-0.04141</v>
      </c>
      <c r="Q5124" t="n">
        <v>-0.02627</v>
      </c>
      <c r="R5124" t="n">
        <v>0.00766</v>
      </c>
      <c r="S5124" t="n">
        <v>0.01046</v>
      </c>
      <c r="T5124" t="n">
        <v>0.01129</v>
      </c>
    </row>
    <row r="5125">
      <c r="A5125" s="142" t="n">
        <v>43714</v>
      </c>
      <c r="B5125" t="n">
        <v>-0.04052</v>
      </c>
      <c r="C5125" t="n">
        <v>-0.04052</v>
      </c>
      <c r="D5125" t="n">
        <v>-0.04049</v>
      </c>
      <c r="E5125" t="n">
        <v>-0.04049</v>
      </c>
      <c r="F5125" t="n">
        <v>-0.04043</v>
      </c>
      <c r="G5125" t="n">
        <v>-0.03925</v>
      </c>
      <c r="H5125" t="inlineStr"/>
      <c r="I5125" t="n">
        <v>-0.02084</v>
      </c>
      <c r="J5125" t="n">
        <v>-0.01641</v>
      </c>
      <c r="K5125" t="n">
        <v>-0.02335</v>
      </c>
      <c r="L5125" t="n">
        <v>-0.01345</v>
      </c>
      <c r="M5125" t="n">
        <v>-0.01996</v>
      </c>
      <c r="N5125" t="n">
        <v>-0.02295</v>
      </c>
      <c r="O5125" t="n">
        <v>-0.02344</v>
      </c>
      <c r="P5125" t="n">
        <v>-0.0224</v>
      </c>
      <c r="Q5125" t="n">
        <v>-0.00953</v>
      </c>
      <c r="R5125" t="n">
        <v>0.00298</v>
      </c>
      <c r="S5125" t="n">
        <v>0.00213</v>
      </c>
      <c r="T5125" t="n">
        <v>0.00467</v>
      </c>
    </row>
    <row r="5126">
      <c r="A5126" s="142" t="n">
        <v>43717</v>
      </c>
      <c r="B5126" t="n">
        <v>-0.01859</v>
      </c>
      <c r="C5126" t="n">
        <v>-0.01866</v>
      </c>
      <c r="D5126" t="n">
        <v>-0.01858</v>
      </c>
      <c r="E5126" t="n">
        <v>-0.01862</v>
      </c>
      <c r="F5126" t="n">
        <v>-0.01855</v>
      </c>
      <c r="G5126" t="n">
        <v>-0.0182</v>
      </c>
      <c r="H5126" t="inlineStr"/>
      <c r="I5126" t="n">
        <v>-0.01107</v>
      </c>
      <c r="J5126" t="n">
        <v>-0.03306</v>
      </c>
      <c r="K5126" t="n">
        <v>-0.02141</v>
      </c>
      <c r="L5126" t="n">
        <v>-0.00293</v>
      </c>
      <c r="M5126" t="n">
        <v>-0.02062</v>
      </c>
      <c r="N5126" t="n">
        <v>-0.02819</v>
      </c>
      <c r="O5126" t="n">
        <v>-0.0243</v>
      </c>
      <c r="P5126" t="n">
        <v>-0.02619</v>
      </c>
      <c r="Q5126" t="n">
        <v>-0.03005</v>
      </c>
      <c r="R5126" t="n">
        <v>-0.00264</v>
      </c>
      <c r="S5126" t="n">
        <v>-0.0007</v>
      </c>
      <c r="T5126" t="n">
        <v>0.00181</v>
      </c>
    </row>
    <row r="5127">
      <c r="A5127" s="142" t="n">
        <v>43718</v>
      </c>
      <c r="B5127" t="n">
        <v>0</v>
      </c>
      <c r="C5127" t="n">
        <v>0</v>
      </c>
      <c r="D5127" t="n">
        <v>0</v>
      </c>
      <c r="E5127" t="n">
        <v>0</v>
      </c>
      <c r="F5127" t="n">
        <v>0</v>
      </c>
      <c r="G5127" t="n">
        <v>0</v>
      </c>
      <c r="H5127" t="inlineStr"/>
      <c r="I5127" t="n">
        <v>0</v>
      </c>
      <c r="J5127" t="n">
        <v>-0.01629</v>
      </c>
      <c r="K5127" t="n">
        <v>-0.00607</v>
      </c>
      <c r="L5127" t="n">
        <v>-0.00387</v>
      </c>
      <c r="M5127" t="n">
        <v>-0.00531</v>
      </c>
      <c r="N5127" t="n">
        <v>-0.00719</v>
      </c>
      <c r="O5127" t="n">
        <v>-0.01284</v>
      </c>
      <c r="P5127" t="n">
        <v>-0.01513</v>
      </c>
      <c r="Q5127" t="n">
        <v>-0.0214</v>
      </c>
      <c r="R5127" t="n">
        <v>0.00183</v>
      </c>
      <c r="S5127" t="n">
        <v>0.00162</v>
      </c>
      <c r="T5127" t="n">
        <v>-0.00096</v>
      </c>
    </row>
    <row r="5128">
      <c r="A5128" s="142" t="n">
        <v>43719</v>
      </c>
      <c r="B5128" t="n">
        <v>-0.0406</v>
      </c>
      <c r="C5128" t="n">
        <v>-0.04063</v>
      </c>
      <c r="D5128" t="n">
        <v>-0.04055</v>
      </c>
      <c r="E5128" t="n">
        <v>-0.0406</v>
      </c>
      <c r="F5128" t="n">
        <v>-0.04053</v>
      </c>
      <c r="G5128" t="n">
        <v>-0.04114</v>
      </c>
      <c r="H5128" t="inlineStr"/>
      <c r="I5128" t="n">
        <v>-0.008240000000000001</v>
      </c>
      <c r="J5128" t="n">
        <v>0.00422</v>
      </c>
      <c r="K5128" t="n">
        <v>0.01558</v>
      </c>
      <c r="L5128" t="n">
        <v>0.0019</v>
      </c>
      <c r="M5128" t="n">
        <v>0.007849999999999999</v>
      </c>
      <c r="N5128" t="n">
        <v>0.01016</v>
      </c>
      <c r="O5128" t="n">
        <v>0.01034</v>
      </c>
      <c r="P5128" t="n">
        <v>0.01195</v>
      </c>
      <c r="Q5128" t="n">
        <v>-0.00057</v>
      </c>
      <c r="R5128" t="n">
        <v>0.008070000000000001</v>
      </c>
      <c r="S5128" t="n">
        <v>0.01119</v>
      </c>
      <c r="T5128" t="n">
        <v>0.01309</v>
      </c>
    </row>
    <row r="5129">
      <c r="A5129" s="142" t="n">
        <v>43720</v>
      </c>
      <c r="B5129" t="n">
        <v>0.01074</v>
      </c>
      <c r="C5129" t="n">
        <v>0.01072</v>
      </c>
      <c r="D5129" t="n">
        <v>0.01073</v>
      </c>
      <c r="E5129" t="n">
        <v>0.01077</v>
      </c>
      <c r="F5129" t="n">
        <v>0.01063</v>
      </c>
      <c r="G5129" t="n">
        <v>0.0067</v>
      </c>
      <c r="H5129" t="inlineStr"/>
      <c r="I5129" t="n">
        <v>0.01146</v>
      </c>
      <c r="J5129" t="n">
        <v>0.02296</v>
      </c>
      <c r="K5129" t="n">
        <v>-0.00206</v>
      </c>
      <c r="L5129" t="n">
        <v>0.01017</v>
      </c>
      <c r="M5129" t="n">
        <v>-0.00936</v>
      </c>
      <c r="N5129" t="n">
        <v>-0.01553</v>
      </c>
      <c r="O5129" t="n">
        <v>-0.0121</v>
      </c>
      <c r="P5129" t="n">
        <v>-0.00843</v>
      </c>
      <c r="Q5129" t="n">
        <v>0.02564</v>
      </c>
      <c r="R5129" t="n">
        <v>0.00178</v>
      </c>
      <c r="S5129" t="n">
        <v>0.00063</v>
      </c>
      <c r="T5129" t="n">
        <v>0.00236</v>
      </c>
    </row>
    <row r="5130">
      <c r="A5130" s="142" t="n">
        <v>43721</v>
      </c>
      <c r="B5130" t="n">
        <v>-0.009509999999999999</v>
      </c>
      <c r="C5130" t="n">
        <v>-0.00953</v>
      </c>
      <c r="D5130" t="n">
        <v>-0.00945</v>
      </c>
      <c r="E5130" t="n">
        <v>-0.009469999999999999</v>
      </c>
      <c r="F5130" t="n">
        <v>-0.00958</v>
      </c>
      <c r="G5130" t="n">
        <v>-0.00652</v>
      </c>
      <c r="H5130" t="inlineStr"/>
      <c r="I5130" t="n">
        <v>-0.00026</v>
      </c>
      <c r="J5130" t="n">
        <v>-0.03478</v>
      </c>
      <c r="K5130" t="n">
        <v>-0.01537</v>
      </c>
      <c r="L5130" t="n">
        <v>-0.00954</v>
      </c>
      <c r="M5130" t="n">
        <v>-0.02231</v>
      </c>
      <c r="N5130" t="n">
        <v>-0.0229</v>
      </c>
      <c r="O5130" t="n">
        <v>-0.02182</v>
      </c>
      <c r="P5130" t="n">
        <v>-0.01871</v>
      </c>
      <c r="Q5130" t="n">
        <v>-0.03588</v>
      </c>
      <c r="R5130" t="n">
        <v>0.00277</v>
      </c>
      <c r="S5130" t="n">
        <v>-0.00263</v>
      </c>
      <c r="T5130" t="n">
        <v>-0.00062</v>
      </c>
    </row>
    <row r="5131">
      <c r="A5131" s="142" t="n">
        <v>43724</v>
      </c>
      <c r="B5131" t="n">
        <v>-0.02495</v>
      </c>
      <c r="C5131" t="n">
        <v>-0.02501</v>
      </c>
      <c r="D5131" t="n">
        <v>-0.02493</v>
      </c>
      <c r="E5131" t="n">
        <v>-0.02495</v>
      </c>
      <c r="F5131" t="n">
        <v>-0.02509</v>
      </c>
      <c r="G5131" t="n">
        <v>-0.02011</v>
      </c>
      <c r="H5131" t="inlineStr"/>
      <c r="I5131" t="n">
        <v>-0.01359</v>
      </c>
      <c r="J5131" t="n">
        <v>-0.00622</v>
      </c>
      <c r="K5131" t="n">
        <v>0.00692</v>
      </c>
      <c r="L5131" t="n">
        <v>0.0044</v>
      </c>
      <c r="M5131" t="n">
        <v>0.01915</v>
      </c>
      <c r="N5131" t="n">
        <v>0.01828</v>
      </c>
      <c r="O5131" t="n">
        <v>0.01894</v>
      </c>
      <c r="P5131" t="n">
        <v>0.0208</v>
      </c>
      <c r="Q5131" t="n">
        <v>-0.01164</v>
      </c>
      <c r="R5131" t="n">
        <v>-0.00562</v>
      </c>
      <c r="S5131" t="n">
        <v>0.00394</v>
      </c>
      <c r="T5131" t="n">
        <v>0.00844</v>
      </c>
    </row>
    <row r="5132">
      <c r="A5132" s="142" t="n">
        <v>43725</v>
      </c>
      <c r="B5132" t="n">
        <v>0.02219</v>
      </c>
      <c r="C5132" t="n">
        <v>0.0222</v>
      </c>
      <c r="D5132" t="n">
        <v>0.02219</v>
      </c>
      <c r="E5132" t="n">
        <v>0.02219</v>
      </c>
      <c r="F5132" t="n">
        <v>0.02268</v>
      </c>
      <c r="G5132" t="n">
        <v>0.01418</v>
      </c>
      <c r="H5132" t="inlineStr"/>
      <c r="I5132" t="n">
        <v>0.01176</v>
      </c>
      <c r="J5132" t="n">
        <v>0.01879</v>
      </c>
      <c r="K5132" t="n">
        <v>0.01934</v>
      </c>
      <c r="L5132" t="n">
        <v>0.00356</v>
      </c>
      <c r="M5132" t="n">
        <v>0.01686</v>
      </c>
      <c r="N5132" t="n">
        <v>0.02147</v>
      </c>
      <c r="O5132" t="n">
        <v>0.02394</v>
      </c>
      <c r="P5132" t="n">
        <v>0.01019</v>
      </c>
      <c r="Q5132" t="n">
        <v>0.01784</v>
      </c>
      <c r="R5132" t="n">
        <v>-0.0005999999999999999</v>
      </c>
      <c r="S5132" t="n">
        <v>-0.00325</v>
      </c>
      <c r="T5132" t="n">
        <v>-0.01248</v>
      </c>
    </row>
    <row r="5133">
      <c r="A5133" s="142" t="n">
        <v>43726</v>
      </c>
      <c r="B5133" t="n">
        <v>0.01878</v>
      </c>
      <c r="C5133" t="n">
        <v>0.01877</v>
      </c>
      <c r="D5133" t="n">
        <v>0.01883</v>
      </c>
      <c r="E5133" t="n">
        <v>0.01882</v>
      </c>
      <c r="F5133" t="n">
        <v>0.01852</v>
      </c>
      <c r="G5133" t="n">
        <v>0.02364</v>
      </c>
      <c r="H5133" t="inlineStr"/>
      <c r="I5133" t="n">
        <v>0.00251</v>
      </c>
      <c r="J5133" t="n">
        <v>0.00679</v>
      </c>
      <c r="K5133" t="n">
        <v>-0.02227</v>
      </c>
      <c r="L5133" t="n">
        <v>-0.00613</v>
      </c>
      <c r="M5133" t="n">
        <v>-0.01902</v>
      </c>
      <c r="N5133" t="n">
        <v>-0.01303</v>
      </c>
      <c r="O5133" t="n">
        <v>-0.01338</v>
      </c>
      <c r="P5133" t="n">
        <v>-0.00504</v>
      </c>
      <c r="Q5133" t="n">
        <v>0.00619</v>
      </c>
      <c r="R5133" t="n">
        <v>1e-05</v>
      </c>
      <c r="S5133" t="n">
        <v>-0.0009</v>
      </c>
      <c r="T5133" t="n">
        <v>0.00159</v>
      </c>
    </row>
    <row r="5134">
      <c r="A5134" s="142" t="n">
        <v>43727</v>
      </c>
      <c r="B5134" t="n">
        <v>-0.01177</v>
      </c>
      <c r="C5134" t="n">
        <v>-0.01181</v>
      </c>
      <c r="D5134" t="n">
        <v>-0.01179</v>
      </c>
      <c r="E5134" t="n">
        <v>-0.01176</v>
      </c>
      <c r="F5134" t="n">
        <v>-0.01152</v>
      </c>
      <c r="G5134" t="n">
        <v>-0.01082</v>
      </c>
      <c r="H5134" t="inlineStr"/>
      <c r="I5134" t="n">
        <v>-0.00562</v>
      </c>
      <c r="J5134" t="n">
        <v>-0.008999999999999999</v>
      </c>
      <c r="K5134" t="n">
        <v>0.01347</v>
      </c>
      <c r="L5134" t="n">
        <v>0.00298</v>
      </c>
      <c r="M5134" t="n">
        <v>0.01445</v>
      </c>
      <c r="N5134" t="n">
        <v>0.01435</v>
      </c>
      <c r="O5134" t="n">
        <v>0.01201</v>
      </c>
      <c r="P5134" t="n">
        <v>0.008449999999999999</v>
      </c>
      <c r="Q5134" t="n">
        <v>-0.00729</v>
      </c>
      <c r="R5134" t="n">
        <v>0.0064</v>
      </c>
      <c r="S5134" t="n">
        <v>0.00126</v>
      </c>
      <c r="T5134" t="n">
        <v>-0.00419</v>
      </c>
    </row>
    <row r="5135">
      <c r="A5135" s="142" t="n">
        <v>43728</v>
      </c>
      <c r="B5135" t="n">
        <v>0.00796</v>
      </c>
      <c r="C5135" t="n">
        <v>0.00791</v>
      </c>
      <c r="D5135" t="n">
        <v>0.007979999999999999</v>
      </c>
      <c r="E5135" t="n">
        <v>0.00791</v>
      </c>
      <c r="F5135" t="n">
        <v>0.008019999999999999</v>
      </c>
      <c r="G5135" t="n">
        <v>0.00764</v>
      </c>
      <c r="H5135" t="inlineStr"/>
      <c r="I5135" t="n">
        <v>0.00374</v>
      </c>
      <c r="J5135" t="n">
        <v>0.01978</v>
      </c>
      <c r="K5135" t="n">
        <v>0.02105</v>
      </c>
      <c r="L5135" t="n">
        <v>0.00343</v>
      </c>
      <c r="M5135" t="n">
        <v>0.01954</v>
      </c>
      <c r="N5135" t="n">
        <v>0.02115</v>
      </c>
      <c r="O5135" t="n">
        <v>0.0245</v>
      </c>
      <c r="P5135" t="n">
        <v>0.02178</v>
      </c>
      <c r="Q5135" t="n">
        <v>0.01823</v>
      </c>
      <c r="R5135" t="n">
        <v>0.00293</v>
      </c>
      <c r="S5135" t="n">
        <v>0.00177</v>
      </c>
      <c r="T5135" t="n">
        <v>0.00873</v>
      </c>
    </row>
    <row r="5136">
      <c r="A5136" s="142" t="n">
        <v>43731</v>
      </c>
      <c r="B5136" t="n">
        <v>0.02752</v>
      </c>
      <c r="C5136" t="n">
        <v>0.0275</v>
      </c>
      <c r="D5136" t="n">
        <v>0.02756</v>
      </c>
      <c r="E5136" t="n">
        <v>0.02757</v>
      </c>
      <c r="F5136" t="n">
        <v>0.02761</v>
      </c>
      <c r="G5136" t="n">
        <v>0.02338</v>
      </c>
      <c r="H5136" t="inlineStr"/>
      <c r="I5136" t="n">
        <v>0.01577</v>
      </c>
      <c r="J5136" t="n">
        <v>0.02448</v>
      </c>
      <c r="K5136" t="n">
        <v>0.01194</v>
      </c>
      <c r="L5136" t="n">
        <v>0.01676</v>
      </c>
      <c r="M5136" t="n">
        <v>0.02856</v>
      </c>
      <c r="N5136" t="n">
        <v>0.02585</v>
      </c>
      <c r="O5136" t="n">
        <v>0.0176</v>
      </c>
      <c r="P5136" t="n">
        <v>0.02295</v>
      </c>
      <c r="Q5136" t="n">
        <v>0.02849</v>
      </c>
      <c r="R5136" t="n">
        <v>-0.00732</v>
      </c>
      <c r="S5136" t="n">
        <v>-0.00074</v>
      </c>
      <c r="T5136" t="n">
        <v>-0.00443</v>
      </c>
    </row>
    <row r="5137">
      <c r="A5137" s="142" t="n">
        <v>43732</v>
      </c>
      <c r="B5137" t="n">
        <v>0.02342</v>
      </c>
      <c r="C5137" t="n">
        <v>0.02339</v>
      </c>
      <c r="D5137" t="n">
        <v>0.02342</v>
      </c>
      <c r="E5137" t="n">
        <v>0.02346</v>
      </c>
      <c r="F5137" t="n">
        <v>0.02342</v>
      </c>
      <c r="G5137" t="n">
        <v>0.02196</v>
      </c>
      <c r="H5137" t="inlineStr"/>
      <c r="I5137" t="n">
        <v>0.01544</v>
      </c>
      <c r="J5137" t="n">
        <v>-0.00062</v>
      </c>
      <c r="K5137" t="n">
        <v>0.01348</v>
      </c>
      <c r="L5137" t="n">
        <v>0.00422</v>
      </c>
      <c r="M5137" t="n">
        <v>0.00534</v>
      </c>
      <c r="N5137" t="n">
        <v>0.01225</v>
      </c>
      <c r="O5137" t="n">
        <v>0.01404</v>
      </c>
      <c r="P5137" t="n">
        <v>0.01442</v>
      </c>
      <c r="Q5137" t="n">
        <v>-0.0011</v>
      </c>
      <c r="R5137" t="n">
        <v>-0.00042</v>
      </c>
      <c r="S5137" t="n">
        <v>-0.00525</v>
      </c>
      <c r="T5137" t="n">
        <v>-0.00395</v>
      </c>
    </row>
    <row r="5138">
      <c r="A5138" s="142" t="n">
        <v>43733</v>
      </c>
      <c r="B5138" t="n">
        <v>0.01349</v>
      </c>
      <c r="C5138" t="n">
        <v>0.0135</v>
      </c>
      <c r="D5138" t="n">
        <v>0.01314</v>
      </c>
      <c r="E5138" t="n">
        <v>0.01346</v>
      </c>
      <c r="F5138" t="n">
        <v>0.01271</v>
      </c>
      <c r="G5138" t="n">
        <v>0.01371</v>
      </c>
      <c r="H5138" t="inlineStr"/>
      <c r="I5138" t="n">
        <v>0.00412</v>
      </c>
      <c r="J5138" t="n">
        <v>0.01335</v>
      </c>
      <c r="K5138" t="n">
        <v>-0.02313</v>
      </c>
      <c r="L5138" t="n">
        <v>-0.02335</v>
      </c>
      <c r="M5138" t="n">
        <v>-0.03084</v>
      </c>
      <c r="N5138" t="n">
        <v>-0.02639</v>
      </c>
      <c r="O5138" t="n">
        <v>-0.02376</v>
      </c>
      <c r="P5138" t="n">
        <v>-0.02054</v>
      </c>
      <c r="Q5138" t="n">
        <v>0.01359</v>
      </c>
      <c r="R5138" t="n">
        <v>-0.00551</v>
      </c>
      <c r="S5138" t="n">
        <v>0.00393</v>
      </c>
      <c r="T5138" t="n">
        <v>-0.00202</v>
      </c>
    </row>
    <row r="5139">
      <c r="A5139" s="142" t="n">
        <v>43734</v>
      </c>
      <c r="B5139" t="n">
        <v>-0.02566</v>
      </c>
      <c r="C5139" t="n">
        <v>-0.02568</v>
      </c>
      <c r="D5139" t="n">
        <v>-0.02627</v>
      </c>
      <c r="E5139" t="n">
        <v>-0.02563</v>
      </c>
      <c r="F5139" t="n">
        <v>-0.02598</v>
      </c>
      <c r="G5139" t="n">
        <v>-0.02914</v>
      </c>
      <c r="H5139" t="inlineStr"/>
      <c r="I5139" t="n">
        <v>-0.01113</v>
      </c>
      <c r="J5139" t="n">
        <v>-0.01808</v>
      </c>
      <c r="K5139" t="n">
        <v>-0.01222</v>
      </c>
      <c r="L5139" t="n">
        <v>0.00447</v>
      </c>
      <c r="M5139" t="n">
        <v>-0.01589</v>
      </c>
      <c r="N5139" t="n">
        <v>-0.01244</v>
      </c>
      <c r="O5139" t="n">
        <v>-0.009849999999999999</v>
      </c>
      <c r="P5139" t="n">
        <v>-0.01452</v>
      </c>
      <c r="Q5139" t="n">
        <v>-0.0186</v>
      </c>
      <c r="R5139" t="n">
        <v>0.00616</v>
      </c>
      <c r="S5139" t="n">
        <v>0.00155</v>
      </c>
      <c r="T5139" t="n">
        <v>0.00539</v>
      </c>
    </row>
    <row r="5140">
      <c r="A5140" s="142" t="n">
        <v>43735</v>
      </c>
      <c r="B5140" t="n">
        <v>-0.00856</v>
      </c>
      <c r="C5140" t="n">
        <v>-0.0086</v>
      </c>
      <c r="D5140" t="n">
        <v>-0.00752</v>
      </c>
      <c r="E5140" t="n">
        <v>-0.008569999999999999</v>
      </c>
      <c r="F5140" t="n">
        <v>-0.00735</v>
      </c>
      <c r="G5140" t="n">
        <v>-0.01007</v>
      </c>
      <c r="H5140" t="inlineStr"/>
      <c r="I5140" t="n">
        <v>-0.00694</v>
      </c>
      <c r="J5140" t="n">
        <v>-0.02996</v>
      </c>
      <c r="K5140" t="n">
        <v>-0.02397</v>
      </c>
      <c r="L5140" t="n">
        <v>-0.00542</v>
      </c>
      <c r="M5140" t="n">
        <v>-0.02306</v>
      </c>
      <c r="N5140" t="n">
        <v>-0.02562</v>
      </c>
      <c r="O5140" t="n">
        <v>-0.02593</v>
      </c>
      <c r="P5140" t="n">
        <v>-0.02291</v>
      </c>
      <c r="Q5140" t="n">
        <v>-0.0313</v>
      </c>
      <c r="R5140" t="n">
        <v>0.00488</v>
      </c>
      <c r="S5140" t="n">
        <v>-0.00388</v>
      </c>
      <c r="T5140" t="n">
        <v>-0.00796</v>
      </c>
    </row>
    <row r="5141">
      <c r="A5141" s="142" t="n">
        <v>43738</v>
      </c>
      <c r="B5141" t="n">
        <v>-0.02836</v>
      </c>
      <c r="C5141" t="n">
        <v>-0.02839</v>
      </c>
      <c r="D5141" t="n">
        <v>-0.02831</v>
      </c>
      <c r="E5141" t="n">
        <v>-0.02828</v>
      </c>
      <c r="F5141" t="n">
        <v>-0.02843</v>
      </c>
      <c r="G5141" t="n">
        <v>-0.02779</v>
      </c>
      <c r="H5141" t="inlineStr"/>
      <c r="I5141" t="n">
        <v>-0.01559</v>
      </c>
      <c r="J5141" t="n">
        <v>-0.00997</v>
      </c>
      <c r="K5141" t="n">
        <v>-0.02134</v>
      </c>
      <c r="L5141" t="n">
        <v>-0.02736</v>
      </c>
      <c r="M5141" t="n">
        <v>-0.03008</v>
      </c>
      <c r="N5141" t="n">
        <v>-0.02821</v>
      </c>
      <c r="O5141" t="n">
        <v>-0.02214</v>
      </c>
      <c r="P5141" t="n">
        <v>-0.02345</v>
      </c>
      <c r="Q5141" t="n">
        <v>-0.008529999999999999</v>
      </c>
      <c r="R5141" t="n">
        <v>0.00347</v>
      </c>
      <c r="S5141" t="n">
        <v>0.00598</v>
      </c>
      <c r="T5141" t="n">
        <v>0.00368</v>
      </c>
    </row>
    <row r="5142">
      <c r="A5142" s="142" t="n">
        <v>43739</v>
      </c>
      <c r="B5142" t="n">
        <v>-0.0235</v>
      </c>
      <c r="C5142" t="n">
        <v>-0.02352</v>
      </c>
      <c r="D5142" t="n">
        <v>-0.02347</v>
      </c>
      <c r="E5142" t="n">
        <v>-0.02354</v>
      </c>
      <c r="F5142" t="n">
        <v>-0.02332</v>
      </c>
      <c r="G5142" t="n">
        <v>-0.02753</v>
      </c>
      <c r="H5142" t="inlineStr"/>
      <c r="I5142" t="n">
        <v>-0.01437</v>
      </c>
      <c r="J5142" t="n">
        <v>-0.02372</v>
      </c>
      <c r="K5142" t="n">
        <v>-0.00738</v>
      </c>
      <c r="L5142" t="n">
        <v>0.00487</v>
      </c>
      <c r="M5142" t="n">
        <v>0.00334</v>
      </c>
      <c r="N5142" t="n">
        <v>0.00143</v>
      </c>
      <c r="O5142" t="n">
        <v>-0.0019</v>
      </c>
      <c r="P5142" t="n">
        <v>0.00172</v>
      </c>
      <c r="Q5142" t="n">
        <v>-0.01905</v>
      </c>
      <c r="R5142" t="n">
        <v>-0.01315</v>
      </c>
      <c r="S5142" t="n">
        <v>-0.01042</v>
      </c>
      <c r="T5142" t="n">
        <v>-0.00392</v>
      </c>
    </row>
    <row r="5143">
      <c r="A5143" s="142" t="n">
        <v>43740</v>
      </c>
      <c r="B5143" t="n">
        <v>0.00464</v>
      </c>
      <c r="C5143" t="n">
        <v>0.00462</v>
      </c>
      <c r="D5143" t="n">
        <v>0.00465</v>
      </c>
      <c r="E5143" t="n">
        <v>0.00468</v>
      </c>
      <c r="F5143" t="n">
        <v>0.00465</v>
      </c>
      <c r="G5143" t="n">
        <v>0.00614</v>
      </c>
      <c r="H5143" t="inlineStr"/>
      <c r="I5143" t="n">
        <v>-0.00615</v>
      </c>
      <c r="J5143" t="n">
        <v>0.01198</v>
      </c>
      <c r="K5143" t="n">
        <v>0.00826</v>
      </c>
      <c r="L5143" t="n">
        <v>0.01565</v>
      </c>
      <c r="M5143" t="n">
        <v>0.01445</v>
      </c>
      <c r="N5143" t="n">
        <v>0.01142</v>
      </c>
      <c r="O5143" t="n">
        <v>0.0138</v>
      </c>
      <c r="P5143" t="n">
        <v>0.00856</v>
      </c>
      <c r="Q5143" t="n">
        <v>0.01439</v>
      </c>
      <c r="R5143" t="n">
        <v>-0.02703</v>
      </c>
      <c r="S5143" t="n">
        <v>-0.01874</v>
      </c>
      <c r="T5143" t="n">
        <v>-0.01177</v>
      </c>
    </row>
    <row r="5144">
      <c r="A5144" s="142" t="n">
        <v>43741</v>
      </c>
      <c r="B5144" t="n">
        <v>0.01481</v>
      </c>
      <c r="C5144" t="n">
        <v>0.01477</v>
      </c>
      <c r="D5144" t="n">
        <v>0.01479</v>
      </c>
      <c r="E5144" t="n">
        <v>0.0148</v>
      </c>
      <c r="F5144" t="n">
        <v>0.0145</v>
      </c>
      <c r="G5144" t="n">
        <v>0.0173</v>
      </c>
      <c r="H5144" t="inlineStr"/>
      <c r="I5144" t="n">
        <v>-0.003</v>
      </c>
      <c r="J5144" t="n">
        <v>0.00329</v>
      </c>
      <c r="K5144" t="n">
        <v>-0.00459</v>
      </c>
      <c r="L5144" t="n">
        <v>-0.00313</v>
      </c>
      <c r="M5144" t="n">
        <v>-0.00463</v>
      </c>
      <c r="N5144" t="n">
        <v>-0.00239</v>
      </c>
      <c r="O5144" t="n">
        <v>-0.00172</v>
      </c>
      <c r="P5144" t="n">
        <v>0.0017</v>
      </c>
      <c r="Q5144" t="n">
        <v>0.01303</v>
      </c>
      <c r="R5144" t="n">
        <v>0.00016</v>
      </c>
      <c r="S5144" t="n">
        <v>0.00106</v>
      </c>
      <c r="T5144" t="n">
        <v>-0.00042</v>
      </c>
    </row>
    <row r="5145">
      <c r="A5145" s="142" t="n">
        <v>43742</v>
      </c>
      <c r="B5145" t="n">
        <v>-0.01182</v>
      </c>
      <c r="C5145" t="n">
        <v>-0.01183</v>
      </c>
      <c r="D5145" t="n">
        <v>-0.01216</v>
      </c>
      <c r="E5145" t="n">
        <v>-0.01185</v>
      </c>
      <c r="F5145" t="n">
        <v>-0.01228</v>
      </c>
      <c r="G5145" t="n">
        <v>-0.00826</v>
      </c>
      <c r="H5145" t="inlineStr"/>
      <c r="I5145" t="n">
        <v>-0.0047</v>
      </c>
      <c r="J5145" t="n">
        <v>-0.00098</v>
      </c>
      <c r="K5145" t="n">
        <v>0.009379999999999999</v>
      </c>
      <c r="L5145" t="n">
        <v>-0.00107</v>
      </c>
      <c r="M5145" t="n">
        <v>0.01432</v>
      </c>
      <c r="N5145" t="n">
        <v>0.01554</v>
      </c>
      <c r="O5145" t="n">
        <v>0.01489</v>
      </c>
      <c r="P5145" t="n">
        <v>0.01525</v>
      </c>
      <c r="Q5145" t="n">
        <v>-0.00569</v>
      </c>
      <c r="R5145" t="n">
        <v>0.00704</v>
      </c>
      <c r="S5145" t="n">
        <v>0.01031</v>
      </c>
      <c r="T5145" t="n">
        <v>0.005</v>
      </c>
    </row>
    <row r="5146">
      <c r="A5146" s="142" t="n">
        <v>43745</v>
      </c>
      <c r="B5146" t="n">
        <v>0.01849</v>
      </c>
      <c r="C5146" t="n">
        <v>0.01844</v>
      </c>
      <c r="D5146" t="n">
        <v>0.0189</v>
      </c>
      <c r="E5146" t="n">
        <v>0.01853</v>
      </c>
      <c r="F5146" t="n">
        <v>0.01943</v>
      </c>
      <c r="G5146" t="n">
        <v>0.01814</v>
      </c>
      <c r="H5146" t="inlineStr"/>
      <c r="I5146" t="n">
        <v>0.00979</v>
      </c>
      <c r="J5146" t="n">
        <v>0.01214</v>
      </c>
      <c r="K5146" t="n">
        <v>-0.00946</v>
      </c>
      <c r="L5146" t="n">
        <v>-0.00236</v>
      </c>
      <c r="M5146" t="n">
        <v>-0.01255</v>
      </c>
      <c r="N5146" t="n">
        <v>-0.00801</v>
      </c>
      <c r="O5146" t="n">
        <v>-0.00479</v>
      </c>
      <c r="P5146" t="n">
        <v>-0.00334</v>
      </c>
      <c r="Q5146" t="n">
        <v>0.01248</v>
      </c>
      <c r="R5146" t="n">
        <v>0.00722</v>
      </c>
      <c r="S5146" t="n">
        <v>-0.00251</v>
      </c>
      <c r="T5146" t="n">
        <v>-0.00382</v>
      </c>
    </row>
    <row r="5147">
      <c r="A5147" s="142" t="n">
        <v>43746</v>
      </c>
      <c r="B5147" t="n">
        <v>-0.00387</v>
      </c>
      <c r="C5147" t="n">
        <v>-0.00392</v>
      </c>
      <c r="D5147" t="n">
        <v>-0.00387</v>
      </c>
      <c r="E5147" t="n">
        <v>-0.00388</v>
      </c>
      <c r="F5147" t="n">
        <v>-0.00387</v>
      </c>
      <c r="G5147" t="n">
        <v>-0.00245</v>
      </c>
      <c r="H5147" t="inlineStr"/>
      <c r="I5147" t="n">
        <v>0.00353</v>
      </c>
      <c r="J5147" t="n">
        <v>0.00486</v>
      </c>
      <c r="K5147" t="n">
        <v>0.01268</v>
      </c>
      <c r="L5147" t="n">
        <v>0.00275</v>
      </c>
      <c r="M5147" t="n">
        <v>0.02293</v>
      </c>
      <c r="N5147" t="n">
        <v>0.02325</v>
      </c>
      <c r="O5147" t="n">
        <v>0.02203</v>
      </c>
      <c r="P5147" t="n">
        <v>0.01508</v>
      </c>
      <c r="Q5147" t="n">
        <v>0.00633</v>
      </c>
      <c r="R5147" t="n">
        <v>-0.01105</v>
      </c>
      <c r="S5147" t="n">
        <v>-0.00791</v>
      </c>
      <c r="T5147" t="n">
        <v>0.00331</v>
      </c>
    </row>
    <row r="5148">
      <c r="A5148" s="142" t="n">
        <v>43747</v>
      </c>
      <c r="B5148" t="n">
        <v>0.02328</v>
      </c>
      <c r="C5148" t="n">
        <v>0.02327</v>
      </c>
      <c r="D5148" t="n">
        <v>0.02328</v>
      </c>
      <c r="E5148" t="n">
        <v>0.02327</v>
      </c>
      <c r="F5148" t="n">
        <v>0.02329</v>
      </c>
      <c r="G5148" t="n">
        <v>0.01969</v>
      </c>
      <c r="H5148" t="inlineStr"/>
      <c r="I5148" t="n">
        <v>0.01107</v>
      </c>
      <c r="J5148" t="n">
        <v>0.009679999999999999</v>
      </c>
      <c r="K5148" t="n">
        <v>-0.00764</v>
      </c>
      <c r="L5148" t="n">
        <v>0.00547</v>
      </c>
      <c r="M5148" t="n">
        <v>-0.01196</v>
      </c>
      <c r="N5148" t="n">
        <v>-0.01376</v>
      </c>
      <c r="O5148" t="n">
        <v>-0.009560000000000001</v>
      </c>
      <c r="P5148" t="n">
        <v>-0.0066</v>
      </c>
      <c r="Q5148" t="n">
        <v>0.00978</v>
      </c>
      <c r="R5148" t="n">
        <v>0.00427</v>
      </c>
      <c r="S5148" t="n">
        <v>0.00349</v>
      </c>
      <c r="T5148" t="n">
        <v>-0.00298</v>
      </c>
    </row>
    <row r="5149">
      <c r="A5149" s="142" t="n">
        <v>43748</v>
      </c>
      <c r="B5149" t="n">
        <v>-0.0114</v>
      </c>
      <c r="C5149" t="n">
        <v>-0.0114</v>
      </c>
      <c r="D5149" t="n">
        <v>-0.01136</v>
      </c>
      <c r="E5149" t="n">
        <v>-0.01137</v>
      </c>
      <c r="F5149" t="n">
        <v>-0.01144</v>
      </c>
      <c r="G5149" t="n">
        <v>-0.009209999999999999</v>
      </c>
      <c r="H5149" t="inlineStr"/>
      <c r="I5149" t="n">
        <v>-0.00382</v>
      </c>
      <c r="J5149" t="n">
        <v>-0.0195</v>
      </c>
      <c r="K5149" t="n">
        <v>-0.00426</v>
      </c>
      <c r="L5149" t="n">
        <v>-0.00011</v>
      </c>
      <c r="M5149" t="n">
        <v>-0.00577</v>
      </c>
      <c r="N5149" t="n">
        <v>-0.00269</v>
      </c>
      <c r="O5149" t="n">
        <v>-0.00414</v>
      </c>
      <c r="P5149" t="n">
        <v>-0.00332</v>
      </c>
      <c r="Q5149" t="n">
        <v>-0.0217</v>
      </c>
      <c r="R5149" t="n">
        <v>0.00652</v>
      </c>
      <c r="S5149" t="n">
        <v>0.00263</v>
      </c>
      <c r="T5149" t="n">
        <v>0.00058</v>
      </c>
    </row>
    <row r="5150">
      <c r="A5150" s="142" t="n">
        <v>43749</v>
      </c>
      <c r="B5150" t="n">
        <v>-0.009860000000000001</v>
      </c>
      <c r="C5150" t="n">
        <v>-0.00988</v>
      </c>
      <c r="D5150" t="n">
        <v>-0.00984</v>
      </c>
      <c r="E5150" t="n">
        <v>-0.009849999999999999</v>
      </c>
      <c r="F5150" t="n">
        <v>-0.009719999999999999</v>
      </c>
      <c r="G5150" t="n">
        <v>-0.00693</v>
      </c>
      <c r="H5150" t="inlineStr"/>
      <c r="I5150" t="n">
        <v>0.00227</v>
      </c>
      <c r="J5150" t="n">
        <v>-0.00847</v>
      </c>
      <c r="K5150" t="n">
        <v>-0.02748</v>
      </c>
      <c r="L5150" t="n">
        <v>-0.00621</v>
      </c>
      <c r="M5150" t="n">
        <v>-0.0315</v>
      </c>
      <c r="N5150" t="n">
        <v>-0.03543</v>
      </c>
      <c r="O5150" t="n">
        <v>-0.03525</v>
      </c>
      <c r="P5150" t="n">
        <v>-0.025</v>
      </c>
      <c r="Q5150" t="n">
        <v>-0.01069</v>
      </c>
      <c r="R5150" t="n">
        <v>0.02245</v>
      </c>
      <c r="S5150" t="n">
        <v>0.01173</v>
      </c>
      <c r="T5150" t="n">
        <v>0.01306</v>
      </c>
    </row>
    <row r="5151">
      <c r="A5151" s="142" t="n">
        <v>43752</v>
      </c>
      <c r="B5151" t="n">
        <v>-0.02756</v>
      </c>
      <c r="C5151" t="n">
        <v>-0.02762</v>
      </c>
      <c r="D5151" t="n">
        <v>-0.02751</v>
      </c>
      <c r="E5151" t="n">
        <v>-0.0275</v>
      </c>
      <c r="F5151" t="n">
        <v>-0.02752</v>
      </c>
      <c r="G5151" t="n">
        <v>-0.02549</v>
      </c>
      <c r="H5151" t="inlineStr"/>
      <c r="I5151" t="n">
        <v>-0.00792</v>
      </c>
      <c r="J5151" t="n">
        <v>-0.0194</v>
      </c>
      <c r="K5151" t="n">
        <v>0.00406</v>
      </c>
      <c r="L5151" t="n">
        <v>0</v>
      </c>
      <c r="M5151" t="n">
        <v>0.00315</v>
      </c>
      <c r="N5151" t="n">
        <v>-0.00223</v>
      </c>
      <c r="O5151" t="n">
        <v>0</v>
      </c>
      <c r="P5151" t="n">
        <v>-0.00855</v>
      </c>
      <c r="Q5151" t="n">
        <v>0</v>
      </c>
      <c r="R5151" t="n">
        <v>-0.00476</v>
      </c>
      <c r="S5151" t="n">
        <v>-0</v>
      </c>
      <c r="T5151" t="n">
        <v>0.0068</v>
      </c>
    </row>
    <row r="5152">
      <c r="A5152" s="142" t="n">
        <v>43753</v>
      </c>
      <c r="B5152" t="n">
        <v>0.002</v>
      </c>
      <c r="C5152" t="n">
        <v>0.00196</v>
      </c>
      <c r="D5152" t="n">
        <v>0.002</v>
      </c>
      <c r="E5152" t="n">
        <v>0.00197</v>
      </c>
      <c r="F5152" t="n">
        <v>0.00199</v>
      </c>
      <c r="G5152" t="n">
        <v>0.00107</v>
      </c>
      <c r="H5152" t="inlineStr"/>
      <c r="I5152" t="n">
        <v>-0.00132</v>
      </c>
      <c r="J5152" t="n">
        <v>-0.00503</v>
      </c>
      <c r="K5152" t="n">
        <v>-0.01601</v>
      </c>
      <c r="L5152" t="n">
        <v>-0.00258</v>
      </c>
      <c r="M5152" t="n">
        <v>-0.01998</v>
      </c>
      <c r="N5152" t="n">
        <v>-0.02571</v>
      </c>
      <c r="O5152" t="n">
        <v>-0.02664</v>
      </c>
      <c r="P5152" t="n">
        <v>-0.02586</v>
      </c>
      <c r="Q5152" t="n">
        <v>-0.01506</v>
      </c>
      <c r="R5152" t="n">
        <v>0.01059</v>
      </c>
      <c r="S5152" t="n">
        <v>0.00777</v>
      </c>
      <c r="T5152" t="n">
        <v>0.00068</v>
      </c>
    </row>
    <row r="5153">
      <c r="A5153" s="142" t="n">
        <v>43754</v>
      </c>
      <c r="B5153" t="n">
        <v>-0.02846</v>
      </c>
      <c r="C5153" t="n">
        <v>-0.02846</v>
      </c>
      <c r="D5153" t="n">
        <v>-0.02843</v>
      </c>
      <c r="E5153" t="n">
        <v>-0.02841</v>
      </c>
      <c r="F5153" t="n">
        <v>-0.02872</v>
      </c>
      <c r="G5153" t="n">
        <v>-0.02741</v>
      </c>
      <c r="H5153" t="inlineStr"/>
      <c r="I5153" t="n">
        <v>-0.01335</v>
      </c>
      <c r="J5153" t="n">
        <v>-0.02123</v>
      </c>
      <c r="K5153" t="n">
        <v>0.00925</v>
      </c>
      <c r="L5153" t="n">
        <v>0.00817</v>
      </c>
      <c r="M5153" t="n">
        <v>0.0126</v>
      </c>
      <c r="N5153" t="n">
        <v>0.008710000000000001</v>
      </c>
      <c r="O5153" t="n">
        <v>0.00705</v>
      </c>
      <c r="P5153" t="n">
        <v>0.00708</v>
      </c>
      <c r="Q5153" t="n">
        <v>-0.02323</v>
      </c>
      <c r="R5153" t="n">
        <v>-0.0015</v>
      </c>
      <c r="S5153" t="n">
        <v>-0.00111</v>
      </c>
      <c r="T5153" t="n">
        <v>0.00357</v>
      </c>
    </row>
    <row r="5154">
      <c r="A5154" s="142" t="n">
        <v>43755</v>
      </c>
      <c r="B5154" t="n">
        <v>0.01872</v>
      </c>
      <c r="C5154" t="n">
        <v>0.01869</v>
      </c>
      <c r="D5154" t="n">
        <v>0.01873</v>
      </c>
      <c r="E5154" t="n">
        <v>0.01867</v>
      </c>
      <c r="F5154" t="n">
        <v>0.01906</v>
      </c>
      <c r="G5154" t="n">
        <v>0.01994</v>
      </c>
      <c r="H5154" t="inlineStr"/>
      <c r="I5154" t="n">
        <v>0.01015</v>
      </c>
      <c r="J5154" t="n">
        <v>0.009639999999999999</v>
      </c>
      <c r="K5154" t="n">
        <v>0.01391</v>
      </c>
      <c r="L5154" t="n">
        <v>0.00319</v>
      </c>
      <c r="M5154" t="n">
        <v>0.01018</v>
      </c>
      <c r="N5154" t="n">
        <v>0.01631</v>
      </c>
      <c r="O5154" t="n">
        <v>0.009599999999999999</v>
      </c>
      <c r="P5154" t="n">
        <v>0.01757</v>
      </c>
      <c r="Q5154" t="n">
        <v>0.01279</v>
      </c>
      <c r="R5154" t="n">
        <v>-0.00078</v>
      </c>
      <c r="S5154" t="n">
        <v>-0.00273</v>
      </c>
      <c r="T5154" t="n">
        <v>-0.00161</v>
      </c>
    </row>
    <row r="5155">
      <c r="A5155" s="142" t="n">
        <v>43756</v>
      </c>
      <c r="B5155" t="n">
        <v>0.01494</v>
      </c>
      <c r="C5155" t="n">
        <v>0.01489</v>
      </c>
      <c r="D5155" t="n">
        <v>0.01481</v>
      </c>
      <c r="E5155" t="n">
        <v>0.01493</v>
      </c>
      <c r="F5155" t="n">
        <v>0.01427</v>
      </c>
      <c r="G5155" t="n">
        <v>0.02093</v>
      </c>
      <c r="H5155" t="inlineStr"/>
      <c r="I5155" t="n">
        <v>0.00961</v>
      </c>
      <c r="J5155" t="n">
        <v>0.00375</v>
      </c>
      <c r="K5155" t="n">
        <v>0.00469</v>
      </c>
      <c r="L5155" t="n">
        <v>-0.00235</v>
      </c>
      <c r="M5155" t="n">
        <v>0.00515</v>
      </c>
      <c r="N5155" t="n">
        <v>-0.00038</v>
      </c>
      <c r="O5155" t="n">
        <v>-0.00113</v>
      </c>
      <c r="P5155" t="n">
        <v>-0.00173</v>
      </c>
      <c r="Q5155" t="n">
        <v>0.0046</v>
      </c>
      <c r="R5155" t="n">
        <v>-0.00313</v>
      </c>
      <c r="S5155" t="n">
        <v>-0.00522</v>
      </c>
      <c r="T5155" t="n">
        <v>-0.0061</v>
      </c>
    </row>
    <row r="5156">
      <c r="A5156" s="142" t="n">
        <v>43759</v>
      </c>
      <c r="B5156" t="n">
        <v>-0.00524</v>
      </c>
      <c r="C5156" t="n">
        <v>-0.00525</v>
      </c>
      <c r="D5156" t="n">
        <v>-0.00591</v>
      </c>
      <c r="E5156" t="n">
        <v>-0.00518</v>
      </c>
      <c r="F5156" t="n">
        <v>-0.00574</v>
      </c>
      <c r="G5156" t="n">
        <v>-0.00311</v>
      </c>
      <c r="H5156" t="inlineStr"/>
      <c r="I5156" t="n">
        <v>-0.007939999999999999</v>
      </c>
      <c r="J5156" t="n">
        <v>0.00238</v>
      </c>
      <c r="K5156" t="n">
        <v>-0.01832</v>
      </c>
      <c r="L5156" t="n">
        <v>-0.0012</v>
      </c>
      <c r="M5156" t="n">
        <v>-0.02371</v>
      </c>
      <c r="N5156" t="n">
        <v>-0.02002</v>
      </c>
      <c r="O5156" t="n">
        <v>-0.01888</v>
      </c>
      <c r="P5156" t="n">
        <v>-0.01384</v>
      </c>
      <c r="Q5156" t="n">
        <v>0.00035</v>
      </c>
      <c r="R5156" t="n">
        <v>0.00626</v>
      </c>
      <c r="S5156" t="n">
        <v>0.00555</v>
      </c>
      <c r="T5156" t="n">
        <v>0.00378</v>
      </c>
    </row>
    <row r="5157">
      <c r="A5157" s="142" t="n">
        <v>43760</v>
      </c>
      <c r="B5157" t="n">
        <v>-0.02144</v>
      </c>
      <c r="C5157" t="n">
        <v>-0.02149</v>
      </c>
      <c r="D5157" t="n">
        <v>-0.02058</v>
      </c>
      <c r="E5157" t="n">
        <v>-0.02145</v>
      </c>
      <c r="F5157" t="n">
        <v>-0.02067</v>
      </c>
      <c r="G5157" t="n">
        <v>-0.02077</v>
      </c>
      <c r="H5157" t="inlineStr"/>
      <c r="I5157" t="n">
        <v>-0.00493</v>
      </c>
      <c r="J5157" t="n">
        <v>-0.01152</v>
      </c>
      <c r="K5157" t="n">
        <v>0.00017</v>
      </c>
      <c r="L5157" t="n">
        <v>-0.00013</v>
      </c>
      <c r="M5157" t="n">
        <v>-5e-05</v>
      </c>
      <c r="N5157" t="n">
        <v>0.00015</v>
      </c>
      <c r="O5157" t="n">
        <v>-0.00197</v>
      </c>
      <c r="P5157" t="n">
        <v>-0.00877</v>
      </c>
      <c r="Q5157" t="n">
        <v>-0.01374</v>
      </c>
      <c r="R5157" t="n">
        <v>0.00129</v>
      </c>
      <c r="S5157" t="n">
        <v>1e-05</v>
      </c>
      <c r="T5157" t="n">
        <v>0.00684</v>
      </c>
    </row>
    <row r="5158">
      <c r="A5158" s="142" t="n">
        <v>43761</v>
      </c>
      <c r="B5158" t="n">
        <v>-0.00077</v>
      </c>
      <c r="C5158" t="n">
        <v>-0.00076</v>
      </c>
      <c r="D5158" t="n">
        <v>-0.00073</v>
      </c>
      <c r="E5158" t="n">
        <v>-0.00071</v>
      </c>
      <c r="F5158" t="n">
        <v>-0.00021</v>
      </c>
      <c r="G5158" t="n">
        <v>-0.0021</v>
      </c>
      <c r="H5158" t="inlineStr"/>
      <c r="I5158" t="n">
        <v>0.00027</v>
      </c>
      <c r="J5158" t="n">
        <v>0.008569999999999999</v>
      </c>
      <c r="K5158" t="n">
        <v>0.00712</v>
      </c>
      <c r="L5158" t="n">
        <v>0.00745</v>
      </c>
      <c r="M5158" t="n">
        <v>-0.00014</v>
      </c>
      <c r="N5158" t="n">
        <v>0.00855</v>
      </c>
      <c r="O5158" t="n">
        <v>0.00874</v>
      </c>
      <c r="P5158" t="n">
        <v>0.01062</v>
      </c>
      <c r="Q5158" t="n">
        <v>0.00929</v>
      </c>
      <c r="R5158" t="n">
        <v>0.00102</v>
      </c>
      <c r="S5158" t="n">
        <v>0.00264</v>
      </c>
      <c r="T5158" t="n">
        <v>-0.00159</v>
      </c>
    </row>
    <row r="5159">
      <c r="A5159" s="142" t="n">
        <v>43762</v>
      </c>
      <c r="B5159" t="n">
        <v>0.01413</v>
      </c>
      <c r="C5159" t="n">
        <v>0.0141</v>
      </c>
      <c r="D5159" t="n">
        <v>0.01414</v>
      </c>
      <c r="E5159" t="n">
        <v>0.01408</v>
      </c>
      <c r="F5159" t="n">
        <v>0.01396</v>
      </c>
      <c r="G5159" t="n">
        <v>0.01277</v>
      </c>
      <c r="H5159" t="inlineStr"/>
      <c r="I5159" t="n">
        <v>0.01141</v>
      </c>
      <c r="J5159" t="n">
        <v>0.00544</v>
      </c>
      <c r="K5159" t="n">
        <v>0.01988</v>
      </c>
      <c r="L5159" t="n">
        <v>0.009520000000000001</v>
      </c>
      <c r="M5159" t="n">
        <v>0.02301</v>
      </c>
      <c r="N5159" t="n">
        <v>0.03043</v>
      </c>
      <c r="O5159" t="n">
        <v>0.02941</v>
      </c>
      <c r="P5159" t="n">
        <v>0.02102</v>
      </c>
      <c r="Q5159" t="n">
        <v>0.0046</v>
      </c>
      <c r="R5159" t="n">
        <v>0.00617</v>
      </c>
      <c r="S5159" t="n">
        <v>0.00473</v>
      </c>
      <c r="T5159" t="n">
        <v>0.00731</v>
      </c>
    </row>
    <row r="5160">
      <c r="A5160" s="142" t="n">
        <v>43763</v>
      </c>
      <c r="B5160" t="n">
        <v>0.03069</v>
      </c>
      <c r="C5160" t="n">
        <v>0.0307</v>
      </c>
      <c r="D5160" t="n">
        <v>0.0307</v>
      </c>
      <c r="E5160" t="n">
        <v>0.03072</v>
      </c>
      <c r="F5160" t="n">
        <v>0.0303</v>
      </c>
      <c r="G5160" t="n">
        <v>0.02966</v>
      </c>
      <c r="H5160" t="inlineStr"/>
      <c r="I5160" t="n">
        <v>0.01635</v>
      </c>
      <c r="J5160" t="n">
        <v>0.03212</v>
      </c>
      <c r="K5160" t="n">
        <v>0.01222</v>
      </c>
      <c r="L5160" t="n">
        <v>0.00297</v>
      </c>
      <c r="M5160" t="n">
        <v>0.01651</v>
      </c>
      <c r="N5160" t="n">
        <v>0</v>
      </c>
      <c r="O5160" t="n">
        <v>0.0081</v>
      </c>
      <c r="P5160" t="n">
        <v>0.01029</v>
      </c>
      <c r="Q5160" t="n">
        <v>0.03546</v>
      </c>
      <c r="R5160" t="n">
        <v>0.00154</v>
      </c>
      <c r="S5160" t="n">
        <v>0.00389</v>
      </c>
      <c r="T5160" t="n">
        <v>-0.00029</v>
      </c>
    </row>
    <row r="5161">
      <c r="A5161" s="142" t="n">
        <v>43766</v>
      </c>
      <c r="B5161" t="n">
        <v>0.01881</v>
      </c>
      <c r="C5161" t="n">
        <v>0.01873</v>
      </c>
      <c r="D5161" t="n">
        <v>0.01805</v>
      </c>
      <c r="E5161" t="n">
        <v>0.01881</v>
      </c>
      <c r="F5161" t="n">
        <v>0.01826</v>
      </c>
      <c r="G5161" t="n">
        <v>0.01753</v>
      </c>
      <c r="H5161" t="inlineStr"/>
      <c r="I5161" t="n">
        <v>0.01247</v>
      </c>
      <c r="J5161" t="n">
        <v>-0.02391</v>
      </c>
      <c r="K5161" t="n">
        <v>-0.01305</v>
      </c>
      <c r="L5161" t="n">
        <v>-0.00198</v>
      </c>
      <c r="M5161" t="n">
        <v>-0.01857</v>
      </c>
      <c r="N5161" t="n">
        <v>-0.00958</v>
      </c>
      <c r="O5161" t="n">
        <v>-0.01905</v>
      </c>
      <c r="P5161" t="n">
        <v>-0.01528</v>
      </c>
      <c r="Q5161" t="n">
        <v>-0.02789</v>
      </c>
      <c r="R5161" t="n">
        <v>0.00221</v>
      </c>
      <c r="S5161" t="n">
        <v>0.00411</v>
      </c>
      <c r="T5161" t="n">
        <v>0.00675</v>
      </c>
    </row>
    <row r="5162">
      <c r="A5162" s="142" t="n">
        <v>43767</v>
      </c>
      <c r="B5162" t="n">
        <v>-0.0205</v>
      </c>
      <c r="C5162" t="n">
        <v>-0.02019</v>
      </c>
      <c r="D5162" t="n">
        <v>-0.02087</v>
      </c>
      <c r="E5162" t="n">
        <v>-0.02017</v>
      </c>
      <c r="F5162" t="n">
        <v>-0.02084</v>
      </c>
      <c r="G5162" t="n">
        <v>-0.01997</v>
      </c>
      <c r="H5162" t="inlineStr"/>
      <c r="I5162" t="n">
        <v>-0.00612</v>
      </c>
      <c r="J5162" t="n">
        <v>-0.00436</v>
      </c>
      <c r="K5162" t="n">
        <v>0.00645</v>
      </c>
      <c r="L5162" t="n">
        <v>-0.00328</v>
      </c>
      <c r="M5162" t="n">
        <v>0.00331</v>
      </c>
      <c r="N5162" t="n">
        <v>0.00552</v>
      </c>
      <c r="O5162" t="n">
        <v>0.00514</v>
      </c>
      <c r="P5162" t="n">
        <v>0.00172</v>
      </c>
      <c r="Q5162" t="n">
        <v>-0.00747</v>
      </c>
      <c r="R5162" t="n">
        <v>-0.00153</v>
      </c>
      <c r="S5162" t="n">
        <v>-0.00156</v>
      </c>
      <c r="T5162" t="n">
        <v>-0.00134</v>
      </c>
    </row>
    <row r="5163">
      <c r="A5163" s="142" t="n">
        <v>43768</v>
      </c>
      <c r="B5163" t="n">
        <v>-0.00083</v>
      </c>
      <c r="C5163" t="n">
        <v>-0.001</v>
      </c>
      <c r="D5163" t="n">
        <v>-0.00066</v>
      </c>
      <c r="E5163" t="n">
        <v>-0.0009300000000000001</v>
      </c>
      <c r="F5163" t="n">
        <v>-0.00067</v>
      </c>
      <c r="G5163" t="n">
        <v>0.00105</v>
      </c>
      <c r="H5163" t="inlineStr"/>
      <c r="I5163" t="n">
        <v>-0.00111</v>
      </c>
      <c r="J5163" t="n">
        <v>-0.00303</v>
      </c>
      <c r="K5163" t="n">
        <v>0.00591</v>
      </c>
      <c r="L5163" t="n">
        <v>0.00748</v>
      </c>
      <c r="M5163" t="n">
        <v>-0.00254</v>
      </c>
      <c r="N5163" t="n">
        <v>0.00139</v>
      </c>
      <c r="O5163" t="n">
        <v>0.009259999999999999</v>
      </c>
      <c r="P5163" t="n">
        <v>0</v>
      </c>
      <c r="Q5163" t="n">
        <v>0.00282</v>
      </c>
      <c r="R5163" t="n">
        <v>0.00117</v>
      </c>
      <c r="S5163" t="n">
        <v>0.00107</v>
      </c>
      <c r="T5163" t="n">
        <v>-0.00277</v>
      </c>
    </row>
    <row r="5164">
      <c r="A5164" s="142" t="n">
        <v>43769</v>
      </c>
      <c r="B5164" t="n">
        <v>0.00717</v>
      </c>
      <c r="C5164" t="n">
        <v>0.00697</v>
      </c>
      <c r="D5164" t="n">
        <v>0.00732</v>
      </c>
      <c r="E5164" t="n">
        <v>0.00697</v>
      </c>
      <c r="F5164" t="n">
        <v>0.00728</v>
      </c>
      <c r="G5164" t="n">
        <v>0.00774</v>
      </c>
      <c r="H5164" t="inlineStr"/>
      <c r="I5164" t="n">
        <v>-0.00043</v>
      </c>
      <c r="J5164" t="n">
        <v>0.02366</v>
      </c>
      <c r="K5164" t="n">
        <v>-0.01143</v>
      </c>
      <c r="L5164" t="n">
        <v>0.00318</v>
      </c>
      <c r="M5164" t="n">
        <v>0.01506</v>
      </c>
      <c r="N5164" t="n">
        <v>0.02419</v>
      </c>
      <c r="O5164" t="n">
        <v>0.02073</v>
      </c>
      <c r="P5164" t="n">
        <v>0.01721</v>
      </c>
      <c r="Q5164" t="n">
        <v>0.02578</v>
      </c>
      <c r="R5164" t="n">
        <v>-0.00546</v>
      </c>
      <c r="S5164" t="n">
        <v>-0.00436</v>
      </c>
      <c r="T5164" t="n">
        <v>-0.00252</v>
      </c>
    </row>
    <row r="5165">
      <c r="A5165" s="142" t="n">
        <v>43770</v>
      </c>
      <c r="B5165" t="n">
        <v>0</v>
      </c>
      <c r="C5165" t="n">
        <v>0</v>
      </c>
      <c r="D5165" t="n">
        <v>0</v>
      </c>
      <c r="E5165" t="n">
        <v>0</v>
      </c>
      <c r="F5165" t="n">
        <v>0</v>
      </c>
      <c r="G5165" t="n">
        <v>0</v>
      </c>
      <c r="H5165" t="inlineStr"/>
      <c r="I5165" t="n">
        <v>0</v>
      </c>
      <c r="J5165" t="n">
        <v>0</v>
      </c>
      <c r="K5165" t="n">
        <v>0</v>
      </c>
      <c r="L5165" t="n">
        <v>0</v>
      </c>
      <c r="M5165" t="n">
        <v>0</v>
      </c>
      <c r="N5165" t="n">
        <v>0</v>
      </c>
      <c r="O5165" t="n">
        <v>0</v>
      </c>
      <c r="P5165" t="n">
        <v>0.00677</v>
      </c>
      <c r="Q5165" t="n">
        <v>0</v>
      </c>
      <c r="R5165" t="n">
        <v>0.00697</v>
      </c>
      <c r="S5165" t="n">
        <v>0.007</v>
      </c>
      <c r="T5165" t="n">
        <v>0.00578</v>
      </c>
    </row>
    <row r="5166">
      <c r="A5166" s="142" t="n">
        <v>43773</v>
      </c>
      <c r="B5166" t="n">
        <v>0.01381</v>
      </c>
      <c r="C5166" t="n">
        <v>0.01402</v>
      </c>
      <c r="D5166" t="n">
        <v>0.01364</v>
      </c>
      <c r="E5166" t="n">
        <v>0.0141</v>
      </c>
      <c r="F5166" t="n">
        <v>0.01371</v>
      </c>
      <c r="G5166" t="n">
        <v>0.01833</v>
      </c>
      <c r="H5166" t="inlineStr"/>
      <c r="I5166" t="n">
        <v>0.01216</v>
      </c>
      <c r="J5166" t="n">
        <v>-0.00528</v>
      </c>
      <c r="K5166" t="n">
        <v>-0.00776</v>
      </c>
      <c r="L5166" t="n">
        <v>-0.00019</v>
      </c>
      <c r="M5166" t="n">
        <v>-0.01541</v>
      </c>
      <c r="N5166" t="n">
        <v>-0.01839</v>
      </c>
      <c r="O5166" t="n">
        <v>-0.01969</v>
      </c>
      <c r="P5166" t="n">
        <v>-0.01008</v>
      </c>
      <c r="Q5166" t="n">
        <v>-0.00663</v>
      </c>
      <c r="R5166" t="n">
        <v>0.01004</v>
      </c>
      <c r="S5166" t="n">
        <v>0.00667</v>
      </c>
      <c r="T5166" t="n">
        <v>0.01592</v>
      </c>
    </row>
    <row r="5167">
      <c r="A5167" s="142" t="n">
        <v>43774</v>
      </c>
      <c r="B5167" t="n">
        <v>-0.01639</v>
      </c>
      <c r="C5167" t="n">
        <v>-0.01667</v>
      </c>
      <c r="D5167" t="n">
        <v>-0.01571</v>
      </c>
      <c r="E5167" t="n">
        <v>-0.01664</v>
      </c>
      <c r="F5167" t="n">
        <v>-0.01577</v>
      </c>
      <c r="G5167" t="n">
        <v>-0.01786</v>
      </c>
      <c r="H5167" t="inlineStr"/>
      <c r="I5167" t="n">
        <v>0.00152</v>
      </c>
      <c r="J5167" t="n">
        <v>-0.01627</v>
      </c>
      <c r="K5167" t="n">
        <v>0.00133</v>
      </c>
      <c r="L5167" t="n">
        <v>-0.01511</v>
      </c>
      <c r="M5167" t="n">
        <v>-0.01141</v>
      </c>
      <c r="N5167" t="n">
        <v>-0.007820000000000001</v>
      </c>
      <c r="O5167" t="n">
        <v>-0.00822</v>
      </c>
      <c r="P5167" t="n">
        <v>-0.01019</v>
      </c>
      <c r="Q5167" t="n">
        <v>-0.01932</v>
      </c>
      <c r="R5167" t="n">
        <v>0.00223</v>
      </c>
      <c r="S5167" t="n">
        <v>0.00721</v>
      </c>
      <c r="T5167" t="n">
        <v>0.01363</v>
      </c>
    </row>
    <row r="5168">
      <c r="A5168" s="142" t="n">
        <v>43775</v>
      </c>
      <c r="B5168" t="n">
        <v>-0.01597</v>
      </c>
      <c r="C5168" t="n">
        <v>-0.01601</v>
      </c>
      <c r="D5168" t="n">
        <v>-0.01569</v>
      </c>
      <c r="E5168" t="n">
        <v>-0.01593</v>
      </c>
      <c r="F5168" t="n">
        <v>-0.01576</v>
      </c>
      <c r="G5168" t="n">
        <v>-0.0231</v>
      </c>
      <c r="H5168" t="inlineStr"/>
      <c r="I5168" t="n">
        <v>0.00321</v>
      </c>
      <c r="J5168" t="n">
        <v>-0.00034</v>
      </c>
      <c r="K5168" t="n">
        <v>0.00083</v>
      </c>
      <c r="L5168" t="n">
        <v>0.00464</v>
      </c>
      <c r="M5168" t="n">
        <v>0.01004</v>
      </c>
      <c r="N5168" t="n">
        <v>0.00612</v>
      </c>
      <c r="O5168" t="n">
        <v>0.00654</v>
      </c>
      <c r="P5168" t="n">
        <v>0.00686</v>
      </c>
      <c r="Q5168" t="n">
        <v>0.00305</v>
      </c>
      <c r="R5168" t="n">
        <v>0.00212</v>
      </c>
      <c r="S5168" t="n">
        <v>0.0006400000000000001</v>
      </c>
      <c r="T5168" t="n">
        <v>-0.00213</v>
      </c>
    </row>
    <row r="5169">
      <c r="A5169" s="142" t="n">
        <v>43776</v>
      </c>
      <c r="B5169" t="n">
        <v>0.00752</v>
      </c>
      <c r="C5169" t="n">
        <v>0.00752</v>
      </c>
      <c r="D5169" t="n">
        <v>0.00771</v>
      </c>
      <c r="E5169" t="n">
        <v>0.0075</v>
      </c>
      <c r="F5169" t="n">
        <v>0.0077</v>
      </c>
      <c r="G5169" t="n">
        <v>0.0075</v>
      </c>
      <c r="H5169" t="inlineStr"/>
      <c r="I5169" t="n">
        <v>0.00253</v>
      </c>
      <c r="J5169" t="n">
        <v>-0.00371</v>
      </c>
      <c r="K5169" t="n">
        <v>-0.01827</v>
      </c>
      <c r="L5169" t="n">
        <v>-0.01569</v>
      </c>
      <c r="M5169" t="n">
        <v>-0.02016</v>
      </c>
      <c r="N5169" t="n">
        <v>-0.02162</v>
      </c>
      <c r="O5169" t="n">
        <v>-0.02186</v>
      </c>
      <c r="P5169" t="n">
        <v>-0.01874</v>
      </c>
      <c r="Q5169" t="n">
        <v>-0.00187</v>
      </c>
      <c r="R5169" t="n">
        <v>0.00353</v>
      </c>
      <c r="S5169" t="n">
        <v>0.00551</v>
      </c>
      <c r="T5169" t="n">
        <v>0.00715</v>
      </c>
    </row>
    <row r="5170">
      <c r="A5170" s="142" t="n">
        <v>43777</v>
      </c>
      <c r="B5170" t="n">
        <v>-0.02872</v>
      </c>
      <c r="C5170" t="n">
        <v>-0.02876</v>
      </c>
      <c r="D5170" t="n">
        <v>-0.02905</v>
      </c>
      <c r="E5170" t="n">
        <v>-0.0287</v>
      </c>
      <c r="F5170" t="n">
        <v>-0.029</v>
      </c>
      <c r="G5170" t="n">
        <v>-0.03134</v>
      </c>
      <c r="H5170" t="inlineStr"/>
      <c r="I5170" t="n">
        <v>-0.00294</v>
      </c>
      <c r="J5170" t="n">
        <v>-0.02033</v>
      </c>
      <c r="K5170" t="n">
        <v>-0.00423</v>
      </c>
      <c r="L5170" t="n">
        <v>-0.0162</v>
      </c>
      <c r="M5170" t="n">
        <v>-0.00398</v>
      </c>
      <c r="N5170" t="n">
        <v>-0.00723</v>
      </c>
      <c r="O5170" t="n">
        <v>-0.01182</v>
      </c>
      <c r="P5170" t="n">
        <v>-0.01215</v>
      </c>
      <c r="Q5170" t="n">
        <v>-0.02343</v>
      </c>
      <c r="R5170" t="n">
        <v>-0.00274</v>
      </c>
      <c r="S5170" t="n">
        <v>0.00209</v>
      </c>
      <c r="T5170" t="n">
        <v>-0.00601</v>
      </c>
    </row>
    <row r="5171">
      <c r="A5171" s="142" t="n">
        <v>43780</v>
      </c>
      <c r="B5171" t="n">
        <v>-0.00418</v>
      </c>
      <c r="C5171" t="n">
        <v>-0.00423</v>
      </c>
      <c r="D5171" t="n">
        <v>-0.0038</v>
      </c>
      <c r="E5171" t="n">
        <v>-0.00418</v>
      </c>
      <c r="F5171" t="n">
        <v>-0.0032</v>
      </c>
      <c r="G5171" t="n">
        <v>-0.00624</v>
      </c>
      <c r="H5171" t="inlineStr"/>
      <c r="I5171" t="n">
        <v>-0.0016</v>
      </c>
      <c r="J5171" t="n">
        <v>0.00208</v>
      </c>
      <c r="K5171" t="n">
        <v>0</v>
      </c>
      <c r="L5171" t="n">
        <v>0</v>
      </c>
      <c r="M5171" t="n">
        <v>0</v>
      </c>
      <c r="N5171" t="n">
        <v>0</v>
      </c>
      <c r="O5171" t="n">
        <v>0</v>
      </c>
      <c r="P5171" t="n">
        <v>-0.00527</v>
      </c>
      <c r="Q5171" t="n">
        <v>0.00264</v>
      </c>
      <c r="R5171" t="n">
        <v>-0.00024</v>
      </c>
      <c r="S5171" t="n">
        <v>-0.00343</v>
      </c>
      <c r="T5171" t="n">
        <v>-0.01244</v>
      </c>
    </row>
    <row r="5172">
      <c r="A5172" s="142" t="n">
        <v>43781</v>
      </c>
      <c r="B5172" t="n">
        <v>-0.00907</v>
      </c>
      <c r="C5172" t="n">
        <v>-0.009090000000000001</v>
      </c>
      <c r="D5172" t="n">
        <v>-0.009209999999999999</v>
      </c>
      <c r="E5172" t="n">
        <v>-0.009050000000000001</v>
      </c>
      <c r="F5172" t="n">
        <v>-0.009849999999999999</v>
      </c>
      <c r="G5172" t="n">
        <v>-0.00781</v>
      </c>
      <c r="H5172" t="inlineStr"/>
      <c r="I5172" t="n">
        <v>-0.01054</v>
      </c>
      <c r="J5172" t="n">
        <v>-0.00242</v>
      </c>
      <c r="K5172" t="n">
        <v>-0.00425</v>
      </c>
      <c r="L5172" t="n">
        <v>-0.0142</v>
      </c>
      <c r="M5172" t="n">
        <v>0.01005</v>
      </c>
      <c r="N5172" t="n">
        <v>0.01112</v>
      </c>
      <c r="O5172" t="n">
        <v>0.00787</v>
      </c>
      <c r="P5172" t="n">
        <v>0.01237</v>
      </c>
      <c r="Q5172" t="n">
        <v>-0.00215</v>
      </c>
      <c r="R5172" t="n">
        <v>0.00386</v>
      </c>
      <c r="S5172" t="n">
        <v>0.00382</v>
      </c>
      <c r="T5172" t="n">
        <v>0.00489</v>
      </c>
    </row>
    <row r="5173">
      <c r="A5173" s="142" t="n">
        <v>43782</v>
      </c>
      <c r="B5173" t="n">
        <v>0.01425</v>
      </c>
      <c r="C5173" t="n">
        <v>0.01426</v>
      </c>
      <c r="D5173" t="n">
        <v>0.01446</v>
      </c>
      <c r="E5173" t="n">
        <v>0.01429</v>
      </c>
      <c r="F5173" t="n">
        <v>0.0151</v>
      </c>
      <c r="G5173" t="n">
        <v>0.01221</v>
      </c>
      <c r="H5173" t="inlineStr"/>
      <c r="I5173" t="n">
        <v>0.00469</v>
      </c>
      <c r="J5173" t="n">
        <v>0.01488</v>
      </c>
      <c r="K5173" t="n">
        <v>0.00666</v>
      </c>
      <c r="L5173" t="n">
        <v>0.00699</v>
      </c>
      <c r="M5173" t="n">
        <v>0.00209</v>
      </c>
      <c r="N5173" t="n">
        <v>0.01043</v>
      </c>
      <c r="O5173" t="n">
        <v>0.01138</v>
      </c>
      <c r="P5173" t="n">
        <v>0.01222</v>
      </c>
      <c r="Q5173" t="n">
        <v>0.02134</v>
      </c>
      <c r="R5173" t="n">
        <v>-0.00268</v>
      </c>
      <c r="S5173" t="n">
        <v>-0.00169</v>
      </c>
      <c r="T5173" t="n">
        <v>-0.01108</v>
      </c>
    </row>
    <row r="5174">
      <c r="A5174" s="142" t="n">
        <v>43783</v>
      </c>
      <c r="B5174" t="n">
        <v>0.01329</v>
      </c>
      <c r="C5174" t="n">
        <v>0.01325</v>
      </c>
      <c r="D5174" t="n">
        <v>0.01312</v>
      </c>
      <c r="E5174" t="n">
        <v>0.01325</v>
      </c>
      <c r="F5174" t="n">
        <v>0.01251</v>
      </c>
      <c r="G5174" t="n">
        <v>0.01301</v>
      </c>
      <c r="H5174" t="inlineStr"/>
      <c r="I5174" t="n">
        <v>0.00059</v>
      </c>
      <c r="J5174" t="n">
        <v>0.00784</v>
      </c>
      <c r="K5174" t="n">
        <v>0.00746</v>
      </c>
      <c r="L5174" t="n">
        <v>0.009129999999999999</v>
      </c>
      <c r="M5174" t="n">
        <v>0.00707</v>
      </c>
      <c r="N5174" t="n">
        <v>0.00662</v>
      </c>
      <c r="O5174" t="n">
        <v>0.00772</v>
      </c>
      <c r="P5174" t="n">
        <v>0.0069</v>
      </c>
      <c r="Q5174" t="n">
        <v>0.009509999999999999</v>
      </c>
      <c r="R5174" t="n">
        <v>-0.00345</v>
      </c>
      <c r="S5174" t="n">
        <v>-0.00039</v>
      </c>
      <c r="T5174" t="n">
        <v>-0.00077</v>
      </c>
    </row>
    <row r="5175">
      <c r="A5175" s="142" t="n">
        <v>43784</v>
      </c>
      <c r="B5175" t="n">
        <v>0.007979999999999999</v>
      </c>
      <c r="C5175" t="n">
        <v>0.007990000000000001</v>
      </c>
      <c r="D5175" t="n">
        <v>0.00805</v>
      </c>
      <c r="E5175" t="n">
        <v>0.008</v>
      </c>
      <c r="F5175" t="n">
        <v>0.0081</v>
      </c>
      <c r="G5175" t="n">
        <v>0.00725</v>
      </c>
      <c r="H5175" t="inlineStr"/>
      <c r="I5175" t="n">
        <v>0.00237</v>
      </c>
      <c r="J5175" t="n">
        <v>-0.00507</v>
      </c>
      <c r="K5175" t="n">
        <v>-0.00067</v>
      </c>
      <c r="L5175" t="n">
        <v>-0.00184</v>
      </c>
      <c r="M5175" t="n">
        <v>-0.01099</v>
      </c>
      <c r="N5175" t="n">
        <v>-0.01228</v>
      </c>
      <c r="O5175" t="n">
        <v>-0.007820000000000001</v>
      </c>
      <c r="P5175" t="n">
        <v>-0.01027</v>
      </c>
      <c r="Q5175" t="n">
        <v>-0.00488</v>
      </c>
      <c r="R5175" t="n">
        <v>0.00396</v>
      </c>
      <c r="S5175" t="n">
        <v>0.00303</v>
      </c>
      <c r="T5175" t="n">
        <v>0.00169</v>
      </c>
    </row>
    <row r="5176">
      <c r="A5176" s="142" t="n">
        <v>43787</v>
      </c>
      <c r="B5176" t="n">
        <v>-0.01807</v>
      </c>
      <c r="C5176" t="n">
        <v>-0.01813</v>
      </c>
      <c r="D5176" t="n">
        <v>-0.01862</v>
      </c>
      <c r="E5176" t="n">
        <v>-0.01801</v>
      </c>
      <c r="F5176" t="n">
        <v>-0.01852</v>
      </c>
      <c r="G5176" t="n">
        <v>-0.01346</v>
      </c>
      <c r="H5176" t="inlineStr"/>
      <c r="I5176" t="n">
        <v>-0.00245</v>
      </c>
      <c r="J5176" t="n">
        <v>-0.00748</v>
      </c>
      <c r="K5176" t="n">
        <v>0.00572</v>
      </c>
      <c r="L5176" t="n">
        <v>0.00425</v>
      </c>
      <c r="M5176" t="n">
        <v>0.00692</v>
      </c>
      <c r="N5176" t="n">
        <v>0.01191</v>
      </c>
      <c r="O5176" t="n">
        <v>0.00627</v>
      </c>
      <c r="P5176" t="n">
        <v>0.00519</v>
      </c>
      <c r="Q5176" t="n">
        <v>-0.00421</v>
      </c>
      <c r="R5176" t="n">
        <v>-0.00031</v>
      </c>
      <c r="S5176" t="n">
        <v>-0.00107</v>
      </c>
      <c r="T5176" t="n">
        <v>0.00055</v>
      </c>
    </row>
    <row r="5177">
      <c r="A5177" s="142" t="n">
        <v>43788</v>
      </c>
      <c r="B5177" t="n">
        <v>0.00712</v>
      </c>
      <c r="C5177" t="n">
        <v>0.0071</v>
      </c>
      <c r="D5177" t="n">
        <v>0.007860000000000001</v>
      </c>
      <c r="E5177" t="n">
        <v>0.00712</v>
      </c>
      <c r="F5177" t="n">
        <v>0.00839</v>
      </c>
      <c r="G5177" t="n">
        <v>0.00975</v>
      </c>
      <c r="H5177" t="inlineStr"/>
      <c r="I5177" t="n">
        <v>0.00051</v>
      </c>
      <c r="J5177" t="n">
        <v>0.00651</v>
      </c>
      <c r="K5177" t="n">
        <v>0.00033</v>
      </c>
      <c r="L5177" t="n">
        <v>0.01021</v>
      </c>
      <c r="M5177" t="n">
        <v>0.0028</v>
      </c>
      <c r="N5177" t="n">
        <v>0.00084</v>
      </c>
      <c r="O5177" t="n">
        <v>0.00895</v>
      </c>
      <c r="P5177" t="n">
        <v>0.00172</v>
      </c>
      <c r="Q5177" t="n">
        <v>0.00716</v>
      </c>
      <c r="R5177" t="n">
        <v>-0.00129</v>
      </c>
      <c r="S5177" t="n">
        <v>0.00037</v>
      </c>
      <c r="T5177" t="n">
        <v>0.00494</v>
      </c>
    </row>
    <row r="5178">
      <c r="A5178" s="142" t="n">
        <v>43789</v>
      </c>
      <c r="B5178" t="n">
        <v>0.00289</v>
      </c>
      <c r="C5178" t="n">
        <v>0.00286</v>
      </c>
      <c r="D5178" t="n">
        <v>0.00288</v>
      </c>
      <c r="E5178" t="n">
        <v>0.00287</v>
      </c>
      <c r="F5178" t="n">
        <v>0.00268</v>
      </c>
      <c r="G5178" t="n">
        <v>0.00279</v>
      </c>
      <c r="H5178" t="inlineStr"/>
      <c r="I5178" t="n">
        <v>0.00475</v>
      </c>
      <c r="J5178" t="n">
        <v>0.00408</v>
      </c>
      <c r="K5178" t="n">
        <v>0.00318</v>
      </c>
      <c r="L5178" t="n">
        <v>0.00224</v>
      </c>
      <c r="M5178" t="n">
        <v>0.00144</v>
      </c>
      <c r="N5178" t="n">
        <v>0.00636</v>
      </c>
      <c r="O5178" t="n">
        <v>0.0019</v>
      </c>
      <c r="P5178" t="n">
        <v>0.00515</v>
      </c>
      <c r="Q5178" t="n">
        <v>0.008970000000000001</v>
      </c>
      <c r="R5178" t="n">
        <v>-0.00424</v>
      </c>
      <c r="S5178" t="n">
        <v>-0.00312</v>
      </c>
      <c r="T5178" t="n">
        <v>-0.00364</v>
      </c>
    </row>
    <row r="5179">
      <c r="A5179" s="142" t="n">
        <v>43790</v>
      </c>
      <c r="B5179" t="n">
        <v>0.00301</v>
      </c>
      <c r="C5179" t="n">
        <v>0.00299</v>
      </c>
      <c r="D5179" t="n">
        <v>0.00303</v>
      </c>
      <c r="E5179" t="n">
        <v>0.00305</v>
      </c>
      <c r="F5179" t="n">
        <v>0.00322</v>
      </c>
      <c r="G5179" t="n">
        <v>0.00178</v>
      </c>
      <c r="H5179" t="inlineStr"/>
      <c r="I5179" t="n">
        <v>-0.00253</v>
      </c>
      <c r="J5179" t="n">
        <v>-0.00881</v>
      </c>
      <c r="K5179" t="n">
        <v>-0.01518</v>
      </c>
      <c r="L5179" t="n">
        <v>-0.00495</v>
      </c>
      <c r="M5179" t="n">
        <v>-0.01891</v>
      </c>
      <c r="N5179" t="n">
        <v>0</v>
      </c>
      <c r="O5179" t="n">
        <v>-0.01486</v>
      </c>
      <c r="P5179" t="n">
        <v>-0.01709</v>
      </c>
      <c r="Q5179" t="n">
        <v>-0.00797</v>
      </c>
      <c r="R5179" t="n">
        <v>-0.00354</v>
      </c>
      <c r="S5179" t="n">
        <v>-0.00343</v>
      </c>
      <c r="T5179" t="n">
        <v>-0.007939999999999999</v>
      </c>
    </row>
    <row r="5180">
      <c r="A5180" s="142" t="n">
        <v>43791</v>
      </c>
      <c r="B5180" t="n">
        <v>-0.02165</v>
      </c>
      <c r="C5180" t="n">
        <v>-0.02162</v>
      </c>
      <c r="D5180" t="n">
        <v>-0.02162</v>
      </c>
      <c r="E5180" t="n">
        <v>-0.02165</v>
      </c>
      <c r="F5180" t="n">
        <v>-0.02161</v>
      </c>
      <c r="G5180" t="n">
        <v>-0.02064</v>
      </c>
      <c r="H5180" t="inlineStr"/>
      <c r="I5180" t="n">
        <v>-0.01362</v>
      </c>
      <c r="J5180" t="n">
        <v>-0.01197</v>
      </c>
      <c r="K5180" t="n">
        <v>0.00339</v>
      </c>
      <c r="L5180" t="n">
        <v>-0.00505</v>
      </c>
      <c r="M5180" t="n">
        <v>-0.00321</v>
      </c>
      <c r="N5180" t="n">
        <v>-0.01808</v>
      </c>
      <c r="O5180" t="n">
        <v>-0.00305</v>
      </c>
      <c r="P5180" t="n">
        <v>-0.00174</v>
      </c>
      <c r="Q5180" t="n">
        <v>-0.0128</v>
      </c>
      <c r="R5180" t="n">
        <v>0.00457</v>
      </c>
      <c r="S5180" t="n">
        <v>0.00568</v>
      </c>
      <c r="T5180" t="n">
        <v>0.00768</v>
      </c>
    </row>
    <row r="5181">
      <c r="A5181" s="142" t="n">
        <v>43794</v>
      </c>
      <c r="B5181" t="n">
        <v>-0.00538</v>
      </c>
      <c r="C5181" t="n">
        <v>-0.00544</v>
      </c>
      <c r="D5181" t="n">
        <v>-0.00536</v>
      </c>
      <c r="E5181" t="n">
        <v>-0.00537</v>
      </c>
      <c r="F5181" t="n">
        <v>-0.00531</v>
      </c>
      <c r="G5181" t="n">
        <v>-0.009299999999999999</v>
      </c>
      <c r="H5181" t="inlineStr"/>
      <c r="I5181" t="n">
        <v>-0.00489</v>
      </c>
      <c r="J5181" t="n">
        <v>0.00312</v>
      </c>
      <c r="K5181" t="n">
        <v>-0.00338</v>
      </c>
      <c r="L5181" t="n">
        <v>0.00209</v>
      </c>
      <c r="M5181" t="n">
        <v>-0.01054</v>
      </c>
      <c r="N5181" t="n">
        <v>-0.01981</v>
      </c>
      <c r="O5181" t="n">
        <v>-0.01964</v>
      </c>
      <c r="P5181" t="n">
        <v>-0.00697</v>
      </c>
      <c r="Q5181" t="n">
        <v>-0.00342</v>
      </c>
      <c r="R5181" t="n">
        <v>0.01021</v>
      </c>
      <c r="S5181" t="n">
        <v>0.009090000000000001</v>
      </c>
      <c r="T5181" t="n">
        <v>0.00672</v>
      </c>
    </row>
    <row r="5182">
      <c r="A5182" s="142" t="n">
        <v>43795</v>
      </c>
      <c r="B5182" t="n">
        <v>-0.01535</v>
      </c>
      <c r="C5182" t="n">
        <v>-0.01536</v>
      </c>
      <c r="D5182" t="n">
        <v>-0.01531</v>
      </c>
      <c r="E5182" t="n">
        <v>-0.01529</v>
      </c>
      <c r="F5182" t="n">
        <v>-0.01532</v>
      </c>
      <c r="G5182" t="n">
        <v>-0.01717</v>
      </c>
      <c r="H5182" t="inlineStr"/>
      <c r="I5182" t="n">
        <v>-0.00689</v>
      </c>
      <c r="J5182" t="n">
        <v>-0.00725</v>
      </c>
      <c r="K5182" t="n">
        <v>0.00728</v>
      </c>
      <c r="L5182" t="n">
        <v>0.00667</v>
      </c>
      <c r="M5182" t="n">
        <v>0.01708</v>
      </c>
      <c r="N5182" t="n">
        <v>0.01762</v>
      </c>
      <c r="O5182" t="n">
        <v>0.01707</v>
      </c>
      <c r="P5182" t="n">
        <v>0.01754</v>
      </c>
      <c r="Q5182" t="n">
        <v>-0.01006</v>
      </c>
      <c r="R5182" t="n">
        <v>0.00047</v>
      </c>
      <c r="S5182" t="n">
        <v>0.00077</v>
      </c>
      <c r="T5182" t="n">
        <v>-0.00557</v>
      </c>
    </row>
    <row r="5183">
      <c r="A5183" s="142" t="n">
        <v>43796</v>
      </c>
      <c r="B5183" t="n">
        <v>0.0244</v>
      </c>
      <c r="C5183" t="n">
        <v>0.02438</v>
      </c>
      <c r="D5183" t="n">
        <v>0.02443</v>
      </c>
      <c r="E5183" t="n">
        <v>0.02438</v>
      </c>
      <c r="F5183" t="n">
        <v>0.02441</v>
      </c>
      <c r="G5183" t="n">
        <v>0.02463</v>
      </c>
      <c r="H5183" t="inlineStr"/>
      <c r="I5183" t="n">
        <v>0.01293</v>
      </c>
      <c r="J5183" t="n">
        <v>0.01356</v>
      </c>
      <c r="K5183" t="n">
        <v>-0.0037</v>
      </c>
      <c r="L5183" t="n">
        <v>-0.00424</v>
      </c>
      <c r="M5183" t="n">
        <v>-0.0005</v>
      </c>
      <c r="N5183" t="n">
        <v>0</v>
      </c>
      <c r="O5183" t="n">
        <v>0.00404</v>
      </c>
      <c r="P5183" t="n">
        <v>0.00172</v>
      </c>
      <c r="Q5183" t="n">
        <v>0.01315</v>
      </c>
      <c r="R5183" t="n">
        <v>0.00312</v>
      </c>
      <c r="S5183" t="n">
        <v>0.00503</v>
      </c>
      <c r="T5183" t="n">
        <v>0.00627</v>
      </c>
    </row>
    <row r="5184">
      <c r="A5184" s="142" t="n">
        <v>43797</v>
      </c>
      <c r="B5184" t="n">
        <v>-0.00099</v>
      </c>
      <c r="C5184" t="n">
        <v>-0.00104</v>
      </c>
      <c r="D5184" t="n">
        <v>-0.00101</v>
      </c>
      <c r="E5184" t="n">
        <v>-0.0009700000000000001</v>
      </c>
      <c r="F5184" t="n">
        <v>-0.00125</v>
      </c>
      <c r="G5184" t="n">
        <v>-0.00233</v>
      </c>
      <c r="H5184" t="inlineStr"/>
      <c r="I5184" t="n">
        <v>-0.00394</v>
      </c>
      <c r="J5184" t="n">
        <v>0.0072</v>
      </c>
      <c r="K5184" t="n">
        <v>0.00777</v>
      </c>
      <c r="L5184" t="n">
        <v>0</v>
      </c>
      <c r="M5184" t="n">
        <v>0.00838</v>
      </c>
      <c r="N5184" t="n">
        <v>0.00895</v>
      </c>
      <c r="O5184" t="n">
        <v>0</v>
      </c>
      <c r="P5184" t="n">
        <v>0.00516</v>
      </c>
      <c r="Q5184" t="n">
        <v>0</v>
      </c>
      <c r="R5184" t="n">
        <v>-0.00113</v>
      </c>
      <c r="S5184" t="n">
        <v>-0.0012</v>
      </c>
      <c r="T5184" t="n">
        <v>-0.00303</v>
      </c>
    </row>
    <row r="5185">
      <c r="A5185" s="142" t="n">
        <v>43798</v>
      </c>
      <c r="B5185" t="n">
        <v>0.00401</v>
      </c>
      <c r="C5185" t="n">
        <v>0.00402</v>
      </c>
      <c r="D5185" t="n">
        <v>0.00405</v>
      </c>
      <c r="E5185" t="n">
        <v>0.004</v>
      </c>
      <c r="F5185" t="n">
        <v>0.00432</v>
      </c>
      <c r="G5185" t="n">
        <v>0.00467</v>
      </c>
      <c r="H5185" t="inlineStr"/>
      <c r="I5185" t="n">
        <v>0.00482</v>
      </c>
      <c r="J5185" t="n">
        <v>-0.00034</v>
      </c>
      <c r="K5185" t="n">
        <v>0.01173</v>
      </c>
      <c r="L5185" t="n">
        <v>0.00515</v>
      </c>
      <c r="M5185" t="n">
        <v>0.01339</v>
      </c>
      <c r="N5185" t="n">
        <v>0.01381</v>
      </c>
      <c r="O5185" t="n">
        <v>0.01334</v>
      </c>
      <c r="P5185" t="n">
        <v>0.01199</v>
      </c>
      <c r="Q5185" t="n">
        <v>0.01144</v>
      </c>
      <c r="R5185" t="n">
        <v>-0.00467</v>
      </c>
      <c r="S5185" t="n">
        <v>-0.00649</v>
      </c>
      <c r="T5185" t="n">
        <v>-0.01159</v>
      </c>
    </row>
    <row r="5186">
      <c r="A5186" s="142" t="n">
        <v>43801</v>
      </c>
      <c r="B5186" t="n">
        <v>0.01692</v>
      </c>
      <c r="C5186" t="n">
        <v>0.01684</v>
      </c>
      <c r="D5186" t="n">
        <v>0.01691</v>
      </c>
      <c r="E5186" t="n">
        <v>0.01691</v>
      </c>
      <c r="F5186" t="n">
        <v>0.01702</v>
      </c>
      <c r="G5186" t="n">
        <v>0.01875</v>
      </c>
      <c r="H5186" t="inlineStr"/>
      <c r="I5186" t="n">
        <v>0.00188</v>
      </c>
      <c r="J5186" t="n">
        <v>-0.00681</v>
      </c>
      <c r="K5186" t="n">
        <v>-0.00099</v>
      </c>
      <c r="L5186" t="n">
        <v>-0.00115</v>
      </c>
      <c r="M5186" t="n">
        <v>-0.00452</v>
      </c>
      <c r="N5186" t="n">
        <v>-0.00117</v>
      </c>
      <c r="O5186" t="n">
        <v>0.00286</v>
      </c>
      <c r="P5186" t="n">
        <v>-0.00169</v>
      </c>
      <c r="Q5186" t="n">
        <v>0.0049</v>
      </c>
      <c r="R5186" t="n">
        <v>-0.01549</v>
      </c>
      <c r="S5186" t="n">
        <v>-0.01022</v>
      </c>
      <c r="T5186" t="n">
        <v>-0.00401</v>
      </c>
    </row>
    <row r="5187">
      <c r="A5187" s="142" t="n">
        <v>43802</v>
      </c>
      <c r="B5187" t="n">
        <v>-0.00371</v>
      </c>
      <c r="C5187" t="n">
        <v>-0.00372</v>
      </c>
      <c r="D5187" t="n">
        <v>-0.00389</v>
      </c>
      <c r="E5187" t="n">
        <v>-0.00367</v>
      </c>
      <c r="F5187" t="n">
        <v>-0.00458</v>
      </c>
      <c r="G5187" t="n">
        <v>0.0005</v>
      </c>
      <c r="H5187" t="inlineStr"/>
      <c r="I5187" t="n">
        <v>0.00179</v>
      </c>
      <c r="J5187" t="n">
        <v>0.03052</v>
      </c>
      <c r="K5187" t="n">
        <v>0.00481</v>
      </c>
      <c r="L5187" t="n">
        <v>0.01005</v>
      </c>
      <c r="M5187" t="n">
        <v>0.02056</v>
      </c>
      <c r="N5187" t="n">
        <v>0.01609</v>
      </c>
      <c r="O5187" t="n">
        <v>0.01693</v>
      </c>
      <c r="P5187" t="n">
        <v>0.02034</v>
      </c>
      <c r="Q5187" t="n">
        <v>0.03052</v>
      </c>
      <c r="R5187" t="n">
        <v>-0.00684</v>
      </c>
      <c r="S5187" t="n">
        <v>-0.00644</v>
      </c>
      <c r="T5187" t="n">
        <v>-0.00369</v>
      </c>
    </row>
    <row r="5188">
      <c r="A5188" s="142" t="n">
        <v>43803</v>
      </c>
      <c r="B5188" t="n">
        <v>0.02822</v>
      </c>
      <c r="C5188" t="n">
        <v>0.02821</v>
      </c>
      <c r="D5188" t="n">
        <v>0.02845</v>
      </c>
      <c r="E5188" t="n">
        <v>0.02824</v>
      </c>
      <c r="F5188" t="n">
        <v>0.02874</v>
      </c>
      <c r="G5188" t="n">
        <v>0.02916</v>
      </c>
      <c r="H5188" t="inlineStr"/>
      <c r="I5188" t="n">
        <v>0.009209999999999999</v>
      </c>
      <c r="J5188" t="n">
        <v>-0.00732</v>
      </c>
      <c r="K5188" t="n">
        <v>0.00495</v>
      </c>
      <c r="L5188" t="n">
        <v>-0.00499</v>
      </c>
      <c r="M5188" t="n">
        <v>-0.00472</v>
      </c>
      <c r="N5188" t="n">
        <v>-0.00201</v>
      </c>
      <c r="O5188" t="n">
        <v>-0.00622</v>
      </c>
      <c r="P5188" t="n">
        <v>0.00166</v>
      </c>
      <c r="Q5188" t="n">
        <v>-0.0098</v>
      </c>
      <c r="R5188" t="n">
        <v>0.01159</v>
      </c>
      <c r="S5188" t="n">
        <v>0.00441</v>
      </c>
      <c r="T5188" t="n">
        <v>-0.00112</v>
      </c>
    </row>
    <row r="5189">
      <c r="A5189" s="142" t="n">
        <v>43804</v>
      </c>
      <c r="B5189" t="n">
        <v>-0.0044</v>
      </c>
      <c r="C5189" t="n">
        <v>-0.00441</v>
      </c>
      <c r="D5189" t="n">
        <v>-0.00542</v>
      </c>
      <c r="E5189" t="n">
        <v>-0.00438</v>
      </c>
      <c r="F5189" t="n">
        <v>-0.00553</v>
      </c>
      <c r="G5189" t="n">
        <v>-0.00395</v>
      </c>
      <c r="H5189" t="inlineStr"/>
      <c r="I5189" t="n">
        <v>0.00144</v>
      </c>
      <c r="J5189" t="n">
        <v>-0.00034</v>
      </c>
      <c r="K5189" t="n">
        <v>-0.00148</v>
      </c>
      <c r="L5189" t="n">
        <v>0.00218</v>
      </c>
      <c r="M5189" t="n">
        <v>0.00997</v>
      </c>
      <c r="N5189" t="n">
        <v>0.00225</v>
      </c>
      <c r="O5189" t="n">
        <v>0.00344</v>
      </c>
      <c r="P5189" t="n">
        <v>-0.00498</v>
      </c>
      <c r="Q5189" t="n">
        <v>0.00193</v>
      </c>
      <c r="R5189" t="n">
        <v>-0.00139</v>
      </c>
      <c r="S5189" t="n">
        <v>0.00161</v>
      </c>
      <c r="T5189" t="n">
        <v>0.00572</v>
      </c>
    </row>
    <row r="5190">
      <c r="A5190" s="142" t="n">
        <v>43805</v>
      </c>
      <c r="B5190" t="n">
        <v>0.00485</v>
      </c>
      <c r="C5190" t="n">
        <v>0.00502</v>
      </c>
      <c r="D5190" t="n">
        <v>0.00479</v>
      </c>
      <c r="E5190" t="n">
        <v>0.00502</v>
      </c>
      <c r="F5190" t="n">
        <v>0.00483</v>
      </c>
      <c r="G5190" t="n">
        <v>0.00549</v>
      </c>
      <c r="H5190" t="inlineStr"/>
      <c r="I5190" t="n">
        <v>0.0043</v>
      </c>
      <c r="J5190" t="n">
        <v>-0.009390000000000001</v>
      </c>
      <c r="K5190" t="n">
        <v>-0.01167</v>
      </c>
      <c r="L5190" t="n">
        <v>-0.01053</v>
      </c>
      <c r="M5190" t="n">
        <v>-0.01899</v>
      </c>
      <c r="N5190" t="n">
        <v>0</v>
      </c>
      <c r="O5190" t="n">
        <v>-0.01279</v>
      </c>
      <c r="P5190" t="n">
        <v>-0.015</v>
      </c>
      <c r="Q5190" t="n">
        <v>-0.01056</v>
      </c>
      <c r="R5190" t="n">
        <v>0.01189</v>
      </c>
      <c r="S5190" t="n">
        <v>0.01157</v>
      </c>
      <c r="T5190" t="n">
        <v>0.00983</v>
      </c>
    </row>
    <row r="5191">
      <c r="A5191" s="142" t="n">
        <v>43808</v>
      </c>
      <c r="B5191" t="n">
        <v>-0.02442</v>
      </c>
      <c r="C5191" t="n">
        <v>-0.0243</v>
      </c>
      <c r="D5191" t="n">
        <v>-0.02442</v>
      </c>
      <c r="E5191" t="n">
        <v>-0.02424</v>
      </c>
      <c r="F5191" t="n">
        <v>-0.02442</v>
      </c>
      <c r="G5191" t="n">
        <v>-0.02795</v>
      </c>
      <c r="H5191" t="inlineStr"/>
      <c r="I5191" t="n">
        <v>-0.00336</v>
      </c>
      <c r="J5191" t="n">
        <v>-0.0044</v>
      </c>
      <c r="K5191" t="n">
        <v>-0.00316</v>
      </c>
      <c r="L5191" t="n">
        <v>0.0015</v>
      </c>
      <c r="M5191" t="n">
        <v>-0.00443</v>
      </c>
      <c r="N5191" t="n">
        <v>-0.02145</v>
      </c>
      <c r="O5191" t="n">
        <v>-0.0049</v>
      </c>
      <c r="P5191" t="n">
        <v>-0.00508</v>
      </c>
      <c r="Q5191" t="n">
        <v>-0.00402</v>
      </c>
      <c r="R5191" t="n">
        <v>-0.00224</v>
      </c>
      <c r="S5191" t="n">
        <v>-0.00303</v>
      </c>
      <c r="T5191" t="n">
        <v>0.0002</v>
      </c>
    </row>
    <row r="5192">
      <c r="A5192" s="142" t="n">
        <v>43809</v>
      </c>
      <c r="B5192" t="n">
        <v>-0.00706</v>
      </c>
      <c r="C5192" t="n">
        <v>-0.00747</v>
      </c>
      <c r="D5192" t="n">
        <v>-0.00584</v>
      </c>
      <c r="E5192" t="n">
        <v>-0.0074</v>
      </c>
      <c r="F5192" t="n">
        <v>-0.00588</v>
      </c>
      <c r="G5192" t="n">
        <v>-0.00569</v>
      </c>
      <c r="H5192" t="inlineStr"/>
      <c r="I5192" t="n">
        <v>0.00472</v>
      </c>
      <c r="J5192" t="n">
        <v>-0.00204</v>
      </c>
      <c r="K5192" t="n">
        <v>0.00434</v>
      </c>
      <c r="L5192" t="n">
        <v>0.008489999999999999</v>
      </c>
      <c r="M5192" t="n">
        <v>0.01109</v>
      </c>
      <c r="N5192" t="n">
        <v>0.00257</v>
      </c>
      <c r="O5192" t="n">
        <v>0.00159</v>
      </c>
      <c r="P5192" t="n">
        <v>0.0034</v>
      </c>
      <c r="Q5192" t="n">
        <v>0.00081</v>
      </c>
      <c r="R5192" t="n">
        <v>-0.00246</v>
      </c>
      <c r="S5192" t="n">
        <v>-0.00304</v>
      </c>
      <c r="T5192" t="n">
        <v>-0.00327</v>
      </c>
    </row>
    <row r="5193">
      <c r="A5193" s="142" t="n">
        <v>43810</v>
      </c>
      <c r="B5193" t="n">
        <v>0.00409</v>
      </c>
      <c r="C5193" t="n">
        <v>0.00408</v>
      </c>
      <c r="D5193" t="n">
        <v>0.00412</v>
      </c>
      <c r="E5193" t="n">
        <v>0.00408</v>
      </c>
      <c r="F5193" t="n">
        <v>0.00427</v>
      </c>
      <c r="G5193" t="n">
        <v>0.00594</v>
      </c>
      <c r="H5193" t="inlineStr"/>
      <c r="I5193" t="n">
        <v>0.0026</v>
      </c>
      <c r="J5193" t="n">
        <v>0.01124</v>
      </c>
      <c r="K5193" t="n">
        <v>0.02392</v>
      </c>
      <c r="L5193" t="n">
        <v>0.00911</v>
      </c>
      <c r="M5193" t="n">
        <v>0.02079</v>
      </c>
      <c r="N5193" t="n">
        <v>0.01714</v>
      </c>
      <c r="O5193" t="n">
        <v>0.01966</v>
      </c>
      <c r="P5193" t="n">
        <v>0.02034</v>
      </c>
      <c r="Q5193" t="n">
        <v>0.01416</v>
      </c>
      <c r="R5193" t="n">
        <v>0.00232</v>
      </c>
      <c r="S5193" t="n">
        <v>0.00337</v>
      </c>
      <c r="T5193" t="n">
        <v>0.008659999999999999</v>
      </c>
    </row>
    <row r="5194">
      <c r="A5194" s="142" t="n">
        <v>43811</v>
      </c>
      <c r="B5194" t="n">
        <v>0.02971</v>
      </c>
      <c r="C5194" t="n">
        <v>0.02969</v>
      </c>
      <c r="D5194" t="n">
        <v>0.0297</v>
      </c>
      <c r="E5194" t="n">
        <v>0.02975</v>
      </c>
      <c r="F5194" t="n">
        <v>0.02967</v>
      </c>
      <c r="G5194" t="n">
        <v>0.02938</v>
      </c>
      <c r="H5194" t="inlineStr"/>
      <c r="I5194" t="n">
        <v>0.02469</v>
      </c>
      <c r="J5194" t="n">
        <v>0.00842</v>
      </c>
      <c r="K5194" t="n">
        <v>-0.00081</v>
      </c>
      <c r="L5194" t="n">
        <v>0.00492</v>
      </c>
      <c r="M5194" t="n">
        <v>-0.0047</v>
      </c>
      <c r="N5194" t="n">
        <v>-0.0031</v>
      </c>
      <c r="O5194" t="n">
        <v>-0.00435</v>
      </c>
      <c r="P5194" t="n">
        <v>0</v>
      </c>
      <c r="Q5194" t="n">
        <v>0.00987</v>
      </c>
      <c r="R5194" t="n">
        <v>0.00332</v>
      </c>
      <c r="S5194" t="n">
        <v>0.00408</v>
      </c>
      <c r="T5194" t="n">
        <v>0.00891</v>
      </c>
    </row>
    <row r="5195">
      <c r="A5195" s="142" t="n">
        <v>43812</v>
      </c>
      <c r="B5195" t="n">
        <v>-0.00254</v>
      </c>
      <c r="C5195" t="n">
        <v>-0.00255</v>
      </c>
      <c r="D5195" t="n">
        <v>-0.00344</v>
      </c>
      <c r="E5195" t="n">
        <v>-0.00253</v>
      </c>
      <c r="F5195" t="n">
        <v>-0.00359</v>
      </c>
      <c r="G5195" t="n">
        <v>0.00035</v>
      </c>
      <c r="H5195" t="inlineStr"/>
      <c r="I5195" t="n">
        <v>0.01013</v>
      </c>
      <c r="J5195" t="n">
        <v>-0.00635</v>
      </c>
      <c r="K5195" t="n">
        <v>0.00406</v>
      </c>
      <c r="L5195" t="n">
        <v>-0.00305</v>
      </c>
      <c r="M5195" t="n">
        <v>0.00485</v>
      </c>
      <c r="N5195" t="n">
        <v>0.01241</v>
      </c>
      <c r="O5195" t="n">
        <v>-0.00187</v>
      </c>
      <c r="P5195" t="n">
        <v>0</v>
      </c>
      <c r="Q5195" t="n">
        <v>-0.00382</v>
      </c>
      <c r="R5195" t="n">
        <v>0.01023</v>
      </c>
      <c r="S5195" t="n">
        <v>0.00413</v>
      </c>
      <c r="T5195" t="n">
        <v>0.01343</v>
      </c>
    </row>
    <row r="5196">
      <c r="A5196" s="142" t="n">
        <v>43815</v>
      </c>
      <c r="B5196" t="n">
        <v>-0.00263</v>
      </c>
      <c r="C5196" t="n">
        <v>-0.00269</v>
      </c>
      <c r="D5196" t="n">
        <v>-0.00217</v>
      </c>
      <c r="E5196" t="n">
        <v>-0.00266</v>
      </c>
      <c r="F5196" t="n">
        <v>-0.00214</v>
      </c>
      <c r="G5196" t="n">
        <v>-0.0009</v>
      </c>
      <c r="H5196" t="inlineStr"/>
      <c r="I5196" t="n">
        <v>-0.00105</v>
      </c>
      <c r="J5196" t="n">
        <v>0.00269</v>
      </c>
      <c r="K5196" t="n">
        <v>-0.00825</v>
      </c>
      <c r="L5196" t="n">
        <v>0.00953</v>
      </c>
      <c r="M5196" t="n">
        <v>-0.00017</v>
      </c>
      <c r="N5196" t="n">
        <v>-0.01685</v>
      </c>
      <c r="O5196" t="n">
        <v>-0.00751</v>
      </c>
      <c r="P5196" t="n">
        <v>-0.00498</v>
      </c>
      <c r="Q5196" t="n">
        <v>0.00124</v>
      </c>
      <c r="R5196" t="n">
        <v>0.01389</v>
      </c>
      <c r="S5196" t="n">
        <v>0.00675</v>
      </c>
      <c r="T5196" t="n">
        <v>0.00087</v>
      </c>
    </row>
    <row r="5197">
      <c r="A5197" s="142" t="n">
        <v>43816</v>
      </c>
      <c r="B5197" t="n">
        <v>-0.00631</v>
      </c>
      <c r="C5197" t="n">
        <v>-0.00632</v>
      </c>
      <c r="D5197" t="n">
        <v>-0.00653</v>
      </c>
      <c r="E5197" t="n">
        <v>-0.00632</v>
      </c>
      <c r="F5197" t="n">
        <v>-0.00649</v>
      </c>
      <c r="G5197" t="n">
        <v>-0.00622</v>
      </c>
      <c r="H5197" t="inlineStr"/>
      <c r="I5197" t="n">
        <v>-0.0009700000000000001</v>
      </c>
      <c r="J5197" t="n">
        <v>-0.01476</v>
      </c>
      <c r="K5197" t="n">
        <v>-0.0013</v>
      </c>
      <c r="L5197" t="n">
        <v>-0.00564</v>
      </c>
      <c r="M5197" t="n">
        <v>-0.00988</v>
      </c>
      <c r="N5197" t="n">
        <v>-0.00775</v>
      </c>
      <c r="O5197" t="n">
        <v>-0.01135</v>
      </c>
      <c r="P5197" t="n">
        <v>-0.00334</v>
      </c>
      <c r="Q5197" t="n">
        <v>-0.008449999999999999</v>
      </c>
      <c r="R5197" t="n">
        <v>-0.00607</v>
      </c>
      <c r="S5197" t="n">
        <v>-0.00011</v>
      </c>
      <c r="T5197" t="n">
        <v>0.01203</v>
      </c>
    </row>
    <row r="5198">
      <c r="A5198" s="142" t="n">
        <v>43817</v>
      </c>
      <c r="B5198" t="n">
        <v>-0.00953</v>
      </c>
      <c r="C5198" t="n">
        <v>-0.009560000000000001</v>
      </c>
      <c r="D5198" t="n">
        <v>-0.00959</v>
      </c>
      <c r="E5198" t="n">
        <v>-0.00953</v>
      </c>
      <c r="F5198" t="n">
        <v>-0.00963</v>
      </c>
      <c r="G5198" t="n">
        <v>-0.00814</v>
      </c>
      <c r="H5198" t="inlineStr"/>
      <c r="I5198" t="n">
        <v>-0.00243</v>
      </c>
      <c r="J5198" t="n">
        <v>-0.00272</v>
      </c>
      <c r="K5198" t="n">
        <v>0.00784</v>
      </c>
      <c r="L5198" t="n">
        <v>-0.00189</v>
      </c>
      <c r="M5198" t="n">
        <v>0.00378</v>
      </c>
      <c r="N5198" t="n">
        <v>0.00768</v>
      </c>
      <c r="O5198" t="n">
        <v>0.01021</v>
      </c>
      <c r="P5198" t="n">
        <v>0.00838</v>
      </c>
      <c r="Q5198" t="n">
        <v>-0.00182</v>
      </c>
      <c r="R5198" t="n">
        <v>-0.00112</v>
      </c>
      <c r="S5198" t="n">
        <v>0.00199</v>
      </c>
      <c r="T5198" t="n">
        <v>0.00847</v>
      </c>
    </row>
    <row r="5199">
      <c r="A5199" s="142" t="n">
        <v>43818</v>
      </c>
      <c r="B5199" t="n">
        <v>0.0072</v>
      </c>
      <c r="C5199" t="n">
        <v>0.00718</v>
      </c>
      <c r="D5199" t="n">
        <v>0.00715</v>
      </c>
      <c r="E5199" t="n">
        <v>0.00723</v>
      </c>
      <c r="F5199" t="n">
        <v>0.00721</v>
      </c>
      <c r="G5199" t="n">
        <v>0.00477</v>
      </c>
      <c r="H5199" t="inlineStr"/>
      <c r="I5199" t="n">
        <v>0.00309</v>
      </c>
      <c r="J5199" t="n">
        <v>0.007849999999999999</v>
      </c>
      <c r="K5199" t="n">
        <v>0.00454</v>
      </c>
      <c r="L5199" t="n">
        <v>0.00315</v>
      </c>
      <c r="M5199" t="n">
        <v>0.00771</v>
      </c>
      <c r="N5199" t="n">
        <v>0.00138</v>
      </c>
      <c r="O5199" t="n">
        <v>0.00174</v>
      </c>
      <c r="P5199" t="n">
        <v>0.00166</v>
      </c>
      <c r="Q5199" t="n">
        <v>0.00444</v>
      </c>
      <c r="R5199" t="n">
        <v>0.00183</v>
      </c>
      <c r="S5199" t="n">
        <v>0.00343</v>
      </c>
      <c r="T5199" t="n">
        <v>-0.001</v>
      </c>
    </row>
    <row r="5200">
      <c r="A5200" s="142" t="n">
        <v>43819</v>
      </c>
      <c r="B5200" t="n">
        <v>0.00366</v>
      </c>
      <c r="C5200" t="n">
        <v>0.00368</v>
      </c>
      <c r="D5200" t="n">
        <v>0.00412</v>
      </c>
      <c r="E5200" t="n">
        <v>0.00368</v>
      </c>
      <c r="F5200" t="n">
        <v>0.00412</v>
      </c>
      <c r="G5200" t="n">
        <v>0.00286</v>
      </c>
      <c r="H5200" t="inlineStr"/>
      <c r="I5200" t="n">
        <v>0.00429</v>
      </c>
      <c r="J5200" t="n">
        <v>0.0044</v>
      </c>
      <c r="K5200" t="n">
        <v>-0.01048</v>
      </c>
      <c r="L5200" t="n">
        <v>-0.01522</v>
      </c>
      <c r="M5200" t="n">
        <v>-0.00882</v>
      </c>
      <c r="N5200" t="n">
        <v>-0.00903</v>
      </c>
      <c r="O5200" t="n">
        <v>-0.00835</v>
      </c>
      <c r="P5200" t="n">
        <v>-0.00829</v>
      </c>
      <c r="Q5200" t="n">
        <v>0.00408</v>
      </c>
      <c r="R5200" t="n">
        <v>0.00788</v>
      </c>
      <c r="S5200" t="n">
        <v>0.00647</v>
      </c>
      <c r="T5200" t="n">
        <v>0.00394</v>
      </c>
    </row>
    <row r="5201">
      <c r="A5201" s="142" t="n">
        <v>43822</v>
      </c>
      <c r="B5201" t="n">
        <v>-0.0146</v>
      </c>
      <c r="C5201" t="n">
        <v>-0.01468</v>
      </c>
      <c r="D5201" t="n">
        <v>-0.015</v>
      </c>
      <c r="E5201" t="n">
        <v>-0.01462</v>
      </c>
      <c r="F5201" t="n">
        <v>-0.01493</v>
      </c>
      <c r="G5201" t="n">
        <v>-0.01734</v>
      </c>
      <c r="H5201" t="inlineStr"/>
      <c r="I5201" t="n">
        <v>-0.00508</v>
      </c>
      <c r="J5201" t="n">
        <v>0</v>
      </c>
      <c r="K5201" t="n">
        <v>0.02689</v>
      </c>
      <c r="L5201" t="n">
        <v>0.01537</v>
      </c>
      <c r="M5201" t="n">
        <v>0.03121</v>
      </c>
      <c r="N5201" t="n">
        <v>0.02935</v>
      </c>
      <c r="O5201" t="n">
        <v>0.02256</v>
      </c>
      <c r="P5201" t="n">
        <v>0.01839</v>
      </c>
      <c r="Q5201" t="n">
        <v>-0.00158</v>
      </c>
      <c r="R5201" t="n">
        <v>-0.00034</v>
      </c>
      <c r="S5201" t="n">
        <v>0.00054</v>
      </c>
      <c r="T5201" t="n">
        <v>0.00339</v>
      </c>
    </row>
    <row r="5202">
      <c r="A5202" s="142" t="n">
        <v>43823</v>
      </c>
      <c r="B5202" t="n">
        <v>0</v>
      </c>
      <c r="C5202" t="n">
        <v>0</v>
      </c>
      <c r="D5202" t="n">
        <v>0</v>
      </c>
      <c r="E5202" t="n">
        <v>0</v>
      </c>
      <c r="F5202" t="n">
        <v>0</v>
      </c>
      <c r="G5202" t="n">
        <v>0</v>
      </c>
      <c r="H5202" t="inlineStr"/>
      <c r="I5202" t="n">
        <v>0</v>
      </c>
      <c r="J5202" t="n">
        <v>0</v>
      </c>
      <c r="K5202" t="n">
        <v>0.02285</v>
      </c>
      <c r="L5202" t="n">
        <v>0.00949</v>
      </c>
      <c r="M5202" t="n">
        <v>0.03226</v>
      </c>
      <c r="N5202" t="n">
        <v>0.03075</v>
      </c>
      <c r="O5202" t="n">
        <v>0.02735</v>
      </c>
      <c r="P5202" t="n">
        <v>0.0312</v>
      </c>
      <c r="Q5202" t="n">
        <v>0</v>
      </c>
      <c r="R5202" t="n">
        <v>0.00163</v>
      </c>
      <c r="S5202" t="n">
        <v>-2e-05</v>
      </c>
      <c r="T5202" t="n">
        <v>-0.00252</v>
      </c>
    </row>
    <row r="5203">
      <c r="A5203" s="142" t="n">
        <v>43824</v>
      </c>
      <c r="B5203" t="n">
        <v>0</v>
      </c>
      <c r="C5203" t="n">
        <v>0</v>
      </c>
      <c r="D5203" t="n">
        <v>0</v>
      </c>
      <c r="E5203" t="n">
        <v>0</v>
      </c>
      <c r="F5203" t="n">
        <v>0</v>
      </c>
      <c r="G5203" t="n">
        <v>0</v>
      </c>
      <c r="H5203" t="inlineStr"/>
      <c r="I5203" t="n">
        <v>0</v>
      </c>
      <c r="J5203" t="n">
        <v>0</v>
      </c>
      <c r="K5203" t="n">
        <v>0</v>
      </c>
      <c r="L5203" t="n">
        <v>0</v>
      </c>
      <c r="M5203" t="n">
        <v>0</v>
      </c>
      <c r="N5203" t="n">
        <v>0</v>
      </c>
      <c r="O5203" t="n">
        <v>0</v>
      </c>
      <c r="P5203" t="n">
        <v>0</v>
      </c>
      <c r="Q5203" t="n">
        <v>0</v>
      </c>
      <c r="R5203" t="n">
        <v>0</v>
      </c>
      <c r="S5203" t="n">
        <v>-0.00022</v>
      </c>
      <c r="T5203" t="n">
        <v>6e-05</v>
      </c>
    </row>
    <row r="5204">
      <c r="A5204" s="142" t="n">
        <v>43825</v>
      </c>
      <c r="B5204" t="n">
        <v>0</v>
      </c>
      <c r="C5204" t="n">
        <v>0</v>
      </c>
      <c r="D5204" t="n">
        <v>0</v>
      </c>
      <c r="E5204" t="n">
        <v>0</v>
      </c>
      <c r="F5204" t="n">
        <v>0</v>
      </c>
      <c r="G5204" t="n">
        <v>0</v>
      </c>
      <c r="H5204" t="inlineStr"/>
      <c r="I5204" t="n">
        <v>0</v>
      </c>
      <c r="J5204" t="n">
        <v>0</v>
      </c>
      <c r="K5204" t="n">
        <v>0</v>
      </c>
      <c r="L5204" t="n">
        <v>0</v>
      </c>
      <c r="M5204" t="n">
        <v>0</v>
      </c>
      <c r="N5204" t="n">
        <v>0</v>
      </c>
      <c r="O5204" t="n">
        <v>0</v>
      </c>
      <c r="P5204" t="n">
        <v>0.00478</v>
      </c>
      <c r="Q5204" t="n">
        <v>0</v>
      </c>
      <c r="R5204" t="n">
        <v>0.00025</v>
      </c>
      <c r="S5204" t="n">
        <v>0.00296</v>
      </c>
      <c r="T5204" t="n">
        <v>0.00198</v>
      </c>
    </row>
    <row r="5205">
      <c r="A5205" s="142" t="n">
        <v>43826</v>
      </c>
      <c r="B5205" t="n">
        <v>0.07257</v>
      </c>
      <c r="C5205" t="n">
        <v>0.07252</v>
      </c>
      <c r="D5205" t="n">
        <v>0.07353999999999999</v>
      </c>
      <c r="E5205" t="n">
        <v>0.07262</v>
      </c>
      <c r="F5205" t="n">
        <v>0.07407999999999999</v>
      </c>
      <c r="G5205" t="n">
        <v>0.07389999999999999</v>
      </c>
      <c r="H5205" t="inlineStr"/>
      <c r="I5205" t="n">
        <v>0.0316</v>
      </c>
      <c r="J5205" t="n">
        <v>0.04518</v>
      </c>
      <c r="K5205" t="n">
        <v>-0.00062</v>
      </c>
      <c r="L5205" t="n">
        <v>0.009209999999999999</v>
      </c>
      <c r="M5205" t="n">
        <v>0.00647</v>
      </c>
      <c r="N5205" t="n">
        <v>0.00127</v>
      </c>
      <c r="O5205" t="n">
        <v>0.00272</v>
      </c>
      <c r="P5205" t="n">
        <v>0.00792</v>
      </c>
      <c r="Q5205" t="n">
        <v>0.04341</v>
      </c>
      <c r="R5205" t="n">
        <v>0.00155</v>
      </c>
      <c r="S5205" t="n">
        <v>-0.00304</v>
      </c>
      <c r="T5205" t="n">
        <v>0.00167</v>
      </c>
    </row>
    <row r="5206">
      <c r="A5206" s="142" t="n">
        <v>43829</v>
      </c>
      <c r="B5206" t="n">
        <v>0.00132</v>
      </c>
      <c r="C5206" t="n">
        <v>0.00164</v>
      </c>
      <c r="D5206" t="n">
        <v>0.0003</v>
      </c>
      <c r="E5206" t="n">
        <v>0.00177</v>
      </c>
      <c r="F5206" t="n">
        <v>-0.00019</v>
      </c>
      <c r="G5206" t="n">
        <v>0.00765</v>
      </c>
      <c r="H5206" t="inlineStr"/>
      <c r="I5206" t="n">
        <v>-0.00094</v>
      </c>
      <c r="J5206" t="n">
        <v>0.00903</v>
      </c>
      <c r="K5206" t="n">
        <v>0.01708</v>
      </c>
      <c r="L5206" t="n">
        <v>0.00251</v>
      </c>
      <c r="M5206" t="n">
        <v>0.01481</v>
      </c>
      <c r="N5206" t="n">
        <v>0.01649</v>
      </c>
      <c r="O5206" t="n">
        <v>0.01493</v>
      </c>
      <c r="P5206" t="n">
        <v>0.01572</v>
      </c>
      <c r="Q5206" t="n">
        <v>0.00607</v>
      </c>
      <c r="R5206" t="n">
        <v>-0.00876</v>
      </c>
      <c r="S5206" t="n">
        <v>-0.00784</v>
      </c>
      <c r="T5206" t="n">
        <v>-0.00381</v>
      </c>
    </row>
    <row r="5207">
      <c r="A5207" s="142" t="n">
        <v>43830</v>
      </c>
      <c r="B5207" t="n">
        <v>0</v>
      </c>
      <c r="C5207" t="n">
        <v>0</v>
      </c>
      <c r="D5207" t="n">
        <v>0</v>
      </c>
      <c r="E5207" t="n">
        <v>0</v>
      </c>
      <c r="F5207" t="n">
        <v>0</v>
      </c>
      <c r="G5207" t="n">
        <v>0</v>
      </c>
      <c r="H5207" t="inlineStr"/>
      <c r="I5207" t="n">
        <v>0</v>
      </c>
      <c r="J5207" t="n">
        <v>0.00607</v>
      </c>
      <c r="K5207" t="n">
        <v>-0.00656</v>
      </c>
      <c r="L5207" t="n">
        <v>0.00601</v>
      </c>
      <c r="M5207" t="n">
        <v>0.00149</v>
      </c>
      <c r="N5207" t="n">
        <v>-0.00144</v>
      </c>
      <c r="O5207" t="n">
        <v>0.00045</v>
      </c>
      <c r="P5207" t="n">
        <v>0.00929</v>
      </c>
      <c r="Q5207" t="n">
        <v>0</v>
      </c>
      <c r="R5207" t="n">
        <v>-0.00069</v>
      </c>
      <c r="S5207" t="n">
        <v>-0.00036</v>
      </c>
      <c r="T5207" t="n">
        <v>-0.00526</v>
      </c>
    </row>
    <row r="5208">
      <c r="A5208" s="142" t="n">
        <v>43831</v>
      </c>
      <c r="B5208" t="n">
        <v>0</v>
      </c>
      <c r="C5208" t="n">
        <v>0</v>
      </c>
      <c r="D5208" t="n">
        <v>0</v>
      </c>
      <c r="E5208" t="n">
        <v>0</v>
      </c>
      <c r="F5208" t="n">
        <v>0</v>
      </c>
      <c r="G5208" t="n">
        <v>0</v>
      </c>
      <c r="H5208" t="inlineStr"/>
      <c r="I5208" t="n">
        <v>0</v>
      </c>
      <c r="J5208" t="n">
        <v>0</v>
      </c>
      <c r="K5208" t="n">
        <v>0</v>
      </c>
      <c r="L5208" t="n">
        <v>0</v>
      </c>
      <c r="M5208" t="n">
        <v>0</v>
      </c>
      <c r="N5208" t="n">
        <v>0</v>
      </c>
      <c r="O5208" t="n">
        <v>0</v>
      </c>
      <c r="P5208" t="n">
        <v>0</v>
      </c>
      <c r="Q5208" t="n">
        <v>0</v>
      </c>
      <c r="R5208" t="n">
        <v>0</v>
      </c>
      <c r="S5208" t="n">
        <v>0</v>
      </c>
      <c r="T5208" t="n">
        <v>-2e-05</v>
      </c>
    </row>
    <row r="5209">
      <c r="A5209" s="142" t="n">
        <v>43832</v>
      </c>
      <c r="B5209" t="n">
        <v>0.01691</v>
      </c>
      <c r="C5209" t="n">
        <v>0.01689</v>
      </c>
      <c r="D5209" t="n">
        <v>0.01695</v>
      </c>
      <c r="E5209" t="n">
        <v>0.01693</v>
      </c>
      <c r="F5209" t="n">
        <v>0.01698</v>
      </c>
      <c r="G5209" t="n">
        <v>0.02259</v>
      </c>
      <c r="H5209" t="inlineStr"/>
      <c r="I5209" t="n">
        <v>0.00975</v>
      </c>
      <c r="J5209" t="n">
        <v>0.0054</v>
      </c>
      <c r="K5209" t="n">
        <v>0.00123</v>
      </c>
      <c r="L5209" t="n">
        <v>0.00616</v>
      </c>
      <c r="M5209" t="n">
        <v>0.0033</v>
      </c>
      <c r="N5209" t="n">
        <v>-0.00067</v>
      </c>
      <c r="O5209" t="n">
        <v>-0.00431</v>
      </c>
      <c r="P5209" t="n">
        <v>0</v>
      </c>
      <c r="Q5209" t="n">
        <v>0.01185</v>
      </c>
      <c r="R5209" t="n">
        <v>0.00928</v>
      </c>
      <c r="S5209" t="n">
        <v>0.01018</v>
      </c>
      <c r="T5209" t="n">
        <v>0.01422</v>
      </c>
    </row>
    <row r="5210">
      <c r="A5210" s="142" t="n">
        <v>43833</v>
      </c>
      <c r="B5210" t="n">
        <v>-0.00065</v>
      </c>
      <c r="C5210" t="n">
        <v>-0.00025</v>
      </c>
      <c r="D5210" t="n">
        <v>-0.00065</v>
      </c>
      <c r="E5210" t="n">
        <v>-0.00023</v>
      </c>
      <c r="F5210" t="n">
        <v>-0.00063</v>
      </c>
      <c r="G5210" t="n">
        <v>-0.00275</v>
      </c>
      <c r="H5210" t="inlineStr"/>
      <c r="I5210" t="n">
        <v>-8.000000000000001e-05</v>
      </c>
      <c r="J5210" t="n">
        <v>0.01138</v>
      </c>
      <c r="K5210" t="n">
        <v>-0.00123</v>
      </c>
      <c r="L5210" t="n">
        <v>0.01121</v>
      </c>
      <c r="M5210" t="n">
        <v>-0.00084</v>
      </c>
      <c r="N5210" t="n">
        <v>-0.00639</v>
      </c>
      <c r="O5210" t="n">
        <v>0.00104</v>
      </c>
      <c r="P5210" t="n">
        <v>-0.00153</v>
      </c>
      <c r="Q5210" t="n">
        <v>0.01022</v>
      </c>
      <c r="R5210" t="n">
        <v>-0.00259</v>
      </c>
      <c r="S5210" t="n">
        <v>-0.00193</v>
      </c>
      <c r="T5210" t="n">
        <v>-0.00045</v>
      </c>
    </row>
    <row r="5211">
      <c r="A5211" s="142" t="n">
        <v>43836</v>
      </c>
      <c r="B5211" t="n">
        <v>0.00194</v>
      </c>
      <c r="C5211" t="n">
        <v>0.00149</v>
      </c>
      <c r="D5211" t="n">
        <v>0.002</v>
      </c>
      <c r="E5211" t="n">
        <v>0.00156</v>
      </c>
      <c r="F5211" t="n">
        <v>0.002</v>
      </c>
      <c r="G5211" t="n">
        <v>-0.00128</v>
      </c>
      <c r="H5211" t="inlineStr"/>
      <c r="I5211" t="n">
        <v>-0.00164</v>
      </c>
      <c r="J5211" t="n">
        <v>-0.00094</v>
      </c>
      <c r="K5211" t="n">
        <v>-0.00553</v>
      </c>
      <c r="L5211" t="n">
        <v>0.00259</v>
      </c>
      <c r="M5211" t="n">
        <v>-0.00229</v>
      </c>
      <c r="N5211" t="n">
        <v>-0.00314</v>
      </c>
      <c r="O5211" t="n">
        <v>0.00268</v>
      </c>
      <c r="P5211" t="n">
        <v>0.00154</v>
      </c>
      <c r="Q5211" t="n">
        <v>-0.00327</v>
      </c>
      <c r="R5211" t="n">
        <v>-0.00357</v>
      </c>
      <c r="S5211" t="n">
        <v>-0.00287</v>
      </c>
      <c r="T5211" t="n">
        <v>-0.01222</v>
      </c>
    </row>
    <row r="5212">
      <c r="A5212" s="142" t="n">
        <v>43837</v>
      </c>
      <c r="B5212" t="n">
        <v>-0.00298</v>
      </c>
      <c r="C5212" t="n">
        <v>-0.00302</v>
      </c>
      <c r="D5212" t="n">
        <v>-0.00301</v>
      </c>
      <c r="E5212" t="n">
        <v>-0.00294</v>
      </c>
      <c r="F5212" t="n">
        <v>-0.003</v>
      </c>
      <c r="G5212" t="n">
        <v>-0.00084</v>
      </c>
      <c r="H5212" t="inlineStr"/>
      <c r="I5212" t="n">
        <v>-0.00663</v>
      </c>
      <c r="J5212" t="n">
        <v>-0.01251</v>
      </c>
      <c r="K5212" t="n">
        <v>0.01545</v>
      </c>
      <c r="L5212" t="n">
        <v>0.00751</v>
      </c>
      <c r="M5212" t="n">
        <v>0.00507</v>
      </c>
      <c r="N5212" t="n">
        <v>0.01416</v>
      </c>
      <c r="O5212" t="n">
        <v>0.00818</v>
      </c>
      <c r="P5212" t="n">
        <v>0.0046</v>
      </c>
      <c r="Q5212" t="n">
        <v>-0.01142</v>
      </c>
      <c r="R5212" t="n">
        <v>0.00217</v>
      </c>
      <c r="S5212" t="n">
        <v>0.00394</v>
      </c>
      <c r="T5212" t="n">
        <v>0.0073</v>
      </c>
    </row>
    <row r="5213">
      <c r="A5213" s="142" t="n">
        <v>43838</v>
      </c>
      <c r="B5213" t="n">
        <v>0.00869</v>
      </c>
      <c r="C5213" t="n">
        <v>0.00868</v>
      </c>
      <c r="D5213" t="n">
        <v>0.00873</v>
      </c>
      <c r="E5213" t="n">
        <v>0.00868</v>
      </c>
      <c r="F5213" t="n">
        <v>0.00877</v>
      </c>
      <c r="G5213" t="n">
        <v>0.00438</v>
      </c>
      <c r="H5213" t="inlineStr"/>
      <c r="I5213" t="n">
        <v>0.01044</v>
      </c>
      <c r="J5213" t="n">
        <v>0.00855</v>
      </c>
      <c r="K5213" t="n">
        <v>-0.02663</v>
      </c>
      <c r="L5213" t="n">
        <v>-0.00266</v>
      </c>
      <c r="M5213" t="n">
        <v>-0.03164</v>
      </c>
      <c r="N5213" t="n">
        <v>-0.03606</v>
      </c>
      <c r="O5213" t="n">
        <v>-0.02566</v>
      </c>
      <c r="P5213" t="n">
        <v>-0.01832</v>
      </c>
      <c r="Q5213" t="n">
        <v>0.01198</v>
      </c>
      <c r="R5213" t="n">
        <v>0.00182</v>
      </c>
      <c r="S5213" t="n">
        <v>0.00318</v>
      </c>
      <c r="T5213" t="n">
        <v>-0.00199</v>
      </c>
    </row>
    <row r="5214">
      <c r="A5214" s="142" t="n">
        <v>43839</v>
      </c>
      <c r="B5214" t="n">
        <v>-0.03023</v>
      </c>
      <c r="C5214" t="n">
        <v>-0.03026</v>
      </c>
      <c r="D5214" t="n">
        <v>-0.03019</v>
      </c>
      <c r="E5214" t="n">
        <v>-0.03024</v>
      </c>
      <c r="F5214" t="n">
        <v>-0.03023</v>
      </c>
      <c r="G5214" t="n">
        <v>-0.0321</v>
      </c>
      <c r="H5214" t="inlineStr"/>
      <c r="I5214" t="n">
        <v>-0.01399</v>
      </c>
      <c r="J5214" t="n">
        <v>-0.0245</v>
      </c>
      <c r="K5214" t="n">
        <v>-0.01188</v>
      </c>
      <c r="L5214" t="n">
        <v>-0.00244</v>
      </c>
      <c r="M5214" t="n">
        <v>-0.01257</v>
      </c>
      <c r="N5214" t="n">
        <v>-0.009050000000000001</v>
      </c>
      <c r="O5214" t="n">
        <v>-0.01135</v>
      </c>
      <c r="P5214" t="n">
        <v>-0.01089</v>
      </c>
      <c r="Q5214" t="n">
        <v>-0.02409</v>
      </c>
      <c r="R5214" t="n">
        <v>0.00266</v>
      </c>
      <c r="S5214" t="n">
        <v>0.00843</v>
      </c>
      <c r="T5214" t="n">
        <v>0.01779</v>
      </c>
    </row>
    <row r="5215">
      <c r="A5215" s="142" t="n">
        <v>43840</v>
      </c>
      <c r="B5215" t="n">
        <v>-0.00777</v>
      </c>
      <c r="C5215" t="n">
        <v>-0.00777</v>
      </c>
      <c r="D5215" t="n">
        <v>-0.00777</v>
      </c>
      <c r="E5215" t="n">
        <v>-0.00775</v>
      </c>
      <c r="F5215" t="n">
        <v>-0.00768</v>
      </c>
      <c r="G5215" t="n">
        <v>-0.0092</v>
      </c>
      <c r="H5215" t="inlineStr"/>
      <c r="I5215" t="n">
        <v>-0.00764</v>
      </c>
      <c r="J5215" t="n">
        <v>-0.00322</v>
      </c>
      <c r="K5215" t="n">
        <v>0.02088</v>
      </c>
      <c r="L5215" t="n">
        <v>0.00756</v>
      </c>
      <c r="M5215" t="n">
        <v>0.01797</v>
      </c>
      <c r="N5215" t="n">
        <v>0.01956</v>
      </c>
      <c r="O5215" t="n">
        <v>0.01408</v>
      </c>
      <c r="P5215" t="n">
        <v>0.007860000000000001</v>
      </c>
      <c r="Q5215" t="n">
        <v>-0.00238</v>
      </c>
      <c r="R5215" t="n">
        <v>-0.00129</v>
      </c>
      <c r="S5215" t="n">
        <v>-0.00135</v>
      </c>
      <c r="T5215" t="n">
        <v>0.00278</v>
      </c>
    </row>
    <row r="5216">
      <c r="A5216" s="142" t="n">
        <v>43843</v>
      </c>
      <c r="B5216" t="n">
        <v>0.00942</v>
      </c>
      <c r="C5216" t="n">
        <v>0.00936</v>
      </c>
      <c r="D5216" t="n">
        <v>0.009480000000000001</v>
      </c>
      <c r="E5216" t="n">
        <v>0.00942</v>
      </c>
      <c r="F5216" t="n">
        <v>0.009480000000000001</v>
      </c>
      <c r="G5216" t="n">
        <v>0.01042</v>
      </c>
      <c r="H5216" t="inlineStr"/>
      <c r="I5216" t="n">
        <v>0.007939999999999999</v>
      </c>
      <c r="J5216" t="n">
        <v>-0.00226</v>
      </c>
      <c r="K5216" t="n">
        <v>-0.01565</v>
      </c>
      <c r="L5216" t="n">
        <v>-0.00375</v>
      </c>
      <c r="M5216" t="n">
        <v>-0.02135</v>
      </c>
      <c r="N5216" t="n">
        <v>-0.02178</v>
      </c>
      <c r="O5216" t="n">
        <v>-0.01917</v>
      </c>
      <c r="P5216" t="n">
        <v>-0.0234</v>
      </c>
      <c r="Q5216" t="n">
        <v>-0.00326</v>
      </c>
      <c r="R5216" t="n">
        <v>-0.00181</v>
      </c>
      <c r="S5216" t="n">
        <v>0.0032</v>
      </c>
      <c r="T5216" t="n">
        <v>0.00729</v>
      </c>
    </row>
    <row r="5217">
      <c r="A5217" s="142" t="n">
        <v>43844</v>
      </c>
      <c r="B5217" t="n">
        <v>-0.02373</v>
      </c>
      <c r="C5217" t="n">
        <v>-0.02374</v>
      </c>
      <c r="D5217" t="n">
        <v>-0.02373</v>
      </c>
      <c r="E5217" t="n">
        <v>-0.02369</v>
      </c>
      <c r="F5217" t="n">
        <v>-0.02371</v>
      </c>
      <c r="G5217" t="n">
        <v>-0.02188</v>
      </c>
      <c r="H5217" t="inlineStr"/>
      <c r="I5217" t="n">
        <v>0.00118</v>
      </c>
      <c r="J5217" t="n">
        <v>-0.01133</v>
      </c>
      <c r="K5217" t="n">
        <v>0.00693</v>
      </c>
      <c r="L5217" t="n">
        <v>0.00114</v>
      </c>
      <c r="M5217" t="n">
        <v>0.01228</v>
      </c>
      <c r="N5217" t="n">
        <v>0.01409</v>
      </c>
      <c r="O5217" t="n">
        <v>0.01</v>
      </c>
      <c r="P5217" t="n">
        <v>0.0016</v>
      </c>
      <c r="Q5217" t="n">
        <v>-0.01394</v>
      </c>
      <c r="R5217" t="n">
        <v>0.00288</v>
      </c>
      <c r="S5217" t="n">
        <v>0.00124</v>
      </c>
      <c r="T5217" t="n">
        <v>0.00101</v>
      </c>
    </row>
    <row r="5218">
      <c r="A5218" s="142" t="n">
        <v>43845</v>
      </c>
      <c r="B5218" t="n">
        <v>0.01268</v>
      </c>
      <c r="C5218" t="n">
        <v>0.01262</v>
      </c>
      <c r="D5218" t="n">
        <v>0.01266</v>
      </c>
      <c r="E5218" t="n">
        <v>0.01265</v>
      </c>
      <c r="F5218" t="n">
        <v>0.01263</v>
      </c>
      <c r="G5218" t="n">
        <v>0.01142</v>
      </c>
      <c r="H5218" t="inlineStr"/>
      <c r="I5218" t="n">
        <v>0.00645</v>
      </c>
      <c r="J5218" t="n">
        <v>0.01343</v>
      </c>
      <c r="K5218" t="n">
        <v>0.00813</v>
      </c>
      <c r="L5218" t="n">
        <v>0.01724</v>
      </c>
      <c r="M5218" t="n">
        <v>0.01782</v>
      </c>
      <c r="N5218" t="n">
        <v>0.01375</v>
      </c>
      <c r="O5218" t="n">
        <v>0.01737</v>
      </c>
      <c r="P5218" t="n">
        <v>0.01595</v>
      </c>
      <c r="Q5218" t="n">
        <v>0.01314</v>
      </c>
      <c r="R5218" t="n">
        <v>0.00036</v>
      </c>
      <c r="S5218" t="n">
        <v>-0.00201</v>
      </c>
      <c r="T5218" t="n">
        <v>-0.00781</v>
      </c>
    </row>
    <row r="5219">
      <c r="A5219" s="142" t="n">
        <v>43846</v>
      </c>
      <c r="B5219" t="n">
        <v>0.01787</v>
      </c>
      <c r="C5219" t="n">
        <v>0.01786</v>
      </c>
      <c r="D5219" t="n">
        <v>0.01791</v>
      </c>
      <c r="E5219" t="n">
        <v>0.01787</v>
      </c>
      <c r="F5219" t="n">
        <v>0.0179</v>
      </c>
      <c r="G5219" t="n">
        <v>0.02065</v>
      </c>
      <c r="H5219" t="inlineStr"/>
      <c r="I5219" t="n">
        <v>0.00524</v>
      </c>
      <c r="J5219" t="n">
        <v>0.0126</v>
      </c>
      <c r="K5219" t="n">
        <v>-0.01163</v>
      </c>
      <c r="L5219" t="n">
        <v>-0.00524</v>
      </c>
      <c r="M5219" t="n">
        <v>-0.00408</v>
      </c>
      <c r="N5219" t="n">
        <v>-0.00669</v>
      </c>
      <c r="O5219" t="n">
        <v>-0.00225</v>
      </c>
      <c r="P5219" t="n">
        <v>0.00157</v>
      </c>
      <c r="Q5219" t="n">
        <v>0.01384</v>
      </c>
      <c r="R5219" t="n">
        <v>0.0022</v>
      </c>
      <c r="S5219" t="n">
        <v>0.0064</v>
      </c>
      <c r="T5219" t="n">
        <v>0.00322</v>
      </c>
    </row>
    <row r="5220">
      <c r="A5220" s="142" t="n">
        <v>43847</v>
      </c>
      <c r="B5220" t="n">
        <v>-0.00513</v>
      </c>
      <c r="C5220" t="n">
        <v>-0.00515</v>
      </c>
      <c r="D5220" t="n">
        <v>-0.00513</v>
      </c>
      <c r="E5220" t="n">
        <v>-0.00511</v>
      </c>
      <c r="F5220" t="n">
        <v>-0.00508</v>
      </c>
      <c r="G5220" t="n">
        <v>-0.00602</v>
      </c>
      <c r="H5220" t="inlineStr"/>
      <c r="I5220" t="n">
        <v>-0.00171</v>
      </c>
      <c r="J5220" t="n">
        <v>0.007979999999999999</v>
      </c>
      <c r="K5220" t="n">
        <v>0.00549</v>
      </c>
      <c r="L5220" t="n">
        <v>0.01341</v>
      </c>
      <c r="M5220" t="n">
        <v>0.00053</v>
      </c>
      <c r="N5220" t="n">
        <v>-0.00303</v>
      </c>
      <c r="O5220" t="n">
        <v>0.00195</v>
      </c>
      <c r="P5220" t="n">
        <v>0.00784</v>
      </c>
      <c r="Q5220" t="n">
        <v>0.00763</v>
      </c>
      <c r="R5220" t="n">
        <v>0.00954</v>
      </c>
      <c r="S5220" t="n">
        <v>0.0083</v>
      </c>
      <c r="T5220" t="n">
        <v>0.00971</v>
      </c>
    </row>
    <row r="5221">
      <c r="A5221" s="142" t="n">
        <v>43850</v>
      </c>
      <c r="B5221" t="n">
        <v>0.0019</v>
      </c>
      <c r="C5221" t="n">
        <v>0.00185</v>
      </c>
      <c r="D5221" t="n">
        <v>0.00193</v>
      </c>
      <c r="E5221" t="n">
        <v>0.00195</v>
      </c>
      <c r="F5221" t="n">
        <v>0.00198</v>
      </c>
      <c r="G5221" t="n">
        <v>-0.00211</v>
      </c>
      <c r="H5221" t="inlineStr"/>
      <c r="I5221" t="n">
        <v>0.009429999999999999</v>
      </c>
      <c r="J5221" t="n">
        <v>0.00222</v>
      </c>
      <c r="K5221" t="n">
        <v>0.00406</v>
      </c>
      <c r="L5221" t="n">
        <v>0</v>
      </c>
      <c r="M5221" t="n">
        <v>0.00532</v>
      </c>
      <c r="N5221" t="n">
        <v>0.00607</v>
      </c>
      <c r="O5221" t="n">
        <v>0</v>
      </c>
      <c r="P5221" t="n">
        <v>0.00778</v>
      </c>
      <c r="Q5221" t="n">
        <v>0</v>
      </c>
      <c r="R5221" t="n">
        <v>-0.00131</v>
      </c>
      <c r="S5221" t="n">
        <v>0.00085</v>
      </c>
      <c r="T5221" t="n">
        <v>0.00013</v>
      </c>
    </row>
    <row r="5222">
      <c r="A5222" s="142" t="n">
        <v>43851</v>
      </c>
      <c r="B5222" t="n">
        <v>0.00267</v>
      </c>
      <c r="C5222" t="n">
        <v>0.00267</v>
      </c>
      <c r="D5222" t="n">
        <v>0.0027</v>
      </c>
      <c r="E5222" t="n">
        <v>0.00265</v>
      </c>
      <c r="F5222" t="n">
        <v>0.00268</v>
      </c>
      <c r="G5222" t="n">
        <v>0.00152</v>
      </c>
      <c r="H5222" t="inlineStr"/>
      <c r="I5222" t="n">
        <v>0.00648</v>
      </c>
      <c r="J5222" t="n">
        <v>-0.00316</v>
      </c>
      <c r="K5222" t="n">
        <v>-0.00435</v>
      </c>
      <c r="L5222" t="n">
        <v>-0.00658</v>
      </c>
      <c r="M5222" t="n">
        <v>0.00525</v>
      </c>
      <c r="N5222" t="n">
        <v>0.00954</v>
      </c>
      <c r="O5222" t="n">
        <v>0.01738</v>
      </c>
      <c r="P5222" t="n">
        <v>0</v>
      </c>
      <c r="Q5222" t="n">
        <v>-0.0111</v>
      </c>
      <c r="R5222" t="n">
        <v>-0.0016</v>
      </c>
      <c r="S5222" t="n">
        <v>-0.00548</v>
      </c>
      <c r="T5222" t="n">
        <v>-0.0178</v>
      </c>
    </row>
    <row r="5223">
      <c r="A5223" s="142" t="n">
        <v>43852</v>
      </c>
      <c r="B5223" t="n">
        <v>0.00739</v>
      </c>
      <c r="C5223" t="n">
        <v>0.00736</v>
      </c>
      <c r="D5223" t="n">
        <v>0.00742</v>
      </c>
      <c r="E5223" t="n">
        <v>0.0074</v>
      </c>
      <c r="F5223" t="n">
        <v>0.00743</v>
      </c>
      <c r="G5223" t="n">
        <v>0.008829999999999999</v>
      </c>
      <c r="H5223" t="inlineStr"/>
      <c r="I5223" t="n">
        <v>-0.0059</v>
      </c>
      <c r="J5223" t="n">
        <v>0.009820000000000001</v>
      </c>
      <c r="K5223" t="n">
        <v>-0.00421</v>
      </c>
      <c r="L5223" t="n">
        <v>0.01247</v>
      </c>
      <c r="M5223" t="n">
        <v>0.00032</v>
      </c>
      <c r="N5223" t="n">
        <v>-0.00609</v>
      </c>
      <c r="O5223" t="n">
        <v>-0.00368</v>
      </c>
      <c r="P5223" t="n">
        <v>-0.00463</v>
      </c>
      <c r="Q5223" t="n">
        <v>0.01208</v>
      </c>
      <c r="R5223" t="n">
        <v>-0.00095</v>
      </c>
      <c r="S5223" t="n">
        <v>0.00309</v>
      </c>
      <c r="T5223" t="n">
        <v>0.00787</v>
      </c>
    </row>
    <row r="5224">
      <c r="A5224" s="142" t="n">
        <v>43853</v>
      </c>
      <c r="B5224" t="n">
        <v>0.00224</v>
      </c>
      <c r="C5224" t="n">
        <v>0.00224</v>
      </c>
      <c r="D5224" t="n">
        <v>0.00224</v>
      </c>
      <c r="E5224" t="n">
        <v>0.00227</v>
      </c>
      <c r="F5224" t="n">
        <v>0.00227</v>
      </c>
      <c r="G5224" t="n">
        <v>0.0002</v>
      </c>
      <c r="H5224" t="inlineStr"/>
      <c r="I5224" t="n">
        <v>0.00278</v>
      </c>
      <c r="J5224" t="n">
        <v>0.00377</v>
      </c>
      <c r="K5224" t="n">
        <v>-0.00878</v>
      </c>
      <c r="L5224" t="n">
        <v>-0.00148</v>
      </c>
      <c r="M5224" t="n">
        <v>-0.0109</v>
      </c>
      <c r="N5224" t="n">
        <v>0.00265</v>
      </c>
      <c r="O5224" t="n">
        <v>0.0003</v>
      </c>
      <c r="P5224" t="n">
        <v>-0.0062</v>
      </c>
      <c r="Q5224" t="n">
        <v>0.00021</v>
      </c>
      <c r="R5224" t="n">
        <v>-0.00674</v>
      </c>
      <c r="S5224" t="n">
        <v>4e-05</v>
      </c>
      <c r="T5224" t="n">
        <v>-0.00719</v>
      </c>
    </row>
    <row r="5225">
      <c r="A5225" s="142" t="n">
        <v>43854</v>
      </c>
      <c r="B5225" t="n">
        <v>-0.005</v>
      </c>
      <c r="C5225" t="n">
        <v>-0.00503</v>
      </c>
      <c r="D5225" t="n">
        <v>-0.00497</v>
      </c>
      <c r="E5225" t="n">
        <v>-0.005</v>
      </c>
      <c r="F5225" t="n">
        <v>-0.00497</v>
      </c>
      <c r="G5225" t="n">
        <v>-0.00771</v>
      </c>
      <c r="H5225" t="inlineStr"/>
      <c r="I5225" t="n">
        <v>-0.00839</v>
      </c>
      <c r="J5225" t="n">
        <v>-0.00094</v>
      </c>
      <c r="K5225" t="n">
        <v>0.02372</v>
      </c>
      <c r="L5225" t="n">
        <v>0.00441</v>
      </c>
      <c r="M5225" t="n">
        <v>0.02228</v>
      </c>
      <c r="N5225" t="n">
        <v>0.01764</v>
      </c>
      <c r="O5225" t="n">
        <v>0.0164</v>
      </c>
      <c r="P5225" t="n">
        <v>0.00936</v>
      </c>
      <c r="Q5225" t="n">
        <v>-0.00437</v>
      </c>
      <c r="R5225" t="n">
        <v>0.008399999999999999</v>
      </c>
      <c r="S5225" t="n">
        <v>-0.00238</v>
      </c>
      <c r="T5225" t="n">
        <v>-0.00062</v>
      </c>
    </row>
    <row r="5226">
      <c r="A5226" s="142" t="n">
        <v>43857</v>
      </c>
      <c r="B5226" t="n">
        <v>0.0172</v>
      </c>
      <c r="C5226" t="n">
        <v>0.01714</v>
      </c>
      <c r="D5226" t="n">
        <v>0.01723</v>
      </c>
      <c r="E5226" t="n">
        <v>0.01719</v>
      </c>
      <c r="F5226" t="n">
        <v>0.01726</v>
      </c>
      <c r="G5226" t="n">
        <v>0.0154</v>
      </c>
      <c r="H5226" t="inlineStr"/>
      <c r="I5226" t="n">
        <v>0.00303</v>
      </c>
      <c r="J5226" t="n">
        <v>0.01189</v>
      </c>
      <c r="K5226" t="n">
        <v>-0.01251</v>
      </c>
      <c r="L5226" t="n">
        <v>-0.01634</v>
      </c>
      <c r="M5226" t="n">
        <v>-0.0161</v>
      </c>
      <c r="N5226" t="n">
        <v>-0.00456</v>
      </c>
      <c r="O5226" t="n">
        <v>-0.00116</v>
      </c>
      <c r="P5226" t="n">
        <v>-0.00618</v>
      </c>
      <c r="Q5226" t="n">
        <v>0.00589</v>
      </c>
      <c r="R5226" t="n">
        <v>-0.02249</v>
      </c>
      <c r="S5226" t="n">
        <v>-0.01505</v>
      </c>
      <c r="T5226" t="n">
        <v>-0.01353</v>
      </c>
    </row>
    <row r="5227">
      <c r="A5227" s="142" t="n">
        <v>43858</v>
      </c>
      <c r="B5227" t="n">
        <v>-0.00659</v>
      </c>
      <c r="C5227" t="n">
        <v>-0.0066</v>
      </c>
      <c r="D5227" t="n">
        <v>-0.00657</v>
      </c>
      <c r="E5227" t="n">
        <v>-0.00655</v>
      </c>
      <c r="F5227" t="n">
        <v>-0.00659</v>
      </c>
      <c r="G5227" t="n">
        <v>-0.00778</v>
      </c>
      <c r="H5227" t="inlineStr"/>
      <c r="I5227" t="n">
        <v>-0.02112</v>
      </c>
      <c r="J5227" t="n">
        <v>0.00309</v>
      </c>
      <c r="K5227" t="n">
        <v>-0.01267</v>
      </c>
      <c r="L5227" t="n">
        <v>-0.00701</v>
      </c>
      <c r="M5227" t="n">
        <v>-0.01515</v>
      </c>
      <c r="N5227" t="n">
        <v>-0.02235</v>
      </c>
      <c r="O5227" t="n">
        <v>-0.0195</v>
      </c>
      <c r="P5227" t="n">
        <v>-0.01244</v>
      </c>
      <c r="Q5227" t="n">
        <v>-0.00617</v>
      </c>
      <c r="R5227" t="n">
        <v>0.008319999999999999</v>
      </c>
      <c r="S5227" t="n">
        <v>0.00709</v>
      </c>
      <c r="T5227" t="n">
        <v>-4e-05</v>
      </c>
    </row>
    <row r="5228">
      <c r="A5228" s="142" t="n">
        <v>43859</v>
      </c>
      <c r="B5228" t="n">
        <v>-0.02017</v>
      </c>
      <c r="C5228" t="n">
        <v>-0.0202</v>
      </c>
      <c r="D5228" t="n">
        <v>-0.02018</v>
      </c>
      <c r="E5228" t="n">
        <v>-0.02019</v>
      </c>
      <c r="F5228" t="n">
        <v>-0.02015</v>
      </c>
      <c r="G5228" t="n">
        <v>-0.02117</v>
      </c>
      <c r="H5228" t="inlineStr"/>
      <c r="I5228" t="n">
        <v>-0.0019</v>
      </c>
      <c r="J5228" t="n">
        <v>-0.01942</v>
      </c>
      <c r="K5228" t="n">
        <v>0.01632</v>
      </c>
      <c r="L5228" t="n">
        <v>-0.00214</v>
      </c>
      <c r="M5228" t="n">
        <v>0.01964</v>
      </c>
      <c r="N5228" t="n">
        <v>0.01875</v>
      </c>
      <c r="O5228" t="n">
        <v>0.01247</v>
      </c>
      <c r="P5228" t="n">
        <v>0.0126</v>
      </c>
      <c r="Q5228" t="n">
        <v>-0.008240000000000001</v>
      </c>
      <c r="R5228" t="n">
        <v>0.00403</v>
      </c>
      <c r="S5228" t="n">
        <v>0.0001</v>
      </c>
      <c r="T5228" t="n">
        <v>-0.00364</v>
      </c>
    </row>
    <row r="5229">
      <c r="A5229" s="142" t="n">
        <v>43860</v>
      </c>
      <c r="B5229" t="n">
        <v>0.01308</v>
      </c>
      <c r="C5229" t="n">
        <v>0.01306</v>
      </c>
      <c r="D5229" t="n">
        <v>0.0131</v>
      </c>
      <c r="E5229" t="n">
        <v>0.01311</v>
      </c>
      <c r="F5229" t="n">
        <v>0.01309</v>
      </c>
      <c r="G5229" t="n">
        <v>0.01288</v>
      </c>
      <c r="H5229" t="inlineStr"/>
      <c r="I5229" t="n">
        <v>0.00839</v>
      </c>
      <c r="J5229" t="n">
        <v>0.011</v>
      </c>
      <c r="K5229" t="n">
        <v>-0.00639</v>
      </c>
      <c r="L5229" t="n">
        <v>0.01148</v>
      </c>
      <c r="M5229" t="n">
        <v>-0.00523</v>
      </c>
      <c r="N5229" t="n">
        <v>0.00395</v>
      </c>
      <c r="O5229" t="n">
        <v>-0.00205</v>
      </c>
      <c r="P5229" t="n">
        <v>0.00467</v>
      </c>
      <c r="Q5229" t="n">
        <v>0.0136</v>
      </c>
      <c r="R5229" t="n">
        <v>-0.01004</v>
      </c>
      <c r="S5229" t="n">
        <v>-0.00648</v>
      </c>
      <c r="T5229" t="n">
        <v>-0.02576</v>
      </c>
    </row>
    <row r="5230">
      <c r="A5230" s="142" t="n">
        <v>43861</v>
      </c>
      <c r="B5230" t="n">
        <v>0.00912</v>
      </c>
      <c r="C5230" t="n">
        <v>0.00911</v>
      </c>
      <c r="D5230" t="n">
        <v>0.00916</v>
      </c>
      <c r="E5230" t="n">
        <v>0.00915</v>
      </c>
      <c r="F5230" t="n">
        <v>0.009140000000000001</v>
      </c>
      <c r="G5230" t="n">
        <v>0.01252</v>
      </c>
      <c r="H5230" t="inlineStr"/>
      <c r="I5230" t="n">
        <v>-0.00487</v>
      </c>
      <c r="J5230" t="n">
        <v>0.00155</v>
      </c>
      <c r="K5230" t="n">
        <v>-0.00235</v>
      </c>
      <c r="L5230" t="n">
        <v>-0.00316</v>
      </c>
      <c r="M5230" t="n">
        <v>0.00485</v>
      </c>
      <c r="N5230" t="n">
        <v>0.00134</v>
      </c>
      <c r="O5230" t="n">
        <v>0.00353</v>
      </c>
      <c r="P5230" t="n">
        <v>-0.00155</v>
      </c>
      <c r="Q5230" t="n">
        <v>0.00447</v>
      </c>
      <c r="R5230" t="n">
        <v>-0.01133</v>
      </c>
      <c r="S5230" t="n">
        <v>-0.0163</v>
      </c>
      <c r="T5230" t="n">
        <v>-0.01393</v>
      </c>
    </row>
    <row r="5231">
      <c r="A5231" s="142" t="n">
        <v>43864</v>
      </c>
      <c r="B5231" t="n">
        <v>0.00133</v>
      </c>
      <c r="C5231" t="n">
        <v>0.00129</v>
      </c>
      <c r="D5231" t="n">
        <v>0.00138</v>
      </c>
      <c r="E5231" t="n">
        <v>0.00133</v>
      </c>
      <c r="F5231" t="n">
        <v>0.00144</v>
      </c>
      <c r="G5231" t="n">
        <v>0.00566</v>
      </c>
      <c r="H5231" t="inlineStr"/>
      <c r="I5231" t="n">
        <v>-0.00316</v>
      </c>
      <c r="J5231" t="n">
        <v>-0.00683</v>
      </c>
      <c r="K5231" t="n">
        <v>-0.01243</v>
      </c>
      <c r="L5231" t="n">
        <v>-0.0026</v>
      </c>
      <c r="M5231" t="n">
        <v>-0.01659</v>
      </c>
      <c r="N5231" t="n">
        <v>-0.01373</v>
      </c>
      <c r="O5231" t="n">
        <v>-0.00688</v>
      </c>
      <c r="P5231" t="n">
        <v>-0.0155</v>
      </c>
      <c r="Q5231" t="n">
        <v>-0.01368</v>
      </c>
      <c r="R5231" t="n">
        <v>0.00195</v>
      </c>
      <c r="S5231" t="n">
        <v>0.00537</v>
      </c>
      <c r="T5231" t="n">
        <v>0.00028</v>
      </c>
    </row>
    <row r="5232">
      <c r="A5232" s="142" t="n">
        <v>43865</v>
      </c>
      <c r="B5232" t="n">
        <v>-0.01391</v>
      </c>
      <c r="C5232" t="n">
        <v>-0.01392</v>
      </c>
      <c r="D5232" t="n">
        <v>-0.01392</v>
      </c>
      <c r="E5232" t="n">
        <v>-0.0139</v>
      </c>
      <c r="F5232" t="n">
        <v>-0.01391</v>
      </c>
      <c r="G5232" t="n">
        <v>-0.01612</v>
      </c>
      <c r="H5232" t="inlineStr"/>
      <c r="I5232" t="n">
        <v>-0.0038</v>
      </c>
      <c r="J5232" t="n">
        <v>-0.01219</v>
      </c>
      <c r="K5232" t="n">
        <v>-0.01019</v>
      </c>
      <c r="L5232" t="n">
        <v>0.00103</v>
      </c>
      <c r="M5232" t="n">
        <v>-0.01897</v>
      </c>
      <c r="N5232" t="n">
        <v>-0.02022</v>
      </c>
      <c r="O5232" t="n">
        <v>-0.01931</v>
      </c>
      <c r="P5232" t="n">
        <v>-0.00787</v>
      </c>
      <c r="Q5232" t="n">
        <v>-0.0086</v>
      </c>
      <c r="R5232" t="n">
        <v>0.01612</v>
      </c>
      <c r="S5232" t="n">
        <v>0.01648</v>
      </c>
      <c r="T5232" t="n">
        <v>0.02537</v>
      </c>
    </row>
    <row r="5233">
      <c r="A5233" s="142" t="n">
        <v>43866</v>
      </c>
      <c r="B5233" t="n">
        <v>-0.01427</v>
      </c>
      <c r="C5233" t="n">
        <v>-0.0143</v>
      </c>
      <c r="D5233" t="n">
        <v>-0.01426</v>
      </c>
      <c r="E5233" t="n">
        <v>-0.01427</v>
      </c>
      <c r="F5233" t="n">
        <v>-0.01423</v>
      </c>
      <c r="G5233" t="n">
        <v>-0.01599</v>
      </c>
      <c r="H5233" t="inlineStr"/>
      <c r="I5233" t="n">
        <v>0.02828</v>
      </c>
      <c r="J5233" t="n">
        <v>-0.00063</v>
      </c>
      <c r="K5233" t="n">
        <v>0.00451</v>
      </c>
      <c r="L5233" t="n">
        <v>0.00595</v>
      </c>
      <c r="M5233" t="n">
        <v>0.00652</v>
      </c>
      <c r="N5233" t="n">
        <v>0.00533</v>
      </c>
      <c r="O5233" t="n">
        <v>0.00105</v>
      </c>
      <c r="P5233" t="n">
        <v>0.00317</v>
      </c>
      <c r="Q5233" t="n">
        <v>-0.00206</v>
      </c>
      <c r="R5233" t="n">
        <v>0.01234</v>
      </c>
      <c r="S5233" t="n">
        <v>0.0118</v>
      </c>
      <c r="T5233" t="n">
        <v>0.007</v>
      </c>
    </row>
    <row r="5234">
      <c r="A5234" s="142" t="n">
        <v>43867</v>
      </c>
      <c r="B5234" t="n">
        <v>0.00145</v>
      </c>
      <c r="C5234" t="n">
        <v>0.00142</v>
      </c>
      <c r="D5234" t="n">
        <v>0.00145</v>
      </c>
      <c r="E5234" t="n">
        <v>0.00148</v>
      </c>
      <c r="F5234" t="n">
        <v>0.00148</v>
      </c>
      <c r="G5234" t="n">
        <v>-0.00181</v>
      </c>
      <c r="H5234" t="inlineStr"/>
      <c r="I5234" t="n">
        <v>0.00688</v>
      </c>
      <c r="J5234" t="n">
        <v>0.009820000000000001</v>
      </c>
      <c r="K5234" t="n">
        <v>0.008330000000000001</v>
      </c>
      <c r="L5234" t="n">
        <v>-0.0081</v>
      </c>
      <c r="M5234" t="n">
        <v>0.007979999999999999</v>
      </c>
      <c r="N5234" t="n">
        <v>0.01164</v>
      </c>
      <c r="O5234" t="n">
        <v>0.01126</v>
      </c>
      <c r="P5234" t="n">
        <v>0.00316</v>
      </c>
      <c r="Q5234" t="n">
        <v>0.00728</v>
      </c>
      <c r="R5234" t="n">
        <v>0.00475</v>
      </c>
      <c r="S5234" t="n">
        <v>0.007990000000000001</v>
      </c>
      <c r="T5234" t="n">
        <v>0.01418</v>
      </c>
    </row>
    <row r="5235">
      <c r="A5235" s="142" t="n">
        <v>43868</v>
      </c>
      <c r="B5235" t="n">
        <v>0.009690000000000001</v>
      </c>
      <c r="C5235" t="n">
        <v>0.00967</v>
      </c>
      <c r="D5235" t="n">
        <v>0.009719999999999999</v>
      </c>
      <c r="E5235" t="n">
        <v>0.00966</v>
      </c>
      <c r="F5235" t="n">
        <v>0.00967</v>
      </c>
      <c r="G5235" t="n">
        <v>0.00743</v>
      </c>
      <c r="H5235" t="inlineStr"/>
      <c r="I5235" t="n">
        <v>-0.00223</v>
      </c>
      <c r="J5235" t="n">
        <v>0.00596</v>
      </c>
      <c r="K5235" t="n">
        <v>-0.02256</v>
      </c>
      <c r="L5235" t="n">
        <v>-0.00283</v>
      </c>
      <c r="M5235" t="n">
        <v>-0.01293</v>
      </c>
      <c r="N5235" t="n">
        <v>-0.01315</v>
      </c>
      <c r="O5235" t="n">
        <v>-0.01188</v>
      </c>
      <c r="P5235" t="n">
        <v>-0.007889999999999999</v>
      </c>
      <c r="Q5235" t="n">
        <v>0.00615</v>
      </c>
      <c r="R5235" t="n">
        <v>-0.00268</v>
      </c>
      <c r="S5235" t="n">
        <v>-0.00412</v>
      </c>
      <c r="T5235" t="n">
        <v>-0.008500000000000001</v>
      </c>
    </row>
    <row r="5236">
      <c r="A5236" s="142" t="n">
        <v>43871</v>
      </c>
      <c r="B5236" t="n">
        <v>-0.00865</v>
      </c>
      <c r="C5236" t="n">
        <v>-0.008710000000000001</v>
      </c>
      <c r="D5236" t="n">
        <v>-0.008630000000000001</v>
      </c>
      <c r="E5236" t="n">
        <v>-0.008630000000000001</v>
      </c>
      <c r="F5236" t="n">
        <v>-0.008569999999999999</v>
      </c>
      <c r="G5236" t="n">
        <v>-0.00984</v>
      </c>
      <c r="H5236" t="inlineStr"/>
      <c r="I5236" t="n">
        <v>-0.02245</v>
      </c>
      <c r="J5236" t="n">
        <v>-0.00343</v>
      </c>
      <c r="K5236" t="n">
        <v>0.01528</v>
      </c>
      <c r="L5236" t="n">
        <v>0.00576</v>
      </c>
      <c r="M5236" t="n">
        <v>0.01448</v>
      </c>
      <c r="N5236" t="n">
        <v>0.01473</v>
      </c>
      <c r="O5236" t="n">
        <v>0.01713</v>
      </c>
      <c r="P5236" t="n">
        <v>0.01431</v>
      </c>
      <c r="Q5236" t="n">
        <v>-0.00579</v>
      </c>
      <c r="R5236" t="n">
        <v>0.00054</v>
      </c>
      <c r="S5236" t="n">
        <v>0.0063</v>
      </c>
      <c r="T5236" t="n">
        <v>-0.00054</v>
      </c>
    </row>
    <row r="5237">
      <c r="A5237" s="142" t="n">
        <v>43872</v>
      </c>
      <c r="B5237" t="n">
        <v>0.01866</v>
      </c>
      <c r="C5237" t="n">
        <v>0.01863</v>
      </c>
      <c r="D5237" t="n">
        <v>0.01871</v>
      </c>
      <c r="E5237" t="n">
        <v>0.01871</v>
      </c>
      <c r="F5237" t="n">
        <v>0.01869</v>
      </c>
      <c r="G5237" t="n">
        <v>0.01497</v>
      </c>
      <c r="H5237" t="inlineStr"/>
      <c r="I5237" t="n">
        <v>0.01982</v>
      </c>
      <c r="J5237" t="n">
        <v>0.01251</v>
      </c>
      <c r="K5237" t="n">
        <v>0.00672</v>
      </c>
      <c r="L5237" t="n">
        <v>-0.00158</v>
      </c>
      <c r="M5237" t="n">
        <v>0.00339</v>
      </c>
      <c r="N5237" t="n">
        <v>0.00287</v>
      </c>
      <c r="O5237" t="n">
        <v>0.00118</v>
      </c>
      <c r="P5237" t="n">
        <v>0.00627</v>
      </c>
      <c r="Q5237" t="n">
        <v>0.01251</v>
      </c>
      <c r="R5237" t="n">
        <v>0.00878</v>
      </c>
      <c r="S5237" t="n">
        <v>0.00514</v>
      </c>
      <c r="T5237" t="n">
        <v>0.01229</v>
      </c>
    </row>
    <row r="5238">
      <c r="A5238" s="142" t="n">
        <v>43873</v>
      </c>
      <c r="B5238" t="n">
        <v>-0.00301</v>
      </c>
      <c r="C5238" t="n">
        <v>-0.00302</v>
      </c>
      <c r="D5238" t="n">
        <v>-0.00303</v>
      </c>
      <c r="E5238" t="n">
        <v>-0.00302</v>
      </c>
      <c r="F5238" t="n">
        <v>-0.00302</v>
      </c>
      <c r="G5238" t="n">
        <v>-0.00384</v>
      </c>
      <c r="H5238" t="inlineStr"/>
      <c r="I5238" t="n">
        <v>0.00648</v>
      </c>
      <c r="J5238" t="n">
        <v>-0.00711</v>
      </c>
      <c r="K5238" t="n">
        <v>-0.0186</v>
      </c>
      <c r="L5238" t="n">
        <v>0.00304</v>
      </c>
      <c r="M5238" t="n">
        <v>-0.00243</v>
      </c>
      <c r="N5238" t="n">
        <v>-0.00753</v>
      </c>
      <c r="O5238" t="n">
        <v>-0.008999999999999999</v>
      </c>
      <c r="P5238" t="n">
        <v>-0.00467</v>
      </c>
      <c r="Q5238" t="n">
        <v>-0.00202</v>
      </c>
      <c r="R5238" t="n">
        <v>0.00635</v>
      </c>
      <c r="S5238" t="n">
        <v>0.00796</v>
      </c>
      <c r="T5238" t="n">
        <v>0.01122</v>
      </c>
    </row>
    <row r="5239">
      <c r="A5239" s="142" t="n">
        <v>43874</v>
      </c>
      <c r="B5239" t="n">
        <v>-0.00872</v>
      </c>
      <c r="C5239" t="n">
        <v>-0.00873</v>
      </c>
      <c r="D5239" t="n">
        <v>-0.00868</v>
      </c>
      <c r="E5239" t="n">
        <v>-0.00874</v>
      </c>
      <c r="F5239" t="n">
        <v>-0.008630000000000001</v>
      </c>
      <c r="G5239" t="n">
        <v>-0.01049</v>
      </c>
      <c r="H5239" t="inlineStr"/>
      <c r="I5239" t="n">
        <v>0.00743</v>
      </c>
      <c r="J5239" t="n">
        <v>0.00996</v>
      </c>
      <c r="K5239" t="n">
        <v>0.00713</v>
      </c>
      <c r="L5239" t="n">
        <v>0.00729</v>
      </c>
      <c r="M5239" t="n">
        <v>0.01199</v>
      </c>
      <c r="N5239" t="n">
        <v>0.00834</v>
      </c>
      <c r="O5239" t="n">
        <v>0.01206</v>
      </c>
      <c r="P5239" t="n">
        <v>0.009390000000000001</v>
      </c>
      <c r="Q5239" t="n">
        <v>0.01409</v>
      </c>
      <c r="R5239" t="n">
        <v>-0.00036</v>
      </c>
      <c r="S5239" t="n">
        <v>0.00237</v>
      </c>
      <c r="T5239" t="n">
        <v>0.00108</v>
      </c>
    </row>
    <row r="5240">
      <c r="A5240" s="142" t="n">
        <v>43875</v>
      </c>
      <c r="B5240" t="n">
        <v>0.01668</v>
      </c>
      <c r="C5240" t="n">
        <v>0.01669</v>
      </c>
      <c r="D5240" t="n">
        <v>0.01674</v>
      </c>
      <c r="E5240" t="n">
        <v>0.01676</v>
      </c>
      <c r="F5240" t="n">
        <v>0.01672</v>
      </c>
      <c r="G5240" t="n">
        <v>0.01235</v>
      </c>
      <c r="H5240" t="inlineStr"/>
      <c r="I5240" t="n">
        <v>0.0089</v>
      </c>
      <c r="J5240" t="n">
        <v>-0.00647</v>
      </c>
      <c r="K5240" t="n">
        <v>-0.008370000000000001</v>
      </c>
      <c r="L5240" t="n">
        <v>-0.00133</v>
      </c>
      <c r="M5240" t="n">
        <v>-0.0094</v>
      </c>
      <c r="N5240" t="n">
        <v>-0.00304</v>
      </c>
      <c r="O5240" t="n">
        <v>-0.00427</v>
      </c>
      <c r="P5240" t="n">
        <v>-0.00155</v>
      </c>
      <c r="Q5240" t="n">
        <v>-0.00463</v>
      </c>
      <c r="R5240" t="n">
        <v>-0.0019</v>
      </c>
      <c r="S5240" t="n">
        <v>0.0009</v>
      </c>
      <c r="T5240" t="n">
        <v>0.00054</v>
      </c>
    </row>
    <row r="5241">
      <c r="A5241" s="142" t="n">
        <v>43878</v>
      </c>
      <c r="B5241" t="n">
        <v>0.00133</v>
      </c>
      <c r="C5241" t="n">
        <v>0.00126</v>
      </c>
      <c r="D5241" t="n">
        <v>0.00134</v>
      </c>
      <c r="E5241" t="n">
        <v>0.00133</v>
      </c>
      <c r="F5241" t="n">
        <v>0.00138</v>
      </c>
      <c r="G5241" t="n">
        <v>0.00106</v>
      </c>
      <c r="H5241" t="inlineStr"/>
      <c r="I5241" t="n">
        <v>0</v>
      </c>
      <c r="J5241" t="n">
        <v>0.00031</v>
      </c>
      <c r="K5241" t="n">
        <v>0.00227</v>
      </c>
      <c r="L5241" t="n">
        <v>0</v>
      </c>
      <c r="M5241" t="n">
        <v>0.0014</v>
      </c>
      <c r="N5241" t="n">
        <v>0.00102</v>
      </c>
      <c r="O5241" t="n">
        <v>0</v>
      </c>
      <c r="P5241" t="n">
        <v>0.00155</v>
      </c>
      <c r="Q5241" t="n">
        <v>0</v>
      </c>
      <c r="R5241" t="n">
        <v>0.00331</v>
      </c>
      <c r="S5241" t="n">
        <v>0.00133</v>
      </c>
      <c r="T5241" t="n">
        <v>0.00296</v>
      </c>
    </row>
    <row r="5242">
      <c r="A5242" s="142" t="n">
        <v>43879</v>
      </c>
      <c r="B5242" t="n">
        <v>0.00153</v>
      </c>
      <c r="C5242" t="n">
        <v>0.00154</v>
      </c>
      <c r="D5242" t="n">
        <v>0.00156</v>
      </c>
      <c r="E5242" t="n">
        <v>0.00156</v>
      </c>
      <c r="F5242" t="n">
        <v>0.00156</v>
      </c>
      <c r="G5242" t="n">
        <v>0.0002</v>
      </c>
      <c r="H5242" t="inlineStr"/>
      <c r="I5242" t="n">
        <v>0.00385</v>
      </c>
      <c r="J5242" t="n">
        <v>0.00868</v>
      </c>
      <c r="K5242" t="n">
        <v>0.02007</v>
      </c>
      <c r="L5242" t="n">
        <v>0.03064</v>
      </c>
      <c r="M5242" t="n">
        <v>0.03192</v>
      </c>
      <c r="N5242" t="n">
        <v>0.03535</v>
      </c>
      <c r="O5242" t="n">
        <v>0.03191</v>
      </c>
      <c r="P5242" t="n">
        <v>0.02946</v>
      </c>
      <c r="Q5242" t="n">
        <v>0.01205</v>
      </c>
      <c r="R5242" t="n">
        <v>-0.00382</v>
      </c>
      <c r="S5242" t="n">
        <v>-0.00394</v>
      </c>
      <c r="T5242" t="n">
        <v>-0.01042</v>
      </c>
    </row>
    <row r="5243">
      <c r="A5243" s="142" t="n">
        <v>43880</v>
      </c>
      <c r="B5243" t="n">
        <v>0.03893</v>
      </c>
      <c r="C5243" t="n">
        <v>0.0389</v>
      </c>
      <c r="D5243" t="n">
        <v>0.03895</v>
      </c>
      <c r="E5243" t="n">
        <v>0.03893</v>
      </c>
      <c r="F5243" t="n">
        <v>0.03896</v>
      </c>
      <c r="G5243" t="n">
        <v>0.03827</v>
      </c>
      <c r="H5243" t="inlineStr"/>
      <c r="I5243" t="n">
        <v>0.008410000000000001</v>
      </c>
      <c r="J5243" t="n">
        <v>0.03196</v>
      </c>
      <c r="K5243" t="n">
        <v>0.02047</v>
      </c>
      <c r="L5243" t="n">
        <v>0.01221</v>
      </c>
      <c r="M5243" t="n">
        <v>0.01944</v>
      </c>
      <c r="N5243" t="n">
        <v>0.01182</v>
      </c>
      <c r="O5243" t="n">
        <v>0.0179</v>
      </c>
      <c r="P5243" t="n">
        <v>0.02711</v>
      </c>
      <c r="Q5243" t="n">
        <v>0.03166</v>
      </c>
      <c r="R5243" t="n">
        <v>0.00834</v>
      </c>
      <c r="S5243" t="n">
        <v>0.00737</v>
      </c>
      <c r="T5243" t="n">
        <v>0.0102</v>
      </c>
    </row>
    <row r="5244">
      <c r="A5244" s="142" t="n">
        <v>43881</v>
      </c>
      <c r="B5244" t="n">
        <v>0.02669</v>
      </c>
      <c r="C5244" t="n">
        <v>0.02668</v>
      </c>
      <c r="D5244" t="n">
        <v>0.02668</v>
      </c>
      <c r="E5244" t="n">
        <v>0.0267</v>
      </c>
      <c r="F5244" t="n">
        <v>0.0267</v>
      </c>
      <c r="G5244" t="n">
        <v>0.02379</v>
      </c>
      <c r="H5244" t="inlineStr"/>
      <c r="I5244" t="n">
        <v>0.01877</v>
      </c>
      <c r="J5244" t="n">
        <v>0.01638</v>
      </c>
      <c r="K5244" t="n">
        <v>-0.00202</v>
      </c>
      <c r="L5244" t="n">
        <v>-0.00302</v>
      </c>
      <c r="M5244" t="n">
        <v>-0.00587</v>
      </c>
      <c r="N5244" t="n">
        <v>0.00312</v>
      </c>
      <c r="O5244" t="n">
        <v>0.00183</v>
      </c>
      <c r="P5244" t="n">
        <v>-0.00147</v>
      </c>
      <c r="Q5244" t="n">
        <v>0.01134</v>
      </c>
      <c r="R5244" t="n">
        <v>-0.00829</v>
      </c>
      <c r="S5244" t="n">
        <v>-0.00581</v>
      </c>
      <c r="T5244" t="n">
        <v>-0.00859</v>
      </c>
    </row>
    <row r="5245">
      <c r="A5245" s="142" t="n">
        <v>43882</v>
      </c>
      <c r="B5245" t="n">
        <v>-0.00502</v>
      </c>
      <c r="C5245" t="n">
        <v>-0.0046</v>
      </c>
      <c r="D5245" t="n">
        <v>-0.00516</v>
      </c>
      <c r="E5245" t="n">
        <v>-0.0046</v>
      </c>
      <c r="F5245" t="n">
        <v>-0.0052</v>
      </c>
      <c r="G5245" t="n">
        <v>-0.00417</v>
      </c>
      <c r="H5245" t="inlineStr"/>
      <c r="I5245" t="n">
        <v>0.00314</v>
      </c>
      <c r="J5245" t="n">
        <v>0.01406</v>
      </c>
      <c r="K5245" t="n">
        <v>0.01823</v>
      </c>
      <c r="L5245" t="n">
        <v>0.01071</v>
      </c>
      <c r="M5245" t="n">
        <v>0.03493</v>
      </c>
      <c r="N5245" t="n">
        <v>0.02539</v>
      </c>
      <c r="O5245" t="n">
        <v>0.02906</v>
      </c>
      <c r="P5245" t="n">
        <v>0.02937</v>
      </c>
      <c r="Q5245" t="n">
        <v>0.01282</v>
      </c>
      <c r="R5245" t="n">
        <v>-0.0053</v>
      </c>
      <c r="S5245" t="n">
        <v>-0.01192</v>
      </c>
      <c r="T5245" t="n">
        <v>-0.01432</v>
      </c>
    </row>
    <row r="5246">
      <c r="A5246" s="142" t="n">
        <v>43885</v>
      </c>
      <c r="B5246" t="n">
        <v>0.02662</v>
      </c>
      <c r="C5246" t="n">
        <v>0.02609</v>
      </c>
      <c r="D5246" t="n">
        <v>0.0268</v>
      </c>
      <c r="E5246" t="n">
        <v>0.02618</v>
      </c>
      <c r="F5246" t="n">
        <v>0.0269</v>
      </c>
      <c r="G5246" t="n">
        <v>0.0314</v>
      </c>
      <c r="H5246" t="inlineStr"/>
      <c r="I5246" t="n">
        <v>0.00029</v>
      </c>
      <c r="J5246" t="n">
        <v>0.0234</v>
      </c>
      <c r="K5246" t="n">
        <v>0.00536</v>
      </c>
      <c r="L5246" t="n">
        <v>0.00262</v>
      </c>
      <c r="M5246" t="n">
        <v>0.008070000000000001</v>
      </c>
      <c r="N5246" t="n">
        <v>0.00675</v>
      </c>
      <c r="O5246" t="n">
        <v>0.0131</v>
      </c>
      <c r="P5246" t="n">
        <v>0.00143</v>
      </c>
      <c r="Q5246" t="n">
        <v>0.01641</v>
      </c>
      <c r="R5246" t="n">
        <v>-0.03759</v>
      </c>
      <c r="S5246" t="n">
        <v>-0.02991</v>
      </c>
      <c r="T5246" t="n">
        <v>-0.02705</v>
      </c>
    </row>
    <row r="5247">
      <c r="A5247" s="142" t="n">
        <v>43886</v>
      </c>
      <c r="B5247" t="n">
        <v>0.01276</v>
      </c>
      <c r="C5247" t="n">
        <v>0.01276</v>
      </c>
      <c r="D5247" t="n">
        <v>0.01277</v>
      </c>
      <c r="E5247" t="n">
        <v>0.01276</v>
      </c>
      <c r="F5247" t="n">
        <v>0.01276</v>
      </c>
      <c r="G5247" t="n">
        <v>0.01322</v>
      </c>
      <c r="H5247" t="inlineStr"/>
      <c r="I5247" t="n">
        <v>-0.01763</v>
      </c>
      <c r="J5247" t="n">
        <v>-0.01666</v>
      </c>
      <c r="K5247" t="n">
        <v>-0.03242</v>
      </c>
      <c r="L5247" t="n">
        <v>-0.01417</v>
      </c>
      <c r="M5247" t="n">
        <v>-0.03707</v>
      </c>
      <c r="N5247" t="n">
        <v>-0.03158</v>
      </c>
      <c r="O5247" t="n">
        <v>-0.03407</v>
      </c>
      <c r="P5247" t="n">
        <v>-0.03704</v>
      </c>
      <c r="Q5247" t="n">
        <v>-0.01411</v>
      </c>
      <c r="R5247" t="n">
        <v>-0.01749</v>
      </c>
      <c r="S5247" t="n">
        <v>-0.02378</v>
      </c>
      <c r="T5247" t="n">
        <v>0.00047</v>
      </c>
    </row>
    <row r="5248">
      <c r="A5248" s="142" t="n">
        <v>43887</v>
      </c>
      <c r="B5248" t="n">
        <v>-0.04262</v>
      </c>
      <c r="C5248" t="n">
        <v>-0.04229</v>
      </c>
      <c r="D5248" t="n">
        <v>-0.04259</v>
      </c>
      <c r="E5248" t="n">
        <v>-0.04259</v>
      </c>
      <c r="F5248" t="n">
        <v>-0.04259</v>
      </c>
      <c r="G5248" t="n">
        <v>-0.0419</v>
      </c>
      <c r="H5248" t="inlineStr"/>
      <c r="I5248" t="n">
        <v>-0.03227</v>
      </c>
      <c r="J5248" t="n">
        <v>-0.02699</v>
      </c>
      <c r="K5248" t="n">
        <v>-0.00928</v>
      </c>
      <c r="L5248" t="n">
        <v>-0.00534</v>
      </c>
      <c r="M5248" t="n">
        <v>-0.00792</v>
      </c>
      <c r="N5248" t="n">
        <v>-0.00575</v>
      </c>
      <c r="O5248" t="n">
        <v>-0.00376</v>
      </c>
      <c r="P5248" t="n">
        <v>-0.01627</v>
      </c>
      <c r="Q5248" t="n">
        <v>-0.02625</v>
      </c>
      <c r="R5248" t="n">
        <v>0.00018</v>
      </c>
      <c r="S5248" t="n">
        <v>-0.00576</v>
      </c>
      <c r="T5248" t="n">
        <v>-0.01258</v>
      </c>
    </row>
    <row r="5249">
      <c r="A5249" s="142" t="n">
        <v>43888</v>
      </c>
      <c r="B5249" t="n">
        <v>-0.01053</v>
      </c>
      <c r="C5249" t="n">
        <v>-0.01091</v>
      </c>
      <c r="D5249" t="n">
        <v>-0.01053</v>
      </c>
      <c r="E5249" t="n">
        <v>-0.01054</v>
      </c>
      <c r="F5249" t="n">
        <v>-0.0105</v>
      </c>
      <c r="G5249" t="n">
        <v>-0.01043</v>
      </c>
      <c r="H5249" t="inlineStr"/>
      <c r="I5249" t="n">
        <v>-0.007889999999999999</v>
      </c>
      <c r="J5249" t="n">
        <v>-0.01534</v>
      </c>
      <c r="K5249" t="n">
        <v>-0.04954</v>
      </c>
      <c r="L5249" t="n">
        <v>-0.00086</v>
      </c>
      <c r="M5249" t="n">
        <v>-0.05836</v>
      </c>
      <c r="N5249" t="n">
        <v>-0.05615</v>
      </c>
      <c r="O5249" t="n">
        <v>-0.04829</v>
      </c>
      <c r="P5249" t="n">
        <v>-0.05865</v>
      </c>
      <c r="Q5249" t="n">
        <v>-0.01945</v>
      </c>
      <c r="R5249" t="n">
        <v>-0.03626</v>
      </c>
      <c r="S5249" t="n">
        <v>-0.04345</v>
      </c>
      <c r="T5249" t="n">
        <v>-0.02286</v>
      </c>
    </row>
    <row r="5250">
      <c r="A5250" s="142" t="n">
        <v>43889</v>
      </c>
      <c r="B5250" t="n">
        <v>-0.05752</v>
      </c>
      <c r="C5250" t="n">
        <v>-0.05753</v>
      </c>
      <c r="D5250" t="n">
        <v>-0.0575</v>
      </c>
      <c r="E5250" t="n">
        <v>-0.05749</v>
      </c>
      <c r="F5250" t="n">
        <v>-0.05748</v>
      </c>
      <c r="G5250" t="n">
        <v>-0.04697</v>
      </c>
      <c r="H5250" t="inlineStr"/>
      <c r="I5250" t="n">
        <v>-0.05277</v>
      </c>
      <c r="J5250" t="n">
        <v>-0.10548</v>
      </c>
      <c r="K5250" t="n">
        <v>-0.06347999999999999</v>
      </c>
      <c r="L5250" t="n">
        <v>-0.05869</v>
      </c>
      <c r="M5250" t="n">
        <v>-0.07872</v>
      </c>
      <c r="N5250" t="n">
        <v>-0.08466</v>
      </c>
      <c r="O5250" t="n">
        <v>-0.06941</v>
      </c>
      <c r="P5250" t="n">
        <v>-0.08307</v>
      </c>
      <c r="Q5250" t="n">
        <v>0</v>
      </c>
      <c r="R5250" t="n">
        <v>-0.03493</v>
      </c>
      <c r="S5250" t="n">
        <v>-0.01734</v>
      </c>
      <c r="T5250" t="n">
        <v>-0.02419</v>
      </c>
    </row>
    <row r="5251">
      <c r="A5251" s="142" t="n">
        <v>43892</v>
      </c>
      <c r="B5251" t="n">
        <v>-0.08312</v>
      </c>
      <c r="C5251" t="n">
        <v>-0.08318</v>
      </c>
      <c r="D5251" t="n">
        <v>-0.08308</v>
      </c>
      <c r="E5251" t="n">
        <v>-0.08312</v>
      </c>
      <c r="F5251" t="n">
        <v>-0.08305999999999999</v>
      </c>
      <c r="G5251" t="n">
        <v>-0.08326</v>
      </c>
      <c r="H5251" t="inlineStr"/>
      <c r="I5251" t="n">
        <v>-0.04967</v>
      </c>
      <c r="J5251" t="n">
        <v>-0.01374</v>
      </c>
      <c r="K5251" t="n">
        <v>0.01177</v>
      </c>
      <c r="L5251" t="n">
        <v>0.00327</v>
      </c>
      <c r="M5251" t="n">
        <v>0.02191</v>
      </c>
      <c r="N5251" t="n">
        <v>0.01944</v>
      </c>
      <c r="O5251" t="n">
        <v>0.01154</v>
      </c>
      <c r="P5251" t="n">
        <v>0.008710000000000001</v>
      </c>
      <c r="Q5251" t="n">
        <v>0</v>
      </c>
      <c r="R5251" t="n">
        <v>0.00159</v>
      </c>
      <c r="S5251" t="n">
        <v>0.01703</v>
      </c>
      <c r="T5251" t="n">
        <v>-0.00182</v>
      </c>
    </row>
    <row r="5252">
      <c r="A5252" s="142" t="n">
        <v>43893</v>
      </c>
      <c r="B5252" t="n">
        <v>0.01316</v>
      </c>
      <c r="C5252" t="n">
        <v>0.01316</v>
      </c>
      <c r="D5252" t="n">
        <v>0.01316</v>
      </c>
      <c r="E5252" t="n">
        <v>0.01315</v>
      </c>
      <c r="F5252" t="n">
        <v>0.01318</v>
      </c>
      <c r="G5252" t="n">
        <v>0.02673</v>
      </c>
      <c r="H5252" t="inlineStr"/>
      <c r="I5252" t="n">
        <v>0.01279</v>
      </c>
      <c r="J5252" t="n">
        <v>0.03329</v>
      </c>
      <c r="K5252" t="n">
        <v>0.02874</v>
      </c>
      <c r="L5252" t="n">
        <v>0.01558</v>
      </c>
      <c r="M5252" t="n">
        <v>0.04212</v>
      </c>
      <c r="N5252" t="n">
        <v>0.04077</v>
      </c>
      <c r="O5252" t="n">
        <v>0.04781</v>
      </c>
      <c r="P5252" t="n">
        <v>0.04663</v>
      </c>
      <c r="Q5252" t="n">
        <v>0</v>
      </c>
      <c r="R5252" t="n">
        <v>0.01281</v>
      </c>
      <c r="S5252" t="n">
        <v>-0.01578</v>
      </c>
      <c r="T5252" t="n">
        <v>0.00645</v>
      </c>
    </row>
    <row r="5253">
      <c r="A5253" s="142" t="n">
        <v>43894</v>
      </c>
      <c r="B5253" t="n">
        <v>0.04646</v>
      </c>
      <c r="C5253" t="n">
        <v>0.0464</v>
      </c>
      <c r="D5253" t="n">
        <v>0.04647</v>
      </c>
      <c r="E5253" t="n">
        <v>0.0465</v>
      </c>
      <c r="F5253" t="n">
        <v>0.04644</v>
      </c>
      <c r="G5253" t="n">
        <v>0.05081</v>
      </c>
      <c r="H5253" t="inlineStr"/>
      <c r="I5253" t="n">
        <v>0.01822</v>
      </c>
      <c r="J5253" t="n">
        <v>0.04175</v>
      </c>
      <c r="K5253" t="n">
        <v>0.01028</v>
      </c>
      <c r="L5253" t="n">
        <v>0.00161</v>
      </c>
      <c r="M5253" t="n">
        <v>0.00586</v>
      </c>
      <c r="N5253" t="n">
        <v>0.013</v>
      </c>
      <c r="O5253" t="n">
        <v>0.01655</v>
      </c>
      <c r="P5253" t="n">
        <v>0.00825</v>
      </c>
      <c r="Q5253" t="n">
        <v>-0.04971</v>
      </c>
      <c r="R5253" t="n">
        <v>0.01473</v>
      </c>
      <c r="S5253" t="n">
        <v>0.03026</v>
      </c>
      <c r="T5253" t="n">
        <v>0.01327</v>
      </c>
    </row>
    <row r="5254">
      <c r="A5254" s="142" t="n">
        <v>43895</v>
      </c>
      <c r="B5254" t="n">
        <v>0.01355</v>
      </c>
      <c r="C5254" t="n">
        <v>0.01357</v>
      </c>
      <c r="D5254" t="n">
        <v>0.01358</v>
      </c>
      <c r="E5254" t="n">
        <v>0.01355</v>
      </c>
      <c r="F5254" t="n">
        <v>0.0136</v>
      </c>
      <c r="G5254" t="n">
        <v>0.01031</v>
      </c>
      <c r="H5254" t="inlineStr"/>
      <c r="I5254" t="n">
        <v>0.01132</v>
      </c>
      <c r="J5254" t="n">
        <v>0.00726</v>
      </c>
      <c r="K5254" t="n">
        <v>0.00407</v>
      </c>
      <c r="L5254" t="n">
        <v>0.01238</v>
      </c>
      <c r="M5254" t="n">
        <v>0.01518</v>
      </c>
      <c r="N5254" t="n">
        <v>0.01465</v>
      </c>
      <c r="O5254" t="n">
        <v>0.02097</v>
      </c>
      <c r="P5254" t="n">
        <v>0.00655</v>
      </c>
      <c r="Q5254" t="n">
        <v>0.00565</v>
      </c>
      <c r="R5254" t="n">
        <v>-0.01389</v>
      </c>
      <c r="S5254" t="n">
        <v>-0.02364</v>
      </c>
      <c r="T5254" t="n">
        <v>-0.00278</v>
      </c>
    </row>
    <row r="5255">
      <c r="A5255" s="142" t="n">
        <v>43896</v>
      </c>
      <c r="B5255" t="n">
        <v>0.01715</v>
      </c>
      <c r="C5255" t="n">
        <v>0.01712</v>
      </c>
      <c r="D5255" t="n">
        <v>0.01717</v>
      </c>
      <c r="E5255" t="n">
        <v>0.01717</v>
      </c>
      <c r="F5255" t="n">
        <v>0.0172</v>
      </c>
      <c r="G5255" t="n">
        <v>0.02148</v>
      </c>
      <c r="H5255" t="inlineStr"/>
      <c r="I5255" t="n">
        <v>-0.00156</v>
      </c>
      <c r="J5255" t="n">
        <v>-0.00564</v>
      </c>
      <c r="K5255" t="n">
        <v>-0.02923</v>
      </c>
      <c r="L5255" t="n">
        <v>0.00408</v>
      </c>
      <c r="M5255" t="n">
        <v>-0.0235</v>
      </c>
      <c r="N5255" t="n">
        <v>-0.02369</v>
      </c>
      <c r="O5255" t="n">
        <v>-0.01724</v>
      </c>
      <c r="P5255" t="n">
        <v>-0.01301</v>
      </c>
      <c r="Q5255" t="n">
        <v>-0.00757</v>
      </c>
      <c r="R5255" t="n">
        <v>-0.03681</v>
      </c>
      <c r="S5255" t="n">
        <v>-0.03096</v>
      </c>
      <c r="T5255" t="n">
        <v>-0.03668</v>
      </c>
    </row>
    <row r="5256">
      <c r="A5256" s="142" t="n">
        <v>43899</v>
      </c>
      <c r="B5256" t="n">
        <v>-0.01404</v>
      </c>
      <c r="C5256" t="n">
        <v>-0.01408</v>
      </c>
      <c r="D5256" t="n">
        <v>-0.01398</v>
      </c>
      <c r="E5256" t="n">
        <v>-0.01402</v>
      </c>
      <c r="F5256" t="n">
        <v>-0.01395</v>
      </c>
      <c r="G5256" t="n">
        <v>-0.00331</v>
      </c>
      <c r="H5256" t="inlineStr"/>
      <c r="I5256" t="n">
        <v>-0.02629</v>
      </c>
      <c r="J5256" t="n">
        <v>-0.04442</v>
      </c>
      <c r="K5256" t="n">
        <v>-0.09189</v>
      </c>
      <c r="L5256" t="n">
        <v>-0.01288</v>
      </c>
      <c r="M5256" t="n">
        <v>-0.08184</v>
      </c>
      <c r="N5256" t="n">
        <v>-0.08359999999999999</v>
      </c>
      <c r="O5256" t="n">
        <v>-0.06315</v>
      </c>
      <c r="P5256" t="n">
        <v>-0.08896</v>
      </c>
      <c r="Q5256" t="n">
        <v>-0.05175</v>
      </c>
      <c r="R5256" t="n">
        <v>-0.07563</v>
      </c>
      <c r="S5256" t="n">
        <v>-0.0794</v>
      </c>
      <c r="T5256" t="n">
        <v>-0.07224</v>
      </c>
    </row>
    <row r="5257">
      <c r="A5257" s="142" t="n">
        <v>43900</v>
      </c>
      <c r="B5257" t="n">
        <v>-0.06872</v>
      </c>
      <c r="C5257" t="n">
        <v>-0.06875000000000001</v>
      </c>
      <c r="D5257" t="n">
        <v>-0.06873</v>
      </c>
      <c r="E5257" t="n">
        <v>-0.06870999999999999</v>
      </c>
      <c r="F5257" t="n">
        <v>-0.06874</v>
      </c>
      <c r="G5257" t="n">
        <v>-0.05983</v>
      </c>
      <c r="H5257" t="inlineStr"/>
      <c r="I5257" t="n">
        <v>-0.0882</v>
      </c>
      <c r="J5257" t="n">
        <v>-0.02671</v>
      </c>
      <c r="K5257" t="n">
        <v>0.0161</v>
      </c>
      <c r="L5257" t="n">
        <v>-0.01086</v>
      </c>
      <c r="M5257" t="n">
        <v>0.00635</v>
      </c>
      <c r="N5257" t="n">
        <v>0.01143</v>
      </c>
      <c r="O5257" t="n">
        <v>-0.00609</v>
      </c>
      <c r="P5257" t="n">
        <v>0.00542</v>
      </c>
      <c r="Q5257" t="n">
        <v>-0.02769</v>
      </c>
      <c r="R5257" t="n">
        <v>-0.01042</v>
      </c>
      <c r="S5257" t="n">
        <v>0.03381</v>
      </c>
      <c r="T5257" t="n">
        <v>0.0242</v>
      </c>
    </row>
    <row r="5258">
      <c r="A5258" s="142" t="n">
        <v>43901</v>
      </c>
      <c r="B5258" t="n">
        <v>-0.00542</v>
      </c>
      <c r="C5258" t="n">
        <v>-0.00545</v>
      </c>
      <c r="D5258" t="n">
        <v>-0.00539</v>
      </c>
      <c r="E5258" t="n">
        <v>-0.00541</v>
      </c>
      <c r="F5258" t="n">
        <v>-0.00536</v>
      </c>
      <c r="G5258" t="n">
        <v>-0.01184</v>
      </c>
      <c r="H5258" t="inlineStr"/>
      <c r="I5258" t="n">
        <v>0.01411</v>
      </c>
      <c r="J5258" t="n">
        <v>-0.01626</v>
      </c>
      <c r="K5258" t="n">
        <v>-0.06771000000000001</v>
      </c>
      <c r="L5258" t="n">
        <v>-0.0145</v>
      </c>
      <c r="M5258" t="n">
        <v>-0.07103</v>
      </c>
      <c r="N5258" t="n">
        <v>-0.07091</v>
      </c>
      <c r="O5258" t="n">
        <v>-0.0617</v>
      </c>
      <c r="P5258" t="n">
        <v>-0.06834999999999999</v>
      </c>
      <c r="Q5258" t="n">
        <v>-0.01312</v>
      </c>
      <c r="R5258" t="n">
        <v>-0.00763</v>
      </c>
      <c r="S5258" t="n">
        <v>-0.03064</v>
      </c>
      <c r="T5258" t="n">
        <v>-0.01262</v>
      </c>
    </row>
    <row r="5259">
      <c r="A5259" s="142" t="n">
        <v>43902</v>
      </c>
      <c r="B5259" t="n">
        <v>-0.05797</v>
      </c>
      <c r="C5259" t="n">
        <v>-0.05799</v>
      </c>
      <c r="D5259" t="n">
        <v>-0.05797</v>
      </c>
      <c r="E5259" t="n">
        <v>-0.058</v>
      </c>
      <c r="F5259" t="n">
        <v>-0.05797</v>
      </c>
      <c r="G5259" t="n">
        <v>-0.06356000000000001</v>
      </c>
      <c r="H5259" t="inlineStr"/>
      <c r="I5259" t="n">
        <v>-0.05355</v>
      </c>
      <c r="J5259" t="n">
        <v>-0.09607</v>
      </c>
      <c r="K5259" t="n">
        <v>-0.08841</v>
      </c>
      <c r="L5259" t="n">
        <v>-0.07339</v>
      </c>
      <c r="M5259" t="n">
        <v>-0.10444</v>
      </c>
      <c r="N5259" t="n">
        <v>-0.10877</v>
      </c>
      <c r="O5259" t="n">
        <v>-0.09085</v>
      </c>
      <c r="P5259" t="n">
        <v>-0.10618</v>
      </c>
      <c r="Q5259" t="n">
        <v>-0.09855</v>
      </c>
      <c r="R5259" t="n">
        <v>-0.11565</v>
      </c>
      <c r="S5259" t="n">
        <v>-0.07901</v>
      </c>
      <c r="T5259" t="n">
        <v>-0.05053</v>
      </c>
    </row>
    <row r="5260">
      <c r="A5260" s="142" t="n">
        <v>43903</v>
      </c>
      <c r="B5260" t="n">
        <v>-0.10604</v>
      </c>
      <c r="C5260" t="n">
        <v>-0.10605</v>
      </c>
      <c r="D5260" t="n">
        <v>-0.10602</v>
      </c>
      <c r="E5260" t="n">
        <v>-0.10604</v>
      </c>
      <c r="F5260" t="n">
        <v>-0.10599</v>
      </c>
      <c r="G5260" t="n">
        <v>-0.12154</v>
      </c>
      <c r="H5260" t="inlineStr"/>
      <c r="I5260" t="n">
        <v>-0.10204</v>
      </c>
      <c r="J5260" t="n">
        <v>-0.05638</v>
      </c>
      <c r="K5260" t="n">
        <v>-0.02863</v>
      </c>
      <c r="L5260" t="n">
        <v>-0.0914</v>
      </c>
      <c r="M5260" t="n">
        <v>-0.07722999999999999</v>
      </c>
      <c r="N5260" t="n">
        <v>-0.07451000000000001</v>
      </c>
      <c r="O5260" t="n">
        <v>-0.08594</v>
      </c>
      <c r="P5260" t="n">
        <v>-0.09503</v>
      </c>
      <c r="Q5260" t="n">
        <v>-0.04609</v>
      </c>
      <c r="R5260" t="n">
        <v>0.32127</v>
      </c>
      <c r="S5260" t="n">
        <v>0.05405</v>
      </c>
      <c r="T5260" t="n">
        <v>0.01031</v>
      </c>
    </row>
    <row r="5261">
      <c r="A5261" s="142" t="n">
        <v>43906</v>
      </c>
      <c r="B5261" t="n">
        <v>-0.08407000000000001</v>
      </c>
      <c r="C5261" t="n">
        <v>-0.08413</v>
      </c>
      <c r="D5261" t="n">
        <v>-0.08406</v>
      </c>
      <c r="E5261" t="n">
        <v>-0.08407000000000001</v>
      </c>
      <c r="F5261" t="n">
        <v>-0.08402</v>
      </c>
      <c r="G5261" t="n">
        <v>-0.08502</v>
      </c>
      <c r="H5261" t="inlineStr"/>
      <c r="I5261" t="n">
        <v>-0.03361</v>
      </c>
      <c r="J5261" t="n">
        <v>-0.0977</v>
      </c>
      <c r="K5261" t="n">
        <v>0.009599999999999999</v>
      </c>
      <c r="L5261" t="n">
        <v>-0.05511</v>
      </c>
      <c r="M5261" t="n">
        <v>0.02419</v>
      </c>
      <c r="N5261" t="n">
        <v>0.0361</v>
      </c>
      <c r="O5261" t="n">
        <v>0.0453</v>
      </c>
      <c r="P5261" t="n">
        <v>0.03819</v>
      </c>
      <c r="Q5261" t="n">
        <v>-0.09915</v>
      </c>
      <c r="R5261" t="n">
        <v>2e-05</v>
      </c>
      <c r="S5261" t="n">
        <v>-0.09698</v>
      </c>
      <c r="T5261" t="n">
        <v>-0.07081</v>
      </c>
    </row>
    <row r="5262">
      <c r="A5262" s="142" t="n">
        <v>43907</v>
      </c>
      <c r="B5262" t="n">
        <v>0.02306</v>
      </c>
      <c r="C5262" t="n">
        <v>0.02304</v>
      </c>
      <c r="D5262" t="n">
        <v>0.02307</v>
      </c>
      <c r="E5262" t="n">
        <v>0.02313</v>
      </c>
      <c r="F5262" t="n">
        <v>0.02302</v>
      </c>
      <c r="G5262" t="n">
        <v>0.02942</v>
      </c>
      <c r="H5262" t="inlineStr"/>
      <c r="I5262" t="n">
        <v>-0.01661</v>
      </c>
      <c r="J5262" t="n">
        <v>0.19418</v>
      </c>
      <c r="K5262" t="n">
        <v>0.08916</v>
      </c>
      <c r="L5262" t="n">
        <v>0.00593</v>
      </c>
      <c r="M5262" t="n">
        <v>0.13332</v>
      </c>
      <c r="N5262" t="n">
        <v>0.11516</v>
      </c>
      <c r="O5262" t="n">
        <v>0.12096</v>
      </c>
      <c r="P5262" t="n">
        <v>0.10805</v>
      </c>
      <c r="Q5262" t="n">
        <v>0</v>
      </c>
      <c r="R5262" t="n">
        <v>-0.25066</v>
      </c>
      <c r="S5262" t="n">
        <v>0.05069</v>
      </c>
      <c r="T5262" t="n">
        <v>0.00727</v>
      </c>
    </row>
    <row r="5263">
      <c r="A5263" s="142" t="n">
        <v>43908</v>
      </c>
      <c r="B5263" t="n">
        <v>0.11555</v>
      </c>
      <c r="C5263" t="n">
        <v>0.11549</v>
      </c>
      <c r="D5263" t="n">
        <v>0.11556</v>
      </c>
      <c r="E5263" t="n">
        <v>0.11548</v>
      </c>
      <c r="F5263" t="n">
        <v>0.11558</v>
      </c>
      <c r="G5263" t="n">
        <v>0.09886</v>
      </c>
      <c r="H5263" t="inlineStr"/>
      <c r="I5263" t="n">
        <v>0.09045</v>
      </c>
      <c r="J5263" t="n">
        <v>-0.02585</v>
      </c>
      <c r="K5263" t="n">
        <v>-0.10513</v>
      </c>
      <c r="L5263" t="n">
        <v>-0.05599</v>
      </c>
      <c r="M5263" t="n">
        <v>-0.0968</v>
      </c>
      <c r="N5263" t="n">
        <v>-0.10414</v>
      </c>
      <c r="O5263" t="n">
        <v>-0.10189</v>
      </c>
      <c r="P5263" t="n">
        <v>-0.12863</v>
      </c>
      <c r="Q5263" t="n">
        <v>0.17174</v>
      </c>
      <c r="R5263" t="n">
        <v>-0.0398</v>
      </c>
      <c r="S5263" t="n">
        <v>-0.0385</v>
      </c>
      <c r="T5263" t="n">
        <v>-0.03482</v>
      </c>
    </row>
    <row r="5264">
      <c r="A5264" s="142" t="n">
        <v>43909</v>
      </c>
      <c r="B5264" t="n">
        <v>-0.10028</v>
      </c>
      <c r="C5264" t="n">
        <v>-0.1003</v>
      </c>
      <c r="D5264" t="n">
        <v>-0.10026</v>
      </c>
      <c r="E5264" t="n">
        <v>-0.10025</v>
      </c>
      <c r="F5264" t="n">
        <v>-0.10023</v>
      </c>
      <c r="G5264" t="n">
        <v>-0.11161</v>
      </c>
      <c r="H5264" t="inlineStr"/>
      <c r="I5264" t="n">
        <v>-0.08097</v>
      </c>
      <c r="J5264" t="n">
        <v>-0.11731</v>
      </c>
      <c r="K5264" t="n">
        <v>0.04644</v>
      </c>
      <c r="L5264" t="n">
        <v>0.02033</v>
      </c>
      <c r="M5264" t="n">
        <v>0.02705</v>
      </c>
      <c r="N5264" t="n">
        <v>0.04848</v>
      </c>
      <c r="O5264" t="n">
        <v>0.03578</v>
      </c>
      <c r="P5264" t="n">
        <v>0.04286</v>
      </c>
      <c r="Q5264" t="n">
        <v>-0.11016</v>
      </c>
      <c r="R5264" t="n">
        <v>0.03163</v>
      </c>
      <c r="S5264" t="n">
        <v>0.01566</v>
      </c>
      <c r="T5264" t="n">
        <v>-0.01462</v>
      </c>
    </row>
    <row r="5265">
      <c r="A5265" s="142" t="n">
        <v>43910</v>
      </c>
      <c r="B5265" t="n">
        <v>0.01603</v>
      </c>
      <c r="C5265" t="n">
        <v>0.01602</v>
      </c>
      <c r="D5265" t="n">
        <v>0.01603</v>
      </c>
      <c r="E5265" t="n">
        <v>0.01599</v>
      </c>
      <c r="F5265" t="n">
        <v>0.01605</v>
      </c>
      <c r="G5265" t="n">
        <v>0.00371</v>
      </c>
      <c r="H5265" t="inlineStr"/>
      <c r="I5265" t="n">
        <v>0.0078</v>
      </c>
      <c r="J5265" t="n">
        <v>0.07233000000000001</v>
      </c>
      <c r="K5265" t="n">
        <v>-0.02041</v>
      </c>
      <c r="L5265" t="n">
        <v>0.01652</v>
      </c>
      <c r="M5265" t="n">
        <v>-0.04302</v>
      </c>
      <c r="N5265" t="n">
        <v>-0.05026</v>
      </c>
      <c r="O5265" t="n">
        <v>-0.04359</v>
      </c>
      <c r="P5265" t="n">
        <v>-0.04338</v>
      </c>
      <c r="Q5265" t="n">
        <v>0.07131</v>
      </c>
      <c r="R5265" t="n">
        <v>0.01679</v>
      </c>
      <c r="S5265" t="n">
        <v>-0.01571</v>
      </c>
      <c r="T5265" t="n">
        <v>0.04927</v>
      </c>
    </row>
    <row r="5266">
      <c r="A5266" s="142" t="n">
        <v>43913</v>
      </c>
      <c r="B5266" t="n">
        <v>-0.04399</v>
      </c>
      <c r="C5266" t="n">
        <v>-0.04406</v>
      </c>
      <c r="D5266" t="n">
        <v>-0.04398</v>
      </c>
      <c r="E5266" t="n">
        <v>-0.04395</v>
      </c>
      <c r="F5266" t="n">
        <v>-0.04396</v>
      </c>
      <c r="G5266" t="n">
        <v>-0.04505</v>
      </c>
      <c r="H5266" t="inlineStr"/>
      <c r="I5266" t="n">
        <v>-0.03423</v>
      </c>
      <c r="J5266" t="n">
        <v>-0.02804</v>
      </c>
      <c r="K5266" t="n">
        <v>0.01359</v>
      </c>
      <c r="L5266" t="n">
        <v>0.03903</v>
      </c>
      <c r="M5266" t="n">
        <v>0.04108</v>
      </c>
      <c r="N5266" t="n">
        <v>0.05496</v>
      </c>
      <c r="O5266" t="n">
        <v>0.04268</v>
      </c>
      <c r="P5266" t="n">
        <v>0.04057</v>
      </c>
      <c r="Q5266" t="n">
        <v>-0.02546</v>
      </c>
      <c r="R5266" t="n">
        <v>-0.04218</v>
      </c>
      <c r="S5266" t="n">
        <v>-0.03924</v>
      </c>
      <c r="T5266" t="n">
        <v>-0.06212</v>
      </c>
    </row>
    <row r="5267">
      <c r="A5267" s="142" t="n">
        <v>43914</v>
      </c>
      <c r="B5267" t="n">
        <v>0.03776</v>
      </c>
      <c r="C5267" t="n">
        <v>0.03777</v>
      </c>
      <c r="D5267" t="n">
        <v>0.03786</v>
      </c>
      <c r="E5267" t="n">
        <v>0.03782</v>
      </c>
      <c r="F5267" t="n">
        <v>0.03781</v>
      </c>
      <c r="G5267" t="n">
        <v>0.04456</v>
      </c>
      <c r="H5267" t="inlineStr"/>
      <c r="I5267" t="n">
        <v>0.007900000000000001</v>
      </c>
      <c r="J5267" t="n">
        <v>0.13838</v>
      </c>
      <c r="K5267" t="n">
        <v>0.12201</v>
      </c>
      <c r="L5267" t="n">
        <v>0.09222</v>
      </c>
      <c r="M5267" t="n">
        <v>0.13207</v>
      </c>
      <c r="N5267" t="n">
        <v>0.12318</v>
      </c>
      <c r="O5267" t="n">
        <v>0.1265</v>
      </c>
      <c r="P5267" t="n">
        <v>0.1445</v>
      </c>
      <c r="Q5267" t="n">
        <v>0.11559</v>
      </c>
      <c r="R5267" t="n">
        <v>0.08537</v>
      </c>
      <c r="S5267" t="n">
        <v>0.08031000000000001</v>
      </c>
      <c r="T5267" t="n">
        <v>0.05383</v>
      </c>
    </row>
    <row r="5268">
      <c r="A5268" s="142" t="n">
        <v>43915</v>
      </c>
      <c r="B5268" t="n">
        <v>0.13845</v>
      </c>
      <c r="C5268" t="n">
        <v>0.13846</v>
      </c>
      <c r="D5268" t="n">
        <v>0.13846</v>
      </c>
      <c r="E5268" t="n">
        <v>0.13849</v>
      </c>
      <c r="F5268" t="n">
        <v>0.13853</v>
      </c>
      <c r="G5268" t="n">
        <v>0.14242</v>
      </c>
      <c r="H5268" t="inlineStr"/>
      <c r="I5268" t="n">
        <v>0.12566</v>
      </c>
      <c r="J5268" t="n">
        <v>0.03929</v>
      </c>
      <c r="K5268" t="n">
        <v>0.02251</v>
      </c>
      <c r="L5268" t="n">
        <v>0.06949</v>
      </c>
      <c r="M5268" t="n">
        <v>0.03461</v>
      </c>
      <c r="N5268" t="n">
        <v>0.02744</v>
      </c>
      <c r="O5268" t="n">
        <v>0.02828</v>
      </c>
      <c r="P5268" t="n">
        <v>0.05411</v>
      </c>
      <c r="Q5268" t="n">
        <v>0.04201</v>
      </c>
      <c r="R5268" t="n">
        <v>0.03157</v>
      </c>
      <c r="S5268" t="n">
        <v>0.02373</v>
      </c>
      <c r="T5268" t="n">
        <v>0.04004</v>
      </c>
    </row>
    <row r="5269">
      <c r="A5269" s="142" t="n">
        <v>43916</v>
      </c>
      <c r="B5269" t="n">
        <v>0.0687</v>
      </c>
      <c r="C5269" t="n">
        <v>0.06865</v>
      </c>
      <c r="D5269" t="n">
        <v>0.06868</v>
      </c>
      <c r="E5269" t="n">
        <v>0.06866</v>
      </c>
      <c r="F5269" t="n">
        <v>0.0687</v>
      </c>
      <c r="G5269" t="n">
        <v>0.07226</v>
      </c>
      <c r="H5269" t="inlineStr"/>
      <c r="I5269" t="n">
        <v>0.04701</v>
      </c>
      <c r="J5269" t="n">
        <v>0.02049</v>
      </c>
      <c r="K5269" t="n">
        <v>-0.01461</v>
      </c>
      <c r="L5269" t="n">
        <v>-0.00128</v>
      </c>
      <c r="M5269" t="n">
        <v>-0.01319</v>
      </c>
      <c r="N5269" t="n">
        <v>-0.02476</v>
      </c>
      <c r="O5269" t="n">
        <v>-0.02702</v>
      </c>
      <c r="P5269" t="n">
        <v>-0.01521</v>
      </c>
      <c r="Q5269" t="n">
        <v>0.02504</v>
      </c>
      <c r="R5269" t="n">
        <v>0.02528</v>
      </c>
      <c r="S5269" t="n">
        <v>0.02813</v>
      </c>
      <c r="T5269" t="n">
        <v>0.00019</v>
      </c>
    </row>
    <row r="5270">
      <c r="A5270" s="142" t="n">
        <v>43917</v>
      </c>
      <c r="B5270" t="n">
        <v>-0.02476</v>
      </c>
      <c r="C5270" t="n">
        <v>-0.02477</v>
      </c>
      <c r="D5270" t="n">
        <v>-0.02473</v>
      </c>
      <c r="E5270" t="n">
        <v>-0.02475</v>
      </c>
      <c r="F5270" t="n">
        <v>-0.02475</v>
      </c>
      <c r="G5270" t="n">
        <v>-0.00748</v>
      </c>
      <c r="H5270" t="inlineStr"/>
      <c r="I5270" t="n">
        <v>-0.0181</v>
      </c>
      <c r="J5270" t="n">
        <v>-0.04848</v>
      </c>
      <c r="K5270" t="n">
        <v>-0.05139</v>
      </c>
      <c r="L5270" t="n">
        <v>-0.00464</v>
      </c>
      <c r="M5270" t="n">
        <v>-0.07124999999999999</v>
      </c>
      <c r="N5270" t="n">
        <v>-0.06164</v>
      </c>
      <c r="O5270" t="n">
        <v>-0.06458999999999999</v>
      </c>
      <c r="P5270" t="n">
        <v>-0.06757000000000001</v>
      </c>
      <c r="Q5270" t="n">
        <v>-0.05446</v>
      </c>
      <c r="R5270" t="n">
        <v>-0.03372</v>
      </c>
      <c r="S5270" t="n">
        <v>-0.02691</v>
      </c>
      <c r="T5270" t="n">
        <v>-0.0133</v>
      </c>
    </row>
    <row r="5271">
      <c r="A5271" s="142" t="n">
        <v>43920</v>
      </c>
      <c r="B5271" t="n">
        <v>-0.05662</v>
      </c>
      <c r="C5271" t="n">
        <v>-0.05667</v>
      </c>
      <c r="D5271" t="n">
        <v>-0.05661</v>
      </c>
      <c r="E5271" t="n">
        <v>-0.05664</v>
      </c>
      <c r="F5271" t="n">
        <v>-0.05658</v>
      </c>
      <c r="G5271" t="n">
        <v>-0.05374</v>
      </c>
      <c r="H5271" t="inlineStr"/>
      <c r="I5271" t="n">
        <v>-0.052</v>
      </c>
      <c r="J5271" t="n">
        <v>0.00801</v>
      </c>
      <c r="K5271" t="n">
        <v>-0.009169999999999999</v>
      </c>
      <c r="L5271" t="n">
        <v>-0.01336</v>
      </c>
      <c r="M5271" t="n">
        <v>-0.0156</v>
      </c>
      <c r="N5271" t="n">
        <v>-0.02049</v>
      </c>
      <c r="O5271" t="n">
        <v>-0.00404</v>
      </c>
      <c r="P5271" t="n">
        <v>-0.01656</v>
      </c>
      <c r="Q5271" t="n">
        <v>0.00378</v>
      </c>
      <c r="R5271" t="n">
        <v>0.0138</v>
      </c>
      <c r="S5271" t="n">
        <v>0.02298</v>
      </c>
      <c r="T5271" t="n">
        <v>-0.00941</v>
      </c>
    </row>
    <row r="5272">
      <c r="A5272" s="142" t="n">
        <v>43921</v>
      </c>
      <c r="B5272" t="n">
        <v>-0.00495</v>
      </c>
      <c r="C5272" t="n">
        <v>-0.00494</v>
      </c>
      <c r="D5272" t="n">
        <v>-0.0049</v>
      </c>
      <c r="E5272" t="n">
        <v>-0.00487</v>
      </c>
      <c r="F5272" t="n">
        <v>-0.00487</v>
      </c>
      <c r="G5272" t="n">
        <v>-0.00748</v>
      </c>
      <c r="H5272" t="inlineStr"/>
      <c r="I5272" t="n">
        <v>0.00105</v>
      </c>
      <c r="J5272" t="n">
        <v>-0.05018</v>
      </c>
      <c r="K5272" t="n">
        <v>-0.00736</v>
      </c>
      <c r="L5272" t="n">
        <v>0.00174</v>
      </c>
      <c r="M5272" t="n">
        <v>-0.01616</v>
      </c>
      <c r="N5272" t="n">
        <v>0</v>
      </c>
      <c r="O5272" t="n">
        <v>-0.02346</v>
      </c>
      <c r="P5272" t="n">
        <v>-0.01684</v>
      </c>
      <c r="Q5272" t="n">
        <v>-0.04797</v>
      </c>
      <c r="R5272" t="n">
        <v>0.01596</v>
      </c>
      <c r="S5272" t="n">
        <v>-0.00084</v>
      </c>
      <c r="T5272" t="n">
        <v>0.02523</v>
      </c>
    </row>
    <row r="5273">
      <c r="A5273" s="142" t="n">
        <v>43922</v>
      </c>
      <c r="B5273" t="n">
        <v>-0.03559</v>
      </c>
      <c r="C5273" t="n">
        <v>-0.03561</v>
      </c>
      <c r="D5273" t="n">
        <v>-0.03555</v>
      </c>
      <c r="E5273" t="n">
        <v>-0.03559</v>
      </c>
      <c r="F5273" t="n">
        <v>-0.03557</v>
      </c>
      <c r="G5273" t="n">
        <v>-0.04052</v>
      </c>
      <c r="H5273" t="inlineStr"/>
      <c r="I5273" t="n">
        <v>-0.01071</v>
      </c>
      <c r="J5273" t="n">
        <v>0.00076</v>
      </c>
      <c r="K5273" t="n">
        <v>0.01335</v>
      </c>
      <c r="L5273" t="n">
        <v>-0.02221</v>
      </c>
      <c r="M5273" t="n">
        <v>0.01854</v>
      </c>
      <c r="N5273" t="n">
        <v>0.01789</v>
      </c>
      <c r="O5273" t="n">
        <v>0.03793</v>
      </c>
      <c r="P5273" t="n">
        <v>0.02355</v>
      </c>
      <c r="Q5273" t="n">
        <v>0.00211</v>
      </c>
      <c r="R5273" t="n">
        <v>-0.02835</v>
      </c>
      <c r="S5273" t="n">
        <v>-0.03263</v>
      </c>
      <c r="T5273" t="n">
        <v>-0.02056</v>
      </c>
    </row>
    <row r="5274">
      <c r="A5274" s="142" t="n">
        <v>43923</v>
      </c>
      <c r="B5274" t="n">
        <v>0.02512</v>
      </c>
      <c r="C5274" t="n">
        <v>0.02506</v>
      </c>
      <c r="D5274" t="n">
        <v>0.02506</v>
      </c>
      <c r="E5274" t="n">
        <v>0.02505</v>
      </c>
      <c r="F5274" t="n">
        <v>0.02513</v>
      </c>
      <c r="G5274" t="n">
        <v>0.02061</v>
      </c>
      <c r="H5274" t="inlineStr"/>
      <c r="I5274" t="n">
        <v>0.00891</v>
      </c>
      <c r="J5274" t="n">
        <v>0.06153</v>
      </c>
      <c r="K5274" t="n">
        <v>0.0437</v>
      </c>
      <c r="L5274" t="n">
        <v>0.02237</v>
      </c>
      <c r="M5274" t="n">
        <v>0.04221</v>
      </c>
      <c r="N5274" t="n">
        <v>0.05335</v>
      </c>
      <c r="O5274" t="n">
        <v>0.0536</v>
      </c>
      <c r="P5274" t="n">
        <v>0.04812</v>
      </c>
      <c r="Q5274" t="n">
        <v>0.05659</v>
      </c>
      <c r="R5274" t="n">
        <v>0.00464</v>
      </c>
      <c r="S5274" t="n">
        <v>0.01797</v>
      </c>
      <c r="T5274" t="n">
        <v>0.01934</v>
      </c>
    </row>
    <row r="5275">
      <c r="A5275" s="142" t="n">
        <v>43924</v>
      </c>
      <c r="B5275" t="n">
        <v>0.03991</v>
      </c>
      <c r="C5275" t="n">
        <v>0.03993</v>
      </c>
      <c r="D5275" t="n">
        <v>0.03998</v>
      </c>
      <c r="E5275" t="n">
        <v>0.04001</v>
      </c>
      <c r="F5275" t="n">
        <v>0.03991</v>
      </c>
      <c r="G5275" t="n">
        <v>0.03418</v>
      </c>
      <c r="H5275" t="inlineStr"/>
      <c r="I5275" t="n">
        <v>0.03324</v>
      </c>
      <c r="J5275" t="n">
        <v>0.01503</v>
      </c>
      <c r="K5275" t="n">
        <v>0.002</v>
      </c>
      <c r="L5275" t="n">
        <v>-0.00562</v>
      </c>
      <c r="M5275" t="n">
        <v>-0.00117</v>
      </c>
      <c r="N5275" t="n">
        <v>-0.00549</v>
      </c>
      <c r="O5275" t="n">
        <v>0.00198</v>
      </c>
      <c r="P5275" t="n">
        <v>-0.01397</v>
      </c>
      <c r="Q5275" t="n">
        <v>0.02516</v>
      </c>
      <c r="R5275" t="n">
        <v>-0.00945</v>
      </c>
      <c r="S5275" t="n">
        <v>-0.00768</v>
      </c>
      <c r="T5275" t="n">
        <v>-0.00213</v>
      </c>
    </row>
    <row r="5276">
      <c r="A5276" s="142" t="n">
        <v>43927</v>
      </c>
      <c r="B5276" t="n">
        <v>-0.0021</v>
      </c>
      <c r="C5276" t="n">
        <v>-0.00217</v>
      </c>
      <c r="D5276" t="n">
        <v>-0.00206</v>
      </c>
      <c r="E5276" t="n">
        <v>-0.0021</v>
      </c>
      <c r="F5276" t="n">
        <v>-0.00204</v>
      </c>
      <c r="G5276" t="n">
        <v>-0.00808</v>
      </c>
      <c r="H5276" t="inlineStr"/>
      <c r="I5276" t="n">
        <v>-0.00346</v>
      </c>
      <c r="J5276" t="n">
        <v>0.04018</v>
      </c>
      <c r="K5276" t="n">
        <v>0.04778</v>
      </c>
      <c r="L5276" t="n">
        <v>0.02173</v>
      </c>
      <c r="M5276" t="n">
        <v>0.05175</v>
      </c>
      <c r="N5276" t="n">
        <v>0.05243</v>
      </c>
      <c r="O5276" t="n">
        <v>0.0488</v>
      </c>
      <c r="P5276" t="n">
        <v>0.06478</v>
      </c>
      <c r="Q5276" t="n">
        <v>0.03925</v>
      </c>
      <c r="R5276" t="n">
        <v>0.0366</v>
      </c>
      <c r="S5276" t="n">
        <v>0.05641</v>
      </c>
      <c r="T5276" t="n">
        <v>0.02803</v>
      </c>
    </row>
    <row r="5277">
      <c r="A5277" s="142" t="n">
        <v>43928</v>
      </c>
      <c r="B5277" t="n">
        <v>0.06462</v>
      </c>
      <c r="C5277" t="n">
        <v>0.06461</v>
      </c>
      <c r="D5277" t="n">
        <v>0.06462</v>
      </c>
      <c r="E5277" t="n">
        <v>0.06462</v>
      </c>
      <c r="F5277" t="n">
        <v>0.06465</v>
      </c>
      <c r="G5277" t="n">
        <v>0.06317</v>
      </c>
      <c r="H5277" t="inlineStr"/>
      <c r="I5277" t="n">
        <v>0.05495</v>
      </c>
      <c r="J5277" t="n">
        <v>-0.00441</v>
      </c>
      <c r="K5277" t="n">
        <v>-0.00191</v>
      </c>
      <c r="L5277" t="n">
        <v>0.00763</v>
      </c>
      <c r="M5277" t="n">
        <v>-0.00671</v>
      </c>
      <c r="N5277" t="n">
        <v>-0.01347</v>
      </c>
      <c r="O5277" t="n">
        <v>-0.01179</v>
      </c>
      <c r="P5277" t="n">
        <v>-0.0076</v>
      </c>
      <c r="Q5277" t="n">
        <v>-0.00292</v>
      </c>
      <c r="R5277" t="n">
        <v>0.01765</v>
      </c>
      <c r="S5277" t="n">
        <v>0.0006400000000000001</v>
      </c>
      <c r="T5277" t="n">
        <v>0.01924</v>
      </c>
    </row>
    <row r="5278">
      <c r="A5278" s="142" t="n">
        <v>43929</v>
      </c>
      <c r="B5278" t="n">
        <v>-0.00354</v>
      </c>
      <c r="C5278" t="n">
        <v>-0.00357</v>
      </c>
      <c r="D5278" t="n">
        <v>-0.00356</v>
      </c>
      <c r="E5278" t="n">
        <v>-0.00355</v>
      </c>
      <c r="F5278" t="n">
        <v>-0.00348</v>
      </c>
      <c r="G5278" t="n">
        <v>0.00562</v>
      </c>
      <c r="H5278" t="inlineStr"/>
      <c r="I5278" t="n">
        <v>0.00455</v>
      </c>
      <c r="J5278" t="n">
        <v>0.00647</v>
      </c>
      <c r="K5278" t="n">
        <v>0.00898</v>
      </c>
      <c r="L5278" t="n">
        <v>-0.00666</v>
      </c>
      <c r="M5278" t="n">
        <v>0.00842</v>
      </c>
      <c r="N5278" t="n">
        <v>0.01113</v>
      </c>
      <c r="O5278" t="n">
        <v>0.01002</v>
      </c>
      <c r="P5278" t="n">
        <v>0.00958</v>
      </c>
      <c r="Q5278" t="n">
        <v>0.00246</v>
      </c>
      <c r="R5278" t="n">
        <v>-0.0004</v>
      </c>
      <c r="S5278" t="n">
        <v>0.02216</v>
      </c>
      <c r="T5278" t="n">
        <v>-0.00319</v>
      </c>
    </row>
    <row r="5279">
      <c r="A5279" s="142" t="n">
        <v>43930</v>
      </c>
      <c r="B5279" t="n">
        <v>0.00804</v>
      </c>
      <c r="C5279" t="n">
        <v>0.008</v>
      </c>
      <c r="D5279" t="n">
        <v>0.00805</v>
      </c>
      <c r="E5279" t="n">
        <v>0.008059999999999999</v>
      </c>
      <c r="F5279" t="n">
        <v>0.008059999999999999</v>
      </c>
      <c r="G5279" t="n">
        <v>0.00626</v>
      </c>
      <c r="H5279" t="inlineStr"/>
      <c r="I5279" t="n">
        <v>0.01465</v>
      </c>
      <c r="J5279" t="n">
        <v>0.05343</v>
      </c>
      <c r="K5279" t="n">
        <v>0.06347</v>
      </c>
      <c r="L5279" t="n">
        <v>0.03386</v>
      </c>
      <c r="M5279" t="n">
        <v>0.08359</v>
      </c>
      <c r="N5279" t="n">
        <v>0.07624</v>
      </c>
      <c r="O5279" t="n">
        <v>0.07701</v>
      </c>
      <c r="P5279" t="n">
        <v>0.074</v>
      </c>
      <c r="Q5279" t="n">
        <v>0</v>
      </c>
      <c r="R5279" t="n">
        <v>0.01488</v>
      </c>
      <c r="S5279" t="n">
        <v>0.008880000000000001</v>
      </c>
      <c r="T5279" t="n">
        <v>0.00899</v>
      </c>
    </row>
    <row r="5280">
      <c r="A5280" s="142" t="n">
        <v>43931</v>
      </c>
      <c r="B5280" t="n">
        <v>0</v>
      </c>
      <c r="C5280" t="n">
        <v>0</v>
      </c>
      <c r="D5280" t="n">
        <v>0</v>
      </c>
      <c r="E5280" t="n">
        <v>0</v>
      </c>
      <c r="F5280" t="n">
        <v>0</v>
      </c>
      <c r="G5280" t="n">
        <v>0</v>
      </c>
      <c r="H5280" t="inlineStr"/>
      <c r="I5280" t="n">
        <v>0</v>
      </c>
      <c r="J5280" t="n">
        <v>0</v>
      </c>
      <c r="K5280" t="n">
        <v>0</v>
      </c>
      <c r="L5280" t="n">
        <v>0</v>
      </c>
      <c r="M5280" t="n">
        <v>0</v>
      </c>
      <c r="N5280" t="n">
        <v>0</v>
      </c>
      <c r="O5280" t="n">
        <v>0</v>
      </c>
      <c r="P5280" t="n">
        <v>0</v>
      </c>
      <c r="Q5280" t="n">
        <v>0</v>
      </c>
      <c r="R5280" t="n">
        <v>0.24542</v>
      </c>
      <c r="S5280" t="n">
        <v>0.00066</v>
      </c>
      <c r="T5280" t="n">
        <v>0.00072</v>
      </c>
    </row>
    <row r="5281">
      <c r="A5281" s="142" t="n">
        <v>43934</v>
      </c>
      <c r="B5281" t="n">
        <v>0</v>
      </c>
      <c r="C5281" t="n">
        <v>0</v>
      </c>
      <c r="D5281" t="n">
        <v>0</v>
      </c>
      <c r="E5281" t="n">
        <v>0</v>
      </c>
      <c r="F5281" t="n">
        <v>0</v>
      </c>
      <c r="G5281" t="n">
        <v>0</v>
      </c>
      <c r="H5281" t="inlineStr"/>
      <c r="I5281" t="n">
        <v>0</v>
      </c>
      <c r="J5281" t="n">
        <v>0</v>
      </c>
      <c r="K5281" t="n">
        <v>0</v>
      </c>
      <c r="L5281" t="n">
        <v>0</v>
      </c>
      <c r="M5281" t="n">
        <v>0</v>
      </c>
      <c r="N5281" t="n">
        <v>0</v>
      </c>
      <c r="O5281" t="n">
        <v>0</v>
      </c>
      <c r="P5281" t="n">
        <v>0.0636</v>
      </c>
      <c r="Q5281" t="n">
        <v>0</v>
      </c>
      <c r="R5281" t="n">
        <v>-0.19581</v>
      </c>
      <c r="S5281" t="n">
        <v>-0.004</v>
      </c>
      <c r="T5281" t="n">
        <v>-0.00217</v>
      </c>
    </row>
    <row r="5282">
      <c r="A5282" s="142" t="n">
        <v>43935</v>
      </c>
      <c r="B5282" t="n">
        <v>0.12058</v>
      </c>
      <c r="C5282" t="n">
        <v>0.12053</v>
      </c>
      <c r="D5282" t="n">
        <v>0.1207</v>
      </c>
      <c r="E5282" t="n">
        <v>0.12059</v>
      </c>
      <c r="F5282" t="n">
        <v>0.12068</v>
      </c>
      <c r="G5282" t="n">
        <v>0.12448</v>
      </c>
      <c r="H5282" t="inlineStr"/>
      <c r="I5282" t="n">
        <v>0.09224</v>
      </c>
      <c r="J5282" t="n">
        <v>0.13323</v>
      </c>
      <c r="K5282" t="n">
        <v>0.07269</v>
      </c>
      <c r="L5282" t="n">
        <v>0.03198</v>
      </c>
      <c r="M5282" t="n">
        <v>0.07829999999999999</v>
      </c>
      <c r="N5282" t="n">
        <v>0.07537000000000001</v>
      </c>
      <c r="O5282" t="n">
        <v>0.07881000000000001</v>
      </c>
      <c r="P5282" t="n">
        <v>0.02658</v>
      </c>
      <c r="Q5282" t="n">
        <v>0.19534</v>
      </c>
      <c r="R5282" t="n">
        <v>0.00464</v>
      </c>
      <c r="S5282" t="n">
        <v>0.01797</v>
      </c>
      <c r="T5282" t="n">
        <v>0.008569999999999999</v>
      </c>
    </row>
    <row r="5283">
      <c r="A5283" s="142" t="n">
        <v>43936</v>
      </c>
      <c r="B5283" t="n">
        <v>0.03839</v>
      </c>
      <c r="C5283" t="n">
        <v>0.03838</v>
      </c>
      <c r="D5283" t="n">
        <v>0.03842</v>
      </c>
      <c r="E5283" t="n">
        <v>0.03843</v>
      </c>
      <c r="F5283" t="n">
        <v>0.0384</v>
      </c>
      <c r="G5283" t="n">
        <v>0.04502</v>
      </c>
      <c r="H5283" t="inlineStr"/>
      <c r="I5283" t="n">
        <v>0.02653</v>
      </c>
      <c r="J5283" t="n">
        <v>-0.03768</v>
      </c>
      <c r="K5283" t="n">
        <v>-0.02458</v>
      </c>
      <c r="L5283" t="n">
        <v>-0.02183</v>
      </c>
      <c r="M5283" t="n">
        <v>-0.02077</v>
      </c>
      <c r="N5283" t="n">
        <v>-0.0125</v>
      </c>
      <c r="O5283" t="n">
        <v>-0.01382</v>
      </c>
      <c r="P5283" t="n">
        <v>-0.02104</v>
      </c>
      <c r="Q5283" t="n">
        <v>-0.03327</v>
      </c>
      <c r="R5283" t="n">
        <v>-0.03238</v>
      </c>
      <c r="S5283" t="n">
        <v>-0.01578</v>
      </c>
      <c r="T5283" t="n">
        <v>-0.00313</v>
      </c>
    </row>
    <row r="5284">
      <c r="A5284" s="142" t="n">
        <v>43937</v>
      </c>
      <c r="B5284" t="n">
        <v>-0.02473</v>
      </c>
      <c r="C5284" t="n">
        <v>-0.02475</v>
      </c>
      <c r="D5284" t="n">
        <v>-0.02473</v>
      </c>
      <c r="E5284" t="n">
        <v>-0.02473</v>
      </c>
      <c r="F5284" t="n">
        <v>-0.02469</v>
      </c>
      <c r="G5284" t="n">
        <v>-0.03038</v>
      </c>
      <c r="H5284" t="inlineStr"/>
      <c r="I5284" t="n">
        <v>-0.03541</v>
      </c>
      <c r="J5284" t="n">
        <v>-0.00118</v>
      </c>
      <c r="K5284" t="n">
        <v>0.01532</v>
      </c>
      <c r="L5284" t="n">
        <v>-0.00657</v>
      </c>
      <c r="M5284" t="n">
        <v>0.01124</v>
      </c>
      <c r="N5284" t="n">
        <v>0.0215</v>
      </c>
      <c r="O5284" t="n">
        <v>0.02062</v>
      </c>
      <c r="P5284" t="n">
        <v>0.01488</v>
      </c>
      <c r="Q5284" t="n">
        <v>0.00132</v>
      </c>
      <c r="R5284" t="n">
        <v>0.00592</v>
      </c>
      <c r="S5284" t="n">
        <v>0.00658</v>
      </c>
      <c r="T5284" t="n">
        <v>0.00143</v>
      </c>
    </row>
    <row r="5285">
      <c r="A5285" s="142" t="n">
        <v>43938</v>
      </c>
      <c r="B5285" t="n">
        <v>0.01619</v>
      </c>
      <c r="C5285" t="n">
        <v>0.01616</v>
      </c>
      <c r="D5285" t="n">
        <v>0.01618</v>
      </c>
      <c r="E5285" t="n">
        <v>0.01617</v>
      </c>
      <c r="F5285" t="n">
        <v>0.01621</v>
      </c>
      <c r="G5285" t="n">
        <v>0.01093</v>
      </c>
      <c r="H5285" t="inlineStr"/>
      <c r="I5285" t="n">
        <v>0.00843</v>
      </c>
      <c r="J5285" t="n">
        <v>-0.01474</v>
      </c>
      <c r="K5285" t="n">
        <v>-0.0161</v>
      </c>
      <c r="L5285" t="n">
        <v>-0.01235</v>
      </c>
      <c r="M5285" t="n">
        <v>-0.01791</v>
      </c>
      <c r="N5285" t="n">
        <v>-0.02803</v>
      </c>
      <c r="O5285" t="n">
        <v>-0.02976</v>
      </c>
      <c r="P5285" t="n">
        <v>-0.02769</v>
      </c>
      <c r="Q5285" t="n">
        <v>-0.01486</v>
      </c>
      <c r="R5285" t="n">
        <v>0.02612</v>
      </c>
      <c r="S5285" t="n">
        <v>0.02238</v>
      </c>
      <c r="T5285" t="n">
        <v>0.01494</v>
      </c>
    </row>
    <row r="5286">
      <c r="A5286" s="142" t="n">
        <v>43941</v>
      </c>
      <c r="B5286" t="n">
        <v>-0.03536</v>
      </c>
      <c r="C5286" t="n">
        <v>-0.03541</v>
      </c>
      <c r="D5286" t="n">
        <v>-0.0353</v>
      </c>
      <c r="E5286" t="n">
        <v>-0.03529</v>
      </c>
      <c r="F5286" t="n">
        <v>-0.03529</v>
      </c>
      <c r="G5286" t="n">
        <v>-0.03177</v>
      </c>
      <c r="H5286" t="inlineStr"/>
      <c r="I5286" t="n">
        <v>-0.00105</v>
      </c>
      <c r="J5286" t="n">
        <v>0.008670000000000001</v>
      </c>
      <c r="K5286" t="n">
        <v>0.02165</v>
      </c>
      <c r="L5286" t="n">
        <v>0.00924</v>
      </c>
      <c r="M5286" t="n">
        <v>0.01982</v>
      </c>
      <c r="N5286" t="n">
        <v>0.02295</v>
      </c>
      <c r="O5286" t="n">
        <v>0.02373</v>
      </c>
      <c r="P5286" t="n">
        <v>0.02178</v>
      </c>
      <c r="Q5286" t="n">
        <v>0.00144</v>
      </c>
      <c r="R5286" t="n">
        <v>0.00655</v>
      </c>
      <c r="S5286" t="n">
        <v>-0.00984</v>
      </c>
      <c r="T5286" t="n">
        <v>-0.00151</v>
      </c>
    </row>
    <row r="5287">
      <c r="A5287" s="142" t="n">
        <v>43942</v>
      </c>
      <c r="B5287" t="n">
        <v>0.02331</v>
      </c>
      <c r="C5287" t="n">
        <v>0.02329</v>
      </c>
      <c r="D5287" t="n">
        <v>0.02331</v>
      </c>
      <c r="E5287" t="n">
        <v>0.02327</v>
      </c>
      <c r="F5287" t="n">
        <v>0.02335</v>
      </c>
      <c r="G5287" t="n">
        <v>0.02259</v>
      </c>
      <c r="H5287" t="inlineStr"/>
      <c r="I5287" t="n">
        <v>0.01491</v>
      </c>
      <c r="J5287" t="n">
        <v>-0.0003</v>
      </c>
      <c r="K5287" t="n">
        <v>-0.01101</v>
      </c>
      <c r="L5287" t="n">
        <v>-0.04684</v>
      </c>
      <c r="M5287" t="n">
        <v>-0.00662</v>
      </c>
      <c r="N5287" t="n">
        <v>-0.00456</v>
      </c>
      <c r="O5287" t="n">
        <v>-0.00569</v>
      </c>
      <c r="P5287" t="n">
        <v>-0.01148</v>
      </c>
      <c r="Q5287" t="n">
        <v>0.00379</v>
      </c>
      <c r="R5287" t="n">
        <v>0.2367</v>
      </c>
      <c r="S5287" t="n">
        <v>-0.02824</v>
      </c>
      <c r="T5287" t="n">
        <v>-0.02157</v>
      </c>
    </row>
    <row r="5288">
      <c r="A5288" s="142" t="n">
        <v>43943</v>
      </c>
      <c r="B5288" t="n">
        <v>-0.01071</v>
      </c>
      <c r="C5288" t="n">
        <v>-0.01072</v>
      </c>
      <c r="D5288" t="n">
        <v>-0.0107</v>
      </c>
      <c r="E5288" t="n">
        <v>-0.01065</v>
      </c>
      <c r="F5288" t="n">
        <v>-0.01069</v>
      </c>
      <c r="G5288" t="n">
        <v>-0.01249</v>
      </c>
      <c r="H5288" t="inlineStr"/>
      <c r="I5288" t="n">
        <v>-0.02191</v>
      </c>
      <c r="J5288" t="n">
        <v>0.04331</v>
      </c>
      <c r="K5288" t="n">
        <v>0.0582</v>
      </c>
      <c r="L5288" t="n">
        <v>0.0184</v>
      </c>
      <c r="M5288" t="n">
        <v>0.04972</v>
      </c>
      <c r="N5288" t="n">
        <v>0.06454</v>
      </c>
      <c r="O5288" t="n">
        <v>0.06736</v>
      </c>
      <c r="P5288" t="n">
        <v>0.06302000000000001</v>
      </c>
      <c r="Q5288" t="n">
        <v>0.04369</v>
      </c>
      <c r="R5288" t="n">
        <v>-0.20429</v>
      </c>
      <c r="S5288" t="n">
        <v>0.02108</v>
      </c>
      <c r="T5288" t="n">
        <v>0.01519</v>
      </c>
    </row>
    <row r="5289">
      <c r="A5289" s="142" t="n">
        <v>43944</v>
      </c>
      <c r="B5289" t="n">
        <v>0.05956</v>
      </c>
      <c r="C5289" t="n">
        <v>0.05957</v>
      </c>
      <c r="D5289" t="n">
        <v>0.05961</v>
      </c>
      <c r="E5289" t="n">
        <v>0.05953</v>
      </c>
      <c r="F5289" t="n">
        <v>0.05957</v>
      </c>
      <c r="G5289" t="n">
        <v>0.0562</v>
      </c>
      <c r="H5289" t="inlineStr"/>
      <c r="I5289" t="n">
        <v>0.04603</v>
      </c>
      <c r="J5289" t="n">
        <v>0.0725</v>
      </c>
      <c r="K5289" t="n">
        <v>0.03491</v>
      </c>
      <c r="L5289" t="n">
        <v>0.02002</v>
      </c>
      <c r="M5289" t="n">
        <v>0.02949</v>
      </c>
      <c r="N5289" t="n">
        <v>0.0384</v>
      </c>
      <c r="O5289" t="n">
        <v>0.03436</v>
      </c>
      <c r="P5289" t="n">
        <v>0.03588</v>
      </c>
      <c r="Q5289" t="n">
        <v>0.07101</v>
      </c>
      <c r="R5289" t="n">
        <v>0.00916</v>
      </c>
      <c r="S5289" t="n">
        <v>0.00319</v>
      </c>
      <c r="T5289" t="n">
        <v>0.00357</v>
      </c>
    </row>
    <row r="5290">
      <c r="A5290" s="142" t="n">
        <v>43945</v>
      </c>
      <c r="B5290" t="n">
        <v>0.04592</v>
      </c>
      <c r="C5290" t="n">
        <v>0.04589</v>
      </c>
      <c r="D5290" t="n">
        <v>0.04594</v>
      </c>
      <c r="E5290" t="n">
        <v>0.04597</v>
      </c>
      <c r="F5290" t="n">
        <v>0.04596</v>
      </c>
      <c r="G5290" t="n">
        <v>0.04608</v>
      </c>
      <c r="H5290" t="inlineStr"/>
      <c r="I5290" t="n">
        <v>0.03401</v>
      </c>
      <c r="J5290" t="n">
        <v>-0.00345</v>
      </c>
      <c r="K5290" t="n">
        <v>0.01833</v>
      </c>
      <c r="L5290" t="n">
        <v>-0.00856</v>
      </c>
      <c r="M5290" t="n">
        <v>0.01596</v>
      </c>
      <c r="N5290" t="n">
        <v>0.01498</v>
      </c>
      <c r="O5290" t="n">
        <v>0.01581</v>
      </c>
      <c r="P5290" t="n">
        <v>0.01657</v>
      </c>
      <c r="Q5290" t="n">
        <v>0.00046</v>
      </c>
      <c r="R5290" t="n">
        <v>-0.01085</v>
      </c>
      <c r="S5290" t="n">
        <v>0.00576</v>
      </c>
      <c r="T5290" t="n">
        <v>-0.01248</v>
      </c>
    </row>
    <row r="5291">
      <c r="A5291" s="142" t="n">
        <v>43948</v>
      </c>
      <c r="B5291" t="n">
        <v>0.01366</v>
      </c>
      <c r="C5291" t="n">
        <v>0.01362</v>
      </c>
      <c r="D5291" t="n">
        <v>0.01369</v>
      </c>
      <c r="E5291" t="n">
        <v>0.01365</v>
      </c>
      <c r="F5291" t="n">
        <v>0.01372</v>
      </c>
      <c r="G5291" t="n">
        <v>0.01223</v>
      </c>
      <c r="H5291" t="inlineStr"/>
      <c r="I5291" t="n">
        <v>0.01267</v>
      </c>
      <c r="J5291" t="n">
        <v>-0.00293</v>
      </c>
      <c r="K5291" t="n">
        <v>-0.00348</v>
      </c>
      <c r="L5291" t="n">
        <v>-0.01255</v>
      </c>
      <c r="M5291" t="n">
        <v>-0.00042</v>
      </c>
      <c r="N5291" t="n">
        <v>0.0023</v>
      </c>
      <c r="O5291" t="n">
        <v>-0.00134</v>
      </c>
      <c r="P5291" t="n">
        <v>0.00444</v>
      </c>
      <c r="Q5291" t="n">
        <v>-0.00548</v>
      </c>
      <c r="R5291" t="n">
        <v>0.01903</v>
      </c>
      <c r="S5291" t="n">
        <v>0.01513</v>
      </c>
      <c r="T5291" t="n">
        <v>0.01549</v>
      </c>
    </row>
    <row r="5292">
      <c r="A5292" s="142" t="n">
        <v>43949</v>
      </c>
      <c r="B5292" t="n">
        <v>-0.0008</v>
      </c>
      <c r="C5292" t="n">
        <v>-0.00086</v>
      </c>
      <c r="D5292" t="n">
        <v>-0.00081</v>
      </c>
      <c r="E5292" t="n">
        <v>-0.00083</v>
      </c>
      <c r="F5292" t="n">
        <v>-0.00078</v>
      </c>
      <c r="G5292" t="n">
        <v>0.00173</v>
      </c>
      <c r="H5292" t="inlineStr"/>
      <c r="I5292" t="n">
        <v>0.00361</v>
      </c>
      <c r="J5292" t="n">
        <v>-0.01121</v>
      </c>
      <c r="K5292" t="n">
        <v>-0.00091</v>
      </c>
      <c r="L5292" t="n">
        <v>0.0029</v>
      </c>
      <c r="M5292" t="n">
        <v>0.00215</v>
      </c>
      <c r="N5292" t="n">
        <v>0.00186</v>
      </c>
      <c r="O5292" t="n">
        <v>-0.00317</v>
      </c>
      <c r="P5292" t="n">
        <v>-0.00737</v>
      </c>
      <c r="Q5292" t="n">
        <v>-0.01349</v>
      </c>
      <c r="R5292" t="n">
        <v>0.01716</v>
      </c>
      <c r="S5292" t="n">
        <v>0.00213</v>
      </c>
      <c r="T5292" t="n">
        <v>0.009050000000000001</v>
      </c>
    </row>
    <row r="5293">
      <c r="A5293" s="142" t="n">
        <v>43950</v>
      </c>
      <c r="B5293" t="n">
        <v>-0.00942</v>
      </c>
      <c r="C5293" t="n">
        <v>-0.00941</v>
      </c>
      <c r="D5293" t="n">
        <v>-0.009379999999999999</v>
      </c>
      <c r="E5293" t="n">
        <v>-0.009379999999999999</v>
      </c>
      <c r="F5293" t="n">
        <v>-0.0094</v>
      </c>
      <c r="G5293" t="n">
        <v>-0.0101</v>
      </c>
      <c r="H5293" t="inlineStr"/>
      <c r="I5293" t="n">
        <v>-0.00016</v>
      </c>
      <c r="J5293" t="n">
        <v>0.01403</v>
      </c>
      <c r="K5293" t="n">
        <v>0.01823</v>
      </c>
      <c r="L5293" t="n">
        <v>0.00333</v>
      </c>
      <c r="M5293" t="n">
        <v>0.01626</v>
      </c>
      <c r="N5293" t="n">
        <v>0.00895</v>
      </c>
      <c r="O5293" t="n">
        <v>0.00452</v>
      </c>
      <c r="P5293" t="n">
        <v>0.008920000000000001</v>
      </c>
      <c r="Q5293" t="n">
        <v>0.01749</v>
      </c>
      <c r="R5293" t="n">
        <v>0.01783</v>
      </c>
      <c r="S5293" t="n">
        <v>0.02096</v>
      </c>
      <c r="T5293" t="n">
        <v>0.01686</v>
      </c>
    </row>
    <row r="5294">
      <c r="A5294" s="142" t="n">
        <v>43951</v>
      </c>
      <c r="B5294" t="n">
        <v>0.0112</v>
      </c>
      <c r="C5294" t="n">
        <v>0.01115</v>
      </c>
      <c r="D5294" t="n">
        <v>0.01117</v>
      </c>
      <c r="E5294" t="n">
        <v>0.0112</v>
      </c>
      <c r="F5294" t="n">
        <v>0.01119</v>
      </c>
      <c r="G5294" t="n">
        <v>0.01315</v>
      </c>
      <c r="H5294" t="inlineStr"/>
      <c r="I5294" t="n">
        <v>0.01686</v>
      </c>
      <c r="J5294" t="n">
        <v>-0.00319</v>
      </c>
      <c r="K5294" t="n">
        <v>-0.03521</v>
      </c>
      <c r="L5294" t="n">
        <v>-0.00077</v>
      </c>
      <c r="M5294" t="n">
        <v>-0.03316</v>
      </c>
      <c r="N5294" t="n">
        <v>-0.04965</v>
      </c>
      <c r="O5294" t="n">
        <v>-0.04559</v>
      </c>
      <c r="P5294" t="n">
        <v>-0.04713</v>
      </c>
      <c r="Q5294" t="n">
        <v>-0.00622</v>
      </c>
      <c r="R5294" t="n">
        <v>-0.02172</v>
      </c>
      <c r="S5294" t="n">
        <v>-0.01591</v>
      </c>
      <c r="T5294" t="n">
        <v>-0.00335</v>
      </c>
    </row>
    <row r="5295">
      <c r="A5295" s="142" t="n">
        <v>43952</v>
      </c>
      <c r="B5295" t="n">
        <v>0</v>
      </c>
      <c r="C5295" t="n">
        <v>0</v>
      </c>
      <c r="D5295" t="n">
        <v>0</v>
      </c>
      <c r="E5295" t="n">
        <v>0</v>
      </c>
      <c r="F5295" t="n">
        <v>0</v>
      </c>
      <c r="G5295" t="n">
        <v>0</v>
      </c>
      <c r="H5295" t="inlineStr"/>
      <c r="I5295" t="n">
        <v>0</v>
      </c>
      <c r="J5295" t="n">
        <v>0</v>
      </c>
      <c r="K5295" t="n">
        <v>0</v>
      </c>
      <c r="L5295" t="n">
        <v>0</v>
      </c>
      <c r="M5295" t="n">
        <v>0</v>
      </c>
      <c r="N5295" t="n">
        <v>0</v>
      </c>
      <c r="O5295" t="n">
        <v>0</v>
      </c>
      <c r="P5295" t="n">
        <v>0.01082</v>
      </c>
      <c r="Q5295" t="n">
        <v>0</v>
      </c>
      <c r="R5295" t="n">
        <v>-0.00908</v>
      </c>
      <c r="S5295" t="n">
        <v>-0.02655</v>
      </c>
      <c r="T5295" t="n">
        <v>-0.01382</v>
      </c>
    </row>
    <row r="5296">
      <c r="A5296" s="142" t="n">
        <v>43955</v>
      </c>
      <c r="B5296" t="n">
        <v>-0.04248</v>
      </c>
      <c r="C5296" t="n">
        <v>-0.04253</v>
      </c>
      <c r="D5296" t="n">
        <v>-0.04242</v>
      </c>
      <c r="E5296" t="n">
        <v>-0.04244</v>
      </c>
      <c r="F5296" t="n">
        <v>-0.04236</v>
      </c>
      <c r="G5296" t="n">
        <v>-0.02874</v>
      </c>
      <c r="H5296" t="inlineStr"/>
      <c r="I5296" t="n">
        <v>-0.04778</v>
      </c>
      <c r="J5296" t="n">
        <v>-0.01014</v>
      </c>
      <c r="K5296" t="n">
        <v>0.02552</v>
      </c>
      <c r="L5296" t="n">
        <v>-0.02018</v>
      </c>
      <c r="M5296" t="n">
        <v>0.02131</v>
      </c>
      <c r="N5296" t="n">
        <v>0.04995</v>
      </c>
      <c r="O5296" t="n">
        <v>0.04981</v>
      </c>
      <c r="P5296" t="n">
        <v>0.02446</v>
      </c>
      <c r="Q5296" t="n">
        <v>-0.00598</v>
      </c>
      <c r="R5296" t="n">
        <v>-0.02512</v>
      </c>
      <c r="S5296" t="n">
        <v>0.00157</v>
      </c>
      <c r="T5296" t="n">
        <v>-0.02323</v>
      </c>
    </row>
    <row r="5297">
      <c r="A5297" s="142" t="n">
        <v>43956</v>
      </c>
      <c r="B5297" t="n">
        <v>0.0291</v>
      </c>
      <c r="C5297" t="n">
        <v>0.02908</v>
      </c>
      <c r="D5297" t="n">
        <v>0.02912</v>
      </c>
      <c r="E5297" t="n">
        <v>0.02908</v>
      </c>
      <c r="F5297" t="n">
        <v>0.02912</v>
      </c>
      <c r="G5297" t="n">
        <v>0.0205</v>
      </c>
      <c r="H5297" t="inlineStr"/>
      <c r="I5297" t="n">
        <v>0.01362</v>
      </c>
      <c r="J5297" t="n">
        <v>0.00458</v>
      </c>
      <c r="K5297" t="n">
        <v>0.01855</v>
      </c>
      <c r="L5297" t="n">
        <v>-0.00322</v>
      </c>
      <c r="M5297" t="n">
        <v>0.01964</v>
      </c>
      <c r="N5297" t="n">
        <v>0.01837</v>
      </c>
      <c r="O5297" t="n">
        <v>0.02281</v>
      </c>
      <c r="P5297" t="n">
        <v>0.0194</v>
      </c>
      <c r="Q5297" t="n">
        <v>0.00565</v>
      </c>
      <c r="R5297" t="n">
        <v>0.02221</v>
      </c>
      <c r="S5297" t="n">
        <v>0.01718</v>
      </c>
      <c r="T5297" t="n">
        <v>0.01582</v>
      </c>
    </row>
    <row r="5298">
      <c r="A5298" s="142" t="n">
        <v>43957</v>
      </c>
      <c r="B5298" t="n">
        <v>0.01818</v>
      </c>
      <c r="C5298" t="n">
        <v>0.01815</v>
      </c>
      <c r="D5298" t="n">
        <v>0.01817</v>
      </c>
      <c r="E5298" t="n">
        <v>0.01817</v>
      </c>
      <c r="F5298" t="n">
        <v>0.0182</v>
      </c>
      <c r="G5298" t="n">
        <v>0.01112</v>
      </c>
      <c r="H5298" t="inlineStr"/>
      <c r="I5298" t="n">
        <v>0.02019</v>
      </c>
      <c r="J5298" t="n">
        <v>0.02121</v>
      </c>
      <c r="K5298" t="n">
        <v>-0.01762</v>
      </c>
      <c r="L5298" t="n">
        <v>-0.01097</v>
      </c>
      <c r="M5298" t="n">
        <v>-0.0154</v>
      </c>
      <c r="N5298" t="n">
        <v>-0.01724</v>
      </c>
      <c r="O5298" t="n">
        <v>-0.01625</v>
      </c>
      <c r="P5298" t="n">
        <v>-0.00878</v>
      </c>
      <c r="Q5298" t="n">
        <v>0.01703</v>
      </c>
      <c r="R5298" t="n">
        <v>-0.00379</v>
      </c>
      <c r="S5298" t="n">
        <v>-0.00022</v>
      </c>
      <c r="T5298" t="n">
        <v>0.00731</v>
      </c>
    </row>
    <row r="5299">
      <c r="A5299" s="142" t="n">
        <v>43958</v>
      </c>
      <c r="B5299" t="n">
        <v>-0.00974</v>
      </c>
      <c r="C5299" t="n">
        <v>-0.00975</v>
      </c>
      <c r="D5299" t="n">
        <v>-0.009719999999999999</v>
      </c>
      <c r="E5299" t="n">
        <v>-0.0097</v>
      </c>
      <c r="F5299" t="n">
        <v>-0.009690000000000001</v>
      </c>
      <c r="G5299" t="n">
        <v>-0.01366</v>
      </c>
      <c r="H5299" t="inlineStr"/>
      <c r="I5299" t="n">
        <v>-0.01652</v>
      </c>
      <c r="J5299" t="n">
        <v>-0.00053</v>
      </c>
      <c r="K5299" t="n">
        <v>0.02653</v>
      </c>
      <c r="L5299" t="n">
        <v>0.03046</v>
      </c>
      <c r="M5299" t="n">
        <v>0.03064</v>
      </c>
      <c r="N5299" t="n">
        <v>0.03358</v>
      </c>
      <c r="O5299" t="n">
        <v>0.03136</v>
      </c>
      <c r="P5299" t="n">
        <v>0.02216</v>
      </c>
      <c r="Q5299" t="n">
        <v>0.001</v>
      </c>
      <c r="R5299" t="n">
        <v>0.01122</v>
      </c>
      <c r="S5299" t="n">
        <v>0.01007</v>
      </c>
      <c r="T5299" t="n">
        <v>-6.999999999999999e-05</v>
      </c>
    </row>
    <row r="5300">
      <c r="A5300" s="142" t="n">
        <v>43959</v>
      </c>
      <c r="B5300" t="n">
        <v>0.02943</v>
      </c>
      <c r="C5300" t="n">
        <v>0.02942</v>
      </c>
      <c r="D5300" t="n">
        <v>0.02944</v>
      </c>
      <c r="E5300" t="n">
        <v>0.02943</v>
      </c>
      <c r="F5300" t="n">
        <v>0.02946</v>
      </c>
      <c r="G5300" t="n">
        <v>0.02752</v>
      </c>
      <c r="H5300" t="inlineStr"/>
      <c r="I5300" t="n">
        <v>0.02175</v>
      </c>
      <c r="J5300" t="n">
        <v>0.02683</v>
      </c>
      <c r="K5300" t="n">
        <v>0</v>
      </c>
      <c r="L5300" t="n">
        <v>0</v>
      </c>
      <c r="M5300" t="n">
        <v>0</v>
      </c>
      <c r="N5300" t="n">
        <v>0</v>
      </c>
      <c r="O5300" t="n">
        <v>0</v>
      </c>
      <c r="P5300" t="n">
        <v>-0.00145</v>
      </c>
      <c r="Q5300" t="n">
        <v>0.02622</v>
      </c>
      <c r="R5300" t="n">
        <v>0.00889</v>
      </c>
      <c r="S5300" t="n">
        <v>0.00873</v>
      </c>
      <c r="T5300" t="n">
        <v>0.0078</v>
      </c>
    </row>
    <row r="5301">
      <c r="A5301" s="142" t="n">
        <v>43962</v>
      </c>
      <c r="B5301" t="n">
        <v>0.00014</v>
      </c>
      <c r="C5301" t="n">
        <v>9.000000000000001e-05</v>
      </c>
      <c r="D5301" t="n">
        <v>0.00019</v>
      </c>
      <c r="E5301" t="n">
        <v>0.00015</v>
      </c>
      <c r="F5301" t="n">
        <v>0.00022</v>
      </c>
      <c r="G5301" t="n">
        <v>0.009039999999999999</v>
      </c>
      <c r="H5301" t="inlineStr"/>
      <c r="I5301" t="n">
        <v>0.00437</v>
      </c>
      <c r="J5301" t="n">
        <v>-0.02024</v>
      </c>
      <c r="K5301" t="n">
        <v>-0.02158</v>
      </c>
      <c r="L5301" t="n">
        <v>-0.00522</v>
      </c>
      <c r="M5301" t="n">
        <v>-0.01854</v>
      </c>
      <c r="N5301" t="n">
        <v>-0.03018</v>
      </c>
      <c r="O5301" t="n">
        <v>-0.03075</v>
      </c>
      <c r="P5301" t="n">
        <v>-0.01737</v>
      </c>
      <c r="Q5301" t="n">
        <v>-0.01903</v>
      </c>
      <c r="R5301" t="n">
        <v>-0.00379</v>
      </c>
      <c r="S5301" t="n">
        <v>0.00445</v>
      </c>
      <c r="T5301" t="n">
        <v>0.00907</v>
      </c>
    </row>
    <row r="5302">
      <c r="A5302" s="142" t="n">
        <v>43963</v>
      </c>
      <c r="B5302" t="n">
        <v>-0.01436</v>
      </c>
      <c r="C5302" t="n">
        <v>-0.01441</v>
      </c>
      <c r="D5302" t="n">
        <v>-0.01436</v>
      </c>
      <c r="E5302" t="n">
        <v>-0.01437</v>
      </c>
      <c r="F5302" t="n">
        <v>-0.01436</v>
      </c>
      <c r="G5302" t="n">
        <v>-0.01862</v>
      </c>
      <c r="H5302" t="inlineStr"/>
      <c r="I5302" t="n">
        <v>-0.01329</v>
      </c>
      <c r="J5302" t="n">
        <v>0</v>
      </c>
      <c r="K5302" t="n">
        <v>-0.0057</v>
      </c>
      <c r="L5302" t="n">
        <v>0.0014</v>
      </c>
      <c r="M5302" t="n">
        <v>-0.00293</v>
      </c>
      <c r="N5302" t="n">
        <v>-0.00406</v>
      </c>
      <c r="O5302" t="n">
        <v>-0.00483</v>
      </c>
      <c r="P5302" t="n">
        <v>-0.00442</v>
      </c>
      <c r="Q5302" t="n">
        <v>-0.0009</v>
      </c>
      <c r="R5302" t="n">
        <v>0.00295</v>
      </c>
      <c r="S5302" t="n">
        <v>-0.01664</v>
      </c>
      <c r="T5302" t="n">
        <v>-0.01172</v>
      </c>
    </row>
    <row r="5303">
      <c r="A5303" s="142" t="n">
        <v>43964</v>
      </c>
      <c r="B5303" t="n">
        <v>0.00011</v>
      </c>
      <c r="C5303" t="n">
        <v>9.000000000000001e-05</v>
      </c>
      <c r="D5303" t="n">
        <v>0.00013</v>
      </c>
      <c r="E5303" t="n">
        <v>0.0001</v>
      </c>
      <c r="F5303" t="n">
        <v>0.00011</v>
      </c>
      <c r="G5303" t="n">
        <v>0.0046</v>
      </c>
      <c r="H5303" t="inlineStr"/>
      <c r="I5303" t="n">
        <v>-0.00962</v>
      </c>
      <c r="J5303" t="n">
        <v>-0.00523</v>
      </c>
      <c r="K5303" t="n">
        <v>-0.00513</v>
      </c>
      <c r="L5303" t="n">
        <v>-0.00565</v>
      </c>
      <c r="M5303" t="n">
        <v>-0.00528</v>
      </c>
      <c r="N5303" t="n">
        <v>0.00447</v>
      </c>
      <c r="O5303" t="n">
        <v>0.00061</v>
      </c>
      <c r="P5303" t="n">
        <v>0.00148</v>
      </c>
      <c r="Q5303" t="n">
        <v>-0.00566</v>
      </c>
      <c r="R5303" t="n">
        <v>-0.01994</v>
      </c>
      <c r="S5303" t="n">
        <v>-0.01217</v>
      </c>
      <c r="T5303" t="n">
        <v>0.00317</v>
      </c>
    </row>
    <row r="5304">
      <c r="A5304" s="142" t="n">
        <v>43965</v>
      </c>
      <c r="B5304" t="n">
        <v>0.00366</v>
      </c>
      <c r="C5304" t="n">
        <v>0.00366</v>
      </c>
      <c r="D5304" t="n">
        <v>0.00367</v>
      </c>
      <c r="E5304" t="n">
        <v>0.0037</v>
      </c>
      <c r="F5304" t="n">
        <v>0.00371</v>
      </c>
      <c r="G5304" t="n">
        <v>0.00047</v>
      </c>
      <c r="H5304" t="inlineStr"/>
      <c r="I5304" t="n">
        <v>0</v>
      </c>
      <c r="J5304" t="n">
        <v>0.01551</v>
      </c>
      <c r="K5304" t="n">
        <v>0.02412</v>
      </c>
      <c r="L5304" t="n">
        <v>0.0138</v>
      </c>
      <c r="M5304" t="n">
        <v>0.03035</v>
      </c>
      <c r="N5304" t="n">
        <v>0.03203</v>
      </c>
      <c r="O5304" t="n">
        <v>0.02532</v>
      </c>
      <c r="P5304" t="n">
        <v>0.03397</v>
      </c>
      <c r="Q5304" t="n">
        <v>0.0188</v>
      </c>
      <c r="R5304" t="n">
        <v>-0.02088</v>
      </c>
      <c r="S5304" t="n">
        <v>0.00209</v>
      </c>
      <c r="T5304" t="n">
        <v>-0.00666</v>
      </c>
    </row>
    <row r="5305">
      <c r="A5305" s="142" t="n">
        <v>43966</v>
      </c>
      <c r="B5305" t="n">
        <v>0</v>
      </c>
      <c r="C5305" t="n">
        <v>0</v>
      </c>
      <c r="D5305" t="n">
        <v>0</v>
      </c>
      <c r="E5305" t="n">
        <v>0</v>
      </c>
      <c r="F5305" t="n">
        <v>0</v>
      </c>
      <c r="G5305" t="n">
        <v>0</v>
      </c>
      <c r="H5305" t="inlineStr"/>
      <c r="I5305" t="n">
        <v>0</v>
      </c>
      <c r="J5305" t="n">
        <v>0.03028</v>
      </c>
      <c r="K5305" t="n">
        <v>0.03585</v>
      </c>
      <c r="L5305" t="n">
        <v>0.03353</v>
      </c>
      <c r="M5305" t="n">
        <v>0.05353</v>
      </c>
      <c r="N5305" t="n">
        <v>0.04509</v>
      </c>
      <c r="O5305" t="n">
        <v>0.04088</v>
      </c>
      <c r="P5305" t="n">
        <v>0.04286</v>
      </c>
      <c r="Q5305" t="n">
        <v>0.02778</v>
      </c>
      <c r="R5305" t="n">
        <v>0.00429</v>
      </c>
      <c r="S5305" t="n">
        <v>0.00346</v>
      </c>
      <c r="T5305" t="n">
        <v>5e-05</v>
      </c>
    </row>
    <row r="5306">
      <c r="A5306" s="142" t="n">
        <v>43969</v>
      </c>
      <c r="B5306" t="n">
        <v>0.07296999999999999</v>
      </c>
      <c r="C5306" t="n">
        <v>0.07289</v>
      </c>
      <c r="D5306" t="n">
        <v>0.07302</v>
      </c>
      <c r="E5306" t="n">
        <v>0.07296999999999999</v>
      </c>
      <c r="F5306" t="n">
        <v>0.07302</v>
      </c>
      <c r="G5306" t="n">
        <v>0.07099</v>
      </c>
      <c r="H5306" t="n">
        <v>0.0318</v>
      </c>
      <c r="I5306" t="n">
        <v>0.03909</v>
      </c>
      <c r="J5306" t="n">
        <v>0.02989</v>
      </c>
      <c r="K5306" t="n">
        <v>0.00243</v>
      </c>
      <c r="L5306" t="n">
        <v>0.03185</v>
      </c>
      <c r="M5306" t="n">
        <v>0.00654</v>
      </c>
      <c r="N5306" t="n">
        <v>1e-05</v>
      </c>
      <c r="O5306" t="n">
        <v>0</v>
      </c>
      <c r="P5306" t="n">
        <v>-0.00137</v>
      </c>
      <c r="Q5306" t="n">
        <v>0.0297</v>
      </c>
      <c r="R5306" t="n">
        <v>0.0415</v>
      </c>
      <c r="S5306" t="n">
        <v>0.02452</v>
      </c>
      <c r="T5306" t="n">
        <v>0.00906</v>
      </c>
    </row>
    <row r="5307">
      <c r="A5307" s="142" t="n">
        <v>43970</v>
      </c>
      <c r="B5307" t="n">
        <v>0.01446</v>
      </c>
      <c r="C5307" t="n">
        <v>0.01447</v>
      </c>
      <c r="D5307" t="n">
        <v>0.01448</v>
      </c>
      <c r="E5307" t="n">
        <v>0.01449</v>
      </c>
      <c r="F5307" t="n">
        <v>0.01451</v>
      </c>
      <c r="G5307" t="n">
        <v>0.01812</v>
      </c>
      <c r="H5307" t="n">
        <v>0.01764</v>
      </c>
      <c r="I5307" t="n">
        <v>0.02157</v>
      </c>
      <c r="J5307" t="n">
        <v>-0.00049</v>
      </c>
      <c r="K5307" t="n">
        <v>0.00585</v>
      </c>
      <c r="L5307" t="n">
        <v>0.01724</v>
      </c>
      <c r="M5307" t="n">
        <v>0.01927</v>
      </c>
      <c r="N5307" t="n">
        <v>0.01713</v>
      </c>
      <c r="O5307" t="n">
        <v>0.00772</v>
      </c>
      <c r="P5307" t="n">
        <v>0.03155</v>
      </c>
      <c r="Q5307" t="n">
        <v>-0.00335</v>
      </c>
      <c r="R5307" t="n">
        <v>-0.00717</v>
      </c>
      <c r="S5307" t="n">
        <v>-0.009769999999999999</v>
      </c>
      <c r="T5307" t="n">
        <v>0.00558</v>
      </c>
    </row>
    <row r="5308">
      <c r="A5308" s="142" t="n">
        <v>43971</v>
      </c>
      <c r="B5308" t="n">
        <v>0.01386</v>
      </c>
      <c r="C5308" t="n">
        <v>0.01383</v>
      </c>
      <c r="D5308" t="n">
        <v>0.01386</v>
      </c>
      <c r="E5308" t="n">
        <v>0.01386</v>
      </c>
      <c r="F5308" t="n">
        <v>0.01389</v>
      </c>
      <c r="G5308" t="n">
        <v>0.02226</v>
      </c>
      <c r="H5308" t="n">
        <v>0.01724</v>
      </c>
      <c r="I5308" t="n">
        <v>0.0138</v>
      </c>
      <c r="J5308" t="n">
        <v>0.00683</v>
      </c>
      <c r="K5308" t="n">
        <v>0.00085</v>
      </c>
      <c r="L5308" t="n">
        <v>0.02219</v>
      </c>
      <c r="M5308" t="n">
        <v>6.999999999999999e-05</v>
      </c>
      <c r="N5308" t="n">
        <v>-0.009950000000000001</v>
      </c>
      <c r="O5308" t="n">
        <v>-0.0151</v>
      </c>
      <c r="P5308" t="n">
        <v>-0.00399</v>
      </c>
      <c r="Q5308" t="n">
        <v>0.0053</v>
      </c>
      <c r="R5308" t="n">
        <v>0.00996</v>
      </c>
      <c r="S5308" t="n">
        <v>0.009849999999999999</v>
      </c>
      <c r="T5308" t="n">
        <v>0.0027</v>
      </c>
    </row>
    <row r="5309">
      <c r="A5309" s="142" t="n">
        <v>43972</v>
      </c>
      <c r="B5309" t="n">
        <v>0</v>
      </c>
      <c r="C5309" t="n">
        <v>0</v>
      </c>
      <c r="D5309" t="n">
        <v>0</v>
      </c>
      <c r="E5309" t="n">
        <v>0</v>
      </c>
      <c r="F5309" t="n">
        <v>0</v>
      </c>
      <c r="G5309" t="n">
        <v>0</v>
      </c>
      <c r="H5309" t="n">
        <v>0</v>
      </c>
      <c r="I5309" t="n">
        <v>0</v>
      </c>
      <c r="J5309" t="n">
        <v>0</v>
      </c>
      <c r="K5309" t="n">
        <v>0</v>
      </c>
      <c r="L5309" t="n">
        <v>0</v>
      </c>
      <c r="M5309" t="n">
        <v>0</v>
      </c>
      <c r="N5309" t="n">
        <v>0</v>
      </c>
      <c r="O5309" t="n">
        <v>0</v>
      </c>
      <c r="P5309" t="n">
        <v>-0.01602</v>
      </c>
      <c r="Q5309" t="n">
        <v>0</v>
      </c>
      <c r="R5309" t="n">
        <v>-0.0075</v>
      </c>
      <c r="S5309" t="n">
        <v>-0.00303</v>
      </c>
      <c r="T5309" t="n">
        <v>0.00305</v>
      </c>
    </row>
    <row r="5310">
      <c r="A5310" s="142" t="n">
        <v>43973</v>
      </c>
      <c r="B5310" t="n">
        <v>-0.02122</v>
      </c>
      <c r="C5310" t="n">
        <v>-0.02125</v>
      </c>
      <c r="D5310" t="n">
        <v>-0.02118</v>
      </c>
      <c r="E5310" t="n">
        <v>-0.02118</v>
      </c>
      <c r="F5310" t="n">
        <v>-0.02115</v>
      </c>
      <c r="G5310" t="n">
        <v>-0.02172</v>
      </c>
      <c r="H5310" t="n">
        <v>-0.00571</v>
      </c>
      <c r="I5310" t="n">
        <v>-0.00669</v>
      </c>
      <c r="J5310" t="n">
        <v>-0.02351</v>
      </c>
      <c r="K5310" t="n">
        <v>-0.0282</v>
      </c>
      <c r="L5310" t="n">
        <v>-0.03425</v>
      </c>
      <c r="M5310" t="n">
        <v>-0.0248</v>
      </c>
      <c r="N5310" t="n">
        <v>-0.01905</v>
      </c>
      <c r="O5310" t="n">
        <v>-0.02207</v>
      </c>
      <c r="P5310" t="n">
        <v>0.00271</v>
      </c>
      <c r="Q5310" t="n">
        <v>-0.02762</v>
      </c>
      <c r="R5310" t="n">
        <v>-0.0008</v>
      </c>
      <c r="S5310" t="n">
        <v>0.00069</v>
      </c>
      <c r="T5310" t="n">
        <v>-0.02188</v>
      </c>
    </row>
    <row r="5311">
      <c r="A5311" s="142" t="n">
        <v>43976</v>
      </c>
      <c r="B5311" t="n">
        <v>-0.00377</v>
      </c>
      <c r="C5311" t="n">
        <v>-0.00383</v>
      </c>
      <c r="D5311" t="n">
        <v>-0.00372</v>
      </c>
      <c r="E5311" t="n">
        <v>-0.00374</v>
      </c>
      <c r="F5311" t="n">
        <v>-0.00368</v>
      </c>
      <c r="G5311" t="n">
        <v>-0.008330000000000001</v>
      </c>
      <c r="H5311" t="n">
        <v>-0.00452</v>
      </c>
      <c r="I5311" t="n">
        <v>-0.00469</v>
      </c>
      <c r="J5311" t="n">
        <v>-0.01464</v>
      </c>
      <c r="K5311" t="n">
        <v>-0.00335</v>
      </c>
      <c r="L5311" t="n">
        <v>0</v>
      </c>
      <c r="M5311" t="n">
        <v>-0.00182</v>
      </c>
      <c r="N5311" t="n">
        <v>-0.00304</v>
      </c>
      <c r="O5311" t="n">
        <v>0</v>
      </c>
      <c r="P5311" t="n">
        <v>-0.00135</v>
      </c>
      <c r="Q5311" t="n">
        <v>0</v>
      </c>
      <c r="R5311" t="n">
        <v>0.0143</v>
      </c>
      <c r="S5311" t="n">
        <v>0.00479</v>
      </c>
      <c r="T5311" t="n">
        <v>0.00687</v>
      </c>
    </row>
    <row r="5312">
      <c r="A5312" s="142" t="n">
        <v>43977</v>
      </c>
      <c r="B5312" t="n">
        <v>0.00126</v>
      </c>
      <c r="C5312" t="n">
        <v>0.00125</v>
      </c>
      <c r="D5312" t="n">
        <v>0.00128</v>
      </c>
      <c r="E5312" t="n">
        <v>0.00124</v>
      </c>
      <c r="F5312" t="n">
        <v>0.00128</v>
      </c>
      <c r="G5312" t="n">
        <v>0.00152</v>
      </c>
      <c r="H5312" t="n">
        <v>9.000000000000001e-05</v>
      </c>
      <c r="I5312" t="n">
        <v>0.00266</v>
      </c>
      <c r="J5312" t="n">
        <v>-0.02469</v>
      </c>
      <c r="K5312" t="n">
        <v>-0.03336</v>
      </c>
      <c r="L5312" t="n">
        <v>-0.008370000000000001</v>
      </c>
      <c r="M5312" t="n">
        <v>-0.03524</v>
      </c>
      <c r="N5312" t="n">
        <v>-0.04766</v>
      </c>
      <c r="O5312" t="n">
        <v>-0.04667</v>
      </c>
      <c r="P5312" t="n">
        <v>-0.04201</v>
      </c>
      <c r="Q5312" t="n">
        <v>-0.04019</v>
      </c>
      <c r="R5312" t="n">
        <v>0.0107</v>
      </c>
      <c r="S5312" t="n">
        <v>0.00733</v>
      </c>
      <c r="T5312" t="n">
        <v>0.00842</v>
      </c>
    </row>
    <row r="5313">
      <c r="A5313" s="142" t="n">
        <v>43978</v>
      </c>
      <c r="B5313" t="n">
        <v>-0.02983</v>
      </c>
      <c r="C5313" t="n">
        <v>-0.02986</v>
      </c>
      <c r="D5313" t="n">
        <v>-0.02986</v>
      </c>
      <c r="E5313" t="n">
        <v>-0.02985</v>
      </c>
      <c r="F5313" t="n">
        <v>-0.02986</v>
      </c>
      <c r="G5313" t="n">
        <v>-0.02171</v>
      </c>
      <c r="H5313" t="n">
        <v>-0.00889</v>
      </c>
      <c r="I5313" t="n">
        <v>-0.00971</v>
      </c>
      <c r="J5313" t="n">
        <v>-0.0532</v>
      </c>
      <c r="K5313" t="n">
        <v>0.00076</v>
      </c>
      <c r="L5313" t="n">
        <v>0.00189</v>
      </c>
      <c r="M5313" t="n">
        <v>-0.00649</v>
      </c>
      <c r="N5313" t="n">
        <v>-0.0051</v>
      </c>
      <c r="O5313" t="n">
        <v>-0.01497</v>
      </c>
      <c r="P5313" t="n">
        <v>-0.00566</v>
      </c>
      <c r="Q5313" t="n">
        <v>-0.0521</v>
      </c>
      <c r="R5313" t="n">
        <v>0.00354</v>
      </c>
      <c r="S5313" t="n">
        <v>0.01062</v>
      </c>
      <c r="T5313" t="n">
        <v>0.00189</v>
      </c>
    </row>
    <row r="5314">
      <c r="A5314" s="142" t="n">
        <v>43979</v>
      </c>
      <c r="B5314" t="n">
        <v>-0.02319</v>
      </c>
      <c r="C5314" t="n">
        <v>-0.02321</v>
      </c>
      <c r="D5314" t="n">
        <v>-0.02316</v>
      </c>
      <c r="E5314" t="n">
        <v>-0.02314</v>
      </c>
      <c r="F5314" t="n">
        <v>-0.02317</v>
      </c>
      <c r="G5314" t="n">
        <v>-0.02418</v>
      </c>
      <c r="H5314" t="n">
        <v>-0.01326</v>
      </c>
      <c r="I5314" t="n">
        <v>-0.01264</v>
      </c>
      <c r="J5314" t="n">
        <v>0.03191</v>
      </c>
      <c r="K5314" t="n">
        <v>0.00484</v>
      </c>
      <c r="L5314" t="n">
        <v>-0.00297</v>
      </c>
      <c r="M5314" t="n">
        <v>0.01106</v>
      </c>
      <c r="N5314" t="n">
        <v>0.00038</v>
      </c>
      <c r="O5314" t="n">
        <v>0.00336</v>
      </c>
      <c r="P5314" t="n">
        <v>0.00142</v>
      </c>
      <c r="Q5314" t="n">
        <v>0.02762</v>
      </c>
      <c r="R5314" t="n">
        <v>0.01549</v>
      </c>
      <c r="S5314" t="n">
        <v>-0.00292</v>
      </c>
      <c r="T5314" t="n">
        <v>-0.00953</v>
      </c>
    </row>
    <row r="5315">
      <c r="A5315" s="142" t="n">
        <v>43980</v>
      </c>
      <c r="B5315" t="n">
        <v>0.01345</v>
      </c>
      <c r="C5315" t="n">
        <v>0.01343</v>
      </c>
      <c r="D5315" t="n">
        <v>0.01346</v>
      </c>
      <c r="E5315" t="n">
        <v>0.01342</v>
      </c>
      <c r="F5315" t="n">
        <v>0.01351</v>
      </c>
      <c r="G5315" t="n">
        <v>0.02104</v>
      </c>
      <c r="H5315" t="n">
        <v>0.00735</v>
      </c>
      <c r="I5315" t="n">
        <v>0.00776</v>
      </c>
      <c r="J5315" t="n">
        <v>0.00661</v>
      </c>
      <c r="K5315" t="n">
        <v>-0.00316</v>
      </c>
      <c r="L5315" t="n">
        <v>0.01552</v>
      </c>
      <c r="M5315" t="n">
        <v>0.01405</v>
      </c>
      <c r="N5315" t="n">
        <v>0.01671</v>
      </c>
      <c r="O5315" t="n">
        <v>0.00633</v>
      </c>
      <c r="P5315" t="n">
        <v>0.01705</v>
      </c>
      <c r="Q5315" t="n">
        <v>0.00644</v>
      </c>
      <c r="R5315" t="n">
        <v>-0.01538</v>
      </c>
      <c r="S5315" t="n">
        <v>-0.00558</v>
      </c>
      <c r="T5315" t="n">
        <v>-0.00056</v>
      </c>
    </row>
    <row r="5316">
      <c r="A5316" s="142" t="n">
        <v>43983</v>
      </c>
      <c r="B5316" t="n">
        <v>0</v>
      </c>
      <c r="C5316" t="n">
        <v>0</v>
      </c>
      <c r="D5316" t="n">
        <v>0</v>
      </c>
      <c r="E5316" t="n">
        <v>0</v>
      </c>
      <c r="F5316" t="n">
        <v>0</v>
      </c>
      <c r="G5316" t="n">
        <v>0</v>
      </c>
      <c r="H5316" t="n">
        <v>0</v>
      </c>
      <c r="I5316" t="n">
        <v>0</v>
      </c>
      <c r="J5316" t="n">
        <v>0</v>
      </c>
      <c r="K5316" t="n">
        <v>0</v>
      </c>
      <c r="L5316" t="n">
        <v>0</v>
      </c>
      <c r="M5316" t="n">
        <v>0</v>
      </c>
      <c r="N5316" t="n">
        <v>0</v>
      </c>
      <c r="O5316" t="n">
        <v>0</v>
      </c>
      <c r="P5316" t="n">
        <v>0.02933</v>
      </c>
      <c r="Q5316" t="n">
        <v>0</v>
      </c>
      <c r="R5316" t="n">
        <v>0.01089</v>
      </c>
      <c r="S5316" t="n">
        <v>0.00805</v>
      </c>
      <c r="T5316" t="n">
        <v>0.02177</v>
      </c>
    </row>
    <row r="5317">
      <c r="A5317" s="142" t="n">
        <v>43984</v>
      </c>
      <c r="B5317" t="n">
        <v>0.04208</v>
      </c>
      <c r="C5317" t="n">
        <v>0.042</v>
      </c>
      <c r="D5317" t="n">
        <v>0.04213</v>
      </c>
      <c r="E5317" t="n">
        <v>0.0421</v>
      </c>
      <c r="F5317" t="n">
        <v>0.04212</v>
      </c>
      <c r="G5317" t="n">
        <v>0.04981</v>
      </c>
      <c r="H5317" t="n">
        <v>0.0289</v>
      </c>
      <c r="I5317" t="n">
        <v>0.02856</v>
      </c>
      <c r="J5317" t="n">
        <v>0.01917</v>
      </c>
      <c r="K5317" t="n">
        <v>0.00906</v>
      </c>
      <c r="L5317" t="n">
        <v>-0.00607</v>
      </c>
      <c r="M5317" t="n">
        <v>-0.00826</v>
      </c>
      <c r="N5317" t="n">
        <v>-0.01414</v>
      </c>
      <c r="O5317" t="n">
        <v>-0.008630000000000001</v>
      </c>
      <c r="P5317" t="n">
        <v>-0.019</v>
      </c>
      <c r="Q5317" t="n">
        <v>0.01747</v>
      </c>
      <c r="R5317" t="n">
        <v>0.01569</v>
      </c>
      <c r="S5317" t="n">
        <v>0.00736</v>
      </c>
      <c r="T5317" t="n">
        <v>0.01289</v>
      </c>
    </row>
    <row r="5318">
      <c r="A5318" s="142" t="n">
        <v>43985</v>
      </c>
      <c r="B5318" t="n">
        <v>-0.02958</v>
      </c>
      <c r="C5318" t="n">
        <v>-0.02656</v>
      </c>
      <c r="D5318" t="n">
        <v>-0.03045</v>
      </c>
      <c r="E5318" t="n">
        <v>-0.02651</v>
      </c>
      <c r="F5318" t="n">
        <v>-0.02983</v>
      </c>
      <c r="G5318" t="n">
        <v>-0.02603</v>
      </c>
      <c r="H5318" t="n">
        <v>-0.01036</v>
      </c>
      <c r="I5318" t="n">
        <v>-0.00801</v>
      </c>
      <c r="J5318" t="n">
        <v>-0.05488</v>
      </c>
      <c r="K5318" t="n">
        <v>-0.03292</v>
      </c>
      <c r="L5318" t="n">
        <v>-0.01412</v>
      </c>
      <c r="M5318" t="n">
        <v>-0.03942</v>
      </c>
      <c r="N5318" t="n">
        <v>-0.04739</v>
      </c>
      <c r="O5318" t="n">
        <v>-0.04318</v>
      </c>
      <c r="P5318" t="n">
        <v>-0.04011</v>
      </c>
      <c r="Q5318" t="n">
        <v>-0.0569</v>
      </c>
      <c r="R5318" t="n">
        <v>0.02561</v>
      </c>
      <c r="S5318" t="n">
        <v>0.0136</v>
      </c>
      <c r="T5318" t="n">
        <v>0.01798</v>
      </c>
    </row>
    <row r="5319">
      <c r="A5319" s="142" t="n">
        <v>43986</v>
      </c>
      <c r="B5319" t="n">
        <v>-0.04192</v>
      </c>
      <c r="C5319" t="n">
        <v>-0.04507</v>
      </c>
      <c r="D5319" t="n">
        <v>-0.04102</v>
      </c>
      <c r="E5319" t="n">
        <v>-0.04505</v>
      </c>
      <c r="F5319" t="n">
        <v>-0.04161</v>
      </c>
      <c r="G5319" t="n">
        <v>-0.03834</v>
      </c>
      <c r="H5319" t="n">
        <v>-0.0083</v>
      </c>
      <c r="I5319" t="n">
        <v>-0.01396</v>
      </c>
      <c r="J5319" t="n">
        <v>-0.01472</v>
      </c>
      <c r="K5319" t="n">
        <v>0.00851</v>
      </c>
      <c r="L5319" t="n">
        <v>0.00393</v>
      </c>
      <c r="M5319" t="n">
        <v>0.01428</v>
      </c>
      <c r="N5319" t="n">
        <v>0.00379</v>
      </c>
      <c r="O5319" t="n">
        <v>-0.00364</v>
      </c>
      <c r="P5319" t="n">
        <v>-0.00288</v>
      </c>
      <c r="Q5319" t="n">
        <v>-0.01306</v>
      </c>
      <c r="R5319" t="n">
        <v>-0.00734</v>
      </c>
      <c r="S5319" t="n">
        <v>-0.01234</v>
      </c>
      <c r="T5319" t="n">
        <v>-0.009900000000000001</v>
      </c>
    </row>
    <row r="5320">
      <c r="A5320" s="142" t="n">
        <v>43987</v>
      </c>
      <c r="B5320" t="n">
        <v>-0.008840000000000001</v>
      </c>
      <c r="C5320" t="n">
        <v>-0.00889</v>
      </c>
      <c r="D5320" t="n">
        <v>-0.008970000000000001</v>
      </c>
      <c r="E5320" t="n">
        <v>-0.008869999999999999</v>
      </c>
      <c r="F5320" t="n">
        <v>-0.009129999999999999</v>
      </c>
      <c r="G5320" t="n">
        <v>0.00215</v>
      </c>
      <c r="H5320" t="n">
        <v>-0.00932</v>
      </c>
      <c r="I5320" t="n">
        <v>-0.00834</v>
      </c>
      <c r="J5320" t="n">
        <v>-0.02324</v>
      </c>
      <c r="K5320" t="n">
        <v>-0.01074</v>
      </c>
      <c r="L5320" t="n">
        <v>-0.02022</v>
      </c>
      <c r="M5320" t="n">
        <v>-0.01813</v>
      </c>
      <c r="N5320" t="n">
        <v>-0.01314</v>
      </c>
      <c r="O5320" t="n">
        <v>-0.0141</v>
      </c>
      <c r="P5320" t="n">
        <v>-0.00578</v>
      </c>
      <c r="Q5320" t="n">
        <v>-0.02405</v>
      </c>
      <c r="R5320" t="n">
        <v>0.02445</v>
      </c>
      <c r="S5320" t="n">
        <v>0.02359</v>
      </c>
      <c r="T5320" t="n">
        <v>0.01679</v>
      </c>
    </row>
    <row r="5321">
      <c r="A5321" s="142" t="n">
        <v>43990</v>
      </c>
      <c r="B5321" t="n">
        <v>-0.01162</v>
      </c>
      <c r="C5321" t="n">
        <v>-0.01167</v>
      </c>
      <c r="D5321" t="n">
        <v>-0.01147</v>
      </c>
      <c r="E5321" t="n">
        <v>-0.01158</v>
      </c>
      <c r="F5321" t="n">
        <v>-0.01127</v>
      </c>
      <c r="G5321" t="n">
        <v>-0.01415</v>
      </c>
      <c r="H5321" t="n">
        <v>0.0072</v>
      </c>
      <c r="I5321" t="n">
        <v>0.00756</v>
      </c>
      <c r="J5321" t="n">
        <v>0.00708</v>
      </c>
      <c r="K5321" t="n">
        <v>0.01628</v>
      </c>
      <c r="L5321" t="n">
        <v>0.02685</v>
      </c>
      <c r="M5321" t="n">
        <v>0.0122</v>
      </c>
      <c r="N5321" t="n">
        <v>0.01193</v>
      </c>
      <c r="O5321" t="n">
        <v>0.00582</v>
      </c>
      <c r="P5321" t="n">
        <v>0.01453</v>
      </c>
      <c r="Q5321" t="n">
        <v>0.00574</v>
      </c>
      <c r="R5321" t="n">
        <v>-0.00234</v>
      </c>
      <c r="S5321" t="n">
        <v>0.009990000000000001</v>
      </c>
      <c r="T5321" t="n">
        <v>0.00594</v>
      </c>
    </row>
    <row r="5322">
      <c r="A5322" s="142" t="n">
        <v>43991</v>
      </c>
      <c r="B5322" t="n">
        <v>0.00743</v>
      </c>
      <c r="C5322" t="n">
        <v>0.00743</v>
      </c>
      <c r="D5322" t="n">
        <v>0.00745</v>
      </c>
      <c r="E5322" t="n">
        <v>0.00745</v>
      </c>
      <c r="F5322" t="n">
        <v>0.0073</v>
      </c>
      <c r="G5322" t="n">
        <v>0.00635</v>
      </c>
      <c r="H5322" t="n">
        <v>0.01153</v>
      </c>
      <c r="I5322" t="n">
        <v>0.01026</v>
      </c>
      <c r="J5322" t="n">
        <v>0.01266</v>
      </c>
      <c r="K5322" t="n">
        <v>0.00916</v>
      </c>
      <c r="L5322" t="n">
        <v>-0.00496</v>
      </c>
      <c r="M5322" t="n">
        <v>0.00438</v>
      </c>
      <c r="N5322" t="n">
        <v>0.00742</v>
      </c>
      <c r="O5322" t="n">
        <v>0.008030000000000001</v>
      </c>
      <c r="P5322" t="n">
        <v>0.00287</v>
      </c>
      <c r="Q5322" t="n">
        <v>0.0125</v>
      </c>
      <c r="R5322" t="n">
        <v>-0.01195</v>
      </c>
      <c r="S5322" t="n">
        <v>-0.009310000000000001</v>
      </c>
      <c r="T5322" t="n">
        <v>-0.00257</v>
      </c>
    </row>
    <row r="5323">
      <c r="A5323" s="142" t="n">
        <v>43992</v>
      </c>
      <c r="B5323" t="n">
        <v>-0.00397</v>
      </c>
      <c r="C5323" t="n">
        <v>-0.004</v>
      </c>
      <c r="D5323" t="n">
        <v>-0.00406</v>
      </c>
      <c r="E5323" t="n">
        <v>-0.00398</v>
      </c>
      <c r="F5323" t="n">
        <v>-0.00401</v>
      </c>
      <c r="G5323" t="n">
        <v>0.00062</v>
      </c>
      <c r="H5323" t="n">
        <v>-0.00565</v>
      </c>
      <c r="I5323" t="n">
        <v>-0.00569</v>
      </c>
      <c r="J5323" t="n">
        <v>0.00333</v>
      </c>
      <c r="K5323" t="n">
        <v>0.02813</v>
      </c>
      <c r="L5323" t="n">
        <v>-0.00781</v>
      </c>
      <c r="M5323" t="n">
        <v>0.03042</v>
      </c>
      <c r="N5323" t="n">
        <v>0.03681</v>
      </c>
      <c r="O5323" t="n">
        <v>0.03695</v>
      </c>
      <c r="P5323" t="n">
        <v>0.02143</v>
      </c>
      <c r="Q5323" t="n">
        <v>0.00554</v>
      </c>
      <c r="R5323" t="n">
        <v>-0.00337</v>
      </c>
      <c r="S5323" t="n">
        <v>-0.00248</v>
      </c>
      <c r="T5323" t="n">
        <v>0.00318</v>
      </c>
    </row>
    <row r="5324">
      <c r="A5324" s="142" t="n">
        <v>43993</v>
      </c>
      <c r="B5324" t="n">
        <v>0.03704</v>
      </c>
      <c r="C5324" t="n">
        <v>0.03705</v>
      </c>
      <c r="D5324" t="n">
        <v>0.03717</v>
      </c>
      <c r="E5324" t="n">
        <v>0.03705</v>
      </c>
      <c r="F5324" t="n">
        <v>0.03734</v>
      </c>
      <c r="G5324" t="n">
        <v>0.03696</v>
      </c>
      <c r="H5324" t="n">
        <v>0.01061</v>
      </c>
      <c r="I5324" t="n">
        <v>0.009379999999999999</v>
      </c>
      <c r="J5324" t="n">
        <v>0.0335</v>
      </c>
      <c r="K5324" t="n">
        <v>-0.04192</v>
      </c>
      <c r="L5324" t="n">
        <v>-0.00261</v>
      </c>
      <c r="M5324" t="n">
        <v>-0.0479</v>
      </c>
      <c r="N5324" t="n">
        <v>-0.04231</v>
      </c>
      <c r="O5324" t="n">
        <v>-0.03475</v>
      </c>
      <c r="P5324" t="n">
        <v>-0.03217</v>
      </c>
      <c r="Q5324" t="n">
        <v>0.03354</v>
      </c>
      <c r="R5324" t="n">
        <v>-0.04065</v>
      </c>
      <c r="S5324" t="n">
        <v>-0.04839</v>
      </c>
      <c r="T5324" t="n">
        <v>-0.02105</v>
      </c>
    </row>
    <row r="5325">
      <c r="A5325" s="142" t="n">
        <v>43994</v>
      </c>
      <c r="B5325" t="n">
        <v>-0.02487</v>
      </c>
      <c r="C5325" t="n">
        <v>-0.02493</v>
      </c>
      <c r="D5325" t="n">
        <v>-0.02487</v>
      </c>
      <c r="E5325" t="n">
        <v>-0.02487</v>
      </c>
      <c r="F5325" t="n">
        <v>-0.02488</v>
      </c>
      <c r="G5325" t="n">
        <v>-0.02239</v>
      </c>
      <c r="H5325" t="n">
        <v>-0.04528</v>
      </c>
      <c r="I5325" t="n">
        <v>-0.04585</v>
      </c>
      <c r="J5325" t="n">
        <v>-0.01607</v>
      </c>
      <c r="K5325" t="n">
        <v>-0.00691</v>
      </c>
      <c r="L5325" t="n">
        <v>-0.00386</v>
      </c>
      <c r="M5325" t="n">
        <v>-0.00681</v>
      </c>
      <c r="N5325" t="n">
        <v>-0.00665</v>
      </c>
      <c r="O5325" t="n">
        <v>-0.0043</v>
      </c>
      <c r="P5325" t="n">
        <v>-0.00145</v>
      </c>
      <c r="Q5325" t="n">
        <v>-0.01926</v>
      </c>
      <c r="R5325" t="n">
        <v>0.00291</v>
      </c>
      <c r="S5325" t="n">
        <v>0.0154</v>
      </c>
      <c r="T5325" t="n">
        <v>0.00532</v>
      </c>
    </row>
    <row r="5326">
      <c r="A5326" s="142" t="n">
        <v>43997</v>
      </c>
      <c r="B5326" t="n">
        <v>-0.009039999999999999</v>
      </c>
      <c r="C5326" t="n">
        <v>-0.00908</v>
      </c>
      <c r="D5326" t="n">
        <v>-0.00902</v>
      </c>
      <c r="E5326" t="n">
        <v>-0.00903</v>
      </c>
      <c r="F5326" t="n">
        <v>-0.008970000000000001</v>
      </c>
      <c r="G5326" t="n">
        <v>-0.02072</v>
      </c>
      <c r="H5326" t="n">
        <v>0.00835</v>
      </c>
      <c r="I5326" t="n">
        <v>0.01108</v>
      </c>
      <c r="J5326" t="n">
        <v>-0.04411</v>
      </c>
      <c r="K5326" t="n">
        <v>0.01469</v>
      </c>
      <c r="L5326" t="n">
        <v>-0.00321</v>
      </c>
      <c r="M5326" t="n">
        <v>0.01856</v>
      </c>
      <c r="N5326" t="n">
        <v>0.01995</v>
      </c>
      <c r="O5326" t="n">
        <v>0.02083</v>
      </c>
      <c r="P5326" t="n">
        <v>0.01013</v>
      </c>
      <c r="Q5326" t="n">
        <v>-0.0451</v>
      </c>
      <c r="R5326" t="n">
        <v>-0.00301</v>
      </c>
      <c r="S5326" t="n">
        <v>-0.00218</v>
      </c>
      <c r="T5326" t="n">
        <v>-0.0233</v>
      </c>
    </row>
    <row r="5327">
      <c r="A5327" s="142" t="n">
        <v>43998</v>
      </c>
      <c r="B5327" t="n">
        <v>0.00167</v>
      </c>
      <c r="C5327" t="n">
        <v>0.00163</v>
      </c>
      <c r="D5327" t="n">
        <v>0.00169</v>
      </c>
      <c r="E5327" t="n">
        <v>0.00166</v>
      </c>
      <c r="F5327" t="n">
        <v>0.00168</v>
      </c>
      <c r="G5327" t="n">
        <v>0.00417</v>
      </c>
      <c r="H5327" t="n">
        <v>-0.00477</v>
      </c>
      <c r="I5327" t="n">
        <v>-0.00501</v>
      </c>
      <c r="J5327" t="n">
        <v>0.03874</v>
      </c>
      <c r="K5327" t="n">
        <v>-0.01325</v>
      </c>
      <c r="L5327" t="n">
        <v>0.01094</v>
      </c>
      <c r="M5327" t="n">
        <v>-0.02165</v>
      </c>
      <c r="N5327" t="n">
        <v>-0.02028</v>
      </c>
      <c r="O5327" t="n">
        <v>-0.01848</v>
      </c>
      <c r="P5327" t="n">
        <v>-0.01146</v>
      </c>
      <c r="Q5327" t="n">
        <v>0.03884</v>
      </c>
      <c r="R5327" t="n">
        <v>0.02876</v>
      </c>
      <c r="S5327" t="n">
        <v>0.02561</v>
      </c>
      <c r="T5327" t="n">
        <v>0.02783</v>
      </c>
    </row>
    <row r="5328">
      <c r="A5328" s="142" t="n">
        <v>43999</v>
      </c>
      <c r="B5328" t="n">
        <v>-0.0081</v>
      </c>
      <c r="C5328" t="n">
        <v>-0.00813</v>
      </c>
      <c r="D5328" t="n">
        <v>-0.00808</v>
      </c>
      <c r="E5328" t="n">
        <v>-0.008059999999999999</v>
      </c>
      <c r="F5328" t="n">
        <v>-0.00808</v>
      </c>
      <c r="G5328" t="n">
        <v>-0.01133</v>
      </c>
      <c r="H5328" t="n">
        <v>0.01507</v>
      </c>
      <c r="I5328" t="n">
        <v>0.01558</v>
      </c>
      <c r="J5328" t="n">
        <v>-0.00439</v>
      </c>
      <c r="K5328" t="n">
        <v>0.00278</v>
      </c>
      <c r="L5328" t="n">
        <v>-0.00215</v>
      </c>
      <c r="M5328" t="n">
        <v>0.01156</v>
      </c>
      <c r="N5328" t="n">
        <v>0.00432</v>
      </c>
      <c r="O5328" t="n">
        <v>0.007849999999999999</v>
      </c>
      <c r="P5328" t="n">
        <v>0.01014</v>
      </c>
      <c r="Q5328" t="n">
        <v>-0.00461</v>
      </c>
      <c r="R5328" t="n">
        <v>0.00764</v>
      </c>
      <c r="S5328" t="n">
        <v>0.00146</v>
      </c>
      <c r="T5328" t="n">
        <v>0.00621</v>
      </c>
    </row>
    <row r="5329">
      <c r="A5329" s="142" t="n">
        <v>44000</v>
      </c>
      <c r="B5329" t="n">
        <v>0.00772</v>
      </c>
      <c r="C5329" t="n">
        <v>0.00771</v>
      </c>
      <c r="D5329" t="n">
        <v>0.00772</v>
      </c>
      <c r="E5329" t="n">
        <v>0.00771</v>
      </c>
      <c r="F5329" t="n">
        <v>0.00776</v>
      </c>
      <c r="G5329" t="n">
        <v>0.00634</v>
      </c>
      <c r="H5329" t="n">
        <v>0.00453</v>
      </c>
      <c r="I5329" t="n">
        <v>0.00356</v>
      </c>
      <c r="J5329" t="n">
        <v>-0.01597</v>
      </c>
      <c r="K5329" t="n">
        <v>-0.00616</v>
      </c>
      <c r="L5329" t="n">
        <v>-0.01211</v>
      </c>
      <c r="M5329" t="n">
        <v>-0.0124</v>
      </c>
      <c r="N5329" t="n">
        <v>-0.009259999999999999</v>
      </c>
      <c r="O5329" t="n">
        <v>-0.01142</v>
      </c>
      <c r="P5329" t="n">
        <v>-0.00861</v>
      </c>
      <c r="Q5329" t="n">
        <v>-0.00744</v>
      </c>
      <c r="R5329" t="n">
        <v>-0.00722</v>
      </c>
      <c r="S5329" t="n">
        <v>-0.00046</v>
      </c>
      <c r="T5329" t="n">
        <v>0.00131</v>
      </c>
    </row>
    <row r="5330">
      <c r="A5330" s="142" t="n">
        <v>44001</v>
      </c>
      <c r="B5330" t="n">
        <v>-0.01331</v>
      </c>
      <c r="C5330" t="n">
        <v>-0.01331</v>
      </c>
      <c r="D5330" t="n">
        <v>-0.01328</v>
      </c>
      <c r="E5330" t="n">
        <v>-0.01329</v>
      </c>
      <c r="F5330" t="n">
        <v>-0.01327</v>
      </c>
      <c r="G5330" t="n">
        <v>-0.01351</v>
      </c>
      <c r="H5330" t="n">
        <v>-0.01631</v>
      </c>
      <c r="I5330" t="n">
        <v>-0.01652</v>
      </c>
      <c r="J5330" t="n">
        <v>0.01931</v>
      </c>
      <c r="K5330" t="n">
        <v>0.03021</v>
      </c>
      <c r="L5330" t="n">
        <v>0.0126</v>
      </c>
      <c r="M5330" t="n">
        <v>0.02881</v>
      </c>
      <c r="N5330" t="n">
        <v>0.03488</v>
      </c>
      <c r="O5330" t="n">
        <v>0.03425</v>
      </c>
      <c r="P5330" t="n">
        <v>0.03473</v>
      </c>
      <c r="Q5330" t="n">
        <v>0.0109</v>
      </c>
      <c r="R5330" t="n">
        <v>0.00629</v>
      </c>
      <c r="S5330" t="n">
        <v>0.00145</v>
      </c>
      <c r="T5330" t="n">
        <v>0.009509999999999999</v>
      </c>
    </row>
    <row r="5331">
      <c r="A5331" s="142" t="n">
        <v>44004</v>
      </c>
      <c r="B5331" t="n">
        <v>0.03566</v>
      </c>
      <c r="C5331" t="n">
        <v>0.03559</v>
      </c>
      <c r="D5331" t="n">
        <v>0.03569</v>
      </c>
      <c r="E5331" t="n">
        <v>0.03569</v>
      </c>
      <c r="F5331" t="n">
        <v>0.03572</v>
      </c>
      <c r="G5331" t="n">
        <v>0.03238</v>
      </c>
      <c r="H5331" t="n">
        <v>0.01483</v>
      </c>
      <c r="I5331" t="n">
        <v>0.01602</v>
      </c>
      <c r="J5331" t="n">
        <v>0.05739</v>
      </c>
      <c r="K5331" t="n">
        <v>0.02857</v>
      </c>
      <c r="L5331" t="n">
        <v>0.01174</v>
      </c>
      <c r="M5331" t="n">
        <v>0.03862</v>
      </c>
      <c r="N5331" t="n">
        <v>0.0338</v>
      </c>
      <c r="O5331" t="n">
        <v>0.02918</v>
      </c>
      <c r="P5331" t="n">
        <v>0.03217</v>
      </c>
      <c r="Q5331" t="n">
        <v>0.05495</v>
      </c>
      <c r="R5331" t="n">
        <v>-0.00745</v>
      </c>
      <c r="S5331" t="n">
        <v>-0.00229</v>
      </c>
      <c r="T5331" t="n">
        <v>-0.00641</v>
      </c>
    </row>
    <row r="5332">
      <c r="A5332" s="142" t="n">
        <v>44005</v>
      </c>
      <c r="B5332" t="n">
        <v>0</v>
      </c>
      <c r="C5332" t="n">
        <v>0</v>
      </c>
      <c r="D5332" t="n">
        <v>0</v>
      </c>
      <c r="E5332" t="n">
        <v>0</v>
      </c>
      <c r="F5332" t="n">
        <v>0</v>
      </c>
      <c r="G5332" t="n">
        <v>0</v>
      </c>
      <c r="H5332" t="n">
        <v>0</v>
      </c>
      <c r="I5332" t="n">
        <v>0</v>
      </c>
      <c r="J5332" t="n">
        <v>0</v>
      </c>
      <c r="K5332" t="n">
        <v>0.0193</v>
      </c>
      <c r="L5332" t="n">
        <v>0.00774</v>
      </c>
      <c r="M5332" t="n">
        <v>0.01022</v>
      </c>
      <c r="N5332" t="n">
        <v>0.01316</v>
      </c>
      <c r="O5332" t="n">
        <v>0.01171</v>
      </c>
      <c r="P5332" t="n">
        <v>0.01491</v>
      </c>
      <c r="Q5332" t="n">
        <v>0</v>
      </c>
      <c r="R5332" t="n">
        <v>0.01322</v>
      </c>
      <c r="S5332" t="n">
        <v>0.00143</v>
      </c>
      <c r="T5332" t="n">
        <v>0.00694</v>
      </c>
    </row>
    <row r="5333">
      <c r="A5333" s="142" t="n">
        <v>44006</v>
      </c>
      <c r="B5333" t="n">
        <v>0.05131</v>
      </c>
      <c r="C5333" t="n">
        <v>0.05128</v>
      </c>
      <c r="D5333" t="n">
        <v>0.05136</v>
      </c>
      <c r="E5333" t="n">
        <v>0.05131</v>
      </c>
      <c r="F5333" t="n">
        <v>0.05136</v>
      </c>
      <c r="G5333" t="n">
        <v>0.06542000000000001</v>
      </c>
      <c r="H5333" t="n">
        <v>0.02297</v>
      </c>
      <c r="I5333" t="n">
        <v>0.02202</v>
      </c>
      <c r="J5333" t="n">
        <v>0.00467</v>
      </c>
      <c r="K5333" t="n">
        <v>-0.01549</v>
      </c>
      <c r="L5333" t="n">
        <v>-0.02254</v>
      </c>
      <c r="M5333" t="n">
        <v>-0.01745</v>
      </c>
      <c r="N5333" t="n">
        <v>-0.01453</v>
      </c>
      <c r="O5333" t="n">
        <v>-0.009379999999999999</v>
      </c>
      <c r="P5333" t="n">
        <v>-0.02136</v>
      </c>
      <c r="Q5333" t="n">
        <v>0.00401</v>
      </c>
      <c r="R5333" t="n">
        <v>-0.02796</v>
      </c>
      <c r="S5333" t="n">
        <v>-0.01736</v>
      </c>
      <c r="T5333" t="n">
        <v>0.00154</v>
      </c>
    </row>
    <row r="5334">
      <c r="A5334" s="142" t="n">
        <v>44007</v>
      </c>
      <c r="B5334" t="n">
        <v>-0.01181</v>
      </c>
      <c r="C5334" t="n">
        <v>-0.01062</v>
      </c>
      <c r="D5334" t="n">
        <v>-0.01233</v>
      </c>
      <c r="E5334" t="n">
        <v>-0.01059</v>
      </c>
      <c r="F5334" t="n">
        <v>-0.01241</v>
      </c>
      <c r="G5334" t="n">
        <v>-0.01704</v>
      </c>
      <c r="H5334" t="n">
        <v>-0.01522</v>
      </c>
      <c r="I5334" t="n">
        <v>-0.01656</v>
      </c>
      <c r="J5334" t="n">
        <v>-0.01241</v>
      </c>
      <c r="K5334" t="n">
        <v>0.01311</v>
      </c>
      <c r="L5334" t="n">
        <v>-0.00535</v>
      </c>
      <c r="M5334" t="n">
        <v>0.00843</v>
      </c>
      <c r="N5334" t="n">
        <v>0.00636</v>
      </c>
      <c r="O5334" t="n">
        <v>0.00381</v>
      </c>
      <c r="P5334" t="n">
        <v>0.00136</v>
      </c>
      <c r="Q5334" t="n">
        <v>-0.0139</v>
      </c>
      <c r="R5334" t="n">
        <v>0.00763</v>
      </c>
      <c r="S5334" t="n">
        <v>0.01014</v>
      </c>
      <c r="T5334" t="n">
        <v>-0.00075</v>
      </c>
    </row>
    <row r="5335">
      <c r="A5335" s="142" t="n">
        <v>44008</v>
      </c>
      <c r="B5335" t="n">
        <v>-0.00075</v>
      </c>
      <c r="C5335" t="n">
        <v>-0.00196</v>
      </c>
      <c r="D5335" t="n">
        <v>-0.00021</v>
      </c>
      <c r="E5335" t="n">
        <v>-0.00195</v>
      </c>
      <c r="F5335" t="n">
        <v>-0.00011</v>
      </c>
      <c r="G5335" t="n">
        <v>-0.00606</v>
      </c>
      <c r="H5335" t="n">
        <v>-0.00105</v>
      </c>
      <c r="I5335" t="n">
        <v>-0.00046</v>
      </c>
      <c r="J5335" t="n">
        <v>-0.00262</v>
      </c>
      <c r="K5335" t="n">
        <v>0.00244</v>
      </c>
      <c r="L5335" t="n">
        <v>0.01177</v>
      </c>
      <c r="M5335" t="n">
        <v>0.00737</v>
      </c>
      <c r="N5335" t="n">
        <v>0.00966</v>
      </c>
      <c r="O5335" t="n">
        <v>0.00674</v>
      </c>
      <c r="P5335" t="n">
        <v>0.0109</v>
      </c>
      <c r="Q5335" t="n">
        <v>-0.00166</v>
      </c>
      <c r="R5335" t="n">
        <v>-0.00418</v>
      </c>
      <c r="S5335" t="n">
        <v>-0.01413</v>
      </c>
      <c r="T5335" t="n">
        <v>-0.00447</v>
      </c>
    </row>
    <row r="5336">
      <c r="A5336" s="142" t="n">
        <v>44011</v>
      </c>
      <c r="B5336" t="n">
        <v>0.00675</v>
      </c>
      <c r="C5336" t="n">
        <v>0.00668</v>
      </c>
      <c r="D5336" t="n">
        <v>0.00679</v>
      </c>
      <c r="E5336" t="n">
        <v>0.00678</v>
      </c>
      <c r="F5336" t="n">
        <v>0.00683</v>
      </c>
      <c r="G5336" t="n">
        <v>0.00589</v>
      </c>
      <c r="H5336" t="n">
        <v>0.00029</v>
      </c>
      <c r="I5336" t="n">
        <v>0.00031</v>
      </c>
      <c r="J5336" t="n">
        <v>0.01994</v>
      </c>
      <c r="K5336" t="n">
        <v>0.0023</v>
      </c>
      <c r="L5336" t="n">
        <v>0.00556</v>
      </c>
      <c r="M5336" t="n">
        <v>0.00908</v>
      </c>
      <c r="N5336" t="n">
        <v>0.00773</v>
      </c>
      <c r="O5336" t="n">
        <v>0.00852</v>
      </c>
      <c r="P5336" t="n">
        <v>0.009429999999999999</v>
      </c>
      <c r="Q5336" t="n">
        <v>0.01892</v>
      </c>
      <c r="R5336" t="n">
        <v>0.00445</v>
      </c>
      <c r="S5336" t="n">
        <v>0.00356</v>
      </c>
      <c r="T5336" t="n">
        <v>-0.008370000000000001</v>
      </c>
    </row>
    <row r="5337">
      <c r="A5337" s="142" t="n">
        <v>44012</v>
      </c>
      <c r="B5337" t="n">
        <v>0.00779</v>
      </c>
      <c r="C5337" t="n">
        <v>0.00776</v>
      </c>
      <c r="D5337" t="n">
        <v>0.00778</v>
      </c>
      <c r="E5337" t="n">
        <v>0.00775</v>
      </c>
      <c r="F5337" t="n">
        <v>0.00778</v>
      </c>
      <c r="G5337" t="n">
        <v>0.0117</v>
      </c>
      <c r="H5337" t="n">
        <v>0.00812</v>
      </c>
      <c r="I5337" t="n">
        <v>0.008070000000000001</v>
      </c>
      <c r="J5337" t="n">
        <v>0.01055</v>
      </c>
      <c r="K5337" t="n">
        <v>0.02719</v>
      </c>
      <c r="L5337" t="n">
        <v>0.02025</v>
      </c>
      <c r="M5337" t="n">
        <v>0.03679</v>
      </c>
      <c r="N5337" t="n">
        <v>0.03219</v>
      </c>
      <c r="O5337" t="n">
        <v>0.02909</v>
      </c>
      <c r="P5337" t="n">
        <v>0.03471</v>
      </c>
      <c r="Q5337" t="n">
        <v>0.00906</v>
      </c>
      <c r="R5337" t="n">
        <v>0.00092</v>
      </c>
      <c r="S5337" t="n">
        <v>0.01172</v>
      </c>
      <c r="T5337" t="n">
        <v>0.00263</v>
      </c>
    </row>
    <row r="5338">
      <c r="A5338" s="142" t="n">
        <v>44013</v>
      </c>
      <c r="B5338" t="n">
        <v>0.03292</v>
      </c>
      <c r="C5338" t="n">
        <v>0.03293</v>
      </c>
      <c r="D5338" t="n">
        <v>0.03296</v>
      </c>
      <c r="E5338" t="n">
        <v>0.03296</v>
      </c>
      <c r="F5338" t="n">
        <v>0.033</v>
      </c>
      <c r="G5338" t="n">
        <v>0.03152</v>
      </c>
      <c r="H5338" t="n">
        <v>0.02652</v>
      </c>
      <c r="I5338" t="n">
        <v>0.02624</v>
      </c>
      <c r="J5338" t="n">
        <v>0.0224</v>
      </c>
      <c r="K5338" t="n">
        <v>0.00237</v>
      </c>
      <c r="L5338" t="n">
        <v>-0.01642</v>
      </c>
      <c r="M5338" t="n">
        <v>0.00425</v>
      </c>
      <c r="N5338" t="n">
        <v>-0.00119</v>
      </c>
      <c r="O5338" t="n">
        <v>0</v>
      </c>
      <c r="P5338" t="n">
        <v>0.00129</v>
      </c>
      <c r="Q5338" t="n">
        <v>0.02657</v>
      </c>
      <c r="R5338" t="n">
        <v>0.00215</v>
      </c>
      <c r="S5338" t="n">
        <v>0.00195</v>
      </c>
      <c r="T5338" t="n">
        <v>0.0036</v>
      </c>
    </row>
    <row r="5339">
      <c r="A5339" s="142" t="n">
        <v>44014</v>
      </c>
      <c r="B5339" t="n">
        <v>0.01194</v>
      </c>
      <c r="C5339" t="n">
        <v>0.0119</v>
      </c>
      <c r="D5339" t="n">
        <v>0.01197</v>
      </c>
      <c r="E5339" t="n">
        <v>0.01195</v>
      </c>
      <c r="F5339" t="n">
        <v>0.01194</v>
      </c>
      <c r="G5339" t="n">
        <v>0.01471</v>
      </c>
      <c r="H5339" t="n">
        <v>-0.0012</v>
      </c>
      <c r="I5339" t="n">
        <v>-0.0026</v>
      </c>
      <c r="J5339" t="n">
        <v>0.00697</v>
      </c>
      <c r="K5339" t="n">
        <v>-0.01668</v>
      </c>
      <c r="L5339" t="n">
        <v>0.00214</v>
      </c>
      <c r="M5339" t="n">
        <v>-0.00538</v>
      </c>
      <c r="N5339" t="n">
        <v>-0.01237</v>
      </c>
      <c r="O5339" t="n">
        <v>-0.01114</v>
      </c>
      <c r="P5339" t="n">
        <v>-0.00773</v>
      </c>
      <c r="Q5339" t="n">
        <v>0.00393</v>
      </c>
      <c r="R5339" t="n">
        <v>0.01985</v>
      </c>
      <c r="S5339" t="n">
        <v>0.01244</v>
      </c>
      <c r="T5339" t="n">
        <v>0.02665</v>
      </c>
    </row>
    <row r="5340">
      <c r="A5340" s="142" t="n">
        <v>44015</v>
      </c>
      <c r="B5340" t="n">
        <v>-0.00659</v>
      </c>
      <c r="C5340" t="n">
        <v>-0.00642</v>
      </c>
      <c r="D5340" t="n">
        <v>-0.00698</v>
      </c>
      <c r="E5340" t="n">
        <v>-0.00643</v>
      </c>
      <c r="F5340" t="n">
        <v>-0.00719</v>
      </c>
      <c r="G5340" t="n">
        <v>-0.00978</v>
      </c>
      <c r="H5340" t="n">
        <v>0.00684</v>
      </c>
      <c r="I5340" t="n">
        <v>0.007</v>
      </c>
      <c r="J5340" t="n">
        <v>-0.01039</v>
      </c>
      <c r="K5340" t="n">
        <v>0.00565</v>
      </c>
      <c r="L5340" t="n">
        <v>0</v>
      </c>
      <c r="M5340" t="n">
        <v>0.00568</v>
      </c>
      <c r="N5340" t="n">
        <v>0.00191</v>
      </c>
      <c r="O5340" t="n">
        <v>0</v>
      </c>
      <c r="P5340" t="n">
        <v>0.0013</v>
      </c>
      <c r="Q5340" t="n">
        <v>0</v>
      </c>
      <c r="R5340" t="n">
        <v>-0.00813</v>
      </c>
      <c r="S5340" t="n">
        <v>-0.00056</v>
      </c>
      <c r="T5340" t="n">
        <v>0.00818</v>
      </c>
    </row>
    <row r="5341">
      <c r="A5341" s="142" t="n">
        <v>44018</v>
      </c>
      <c r="B5341" t="n">
        <v>0.0022</v>
      </c>
      <c r="C5341" t="n">
        <v>0.00209</v>
      </c>
      <c r="D5341" t="n">
        <v>0.00229</v>
      </c>
      <c r="E5341" t="n">
        <v>0.00217</v>
      </c>
      <c r="F5341" t="n">
        <v>0.00235</v>
      </c>
      <c r="G5341" t="n">
        <v>0.00348</v>
      </c>
      <c r="H5341" t="n">
        <v>-0.00156</v>
      </c>
      <c r="I5341" t="n">
        <v>-0.00207</v>
      </c>
      <c r="J5341" t="n">
        <v>0.00225</v>
      </c>
      <c r="K5341" t="n">
        <v>0.01884</v>
      </c>
      <c r="L5341" t="n">
        <v>0.007849999999999999</v>
      </c>
      <c r="M5341" t="n">
        <v>0.009480000000000001</v>
      </c>
      <c r="N5341" t="n">
        <v>0.00987</v>
      </c>
      <c r="O5341" t="n">
        <v>0.008070000000000001</v>
      </c>
      <c r="P5341" t="n">
        <v>0.01038</v>
      </c>
      <c r="Q5341" t="n">
        <v>-0.00618</v>
      </c>
      <c r="R5341" t="n">
        <v>0.01596</v>
      </c>
      <c r="S5341" t="n">
        <v>0.0115</v>
      </c>
      <c r="T5341" t="n">
        <v>0.01998</v>
      </c>
    </row>
    <row r="5342">
      <c r="A5342" s="142" t="n">
        <v>44019</v>
      </c>
      <c r="B5342" t="n">
        <v>0.01217</v>
      </c>
      <c r="C5342" t="n">
        <v>0.0126</v>
      </c>
      <c r="D5342" t="n">
        <v>0.01211</v>
      </c>
      <c r="E5342" t="n">
        <v>0.01265</v>
      </c>
      <c r="F5342" t="n">
        <v>0.01215</v>
      </c>
      <c r="G5342" t="n">
        <v>0.01898</v>
      </c>
      <c r="H5342" t="n">
        <v>0.02003</v>
      </c>
      <c r="I5342" t="n">
        <v>0.02032</v>
      </c>
      <c r="J5342" t="n">
        <v>0.01446</v>
      </c>
      <c r="K5342" t="n">
        <v>0.01325</v>
      </c>
      <c r="L5342" t="n">
        <v>0.01129</v>
      </c>
      <c r="M5342" t="n">
        <v>0.02577</v>
      </c>
      <c r="N5342" t="n">
        <v>0.02743</v>
      </c>
      <c r="O5342" t="n">
        <v>0.02753</v>
      </c>
      <c r="P5342" t="n">
        <v>0.03466</v>
      </c>
      <c r="Q5342" t="n">
        <v>0.01157</v>
      </c>
      <c r="R5342" t="n">
        <v>-0.00617</v>
      </c>
      <c r="S5342" t="n">
        <v>-0.00617</v>
      </c>
      <c r="T5342" t="n">
        <v>-0.00413</v>
      </c>
    </row>
    <row r="5343">
      <c r="A5343" s="142" t="n">
        <v>44020</v>
      </c>
      <c r="B5343" t="n">
        <v>0.03327</v>
      </c>
      <c r="C5343" t="n">
        <v>0.03405</v>
      </c>
      <c r="D5343" t="n">
        <v>0.03319</v>
      </c>
      <c r="E5343" t="n">
        <v>0.03405</v>
      </c>
      <c r="F5343" t="n">
        <v>0.03331</v>
      </c>
      <c r="G5343" t="n">
        <v>0.03039</v>
      </c>
      <c r="H5343" t="n">
        <v>0.00703</v>
      </c>
      <c r="I5343" t="n">
        <v>0.00596</v>
      </c>
      <c r="J5343" t="n">
        <v>0.04276</v>
      </c>
      <c r="K5343" t="n">
        <v>0.02437</v>
      </c>
      <c r="L5343" t="n">
        <v>0.01199</v>
      </c>
      <c r="M5343" t="n">
        <v>0.0223</v>
      </c>
      <c r="N5343" t="n">
        <v>0.02665</v>
      </c>
      <c r="O5343" t="n">
        <v>0.02015</v>
      </c>
      <c r="P5343" t="n">
        <v>0.02233</v>
      </c>
      <c r="Q5343" t="n">
        <v>0.0441</v>
      </c>
      <c r="R5343" t="n">
        <v>-0.0062</v>
      </c>
      <c r="S5343" t="n">
        <v>0.00209</v>
      </c>
      <c r="T5343" t="n">
        <v>0.01308</v>
      </c>
    </row>
    <row r="5344">
      <c r="A5344" s="142" t="n">
        <v>44021</v>
      </c>
      <c r="B5344" t="n">
        <v>0.02945</v>
      </c>
      <c r="C5344" t="n">
        <v>0.03047</v>
      </c>
      <c r="D5344" t="n">
        <v>0.02932</v>
      </c>
      <c r="E5344" t="n">
        <v>0.0305</v>
      </c>
      <c r="F5344" t="n">
        <v>0.02938</v>
      </c>
      <c r="G5344" t="n">
        <v>0.03333</v>
      </c>
      <c r="H5344" t="n">
        <v>0.01691</v>
      </c>
      <c r="I5344" t="n">
        <v>0.01604</v>
      </c>
      <c r="J5344" t="n">
        <v>0.01391</v>
      </c>
      <c r="K5344" t="n">
        <v>0.00412</v>
      </c>
      <c r="L5344" t="n">
        <v>-0.0118</v>
      </c>
      <c r="M5344" t="n">
        <v>0.00283</v>
      </c>
      <c r="N5344" t="n">
        <v>0.00537</v>
      </c>
      <c r="O5344" t="n">
        <v>0.00415</v>
      </c>
      <c r="P5344" t="n">
        <v>0.008500000000000001</v>
      </c>
      <c r="Q5344" t="n">
        <v>0.01294</v>
      </c>
      <c r="R5344" t="n">
        <v>-0.00763</v>
      </c>
      <c r="S5344" t="n">
        <v>-0.00026</v>
      </c>
      <c r="T5344" t="n">
        <v>0.01234</v>
      </c>
    </row>
    <row r="5345">
      <c r="A5345" s="142" t="n">
        <v>44022</v>
      </c>
      <c r="B5345" t="n">
        <v>0.00429</v>
      </c>
      <c r="C5345" t="n">
        <v>0.00543</v>
      </c>
      <c r="D5345" t="n">
        <v>0.00415</v>
      </c>
      <c r="E5345" t="n">
        <v>0.00543</v>
      </c>
      <c r="F5345" t="n">
        <v>0.00426</v>
      </c>
      <c r="G5345" t="n">
        <v>0.00132</v>
      </c>
      <c r="H5345" t="n">
        <v>-0.00273</v>
      </c>
      <c r="I5345" t="n">
        <v>-0.00299</v>
      </c>
      <c r="J5345" t="n">
        <v>-0.01674</v>
      </c>
      <c r="K5345" t="n">
        <v>-0.0045</v>
      </c>
      <c r="L5345" t="n">
        <v>0.00361</v>
      </c>
      <c r="M5345" t="n">
        <v>-0.00491</v>
      </c>
      <c r="N5345" t="n">
        <v>-0.01064</v>
      </c>
      <c r="O5345" t="n">
        <v>-0.01408</v>
      </c>
      <c r="P5345" t="n">
        <v>-0.00963</v>
      </c>
      <c r="Q5345" t="n">
        <v>-0.01745</v>
      </c>
      <c r="R5345" t="n">
        <v>0.00882</v>
      </c>
      <c r="S5345" t="n">
        <v>0.00388</v>
      </c>
      <c r="T5345" t="n">
        <v>-0.01174</v>
      </c>
    </row>
    <row r="5346">
      <c r="A5346" s="142" t="n">
        <v>44025</v>
      </c>
      <c r="B5346" t="n">
        <v>-0.009849999999999999</v>
      </c>
      <c r="C5346" t="n">
        <v>-0.01023</v>
      </c>
      <c r="D5346" t="n">
        <v>-0.009730000000000001</v>
      </c>
      <c r="E5346" t="n">
        <v>-0.01013</v>
      </c>
      <c r="F5346" t="n">
        <v>-0.009769999999999999</v>
      </c>
      <c r="G5346" t="n">
        <v>-0.0077</v>
      </c>
      <c r="H5346" t="n">
        <v>0.00141</v>
      </c>
      <c r="I5346" t="n">
        <v>0.0015</v>
      </c>
      <c r="J5346" t="n">
        <v>0.00473</v>
      </c>
      <c r="K5346" t="n">
        <v>-0.02327</v>
      </c>
      <c r="L5346" t="n">
        <v>0.01956</v>
      </c>
      <c r="M5346" t="n">
        <v>-0.03</v>
      </c>
      <c r="N5346" t="n">
        <v>-0.03438</v>
      </c>
      <c r="O5346" t="n">
        <v>-0.03186</v>
      </c>
      <c r="P5346" t="n">
        <v>-0.03767</v>
      </c>
      <c r="Q5346" t="n">
        <v>0.00759</v>
      </c>
      <c r="R5346" t="n">
        <v>0.01001</v>
      </c>
      <c r="S5346" t="n">
        <v>-0.00637</v>
      </c>
      <c r="T5346" t="n">
        <v>-0.00226</v>
      </c>
    </row>
    <row r="5347">
      <c r="A5347" s="142" t="n">
        <v>44026</v>
      </c>
      <c r="B5347" t="n">
        <v>-0.02602</v>
      </c>
      <c r="C5347" t="n">
        <v>-0.0258</v>
      </c>
      <c r="D5347" t="n">
        <v>-0.02605</v>
      </c>
      <c r="E5347" t="n">
        <v>-0.02579</v>
      </c>
      <c r="F5347" t="n">
        <v>-0.026</v>
      </c>
      <c r="G5347" t="n">
        <v>-0.02167</v>
      </c>
      <c r="H5347" t="n">
        <v>-0.00211</v>
      </c>
      <c r="I5347" t="n">
        <v>-0.00235</v>
      </c>
      <c r="J5347" t="n">
        <v>-0.04118</v>
      </c>
      <c r="K5347" t="n">
        <v>0</v>
      </c>
      <c r="L5347" t="n">
        <v>0</v>
      </c>
      <c r="M5347" t="n">
        <v>0</v>
      </c>
      <c r="N5347" t="n">
        <v>0</v>
      </c>
      <c r="O5347" t="n">
        <v>0</v>
      </c>
      <c r="P5347" t="n">
        <v>0.01768</v>
      </c>
      <c r="Q5347" t="n">
        <v>-0.03831</v>
      </c>
      <c r="R5347" t="n">
        <v>-0.00758</v>
      </c>
      <c r="S5347" t="n">
        <v>0.00263</v>
      </c>
      <c r="T5347" t="n">
        <v>-0.01355</v>
      </c>
    </row>
    <row r="5348">
      <c r="A5348" s="142" t="n">
        <v>44027</v>
      </c>
      <c r="B5348" t="n">
        <v>0.01542</v>
      </c>
      <c r="C5348" t="n">
        <v>0.01519</v>
      </c>
      <c r="D5348" t="n">
        <v>0.01549</v>
      </c>
      <c r="E5348" t="n">
        <v>0.01522</v>
      </c>
      <c r="F5348" t="n">
        <v>0.01547</v>
      </c>
      <c r="G5348" t="n">
        <v>0.01814</v>
      </c>
      <c r="H5348" t="n">
        <v>0.00644</v>
      </c>
      <c r="I5348" t="n">
        <v>0.00642</v>
      </c>
      <c r="J5348" t="n">
        <v>0.01693</v>
      </c>
      <c r="K5348" t="n">
        <v>0.00177</v>
      </c>
      <c r="L5348" t="n">
        <v>-0.00869</v>
      </c>
      <c r="M5348" t="n">
        <v>0.02175</v>
      </c>
      <c r="N5348" t="n">
        <v>0.02936</v>
      </c>
      <c r="O5348" t="n">
        <v>0.03021</v>
      </c>
      <c r="P5348" t="n">
        <v>0.00993</v>
      </c>
      <c r="Q5348" t="n">
        <v>0.01454</v>
      </c>
      <c r="R5348" t="n">
        <v>0.01713</v>
      </c>
      <c r="S5348" t="n">
        <v>0.00992</v>
      </c>
      <c r="T5348" t="n">
        <v>0.00507</v>
      </c>
    </row>
    <row r="5349">
      <c r="A5349" s="142" t="n">
        <v>44028</v>
      </c>
      <c r="B5349" t="n">
        <v>0.0114</v>
      </c>
      <c r="C5349" t="n">
        <v>0.01179</v>
      </c>
      <c r="D5349" t="n">
        <v>0.01131</v>
      </c>
      <c r="E5349" t="n">
        <v>0.01182</v>
      </c>
      <c r="F5349" t="n">
        <v>0.01133</v>
      </c>
      <c r="G5349" t="n">
        <v>0.01316</v>
      </c>
      <c r="H5349" t="n">
        <v>0.01631</v>
      </c>
      <c r="I5349" t="n">
        <v>0.01631</v>
      </c>
      <c r="J5349" t="n">
        <v>0.00579</v>
      </c>
      <c r="K5349" t="n">
        <v>-0.01332</v>
      </c>
      <c r="L5349" t="n">
        <v>-0.00503</v>
      </c>
      <c r="M5349" t="n">
        <v>-0.01056</v>
      </c>
      <c r="N5349" t="n">
        <v>-0.0153</v>
      </c>
      <c r="O5349" t="n">
        <v>-0.01364</v>
      </c>
      <c r="P5349" t="n">
        <v>-0.01597</v>
      </c>
      <c r="Q5349" t="n">
        <v>0.01077</v>
      </c>
      <c r="R5349" t="n">
        <v>-0.00466</v>
      </c>
      <c r="S5349" t="n">
        <v>-0.0073</v>
      </c>
      <c r="T5349" t="n">
        <v>-0.01998</v>
      </c>
    </row>
    <row r="5350">
      <c r="A5350" s="142" t="n">
        <v>44029</v>
      </c>
      <c r="B5350" t="n">
        <v>-0.01709</v>
      </c>
      <c r="C5350" t="n">
        <v>-0.0166</v>
      </c>
      <c r="D5350" t="n">
        <v>-0.01719</v>
      </c>
      <c r="E5350" t="n">
        <v>-0.01658</v>
      </c>
      <c r="F5350" t="n">
        <v>-0.01707</v>
      </c>
      <c r="G5350" t="n">
        <v>-0.01599</v>
      </c>
      <c r="H5350" t="n">
        <v>-0.01087</v>
      </c>
      <c r="I5350" t="n">
        <v>-0.01096</v>
      </c>
      <c r="J5350" t="n">
        <v>-0.0012</v>
      </c>
      <c r="K5350" t="n">
        <v>0.01763</v>
      </c>
      <c r="L5350" t="n">
        <v>0.01145</v>
      </c>
      <c r="M5350" t="n">
        <v>0.02998</v>
      </c>
      <c r="N5350" t="n">
        <v>0.02238</v>
      </c>
      <c r="O5350" t="n">
        <v>0.02386</v>
      </c>
      <c r="P5350" t="n">
        <v>0.01873</v>
      </c>
      <c r="Q5350" t="n">
        <v>-0.00453</v>
      </c>
      <c r="R5350" t="n">
        <v>0.00153</v>
      </c>
      <c r="S5350" t="n">
        <v>0.00389</v>
      </c>
      <c r="T5350" t="n">
        <v>0.009650000000000001</v>
      </c>
    </row>
    <row r="5351">
      <c r="A5351" s="142" t="n">
        <v>44032</v>
      </c>
      <c r="B5351" t="n">
        <v>0.02678</v>
      </c>
      <c r="C5351" t="n">
        <v>0.02566</v>
      </c>
      <c r="D5351" t="n">
        <v>0.02713</v>
      </c>
      <c r="E5351" t="n">
        <v>0.02572</v>
      </c>
      <c r="F5351" t="n">
        <v>0.02692</v>
      </c>
      <c r="G5351" t="n">
        <v>0.02607</v>
      </c>
      <c r="H5351" t="n">
        <v>0.01902</v>
      </c>
      <c r="I5351" t="n">
        <v>0.01905</v>
      </c>
      <c r="J5351" t="n">
        <v>0.03723</v>
      </c>
      <c r="K5351" t="n">
        <v>0.02585</v>
      </c>
      <c r="L5351" t="n">
        <v>0.01159</v>
      </c>
      <c r="M5351" t="n">
        <v>0.03623</v>
      </c>
      <c r="N5351" t="n">
        <v>0.03198</v>
      </c>
      <c r="O5351" t="n">
        <v>0.02533</v>
      </c>
      <c r="P5351" t="n">
        <v>0.03186</v>
      </c>
      <c r="Q5351" t="n">
        <v>0.03818</v>
      </c>
      <c r="R5351" t="n">
        <v>0.00699</v>
      </c>
      <c r="S5351" t="n">
        <v>0.00682</v>
      </c>
      <c r="T5351" t="n">
        <v>0.00737</v>
      </c>
    </row>
    <row r="5352">
      <c r="A5352" s="142" t="n">
        <v>44033</v>
      </c>
      <c r="B5352" t="n">
        <v>0.02644</v>
      </c>
      <c r="C5352" t="n">
        <v>0.02787</v>
      </c>
      <c r="D5352" t="n">
        <v>0.02599</v>
      </c>
      <c r="E5352" t="n">
        <v>0.02793</v>
      </c>
      <c r="F5352" t="n">
        <v>0.02631</v>
      </c>
      <c r="G5352" t="n">
        <v>0.02796</v>
      </c>
      <c r="H5352" t="n">
        <v>0.01661</v>
      </c>
      <c r="I5352" t="n">
        <v>0.01627</v>
      </c>
      <c r="J5352" t="n">
        <v>0.03011</v>
      </c>
      <c r="K5352" t="n">
        <v>0.01728</v>
      </c>
      <c r="L5352" t="n">
        <v>0.04257</v>
      </c>
      <c r="M5352" t="n">
        <v>0.02675</v>
      </c>
      <c r="N5352" t="n">
        <v>0.01525</v>
      </c>
      <c r="O5352" t="n">
        <v>0.00966</v>
      </c>
      <c r="P5352" t="n">
        <v>0.01188</v>
      </c>
      <c r="Q5352" t="n">
        <v>0.02639</v>
      </c>
      <c r="R5352" t="n">
        <v>0.00302</v>
      </c>
      <c r="S5352" t="n">
        <v>0.00154</v>
      </c>
      <c r="T5352" t="n">
        <v>0.01582</v>
      </c>
    </row>
    <row r="5353">
      <c r="A5353" s="142" t="n">
        <v>44034</v>
      </c>
      <c r="B5353" t="n">
        <v>0.02334</v>
      </c>
      <c r="C5353" t="n">
        <v>0.02338</v>
      </c>
      <c r="D5353" t="n">
        <v>0.02342</v>
      </c>
      <c r="E5353" t="n">
        <v>0.0234</v>
      </c>
      <c r="F5353" t="n">
        <v>0.02339</v>
      </c>
      <c r="G5353" t="n">
        <v>0.02769</v>
      </c>
      <c r="H5353" t="n">
        <v>0.01289</v>
      </c>
      <c r="I5353" t="n">
        <v>0.01288</v>
      </c>
      <c r="J5353" t="n">
        <v>-0.0045</v>
      </c>
      <c r="K5353" t="n">
        <v>-0.00052</v>
      </c>
      <c r="L5353" t="n">
        <v>0.03233</v>
      </c>
      <c r="M5353" t="n">
        <v>0.00722</v>
      </c>
      <c r="N5353" t="n">
        <v>0.01303</v>
      </c>
      <c r="O5353" t="n">
        <v>0.00348</v>
      </c>
      <c r="P5353" t="n">
        <v>0.01056</v>
      </c>
      <c r="Q5353" t="n">
        <v>-0.00206</v>
      </c>
      <c r="R5353" t="n">
        <v>-0.009220000000000001</v>
      </c>
      <c r="S5353" t="n">
        <v>-0.00765</v>
      </c>
      <c r="T5353" t="n">
        <v>-0.01642</v>
      </c>
    </row>
    <row r="5354">
      <c r="A5354" s="142" t="n">
        <v>44035</v>
      </c>
      <c r="B5354" t="n">
        <v>0.01806</v>
      </c>
      <c r="C5354" t="n">
        <v>0.01999</v>
      </c>
      <c r="D5354" t="n">
        <v>0.01757</v>
      </c>
      <c r="E5354" t="n">
        <v>0.01999</v>
      </c>
      <c r="F5354" t="n">
        <v>0.01794</v>
      </c>
      <c r="G5354" t="n">
        <v>0.0273</v>
      </c>
      <c r="H5354" t="n">
        <v>0.00565</v>
      </c>
      <c r="I5354" t="n">
        <v>0.00531</v>
      </c>
      <c r="J5354" t="n">
        <v>0.00565</v>
      </c>
      <c r="K5354" t="n">
        <v>-0.00597</v>
      </c>
      <c r="L5354" t="n">
        <v>0.00575</v>
      </c>
      <c r="M5354" t="n">
        <v>-0.0169</v>
      </c>
      <c r="N5354" t="n">
        <v>-0.02458</v>
      </c>
      <c r="O5354" t="n">
        <v>-0.01831</v>
      </c>
      <c r="P5354" t="n">
        <v>-0.01278</v>
      </c>
      <c r="Q5354" t="n">
        <v>0.00325</v>
      </c>
      <c r="R5354" t="n">
        <v>0.00051</v>
      </c>
      <c r="S5354" t="n">
        <v>-0.00749</v>
      </c>
      <c r="T5354" t="n">
        <v>4e-05</v>
      </c>
    </row>
    <row r="5355">
      <c r="A5355" s="142" t="n">
        <v>44036</v>
      </c>
      <c r="B5355" t="n">
        <v>-0.01584</v>
      </c>
      <c r="C5355" t="n">
        <v>-0.01457</v>
      </c>
      <c r="D5355" t="n">
        <v>-0.01604</v>
      </c>
      <c r="E5355" t="n">
        <v>-0.01456</v>
      </c>
      <c r="F5355" t="n">
        <v>-0.01586</v>
      </c>
      <c r="G5355" t="n">
        <v>-0.01566</v>
      </c>
      <c r="H5355" t="n">
        <v>0.0005</v>
      </c>
      <c r="I5355" t="n">
        <v>0.0004</v>
      </c>
      <c r="J5355" t="n">
        <v>-0.009429999999999999</v>
      </c>
      <c r="K5355" t="n">
        <v>0.01123</v>
      </c>
      <c r="L5355" t="n">
        <v>0.00355</v>
      </c>
      <c r="M5355" t="n">
        <v>0.02272</v>
      </c>
      <c r="N5355" t="n">
        <v>0.01524</v>
      </c>
      <c r="O5355" t="n">
        <v>0.02141</v>
      </c>
      <c r="P5355" t="n">
        <v>0.01412</v>
      </c>
      <c r="Q5355" t="n">
        <v>-0.00885</v>
      </c>
      <c r="R5355" t="n">
        <v>-0.01692</v>
      </c>
      <c r="S5355" t="n">
        <v>-0.01074</v>
      </c>
      <c r="T5355" t="n">
        <v>-0.01835</v>
      </c>
    </row>
    <row r="5356">
      <c r="A5356" s="142" t="n">
        <v>44039</v>
      </c>
      <c r="B5356" t="n">
        <v>0.01311</v>
      </c>
      <c r="C5356" t="n">
        <v>0.01193</v>
      </c>
      <c r="D5356" t="n">
        <v>0.01349</v>
      </c>
      <c r="E5356" t="n">
        <v>0.01204</v>
      </c>
      <c r="F5356" t="n">
        <v>0.01327</v>
      </c>
      <c r="G5356" t="n">
        <v>0.01578</v>
      </c>
      <c r="H5356" t="n">
        <v>0.00364</v>
      </c>
      <c r="I5356" t="n">
        <v>0.00354</v>
      </c>
      <c r="J5356" t="n">
        <v>0.05237</v>
      </c>
      <c r="K5356" t="n">
        <v>0.04131</v>
      </c>
      <c r="L5356" t="n">
        <v>0.02984</v>
      </c>
      <c r="M5356" t="n">
        <v>0.03467</v>
      </c>
      <c r="N5356" t="n">
        <v>0.03785</v>
      </c>
      <c r="O5356" t="n">
        <v>0.03242</v>
      </c>
      <c r="P5356" t="n">
        <v>0.04292</v>
      </c>
      <c r="Q5356" t="n">
        <v>0.05245</v>
      </c>
      <c r="R5356" t="n">
        <v>-0.0034</v>
      </c>
      <c r="S5356" t="n">
        <v>-0.00396</v>
      </c>
      <c r="T5356" t="n">
        <v>-0.00117</v>
      </c>
    </row>
    <row r="5357">
      <c r="A5357" s="142" t="n">
        <v>44040</v>
      </c>
      <c r="B5357" t="n">
        <v>0.03981</v>
      </c>
      <c r="C5357" t="n">
        <v>0.03997</v>
      </c>
      <c r="D5357" t="n">
        <v>0.03969</v>
      </c>
      <c r="E5357" t="n">
        <v>0.03999</v>
      </c>
      <c r="F5357" t="n">
        <v>0.0398</v>
      </c>
      <c r="G5357" t="n">
        <v>0.05341</v>
      </c>
      <c r="H5357" t="n">
        <v>0.02561</v>
      </c>
      <c r="I5357" t="n">
        <v>0.02552</v>
      </c>
      <c r="J5357" t="n">
        <v>-0.02003</v>
      </c>
      <c r="K5357" t="n">
        <v>-0.00558</v>
      </c>
      <c r="L5357" t="n">
        <v>0.00382</v>
      </c>
      <c r="M5357" t="n">
        <v>-0.00927</v>
      </c>
      <c r="N5357" t="n">
        <v>-0.00393</v>
      </c>
      <c r="O5357" t="n">
        <v>-0.00283</v>
      </c>
      <c r="P5357" t="n">
        <v>-0.00334</v>
      </c>
      <c r="Q5357" t="n">
        <v>-0.02098</v>
      </c>
      <c r="R5357" t="n">
        <v>0.00392</v>
      </c>
      <c r="S5357" t="n">
        <v>0.00077</v>
      </c>
      <c r="T5357" t="n">
        <v>0.01253</v>
      </c>
    </row>
    <row r="5358">
      <c r="A5358" s="142" t="n">
        <v>44041</v>
      </c>
      <c r="B5358" t="n">
        <v>-0.00342</v>
      </c>
      <c r="C5358" t="n">
        <v>-0.00329</v>
      </c>
      <c r="D5358" t="n">
        <v>-0.00339</v>
      </c>
      <c r="E5358" t="n">
        <v>-0.00329</v>
      </c>
      <c r="F5358" t="n">
        <v>-0.00341</v>
      </c>
      <c r="G5358" t="n">
        <v>-0.00756</v>
      </c>
      <c r="H5358" t="n">
        <v>-0.00739</v>
      </c>
      <c r="I5358" t="n">
        <v>-0.00754</v>
      </c>
      <c r="J5358" t="n">
        <v>-0.00242</v>
      </c>
      <c r="K5358" t="n">
        <v>-0.00636</v>
      </c>
      <c r="L5358" t="n">
        <v>-0.01238</v>
      </c>
      <c r="M5358" t="n">
        <v>-0.00468</v>
      </c>
      <c r="N5358" t="n">
        <v>-0.01454</v>
      </c>
      <c r="O5358" t="n">
        <v>-0.01312</v>
      </c>
      <c r="P5358" t="n">
        <v>-0.01563</v>
      </c>
      <c r="Q5358" t="n">
        <v>-0.00232</v>
      </c>
      <c r="R5358" t="n">
        <v>-0.00058</v>
      </c>
      <c r="S5358" t="n">
        <v>0.00413</v>
      </c>
      <c r="T5358" t="n">
        <v>0.00038</v>
      </c>
    </row>
    <row r="5359">
      <c r="A5359" s="142" t="n">
        <v>44042</v>
      </c>
      <c r="B5359" t="n">
        <v>-0.0146</v>
      </c>
      <c r="C5359" t="n">
        <v>-0.01417</v>
      </c>
      <c r="D5359" t="n">
        <v>-0.0147</v>
      </c>
      <c r="E5359" t="n">
        <v>-0.01413</v>
      </c>
      <c r="F5359" t="n">
        <v>-0.0146</v>
      </c>
      <c r="G5359" t="n">
        <v>-0.01073</v>
      </c>
      <c r="H5359" t="n">
        <v>-0.01019</v>
      </c>
      <c r="I5359" t="n">
        <v>-0.01002</v>
      </c>
      <c r="J5359" t="n">
        <v>-0.01983</v>
      </c>
      <c r="K5359" t="n">
        <v>-0.02673</v>
      </c>
      <c r="L5359" t="n">
        <v>-0.03135</v>
      </c>
      <c r="M5359" t="n">
        <v>-0.03866</v>
      </c>
      <c r="N5359" t="n">
        <v>-0.03216</v>
      </c>
      <c r="O5359" t="n">
        <v>-0.03106</v>
      </c>
      <c r="P5359" t="n">
        <v>-0.03628</v>
      </c>
      <c r="Q5359" t="n">
        <v>-0.01931</v>
      </c>
      <c r="R5359" t="n">
        <v>-0.0219</v>
      </c>
      <c r="S5359" t="n">
        <v>-0.00805</v>
      </c>
      <c r="T5359" t="n">
        <v>-0.00582</v>
      </c>
    </row>
    <row r="5360">
      <c r="A5360" s="142" t="n">
        <v>44043</v>
      </c>
      <c r="B5360" t="n">
        <v>-0.03399</v>
      </c>
      <c r="C5360" t="n">
        <v>-0.0337</v>
      </c>
      <c r="D5360" t="n">
        <v>-0.03405</v>
      </c>
      <c r="E5360" t="n">
        <v>-0.03368</v>
      </c>
      <c r="F5360" t="n">
        <v>-0.03402</v>
      </c>
      <c r="G5360" t="n">
        <v>-0.03232</v>
      </c>
      <c r="H5360" t="n">
        <v>-0.03285</v>
      </c>
      <c r="I5360" t="n">
        <v>-0.03281</v>
      </c>
      <c r="J5360" t="n">
        <v>-0.00337</v>
      </c>
      <c r="K5360" t="n">
        <v>0.02192</v>
      </c>
      <c r="L5360" t="n">
        <v>0.01383</v>
      </c>
      <c r="M5360" t="n">
        <v>0.01636</v>
      </c>
      <c r="N5360" t="n">
        <v>0.04086</v>
      </c>
      <c r="O5360" t="n">
        <v>0.02689</v>
      </c>
      <c r="P5360" t="n">
        <v>0.03647</v>
      </c>
      <c r="Q5360" t="n">
        <v>-0.00032</v>
      </c>
      <c r="R5360" t="n">
        <v>-0.01007</v>
      </c>
      <c r="S5360" t="n">
        <v>-0.00252</v>
      </c>
      <c r="T5360" t="n">
        <v>-0.00544</v>
      </c>
    </row>
    <row r="5361">
      <c r="A5361" s="142" t="n">
        <v>44046</v>
      </c>
      <c r="B5361" t="n">
        <v>0.02391</v>
      </c>
      <c r="C5361" t="n">
        <v>0.02202</v>
      </c>
      <c r="D5361" t="n">
        <v>0.02445</v>
      </c>
      <c r="E5361" t="n">
        <v>0.02208</v>
      </c>
      <c r="F5361" t="n">
        <v>0.02414</v>
      </c>
      <c r="G5361" t="n">
        <v>0.02673</v>
      </c>
      <c r="H5361" t="n">
        <v>0.008030000000000001</v>
      </c>
      <c r="I5361" t="n">
        <v>0.008410000000000001</v>
      </c>
      <c r="J5361" t="n">
        <v>0.01872</v>
      </c>
      <c r="K5361" t="n">
        <v>0.00694</v>
      </c>
      <c r="L5361" t="n">
        <v>0.0036</v>
      </c>
      <c r="M5361" t="n">
        <v>0.00677</v>
      </c>
      <c r="N5361" t="n">
        <v>0.0015</v>
      </c>
      <c r="O5361" t="n">
        <v>0</v>
      </c>
      <c r="P5361" t="n">
        <v>0.00114</v>
      </c>
      <c r="Q5361" t="n">
        <v>0.01772</v>
      </c>
      <c r="R5361" t="n">
        <v>0.02054</v>
      </c>
      <c r="S5361" t="n">
        <v>0.01461</v>
      </c>
      <c r="T5361" t="n">
        <v>0.0065</v>
      </c>
    </row>
    <row r="5362">
      <c r="A5362" s="142" t="n">
        <v>44047</v>
      </c>
      <c r="B5362" t="n">
        <v>0.00882</v>
      </c>
      <c r="C5362" t="n">
        <v>0.008829999999999999</v>
      </c>
      <c r="D5362" t="n">
        <v>0.00874</v>
      </c>
      <c r="E5362" t="n">
        <v>0.008869999999999999</v>
      </c>
      <c r="F5362" t="n">
        <v>0.00881</v>
      </c>
      <c r="G5362" t="n">
        <v>0.00137</v>
      </c>
      <c r="H5362" t="n">
        <v>0.0109</v>
      </c>
      <c r="I5362" t="n">
        <v>0.01078</v>
      </c>
      <c r="J5362" t="n">
        <v>-0.00642</v>
      </c>
      <c r="K5362" t="n">
        <v>0.02405</v>
      </c>
      <c r="L5362" t="n">
        <v>0.02852</v>
      </c>
      <c r="M5362" t="n">
        <v>0.03309</v>
      </c>
      <c r="N5362" t="n">
        <v>0.02681</v>
      </c>
      <c r="O5362" t="n">
        <v>0.02993</v>
      </c>
      <c r="P5362" t="n">
        <v>0.02608</v>
      </c>
      <c r="Q5362" t="n">
        <v>-0.009090000000000001</v>
      </c>
      <c r="R5362" t="n">
        <v>-0.00044</v>
      </c>
      <c r="S5362" t="n">
        <v>0.00466</v>
      </c>
      <c r="T5362" t="n">
        <v>0.00937</v>
      </c>
    </row>
    <row r="5363">
      <c r="A5363" s="142" t="n">
        <v>44048</v>
      </c>
      <c r="B5363" t="n">
        <v>0.02769</v>
      </c>
      <c r="C5363" t="n">
        <v>0.02881</v>
      </c>
      <c r="D5363" t="n">
        <v>0.02744</v>
      </c>
      <c r="E5363" t="n">
        <v>0.02884</v>
      </c>
      <c r="F5363" t="n">
        <v>0.02765</v>
      </c>
      <c r="G5363" t="n">
        <v>0.02912</v>
      </c>
      <c r="H5363" t="n">
        <v>0.02421</v>
      </c>
      <c r="I5363" t="n">
        <v>0.02388</v>
      </c>
      <c r="J5363" t="n">
        <v>0.05572</v>
      </c>
      <c r="K5363" t="n">
        <v>0.02202</v>
      </c>
      <c r="L5363" t="n">
        <v>0.02342</v>
      </c>
      <c r="M5363" t="n">
        <v>0.0073</v>
      </c>
      <c r="N5363" t="n">
        <v>0.009140000000000001</v>
      </c>
      <c r="O5363" t="n">
        <v>0.00239</v>
      </c>
      <c r="P5363" t="n">
        <v>0.01326</v>
      </c>
      <c r="Q5363" t="n">
        <v>0.05482</v>
      </c>
      <c r="R5363" t="n">
        <v>0.00414</v>
      </c>
      <c r="S5363" t="n">
        <v>-0.00207</v>
      </c>
      <c r="T5363" t="n">
        <v>0.0016</v>
      </c>
    </row>
    <row r="5364">
      <c r="A5364" s="142" t="n">
        <v>44049</v>
      </c>
      <c r="B5364" t="n">
        <v>0.01731</v>
      </c>
      <c r="C5364" t="n">
        <v>0.0187</v>
      </c>
      <c r="D5364" t="n">
        <v>0.01704</v>
      </c>
      <c r="E5364" t="n">
        <v>0.01872</v>
      </c>
      <c r="F5364" t="n">
        <v>0.01721</v>
      </c>
      <c r="G5364" t="n">
        <v>0.02829</v>
      </c>
      <c r="H5364" t="n">
        <v>0.02664</v>
      </c>
      <c r="I5364" t="n">
        <v>0.02549</v>
      </c>
      <c r="J5364" t="n">
        <v>-0.00464</v>
      </c>
      <c r="K5364" t="n">
        <v>0.01257</v>
      </c>
      <c r="L5364" t="n">
        <v>0.02484</v>
      </c>
      <c r="M5364" t="n">
        <v>-0.00258</v>
      </c>
      <c r="N5364" t="n">
        <v>-0.00856</v>
      </c>
      <c r="O5364" t="n">
        <v>-0.00166</v>
      </c>
      <c r="P5364" t="n">
        <v>-0.00545</v>
      </c>
      <c r="Q5364" t="n">
        <v>-0.00684</v>
      </c>
      <c r="R5364" t="n">
        <v>-0.00697</v>
      </c>
      <c r="S5364" t="n">
        <v>0.00535</v>
      </c>
      <c r="T5364" t="n">
        <v>0.00665</v>
      </c>
    </row>
    <row r="5365">
      <c r="A5365" s="142" t="n">
        <v>44050</v>
      </c>
      <c r="B5365" t="n">
        <v>-0.00679</v>
      </c>
      <c r="C5365" t="n">
        <v>-0.00629</v>
      </c>
      <c r="D5365" t="n">
        <v>-0.00685</v>
      </c>
      <c r="E5365" t="n">
        <v>-0.00626</v>
      </c>
      <c r="F5365" t="n">
        <v>-0.00677</v>
      </c>
      <c r="G5365" t="n">
        <v>-0.01002</v>
      </c>
      <c r="H5365" t="n">
        <v>-0.0056</v>
      </c>
      <c r="I5365" t="n">
        <v>-0.00594</v>
      </c>
      <c r="J5365" t="n">
        <v>-0.03224</v>
      </c>
      <c r="K5365" t="n">
        <v>-0.0214</v>
      </c>
      <c r="L5365" t="n">
        <v>-0.0302</v>
      </c>
      <c r="M5365" t="n">
        <v>-0.02411</v>
      </c>
      <c r="N5365" t="n">
        <v>-0.02557</v>
      </c>
      <c r="O5365" t="n">
        <v>-0.02614</v>
      </c>
      <c r="P5365" t="n">
        <v>-0.02303</v>
      </c>
      <c r="Q5365" t="n">
        <v>-0.0292</v>
      </c>
      <c r="R5365" t="n">
        <v>0.00252</v>
      </c>
      <c r="S5365" t="n">
        <v>0.00129</v>
      </c>
      <c r="T5365" t="n">
        <v>-0.01099</v>
      </c>
    </row>
    <row r="5366">
      <c r="A5366" s="142" t="n">
        <v>44053</v>
      </c>
      <c r="B5366" t="n">
        <v>-0.02759</v>
      </c>
      <c r="C5366" t="n">
        <v>-0.02734</v>
      </c>
      <c r="D5366" t="n">
        <v>-0.02763</v>
      </c>
      <c r="E5366" t="n">
        <v>-0.02727</v>
      </c>
      <c r="F5366" t="n">
        <v>-0.02757</v>
      </c>
      <c r="G5366" t="n">
        <v>-0.03212</v>
      </c>
      <c r="H5366" t="n">
        <v>-0.01753</v>
      </c>
      <c r="I5366" t="n">
        <v>-0.01736</v>
      </c>
      <c r="J5366" t="n">
        <v>0.00899</v>
      </c>
      <c r="K5366" t="n">
        <v>-0.00399</v>
      </c>
      <c r="L5366" t="n">
        <v>0.03096</v>
      </c>
      <c r="M5366" t="n">
        <v>-0.00535</v>
      </c>
      <c r="N5366" t="n">
        <v>-0.00506</v>
      </c>
      <c r="O5366" t="n">
        <v>-0.00703</v>
      </c>
      <c r="P5366" t="n">
        <v>-0.00561</v>
      </c>
      <c r="Q5366" t="n">
        <v>0.00694</v>
      </c>
      <c r="R5366" t="n">
        <v>0.00359</v>
      </c>
      <c r="S5366" t="n">
        <v>0.00339</v>
      </c>
      <c r="T5366" t="n">
        <v>-0.00076</v>
      </c>
    </row>
    <row r="5367">
      <c r="A5367" s="142" t="n">
        <v>44054</v>
      </c>
      <c r="B5367" t="n">
        <v>-0.00697</v>
      </c>
      <c r="C5367" t="n">
        <v>-0.008659999999999999</v>
      </c>
      <c r="D5367" t="n">
        <v>-0.00649</v>
      </c>
      <c r="E5367" t="n">
        <v>-0.00864</v>
      </c>
      <c r="F5367" t="n">
        <v>-0.0068</v>
      </c>
      <c r="G5367" t="n">
        <v>-0.00861</v>
      </c>
      <c r="H5367" t="n">
        <v>0.00541</v>
      </c>
      <c r="I5367" t="n">
        <v>0.00569</v>
      </c>
      <c r="J5367" t="n">
        <v>-0.07646</v>
      </c>
      <c r="K5367" t="n">
        <v>-0.05324</v>
      </c>
      <c r="L5367" t="n">
        <v>-0.0549</v>
      </c>
      <c r="M5367" t="n">
        <v>-0.06326</v>
      </c>
      <c r="N5367" t="n">
        <v>-0.06866999999999999</v>
      </c>
      <c r="O5367" t="n">
        <v>-0.06671000000000001</v>
      </c>
      <c r="P5367" t="n">
        <v>-0.06095</v>
      </c>
      <c r="Q5367" t="n">
        <v>-0.07169</v>
      </c>
      <c r="R5367" t="n">
        <v>0.01708</v>
      </c>
      <c r="S5367" t="n">
        <v>0.00011</v>
      </c>
      <c r="T5367" t="n">
        <v>0.00454</v>
      </c>
    </row>
    <row r="5368">
      <c r="A5368" s="142" t="n">
        <v>44055</v>
      </c>
      <c r="B5368" t="n">
        <v>-0.06496</v>
      </c>
      <c r="C5368" t="n">
        <v>-0.06497</v>
      </c>
      <c r="D5368" t="n">
        <v>-0.06501</v>
      </c>
      <c r="E5368" t="n">
        <v>-0.06493</v>
      </c>
      <c r="F5368" t="n">
        <v>-0.06494999999999999</v>
      </c>
      <c r="G5368" t="n">
        <v>-0.06509</v>
      </c>
      <c r="H5368" t="n">
        <v>-0.03468</v>
      </c>
      <c r="I5368" t="n">
        <v>-0.03473</v>
      </c>
      <c r="J5368" t="n">
        <v>-0.00753</v>
      </c>
      <c r="K5368" t="n">
        <v>0.00307</v>
      </c>
      <c r="L5368" t="n">
        <v>-0.0033</v>
      </c>
      <c r="M5368" t="n">
        <v>-0.00198</v>
      </c>
      <c r="N5368" t="n">
        <v>0.00169</v>
      </c>
      <c r="O5368" t="n">
        <v>-0.00287</v>
      </c>
      <c r="P5368" t="n">
        <v>-0.0024</v>
      </c>
      <c r="Q5368" t="n">
        <v>-0.008</v>
      </c>
      <c r="R5368" t="n">
        <v>0.01185</v>
      </c>
      <c r="S5368" t="n">
        <v>0.009039999999999999</v>
      </c>
      <c r="T5368" t="n">
        <v>-0.0007</v>
      </c>
    </row>
    <row r="5369">
      <c r="A5369" s="142" t="n">
        <v>44056</v>
      </c>
      <c r="B5369" t="n">
        <v>-0.00584</v>
      </c>
      <c r="C5369" t="n">
        <v>-0.00633</v>
      </c>
      <c r="D5369" t="n">
        <v>-0.00566</v>
      </c>
      <c r="E5369" t="n">
        <v>-0.00628</v>
      </c>
      <c r="F5369" t="n">
        <v>-0.00565</v>
      </c>
      <c r="G5369" t="n">
        <v>-0.00243</v>
      </c>
      <c r="H5369" t="n">
        <v>-0.00158</v>
      </c>
      <c r="I5369" t="n">
        <v>-0.0004</v>
      </c>
      <c r="J5369" t="n">
        <v>0.00877</v>
      </c>
      <c r="K5369" t="n">
        <v>0.0235</v>
      </c>
      <c r="L5369" t="n">
        <v>0.02779</v>
      </c>
      <c r="M5369" t="n">
        <v>0.02981</v>
      </c>
      <c r="N5369" t="n">
        <v>0.03551</v>
      </c>
      <c r="O5369" t="n">
        <v>0.03192</v>
      </c>
      <c r="P5369" t="n">
        <v>0.03012</v>
      </c>
      <c r="Q5369" t="n">
        <v>0.00225</v>
      </c>
      <c r="R5369" t="n">
        <v>-0.00603</v>
      </c>
      <c r="S5369" t="n">
        <v>-0.00288</v>
      </c>
      <c r="T5369" t="n">
        <v>-0.00059</v>
      </c>
    </row>
    <row r="5370">
      <c r="A5370" s="142" t="n">
        <v>44057</v>
      </c>
      <c r="B5370" t="n">
        <v>0.029</v>
      </c>
      <c r="C5370" t="n">
        <v>0.02917</v>
      </c>
      <c r="D5370" t="n">
        <v>0.02896</v>
      </c>
      <c r="E5370" t="n">
        <v>0.02918</v>
      </c>
      <c r="F5370" t="n">
        <v>0.02893</v>
      </c>
      <c r="G5370" t="n">
        <v>0.03185</v>
      </c>
      <c r="H5370" t="n">
        <v>0.01524</v>
      </c>
      <c r="I5370" t="n">
        <v>0.0151</v>
      </c>
      <c r="J5370" t="n">
        <v>0.00916</v>
      </c>
      <c r="K5370" t="n">
        <v>-0.00062</v>
      </c>
      <c r="L5370" t="n">
        <v>-0.02851</v>
      </c>
      <c r="M5370" t="n">
        <v>-0.00736</v>
      </c>
      <c r="N5370" t="n">
        <v>-0.00432</v>
      </c>
      <c r="O5370" t="n">
        <v>-0.00514</v>
      </c>
      <c r="P5370" t="n">
        <v>-0.00351</v>
      </c>
      <c r="Q5370" t="n">
        <v>0.01029</v>
      </c>
      <c r="R5370" t="n">
        <v>-0.01209</v>
      </c>
      <c r="S5370" t="n">
        <v>-0.00172</v>
      </c>
      <c r="T5370" t="n">
        <v>-0.00203</v>
      </c>
    </row>
    <row r="5371">
      <c r="A5371" s="142" t="n">
        <v>44060</v>
      </c>
      <c r="B5371" t="n">
        <v>-0.00447</v>
      </c>
      <c r="C5371" t="n">
        <v>-0.00341</v>
      </c>
      <c r="D5371" t="n">
        <v>-0.00453</v>
      </c>
      <c r="E5371" t="n">
        <v>-0.00334</v>
      </c>
      <c r="F5371" t="n">
        <v>-0.00455</v>
      </c>
      <c r="G5371" t="n">
        <v>-0.00516</v>
      </c>
      <c r="H5371" t="n">
        <v>-0.00197</v>
      </c>
      <c r="I5371" t="n">
        <v>-0.00292</v>
      </c>
      <c r="J5371" t="n">
        <v>0.02561</v>
      </c>
      <c r="K5371" t="n">
        <v>0.04195</v>
      </c>
      <c r="L5371" t="n">
        <v>0.03219</v>
      </c>
      <c r="M5371" t="n">
        <v>0.05043</v>
      </c>
      <c r="N5371" t="n">
        <v>0.05235</v>
      </c>
      <c r="O5371" t="n">
        <v>0.05523</v>
      </c>
      <c r="P5371" t="n">
        <v>0.04812</v>
      </c>
      <c r="Q5371" t="n">
        <v>0.02965</v>
      </c>
      <c r="R5371" t="n">
        <v>0.00324</v>
      </c>
      <c r="S5371" t="n">
        <v>0.00112</v>
      </c>
      <c r="T5371" t="n">
        <v>0.00298</v>
      </c>
    </row>
    <row r="5372">
      <c r="A5372" s="142" t="n">
        <v>44061</v>
      </c>
      <c r="B5372" t="n">
        <v>0.03925</v>
      </c>
      <c r="C5372" t="n">
        <v>0.03934</v>
      </c>
      <c r="D5372" t="n">
        <v>0.03924</v>
      </c>
      <c r="E5372" t="n">
        <v>0.03935</v>
      </c>
      <c r="F5372" t="n">
        <v>0.03925</v>
      </c>
      <c r="G5372" t="n">
        <v>0.04253</v>
      </c>
      <c r="H5372" t="n">
        <v>0.03206</v>
      </c>
      <c r="I5372" t="n">
        <v>0.03204</v>
      </c>
      <c r="J5372" t="n">
        <v>0.0168</v>
      </c>
      <c r="K5372" t="n">
        <v>-0.00348</v>
      </c>
      <c r="L5372" t="n">
        <v>0.00687</v>
      </c>
      <c r="M5372" t="n">
        <v>-0.00346</v>
      </c>
      <c r="N5372" t="n">
        <v>-0.01015</v>
      </c>
      <c r="O5372" t="n">
        <v>-0.00681</v>
      </c>
      <c r="P5372" t="n">
        <v>-0.008959999999999999</v>
      </c>
      <c r="Q5372" t="n">
        <v>0.015</v>
      </c>
      <c r="R5372" t="n">
        <v>-0.0054</v>
      </c>
      <c r="S5372" t="n">
        <v>-0.00185</v>
      </c>
      <c r="T5372" t="n">
        <v>0.00013</v>
      </c>
    </row>
    <row r="5373">
      <c r="A5373" s="142" t="n">
        <v>44062</v>
      </c>
      <c r="B5373" t="n">
        <v>0.00025</v>
      </c>
      <c r="C5373" t="n">
        <v>-0.00115</v>
      </c>
      <c r="D5373" t="n">
        <v>0.00042</v>
      </c>
      <c r="E5373" t="n">
        <v>-0.00114</v>
      </c>
      <c r="F5373" t="n">
        <v>0.00051</v>
      </c>
      <c r="G5373" t="n">
        <v>0.00493</v>
      </c>
      <c r="H5373" t="n">
        <v>-0.00757</v>
      </c>
      <c r="I5373" t="n">
        <v>-0.00839</v>
      </c>
      <c r="J5373" t="n">
        <v>-0.0183</v>
      </c>
      <c r="K5373" t="n">
        <v>-0.02225</v>
      </c>
      <c r="L5373" t="n">
        <v>-0.02222</v>
      </c>
      <c r="M5373" t="n">
        <v>-0.02607</v>
      </c>
      <c r="N5373" t="n">
        <v>-0.02707</v>
      </c>
      <c r="O5373" t="n">
        <v>-0.02656</v>
      </c>
      <c r="P5373" t="n">
        <v>-0.02712</v>
      </c>
      <c r="Q5373" t="n">
        <v>-0.02146</v>
      </c>
      <c r="R5373" t="n">
        <v>0.00676</v>
      </c>
      <c r="S5373" t="n">
        <v>-0.0006400000000000001</v>
      </c>
      <c r="T5373" t="n">
        <v>-0.00332</v>
      </c>
    </row>
    <row r="5374">
      <c r="A5374" s="142" t="n">
        <v>44063</v>
      </c>
      <c r="B5374" t="n">
        <v>-0.03535</v>
      </c>
      <c r="C5374" t="n">
        <v>-0.03476</v>
      </c>
      <c r="D5374" t="n">
        <v>-0.03543</v>
      </c>
      <c r="E5374" t="n">
        <v>-0.03472</v>
      </c>
      <c r="F5374" t="n">
        <v>-0.03545</v>
      </c>
      <c r="G5374" t="n">
        <v>-0.03709</v>
      </c>
      <c r="H5374" t="n">
        <v>-0.01124</v>
      </c>
      <c r="I5374" t="n">
        <v>-0.01054</v>
      </c>
      <c r="J5374" t="n">
        <v>-0.01864</v>
      </c>
      <c r="K5374" t="n">
        <v>0.00861</v>
      </c>
      <c r="L5374" t="n">
        <v>-0.01144</v>
      </c>
      <c r="M5374" t="n">
        <v>0.01415</v>
      </c>
      <c r="N5374" t="n">
        <v>0.01152</v>
      </c>
      <c r="O5374" t="n">
        <v>0.01298</v>
      </c>
      <c r="P5374" t="n">
        <v>0.00929</v>
      </c>
      <c r="Q5374" t="n">
        <v>-0.01574</v>
      </c>
      <c r="R5374" t="n">
        <v>-0.01067</v>
      </c>
      <c r="S5374" t="n">
        <v>0.00098</v>
      </c>
      <c r="T5374" t="n">
        <v>-0.01223</v>
      </c>
    </row>
    <row r="5375">
      <c r="A5375" s="142" t="n">
        <v>44064</v>
      </c>
      <c r="B5375" t="n">
        <v>0.01172</v>
      </c>
      <c r="C5375" t="n">
        <v>0.00975</v>
      </c>
      <c r="D5375" t="n">
        <v>0.01199</v>
      </c>
      <c r="E5375" t="n">
        <v>0.00978</v>
      </c>
      <c r="F5375" t="n">
        <v>0.01218</v>
      </c>
      <c r="G5375" t="n">
        <v>0.00703</v>
      </c>
      <c r="H5375" t="n">
        <v>0.00016</v>
      </c>
      <c r="I5375" t="n">
        <v>0.00072</v>
      </c>
      <c r="J5375" t="n">
        <v>0.00278</v>
      </c>
      <c r="K5375" t="n">
        <v>-0.01707</v>
      </c>
      <c r="L5375" t="n">
        <v>-0.00385</v>
      </c>
      <c r="M5375" t="n">
        <v>-0.01094</v>
      </c>
      <c r="N5375" t="n">
        <v>-0.01874</v>
      </c>
      <c r="O5375" t="n">
        <v>-0.0151</v>
      </c>
      <c r="P5375" t="n">
        <v>-0.01381</v>
      </c>
      <c r="Q5375" t="n">
        <v>0.00375</v>
      </c>
      <c r="R5375" t="n">
        <v>-0.00168</v>
      </c>
      <c r="S5375" t="n">
        <v>0.00768</v>
      </c>
      <c r="T5375" t="n">
        <v>0.0158</v>
      </c>
    </row>
    <row r="5376">
      <c r="A5376" s="142" t="n">
        <v>44067</v>
      </c>
      <c r="B5376" t="n">
        <v>-0.01263</v>
      </c>
      <c r="C5376" t="n">
        <v>-0.01214</v>
      </c>
      <c r="D5376" t="n">
        <v>-0.01269</v>
      </c>
      <c r="E5376" t="n">
        <v>-0.01206</v>
      </c>
      <c r="F5376" t="n">
        <v>-0.01277</v>
      </c>
      <c r="G5376" t="n">
        <v>-0.01787</v>
      </c>
      <c r="H5376" t="n">
        <v>-0.01339</v>
      </c>
      <c r="I5376" t="n">
        <v>-0.01433</v>
      </c>
      <c r="J5376" t="n">
        <v>-0.00162</v>
      </c>
      <c r="K5376" t="n">
        <v>-0.00881</v>
      </c>
      <c r="L5376" t="n">
        <v>-0.00413</v>
      </c>
      <c r="M5376" t="n">
        <v>-0.01435</v>
      </c>
      <c r="N5376" t="n">
        <v>-0.01009</v>
      </c>
      <c r="O5376" t="n">
        <v>-0.01004</v>
      </c>
      <c r="P5376" t="n">
        <v>-0.00583</v>
      </c>
      <c r="Q5376" t="n">
        <v>0.00073</v>
      </c>
      <c r="R5376" t="n">
        <v>0.01615</v>
      </c>
      <c r="S5376" t="n">
        <v>0.008149999999999999</v>
      </c>
      <c r="T5376" t="n">
        <v>0.01211</v>
      </c>
    </row>
    <row r="5377">
      <c r="A5377" s="142" t="n">
        <v>44068</v>
      </c>
      <c r="B5377" t="n">
        <v>-0.00661</v>
      </c>
      <c r="C5377" t="n">
        <v>-0.00697</v>
      </c>
      <c r="D5377" t="n">
        <v>-0.00656</v>
      </c>
      <c r="E5377" t="n">
        <v>-0.00694</v>
      </c>
      <c r="F5377" t="n">
        <v>-0.00651</v>
      </c>
      <c r="G5377" t="n">
        <v>-0.00373</v>
      </c>
      <c r="H5377" t="n">
        <v>0.0009</v>
      </c>
      <c r="I5377" t="n">
        <v>0.002</v>
      </c>
      <c r="J5377" t="n">
        <v>-0.01551</v>
      </c>
      <c r="K5377" t="n">
        <v>-0.00763</v>
      </c>
      <c r="L5377" t="n">
        <v>-0.00301</v>
      </c>
      <c r="M5377" t="n">
        <v>-0.00906</v>
      </c>
      <c r="N5377" t="n">
        <v>-0.00754</v>
      </c>
      <c r="O5377" t="n">
        <v>-0.00691</v>
      </c>
      <c r="P5377" t="n">
        <v>-0.009390000000000001</v>
      </c>
      <c r="Q5377" t="n">
        <v>-0.016</v>
      </c>
      <c r="R5377" t="n">
        <v>-0.0032</v>
      </c>
      <c r="S5377" t="n">
        <v>0.00205</v>
      </c>
      <c r="T5377" t="n">
        <v>0.00506</v>
      </c>
    </row>
    <row r="5378">
      <c r="A5378" s="142" t="n">
        <v>44069</v>
      </c>
      <c r="B5378" t="n">
        <v>-0.00859</v>
      </c>
      <c r="C5378" t="n">
        <v>-0.0086</v>
      </c>
      <c r="D5378" t="n">
        <v>-0.008580000000000001</v>
      </c>
      <c r="E5378" t="n">
        <v>-0.00859</v>
      </c>
      <c r="F5378" t="n">
        <v>-0.00856</v>
      </c>
      <c r="G5378" t="n">
        <v>-0.00774</v>
      </c>
      <c r="H5378" t="n">
        <v>-0.008880000000000001</v>
      </c>
      <c r="I5378" t="n">
        <v>-0.00872</v>
      </c>
      <c r="J5378" t="n">
        <v>0.00329</v>
      </c>
      <c r="K5378" t="n">
        <v>0.02346</v>
      </c>
      <c r="L5378" t="n">
        <v>0.01809</v>
      </c>
      <c r="M5378" t="n">
        <v>0.03002</v>
      </c>
      <c r="N5378" t="n">
        <v>0.02921</v>
      </c>
      <c r="O5378" t="n">
        <v>0.0258</v>
      </c>
      <c r="P5378" t="n">
        <v>0.02014</v>
      </c>
      <c r="Q5378" t="n">
        <v>0.0033</v>
      </c>
      <c r="R5378" t="n">
        <v>0.008659999999999999</v>
      </c>
      <c r="S5378" t="n">
        <v>0.0094</v>
      </c>
      <c r="T5378" t="n">
        <v>0.00469</v>
      </c>
    </row>
    <row r="5379">
      <c r="A5379" s="142" t="n">
        <v>44070</v>
      </c>
      <c r="B5379" t="n">
        <v>0.02507</v>
      </c>
      <c r="C5379" t="n">
        <v>0.0253</v>
      </c>
      <c r="D5379" t="n">
        <v>0.02506</v>
      </c>
      <c r="E5379" t="n">
        <v>0.02534</v>
      </c>
      <c r="F5379" t="n">
        <v>0.02506</v>
      </c>
      <c r="G5379" t="n">
        <v>0.02458</v>
      </c>
      <c r="H5379" t="n">
        <v>0.02206</v>
      </c>
      <c r="I5379" t="n">
        <v>0.02195</v>
      </c>
      <c r="J5379" t="n">
        <v>0.01031</v>
      </c>
      <c r="K5379" t="n">
        <v>-0.01035</v>
      </c>
      <c r="L5379" t="n">
        <v>-0.01159</v>
      </c>
      <c r="M5379" t="n">
        <v>-0.01682</v>
      </c>
      <c r="N5379" t="n">
        <v>-0.01537</v>
      </c>
      <c r="O5379" t="n">
        <v>-0.01662</v>
      </c>
      <c r="P5379" t="n">
        <v>-0.00929</v>
      </c>
      <c r="Q5379" t="n">
        <v>0.00889</v>
      </c>
      <c r="R5379" t="n">
        <v>-0.00651</v>
      </c>
      <c r="S5379" t="n">
        <v>0.00098</v>
      </c>
      <c r="T5379" t="n">
        <v>0.00063</v>
      </c>
    </row>
    <row r="5380">
      <c r="A5380" s="142" t="n">
        <v>44071</v>
      </c>
      <c r="B5380" t="n">
        <v>-0.01111</v>
      </c>
      <c r="C5380" t="n">
        <v>-0.01009</v>
      </c>
      <c r="D5380" t="n">
        <v>-0.0112</v>
      </c>
      <c r="E5380" t="n">
        <v>-0.01007</v>
      </c>
      <c r="F5380" t="n">
        <v>-0.01119</v>
      </c>
      <c r="G5380" t="n">
        <v>-0.01356</v>
      </c>
      <c r="H5380" t="n">
        <v>-0.00925</v>
      </c>
      <c r="I5380" t="n">
        <v>-0.01012</v>
      </c>
      <c r="J5380" t="n">
        <v>0.00928</v>
      </c>
      <c r="K5380" t="n">
        <v>0.02553</v>
      </c>
      <c r="L5380" t="n">
        <v>0.01919</v>
      </c>
      <c r="M5380" t="n">
        <v>0.02225</v>
      </c>
      <c r="N5380" t="n">
        <v>0.02499</v>
      </c>
      <c r="O5380" t="n">
        <v>0.02302</v>
      </c>
      <c r="P5380" t="n">
        <v>0.01758</v>
      </c>
      <c r="Q5380" t="n">
        <v>0.01215</v>
      </c>
      <c r="R5380" t="n">
        <v>-0.00535</v>
      </c>
      <c r="S5380" t="n">
        <v>-0.0035</v>
      </c>
      <c r="T5380" t="n">
        <v>-0.00518</v>
      </c>
    </row>
    <row r="5381">
      <c r="A5381" s="142" t="n">
        <v>44074</v>
      </c>
      <c r="B5381" t="n">
        <v>0.02292</v>
      </c>
      <c r="C5381" t="n">
        <v>0.02287</v>
      </c>
      <c r="D5381" t="n">
        <v>0.02296</v>
      </c>
      <c r="E5381" t="n">
        <v>0.02292</v>
      </c>
      <c r="F5381" t="n">
        <v>0.02299</v>
      </c>
      <c r="G5381" t="n">
        <v>0.03239</v>
      </c>
      <c r="H5381" t="n">
        <v>0.01851</v>
      </c>
      <c r="I5381" t="n">
        <v>0.01898</v>
      </c>
      <c r="J5381" t="n">
        <v>0.01034</v>
      </c>
      <c r="K5381" t="n">
        <v>0.00012</v>
      </c>
      <c r="L5381" t="n">
        <v>0</v>
      </c>
      <c r="M5381" t="n">
        <v>0.00813</v>
      </c>
      <c r="N5381" t="n">
        <v>0.00391</v>
      </c>
      <c r="O5381" t="n">
        <v>0.00196</v>
      </c>
      <c r="P5381" t="n">
        <v>0.01037</v>
      </c>
      <c r="Q5381" t="n">
        <v>0.009990000000000001</v>
      </c>
      <c r="R5381" t="n">
        <v>-0.00629</v>
      </c>
      <c r="S5381" t="n">
        <v>-0.00773</v>
      </c>
      <c r="T5381" t="n">
        <v>-0.02297</v>
      </c>
    </row>
    <row r="5382">
      <c r="A5382" s="142" t="n">
        <v>44075</v>
      </c>
      <c r="B5382" t="n">
        <v>0.00152</v>
      </c>
      <c r="C5382" t="n">
        <v>0.00217</v>
      </c>
      <c r="D5382" t="n">
        <v>0.00147</v>
      </c>
      <c r="E5382" t="n">
        <v>0.0022</v>
      </c>
      <c r="F5382" t="n">
        <v>0.00143</v>
      </c>
      <c r="G5382" t="n">
        <v>0.00647</v>
      </c>
      <c r="H5382" t="n">
        <v>-0.00289</v>
      </c>
      <c r="I5382" t="n">
        <v>-0.00352</v>
      </c>
      <c r="J5382" t="n">
        <v>0.00023</v>
      </c>
      <c r="K5382" t="n">
        <v>0.00328</v>
      </c>
      <c r="L5382" t="n">
        <v>0.0172</v>
      </c>
      <c r="M5382" t="n">
        <v>-0.00903</v>
      </c>
      <c r="N5382" t="n">
        <v>-0.00805</v>
      </c>
      <c r="O5382" t="n">
        <v>-0.01118</v>
      </c>
      <c r="P5382" t="n">
        <v>-0.00456</v>
      </c>
      <c r="Q5382" t="n">
        <v>0.00024</v>
      </c>
      <c r="R5382" t="n">
        <v>-0.00358</v>
      </c>
      <c r="S5382" t="n">
        <v>0.00595</v>
      </c>
      <c r="T5382" t="n">
        <v>0.01648</v>
      </c>
    </row>
    <row r="5383">
      <c r="A5383" s="142" t="n">
        <v>44076</v>
      </c>
      <c r="B5383" t="n">
        <v>-0.0041</v>
      </c>
      <c r="C5383" t="n">
        <v>-0.00439</v>
      </c>
      <c r="D5383" t="n">
        <v>-0.00406</v>
      </c>
      <c r="E5383" t="n">
        <v>-0.00434</v>
      </c>
      <c r="F5383" t="n">
        <v>-0.00403</v>
      </c>
      <c r="G5383" t="n">
        <v>-0.00363</v>
      </c>
      <c r="H5383" t="n">
        <v>0.01435</v>
      </c>
      <c r="I5383" t="n">
        <v>0.01458</v>
      </c>
      <c r="J5383" t="n">
        <v>-0.02888</v>
      </c>
      <c r="K5383" t="n">
        <v>0.00169</v>
      </c>
      <c r="L5383" t="n">
        <v>-0.03053</v>
      </c>
      <c r="M5383" t="n">
        <v>0.00431</v>
      </c>
      <c r="N5383" t="n">
        <v>0.00262</v>
      </c>
      <c r="O5383" t="n">
        <v>0.00779</v>
      </c>
      <c r="P5383" t="n">
        <v>0.00115</v>
      </c>
      <c r="Q5383" t="n">
        <v>-0.02848</v>
      </c>
      <c r="R5383" t="n">
        <v>0.01656</v>
      </c>
      <c r="S5383" t="n">
        <v>0.01996</v>
      </c>
      <c r="T5383" t="n">
        <v>0.0094</v>
      </c>
    </row>
    <row r="5384">
      <c r="A5384" s="142" t="n">
        <v>44077</v>
      </c>
      <c r="B5384" t="n">
        <v>-0.00102</v>
      </c>
      <c r="C5384" t="n">
        <v>-0.00098</v>
      </c>
      <c r="D5384" t="n">
        <v>-0.00099</v>
      </c>
      <c r="E5384" t="n">
        <v>-0.00096</v>
      </c>
      <c r="F5384" t="n">
        <v>-0.00096</v>
      </c>
      <c r="G5384" t="n">
        <v>-0.01126</v>
      </c>
      <c r="H5384" t="n">
        <v>0.00119</v>
      </c>
      <c r="I5384" t="n">
        <v>0.0006400000000000001</v>
      </c>
      <c r="J5384" t="n">
        <v>0.01616</v>
      </c>
      <c r="K5384" t="n">
        <v>-0.00809</v>
      </c>
      <c r="L5384" t="n">
        <v>-0.00386</v>
      </c>
      <c r="M5384" t="n">
        <v>-0.00394</v>
      </c>
      <c r="N5384" t="n">
        <v>-0.00906</v>
      </c>
      <c r="O5384" t="n">
        <v>-0.00958</v>
      </c>
      <c r="P5384" t="n">
        <v>-0.01487</v>
      </c>
      <c r="Q5384" t="n">
        <v>0.01905</v>
      </c>
      <c r="R5384" t="n">
        <v>-0.01316</v>
      </c>
      <c r="S5384" t="n">
        <v>-0.02474</v>
      </c>
      <c r="T5384" t="n">
        <v>-0.0086</v>
      </c>
    </row>
    <row r="5385">
      <c r="A5385" s="142" t="n">
        <v>44078</v>
      </c>
      <c r="B5385" t="n">
        <v>-0.01054</v>
      </c>
      <c r="C5385" t="n">
        <v>-0.01088</v>
      </c>
      <c r="D5385" t="n">
        <v>-0.0105</v>
      </c>
      <c r="E5385" t="n">
        <v>-0.01086</v>
      </c>
      <c r="F5385" t="n">
        <v>-0.01049</v>
      </c>
      <c r="G5385" t="n">
        <v>-0.01072</v>
      </c>
      <c r="H5385" t="n">
        <v>-0.02287</v>
      </c>
      <c r="I5385" t="n">
        <v>-0.0226</v>
      </c>
      <c r="J5385" t="n">
        <v>-0.02074</v>
      </c>
      <c r="K5385" t="n">
        <v>-0.0056</v>
      </c>
      <c r="L5385" t="n">
        <v>0.0019</v>
      </c>
      <c r="M5385" t="n">
        <v>-0.00908</v>
      </c>
      <c r="N5385" t="n">
        <v>-0.00979</v>
      </c>
      <c r="O5385" t="n">
        <v>-0.01363</v>
      </c>
      <c r="P5385" t="n">
        <v>0</v>
      </c>
      <c r="Q5385" t="n">
        <v>-0.02103</v>
      </c>
      <c r="R5385" t="n">
        <v>-0.01094</v>
      </c>
      <c r="S5385" t="n">
        <v>-0.00714</v>
      </c>
      <c r="T5385" t="n">
        <v>-0.00506</v>
      </c>
    </row>
    <row r="5386">
      <c r="A5386" s="142" t="n">
        <v>44081</v>
      </c>
      <c r="B5386" t="n">
        <v>-0.01039</v>
      </c>
      <c r="C5386" t="n">
        <v>-0.01066</v>
      </c>
      <c r="D5386" t="n">
        <v>-0.01036</v>
      </c>
      <c r="E5386" t="n">
        <v>-0.01061</v>
      </c>
      <c r="F5386" t="n">
        <v>-0.0103</v>
      </c>
      <c r="G5386" t="n">
        <v>-0.01366</v>
      </c>
      <c r="H5386" t="n">
        <v>0.00073</v>
      </c>
      <c r="I5386" t="n">
        <v>0.00125</v>
      </c>
      <c r="J5386" t="n">
        <v>0.01176</v>
      </c>
      <c r="K5386" t="n">
        <v>0.00282</v>
      </c>
      <c r="L5386" t="n">
        <v>0</v>
      </c>
      <c r="M5386" t="n">
        <v>0.00393</v>
      </c>
      <c r="N5386" t="n">
        <v>0.00176</v>
      </c>
      <c r="O5386" t="n">
        <v>0</v>
      </c>
      <c r="P5386" t="n">
        <v>0.00348</v>
      </c>
      <c r="Q5386" t="n">
        <v>0</v>
      </c>
      <c r="R5386" t="n">
        <v>0.01625</v>
      </c>
      <c r="S5386" t="n">
        <v>0.0001</v>
      </c>
      <c r="T5386" t="n">
        <v>-0.00682</v>
      </c>
    </row>
    <row r="5387">
      <c r="A5387" s="142" t="n">
        <v>44082</v>
      </c>
      <c r="B5387" t="n">
        <v>0.00615</v>
      </c>
      <c r="C5387" t="n">
        <v>0.00683</v>
      </c>
      <c r="D5387" t="n">
        <v>0.00614</v>
      </c>
      <c r="E5387" t="n">
        <v>0.00688</v>
      </c>
      <c r="F5387" t="n">
        <v>0.00609</v>
      </c>
      <c r="G5387" t="n">
        <v>0.00851</v>
      </c>
      <c r="H5387" t="n">
        <v>0.00666</v>
      </c>
      <c r="I5387" t="n">
        <v>0.00612</v>
      </c>
      <c r="J5387" t="n">
        <v>-0.02349</v>
      </c>
      <c r="K5387" t="n">
        <v>-0.00489</v>
      </c>
      <c r="L5387" t="n">
        <v>0.00324</v>
      </c>
      <c r="M5387" t="n">
        <v>-0.00409</v>
      </c>
      <c r="N5387" t="n">
        <v>-0.00636</v>
      </c>
      <c r="O5387" t="n">
        <v>0.00234</v>
      </c>
      <c r="P5387" t="n">
        <v>-0.01042</v>
      </c>
      <c r="Q5387" t="n">
        <v>-0.01325</v>
      </c>
      <c r="R5387" t="n">
        <v>-0.01132</v>
      </c>
      <c r="S5387" t="n">
        <v>-0.01746</v>
      </c>
      <c r="T5387" t="n">
        <v>-0.00353</v>
      </c>
    </row>
    <row r="5388">
      <c r="A5388" s="142" t="n">
        <v>44083</v>
      </c>
      <c r="B5388" t="n">
        <v>-0.00992</v>
      </c>
      <c r="C5388" t="n">
        <v>-0.01026</v>
      </c>
      <c r="D5388" t="n">
        <v>-0.009889999999999999</v>
      </c>
      <c r="E5388" t="n">
        <v>-0.01025</v>
      </c>
      <c r="F5388" t="n">
        <v>-0.009849999999999999</v>
      </c>
      <c r="G5388" t="n">
        <v>-0.01265</v>
      </c>
      <c r="H5388" t="n">
        <v>-0.0121</v>
      </c>
      <c r="I5388" t="n">
        <v>-0.01157</v>
      </c>
      <c r="J5388" t="n">
        <v>0.04049</v>
      </c>
      <c r="K5388" t="n">
        <v>0.03265</v>
      </c>
      <c r="L5388" t="n">
        <v>0.00703</v>
      </c>
      <c r="M5388" t="n">
        <v>0.03227</v>
      </c>
      <c r="N5388" t="n">
        <v>0.03613</v>
      </c>
      <c r="O5388" t="n">
        <v>0.03447</v>
      </c>
      <c r="P5388" t="n">
        <v>0.03041</v>
      </c>
      <c r="Q5388" t="n">
        <v>0.04279</v>
      </c>
      <c r="R5388" t="n">
        <v>0.01677</v>
      </c>
      <c r="S5388" t="n">
        <v>0.01304</v>
      </c>
      <c r="T5388" t="n">
        <v>-0.00297</v>
      </c>
    </row>
    <row r="5389">
      <c r="A5389" s="142" t="n">
        <v>44084</v>
      </c>
      <c r="B5389" t="n">
        <v>0.02772</v>
      </c>
      <c r="C5389" t="n">
        <v>0.02664</v>
      </c>
      <c r="D5389" t="n">
        <v>0.0278</v>
      </c>
      <c r="E5389" t="n">
        <v>0.02666</v>
      </c>
      <c r="F5389" t="n">
        <v>0.02789</v>
      </c>
      <c r="G5389" t="n">
        <v>0.02938</v>
      </c>
      <c r="H5389" t="n">
        <v>0.02017</v>
      </c>
      <c r="I5389" t="n">
        <v>0.02051</v>
      </c>
      <c r="J5389" t="n">
        <v>0.01625</v>
      </c>
      <c r="K5389" t="n">
        <v>-0.00975</v>
      </c>
      <c r="L5389" t="n">
        <v>0.008149999999999999</v>
      </c>
      <c r="M5389" t="n">
        <v>-0.01466</v>
      </c>
      <c r="N5389" t="n">
        <v>-0.01289</v>
      </c>
      <c r="O5389" t="n">
        <v>-0.01537</v>
      </c>
      <c r="P5389" t="n">
        <v>-0.01249</v>
      </c>
      <c r="Q5389" t="n">
        <v>0.01752</v>
      </c>
      <c r="R5389" t="n">
        <v>-0.00591</v>
      </c>
      <c r="S5389" t="n">
        <v>-0.01464</v>
      </c>
      <c r="T5389" t="n">
        <v>-0.00549</v>
      </c>
    </row>
    <row r="5390">
      <c r="A5390" s="142" t="n">
        <v>44085</v>
      </c>
      <c r="B5390" t="n">
        <v>-0.01201</v>
      </c>
      <c r="C5390" t="n">
        <v>-0.01194</v>
      </c>
      <c r="D5390" t="n">
        <v>-0.01202</v>
      </c>
      <c r="E5390" t="n">
        <v>-0.01192</v>
      </c>
      <c r="F5390" t="n">
        <v>-0.01203</v>
      </c>
      <c r="G5390" t="n">
        <v>-0.00694</v>
      </c>
      <c r="H5390" t="n">
        <v>-0.01161</v>
      </c>
      <c r="I5390" t="n">
        <v>-0.01193</v>
      </c>
      <c r="J5390" t="n">
        <v>-0.009010000000000001</v>
      </c>
      <c r="K5390" t="n">
        <v>-0.00624</v>
      </c>
      <c r="L5390" t="n">
        <v>-0.00674</v>
      </c>
      <c r="M5390" t="n">
        <v>-0.01113</v>
      </c>
      <c r="N5390" t="n">
        <v>-0.01317</v>
      </c>
      <c r="O5390" t="n">
        <v>-0.007860000000000001</v>
      </c>
      <c r="P5390" t="n">
        <v>-0.00805</v>
      </c>
      <c r="Q5390" t="n">
        <v>-0.01014</v>
      </c>
      <c r="R5390" t="n">
        <v>0.00139</v>
      </c>
      <c r="S5390" t="n">
        <v>0.00423</v>
      </c>
      <c r="T5390" t="n">
        <v>0.009339999999999999</v>
      </c>
    </row>
    <row r="5391">
      <c r="A5391" s="142" t="n">
        <v>44088</v>
      </c>
      <c r="B5391" t="n">
        <v>-0.00958</v>
      </c>
      <c r="C5391" t="n">
        <v>-0.009990000000000001</v>
      </c>
      <c r="D5391" t="n">
        <v>-0.0095</v>
      </c>
      <c r="E5391" t="n">
        <v>-0.00992</v>
      </c>
      <c r="F5391" t="n">
        <v>-0.00945</v>
      </c>
      <c r="G5391" t="n">
        <v>-0.01275</v>
      </c>
      <c r="H5391" t="n">
        <v>0.00211</v>
      </c>
      <c r="I5391" t="n">
        <v>0.0023</v>
      </c>
      <c r="J5391" t="n">
        <v>0.00864</v>
      </c>
      <c r="K5391" t="n">
        <v>0.03551</v>
      </c>
      <c r="L5391" t="n">
        <v>0.01048</v>
      </c>
      <c r="M5391" t="n">
        <v>0.03549</v>
      </c>
      <c r="N5391" t="n">
        <v>0.04311</v>
      </c>
      <c r="O5391" t="n">
        <v>0.03972</v>
      </c>
      <c r="P5391" t="n">
        <v>0.03708</v>
      </c>
      <c r="Q5391" t="n">
        <v>0.00365</v>
      </c>
      <c r="R5391" t="n">
        <v>0.00129</v>
      </c>
      <c r="S5391" t="n">
        <v>0.008500000000000001</v>
      </c>
      <c r="T5391" t="n">
        <v>0.00796</v>
      </c>
    </row>
    <row r="5392">
      <c r="A5392" s="142" t="n">
        <v>44089</v>
      </c>
      <c r="B5392" t="n">
        <v>0.03476</v>
      </c>
      <c r="C5392" t="n">
        <v>0.03455</v>
      </c>
      <c r="D5392" t="n">
        <v>0.03478</v>
      </c>
      <c r="E5392" t="n">
        <v>0.0346</v>
      </c>
      <c r="F5392" t="n">
        <v>0.03483</v>
      </c>
      <c r="G5392" t="n">
        <v>0.0384</v>
      </c>
      <c r="H5392" t="n">
        <v>0.01834</v>
      </c>
      <c r="I5392" t="n">
        <v>0.01852</v>
      </c>
      <c r="J5392" t="n">
        <v>0.02208</v>
      </c>
      <c r="K5392" t="n">
        <v>0.00338</v>
      </c>
      <c r="L5392" t="n">
        <v>0.01459</v>
      </c>
      <c r="M5392" t="n">
        <v>0.00514</v>
      </c>
      <c r="N5392" t="n">
        <v>0.00345</v>
      </c>
      <c r="O5392" t="n">
        <v>0.00561</v>
      </c>
      <c r="P5392" t="n">
        <v>0.007820000000000001</v>
      </c>
      <c r="Q5392" t="n">
        <v>0.02136</v>
      </c>
      <c r="R5392" t="n">
        <v>0.00666</v>
      </c>
      <c r="S5392" t="n">
        <v>0.00701</v>
      </c>
      <c r="T5392" t="n">
        <v>0.009390000000000001</v>
      </c>
    </row>
    <row r="5393">
      <c r="A5393" s="142" t="n">
        <v>44090</v>
      </c>
      <c r="B5393" t="n">
        <v>0.00643</v>
      </c>
      <c r="C5393" t="n">
        <v>0.00781</v>
      </c>
      <c r="D5393" t="n">
        <v>0.00635</v>
      </c>
      <c r="E5393" t="n">
        <v>0.00783</v>
      </c>
      <c r="F5393" t="n">
        <v>0.00622</v>
      </c>
      <c r="G5393" t="n">
        <v>0.00437</v>
      </c>
      <c r="H5393" t="n">
        <v>0.00809</v>
      </c>
      <c r="I5393" t="n">
        <v>0.00784</v>
      </c>
      <c r="J5393" t="n">
        <v>-0.00132</v>
      </c>
      <c r="K5393" t="n">
        <v>0.00697</v>
      </c>
      <c r="L5393" t="n">
        <v>-0.00072</v>
      </c>
      <c r="M5393" t="n">
        <v>0.00322</v>
      </c>
      <c r="N5393" t="n">
        <v>0.00468</v>
      </c>
      <c r="O5393" t="n">
        <v>0.00021</v>
      </c>
      <c r="P5393" t="n">
        <v>0.00776</v>
      </c>
      <c r="Q5393" t="n">
        <v>-0.00209</v>
      </c>
      <c r="R5393" t="n">
        <v>0.00583</v>
      </c>
      <c r="S5393" t="n">
        <v>0.00077</v>
      </c>
      <c r="T5393" t="n">
        <v>0.00595</v>
      </c>
    </row>
    <row r="5394">
      <c r="A5394" s="142" t="n">
        <v>44091</v>
      </c>
      <c r="B5394" t="n">
        <v>0.00091</v>
      </c>
      <c r="C5394" t="n">
        <v>0.00057</v>
      </c>
      <c r="D5394" t="n">
        <v>0.00094</v>
      </c>
      <c r="E5394" t="n">
        <v>0.00059</v>
      </c>
      <c r="F5394" t="n">
        <v>0.00098</v>
      </c>
      <c r="G5394" t="n">
        <v>-0.00087</v>
      </c>
      <c r="H5394" t="n">
        <v>0.00543</v>
      </c>
      <c r="I5394" t="n">
        <v>0.00548</v>
      </c>
      <c r="J5394" t="n">
        <v>-0.02804</v>
      </c>
      <c r="K5394" t="n">
        <v>-0.01201</v>
      </c>
      <c r="L5394" t="n">
        <v>-0.0229</v>
      </c>
      <c r="M5394" t="n">
        <v>-0.0114</v>
      </c>
      <c r="N5394" t="n">
        <v>-0.01714</v>
      </c>
      <c r="O5394" t="n">
        <v>-0.01789</v>
      </c>
      <c r="P5394" t="n">
        <v>-0.0187</v>
      </c>
      <c r="Q5394" t="n">
        <v>-0.02259</v>
      </c>
      <c r="R5394" t="n">
        <v>-0.00546</v>
      </c>
      <c r="S5394" t="n">
        <v>-0.00659</v>
      </c>
      <c r="T5394" t="n">
        <v>-0.00708</v>
      </c>
    </row>
    <row r="5395">
      <c r="A5395" s="142" t="n">
        <v>44092</v>
      </c>
      <c r="B5395" t="n">
        <v>-0.01677</v>
      </c>
      <c r="C5395" t="n">
        <v>-0.01686</v>
      </c>
      <c r="D5395" t="n">
        <v>-0.01675</v>
      </c>
      <c r="E5395" t="n">
        <v>-0.01682</v>
      </c>
      <c r="F5395" t="n">
        <v>-0.01673</v>
      </c>
      <c r="G5395" t="n">
        <v>-0.01849</v>
      </c>
      <c r="H5395" t="n">
        <v>-0.00916</v>
      </c>
      <c r="I5395" t="n">
        <v>-0.009129999999999999</v>
      </c>
      <c r="J5395" t="n">
        <v>0.00454</v>
      </c>
      <c r="K5395" t="n">
        <v>-0.00748</v>
      </c>
      <c r="L5395" t="n">
        <v>0.008200000000000001</v>
      </c>
      <c r="M5395" t="n">
        <v>-0.01036</v>
      </c>
      <c r="N5395" t="n">
        <v>-0.01702</v>
      </c>
      <c r="O5395" t="n">
        <v>-0.01735</v>
      </c>
      <c r="P5395" t="n">
        <v>-0.01009</v>
      </c>
      <c r="Q5395" t="n">
        <v>0.0031</v>
      </c>
      <c r="R5395" t="n">
        <v>-0.00674</v>
      </c>
      <c r="S5395" t="n">
        <v>-0.009900000000000001</v>
      </c>
      <c r="T5395" t="n">
        <v>-0.00284</v>
      </c>
    </row>
    <row r="5396">
      <c r="A5396" s="142" t="n">
        <v>44095</v>
      </c>
      <c r="B5396" t="n">
        <v>-0.01369</v>
      </c>
      <c r="C5396" t="n">
        <v>-0.01316</v>
      </c>
      <c r="D5396" t="n">
        <v>-0.0137</v>
      </c>
      <c r="E5396" t="n">
        <v>-0.01308</v>
      </c>
      <c r="F5396" t="n">
        <v>-0.01368</v>
      </c>
      <c r="G5396" t="n">
        <v>-0.00933</v>
      </c>
      <c r="H5396" t="n">
        <v>-0.00703</v>
      </c>
      <c r="I5396" t="n">
        <v>-0.00736</v>
      </c>
      <c r="J5396" t="n">
        <v>-0.02645</v>
      </c>
      <c r="K5396" t="n">
        <v>-0.04132</v>
      </c>
      <c r="L5396" t="n">
        <v>-0.05381</v>
      </c>
      <c r="M5396" t="n">
        <v>-0.03736</v>
      </c>
      <c r="N5396" t="n">
        <v>-0.03842</v>
      </c>
      <c r="O5396" t="n">
        <v>-0.02813</v>
      </c>
      <c r="P5396" t="n">
        <v>-0.03964</v>
      </c>
      <c r="Q5396" t="n">
        <v>-0.02716</v>
      </c>
      <c r="R5396" t="n">
        <v>-0.03191</v>
      </c>
      <c r="S5396" t="n">
        <v>-0.00645</v>
      </c>
      <c r="T5396" t="n">
        <v>-0.00659</v>
      </c>
    </row>
    <row r="5397">
      <c r="A5397" s="142" t="n">
        <v>44096</v>
      </c>
      <c r="B5397" t="n">
        <v>-0.04077</v>
      </c>
      <c r="C5397" t="n">
        <v>-0.04098</v>
      </c>
      <c r="D5397" t="n">
        <v>-0.04072</v>
      </c>
      <c r="E5397" t="n">
        <v>-0.04097</v>
      </c>
      <c r="F5397" t="n">
        <v>-0.04069</v>
      </c>
      <c r="G5397" t="n">
        <v>-0.05013</v>
      </c>
      <c r="H5397" t="n">
        <v>-0.04472</v>
      </c>
      <c r="I5397" t="n">
        <v>-0.04442</v>
      </c>
      <c r="J5397" t="n">
        <v>-0.02183</v>
      </c>
      <c r="K5397" t="n">
        <v>-0.00454</v>
      </c>
      <c r="L5397" t="n">
        <v>-0.008659999999999999</v>
      </c>
      <c r="M5397" t="n">
        <v>-0.00367</v>
      </c>
      <c r="N5397" t="n">
        <v>0.00431</v>
      </c>
      <c r="O5397" t="n">
        <v>-0.00022</v>
      </c>
      <c r="P5397" t="n">
        <v>0.00118</v>
      </c>
      <c r="Q5397" t="n">
        <v>-0.01758</v>
      </c>
      <c r="R5397" t="n">
        <v>0.00207</v>
      </c>
      <c r="S5397" t="n">
        <v>0.0076</v>
      </c>
      <c r="T5397" t="n">
        <v>-0.0034</v>
      </c>
    </row>
    <row r="5398">
      <c r="A5398" s="142" t="n">
        <v>44097</v>
      </c>
      <c r="B5398" t="n">
        <v>-0.00131</v>
      </c>
      <c r="C5398" t="n">
        <v>-0.00383</v>
      </c>
      <c r="D5398" t="n">
        <v>-0.00104</v>
      </c>
      <c r="E5398" t="n">
        <v>-0.00383</v>
      </c>
      <c r="F5398" t="n">
        <v>-0.00087</v>
      </c>
      <c r="G5398" t="n">
        <v>-0.00404</v>
      </c>
      <c r="H5398" t="n">
        <v>-0.004</v>
      </c>
      <c r="I5398" t="n">
        <v>-0.00297</v>
      </c>
      <c r="J5398" t="n">
        <v>-0.01567</v>
      </c>
      <c r="K5398" t="n">
        <v>-0.05353</v>
      </c>
      <c r="L5398" t="n">
        <v>-0.02082</v>
      </c>
      <c r="M5398" t="n">
        <v>-0.05601</v>
      </c>
      <c r="N5398" t="n">
        <v>-0.0602</v>
      </c>
      <c r="O5398" t="n">
        <v>-0.05341</v>
      </c>
      <c r="P5398" t="n">
        <v>-0.053</v>
      </c>
      <c r="Q5398" t="n">
        <v>-0.01922</v>
      </c>
      <c r="R5398" t="n">
        <v>0.00581</v>
      </c>
      <c r="S5398" t="n">
        <v>-0.01199</v>
      </c>
      <c r="T5398" t="n">
        <v>-0.00202</v>
      </c>
    </row>
    <row r="5399">
      <c r="A5399" s="142" t="n">
        <v>44098</v>
      </c>
      <c r="B5399" t="n">
        <v>-0.05008</v>
      </c>
      <c r="C5399" t="n">
        <v>-0.04984</v>
      </c>
      <c r="D5399" t="n">
        <v>-0.05013</v>
      </c>
      <c r="E5399" t="n">
        <v>-0.04978</v>
      </c>
      <c r="F5399" t="n">
        <v>-0.05014</v>
      </c>
      <c r="G5399" t="n">
        <v>-0.05281</v>
      </c>
      <c r="H5399" t="n">
        <v>-0.04683</v>
      </c>
      <c r="I5399" t="n">
        <v>-0.0471</v>
      </c>
      <c r="J5399" t="n">
        <v>-0.02533</v>
      </c>
      <c r="K5399" t="n">
        <v>0.01968</v>
      </c>
      <c r="L5399" t="n">
        <v>-0.00185</v>
      </c>
      <c r="M5399" t="n">
        <v>0.0297</v>
      </c>
      <c r="N5399" t="n">
        <v>0.02713</v>
      </c>
      <c r="O5399" t="n">
        <v>0.02608</v>
      </c>
      <c r="P5399" t="n">
        <v>0.01866</v>
      </c>
      <c r="Q5399" t="n">
        <v>-0.01934</v>
      </c>
      <c r="R5399" t="n">
        <v>-0.01015</v>
      </c>
      <c r="S5399" t="n">
        <v>-0.00149</v>
      </c>
      <c r="T5399" t="n">
        <v>-0.01572</v>
      </c>
    </row>
    <row r="5400">
      <c r="A5400" s="142" t="n">
        <v>44099</v>
      </c>
      <c r="B5400" t="n">
        <v>0.01212</v>
      </c>
      <c r="C5400" t="n">
        <v>0.0108</v>
      </c>
      <c r="D5400" t="n">
        <v>0.01231</v>
      </c>
      <c r="E5400" t="n">
        <v>0.01082</v>
      </c>
      <c r="F5400" t="n">
        <v>0.01249</v>
      </c>
      <c r="G5400" t="n">
        <v>0.00966</v>
      </c>
      <c r="H5400" t="n">
        <v>0.00211</v>
      </c>
      <c r="I5400" t="n">
        <v>0.00391</v>
      </c>
      <c r="J5400" t="n">
        <v>0.01435</v>
      </c>
      <c r="K5400" t="n">
        <v>0.00038</v>
      </c>
      <c r="L5400" t="n">
        <v>-0.00251</v>
      </c>
      <c r="M5400" t="n">
        <v>-0.00059</v>
      </c>
      <c r="N5400" t="n">
        <v>-0.00055</v>
      </c>
      <c r="O5400" t="n">
        <v>0.00277</v>
      </c>
      <c r="P5400" t="n">
        <v>0.00366</v>
      </c>
      <c r="Q5400" t="n">
        <v>0.01223</v>
      </c>
      <c r="R5400" t="n">
        <v>-0.00103</v>
      </c>
      <c r="S5400" t="n">
        <v>0.01219</v>
      </c>
      <c r="T5400" t="n">
        <v>0.00319</v>
      </c>
    </row>
    <row r="5401">
      <c r="A5401" s="142" t="n">
        <v>44102</v>
      </c>
      <c r="B5401" t="n">
        <v>0.00043</v>
      </c>
      <c r="C5401" t="n">
        <v>0.0006400000000000001</v>
      </c>
      <c r="D5401" t="n">
        <v>0.00039</v>
      </c>
      <c r="E5401" t="n">
        <v>0.0007</v>
      </c>
      <c r="F5401" t="n">
        <v>0.00038</v>
      </c>
      <c r="G5401" t="n">
        <v>-0.00151</v>
      </c>
      <c r="H5401" t="n">
        <v>0.00263</v>
      </c>
      <c r="I5401" t="n">
        <v>0.00233</v>
      </c>
      <c r="J5401" t="n">
        <v>0.00342</v>
      </c>
      <c r="K5401" t="n">
        <v>-0.00179</v>
      </c>
      <c r="L5401" t="n">
        <v>0.02271</v>
      </c>
      <c r="M5401" t="n">
        <v>0.00586</v>
      </c>
      <c r="N5401" t="n">
        <v>0.00349</v>
      </c>
      <c r="O5401" t="n">
        <v>0.00415</v>
      </c>
      <c r="P5401" t="n">
        <v>0.00608</v>
      </c>
      <c r="Q5401" t="n">
        <v>0.00315</v>
      </c>
      <c r="R5401" t="n">
        <v>0.02196</v>
      </c>
      <c r="S5401" t="n">
        <v>0.01392</v>
      </c>
      <c r="T5401" t="n">
        <v>0.008160000000000001</v>
      </c>
    </row>
    <row r="5402">
      <c r="A5402" s="142" t="n">
        <v>44103</v>
      </c>
      <c r="B5402" t="n">
        <v>0.00625</v>
      </c>
      <c r="C5402" t="n">
        <v>0.00541</v>
      </c>
      <c r="D5402" t="n">
        <v>0.00638</v>
      </c>
      <c r="E5402" t="n">
        <v>0.00541</v>
      </c>
      <c r="F5402" t="n">
        <v>0.00647</v>
      </c>
      <c r="G5402" t="n">
        <v>0.00873</v>
      </c>
      <c r="H5402" t="n">
        <v>0.01039</v>
      </c>
      <c r="I5402" t="n">
        <v>0.0103</v>
      </c>
      <c r="J5402" t="n">
        <v>0.00997</v>
      </c>
      <c r="K5402" t="n">
        <v>0.009090000000000001</v>
      </c>
      <c r="L5402" t="n">
        <v>0.01821</v>
      </c>
      <c r="M5402" t="n">
        <v>0.01157</v>
      </c>
      <c r="N5402" t="n">
        <v>0.00975</v>
      </c>
      <c r="O5402" t="n">
        <v>0.00711</v>
      </c>
      <c r="P5402" t="n">
        <v>0.008460000000000001</v>
      </c>
      <c r="Q5402" t="n">
        <v>0.01086</v>
      </c>
      <c r="R5402" t="n">
        <v>-0.00539</v>
      </c>
      <c r="S5402" t="n">
        <v>-0.00936</v>
      </c>
      <c r="T5402" t="n">
        <v>-0.008279999999999999</v>
      </c>
    </row>
    <row r="5403">
      <c r="A5403" s="142" t="n">
        <v>44104</v>
      </c>
      <c r="B5403" t="n">
        <v>0.008670000000000001</v>
      </c>
      <c r="C5403" t="n">
        <v>0.00891</v>
      </c>
      <c r="D5403" t="n">
        <v>0.008630000000000001</v>
      </c>
      <c r="E5403" t="n">
        <v>0.008970000000000001</v>
      </c>
      <c r="F5403" t="n">
        <v>0.00861</v>
      </c>
      <c r="G5403" t="n">
        <v>0.01605</v>
      </c>
      <c r="H5403" t="n">
        <v>0.00683</v>
      </c>
      <c r="I5403" t="n">
        <v>0.00657</v>
      </c>
      <c r="J5403" t="n">
        <v>-0.007939999999999999</v>
      </c>
      <c r="K5403" t="n">
        <v>-0.00583</v>
      </c>
      <c r="L5403" t="n">
        <v>-0.0069</v>
      </c>
      <c r="M5403" t="n">
        <v>-0.01034</v>
      </c>
      <c r="N5403" t="n">
        <v>-0.00385</v>
      </c>
      <c r="O5403" t="n">
        <v>-0.00513</v>
      </c>
      <c r="P5403" t="n">
        <v>-0.0048</v>
      </c>
      <c r="Q5403" t="n">
        <v>-0.0078</v>
      </c>
      <c r="R5403" t="n">
        <v>-0.00166</v>
      </c>
      <c r="S5403" t="n">
        <v>0.00476</v>
      </c>
      <c r="T5403" t="n">
        <v>0.01278</v>
      </c>
    </row>
    <row r="5404">
      <c r="A5404" s="142" t="n">
        <v>44105</v>
      </c>
      <c r="B5404" t="n">
        <v>-0.00838</v>
      </c>
      <c r="C5404" t="n">
        <v>-0.00792</v>
      </c>
      <c r="D5404" t="n">
        <v>-0.00839</v>
      </c>
      <c r="E5404" t="n">
        <v>-0.007889999999999999</v>
      </c>
      <c r="F5404" t="n">
        <v>-0.00844</v>
      </c>
      <c r="G5404" t="n">
        <v>-0.00889</v>
      </c>
      <c r="H5404" t="n">
        <v>-0.00043</v>
      </c>
      <c r="I5404" t="n">
        <v>-0.00076</v>
      </c>
      <c r="J5404" t="n">
        <v>0.01262</v>
      </c>
      <c r="K5404" t="n">
        <v>0.01263</v>
      </c>
      <c r="L5404" t="n">
        <v>0.0098</v>
      </c>
      <c r="M5404" t="n">
        <v>0.01091</v>
      </c>
      <c r="N5404" t="n">
        <v>0.01301</v>
      </c>
      <c r="O5404" t="n">
        <v>0.01145</v>
      </c>
      <c r="P5404" t="n">
        <v>0.00602</v>
      </c>
      <c r="Q5404" t="n">
        <v>0.01294</v>
      </c>
      <c r="R5404" t="n">
        <v>0.00196</v>
      </c>
      <c r="S5404" t="n">
        <v>0.00437</v>
      </c>
      <c r="T5404" t="n">
        <v>0.00186</v>
      </c>
    </row>
    <row r="5405">
      <c r="A5405" s="142" t="n">
        <v>44106</v>
      </c>
      <c r="B5405" t="n">
        <v>0.01447</v>
      </c>
      <c r="C5405" t="n">
        <v>0.01349</v>
      </c>
      <c r="D5405" t="n">
        <v>0.01456</v>
      </c>
      <c r="E5405" t="n">
        <v>0.01351</v>
      </c>
      <c r="F5405" t="n">
        <v>0.01471</v>
      </c>
      <c r="G5405" t="n">
        <v>0.01547</v>
      </c>
      <c r="H5405" t="n">
        <v>0.00266</v>
      </c>
      <c r="I5405" t="n">
        <v>0.00271</v>
      </c>
      <c r="J5405" t="n">
        <v>-0.00455</v>
      </c>
      <c r="K5405" t="n">
        <v>-0.0097</v>
      </c>
      <c r="L5405" t="n">
        <v>-0.00733</v>
      </c>
      <c r="M5405" t="n">
        <v>-0.01389</v>
      </c>
      <c r="N5405" t="n">
        <v>-0.01037</v>
      </c>
      <c r="O5405" t="n">
        <v>-0.00962</v>
      </c>
      <c r="P5405" t="n">
        <v>-0.01198</v>
      </c>
      <c r="Q5405" t="n">
        <v>-0.00668</v>
      </c>
      <c r="R5405" t="n">
        <v>0.00264</v>
      </c>
      <c r="S5405" t="n">
        <v>-0.00501</v>
      </c>
      <c r="T5405" t="n">
        <v>-0.00073</v>
      </c>
    </row>
    <row r="5406">
      <c r="A5406" s="142" t="n">
        <v>44109</v>
      </c>
      <c r="B5406" t="n">
        <v>-0.01284</v>
      </c>
      <c r="C5406" t="n">
        <v>-0.01176</v>
      </c>
      <c r="D5406" t="n">
        <v>-0.01291</v>
      </c>
      <c r="E5406" t="n">
        <v>-0.01169</v>
      </c>
      <c r="F5406" t="n">
        <v>-0.01305</v>
      </c>
      <c r="G5406" t="n">
        <v>-0.01487</v>
      </c>
      <c r="H5406" t="n">
        <v>-0.00094</v>
      </c>
      <c r="I5406" t="n">
        <v>-0.00104</v>
      </c>
      <c r="J5406" t="n">
        <v>0.00265</v>
      </c>
      <c r="K5406" t="n">
        <v>0.01285</v>
      </c>
      <c r="L5406" t="n">
        <v>0.01478</v>
      </c>
      <c r="M5406" t="n">
        <v>0.00959</v>
      </c>
      <c r="N5406" t="n">
        <v>0.01242</v>
      </c>
      <c r="O5406" t="n">
        <v>0.008</v>
      </c>
      <c r="P5406" t="n">
        <v>0.00606</v>
      </c>
      <c r="Q5406" t="n">
        <v>0.00572</v>
      </c>
      <c r="R5406" t="n">
        <v>0.00821</v>
      </c>
      <c r="S5406" t="n">
        <v>0.009679999999999999</v>
      </c>
      <c r="T5406" t="n">
        <v>0.00228</v>
      </c>
    </row>
    <row r="5407">
      <c r="A5407" s="142" t="n">
        <v>44110</v>
      </c>
      <c r="B5407" t="n">
        <v>0.00795</v>
      </c>
      <c r="C5407" t="n">
        <v>0.00717</v>
      </c>
      <c r="D5407" t="n">
        <v>0.00801</v>
      </c>
      <c r="E5407" t="n">
        <v>0.0072</v>
      </c>
      <c r="F5407" t="n">
        <v>0.00817</v>
      </c>
      <c r="G5407" t="n">
        <v>0.01495</v>
      </c>
      <c r="H5407" t="n">
        <v>0.02023</v>
      </c>
      <c r="I5407" t="n">
        <v>0.02018</v>
      </c>
      <c r="J5407" t="n">
        <v>0.00408</v>
      </c>
      <c r="K5407" t="n">
        <v>-0.03392</v>
      </c>
      <c r="L5407" t="n">
        <v>-0.01449</v>
      </c>
      <c r="M5407" t="n">
        <v>-0.03094</v>
      </c>
      <c r="N5407" t="n">
        <v>-0.03186</v>
      </c>
      <c r="O5407" t="n">
        <v>-0.03152</v>
      </c>
      <c r="P5407" t="n">
        <v>-0.02771</v>
      </c>
      <c r="Q5407" t="n">
        <v>0.00267</v>
      </c>
      <c r="R5407" t="n">
        <v>0.00063</v>
      </c>
      <c r="S5407" t="n">
        <v>-0.00628</v>
      </c>
      <c r="T5407" t="n">
        <v>0.01025</v>
      </c>
    </row>
    <row r="5408">
      <c r="A5408" s="142" t="n">
        <v>44111</v>
      </c>
      <c r="B5408" t="n">
        <v>-0.03248</v>
      </c>
      <c r="C5408" t="n">
        <v>-0.03235</v>
      </c>
      <c r="D5408" t="n">
        <v>-0.03247</v>
      </c>
      <c r="E5408" t="n">
        <v>-0.03233</v>
      </c>
      <c r="F5408" t="n">
        <v>-0.0325</v>
      </c>
      <c r="G5408" t="n">
        <v>-0.03262</v>
      </c>
      <c r="H5408" t="n">
        <v>-0.02218</v>
      </c>
      <c r="I5408" t="n">
        <v>-0.02257</v>
      </c>
      <c r="J5408" t="n">
        <v>-0.02989</v>
      </c>
      <c r="K5408" t="n">
        <v>0.00468</v>
      </c>
      <c r="L5408" t="n">
        <v>-0.00537</v>
      </c>
      <c r="M5408" t="n">
        <v>-0.0017</v>
      </c>
      <c r="N5408" t="n">
        <v>0.00106</v>
      </c>
      <c r="O5408" t="n">
        <v>-0.00211</v>
      </c>
      <c r="P5408" t="n">
        <v>0.00496</v>
      </c>
      <c r="Q5408" t="n">
        <v>-0.02776</v>
      </c>
      <c r="R5408" t="n">
        <v>-0.00117</v>
      </c>
      <c r="S5408" t="n">
        <v>0.01305</v>
      </c>
      <c r="T5408" t="n">
        <v>0.0075</v>
      </c>
    </row>
    <row r="5409">
      <c r="A5409" s="142" t="n">
        <v>44112</v>
      </c>
      <c r="B5409" t="n">
        <v>0.00258</v>
      </c>
      <c r="C5409" t="n">
        <v>0.00124</v>
      </c>
      <c r="D5409" t="n">
        <v>0.00277</v>
      </c>
      <c r="E5409" t="n">
        <v>0.00125</v>
      </c>
      <c r="F5409" t="n">
        <v>0.0029</v>
      </c>
      <c r="G5409" t="n">
        <v>0.00033</v>
      </c>
      <c r="H5409" t="n">
        <v>0.01538</v>
      </c>
      <c r="I5409" t="n">
        <v>0.01613</v>
      </c>
      <c r="J5409" t="n">
        <v>0.01306</v>
      </c>
      <c r="K5409" t="n">
        <v>0.01864</v>
      </c>
      <c r="L5409" t="n">
        <v>0.00173</v>
      </c>
      <c r="M5409" t="n">
        <v>0.01231</v>
      </c>
      <c r="N5409" t="n">
        <v>0.01751</v>
      </c>
      <c r="O5409" t="n">
        <v>0.01772</v>
      </c>
      <c r="P5409" t="n">
        <v>0.0148</v>
      </c>
      <c r="Q5409" t="n">
        <v>0.0132</v>
      </c>
      <c r="R5409" t="n">
        <v>0.007900000000000001</v>
      </c>
      <c r="S5409" t="n">
        <v>0.00886</v>
      </c>
      <c r="T5409" t="n">
        <v>0.009769999999999999</v>
      </c>
    </row>
    <row r="5410">
      <c r="A5410" s="142" t="n">
        <v>44113</v>
      </c>
      <c r="B5410" t="n">
        <v>0.01581</v>
      </c>
      <c r="C5410" t="n">
        <v>0.01667</v>
      </c>
      <c r="D5410" t="n">
        <v>0.01571</v>
      </c>
      <c r="E5410" t="n">
        <v>0.01668</v>
      </c>
      <c r="F5410" t="n">
        <v>0.01559</v>
      </c>
      <c r="G5410" t="n">
        <v>0.01447</v>
      </c>
      <c r="H5410" t="n">
        <v>0.00813</v>
      </c>
      <c r="I5410" t="n">
        <v>0.00739</v>
      </c>
      <c r="J5410" t="n">
        <v>0.02457</v>
      </c>
      <c r="K5410" t="n">
        <v>0.04269</v>
      </c>
      <c r="L5410" t="n">
        <v>0.02926</v>
      </c>
      <c r="M5410" t="n">
        <v>0.03754</v>
      </c>
      <c r="N5410" t="n">
        <v>0.04795</v>
      </c>
      <c r="O5410" t="n">
        <v>0.04162</v>
      </c>
      <c r="P5410" t="n">
        <v>0.04374</v>
      </c>
      <c r="Q5410" t="n">
        <v>0.02386</v>
      </c>
      <c r="R5410" t="n">
        <v>0.00558</v>
      </c>
      <c r="S5410" t="n">
        <v>0.0023</v>
      </c>
      <c r="T5410" t="n">
        <v>-0.00104</v>
      </c>
    </row>
    <row r="5411">
      <c r="A5411" s="142" t="n">
        <v>44116</v>
      </c>
      <c r="B5411" t="n">
        <v>0.04281</v>
      </c>
      <c r="C5411" t="n">
        <v>0.04292</v>
      </c>
      <c r="D5411" t="n">
        <v>0.04282</v>
      </c>
      <c r="E5411" t="n">
        <v>0.04302</v>
      </c>
      <c r="F5411" t="n">
        <v>0.04287</v>
      </c>
      <c r="G5411" t="n">
        <v>0.0487</v>
      </c>
      <c r="H5411" t="n">
        <v>0.02687</v>
      </c>
      <c r="I5411" t="n">
        <v>0.02697</v>
      </c>
      <c r="J5411" t="n">
        <v>0.01472</v>
      </c>
      <c r="K5411" t="n">
        <v>0.00061</v>
      </c>
      <c r="L5411" t="n">
        <v>0</v>
      </c>
      <c r="M5411" t="n">
        <v>-0.00183</v>
      </c>
      <c r="N5411" t="n">
        <v>0.00203</v>
      </c>
      <c r="O5411" t="n">
        <v>0</v>
      </c>
      <c r="P5411" t="n">
        <v>0.01164</v>
      </c>
      <c r="Q5411" t="n">
        <v>0.01562</v>
      </c>
      <c r="R5411" t="n">
        <v>0.00677</v>
      </c>
      <c r="S5411" t="n">
        <v>0.01259</v>
      </c>
      <c r="T5411" t="n">
        <v>0.01324</v>
      </c>
    </row>
    <row r="5412">
      <c r="A5412" s="142" t="n">
        <v>44117</v>
      </c>
      <c r="B5412" t="n">
        <v>0.00347</v>
      </c>
      <c r="C5412" t="n">
        <v>0.00502</v>
      </c>
      <c r="D5412" t="n">
        <v>0.00335</v>
      </c>
      <c r="E5412" t="n">
        <v>0.00502</v>
      </c>
      <c r="F5412" t="n">
        <v>0.00324</v>
      </c>
      <c r="G5412" t="n">
        <v>0.00298</v>
      </c>
      <c r="H5412" t="n">
        <v>0.00016</v>
      </c>
      <c r="I5412" t="n">
        <v>-0.00013</v>
      </c>
      <c r="J5412" t="n">
        <v>-0.01521</v>
      </c>
      <c r="K5412" t="n">
        <v>-0.0056</v>
      </c>
      <c r="L5412" t="n">
        <v>-0.02943</v>
      </c>
      <c r="M5412" t="n">
        <v>-0.01042</v>
      </c>
      <c r="N5412" t="n">
        <v>0.00067</v>
      </c>
      <c r="O5412" t="n">
        <v>0.00365</v>
      </c>
      <c r="P5412" t="n">
        <v>-0.01496</v>
      </c>
      <c r="Q5412" t="n">
        <v>-0.01416</v>
      </c>
      <c r="R5412" t="n">
        <v>-0.00508</v>
      </c>
      <c r="S5412" t="n">
        <v>0.00086</v>
      </c>
      <c r="T5412" t="n">
        <v>0.00517</v>
      </c>
    </row>
    <row r="5413">
      <c r="A5413" s="142" t="n">
        <v>44118</v>
      </c>
      <c r="B5413" t="n">
        <v>-0.00576</v>
      </c>
      <c r="C5413" t="n">
        <v>-0.00593</v>
      </c>
      <c r="D5413" t="n">
        <v>-0.00569</v>
      </c>
      <c r="E5413" t="n">
        <v>-0.00588</v>
      </c>
      <c r="F5413" t="n">
        <v>-0.00568</v>
      </c>
      <c r="G5413" t="n">
        <v>-0.01134</v>
      </c>
      <c r="H5413" t="n">
        <v>-0.00556</v>
      </c>
      <c r="I5413" t="n">
        <v>-0.00556</v>
      </c>
      <c r="J5413" t="n">
        <v>0.02471</v>
      </c>
      <c r="K5413" t="n">
        <v>0.01396</v>
      </c>
      <c r="L5413" t="n">
        <v>0.00431</v>
      </c>
      <c r="M5413" t="n">
        <v>0.01056</v>
      </c>
      <c r="N5413" t="n">
        <v>0.01352</v>
      </c>
      <c r="O5413" t="n">
        <v>0.01158</v>
      </c>
      <c r="P5413" t="n">
        <v>0.00818</v>
      </c>
      <c r="Q5413" t="n">
        <v>0.02551</v>
      </c>
      <c r="R5413" t="n">
        <v>-0.00107</v>
      </c>
      <c r="S5413" t="n">
        <v>-0.00511</v>
      </c>
      <c r="T5413" t="n">
        <v>-0.002</v>
      </c>
    </row>
    <row r="5414">
      <c r="A5414" s="142" t="n">
        <v>44119</v>
      </c>
      <c r="B5414" t="n">
        <v>0.01369</v>
      </c>
      <c r="C5414" t="n">
        <v>0.01287</v>
      </c>
      <c r="D5414" t="n">
        <v>0.01375</v>
      </c>
      <c r="E5414" t="n">
        <v>0.01288</v>
      </c>
      <c r="F5414" t="n">
        <v>0.0138</v>
      </c>
      <c r="G5414" t="n">
        <v>0.0151</v>
      </c>
      <c r="H5414" t="n">
        <v>0.00748</v>
      </c>
      <c r="I5414" t="n">
        <v>0.00765</v>
      </c>
      <c r="J5414" t="n">
        <v>-0.00765</v>
      </c>
      <c r="K5414" t="n">
        <v>-0.00531</v>
      </c>
      <c r="L5414" t="n">
        <v>-0.00167</v>
      </c>
      <c r="M5414" t="n">
        <v>-0.00661</v>
      </c>
      <c r="N5414" t="n">
        <v>-0.00558</v>
      </c>
      <c r="O5414" t="n">
        <v>-0.01014</v>
      </c>
      <c r="P5414" t="n">
        <v>-0.008109999999999999</v>
      </c>
      <c r="Q5414" t="n">
        <v>-0.00757</v>
      </c>
      <c r="R5414" t="n">
        <v>-0.02096</v>
      </c>
      <c r="S5414" t="n">
        <v>-0.00285</v>
      </c>
      <c r="T5414" t="n">
        <v>-0.008160000000000001</v>
      </c>
    </row>
    <row r="5415">
      <c r="A5415" s="142" t="n">
        <v>44120</v>
      </c>
      <c r="B5415" t="n">
        <v>-0.01163</v>
      </c>
      <c r="C5415" t="n">
        <v>-0.01138</v>
      </c>
      <c r="D5415" t="n">
        <v>-0.01164</v>
      </c>
      <c r="E5415" t="n">
        <v>-0.01138</v>
      </c>
      <c r="F5415" t="n">
        <v>-0.01163</v>
      </c>
      <c r="G5415" t="n">
        <v>-0.01669</v>
      </c>
      <c r="H5415" t="n">
        <v>-0.00579</v>
      </c>
      <c r="I5415" t="n">
        <v>-0.00588</v>
      </c>
      <c r="J5415" t="n">
        <v>-0.00374</v>
      </c>
      <c r="K5415" t="n">
        <v>-0.01372</v>
      </c>
      <c r="L5415" t="n">
        <v>0.00079</v>
      </c>
      <c r="M5415" t="n">
        <v>-0.01034</v>
      </c>
      <c r="N5415" t="n">
        <v>-0.01361</v>
      </c>
      <c r="O5415" t="n">
        <v>-0.01101</v>
      </c>
      <c r="P5415" t="n">
        <v>-0.01051</v>
      </c>
      <c r="Q5415" t="n">
        <v>-0.00243</v>
      </c>
      <c r="R5415" t="n">
        <v>0.01317</v>
      </c>
      <c r="S5415" t="n">
        <v>0.00016</v>
      </c>
      <c r="T5415" t="n">
        <v>0.00142</v>
      </c>
    </row>
    <row r="5416">
      <c r="A5416" s="142" t="n">
        <v>44123</v>
      </c>
      <c r="B5416" t="n">
        <v>-0.01117</v>
      </c>
      <c r="C5416" t="n">
        <v>-0.01128</v>
      </c>
      <c r="D5416" t="n">
        <v>-0.01111</v>
      </c>
      <c r="E5416" t="n">
        <v>-0.01117</v>
      </c>
      <c r="F5416" t="n">
        <v>-0.01108</v>
      </c>
      <c r="G5416" t="n">
        <v>-0.009339999999999999</v>
      </c>
      <c r="H5416" t="n">
        <v>-0.00517</v>
      </c>
      <c r="I5416" t="n">
        <v>-0.00518</v>
      </c>
      <c r="J5416" t="n">
        <v>-0.00258</v>
      </c>
      <c r="K5416" t="n">
        <v>-0.01563</v>
      </c>
      <c r="L5416" t="n">
        <v>0.0034</v>
      </c>
      <c r="M5416" t="n">
        <v>-0.01631</v>
      </c>
      <c r="N5416" t="n">
        <v>-0.02262</v>
      </c>
      <c r="O5416" t="n">
        <v>-0.02216</v>
      </c>
      <c r="P5416" t="n">
        <v>-0.02007</v>
      </c>
      <c r="Q5416" t="n">
        <v>-0.00293</v>
      </c>
      <c r="R5416" t="n">
        <v>0.11073</v>
      </c>
      <c r="S5416" t="n">
        <v>-0.01295</v>
      </c>
      <c r="T5416" t="n">
        <v>-0.00249</v>
      </c>
    </row>
    <row r="5417">
      <c r="A5417" s="142" t="n">
        <v>44124</v>
      </c>
      <c r="B5417" t="n">
        <v>-0.01684</v>
      </c>
      <c r="C5417" t="n">
        <v>-0.01717</v>
      </c>
      <c r="D5417" t="n">
        <v>-0.01678</v>
      </c>
      <c r="E5417" t="n">
        <v>-0.01718</v>
      </c>
      <c r="F5417" t="n">
        <v>-0.01678</v>
      </c>
      <c r="G5417" t="n">
        <v>-0.01142</v>
      </c>
      <c r="H5417" t="n">
        <v>-0.00891</v>
      </c>
      <c r="I5417" t="n">
        <v>-0.00881</v>
      </c>
      <c r="J5417" t="n">
        <v>-0.02634</v>
      </c>
      <c r="K5417" t="n">
        <v>0.00588</v>
      </c>
      <c r="L5417" t="n">
        <v>0.01172</v>
      </c>
      <c r="M5417" t="n">
        <v>-0.00065</v>
      </c>
      <c r="N5417" t="n">
        <v>0.00191</v>
      </c>
      <c r="O5417" t="n">
        <v>-0.00364</v>
      </c>
      <c r="P5417" t="n">
        <v>0</v>
      </c>
      <c r="Q5417" t="n">
        <v>-0.02634</v>
      </c>
      <c r="R5417" t="n">
        <v>-0.10435</v>
      </c>
      <c r="S5417" t="n">
        <v>-0.0015</v>
      </c>
      <c r="T5417" t="n">
        <v>0.00188</v>
      </c>
    </row>
    <row r="5418">
      <c r="A5418" s="142" t="n">
        <v>44125</v>
      </c>
      <c r="B5418" t="n">
        <v>-0.00207</v>
      </c>
      <c r="C5418" t="n">
        <v>-0.00225</v>
      </c>
      <c r="D5418" t="n">
        <v>-0.00208</v>
      </c>
      <c r="E5418" t="n">
        <v>-0.00221</v>
      </c>
      <c r="F5418" t="n">
        <v>-0.00202</v>
      </c>
      <c r="G5418" t="n">
        <v>0.00193</v>
      </c>
      <c r="H5418" t="n">
        <v>0.00524</v>
      </c>
      <c r="I5418" t="n">
        <v>0.00532</v>
      </c>
      <c r="J5418" t="n">
        <v>0.01643</v>
      </c>
      <c r="K5418" t="n">
        <v>0.01206</v>
      </c>
      <c r="L5418" t="n">
        <v>0.00962</v>
      </c>
      <c r="M5418" t="n">
        <v>0.01774</v>
      </c>
      <c r="N5418" t="n">
        <v>0.0107</v>
      </c>
      <c r="O5418" t="n">
        <v>0.009599999999999999</v>
      </c>
      <c r="P5418" t="n">
        <v>0.01084</v>
      </c>
      <c r="Q5418" t="n">
        <v>0.01909</v>
      </c>
      <c r="R5418" t="n">
        <v>0.18076</v>
      </c>
      <c r="S5418" t="n">
        <v>-0.00501</v>
      </c>
      <c r="T5418" t="n">
        <v>-0.00022</v>
      </c>
    </row>
    <row r="5419">
      <c r="A5419" s="142" t="n">
        <v>44126</v>
      </c>
      <c r="B5419" t="n">
        <v>0.00779</v>
      </c>
      <c r="C5419" t="n">
        <v>0.00842</v>
      </c>
      <c r="D5419" t="n">
        <v>0.00775</v>
      </c>
      <c r="E5419" t="n">
        <v>0.00843</v>
      </c>
      <c r="F5419" t="n">
        <v>0.00771</v>
      </c>
      <c r="G5419" t="n">
        <v>0.01139</v>
      </c>
      <c r="H5419" t="n">
        <v>0.01474</v>
      </c>
      <c r="I5419" t="n">
        <v>0.01454</v>
      </c>
      <c r="J5419" t="n">
        <v>-0.01426</v>
      </c>
      <c r="K5419" t="n">
        <v>-0.01241</v>
      </c>
      <c r="L5419" t="n">
        <v>-0.01434</v>
      </c>
      <c r="M5419" t="n">
        <v>-0.01307</v>
      </c>
      <c r="N5419" t="n">
        <v>-0.01206</v>
      </c>
      <c r="O5419" t="n">
        <v>-0.01483</v>
      </c>
      <c r="P5419" t="n">
        <v>-0.00715</v>
      </c>
      <c r="Q5419" t="n">
        <v>-0.0157</v>
      </c>
      <c r="R5419" t="n">
        <v>-0.16513</v>
      </c>
      <c r="S5419" t="n">
        <v>0.00502</v>
      </c>
      <c r="T5419" t="n">
        <v>0.00278</v>
      </c>
    </row>
    <row r="5420">
      <c r="A5420" s="142" t="n">
        <v>44127</v>
      </c>
      <c r="B5420" t="n">
        <v>-0.01652</v>
      </c>
      <c r="C5420" t="n">
        <v>-0.01661</v>
      </c>
      <c r="D5420" t="n">
        <v>-0.01648</v>
      </c>
      <c r="E5420" t="n">
        <v>-0.01656</v>
      </c>
      <c r="F5420" t="n">
        <v>-0.01646</v>
      </c>
      <c r="G5420" t="n">
        <v>-0.02036</v>
      </c>
      <c r="H5420" t="n">
        <v>-0.01012</v>
      </c>
      <c r="I5420" t="n">
        <v>-0.0103</v>
      </c>
      <c r="J5420" t="n">
        <v>-0.01446</v>
      </c>
      <c r="K5420" t="n">
        <v>-0.00796</v>
      </c>
      <c r="L5420" t="n">
        <v>0.00541</v>
      </c>
      <c r="M5420" t="n">
        <v>-0.00702</v>
      </c>
      <c r="N5420" t="n">
        <v>-0.01303</v>
      </c>
      <c r="O5420" t="n">
        <v>-0.01241</v>
      </c>
      <c r="P5420" t="n">
        <v>-0.01441</v>
      </c>
      <c r="Q5420" t="n">
        <v>-0.01236</v>
      </c>
      <c r="R5420" t="n">
        <v>0.00658</v>
      </c>
      <c r="S5420" t="n">
        <v>0.00279</v>
      </c>
      <c r="T5420" t="n">
        <v>-0.0007</v>
      </c>
    </row>
    <row r="5421">
      <c r="A5421" s="142" t="n">
        <v>44130</v>
      </c>
      <c r="B5421" t="n">
        <v>-0.01596</v>
      </c>
      <c r="C5421" t="n">
        <v>-0.01639</v>
      </c>
      <c r="D5421" t="n">
        <v>-0.01592</v>
      </c>
      <c r="E5421" t="n">
        <v>-0.01631</v>
      </c>
      <c r="F5421" t="n">
        <v>-0.01583</v>
      </c>
      <c r="G5421" t="n">
        <v>-0.01515</v>
      </c>
      <c r="H5421" t="n">
        <v>-0.00445</v>
      </c>
      <c r="I5421" t="n">
        <v>-0.0042</v>
      </c>
      <c r="J5421" t="n">
        <v>0.00049</v>
      </c>
      <c r="K5421" t="n">
        <v>-0.01266</v>
      </c>
      <c r="L5421" t="n">
        <v>-0.0116</v>
      </c>
      <c r="M5421" t="n">
        <v>-0.01305</v>
      </c>
      <c r="N5421" t="n">
        <v>-0.01048</v>
      </c>
      <c r="O5421" t="n">
        <v>-0.00861</v>
      </c>
      <c r="P5421" t="n">
        <v>-0.01462</v>
      </c>
      <c r="Q5421" t="n">
        <v>0.00025</v>
      </c>
      <c r="R5421" t="n">
        <v>-0.01728</v>
      </c>
      <c r="S5421" t="n">
        <v>-0.01368</v>
      </c>
      <c r="T5421" t="n">
        <v>-0.00359</v>
      </c>
    </row>
    <row r="5422">
      <c r="A5422" s="142" t="n">
        <v>44131</v>
      </c>
      <c r="B5422" t="n">
        <v>-0.01315</v>
      </c>
      <c r="C5422" t="n">
        <v>-0.01337</v>
      </c>
      <c r="D5422" t="n">
        <v>-0.01309</v>
      </c>
      <c r="E5422" t="n">
        <v>-0.01337</v>
      </c>
      <c r="F5422" t="n">
        <v>-0.0131</v>
      </c>
      <c r="G5422" t="n">
        <v>-0.01463</v>
      </c>
      <c r="H5422" t="n">
        <v>-0.01283</v>
      </c>
      <c r="I5422" t="n">
        <v>-0.01293</v>
      </c>
      <c r="J5422" t="n">
        <v>-0.01027</v>
      </c>
      <c r="K5422" t="n">
        <v>0.00724</v>
      </c>
      <c r="L5422" t="n">
        <v>0.00339</v>
      </c>
      <c r="M5422" t="n">
        <v>0.00587</v>
      </c>
      <c r="N5422" t="n">
        <v>0.01464</v>
      </c>
      <c r="O5422" t="n">
        <v>0.01502</v>
      </c>
      <c r="P5422" t="n">
        <v>0.00865</v>
      </c>
      <c r="Q5422" t="n">
        <v>-0.009209999999999999</v>
      </c>
      <c r="R5422" t="n">
        <v>-0.0098</v>
      </c>
      <c r="S5422" t="n">
        <v>-0.00399</v>
      </c>
      <c r="T5422" t="n">
        <v>0.00165</v>
      </c>
    </row>
    <row r="5423">
      <c r="A5423" s="142" t="n">
        <v>44132</v>
      </c>
      <c r="B5423" t="n">
        <v>0.01158</v>
      </c>
      <c r="C5423" t="n">
        <v>0.0105</v>
      </c>
      <c r="D5423" t="n">
        <v>0.0117</v>
      </c>
      <c r="E5423" t="n">
        <v>0.01052</v>
      </c>
      <c r="F5423" t="n">
        <v>0.01176</v>
      </c>
      <c r="G5423" t="n">
        <v>0.01328</v>
      </c>
      <c r="H5423" t="n">
        <v>0.00117</v>
      </c>
      <c r="I5423" t="n">
        <v>0.00136</v>
      </c>
      <c r="J5423" t="n">
        <v>-0.03854</v>
      </c>
      <c r="K5423" t="n">
        <v>-0.04867</v>
      </c>
      <c r="L5423" t="n">
        <v>-0.0288</v>
      </c>
      <c r="M5423" t="n">
        <v>-0.05501</v>
      </c>
      <c r="N5423" t="n">
        <v>-0.05948</v>
      </c>
      <c r="O5423" t="n">
        <v>-0.05585</v>
      </c>
      <c r="P5423" t="n">
        <v>-0.05392</v>
      </c>
      <c r="Q5423" t="n">
        <v>-0.03872</v>
      </c>
      <c r="R5423" t="n">
        <v>-0.02924</v>
      </c>
      <c r="S5423" t="n">
        <v>-0.0222</v>
      </c>
      <c r="T5423" t="n">
        <v>-0.00478</v>
      </c>
    </row>
    <row r="5424">
      <c r="A5424" s="142" t="n">
        <v>44133</v>
      </c>
      <c r="B5424" t="n">
        <v>-0.05396</v>
      </c>
      <c r="C5424" t="n">
        <v>-0.05386</v>
      </c>
      <c r="D5424" t="n">
        <v>-0.05397</v>
      </c>
      <c r="E5424" t="n">
        <v>-0.05382</v>
      </c>
      <c r="F5424" t="n">
        <v>-0.05398</v>
      </c>
      <c r="G5424" t="n">
        <v>-0.06059</v>
      </c>
      <c r="H5424" t="n">
        <v>-0.04373</v>
      </c>
      <c r="I5424" t="n">
        <v>-0.04386</v>
      </c>
      <c r="J5424" t="n">
        <v>0.00874</v>
      </c>
      <c r="K5424" t="n">
        <v>0.00915</v>
      </c>
      <c r="L5424" t="n">
        <v>-0.0133</v>
      </c>
      <c r="M5424" t="n">
        <v>0.01262</v>
      </c>
      <c r="N5424" t="n">
        <v>0.017</v>
      </c>
      <c r="O5424" t="n">
        <v>0.01862</v>
      </c>
      <c r="P5424" t="n">
        <v>0.01554</v>
      </c>
      <c r="Q5424" t="n">
        <v>0.01127</v>
      </c>
      <c r="R5424" t="n">
        <v>-0.00119</v>
      </c>
      <c r="S5424" t="n">
        <v>0.01254</v>
      </c>
      <c r="T5424" t="n">
        <v>0.00752</v>
      </c>
    </row>
    <row r="5425">
      <c r="A5425" s="142" t="n">
        <v>44134</v>
      </c>
      <c r="B5425" t="n">
        <v>0.00653</v>
      </c>
      <c r="C5425" t="n">
        <v>0.00438</v>
      </c>
      <c r="D5425" t="n">
        <v>0.00678</v>
      </c>
      <c r="E5425" t="n">
        <v>0.00439</v>
      </c>
      <c r="F5425" t="n">
        <v>0.00694</v>
      </c>
      <c r="G5425" t="n">
        <v>-0.00095</v>
      </c>
      <c r="H5425" t="n">
        <v>0.009990000000000001</v>
      </c>
      <c r="I5425" t="n">
        <v>0.01347</v>
      </c>
      <c r="J5425" t="n">
        <v>-0.00891</v>
      </c>
      <c r="K5425" t="n">
        <v>0.01734</v>
      </c>
      <c r="L5425" t="n">
        <v>0.00629</v>
      </c>
      <c r="M5425" t="n">
        <v>0.01994</v>
      </c>
      <c r="N5425" t="n">
        <v>0.01787</v>
      </c>
      <c r="O5425" t="n">
        <v>0.10256</v>
      </c>
      <c r="P5425" t="n">
        <v>0.00893</v>
      </c>
      <c r="Q5425" t="n">
        <v>-0.00851</v>
      </c>
      <c r="R5425" t="n">
        <v>0.00159</v>
      </c>
      <c r="S5425" t="n">
        <v>-0.01068</v>
      </c>
      <c r="T5425" t="n">
        <v>-0.01409</v>
      </c>
    </row>
    <row r="5426">
      <c r="A5426" s="142" t="n">
        <v>44137</v>
      </c>
      <c r="B5426" t="n">
        <v>0.01285</v>
      </c>
      <c r="C5426" t="n">
        <v>0.0124</v>
      </c>
      <c r="D5426" t="n">
        <v>0.01288</v>
      </c>
      <c r="E5426" t="n">
        <v>0.01246</v>
      </c>
      <c r="F5426" t="n">
        <v>0.01291</v>
      </c>
      <c r="G5426" t="n">
        <v>0.01211</v>
      </c>
      <c r="H5426" t="n">
        <v>0.00772</v>
      </c>
      <c r="I5426" t="n">
        <v>0.00665</v>
      </c>
      <c r="J5426" t="n">
        <v>0.03161</v>
      </c>
      <c r="K5426" t="n">
        <v>0.02982</v>
      </c>
      <c r="L5426" t="n">
        <v>0.008710000000000001</v>
      </c>
      <c r="M5426" t="n">
        <v>0.02386</v>
      </c>
      <c r="N5426" t="n">
        <v>0.02742</v>
      </c>
      <c r="O5426" t="n">
        <v>0.02623</v>
      </c>
      <c r="P5426" t="n">
        <v>0.02781</v>
      </c>
      <c r="Q5426" t="n">
        <v>0.03159</v>
      </c>
      <c r="R5426" t="n">
        <v>0.01641</v>
      </c>
      <c r="S5426" t="n">
        <v>0.01347</v>
      </c>
      <c r="T5426" t="n">
        <v>0.01129</v>
      </c>
    </row>
    <row r="5427">
      <c r="A5427" s="142" t="n">
        <v>44138</v>
      </c>
      <c r="B5427" t="n">
        <v>0.03054</v>
      </c>
      <c r="C5427" t="n">
        <v>0.03027</v>
      </c>
      <c r="D5427" t="n">
        <v>0.03057</v>
      </c>
      <c r="E5427" t="n">
        <v>0.03029</v>
      </c>
      <c r="F5427" t="n">
        <v>0.03055</v>
      </c>
      <c r="G5427" t="n">
        <v>0.02947</v>
      </c>
      <c r="H5427" t="n">
        <v>0.01963</v>
      </c>
      <c r="I5427" t="n">
        <v>0.01904</v>
      </c>
      <c r="J5427" t="n">
        <v>0.02392</v>
      </c>
      <c r="K5427" t="n">
        <v>0.02031</v>
      </c>
      <c r="L5427" t="n">
        <v>0.01696</v>
      </c>
      <c r="M5427" t="n">
        <v>0.0201</v>
      </c>
      <c r="N5427" t="n">
        <v>0.01373</v>
      </c>
      <c r="O5427" t="n">
        <v>-0.06201</v>
      </c>
      <c r="P5427" t="n">
        <v>0.01968</v>
      </c>
      <c r="Q5427" t="n">
        <v>0.02256</v>
      </c>
      <c r="R5427" t="n">
        <v>0.02315</v>
      </c>
      <c r="S5427" t="n">
        <v>0.01023</v>
      </c>
      <c r="T5427" t="n">
        <v>-0.00253</v>
      </c>
    </row>
    <row r="5428">
      <c r="A5428" s="142" t="n">
        <v>44139</v>
      </c>
      <c r="B5428" t="n">
        <v>0.01755</v>
      </c>
      <c r="C5428" t="n">
        <v>0.01805</v>
      </c>
      <c r="D5428" t="n">
        <v>0.01752</v>
      </c>
      <c r="E5428" t="n">
        <v>0.01808</v>
      </c>
      <c r="F5428" t="n">
        <v>0.01751</v>
      </c>
      <c r="G5428" t="n">
        <v>0.0257</v>
      </c>
      <c r="H5428" t="n">
        <v>0.02043</v>
      </c>
      <c r="I5428" t="n">
        <v>0.01889</v>
      </c>
      <c r="J5428" t="n">
        <v>0.00268</v>
      </c>
      <c r="K5428" t="n">
        <v>-0.01782</v>
      </c>
      <c r="L5428" t="n">
        <v>-0.00691</v>
      </c>
      <c r="M5428" t="n">
        <v>-0.02564</v>
      </c>
      <c r="N5428" t="n">
        <v>-0.02272</v>
      </c>
      <c r="O5428" t="n">
        <v>-0.02198</v>
      </c>
      <c r="P5428" t="n">
        <v>-0.01689</v>
      </c>
      <c r="Q5428" t="n">
        <v>-8.000000000000001e-05</v>
      </c>
      <c r="R5428" t="n">
        <v>0.02021</v>
      </c>
      <c r="S5428" t="n">
        <v>0.02098</v>
      </c>
      <c r="T5428" t="n">
        <v>0.01475</v>
      </c>
    </row>
    <row r="5429">
      <c r="A5429" s="142" t="n">
        <v>44140</v>
      </c>
      <c r="B5429" t="n">
        <v>-0.01787</v>
      </c>
      <c r="C5429" t="n">
        <v>-0.01843</v>
      </c>
      <c r="D5429" t="n">
        <v>-0.01783</v>
      </c>
      <c r="E5429" t="n">
        <v>-0.01842</v>
      </c>
      <c r="F5429" t="n">
        <v>-0.01778</v>
      </c>
      <c r="G5429" t="n">
        <v>-0.01957</v>
      </c>
      <c r="H5429" t="n">
        <v>-0.01249</v>
      </c>
      <c r="I5429" t="n">
        <v>-0.01252</v>
      </c>
      <c r="J5429" t="n">
        <v>0.02839</v>
      </c>
      <c r="K5429" t="n">
        <v>0.04353</v>
      </c>
      <c r="L5429" t="n">
        <v>0.03461</v>
      </c>
      <c r="M5429" t="n">
        <v>0.06104</v>
      </c>
      <c r="N5429" t="n">
        <v>0.06337</v>
      </c>
      <c r="O5429" t="n">
        <v>0.05792</v>
      </c>
      <c r="P5429" t="n">
        <v>0.05521</v>
      </c>
      <c r="Q5429" t="n">
        <v>0.02685</v>
      </c>
      <c r="R5429" t="n">
        <v>0.00963</v>
      </c>
      <c r="S5429" t="n">
        <v>0.01143</v>
      </c>
      <c r="T5429" t="n">
        <v>0.0171</v>
      </c>
    </row>
    <row r="5430">
      <c r="A5430" s="142" t="n">
        <v>44141</v>
      </c>
      <c r="B5430" t="n">
        <v>0.06115</v>
      </c>
      <c r="C5430" t="n">
        <v>0.06122</v>
      </c>
      <c r="D5430" t="n">
        <v>0.06117</v>
      </c>
      <c r="E5430" t="n">
        <v>0.06127</v>
      </c>
      <c r="F5430" t="n">
        <v>0.06117</v>
      </c>
      <c r="G5430" t="n">
        <v>0.07179000000000001</v>
      </c>
      <c r="H5430" t="n">
        <v>0.03837</v>
      </c>
      <c r="I5430" t="n">
        <v>0.03843</v>
      </c>
      <c r="J5430" t="n">
        <v>0.01982</v>
      </c>
      <c r="K5430" t="n">
        <v>0.01271</v>
      </c>
      <c r="L5430" t="n">
        <v>0.01487</v>
      </c>
      <c r="M5430" t="n">
        <v>0.009379999999999999</v>
      </c>
      <c r="N5430" t="n">
        <v>0.00389</v>
      </c>
      <c r="O5430" t="n">
        <v>-0.00219</v>
      </c>
      <c r="P5430" t="n">
        <v>0.00814</v>
      </c>
      <c r="Q5430" t="n">
        <v>0.01896</v>
      </c>
      <c r="R5430" t="n">
        <v>-0.00188</v>
      </c>
      <c r="S5430" t="n">
        <v>-0.00166</v>
      </c>
      <c r="T5430" t="n">
        <v>0.00462</v>
      </c>
    </row>
    <row r="5431">
      <c r="A5431" s="142" t="n">
        <v>44144</v>
      </c>
      <c r="B5431" t="n">
        <v>0.008359999999999999</v>
      </c>
      <c r="C5431" t="n">
        <v>0.01007</v>
      </c>
      <c r="D5431" t="n">
        <v>0.00817</v>
      </c>
      <c r="E5431" t="n">
        <v>0.01012</v>
      </c>
      <c r="F5431" t="n">
        <v>0.0081</v>
      </c>
      <c r="G5431" t="n">
        <v>0.01208</v>
      </c>
      <c r="H5431" t="n">
        <v>0.01565</v>
      </c>
      <c r="I5431" t="n">
        <v>0.01521</v>
      </c>
      <c r="J5431" t="n">
        <v>-0.05877</v>
      </c>
      <c r="K5431" t="n">
        <v>-0.04167</v>
      </c>
      <c r="L5431" t="n">
        <v>-0.04238</v>
      </c>
      <c r="M5431" t="n">
        <v>-0.05165</v>
      </c>
      <c r="N5431" t="n">
        <v>-0.05446</v>
      </c>
      <c r="O5431" t="n">
        <v>-0.05509</v>
      </c>
      <c r="P5431" t="n">
        <v>-0.03345</v>
      </c>
      <c r="Q5431" t="n">
        <v>-0.05605</v>
      </c>
      <c r="R5431" t="n">
        <v>0.04144</v>
      </c>
      <c r="S5431" t="n">
        <v>0.01745</v>
      </c>
      <c r="T5431" t="n">
        <v>0.01795</v>
      </c>
    </row>
    <row r="5432">
      <c r="A5432" s="142" t="n">
        <v>44145</v>
      </c>
      <c r="B5432" t="n">
        <v>-0.05109</v>
      </c>
      <c r="C5432" t="n">
        <v>-0.05066</v>
      </c>
      <c r="D5432" t="n">
        <v>-0.05106</v>
      </c>
      <c r="E5432" t="n">
        <v>-0.05063</v>
      </c>
      <c r="F5432" t="n">
        <v>-0.0511</v>
      </c>
      <c r="G5432" t="n">
        <v>-0.05508</v>
      </c>
      <c r="H5432" t="n">
        <v>-0.01152</v>
      </c>
      <c r="I5432" t="n">
        <v>-0.0117</v>
      </c>
      <c r="J5432" t="n">
        <v>-0.00688</v>
      </c>
      <c r="K5432" t="n">
        <v>-0.02112</v>
      </c>
      <c r="L5432" t="n">
        <v>0.01494</v>
      </c>
      <c r="M5432" t="n">
        <v>-0.02439</v>
      </c>
      <c r="N5432" t="n">
        <v>-0.03488</v>
      </c>
      <c r="O5432" t="n">
        <v>-0.03925</v>
      </c>
      <c r="P5432" t="n">
        <v>-0.0358</v>
      </c>
      <c r="Q5432" t="n">
        <v>-0.00586</v>
      </c>
      <c r="R5432" t="n">
        <v>0.009719999999999999</v>
      </c>
      <c r="S5432" t="n">
        <v>0.00078</v>
      </c>
      <c r="T5432" t="n">
        <v>-0.01012</v>
      </c>
    </row>
    <row r="5433">
      <c r="A5433" s="142" t="n">
        <v>44146</v>
      </c>
      <c r="B5433" t="n">
        <v>-0.03621</v>
      </c>
      <c r="C5433" t="n">
        <v>-0.037</v>
      </c>
      <c r="D5433" t="n">
        <v>-0.03612</v>
      </c>
      <c r="E5433" t="n">
        <v>-0.03693</v>
      </c>
      <c r="F5433" t="n">
        <v>-0.03606</v>
      </c>
      <c r="G5433" t="n">
        <v>-0.03635</v>
      </c>
      <c r="H5433" t="n">
        <v>-0.00772</v>
      </c>
      <c r="I5433" t="n">
        <v>-0.00729</v>
      </c>
      <c r="J5433" t="n">
        <v>-0.03688</v>
      </c>
      <c r="K5433" t="n">
        <v>0</v>
      </c>
      <c r="L5433" t="n">
        <v>0</v>
      </c>
      <c r="M5433" t="n">
        <v>0</v>
      </c>
      <c r="N5433" t="n">
        <v>0</v>
      </c>
      <c r="O5433" t="n">
        <v>0</v>
      </c>
      <c r="P5433" t="n">
        <v>-0.00619</v>
      </c>
      <c r="Q5433" t="n">
        <v>-0.03589</v>
      </c>
      <c r="R5433" t="n">
        <v>0.01047</v>
      </c>
      <c r="S5433" t="n">
        <v>0.01261</v>
      </c>
      <c r="T5433" t="n">
        <v>0.00442</v>
      </c>
    </row>
    <row r="5434">
      <c r="A5434" s="142" t="n">
        <v>44147</v>
      </c>
      <c r="B5434" t="n">
        <v>-0.00946</v>
      </c>
      <c r="C5434" t="n">
        <v>-0.00937</v>
      </c>
      <c r="D5434" t="n">
        <v>-0.00941</v>
      </c>
      <c r="E5434" t="n">
        <v>-0.009339999999999999</v>
      </c>
      <c r="F5434" t="n">
        <v>-0.009379999999999999</v>
      </c>
      <c r="G5434" t="n">
        <v>-0.01465</v>
      </c>
      <c r="H5434" t="n">
        <v>0.00186</v>
      </c>
      <c r="I5434" t="n">
        <v>0.00183</v>
      </c>
      <c r="J5434" t="n">
        <v>0.01491</v>
      </c>
      <c r="K5434" t="n">
        <v>0.00151</v>
      </c>
      <c r="L5434" t="n">
        <v>-0.01484</v>
      </c>
      <c r="M5434" t="n">
        <v>-0.00159</v>
      </c>
      <c r="N5434" t="n">
        <v>0.00262</v>
      </c>
      <c r="O5434" t="n">
        <v>0.00351</v>
      </c>
      <c r="P5434" t="n">
        <v>-0.00374</v>
      </c>
      <c r="Q5434" t="n">
        <v>0.01569</v>
      </c>
      <c r="R5434" t="n">
        <v>-0.008659999999999999</v>
      </c>
      <c r="S5434" t="n">
        <v>-0.01046</v>
      </c>
      <c r="T5434" t="n">
        <v>-0.00169</v>
      </c>
    </row>
    <row r="5435">
      <c r="A5435" s="142" t="n">
        <v>44148</v>
      </c>
      <c r="B5435" t="n">
        <v>0.00749</v>
      </c>
      <c r="C5435" t="n">
        <v>0.00741</v>
      </c>
      <c r="D5435" t="n">
        <v>0.00748</v>
      </c>
      <c r="E5435" t="n">
        <v>0.00739</v>
      </c>
      <c r="F5435" t="n">
        <v>0.00746</v>
      </c>
      <c r="G5435" t="n">
        <v>0.01197</v>
      </c>
      <c r="H5435" t="n">
        <v>-0.00154</v>
      </c>
      <c r="I5435" t="n">
        <v>-0.00157</v>
      </c>
      <c r="J5435" t="n">
        <v>0.01317</v>
      </c>
      <c r="K5435" t="n">
        <v>0.00529</v>
      </c>
      <c r="L5435" t="n">
        <v>0.008240000000000001</v>
      </c>
      <c r="M5435" t="n">
        <v>0.00537</v>
      </c>
      <c r="N5435" t="n">
        <v>0.00422</v>
      </c>
      <c r="O5435" t="n">
        <v>0.00181</v>
      </c>
      <c r="P5435" t="n">
        <v>0.0125</v>
      </c>
      <c r="Q5435" t="n">
        <v>0.01012</v>
      </c>
      <c r="R5435" t="n">
        <v>0.00023</v>
      </c>
      <c r="S5435" t="n">
        <v>0.00687</v>
      </c>
      <c r="T5435" t="n">
        <v>0.00449</v>
      </c>
    </row>
    <row r="5436">
      <c r="A5436" s="142" t="n">
        <v>44151</v>
      </c>
      <c r="B5436" t="n">
        <v>0.01145</v>
      </c>
      <c r="C5436" t="n">
        <v>0.01176</v>
      </c>
      <c r="D5436" t="n">
        <v>0.01148</v>
      </c>
      <c r="E5436" t="n">
        <v>0.01185</v>
      </c>
      <c r="F5436" t="n">
        <v>0.01153</v>
      </c>
      <c r="G5436" t="n">
        <v>0.01227</v>
      </c>
      <c r="H5436" t="n">
        <v>0.0115</v>
      </c>
      <c r="I5436" t="n">
        <v>0.0114</v>
      </c>
      <c r="J5436" t="n">
        <v>-0.0105</v>
      </c>
      <c r="K5436" t="n">
        <v>0.00063</v>
      </c>
      <c r="L5436" t="n">
        <v>0.009010000000000001</v>
      </c>
      <c r="M5436" t="n">
        <v>-0.00038</v>
      </c>
      <c r="N5436" t="n">
        <v>-0.00624</v>
      </c>
      <c r="O5436" t="n">
        <v>-0.009140000000000001</v>
      </c>
      <c r="P5436" t="n">
        <v>0.00494</v>
      </c>
      <c r="Q5436" t="n">
        <v>-0.00639</v>
      </c>
      <c r="R5436" t="n">
        <v>0.01193</v>
      </c>
      <c r="S5436" t="n">
        <v>0.01129</v>
      </c>
      <c r="T5436" t="n">
        <v>0.01096</v>
      </c>
    </row>
    <row r="5437">
      <c r="A5437" s="142" t="n">
        <v>44152</v>
      </c>
      <c r="B5437" t="n">
        <v>-0.00355</v>
      </c>
      <c r="C5437" t="n">
        <v>-0.00295</v>
      </c>
      <c r="D5437" t="n">
        <v>-0.00364</v>
      </c>
      <c r="E5437" t="n">
        <v>-0.00292</v>
      </c>
      <c r="F5437" t="n">
        <v>-0.00364</v>
      </c>
      <c r="G5437" t="n">
        <v>-0.00235</v>
      </c>
      <c r="H5437" t="n">
        <v>0.02657</v>
      </c>
      <c r="I5437" t="n">
        <v>0.02623</v>
      </c>
      <c r="J5437" t="n">
        <v>-0.01111</v>
      </c>
      <c r="K5437" t="n">
        <v>-0.01941</v>
      </c>
      <c r="L5437" t="n">
        <v>-0.00132</v>
      </c>
      <c r="M5437" t="n">
        <v>-0.02215</v>
      </c>
      <c r="N5437" t="n">
        <v>-0.01988</v>
      </c>
      <c r="O5437" t="n">
        <v>-0.02002</v>
      </c>
      <c r="P5437" t="n">
        <v>-0.02334</v>
      </c>
      <c r="Q5437" t="n">
        <v>-0.01104</v>
      </c>
      <c r="R5437" t="n">
        <v>-0.00211</v>
      </c>
      <c r="S5437" t="n">
        <v>-0.00443</v>
      </c>
      <c r="T5437" t="n">
        <v>-0.00461</v>
      </c>
    </row>
    <row r="5438">
      <c r="A5438" s="142" t="n">
        <v>44153</v>
      </c>
      <c r="B5438" t="n">
        <v>-0.02464</v>
      </c>
      <c r="C5438" t="n">
        <v>-0.02492</v>
      </c>
      <c r="D5438" t="n">
        <v>-0.02457</v>
      </c>
      <c r="E5438" t="n">
        <v>-0.02492</v>
      </c>
      <c r="F5438" t="n">
        <v>-0.02456</v>
      </c>
      <c r="G5438" t="n">
        <v>-0.02132</v>
      </c>
      <c r="H5438" t="n">
        <v>-0.009429999999999999</v>
      </c>
      <c r="I5438" t="n">
        <v>-0.009719999999999999</v>
      </c>
      <c r="J5438" t="n">
        <v>-0.02043</v>
      </c>
      <c r="K5438" t="n">
        <v>-0.01546</v>
      </c>
      <c r="L5438" t="n">
        <v>0.00153</v>
      </c>
      <c r="M5438" t="n">
        <v>-0.02525</v>
      </c>
      <c r="N5438" t="n">
        <v>-0.02812</v>
      </c>
      <c r="O5438" t="n">
        <v>-0.02922</v>
      </c>
      <c r="P5438" t="n">
        <v>-0.01635</v>
      </c>
      <c r="Q5438" t="n">
        <v>-0.02004</v>
      </c>
      <c r="R5438" t="n">
        <v>0.00433</v>
      </c>
      <c r="S5438" t="n">
        <v>-0.00446</v>
      </c>
      <c r="T5438" t="n">
        <v>0.00506</v>
      </c>
    </row>
    <row r="5439">
      <c r="A5439" s="142" t="n">
        <v>44154</v>
      </c>
      <c r="B5439" t="n">
        <v>-0.01984</v>
      </c>
      <c r="C5439" t="n">
        <v>-0.0204</v>
      </c>
      <c r="D5439" t="n">
        <v>-0.01976</v>
      </c>
      <c r="E5439" t="n">
        <v>-0.02035</v>
      </c>
      <c r="F5439" t="n">
        <v>-0.01977</v>
      </c>
      <c r="G5439" t="n">
        <v>-0.01963</v>
      </c>
      <c r="H5439" t="n">
        <v>-0.01259</v>
      </c>
      <c r="I5439" t="n">
        <v>-0.01237</v>
      </c>
      <c r="J5439" t="n">
        <v>-0.02086</v>
      </c>
      <c r="K5439" t="n">
        <v>-0.009990000000000001</v>
      </c>
      <c r="L5439" t="n">
        <v>-0.008540000000000001</v>
      </c>
      <c r="M5439" t="n">
        <v>-0.008800000000000001</v>
      </c>
      <c r="N5439" t="n">
        <v>-0.00889</v>
      </c>
      <c r="O5439" t="n">
        <v>-0.00791</v>
      </c>
      <c r="P5439" t="n">
        <v>-0.00128</v>
      </c>
      <c r="Q5439" t="n">
        <v>-0.0209</v>
      </c>
      <c r="R5439" t="n">
        <v>-0.00754</v>
      </c>
      <c r="S5439" t="n">
        <v>0.00334</v>
      </c>
      <c r="T5439" t="n">
        <v>-0.00284</v>
      </c>
    </row>
    <row r="5440">
      <c r="A5440" s="142" t="n">
        <v>44155</v>
      </c>
      <c r="B5440" t="n">
        <v>-0.00517</v>
      </c>
      <c r="C5440" t="n">
        <v>-0.00442</v>
      </c>
      <c r="D5440" t="n">
        <v>-0.00524</v>
      </c>
      <c r="E5440" t="n">
        <v>-0.0044</v>
      </c>
      <c r="F5440" t="n">
        <v>-0.00516</v>
      </c>
      <c r="G5440" t="n">
        <v>-0.008359999999999999</v>
      </c>
      <c r="H5440" t="n">
        <v>-0.00542</v>
      </c>
      <c r="I5440" t="n">
        <v>-0.00529</v>
      </c>
      <c r="J5440" t="n">
        <v>0.01012</v>
      </c>
      <c r="K5440" t="n">
        <v>0.01048</v>
      </c>
      <c r="L5440" t="n">
        <v>0.00668</v>
      </c>
      <c r="M5440" t="n">
        <v>0.009990000000000001</v>
      </c>
      <c r="N5440" t="n">
        <v>0.0075</v>
      </c>
      <c r="O5440" t="n">
        <v>0.00669</v>
      </c>
      <c r="P5440" t="n">
        <v>0.00256</v>
      </c>
      <c r="Q5440" t="n">
        <v>0.01008</v>
      </c>
      <c r="R5440" t="n">
        <v>0.00498</v>
      </c>
      <c r="S5440" t="n">
        <v>-0.00238</v>
      </c>
      <c r="T5440" t="n">
        <v>0.00616</v>
      </c>
    </row>
    <row r="5441">
      <c r="A5441" s="142" t="n">
        <v>44158</v>
      </c>
      <c r="B5441" t="n">
        <v>0.00432</v>
      </c>
      <c r="C5441" t="n">
        <v>0.00518</v>
      </c>
      <c r="D5441" t="n">
        <v>0.00427</v>
      </c>
      <c r="E5441" t="n">
        <v>0.00529</v>
      </c>
      <c r="F5441" t="n">
        <v>0.0043</v>
      </c>
      <c r="G5441" t="n">
        <v>0.00535</v>
      </c>
      <c r="H5441" t="n">
        <v>0.01787</v>
      </c>
      <c r="I5441" t="n">
        <v>0.01784</v>
      </c>
      <c r="J5441" t="n">
        <v>-0.03348</v>
      </c>
      <c r="K5441" t="n">
        <v>-0.03307</v>
      </c>
      <c r="L5441" t="n">
        <v>-0.01586</v>
      </c>
      <c r="M5441" t="n">
        <v>-0.0354</v>
      </c>
      <c r="N5441" t="n">
        <v>-0.03194</v>
      </c>
      <c r="O5441" t="n">
        <v>-0.03576</v>
      </c>
      <c r="P5441" t="n">
        <v>-0.02682</v>
      </c>
      <c r="Q5441" t="n">
        <v>-0.03211</v>
      </c>
      <c r="R5441" t="n">
        <v>-0.00171</v>
      </c>
      <c r="S5441" t="n">
        <v>0.00663</v>
      </c>
      <c r="T5441" t="n">
        <v>0.01238</v>
      </c>
    </row>
    <row r="5442">
      <c r="A5442" s="142" t="n">
        <v>44159</v>
      </c>
      <c r="B5442" t="n">
        <v>-0.03477</v>
      </c>
      <c r="C5442" t="n">
        <v>-0.03527</v>
      </c>
      <c r="D5442" t="n">
        <v>-0.0347</v>
      </c>
      <c r="E5442" t="n">
        <v>-0.03524</v>
      </c>
      <c r="F5442" t="n">
        <v>-0.03475</v>
      </c>
      <c r="G5442" t="n">
        <v>-0.0375</v>
      </c>
      <c r="H5442" t="n">
        <v>-0.00134</v>
      </c>
      <c r="I5442" t="n">
        <v>-0.00166</v>
      </c>
      <c r="J5442" t="n">
        <v>-0.03028</v>
      </c>
      <c r="K5442" t="n">
        <v>-0.01368</v>
      </c>
      <c r="L5442" t="n">
        <v>-0.00372</v>
      </c>
      <c r="M5442" t="n">
        <v>-0.01664</v>
      </c>
      <c r="N5442" t="n">
        <v>-0.022</v>
      </c>
      <c r="O5442" t="n">
        <v>-0.03086</v>
      </c>
      <c r="P5442" t="n">
        <v>-0.02493</v>
      </c>
      <c r="Q5442" t="n">
        <v>-0.02943</v>
      </c>
      <c r="R5442" t="n">
        <v>0.01016</v>
      </c>
      <c r="S5442" t="n">
        <v>0.009769999999999999</v>
      </c>
      <c r="T5442" t="n">
        <v>-8.000000000000001e-05</v>
      </c>
    </row>
    <row r="5443">
      <c r="A5443" s="142" t="n">
        <v>44160</v>
      </c>
      <c r="B5443" t="n">
        <v>-0.03018</v>
      </c>
      <c r="C5443" t="n">
        <v>-0.03042</v>
      </c>
      <c r="D5443" t="n">
        <v>-0.03011</v>
      </c>
      <c r="E5443" t="n">
        <v>-0.03044</v>
      </c>
      <c r="F5443" t="n">
        <v>-0.03006</v>
      </c>
      <c r="G5443" t="n">
        <v>-0.02571</v>
      </c>
      <c r="H5443" t="n">
        <v>0.00899</v>
      </c>
      <c r="I5443" t="n">
        <v>0.009129999999999999</v>
      </c>
      <c r="J5443" t="n">
        <v>-0.00169</v>
      </c>
      <c r="K5443" t="n">
        <v>0.00761</v>
      </c>
      <c r="L5443" t="n">
        <v>0.00215</v>
      </c>
      <c r="M5443" t="n">
        <v>0.01741</v>
      </c>
      <c r="N5443" t="n">
        <v>0.01497</v>
      </c>
      <c r="O5443" t="n">
        <v>0.01531</v>
      </c>
      <c r="P5443" t="n">
        <v>0.01615</v>
      </c>
      <c r="Q5443" t="n">
        <v>0.00077</v>
      </c>
      <c r="R5443" t="n">
        <v>-0.00072</v>
      </c>
      <c r="S5443" t="n">
        <v>-0.0023</v>
      </c>
      <c r="T5443" t="n">
        <v>-0.008569999999999999</v>
      </c>
    </row>
    <row r="5444">
      <c r="A5444" s="142" t="n">
        <v>44161</v>
      </c>
      <c r="B5444" t="n">
        <v>0.01665</v>
      </c>
      <c r="C5444" t="n">
        <v>0.0169</v>
      </c>
      <c r="D5444" t="n">
        <v>0.01667</v>
      </c>
      <c r="E5444" t="n">
        <v>0.01692</v>
      </c>
      <c r="F5444" t="n">
        <v>0.01665</v>
      </c>
      <c r="G5444" t="n">
        <v>0.01906</v>
      </c>
      <c r="H5444" t="n">
        <v>0.00133</v>
      </c>
      <c r="I5444" t="n">
        <v>0.00133</v>
      </c>
      <c r="J5444" t="n">
        <v>0.01437</v>
      </c>
      <c r="K5444" t="n">
        <v>0.01269</v>
      </c>
      <c r="L5444" t="n">
        <v>0</v>
      </c>
      <c r="M5444" t="n">
        <v>0.01377</v>
      </c>
      <c r="N5444" t="n">
        <v>0.01199</v>
      </c>
      <c r="O5444" t="n">
        <v>0</v>
      </c>
      <c r="P5444" t="n">
        <v>0.01722</v>
      </c>
      <c r="Q5444" t="n">
        <v>0</v>
      </c>
      <c r="R5444" t="n">
        <v>-0.00125</v>
      </c>
      <c r="S5444" t="n">
        <v>0.00126</v>
      </c>
      <c r="T5444" t="n">
        <v>0.00915</v>
      </c>
    </row>
    <row r="5445">
      <c r="A5445" s="142" t="n">
        <v>44162</v>
      </c>
      <c r="B5445" t="n">
        <v>0.008399999999999999</v>
      </c>
      <c r="C5445" t="n">
        <v>0.009549999999999999</v>
      </c>
      <c r="D5445" t="n">
        <v>0.008319999999999999</v>
      </c>
      <c r="E5445" t="n">
        <v>0.009549999999999999</v>
      </c>
      <c r="F5445" t="n">
        <v>0.0083</v>
      </c>
      <c r="G5445" t="n">
        <v>0.00825</v>
      </c>
      <c r="H5445" t="n">
        <v>0.00265</v>
      </c>
      <c r="I5445" t="n">
        <v>0.00272</v>
      </c>
      <c r="J5445" t="n">
        <v>-0.01528</v>
      </c>
      <c r="K5445" t="n">
        <v>-0.00213</v>
      </c>
      <c r="L5445" t="n">
        <v>-0.00621</v>
      </c>
      <c r="M5445" t="n">
        <v>-0.00442</v>
      </c>
      <c r="N5445" t="n">
        <v>-0.00429</v>
      </c>
      <c r="O5445" t="n">
        <v>0.00538</v>
      </c>
      <c r="P5445" t="n">
        <v>0</v>
      </c>
      <c r="Q5445" t="n">
        <v>-0.00048</v>
      </c>
      <c r="R5445" t="n">
        <v>0.00388</v>
      </c>
      <c r="S5445" t="n">
        <v>6.999999999999999e-05</v>
      </c>
      <c r="T5445" t="n">
        <v>-0.00296</v>
      </c>
    </row>
    <row r="5446">
      <c r="A5446" s="142" t="n">
        <v>44165</v>
      </c>
      <c r="B5446" t="n">
        <v>-0.00266</v>
      </c>
      <c r="C5446" t="n">
        <v>-0.00335</v>
      </c>
      <c r="D5446" t="n">
        <v>-0.00257</v>
      </c>
      <c r="E5446" t="n">
        <v>-0.00324</v>
      </c>
      <c r="F5446" t="n">
        <v>-0.00253</v>
      </c>
      <c r="G5446" t="n">
        <v>0.00151</v>
      </c>
      <c r="H5446" t="n">
        <v>0.0056</v>
      </c>
      <c r="I5446" t="n">
        <v>0.00561</v>
      </c>
      <c r="J5446" t="n">
        <v>0.00197</v>
      </c>
      <c r="K5446" t="n">
        <v>0.00454</v>
      </c>
      <c r="L5446" t="n">
        <v>-0.00485</v>
      </c>
      <c r="M5446" t="n">
        <v>0.00072</v>
      </c>
      <c r="N5446" t="n">
        <v>0.01352</v>
      </c>
      <c r="O5446" t="n">
        <v>0.01151</v>
      </c>
      <c r="P5446" t="n">
        <v>0.00651</v>
      </c>
      <c r="Q5446" t="n">
        <v>0.0001</v>
      </c>
      <c r="R5446" t="n">
        <v>-0.01025</v>
      </c>
      <c r="S5446" t="n">
        <v>-0.009849999999999999</v>
      </c>
      <c r="T5446" t="n">
        <v>-0.02194</v>
      </c>
    </row>
    <row r="5447">
      <c r="A5447" s="142" t="n">
        <v>44166</v>
      </c>
      <c r="B5447" t="n">
        <v>0.00204</v>
      </c>
      <c r="C5447" t="n">
        <v>0.00237</v>
      </c>
      <c r="D5447" t="n">
        <v>0.00201</v>
      </c>
      <c r="E5447" t="n">
        <v>0.0024</v>
      </c>
      <c r="F5447" t="n">
        <v>0.002</v>
      </c>
      <c r="G5447" t="n">
        <v>0.00302</v>
      </c>
      <c r="H5447" t="n">
        <v>-0.01022</v>
      </c>
      <c r="I5447" t="n">
        <v>-0.01034</v>
      </c>
      <c r="J5447" t="n">
        <v>0.04223</v>
      </c>
      <c r="K5447" t="n">
        <v>0.0343</v>
      </c>
      <c r="L5447" t="n">
        <v>0.03178</v>
      </c>
      <c r="M5447" t="n">
        <v>0.04021</v>
      </c>
      <c r="N5447" t="n">
        <v>0.03031</v>
      </c>
      <c r="O5447" t="n">
        <v>0.03058</v>
      </c>
      <c r="P5447" t="n">
        <v>0.02587</v>
      </c>
      <c r="Q5447" t="n">
        <v>0.04015</v>
      </c>
      <c r="R5447" t="n">
        <v>0.0063</v>
      </c>
      <c r="S5447" t="n">
        <v>0.00491</v>
      </c>
      <c r="T5447" t="n">
        <v>0.00978</v>
      </c>
    </row>
    <row r="5448">
      <c r="A5448" s="142" t="n">
        <v>44167</v>
      </c>
      <c r="B5448" t="n">
        <v>0.03832</v>
      </c>
      <c r="C5448" t="n">
        <v>0.0378</v>
      </c>
      <c r="D5448" t="n">
        <v>0.03835</v>
      </c>
      <c r="E5448" t="n">
        <v>0.03783</v>
      </c>
      <c r="F5448" t="n">
        <v>0.03843</v>
      </c>
      <c r="G5448" t="n">
        <v>0.04461</v>
      </c>
      <c r="H5448" t="n">
        <v>0.01767</v>
      </c>
      <c r="I5448" t="n">
        <v>0.01779</v>
      </c>
      <c r="J5448" t="n">
        <v>0.00243</v>
      </c>
      <c r="K5448" t="n">
        <v>-0.00437</v>
      </c>
      <c r="L5448" t="n">
        <v>0.00189</v>
      </c>
      <c r="M5448" t="n">
        <v>-0.0008899999999999999</v>
      </c>
      <c r="N5448" t="n">
        <v>-0.00163</v>
      </c>
      <c r="O5448" t="n">
        <v>-0.00462</v>
      </c>
      <c r="P5448" t="n">
        <v>0.00378</v>
      </c>
      <c r="Q5448" t="n">
        <v>0.00232</v>
      </c>
      <c r="R5448" t="n">
        <v>0.00022</v>
      </c>
      <c r="S5448" t="n">
        <v>-0.00158</v>
      </c>
      <c r="T5448" t="n">
        <v>0.0001</v>
      </c>
    </row>
    <row r="5449">
      <c r="A5449" s="142" t="n">
        <v>44168</v>
      </c>
      <c r="B5449" t="n">
        <v>0.00142</v>
      </c>
      <c r="C5449" t="n">
        <v>0.00321</v>
      </c>
      <c r="D5449" t="n">
        <v>0.00115</v>
      </c>
      <c r="E5449" t="n">
        <v>0.00322</v>
      </c>
      <c r="F5449" t="n">
        <v>0.00104</v>
      </c>
      <c r="G5449" t="n">
        <v>0.00447</v>
      </c>
      <c r="H5449" t="n">
        <v>0.003</v>
      </c>
      <c r="I5449" t="n">
        <v>0.00286</v>
      </c>
      <c r="J5449" t="n">
        <v>-0.0132</v>
      </c>
      <c r="K5449" t="n">
        <v>-0.01007</v>
      </c>
      <c r="L5449" t="n">
        <v>0.00011</v>
      </c>
      <c r="M5449" t="n">
        <v>-0.01091</v>
      </c>
      <c r="N5449" t="n">
        <v>-0.01154</v>
      </c>
      <c r="O5449" t="n">
        <v>-0.01523</v>
      </c>
      <c r="P5449" t="n">
        <v>-0.00503</v>
      </c>
      <c r="Q5449" t="n">
        <v>-0.01287</v>
      </c>
      <c r="R5449" t="n">
        <v>-0.00012</v>
      </c>
      <c r="S5449" t="n">
        <v>-0.00309</v>
      </c>
      <c r="T5449" t="n">
        <v>0.00197</v>
      </c>
    </row>
    <row r="5450">
      <c r="A5450" s="142" t="n">
        <v>44169</v>
      </c>
      <c r="B5450" t="n">
        <v>-0.01058</v>
      </c>
      <c r="C5450" t="n">
        <v>-0.01044</v>
      </c>
      <c r="D5450" t="n">
        <v>-0.01054</v>
      </c>
      <c r="E5450" t="n">
        <v>-0.01039</v>
      </c>
      <c r="F5450" t="n">
        <v>-0.01051</v>
      </c>
      <c r="G5450" t="n">
        <v>-0.00376</v>
      </c>
      <c r="H5450" t="n">
        <v>0.00759</v>
      </c>
      <c r="I5450" t="n">
        <v>0.00775</v>
      </c>
      <c r="J5450" t="n">
        <v>0.00191</v>
      </c>
      <c r="K5450" t="n">
        <v>0.00587</v>
      </c>
      <c r="L5450" t="n">
        <v>0.01129</v>
      </c>
      <c r="M5450" t="n">
        <v>-0.00505</v>
      </c>
      <c r="N5450" t="n">
        <v>-0.00071</v>
      </c>
      <c r="O5450" t="n">
        <v>-0.00668</v>
      </c>
      <c r="P5450" t="n">
        <v>-0.00126</v>
      </c>
      <c r="Q5450" t="n">
        <v>-0.00094</v>
      </c>
      <c r="R5450" t="n">
        <v>0.00626</v>
      </c>
      <c r="S5450" t="n">
        <v>0.008880000000000001</v>
      </c>
      <c r="T5450" t="n">
        <v>0.01088</v>
      </c>
    </row>
    <row r="5451">
      <c r="A5451" s="142" t="n">
        <v>44172</v>
      </c>
      <c r="B5451" t="n">
        <v>-0.00555</v>
      </c>
      <c r="C5451" t="n">
        <v>-0.00566</v>
      </c>
      <c r="D5451" t="n">
        <v>-0.00553</v>
      </c>
      <c r="E5451" t="n">
        <v>-0.00561</v>
      </c>
      <c r="F5451" t="n">
        <v>-0.00549</v>
      </c>
      <c r="G5451" t="n">
        <v>-0.00705</v>
      </c>
      <c r="H5451" t="n">
        <v>0.01224</v>
      </c>
      <c r="I5451" t="n">
        <v>0.01225</v>
      </c>
      <c r="J5451" t="n">
        <v>0.02208</v>
      </c>
      <c r="K5451" t="n">
        <v>0.02048</v>
      </c>
      <c r="L5451" t="n">
        <v>0.00475</v>
      </c>
      <c r="M5451" t="n">
        <v>0.03685</v>
      </c>
      <c r="N5451" t="n">
        <v>0.033</v>
      </c>
      <c r="O5451" t="n">
        <v>0.03601</v>
      </c>
      <c r="P5451" t="n">
        <v>0.03161</v>
      </c>
      <c r="Q5451" t="n">
        <v>0.02187</v>
      </c>
      <c r="R5451" t="n">
        <v>-0.00298</v>
      </c>
      <c r="S5451" t="n">
        <v>-0.00032</v>
      </c>
      <c r="T5451" t="n">
        <v>0.00257</v>
      </c>
    </row>
    <row r="5452">
      <c r="A5452" s="142" t="n">
        <v>44173</v>
      </c>
      <c r="B5452" t="n">
        <v>0.03728</v>
      </c>
      <c r="C5452" t="n">
        <v>0.03713</v>
      </c>
      <c r="D5452" t="n">
        <v>0.03733</v>
      </c>
      <c r="E5452" t="n">
        <v>0.03716</v>
      </c>
      <c r="F5452" t="n">
        <v>0.03736</v>
      </c>
      <c r="G5452" t="n">
        <v>0.03668</v>
      </c>
      <c r="H5452" t="n">
        <v>0.00503</v>
      </c>
      <c r="I5452" t="n">
        <v>0.00499</v>
      </c>
      <c r="J5452" t="n">
        <v>0.00827</v>
      </c>
      <c r="K5452" t="n">
        <v>-0.00178</v>
      </c>
      <c r="L5452" t="n">
        <v>-0.00329</v>
      </c>
      <c r="M5452" t="n">
        <v>0.00303</v>
      </c>
      <c r="N5452" t="n">
        <v>-0.00435</v>
      </c>
      <c r="O5452" t="n">
        <v>0.0006400000000000001</v>
      </c>
      <c r="P5452" t="n">
        <v>0.00613</v>
      </c>
      <c r="Q5452" t="n">
        <v>0.00634</v>
      </c>
      <c r="R5452" t="n">
        <v>0.00222</v>
      </c>
      <c r="S5452" t="n">
        <v>0.00379</v>
      </c>
      <c r="T5452" t="n">
        <v>0.00234</v>
      </c>
    </row>
    <row r="5453">
      <c r="A5453" s="142" t="n">
        <v>44174</v>
      </c>
      <c r="B5453" t="n">
        <v>-0.00234</v>
      </c>
      <c r="C5453" t="n">
        <v>-0.00082</v>
      </c>
      <c r="D5453" t="n">
        <v>-0.00255</v>
      </c>
      <c r="E5453" t="n">
        <v>-0.0008</v>
      </c>
      <c r="F5453" t="n">
        <v>-0.00259</v>
      </c>
      <c r="G5453" t="n">
        <v>-0.00463</v>
      </c>
      <c r="H5453" t="n">
        <v>0.01031</v>
      </c>
      <c r="I5453" t="n">
        <v>0.01035</v>
      </c>
      <c r="J5453" t="n">
        <v>-0.01693</v>
      </c>
      <c r="K5453" t="n">
        <v>-0.01985</v>
      </c>
      <c r="L5453" t="n">
        <v>-0.02065</v>
      </c>
      <c r="M5453" t="n">
        <v>-0.02162</v>
      </c>
      <c r="N5453" t="n">
        <v>-0.02222</v>
      </c>
      <c r="O5453" t="n">
        <v>-0.02354</v>
      </c>
      <c r="P5453" t="n">
        <v>-0.02314</v>
      </c>
      <c r="Q5453" t="n">
        <v>-0.01607</v>
      </c>
      <c r="R5453" t="n">
        <v>0.00323</v>
      </c>
      <c r="S5453" t="n">
        <v>-0.00193</v>
      </c>
      <c r="T5453" t="n">
        <v>0.00396</v>
      </c>
    </row>
    <row r="5454">
      <c r="A5454" s="142" t="n">
        <v>44175</v>
      </c>
      <c r="B5454" t="n">
        <v>-0.02402</v>
      </c>
      <c r="C5454" t="n">
        <v>-0.02502</v>
      </c>
      <c r="D5454" t="n">
        <v>-0.02383</v>
      </c>
      <c r="E5454" t="n">
        <v>-0.02502</v>
      </c>
      <c r="F5454" t="n">
        <v>-0.0238</v>
      </c>
      <c r="G5454" t="n">
        <v>-0.02605</v>
      </c>
      <c r="H5454" t="n">
        <v>-0.00903</v>
      </c>
      <c r="I5454" t="n">
        <v>-0.0091</v>
      </c>
      <c r="J5454" t="n">
        <v>-0.00161</v>
      </c>
      <c r="K5454" t="n">
        <v>0.00013</v>
      </c>
      <c r="L5454" t="n">
        <v>0.00658</v>
      </c>
      <c r="M5454" t="n">
        <v>-0.00033</v>
      </c>
      <c r="N5454" t="n">
        <v>-0.00309</v>
      </c>
      <c r="O5454" t="n">
        <v>-0.00521</v>
      </c>
      <c r="P5454" t="n">
        <v>0</v>
      </c>
      <c r="Q5454" t="n">
        <v>-0.00028</v>
      </c>
      <c r="R5454" t="n">
        <v>-0.00398</v>
      </c>
      <c r="S5454" t="n">
        <v>-0.00366</v>
      </c>
      <c r="T5454" t="n">
        <v>-0.00461</v>
      </c>
    </row>
    <row r="5455">
      <c r="A5455" s="142" t="n">
        <v>44176</v>
      </c>
      <c r="B5455" t="n">
        <v>-0.00166</v>
      </c>
      <c r="C5455" t="n">
        <v>-0.00248</v>
      </c>
      <c r="D5455" t="n">
        <v>-0.00155</v>
      </c>
      <c r="E5455" t="n">
        <v>-0.00241</v>
      </c>
      <c r="F5455" t="n">
        <v>-0.00156</v>
      </c>
      <c r="G5455" t="n">
        <v>0.00259</v>
      </c>
      <c r="H5455" t="n">
        <v>0.00269</v>
      </c>
      <c r="I5455" t="n">
        <v>0.00272</v>
      </c>
      <c r="J5455" t="n">
        <v>-0.01455</v>
      </c>
      <c r="K5455" t="n">
        <v>-0.00714</v>
      </c>
      <c r="L5455" t="n">
        <v>-0.00011</v>
      </c>
      <c r="M5455" t="n">
        <v>-0.00411</v>
      </c>
      <c r="N5455" t="n">
        <v>-0.00481</v>
      </c>
      <c r="O5455" t="n">
        <v>-0.0076</v>
      </c>
      <c r="P5455" t="n">
        <v>0.00249</v>
      </c>
      <c r="Q5455" t="n">
        <v>-0.01624</v>
      </c>
      <c r="R5455" t="n">
        <v>-0.007900000000000001</v>
      </c>
      <c r="S5455" t="n">
        <v>-0.0001</v>
      </c>
      <c r="T5455" t="n">
        <v>0.00395</v>
      </c>
    </row>
    <row r="5456">
      <c r="A5456" s="142" t="n">
        <v>44179</v>
      </c>
      <c r="B5456" t="n">
        <v>-0.00723</v>
      </c>
      <c r="C5456" t="n">
        <v>-0.00611</v>
      </c>
      <c r="D5456" t="n">
        <v>-0.00737</v>
      </c>
      <c r="E5456" t="n">
        <v>-0.00608</v>
      </c>
      <c r="F5456" t="n">
        <v>-0.0073</v>
      </c>
      <c r="G5456" t="n">
        <v>-0.009520000000000001</v>
      </c>
      <c r="H5456" t="n">
        <v>0.0064</v>
      </c>
      <c r="I5456" t="n">
        <v>0.00633</v>
      </c>
      <c r="J5456" t="n">
        <v>-0.00766</v>
      </c>
      <c r="K5456" t="n">
        <v>-0.01988</v>
      </c>
      <c r="L5456" t="n">
        <v>-0.00525</v>
      </c>
      <c r="M5456" t="n">
        <v>-0.01883</v>
      </c>
      <c r="N5456" t="n">
        <v>-0.02383</v>
      </c>
      <c r="O5456" t="n">
        <v>-0.02653</v>
      </c>
      <c r="P5456" t="n">
        <v>-0.02612</v>
      </c>
      <c r="Q5456" t="n">
        <v>-0.0033</v>
      </c>
      <c r="R5456" t="n">
        <v>0.00391</v>
      </c>
      <c r="S5456" t="n">
        <v>-0.00294</v>
      </c>
      <c r="T5456" t="n">
        <v>-0.00714</v>
      </c>
    </row>
    <row r="5457">
      <c r="A5457" s="142" t="n">
        <v>44180</v>
      </c>
      <c r="B5457" t="n">
        <v>-0.02486</v>
      </c>
      <c r="C5457" t="n">
        <v>-0.02486</v>
      </c>
      <c r="D5457" t="n">
        <v>-0.02484</v>
      </c>
      <c r="E5457" t="n">
        <v>-0.02481</v>
      </c>
      <c r="F5457" t="n">
        <v>-0.02481</v>
      </c>
      <c r="G5457" t="n">
        <v>-0.02333</v>
      </c>
      <c r="H5457" t="n">
        <v>-0.01687</v>
      </c>
      <c r="I5457" t="n">
        <v>-0.01695</v>
      </c>
      <c r="J5457" t="n">
        <v>0.00579</v>
      </c>
      <c r="K5457" t="n">
        <v>0.02348</v>
      </c>
      <c r="L5457" t="n">
        <v>0.01516</v>
      </c>
      <c r="M5457" t="n">
        <v>0.02541</v>
      </c>
      <c r="N5457" t="n">
        <v>0.02748</v>
      </c>
      <c r="O5457" t="n">
        <v>0.02156</v>
      </c>
      <c r="P5457" t="n">
        <v>0.02427</v>
      </c>
      <c r="Q5457" t="n">
        <v>0.00615</v>
      </c>
      <c r="R5457" t="n">
        <v>0.00234</v>
      </c>
      <c r="S5457" t="n">
        <v>0.00575</v>
      </c>
      <c r="T5457" t="n">
        <v>-0.00244</v>
      </c>
    </row>
    <row r="5458">
      <c r="A5458" s="142" t="n">
        <v>44181</v>
      </c>
      <c r="B5458" t="n">
        <v>0.03307</v>
      </c>
      <c r="C5458" t="n">
        <v>0.03263</v>
      </c>
      <c r="D5458" t="n">
        <v>0.03315</v>
      </c>
      <c r="E5458" t="n">
        <v>0.03266</v>
      </c>
      <c r="F5458" t="n">
        <v>0.03315</v>
      </c>
      <c r="G5458" t="n">
        <v>0.03558</v>
      </c>
      <c r="H5458" t="n">
        <v>0.009860000000000001</v>
      </c>
      <c r="I5458" t="n">
        <v>0.009990000000000001</v>
      </c>
      <c r="J5458" t="n">
        <v>-0.00274</v>
      </c>
      <c r="K5458" t="n">
        <v>0.009259999999999999</v>
      </c>
      <c r="L5458" t="n">
        <v>0.00566</v>
      </c>
      <c r="M5458" t="n">
        <v>0.01406</v>
      </c>
      <c r="N5458" t="n">
        <v>0.01542</v>
      </c>
      <c r="O5458" t="n">
        <v>0.01341</v>
      </c>
      <c r="P5458" t="n">
        <v>0.01746</v>
      </c>
      <c r="Q5458" t="n">
        <v>-0.00357</v>
      </c>
      <c r="R5458" t="n">
        <v>0.008449999999999999</v>
      </c>
      <c r="S5458" t="n">
        <v>0.00226</v>
      </c>
      <c r="T5458" t="n">
        <v>0.008070000000000001</v>
      </c>
    </row>
    <row r="5459">
      <c r="A5459" s="142" t="n">
        <v>44182</v>
      </c>
      <c r="B5459" t="n">
        <v>0.02682</v>
      </c>
      <c r="C5459" t="n">
        <v>0.02863</v>
      </c>
      <c r="D5459" t="n">
        <v>0.02648</v>
      </c>
      <c r="E5459" t="n">
        <v>0.02864</v>
      </c>
      <c r="F5459" t="n">
        <v>0.02655</v>
      </c>
      <c r="G5459" t="n">
        <v>0.02896</v>
      </c>
      <c r="H5459" t="n">
        <v>0.01423</v>
      </c>
      <c r="I5459" t="n">
        <v>0.01424</v>
      </c>
      <c r="J5459" t="n">
        <v>0.04643</v>
      </c>
      <c r="K5459" t="n">
        <v>0.02635</v>
      </c>
      <c r="L5459" t="n">
        <v>0.01845</v>
      </c>
      <c r="M5459" t="n">
        <v>0.03132</v>
      </c>
      <c r="N5459" t="n">
        <v>0.02912</v>
      </c>
      <c r="O5459" t="n">
        <v>0.02881</v>
      </c>
      <c r="P5459" t="n">
        <v>0.02574</v>
      </c>
      <c r="Q5459" t="n">
        <v>0.04702</v>
      </c>
      <c r="R5459" t="n">
        <v>0.00269</v>
      </c>
      <c r="S5459" t="n">
        <v>0.00283</v>
      </c>
      <c r="T5459" t="n">
        <v>0.00273</v>
      </c>
    </row>
    <row r="5460">
      <c r="A5460" s="142" t="n">
        <v>44183</v>
      </c>
      <c r="B5460" t="n">
        <v>0.03637</v>
      </c>
      <c r="C5460" t="n">
        <v>0.03767</v>
      </c>
      <c r="D5460" t="n">
        <v>0.03621</v>
      </c>
      <c r="E5460" t="n">
        <v>0.03769</v>
      </c>
      <c r="F5460" t="n">
        <v>0.03623</v>
      </c>
      <c r="G5460" t="n">
        <v>0.04094</v>
      </c>
      <c r="H5460" t="n">
        <v>0.01565</v>
      </c>
      <c r="I5460" t="n">
        <v>0.01552</v>
      </c>
      <c r="J5460" t="n">
        <v>-0.00158</v>
      </c>
      <c r="K5460" t="n">
        <v>-0.01661</v>
      </c>
      <c r="L5460" t="n">
        <v>-0.00068</v>
      </c>
      <c r="M5460" t="n">
        <v>-0.01727</v>
      </c>
      <c r="N5460" t="n">
        <v>-0.02191</v>
      </c>
      <c r="O5460" t="n">
        <v>-0.02024</v>
      </c>
      <c r="P5460" t="n">
        <v>-0.01314</v>
      </c>
      <c r="Q5460" t="n">
        <v>-0.00234</v>
      </c>
      <c r="R5460" t="n">
        <v>-0.00321</v>
      </c>
      <c r="S5460" t="n">
        <v>-0.00236</v>
      </c>
      <c r="T5460" t="n">
        <v>-0.00271</v>
      </c>
    </row>
    <row r="5461">
      <c r="A5461" s="142" t="n">
        <v>44186</v>
      </c>
      <c r="B5461" t="n">
        <v>-0.02418</v>
      </c>
      <c r="C5461" t="n">
        <v>-0.02263</v>
      </c>
      <c r="D5461" t="n">
        <v>-0.02441</v>
      </c>
      <c r="E5461" t="n">
        <v>-0.02254</v>
      </c>
      <c r="F5461" t="n">
        <v>-0.02432</v>
      </c>
      <c r="G5461" t="n">
        <v>-0.02551</v>
      </c>
      <c r="H5461" t="n">
        <v>-0.00528</v>
      </c>
      <c r="I5461" t="n">
        <v>-0.00539</v>
      </c>
      <c r="J5461" t="n">
        <v>-0.009469999999999999</v>
      </c>
      <c r="K5461" t="n">
        <v>0.00653</v>
      </c>
      <c r="L5461" t="n">
        <v>-0.008869999999999999</v>
      </c>
      <c r="M5461" t="n">
        <v>0.00893</v>
      </c>
      <c r="N5461" t="n">
        <v>0.00676</v>
      </c>
      <c r="O5461" t="n">
        <v>0.0013</v>
      </c>
      <c r="P5461" t="n">
        <v>-0.00121</v>
      </c>
      <c r="Q5461" t="n">
        <v>-0.01021</v>
      </c>
      <c r="R5461" t="n">
        <v>-0.02364</v>
      </c>
      <c r="S5461" t="n">
        <v>-0.00632</v>
      </c>
      <c r="T5461" t="n">
        <v>-0.00716</v>
      </c>
    </row>
    <row r="5462">
      <c r="A5462" s="142" t="n">
        <v>44187</v>
      </c>
      <c r="B5462" t="n">
        <v>0.00745</v>
      </c>
      <c r="C5462" t="n">
        <v>0.00553</v>
      </c>
      <c r="D5462" t="n">
        <v>0.007860000000000001</v>
      </c>
      <c r="E5462" t="n">
        <v>0.00555</v>
      </c>
      <c r="F5462" t="n">
        <v>0.00779</v>
      </c>
      <c r="G5462" t="n">
        <v>0.0065</v>
      </c>
      <c r="H5462" t="n">
        <v>0.00095</v>
      </c>
      <c r="I5462" t="n">
        <v>0.00094</v>
      </c>
      <c r="J5462" t="n">
        <v>-0.01593</v>
      </c>
      <c r="K5462" t="n">
        <v>-0.02746</v>
      </c>
      <c r="L5462" t="n">
        <v>-0.00983</v>
      </c>
      <c r="M5462" t="n">
        <v>-0.02794</v>
      </c>
      <c r="N5462" t="n">
        <v>-0.02655</v>
      </c>
      <c r="O5462" t="n">
        <v>-0.02582</v>
      </c>
      <c r="P5462" t="n">
        <v>-0.02182</v>
      </c>
      <c r="Q5462" t="n">
        <v>-0.01443</v>
      </c>
      <c r="R5462" t="n">
        <v>0.01135</v>
      </c>
      <c r="S5462" t="n">
        <v>0.00215</v>
      </c>
      <c r="T5462" t="n">
        <v>-0.003</v>
      </c>
    </row>
    <row r="5463">
      <c r="A5463" s="142" t="n">
        <v>44188</v>
      </c>
      <c r="B5463" t="n">
        <v>-0.03249</v>
      </c>
      <c r="C5463" t="n">
        <v>-0.03136</v>
      </c>
      <c r="D5463" t="n">
        <v>-0.03272</v>
      </c>
      <c r="E5463" t="n">
        <v>-0.03134</v>
      </c>
      <c r="F5463" t="n">
        <v>-0.03267</v>
      </c>
      <c r="G5463" t="n">
        <v>-0.03657</v>
      </c>
      <c r="H5463" t="n">
        <v>-0.00458</v>
      </c>
      <c r="I5463" t="n">
        <v>-0.00453</v>
      </c>
      <c r="J5463" t="n">
        <v>0.00513</v>
      </c>
      <c r="K5463" t="n">
        <v>0.02053</v>
      </c>
      <c r="L5463" t="n">
        <v>0.00767</v>
      </c>
      <c r="M5463" t="n">
        <v>0.01958</v>
      </c>
      <c r="N5463" t="n">
        <v>0.01769</v>
      </c>
      <c r="O5463" t="n">
        <v>0.01652</v>
      </c>
      <c r="P5463" t="n">
        <v>0.008670000000000001</v>
      </c>
      <c r="Q5463" t="n">
        <v>0.0025</v>
      </c>
      <c r="R5463" t="n">
        <v>0.01053</v>
      </c>
      <c r="S5463" t="n">
        <v>0.00227</v>
      </c>
      <c r="T5463" t="n">
        <v>0.0061</v>
      </c>
    </row>
    <row r="5464">
      <c r="A5464" s="142" t="n">
        <v>44189</v>
      </c>
      <c r="B5464" t="n">
        <v>0</v>
      </c>
      <c r="C5464" t="n">
        <v>0</v>
      </c>
      <c r="D5464" t="n">
        <v>0</v>
      </c>
      <c r="E5464" t="n">
        <v>0</v>
      </c>
      <c r="F5464" t="n">
        <v>0</v>
      </c>
      <c r="G5464" t="n">
        <v>0</v>
      </c>
      <c r="H5464" t="n">
        <v>0</v>
      </c>
      <c r="I5464" t="n">
        <v>0</v>
      </c>
      <c r="J5464" t="n">
        <v>0</v>
      </c>
      <c r="K5464" t="n">
        <v>0.00359</v>
      </c>
      <c r="L5464" t="n">
        <v>0.00381</v>
      </c>
      <c r="M5464" t="n">
        <v>0.00513</v>
      </c>
      <c r="N5464" t="n">
        <v>0.00291</v>
      </c>
      <c r="O5464" t="n">
        <v>0.00262</v>
      </c>
      <c r="P5464" t="n">
        <v>0.01106</v>
      </c>
      <c r="Q5464" t="n">
        <v>0</v>
      </c>
      <c r="R5464" t="n">
        <v>0.00099</v>
      </c>
      <c r="S5464" t="n">
        <v>0.00232</v>
      </c>
      <c r="T5464" t="n">
        <v>-0.00335</v>
      </c>
    </row>
    <row r="5465">
      <c r="A5465" s="142" t="n">
        <v>44190</v>
      </c>
      <c r="B5465" t="n">
        <v>0</v>
      </c>
      <c r="C5465" t="n">
        <v>0</v>
      </c>
      <c r="D5465" t="n">
        <v>0</v>
      </c>
      <c r="E5465" t="n">
        <v>0</v>
      </c>
      <c r="F5465" t="n">
        <v>0</v>
      </c>
      <c r="G5465" t="n">
        <v>0</v>
      </c>
      <c r="H5465" t="n">
        <v>0</v>
      </c>
      <c r="I5465" t="n">
        <v>0</v>
      </c>
      <c r="J5465" t="n">
        <v>0</v>
      </c>
      <c r="K5465" t="n">
        <v>0</v>
      </c>
      <c r="L5465" t="n">
        <v>0</v>
      </c>
      <c r="M5465" t="n">
        <v>0</v>
      </c>
      <c r="N5465" t="n">
        <v>0</v>
      </c>
      <c r="O5465" t="n">
        <v>0</v>
      </c>
      <c r="P5465" t="n">
        <v>0</v>
      </c>
      <c r="Q5465" t="n">
        <v>0</v>
      </c>
      <c r="R5465" t="n">
        <v>0</v>
      </c>
      <c r="S5465" t="n">
        <v>0.00025</v>
      </c>
      <c r="T5465" t="n">
        <v>0.00133</v>
      </c>
    </row>
    <row r="5466">
      <c r="A5466" s="142" t="n">
        <v>44193</v>
      </c>
      <c r="B5466" t="n">
        <v>0.02123</v>
      </c>
      <c r="C5466" t="n">
        <v>0.01966</v>
      </c>
      <c r="D5466" t="n">
        <v>0.02158</v>
      </c>
      <c r="E5466" t="n">
        <v>0.01978</v>
      </c>
      <c r="F5466" t="n">
        <v>0.0216</v>
      </c>
      <c r="G5466" t="n">
        <v>0.02328</v>
      </c>
      <c r="H5466" t="n">
        <v>0.02263</v>
      </c>
      <c r="I5466" t="n">
        <v>0.02258</v>
      </c>
      <c r="J5466" t="n">
        <v>0.00403</v>
      </c>
      <c r="K5466" t="n">
        <v>-0.00102</v>
      </c>
      <c r="L5466" t="n">
        <v>0</v>
      </c>
      <c r="M5466" t="n">
        <v>-0.00197</v>
      </c>
      <c r="N5466" t="n">
        <v>-0.00287</v>
      </c>
      <c r="O5466" t="n">
        <v>0</v>
      </c>
      <c r="P5466" t="n">
        <v>-0.00608</v>
      </c>
      <c r="Q5466" t="n">
        <v>0.00675</v>
      </c>
      <c r="R5466" t="n">
        <v>0.00648</v>
      </c>
      <c r="S5466" t="n">
        <v>0.00288</v>
      </c>
      <c r="T5466" t="n">
        <v>-0.00481</v>
      </c>
    </row>
    <row r="5467">
      <c r="A5467" s="142" t="n">
        <v>44194</v>
      </c>
      <c r="B5467" t="n">
        <v>-0.00683</v>
      </c>
      <c r="C5467" t="n">
        <v>-0.00542</v>
      </c>
      <c r="D5467" t="n">
        <v>-0.0071</v>
      </c>
      <c r="E5467" t="n">
        <v>-0.0054</v>
      </c>
      <c r="F5467" t="n">
        <v>-0.00707</v>
      </c>
      <c r="G5467" t="n">
        <v>-0.00483</v>
      </c>
      <c r="H5467" t="n">
        <v>-0.00457</v>
      </c>
      <c r="I5467" t="n">
        <v>-0.00468</v>
      </c>
      <c r="J5467" t="n">
        <v>-0.00855</v>
      </c>
      <c r="K5467" t="n">
        <v>-0.00396</v>
      </c>
      <c r="L5467" t="n">
        <v>0.00762</v>
      </c>
      <c r="M5467" t="n">
        <v>-0.00464</v>
      </c>
      <c r="N5467" t="n">
        <v>-0.00729</v>
      </c>
      <c r="O5467" t="n">
        <v>-0.01111</v>
      </c>
      <c r="P5467" t="n">
        <v>-0.00489</v>
      </c>
      <c r="Q5467" t="n">
        <v>-0.01056</v>
      </c>
      <c r="R5467" t="n">
        <v>0.00722</v>
      </c>
      <c r="S5467" t="n">
        <v>0.00126</v>
      </c>
      <c r="T5467" t="n">
        <v>0.01045</v>
      </c>
    </row>
    <row r="5468">
      <c r="A5468" s="142" t="n">
        <v>44195</v>
      </c>
      <c r="B5468" t="n">
        <v>0.00132</v>
      </c>
      <c r="C5468" t="n">
        <v>0.00132</v>
      </c>
      <c r="D5468" t="n">
        <v>0.00136</v>
      </c>
      <c r="E5468" t="n">
        <v>0.00136</v>
      </c>
      <c r="F5468" t="n">
        <v>0.00137</v>
      </c>
      <c r="G5468" t="n">
        <v>0.0036</v>
      </c>
      <c r="H5468" t="n">
        <v>0.00366</v>
      </c>
      <c r="I5468" t="n">
        <v>0.00372</v>
      </c>
      <c r="J5468" t="n">
        <v>0.0062</v>
      </c>
      <c r="K5468" t="n">
        <v>0.02258</v>
      </c>
      <c r="L5468" t="n">
        <v>0.01095</v>
      </c>
      <c r="M5468" t="n">
        <v>0.01942</v>
      </c>
      <c r="N5468" t="n">
        <v>0.02948</v>
      </c>
      <c r="O5468" t="n">
        <v>0.01718</v>
      </c>
      <c r="P5468" t="n">
        <v>0.02211</v>
      </c>
      <c r="Q5468" t="n">
        <v>0.0077</v>
      </c>
      <c r="R5468" t="n">
        <v>-0.00327</v>
      </c>
      <c r="S5468" t="n">
        <v>-0.00116</v>
      </c>
      <c r="T5468" t="n">
        <v>0.0127</v>
      </c>
    </row>
    <row r="5469">
      <c r="A5469" s="142" t="n">
        <v>44196</v>
      </c>
      <c r="B5469" t="n">
        <v>0</v>
      </c>
      <c r="C5469" t="n">
        <v>0</v>
      </c>
      <c r="D5469" t="n">
        <v>0</v>
      </c>
      <c r="E5469" t="n">
        <v>0</v>
      </c>
      <c r="F5469" t="n">
        <v>0</v>
      </c>
      <c r="G5469" t="n">
        <v>0</v>
      </c>
      <c r="H5469" t="n">
        <v>0</v>
      </c>
      <c r="I5469" t="n">
        <v>0</v>
      </c>
      <c r="J5469" t="n">
        <v>-0.00241</v>
      </c>
      <c r="K5469" t="n">
        <v>-0.01041</v>
      </c>
      <c r="L5469" t="n">
        <v>0.00587</v>
      </c>
      <c r="M5469" t="n">
        <v>-0.01093</v>
      </c>
      <c r="N5469" t="n">
        <v>-0.00759</v>
      </c>
      <c r="O5469" t="n">
        <v>-0.01208</v>
      </c>
      <c r="P5469" t="n">
        <v>0.00361</v>
      </c>
      <c r="Q5469" t="n">
        <v>0</v>
      </c>
      <c r="R5469" t="n">
        <v>-0.00309</v>
      </c>
      <c r="S5469" t="n">
        <v>0.00687</v>
      </c>
      <c r="T5469" t="n">
        <v>0.00705</v>
      </c>
    </row>
    <row r="5470">
      <c r="A5470" s="142" t="n">
        <v>44197</v>
      </c>
      <c r="B5470" t="n">
        <v>0</v>
      </c>
      <c r="C5470" t="n">
        <v>0</v>
      </c>
      <c r="D5470" t="n">
        <v>0</v>
      </c>
      <c r="E5470" t="n">
        <v>0</v>
      </c>
      <c r="F5470" t="n">
        <v>0</v>
      </c>
      <c r="G5470" t="n">
        <v>0</v>
      </c>
      <c r="H5470" t="n">
        <v>0</v>
      </c>
      <c r="I5470" t="n">
        <v>0</v>
      </c>
      <c r="J5470" t="n">
        <v>0</v>
      </c>
      <c r="K5470" t="n">
        <v>0</v>
      </c>
      <c r="L5470" t="n">
        <v>0</v>
      </c>
      <c r="M5470" t="n">
        <v>0</v>
      </c>
      <c r="N5470" t="n">
        <v>0</v>
      </c>
      <c r="O5470" t="n">
        <v>0</v>
      </c>
      <c r="P5470" t="n">
        <v>0</v>
      </c>
      <c r="Q5470" t="n">
        <v>0</v>
      </c>
      <c r="R5470" t="n">
        <v>0</v>
      </c>
      <c r="S5470" t="n">
        <v>5e-05</v>
      </c>
      <c r="T5470" t="n">
        <v>0.00038</v>
      </c>
    </row>
    <row r="5471">
      <c r="A5471" s="142" t="n">
        <v>44200</v>
      </c>
      <c r="B5471" t="n">
        <v>0.01133</v>
      </c>
      <c r="C5471" t="n">
        <v>0.01126</v>
      </c>
      <c r="D5471" t="n">
        <v>0.01141</v>
      </c>
      <c r="E5471" t="n">
        <v>0.01135</v>
      </c>
      <c r="F5471" t="n">
        <v>0.01147</v>
      </c>
      <c r="G5471" t="n">
        <v>0.01091</v>
      </c>
      <c r="H5471" t="n">
        <v>0.01422</v>
      </c>
      <c r="I5471" t="n">
        <v>0.01412</v>
      </c>
      <c r="J5471" t="n">
        <v>0.05479</v>
      </c>
      <c r="K5471" t="n">
        <v>0.07074</v>
      </c>
      <c r="L5471" t="n">
        <v>0.01038</v>
      </c>
      <c r="M5471" t="n">
        <v>0.06589</v>
      </c>
      <c r="N5471" t="n">
        <v>0.06574000000000001</v>
      </c>
      <c r="O5471" t="n">
        <v>0.07221</v>
      </c>
      <c r="P5471" t="n">
        <v>0.05868</v>
      </c>
      <c r="Q5471" t="n">
        <v>0.05414</v>
      </c>
      <c r="R5471" t="n">
        <v>0.00701</v>
      </c>
      <c r="S5471" t="n">
        <v>-0.00804</v>
      </c>
      <c r="T5471" t="n">
        <v>0.00685</v>
      </c>
    </row>
    <row r="5472">
      <c r="A5472" s="142" t="n">
        <v>44201</v>
      </c>
      <c r="B5472" t="n">
        <v>0.07008</v>
      </c>
      <c r="C5472" t="n">
        <v>0.07028</v>
      </c>
      <c r="D5472" t="n">
        <v>0.07006999999999999</v>
      </c>
      <c r="E5472" t="n">
        <v>0.07035</v>
      </c>
      <c r="F5472" t="n">
        <v>0.07006</v>
      </c>
      <c r="G5472" t="n">
        <v>0.07333000000000001</v>
      </c>
      <c r="H5472" t="n">
        <v>0.0405</v>
      </c>
      <c r="I5472" t="n">
        <v>0.0405</v>
      </c>
      <c r="J5472" t="n">
        <v>0.008659999999999999</v>
      </c>
      <c r="K5472" t="n">
        <v>-0.00225</v>
      </c>
      <c r="L5472" t="n">
        <v>0.02194</v>
      </c>
      <c r="M5472" t="n">
        <v>-0.00716</v>
      </c>
      <c r="N5472" t="n">
        <v>-0.00593</v>
      </c>
      <c r="O5472" t="n">
        <v>-0.00895</v>
      </c>
      <c r="P5472" t="n">
        <v>0.00566</v>
      </c>
      <c r="Q5472" t="n">
        <v>0.00262</v>
      </c>
      <c r="R5472" t="n">
        <v>-0.00166</v>
      </c>
      <c r="S5472" t="n">
        <v>0.00587</v>
      </c>
      <c r="T5472" t="n">
        <v>0.01155</v>
      </c>
    </row>
    <row r="5473">
      <c r="A5473" s="142" t="n">
        <v>44202</v>
      </c>
      <c r="B5473" t="n">
        <v>-0.00632</v>
      </c>
      <c r="C5473" t="n">
        <v>-0.00473</v>
      </c>
      <c r="D5473" t="n">
        <v>-0.0063</v>
      </c>
      <c r="E5473" t="n">
        <v>-0.0047</v>
      </c>
      <c r="F5473" t="n">
        <v>-0.00628</v>
      </c>
      <c r="G5473" t="n">
        <v>-0.006</v>
      </c>
      <c r="H5473" t="n">
        <v>0.01246</v>
      </c>
      <c r="I5473" t="n">
        <v>0.0125</v>
      </c>
      <c r="J5473" t="n">
        <v>-0.00555</v>
      </c>
      <c r="K5473" t="n">
        <v>0.00047</v>
      </c>
      <c r="L5473" t="n">
        <v>-0.01875</v>
      </c>
      <c r="M5473" t="n">
        <v>0.00545</v>
      </c>
      <c r="N5473" t="n">
        <v>-0.00188</v>
      </c>
      <c r="O5473" t="n">
        <v>0.00198</v>
      </c>
      <c r="P5473" t="n">
        <v>-0.00562</v>
      </c>
      <c r="Q5473" t="n">
        <v>-0.00235</v>
      </c>
      <c r="R5473" t="n">
        <v>0.01413</v>
      </c>
      <c r="S5473" t="n">
        <v>0.0041</v>
      </c>
      <c r="T5473" t="n">
        <v>-0.00388</v>
      </c>
    </row>
    <row r="5474">
      <c r="A5474" s="142" t="n">
        <v>44203</v>
      </c>
      <c r="B5474" t="n">
        <v>-0.00464</v>
      </c>
      <c r="C5474" t="n">
        <v>-0.00481</v>
      </c>
      <c r="D5474" t="n">
        <v>-0.0046</v>
      </c>
      <c r="E5474" t="n">
        <v>-0.00481</v>
      </c>
      <c r="F5474" t="n">
        <v>-0.00458</v>
      </c>
      <c r="G5474" t="n">
        <v>-0.00417</v>
      </c>
      <c r="H5474" t="n">
        <v>0.01404</v>
      </c>
      <c r="I5474" t="n">
        <v>0.01397</v>
      </c>
      <c r="J5474" t="n">
        <v>-0.00635</v>
      </c>
      <c r="K5474" t="n">
        <v>0.01174</v>
      </c>
      <c r="L5474" t="n">
        <v>0.00389</v>
      </c>
      <c r="M5474" t="n">
        <v>-0.00033</v>
      </c>
      <c r="N5474" t="n">
        <v>0.00103</v>
      </c>
      <c r="O5474" t="n">
        <v>-0.00519</v>
      </c>
      <c r="P5474" t="n">
        <v>0</v>
      </c>
      <c r="Q5474" t="n">
        <v>-0.00314</v>
      </c>
      <c r="R5474" t="n">
        <v>0.00514</v>
      </c>
      <c r="S5474" t="n">
        <v>0.01371</v>
      </c>
      <c r="T5474" t="n">
        <v>0.0071</v>
      </c>
    </row>
    <row r="5475">
      <c r="A5475" s="142" t="n">
        <v>44204</v>
      </c>
      <c r="B5475" t="n">
        <v>-0.00596</v>
      </c>
      <c r="C5475" t="n">
        <v>-0.00706</v>
      </c>
      <c r="D5475" t="n">
        <v>-0.00595</v>
      </c>
      <c r="E5475" t="n">
        <v>-0.00701</v>
      </c>
      <c r="F5475" t="n">
        <v>-0.00597</v>
      </c>
      <c r="G5475" t="n">
        <v>-0.00775</v>
      </c>
      <c r="H5475" t="n">
        <v>0.02459</v>
      </c>
      <c r="I5475" t="n">
        <v>0.02462</v>
      </c>
      <c r="J5475" t="n">
        <v>-0.02683</v>
      </c>
      <c r="K5475" t="n">
        <v>-0.03447</v>
      </c>
      <c r="L5475" t="n">
        <v>-0.05094</v>
      </c>
      <c r="M5475" t="n">
        <v>-0.03714</v>
      </c>
      <c r="N5475" t="n">
        <v>-0.04432</v>
      </c>
      <c r="O5475" t="n">
        <v>-0.04582</v>
      </c>
      <c r="P5475" t="n">
        <v>-0.0362</v>
      </c>
      <c r="Q5475" t="n">
        <v>-0.0268</v>
      </c>
      <c r="R5475" t="n">
        <v>0.00664</v>
      </c>
      <c r="S5475" t="n">
        <v>0.009549999999999999</v>
      </c>
      <c r="T5475" t="n">
        <v>0.02393</v>
      </c>
    </row>
    <row r="5476">
      <c r="A5476" s="142" t="n">
        <v>44207</v>
      </c>
      <c r="B5476" t="n">
        <v>-0.04746</v>
      </c>
      <c r="C5476" t="n">
        <v>-0.04806</v>
      </c>
      <c r="D5476" t="n">
        <v>-0.04744</v>
      </c>
      <c r="E5476" t="n">
        <v>-0.048</v>
      </c>
      <c r="F5476" t="n">
        <v>-0.04741</v>
      </c>
      <c r="G5476" t="n">
        <v>-0.04769</v>
      </c>
      <c r="H5476" t="n">
        <v>-0.01377</v>
      </c>
      <c r="I5476" t="n">
        <v>-0.01376</v>
      </c>
      <c r="J5476" t="n">
        <v>-0.0168</v>
      </c>
      <c r="K5476" t="n">
        <v>-0.01566</v>
      </c>
      <c r="L5476" t="n">
        <v>0.00449</v>
      </c>
      <c r="M5476" t="n">
        <v>-0.01531</v>
      </c>
      <c r="N5476" t="n">
        <v>-0.01721</v>
      </c>
      <c r="O5476" t="n">
        <v>-0.01523</v>
      </c>
      <c r="P5476" t="n">
        <v>-0.0223</v>
      </c>
      <c r="Q5476" t="n">
        <v>-0.0153</v>
      </c>
      <c r="R5476" t="n">
        <v>-0.00637</v>
      </c>
      <c r="S5476" t="n">
        <v>0.00092</v>
      </c>
      <c r="T5476" t="n">
        <v>0.00575</v>
      </c>
    </row>
    <row r="5477">
      <c r="A5477" s="142" t="n">
        <v>44208</v>
      </c>
      <c r="B5477" t="n">
        <v>-0.01854</v>
      </c>
      <c r="C5477" t="n">
        <v>-0.01862</v>
      </c>
      <c r="D5477" t="n">
        <v>-0.0185</v>
      </c>
      <c r="E5477" t="n">
        <v>-0.01857</v>
      </c>
      <c r="F5477" t="n">
        <v>-0.01848</v>
      </c>
      <c r="G5477" t="n">
        <v>-0.02697</v>
      </c>
      <c r="H5477" t="n">
        <v>-0.01488</v>
      </c>
      <c r="I5477" t="n">
        <v>-0.01496</v>
      </c>
      <c r="J5477" t="n">
        <v>-0.00587</v>
      </c>
      <c r="K5477" t="n">
        <v>0.0053</v>
      </c>
      <c r="L5477" t="n">
        <v>0.00432</v>
      </c>
      <c r="M5477" t="n">
        <v>0.00254</v>
      </c>
      <c r="N5477" t="n">
        <v>-0.00202</v>
      </c>
      <c r="O5477" t="n">
        <v>-0.0009300000000000001</v>
      </c>
      <c r="P5477" t="n">
        <v>0</v>
      </c>
      <c r="Q5477" t="n">
        <v>-0.0053</v>
      </c>
      <c r="R5477" t="n">
        <v>0.00063</v>
      </c>
      <c r="S5477" t="n">
        <v>0.00112</v>
      </c>
      <c r="T5477" t="n">
        <v>0.00229</v>
      </c>
    </row>
    <row r="5478">
      <c r="A5478" s="142" t="n">
        <v>44209</v>
      </c>
      <c r="B5478" t="n">
        <v>0.00256</v>
      </c>
      <c r="C5478" t="n">
        <v>0.00254</v>
      </c>
      <c r="D5478" t="n">
        <v>0.00259</v>
      </c>
      <c r="E5478" t="n">
        <v>0.00254</v>
      </c>
      <c r="F5478" t="n">
        <v>0.0026</v>
      </c>
      <c r="G5478" t="n">
        <v>0.00325</v>
      </c>
      <c r="H5478" t="n">
        <v>0.00583</v>
      </c>
      <c r="I5478" t="n">
        <v>0.00579</v>
      </c>
      <c r="J5478" t="n">
        <v>0.00618</v>
      </c>
      <c r="K5478" t="n">
        <v>-0.01067</v>
      </c>
      <c r="L5478" t="n">
        <v>0.01344</v>
      </c>
      <c r="M5478" t="n">
        <v>-0.0063</v>
      </c>
      <c r="N5478" t="n">
        <v>-0.00877</v>
      </c>
      <c r="O5478" t="n">
        <v>-0.00714</v>
      </c>
      <c r="P5478" t="n">
        <v>-0.0036</v>
      </c>
      <c r="Q5478" t="n">
        <v>0.00744</v>
      </c>
      <c r="R5478" t="n">
        <v>0.00081</v>
      </c>
      <c r="S5478" t="n">
        <v>0.00262</v>
      </c>
      <c r="T5478" t="n">
        <v>0.0076</v>
      </c>
    </row>
    <row r="5479">
      <c r="A5479" s="142" t="n">
        <v>44210</v>
      </c>
      <c r="B5479" t="n">
        <v>-0.009169999999999999</v>
      </c>
      <c r="C5479" t="n">
        <v>-0.00919</v>
      </c>
      <c r="D5479" t="n">
        <v>-0.009180000000000001</v>
      </c>
      <c r="E5479" t="n">
        <v>-0.009129999999999999</v>
      </c>
      <c r="F5479" t="n">
        <v>-0.00916</v>
      </c>
      <c r="G5479" t="n">
        <v>-0.00899</v>
      </c>
      <c r="H5479" t="n">
        <v>-0.00691</v>
      </c>
      <c r="I5479" t="n">
        <v>-0.00688</v>
      </c>
      <c r="J5479" t="n">
        <v>-0.008540000000000001</v>
      </c>
      <c r="K5479" t="n">
        <v>0.00533</v>
      </c>
      <c r="L5479" t="n">
        <v>0.00643</v>
      </c>
      <c r="M5479" t="n">
        <v>0.00161</v>
      </c>
      <c r="N5479" t="n">
        <v>0.00276</v>
      </c>
      <c r="O5479" t="n">
        <v>0.0024</v>
      </c>
      <c r="P5479" t="n">
        <v>0.00482</v>
      </c>
      <c r="Q5479" t="n">
        <v>-0.008670000000000001</v>
      </c>
      <c r="R5479" t="n">
        <v>0.00737</v>
      </c>
      <c r="S5479" t="n">
        <v>0.00227</v>
      </c>
      <c r="T5479" t="n">
        <v>0.00703</v>
      </c>
    </row>
    <row r="5480">
      <c r="A5480" s="142" t="n">
        <v>44211</v>
      </c>
      <c r="B5480" t="n">
        <v>-0.0017</v>
      </c>
      <c r="C5480" t="n">
        <v>-0.00173</v>
      </c>
      <c r="D5480" t="n">
        <v>-0.00168</v>
      </c>
      <c r="E5480" t="n">
        <v>-0.0017</v>
      </c>
      <c r="F5480" t="n">
        <v>-0.00169</v>
      </c>
      <c r="G5480" t="n">
        <v>-0.0038</v>
      </c>
      <c r="H5480" t="n">
        <v>0.01167</v>
      </c>
      <c r="I5480" t="n">
        <v>0.01171</v>
      </c>
      <c r="J5480" t="n">
        <v>-0.00619</v>
      </c>
      <c r="K5480" t="n">
        <v>-0.02677</v>
      </c>
      <c r="L5480" t="n">
        <v>-0.02125</v>
      </c>
      <c r="M5480" t="n">
        <v>-0.02991</v>
      </c>
      <c r="N5480" t="n">
        <v>-0.03098</v>
      </c>
      <c r="O5480" t="n">
        <v>-0.02804</v>
      </c>
      <c r="P5480" t="n">
        <v>-0.02758</v>
      </c>
      <c r="Q5480" t="n">
        <v>-0.00488</v>
      </c>
      <c r="R5480" t="n">
        <v>-0.00992</v>
      </c>
      <c r="S5480" t="n">
        <v>-0.00512</v>
      </c>
      <c r="T5480" t="n">
        <v>-0.0058</v>
      </c>
    </row>
    <row r="5481">
      <c r="A5481" s="142" t="n">
        <v>44214</v>
      </c>
      <c r="B5481" t="n">
        <v>-0.03425</v>
      </c>
      <c r="C5481" t="n">
        <v>-0.03431</v>
      </c>
      <c r="D5481" t="n">
        <v>-0.03423</v>
      </c>
      <c r="E5481" t="n">
        <v>-0.03424</v>
      </c>
      <c r="F5481" t="n">
        <v>-0.03415</v>
      </c>
      <c r="G5481" t="n">
        <v>-0.03763</v>
      </c>
      <c r="H5481" t="n">
        <v>-0.02419</v>
      </c>
      <c r="I5481" t="n">
        <v>-0.02426</v>
      </c>
      <c r="J5481" t="n">
        <v>-0.013</v>
      </c>
      <c r="K5481" t="n">
        <v>0.0038</v>
      </c>
      <c r="L5481" t="n">
        <v>0</v>
      </c>
      <c r="M5481" t="n">
        <v>0.00399</v>
      </c>
      <c r="N5481" t="n">
        <v>0.00152</v>
      </c>
      <c r="O5481" t="n">
        <v>0</v>
      </c>
      <c r="P5481" t="n">
        <v>-0.00247</v>
      </c>
      <c r="Q5481" t="n">
        <v>0</v>
      </c>
      <c r="R5481" t="n">
        <v>0.00166</v>
      </c>
      <c r="S5481" t="n">
        <v>0.00115</v>
      </c>
      <c r="T5481" t="n">
        <v>0.00215</v>
      </c>
    </row>
    <row r="5482">
      <c r="A5482" s="142" t="n">
        <v>44215</v>
      </c>
      <c r="B5482" t="n">
        <v>-0.00177</v>
      </c>
      <c r="C5482" t="n">
        <v>-0.00177</v>
      </c>
      <c r="D5482" t="n">
        <v>-0.00174</v>
      </c>
      <c r="E5482" t="n">
        <v>-0.00177</v>
      </c>
      <c r="F5482" t="n">
        <v>-0.00176</v>
      </c>
      <c r="G5482" t="n">
        <v>-0.0031</v>
      </c>
      <c r="H5482" t="n">
        <v>0.00262</v>
      </c>
      <c r="I5482" t="n">
        <v>0.00261</v>
      </c>
      <c r="J5482" t="n">
        <v>0.00082</v>
      </c>
      <c r="K5482" t="n">
        <v>0.00265</v>
      </c>
      <c r="L5482" t="n">
        <v>0.00351</v>
      </c>
      <c r="M5482" t="n">
        <v>0.00301</v>
      </c>
      <c r="N5482" t="n">
        <v>0.00323</v>
      </c>
      <c r="O5482" t="n">
        <v>0.00328</v>
      </c>
      <c r="P5482" t="n">
        <v>0.00494</v>
      </c>
      <c r="Q5482" t="n">
        <v>-0.01017</v>
      </c>
      <c r="R5482" t="n">
        <v>-0.00174</v>
      </c>
      <c r="S5482" t="n">
        <v>0.00395</v>
      </c>
      <c r="T5482" t="n">
        <v>0.01204</v>
      </c>
    </row>
    <row r="5483">
      <c r="A5483" s="142" t="n">
        <v>44216</v>
      </c>
      <c r="B5483" t="n">
        <v>0.00243</v>
      </c>
      <c r="C5483" t="n">
        <v>0.0024</v>
      </c>
      <c r="D5483" t="n">
        <v>0.00243</v>
      </c>
      <c r="E5483" t="n">
        <v>0.00241</v>
      </c>
      <c r="F5483" t="n">
        <v>0.00245</v>
      </c>
      <c r="G5483" t="n">
        <v>0.00673</v>
      </c>
      <c r="H5483" t="n">
        <v>0.00382</v>
      </c>
      <c r="I5483" t="n">
        <v>0.0038</v>
      </c>
      <c r="J5483" t="n">
        <v>0.0192</v>
      </c>
      <c r="K5483" t="n">
        <v>0.02569</v>
      </c>
      <c r="L5483" t="n">
        <v>0.01698</v>
      </c>
      <c r="M5483" t="n">
        <v>0.02746</v>
      </c>
      <c r="N5483" t="n">
        <v>0.02846</v>
      </c>
      <c r="O5483" t="n">
        <v>0.03217</v>
      </c>
      <c r="P5483" t="n">
        <v>0.02706</v>
      </c>
      <c r="Q5483" t="n">
        <v>0.01822</v>
      </c>
      <c r="R5483" t="n">
        <v>0.007</v>
      </c>
      <c r="S5483" t="n">
        <v>0.013</v>
      </c>
      <c r="T5483" t="n">
        <v>0.01613</v>
      </c>
    </row>
    <row r="5484">
      <c r="A5484" s="142" t="n">
        <v>44217</v>
      </c>
      <c r="B5484" t="n">
        <v>0.03759</v>
      </c>
      <c r="C5484" t="n">
        <v>0.03755</v>
      </c>
      <c r="D5484" t="n">
        <v>0.0376</v>
      </c>
      <c r="E5484" t="n">
        <v>0.03758</v>
      </c>
      <c r="F5484" t="n">
        <v>0.03757</v>
      </c>
      <c r="G5484" t="n">
        <v>0.03572</v>
      </c>
      <c r="H5484" t="n">
        <v>0.02249</v>
      </c>
      <c r="I5484" t="n">
        <v>0.02254</v>
      </c>
      <c r="J5484" t="n">
        <v>0.00188</v>
      </c>
      <c r="K5484" t="n">
        <v>-0.0097</v>
      </c>
      <c r="L5484" t="n">
        <v>0.00023</v>
      </c>
      <c r="M5484" t="n">
        <v>-0.00681</v>
      </c>
      <c r="N5484" t="n">
        <v>-0.01553</v>
      </c>
      <c r="O5484" t="n">
        <v>-0.0107</v>
      </c>
      <c r="P5484" t="n">
        <v>-0.00958</v>
      </c>
      <c r="Q5484" t="n">
        <v>0.00349</v>
      </c>
      <c r="R5484" t="n">
        <v>5e-05</v>
      </c>
      <c r="S5484" t="n">
        <v>-0.00194</v>
      </c>
      <c r="T5484" t="n">
        <v>-0.00011</v>
      </c>
    </row>
    <row r="5485">
      <c r="A5485" s="142" t="n">
        <v>44218</v>
      </c>
      <c r="B5485" t="n">
        <v>-0.00831</v>
      </c>
      <c r="C5485" t="n">
        <v>-0.00829</v>
      </c>
      <c r="D5485" t="n">
        <v>-0.00826</v>
      </c>
      <c r="E5485" t="n">
        <v>-0.00826</v>
      </c>
      <c r="F5485" t="n">
        <v>-0.00826</v>
      </c>
      <c r="G5485" t="n">
        <v>-0.0046</v>
      </c>
      <c r="H5485" t="n">
        <v>-0.00601</v>
      </c>
      <c r="I5485" t="n">
        <v>-0.00597</v>
      </c>
      <c r="J5485" t="n">
        <v>-0.02229</v>
      </c>
      <c r="K5485" t="n">
        <v>-0.01798</v>
      </c>
      <c r="L5485" t="n">
        <v>-0.00826</v>
      </c>
      <c r="M5485" t="n">
        <v>-0.01184</v>
      </c>
      <c r="N5485" t="n">
        <v>-0.01464</v>
      </c>
      <c r="O5485" t="n">
        <v>-0.01682</v>
      </c>
      <c r="P5485" t="n">
        <v>-0.01693</v>
      </c>
      <c r="Q5485" t="n">
        <v>-0.02295</v>
      </c>
      <c r="R5485" t="n">
        <v>-0.00546</v>
      </c>
      <c r="S5485" t="n">
        <v>-0.00619</v>
      </c>
      <c r="T5485" t="n">
        <v>-0.01119</v>
      </c>
    </row>
    <row r="5486">
      <c r="A5486" s="142" t="n">
        <v>44221</v>
      </c>
      <c r="B5486" t="n">
        <v>-0.01572</v>
      </c>
      <c r="C5486" t="n">
        <v>-0.01581</v>
      </c>
      <c r="D5486" t="n">
        <v>-0.0157</v>
      </c>
      <c r="E5486" t="n">
        <v>-0.01571</v>
      </c>
      <c r="F5486" t="n">
        <v>-0.01567</v>
      </c>
      <c r="G5486" t="n">
        <v>-0.01396</v>
      </c>
      <c r="H5486" t="n">
        <v>-0.01353</v>
      </c>
      <c r="I5486" t="n">
        <v>-0.01362</v>
      </c>
      <c r="J5486" t="n">
        <v>0.00522</v>
      </c>
      <c r="K5486" t="n">
        <v>-0.00492</v>
      </c>
      <c r="L5486" t="n">
        <v>-0.00379</v>
      </c>
      <c r="M5486" t="n">
        <v>-0.01345</v>
      </c>
      <c r="N5486" t="n">
        <v>-0.009809999999999999</v>
      </c>
      <c r="O5486" t="n">
        <v>-0.00326</v>
      </c>
      <c r="P5486" t="n">
        <v>-0.01107</v>
      </c>
      <c r="Q5486" t="n">
        <v>0.00524</v>
      </c>
      <c r="R5486" t="n">
        <v>-0.007900000000000001</v>
      </c>
      <c r="S5486" t="n">
        <v>0.00563</v>
      </c>
      <c r="T5486" t="n">
        <v>0.01601</v>
      </c>
    </row>
    <row r="5487">
      <c r="A5487" s="142" t="n">
        <v>44222</v>
      </c>
      <c r="B5487" t="n">
        <v>-0.00328</v>
      </c>
      <c r="C5487" t="n">
        <v>-0.0033</v>
      </c>
      <c r="D5487" t="n">
        <v>-0.00328</v>
      </c>
      <c r="E5487" t="n">
        <v>-0.00329</v>
      </c>
      <c r="F5487" t="n">
        <v>-0.00326</v>
      </c>
      <c r="G5487" t="n">
        <v>-0.00668</v>
      </c>
      <c r="H5487" t="n">
        <v>-0.00626</v>
      </c>
      <c r="I5487" t="n">
        <v>-0.0062</v>
      </c>
      <c r="J5487" t="n">
        <v>0</v>
      </c>
      <c r="K5487" t="n">
        <v>-0.009639999999999999</v>
      </c>
      <c r="L5487" t="n">
        <v>-0.00184</v>
      </c>
      <c r="M5487" t="n">
        <v>-0.00586</v>
      </c>
      <c r="N5487" t="n">
        <v>-0.00571</v>
      </c>
      <c r="O5487" t="n">
        <v>-0.00545</v>
      </c>
      <c r="P5487" t="n">
        <v>-0.00249</v>
      </c>
      <c r="Q5487" t="n">
        <v>-0.00205</v>
      </c>
      <c r="R5487" t="n">
        <v>0.00578</v>
      </c>
      <c r="S5487" t="n">
        <v>-0.00597</v>
      </c>
      <c r="T5487" t="n">
        <v>-0.01815</v>
      </c>
    </row>
    <row r="5488">
      <c r="A5488" s="142" t="n">
        <v>44223</v>
      </c>
      <c r="B5488" t="n">
        <v>-0.00185</v>
      </c>
      <c r="C5488" t="n">
        <v>-0.00186</v>
      </c>
      <c r="D5488" t="n">
        <v>-0.00182</v>
      </c>
      <c r="E5488" t="n">
        <v>-0.00184</v>
      </c>
      <c r="F5488" t="n">
        <v>-0.00185</v>
      </c>
      <c r="G5488" t="n">
        <v>0.0011</v>
      </c>
      <c r="H5488" t="n">
        <v>-0.00831</v>
      </c>
      <c r="I5488" t="n">
        <v>-0.008359999999999999</v>
      </c>
      <c r="J5488" t="n">
        <v>-0.0317</v>
      </c>
      <c r="K5488" t="n">
        <v>-0.04049</v>
      </c>
      <c r="L5488" t="n">
        <v>-0.009090000000000001</v>
      </c>
      <c r="M5488" t="n">
        <v>-0.03434</v>
      </c>
      <c r="N5488" t="n">
        <v>-0.03571</v>
      </c>
      <c r="O5488" t="n">
        <v>-0.02917</v>
      </c>
      <c r="P5488" t="n">
        <v>-0.03616</v>
      </c>
      <c r="Q5488" t="n">
        <v>-0.03395</v>
      </c>
      <c r="R5488" t="n">
        <v>-0.01102</v>
      </c>
      <c r="S5488" t="n">
        <v>-0.01429</v>
      </c>
      <c r="T5488" t="n">
        <v>-0.00632</v>
      </c>
    </row>
    <row r="5489">
      <c r="A5489" s="142" t="n">
        <v>44224</v>
      </c>
      <c r="B5489" t="n">
        <v>-0.03229</v>
      </c>
      <c r="C5489" t="n">
        <v>-0.03233</v>
      </c>
      <c r="D5489" t="n">
        <v>-0.03231</v>
      </c>
      <c r="E5489" t="n">
        <v>-0.03229</v>
      </c>
      <c r="F5489" t="n">
        <v>-0.03227</v>
      </c>
      <c r="G5489" t="n">
        <v>-0.03819</v>
      </c>
      <c r="H5489" t="n">
        <v>-0.03303</v>
      </c>
      <c r="I5489" t="n">
        <v>-0.03305</v>
      </c>
      <c r="J5489" t="n">
        <v>0.00988</v>
      </c>
      <c r="K5489" t="n">
        <v>0.02404</v>
      </c>
      <c r="L5489" t="n">
        <v>0.0024</v>
      </c>
      <c r="M5489" t="n">
        <v>0.0333</v>
      </c>
      <c r="N5489" t="n">
        <v>0.03622</v>
      </c>
      <c r="O5489" t="n">
        <v>0.02356</v>
      </c>
      <c r="P5489" t="n">
        <v>0.01552</v>
      </c>
      <c r="Q5489" t="n">
        <v>0.01265</v>
      </c>
      <c r="R5489" t="n">
        <v>3e-05</v>
      </c>
      <c r="S5489" t="n">
        <v>0.0005</v>
      </c>
      <c r="T5489" t="n">
        <v>-0.01775</v>
      </c>
    </row>
    <row r="5490">
      <c r="A5490" s="142" t="n">
        <v>44225</v>
      </c>
      <c r="B5490" t="n">
        <v>0.03621</v>
      </c>
      <c r="C5490" t="n">
        <v>0.03622</v>
      </c>
      <c r="D5490" t="n">
        <v>0.03626</v>
      </c>
      <c r="E5490" t="n">
        <v>0.03623</v>
      </c>
      <c r="F5490" t="n">
        <v>0.03629</v>
      </c>
      <c r="G5490" t="n">
        <v>0.03887</v>
      </c>
      <c r="H5490" t="n">
        <v>0.01104</v>
      </c>
      <c r="I5490" t="n">
        <v>0.01103</v>
      </c>
      <c r="J5490" t="n">
        <v>0.01705</v>
      </c>
      <c r="K5490" t="n">
        <v>-0.00991</v>
      </c>
      <c r="L5490" t="n">
        <v>0.0009300000000000001</v>
      </c>
      <c r="M5490" t="n">
        <v>-0.0034</v>
      </c>
      <c r="N5490" t="n">
        <v>-5e-05</v>
      </c>
      <c r="O5490" t="n">
        <v>-0.00469</v>
      </c>
      <c r="P5490" t="n">
        <v>-0.00637</v>
      </c>
      <c r="Q5490" t="n">
        <v>0.0165</v>
      </c>
      <c r="R5490" t="n">
        <v>-0.01907</v>
      </c>
      <c r="S5490" t="n">
        <v>-0.01969</v>
      </c>
      <c r="T5490" t="n">
        <v>-0.01692</v>
      </c>
    </row>
    <row r="5491">
      <c r="A5491" s="142" t="n">
        <v>44228</v>
      </c>
      <c r="B5491" t="n">
        <v>-0.00233</v>
      </c>
      <c r="C5491" t="n">
        <v>-0.00239</v>
      </c>
      <c r="D5491" t="n">
        <v>-0.00231</v>
      </c>
      <c r="E5491" t="n">
        <v>-0.00233</v>
      </c>
      <c r="F5491" t="n">
        <v>-0.00232</v>
      </c>
      <c r="G5491" t="n">
        <v>-0.0001</v>
      </c>
      <c r="H5491" t="n">
        <v>-0.01541</v>
      </c>
      <c r="I5491" t="n">
        <v>-0.01545</v>
      </c>
      <c r="J5491" t="n">
        <v>0.0022</v>
      </c>
      <c r="K5491" t="n">
        <v>0.03556</v>
      </c>
      <c r="L5491" t="n">
        <v>0.03598</v>
      </c>
      <c r="M5491" t="n">
        <v>0.03906</v>
      </c>
      <c r="N5491" t="n">
        <v>0.04129</v>
      </c>
      <c r="O5491" t="n">
        <v>0.02742</v>
      </c>
      <c r="P5491" t="n">
        <v>0.03205</v>
      </c>
      <c r="Q5491" t="n">
        <v>0.01445</v>
      </c>
      <c r="R5491" t="n">
        <v>0.01226</v>
      </c>
      <c r="S5491" t="n">
        <v>0.02058</v>
      </c>
      <c r="T5491" t="n">
        <v>0.02943</v>
      </c>
    </row>
    <row r="5492">
      <c r="A5492" s="142" t="n">
        <v>44229</v>
      </c>
      <c r="B5492" t="n">
        <v>0.05977</v>
      </c>
      <c r="C5492" t="n">
        <v>0.05976</v>
      </c>
      <c r="D5492" t="n">
        <v>0.05979</v>
      </c>
      <c r="E5492" t="n">
        <v>0.05979</v>
      </c>
      <c r="F5492" t="n">
        <v>0.0598</v>
      </c>
      <c r="G5492" t="n">
        <v>0.05392</v>
      </c>
      <c r="H5492" t="n">
        <v>0.03698</v>
      </c>
      <c r="I5492" t="n">
        <v>0.03701</v>
      </c>
      <c r="J5492" t="n">
        <v>-0.01206</v>
      </c>
      <c r="K5492" t="n">
        <v>-0.0131</v>
      </c>
      <c r="L5492" t="n">
        <v>-0.03607</v>
      </c>
      <c r="M5492" t="n">
        <v>-0.02999</v>
      </c>
      <c r="N5492" t="n">
        <v>-0.03072</v>
      </c>
      <c r="O5492" t="n">
        <v>-0.02008</v>
      </c>
      <c r="P5492" t="n">
        <v>-0.01366</v>
      </c>
      <c r="Q5492" t="n">
        <v>-0.01849</v>
      </c>
      <c r="R5492" t="n">
        <v>0.01251</v>
      </c>
      <c r="S5492" t="n">
        <v>0.01748</v>
      </c>
      <c r="T5492" t="n">
        <v>0.01932</v>
      </c>
    </row>
    <row r="5493">
      <c r="A5493" s="142" t="n">
        <v>44230</v>
      </c>
      <c r="B5493" t="n">
        <v>-0.04703</v>
      </c>
      <c r="C5493" t="n">
        <v>-0.04437</v>
      </c>
      <c r="D5493" t="n">
        <v>-0.04702</v>
      </c>
      <c r="E5493" t="n">
        <v>-0.04435</v>
      </c>
      <c r="F5493" t="n">
        <v>-0.04692</v>
      </c>
      <c r="G5493" t="n">
        <v>-0.0494</v>
      </c>
      <c r="H5493" t="n">
        <v>-0.01665</v>
      </c>
      <c r="I5493" t="n">
        <v>-0.01661</v>
      </c>
      <c r="J5493" t="n">
        <v>0.0161</v>
      </c>
      <c r="K5493" t="n">
        <v>0.0107</v>
      </c>
      <c r="L5493" t="n">
        <v>0.01233</v>
      </c>
      <c r="M5493" t="n">
        <v>0.00738</v>
      </c>
      <c r="N5493" t="n">
        <v>0.00722</v>
      </c>
      <c r="O5493" t="n">
        <v>0.01004</v>
      </c>
      <c r="P5493" t="n">
        <v>0.01008</v>
      </c>
      <c r="Q5493" t="n">
        <v>0.00292</v>
      </c>
      <c r="R5493" t="n">
        <v>0.00353</v>
      </c>
      <c r="S5493" t="n">
        <v>0.00437</v>
      </c>
      <c r="T5493" t="n">
        <v>0.009639999999999999</v>
      </c>
    </row>
    <row r="5494">
      <c r="A5494" s="142" t="n">
        <v>44231</v>
      </c>
      <c r="B5494" t="n">
        <v>0.009220000000000001</v>
      </c>
      <c r="C5494" t="n">
        <v>0.0064</v>
      </c>
      <c r="D5494" t="n">
        <v>0.00928</v>
      </c>
      <c r="E5494" t="n">
        <v>0.00648</v>
      </c>
      <c r="F5494" t="n">
        <v>0.0092</v>
      </c>
      <c r="G5494" t="n">
        <v>0.00596</v>
      </c>
      <c r="H5494" t="n">
        <v>0.00681</v>
      </c>
      <c r="I5494" t="n">
        <v>0.00669</v>
      </c>
      <c r="J5494" t="n">
        <v>-0.02677</v>
      </c>
      <c r="K5494" t="n">
        <v>-0.009180000000000001</v>
      </c>
      <c r="L5494" t="n">
        <v>-0.01576</v>
      </c>
      <c r="M5494" t="n">
        <v>-0.01313</v>
      </c>
      <c r="N5494" t="n">
        <v>-0.01035</v>
      </c>
      <c r="O5494" t="n">
        <v>-0.01566</v>
      </c>
      <c r="P5494" t="n">
        <v>-0.00873</v>
      </c>
      <c r="Q5494" t="n">
        <v>-0.0201</v>
      </c>
      <c r="R5494" t="n">
        <v>0.00573</v>
      </c>
      <c r="S5494" t="n">
        <v>0.00864</v>
      </c>
      <c r="T5494" t="n">
        <v>-0.00076</v>
      </c>
    </row>
    <row r="5495">
      <c r="A5495" s="142" t="n">
        <v>44232</v>
      </c>
      <c r="B5495" t="n">
        <v>-0.01851</v>
      </c>
      <c r="C5495" t="n">
        <v>-0.01852</v>
      </c>
      <c r="D5495" t="n">
        <v>-0.0185</v>
      </c>
      <c r="E5495" t="n">
        <v>-0.0185</v>
      </c>
      <c r="F5495" t="n">
        <v>-0.01849</v>
      </c>
      <c r="G5495" t="n">
        <v>-0.02125</v>
      </c>
      <c r="H5495" t="n">
        <v>-0.00984</v>
      </c>
      <c r="I5495" t="n">
        <v>-0.009860000000000001</v>
      </c>
      <c r="J5495" t="n">
        <v>0.00758</v>
      </c>
      <c r="K5495" t="n">
        <v>0.01802</v>
      </c>
      <c r="L5495" t="n">
        <v>0.0205</v>
      </c>
      <c r="M5495" t="n">
        <v>0.01959</v>
      </c>
      <c r="N5495" t="n">
        <v>0.02228</v>
      </c>
      <c r="O5495" t="n">
        <v>0.01674</v>
      </c>
      <c r="P5495" t="n">
        <v>0.01132</v>
      </c>
      <c r="Q5495" t="n">
        <v>0.00882</v>
      </c>
      <c r="R5495" t="n">
        <v>-0.00025</v>
      </c>
      <c r="S5495" t="n">
        <v>0.00182</v>
      </c>
      <c r="T5495" t="n">
        <v>0.00165</v>
      </c>
    </row>
    <row r="5496">
      <c r="A5496" s="142" t="n">
        <v>44235</v>
      </c>
      <c r="B5496" t="n">
        <v>0.01869</v>
      </c>
      <c r="C5496" t="n">
        <v>0.01864</v>
      </c>
      <c r="D5496" t="n">
        <v>0.01873</v>
      </c>
      <c r="E5496" t="n">
        <v>0.0187</v>
      </c>
      <c r="F5496" t="n">
        <v>0.01873</v>
      </c>
      <c r="G5496" t="n">
        <v>0.02268</v>
      </c>
      <c r="H5496" t="n">
        <v>0.01822</v>
      </c>
      <c r="I5496" t="n">
        <v>0.01818</v>
      </c>
      <c r="J5496" t="n">
        <v>0.02033</v>
      </c>
      <c r="K5496" t="n">
        <v>0.01706</v>
      </c>
      <c r="L5496" t="n">
        <v>0.01714</v>
      </c>
      <c r="M5496" t="n">
        <v>0.01315</v>
      </c>
      <c r="N5496" t="n">
        <v>0.01768</v>
      </c>
      <c r="O5496" t="n">
        <v>0.11619</v>
      </c>
      <c r="P5496" t="n">
        <v>0.01617</v>
      </c>
      <c r="Q5496" t="n">
        <v>0.02366</v>
      </c>
      <c r="R5496" t="n">
        <v>0.00294</v>
      </c>
      <c r="S5496" t="n">
        <v>0.00559</v>
      </c>
      <c r="T5496" t="n">
        <v>0.00135</v>
      </c>
    </row>
    <row r="5497">
      <c r="A5497" s="142" t="n">
        <v>44236</v>
      </c>
      <c r="B5497" t="n">
        <v>0.0113</v>
      </c>
      <c r="C5497" t="n">
        <v>0.01126</v>
      </c>
      <c r="D5497" t="n">
        <v>0.01128</v>
      </c>
      <c r="E5497" t="n">
        <v>0.01126</v>
      </c>
      <c r="F5497" t="n">
        <v>0.01134</v>
      </c>
      <c r="G5497" t="n">
        <v>0.01318</v>
      </c>
      <c r="H5497" t="n">
        <v>0.0219</v>
      </c>
      <c r="I5497" t="n">
        <v>0.02192</v>
      </c>
      <c r="J5497" t="n">
        <v>-0.00109</v>
      </c>
      <c r="K5497" t="n">
        <v>-0.00771</v>
      </c>
      <c r="L5497" t="n">
        <v>0.00135</v>
      </c>
      <c r="M5497" t="n">
        <v>-0.00104</v>
      </c>
      <c r="N5497" t="n">
        <v>-0.009259999999999999</v>
      </c>
      <c r="O5497" t="n">
        <v>-0.00609</v>
      </c>
      <c r="P5497" t="n">
        <v>-0.0049</v>
      </c>
      <c r="Q5497" t="n">
        <v>0.00176</v>
      </c>
      <c r="R5497" t="n">
        <v>-0.00041</v>
      </c>
      <c r="S5497" t="n">
        <v>-0.00234</v>
      </c>
      <c r="T5497" t="n">
        <v>0.00253</v>
      </c>
    </row>
    <row r="5498">
      <c r="A5498" s="142" t="n">
        <v>44237</v>
      </c>
      <c r="B5498" t="n">
        <v>-0.0083</v>
      </c>
      <c r="C5498" t="n">
        <v>-0.00831</v>
      </c>
      <c r="D5498" t="n">
        <v>-0.00825</v>
      </c>
      <c r="E5498" t="n">
        <v>-0.00825</v>
      </c>
      <c r="F5498" t="n">
        <v>-0.0083</v>
      </c>
      <c r="G5498" t="n">
        <v>-0.00417</v>
      </c>
      <c r="H5498" t="n">
        <v>0</v>
      </c>
      <c r="I5498" t="n">
        <v>-5e-05</v>
      </c>
      <c r="J5498" t="n">
        <v>0.00246</v>
      </c>
      <c r="K5498" t="n">
        <v>0.00413</v>
      </c>
      <c r="L5498" t="n">
        <v>0.01062</v>
      </c>
      <c r="M5498" t="n">
        <v>0.008750000000000001</v>
      </c>
      <c r="N5498" t="n">
        <v>-0.00122</v>
      </c>
      <c r="O5498" t="n">
        <v>0.0019</v>
      </c>
      <c r="P5498" t="n">
        <v>0.00984</v>
      </c>
      <c r="Q5498" t="n">
        <v>0.00639</v>
      </c>
      <c r="R5498" t="n">
        <v>-0.00209</v>
      </c>
      <c r="S5498" t="n">
        <v>-0.00071</v>
      </c>
      <c r="T5498" t="n">
        <v>0.00705</v>
      </c>
    </row>
    <row r="5499">
      <c r="A5499" s="142" t="n">
        <v>44238</v>
      </c>
      <c r="B5499" t="n">
        <v>-0.00313</v>
      </c>
      <c r="C5499" t="n">
        <v>-0.00314</v>
      </c>
      <c r="D5499" t="n">
        <v>-0.00314</v>
      </c>
      <c r="E5499" t="n">
        <v>-0.00314</v>
      </c>
      <c r="F5499" t="n">
        <v>-0.0031</v>
      </c>
      <c r="G5499" t="n">
        <v>-0.00039</v>
      </c>
      <c r="H5499" t="n">
        <v>0.00471</v>
      </c>
      <c r="I5499" t="n">
        <v>0.00478</v>
      </c>
      <c r="J5499" t="n">
        <v>0.00109</v>
      </c>
      <c r="K5499" t="n">
        <v>-0.01422</v>
      </c>
      <c r="L5499" t="n">
        <v>-0.00389</v>
      </c>
      <c r="M5499" t="n">
        <v>-0.01191</v>
      </c>
      <c r="N5499" t="n">
        <v>-0.01946</v>
      </c>
      <c r="O5499" t="n">
        <v>-0.01701</v>
      </c>
      <c r="P5499" t="n">
        <v>-0.01583</v>
      </c>
      <c r="Q5499" t="n">
        <v>0.00028</v>
      </c>
      <c r="R5499" t="n">
        <v>0.00404</v>
      </c>
      <c r="S5499" t="n">
        <v>0.00245</v>
      </c>
      <c r="T5499" t="n">
        <v>0.00337</v>
      </c>
    </row>
    <row r="5500">
      <c r="A5500" s="142" t="n">
        <v>44239</v>
      </c>
      <c r="B5500" t="n">
        <v>-0.0137</v>
      </c>
      <c r="C5500" t="n">
        <v>-0.01372</v>
      </c>
      <c r="D5500" t="n">
        <v>-0.01367</v>
      </c>
      <c r="E5500" t="n">
        <v>-0.01369</v>
      </c>
      <c r="F5500" t="n">
        <v>-0.01367</v>
      </c>
      <c r="G5500" t="n">
        <v>-0.01351</v>
      </c>
      <c r="H5500" t="n">
        <v>-0.00608</v>
      </c>
      <c r="I5500" t="n">
        <v>-0.00615</v>
      </c>
      <c r="J5500" t="n">
        <v>-0.02478</v>
      </c>
      <c r="K5500" t="n">
        <v>-0.0019</v>
      </c>
      <c r="L5500" t="n">
        <v>0.00649</v>
      </c>
      <c r="M5500" t="n">
        <v>-0.0028</v>
      </c>
      <c r="N5500" t="n">
        <v>0.00171</v>
      </c>
      <c r="O5500" t="n">
        <v>-0.00212</v>
      </c>
      <c r="P5500" t="n">
        <v>0.00124</v>
      </c>
      <c r="Q5500" t="n">
        <v>-0.02292</v>
      </c>
      <c r="R5500" t="n">
        <v>0.00683</v>
      </c>
      <c r="S5500" t="n">
        <v>0.00483</v>
      </c>
      <c r="T5500" t="n">
        <v>0.00181</v>
      </c>
    </row>
    <row r="5501">
      <c r="A5501" s="142" t="n">
        <v>44242</v>
      </c>
      <c r="B5501" t="n">
        <v>-0.00086</v>
      </c>
      <c r="C5501" t="n">
        <v>-0.0008899999999999999</v>
      </c>
      <c r="D5501" t="n">
        <v>-0.0008</v>
      </c>
      <c r="E5501" t="n">
        <v>-0.00082</v>
      </c>
      <c r="F5501" t="n">
        <v>-0.00079</v>
      </c>
      <c r="G5501" t="n">
        <v>-0.00195</v>
      </c>
      <c r="H5501" t="n">
        <v>0.00259</v>
      </c>
      <c r="I5501" t="n">
        <v>0.00253</v>
      </c>
      <c r="J5501" t="n">
        <v>0.01368</v>
      </c>
      <c r="K5501" t="n">
        <v>0.00406</v>
      </c>
      <c r="L5501" t="n">
        <v>0</v>
      </c>
      <c r="M5501" t="n">
        <v>0.00644</v>
      </c>
      <c r="N5501" t="n">
        <v>0.00292</v>
      </c>
      <c r="O5501" t="n">
        <v>0</v>
      </c>
      <c r="P5501" t="n">
        <v>0.009889999999999999</v>
      </c>
      <c r="Q5501" t="n">
        <v>0</v>
      </c>
      <c r="R5501" t="n">
        <v>0.0136</v>
      </c>
      <c r="S5501" t="n">
        <v>0.00306</v>
      </c>
      <c r="T5501" t="n">
        <v>0.0051</v>
      </c>
    </row>
    <row r="5502">
      <c r="A5502" s="142" t="n">
        <v>44243</v>
      </c>
      <c r="B5502" t="n">
        <v>0.0025</v>
      </c>
      <c r="C5502" t="n">
        <v>0.00247</v>
      </c>
      <c r="D5502" t="n">
        <v>0.00252</v>
      </c>
      <c r="E5502" t="n">
        <v>0.00252</v>
      </c>
      <c r="F5502" t="n">
        <v>0.00252</v>
      </c>
      <c r="G5502" t="n">
        <v>0.00366</v>
      </c>
      <c r="H5502" t="n">
        <v>0.00954</v>
      </c>
      <c r="I5502" t="n">
        <v>0.009560000000000001</v>
      </c>
      <c r="J5502" t="n">
        <v>-0.0157</v>
      </c>
      <c r="K5502" t="n">
        <v>0.0029</v>
      </c>
      <c r="L5502" t="n">
        <v>-0.00111</v>
      </c>
      <c r="M5502" t="n">
        <v>-0.01904</v>
      </c>
      <c r="N5502" t="n">
        <v>-0.01378</v>
      </c>
      <c r="O5502" t="n">
        <v>-0.02003</v>
      </c>
      <c r="P5502" t="n">
        <v>-0.01346</v>
      </c>
      <c r="Q5502" t="n">
        <v>0.00565</v>
      </c>
      <c r="R5502" t="n">
        <v>-0.00075</v>
      </c>
      <c r="S5502" t="n">
        <v>0.00114</v>
      </c>
      <c r="T5502" t="n">
        <v>0.00417</v>
      </c>
    </row>
    <row r="5503">
      <c r="A5503" s="142" t="n">
        <v>44244</v>
      </c>
      <c r="B5503" t="n">
        <v>-0.01994</v>
      </c>
      <c r="C5503" t="n">
        <v>-0.01997</v>
      </c>
      <c r="D5503" t="n">
        <v>-0.01996</v>
      </c>
      <c r="E5503" t="n">
        <v>-0.01999</v>
      </c>
      <c r="F5503" t="n">
        <v>-0.01992</v>
      </c>
      <c r="G5503" t="n">
        <v>-0.02105</v>
      </c>
      <c r="H5503" t="n">
        <v>0.00551</v>
      </c>
      <c r="I5503" t="n">
        <v>0.00542</v>
      </c>
      <c r="J5503" t="n">
        <v>-0.02771</v>
      </c>
      <c r="K5503" t="n">
        <v>-0.00692</v>
      </c>
      <c r="L5503" t="n">
        <v>-0.01073</v>
      </c>
      <c r="M5503" t="n">
        <v>-0.02567</v>
      </c>
      <c r="N5503" t="n">
        <v>-0.02176</v>
      </c>
      <c r="O5503" t="n">
        <v>-0.03024</v>
      </c>
      <c r="P5503" t="n">
        <v>-0.02109</v>
      </c>
      <c r="Q5503" t="n">
        <v>-0.02726</v>
      </c>
      <c r="R5503" t="n">
        <v>-0.00673</v>
      </c>
      <c r="S5503" t="n">
        <v>0.00378</v>
      </c>
      <c r="T5503" t="n">
        <v>0.009140000000000001</v>
      </c>
    </row>
    <row r="5504">
      <c r="A5504" s="142" t="n">
        <v>44245</v>
      </c>
      <c r="B5504" t="n">
        <v>-0.02443</v>
      </c>
      <c r="C5504" t="n">
        <v>-0.02446</v>
      </c>
      <c r="D5504" t="n">
        <v>-0.02443</v>
      </c>
      <c r="E5504" t="n">
        <v>-0.02439</v>
      </c>
      <c r="F5504" t="n">
        <v>-0.02439</v>
      </c>
      <c r="G5504" t="n">
        <v>-0.03139</v>
      </c>
      <c r="H5504" t="n">
        <v>-0.00444</v>
      </c>
      <c r="I5504" t="n">
        <v>-0.00444</v>
      </c>
      <c r="J5504" t="n">
        <v>-0.01036</v>
      </c>
      <c r="K5504" t="n">
        <v>-0.00368</v>
      </c>
      <c r="L5504" t="n">
        <v>-0.00046</v>
      </c>
      <c r="M5504" t="n">
        <v>-0.01757</v>
      </c>
      <c r="N5504" t="n">
        <v>-0.02001</v>
      </c>
      <c r="O5504" t="n">
        <v>-0.01799</v>
      </c>
      <c r="P5504" t="n">
        <v>-0.01648</v>
      </c>
      <c r="Q5504" t="n">
        <v>-0.007990000000000001</v>
      </c>
      <c r="R5504" t="n">
        <v>-0.00759</v>
      </c>
      <c r="S5504" t="n">
        <v>-0.009140000000000001</v>
      </c>
      <c r="T5504" t="n">
        <v>-0.01701</v>
      </c>
    </row>
    <row r="5505">
      <c r="A5505" s="142" t="n">
        <v>44246</v>
      </c>
      <c r="B5505" t="n">
        <v>-0.02182</v>
      </c>
      <c r="C5505" t="n">
        <v>-0.02182</v>
      </c>
      <c r="D5505" t="n">
        <v>-0.0218</v>
      </c>
      <c r="E5505" t="n">
        <v>-0.02182</v>
      </c>
      <c r="F5505" t="n">
        <v>-0.02182</v>
      </c>
      <c r="G5505" t="n">
        <v>-0.01842</v>
      </c>
      <c r="H5505" t="n">
        <v>-0.01318</v>
      </c>
      <c r="I5505" t="n">
        <v>-0.01334</v>
      </c>
      <c r="J5505" t="n">
        <v>-0.00349</v>
      </c>
      <c r="K5505" t="n">
        <v>0.00369</v>
      </c>
      <c r="L5505" t="n">
        <v>0.00669</v>
      </c>
      <c r="M5505" t="n">
        <v>-0.00307</v>
      </c>
      <c r="N5505" t="n">
        <v>-0.00267</v>
      </c>
      <c r="O5505" t="n">
        <v>-0.0109</v>
      </c>
      <c r="P5505" t="n">
        <v>-0.00129</v>
      </c>
      <c r="Q5505" t="n">
        <v>-0.00282</v>
      </c>
      <c r="R5505" t="n">
        <v>0.00499</v>
      </c>
      <c r="S5505" t="n">
        <v>-0.00287</v>
      </c>
      <c r="T5505" t="n">
        <v>-0.00101</v>
      </c>
    </row>
    <row r="5506">
      <c r="A5506" s="142" t="n">
        <v>44249</v>
      </c>
      <c r="B5506" t="n">
        <v>-0.00245</v>
      </c>
      <c r="C5506" t="n">
        <v>-0.0025</v>
      </c>
      <c r="D5506" t="n">
        <v>-0.00239</v>
      </c>
      <c r="E5506" t="n">
        <v>-0.00243</v>
      </c>
      <c r="F5506" t="n">
        <v>-0.00235</v>
      </c>
      <c r="G5506" t="n">
        <v>0.00204</v>
      </c>
      <c r="H5506" t="n">
        <v>0.02199</v>
      </c>
      <c r="I5506" t="n">
        <v>0.02202</v>
      </c>
      <c r="J5506" t="n">
        <v>0.00584</v>
      </c>
      <c r="K5506" t="n">
        <v>0.02142</v>
      </c>
      <c r="L5506" t="n">
        <v>0.01303</v>
      </c>
      <c r="M5506" t="n">
        <v>0.0356</v>
      </c>
      <c r="N5506" t="n">
        <v>0.04502</v>
      </c>
      <c r="O5506" t="n">
        <v>0.04042</v>
      </c>
      <c r="P5506" t="n">
        <v>0.03097</v>
      </c>
      <c r="Q5506" t="n">
        <v>0.009350000000000001</v>
      </c>
      <c r="R5506" t="n">
        <v>-0.00414</v>
      </c>
      <c r="S5506" t="n">
        <v>-0.00959</v>
      </c>
      <c r="T5506" t="n">
        <v>-0.02344</v>
      </c>
    </row>
    <row r="5507">
      <c r="A5507" s="142" t="n">
        <v>44250</v>
      </c>
      <c r="B5507" t="n">
        <v>0.047</v>
      </c>
      <c r="C5507" t="n">
        <v>0.04701</v>
      </c>
      <c r="D5507" t="n">
        <v>0.04701</v>
      </c>
      <c r="E5507" t="n">
        <v>0.04699</v>
      </c>
      <c r="F5507" t="n">
        <v>0.04702</v>
      </c>
      <c r="G5507" t="n">
        <v>0.04793</v>
      </c>
      <c r="H5507" t="n">
        <v>0.01892</v>
      </c>
      <c r="I5507" t="n">
        <v>0.01886</v>
      </c>
      <c r="J5507" t="n">
        <v>-0.008999999999999999</v>
      </c>
      <c r="K5507" t="n">
        <v>-0.01825</v>
      </c>
      <c r="L5507" t="n">
        <v>-0.01546</v>
      </c>
      <c r="M5507" t="n">
        <v>-0.01732</v>
      </c>
      <c r="N5507" t="n">
        <v>-0.01792</v>
      </c>
      <c r="O5507" t="n">
        <v>-0.02651</v>
      </c>
      <c r="P5507" t="n">
        <v>-0.01502</v>
      </c>
      <c r="Q5507" t="n">
        <v>-0.01032</v>
      </c>
      <c r="R5507" t="n">
        <v>-0.0041</v>
      </c>
      <c r="S5507" t="n">
        <v>-0.00139</v>
      </c>
      <c r="T5507" t="n">
        <v>-0.0014</v>
      </c>
    </row>
    <row r="5508">
      <c r="A5508" s="142" t="n">
        <v>44251</v>
      </c>
      <c r="B5508" t="n">
        <v>-0.01349</v>
      </c>
      <c r="C5508" t="n">
        <v>-0.01354</v>
      </c>
      <c r="D5508" t="n">
        <v>-0.01351</v>
      </c>
      <c r="E5508" t="n">
        <v>-0.01349</v>
      </c>
      <c r="F5508" t="n">
        <v>-0.01347</v>
      </c>
      <c r="G5508" t="n">
        <v>-0.01174</v>
      </c>
      <c r="H5508" t="n">
        <v>-0.009379999999999999</v>
      </c>
      <c r="I5508" t="n">
        <v>-0.00936</v>
      </c>
      <c r="J5508" t="n">
        <v>-0.00176</v>
      </c>
      <c r="K5508" t="n">
        <v>0.0067</v>
      </c>
      <c r="L5508" t="n">
        <v>0.0106</v>
      </c>
      <c r="M5508" t="n">
        <v>0.01024</v>
      </c>
      <c r="N5508" t="n">
        <v>0.01528</v>
      </c>
      <c r="O5508" t="n">
        <v>0.01255</v>
      </c>
      <c r="P5508" t="n">
        <v>0.00635</v>
      </c>
      <c r="Q5508" t="n">
        <v>-0.0038</v>
      </c>
      <c r="R5508" t="n">
        <v>0.0046</v>
      </c>
      <c r="S5508" t="n">
        <v>0.00506</v>
      </c>
      <c r="T5508" t="n">
        <v>-0.0123</v>
      </c>
    </row>
    <row r="5509">
      <c r="A5509" s="142" t="n">
        <v>44252</v>
      </c>
      <c r="B5509" t="n">
        <v>0.01605</v>
      </c>
      <c r="C5509" t="n">
        <v>0.01605</v>
      </c>
      <c r="D5509" t="n">
        <v>0.0161</v>
      </c>
      <c r="E5509" t="n">
        <v>0.01608</v>
      </c>
      <c r="F5509" t="n">
        <v>0.0161</v>
      </c>
      <c r="G5509" t="n">
        <v>0.01302</v>
      </c>
      <c r="H5509" t="n">
        <v>0.01353</v>
      </c>
      <c r="I5509" t="n">
        <v>0.01347</v>
      </c>
      <c r="J5509" t="n">
        <v>0.00616</v>
      </c>
      <c r="K5509" t="n">
        <v>-0.00942</v>
      </c>
      <c r="L5509" t="n">
        <v>-0.01218</v>
      </c>
      <c r="M5509" t="n">
        <v>-0.02785</v>
      </c>
      <c r="N5509" t="n">
        <v>-0.04013</v>
      </c>
      <c r="O5509" t="n">
        <v>-0.02788</v>
      </c>
      <c r="P5509" t="n">
        <v>-0.03914</v>
      </c>
      <c r="Q5509" t="n">
        <v>0.01242</v>
      </c>
      <c r="R5509" t="n">
        <v>-0.0025</v>
      </c>
      <c r="S5509" t="n">
        <v>-0.02036</v>
      </c>
      <c r="T5509" t="n">
        <v>-0.00321</v>
      </c>
    </row>
    <row r="5510">
      <c r="A5510" s="142" t="n">
        <v>44253</v>
      </c>
      <c r="B5510" t="n">
        <v>-0.04245</v>
      </c>
      <c r="C5510" t="n">
        <v>-0.04245</v>
      </c>
      <c r="D5510" t="n">
        <v>-0.04245</v>
      </c>
      <c r="E5510" t="n">
        <v>-0.04241</v>
      </c>
      <c r="F5510" t="n">
        <v>-0.04245</v>
      </c>
      <c r="G5510" t="n">
        <v>-0.03442</v>
      </c>
      <c r="H5510" t="n">
        <v>-0.01722</v>
      </c>
      <c r="I5510" t="n">
        <v>-0.01705</v>
      </c>
      <c r="J5510" t="n">
        <v>-0.04431</v>
      </c>
      <c r="K5510" t="n">
        <v>-0.03676</v>
      </c>
      <c r="L5510" t="n">
        <v>-0.03612</v>
      </c>
      <c r="M5510" t="n">
        <v>-0.03704</v>
      </c>
      <c r="N5510" t="n">
        <v>-0.03687</v>
      </c>
      <c r="O5510" t="n">
        <v>-0.03939</v>
      </c>
      <c r="P5510" t="n">
        <v>-0.0276</v>
      </c>
      <c r="Q5510" t="n">
        <v>-0.04455</v>
      </c>
      <c r="R5510" t="n">
        <v>-0.01685</v>
      </c>
      <c r="S5510" t="n">
        <v>-0.0078</v>
      </c>
      <c r="T5510" t="n">
        <v>-0.02531</v>
      </c>
    </row>
    <row r="5511">
      <c r="A5511" s="142" t="n">
        <v>44256</v>
      </c>
      <c r="B5511" t="n">
        <v>-0.03387</v>
      </c>
      <c r="C5511" t="n">
        <v>-0.03392</v>
      </c>
      <c r="D5511" t="n">
        <v>-0.03382</v>
      </c>
      <c r="E5511" t="n">
        <v>-0.03388</v>
      </c>
      <c r="F5511" t="n">
        <v>-0.03382</v>
      </c>
      <c r="G5511" t="n">
        <v>-0.04061</v>
      </c>
      <c r="H5511" t="n">
        <v>-0.03311</v>
      </c>
      <c r="I5511" t="n">
        <v>-0.03333</v>
      </c>
      <c r="J5511" t="n">
        <v>0.00793</v>
      </c>
      <c r="K5511" t="n">
        <v>-0.00079</v>
      </c>
      <c r="L5511" t="n">
        <v>0.00486</v>
      </c>
      <c r="M5511" t="n">
        <v>-0.00485</v>
      </c>
      <c r="N5511" t="n">
        <v>-0.00677</v>
      </c>
      <c r="O5511" t="n">
        <v>-0.00776</v>
      </c>
      <c r="P5511" t="n">
        <v>-0.00405</v>
      </c>
      <c r="Q5511" t="n">
        <v>0.01143</v>
      </c>
      <c r="R5511" t="n">
        <v>0.01817</v>
      </c>
      <c r="S5511" t="n">
        <v>0.02773</v>
      </c>
      <c r="T5511" t="n">
        <v>0.02466</v>
      </c>
    </row>
    <row r="5512">
      <c r="A5512" s="142" t="n">
        <v>44257</v>
      </c>
      <c r="B5512" t="n">
        <v>-0.00682</v>
      </c>
      <c r="C5512" t="n">
        <v>-0.00686</v>
      </c>
      <c r="D5512" t="n">
        <v>-0.00679</v>
      </c>
      <c r="E5512" t="n">
        <v>-0.00682</v>
      </c>
      <c r="F5512" t="n">
        <v>-0.00677</v>
      </c>
      <c r="G5512" t="n">
        <v>-0.01393</v>
      </c>
      <c r="H5512" t="n">
        <v>0.01518</v>
      </c>
      <c r="I5512" t="n">
        <v>0.01523</v>
      </c>
      <c r="J5512" t="n">
        <v>-0.00454</v>
      </c>
      <c r="K5512" t="n">
        <v>0.0295</v>
      </c>
      <c r="L5512" t="n">
        <v>0.00966</v>
      </c>
      <c r="M5512" t="n">
        <v>0.03173</v>
      </c>
      <c r="N5512" t="n">
        <v>0.03254</v>
      </c>
      <c r="O5512" t="n">
        <v>0.0372</v>
      </c>
      <c r="P5512" t="n">
        <v>0.02714</v>
      </c>
      <c r="Q5512" t="n">
        <v>-0.0029</v>
      </c>
      <c r="R5512" t="n">
        <v>0.00224</v>
      </c>
      <c r="S5512" t="n">
        <v>-0.00597</v>
      </c>
      <c r="T5512" t="n">
        <v>-0.00293</v>
      </c>
    </row>
    <row r="5513">
      <c r="A5513" s="142" t="n">
        <v>44258</v>
      </c>
      <c r="B5513" t="n">
        <v>0.0249</v>
      </c>
      <c r="C5513" t="n">
        <v>0.02488</v>
      </c>
      <c r="D5513" t="n">
        <v>0.02487</v>
      </c>
      <c r="E5513" t="n">
        <v>0.0249</v>
      </c>
      <c r="F5513" t="n">
        <v>0.02487</v>
      </c>
      <c r="G5513" t="n">
        <v>0.02579</v>
      </c>
      <c r="H5513" t="n">
        <v>0.01159</v>
      </c>
      <c r="I5513" t="n">
        <v>0.01153</v>
      </c>
      <c r="J5513" t="n">
        <v>-0.00547</v>
      </c>
      <c r="K5513" t="n">
        <v>-0.008059999999999999</v>
      </c>
      <c r="L5513" t="n">
        <v>-0.01438</v>
      </c>
      <c r="M5513" t="n">
        <v>-0.01729</v>
      </c>
      <c r="N5513" t="n">
        <v>-0.01874</v>
      </c>
      <c r="O5513" t="n">
        <v>-0.01351</v>
      </c>
      <c r="P5513" t="n">
        <v>-0.01717</v>
      </c>
      <c r="Q5513" t="n">
        <v>-0.00221</v>
      </c>
      <c r="R5513" t="n">
        <v>0.00073</v>
      </c>
      <c r="S5513" t="n">
        <v>-0.00741</v>
      </c>
      <c r="T5513" t="n">
        <v>0.01252</v>
      </c>
    </row>
    <row r="5514">
      <c r="A5514" s="142" t="n">
        <v>44259</v>
      </c>
      <c r="B5514" t="n">
        <v>-0.01185</v>
      </c>
      <c r="C5514" t="n">
        <v>-0.01186</v>
      </c>
      <c r="D5514" t="n">
        <v>-0.01182</v>
      </c>
      <c r="E5514" t="n">
        <v>-0.01183</v>
      </c>
      <c r="F5514" t="n">
        <v>-0.01177</v>
      </c>
      <c r="G5514" t="n">
        <v>-0.01083</v>
      </c>
      <c r="H5514" t="n">
        <v>-0.00593</v>
      </c>
      <c r="I5514" t="n">
        <v>-0.00591</v>
      </c>
      <c r="J5514" t="n">
        <v>0.00459</v>
      </c>
      <c r="K5514" t="n">
        <v>-0.0227</v>
      </c>
      <c r="L5514" t="n">
        <v>-0.01998</v>
      </c>
      <c r="M5514" t="n">
        <v>-0.01237</v>
      </c>
      <c r="N5514" t="n">
        <v>0.00168</v>
      </c>
      <c r="O5514" t="n">
        <v>0.00813</v>
      </c>
      <c r="P5514" t="n">
        <v>-0.00538</v>
      </c>
      <c r="Q5514" t="n">
        <v>-0.00281</v>
      </c>
      <c r="R5514" t="n">
        <v>-0.00186</v>
      </c>
      <c r="S5514" t="n">
        <v>-0.01114</v>
      </c>
      <c r="T5514" t="n">
        <v>-0.02019</v>
      </c>
    </row>
    <row r="5515">
      <c r="A5515" s="142" t="n">
        <v>44260</v>
      </c>
      <c r="B5515" t="n">
        <v>-0.00049</v>
      </c>
      <c r="C5515" t="n">
        <v>-0.00054</v>
      </c>
      <c r="D5515" t="n">
        <v>-0.0005</v>
      </c>
      <c r="E5515" t="n">
        <v>-0.00048</v>
      </c>
      <c r="F5515" t="n">
        <v>-0.00052</v>
      </c>
      <c r="G5515" t="n">
        <v>-0.00319</v>
      </c>
      <c r="H5515" t="n">
        <v>-0.01906</v>
      </c>
      <c r="I5515" t="n">
        <v>-0.01906</v>
      </c>
      <c r="J5515" t="n">
        <v>0.01156</v>
      </c>
      <c r="K5515" t="n">
        <v>0.01808</v>
      </c>
      <c r="L5515" t="n">
        <v>-0.00449</v>
      </c>
      <c r="M5515" t="n">
        <v>0.007900000000000001</v>
      </c>
      <c r="N5515" t="n">
        <v>0.02028</v>
      </c>
      <c r="O5515" t="n">
        <v>0.10392</v>
      </c>
      <c r="P5515" t="n">
        <v>0.01216</v>
      </c>
      <c r="Q5515" t="n">
        <v>0.00766</v>
      </c>
      <c r="R5515" t="n">
        <v>-0.00722</v>
      </c>
      <c r="S5515" t="n">
        <v>0.01755</v>
      </c>
      <c r="T5515" t="n">
        <v>0.00615</v>
      </c>
    </row>
    <row r="5516">
      <c r="A5516" s="142" t="n">
        <v>44263</v>
      </c>
      <c r="B5516" t="n">
        <v>0.01781</v>
      </c>
      <c r="C5516" t="n">
        <v>0.0178</v>
      </c>
      <c r="D5516" t="n">
        <v>0.01788</v>
      </c>
      <c r="E5516" t="n">
        <v>0.01787</v>
      </c>
      <c r="F5516" t="n">
        <v>0.0179</v>
      </c>
      <c r="G5516" t="n">
        <v>0.00673</v>
      </c>
      <c r="H5516" t="n">
        <v>0.01082</v>
      </c>
      <c r="I5516" t="n">
        <v>0.01077</v>
      </c>
      <c r="J5516" t="n">
        <v>0.01444</v>
      </c>
      <c r="K5516" t="n">
        <v>-0.00181</v>
      </c>
      <c r="L5516" t="n">
        <v>-0.0017</v>
      </c>
      <c r="M5516" t="n">
        <v>-0.00546</v>
      </c>
      <c r="N5516" t="n">
        <v>-0.00764</v>
      </c>
      <c r="O5516" t="n">
        <v>-0.00912</v>
      </c>
      <c r="P5516" t="n">
        <v>0</v>
      </c>
      <c r="Q5516" t="n">
        <v>0.0149</v>
      </c>
      <c r="R5516" t="n">
        <v>0.02043</v>
      </c>
      <c r="S5516" t="n">
        <v>-0.00074</v>
      </c>
      <c r="T5516" t="n">
        <v>-0.01906</v>
      </c>
    </row>
    <row r="5517">
      <c r="A5517" s="142" t="n">
        <v>44264</v>
      </c>
      <c r="B5517" t="n">
        <v>4e-05</v>
      </c>
      <c r="C5517" t="n">
        <v>2e-05</v>
      </c>
      <c r="D5517" t="n">
        <v>6.999999999999999e-05</v>
      </c>
      <c r="E5517" t="n">
        <v>0</v>
      </c>
      <c r="F5517" t="n">
        <v>6e-05</v>
      </c>
      <c r="G5517" t="n">
        <v>-0.00422</v>
      </c>
      <c r="H5517" t="n">
        <v>0.00502</v>
      </c>
      <c r="I5517" t="n">
        <v>0.00514</v>
      </c>
      <c r="J5517" t="n">
        <v>0.0255</v>
      </c>
      <c r="K5517" t="n">
        <v>0.01519</v>
      </c>
      <c r="L5517" t="n">
        <v>0.01827</v>
      </c>
      <c r="M5517" t="n">
        <v>0.0327</v>
      </c>
      <c r="N5517" t="n">
        <v>0.02336</v>
      </c>
      <c r="O5517" t="n">
        <v>0.02295</v>
      </c>
      <c r="P5517" t="n">
        <v>0.0227</v>
      </c>
      <c r="Q5517" t="n">
        <v>0.02198</v>
      </c>
      <c r="R5517" t="n">
        <v>0.00712</v>
      </c>
      <c r="S5517" t="n">
        <v>0.01138</v>
      </c>
      <c r="T5517" t="n">
        <v>0.00538</v>
      </c>
    </row>
    <row r="5518">
      <c r="A5518" s="142" t="n">
        <v>44265</v>
      </c>
      <c r="B5518" t="n">
        <v>0.02288</v>
      </c>
      <c r="C5518" t="n">
        <v>0.02282</v>
      </c>
      <c r="D5518" t="n">
        <v>0.02285</v>
      </c>
      <c r="E5518" t="n">
        <v>0.02287</v>
      </c>
      <c r="F5518" t="n">
        <v>0.02289</v>
      </c>
      <c r="G5518" t="n">
        <v>0.02499</v>
      </c>
      <c r="H5518" t="n">
        <v>0.00546</v>
      </c>
      <c r="I5518" t="n">
        <v>0.00533</v>
      </c>
      <c r="J5518" t="n">
        <v>-0.00723</v>
      </c>
      <c r="K5518" t="n">
        <v>0.00614</v>
      </c>
      <c r="L5518" t="n">
        <v>0.00538</v>
      </c>
      <c r="M5518" t="n">
        <v>0.00579</v>
      </c>
      <c r="N5518" t="n">
        <v>0.00133</v>
      </c>
      <c r="O5518" t="n">
        <v>0.00136</v>
      </c>
      <c r="P5518" t="n">
        <v>0.009140000000000001</v>
      </c>
      <c r="Q5518" t="n">
        <v>-0.0027</v>
      </c>
      <c r="R5518" t="n">
        <v>0.00423</v>
      </c>
      <c r="S5518" t="n">
        <v>0.0039</v>
      </c>
      <c r="T5518" t="n">
        <v>0.00435</v>
      </c>
    </row>
    <row r="5519">
      <c r="A5519" s="142" t="n">
        <v>44266</v>
      </c>
      <c r="B5519" t="n">
        <v>0.00256</v>
      </c>
      <c r="C5519" t="n">
        <v>0.00256</v>
      </c>
      <c r="D5519" t="n">
        <v>0.00261</v>
      </c>
      <c r="E5519" t="n">
        <v>0.0026</v>
      </c>
      <c r="F5519" t="n">
        <v>0.0026</v>
      </c>
      <c r="G5519" t="n">
        <v>0.00365</v>
      </c>
      <c r="H5519" t="n">
        <v>0.00248</v>
      </c>
      <c r="I5519" t="n">
        <v>0.00265</v>
      </c>
      <c r="J5519" t="n">
        <v>0.009900000000000001</v>
      </c>
      <c r="K5519" t="n">
        <v>0.00292</v>
      </c>
      <c r="L5519" t="n">
        <v>0.00503</v>
      </c>
      <c r="M5519" t="n">
        <v>0.00732</v>
      </c>
      <c r="N5519" t="n">
        <v>0.01099</v>
      </c>
      <c r="O5519" t="n">
        <v>0.01379</v>
      </c>
      <c r="P5519" t="n">
        <v>0.00647</v>
      </c>
      <c r="Q5519" t="n">
        <v>0.01102</v>
      </c>
      <c r="R5519" t="n">
        <v>0.00491</v>
      </c>
      <c r="S5519" t="n">
        <v>0.00754</v>
      </c>
      <c r="T5519" t="n">
        <v>0.01927</v>
      </c>
    </row>
    <row r="5520">
      <c r="A5520" s="142" t="n">
        <v>44267</v>
      </c>
      <c r="B5520" t="n">
        <v>0.01265</v>
      </c>
      <c r="C5520" t="n">
        <v>0.01263</v>
      </c>
      <c r="D5520" t="n">
        <v>0.01265</v>
      </c>
      <c r="E5520" t="n">
        <v>0.01265</v>
      </c>
      <c r="F5520" t="n">
        <v>0.01268</v>
      </c>
      <c r="G5520" t="n">
        <v>0.01809</v>
      </c>
      <c r="H5520" t="n">
        <v>0.01768</v>
      </c>
      <c r="I5520" t="n">
        <v>0.01776</v>
      </c>
      <c r="J5520" t="n">
        <v>-0.00721</v>
      </c>
      <c r="K5520" t="n">
        <v>0</v>
      </c>
      <c r="L5520" t="n">
        <v>-0.00163</v>
      </c>
      <c r="M5520" t="n">
        <v>-0.00437</v>
      </c>
      <c r="N5520" t="n">
        <v>0.00602</v>
      </c>
      <c r="O5520" t="n">
        <v>0.00219</v>
      </c>
      <c r="P5520" t="n">
        <v>0.00643</v>
      </c>
      <c r="Q5520" t="n">
        <v>-0.00861</v>
      </c>
      <c r="R5520" t="n">
        <v>-0.00226</v>
      </c>
      <c r="S5520" t="n">
        <v>0.00142</v>
      </c>
      <c r="T5520" t="n">
        <v>-0.00501</v>
      </c>
    </row>
    <row r="5521">
      <c r="A5521" s="142" t="n">
        <v>44270</v>
      </c>
      <c r="B5521" t="n">
        <v>-0.00326</v>
      </c>
      <c r="C5521" t="n">
        <v>-0.00332</v>
      </c>
      <c r="D5521" t="n">
        <v>-0.00321</v>
      </c>
      <c r="E5521" t="n">
        <v>-0.00326</v>
      </c>
      <c r="F5521" t="n">
        <v>-0.00321</v>
      </c>
      <c r="G5521" t="n">
        <v>-0.00499</v>
      </c>
      <c r="H5521" t="n">
        <v>0.00269</v>
      </c>
      <c r="I5521" t="n">
        <v>0.0026</v>
      </c>
      <c r="J5521" t="n">
        <v>0.00726</v>
      </c>
      <c r="K5521" t="n">
        <v>0.00697</v>
      </c>
      <c r="L5521" t="n">
        <v>0.00777</v>
      </c>
      <c r="M5521" t="n">
        <v>0.01967</v>
      </c>
      <c r="N5521" t="n">
        <v>0.02325</v>
      </c>
      <c r="O5521" t="n">
        <v>0.01502</v>
      </c>
      <c r="P5521" t="n">
        <v>0.02554</v>
      </c>
      <c r="Q5521" t="n">
        <v>0.01486</v>
      </c>
      <c r="R5521" t="n">
        <v>-0.00022</v>
      </c>
      <c r="S5521" t="n">
        <v>0.00557</v>
      </c>
      <c r="T5521" t="n">
        <v>-0.00409</v>
      </c>
    </row>
    <row r="5522">
      <c r="A5522" s="142" t="n">
        <v>44271</v>
      </c>
      <c r="B5522" t="n">
        <v>0.02563</v>
      </c>
      <c r="C5522" t="n">
        <v>0.02564</v>
      </c>
      <c r="D5522" t="n">
        <v>0.02564</v>
      </c>
      <c r="E5522" t="n">
        <v>0.02566</v>
      </c>
      <c r="F5522" t="n">
        <v>0.02566</v>
      </c>
      <c r="G5522" t="n">
        <v>0.02377</v>
      </c>
      <c r="H5522" t="n">
        <v>0.00818</v>
      </c>
      <c r="I5522" t="n">
        <v>0.00818</v>
      </c>
      <c r="J5522" t="n">
        <v>0.01846</v>
      </c>
      <c r="K5522" t="n">
        <v>-0.00692</v>
      </c>
      <c r="L5522" t="n">
        <v>0.01009</v>
      </c>
      <c r="M5522" t="n">
        <v>-0.00567</v>
      </c>
      <c r="N5522" t="n">
        <v>-0.00768</v>
      </c>
      <c r="O5522" t="n">
        <v>-0.00489</v>
      </c>
      <c r="P5522" t="n">
        <v>-0.00374</v>
      </c>
      <c r="Q5522" t="n">
        <v>0.01188</v>
      </c>
      <c r="R5522" t="n">
        <v>0.00844</v>
      </c>
      <c r="S5522" t="n">
        <v>0.00331</v>
      </c>
      <c r="T5522" t="n">
        <v>0.008449999999999999</v>
      </c>
    </row>
    <row r="5523">
      <c r="A5523" s="142" t="n">
        <v>44272</v>
      </c>
      <c r="B5523" t="n">
        <v>6.999999999999999e-05</v>
      </c>
      <c r="C5523" t="n">
        <v>4e-05</v>
      </c>
      <c r="D5523" t="n">
        <v>6e-05</v>
      </c>
      <c r="E5523" t="n">
        <v>0.0001</v>
      </c>
      <c r="F5523" t="n">
        <v>0.00011</v>
      </c>
      <c r="G5523" t="n">
        <v>-0.00181</v>
      </c>
      <c r="H5523" t="n">
        <v>-0.00831</v>
      </c>
      <c r="I5523" t="n">
        <v>-0.00843</v>
      </c>
      <c r="J5523" t="n">
        <v>-0.00255</v>
      </c>
      <c r="K5523" t="n">
        <v>0.01344</v>
      </c>
      <c r="L5523" t="n">
        <v>6e-05</v>
      </c>
      <c r="M5523" t="n">
        <v>0.02083</v>
      </c>
      <c r="N5523" t="n">
        <v>0.01604</v>
      </c>
      <c r="O5523" t="n">
        <v>0.01859</v>
      </c>
      <c r="P5523" t="n">
        <v>0.0175</v>
      </c>
      <c r="Q5523" t="n">
        <v>-0.00723</v>
      </c>
      <c r="R5523" t="n">
        <v>-0.0037</v>
      </c>
      <c r="S5523" t="n">
        <v>-0.00045</v>
      </c>
      <c r="T5523" t="n">
        <v>-0.00515</v>
      </c>
    </row>
    <row r="5524">
      <c r="A5524" s="142" t="n">
        <v>44273</v>
      </c>
      <c r="B5524" t="n">
        <v>0.01405</v>
      </c>
      <c r="C5524" t="n">
        <v>0.01403</v>
      </c>
      <c r="D5524" t="n">
        <v>0.01409</v>
      </c>
      <c r="E5524" t="n">
        <v>0.01403</v>
      </c>
      <c r="F5524" t="n">
        <v>0.01405</v>
      </c>
      <c r="G5524" t="n">
        <v>0.01494</v>
      </c>
      <c r="H5524" t="n">
        <v>0.0023</v>
      </c>
      <c r="I5524" t="n">
        <v>0.00238</v>
      </c>
      <c r="J5524" t="n">
        <v>0.01391</v>
      </c>
      <c r="K5524" t="n">
        <v>-0.00713</v>
      </c>
      <c r="L5524" t="n">
        <v>0.01682</v>
      </c>
      <c r="M5524" t="n">
        <v>-0.00372</v>
      </c>
      <c r="N5524" t="n">
        <v>-0.01141</v>
      </c>
      <c r="O5524" t="n">
        <v>-0.00365</v>
      </c>
      <c r="P5524" t="n">
        <v>-0.01351</v>
      </c>
      <c r="Q5524" t="n">
        <v>0.01542</v>
      </c>
      <c r="R5524" t="n">
        <v>0.00474</v>
      </c>
      <c r="S5524" t="n">
        <v>-0.00865</v>
      </c>
      <c r="T5524" t="n">
        <v>0.00166</v>
      </c>
    </row>
    <row r="5525">
      <c r="A5525" s="142" t="n">
        <v>44274</v>
      </c>
      <c r="B5525" t="n">
        <v>-0.00958</v>
      </c>
      <c r="C5525" t="n">
        <v>-0.00962</v>
      </c>
      <c r="D5525" t="n">
        <v>-0.009599999999999999</v>
      </c>
      <c r="E5525" t="n">
        <v>-0.00958</v>
      </c>
      <c r="F5525" t="n">
        <v>-0.009549999999999999</v>
      </c>
      <c r="G5525" t="n">
        <v>-0.00784</v>
      </c>
      <c r="H5525" t="n">
        <v>-0.0021</v>
      </c>
      <c r="I5525" t="n">
        <v>-0.00217</v>
      </c>
      <c r="J5525" t="n">
        <v>0.00112</v>
      </c>
      <c r="K5525" t="n">
        <v>-0.00315</v>
      </c>
      <c r="L5525" t="n">
        <v>-0.00382</v>
      </c>
      <c r="M5525" t="n">
        <v>-0.0041</v>
      </c>
      <c r="N5525" t="n">
        <v>0.009719999999999999</v>
      </c>
      <c r="O5525" t="n">
        <v>0.00756</v>
      </c>
      <c r="P5525" t="n">
        <v>0.00249</v>
      </c>
      <c r="Q5525" t="n">
        <v>-0.00298</v>
      </c>
      <c r="R5525" t="n">
        <v>-0.00797</v>
      </c>
      <c r="S5525" t="n">
        <v>-0.0016</v>
      </c>
      <c r="T5525" t="n">
        <v>-0.00649</v>
      </c>
    </row>
    <row r="5526">
      <c r="A5526" s="142" t="n">
        <v>44277</v>
      </c>
      <c r="B5526" t="n">
        <v>0.00211</v>
      </c>
      <c r="C5526" t="n">
        <v>0.00205</v>
      </c>
      <c r="D5526" t="n">
        <v>-0.00116</v>
      </c>
      <c r="E5526" t="n">
        <v>0.0021</v>
      </c>
      <c r="F5526" t="n">
        <v>0.00217</v>
      </c>
      <c r="G5526" t="n">
        <v>0.00082</v>
      </c>
      <c r="H5526" t="n">
        <v>-0.01055</v>
      </c>
      <c r="I5526" t="n">
        <v>-0.01057</v>
      </c>
      <c r="J5526" t="n">
        <v>-0.00336</v>
      </c>
      <c r="K5526" t="n">
        <v>-0.00303</v>
      </c>
      <c r="L5526" t="n">
        <v>-0.01045</v>
      </c>
      <c r="M5526" t="n">
        <v>-0.01155</v>
      </c>
      <c r="N5526" t="n">
        <v>-0.01662</v>
      </c>
      <c r="O5526" t="n">
        <v>-0.00774</v>
      </c>
      <c r="P5526" t="n">
        <v>-0.01366</v>
      </c>
      <c r="Q5526" t="n">
        <v>-0.00037</v>
      </c>
      <c r="R5526" t="n">
        <v>0.00217</v>
      </c>
      <c r="S5526" t="n">
        <v>0.00225</v>
      </c>
      <c r="T5526" t="n">
        <v>-0.00229</v>
      </c>
    </row>
    <row r="5527">
      <c r="A5527" s="142" t="n">
        <v>44278</v>
      </c>
      <c r="B5527" t="n">
        <v>-0.01358</v>
      </c>
      <c r="C5527" t="n">
        <v>-0.01358</v>
      </c>
      <c r="D5527" t="n">
        <v>-0.00696</v>
      </c>
      <c r="E5527" t="n">
        <v>-0.01355</v>
      </c>
      <c r="F5527" t="n">
        <v>-0.01354</v>
      </c>
      <c r="G5527" t="n">
        <v>-0.0117</v>
      </c>
      <c r="H5527" t="n">
        <v>-0.00665</v>
      </c>
      <c r="I5527" t="n">
        <v>-0.00665</v>
      </c>
      <c r="J5527" t="n">
        <v>-0.02077</v>
      </c>
      <c r="K5527" t="n">
        <v>-0.02485</v>
      </c>
      <c r="L5527" t="n">
        <v>-0.00751</v>
      </c>
      <c r="M5527" t="n">
        <v>-0.02866</v>
      </c>
      <c r="N5527" t="n">
        <v>-0.02857</v>
      </c>
      <c r="O5527" t="n">
        <v>-0.02542</v>
      </c>
      <c r="P5527" t="n">
        <v>-0.02519</v>
      </c>
      <c r="Q5527" t="n">
        <v>-0.01926</v>
      </c>
      <c r="R5527" t="n">
        <v>-0.00233</v>
      </c>
      <c r="S5527" t="n">
        <v>-0.00289</v>
      </c>
      <c r="T5527" t="n">
        <v>-0.00423</v>
      </c>
    </row>
    <row r="5528">
      <c r="A5528" s="142" t="n">
        <v>44279</v>
      </c>
      <c r="B5528" t="n">
        <v>-0.03038</v>
      </c>
      <c r="C5528" t="n">
        <v>-0.03041</v>
      </c>
      <c r="D5528" t="n">
        <v>-0.03012</v>
      </c>
      <c r="E5528" t="n">
        <v>-0.03039</v>
      </c>
      <c r="F5528" t="n">
        <v>-0.0304</v>
      </c>
      <c r="G5528" t="n">
        <v>-0.03524</v>
      </c>
      <c r="H5528" t="n">
        <v>-0.02413</v>
      </c>
      <c r="I5528" t="n">
        <v>-0.02414</v>
      </c>
      <c r="J5528" t="n">
        <v>0.00258</v>
      </c>
      <c r="K5528" t="n">
        <v>-0.00507</v>
      </c>
      <c r="L5528" t="n">
        <v>0.0046</v>
      </c>
      <c r="M5528" t="n">
        <v>-0.00781</v>
      </c>
      <c r="N5528" t="n">
        <v>-0.00382</v>
      </c>
      <c r="O5528" t="n">
        <v>-0.00679</v>
      </c>
      <c r="P5528" t="n">
        <v>-0.00646</v>
      </c>
      <c r="Q5528" t="n">
        <v>-0.00648</v>
      </c>
      <c r="R5528" t="n">
        <v>0.00021</v>
      </c>
      <c r="S5528" t="n">
        <v>-0.00546</v>
      </c>
      <c r="T5528" t="n">
        <v>-0.01557</v>
      </c>
    </row>
    <row r="5529">
      <c r="A5529" s="142" t="n">
        <v>44280</v>
      </c>
      <c r="B5529" t="n">
        <v>-0.00937</v>
      </c>
      <c r="C5529" t="n">
        <v>-0.00937</v>
      </c>
      <c r="D5529" t="n">
        <v>-0.01789</v>
      </c>
      <c r="E5529" t="n">
        <v>-0.00933</v>
      </c>
      <c r="F5529" t="n">
        <v>-0.009339999999999999</v>
      </c>
      <c r="G5529" t="n">
        <v>-0.01286</v>
      </c>
      <c r="H5529" t="n">
        <v>-0.0058</v>
      </c>
      <c r="I5529" t="n">
        <v>-0.00578</v>
      </c>
      <c r="J5529" t="n">
        <v>-0.0243</v>
      </c>
      <c r="K5529" t="n">
        <v>-0.00549</v>
      </c>
      <c r="L5529" t="n">
        <v>-0.01</v>
      </c>
      <c r="M5529" t="n">
        <v>-0.00432</v>
      </c>
      <c r="N5529" t="n">
        <v>-0.00297</v>
      </c>
      <c r="O5529" t="n">
        <v>-0.009650000000000001</v>
      </c>
      <c r="P5529" t="n">
        <v>-0.0013</v>
      </c>
      <c r="Q5529" t="n">
        <v>-0.008829999999999999</v>
      </c>
      <c r="R5529" t="n">
        <v>-3e-05</v>
      </c>
      <c r="S5529" t="n">
        <v>0.00627</v>
      </c>
      <c r="T5529" t="n">
        <v>-0.00296</v>
      </c>
    </row>
    <row r="5530">
      <c r="A5530" s="142" t="n">
        <v>44281</v>
      </c>
      <c r="B5530" t="n">
        <v>-0.00586</v>
      </c>
      <c r="C5530" t="n">
        <v>-0.0059</v>
      </c>
      <c r="D5530" t="n">
        <v>-0.00041</v>
      </c>
      <c r="E5530" t="n">
        <v>-0.00586</v>
      </c>
      <c r="F5530" t="n">
        <v>-0.0058</v>
      </c>
      <c r="G5530" t="n">
        <v>-0.01046</v>
      </c>
      <c r="H5530" t="n">
        <v>-0.00442</v>
      </c>
      <c r="I5530" t="n">
        <v>-0.0044</v>
      </c>
      <c r="J5530" t="n">
        <v>0.01113</v>
      </c>
      <c r="K5530" t="n">
        <v>0.01747</v>
      </c>
      <c r="L5530" t="n">
        <v>0.01116</v>
      </c>
      <c r="M5530" t="n">
        <v>0.01603</v>
      </c>
      <c r="N5530" t="n">
        <v>0.01504</v>
      </c>
      <c r="O5530" t="n">
        <v>0.01431</v>
      </c>
      <c r="P5530" t="n">
        <v>0.01953</v>
      </c>
      <c r="Q5530" t="n">
        <v>0.01317</v>
      </c>
      <c r="R5530" t="n">
        <v>0.00925</v>
      </c>
      <c r="S5530" t="n">
        <v>0.0126</v>
      </c>
      <c r="T5530" t="n">
        <v>0.01295</v>
      </c>
    </row>
    <row r="5531">
      <c r="A5531" s="142" t="n">
        <v>44284</v>
      </c>
      <c r="B5531" t="n">
        <v>0.01523</v>
      </c>
      <c r="C5531" t="n">
        <v>0.01519</v>
      </c>
      <c r="D5531" t="n">
        <v>0.01164</v>
      </c>
      <c r="E5531" t="n">
        <v>0.01526</v>
      </c>
      <c r="F5531" t="n">
        <v>0.01527</v>
      </c>
      <c r="G5531" t="n">
        <v>0.01718</v>
      </c>
      <c r="H5531" t="n">
        <v>0.01798</v>
      </c>
      <c r="I5531" t="n">
        <v>0.0179</v>
      </c>
      <c r="J5531" t="n">
        <v>0.00145</v>
      </c>
      <c r="K5531" t="n">
        <v>-0.00103</v>
      </c>
      <c r="L5531" t="n">
        <v>-0.01825</v>
      </c>
      <c r="M5531" t="n">
        <v>0.0002</v>
      </c>
      <c r="N5531" t="n">
        <v>-0.00114</v>
      </c>
      <c r="O5531" t="n">
        <v>0.00255</v>
      </c>
      <c r="P5531" t="n">
        <v>-0.00128</v>
      </c>
      <c r="Q5531" t="n">
        <v>0.00134</v>
      </c>
      <c r="R5531" t="n">
        <v>0.00192</v>
      </c>
      <c r="S5531" t="n">
        <v>0.0021</v>
      </c>
      <c r="T5531" t="n">
        <v>0.00488</v>
      </c>
    </row>
    <row r="5532">
      <c r="A5532" s="142" t="n">
        <v>44285</v>
      </c>
      <c r="B5532" t="n">
        <v>-0.00094</v>
      </c>
      <c r="C5532" t="n">
        <v>-0.0009700000000000001</v>
      </c>
      <c r="D5532" t="n">
        <v>-0.00047</v>
      </c>
      <c r="E5532" t="n">
        <v>-0.0009700000000000001</v>
      </c>
      <c r="F5532" t="n">
        <v>-0.00088</v>
      </c>
      <c r="G5532" t="n">
        <v>-0.00384</v>
      </c>
      <c r="H5532" t="n">
        <v>-0.00159</v>
      </c>
      <c r="I5532" t="n">
        <v>-0.00129</v>
      </c>
      <c r="J5532" t="n">
        <v>-0.009549999999999999</v>
      </c>
      <c r="K5532" t="n">
        <v>-0.01887</v>
      </c>
      <c r="L5532" t="n">
        <v>-0.01257</v>
      </c>
      <c r="M5532" t="n">
        <v>-0.0284</v>
      </c>
      <c r="N5532" t="n">
        <v>-0.02882</v>
      </c>
      <c r="O5532" t="n">
        <v>-0.03444</v>
      </c>
      <c r="P5532" t="n">
        <v>-0.02685</v>
      </c>
      <c r="Q5532" t="n">
        <v>-0.00563</v>
      </c>
      <c r="R5532" t="n">
        <v>0.00694</v>
      </c>
      <c r="S5532" t="n">
        <v>0.0026</v>
      </c>
      <c r="T5532" t="n">
        <v>0.01059</v>
      </c>
    </row>
    <row r="5533">
      <c r="A5533" s="142" t="n">
        <v>44286</v>
      </c>
      <c r="B5533" t="n">
        <v>-0.03262</v>
      </c>
      <c r="C5533" t="n">
        <v>-0.03264</v>
      </c>
      <c r="D5533" t="n">
        <v>-0.02864</v>
      </c>
      <c r="E5533" t="n">
        <v>-0.0326</v>
      </c>
      <c r="F5533" t="n">
        <v>-0.0326</v>
      </c>
      <c r="G5533" t="n">
        <v>-0.03555</v>
      </c>
      <c r="H5533" t="n">
        <v>-0.00225</v>
      </c>
      <c r="I5533" t="n">
        <v>-0.00215</v>
      </c>
      <c r="J5533" t="n">
        <v>0.007889999999999999</v>
      </c>
      <c r="K5533" t="n">
        <v>0.01344</v>
      </c>
      <c r="L5533" t="n">
        <v>0.01949</v>
      </c>
      <c r="M5533" t="n">
        <v>0.0227</v>
      </c>
      <c r="N5533" t="n">
        <v>0.02481</v>
      </c>
      <c r="O5533" t="n">
        <v>0.02524</v>
      </c>
      <c r="P5533" t="n">
        <v>0.02102</v>
      </c>
      <c r="Q5533" t="n">
        <v>0.00633</v>
      </c>
      <c r="R5533" t="n">
        <v>-0.00265</v>
      </c>
      <c r="S5533" t="n">
        <v>-0.00038</v>
      </c>
      <c r="T5533" t="n">
        <v>-0.00448</v>
      </c>
    </row>
    <row r="5534">
      <c r="A5534" s="142" t="n">
        <v>44287</v>
      </c>
      <c r="B5534" t="n">
        <v>0.02261</v>
      </c>
      <c r="C5534" t="n">
        <v>0.02258</v>
      </c>
      <c r="D5534" t="n">
        <v>0.02447</v>
      </c>
      <c r="E5534" t="n">
        <v>0.02257</v>
      </c>
      <c r="F5534" t="n">
        <v>0.0226</v>
      </c>
      <c r="G5534" t="n">
        <v>0.02485</v>
      </c>
      <c r="H5534" t="n">
        <v>0.01195</v>
      </c>
      <c r="I5534" t="n">
        <v>0.01189</v>
      </c>
      <c r="J5534" t="n">
        <v>0.02638</v>
      </c>
      <c r="K5534" t="n">
        <v>0.02548</v>
      </c>
      <c r="L5534" t="n">
        <v>0.01206</v>
      </c>
      <c r="M5534" t="n">
        <v>0.03518</v>
      </c>
      <c r="N5534" t="n">
        <v>0.0353</v>
      </c>
      <c r="O5534" t="n">
        <v>0.03957</v>
      </c>
      <c r="P5534" t="n">
        <v>0.03089</v>
      </c>
      <c r="Q5534" t="n">
        <v>0.02174</v>
      </c>
      <c r="R5534" t="n">
        <v>0.00584</v>
      </c>
      <c r="S5534" t="n">
        <v>0.0101</v>
      </c>
      <c r="T5534" t="n">
        <v>0.01372</v>
      </c>
    </row>
    <row r="5535">
      <c r="A5535" s="142" t="n">
        <v>44288</v>
      </c>
      <c r="B5535" t="n">
        <v>0</v>
      </c>
      <c r="C5535" t="n">
        <v>0</v>
      </c>
      <c r="D5535" t="n">
        <v>0</v>
      </c>
      <c r="E5535" t="n">
        <v>0</v>
      </c>
      <c r="F5535" t="n">
        <v>0</v>
      </c>
      <c r="G5535" t="n">
        <v>0</v>
      </c>
      <c r="H5535" t="n">
        <v>0</v>
      </c>
      <c r="I5535" t="n">
        <v>0</v>
      </c>
      <c r="J5535" t="n">
        <v>0</v>
      </c>
      <c r="K5535" t="n">
        <v>0</v>
      </c>
      <c r="L5535" t="n">
        <v>0</v>
      </c>
      <c r="M5535" t="n">
        <v>0</v>
      </c>
      <c r="N5535" t="n">
        <v>0</v>
      </c>
      <c r="O5535" t="n">
        <v>0</v>
      </c>
      <c r="P5535" t="n">
        <v>0</v>
      </c>
      <c r="Q5535" t="n">
        <v>0</v>
      </c>
      <c r="R5535" t="n">
        <v>0</v>
      </c>
      <c r="S5535" t="n">
        <v>0.00081</v>
      </c>
      <c r="T5535" t="n">
        <v>0.00224</v>
      </c>
    </row>
    <row r="5536">
      <c r="A5536" s="142" t="n">
        <v>44291</v>
      </c>
      <c r="B5536" t="n">
        <v>0</v>
      </c>
      <c r="C5536" t="n">
        <v>0</v>
      </c>
      <c r="D5536" t="n">
        <v>0</v>
      </c>
      <c r="E5536" t="n">
        <v>0</v>
      </c>
      <c r="F5536" t="n">
        <v>0</v>
      </c>
      <c r="G5536" t="n">
        <v>0</v>
      </c>
      <c r="H5536" t="n">
        <v>0</v>
      </c>
      <c r="I5536" t="n">
        <v>0</v>
      </c>
      <c r="J5536" t="n">
        <v>0</v>
      </c>
      <c r="K5536" t="n">
        <v>0</v>
      </c>
      <c r="L5536" t="n">
        <v>0</v>
      </c>
      <c r="M5536" t="n">
        <v>0</v>
      </c>
      <c r="N5536" t="n">
        <v>0</v>
      </c>
      <c r="O5536" t="n">
        <v>0</v>
      </c>
      <c r="P5536" t="n">
        <v>0.0025</v>
      </c>
      <c r="Q5536" t="n">
        <v>0</v>
      </c>
      <c r="R5536" t="n">
        <v>0.00086</v>
      </c>
      <c r="S5536" t="n">
        <v>0.00637</v>
      </c>
      <c r="T5536" t="n">
        <v>-0.00279</v>
      </c>
    </row>
    <row r="5537">
      <c r="A5537" s="142" t="n">
        <v>44292</v>
      </c>
      <c r="B5537" t="n">
        <v>0.04133</v>
      </c>
      <c r="C5537" t="n">
        <v>0.04125</v>
      </c>
      <c r="D5537" t="n">
        <v>0.02986</v>
      </c>
      <c r="E5537" t="n">
        <v>0.04141</v>
      </c>
      <c r="F5537" t="n">
        <v>0.04146</v>
      </c>
      <c r="G5537" t="n">
        <v>0.04542</v>
      </c>
      <c r="H5537" t="n">
        <v>0.02493</v>
      </c>
      <c r="I5537" t="n">
        <v>0.02477</v>
      </c>
      <c r="J5537" t="n">
        <v>0.0305</v>
      </c>
      <c r="K5537" t="n">
        <v>0.02104</v>
      </c>
      <c r="L5537" t="n">
        <v>0.01351</v>
      </c>
      <c r="M5537" t="n">
        <v>0.01716</v>
      </c>
      <c r="N5537" t="n">
        <v>0.01654</v>
      </c>
      <c r="O5537" t="n">
        <v>0.02109</v>
      </c>
      <c r="P5537" t="n">
        <v>0.01993</v>
      </c>
      <c r="Q5537" t="n">
        <v>0.02856</v>
      </c>
      <c r="R5537" t="n">
        <v>0.0063</v>
      </c>
      <c r="S5537" t="n">
        <v>-0.00158</v>
      </c>
      <c r="T5537" t="n">
        <v>0.00267</v>
      </c>
    </row>
    <row r="5538">
      <c r="A5538" s="142" t="n">
        <v>44293</v>
      </c>
      <c r="B5538" t="n">
        <v>0.01587</v>
      </c>
      <c r="C5538" t="n">
        <v>0.01583</v>
      </c>
      <c r="D5538" t="n">
        <v>0.01803</v>
      </c>
      <c r="E5538" t="n">
        <v>0.01585</v>
      </c>
      <c r="F5538" t="n">
        <v>0.0159</v>
      </c>
      <c r="G5538" t="n">
        <v>0.01941</v>
      </c>
      <c r="H5538" t="n">
        <v>0.01018</v>
      </c>
      <c r="I5538" t="n">
        <v>0.00996</v>
      </c>
      <c r="J5538" t="n">
        <v>-0.00493</v>
      </c>
      <c r="K5538" t="n">
        <v>-0.01391</v>
      </c>
      <c r="L5538" t="n">
        <v>-0.00697</v>
      </c>
      <c r="M5538" t="n">
        <v>-0.0141</v>
      </c>
      <c r="N5538" t="n">
        <v>-0.01178</v>
      </c>
      <c r="O5538" t="n">
        <v>-0.01246</v>
      </c>
      <c r="P5538" t="n">
        <v>-0.01587</v>
      </c>
      <c r="Q5538" t="n">
        <v>-0.00554</v>
      </c>
      <c r="R5538" t="n">
        <v>-0.00219</v>
      </c>
      <c r="S5538" t="n">
        <v>-0.00445</v>
      </c>
      <c r="T5538" t="n">
        <v>-0.01111</v>
      </c>
    </row>
    <row r="5539">
      <c r="A5539" s="142" t="n">
        <v>44294</v>
      </c>
      <c r="B5539" t="n">
        <v>-0.01631</v>
      </c>
      <c r="C5539" t="n">
        <v>-0.01632</v>
      </c>
      <c r="D5539" t="n">
        <v>-0.008189999999999999</v>
      </c>
      <c r="E5539" t="n">
        <v>-0.01628</v>
      </c>
      <c r="F5539" t="n">
        <v>-0.01629</v>
      </c>
      <c r="G5539" t="n">
        <v>-0.01125</v>
      </c>
      <c r="H5539" t="n">
        <v>-0.01065</v>
      </c>
      <c r="I5539" t="n">
        <v>-0.01032</v>
      </c>
      <c r="J5539" t="n">
        <v>0.00386</v>
      </c>
      <c r="K5539" t="n">
        <v>0.02279</v>
      </c>
      <c r="L5539" t="n">
        <v>0.00738</v>
      </c>
      <c r="M5539" t="n">
        <v>0.02399</v>
      </c>
      <c r="N5539" t="n">
        <v>0.02389</v>
      </c>
      <c r="O5539" t="n">
        <v>0.02232</v>
      </c>
      <c r="P5539" t="n">
        <v>0.02109</v>
      </c>
      <c r="Q5539" t="n">
        <v>0.00721</v>
      </c>
      <c r="R5539" t="n">
        <v>0.0062</v>
      </c>
      <c r="S5539" t="n">
        <v>0.00521</v>
      </c>
      <c r="T5539" t="n">
        <v>0.00377</v>
      </c>
    </row>
    <row r="5540">
      <c r="A5540" s="142" t="n">
        <v>44295</v>
      </c>
      <c r="B5540" t="n">
        <v>0.02423</v>
      </c>
      <c r="C5540" t="n">
        <v>0.02419</v>
      </c>
      <c r="D5540" t="n">
        <v>0.01452</v>
      </c>
      <c r="E5540" t="n">
        <v>0.02423</v>
      </c>
      <c r="F5540" t="n">
        <v>0.02424</v>
      </c>
      <c r="G5540" t="n">
        <v>0.02401</v>
      </c>
      <c r="H5540" t="n">
        <v>0.01319</v>
      </c>
      <c r="I5540" t="n">
        <v>0.01344</v>
      </c>
      <c r="J5540" t="n">
        <v>0.00247</v>
      </c>
      <c r="K5540" t="n">
        <v>-0.00025</v>
      </c>
      <c r="L5540" t="n">
        <v>-0.008789999999999999</v>
      </c>
      <c r="M5540" t="n">
        <v>-0.00591</v>
      </c>
      <c r="N5540" t="n">
        <v>0.00245</v>
      </c>
      <c r="O5540" t="n">
        <v>0.00309</v>
      </c>
      <c r="P5540" t="n">
        <v>0.00243</v>
      </c>
      <c r="Q5540" t="n">
        <v>-0.00272</v>
      </c>
      <c r="R5540" t="n">
        <v>0.00102</v>
      </c>
      <c r="S5540" t="n">
        <v>0.00383</v>
      </c>
      <c r="T5540" t="n">
        <v>-0.00899</v>
      </c>
    </row>
    <row r="5541">
      <c r="A5541" s="142" t="n">
        <v>44298</v>
      </c>
      <c r="B5541" t="n">
        <v>-0.00116</v>
      </c>
      <c r="C5541" t="n">
        <v>-0.00122</v>
      </c>
      <c r="D5541" t="n">
        <v>-0.00116</v>
      </c>
      <c r="E5541" t="n">
        <v>-0.00116</v>
      </c>
      <c r="F5541" t="n">
        <v>-0.0011</v>
      </c>
      <c r="G5541" t="n">
        <v>-0.00178</v>
      </c>
      <c r="H5541" t="n">
        <v>-0.00518</v>
      </c>
      <c r="I5541" t="n">
        <v>-0.00538</v>
      </c>
      <c r="J5541" t="n">
        <v>-0.007939999999999999</v>
      </c>
      <c r="K5541" t="n">
        <v>-0.01995</v>
      </c>
      <c r="L5541" t="n">
        <v>-0.00953</v>
      </c>
      <c r="M5541" t="n">
        <v>-0.01583</v>
      </c>
      <c r="N5541" t="n">
        <v>-0.02045</v>
      </c>
      <c r="O5541" t="n">
        <v>-0.01858</v>
      </c>
      <c r="P5541" t="n">
        <v>-0.02061</v>
      </c>
      <c r="Q5541" t="n">
        <v>-0.01027</v>
      </c>
      <c r="R5541" t="n">
        <v>-0.00434</v>
      </c>
      <c r="S5541" t="n">
        <v>-0.00312</v>
      </c>
      <c r="T5541" t="n">
        <v>-0.00753</v>
      </c>
    </row>
    <row r="5542">
      <c r="A5542" s="142" t="n">
        <v>44299</v>
      </c>
      <c r="B5542" t="n">
        <v>-0.02515</v>
      </c>
      <c r="C5542" t="n">
        <v>-0.02515</v>
      </c>
      <c r="D5542" t="n">
        <v>-0.01388</v>
      </c>
      <c r="E5542" t="n">
        <v>-0.02514</v>
      </c>
      <c r="F5542" t="n">
        <v>-0.02511</v>
      </c>
      <c r="G5542" t="n">
        <v>-0.02369</v>
      </c>
      <c r="H5542" t="n">
        <v>-0.01862</v>
      </c>
      <c r="I5542" t="n">
        <v>-0.01864</v>
      </c>
      <c r="J5542" t="n">
        <v>0.01241</v>
      </c>
      <c r="K5542" t="n">
        <v>0.01043</v>
      </c>
      <c r="L5542" t="n">
        <v>0.0066</v>
      </c>
      <c r="M5542" t="n">
        <v>0.01097</v>
      </c>
      <c r="N5542" t="n">
        <v>0.01512</v>
      </c>
      <c r="O5542" t="n">
        <v>0.01823</v>
      </c>
      <c r="P5542" t="n">
        <v>0.01114</v>
      </c>
      <c r="Q5542" t="n">
        <v>0.01046</v>
      </c>
      <c r="R5542" t="n">
        <v>0.00058</v>
      </c>
      <c r="S5542" t="n">
        <v>0.00195</v>
      </c>
      <c r="T5542" t="n">
        <v>-0.00027</v>
      </c>
    </row>
    <row r="5543">
      <c r="A5543" s="142" t="n">
        <v>44300</v>
      </c>
      <c r="B5543" t="n">
        <v>0.01406</v>
      </c>
      <c r="C5543" t="n">
        <v>0.01403</v>
      </c>
      <c r="D5543" t="n">
        <v>0.00701</v>
      </c>
      <c r="E5543" t="n">
        <v>0.01406</v>
      </c>
      <c r="F5543" t="n">
        <v>0.01407</v>
      </c>
      <c r="G5543" t="n">
        <v>0.01564</v>
      </c>
      <c r="H5543" t="n">
        <v>0.00783</v>
      </c>
      <c r="I5543" t="n">
        <v>0.00792</v>
      </c>
      <c r="J5543" t="n">
        <v>-0.00627</v>
      </c>
      <c r="K5543" t="n">
        <v>0.00199</v>
      </c>
      <c r="L5543" t="n">
        <v>0.00071</v>
      </c>
      <c r="M5543" t="n">
        <v>-0.0116</v>
      </c>
      <c r="N5543" t="n">
        <v>-0.0074</v>
      </c>
      <c r="O5543" t="n">
        <v>-0.00764</v>
      </c>
      <c r="P5543" t="n">
        <v>-0.00122</v>
      </c>
      <c r="Q5543" t="n">
        <v>-0.00173</v>
      </c>
      <c r="R5543" t="n">
        <v>0.00203</v>
      </c>
      <c r="S5543" t="n">
        <v>-0.00363</v>
      </c>
      <c r="T5543" t="n">
        <v>0.00611</v>
      </c>
    </row>
    <row r="5544">
      <c r="A5544" s="142" t="n">
        <v>44301</v>
      </c>
      <c r="B5544" t="n">
        <v>-0.007939999999999999</v>
      </c>
      <c r="C5544" t="n">
        <v>-0.00795</v>
      </c>
      <c r="D5544" t="n">
        <v>0.01779</v>
      </c>
      <c r="E5544" t="n">
        <v>-0.007939999999999999</v>
      </c>
      <c r="F5544" t="n">
        <v>-0.00792</v>
      </c>
      <c r="G5544" t="n">
        <v>-0.00443</v>
      </c>
      <c r="H5544" t="n">
        <v>0.01413</v>
      </c>
      <c r="I5544" t="n">
        <v>0.014</v>
      </c>
      <c r="J5544" t="n">
        <v>0.01563</v>
      </c>
      <c r="K5544" t="n">
        <v>0.035</v>
      </c>
      <c r="L5544" t="n">
        <v>0.01874</v>
      </c>
      <c r="M5544" t="n">
        <v>0.03557</v>
      </c>
      <c r="N5544" t="n">
        <v>0.03808</v>
      </c>
      <c r="O5544" t="n">
        <v>0.03677</v>
      </c>
      <c r="P5544" t="n">
        <v>0.03431</v>
      </c>
      <c r="Q5544" t="n">
        <v>0.01265</v>
      </c>
      <c r="R5544" t="n">
        <v>0.0048</v>
      </c>
      <c r="S5544" t="n">
        <v>0.00873</v>
      </c>
      <c r="T5544" t="n">
        <v>0.00331</v>
      </c>
    </row>
    <row r="5545">
      <c r="A5545" s="142" t="n">
        <v>44302</v>
      </c>
      <c r="B5545" t="n">
        <v>0.03337</v>
      </c>
      <c r="C5545" t="n">
        <v>0.03338</v>
      </c>
      <c r="D5545" t="n">
        <v>0.01631</v>
      </c>
      <c r="E5545" t="n">
        <v>0.03339</v>
      </c>
      <c r="F5545" t="n">
        <v>0.03343</v>
      </c>
      <c r="G5545" t="n">
        <v>0.03367</v>
      </c>
      <c r="H5545" t="n">
        <v>0.02122</v>
      </c>
      <c r="I5545" t="n">
        <v>0.02141</v>
      </c>
      <c r="J5545" t="n">
        <v>0.01728</v>
      </c>
      <c r="K5545" t="n">
        <v>0.00791</v>
      </c>
      <c r="L5545" t="n">
        <v>0.008059999999999999</v>
      </c>
      <c r="M5545" t="n">
        <v>0.00658</v>
      </c>
      <c r="N5545" t="n">
        <v>0.01019</v>
      </c>
      <c r="O5545" t="n">
        <v>0.01363</v>
      </c>
      <c r="P5545" t="n">
        <v>0.01303</v>
      </c>
      <c r="Q5545" t="n">
        <v>0.01546</v>
      </c>
      <c r="R5545" t="n">
        <v>0.009310000000000001</v>
      </c>
      <c r="S5545" t="n">
        <v>0.0034</v>
      </c>
      <c r="T5545" t="n">
        <v>0.00492</v>
      </c>
    </row>
    <row r="5546">
      <c r="A5546" s="142" t="n">
        <v>44305</v>
      </c>
      <c r="B5546" t="n">
        <v>0.008659999999999999</v>
      </c>
      <c r="C5546" t="n">
        <v>0.0086</v>
      </c>
      <c r="D5546" t="n">
        <v>0.00047</v>
      </c>
      <c r="E5546" t="n">
        <v>0.008699999999999999</v>
      </c>
      <c r="F5546" t="n">
        <v>0.008710000000000001</v>
      </c>
      <c r="G5546" t="n">
        <v>0.00946</v>
      </c>
      <c r="H5546" t="n">
        <v>0.00323</v>
      </c>
      <c r="I5546" t="n">
        <v>0.00332</v>
      </c>
      <c r="J5546" t="n">
        <v>0.00398</v>
      </c>
      <c r="K5546" t="n">
        <v>-0.00726</v>
      </c>
      <c r="L5546" t="n">
        <v>-0.00165</v>
      </c>
      <c r="M5546" t="n">
        <v>-0.00488</v>
      </c>
      <c r="N5546" t="n">
        <v>-0.01594</v>
      </c>
      <c r="O5546" t="n">
        <v>-0.00437</v>
      </c>
      <c r="P5546" t="n">
        <v>-0.00936</v>
      </c>
      <c r="Q5546" t="n">
        <v>0.00531</v>
      </c>
      <c r="R5546" t="n">
        <v>3e-05</v>
      </c>
      <c r="S5546" t="n">
        <v>-0.00594</v>
      </c>
      <c r="T5546" t="n">
        <v>-0.00342</v>
      </c>
    </row>
    <row r="5547">
      <c r="A5547" s="142" t="n">
        <v>44306</v>
      </c>
      <c r="B5547" t="n">
        <v>-0.00768</v>
      </c>
      <c r="C5547" t="n">
        <v>-0.00771</v>
      </c>
      <c r="D5547" t="n">
        <v>-0.00569</v>
      </c>
      <c r="E5547" t="n">
        <v>-0.00768</v>
      </c>
      <c r="F5547" t="n">
        <v>-0.00766</v>
      </c>
      <c r="G5547" t="n">
        <v>-0.00436</v>
      </c>
      <c r="H5547" t="n">
        <v>-0.0047</v>
      </c>
      <c r="I5547" t="n">
        <v>-0.00461</v>
      </c>
      <c r="J5547" t="n">
        <v>-0.00397</v>
      </c>
      <c r="K5547" t="n">
        <v>0.00096</v>
      </c>
      <c r="L5547" t="n">
        <v>-0.00438</v>
      </c>
      <c r="M5547" t="n">
        <v>0.00637</v>
      </c>
      <c r="N5547" t="n">
        <v>0.00658</v>
      </c>
      <c r="O5547" t="n">
        <v>0.01329</v>
      </c>
      <c r="P5547" t="n">
        <v>-0.00236</v>
      </c>
      <c r="Q5547" t="n">
        <v>-0.00378</v>
      </c>
      <c r="R5547" t="n">
        <v>-0.01892</v>
      </c>
      <c r="S5547" t="n">
        <v>-0.01078</v>
      </c>
      <c r="T5547" t="n">
        <v>-0.00306</v>
      </c>
    </row>
    <row r="5548">
      <c r="A5548" s="142" t="n">
        <v>44307</v>
      </c>
      <c r="B5548" t="n">
        <v>0.005</v>
      </c>
      <c r="C5548" t="n">
        <v>0.00497</v>
      </c>
      <c r="D5548" t="n">
        <v>0.00499</v>
      </c>
      <c r="E5548" t="n">
        <v>0.00497</v>
      </c>
      <c r="F5548" t="n">
        <v>0.00502</v>
      </c>
      <c r="G5548" t="n">
        <v>0.00742</v>
      </c>
      <c r="H5548" t="n">
        <v>-0.01472</v>
      </c>
      <c r="I5548" t="n">
        <v>-0.01475</v>
      </c>
      <c r="J5548" t="n">
        <v>0.02176</v>
      </c>
      <c r="K5548" t="n">
        <v>0.009220000000000001</v>
      </c>
      <c r="L5548" t="n">
        <v>0.02119</v>
      </c>
      <c r="M5548" t="n">
        <v>0.01568</v>
      </c>
      <c r="N5548" t="n">
        <v>0.02272</v>
      </c>
      <c r="O5548" t="n">
        <v>0.01485</v>
      </c>
      <c r="P5548" t="n">
        <v>0.02604</v>
      </c>
      <c r="Q5548" t="n">
        <v>0.01935</v>
      </c>
      <c r="R5548" t="n">
        <v>0.00716</v>
      </c>
      <c r="S5548" t="n">
        <v>0.0058</v>
      </c>
      <c r="T5548" t="n">
        <v>-0.00631</v>
      </c>
    </row>
    <row r="5549">
      <c r="A5549" s="142" t="n">
        <v>44308</v>
      </c>
      <c r="B5549" t="n">
        <v>0.02397</v>
      </c>
      <c r="C5549" t="n">
        <v>0.02396</v>
      </c>
      <c r="D5549" t="n">
        <v>0.024</v>
      </c>
      <c r="E5549" t="n">
        <v>0.02399</v>
      </c>
      <c r="F5549" t="n">
        <v>0.02396</v>
      </c>
      <c r="G5549" t="n">
        <v>0.02229</v>
      </c>
      <c r="H5549" t="n">
        <v>0.01608</v>
      </c>
      <c r="I5549" t="n">
        <v>0.01604</v>
      </c>
      <c r="J5549" t="n">
        <v>-0.008569999999999999</v>
      </c>
      <c r="K5549" t="n">
        <v>-0.00937</v>
      </c>
      <c r="L5549" t="n">
        <v>-0.00885</v>
      </c>
      <c r="M5549" t="n">
        <v>-0.01253</v>
      </c>
      <c r="N5549" t="n">
        <v>-0.01737</v>
      </c>
      <c r="O5549" t="n">
        <v>-0.01442</v>
      </c>
      <c r="P5549" t="n">
        <v>-0.01384</v>
      </c>
      <c r="Q5549" t="n">
        <v>-0.00295</v>
      </c>
      <c r="R5549" t="n">
        <v>0.0066</v>
      </c>
      <c r="S5549" t="n">
        <v>-0.00168</v>
      </c>
      <c r="T5549" t="n">
        <v>0.00408</v>
      </c>
    </row>
    <row r="5550">
      <c r="A5550" s="142" t="n">
        <v>44309</v>
      </c>
      <c r="B5550" t="n">
        <v>-0.01454</v>
      </c>
      <c r="C5550" t="n">
        <v>-0.01453</v>
      </c>
      <c r="D5550" t="n">
        <v>-0.0145</v>
      </c>
      <c r="E5550" t="n">
        <v>-0.01452</v>
      </c>
      <c r="F5550" t="n">
        <v>-0.01449</v>
      </c>
      <c r="G5550" t="n">
        <v>-0.01498</v>
      </c>
      <c r="H5550" t="n">
        <v>-0.00627</v>
      </c>
      <c r="I5550" t="n">
        <v>-0.00638</v>
      </c>
      <c r="J5550" t="n">
        <v>-0.00681</v>
      </c>
      <c r="K5550" t="n">
        <v>-0.00455</v>
      </c>
      <c r="L5550" t="n">
        <v>0.00354</v>
      </c>
      <c r="M5550" t="n">
        <v>-0.00559</v>
      </c>
      <c r="N5550" t="n">
        <v>-0.01162</v>
      </c>
      <c r="O5550" t="n">
        <v>-0.01062</v>
      </c>
      <c r="P5550" t="n">
        <v>-0.00585</v>
      </c>
      <c r="Q5550" t="n">
        <v>-0.00469</v>
      </c>
      <c r="R5550" t="n">
        <v>-0.00139</v>
      </c>
      <c r="S5550" t="n">
        <v>0.0055</v>
      </c>
      <c r="T5550" t="n">
        <v>0.00643</v>
      </c>
    </row>
    <row r="5551">
      <c r="A5551" s="142" t="n">
        <v>44312</v>
      </c>
      <c r="B5551" t="n">
        <v>-0.00736</v>
      </c>
      <c r="C5551" t="n">
        <v>-0.00744</v>
      </c>
      <c r="D5551" t="n">
        <v>-0.00734</v>
      </c>
      <c r="E5551" t="n">
        <v>-0.00734</v>
      </c>
      <c r="F5551" t="n">
        <v>-0.00725</v>
      </c>
      <c r="G5551" t="n">
        <v>-0.00515</v>
      </c>
      <c r="H5551" t="n">
        <v>0.00606</v>
      </c>
      <c r="I5551" t="n">
        <v>0.00617</v>
      </c>
      <c r="J5551" t="n">
        <v>-0.0124</v>
      </c>
      <c r="K5551" t="n">
        <v>0.00469</v>
      </c>
      <c r="L5551" t="n">
        <v>0.00733</v>
      </c>
      <c r="M5551" t="n">
        <v>-0.00457</v>
      </c>
      <c r="N5551" t="n">
        <v>0.00628</v>
      </c>
      <c r="O5551" t="n">
        <v>-0.00219</v>
      </c>
      <c r="P5551" t="n">
        <v>0</v>
      </c>
      <c r="Q5551" t="n">
        <v>-0.01197</v>
      </c>
      <c r="R5551" t="n">
        <v>0.00229</v>
      </c>
      <c r="S5551" t="n">
        <v>0.0009700000000000001</v>
      </c>
      <c r="T5551" t="n">
        <v>0.0029</v>
      </c>
    </row>
    <row r="5552">
      <c r="A5552" s="142" t="n">
        <v>44313</v>
      </c>
      <c r="B5552" t="n">
        <v>-0.00164</v>
      </c>
      <c r="C5552" t="n">
        <v>-0.00165</v>
      </c>
      <c r="D5552" t="n">
        <v>-0.00162</v>
      </c>
      <c r="E5552" t="n">
        <v>-0.00161</v>
      </c>
      <c r="F5552" t="n">
        <v>-0.00165</v>
      </c>
      <c r="G5552" t="n">
        <v>0.00113</v>
      </c>
      <c r="H5552" t="n">
        <v>0.01626</v>
      </c>
      <c r="I5552" t="n">
        <v>0.01599</v>
      </c>
      <c r="J5552" t="n">
        <v>-0.00134</v>
      </c>
      <c r="K5552" t="n">
        <v>-0.01245</v>
      </c>
      <c r="L5552" t="n">
        <v>0.00518</v>
      </c>
      <c r="M5552" t="n">
        <v>-0.01544</v>
      </c>
      <c r="N5552" t="n">
        <v>-0.01832</v>
      </c>
      <c r="O5552" t="n">
        <v>-0.02042</v>
      </c>
      <c r="P5552" t="n">
        <v>-0.01647</v>
      </c>
      <c r="Q5552" t="n">
        <v>-0.00327</v>
      </c>
      <c r="R5552" t="n">
        <v>-0.00039</v>
      </c>
      <c r="S5552" t="n">
        <v>-0.0009700000000000001</v>
      </c>
      <c r="T5552" t="n">
        <v>0.0011</v>
      </c>
    </row>
    <row r="5553">
      <c r="A5553" s="142" t="n">
        <v>44314</v>
      </c>
      <c r="B5553" t="n">
        <v>-0.02192</v>
      </c>
      <c r="C5553" t="n">
        <v>-0.02195</v>
      </c>
      <c r="D5553" t="n">
        <v>-0.02192</v>
      </c>
      <c r="E5553" t="n">
        <v>-0.02195</v>
      </c>
      <c r="F5553" t="n">
        <v>-0.0219</v>
      </c>
      <c r="G5553" t="n">
        <v>-0.02197</v>
      </c>
      <c r="H5553" t="n">
        <v>-0.01087</v>
      </c>
      <c r="I5553" t="n">
        <v>-0.01079</v>
      </c>
      <c r="J5553" t="n">
        <v>-0.01899</v>
      </c>
      <c r="K5553" t="n">
        <v>0.00121</v>
      </c>
      <c r="L5553" t="n">
        <v>-0.01152</v>
      </c>
      <c r="M5553" t="n">
        <v>0.0022</v>
      </c>
      <c r="N5553" t="n">
        <v>0.00694</v>
      </c>
      <c r="O5553" t="n">
        <v>0.00157</v>
      </c>
      <c r="P5553" t="n">
        <v>-0.0012</v>
      </c>
      <c r="Q5553" t="n">
        <v>-0.0141</v>
      </c>
      <c r="R5553" t="n">
        <v>0.00042</v>
      </c>
      <c r="S5553" t="n">
        <v>-0.00035</v>
      </c>
      <c r="T5553" t="n">
        <v>0.00161</v>
      </c>
    </row>
    <row r="5554">
      <c r="A5554" s="142" t="n">
        <v>44315</v>
      </c>
      <c r="B5554" t="n">
        <v>-0.00048</v>
      </c>
      <c r="C5554" t="n">
        <v>-0.00051</v>
      </c>
      <c r="D5554" t="n">
        <v>-0.00049</v>
      </c>
      <c r="E5554" t="n">
        <v>-0.00044</v>
      </c>
      <c r="F5554" t="n">
        <v>-0.00047</v>
      </c>
      <c r="G5554" t="n">
        <v>0.00015</v>
      </c>
      <c r="H5554" t="n">
        <v>0.00426</v>
      </c>
      <c r="I5554" t="n">
        <v>0.0044</v>
      </c>
      <c r="J5554" t="n">
        <v>-0.01881</v>
      </c>
      <c r="K5554" t="n">
        <v>-0.01756</v>
      </c>
      <c r="L5554" t="n">
        <v>-0.00263</v>
      </c>
      <c r="M5554" t="n">
        <v>-0.02732</v>
      </c>
      <c r="N5554" t="n">
        <v>-0.02046</v>
      </c>
      <c r="O5554" t="n">
        <v>-0.01656</v>
      </c>
      <c r="P5554" t="n">
        <v>-0.01198</v>
      </c>
      <c r="Q5554" t="n">
        <v>-0.01745</v>
      </c>
      <c r="R5554" t="n">
        <v>-0.00235</v>
      </c>
      <c r="S5554" t="n">
        <v>0.00156</v>
      </c>
      <c r="T5554" t="n">
        <v>-0.0021</v>
      </c>
    </row>
    <row r="5555">
      <c r="A5555" s="142" t="n">
        <v>44316</v>
      </c>
      <c r="B5555" t="n">
        <v>-0.02318</v>
      </c>
      <c r="C5555" t="n">
        <v>-0.02318</v>
      </c>
      <c r="D5555" t="n">
        <v>-0.02313</v>
      </c>
      <c r="E5555" t="n">
        <v>-0.02318</v>
      </c>
      <c r="F5555" t="n">
        <v>-0.02313</v>
      </c>
      <c r="G5555" t="n">
        <v>-0.02126</v>
      </c>
      <c r="H5555" t="n">
        <v>-0.01015</v>
      </c>
      <c r="I5555" t="n">
        <v>-0.01036</v>
      </c>
      <c r="J5555" t="n">
        <v>0.00028</v>
      </c>
      <c r="K5555" t="n">
        <v>-0.01146</v>
      </c>
      <c r="L5555" t="n">
        <v>-0.00021</v>
      </c>
      <c r="M5555" t="n">
        <v>-0.01054</v>
      </c>
      <c r="N5555" t="n">
        <v>-0.00662</v>
      </c>
      <c r="O5555" t="n">
        <v>-0.01126</v>
      </c>
      <c r="P5555" t="n">
        <v>-0.00727</v>
      </c>
      <c r="Q5555" t="n">
        <v>-0.00247</v>
      </c>
      <c r="R5555" t="n">
        <v>-0.00302</v>
      </c>
      <c r="S5555" t="n">
        <v>-0.00261</v>
      </c>
      <c r="T5555" t="n">
        <v>-0.00627</v>
      </c>
    </row>
    <row r="5556">
      <c r="A5556" s="142" t="n">
        <v>44319</v>
      </c>
      <c r="B5556" t="n">
        <v>-0.00834</v>
      </c>
      <c r="C5556" t="n">
        <v>-0.008410000000000001</v>
      </c>
      <c r="D5556" t="n">
        <v>-0.008319999999999999</v>
      </c>
      <c r="E5556" t="n">
        <v>-0.008359999999999999</v>
      </c>
      <c r="F5556" t="n">
        <v>-0.00831</v>
      </c>
      <c r="G5556" t="n">
        <v>-0.01441</v>
      </c>
      <c r="H5556" t="n">
        <v>-0.00143</v>
      </c>
      <c r="I5556" t="n">
        <v>-0.00131</v>
      </c>
      <c r="J5556" t="n">
        <v>0.01417</v>
      </c>
      <c r="K5556" t="n">
        <v>0.03978</v>
      </c>
      <c r="L5556" t="n">
        <v>0</v>
      </c>
      <c r="M5556" t="n">
        <v>0.03698</v>
      </c>
      <c r="N5556" t="n">
        <v>0.03826</v>
      </c>
      <c r="O5556" t="n">
        <v>0.04108</v>
      </c>
      <c r="P5556" t="n">
        <v>0.0293</v>
      </c>
      <c r="Q5556" t="n">
        <v>0.009730000000000001</v>
      </c>
      <c r="R5556" t="n">
        <v>0.00575</v>
      </c>
      <c r="S5556" t="n">
        <v>-0.0008899999999999999</v>
      </c>
      <c r="T5556" t="n">
        <v>-0.00941</v>
      </c>
    </row>
    <row r="5557">
      <c r="A5557" s="142" t="n">
        <v>44320</v>
      </c>
      <c r="B5557" t="n">
        <v>0.0361</v>
      </c>
      <c r="C5557" t="n">
        <v>0.03611</v>
      </c>
      <c r="D5557" t="n">
        <v>0.03614</v>
      </c>
      <c r="E5557" t="n">
        <v>0.03617</v>
      </c>
      <c r="F5557" t="n">
        <v>0.03617</v>
      </c>
      <c r="G5557" t="n">
        <v>0.03921</v>
      </c>
      <c r="H5557" t="n">
        <v>0.014</v>
      </c>
      <c r="I5557" t="n">
        <v>0.01376</v>
      </c>
      <c r="J5557" t="n">
        <v>0.01945</v>
      </c>
      <c r="K5557" t="n">
        <v>-0.00324</v>
      </c>
      <c r="L5557" t="n">
        <v>0.01328</v>
      </c>
      <c r="M5557" t="n">
        <v>-0.0149</v>
      </c>
      <c r="N5557" t="n">
        <v>-0.0123</v>
      </c>
      <c r="O5557" t="n">
        <v>-0.01426</v>
      </c>
      <c r="P5557" t="n">
        <v>-0.00712</v>
      </c>
      <c r="Q5557" t="n">
        <v>0.01663</v>
      </c>
      <c r="R5557" t="n">
        <v>-0.01363</v>
      </c>
      <c r="S5557" t="n">
        <v>-0.00458</v>
      </c>
      <c r="T5557" t="n">
        <v>0.00063</v>
      </c>
    </row>
    <row r="5558">
      <c r="A5558" s="142" t="n">
        <v>44321</v>
      </c>
      <c r="B5558" t="n">
        <v>-0.00966</v>
      </c>
      <c r="C5558" t="n">
        <v>-0.0097</v>
      </c>
      <c r="D5558" t="n">
        <v>-0.00966</v>
      </c>
      <c r="E5558" t="n">
        <v>-0.009679999999999999</v>
      </c>
      <c r="F5558" t="n">
        <v>-0.00966</v>
      </c>
      <c r="G5558" t="n">
        <v>-0.01306</v>
      </c>
      <c r="H5558" t="n">
        <v>-0.00166</v>
      </c>
      <c r="I5558" t="n">
        <v>-0.00169</v>
      </c>
      <c r="J5558" t="n">
        <v>-0.01263</v>
      </c>
      <c r="K5558" t="n">
        <v>0.01672</v>
      </c>
      <c r="L5558" t="n">
        <v>0.00063</v>
      </c>
      <c r="M5558" t="n">
        <v>0.00727</v>
      </c>
      <c r="N5558" t="n">
        <v>0.00767</v>
      </c>
      <c r="O5558" t="n">
        <v>0.0074</v>
      </c>
      <c r="P5558" t="n">
        <v>0.00358</v>
      </c>
      <c r="Q5558" t="n">
        <v>-0.008319999999999999</v>
      </c>
      <c r="R5558" t="n">
        <v>0.01892</v>
      </c>
      <c r="S5558" t="n">
        <v>0.00522</v>
      </c>
      <c r="T5558" t="n">
        <v>0.00085</v>
      </c>
    </row>
    <row r="5559">
      <c r="A5559" s="142" t="n">
        <v>44322</v>
      </c>
      <c r="B5559" t="n">
        <v>0.00685</v>
      </c>
      <c r="C5559" t="n">
        <v>0.00686</v>
      </c>
      <c r="D5559" t="n">
        <v>0.00688</v>
      </c>
      <c r="E5559" t="n">
        <v>0.00689</v>
      </c>
      <c r="F5559" t="n">
        <v>0.00689</v>
      </c>
      <c r="G5559" t="n">
        <v>0.00458</v>
      </c>
      <c r="H5559" t="n">
        <v>0.01542</v>
      </c>
      <c r="I5559" t="n">
        <v>0.01554</v>
      </c>
      <c r="J5559" t="n">
        <v>0.03075</v>
      </c>
      <c r="K5559" t="n">
        <v>0.02106</v>
      </c>
      <c r="L5559" t="n">
        <v>0.01701</v>
      </c>
      <c r="M5559" t="n">
        <v>0.02452</v>
      </c>
      <c r="N5559" t="n">
        <v>0.02842</v>
      </c>
      <c r="O5559" t="n">
        <v>0.03328</v>
      </c>
      <c r="P5559" t="n">
        <v>0.02024</v>
      </c>
      <c r="Q5559" t="n">
        <v>0.02308</v>
      </c>
      <c r="R5559" t="n">
        <v>-0.00032</v>
      </c>
      <c r="S5559" t="n">
        <v>0.00215</v>
      </c>
      <c r="T5559" t="n">
        <v>0.0014</v>
      </c>
    </row>
    <row r="5560">
      <c r="A5560" s="142" t="n">
        <v>44323</v>
      </c>
      <c r="B5560" t="n">
        <v>0.03405</v>
      </c>
      <c r="C5560" t="n">
        <v>0.03403</v>
      </c>
      <c r="D5560" t="n">
        <v>0.03406</v>
      </c>
      <c r="E5560" t="n">
        <v>0.03404</v>
      </c>
      <c r="F5560" t="n">
        <v>0.03406</v>
      </c>
      <c r="G5560" t="n">
        <v>0.03872</v>
      </c>
      <c r="H5560" t="n">
        <v>0.0112</v>
      </c>
      <c r="I5560" t="n">
        <v>0.01128</v>
      </c>
      <c r="J5560" t="n">
        <v>0.01267</v>
      </c>
      <c r="K5560" t="n">
        <v>0.02874</v>
      </c>
      <c r="L5560" t="n">
        <v>0.00104</v>
      </c>
      <c r="M5560" t="n">
        <v>0.01778</v>
      </c>
      <c r="N5560" t="n">
        <v>0.01085</v>
      </c>
      <c r="O5560" t="n">
        <v>0.01917</v>
      </c>
      <c r="P5560" t="n">
        <v>0.00933</v>
      </c>
      <c r="Q5560" t="n">
        <v>0.01622</v>
      </c>
      <c r="R5560" t="n">
        <v>0.00885</v>
      </c>
      <c r="S5560" t="n">
        <v>0.00209</v>
      </c>
      <c r="T5560" t="n">
        <v>-0.00107</v>
      </c>
    </row>
    <row r="5561">
      <c r="A5561" s="142" t="n">
        <v>44326</v>
      </c>
      <c r="B5561" t="n">
        <v>0.01336</v>
      </c>
      <c r="C5561" t="n">
        <v>0.01328</v>
      </c>
      <c r="D5561" t="n">
        <v>0.01339</v>
      </c>
      <c r="E5561" t="n">
        <v>0.01338</v>
      </c>
      <c r="F5561" t="n">
        <v>0.01344</v>
      </c>
      <c r="G5561" t="n">
        <v>0.02039</v>
      </c>
      <c r="H5561" t="n">
        <v>0.01526</v>
      </c>
      <c r="I5561" t="n">
        <v>0.01518</v>
      </c>
      <c r="J5561" t="n">
        <v>0.00365</v>
      </c>
      <c r="K5561" t="n">
        <v>-0.0116</v>
      </c>
      <c r="L5561" t="n">
        <v>0.00631</v>
      </c>
      <c r="M5561" t="n">
        <v>-0.007889999999999999</v>
      </c>
      <c r="N5561" t="n">
        <v>-0.00526</v>
      </c>
      <c r="O5561" t="n">
        <v>-0.00169</v>
      </c>
      <c r="P5561" t="n">
        <v>-0.00347</v>
      </c>
      <c r="Q5561" t="n">
        <v>0.00659</v>
      </c>
      <c r="R5561" t="n">
        <v>0.0015</v>
      </c>
      <c r="S5561" t="n">
        <v>-0.00679</v>
      </c>
      <c r="T5561" t="n">
        <v>-0.00303</v>
      </c>
    </row>
    <row r="5562">
      <c r="A5562" s="142" t="n">
        <v>44327</v>
      </c>
      <c r="B5562" t="n">
        <v>-0.00305</v>
      </c>
      <c r="C5562" t="n">
        <v>-0.00305</v>
      </c>
      <c r="D5562" t="n">
        <v>-0.00302</v>
      </c>
      <c r="E5562" t="n">
        <v>-0.00306</v>
      </c>
      <c r="F5562" t="n">
        <v>-0.00306</v>
      </c>
      <c r="G5562" t="n">
        <v>-0.00153</v>
      </c>
      <c r="H5562" t="n">
        <v>0.00041</v>
      </c>
      <c r="I5562" t="n">
        <v>0.00043</v>
      </c>
      <c r="J5562" t="n">
        <v>-0.0174</v>
      </c>
      <c r="K5562" t="n">
        <v>0.00319</v>
      </c>
      <c r="L5562" t="n">
        <v>-0.00607</v>
      </c>
      <c r="M5562" t="n">
        <v>0.008460000000000001</v>
      </c>
      <c r="N5562" t="n">
        <v>0.00761</v>
      </c>
      <c r="O5562" t="n">
        <v>0.00413</v>
      </c>
      <c r="P5562" t="n">
        <v>0.00232</v>
      </c>
      <c r="Q5562" t="n">
        <v>-0.01456</v>
      </c>
      <c r="R5562" t="n">
        <v>-0.01982</v>
      </c>
      <c r="S5562" t="n">
        <v>-0.0115</v>
      </c>
      <c r="T5562" t="n">
        <v>-0.01266</v>
      </c>
    </row>
    <row r="5563">
      <c r="A5563" s="142" t="n">
        <v>44328</v>
      </c>
      <c r="B5563" t="n">
        <v>0.00631</v>
      </c>
      <c r="C5563" t="n">
        <v>0.00628</v>
      </c>
      <c r="D5563" t="n">
        <v>0.0063</v>
      </c>
      <c r="E5563" t="n">
        <v>0.00632</v>
      </c>
      <c r="F5563" t="n">
        <v>0.00635</v>
      </c>
      <c r="G5563" t="n">
        <v>0.00637</v>
      </c>
      <c r="H5563" t="n">
        <v>0.00088</v>
      </c>
      <c r="I5563" t="n">
        <v>0.00086</v>
      </c>
      <c r="J5563" t="n">
        <v>0.00793</v>
      </c>
      <c r="K5563" t="n">
        <v>-0.01659</v>
      </c>
      <c r="L5563" t="n">
        <v>-0.01409</v>
      </c>
      <c r="M5563" t="n">
        <v>-0.01405</v>
      </c>
      <c r="N5563" t="n">
        <v>-0.01938</v>
      </c>
      <c r="O5563" t="n">
        <v>-0.01666</v>
      </c>
      <c r="P5563" t="n">
        <v>-0.01852</v>
      </c>
      <c r="Q5563" t="n">
        <v>0.00393</v>
      </c>
      <c r="R5563" t="n">
        <v>0.00388</v>
      </c>
      <c r="S5563" t="n">
        <v>-0.00966</v>
      </c>
      <c r="T5563" t="n">
        <v>-0.00339</v>
      </c>
    </row>
    <row r="5564">
      <c r="A5564" s="142" t="n">
        <v>44329</v>
      </c>
      <c r="B5564" t="n">
        <v>0</v>
      </c>
      <c r="C5564" t="n">
        <v>0</v>
      </c>
      <c r="D5564" t="n">
        <v>0</v>
      </c>
      <c r="E5564" t="n">
        <v>0</v>
      </c>
      <c r="F5564" t="n">
        <v>0</v>
      </c>
      <c r="G5564" t="n">
        <v>0</v>
      </c>
      <c r="H5564" t="n">
        <v>0</v>
      </c>
      <c r="I5564" t="n">
        <v>0</v>
      </c>
      <c r="J5564" t="n">
        <v>0</v>
      </c>
      <c r="K5564" t="n">
        <v>0</v>
      </c>
      <c r="L5564" t="n">
        <v>0</v>
      </c>
      <c r="M5564" t="n">
        <v>0</v>
      </c>
      <c r="N5564" t="n">
        <v>0</v>
      </c>
      <c r="O5564" t="n">
        <v>0</v>
      </c>
      <c r="P5564" t="n">
        <v>-0.00354</v>
      </c>
      <c r="Q5564" t="n">
        <v>0</v>
      </c>
      <c r="R5564" t="n">
        <v>-0.00108</v>
      </c>
      <c r="S5564" t="n">
        <v>0.00296</v>
      </c>
      <c r="T5564" t="n">
        <v>-0.01686</v>
      </c>
    </row>
    <row r="5565">
      <c r="A5565" s="142" t="n">
        <v>44330</v>
      </c>
      <c r="B5565" t="n">
        <v>-0.02013</v>
      </c>
      <c r="C5565" t="n">
        <v>-0.02016</v>
      </c>
      <c r="D5565" t="n">
        <v>-0.02011</v>
      </c>
      <c r="E5565" t="n">
        <v>-0.02014</v>
      </c>
      <c r="F5565" t="n">
        <v>-0.02008</v>
      </c>
      <c r="G5565" t="n">
        <v>-0.02708</v>
      </c>
      <c r="H5565" t="n">
        <v>-0.03173</v>
      </c>
      <c r="I5565" t="n">
        <v>-0.03177</v>
      </c>
      <c r="J5565" t="n">
        <v>-0.00708</v>
      </c>
      <c r="K5565" t="n">
        <v>0.00693</v>
      </c>
      <c r="L5565" t="n">
        <v>0.00662</v>
      </c>
      <c r="M5565" t="n">
        <v>0.02047</v>
      </c>
      <c r="N5565" t="n">
        <v>0.01223</v>
      </c>
      <c r="O5565" t="n">
        <v>0.02252</v>
      </c>
      <c r="P5565" t="n">
        <v>0.01657</v>
      </c>
      <c r="Q5565" t="n">
        <v>-0.00618</v>
      </c>
      <c r="R5565" t="n">
        <v>0.01216</v>
      </c>
      <c r="S5565" t="n">
        <v>0.01045</v>
      </c>
      <c r="T5565" t="n">
        <v>0.00646</v>
      </c>
    </row>
    <row r="5566">
      <c r="A5566" s="142" t="n">
        <v>44333</v>
      </c>
      <c r="B5566" t="n">
        <v>0.02045</v>
      </c>
      <c r="C5566" t="n">
        <v>0.02039</v>
      </c>
      <c r="D5566" t="n">
        <v>0.02049</v>
      </c>
      <c r="E5566" t="n">
        <v>0.02046</v>
      </c>
      <c r="F5566" t="n">
        <v>0.02049</v>
      </c>
      <c r="G5566" t="n">
        <v>0.02548</v>
      </c>
      <c r="H5566" t="n">
        <v>0.00967</v>
      </c>
      <c r="I5566" t="n">
        <v>0.00971</v>
      </c>
      <c r="J5566" t="n">
        <v>0.02588</v>
      </c>
      <c r="K5566" t="n">
        <v>0.04222</v>
      </c>
      <c r="L5566" t="n">
        <v>0.01664</v>
      </c>
      <c r="M5566" t="n">
        <v>0.0436</v>
      </c>
      <c r="N5566" t="n">
        <v>0.05226</v>
      </c>
      <c r="O5566" t="n">
        <v>0.04939</v>
      </c>
      <c r="P5566" t="n">
        <v>0.03842</v>
      </c>
      <c r="Q5566" t="n">
        <v>0.02234</v>
      </c>
      <c r="R5566" t="n">
        <v>-3e-05</v>
      </c>
      <c r="S5566" t="n">
        <v>-0.00185</v>
      </c>
      <c r="T5566" t="n">
        <v>0.00213</v>
      </c>
    </row>
    <row r="5567">
      <c r="A5567" s="142" t="n">
        <v>44334</v>
      </c>
      <c r="B5567" t="n">
        <v>0.05844</v>
      </c>
      <c r="C5567" t="n">
        <v>0.05844</v>
      </c>
      <c r="D5567" t="n">
        <v>0.05847</v>
      </c>
      <c r="E5567" t="n">
        <v>0.05848</v>
      </c>
      <c r="F5567" t="n">
        <v>0.05849</v>
      </c>
      <c r="G5567" t="n">
        <v>0.05947</v>
      </c>
      <c r="H5567" t="n">
        <v>0.0224</v>
      </c>
      <c r="I5567" t="n">
        <v>0.0224</v>
      </c>
      <c r="J5567" t="n">
        <v>0.02008</v>
      </c>
      <c r="K5567" t="n">
        <v>0.00297</v>
      </c>
      <c r="L5567" t="n">
        <v>-0.00216</v>
      </c>
      <c r="M5567" t="n">
        <v>0.0048</v>
      </c>
      <c r="N5567" t="n">
        <v>-0.00424</v>
      </c>
      <c r="O5567" t="n">
        <v>0.0043</v>
      </c>
      <c r="P5567" t="n">
        <v>-0.00224</v>
      </c>
      <c r="Q5567" t="n">
        <v>0.01689</v>
      </c>
      <c r="R5567" t="n">
        <v>0.00141</v>
      </c>
      <c r="S5567" t="n">
        <v>-0.00549</v>
      </c>
      <c r="T5567" t="n">
        <v>0.0105</v>
      </c>
    </row>
    <row r="5568">
      <c r="A5568" s="142" t="n">
        <v>44335</v>
      </c>
      <c r="B5568" t="n">
        <v>0.00111</v>
      </c>
      <c r="C5568" t="n">
        <v>0.00108</v>
      </c>
      <c r="D5568" t="n">
        <v>0.00111</v>
      </c>
      <c r="E5568" t="n">
        <v>0.00109</v>
      </c>
      <c r="F5568" t="n">
        <v>0.00114</v>
      </c>
      <c r="G5568" t="n">
        <v>0.00711</v>
      </c>
      <c r="H5568" t="n">
        <v>0.00012</v>
      </c>
      <c r="I5568" t="n">
        <v>0.0001</v>
      </c>
      <c r="J5568" t="n">
        <v>0.0101</v>
      </c>
      <c r="K5568" t="n">
        <v>-0.01954</v>
      </c>
      <c r="L5568" t="n">
        <v>-0.00508</v>
      </c>
      <c r="M5568" t="n">
        <v>-0.01234</v>
      </c>
      <c r="N5568" t="n">
        <v>-0.008370000000000001</v>
      </c>
      <c r="O5568" t="n">
        <v>-0.00418</v>
      </c>
      <c r="P5568" t="n">
        <v>-0.01798</v>
      </c>
      <c r="Q5568" t="n">
        <v>0.00489</v>
      </c>
      <c r="R5568" t="n">
        <v>-0.01534</v>
      </c>
      <c r="S5568" t="n">
        <v>-0.00551</v>
      </c>
      <c r="T5568" t="n">
        <v>-0.00399</v>
      </c>
    </row>
    <row r="5569">
      <c r="A5569" s="142" t="n">
        <v>44336</v>
      </c>
      <c r="B5569" t="n">
        <v>-0.01576</v>
      </c>
      <c r="C5569" t="n">
        <v>-0.01576</v>
      </c>
      <c r="D5569" t="n">
        <v>-0.01572</v>
      </c>
      <c r="E5569" t="n">
        <v>-0.01574</v>
      </c>
      <c r="F5569" t="n">
        <v>-0.01574</v>
      </c>
      <c r="G5569" t="n">
        <v>-0.01596</v>
      </c>
      <c r="H5569" t="n">
        <v>-0.02597</v>
      </c>
      <c r="I5569" t="n">
        <v>-0.02601</v>
      </c>
      <c r="J5569" t="n">
        <v>-0.00525</v>
      </c>
      <c r="K5569" t="n">
        <v>0.00672</v>
      </c>
      <c r="L5569" t="n">
        <v>-2e-05</v>
      </c>
      <c r="M5569" t="n">
        <v>0.00562</v>
      </c>
      <c r="N5569" t="n">
        <v>0.01118</v>
      </c>
      <c r="O5569" t="n">
        <v>0.01079</v>
      </c>
      <c r="P5569" t="n">
        <v>0.01259</v>
      </c>
      <c r="Q5569" t="n">
        <v>-0.00436</v>
      </c>
      <c r="R5569" t="n">
        <v>0.01326</v>
      </c>
      <c r="S5569" t="n">
        <v>0.00971</v>
      </c>
      <c r="T5569" t="n">
        <v>0.00139</v>
      </c>
    </row>
    <row r="5570">
      <c r="A5570" s="142" t="n">
        <v>44337</v>
      </c>
      <c r="B5570" t="n">
        <v>0.009339999999999999</v>
      </c>
      <c r="C5570" t="n">
        <v>0.009310000000000001</v>
      </c>
      <c r="D5570" t="n">
        <v>0.009339999999999999</v>
      </c>
      <c r="E5570" t="n">
        <v>0.009339999999999999</v>
      </c>
      <c r="F5570" t="n">
        <v>0.00936</v>
      </c>
      <c r="G5570" t="n">
        <v>0.00936</v>
      </c>
      <c r="H5570" t="n">
        <v>0.00236</v>
      </c>
      <c r="I5570" t="n">
        <v>0.00235</v>
      </c>
      <c r="J5570" t="n">
        <v>-0.00176</v>
      </c>
      <c r="K5570" t="n">
        <v>-0.00222</v>
      </c>
      <c r="L5570" t="n">
        <v>-0.01852</v>
      </c>
      <c r="M5570" t="n">
        <v>-0.00033</v>
      </c>
      <c r="N5570" t="n">
        <v>0.0008899999999999999</v>
      </c>
      <c r="O5570" t="n">
        <v>-0.00484</v>
      </c>
      <c r="P5570" t="n">
        <v>-0.00452</v>
      </c>
      <c r="Q5570" t="n">
        <v>-0.00185</v>
      </c>
      <c r="R5570" t="n">
        <v>0.00587</v>
      </c>
      <c r="S5570" t="n">
        <v>0.00259</v>
      </c>
      <c r="T5570" t="n">
        <v>0.00281</v>
      </c>
    </row>
    <row r="5571">
      <c r="A5571" s="142" t="n">
        <v>44340</v>
      </c>
      <c r="B5571" t="n">
        <v>0</v>
      </c>
      <c r="C5571" t="n">
        <v>0</v>
      </c>
      <c r="D5571" t="n">
        <v>0</v>
      </c>
      <c r="E5571" t="n">
        <v>0</v>
      </c>
      <c r="F5571" t="n">
        <v>0</v>
      </c>
      <c r="G5571" t="n">
        <v>0</v>
      </c>
      <c r="H5571" t="n">
        <v>0</v>
      </c>
      <c r="I5571" t="n">
        <v>0</v>
      </c>
      <c r="J5571" t="n">
        <v>0</v>
      </c>
      <c r="K5571" t="n">
        <v>0</v>
      </c>
      <c r="L5571" t="n">
        <v>0</v>
      </c>
      <c r="M5571" t="n">
        <v>0</v>
      </c>
      <c r="N5571" t="n">
        <v>0</v>
      </c>
      <c r="O5571" t="n">
        <v>0</v>
      </c>
      <c r="P5571" t="n">
        <v>0.00454</v>
      </c>
      <c r="Q5571" t="n">
        <v>0</v>
      </c>
      <c r="R5571" t="n">
        <v>0.00178</v>
      </c>
      <c r="S5571" t="n">
        <v>0.00423</v>
      </c>
      <c r="T5571" t="n">
        <v>-0.00482</v>
      </c>
    </row>
    <row r="5572">
      <c r="A5572" s="142" t="n">
        <v>44341</v>
      </c>
      <c r="B5572" t="n">
        <v>0.00099</v>
      </c>
      <c r="C5572" t="n">
        <v>0.00091</v>
      </c>
      <c r="D5572" t="n">
        <v>0.00103</v>
      </c>
      <c r="E5572" t="n">
        <v>0.00101</v>
      </c>
      <c r="F5572" t="n">
        <v>0.00109</v>
      </c>
      <c r="G5572" t="n">
        <v>0.00135</v>
      </c>
      <c r="H5572" t="n">
        <v>-0.00205</v>
      </c>
      <c r="I5572" t="n">
        <v>-0.002</v>
      </c>
      <c r="J5572" t="n">
        <v>-0.01459</v>
      </c>
      <c r="K5572" t="n">
        <v>-0.00357</v>
      </c>
      <c r="L5572" t="n">
        <v>0.01349</v>
      </c>
      <c r="M5572" t="n">
        <v>-0.00257</v>
      </c>
      <c r="N5572" t="n">
        <v>-0.0024</v>
      </c>
      <c r="O5572" t="n">
        <v>-0.0001</v>
      </c>
      <c r="P5572" t="n">
        <v>-0.00791</v>
      </c>
      <c r="Q5572" t="n">
        <v>-0.0135</v>
      </c>
      <c r="R5572" t="n">
        <v>-3e-05</v>
      </c>
      <c r="S5572" t="n">
        <v>-0.00052</v>
      </c>
      <c r="T5572" t="n">
        <v>0.01216</v>
      </c>
    </row>
    <row r="5573">
      <c r="A5573" s="142" t="n">
        <v>44342</v>
      </c>
      <c r="B5573" t="n">
        <v>-0.00242</v>
      </c>
      <c r="C5573" t="n">
        <v>-0.00244</v>
      </c>
      <c r="D5573" t="n">
        <v>-0.00242</v>
      </c>
      <c r="E5573" t="n">
        <v>-0.00241</v>
      </c>
      <c r="F5573" t="n">
        <v>-0.00242</v>
      </c>
      <c r="G5573" t="n">
        <v>-0.00036</v>
      </c>
      <c r="H5573" t="n">
        <v>-0.00882</v>
      </c>
      <c r="I5573" t="n">
        <v>-0.008869999999999999</v>
      </c>
      <c r="J5573" t="n">
        <v>0.01379</v>
      </c>
      <c r="K5573" t="n">
        <v>0.00447</v>
      </c>
      <c r="L5573" t="n">
        <v>-0.00264</v>
      </c>
      <c r="M5573" t="n">
        <v>-0.00317</v>
      </c>
      <c r="N5573" t="n">
        <v>0.00263</v>
      </c>
      <c r="O5573" t="n">
        <v>-0.0005999999999999999</v>
      </c>
      <c r="P5573" t="n">
        <v>0.00683</v>
      </c>
      <c r="Q5573" t="n">
        <v>0.01044</v>
      </c>
      <c r="R5573" t="n">
        <v>0.00012</v>
      </c>
      <c r="S5573" t="n">
        <v>0.00401</v>
      </c>
      <c r="T5573" t="n">
        <v>0.00705</v>
      </c>
    </row>
    <row r="5574">
      <c r="A5574" s="142" t="n">
        <v>44343</v>
      </c>
      <c r="B5574" t="n">
        <v>0.00208</v>
      </c>
      <c r="C5574" t="n">
        <v>0.00208</v>
      </c>
      <c r="D5574" t="n">
        <v>0.00212</v>
      </c>
      <c r="E5574" t="n">
        <v>0.00211</v>
      </c>
      <c r="F5574" t="n">
        <v>0.00214</v>
      </c>
      <c r="G5574" t="n">
        <v>-0.00013</v>
      </c>
      <c r="H5574" t="n">
        <v>0.00537</v>
      </c>
      <c r="I5574" t="n">
        <v>0.00529</v>
      </c>
      <c r="J5574" t="n">
        <v>-0.0005</v>
      </c>
      <c r="K5574" t="n">
        <v>-0.00156</v>
      </c>
      <c r="L5574" t="n">
        <v>0.00012</v>
      </c>
      <c r="M5574" t="n">
        <v>-0.00361</v>
      </c>
      <c r="N5574" t="n">
        <v>-0.00227</v>
      </c>
      <c r="O5574" t="n">
        <v>-0.01103</v>
      </c>
      <c r="P5574" t="n">
        <v>0</v>
      </c>
      <c r="Q5574" t="n">
        <v>0</v>
      </c>
      <c r="R5574" t="n">
        <v>0.00229</v>
      </c>
      <c r="S5574" t="n">
        <v>0.00197</v>
      </c>
      <c r="T5574" t="n">
        <v>0.00338</v>
      </c>
    </row>
    <row r="5575">
      <c r="A5575" s="142" t="n">
        <v>44344</v>
      </c>
      <c r="B5575" t="n">
        <v>-0.00053</v>
      </c>
      <c r="C5575" t="n">
        <v>-0.00056</v>
      </c>
      <c r="D5575" t="n">
        <v>-0.00053</v>
      </c>
      <c r="E5575" t="n">
        <v>-0.00053</v>
      </c>
      <c r="F5575" t="n">
        <v>-0.00052</v>
      </c>
      <c r="G5575" t="n">
        <v>-0.0018</v>
      </c>
      <c r="H5575" t="n">
        <v>0.00764</v>
      </c>
      <c r="I5575" t="n">
        <v>0.00767</v>
      </c>
      <c r="J5575" t="n">
        <v>0.00202</v>
      </c>
      <c r="K5575" t="n">
        <v>0.00446</v>
      </c>
      <c r="L5575" t="n">
        <v>0.00386</v>
      </c>
      <c r="M5575" t="n">
        <v>0.00473</v>
      </c>
      <c r="N5575" t="n">
        <v>0.00422</v>
      </c>
      <c r="O5575" t="n">
        <v>0.00302</v>
      </c>
      <c r="P5575" t="n">
        <v>0.00113</v>
      </c>
      <c r="Q5575" t="n">
        <v>0.00381</v>
      </c>
      <c r="R5575" t="n">
        <v>0.00582</v>
      </c>
      <c r="S5575" t="n">
        <v>0.00489</v>
      </c>
      <c r="T5575" t="n">
        <v>0.00654</v>
      </c>
    </row>
    <row r="5576">
      <c r="A5576" s="142" t="n">
        <v>44347</v>
      </c>
      <c r="B5576" t="n">
        <v>0.00068</v>
      </c>
      <c r="C5576" t="n">
        <v>0.0006400000000000001</v>
      </c>
      <c r="D5576" t="n">
        <v>0.00075</v>
      </c>
      <c r="E5576" t="n">
        <v>0.0007</v>
      </c>
      <c r="F5576" t="n">
        <v>0.00076</v>
      </c>
      <c r="G5576" t="n">
        <v>-0.0009</v>
      </c>
      <c r="H5576" t="n">
        <v>0.00632</v>
      </c>
      <c r="I5576" t="n">
        <v>0.0062</v>
      </c>
      <c r="J5576" t="n">
        <v>0.00151</v>
      </c>
      <c r="K5576" t="n">
        <v>-0.00455</v>
      </c>
      <c r="L5576" t="n">
        <v>0</v>
      </c>
      <c r="M5576" t="n">
        <v>0.00543</v>
      </c>
      <c r="N5576" t="n">
        <v>-0.00401</v>
      </c>
      <c r="O5576" t="n">
        <v>0</v>
      </c>
      <c r="P5576" t="n">
        <v>0.00678</v>
      </c>
      <c r="Q5576" t="n">
        <v>0</v>
      </c>
      <c r="R5576" t="n">
        <v>-0.00518</v>
      </c>
      <c r="S5576" t="n">
        <v>-0.00323</v>
      </c>
      <c r="T5576" t="n">
        <v>0.00787</v>
      </c>
    </row>
    <row r="5577">
      <c r="A5577" s="142" t="n">
        <v>44348</v>
      </c>
      <c r="B5577" t="n">
        <v>-0.00217</v>
      </c>
      <c r="C5577" t="n">
        <v>-0.00219</v>
      </c>
      <c r="D5577" t="n">
        <v>-0.00217</v>
      </c>
      <c r="E5577" t="n">
        <v>-0.00215</v>
      </c>
      <c r="F5577" t="n">
        <v>-0.00214</v>
      </c>
      <c r="G5577" t="n">
        <v>0.00153</v>
      </c>
      <c r="H5577" t="n">
        <v>-0.00467</v>
      </c>
      <c r="I5577" t="n">
        <v>-0.00465</v>
      </c>
      <c r="J5577" t="n">
        <v>0.00628</v>
      </c>
      <c r="K5577" t="n">
        <v>0.0135</v>
      </c>
      <c r="L5577" t="n">
        <v>0.00595</v>
      </c>
      <c r="M5577" t="n">
        <v>0.00692</v>
      </c>
      <c r="N5577" t="n">
        <v>0.009860000000000001</v>
      </c>
      <c r="O5577" t="n">
        <v>0.01072</v>
      </c>
      <c r="P5577" t="n">
        <v>0.00337</v>
      </c>
      <c r="Q5577" t="n">
        <v>0.00844</v>
      </c>
      <c r="R5577" t="n">
        <v>0.00743</v>
      </c>
      <c r="S5577" t="n">
        <v>0.00175</v>
      </c>
      <c r="T5577" t="n">
        <v>0.00928</v>
      </c>
    </row>
    <row r="5578">
      <c r="A5578" s="142" t="n">
        <v>44349</v>
      </c>
      <c r="B5578" t="n">
        <v>0.00721</v>
      </c>
      <c r="C5578" t="n">
        <v>0.0072</v>
      </c>
      <c r="D5578" t="n">
        <v>0.00724</v>
      </c>
      <c r="E5578" t="n">
        <v>0.00721</v>
      </c>
      <c r="F5578" t="n">
        <v>0.00724</v>
      </c>
      <c r="G5578" t="n">
        <v>0.00878</v>
      </c>
      <c r="H5578" t="n">
        <v>0.01575</v>
      </c>
      <c r="I5578" t="n">
        <v>0.01564</v>
      </c>
      <c r="J5578" t="n">
        <v>-0.00175</v>
      </c>
      <c r="K5578" t="n">
        <v>-0.00286</v>
      </c>
      <c r="L5578" t="n">
        <v>0.00079</v>
      </c>
      <c r="M5578" t="n">
        <v>-0.00439</v>
      </c>
      <c r="N5578" t="n">
        <v>0.00386</v>
      </c>
      <c r="O5578" t="n">
        <v>-0.00287</v>
      </c>
      <c r="P5578" t="n">
        <v>0.00112</v>
      </c>
      <c r="Q5578" t="n">
        <v>-0.00226</v>
      </c>
      <c r="R5578" t="n">
        <v>0.00335</v>
      </c>
      <c r="S5578" t="n">
        <v>0.00417</v>
      </c>
      <c r="T5578" t="n">
        <v>0.00149</v>
      </c>
    </row>
    <row r="5579">
      <c r="A5579" s="142" t="n">
        <v>44350</v>
      </c>
      <c r="B5579" t="n">
        <v>0.00303</v>
      </c>
      <c r="C5579" t="n">
        <v>0.00302</v>
      </c>
      <c r="D5579" t="n">
        <v>0.00304</v>
      </c>
      <c r="E5579" t="n">
        <v>0.00305</v>
      </c>
      <c r="F5579" t="n">
        <v>0.00303</v>
      </c>
      <c r="G5579" t="n">
        <v>-0.00013</v>
      </c>
      <c r="H5579" t="n">
        <v>0.00237</v>
      </c>
      <c r="I5579" t="n">
        <v>0.00235</v>
      </c>
      <c r="J5579" t="n">
        <v>-0.02125</v>
      </c>
      <c r="K5579" t="n">
        <v>-0.03223</v>
      </c>
      <c r="L5579" t="n">
        <v>-0.021</v>
      </c>
      <c r="M5579" t="n">
        <v>-0.02575</v>
      </c>
      <c r="N5579" t="n">
        <v>-0.02812</v>
      </c>
      <c r="O5579" t="n">
        <v>-0.03072</v>
      </c>
      <c r="P5579" t="n">
        <v>-0.02346</v>
      </c>
      <c r="Q5579" t="n">
        <v>-0.0192</v>
      </c>
      <c r="R5579" t="n">
        <v>-0.00068</v>
      </c>
      <c r="S5579" t="n">
        <v>0.00154</v>
      </c>
      <c r="T5579" t="n">
        <v>0.00225</v>
      </c>
    </row>
    <row r="5580">
      <c r="A5580" s="142" t="n">
        <v>44351</v>
      </c>
      <c r="B5580" t="n">
        <v>-0.03176</v>
      </c>
      <c r="C5580" t="n">
        <v>-0.03179</v>
      </c>
      <c r="D5580" t="n">
        <v>-0.03174</v>
      </c>
      <c r="E5580" t="n">
        <v>-0.03175</v>
      </c>
      <c r="F5580" t="n">
        <v>-0.03172</v>
      </c>
      <c r="G5580" t="n">
        <v>-0.03722</v>
      </c>
      <c r="H5580" t="n">
        <v>-0.02048</v>
      </c>
      <c r="I5580" t="n">
        <v>-0.02053</v>
      </c>
      <c r="J5580" t="n">
        <v>0.00485</v>
      </c>
      <c r="K5580" t="n">
        <v>0.01494</v>
      </c>
      <c r="L5580" t="n">
        <v>0.00831</v>
      </c>
      <c r="M5580" t="n">
        <v>0.01189</v>
      </c>
      <c r="N5580" t="n">
        <v>0.0098</v>
      </c>
      <c r="O5580" t="n">
        <v>0.00903</v>
      </c>
      <c r="P5580" t="n">
        <v>0.0103</v>
      </c>
      <c r="Q5580" t="n">
        <v>0.00795</v>
      </c>
      <c r="R5580" t="n">
        <v>0.00368</v>
      </c>
      <c r="S5580" t="n">
        <v>0.00479</v>
      </c>
      <c r="T5580" t="n">
        <v>-0.00351</v>
      </c>
    </row>
    <row r="5581">
      <c r="A5581" s="142" t="n">
        <v>44354</v>
      </c>
      <c r="B5581" t="n">
        <v>0.00451</v>
      </c>
      <c r="C5581" t="n">
        <v>0.00444</v>
      </c>
      <c r="D5581" t="n">
        <v>0.00452</v>
      </c>
      <c r="E5581" t="n">
        <v>0.00449</v>
      </c>
      <c r="F5581" t="n">
        <v>0.00458</v>
      </c>
      <c r="G5581" t="n">
        <v>0.00668</v>
      </c>
      <c r="H5581" t="n">
        <v>0.00777</v>
      </c>
      <c r="I5581" t="n">
        <v>0.00777</v>
      </c>
      <c r="J5581" t="n">
        <v>-0.01042</v>
      </c>
      <c r="K5581" t="n">
        <v>-0.00483</v>
      </c>
      <c r="L5581" t="n">
        <v>0.00366</v>
      </c>
      <c r="M5581" t="n">
        <v>-0.00362</v>
      </c>
      <c r="N5581" t="n">
        <v>0.00032</v>
      </c>
      <c r="O5581" t="n">
        <v>-0.00163</v>
      </c>
      <c r="P5581" t="n">
        <v>-0.0068</v>
      </c>
      <c r="Q5581" t="n">
        <v>-0.008399999999999999</v>
      </c>
      <c r="R5581" t="n">
        <v>0.00278</v>
      </c>
      <c r="S5581" t="n">
        <v>-0.00095</v>
      </c>
      <c r="T5581" t="n">
        <v>-0.0026</v>
      </c>
    </row>
    <row r="5582">
      <c r="A5582" s="142" t="n">
        <v>44355</v>
      </c>
      <c r="B5582" t="n">
        <v>-0.00443</v>
      </c>
      <c r="C5582" t="n">
        <v>-0.00444</v>
      </c>
      <c r="D5582" t="n">
        <v>-0.00442</v>
      </c>
      <c r="E5582" t="n">
        <v>-0.00443</v>
      </c>
      <c r="F5582" t="n">
        <v>-0.00441</v>
      </c>
      <c r="G5582" t="n">
        <v>-0.00244</v>
      </c>
      <c r="H5582" t="n">
        <v>-0.00957</v>
      </c>
      <c r="I5582" t="n">
        <v>-0.009599999999999999</v>
      </c>
      <c r="J5582" t="n">
        <v>-0.0018</v>
      </c>
      <c r="K5582" t="n">
        <v>-0.01061</v>
      </c>
      <c r="L5582" t="n">
        <v>-0.00754</v>
      </c>
      <c r="M5582" t="n">
        <v>-0.01037</v>
      </c>
      <c r="N5582" t="n">
        <v>-0.009429999999999999</v>
      </c>
      <c r="O5582" t="n">
        <v>-0.009979999999999999</v>
      </c>
      <c r="P5582" t="n">
        <v>-0.01026</v>
      </c>
      <c r="Q5582" t="n">
        <v>-0.00248</v>
      </c>
      <c r="R5582" t="n">
        <v>0.00078</v>
      </c>
      <c r="S5582" t="n">
        <v>2e-05</v>
      </c>
      <c r="T5582" t="n">
        <v>-0.00214</v>
      </c>
    </row>
    <row r="5583">
      <c r="A5583" s="142" t="n">
        <v>44356</v>
      </c>
      <c r="B5583" t="n">
        <v>-0.007849999999999999</v>
      </c>
      <c r="C5583" t="n">
        <v>-0.007860000000000001</v>
      </c>
      <c r="D5583" t="n">
        <v>-0.007820000000000001</v>
      </c>
      <c r="E5583" t="n">
        <v>-0.00781</v>
      </c>
      <c r="F5583" t="n">
        <v>-0.00784</v>
      </c>
      <c r="G5583" t="n">
        <v>-0.007889999999999999</v>
      </c>
      <c r="H5583" t="n">
        <v>-0.0026</v>
      </c>
      <c r="I5583" t="n">
        <v>-0.00259</v>
      </c>
      <c r="J5583" t="n">
        <v>-0.00103</v>
      </c>
      <c r="K5583" t="n">
        <v>-0.00548</v>
      </c>
      <c r="L5583" t="n">
        <v>-0.00225</v>
      </c>
      <c r="M5583" t="n">
        <v>-0.00343</v>
      </c>
      <c r="N5583" t="n">
        <v>-0.00127</v>
      </c>
      <c r="O5583" t="n">
        <v>-0.00298</v>
      </c>
      <c r="P5583" t="n">
        <v>-0.00461</v>
      </c>
      <c r="Q5583" t="n">
        <v>0.00043</v>
      </c>
      <c r="R5583" t="n">
        <v>0.00114</v>
      </c>
      <c r="S5583" t="n">
        <v>-0.00182</v>
      </c>
      <c r="T5583" t="n">
        <v>-0.0031</v>
      </c>
    </row>
    <row r="5584">
      <c r="A5584" s="142" t="n">
        <v>44357</v>
      </c>
      <c r="B5584" t="n">
        <v>-0.00404</v>
      </c>
      <c r="C5584" t="n">
        <v>-0.00408</v>
      </c>
      <c r="D5584" t="n">
        <v>-0.00404</v>
      </c>
      <c r="E5584" t="n">
        <v>-0.00407</v>
      </c>
      <c r="F5584" t="n">
        <v>-0.00402</v>
      </c>
      <c r="G5584" t="n">
        <v>-0.00419</v>
      </c>
      <c r="H5584" t="n">
        <v>-0.00648</v>
      </c>
      <c r="I5584" t="n">
        <v>-0.00648</v>
      </c>
      <c r="J5584" t="n">
        <v>-0.00412</v>
      </c>
      <c r="K5584" t="n">
        <v>0.01779</v>
      </c>
      <c r="L5584" t="n">
        <v>-0.00034</v>
      </c>
      <c r="M5584" t="n">
        <v>0.01432</v>
      </c>
      <c r="N5584" t="n">
        <v>0.0263</v>
      </c>
      <c r="O5584" t="n">
        <v>0.02135</v>
      </c>
      <c r="P5584" t="n">
        <v>0.01852</v>
      </c>
      <c r="Q5584" t="n">
        <v>0.00043</v>
      </c>
      <c r="R5584" t="n">
        <v>0.00067</v>
      </c>
      <c r="S5584" t="n">
        <v>0.00487</v>
      </c>
      <c r="T5584" t="n">
        <v>0.00558</v>
      </c>
    </row>
    <row r="5585">
      <c r="A5585" s="142" t="n">
        <v>44358</v>
      </c>
      <c r="B5585" t="n">
        <v>0.02255</v>
      </c>
      <c r="C5585" t="n">
        <v>0.02255</v>
      </c>
      <c r="D5585" t="n">
        <v>0.0226</v>
      </c>
      <c r="E5585" t="n">
        <v>0.02259</v>
      </c>
      <c r="F5585" t="n">
        <v>0.02261</v>
      </c>
      <c r="G5585" t="n">
        <v>0.02154</v>
      </c>
      <c r="H5585" t="n">
        <v>0.00615</v>
      </c>
      <c r="I5585" t="n">
        <v>0.00612</v>
      </c>
      <c r="J5585" t="n">
        <v>0.01733</v>
      </c>
      <c r="K5585" t="n">
        <v>-0.0018</v>
      </c>
      <c r="L5585" t="n">
        <v>-0.00128</v>
      </c>
      <c r="M5585" t="n">
        <v>-0.00103</v>
      </c>
      <c r="N5585" t="n">
        <v>-0.00967</v>
      </c>
      <c r="O5585" t="n">
        <v>-0.01081</v>
      </c>
      <c r="P5585" t="n">
        <v>0</v>
      </c>
      <c r="Q5585" t="n">
        <v>0.01345</v>
      </c>
      <c r="R5585" t="n">
        <v>0.0067</v>
      </c>
      <c r="S5585" t="n">
        <v>0.00692</v>
      </c>
      <c r="T5585" t="n">
        <v>0.0075</v>
      </c>
    </row>
    <row r="5586">
      <c r="A5586" s="142" t="n">
        <v>44361</v>
      </c>
      <c r="B5586" t="n">
        <v>-0.00613</v>
      </c>
      <c r="C5586" t="n">
        <v>-0.00618</v>
      </c>
      <c r="D5586" t="n">
        <v>-0.00611</v>
      </c>
      <c r="E5586" t="n">
        <v>-0.00609</v>
      </c>
      <c r="F5586" t="n">
        <v>-0.00607</v>
      </c>
      <c r="G5586" t="n">
        <v>-0.01116</v>
      </c>
      <c r="H5586" t="n">
        <v>0.00363</v>
      </c>
      <c r="I5586" t="n">
        <v>0.00363</v>
      </c>
      <c r="J5586" t="n">
        <v>-0.00992</v>
      </c>
      <c r="K5586" t="n">
        <v>-0.00576</v>
      </c>
      <c r="L5586" t="n">
        <v>-0.00282</v>
      </c>
      <c r="M5586" t="n">
        <v>-0.01165</v>
      </c>
      <c r="N5586" t="n">
        <v>-0.00481</v>
      </c>
      <c r="O5586" t="n">
        <v>-0.00112</v>
      </c>
      <c r="P5586" t="n">
        <v>-0.00682</v>
      </c>
      <c r="Q5586" t="n">
        <v>-0.00609</v>
      </c>
      <c r="R5586" t="n">
        <v>0.00186</v>
      </c>
      <c r="S5586" t="n">
        <v>0.00114</v>
      </c>
      <c r="T5586" t="n">
        <v>-0.00026</v>
      </c>
    </row>
    <row r="5587">
      <c r="A5587" s="142" t="n">
        <v>44362</v>
      </c>
      <c r="B5587" t="n">
        <v>-0.00915</v>
      </c>
      <c r="C5587" t="n">
        <v>-0.009169999999999999</v>
      </c>
      <c r="D5587" t="n">
        <v>-0.00912</v>
      </c>
      <c r="E5587" t="n">
        <v>-0.009169999999999999</v>
      </c>
      <c r="F5587" t="n">
        <v>-0.00911</v>
      </c>
      <c r="G5587" t="n">
        <v>-0.00796</v>
      </c>
      <c r="H5587" t="n">
        <v>-0.00881</v>
      </c>
      <c r="I5587" t="n">
        <v>-0.00885</v>
      </c>
      <c r="J5587" t="n">
        <v>-0.01156</v>
      </c>
      <c r="K5587" t="n">
        <v>-0.02306</v>
      </c>
      <c r="L5587" t="n">
        <v>-0.00681</v>
      </c>
      <c r="M5587" t="n">
        <v>-0.01172</v>
      </c>
      <c r="N5587" t="n">
        <v>-0.01608</v>
      </c>
      <c r="O5587" t="n">
        <v>-0.01574</v>
      </c>
      <c r="P5587" t="n">
        <v>-0.01831</v>
      </c>
      <c r="Q5587" t="n">
        <v>-0.01284</v>
      </c>
      <c r="R5587" t="n">
        <v>0.00187</v>
      </c>
      <c r="S5587" t="n">
        <v>-0.00134</v>
      </c>
      <c r="T5587" t="n">
        <v>-0.0037</v>
      </c>
    </row>
    <row r="5588">
      <c r="A5588" s="142" t="n">
        <v>44363</v>
      </c>
      <c r="B5588" t="n">
        <v>-0.01354</v>
      </c>
      <c r="C5588" t="n">
        <v>-0.01356</v>
      </c>
      <c r="D5588" t="n">
        <v>-0.01355</v>
      </c>
      <c r="E5588" t="n">
        <v>-0.01354</v>
      </c>
      <c r="F5588" t="n">
        <v>-0.01355</v>
      </c>
      <c r="G5588" t="n">
        <v>-0.01343</v>
      </c>
      <c r="H5588" t="n">
        <v>-0.02057</v>
      </c>
      <c r="I5588" t="n">
        <v>-0.02053</v>
      </c>
      <c r="J5588" t="n">
        <v>-0.00156</v>
      </c>
      <c r="K5588" t="n">
        <v>-0.009650000000000001</v>
      </c>
      <c r="L5588" t="n">
        <v>0.00606</v>
      </c>
      <c r="M5588" t="n">
        <v>-0.01149</v>
      </c>
      <c r="N5588" t="n">
        <v>-0.00403</v>
      </c>
      <c r="O5588" t="n">
        <v>-0.01142</v>
      </c>
      <c r="P5588" t="n">
        <v>-0.00583</v>
      </c>
      <c r="Q5588" t="n">
        <v>0.00017</v>
      </c>
      <c r="R5588" t="n">
        <v>0.00215</v>
      </c>
      <c r="S5588" t="n">
        <v>-0.00268</v>
      </c>
      <c r="T5588" t="n">
        <v>-0.00532</v>
      </c>
    </row>
    <row r="5589">
      <c r="A5589" s="142" t="n">
        <v>44364</v>
      </c>
      <c r="B5589" t="n">
        <v>-0.01198</v>
      </c>
      <c r="C5589" t="n">
        <v>-0.01201</v>
      </c>
      <c r="D5589" t="n">
        <v>-0.01197</v>
      </c>
      <c r="E5589" t="n">
        <v>-0.01199</v>
      </c>
      <c r="F5589" t="n">
        <v>-0.01195</v>
      </c>
      <c r="G5589" t="n">
        <v>-0.01252</v>
      </c>
      <c r="H5589" t="n">
        <v>-0.00646</v>
      </c>
      <c r="I5589" t="n">
        <v>-0.0065</v>
      </c>
      <c r="J5589" t="n">
        <v>-0.04137</v>
      </c>
      <c r="K5589" t="n">
        <v>-0.03992</v>
      </c>
      <c r="L5589" t="n">
        <v>-0.07289</v>
      </c>
      <c r="M5589" t="n">
        <v>-0.03889</v>
      </c>
      <c r="N5589" t="n">
        <v>-0.04551</v>
      </c>
      <c r="O5589" t="n">
        <v>-0.05904</v>
      </c>
      <c r="P5589" t="n">
        <v>-0.03986</v>
      </c>
      <c r="Q5589" t="n">
        <v>-0.041</v>
      </c>
      <c r="R5589" t="n">
        <v>-0.0006400000000000001</v>
      </c>
      <c r="S5589" t="n">
        <v>0.01068</v>
      </c>
      <c r="T5589" t="n">
        <v>0.00984</v>
      </c>
    </row>
    <row r="5590">
      <c r="A5590" s="142" t="n">
        <v>44365</v>
      </c>
      <c r="B5590" t="n">
        <v>-0.03805</v>
      </c>
      <c r="C5590" t="n">
        <v>-0.03807</v>
      </c>
      <c r="D5590" t="n">
        <v>-0.03805</v>
      </c>
      <c r="E5590" t="n">
        <v>-0.03802</v>
      </c>
      <c r="F5590" t="n">
        <v>-0.03803</v>
      </c>
      <c r="G5590" t="n">
        <v>-0.05212</v>
      </c>
      <c r="H5590" t="n">
        <v>-0.03159</v>
      </c>
      <c r="I5590" t="n">
        <v>-0.0316</v>
      </c>
      <c r="J5590" t="n">
        <v>-0.01194</v>
      </c>
      <c r="K5590" t="n">
        <v>-0.01406</v>
      </c>
      <c r="L5590" t="n">
        <v>-0.00663</v>
      </c>
      <c r="M5590" t="n">
        <v>-0.0118</v>
      </c>
      <c r="N5590" t="n">
        <v>-0.01797</v>
      </c>
      <c r="O5590" t="n">
        <v>-0.02233</v>
      </c>
      <c r="P5590" t="n">
        <v>-0.009769999999999999</v>
      </c>
      <c r="Q5590" t="n">
        <v>-0.01248</v>
      </c>
      <c r="R5590" t="n">
        <v>-0.0163</v>
      </c>
      <c r="S5590" t="n">
        <v>-0.00526</v>
      </c>
      <c r="T5590" t="n">
        <v>0.00614</v>
      </c>
    </row>
    <row r="5591">
      <c r="A5591" s="142" t="n">
        <v>44368</v>
      </c>
      <c r="B5591" t="n">
        <v>-0.01618</v>
      </c>
      <c r="C5591" t="n">
        <v>-0.01625</v>
      </c>
      <c r="D5591" t="n">
        <v>-0.01613</v>
      </c>
      <c r="E5591" t="n">
        <v>-0.01617</v>
      </c>
      <c r="F5591" t="n">
        <v>-0.01612</v>
      </c>
      <c r="G5591" t="n">
        <v>-0.02323</v>
      </c>
      <c r="H5591" t="n">
        <v>-0.0144</v>
      </c>
      <c r="I5591" t="n">
        <v>-0.0144</v>
      </c>
      <c r="J5591" t="n">
        <v>-0.01621</v>
      </c>
      <c r="K5591" t="n">
        <v>0.0067</v>
      </c>
      <c r="L5591" t="n">
        <v>0.0125</v>
      </c>
      <c r="M5591" t="n">
        <v>0.00542</v>
      </c>
      <c r="N5591" t="n">
        <v>0.009220000000000001</v>
      </c>
      <c r="O5591" t="n">
        <v>0.0121</v>
      </c>
      <c r="P5591" t="n">
        <v>0.0037</v>
      </c>
      <c r="Q5591" t="n">
        <v>-0.01537</v>
      </c>
      <c r="R5591" t="n">
        <v>0.00723</v>
      </c>
      <c r="S5591" t="n">
        <v>0.00258</v>
      </c>
      <c r="T5591" t="n">
        <v>-0.01238</v>
      </c>
    </row>
    <row r="5592">
      <c r="A5592" s="142" t="n">
        <v>44369</v>
      </c>
      <c r="B5592" t="n">
        <v>0.00513</v>
      </c>
      <c r="C5592" t="n">
        <v>0.00512</v>
      </c>
      <c r="D5592" t="n">
        <v>0.00514</v>
      </c>
      <c r="E5592" t="n">
        <v>0.00514</v>
      </c>
      <c r="F5592" t="n">
        <v>0.00514</v>
      </c>
      <c r="G5592" t="n">
        <v>0.00987</v>
      </c>
      <c r="H5592" t="n">
        <v>0.00544</v>
      </c>
      <c r="I5592" t="n">
        <v>0.00542</v>
      </c>
      <c r="J5592" t="n">
        <v>0.00223</v>
      </c>
      <c r="K5592" t="n">
        <v>-0.00308</v>
      </c>
      <c r="L5592" t="n">
        <v>0.00125</v>
      </c>
      <c r="M5592" t="n">
        <v>-0.00592</v>
      </c>
      <c r="N5592" t="n">
        <v>-0.00859</v>
      </c>
      <c r="O5592" t="n">
        <v>-0.01038</v>
      </c>
      <c r="P5592" t="n">
        <v>-0.00246</v>
      </c>
      <c r="Q5592" t="n">
        <v>0.0036</v>
      </c>
      <c r="R5592" t="n">
        <v>0.00243</v>
      </c>
      <c r="S5592" t="n">
        <v>0.00623</v>
      </c>
      <c r="T5592" t="n">
        <v>-0.00166</v>
      </c>
    </row>
    <row r="5593">
      <c r="A5593" s="142" t="n">
        <v>44370</v>
      </c>
      <c r="B5593" t="n">
        <v>0</v>
      </c>
      <c r="C5593" t="n">
        <v>0</v>
      </c>
      <c r="D5593" t="n">
        <v>0</v>
      </c>
      <c r="E5593" t="n">
        <v>0</v>
      </c>
      <c r="F5593" t="n">
        <v>0</v>
      </c>
      <c r="G5593" t="n">
        <v>0</v>
      </c>
      <c r="H5593" t="n">
        <v>0</v>
      </c>
      <c r="I5593" t="n">
        <v>0</v>
      </c>
      <c r="J5593" t="n">
        <v>0</v>
      </c>
      <c r="K5593" t="n">
        <v>0.00235</v>
      </c>
      <c r="L5593" t="n">
        <v>0.01233</v>
      </c>
      <c r="M5593" t="n">
        <v>-0.00361</v>
      </c>
      <c r="N5593" t="n">
        <v>-0.00195</v>
      </c>
      <c r="O5593" t="n">
        <v>-0.00023</v>
      </c>
      <c r="P5593" t="n">
        <v>0.00616</v>
      </c>
      <c r="Q5593" t="n">
        <v>0</v>
      </c>
      <c r="R5593" t="n">
        <v>-0.00707</v>
      </c>
      <c r="S5593" t="n">
        <v>-0.00369</v>
      </c>
      <c r="T5593" t="n">
        <v>0.00614</v>
      </c>
    </row>
    <row r="5594">
      <c r="A5594" s="142" t="n">
        <v>44371</v>
      </c>
      <c r="B5594" t="n">
        <v>-0.00996</v>
      </c>
      <c r="C5594" t="n">
        <v>-0.01</v>
      </c>
      <c r="D5594" t="n">
        <v>-0.00996</v>
      </c>
      <c r="E5594" t="n">
        <v>-0.009979999999999999</v>
      </c>
      <c r="F5594" t="n">
        <v>-0.00992</v>
      </c>
      <c r="G5594" t="n">
        <v>-0.00691</v>
      </c>
      <c r="H5594" t="n">
        <v>0.00834</v>
      </c>
      <c r="I5594" t="n">
        <v>0.0083</v>
      </c>
      <c r="J5594" t="n">
        <v>0</v>
      </c>
      <c r="K5594" t="n">
        <v>0.00037</v>
      </c>
      <c r="L5594" t="n">
        <v>0.00039</v>
      </c>
      <c r="M5594" t="n">
        <v>0</v>
      </c>
      <c r="N5594" t="n">
        <v>-0.00185</v>
      </c>
      <c r="O5594" t="n">
        <v>-0.00547</v>
      </c>
      <c r="P5594" t="n">
        <v>-0.00367</v>
      </c>
      <c r="Q5594" t="n">
        <v>0.00258</v>
      </c>
      <c r="R5594" t="n">
        <v>0.00919</v>
      </c>
      <c r="S5594" t="n">
        <v>0.00706</v>
      </c>
      <c r="T5594" t="n">
        <v>0.0072</v>
      </c>
    </row>
    <row r="5595">
      <c r="A5595" s="142" t="n">
        <v>44372</v>
      </c>
      <c r="B5595" t="n">
        <v>0.00077</v>
      </c>
      <c r="C5595" t="n">
        <v>0.00076</v>
      </c>
      <c r="D5595" t="n">
        <v>0.00081</v>
      </c>
      <c r="E5595" t="n">
        <v>0.00079</v>
      </c>
      <c r="F5595" t="n">
        <v>0.0008</v>
      </c>
      <c r="G5595" t="n">
        <v>-0.00103</v>
      </c>
      <c r="H5595" t="n">
        <v>0.00575</v>
      </c>
      <c r="I5595" t="n">
        <v>0.00577</v>
      </c>
      <c r="J5595" t="n">
        <v>0.00111</v>
      </c>
      <c r="K5595" t="n">
        <v>-0.00099</v>
      </c>
      <c r="L5595" t="n">
        <v>0.00179</v>
      </c>
      <c r="M5595" t="n">
        <v>-0.00339</v>
      </c>
      <c r="N5595" t="n">
        <v>-0.00793</v>
      </c>
      <c r="O5595" t="n">
        <v>-0.00241</v>
      </c>
      <c r="P5595" t="n">
        <v>0.00123</v>
      </c>
      <c r="Q5595" t="n">
        <v>-0.00018</v>
      </c>
      <c r="R5595" t="n">
        <v>0.00141</v>
      </c>
      <c r="S5595" t="n">
        <v>0.00246</v>
      </c>
      <c r="T5595" t="n">
        <v>0.0069</v>
      </c>
    </row>
    <row r="5596">
      <c r="A5596" s="142" t="n">
        <v>44375</v>
      </c>
      <c r="B5596" t="n">
        <v>-0.00817</v>
      </c>
      <c r="C5596" t="n">
        <v>-0.008229999999999999</v>
      </c>
      <c r="D5596" t="n">
        <v>-0.00812</v>
      </c>
      <c r="E5596" t="n">
        <v>-0.008109999999999999</v>
      </c>
      <c r="F5596" t="n">
        <v>-0.00809</v>
      </c>
      <c r="G5596" t="n">
        <v>-0.00609</v>
      </c>
      <c r="H5596" t="n">
        <v>-0.00109</v>
      </c>
      <c r="I5596" t="n">
        <v>-0.00115</v>
      </c>
      <c r="J5596" t="n">
        <v>-0.00724</v>
      </c>
      <c r="K5596" t="n">
        <v>-0.008880000000000001</v>
      </c>
      <c r="L5596" t="n">
        <v>0.00528</v>
      </c>
      <c r="M5596" t="n">
        <v>-0.01426</v>
      </c>
      <c r="N5596" t="n">
        <v>-0.0138</v>
      </c>
      <c r="O5596" t="n">
        <v>-0.01299</v>
      </c>
      <c r="P5596" t="n">
        <v>-0.01472</v>
      </c>
      <c r="Q5596" t="n">
        <v>-0.00588</v>
      </c>
      <c r="R5596" t="n">
        <v>-0.00631</v>
      </c>
      <c r="S5596" t="n">
        <v>0.00229</v>
      </c>
      <c r="T5596" t="n">
        <v>0.00332</v>
      </c>
    </row>
    <row r="5597">
      <c r="A5597" s="142" t="n">
        <v>44376</v>
      </c>
      <c r="B5597" t="n">
        <v>-0.0135</v>
      </c>
      <c r="C5597" t="n">
        <v>-0.01351</v>
      </c>
      <c r="D5597" t="n">
        <v>-0.01349</v>
      </c>
      <c r="E5597" t="n">
        <v>-0.01352</v>
      </c>
      <c r="F5597" t="n">
        <v>-0.01347</v>
      </c>
      <c r="G5597" t="n">
        <v>-0.01552</v>
      </c>
      <c r="H5597" t="n">
        <v>-0.00894</v>
      </c>
      <c r="I5597" t="n">
        <v>-0.008920000000000001</v>
      </c>
      <c r="J5597" t="n">
        <v>-0.01626</v>
      </c>
      <c r="K5597" t="n">
        <v>-0.00573</v>
      </c>
      <c r="L5597" t="n">
        <v>-0.01334</v>
      </c>
      <c r="M5597" t="n">
        <v>-0.01143</v>
      </c>
      <c r="N5597" t="n">
        <v>-0.008370000000000001</v>
      </c>
      <c r="O5597" t="n">
        <v>-0.01199</v>
      </c>
      <c r="P5597" t="n">
        <v>-0.01121</v>
      </c>
      <c r="Q5597" t="n">
        <v>-0.01413</v>
      </c>
      <c r="R5597" t="n">
        <v>0.00318</v>
      </c>
      <c r="S5597" t="n">
        <v>0.00141</v>
      </c>
      <c r="T5597" t="n">
        <v>-0.00067</v>
      </c>
    </row>
    <row r="5598">
      <c r="A5598" s="142" t="n">
        <v>44377</v>
      </c>
      <c r="B5598" t="n">
        <v>-0.01255</v>
      </c>
      <c r="C5598" t="n">
        <v>-0.01258</v>
      </c>
      <c r="D5598" t="n">
        <v>-0.01253</v>
      </c>
      <c r="E5598" t="n">
        <v>-0.01255</v>
      </c>
      <c r="F5598" t="n">
        <v>-0.01256</v>
      </c>
      <c r="G5598" t="n">
        <v>-0.01429</v>
      </c>
      <c r="H5598" t="n">
        <v>-0.00513</v>
      </c>
      <c r="I5598" t="n">
        <v>-0.00516</v>
      </c>
      <c r="J5598" t="n">
        <v>0.00228</v>
      </c>
      <c r="K5598" t="n">
        <v>0.01077</v>
      </c>
      <c r="L5598" t="n">
        <v>0.01216</v>
      </c>
      <c r="M5598" t="n">
        <v>0.00899</v>
      </c>
      <c r="N5598" t="n">
        <v>0.01803</v>
      </c>
      <c r="O5598" t="n">
        <v>0.01049</v>
      </c>
      <c r="P5598" t="n">
        <v>0.01637</v>
      </c>
      <c r="Q5598" t="n">
        <v>0.00393</v>
      </c>
      <c r="R5598" t="n">
        <v>-0.00766</v>
      </c>
      <c r="S5598" t="n">
        <v>0.00163</v>
      </c>
      <c r="T5598" t="n">
        <v>0.00229</v>
      </c>
    </row>
    <row r="5599">
      <c r="A5599" s="142" t="n">
        <v>44378</v>
      </c>
      <c r="B5599" t="n">
        <v>0.01209</v>
      </c>
      <c r="C5599" t="n">
        <v>0.01207</v>
      </c>
      <c r="D5599" t="n">
        <v>0.01208</v>
      </c>
      <c r="E5599" t="n">
        <v>0.0121</v>
      </c>
      <c r="F5599" t="n">
        <v>0.01212</v>
      </c>
      <c r="G5599" t="n">
        <v>0.00818</v>
      </c>
      <c r="H5599" t="n">
        <v>0.0124</v>
      </c>
      <c r="I5599" t="n">
        <v>0.01238</v>
      </c>
      <c r="J5599" t="n">
        <v>0.01109</v>
      </c>
      <c r="K5599" t="n">
        <v>0.00099</v>
      </c>
      <c r="L5599" t="n">
        <v>0.00099</v>
      </c>
      <c r="M5599" t="n">
        <v>0.00366</v>
      </c>
      <c r="N5599" t="n">
        <v>-0.00043</v>
      </c>
      <c r="O5599" t="n">
        <v>0</v>
      </c>
      <c r="P5599" t="n">
        <v>0.00248</v>
      </c>
      <c r="Q5599" t="n">
        <v>0.01054</v>
      </c>
      <c r="R5599" t="n">
        <v>0.00595</v>
      </c>
      <c r="S5599" t="n">
        <v>0.00185</v>
      </c>
      <c r="T5599" t="n">
        <v>-0.00532</v>
      </c>
    </row>
    <row r="5600">
      <c r="A5600" s="142" t="n">
        <v>44379</v>
      </c>
      <c r="B5600" t="n">
        <v>0.00484</v>
      </c>
      <c r="C5600" t="n">
        <v>0.00484</v>
      </c>
      <c r="D5600" t="n">
        <v>0.00487</v>
      </c>
      <c r="E5600" t="n">
        <v>0.00487</v>
      </c>
      <c r="F5600" t="n">
        <v>0.0049</v>
      </c>
      <c r="G5600" t="n">
        <v>0.00568</v>
      </c>
      <c r="H5600" t="n">
        <v>0.00129</v>
      </c>
      <c r="I5600" t="n">
        <v>0.00131</v>
      </c>
      <c r="J5600" t="n">
        <v>0.00703</v>
      </c>
      <c r="K5600" t="n">
        <v>0.00978</v>
      </c>
      <c r="L5600" t="n">
        <v>0.00768</v>
      </c>
      <c r="M5600" t="n">
        <v>0.009889999999999999</v>
      </c>
      <c r="N5600" t="n">
        <v>0.01593</v>
      </c>
      <c r="O5600" t="n">
        <v>0.01096</v>
      </c>
      <c r="P5600" t="n">
        <v>0.01607</v>
      </c>
      <c r="Q5600" t="n">
        <v>0.00554</v>
      </c>
      <c r="R5600" t="n">
        <v>0.00224</v>
      </c>
      <c r="S5600" t="n">
        <v>0.00614</v>
      </c>
      <c r="T5600" t="n">
        <v>-0.00714</v>
      </c>
    </row>
    <row r="5601">
      <c r="A5601" s="142" t="n">
        <v>44382</v>
      </c>
      <c r="B5601" t="n">
        <v>0.01533</v>
      </c>
      <c r="C5601" t="n">
        <v>0.01527</v>
      </c>
      <c r="D5601" t="n">
        <v>0.01539</v>
      </c>
      <c r="E5601" t="n">
        <v>0.01535</v>
      </c>
      <c r="F5601" t="n">
        <v>0.01538</v>
      </c>
      <c r="G5601" t="n">
        <v>0.01319</v>
      </c>
      <c r="H5601" t="n">
        <v>0.0094</v>
      </c>
      <c r="I5601" t="n">
        <v>0.009339999999999999</v>
      </c>
      <c r="J5601" t="n">
        <v>0.00419</v>
      </c>
      <c r="K5601" t="n">
        <v>0.00159</v>
      </c>
      <c r="L5601" t="n">
        <v>0</v>
      </c>
      <c r="M5601" t="n">
        <v>0.00485</v>
      </c>
      <c r="N5601" t="n">
        <v>0.00038</v>
      </c>
      <c r="O5601" t="n">
        <v>0</v>
      </c>
      <c r="P5601" t="n">
        <v>0.00243</v>
      </c>
      <c r="Q5601" t="n">
        <v>0</v>
      </c>
      <c r="R5601" t="n">
        <v>0.00325</v>
      </c>
      <c r="S5601" t="n">
        <v>-0.00052</v>
      </c>
      <c r="T5601" t="n">
        <v>-0.00197</v>
      </c>
    </row>
    <row r="5602">
      <c r="A5602" s="142" t="n">
        <v>44383</v>
      </c>
      <c r="B5602" t="n">
        <v>0.0008</v>
      </c>
      <c r="C5602" t="n">
        <v>0.00078</v>
      </c>
      <c r="D5602" t="n">
        <v>0.00078</v>
      </c>
      <c r="E5602" t="n">
        <v>0.00079</v>
      </c>
      <c r="F5602" t="n">
        <v>0.0008</v>
      </c>
      <c r="G5602" t="n">
        <v>0.00234</v>
      </c>
      <c r="H5602" t="n">
        <v>0.00204</v>
      </c>
      <c r="I5602" t="n">
        <v>0.00202</v>
      </c>
      <c r="J5602" t="n">
        <v>0.01474</v>
      </c>
      <c r="K5602" t="n">
        <v>0.00318</v>
      </c>
      <c r="L5602" t="n">
        <v>-0.00095</v>
      </c>
      <c r="M5602" t="n">
        <v>0.00499</v>
      </c>
      <c r="N5602" t="n">
        <v>0.00171</v>
      </c>
      <c r="O5602" t="n">
        <v>0.00646</v>
      </c>
      <c r="P5602" t="n">
        <v>-0.00243</v>
      </c>
      <c r="Q5602" t="n">
        <v>0.01506</v>
      </c>
      <c r="R5602" t="n">
        <v>-0.00534</v>
      </c>
      <c r="S5602" t="n">
        <v>-9.000000000000001e-05</v>
      </c>
      <c r="T5602" t="n">
        <v>-0.00293</v>
      </c>
    </row>
    <row r="5603">
      <c r="A5603" s="142" t="n">
        <v>44384</v>
      </c>
      <c r="B5603" t="n">
        <v>0.00167</v>
      </c>
      <c r="C5603" t="n">
        <v>0.00165</v>
      </c>
      <c r="D5603" t="n">
        <v>0.00171</v>
      </c>
      <c r="E5603" t="n">
        <v>0.00167</v>
      </c>
      <c r="F5603" t="n">
        <v>0.00171</v>
      </c>
      <c r="G5603" t="n">
        <v>-0.00094</v>
      </c>
      <c r="H5603" t="n">
        <v>-0.00827</v>
      </c>
      <c r="I5603" t="n">
        <v>-0.00831</v>
      </c>
      <c r="J5603" t="n">
        <v>0</v>
      </c>
      <c r="K5603" t="n">
        <v>-0.00207</v>
      </c>
      <c r="L5603" t="n">
        <v>0.00475</v>
      </c>
      <c r="M5603" t="n">
        <v>-0.00483</v>
      </c>
      <c r="N5603" t="n">
        <v>0.00216</v>
      </c>
      <c r="O5603" t="n">
        <v>-0.0016</v>
      </c>
      <c r="P5603" t="n">
        <v>0.00852</v>
      </c>
      <c r="Q5603" t="n">
        <v>0.00362</v>
      </c>
      <c r="R5603" t="n">
        <v>0.00783</v>
      </c>
      <c r="S5603" t="n">
        <v>0.00415</v>
      </c>
      <c r="T5603" t="n">
        <v>-0.00108</v>
      </c>
    </row>
    <row r="5604">
      <c r="A5604" s="142" t="n">
        <v>44385</v>
      </c>
      <c r="B5604" t="n">
        <v>0.00327</v>
      </c>
      <c r="C5604" t="n">
        <v>0.00326</v>
      </c>
      <c r="D5604" t="n">
        <v>0.00327</v>
      </c>
      <c r="E5604" t="n">
        <v>0.00329</v>
      </c>
      <c r="F5604" t="n">
        <v>0.0033</v>
      </c>
      <c r="G5604" t="n">
        <v>0.00068</v>
      </c>
      <c r="H5604" t="n">
        <v>0.0059</v>
      </c>
      <c r="I5604" t="n">
        <v>0.00593</v>
      </c>
      <c r="J5604" t="n">
        <v>-0.01836</v>
      </c>
      <c r="K5604" t="n">
        <v>-0.02493</v>
      </c>
      <c r="L5604" t="n">
        <v>-0.00583</v>
      </c>
      <c r="M5604" t="n">
        <v>-0.0352</v>
      </c>
      <c r="N5604" t="n">
        <v>-0.02961</v>
      </c>
      <c r="O5604" t="n">
        <v>-0.02182</v>
      </c>
      <c r="P5604" t="n">
        <v>-0.0386</v>
      </c>
      <c r="Q5604" t="n">
        <v>-0.02082</v>
      </c>
      <c r="R5604" t="n">
        <v>-0.01674</v>
      </c>
      <c r="S5604" t="n">
        <v>-0.01461</v>
      </c>
      <c r="T5604" t="n">
        <v>-0.02266</v>
      </c>
    </row>
    <row r="5605">
      <c r="A5605" s="142" t="n">
        <v>44386</v>
      </c>
      <c r="B5605" t="n">
        <v>-0.03026</v>
      </c>
      <c r="C5605" t="n">
        <v>-0.03028</v>
      </c>
      <c r="D5605" t="n">
        <v>-0.03023</v>
      </c>
      <c r="E5605" t="n">
        <v>-0.03026</v>
      </c>
      <c r="F5605" t="n">
        <v>-0.03023</v>
      </c>
      <c r="G5605" t="n">
        <v>-0.02572</v>
      </c>
      <c r="H5605" t="n">
        <v>-0.02527</v>
      </c>
      <c r="I5605" t="n">
        <v>-0.02525</v>
      </c>
      <c r="J5605" t="n">
        <v>-0.00558</v>
      </c>
      <c r="K5605" t="n">
        <v>0.0183</v>
      </c>
      <c r="L5605" t="n">
        <v>0.008319999999999999</v>
      </c>
      <c r="M5605" t="n">
        <v>0.01769</v>
      </c>
      <c r="N5605" t="n">
        <v>0.01972</v>
      </c>
      <c r="O5605" t="n">
        <v>0.01726</v>
      </c>
      <c r="P5605" t="n">
        <v>0.02008</v>
      </c>
      <c r="Q5605" t="n">
        <v>-0.00387</v>
      </c>
      <c r="R5605" t="n">
        <v>0.01338</v>
      </c>
      <c r="S5605" t="n">
        <v>0.0083</v>
      </c>
      <c r="T5605" t="n">
        <v>0.00075</v>
      </c>
    </row>
    <row r="5606">
      <c r="A5606" s="142" t="n">
        <v>44389</v>
      </c>
      <c r="B5606" t="n">
        <v>0.01712</v>
      </c>
      <c r="C5606" t="n">
        <v>0.01705</v>
      </c>
      <c r="D5606" t="n">
        <v>0.01714</v>
      </c>
      <c r="E5606" t="n">
        <v>0.01712</v>
      </c>
      <c r="F5606" t="n">
        <v>0.01717</v>
      </c>
      <c r="G5606" t="n">
        <v>0.01798</v>
      </c>
      <c r="H5606" t="n">
        <v>0.02095</v>
      </c>
      <c r="I5606" t="n">
        <v>0.02091</v>
      </c>
      <c r="J5606" t="n">
        <v>-0.00056</v>
      </c>
      <c r="K5606" t="n">
        <v>-0.008370000000000001</v>
      </c>
      <c r="L5606" t="n">
        <v>0.00776</v>
      </c>
      <c r="M5606" t="n">
        <v>-0.01166</v>
      </c>
      <c r="N5606" t="n">
        <v>-0.0123</v>
      </c>
      <c r="O5606" t="n">
        <v>-0.00958</v>
      </c>
      <c r="P5606" t="n">
        <v>-0.00984</v>
      </c>
      <c r="Q5606" t="n">
        <v>-9.000000000000001e-05</v>
      </c>
      <c r="R5606" t="n">
        <v>0.00687</v>
      </c>
      <c r="S5606" t="n">
        <v>0.00487</v>
      </c>
      <c r="T5606" t="n">
        <v>0.0063</v>
      </c>
    </row>
    <row r="5607">
      <c r="A5607" s="142" t="n">
        <v>44390</v>
      </c>
      <c r="B5607" t="n">
        <v>-0.01244</v>
      </c>
      <c r="C5607" t="n">
        <v>-0.01242</v>
      </c>
      <c r="D5607" t="n">
        <v>-0.01239</v>
      </c>
      <c r="E5607" t="n">
        <v>-0.01241</v>
      </c>
      <c r="F5607" t="n">
        <v>-0.01236</v>
      </c>
      <c r="G5607" t="n">
        <v>-0.01205</v>
      </c>
      <c r="H5607" t="n">
        <v>0.00821</v>
      </c>
      <c r="I5607" t="n">
        <v>0.008160000000000001</v>
      </c>
      <c r="J5607" t="n">
        <v>0.01573</v>
      </c>
      <c r="K5607" t="n">
        <v>0.0067</v>
      </c>
      <c r="L5607" t="n">
        <v>-0.00417</v>
      </c>
      <c r="M5607" t="n">
        <v>0.01944</v>
      </c>
      <c r="N5607" t="n">
        <v>0.01188</v>
      </c>
      <c r="O5607" t="n">
        <v>0.01107</v>
      </c>
      <c r="P5607" t="n">
        <v>0.01118</v>
      </c>
      <c r="Q5607" t="n">
        <v>0.01654</v>
      </c>
      <c r="R5607" t="n">
        <v>0.00038</v>
      </c>
      <c r="S5607" t="n">
        <v>0.0023</v>
      </c>
      <c r="T5607" t="n">
        <v>0.01337</v>
      </c>
    </row>
    <row r="5608">
      <c r="A5608" s="142" t="n">
        <v>44391</v>
      </c>
      <c r="B5608" t="n">
        <v>0.01477</v>
      </c>
      <c r="C5608" t="n">
        <v>0.01473</v>
      </c>
      <c r="D5608" t="n">
        <v>0.01477</v>
      </c>
      <c r="E5608" t="n">
        <v>0.01478</v>
      </c>
      <c r="F5608" t="n">
        <v>0.01475</v>
      </c>
      <c r="G5608" t="n">
        <v>0.01098</v>
      </c>
      <c r="H5608" t="n">
        <v>0.00337</v>
      </c>
      <c r="I5608" t="n">
        <v>0.0034</v>
      </c>
      <c r="J5608" t="n">
        <v>0.01023</v>
      </c>
      <c r="K5608" t="n">
        <v>0</v>
      </c>
      <c r="L5608" t="n">
        <v>0</v>
      </c>
      <c r="M5608" t="n">
        <v>0</v>
      </c>
      <c r="N5608" t="n">
        <v>0</v>
      </c>
      <c r="O5608" t="n">
        <v>0</v>
      </c>
      <c r="P5608" t="n">
        <v>0.01351</v>
      </c>
      <c r="Q5608" t="n">
        <v>0.01064</v>
      </c>
      <c r="R5608" t="n">
        <v>-0.00059</v>
      </c>
      <c r="S5608" t="n">
        <v>0.00022</v>
      </c>
      <c r="T5608" t="n">
        <v>-0.00032</v>
      </c>
    </row>
    <row r="5609">
      <c r="A5609" s="142" t="n">
        <v>44392</v>
      </c>
      <c r="B5609" t="n">
        <v>0.01553</v>
      </c>
      <c r="C5609" t="n">
        <v>0.0155</v>
      </c>
      <c r="D5609" t="n">
        <v>0.01553</v>
      </c>
      <c r="E5609" t="n">
        <v>0.0155</v>
      </c>
      <c r="F5609" t="n">
        <v>0.01556</v>
      </c>
      <c r="G5609" t="n">
        <v>0.01516</v>
      </c>
      <c r="H5609" t="n">
        <v>0.00146</v>
      </c>
      <c r="I5609" t="n">
        <v>0.00144</v>
      </c>
      <c r="J5609" t="n">
        <v>0.00328</v>
      </c>
      <c r="K5609" t="n">
        <v>0.01122</v>
      </c>
      <c r="L5609" t="n">
        <v>0.00304</v>
      </c>
      <c r="M5609" t="n">
        <v>0.01554</v>
      </c>
      <c r="N5609" t="n">
        <v>0.01179</v>
      </c>
      <c r="O5609" t="n">
        <v>0.02466</v>
      </c>
      <c r="P5609" t="n">
        <v>-0.00242</v>
      </c>
      <c r="Q5609" t="n">
        <v>0.00288</v>
      </c>
      <c r="R5609" t="n">
        <v>-0.00966</v>
      </c>
      <c r="S5609" t="n">
        <v>-0.00327</v>
      </c>
      <c r="T5609" t="n">
        <v>0.00788</v>
      </c>
    </row>
    <row r="5610">
      <c r="A5610" s="142" t="n">
        <v>44393</v>
      </c>
      <c r="B5610" t="n">
        <v>0.0097</v>
      </c>
      <c r="C5610" t="n">
        <v>0.0097</v>
      </c>
      <c r="D5610" t="n">
        <v>0.009730000000000001</v>
      </c>
      <c r="E5610" t="n">
        <v>0.00975</v>
      </c>
      <c r="F5610" t="n">
        <v>0.009719999999999999</v>
      </c>
      <c r="G5610" t="n">
        <v>0.00961</v>
      </c>
      <c r="H5610" t="n">
        <v>0.0043</v>
      </c>
      <c r="I5610" t="n">
        <v>0.00431</v>
      </c>
      <c r="J5610" t="n">
        <v>-0.00382</v>
      </c>
      <c r="K5610" t="n">
        <v>-0.03817</v>
      </c>
      <c r="L5610" t="n">
        <v>-0.02005</v>
      </c>
      <c r="M5610" t="n">
        <v>-0.02872</v>
      </c>
      <c r="N5610" t="n">
        <v>-0.03593</v>
      </c>
      <c r="O5610" t="n">
        <v>-0.03273</v>
      </c>
      <c r="P5610" t="n">
        <v>-0.02673</v>
      </c>
      <c r="Q5610" t="n">
        <v>-0.00404</v>
      </c>
      <c r="R5610" t="n">
        <v>-0.00327</v>
      </c>
      <c r="S5610" t="n">
        <v>-0.0054</v>
      </c>
      <c r="T5610" t="n">
        <v>-0.00538</v>
      </c>
    </row>
    <row r="5611">
      <c r="A5611" s="142" t="n">
        <v>44396</v>
      </c>
      <c r="B5611" t="n">
        <v>-0.03249</v>
      </c>
      <c r="C5611" t="n">
        <v>-0.03255</v>
      </c>
      <c r="D5611" t="n">
        <v>-0.03243</v>
      </c>
      <c r="E5611" t="n">
        <v>-0.03246</v>
      </c>
      <c r="F5611" t="n">
        <v>-0.03238</v>
      </c>
      <c r="G5611" t="n">
        <v>-0.03317</v>
      </c>
      <c r="H5611" t="n">
        <v>-0.03252</v>
      </c>
      <c r="I5611" t="n">
        <v>-0.03255</v>
      </c>
      <c r="J5611" t="n">
        <v>-0.03424</v>
      </c>
      <c r="K5611" t="n">
        <v>-0.02472</v>
      </c>
      <c r="L5611" t="n">
        <v>-0.01717</v>
      </c>
      <c r="M5611" t="n">
        <v>-0.02322</v>
      </c>
      <c r="N5611" t="n">
        <v>-0.02788</v>
      </c>
      <c r="O5611" t="n">
        <v>-0.02616</v>
      </c>
      <c r="P5611" t="n">
        <v>-0.03371</v>
      </c>
      <c r="Q5611" t="n">
        <v>-0.03531</v>
      </c>
      <c r="R5611" t="n">
        <v>-0.02287</v>
      </c>
      <c r="S5611" t="n">
        <v>-0.01601</v>
      </c>
      <c r="T5611" t="n">
        <v>-0.01668</v>
      </c>
    </row>
    <row r="5612">
      <c r="A5612" s="142" t="n">
        <v>44397</v>
      </c>
      <c r="B5612" t="n">
        <v>-0.02736</v>
      </c>
      <c r="C5612" t="n">
        <v>-0.02737</v>
      </c>
      <c r="D5612" t="n">
        <v>-0.02735</v>
      </c>
      <c r="E5612" t="n">
        <v>-0.02736</v>
      </c>
      <c r="F5612" t="n">
        <v>-0.02736</v>
      </c>
      <c r="G5612" t="n">
        <v>-0.02769</v>
      </c>
      <c r="H5612" t="n">
        <v>-0.03205</v>
      </c>
      <c r="I5612" t="n">
        <v>-0.03206</v>
      </c>
      <c r="J5612" t="n">
        <v>0.00766</v>
      </c>
      <c r="K5612" t="n">
        <v>0.00208</v>
      </c>
      <c r="L5612" t="n">
        <v>0.00176</v>
      </c>
      <c r="M5612" t="n">
        <v>-0.00017</v>
      </c>
      <c r="N5612" t="n">
        <v>0.008410000000000001</v>
      </c>
      <c r="O5612" t="n">
        <v>0.00251</v>
      </c>
      <c r="P5612" t="n">
        <v>0.01034</v>
      </c>
      <c r="Q5612" t="n">
        <v>0.00663</v>
      </c>
      <c r="R5612" t="n">
        <v>0.00505</v>
      </c>
      <c r="S5612" t="n">
        <v>0.01202</v>
      </c>
      <c r="T5612" t="n">
        <v>-0.0009700000000000001</v>
      </c>
    </row>
    <row r="5613">
      <c r="A5613" s="142" t="n">
        <v>44398</v>
      </c>
      <c r="B5613" t="n">
        <v>0.00142</v>
      </c>
      <c r="C5613" t="n">
        <v>0.00138</v>
      </c>
      <c r="D5613" t="n">
        <v>0.0014</v>
      </c>
      <c r="E5613" t="n">
        <v>0.00139</v>
      </c>
      <c r="F5613" t="n">
        <v>0.00145</v>
      </c>
      <c r="G5613" t="n">
        <v>-0.00223</v>
      </c>
      <c r="H5613" t="n">
        <v>0.00572</v>
      </c>
      <c r="I5613" t="n">
        <v>0.00568</v>
      </c>
      <c r="J5613" t="n">
        <v>-0.00957</v>
      </c>
      <c r="K5613" t="n">
        <v>0.02166</v>
      </c>
      <c r="L5613" t="n">
        <v>0.00371</v>
      </c>
      <c r="M5613" t="n">
        <v>0.00957</v>
      </c>
      <c r="N5613" t="n">
        <v>0.01934</v>
      </c>
      <c r="O5613" t="n">
        <v>0.01179</v>
      </c>
      <c r="P5613" t="n">
        <v>0.0179</v>
      </c>
      <c r="Q5613" t="n">
        <v>-0.009180000000000001</v>
      </c>
      <c r="R5613" t="n">
        <v>0.01631</v>
      </c>
      <c r="S5613" t="n">
        <v>0.00687</v>
      </c>
      <c r="T5613" t="n">
        <v>-0.00131</v>
      </c>
    </row>
    <row r="5614">
      <c r="A5614" s="142" t="n">
        <v>44399</v>
      </c>
      <c r="B5614" t="n">
        <v>0.01118</v>
      </c>
      <c r="C5614" t="n">
        <v>0.01117</v>
      </c>
      <c r="D5614" t="n">
        <v>0.0112</v>
      </c>
      <c r="E5614" t="n">
        <v>0.01123</v>
      </c>
      <c r="F5614" t="n">
        <v>0.01121</v>
      </c>
      <c r="G5614" t="n">
        <v>0.01348</v>
      </c>
      <c r="H5614" t="n">
        <v>0.02469</v>
      </c>
      <c r="I5614" t="n">
        <v>0.02474</v>
      </c>
      <c r="J5614" t="n">
        <v>-0.00369</v>
      </c>
      <c r="K5614" t="n">
        <v>0.00152</v>
      </c>
      <c r="L5614" t="n">
        <v>0.008240000000000001</v>
      </c>
      <c r="M5614" t="n">
        <v>-0.00176</v>
      </c>
      <c r="N5614" t="n">
        <v>-0.00563</v>
      </c>
      <c r="O5614" t="n">
        <v>-0.004</v>
      </c>
      <c r="P5614" t="n">
        <v>0.00251</v>
      </c>
      <c r="Q5614" t="n">
        <v>-0.00271</v>
      </c>
      <c r="R5614" t="n">
        <v>0.00469</v>
      </c>
      <c r="S5614" t="n">
        <v>0.00392</v>
      </c>
      <c r="T5614" t="n">
        <v>0.01076</v>
      </c>
    </row>
    <row r="5615">
      <c r="A5615" s="142" t="n">
        <v>44400</v>
      </c>
      <c r="B5615" t="n">
        <v>-0.008330000000000001</v>
      </c>
      <c r="C5615" t="n">
        <v>-0.008359999999999999</v>
      </c>
      <c r="D5615" t="n">
        <v>-0.00831</v>
      </c>
      <c r="E5615" t="n">
        <v>-0.008359999999999999</v>
      </c>
      <c r="F5615" t="n">
        <v>-0.00834</v>
      </c>
      <c r="G5615" t="n">
        <v>-0.008019999999999999</v>
      </c>
      <c r="H5615" t="n">
        <v>0.00346</v>
      </c>
      <c r="I5615" t="n">
        <v>0.00339</v>
      </c>
      <c r="J5615" t="n">
        <v>0.00257</v>
      </c>
      <c r="K5615" t="n">
        <v>-0.00254</v>
      </c>
      <c r="L5615" t="n">
        <v>-0.01085</v>
      </c>
      <c r="M5615" t="n">
        <v>-0.00762</v>
      </c>
      <c r="N5615" t="n">
        <v>-0.01005</v>
      </c>
      <c r="O5615" t="n">
        <v>-0.00839</v>
      </c>
      <c r="P5615" t="n">
        <v>-0.00752</v>
      </c>
      <c r="Q5615" t="n">
        <v>0.00404</v>
      </c>
      <c r="R5615" t="n">
        <v>0.01117</v>
      </c>
      <c r="S5615" t="n">
        <v>0.008699999999999999</v>
      </c>
      <c r="T5615" t="n">
        <v>-0.00869</v>
      </c>
    </row>
    <row r="5616">
      <c r="A5616" s="142" t="n">
        <v>44403</v>
      </c>
      <c r="B5616" t="n">
        <v>-0.01057</v>
      </c>
      <c r="C5616" t="n">
        <v>-0.01062</v>
      </c>
      <c r="D5616" t="n">
        <v>-0.01052</v>
      </c>
      <c r="E5616" t="n">
        <v>-0.01053</v>
      </c>
      <c r="F5616" t="n">
        <v>-0.01046</v>
      </c>
      <c r="G5616" t="n">
        <v>-0.01314</v>
      </c>
      <c r="H5616" t="n">
        <v>-0.00228</v>
      </c>
      <c r="I5616" t="n">
        <v>-0.00227</v>
      </c>
      <c r="J5616" t="n">
        <v>0.01223</v>
      </c>
      <c r="K5616" t="n">
        <v>0.00381</v>
      </c>
      <c r="L5616" t="n">
        <v>0.00305</v>
      </c>
      <c r="M5616" t="n">
        <v>0.00758</v>
      </c>
      <c r="N5616" t="n">
        <v>0.01322</v>
      </c>
      <c r="O5616" t="n">
        <v>0.01514</v>
      </c>
      <c r="P5616" t="n">
        <v>0.0101</v>
      </c>
      <c r="Q5616" t="n">
        <v>0.01038</v>
      </c>
      <c r="R5616" t="n">
        <v>-0.00076</v>
      </c>
      <c r="S5616" t="n">
        <v>-0.00452</v>
      </c>
      <c r="T5616" t="n">
        <v>-0.02744</v>
      </c>
    </row>
    <row r="5617">
      <c r="A5617" s="142" t="n">
        <v>44404</v>
      </c>
      <c r="B5617" t="n">
        <v>0.00585</v>
      </c>
      <c r="C5617" t="n">
        <v>0.00585</v>
      </c>
      <c r="D5617" t="n">
        <v>0.00589</v>
      </c>
      <c r="E5617" t="n">
        <v>0.00589</v>
      </c>
      <c r="F5617" t="n">
        <v>0.00587</v>
      </c>
      <c r="G5617" t="n">
        <v>0.009900000000000001</v>
      </c>
      <c r="H5617" t="n">
        <v>0.01246</v>
      </c>
      <c r="I5617" t="n">
        <v>0.01243</v>
      </c>
      <c r="J5617" t="n">
        <v>-0.0118</v>
      </c>
      <c r="K5617" t="n">
        <v>-0.00114</v>
      </c>
      <c r="L5617" t="n">
        <v>-0.01501</v>
      </c>
      <c r="M5617" t="n">
        <v>-0.00444</v>
      </c>
      <c r="N5617" t="n">
        <v>-0.00361</v>
      </c>
      <c r="O5617" t="n">
        <v>0.00235</v>
      </c>
      <c r="P5617" t="n">
        <v>-0.00625</v>
      </c>
      <c r="Q5617" t="n">
        <v>-0.009350000000000001</v>
      </c>
      <c r="R5617" t="n">
        <v>-0.00547</v>
      </c>
      <c r="S5617" t="n">
        <v>-0.00733</v>
      </c>
      <c r="T5617" t="n">
        <v>-0.02292</v>
      </c>
    </row>
    <row r="5618">
      <c r="A5618" s="142" t="n">
        <v>44405</v>
      </c>
      <c r="B5618" t="n">
        <v>-0.00102</v>
      </c>
      <c r="C5618" t="n">
        <v>-0.00102</v>
      </c>
      <c r="D5618" t="n">
        <v>-0.00101</v>
      </c>
      <c r="E5618" t="n">
        <v>-0.00103</v>
      </c>
      <c r="F5618" t="n">
        <v>-0.001</v>
      </c>
      <c r="G5618" t="n">
        <v>0.00049</v>
      </c>
      <c r="H5618" t="n">
        <v>-0.00509</v>
      </c>
      <c r="I5618" t="n">
        <v>-0.00512</v>
      </c>
      <c r="J5618" t="n">
        <v>0.009390000000000001</v>
      </c>
      <c r="K5618" t="n">
        <v>0.01052</v>
      </c>
      <c r="L5618" t="n">
        <v>0.00505</v>
      </c>
      <c r="M5618" t="n">
        <v>0.0111</v>
      </c>
      <c r="N5618" t="n">
        <v>0.0156</v>
      </c>
      <c r="O5618" t="n">
        <v>0.01078</v>
      </c>
      <c r="P5618" t="n">
        <v>0.01258</v>
      </c>
      <c r="Q5618" t="n">
        <v>0.00878</v>
      </c>
      <c r="R5618" t="n">
        <v>0.00652</v>
      </c>
      <c r="S5618" t="n">
        <v>0.00388</v>
      </c>
      <c r="T5618" t="n">
        <v>0.01491</v>
      </c>
    </row>
    <row r="5619">
      <c r="A5619" s="142" t="n">
        <v>44406</v>
      </c>
      <c r="B5619" t="n">
        <v>0.01503</v>
      </c>
      <c r="C5619" t="n">
        <v>0.01498</v>
      </c>
      <c r="D5619" t="n">
        <v>0.01501</v>
      </c>
      <c r="E5619" t="n">
        <v>0.01501</v>
      </c>
      <c r="F5619" t="n">
        <v>0.01503</v>
      </c>
      <c r="G5619" t="n">
        <v>0.01274</v>
      </c>
      <c r="H5619" t="n">
        <v>0.01237</v>
      </c>
      <c r="I5619" t="n">
        <v>0.01234</v>
      </c>
      <c r="J5619" t="n">
        <v>0.03438</v>
      </c>
      <c r="K5619" t="n">
        <v>0.02672</v>
      </c>
      <c r="L5619" t="n">
        <v>0.01728</v>
      </c>
      <c r="M5619" t="n">
        <v>0.02916</v>
      </c>
      <c r="N5619" t="n">
        <v>0.02558</v>
      </c>
      <c r="O5619" t="n">
        <v>0.03175</v>
      </c>
      <c r="P5619" t="n">
        <v>0.02484</v>
      </c>
      <c r="Q5619" t="n">
        <v>0.03343</v>
      </c>
      <c r="R5619" t="n">
        <v>0.0053</v>
      </c>
      <c r="S5619" t="n">
        <v>0.00124</v>
      </c>
      <c r="T5619" t="n">
        <v>0.01417</v>
      </c>
    </row>
    <row r="5620">
      <c r="A5620" s="142" t="n">
        <v>44407</v>
      </c>
      <c r="B5620" t="n">
        <v>0.01822</v>
      </c>
      <c r="C5620" t="n">
        <v>0.01823</v>
      </c>
      <c r="D5620" t="n">
        <v>0.01828</v>
      </c>
      <c r="E5620" t="n">
        <v>0.01828</v>
      </c>
      <c r="F5620" t="n">
        <v>0.01826</v>
      </c>
      <c r="G5620" t="n">
        <v>0.02564</v>
      </c>
      <c r="H5620" t="n">
        <v>0.01592</v>
      </c>
      <c r="I5620" t="n">
        <v>0.01593</v>
      </c>
      <c r="J5620" t="n">
        <v>-0.00054</v>
      </c>
      <c r="K5620" t="n">
        <v>-0.00073</v>
      </c>
      <c r="L5620" t="n">
        <v>-0.008449999999999999</v>
      </c>
      <c r="M5620" t="n">
        <v>0.00174</v>
      </c>
      <c r="N5620" t="n">
        <v>0.00197</v>
      </c>
      <c r="O5620" t="n">
        <v>-0.00146</v>
      </c>
      <c r="P5620" t="n">
        <v>0</v>
      </c>
      <c r="Q5620" t="n">
        <v>-0.00018</v>
      </c>
      <c r="R5620" t="n">
        <v>-0.00492</v>
      </c>
      <c r="S5620" t="n">
        <v>-0.00522</v>
      </c>
      <c r="T5620" t="n">
        <v>-0.01131</v>
      </c>
    </row>
    <row r="5621">
      <c r="A5621" s="142" t="n">
        <v>44410</v>
      </c>
      <c r="B5621" t="n">
        <v>0.00127</v>
      </c>
      <c r="C5621" t="n">
        <v>0.00119</v>
      </c>
      <c r="D5621" t="n">
        <v>0.00129</v>
      </c>
      <c r="E5621" t="n">
        <v>0.00124</v>
      </c>
      <c r="F5621" t="n">
        <v>0.00135</v>
      </c>
      <c r="G5621" t="n">
        <v>-0.0008899999999999999</v>
      </c>
      <c r="H5621" t="n">
        <v>-0.00334</v>
      </c>
      <c r="I5621" t="n">
        <v>-0.00337</v>
      </c>
      <c r="J5621" t="n">
        <v>0.00082</v>
      </c>
      <c r="K5621" t="n">
        <v>-0.00208</v>
      </c>
      <c r="L5621" t="n">
        <v>0.00492</v>
      </c>
      <c r="M5621" t="n">
        <v>-0.00384</v>
      </c>
      <c r="N5621" t="n">
        <v>-0.00545</v>
      </c>
      <c r="O5621" t="n">
        <v>0</v>
      </c>
      <c r="P5621" t="n">
        <v>-0.00485</v>
      </c>
      <c r="Q5621" t="n">
        <v>0.00305</v>
      </c>
      <c r="R5621" t="n">
        <v>0.00568</v>
      </c>
      <c r="S5621" t="n">
        <v>0.00172</v>
      </c>
      <c r="T5621" t="n">
        <v>0.0101</v>
      </c>
    </row>
    <row r="5622">
      <c r="A5622" s="142" t="n">
        <v>44411</v>
      </c>
      <c r="B5622" t="n">
        <v>-0.00208</v>
      </c>
      <c r="C5622" t="n">
        <v>-0.00209</v>
      </c>
      <c r="D5622" t="n">
        <v>-0.00208</v>
      </c>
      <c r="E5622" t="n">
        <v>-0.00204</v>
      </c>
      <c r="F5622" t="n">
        <v>-0.00204</v>
      </c>
      <c r="G5622" t="n">
        <v>-0.00016</v>
      </c>
      <c r="H5622" t="n">
        <v>-0.00234</v>
      </c>
      <c r="I5622" t="n">
        <v>-0.00236</v>
      </c>
      <c r="J5622" t="n">
        <v>-0.00463</v>
      </c>
      <c r="K5622" t="n">
        <v>-0.00233</v>
      </c>
      <c r="L5622" t="n">
        <v>-0.00663</v>
      </c>
      <c r="M5622" t="n">
        <v>0.00111</v>
      </c>
      <c r="N5622" t="n">
        <v>0.00284</v>
      </c>
      <c r="O5622" t="n">
        <v>-0.00067</v>
      </c>
      <c r="P5622" t="n">
        <v>0.00974</v>
      </c>
      <c r="Q5622" t="n">
        <v>-0.00518</v>
      </c>
      <c r="R5622" t="n">
        <v>0.00231</v>
      </c>
      <c r="S5622" t="n">
        <v>0.00637</v>
      </c>
      <c r="T5622" t="n">
        <v>0.00269</v>
      </c>
    </row>
    <row r="5623">
      <c r="A5623" s="142" t="n">
        <v>44412</v>
      </c>
      <c r="B5623" t="n">
        <v>0.0073</v>
      </c>
      <c r="C5623" t="n">
        <v>0.00729</v>
      </c>
      <c r="D5623" t="n">
        <v>0.00731</v>
      </c>
      <c r="E5623" t="n">
        <v>0.00732</v>
      </c>
      <c r="F5623" t="n">
        <v>0.00733</v>
      </c>
      <c r="G5623" t="n">
        <v>0.00546</v>
      </c>
      <c r="H5623" t="n">
        <v>0.00367</v>
      </c>
      <c r="I5623" t="n">
        <v>0.0037</v>
      </c>
      <c r="J5623" t="n">
        <v>0.02462</v>
      </c>
      <c r="K5623" t="n">
        <v>-0.00553</v>
      </c>
      <c r="L5623" t="n">
        <v>-0.00552</v>
      </c>
      <c r="M5623" t="n">
        <v>-0.00767</v>
      </c>
      <c r="N5623" t="n">
        <v>-0.00323</v>
      </c>
      <c r="O5623" t="n">
        <v>0.0018</v>
      </c>
      <c r="P5623" t="n">
        <v>-0.00483</v>
      </c>
      <c r="Q5623" t="n">
        <v>0.02164</v>
      </c>
      <c r="R5623" t="n">
        <v>0.00576</v>
      </c>
      <c r="S5623" t="n">
        <v>0.00016</v>
      </c>
      <c r="T5623" t="n">
        <v>0.00874</v>
      </c>
    </row>
    <row r="5624">
      <c r="A5624" s="142" t="n">
        <v>44413</v>
      </c>
      <c r="B5624" t="n">
        <v>-0.00535</v>
      </c>
      <c r="C5624" t="n">
        <v>-0.0054</v>
      </c>
      <c r="D5624" t="n">
        <v>-0.00535</v>
      </c>
      <c r="E5624" t="n">
        <v>-0.00539</v>
      </c>
      <c r="F5624" t="n">
        <v>-0.0054</v>
      </c>
      <c r="G5624" t="n">
        <v>-0.00647</v>
      </c>
      <c r="H5624" t="n">
        <v>-0.00669</v>
      </c>
      <c r="I5624" t="n">
        <v>-0.0067</v>
      </c>
      <c r="J5624" t="n">
        <v>-0.02403</v>
      </c>
      <c r="K5624" t="n">
        <v>-0.0126</v>
      </c>
      <c r="L5624" t="n">
        <v>-0.00555</v>
      </c>
      <c r="M5624" t="n">
        <v>-0.0135</v>
      </c>
      <c r="N5624" t="n">
        <v>-0.01294</v>
      </c>
      <c r="O5624" t="n">
        <v>-0.0182</v>
      </c>
      <c r="P5624" t="n">
        <v>-0.01212</v>
      </c>
      <c r="Q5624" t="n">
        <v>-0.02268</v>
      </c>
      <c r="R5624" t="n">
        <v>0.00391</v>
      </c>
      <c r="S5624" t="n">
        <v>0.00503</v>
      </c>
      <c r="T5624" t="n">
        <v>-0.00225</v>
      </c>
    </row>
    <row r="5625">
      <c r="A5625" s="142" t="n">
        <v>44414</v>
      </c>
      <c r="B5625" t="n">
        <v>-0.01368</v>
      </c>
      <c r="C5625" t="n">
        <v>-0.01369</v>
      </c>
      <c r="D5625" t="n">
        <v>-0.01369</v>
      </c>
      <c r="E5625" t="n">
        <v>-0.01366</v>
      </c>
      <c r="F5625" t="n">
        <v>-0.01366</v>
      </c>
      <c r="G5625" t="n">
        <v>-0.01428</v>
      </c>
      <c r="H5625" t="n">
        <v>-0.00483</v>
      </c>
      <c r="I5625" t="n">
        <v>-0.00484</v>
      </c>
      <c r="J5625" t="n">
        <v>-0.03365</v>
      </c>
      <c r="K5625" t="n">
        <v>-0.01276</v>
      </c>
      <c r="L5625" t="n">
        <v>-0.02646</v>
      </c>
      <c r="M5625" t="n">
        <v>-0.02244</v>
      </c>
      <c r="N5625" t="n">
        <v>-0.01703</v>
      </c>
      <c r="O5625" t="n">
        <v>-0.03433</v>
      </c>
      <c r="P5625" t="n">
        <v>-0.02209</v>
      </c>
      <c r="Q5625" t="n">
        <v>-0.02815</v>
      </c>
      <c r="R5625" t="n">
        <v>0.00033</v>
      </c>
      <c r="S5625" t="n">
        <v>0.00484</v>
      </c>
      <c r="T5625" t="n">
        <v>0.00083</v>
      </c>
    </row>
    <row r="5626">
      <c r="A5626" s="142" t="n">
        <v>44417</v>
      </c>
      <c r="B5626" t="n">
        <v>-0.02743</v>
      </c>
      <c r="C5626" t="n">
        <v>-0.02745</v>
      </c>
      <c r="D5626" t="n">
        <v>-0.02734</v>
      </c>
      <c r="E5626" t="n">
        <v>-0.0274</v>
      </c>
      <c r="F5626" t="n">
        <v>-0.02732</v>
      </c>
      <c r="G5626" t="n">
        <v>-0.03378</v>
      </c>
      <c r="H5626" t="n">
        <v>-0.00179</v>
      </c>
      <c r="I5626" t="n">
        <v>-0.00176</v>
      </c>
      <c r="J5626" t="n">
        <v>-0.00595</v>
      </c>
      <c r="K5626" t="n">
        <v>-0.00608</v>
      </c>
      <c r="L5626" t="n">
        <v>-0.01936</v>
      </c>
      <c r="M5626" t="n">
        <v>-0.02641</v>
      </c>
      <c r="N5626" t="n">
        <v>-0.02876</v>
      </c>
      <c r="O5626" t="n">
        <v>-0.02607</v>
      </c>
      <c r="P5626" t="n">
        <v>-0.02635</v>
      </c>
      <c r="Q5626" t="n">
        <v>-0.00416</v>
      </c>
      <c r="R5626" t="n">
        <v>0.00195</v>
      </c>
      <c r="S5626" t="n">
        <v>0.00123</v>
      </c>
      <c r="T5626" t="n">
        <v>0.00268</v>
      </c>
    </row>
    <row r="5627">
      <c r="A5627" s="142" t="n">
        <v>44418</v>
      </c>
      <c r="B5627" t="n">
        <v>-0.02967</v>
      </c>
      <c r="C5627" t="n">
        <v>-0.02972</v>
      </c>
      <c r="D5627" t="n">
        <v>-0.02968</v>
      </c>
      <c r="E5627" t="n">
        <v>-0.02968</v>
      </c>
      <c r="F5627" t="n">
        <v>-0.02966</v>
      </c>
      <c r="G5627" t="n">
        <v>-0.0306</v>
      </c>
      <c r="H5627" t="n">
        <v>-0.01151</v>
      </c>
      <c r="I5627" t="n">
        <v>-0.01156</v>
      </c>
      <c r="J5627" t="n">
        <v>-0.01794</v>
      </c>
      <c r="K5627" t="n">
        <v>-0.00115</v>
      </c>
      <c r="L5627" t="n">
        <v>0.009520000000000001</v>
      </c>
      <c r="M5627" t="n">
        <v>-0.01006</v>
      </c>
      <c r="N5627" t="n">
        <v>-0.00343</v>
      </c>
      <c r="O5627" t="n">
        <v>-0.01411</v>
      </c>
      <c r="P5627" t="n">
        <v>-0.00773</v>
      </c>
      <c r="Q5627" t="n">
        <v>-0.01914</v>
      </c>
      <c r="R5627" t="n">
        <v>0.00343</v>
      </c>
      <c r="S5627" t="n">
        <v>0.00341</v>
      </c>
      <c r="T5627" t="n">
        <v>0.00697</v>
      </c>
    </row>
    <row r="5628">
      <c r="A5628" s="142" t="n">
        <v>44419</v>
      </c>
      <c r="B5628" t="n">
        <v>-0.008999999999999999</v>
      </c>
      <c r="C5628" t="n">
        <v>-0.00902</v>
      </c>
      <c r="D5628" t="n">
        <v>-0.00899</v>
      </c>
      <c r="E5628" t="n">
        <v>-0.00902</v>
      </c>
      <c r="F5628" t="n">
        <v>-0.008959999999999999</v>
      </c>
      <c r="G5628" t="n">
        <v>-0.01149</v>
      </c>
      <c r="H5628" t="n">
        <v>0.01863</v>
      </c>
      <c r="I5628" t="n">
        <v>0.01862</v>
      </c>
      <c r="J5628" t="n">
        <v>0.01189</v>
      </c>
      <c r="K5628" t="n">
        <v>0.00651</v>
      </c>
      <c r="L5628" t="n">
        <v>0.01011</v>
      </c>
      <c r="M5628" t="n">
        <v>0.01292</v>
      </c>
      <c r="N5628" t="n">
        <v>0.01854</v>
      </c>
      <c r="O5628" t="n">
        <v>0.02073</v>
      </c>
      <c r="P5628" t="n">
        <v>0.01818</v>
      </c>
      <c r="Q5628" t="n">
        <v>0.01156</v>
      </c>
      <c r="R5628" t="n">
        <v>0.00418</v>
      </c>
      <c r="S5628" t="n">
        <v>0.00108</v>
      </c>
      <c r="T5628" t="n">
        <v>-0.00361</v>
      </c>
    </row>
    <row r="5629">
      <c r="A5629" s="142" t="n">
        <v>44420</v>
      </c>
      <c r="B5629" t="n">
        <v>0.01834</v>
      </c>
      <c r="C5629" t="n">
        <v>0.01832</v>
      </c>
      <c r="D5629" t="n">
        <v>0.01835</v>
      </c>
      <c r="E5629" t="n">
        <v>0.01837</v>
      </c>
      <c r="F5629" t="n">
        <v>0.01837</v>
      </c>
      <c r="G5629" t="n">
        <v>0.02008</v>
      </c>
      <c r="H5629" t="n">
        <v>0.01048</v>
      </c>
      <c r="I5629" t="n">
        <v>0.01051</v>
      </c>
      <c r="J5629" t="n">
        <v>-0.01146</v>
      </c>
      <c r="K5629" t="n">
        <v>0</v>
      </c>
      <c r="L5629" t="n">
        <v>-0.00398</v>
      </c>
      <c r="M5629" t="n">
        <v>-0.01469</v>
      </c>
      <c r="N5629" t="n">
        <v>-0.01317</v>
      </c>
      <c r="O5629" t="n">
        <v>-0.01439</v>
      </c>
      <c r="P5629" t="n">
        <v>-0.01276</v>
      </c>
      <c r="Q5629" t="n">
        <v>-0.01255</v>
      </c>
      <c r="R5629" t="n">
        <v>0.0021</v>
      </c>
      <c r="S5629" t="n">
        <v>0.00219</v>
      </c>
      <c r="T5629" t="n">
        <v>-0.00417</v>
      </c>
    </row>
    <row r="5630">
      <c r="A5630" s="142" t="n">
        <v>44421</v>
      </c>
      <c r="B5630" t="n">
        <v>-0.0152</v>
      </c>
      <c r="C5630" t="n">
        <v>-0.01519</v>
      </c>
      <c r="D5630" t="n">
        <v>-0.01517</v>
      </c>
      <c r="E5630" t="n">
        <v>-0.01518</v>
      </c>
      <c r="F5630" t="n">
        <v>-0.01517</v>
      </c>
      <c r="G5630" t="n">
        <v>-0.01602</v>
      </c>
      <c r="H5630" t="n">
        <v>-0.00025</v>
      </c>
      <c r="I5630" t="n">
        <v>-0.00031</v>
      </c>
      <c r="J5630" t="n">
        <v>0.00812</v>
      </c>
      <c r="K5630" t="n">
        <v>0.0019</v>
      </c>
      <c r="L5630" t="n">
        <v>0.01571</v>
      </c>
      <c r="M5630" t="n">
        <v>0.01666</v>
      </c>
      <c r="N5630" t="n">
        <v>0.01444</v>
      </c>
      <c r="O5630" t="n">
        <v>0.02674</v>
      </c>
      <c r="P5630" t="n">
        <v>0.01034</v>
      </c>
      <c r="Q5630" t="n">
        <v>0.00778</v>
      </c>
      <c r="R5630" t="n">
        <v>0.00181</v>
      </c>
      <c r="S5630" t="n">
        <v>-0.00361</v>
      </c>
      <c r="T5630" t="n">
        <v>-0.01309</v>
      </c>
    </row>
    <row r="5631">
      <c r="A5631" s="142" t="n">
        <v>44424</v>
      </c>
      <c r="B5631" t="n">
        <v>0.01681</v>
      </c>
      <c r="C5631" t="n">
        <v>0.01673</v>
      </c>
      <c r="D5631" t="n">
        <v>0.01683</v>
      </c>
      <c r="E5631" t="n">
        <v>0.01681</v>
      </c>
      <c r="F5631" t="n">
        <v>0.01686</v>
      </c>
      <c r="G5631" t="n">
        <v>0.02236</v>
      </c>
      <c r="H5631" t="n">
        <v>0.0017</v>
      </c>
      <c r="I5631" t="n">
        <v>0.00168</v>
      </c>
      <c r="J5631" t="n">
        <v>0.00748</v>
      </c>
      <c r="K5631" t="n">
        <v>-0.0019</v>
      </c>
      <c r="L5631" t="n">
        <v>-0.00326</v>
      </c>
      <c r="M5631" t="n">
        <v>-0.00723</v>
      </c>
      <c r="N5631" t="n">
        <v>-0.008410000000000001</v>
      </c>
      <c r="O5631" t="n">
        <v>-0.00597</v>
      </c>
      <c r="P5631" t="n">
        <v>-0.00512</v>
      </c>
      <c r="Q5631" t="n">
        <v>0.00734</v>
      </c>
      <c r="R5631" t="n">
        <v>-0.00547</v>
      </c>
      <c r="S5631" t="n">
        <v>-0.00124</v>
      </c>
      <c r="T5631" t="n">
        <v>-0.00618</v>
      </c>
    </row>
    <row r="5632">
      <c r="A5632" s="142" t="n">
        <v>44425</v>
      </c>
      <c r="B5632" t="n">
        <v>-0.00449</v>
      </c>
      <c r="C5632" t="n">
        <v>-0.00449</v>
      </c>
      <c r="D5632" t="n">
        <v>-0.00445</v>
      </c>
      <c r="E5632" t="n">
        <v>-0.00444</v>
      </c>
      <c r="F5632" t="n">
        <v>-0.00446</v>
      </c>
      <c r="G5632" t="n">
        <v>-0.00482</v>
      </c>
      <c r="H5632" t="n">
        <v>-0.01656</v>
      </c>
      <c r="I5632" t="n">
        <v>-0.01659</v>
      </c>
      <c r="J5632" t="n">
        <v>0.00114</v>
      </c>
      <c r="K5632" t="n">
        <v>-0.00583</v>
      </c>
      <c r="L5632" t="n">
        <v>-0.01563</v>
      </c>
      <c r="M5632" t="n">
        <v>-0.01751</v>
      </c>
      <c r="N5632" t="n">
        <v>-0.008279999999999999</v>
      </c>
      <c r="O5632" t="n">
        <v>-0.00709</v>
      </c>
      <c r="P5632" t="n">
        <v>-0.01028</v>
      </c>
      <c r="Q5632" t="n">
        <v>0.00159</v>
      </c>
      <c r="R5632" t="n">
        <v>0.00095</v>
      </c>
      <c r="S5632" t="n">
        <v>-0.00148</v>
      </c>
      <c r="T5632" t="n">
        <v>-0.00636</v>
      </c>
    </row>
    <row r="5633">
      <c r="A5633" s="142" t="n">
        <v>44426</v>
      </c>
      <c r="B5633" t="n">
        <v>-0.00368</v>
      </c>
      <c r="C5633" t="n">
        <v>-0.00371</v>
      </c>
      <c r="D5633" t="n">
        <v>-0.0037</v>
      </c>
      <c r="E5633" t="n">
        <v>-0.00371</v>
      </c>
      <c r="F5633" t="n">
        <v>-0.00368</v>
      </c>
      <c r="G5633" t="n">
        <v>-0.0098</v>
      </c>
      <c r="H5633" t="n">
        <v>-0.01423</v>
      </c>
      <c r="I5633" t="n">
        <v>-0.01423</v>
      </c>
      <c r="J5633" t="n">
        <v>-0.02224</v>
      </c>
      <c r="K5633" t="n">
        <v>-0.01377</v>
      </c>
      <c r="L5633" t="n">
        <v>-0.00831</v>
      </c>
      <c r="M5633" t="n">
        <v>-0.01643</v>
      </c>
      <c r="N5633" t="n">
        <v>-0.02235</v>
      </c>
      <c r="O5633" t="n">
        <v>-0.02143</v>
      </c>
      <c r="P5633" t="n">
        <v>-0.01948</v>
      </c>
      <c r="Q5633" t="n">
        <v>-0.0181</v>
      </c>
      <c r="R5633" t="n">
        <v>0.00084</v>
      </c>
      <c r="S5633" t="n">
        <v>-0.00525</v>
      </c>
      <c r="T5633" t="n">
        <v>0.00513</v>
      </c>
    </row>
    <row r="5634">
      <c r="A5634" s="142" t="n">
        <v>44427</v>
      </c>
      <c r="B5634" t="n">
        <v>-0.01836</v>
      </c>
      <c r="C5634" t="n">
        <v>-0.01835</v>
      </c>
      <c r="D5634" t="n">
        <v>-0.01831</v>
      </c>
      <c r="E5634" t="n">
        <v>-0.01832</v>
      </c>
      <c r="F5634" t="n">
        <v>-0.01827</v>
      </c>
      <c r="G5634" t="n">
        <v>-0.01878</v>
      </c>
      <c r="H5634" t="n">
        <v>-0.00945</v>
      </c>
      <c r="I5634" t="n">
        <v>-0.0094</v>
      </c>
      <c r="J5634" t="n">
        <v>-0.01458</v>
      </c>
      <c r="K5634" t="n">
        <v>-0.03323</v>
      </c>
      <c r="L5634" t="n">
        <v>-0.01826</v>
      </c>
      <c r="M5634" t="n">
        <v>-0.01958</v>
      </c>
      <c r="N5634" t="n">
        <v>-0.0232</v>
      </c>
      <c r="O5634" t="n">
        <v>-0.01917</v>
      </c>
      <c r="P5634" t="n">
        <v>-0.02517</v>
      </c>
      <c r="Q5634" t="n">
        <v>-0.019</v>
      </c>
      <c r="R5634" t="n">
        <v>-0.01497</v>
      </c>
      <c r="S5634" t="n">
        <v>-0.00434</v>
      </c>
      <c r="T5634" t="n">
        <v>-0.0207</v>
      </c>
    </row>
    <row r="5635">
      <c r="A5635" s="142" t="n">
        <v>44428</v>
      </c>
      <c r="B5635" t="n">
        <v>-0.01333</v>
      </c>
      <c r="C5635" t="n">
        <v>-0.01337</v>
      </c>
      <c r="D5635" t="n">
        <v>-0.01333</v>
      </c>
      <c r="E5635" t="n">
        <v>-0.01334</v>
      </c>
      <c r="F5635" t="n">
        <v>-0.01333</v>
      </c>
      <c r="G5635" t="n">
        <v>-0.01577</v>
      </c>
      <c r="H5635" t="n">
        <v>-0.03018</v>
      </c>
      <c r="I5635" t="n">
        <v>-0.03026</v>
      </c>
      <c r="J5635" t="n">
        <v>-0.01243</v>
      </c>
      <c r="K5635" t="n">
        <v>-0.00388</v>
      </c>
      <c r="L5635" t="n">
        <v>0.00213</v>
      </c>
      <c r="M5635" t="n">
        <v>-0.00601</v>
      </c>
      <c r="N5635" t="n">
        <v>-0.00219</v>
      </c>
      <c r="O5635" t="n">
        <v>-0.00404</v>
      </c>
      <c r="P5635" t="n">
        <v>-0.008149999999999999</v>
      </c>
      <c r="Q5635" t="n">
        <v>-0.01375</v>
      </c>
      <c r="R5635" t="n">
        <v>0.00319</v>
      </c>
      <c r="S5635" t="n">
        <v>0.00404</v>
      </c>
      <c r="T5635" t="n">
        <v>-0.00916</v>
      </c>
    </row>
    <row r="5636">
      <c r="A5636" s="142" t="n">
        <v>44431</v>
      </c>
      <c r="B5636" t="n">
        <v>-0.00343</v>
      </c>
      <c r="C5636" t="n">
        <v>-0.00348</v>
      </c>
      <c r="D5636" t="n">
        <v>-0.00338</v>
      </c>
      <c r="E5636" t="n">
        <v>-0.00341</v>
      </c>
      <c r="F5636" t="n">
        <v>-0.00339</v>
      </c>
      <c r="G5636" t="n">
        <v>-0.00359</v>
      </c>
      <c r="H5636" t="n">
        <v>-0.00418</v>
      </c>
      <c r="I5636" t="n">
        <v>-0.00388</v>
      </c>
      <c r="J5636" t="n">
        <v>0.01768</v>
      </c>
      <c r="K5636" t="n">
        <v>0.04082</v>
      </c>
      <c r="L5636" t="n">
        <v>0.02336</v>
      </c>
      <c r="M5636" t="n">
        <v>0.04156</v>
      </c>
      <c r="N5636" t="n">
        <v>0.04416</v>
      </c>
      <c r="O5636" t="n">
        <v>0.04141</v>
      </c>
      <c r="P5636" t="n">
        <v>0.04384</v>
      </c>
      <c r="Q5636" t="n">
        <v>0.01552</v>
      </c>
      <c r="R5636" t="n">
        <v>0.00659</v>
      </c>
      <c r="S5636" t="n">
        <v>0.00577</v>
      </c>
      <c r="T5636" t="n">
        <v>0.00859</v>
      </c>
    </row>
    <row r="5637">
      <c r="A5637" s="142" t="n">
        <v>44432</v>
      </c>
      <c r="B5637" t="n">
        <v>0.03668</v>
      </c>
      <c r="C5637" t="n">
        <v>0.03667</v>
      </c>
      <c r="D5637" t="n">
        <v>0.03667</v>
      </c>
      <c r="E5637" t="n">
        <v>0.03669</v>
      </c>
      <c r="F5637" t="n">
        <v>0.03672</v>
      </c>
      <c r="G5637" t="n">
        <v>0.04205</v>
      </c>
      <c r="H5637" t="n">
        <v>0.0318</v>
      </c>
      <c r="I5637" t="n">
        <v>0.03182</v>
      </c>
      <c r="J5637" t="n">
        <v>0.02032</v>
      </c>
      <c r="K5637" t="n">
        <v>0.00542</v>
      </c>
      <c r="L5637" t="n">
        <v>0.0065</v>
      </c>
      <c r="M5637" t="n">
        <v>0.00584</v>
      </c>
      <c r="N5637" t="n">
        <v>0.00209</v>
      </c>
      <c r="O5637" t="n">
        <v>0.00681</v>
      </c>
      <c r="P5637" t="n">
        <v>0.00919</v>
      </c>
      <c r="Q5637" t="n">
        <v>0.01683</v>
      </c>
      <c r="R5637" t="n">
        <v>-0.00013</v>
      </c>
      <c r="S5637" t="n">
        <v>0.00396</v>
      </c>
      <c r="T5637" t="n">
        <v>0.02449</v>
      </c>
    </row>
    <row r="5638">
      <c r="A5638" s="142" t="n">
        <v>44433</v>
      </c>
      <c r="B5638" t="n">
        <v>0.00486</v>
      </c>
      <c r="C5638" t="n">
        <v>0.00483</v>
      </c>
      <c r="D5638" t="n">
        <v>0.00485</v>
      </c>
      <c r="E5638" t="n">
        <v>0.00484</v>
      </c>
      <c r="F5638" t="n">
        <v>0.0049</v>
      </c>
      <c r="G5638" t="n">
        <v>0.00658</v>
      </c>
      <c r="H5638" t="n">
        <v>0.00944</v>
      </c>
      <c r="I5638" t="n">
        <v>0.00957</v>
      </c>
      <c r="J5638" t="n">
        <v>-0.01126</v>
      </c>
      <c r="K5638" t="n">
        <v>-0.00847</v>
      </c>
      <c r="L5638" t="n">
        <v>-0.00891</v>
      </c>
      <c r="M5638" t="n">
        <v>-0.01384</v>
      </c>
      <c r="N5638" t="n">
        <v>-0.01426</v>
      </c>
      <c r="O5638" t="n">
        <v>-0.01896</v>
      </c>
      <c r="P5638" t="n">
        <v>-0.0104</v>
      </c>
      <c r="Q5638" t="n">
        <v>-0.01303</v>
      </c>
      <c r="R5638" t="n">
        <v>-0.00019</v>
      </c>
      <c r="S5638" t="n">
        <v>0.00237</v>
      </c>
      <c r="T5638" t="n">
        <v>0.00502</v>
      </c>
    </row>
    <row r="5639">
      <c r="A5639" s="142" t="n">
        <v>44434</v>
      </c>
      <c r="B5639" t="n">
        <v>-0.01474</v>
      </c>
      <c r="C5639" t="n">
        <v>-0.01476</v>
      </c>
      <c r="D5639" t="n">
        <v>-0.01472</v>
      </c>
      <c r="E5639" t="n">
        <v>-0.01472</v>
      </c>
      <c r="F5639" t="n">
        <v>-0.01473</v>
      </c>
      <c r="G5639" t="n">
        <v>-0.01545</v>
      </c>
      <c r="H5639" t="n">
        <v>0.00461</v>
      </c>
      <c r="I5639" t="n">
        <v>0.00437</v>
      </c>
      <c r="J5639" t="n">
        <v>-0.00234</v>
      </c>
      <c r="K5639" t="n">
        <v>-0.00272</v>
      </c>
      <c r="L5639" t="n">
        <v>-0.008829999999999999</v>
      </c>
      <c r="M5639" t="n">
        <v>-0.00489</v>
      </c>
      <c r="N5639" t="n">
        <v>-0.00599</v>
      </c>
      <c r="O5639" t="n">
        <v>-0.00098</v>
      </c>
      <c r="P5639" t="n">
        <v>-0.00526</v>
      </c>
      <c r="Q5639" t="n">
        <v>-0.00135</v>
      </c>
      <c r="R5639" t="n">
        <v>-0.00307</v>
      </c>
      <c r="S5639" t="n">
        <v>-0.00543</v>
      </c>
      <c r="T5639" t="n">
        <v>-0.00738</v>
      </c>
    </row>
    <row r="5640">
      <c r="A5640" s="142" t="n">
        <v>44435</v>
      </c>
      <c r="B5640" t="n">
        <v>-0.008489999999999999</v>
      </c>
      <c r="C5640" t="n">
        <v>-0.00847</v>
      </c>
      <c r="D5640" t="n">
        <v>-0.00844</v>
      </c>
      <c r="E5640" t="n">
        <v>-0.00844</v>
      </c>
      <c r="F5640" t="n">
        <v>-0.00843</v>
      </c>
      <c r="G5640" t="n">
        <v>-0.008189999999999999</v>
      </c>
      <c r="H5640" t="n">
        <v>-0.01312</v>
      </c>
      <c r="I5640" t="n">
        <v>-0.01295</v>
      </c>
      <c r="J5640" t="n">
        <v>0.00059</v>
      </c>
      <c r="K5640" t="n">
        <v>0.02349</v>
      </c>
      <c r="L5640" t="n">
        <v>0.01749</v>
      </c>
      <c r="M5640" t="n">
        <v>0.02572</v>
      </c>
      <c r="N5640" t="n">
        <v>0.03449</v>
      </c>
      <c r="O5640" t="n">
        <v>0.03068</v>
      </c>
      <c r="P5640" t="n">
        <v>0.03567</v>
      </c>
      <c r="Q5640" t="n">
        <v>0.00116</v>
      </c>
      <c r="R5640" t="n">
        <v>0.0041</v>
      </c>
      <c r="S5640" t="n">
        <v>0.00457</v>
      </c>
      <c r="T5640" t="n">
        <v>0.00249</v>
      </c>
    </row>
    <row r="5641">
      <c r="A5641" s="142" t="n">
        <v>44438</v>
      </c>
      <c r="B5641" t="n">
        <v>0.03263</v>
      </c>
      <c r="C5641" t="n">
        <v>0.03256</v>
      </c>
      <c r="D5641" t="n">
        <v>0.03267</v>
      </c>
      <c r="E5641" t="n">
        <v>0.03263</v>
      </c>
      <c r="F5641" t="n">
        <v>0.03268</v>
      </c>
      <c r="G5641" t="n">
        <v>0.03545</v>
      </c>
      <c r="H5641" t="n">
        <v>0.02136</v>
      </c>
      <c r="I5641" t="n">
        <v>0.0212</v>
      </c>
      <c r="J5641" t="n">
        <v>0.01725</v>
      </c>
      <c r="K5641" t="n">
        <v>0</v>
      </c>
      <c r="L5641" t="n">
        <v>0</v>
      </c>
      <c r="M5641" t="n">
        <v>-0.00758</v>
      </c>
      <c r="N5641" t="n">
        <v>-0.01264</v>
      </c>
      <c r="O5641" t="n">
        <v>-0.01016</v>
      </c>
      <c r="P5641" t="n">
        <v>-0.00638</v>
      </c>
      <c r="Q5641" t="n">
        <v>0.01667</v>
      </c>
      <c r="R5641" t="n">
        <v>0.00052</v>
      </c>
      <c r="S5641" t="n">
        <v>0.00377</v>
      </c>
      <c r="T5641" t="n">
        <v>0.0089</v>
      </c>
    </row>
    <row r="5642">
      <c r="A5642" s="142" t="n">
        <v>44439</v>
      </c>
      <c r="B5642" t="n">
        <v>-0.00844</v>
      </c>
      <c r="C5642" t="n">
        <v>-0.008460000000000001</v>
      </c>
      <c r="D5642" t="n">
        <v>-0.00844</v>
      </c>
      <c r="E5642" t="n">
        <v>-0.008449999999999999</v>
      </c>
      <c r="F5642" t="n">
        <v>-0.008410000000000001</v>
      </c>
      <c r="G5642" t="n">
        <v>-0.00736</v>
      </c>
      <c r="H5642" t="n">
        <v>0.00026</v>
      </c>
      <c r="I5642" t="n">
        <v>0.00026</v>
      </c>
      <c r="J5642" t="n">
        <v>-0.01265</v>
      </c>
      <c r="K5642" t="n">
        <v>0</v>
      </c>
      <c r="L5642" t="n">
        <v>0.00576</v>
      </c>
      <c r="M5642" t="n">
        <v>0.01298</v>
      </c>
      <c r="N5642" t="n">
        <v>0.01495</v>
      </c>
      <c r="O5642" t="n">
        <v>0.0128</v>
      </c>
      <c r="P5642" t="n">
        <v>0.00899</v>
      </c>
      <c r="Q5642" t="n">
        <v>-0.00303</v>
      </c>
      <c r="R5642" t="n">
        <v>-0.00403</v>
      </c>
      <c r="S5642" t="n">
        <v>0.00024</v>
      </c>
      <c r="T5642" t="n">
        <v>0.01773</v>
      </c>
    </row>
    <row r="5643">
      <c r="A5643" s="142" t="n">
        <v>44440</v>
      </c>
      <c r="B5643" t="n">
        <v>0.009039999999999999</v>
      </c>
      <c r="C5643" t="n">
        <v>0.008999999999999999</v>
      </c>
      <c r="D5643" t="n">
        <v>0.009050000000000001</v>
      </c>
      <c r="E5643" t="n">
        <v>0.009050000000000001</v>
      </c>
      <c r="F5643" t="n">
        <v>0.009050000000000001</v>
      </c>
      <c r="G5643" t="n">
        <v>0.00949</v>
      </c>
      <c r="H5643" t="n">
        <v>0.00436</v>
      </c>
      <c r="I5643" t="n">
        <v>0.00421</v>
      </c>
      <c r="J5643" t="n">
        <v>0.00844</v>
      </c>
      <c r="K5643" t="n">
        <v>0</v>
      </c>
      <c r="L5643" t="n">
        <v>-0.00407</v>
      </c>
      <c r="M5643" t="n">
        <v>-0.00527</v>
      </c>
      <c r="N5643" t="n">
        <v>-0.01044</v>
      </c>
      <c r="O5643" t="n">
        <v>-0.00489</v>
      </c>
      <c r="P5643" t="n">
        <v>-0.00509</v>
      </c>
      <c r="Q5643" t="n">
        <v>0.00675</v>
      </c>
      <c r="R5643" t="n">
        <v>0.00493</v>
      </c>
      <c r="S5643" t="n">
        <v>-0.00091</v>
      </c>
      <c r="T5643" t="n">
        <v>-0.00127</v>
      </c>
    </row>
    <row r="5644">
      <c r="A5644" s="142" t="n">
        <v>44441</v>
      </c>
      <c r="B5644" t="n">
        <v>-0.00795</v>
      </c>
      <c r="C5644" t="n">
        <v>-0.00797</v>
      </c>
      <c r="D5644" t="n">
        <v>-0.00797</v>
      </c>
      <c r="E5644" t="n">
        <v>-0.00797</v>
      </c>
      <c r="F5644" t="n">
        <v>-0.00795</v>
      </c>
      <c r="G5644" t="n">
        <v>-0.00373</v>
      </c>
      <c r="H5644" t="n">
        <v>-0.00389</v>
      </c>
      <c r="I5644" t="n">
        <v>-0.00383</v>
      </c>
      <c r="J5644" t="n">
        <v>-0.00722</v>
      </c>
      <c r="K5644" t="n">
        <v>-0.00266</v>
      </c>
      <c r="L5644" t="n">
        <v>-0.0083</v>
      </c>
      <c r="M5644" t="n">
        <v>-0.00729</v>
      </c>
      <c r="N5644" t="n">
        <v>-0.00493</v>
      </c>
      <c r="O5644" t="n">
        <v>-0.00048</v>
      </c>
      <c r="P5644" t="n">
        <v>-0.00767</v>
      </c>
      <c r="Q5644" t="n">
        <v>-0.01067</v>
      </c>
      <c r="R5644" t="n">
        <v>0.00343</v>
      </c>
      <c r="S5644" t="n">
        <v>0.00182</v>
      </c>
      <c r="T5644" t="n">
        <v>-0.00151</v>
      </c>
    </row>
    <row r="5645">
      <c r="A5645" s="142" t="n">
        <v>44442</v>
      </c>
      <c r="B5645" t="n">
        <v>-0.00637</v>
      </c>
      <c r="C5645" t="n">
        <v>-0.00634</v>
      </c>
      <c r="D5645" t="n">
        <v>-0.00629</v>
      </c>
      <c r="E5645" t="n">
        <v>-0.00629</v>
      </c>
      <c r="F5645" t="n">
        <v>-0.0063</v>
      </c>
      <c r="G5645" t="n">
        <v>-0.00525</v>
      </c>
      <c r="H5645" t="n">
        <v>0.00385</v>
      </c>
      <c r="I5645" t="n">
        <v>0.00395</v>
      </c>
      <c r="J5645" t="n">
        <v>0.01134</v>
      </c>
      <c r="K5645" t="n">
        <v>0.01004</v>
      </c>
      <c r="L5645" t="n">
        <v>0.01939</v>
      </c>
      <c r="M5645" t="n">
        <v>0.02924</v>
      </c>
      <c r="N5645" t="n">
        <v>0.02586</v>
      </c>
      <c r="O5645" t="n">
        <v>0.02794</v>
      </c>
      <c r="P5645" t="n">
        <v>0.0232</v>
      </c>
      <c r="Q5645" t="n">
        <v>0.01126</v>
      </c>
      <c r="R5645" t="n">
        <v>-0.00582</v>
      </c>
      <c r="S5645" t="n">
        <v>-5e-05</v>
      </c>
      <c r="T5645" t="n">
        <v>0.00195</v>
      </c>
    </row>
    <row r="5646">
      <c r="A5646" s="142" t="n">
        <v>44445</v>
      </c>
      <c r="B5646" t="n">
        <v>0.01986</v>
      </c>
      <c r="C5646" t="n">
        <v>0.01979</v>
      </c>
      <c r="D5646" t="n">
        <v>0.01988</v>
      </c>
      <c r="E5646" t="n">
        <v>0.01985</v>
      </c>
      <c r="F5646" t="n">
        <v>0.01993</v>
      </c>
      <c r="G5646" t="n">
        <v>0.02111</v>
      </c>
      <c r="H5646" t="n">
        <v>0.00945</v>
      </c>
      <c r="I5646" t="n">
        <v>0.00963</v>
      </c>
      <c r="J5646" t="n">
        <v>0.01064</v>
      </c>
      <c r="K5646" t="n">
        <v>0.00113</v>
      </c>
      <c r="L5646" t="n">
        <v>0</v>
      </c>
      <c r="M5646" t="n">
        <v>0.00181</v>
      </c>
      <c r="N5646" t="n">
        <v>0.00128</v>
      </c>
      <c r="O5646" t="n">
        <v>0</v>
      </c>
      <c r="P5646" t="n">
        <v>-0.00252</v>
      </c>
      <c r="Q5646" t="n">
        <v>0</v>
      </c>
      <c r="R5646" t="n">
        <v>0.00695</v>
      </c>
      <c r="S5646" t="n">
        <v>0.00405</v>
      </c>
      <c r="T5646" t="n">
        <v>0.00818</v>
      </c>
    </row>
    <row r="5647">
      <c r="A5647" s="142" t="n">
        <v>44446</v>
      </c>
      <c r="B5647" t="n">
        <v>0.00285</v>
      </c>
      <c r="C5647" t="n">
        <v>0.00282</v>
      </c>
      <c r="D5647" t="n">
        <v>0.00287</v>
      </c>
      <c r="E5647" t="n">
        <v>0.00287</v>
      </c>
      <c r="F5647" t="n">
        <v>0.00282</v>
      </c>
      <c r="G5647" t="n">
        <v>0.00115</v>
      </c>
      <c r="H5647" t="n">
        <v>0.00145</v>
      </c>
      <c r="I5647" t="n">
        <v>0.00133</v>
      </c>
      <c r="J5647" t="n">
        <v>-0.00683</v>
      </c>
      <c r="K5647" t="n">
        <v>-0.00842</v>
      </c>
      <c r="L5647" t="n">
        <v>-0.02158</v>
      </c>
      <c r="M5647" t="n">
        <v>-0.02014</v>
      </c>
      <c r="N5647" t="n">
        <v>-0.02472</v>
      </c>
      <c r="O5647" t="n">
        <v>-0.02613</v>
      </c>
      <c r="P5647" t="n">
        <v>-0.01894</v>
      </c>
      <c r="Q5647" t="n">
        <v>0.005</v>
      </c>
      <c r="R5647" t="n">
        <v>-0.00447</v>
      </c>
      <c r="S5647" t="n">
        <v>-0.00148</v>
      </c>
      <c r="T5647" t="n">
        <v>0.00237</v>
      </c>
    </row>
    <row r="5648">
      <c r="A5648" s="142" t="n">
        <v>44447</v>
      </c>
      <c r="B5648" t="n">
        <v>-0.02746</v>
      </c>
      <c r="C5648" t="n">
        <v>-0.02748</v>
      </c>
      <c r="D5648" t="n">
        <v>-0.02748</v>
      </c>
      <c r="E5648" t="n">
        <v>-0.02748</v>
      </c>
      <c r="F5648" t="n">
        <v>-0.02742</v>
      </c>
      <c r="G5648" t="n">
        <v>-0.02878</v>
      </c>
      <c r="H5648" t="n">
        <v>-0.01067</v>
      </c>
      <c r="I5648" t="n">
        <v>-0.0105</v>
      </c>
      <c r="J5648" t="n">
        <v>-0.02206</v>
      </c>
      <c r="K5648" t="n">
        <v>-0.008240000000000001</v>
      </c>
      <c r="L5648" t="n">
        <v>-0.01836</v>
      </c>
      <c r="M5648" t="n">
        <v>-0.00445</v>
      </c>
      <c r="N5648" t="n">
        <v>-0.00618</v>
      </c>
      <c r="O5648" t="n">
        <v>-0.00958</v>
      </c>
      <c r="P5648" t="n">
        <v>-0.009010000000000001</v>
      </c>
      <c r="Q5648" t="n">
        <v>-0.01973</v>
      </c>
      <c r="R5648" t="n">
        <v>-0.01019</v>
      </c>
      <c r="S5648" t="n">
        <v>-0.00156</v>
      </c>
      <c r="T5648" t="n">
        <v>-0.00611</v>
      </c>
    </row>
    <row r="5649">
      <c r="A5649" s="142" t="n">
        <v>44448</v>
      </c>
      <c r="B5649" t="n">
        <v>-0.00936</v>
      </c>
      <c r="C5649" t="n">
        <v>-0.009379999999999999</v>
      </c>
      <c r="D5649" t="n">
        <v>-0.009350000000000001</v>
      </c>
      <c r="E5649" t="n">
        <v>-0.00936</v>
      </c>
      <c r="F5649" t="n">
        <v>-0.00932</v>
      </c>
      <c r="G5649" t="n">
        <v>-0.01205</v>
      </c>
      <c r="H5649" t="n">
        <v>-0.01909</v>
      </c>
      <c r="I5649" t="n">
        <v>-0.01921</v>
      </c>
      <c r="J5649" t="n">
        <v>-0.00762</v>
      </c>
      <c r="K5649" t="n">
        <v>-0.00562</v>
      </c>
      <c r="L5649" t="n">
        <v>-0.0069</v>
      </c>
      <c r="M5649" t="n">
        <v>-0.01541</v>
      </c>
      <c r="N5649" t="n">
        <v>-0.01124</v>
      </c>
      <c r="O5649" t="n">
        <v>-0.0075</v>
      </c>
      <c r="P5649" t="n">
        <v>-0.01169</v>
      </c>
      <c r="Q5649" t="n">
        <v>-0.01073</v>
      </c>
      <c r="R5649" t="n">
        <v>-0.00129</v>
      </c>
      <c r="S5649" t="n">
        <v>-0.00469</v>
      </c>
      <c r="T5649" t="n">
        <v>-0.01061</v>
      </c>
    </row>
    <row r="5650">
      <c r="A5650" s="142" t="n">
        <v>44449</v>
      </c>
      <c r="B5650" t="n">
        <v>-0.00949</v>
      </c>
      <c r="C5650" t="n">
        <v>-0.00949</v>
      </c>
      <c r="D5650" t="n">
        <v>-0.009469999999999999</v>
      </c>
      <c r="E5650" t="n">
        <v>-0.00945</v>
      </c>
      <c r="F5650" t="n">
        <v>-0.009469999999999999</v>
      </c>
      <c r="G5650" t="n">
        <v>-0.009039999999999999</v>
      </c>
      <c r="H5650" t="n">
        <v>0.00072</v>
      </c>
      <c r="I5650" t="n">
        <v>0.00058</v>
      </c>
      <c r="J5650" t="n">
        <v>-0.00295</v>
      </c>
      <c r="K5650" t="n">
        <v>0</v>
      </c>
      <c r="L5650" t="n">
        <v>-0.00953</v>
      </c>
      <c r="M5650" t="n">
        <v>-0.009379999999999999</v>
      </c>
      <c r="N5650" t="n">
        <v>-0.01226</v>
      </c>
      <c r="O5650" t="n">
        <v>-0.01438</v>
      </c>
      <c r="P5650" t="n">
        <v>-0.0092</v>
      </c>
      <c r="Q5650" t="n">
        <v>-0.00126</v>
      </c>
      <c r="R5650" t="n">
        <v>-0.00249</v>
      </c>
      <c r="S5650" t="n">
        <v>-0.0045</v>
      </c>
      <c r="T5650" t="n">
        <v>0.00553</v>
      </c>
    </row>
    <row r="5651">
      <c r="A5651" s="142" t="n">
        <v>44452</v>
      </c>
      <c r="B5651" t="n">
        <v>-0.01402</v>
      </c>
      <c r="C5651" t="n">
        <v>-0.01407</v>
      </c>
      <c r="D5651" t="n">
        <v>-0.01395</v>
      </c>
      <c r="E5651" t="n">
        <v>-0.01401</v>
      </c>
      <c r="F5651" t="n">
        <v>-0.01398</v>
      </c>
      <c r="G5651" t="n">
        <v>-0.01259</v>
      </c>
      <c r="H5651" t="n">
        <v>0.00611</v>
      </c>
      <c r="I5651" t="n">
        <v>0.00628</v>
      </c>
      <c r="J5651" t="n">
        <v>0.00148</v>
      </c>
      <c r="K5651" t="n">
        <v>0.01401</v>
      </c>
      <c r="L5651" t="n">
        <v>-0.005</v>
      </c>
      <c r="M5651" t="n">
        <v>0.0142</v>
      </c>
      <c r="N5651" t="n">
        <v>0.02235</v>
      </c>
      <c r="O5651" t="n">
        <v>0.01891</v>
      </c>
      <c r="P5651" t="n">
        <v>0.01989</v>
      </c>
      <c r="Q5651" t="n">
        <v>0.00175</v>
      </c>
      <c r="R5651" t="n">
        <v>0.00307</v>
      </c>
      <c r="S5651" t="n">
        <v>0.00254</v>
      </c>
      <c r="T5651" t="n">
        <v>-0.00352</v>
      </c>
    </row>
    <row r="5652">
      <c r="A5652" s="142" t="n">
        <v>44453</v>
      </c>
      <c r="B5652" t="n">
        <v>0.02683</v>
      </c>
      <c r="C5652" t="n">
        <v>0.02681</v>
      </c>
      <c r="D5652" t="n">
        <v>0.02682</v>
      </c>
      <c r="E5652" t="n">
        <v>0.02682</v>
      </c>
      <c r="F5652" t="n">
        <v>0.02687</v>
      </c>
      <c r="G5652" t="n">
        <v>0.02475</v>
      </c>
      <c r="H5652" t="n">
        <v>0.01008</v>
      </c>
      <c r="I5652" t="n">
        <v>0.00991</v>
      </c>
      <c r="J5652" t="n">
        <v>0.0008899999999999999</v>
      </c>
      <c r="K5652" t="n">
        <v>-0.00114</v>
      </c>
      <c r="L5652" t="n">
        <v>-0.01133</v>
      </c>
      <c r="M5652" t="n">
        <v>-0.00573</v>
      </c>
      <c r="N5652" t="n">
        <v>0.00194</v>
      </c>
      <c r="O5652" t="n">
        <v>0.00352</v>
      </c>
      <c r="P5652" t="n">
        <v>-0.0013</v>
      </c>
      <c r="Q5652" t="n">
        <v>-0.00426</v>
      </c>
      <c r="R5652" t="n">
        <v>-1e-05</v>
      </c>
      <c r="S5652" t="n">
        <v>-0.00417</v>
      </c>
      <c r="T5652" t="n">
        <v>-0.00499</v>
      </c>
    </row>
    <row r="5653">
      <c r="A5653" s="142" t="n">
        <v>44454</v>
      </c>
      <c r="B5653" t="n">
        <v>0.00599</v>
      </c>
      <c r="C5653" t="n">
        <v>0.00599</v>
      </c>
      <c r="D5653" t="n">
        <v>0.00603</v>
      </c>
      <c r="E5653" t="n">
        <v>0.00603</v>
      </c>
      <c r="F5653" t="n">
        <v>0.00606</v>
      </c>
      <c r="G5653" t="n">
        <v>0.00696</v>
      </c>
      <c r="H5653" t="n">
        <v>-0.00435</v>
      </c>
      <c r="I5653" t="n">
        <v>-0.00426</v>
      </c>
      <c r="J5653" t="n">
        <v>0.01063</v>
      </c>
      <c r="K5653" t="n">
        <v>-0.00368</v>
      </c>
      <c r="L5653" t="n">
        <v>-0.00342</v>
      </c>
      <c r="M5653" t="n">
        <v>0</v>
      </c>
      <c r="N5653" t="n">
        <v>0.00311</v>
      </c>
      <c r="O5653" t="n">
        <v>0.00036</v>
      </c>
      <c r="P5653" t="n">
        <v>0.00391</v>
      </c>
      <c r="Q5653" t="n">
        <v>0.0106</v>
      </c>
      <c r="R5653" t="n">
        <v>-0.00763</v>
      </c>
      <c r="S5653" t="n">
        <v>0.00284</v>
      </c>
      <c r="T5653" t="n">
        <v>-0.00542</v>
      </c>
    </row>
    <row r="5654">
      <c r="A5654" s="142" t="n">
        <v>44455</v>
      </c>
      <c r="B5654" t="n">
        <v>0.00319</v>
      </c>
      <c r="C5654" t="n">
        <v>0.00315</v>
      </c>
      <c r="D5654" t="n">
        <v>0.00319</v>
      </c>
      <c r="E5654" t="n">
        <v>0.00316</v>
      </c>
      <c r="F5654" t="n">
        <v>0.00319</v>
      </c>
      <c r="G5654" t="n">
        <v>0.00306</v>
      </c>
      <c r="H5654" t="n">
        <v>0.0054</v>
      </c>
      <c r="I5654" t="n">
        <v>0.00558</v>
      </c>
      <c r="J5654" t="n">
        <v>-0.03565</v>
      </c>
      <c r="K5654" t="n">
        <v>-0.02166</v>
      </c>
      <c r="L5654" t="n">
        <v>-0.01534</v>
      </c>
      <c r="M5654" t="n">
        <v>-0.02173</v>
      </c>
      <c r="N5654" t="n">
        <v>-0.0374</v>
      </c>
      <c r="O5654" t="n">
        <v>-0.03976</v>
      </c>
      <c r="P5654" t="n">
        <v>-0.02464</v>
      </c>
      <c r="Q5654" t="n">
        <v>-0.03598</v>
      </c>
      <c r="R5654" t="n">
        <v>0.00398</v>
      </c>
      <c r="S5654" t="n">
        <v>0.00222</v>
      </c>
      <c r="T5654" t="n">
        <v>-0.00425</v>
      </c>
    </row>
    <row r="5655">
      <c r="A5655" s="142" t="n">
        <v>44456</v>
      </c>
      <c r="B5655" t="n">
        <v>-0.03882</v>
      </c>
      <c r="C5655" t="n">
        <v>-0.03885</v>
      </c>
      <c r="D5655" t="n">
        <v>-0.03882</v>
      </c>
      <c r="E5655" t="n">
        <v>-0.0388</v>
      </c>
      <c r="F5655" t="n">
        <v>-0.0388</v>
      </c>
      <c r="G5655" t="n">
        <v>-0.04346</v>
      </c>
      <c r="H5655" t="n">
        <v>-0.02404</v>
      </c>
      <c r="I5655" t="n">
        <v>-0.0239</v>
      </c>
      <c r="J5655" t="n">
        <v>-0.01091</v>
      </c>
      <c r="K5655" t="n">
        <v>-0.0151</v>
      </c>
      <c r="L5655" t="n">
        <v>-0.00771</v>
      </c>
      <c r="M5655" t="n">
        <v>-0.01526</v>
      </c>
      <c r="N5655" t="n">
        <v>-0.00669</v>
      </c>
      <c r="O5655" t="n">
        <v>-0.00894</v>
      </c>
      <c r="P5655" t="n">
        <v>-0.009310000000000001</v>
      </c>
      <c r="Q5655" t="n">
        <v>-0.00898</v>
      </c>
      <c r="R5655" t="n">
        <v>-0.009140000000000001</v>
      </c>
      <c r="S5655" t="n">
        <v>-0.00485</v>
      </c>
      <c r="T5655" t="n">
        <v>0.00427</v>
      </c>
    </row>
    <row r="5656">
      <c r="A5656" s="142" t="n">
        <v>44459</v>
      </c>
      <c r="B5656" t="n">
        <v>-0.00771</v>
      </c>
      <c r="C5656" t="n">
        <v>-0.00774</v>
      </c>
      <c r="D5656" t="n">
        <v>-0.00766</v>
      </c>
      <c r="E5656" t="n">
        <v>-0.00772</v>
      </c>
      <c r="F5656" t="n">
        <v>-0.00763</v>
      </c>
      <c r="G5656" t="n">
        <v>-0.009809999999999999</v>
      </c>
      <c r="H5656" t="n">
        <v>-0.01775</v>
      </c>
      <c r="I5656" t="n">
        <v>-0.01769</v>
      </c>
      <c r="J5656" t="n">
        <v>-0.00153</v>
      </c>
      <c r="K5656" t="n">
        <v>-0.02208</v>
      </c>
      <c r="L5656" t="n">
        <v>-0.01878</v>
      </c>
      <c r="M5656" t="n">
        <v>-0.01956</v>
      </c>
      <c r="N5656" t="n">
        <v>-0.0104</v>
      </c>
      <c r="O5656" t="n">
        <v>-0.00648</v>
      </c>
      <c r="P5656" t="n">
        <v>-0.01879</v>
      </c>
      <c r="Q5656" t="n">
        <v>-0.00514</v>
      </c>
      <c r="R5656" t="n">
        <v>-0.0164</v>
      </c>
      <c r="S5656" t="n">
        <v>-0.01527</v>
      </c>
      <c r="T5656" t="n">
        <v>-0.01545</v>
      </c>
    </row>
    <row r="5657">
      <c r="A5657" s="142" t="n">
        <v>44460</v>
      </c>
      <c r="B5657" t="n">
        <v>-0.009429999999999999</v>
      </c>
      <c r="C5657" t="n">
        <v>-0.00944</v>
      </c>
      <c r="D5657" t="n">
        <v>-0.00942</v>
      </c>
      <c r="E5657" t="n">
        <v>-0.0094</v>
      </c>
      <c r="F5657" t="n">
        <v>-0.00944</v>
      </c>
      <c r="G5657" t="n">
        <v>-0.01038</v>
      </c>
      <c r="H5657" t="n">
        <v>-0.03401</v>
      </c>
      <c r="I5657" t="n">
        <v>-0.03368</v>
      </c>
      <c r="J5657" t="n">
        <v>0.00368</v>
      </c>
      <c r="K5657" t="n">
        <v>-0.00095</v>
      </c>
      <c r="L5657" t="n">
        <v>0.02208</v>
      </c>
      <c r="M5657" t="n">
        <v>0.00708</v>
      </c>
      <c r="N5657" t="n">
        <v>-0.00048</v>
      </c>
      <c r="O5657" t="n">
        <v>0</v>
      </c>
      <c r="P5657" t="n">
        <v>0.00137</v>
      </c>
      <c r="Q5657" t="n">
        <v>0.00152</v>
      </c>
      <c r="R5657" t="n">
        <v>0.01059</v>
      </c>
      <c r="S5657" t="n">
        <v>0.00132</v>
      </c>
      <c r="T5657" t="n">
        <v>0.00265</v>
      </c>
    </row>
    <row r="5658">
      <c r="A5658" s="142" t="n">
        <v>44461</v>
      </c>
      <c r="B5658" t="n">
        <v>-0.00072</v>
      </c>
      <c r="C5658" t="n">
        <v>-0.00075</v>
      </c>
      <c r="D5658" t="n">
        <v>-0.00072</v>
      </c>
      <c r="E5658" t="n">
        <v>-0.00073</v>
      </c>
      <c r="F5658" t="n">
        <v>-0.00067</v>
      </c>
      <c r="G5658" t="n">
        <v>-0.00084</v>
      </c>
      <c r="H5658" t="n">
        <v>-0.00207</v>
      </c>
      <c r="I5658" t="n">
        <v>-0.00252</v>
      </c>
      <c r="J5658" t="n">
        <v>0.0055</v>
      </c>
      <c r="K5658" t="n">
        <v>0.00758</v>
      </c>
      <c r="L5658" t="n">
        <v>0.02931</v>
      </c>
      <c r="M5658" t="n">
        <v>-0.00575</v>
      </c>
      <c r="N5658" t="n">
        <v>0.0052</v>
      </c>
      <c r="O5658" t="n">
        <v>0.00524</v>
      </c>
      <c r="P5658" t="n">
        <v>0.01366</v>
      </c>
      <c r="Q5658" t="n">
        <v>0.00657</v>
      </c>
      <c r="R5658" t="n">
        <v>0.00983</v>
      </c>
      <c r="S5658" t="n">
        <v>0.00649</v>
      </c>
      <c r="T5658" t="n">
        <v>0.00037</v>
      </c>
    </row>
    <row r="5659">
      <c r="A5659" s="142" t="n">
        <v>44462</v>
      </c>
      <c r="B5659" t="n">
        <v>0.00641</v>
      </c>
      <c r="C5659" t="n">
        <v>0.00641</v>
      </c>
      <c r="D5659" t="n">
        <v>0.00644</v>
      </c>
      <c r="E5659" t="n">
        <v>0.00644</v>
      </c>
      <c r="F5659" t="n">
        <v>0.00642</v>
      </c>
      <c r="G5659" t="n">
        <v>0.00724</v>
      </c>
      <c r="H5659" t="n">
        <v>0.01743</v>
      </c>
      <c r="I5659" t="n">
        <v>0.01739</v>
      </c>
      <c r="J5659" t="n">
        <v>-0.01307</v>
      </c>
      <c r="K5659" t="n">
        <v>-0.00766</v>
      </c>
      <c r="L5659" t="n">
        <v>-0.01569</v>
      </c>
      <c r="M5659" t="n">
        <v>-0.00559</v>
      </c>
      <c r="N5659" t="n">
        <v>-0.01971</v>
      </c>
      <c r="O5659" t="n">
        <v>-0.01895</v>
      </c>
      <c r="P5659" t="n">
        <v>-0.00809</v>
      </c>
      <c r="Q5659" t="n">
        <v>-0.01255</v>
      </c>
      <c r="R5659" t="n">
        <v>0.0092</v>
      </c>
      <c r="S5659" t="n">
        <v>0.00886</v>
      </c>
      <c r="T5659" t="n">
        <v>0.00715</v>
      </c>
    </row>
    <row r="5660">
      <c r="A5660" s="142" t="n">
        <v>44463</v>
      </c>
      <c r="B5660" t="n">
        <v>-0.01603</v>
      </c>
      <c r="C5660" t="n">
        <v>-0.01607</v>
      </c>
      <c r="D5660" t="n">
        <v>-0.01603</v>
      </c>
      <c r="E5660" t="n">
        <v>-0.01601</v>
      </c>
      <c r="F5660" t="n">
        <v>-0.01598</v>
      </c>
      <c r="G5660" t="n">
        <v>-0.01468</v>
      </c>
      <c r="H5660" t="n">
        <v>0.00843</v>
      </c>
      <c r="I5660" t="n">
        <v>0.00855</v>
      </c>
      <c r="J5660" t="n">
        <v>-0.01109</v>
      </c>
      <c r="K5660" t="n">
        <v>-0.0092</v>
      </c>
      <c r="L5660" t="n">
        <v>-0.00825</v>
      </c>
      <c r="M5660" t="n">
        <v>-0.00342</v>
      </c>
      <c r="N5660" t="n">
        <v>-0.00343</v>
      </c>
      <c r="O5660" t="n">
        <v>-0.01037</v>
      </c>
      <c r="P5660" t="n">
        <v>-0.01223</v>
      </c>
      <c r="Q5660" t="n">
        <v>-0.01169</v>
      </c>
      <c r="R5660" t="n">
        <v>-0.008670000000000001</v>
      </c>
      <c r="S5660" t="n">
        <v>0.00157</v>
      </c>
      <c r="T5660" t="n">
        <v>-0.00277</v>
      </c>
    </row>
    <row r="5661">
      <c r="A5661" s="142" t="n">
        <v>44466</v>
      </c>
      <c r="B5661" t="n">
        <v>-0.00667</v>
      </c>
      <c r="C5661" t="n">
        <v>-0.00672</v>
      </c>
      <c r="D5661" t="n">
        <v>-0.00665</v>
      </c>
      <c r="E5661" t="n">
        <v>-0.00668</v>
      </c>
      <c r="F5661" t="n">
        <v>-0.00661</v>
      </c>
      <c r="G5661" t="n">
        <v>-0.00967</v>
      </c>
      <c r="H5661" t="n">
        <v>-0.01032</v>
      </c>
      <c r="I5661" t="n">
        <v>-0.009950000000000001</v>
      </c>
      <c r="J5661" t="n">
        <v>0.01121</v>
      </c>
      <c r="K5661" t="n">
        <v>0.00341</v>
      </c>
      <c r="L5661" t="n">
        <v>0.00245</v>
      </c>
      <c r="M5661" t="n">
        <v>0.00095</v>
      </c>
      <c r="N5661" t="n">
        <v>0.00196</v>
      </c>
      <c r="O5661" t="n">
        <v>0.00314</v>
      </c>
      <c r="P5661" t="n">
        <v>0.00275</v>
      </c>
      <c r="Q5661" t="n">
        <v>0.008030000000000001</v>
      </c>
      <c r="R5661" t="n">
        <v>-0.00127</v>
      </c>
      <c r="S5661" t="n">
        <v>-0.0009300000000000001</v>
      </c>
      <c r="T5661" t="n">
        <v>0.00291</v>
      </c>
    </row>
    <row r="5662">
      <c r="A5662" s="142" t="n">
        <v>44467</v>
      </c>
      <c r="B5662" t="n">
        <v>0.00554</v>
      </c>
      <c r="C5662" t="n">
        <v>0.00552</v>
      </c>
      <c r="D5662" t="n">
        <v>0.00557</v>
      </c>
      <c r="E5662" t="n">
        <v>0.00557</v>
      </c>
      <c r="F5662" t="n">
        <v>0.00553</v>
      </c>
      <c r="G5662" t="n">
        <v>0.00442</v>
      </c>
      <c r="H5662" t="n">
        <v>0.01022</v>
      </c>
      <c r="I5662" t="n">
        <v>0.01027</v>
      </c>
      <c r="J5662" t="n">
        <v>-0.03019</v>
      </c>
      <c r="K5662" t="n">
        <v>-0.0083</v>
      </c>
      <c r="L5662" t="n">
        <v>-0.01873</v>
      </c>
      <c r="M5662" t="n">
        <v>-0.00469</v>
      </c>
      <c r="N5662" t="n">
        <v>-0.01189</v>
      </c>
      <c r="O5662" t="n">
        <v>-0.01253</v>
      </c>
      <c r="P5662" t="n">
        <v>-0.0192</v>
      </c>
      <c r="Q5662" t="n">
        <v>-0.03154</v>
      </c>
      <c r="R5662" t="n">
        <v>-0.02044</v>
      </c>
      <c r="S5662" t="n">
        <v>-0.01617</v>
      </c>
      <c r="T5662" t="n">
        <v>-0.00268</v>
      </c>
    </row>
    <row r="5663">
      <c r="A5663" s="142" t="n">
        <v>44468</v>
      </c>
      <c r="B5663" t="n">
        <v>-0.0115</v>
      </c>
      <c r="C5663" t="n">
        <v>-0.01152</v>
      </c>
      <c r="D5663" t="n">
        <v>-0.01147</v>
      </c>
      <c r="E5663" t="n">
        <v>-0.01154</v>
      </c>
      <c r="F5663" t="n">
        <v>-0.0115</v>
      </c>
      <c r="G5663" t="n">
        <v>-0.01382</v>
      </c>
      <c r="H5663" t="n">
        <v>-0.0203</v>
      </c>
      <c r="I5663" t="n">
        <v>-0.02022</v>
      </c>
      <c r="J5663" t="n">
        <v>0.00445</v>
      </c>
      <c r="K5663" t="n">
        <v>-0.01194</v>
      </c>
      <c r="L5663" t="n">
        <v>-0.01835</v>
      </c>
      <c r="M5663" t="n">
        <v>-0.01856</v>
      </c>
      <c r="N5663" t="n">
        <v>-0.01478</v>
      </c>
      <c r="O5663" t="n">
        <v>-0.01441</v>
      </c>
      <c r="P5663" t="n">
        <v>-0.01399</v>
      </c>
      <c r="Q5663" t="n">
        <v>0.00379</v>
      </c>
      <c r="R5663" t="n">
        <v>0.0064</v>
      </c>
      <c r="S5663" t="n">
        <v>0.00343</v>
      </c>
      <c r="T5663" t="n">
        <v>-0.00232</v>
      </c>
    </row>
    <row r="5664">
      <c r="A5664" s="142" t="n">
        <v>44469</v>
      </c>
      <c r="B5664" t="n">
        <v>-0.01323</v>
      </c>
      <c r="C5664" t="n">
        <v>-0.01324</v>
      </c>
      <c r="D5664" t="n">
        <v>-0.01321</v>
      </c>
      <c r="E5664" t="n">
        <v>-0.01318</v>
      </c>
      <c r="F5664" t="n">
        <v>-0.01319</v>
      </c>
      <c r="G5664" t="n">
        <v>-0.0181</v>
      </c>
      <c r="H5664" t="n">
        <v>-0.008670000000000001</v>
      </c>
      <c r="I5664" t="n">
        <v>-0.009259999999999999</v>
      </c>
      <c r="J5664" t="n">
        <v>0.00759</v>
      </c>
      <c r="K5664" t="n">
        <v>0.01764</v>
      </c>
      <c r="L5664" t="n">
        <v>0.02416</v>
      </c>
      <c r="M5664" t="n">
        <v>0.01806</v>
      </c>
      <c r="N5664" t="n">
        <v>0.0206</v>
      </c>
      <c r="O5664" t="n">
        <v>0.02133</v>
      </c>
      <c r="P5664" t="n">
        <v>0.02553</v>
      </c>
      <c r="Q5664" t="n">
        <v>0.009339999999999999</v>
      </c>
      <c r="R5664" t="n">
        <v>-0.0004</v>
      </c>
      <c r="S5664" t="n">
        <v>-0.00397</v>
      </c>
      <c r="T5664" t="n">
        <v>0.0037</v>
      </c>
    </row>
    <row r="5665">
      <c r="A5665" s="142" t="n">
        <v>44470</v>
      </c>
      <c r="B5665" t="n">
        <v>0.02133</v>
      </c>
      <c r="C5665" t="n">
        <v>0.02133</v>
      </c>
      <c r="D5665" t="n">
        <v>0.02136</v>
      </c>
      <c r="E5665" t="n">
        <v>0.02132</v>
      </c>
      <c r="F5665" t="n">
        <v>0.02142</v>
      </c>
      <c r="G5665" t="n">
        <v>0.01907</v>
      </c>
      <c r="H5665" t="n">
        <v>0.01444</v>
      </c>
      <c r="I5665" t="n">
        <v>0.01413</v>
      </c>
      <c r="J5665" t="n">
        <v>-0.00031</v>
      </c>
      <c r="K5665" t="n">
        <v>-0.0015</v>
      </c>
      <c r="L5665" t="n">
        <v>0.00773</v>
      </c>
      <c r="M5665" t="n">
        <v>-0.00151</v>
      </c>
      <c r="N5665" t="n">
        <v>-0.00495</v>
      </c>
      <c r="O5665" t="n">
        <v>-0.00565</v>
      </c>
      <c r="P5665" t="n">
        <v>0.00277</v>
      </c>
      <c r="Q5665" t="n">
        <v>-0.00187</v>
      </c>
      <c r="R5665" t="n">
        <v>-0.00431</v>
      </c>
      <c r="S5665" t="n">
        <v>0.00353</v>
      </c>
      <c r="T5665" t="n">
        <v>-0.00576</v>
      </c>
    </row>
    <row r="5666">
      <c r="A5666" s="142" t="n">
        <v>44473</v>
      </c>
      <c r="B5666" t="n">
        <v>0.0008899999999999999</v>
      </c>
      <c r="C5666" t="n">
        <v>0.00081</v>
      </c>
      <c r="D5666" t="n">
        <v>0.00091</v>
      </c>
      <c r="E5666" t="n">
        <v>0.00092</v>
      </c>
      <c r="F5666" t="n">
        <v>0.0009300000000000001</v>
      </c>
      <c r="G5666" t="n">
        <v>0.00155</v>
      </c>
      <c r="H5666" t="n">
        <v>-0.00534</v>
      </c>
      <c r="I5666" t="n">
        <v>-0.00505</v>
      </c>
      <c r="J5666" t="n">
        <v>0.00942</v>
      </c>
      <c r="K5666" t="n">
        <v>0.01217</v>
      </c>
      <c r="L5666" t="n">
        <v>-0.0029</v>
      </c>
      <c r="M5666" t="n">
        <v>0.00317</v>
      </c>
      <c r="N5666" t="n">
        <v>0.00936</v>
      </c>
      <c r="O5666" t="n">
        <v>0.01968</v>
      </c>
      <c r="P5666" t="n">
        <v>0.008279999999999999</v>
      </c>
      <c r="Q5666" t="n">
        <v>0.0073</v>
      </c>
      <c r="R5666" t="n">
        <v>-0.00374</v>
      </c>
      <c r="S5666" t="n">
        <v>-0.01195</v>
      </c>
      <c r="T5666" t="n">
        <v>-0.01051</v>
      </c>
    </row>
    <row r="5667">
      <c r="A5667" s="142" t="n">
        <v>44474</v>
      </c>
      <c r="B5667" t="n">
        <v>0.009900000000000001</v>
      </c>
      <c r="C5667" t="n">
        <v>0.009900000000000001</v>
      </c>
      <c r="D5667" t="n">
        <v>0.009939999999999999</v>
      </c>
      <c r="E5667" t="n">
        <v>0.00991</v>
      </c>
      <c r="F5667" t="n">
        <v>0.00992</v>
      </c>
      <c r="G5667" t="n">
        <v>0.01231</v>
      </c>
      <c r="H5667" t="n">
        <v>-0.002</v>
      </c>
      <c r="I5667" t="n">
        <v>-0.00195</v>
      </c>
      <c r="J5667" t="n">
        <v>-0.0028</v>
      </c>
      <c r="K5667" t="n">
        <v>0.01108</v>
      </c>
      <c r="L5667" t="n">
        <v>0.00059</v>
      </c>
      <c r="M5667" t="n">
        <v>4e-05</v>
      </c>
      <c r="N5667" t="n">
        <v>0.00748</v>
      </c>
      <c r="O5667" t="n">
        <v>0.00402</v>
      </c>
      <c r="P5667" t="n">
        <v>0.01094</v>
      </c>
      <c r="Q5667" t="n">
        <v>-0.00621</v>
      </c>
      <c r="R5667" t="n">
        <v>0.0116</v>
      </c>
      <c r="S5667" t="n">
        <v>0.00961</v>
      </c>
      <c r="T5667" t="n">
        <v>0.00278</v>
      </c>
    </row>
    <row r="5668">
      <c r="A5668" s="142" t="n">
        <v>44475</v>
      </c>
      <c r="B5668" t="n">
        <v>0.01025</v>
      </c>
      <c r="C5668" t="n">
        <v>0.01021</v>
      </c>
      <c r="D5668" t="n">
        <v>0.01024</v>
      </c>
      <c r="E5668" t="n">
        <v>0.01021</v>
      </c>
      <c r="F5668" t="n">
        <v>0.01025</v>
      </c>
      <c r="G5668" t="n">
        <v>0.00764</v>
      </c>
      <c r="H5668" t="n">
        <v>0.01124</v>
      </c>
      <c r="I5668" t="n">
        <v>0.01096</v>
      </c>
      <c r="J5668" t="n">
        <v>0.01778</v>
      </c>
      <c r="K5668" t="n">
        <v>0.00868</v>
      </c>
      <c r="L5668" t="n">
        <v>-0.00024</v>
      </c>
      <c r="M5668" t="n">
        <v>0.02012</v>
      </c>
      <c r="N5668" t="n">
        <v>0.01953</v>
      </c>
      <c r="O5668" t="n">
        <v>0.016</v>
      </c>
      <c r="P5668" t="n">
        <v>0.01488</v>
      </c>
      <c r="Q5668" t="n">
        <v>0.01395</v>
      </c>
      <c r="R5668" t="n">
        <v>-0.01007</v>
      </c>
      <c r="S5668" t="n">
        <v>0.00341</v>
      </c>
      <c r="T5668" t="n">
        <v>-0.00325</v>
      </c>
    </row>
    <row r="5669">
      <c r="A5669" s="142" t="n">
        <v>44476</v>
      </c>
      <c r="B5669" t="n">
        <v>0.01842</v>
      </c>
      <c r="C5669" t="n">
        <v>0.01844</v>
      </c>
      <c r="D5669" t="n">
        <v>0.01845</v>
      </c>
      <c r="E5669" t="n">
        <v>0.01848</v>
      </c>
      <c r="F5669" t="n">
        <v>0.01847</v>
      </c>
      <c r="G5669" t="n">
        <v>0.01395</v>
      </c>
      <c r="H5669" t="n">
        <v>-0.009679999999999999</v>
      </c>
      <c r="I5669" t="n">
        <v>-0.0094</v>
      </c>
      <c r="J5669" t="n">
        <v>0.02636</v>
      </c>
      <c r="K5669" t="n">
        <v>0.0147</v>
      </c>
      <c r="L5669" t="n">
        <v>0.01204</v>
      </c>
      <c r="M5669" t="n">
        <v>0.01271</v>
      </c>
      <c r="N5669" t="n">
        <v>0.00773</v>
      </c>
      <c r="O5669" t="n">
        <v>0.00775</v>
      </c>
      <c r="P5669" t="n">
        <v>0.01867</v>
      </c>
      <c r="Q5669" t="n">
        <v>0.02783</v>
      </c>
      <c r="R5669" t="n">
        <v>0.01621</v>
      </c>
      <c r="S5669" t="n">
        <v>0.01</v>
      </c>
      <c r="T5669" t="n">
        <v>0.01977</v>
      </c>
    </row>
    <row r="5670">
      <c r="A5670" s="142" t="n">
        <v>44477</v>
      </c>
      <c r="B5670" t="n">
        <v>0.00754</v>
      </c>
      <c r="C5670" t="n">
        <v>0.0075</v>
      </c>
      <c r="D5670" t="n">
        <v>0.00754</v>
      </c>
      <c r="E5670" t="n">
        <v>0.0075</v>
      </c>
      <c r="F5670" t="n">
        <v>0.00758</v>
      </c>
      <c r="G5670" t="n">
        <v>0.009090000000000001</v>
      </c>
      <c r="H5670" t="n">
        <v>0.01901</v>
      </c>
      <c r="I5670" t="n">
        <v>0.01865</v>
      </c>
      <c r="J5670" t="n">
        <v>0.01553</v>
      </c>
      <c r="K5670" t="n">
        <v>0.0077</v>
      </c>
      <c r="L5670" t="n">
        <v>0.02177</v>
      </c>
      <c r="M5670" t="n">
        <v>0.00444</v>
      </c>
      <c r="N5670" t="n">
        <v>0.00609</v>
      </c>
      <c r="O5670" t="n">
        <v>0.007939999999999999</v>
      </c>
      <c r="P5670" t="n">
        <v>0.00916</v>
      </c>
      <c r="Q5670" t="n">
        <v>0.01938</v>
      </c>
      <c r="R5670" t="n">
        <v>-0.00229</v>
      </c>
      <c r="S5670" t="n">
        <v>-0.0016</v>
      </c>
      <c r="T5670" t="n">
        <v>0.00192</v>
      </c>
    </row>
    <row r="5671">
      <c r="A5671" s="142" t="n">
        <v>44480</v>
      </c>
      <c r="B5671" t="n">
        <v>0.00644</v>
      </c>
      <c r="C5671" t="n">
        <v>0.0064</v>
      </c>
      <c r="D5671" t="n">
        <v>0.00648</v>
      </c>
      <c r="E5671" t="n">
        <v>0.00651</v>
      </c>
      <c r="F5671" t="n">
        <v>0.00651</v>
      </c>
      <c r="G5671" t="n">
        <v>0.0077</v>
      </c>
      <c r="H5671" t="n">
        <v>0.00635</v>
      </c>
      <c r="I5671" t="n">
        <v>0.00619</v>
      </c>
      <c r="J5671" t="n">
        <v>-0.00176</v>
      </c>
      <c r="K5671" t="n">
        <v>0.00505</v>
      </c>
      <c r="L5671" t="n">
        <v>0</v>
      </c>
      <c r="M5671" t="n">
        <v>0.00088</v>
      </c>
      <c r="N5671" t="n">
        <v>0.00078</v>
      </c>
      <c r="O5671" t="n">
        <v>0</v>
      </c>
      <c r="P5671" t="n">
        <v>0</v>
      </c>
      <c r="Q5671" t="n">
        <v>0.00088</v>
      </c>
      <c r="R5671" t="n">
        <v>0.0009700000000000001</v>
      </c>
      <c r="S5671" t="n">
        <v>-0.00258</v>
      </c>
      <c r="T5671" t="n">
        <v>0.00702</v>
      </c>
    </row>
    <row r="5672">
      <c r="A5672" s="142" t="n">
        <v>44481</v>
      </c>
      <c r="B5672" t="n">
        <v>0.00316</v>
      </c>
      <c r="C5672" t="n">
        <v>0.00311</v>
      </c>
      <c r="D5672" t="n">
        <v>0.00317</v>
      </c>
      <c r="E5672" t="n">
        <v>0.00315</v>
      </c>
      <c r="F5672" t="n">
        <v>0.00318</v>
      </c>
      <c r="G5672" t="n">
        <v>0.00294</v>
      </c>
      <c r="H5672" t="n">
        <v>0.0133</v>
      </c>
      <c r="I5672" t="n">
        <v>0.01324</v>
      </c>
      <c r="J5672" t="n">
        <v>0.01149</v>
      </c>
      <c r="K5672" t="n">
        <v>0.01663</v>
      </c>
      <c r="L5672" t="n">
        <v>-0.00728</v>
      </c>
      <c r="M5672" t="n">
        <v>0.01839</v>
      </c>
      <c r="N5672" t="n">
        <v>0.01894</v>
      </c>
      <c r="O5672" t="n">
        <v>0.017</v>
      </c>
      <c r="P5672" t="n">
        <v>0.02075</v>
      </c>
      <c r="Q5672" t="n">
        <v>0.01322</v>
      </c>
      <c r="R5672" t="n">
        <v>-0.00088</v>
      </c>
      <c r="S5672" t="n">
        <v>-0.0011</v>
      </c>
      <c r="T5672" t="n">
        <v>-0.00748</v>
      </c>
    </row>
    <row r="5673">
      <c r="A5673" s="142" t="n">
        <v>44482</v>
      </c>
      <c r="B5673" t="n">
        <v>0.01448</v>
      </c>
      <c r="C5673" t="n">
        <v>0.01449</v>
      </c>
      <c r="D5673" t="n">
        <v>0.01448</v>
      </c>
      <c r="E5673" t="n">
        <v>0.01448</v>
      </c>
      <c r="F5673" t="n">
        <v>0.01448</v>
      </c>
      <c r="G5673" t="n">
        <v>0.01255</v>
      </c>
      <c r="H5673" t="n">
        <v>0.009939999999999999</v>
      </c>
      <c r="I5673" t="n">
        <v>0.009730000000000001</v>
      </c>
      <c r="J5673" t="n">
        <v>0.01864</v>
      </c>
      <c r="K5673" t="n">
        <v>0.01369</v>
      </c>
      <c r="L5673" t="n">
        <v>0.022</v>
      </c>
      <c r="M5673" t="n">
        <v>0.03334</v>
      </c>
      <c r="N5673" t="n">
        <v>0.02791</v>
      </c>
      <c r="O5673" t="n">
        <v>0.03356</v>
      </c>
      <c r="P5673" t="n">
        <v>0.02541</v>
      </c>
      <c r="Q5673" t="n">
        <v>0.01353</v>
      </c>
      <c r="R5673" t="n">
        <v>0.00633</v>
      </c>
      <c r="S5673" t="n">
        <v>0.00259</v>
      </c>
      <c r="T5673" t="n">
        <v>0.0031</v>
      </c>
    </row>
    <row r="5674">
      <c r="A5674" s="142" t="n">
        <v>44483</v>
      </c>
      <c r="B5674" t="n">
        <v>0.02597</v>
      </c>
      <c r="C5674" t="n">
        <v>0.02593</v>
      </c>
      <c r="D5674" t="n">
        <v>0.02601</v>
      </c>
      <c r="E5674" t="n">
        <v>0.02597</v>
      </c>
      <c r="F5674" t="n">
        <v>0.02601</v>
      </c>
      <c r="G5674" t="n">
        <v>0.0282</v>
      </c>
      <c r="H5674" t="n">
        <v>0.00919</v>
      </c>
      <c r="I5674" t="n">
        <v>0.00932</v>
      </c>
      <c r="J5674" t="n">
        <v>0.02573</v>
      </c>
      <c r="K5674" t="n">
        <v>0.01663</v>
      </c>
      <c r="L5674" t="n">
        <v>0.01356</v>
      </c>
      <c r="M5674" t="n">
        <v>0.01928</v>
      </c>
      <c r="N5674" t="n">
        <v>0.0239</v>
      </c>
      <c r="O5674" t="n">
        <v>0.02272</v>
      </c>
      <c r="P5674" t="n">
        <v>0.02602</v>
      </c>
      <c r="Q5674" t="n">
        <v>0.02508</v>
      </c>
      <c r="R5674" t="n">
        <v>0.01162</v>
      </c>
      <c r="S5674" t="n">
        <v>0.01257</v>
      </c>
      <c r="T5674" t="n">
        <v>0.00382</v>
      </c>
    </row>
    <row r="5675">
      <c r="A5675" s="142" t="n">
        <v>44484</v>
      </c>
      <c r="B5675" t="n">
        <v>0.02494</v>
      </c>
      <c r="C5675" t="n">
        <v>0.02493</v>
      </c>
      <c r="D5675" t="n">
        <v>0.02496</v>
      </c>
      <c r="E5675" t="n">
        <v>0.02495</v>
      </c>
      <c r="F5675" t="n">
        <v>0.02495</v>
      </c>
      <c r="G5675" t="n">
        <v>0.0263</v>
      </c>
      <c r="H5675" t="n">
        <v>0.02263</v>
      </c>
      <c r="I5675" t="n">
        <v>0.02289</v>
      </c>
      <c r="J5675" t="n">
        <v>-0.00641</v>
      </c>
      <c r="K5675" t="n">
        <v>0.00381</v>
      </c>
      <c r="L5675" t="n">
        <v>-0.01316</v>
      </c>
      <c r="M5675" t="n">
        <v>-0.0098</v>
      </c>
      <c r="N5675" t="n">
        <v>-0.00471</v>
      </c>
      <c r="O5675" t="n">
        <v>-0.00698</v>
      </c>
      <c r="P5675" t="n">
        <v>-0.00242</v>
      </c>
      <c r="Q5675" t="n">
        <v>-0.00512</v>
      </c>
      <c r="R5675" t="n">
        <v>0.00765</v>
      </c>
      <c r="S5675" t="n">
        <v>0.00731</v>
      </c>
      <c r="T5675" t="n">
        <v>0.01204</v>
      </c>
    </row>
    <row r="5676">
      <c r="A5676" s="142" t="n">
        <v>44487</v>
      </c>
      <c r="B5676" t="n">
        <v>-0.008529999999999999</v>
      </c>
      <c r="C5676" t="n">
        <v>-0.00856</v>
      </c>
      <c r="D5676" t="n">
        <v>-0.008489999999999999</v>
      </c>
      <c r="E5676" t="n">
        <v>-0.008489999999999999</v>
      </c>
      <c r="F5676" t="n">
        <v>-0.008460000000000001</v>
      </c>
      <c r="G5676" t="n">
        <v>-0.00713</v>
      </c>
      <c r="H5676" t="n">
        <v>0.00744</v>
      </c>
      <c r="I5676" t="n">
        <v>0.00732</v>
      </c>
      <c r="J5676" t="n">
        <v>-0.00589</v>
      </c>
      <c r="K5676" t="n">
        <v>-0.00527</v>
      </c>
      <c r="L5676" t="n">
        <v>-0.012</v>
      </c>
      <c r="M5676" t="n">
        <v>-0.01165</v>
      </c>
      <c r="N5676" t="n">
        <v>-0.008840000000000001</v>
      </c>
      <c r="O5676" t="n">
        <v>-0.00761</v>
      </c>
      <c r="P5676" t="n">
        <v>-0.009690000000000001</v>
      </c>
      <c r="Q5676" t="n">
        <v>-0.00533</v>
      </c>
      <c r="R5676" t="n">
        <v>-0.00504</v>
      </c>
      <c r="S5676" t="n">
        <v>0.00161</v>
      </c>
      <c r="T5676" t="n">
        <v>-0.00012</v>
      </c>
    </row>
    <row r="5677">
      <c r="A5677" s="142" t="n">
        <v>44488</v>
      </c>
      <c r="B5677" t="n">
        <v>-0.0094</v>
      </c>
      <c r="C5677" t="n">
        <v>-0.009429999999999999</v>
      </c>
      <c r="D5677" t="n">
        <v>-0.009379999999999999</v>
      </c>
      <c r="E5677" t="n">
        <v>-0.009429999999999999</v>
      </c>
      <c r="F5677" t="n">
        <v>-0.00937</v>
      </c>
      <c r="G5677" t="n">
        <v>-0.009730000000000001</v>
      </c>
      <c r="H5677" t="n">
        <v>0.00133</v>
      </c>
      <c r="I5677" t="n">
        <v>0.00123</v>
      </c>
      <c r="J5677" t="n">
        <v>0.00988</v>
      </c>
      <c r="K5677" t="n">
        <v>0.00505</v>
      </c>
      <c r="L5677" t="n">
        <v>0.01749</v>
      </c>
      <c r="M5677" t="n">
        <v>0.00569</v>
      </c>
      <c r="N5677" t="n">
        <v>0.00568</v>
      </c>
      <c r="O5677" t="n">
        <v>0.00567</v>
      </c>
      <c r="P5677" t="n">
        <v>0.00367</v>
      </c>
      <c r="Q5677" t="n">
        <v>0.00865</v>
      </c>
      <c r="R5677" t="n">
        <v>0.00324</v>
      </c>
      <c r="S5677" t="n">
        <v>0.00363</v>
      </c>
      <c r="T5677" t="n">
        <v>0.00528</v>
      </c>
    </row>
    <row r="5678">
      <c r="A5678" s="142" t="n">
        <v>44489</v>
      </c>
      <c r="B5678" t="n">
        <v>0.008869999999999999</v>
      </c>
      <c r="C5678" t="n">
        <v>0.00885</v>
      </c>
      <c r="D5678" t="n">
        <v>0.008869999999999999</v>
      </c>
      <c r="E5678" t="n">
        <v>0.0089</v>
      </c>
      <c r="F5678" t="n">
        <v>0.0089</v>
      </c>
      <c r="G5678" t="n">
        <v>0.01262</v>
      </c>
      <c r="H5678" t="n">
        <v>0.00126</v>
      </c>
      <c r="I5678" t="n">
        <v>0.00138</v>
      </c>
      <c r="J5678" t="n">
        <v>0.00279</v>
      </c>
      <c r="K5678" t="n">
        <v>0.00662</v>
      </c>
      <c r="L5678" t="n">
        <v>0.00705</v>
      </c>
      <c r="M5678" t="n">
        <v>0.02174</v>
      </c>
      <c r="N5678" t="n">
        <v>0.009209999999999999</v>
      </c>
      <c r="O5678" t="n">
        <v>0.00868</v>
      </c>
      <c r="P5678" t="n">
        <v>0.01218</v>
      </c>
      <c r="Q5678" t="n">
        <v>0.00205</v>
      </c>
      <c r="R5678" t="n">
        <v>0.00322</v>
      </c>
      <c r="S5678" t="n">
        <v>0.00358</v>
      </c>
      <c r="T5678" t="n">
        <v>0.00484</v>
      </c>
    </row>
    <row r="5679">
      <c r="A5679" s="142" t="n">
        <v>44490</v>
      </c>
      <c r="B5679" t="n">
        <v>0.009809999999999999</v>
      </c>
      <c r="C5679" t="n">
        <v>0.0098</v>
      </c>
      <c r="D5679" t="n">
        <v>0.00984</v>
      </c>
      <c r="E5679" t="n">
        <v>0.009849999999999999</v>
      </c>
      <c r="F5679" t="n">
        <v>0.00987</v>
      </c>
      <c r="G5679" t="n">
        <v>0.01009</v>
      </c>
      <c r="H5679" t="n">
        <v>0.00088</v>
      </c>
      <c r="I5679" t="n">
        <v>0.00092</v>
      </c>
      <c r="J5679" t="n">
        <v>-0.00334</v>
      </c>
      <c r="K5679" t="n">
        <v>-0.00524</v>
      </c>
      <c r="L5679" t="n">
        <v>-0.01005</v>
      </c>
      <c r="M5679" t="n">
        <v>0.00268</v>
      </c>
      <c r="N5679" t="n">
        <v>-0.00174</v>
      </c>
      <c r="O5679" t="n">
        <v>-0.00058</v>
      </c>
      <c r="P5679" t="n">
        <v>-0.00602</v>
      </c>
      <c r="Q5679" t="n">
        <v>-0.0053</v>
      </c>
      <c r="R5679" t="n">
        <v>-0.00081</v>
      </c>
      <c r="S5679" t="n">
        <v>0.00072</v>
      </c>
      <c r="T5679" t="n">
        <v>-0.0061</v>
      </c>
    </row>
    <row r="5680">
      <c r="A5680" s="142" t="n">
        <v>44491</v>
      </c>
      <c r="B5680" t="n">
        <v>-0.00414</v>
      </c>
      <c r="C5680" t="n">
        <v>-0.00416</v>
      </c>
      <c r="D5680" t="n">
        <v>-0.00415</v>
      </c>
      <c r="E5680" t="n">
        <v>-0.00416</v>
      </c>
      <c r="F5680" t="n">
        <v>-0.00417</v>
      </c>
      <c r="G5680" t="n">
        <v>-0.0042</v>
      </c>
      <c r="H5680" t="n">
        <v>-0.00629</v>
      </c>
      <c r="I5680" t="n">
        <v>-0.00607</v>
      </c>
      <c r="J5680" t="n">
        <v>0.02907</v>
      </c>
      <c r="K5680" t="n">
        <v>0.00894</v>
      </c>
      <c r="L5680" t="n">
        <v>0.00767</v>
      </c>
      <c r="M5680" t="n">
        <v>0.009469999999999999</v>
      </c>
      <c r="N5680" t="n">
        <v>0.00578</v>
      </c>
      <c r="O5680" t="n">
        <v>0.00792</v>
      </c>
      <c r="P5680" t="n">
        <v>0.00242</v>
      </c>
      <c r="Q5680" t="n">
        <v>0.02636</v>
      </c>
      <c r="R5680" t="n">
        <v>0.0046</v>
      </c>
      <c r="S5680" t="n">
        <v>-0.00035</v>
      </c>
      <c r="T5680" t="n">
        <v>6.999999999999999e-05</v>
      </c>
    </row>
    <row r="5681">
      <c r="A5681" s="142" t="n">
        <v>44492</v>
      </c>
      <c r="B5681" t="n">
        <v>0</v>
      </c>
      <c r="C5681" t="n">
        <v>0</v>
      </c>
      <c r="D5681" t="n">
        <v>0</v>
      </c>
      <c r="E5681" t="n">
        <v>0</v>
      </c>
      <c r="F5681" t="n">
        <v>0</v>
      </c>
      <c r="G5681" t="n">
        <v>0</v>
      </c>
      <c r="H5681" t="n">
        <v>0</v>
      </c>
      <c r="I5681" t="n">
        <v>0</v>
      </c>
      <c r="J5681" t="n">
        <v>0</v>
      </c>
      <c r="K5681" t="n">
        <v>0</v>
      </c>
      <c r="L5681" t="n">
        <v>0</v>
      </c>
      <c r="M5681" t="n">
        <v>0</v>
      </c>
      <c r="N5681" t="n">
        <v>0</v>
      </c>
      <c r="O5681" t="n">
        <v>0</v>
      </c>
      <c r="P5681" t="n">
        <v>0</v>
      </c>
      <c r="Q5681" t="n">
        <v>0</v>
      </c>
      <c r="R5681" t="n">
        <v>0</v>
      </c>
      <c r="S5681" t="n">
        <v>0</v>
      </c>
      <c r="T5681" t="n">
        <v>0</v>
      </c>
    </row>
    <row r="5682">
      <c r="A5682" s="142" t="n">
        <v>44494</v>
      </c>
      <c r="B5682" t="n">
        <v>0.00813</v>
      </c>
      <c r="C5682" t="n">
        <v>0.008070000000000001</v>
      </c>
      <c r="D5682" t="n">
        <v>0.00817</v>
      </c>
      <c r="E5682" t="n">
        <v>0.008160000000000001</v>
      </c>
      <c r="F5682" t="n">
        <v>0.00822</v>
      </c>
      <c r="G5682" t="n">
        <v>0.00817</v>
      </c>
      <c r="H5682" t="n">
        <v>-0.00114</v>
      </c>
      <c r="I5682" t="n">
        <v>-0.00087</v>
      </c>
      <c r="J5682" t="n">
        <v>-0.00054</v>
      </c>
      <c r="K5682" t="n">
        <v>0.01565</v>
      </c>
      <c r="L5682" t="n">
        <v>0.00695</v>
      </c>
      <c r="M5682" t="n">
        <v>0.01478</v>
      </c>
      <c r="N5682" t="n">
        <v>0.01699</v>
      </c>
      <c r="O5682" t="n">
        <v>0.01328</v>
      </c>
      <c r="P5682" t="n">
        <v>0.02053</v>
      </c>
      <c r="Q5682" t="n">
        <v>0.00118</v>
      </c>
      <c r="R5682" t="n">
        <v>0.00081</v>
      </c>
      <c r="S5682" t="n">
        <v>0.00573</v>
      </c>
      <c r="T5682" t="n">
        <v>0.0061</v>
      </c>
    </row>
    <row r="5683">
      <c r="A5683" s="142" t="n">
        <v>44495</v>
      </c>
      <c r="B5683" t="n">
        <v>0.02057</v>
      </c>
      <c r="C5683" t="n">
        <v>0.02056</v>
      </c>
      <c r="D5683" t="n">
        <v>0.02059</v>
      </c>
      <c r="E5683" t="n">
        <v>0.02059</v>
      </c>
      <c r="F5683" t="n">
        <v>0.02062</v>
      </c>
      <c r="G5683" t="n">
        <v>0.01767</v>
      </c>
      <c r="H5683" t="n">
        <v>0.01597</v>
      </c>
      <c r="I5683" t="n">
        <v>0.01608</v>
      </c>
      <c r="J5683" t="n">
        <v>-0.00598</v>
      </c>
      <c r="K5683" t="n">
        <v>-0.00872</v>
      </c>
      <c r="L5683" t="n">
        <v>-0.01763</v>
      </c>
      <c r="M5683" t="n">
        <v>-0.00777</v>
      </c>
      <c r="N5683" t="n">
        <v>-0.00276</v>
      </c>
      <c r="O5683" t="n">
        <v>-0.00718</v>
      </c>
      <c r="P5683" t="n">
        <v>-0.00355</v>
      </c>
      <c r="Q5683" t="n">
        <v>-0.00619</v>
      </c>
      <c r="R5683" t="n">
        <v>0.00747</v>
      </c>
      <c r="S5683" t="n">
        <v>0.00365</v>
      </c>
      <c r="T5683" t="n">
        <v>0.0008</v>
      </c>
    </row>
    <row r="5684">
      <c r="A5684" s="142" t="n">
        <v>44496</v>
      </c>
      <c r="B5684" t="n">
        <v>-0.00643</v>
      </c>
      <c r="C5684" t="n">
        <v>-0.00644</v>
      </c>
      <c r="D5684" t="n">
        <v>-0.0064</v>
      </c>
      <c r="E5684" t="n">
        <v>-0.00644</v>
      </c>
      <c r="F5684" t="n">
        <v>-0.00643</v>
      </c>
      <c r="G5684" t="n">
        <v>-0.00801</v>
      </c>
      <c r="H5684" t="n">
        <v>-0.009979999999999999</v>
      </c>
      <c r="I5684" t="n">
        <v>-0.01011</v>
      </c>
      <c r="J5684" t="n">
        <v>0.00438</v>
      </c>
      <c r="K5684" t="n">
        <v>-0.01036</v>
      </c>
      <c r="L5684" t="n">
        <v>-0.00392</v>
      </c>
      <c r="M5684" t="n">
        <v>-0.0062</v>
      </c>
      <c r="N5684" t="n">
        <v>-0.00359</v>
      </c>
      <c r="O5684" t="n">
        <v>-0.00149</v>
      </c>
      <c r="P5684" t="n">
        <v>-0.00356</v>
      </c>
      <c r="Q5684" t="n">
        <v>0.0006400000000000001</v>
      </c>
      <c r="R5684" t="n">
        <v>-0.00379</v>
      </c>
      <c r="S5684" t="n">
        <v>-0.00564</v>
      </c>
      <c r="T5684" t="n">
        <v>-0.01032</v>
      </c>
    </row>
    <row r="5685">
      <c r="A5685" s="142" t="n">
        <v>44497</v>
      </c>
      <c r="B5685" t="n">
        <v>-0.00961</v>
      </c>
      <c r="C5685" t="n">
        <v>-0.009639999999999999</v>
      </c>
      <c r="D5685" t="n">
        <v>-0.00963</v>
      </c>
      <c r="E5685" t="n">
        <v>-0.00963</v>
      </c>
      <c r="F5685" t="n">
        <v>-0.009599999999999999</v>
      </c>
      <c r="G5685" t="n">
        <v>-0.009480000000000001</v>
      </c>
      <c r="H5685" t="n">
        <v>-0.02028</v>
      </c>
      <c r="I5685" t="n">
        <v>-0.02058</v>
      </c>
      <c r="J5685" t="n">
        <v>-0.01171</v>
      </c>
      <c r="K5685" t="n">
        <v>-0.00195</v>
      </c>
      <c r="L5685" t="n">
        <v>0.00267</v>
      </c>
      <c r="M5685" t="n">
        <v>0.00038</v>
      </c>
      <c r="N5685" t="n">
        <v>-0.01313</v>
      </c>
      <c r="O5685" t="n">
        <v>-0.01322</v>
      </c>
      <c r="P5685" t="n">
        <v>-0.01549</v>
      </c>
      <c r="Q5685" t="n">
        <v>-0.00924</v>
      </c>
      <c r="R5685" t="n">
        <v>0.00237</v>
      </c>
      <c r="S5685" t="n">
        <v>0.00015</v>
      </c>
      <c r="T5685" t="n">
        <v>-0.01217</v>
      </c>
    </row>
    <row r="5686">
      <c r="A5686" s="142" t="n">
        <v>44498</v>
      </c>
      <c r="B5686" t="n">
        <v>-0.01559</v>
      </c>
      <c r="C5686" t="n">
        <v>-0.01558</v>
      </c>
      <c r="D5686" t="n">
        <v>-0.01556</v>
      </c>
      <c r="E5686" t="n">
        <v>-0.01557</v>
      </c>
      <c r="F5686" t="n">
        <v>-0.01552</v>
      </c>
      <c r="G5686" t="n">
        <v>-0.008750000000000001</v>
      </c>
      <c r="H5686" t="n">
        <v>-0.008359999999999999</v>
      </c>
      <c r="I5686" t="n">
        <v>-0.00834</v>
      </c>
      <c r="J5686" t="n">
        <v>-0.02948</v>
      </c>
      <c r="K5686" t="n">
        <v>-0.01891</v>
      </c>
      <c r="L5686" t="n">
        <v>-0.00711</v>
      </c>
      <c r="M5686" t="n">
        <v>-0.03124</v>
      </c>
      <c r="N5686" t="n">
        <v>-0.01308</v>
      </c>
      <c r="O5686" t="n">
        <v>-0.03041</v>
      </c>
      <c r="P5686" t="n">
        <v>-0.01453</v>
      </c>
      <c r="Q5686" t="n">
        <v>-0.02678</v>
      </c>
      <c r="R5686" t="n">
        <v>0.00084</v>
      </c>
      <c r="S5686" t="n">
        <v>0.00673</v>
      </c>
      <c r="T5686" t="n">
        <v>6e-05</v>
      </c>
    </row>
    <row r="5687">
      <c r="A5687" s="142" t="n">
        <v>44501</v>
      </c>
      <c r="B5687" t="n">
        <v>0</v>
      </c>
      <c r="C5687" t="n">
        <v>0</v>
      </c>
      <c r="D5687" t="n">
        <v>0</v>
      </c>
      <c r="E5687" t="n">
        <v>0</v>
      </c>
      <c r="F5687" t="n">
        <v>0</v>
      </c>
      <c r="G5687" t="n">
        <v>0</v>
      </c>
      <c r="H5687" t="n">
        <v>0</v>
      </c>
      <c r="I5687" t="n">
        <v>0</v>
      </c>
      <c r="J5687" t="n">
        <v>0</v>
      </c>
      <c r="K5687" t="n">
        <v>0</v>
      </c>
      <c r="L5687" t="n">
        <v>0</v>
      </c>
      <c r="M5687" t="n">
        <v>0</v>
      </c>
      <c r="N5687" t="n">
        <v>0</v>
      </c>
      <c r="O5687" t="n">
        <v>0</v>
      </c>
      <c r="P5687" t="n">
        <v>0</v>
      </c>
      <c r="Q5687" t="n">
        <v>0</v>
      </c>
      <c r="R5687" t="n">
        <v>0.0074</v>
      </c>
      <c r="S5687" t="n">
        <v>0.00284</v>
      </c>
      <c r="T5687" t="n">
        <v>-0.00169</v>
      </c>
    </row>
    <row r="5688">
      <c r="A5688" s="142" t="n">
        <v>44502</v>
      </c>
      <c r="B5688" t="n">
        <v>-0.01436</v>
      </c>
      <c r="C5688" t="n">
        <v>-0.01447</v>
      </c>
      <c r="D5688" t="n">
        <v>-0.01431</v>
      </c>
      <c r="E5688" t="n">
        <v>-0.01433</v>
      </c>
      <c r="F5688" t="n">
        <v>-0.01433</v>
      </c>
      <c r="G5688" t="n">
        <v>-0.02161</v>
      </c>
      <c r="H5688" t="n">
        <v>0.01485</v>
      </c>
      <c r="I5688" t="n">
        <v>0.01493</v>
      </c>
      <c r="J5688" t="n">
        <v>-0.01306</v>
      </c>
      <c r="K5688" t="n">
        <v>-0.00895</v>
      </c>
      <c r="L5688" t="n">
        <v>0.00377</v>
      </c>
      <c r="M5688" t="n">
        <v>-0.00054</v>
      </c>
      <c r="N5688" t="n">
        <v>-0.00665</v>
      </c>
      <c r="O5688" t="n">
        <v>-0.009849999999999999</v>
      </c>
      <c r="P5688" t="n">
        <v>-0.0086</v>
      </c>
      <c r="Q5688" t="n">
        <v>-0.01205</v>
      </c>
      <c r="R5688" t="n">
        <v>0.00144</v>
      </c>
      <c r="S5688" t="n">
        <v>0.00229</v>
      </c>
      <c r="T5688" t="n">
        <v>0.00046</v>
      </c>
    </row>
    <row r="5689">
      <c r="A5689" s="142" t="n">
        <v>44503</v>
      </c>
      <c r="B5689" t="n">
        <v>-0.01221</v>
      </c>
      <c r="C5689" t="n">
        <v>-0.01222</v>
      </c>
      <c r="D5689" t="n">
        <v>-0.01219</v>
      </c>
      <c r="E5689" t="n">
        <v>-0.0122</v>
      </c>
      <c r="F5689" t="n">
        <v>-0.01218</v>
      </c>
      <c r="G5689" t="n">
        <v>-0.013</v>
      </c>
      <c r="H5689" t="n">
        <v>-0.02096</v>
      </c>
      <c r="I5689" t="n">
        <v>-0.02005</v>
      </c>
      <c r="J5689" t="n">
        <v>-0.00058</v>
      </c>
      <c r="K5689" t="n">
        <v>0.00427</v>
      </c>
      <c r="L5689" t="n">
        <v>-0.01313</v>
      </c>
      <c r="M5689" t="n">
        <v>0.00755</v>
      </c>
      <c r="N5689" t="n">
        <v>0.00727</v>
      </c>
      <c r="O5689" t="n">
        <v>0.0108</v>
      </c>
      <c r="P5689" t="n">
        <v>0.01115</v>
      </c>
      <c r="Q5689" t="n">
        <v>-0.00221</v>
      </c>
      <c r="R5689" t="n">
        <v>0.0037</v>
      </c>
      <c r="S5689" t="n">
        <v>0.0041</v>
      </c>
      <c r="T5689" t="n">
        <v>-0.00156</v>
      </c>
    </row>
    <row r="5690">
      <c r="A5690" s="142" t="n">
        <v>44504</v>
      </c>
      <c r="B5690" t="n">
        <v>0.01024</v>
      </c>
      <c r="C5690" t="n">
        <v>0.0102</v>
      </c>
      <c r="D5690" t="n">
        <v>0.01024</v>
      </c>
      <c r="E5690" t="n">
        <v>0.01025</v>
      </c>
      <c r="F5690" t="n">
        <v>0.01028</v>
      </c>
      <c r="G5690" t="n">
        <v>0.01062</v>
      </c>
      <c r="H5690" t="n">
        <v>0.01057</v>
      </c>
      <c r="I5690" t="n">
        <v>0.01031</v>
      </c>
      <c r="J5690" t="n">
        <v>0.03108</v>
      </c>
      <c r="K5690" t="n">
        <v>0.0025</v>
      </c>
      <c r="L5690" t="n">
        <v>0.01468</v>
      </c>
      <c r="M5690" t="n">
        <v>0.00457</v>
      </c>
      <c r="N5690" t="n">
        <v>0.00094</v>
      </c>
      <c r="O5690" t="n">
        <v>0.00132</v>
      </c>
      <c r="P5690" t="n">
        <v>0.01593</v>
      </c>
      <c r="Q5690" t="n">
        <v>0.02945</v>
      </c>
      <c r="R5690" t="n">
        <v>0.00341</v>
      </c>
      <c r="S5690" t="n">
        <v>0.0074</v>
      </c>
      <c r="T5690" t="n">
        <v>0.00821</v>
      </c>
    </row>
    <row r="5691">
      <c r="A5691" s="142" t="n">
        <v>44505</v>
      </c>
      <c r="B5691" t="n">
        <v>0.00048</v>
      </c>
      <c r="C5691" t="n">
        <v>0.00048</v>
      </c>
      <c r="D5691" t="n">
        <v>0.00049</v>
      </c>
      <c r="E5691" t="n">
        <v>0.00047</v>
      </c>
      <c r="F5691" t="n">
        <v>0.00051</v>
      </c>
      <c r="G5691" t="n">
        <v>-0.00292</v>
      </c>
      <c r="H5691" t="n">
        <v>0.00336</v>
      </c>
      <c r="I5691" t="n">
        <v>0.00372</v>
      </c>
      <c r="J5691" t="n">
        <v>-0.00167</v>
      </c>
      <c r="K5691" t="n">
        <v>0.02368</v>
      </c>
      <c r="L5691" t="n">
        <v>0.01163</v>
      </c>
      <c r="M5691" t="n">
        <v>0.02527</v>
      </c>
      <c r="N5691" t="n">
        <v>0.02357</v>
      </c>
      <c r="O5691" t="n">
        <v>0.02866</v>
      </c>
      <c r="P5691" t="n">
        <v>0.01327</v>
      </c>
      <c r="Q5691" t="n">
        <v>-0.00561</v>
      </c>
      <c r="R5691" t="n">
        <v>0.00053</v>
      </c>
      <c r="S5691" t="n">
        <v>0.00099</v>
      </c>
      <c r="T5691" t="n">
        <v>-0.0042</v>
      </c>
    </row>
    <row r="5692">
      <c r="A5692" s="142" t="n">
        <v>44507</v>
      </c>
      <c r="B5692" t="n">
        <v>0</v>
      </c>
      <c r="C5692" t="n">
        <v>0</v>
      </c>
      <c r="D5692" t="n">
        <v>0</v>
      </c>
      <c r="E5692" t="n">
        <v>0</v>
      </c>
      <c r="F5692" t="n">
        <v>0</v>
      </c>
      <c r="G5692" t="n">
        <v>0</v>
      </c>
      <c r="H5692" t="n">
        <v>0</v>
      </c>
      <c r="I5692" t="n">
        <v>0</v>
      </c>
      <c r="J5692" t="n">
        <v>0</v>
      </c>
      <c r="K5692" t="n">
        <v>0</v>
      </c>
      <c r="L5692" t="n">
        <v>0</v>
      </c>
      <c r="M5692" t="n">
        <v>0</v>
      </c>
      <c r="N5692" t="n">
        <v>0</v>
      </c>
      <c r="O5692" t="n">
        <v>0</v>
      </c>
      <c r="P5692" t="n">
        <v>0</v>
      </c>
      <c r="Q5692" t="n">
        <v>0</v>
      </c>
      <c r="R5692" t="n">
        <v>0</v>
      </c>
      <c r="S5692" t="n">
        <v>0</v>
      </c>
      <c r="T5692" t="n">
        <v>0</v>
      </c>
    </row>
    <row r="5693">
      <c r="A5693" s="142" t="n">
        <v>44508</v>
      </c>
      <c r="B5693" t="n">
        <v>0.02811</v>
      </c>
      <c r="C5693" t="n">
        <v>0.02805</v>
      </c>
      <c r="D5693" t="n">
        <v>0.02817</v>
      </c>
      <c r="E5693" t="n">
        <v>0.02813</v>
      </c>
      <c r="F5693" t="n">
        <v>0.02816</v>
      </c>
      <c r="G5693" t="n">
        <v>0.02897</v>
      </c>
      <c r="H5693" t="n">
        <v>0.01255</v>
      </c>
      <c r="I5693" t="n">
        <v>0.01267</v>
      </c>
      <c r="J5693" t="n">
        <v>0.02013</v>
      </c>
      <c r="K5693" t="n">
        <v>0.00536</v>
      </c>
      <c r="L5693" t="n">
        <v>0.01572</v>
      </c>
      <c r="M5693" t="n">
        <v>0.00711</v>
      </c>
      <c r="N5693" t="n">
        <v>0.00908</v>
      </c>
      <c r="O5693" t="n">
        <v>0.00699</v>
      </c>
      <c r="P5693" t="n">
        <v>0.01786</v>
      </c>
      <c r="Q5693" t="n">
        <v>0.01448</v>
      </c>
      <c r="R5693" t="n">
        <v>0.00014</v>
      </c>
      <c r="S5693" t="n">
        <v>-0.00102</v>
      </c>
      <c r="T5693" t="n">
        <v>0.00085</v>
      </c>
    </row>
    <row r="5694">
      <c r="A5694" s="142" t="n">
        <v>44509</v>
      </c>
      <c r="B5694" t="n">
        <v>0.01286</v>
      </c>
      <c r="C5694" t="n">
        <v>0.01285</v>
      </c>
      <c r="D5694" t="n">
        <v>0.01287</v>
      </c>
      <c r="E5694" t="n">
        <v>0.01285</v>
      </c>
      <c r="F5694" t="n">
        <v>0.0129</v>
      </c>
      <c r="G5694" t="n">
        <v>0.01594</v>
      </c>
      <c r="H5694" t="n">
        <v>0.01049</v>
      </c>
      <c r="I5694" t="n">
        <v>0.01097</v>
      </c>
      <c r="J5694" t="n">
        <v>0.00082</v>
      </c>
      <c r="K5694" t="n">
        <v>0.01901</v>
      </c>
      <c r="L5694" t="n">
        <v>-0.00672</v>
      </c>
      <c r="M5694" t="n">
        <v>0.01459</v>
      </c>
      <c r="N5694" t="n">
        <v>0.01985</v>
      </c>
      <c r="O5694" t="n">
        <v>0.02026</v>
      </c>
      <c r="P5694" t="n">
        <v>0.00468</v>
      </c>
      <c r="Q5694" t="n">
        <v>-0.00343</v>
      </c>
      <c r="R5694" t="n">
        <v>-0.00161</v>
      </c>
      <c r="S5694" t="n">
        <v>-0.00191</v>
      </c>
      <c r="T5694" t="n">
        <v>0.00366</v>
      </c>
    </row>
    <row r="5695">
      <c r="A5695" s="142" t="n">
        <v>44510</v>
      </c>
      <c r="B5695" t="n">
        <v>0.01206</v>
      </c>
      <c r="C5695" t="n">
        <v>0.01204</v>
      </c>
      <c r="D5695" t="n">
        <v>0.01207</v>
      </c>
      <c r="E5695" t="n">
        <v>0.01208</v>
      </c>
      <c r="F5695" t="n">
        <v>0.01209</v>
      </c>
      <c r="G5695" t="n">
        <v>0.01165</v>
      </c>
      <c r="H5695" t="n">
        <v>-0.00075</v>
      </c>
      <c r="I5695" t="n">
        <v>-0.00107</v>
      </c>
      <c r="J5695" t="n">
        <v>0.04053</v>
      </c>
      <c r="K5695" t="n">
        <v>0.01795</v>
      </c>
      <c r="L5695" t="n">
        <v>0.0123</v>
      </c>
      <c r="M5695" t="n">
        <v>0.01544</v>
      </c>
      <c r="N5695" t="n">
        <v>0.02355</v>
      </c>
      <c r="O5695" t="n">
        <v>0.02757</v>
      </c>
      <c r="P5695" t="n">
        <v>0.02328</v>
      </c>
      <c r="Q5695" t="n">
        <v>0.03953</v>
      </c>
      <c r="R5695" t="n">
        <v>0.00238</v>
      </c>
      <c r="S5695" t="n">
        <v>-0.00128</v>
      </c>
      <c r="T5695" t="n">
        <v>0.00689</v>
      </c>
    </row>
    <row r="5696">
      <c r="A5696" s="142" t="n">
        <v>44511</v>
      </c>
      <c r="B5696" t="n">
        <v>0.02692</v>
      </c>
      <c r="C5696" t="n">
        <v>0.02688</v>
      </c>
      <c r="D5696" t="n">
        <v>0.02694</v>
      </c>
      <c r="E5696" t="n">
        <v>0.02694</v>
      </c>
      <c r="F5696" t="n">
        <v>0.02693</v>
      </c>
      <c r="G5696" t="n">
        <v>0.0211</v>
      </c>
      <c r="H5696" t="n">
        <v>0.00737</v>
      </c>
      <c r="I5696" t="n">
        <v>0.00744</v>
      </c>
      <c r="J5696" t="n">
        <v>0.02632</v>
      </c>
      <c r="K5696" t="n">
        <v>0</v>
      </c>
      <c r="L5696" t="n">
        <v>0</v>
      </c>
      <c r="M5696" t="n">
        <v>0</v>
      </c>
      <c r="N5696" t="n">
        <v>0</v>
      </c>
      <c r="O5696" t="n">
        <v>0</v>
      </c>
      <c r="P5696" t="n">
        <v>0.03185</v>
      </c>
      <c r="Q5696" t="n">
        <v>0.02246</v>
      </c>
      <c r="R5696" t="n">
        <v>0.00345</v>
      </c>
      <c r="S5696" t="n">
        <v>0.00494</v>
      </c>
      <c r="T5696" t="n">
        <v>0.009690000000000001</v>
      </c>
    </row>
    <row r="5697">
      <c r="A5697" s="142" t="n">
        <v>44512</v>
      </c>
      <c r="B5697" t="n">
        <v>0.03642</v>
      </c>
      <c r="C5697" t="n">
        <v>0.03643</v>
      </c>
      <c r="D5697" t="n">
        <v>0.03645</v>
      </c>
      <c r="E5697" t="n">
        <v>0.03646</v>
      </c>
      <c r="F5697" t="n">
        <v>0.03645</v>
      </c>
      <c r="G5697" t="n">
        <v>0.03225</v>
      </c>
      <c r="H5697" t="n">
        <v>0.03312</v>
      </c>
      <c r="I5697" t="n">
        <v>0.0333</v>
      </c>
      <c r="J5697" t="n">
        <v>0.00359</v>
      </c>
      <c r="K5697" t="n">
        <v>0.03036</v>
      </c>
      <c r="L5697" t="n">
        <v>0.01921</v>
      </c>
      <c r="M5697" t="n">
        <v>0.03732</v>
      </c>
      <c r="N5697" t="n">
        <v>0.03346</v>
      </c>
      <c r="O5697" t="n">
        <v>0.01866</v>
      </c>
      <c r="P5697" t="n">
        <v>0.00221</v>
      </c>
      <c r="Q5697" t="n">
        <v>0.00254</v>
      </c>
      <c r="R5697" t="n">
        <v>0.00293</v>
      </c>
      <c r="S5697" t="n">
        <v>0.008789999999999999</v>
      </c>
      <c r="T5697" t="n">
        <v>0.00552</v>
      </c>
    </row>
    <row r="5698">
      <c r="A5698" s="142" t="n">
        <v>44515</v>
      </c>
      <c r="B5698" t="n">
        <v>0.00026</v>
      </c>
      <c r="C5698" t="n">
        <v>0.00021</v>
      </c>
      <c r="D5698" t="n">
        <v>0.00029</v>
      </c>
      <c r="E5698" t="n">
        <v>0.00028</v>
      </c>
      <c r="F5698" t="n">
        <v>0.00035</v>
      </c>
      <c r="G5698" t="n">
        <v>-0.00207</v>
      </c>
      <c r="H5698" t="n">
        <v>0.009129999999999999</v>
      </c>
      <c r="I5698" t="n">
        <v>0.008959999999999999</v>
      </c>
      <c r="J5698" t="n">
        <v>-0.00255</v>
      </c>
      <c r="K5698" t="n">
        <v>0.00385</v>
      </c>
      <c r="L5698" t="n">
        <v>0.00289</v>
      </c>
      <c r="M5698" t="n">
        <v>0.0095</v>
      </c>
      <c r="N5698" t="n">
        <v>0.00915</v>
      </c>
      <c r="O5698" t="n">
        <v>0.00705</v>
      </c>
      <c r="P5698" t="n">
        <v>0.0143</v>
      </c>
      <c r="Q5698" t="n">
        <v>-0.0014</v>
      </c>
      <c r="R5698" t="n">
        <v>0.00363</v>
      </c>
      <c r="S5698" t="n">
        <v>0.003</v>
      </c>
      <c r="T5698" t="n">
        <v>0.00315</v>
      </c>
    </row>
    <row r="5699">
      <c r="A5699" s="142" t="n">
        <v>44516</v>
      </c>
      <c r="B5699" t="n">
        <v>0.00923</v>
      </c>
      <c r="C5699" t="n">
        <v>0.009209999999999999</v>
      </c>
      <c r="D5699" t="n">
        <v>0.00924</v>
      </c>
      <c r="E5699" t="n">
        <v>0.009220000000000001</v>
      </c>
      <c r="F5699" t="n">
        <v>0.009220000000000001</v>
      </c>
      <c r="G5699" t="n">
        <v>0.00709</v>
      </c>
      <c r="H5699" t="n">
        <v>-0.00042</v>
      </c>
      <c r="I5699" t="n">
        <v>-0.0001</v>
      </c>
      <c r="J5699" t="n">
        <v>0.01358</v>
      </c>
      <c r="K5699" t="n">
        <v>-0.00169</v>
      </c>
      <c r="L5699" t="n">
        <v>-0.0071</v>
      </c>
      <c r="M5699" t="n">
        <v>-0.00877</v>
      </c>
      <c r="N5699" t="n">
        <v>-0.00924</v>
      </c>
      <c r="O5699" t="n">
        <v>-0.01227</v>
      </c>
      <c r="P5699" t="n">
        <v>-0.00651</v>
      </c>
      <c r="Q5699" t="n">
        <v>0.01512</v>
      </c>
      <c r="R5699" t="n">
        <v>0.00183</v>
      </c>
      <c r="S5699" t="n">
        <v>0.00805</v>
      </c>
      <c r="T5699" t="n">
        <v>0.009090000000000001</v>
      </c>
    </row>
    <row r="5700">
      <c r="A5700" s="142" t="n">
        <v>44517</v>
      </c>
      <c r="B5700" t="n">
        <v>-0.00745</v>
      </c>
      <c r="C5700" t="n">
        <v>-0.00747</v>
      </c>
      <c r="D5700" t="n">
        <v>-0.00744</v>
      </c>
      <c r="E5700" t="n">
        <v>-0.00748</v>
      </c>
      <c r="F5700" t="n">
        <v>-0.00739</v>
      </c>
      <c r="G5700" t="n">
        <v>-0.01348</v>
      </c>
      <c r="H5700" t="n">
        <v>-0.00288</v>
      </c>
      <c r="I5700" t="n">
        <v>-0.00301</v>
      </c>
      <c r="J5700" t="n">
        <v>0.00329</v>
      </c>
      <c r="K5700" t="n">
        <v>0.00611</v>
      </c>
      <c r="L5700" t="n">
        <v>0.0057</v>
      </c>
      <c r="M5700" t="n">
        <v>0.01191</v>
      </c>
      <c r="N5700" t="n">
        <v>0.00414</v>
      </c>
      <c r="O5700" t="n">
        <v>0.00719</v>
      </c>
      <c r="P5700" t="n">
        <v>0.00109</v>
      </c>
      <c r="Q5700" t="n">
        <v>0.00284</v>
      </c>
      <c r="R5700" t="n">
        <v>0.00186</v>
      </c>
      <c r="S5700" t="n">
        <v>0.00052</v>
      </c>
      <c r="T5700" t="n">
        <v>0.0009700000000000001</v>
      </c>
    </row>
    <row r="5701">
      <c r="A5701" s="142" t="n">
        <v>44518</v>
      </c>
      <c r="B5701" t="n">
        <v>0.00715</v>
      </c>
      <c r="C5701" t="n">
        <v>0.00714</v>
      </c>
      <c r="D5701" t="n">
        <v>0.00717</v>
      </c>
      <c r="E5701" t="n">
        <v>0.00717</v>
      </c>
      <c r="F5701" t="n">
        <v>0.00715</v>
      </c>
      <c r="G5701" t="n">
        <v>0.00337</v>
      </c>
      <c r="H5701" t="n">
        <v>0.00686</v>
      </c>
      <c r="I5701" t="n">
        <v>0.00711</v>
      </c>
      <c r="J5701" t="n">
        <v>-0.01562</v>
      </c>
      <c r="K5701" t="n">
        <v>-0.01697</v>
      </c>
      <c r="L5701" t="n">
        <v>-0.01103</v>
      </c>
      <c r="M5701" t="n">
        <v>-0.02093</v>
      </c>
      <c r="N5701" t="n">
        <v>-0.01311</v>
      </c>
      <c r="O5701" t="n">
        <v>-0.01331</v>
      </c>
      <c r="P5701" t="n">
        <v>-0.00872</v>
      </c>
      <c r="Q5701" t="n">
        <v>-0.01365</v>
      </c>
      <c r="R5701" t="n">
        <v>-0.00459</v>
      </c>
      <c r="S5701" t="n">
        <v>-0.0032</v>
      </c>
      <c r="T5701" t="n">
        <v>-0.01363</v>
      </c>
    </row>
    <row r="5702">
      <c r="A5702" s="142" t="n">
        <v>44519</v>
      </c>
      <c r="B5702" t="n">
        <v>-0.01175</v>
      </c>
      <c r="C5702" t="n">
        <v>-0.01177</v>
      </c>
      <c r="D5702" t="n">
        <v>-0.01174</v>
      </c>
      <c r="E5702" t="n">
        <v>-0.01176</v>
      </c>
      <c r="F5702" t="n">
        <v>-0.01172</v>
      </c>
      <c r="G5702" t="n">
        <v>-0.008229999999999999</v>
      </c>
      <c r="H5702" t="n">
        <v>-0.0178</v>
      </c>
      <c r="I5702" t="n">
        <v>-0.0175</v>
      </c>
      <c r="J5702" t="n">
        <v>-0.00537</v>
      </c>
      <c r="K5702" t="n">
        <v>-0.00457</v>
      </c>
      <c r="L5702" t="n">
        <v>-0.01335</v>
      </c>
      <c r="M5702" t="n">
        <v>-0.01745</v>
      </c>
      <c r="N5702" t="n">
        <v>-0.01025</v>
      </c>
      <c r="O5702" t="n">
        <v>-0.01393</v>
      </c>
      <c r="P5702" t="n">
        <v>-0.011</v>
      </c>
      <c r="Q5702" t="n">
        <v>-0.00653</v>
      </c>
      <c r="R5702" t="n">
        <v>-0.00392</v>
      </c>
      <c r="S5702" t="n">
        <v>0.00056</v>
      </c>
      <c r="T5702" t="n">
        <v>-0.00091</v>
      </c>
    </row>
    <row r="5703">
      <c r="A5703" s="142" t="n">
        <v>44522</v>
      </c>
      <c r="B5703" t="n">
        <v>-0.01456</v>
      </c>
      <c r="C5703" t="n">
        <v>-0.01459</v>
      </c>
      <c r="D5703" t="n">
        <v>-0.0145</v>
      </c>
      <c r="E5703" t="n">
        <v>-0.0145</v>
      </c>
      <c r="F5703" t="n">
        <v>-0.01447</v>
      </c>
      <c r="G5703" t="n">
        <v>-0.01717</v>
      </c>
      <c r="H5703" t="n">
        <v>-0.00049</v>
      </c>
      <c r="I5703" t="n">
        <v>-0.00069</v>
      </c>
      <c r="J5703" t="n">
        <v>-0.02984</v>
      </c>
      <c r="K5703" t="n">
        <v>-0.01229</v>
      </c>
      <c r="L5703" t="n">
        <v>-0.02992</v>
      </c>
      <c r="M5703" t="n">
        <v>-0.01944</v>
      </c>
      <c r="N5703" t="n">
        <v>-0.01488</v>
      </c>
      <c r="O5703" t="n">
        <v>-0.01891</v>
      </c>
      <c r="P5703" t="n">
        <v>-0.01224</v>
      </c>
      <c r="Q5703" t="n">
        <v>-0.02664</v>
      </c>
      <c r="R5703" t="n">
        <v>-0.0007</v>
      </c>
      <c r="S5703" t="n">
        <v>0.00061</v>
      </c>
      <c r="T5703" t="n">
        <v>0.00031</v>
      </c>
    </row>
    <row r="5704">
      <c r="A5704" s="142" t="n">
        <v>44523</v>
      </c>
      <c r="B5704" t="n">
        <v>-0.0128</v>
      </c>
      <c r="C5704" t="n">
        <v>-0.01284</v>
      </c>
      <c r="D5704" t="n">
        <v>-0.0128</v>
      </c>
      <c r="E5704" t="n">
        <v>-0.01283</v>
      </c>
      <c r="F5704" t="n">
        <v>-0.01279</v>
      </c>
      <c r="G5704" t="n">
        <v>-0.01898</v>
      </c>
      <c r="H5704" t="n">
        <v>-6e-05</v>
      </c>
      <c r="I5704" t="n">
        <v>-0.00039</v>
      </c>
      <c r="J5704" t="n">
        <v>-0.01618</v>
      </c>
      <c r="K5704" t="n">
        <v>-0.01581</v>
      </c>
      <c r="L5704" t="n">
        <v>-0.0335</v>
      </c>
      <c r="M5704" t="n">
        <v>-0.01757</v>
      </c>
      <c r="N5704" t="n">
        <v>-0.02067</v>
      </c>
      <c r="O5704" t="n">
        <v>-0.02482</v>
      </c>
      <c r="P5704" t="n">
        <v>-0.0214</v>
      </c>
      <c r="Q5704" t="n">
        <v>-0.01206</v>
      </c>
      <c r="R5704" t="n">
        <v>-0.0121</v>
      </c>
      <c r="S5704" t="n">
        <v>-0.00333</v>
      </c>
      <c r="T5704" t="n">
        <v>-0.00638</v>
      </c>
    </row>
    <row r="5705">
      <c r="A5705" s="142" t="n">
        <v>44524</v>
      </c>
      <c r="B5705" t="n">
        <v>-0.0241</v>
      </c>
      <c r="C5705" t="n">
        <v>-0.02411</v>
      </c>
      <c r="D5705" t="n">
        <v>-0.02409</v>
      </c>
      <c r="E5705" t="n">
        <v>-0.02408</v>
      </c>
      <c r="F5705" t="n">
        <v>-0.02411</v>
      </c>
      <c r="G5705" t="n">
        <v>-0.02259</v>
      </c>
      <c r="H5705" t="n">
        <v>-0.0104</v>
      </c>
      <c r="I5705" t="n">
        <v>-0.01054</v>
      </c>
      <c r="J5705" t="n">
        <v>-0.01186</v>
      </c>
      <c r="K5705" t="n">
        <v>0.00319</v>
      </c>
      <c r="L5705" t="n">
        <v>0.00242</v>
      </c>
      <c r="M5705" t="n">
        <v>-0.00051</v>
      </c>
      <c r="N5705" t="n">
        <v>0.00188</v>
      </c>
      <c r="O5705" t="n">
        <v>-0.00384</v>
      </c>
      <c r="P5705" t="n">
        <v>0</v>
      </c>
      <c r="Q5705" t="n">
        <v>-0.0123</v>
      </c>
      <c r="R5705" t="n">
        <v>0.00131</v>
      </c>
      <c r="S5705" t="n">
        <v>0.00615</v>
      </c>
      <c r="T5705" t="n">
        <v>0.00421</v>
      </c>
    </row>
    <row r="5706">
      <c r="A5706" s="142" t="n">
        <v>44525</v>
      </c>
      <c r="B5706" t="n">
        <v>-0.00281</v>
      </c>
      <c r="C5706" t="n">
        <v>-0.0028</v>
      </c>
      <c r="D5706" t="n">
        <v>-0.00279</v>
      </c>
      <c r="E5706" t="n">
        <v>-0.00279</v>
      </c>
      <c r="F5706" t="n">
        <v>-0.00275</v>
      </c>
      <c r="G5706" t="n">
        <v>-0.00876</v>
      </c>
      <c r="H5706" t="n">
        <v>0.00547</v>
      </c>
      <c r="I5706" t="n">
        <v>0.00478</v>
      </c>
      <c r="J5706" t="n">
        <v>0.00327</v>
      </c>
      <c r="K5706" t="n">
        <v>-0.00306</v>
      </c>
      <c r="L5706" t="n">
        <v>0</v>
      </c>
      <c r="M5706" t="n">
        <v>-0.00275</v>
      </c>
      <c r="N5706" t="n">
        <v>-0.00348</v>
      </c>
      <c r="O5706" t="n">
        <v>0</v>
      </c>
      <c r="P5706" t="n">
        <v>-0.0023</v>
      </c>
      <c r="Q5706" t="n">
        <v>0</v>
      </c>
      <c r="R5706" t="n">
        <v>0.00407</v>
      </c>
      <c r="S5706" t="n">
        <v>0.00016</v>
      </c>
      <c r="T5706" t="n">
        <v>2e-05</v>
      </c>
    </row>
    <row r="5707">
      <c r="A5707" s="142" t="n">
        <v>44526</v>
      </c>
      <c r="B5707" t="n">
        <v>-0.00237</v>
      </c>
      <c r="C5707" t="n">
        <v>-0.00242</v>
      </c>
      <c r="D5707" t="n">
        <v>-0.00236</v>
      </c>
      <c r="E5707" t="n">
        <v>-0.00236</v>
      </c>
      <c r="F5707" t="n">
        <v>-0.00233</v>
      </c>
      <c r="G5707" t="n">
        <v>-0.0011</v>
      </c>
      <c r="H5707" t="n">
        <v>0.00752</v>
      </c>
      <c r="I5707" t="n">
        <v>0.00753</v>
      </c>
      <c r="J5707" t="n">
        <v>-0.01876</v>
      </c>
      <c r="K5707" t="n">
        <v>-0.02493</v>
      </c>
      <c r="L5707" t="n">
        <v>-0.01542</v>
      </c>
      <c r="M5707" t="n">
        <v>-0.02035</v>
      </c>
      <c r="N5707" t="n">
        <v>-0.03259</v>
      </c>
      <c r="O5707" t="n">
        <v>-0.01645</v>
      </c>
      <c r="P5707" t="n">
        <v>-0.03576</v>
      </c>
      <c r="Q5707" t="n">
        <v>-0.01688</v>
      </c>
      <c r="R5707" t="n">
        <v>-0.03704</v>
      </c>
      <c r="S5707" t="n">
        <v>-0.03146</v>
      </c>
      <c r="T5707" t="n">
        <v>-0.03419</v>
      </c>
    </row>
    <row r="5708">
      <c r="A5708" s="142" t="n">
        <v>44529</v>
      </c>
      <c r="B5708" t="n">
        <v>-0.02476</v>
      </c>
      <c r="C5708" t="n">
        <v>-0.0248</v>
      </c>
      <c r="D5708" t="n">
        <v>-0.02472</v>
      </c>
      <c r="E5708" t="n">
        <v>-0.02475</v>
      </c>
      <c r="F5708" t="n">
        <v>-0.02473</v>
      </c>
      <c r="G5708" t="n">
        <v>-0.0156</v>
      </c>
      <c r="H5708" t="n">
        <v>-0.04236</v>
      </c>
      <c r="I5708" t="n">
        <v>-0.042</v>
      </c>
      <c r="J5708" t="n">
        <v>-0.01025</v>
      </c>
      <c r="K5708" t="n">
        <v>0.00582</v>
      </c>
      <c r="L5708" t="n">
        <v>-6.999999999999999e-05</v>
      </c>
      <c r="M5708" t="n">
        <v>-0.00605</v>
      </c>
      <c r="N5708" t="n">
        <v>0.008659999999999999</v>
      </c>
      <c r="O5708" t="n">
        <v>-0.00095</v>
      </c>
      <c r="P5708" t="n">
        <v>0.00957</v>
      </c>
      <c r="Q5708" t="n">
        <v>-0.00779</v>
      </c>
      <c r="R5708" t="n">
        <v>0.0068</v>
      </c>
      <c r="S5708" t="n">
        <v>0.01059</v>
      </c>
      <c r="T5708" t="n">
        <v>0.00081</v>
      </c>
    </row>
    <row r="5709">
      <c r="A5709" s="142" t="n">
        <v>44530</v>
      </c>
      <c r="B5709" t="n">
        <v>0.00551</v>
      </c>
      <c r="C5709" t="n">
        <v>0.00548</v>
      </c>
      <c r="D5709" t="n">
        <v>0.00552</v>
      </c>
      <c r="E5709" t="n">
        <v>0.0055</v>
      </c>
      <c r="F5709" t="n">
        <v>0.00556</v>
      </c>
      <c r="G5709" t="n">
        <v>0.00134</v>
      </c>
      <c r="H5709" t="n">
        <v>0.01122</v>
      </c>
      <c r="I5709" t="n">
        <v>0.01099</v>
      </c>
      <c r="J5709" t="n">
        <v>0.01764</v>
      </c>
      <c r="K5709" t="n">
        <v>-0.01554</v>
      </c>
      <c r="L5709" t="n">
        <v>-0.02012</v>
      </c>
      <c r="M5709" t="n">
        <v>-0.0133</v>
      </c>
      <c r="N5709" t="n">
        <v>-0.01071</v>
      </c>
      <c r="O5709" t="n">
        <v>-0.00059</v>
      </c>
      <c r="P5709" t="n">
        <v>-0.01066</v>
      </c>
      <c r="Q5709" t="n">
        <v>0.01995</v>
      </c>
      <c r="R5709" t="n">
        <v>-0.009180000000000001</v>
      </c>
      <c r="S5709" t="n">
        <v>-0.0146</v>
      </c>
      <c r="T5709" t="n">
        <v>-0.00426</v>
      </c>
    </row>
    <row r="5710">
      <c r="A5710" s="142" t="n">
        <v>44531</v>
      </c>
      <c r="B5710" t="n">
        <v>-0.00299</v>
      </c>
      <c r="C5710" t="n">
        <v>-0.00301</v>
      </c>
      <c r="D5710" t="n">
        <v>-0.00295</v>
      </c>
      <c r="E5710" t="n">
        <v>-0.00296</v>
      </c>
      <c r="F5710" t="n">
        <v>-0.00298</v>
      </c>
      <c r="G5710" t="n">
        <v>-0.00407</v>
      </c>
      <c r="H5710" t="n">
        <v>-0.009090000000000001</v>
      </c>
      <c r="I5710" t="n">
        <v>-0.00924</v>
      </c>
      <c r="J5710" t="n">
        <v>-0.00963</v>
      </c>
      <c r="K5710" t="n">
        <v>-0.01627</v>
      </c>
      <c r="L5710" t="n">
        <v>0.00482</v>
      </c>
      <c r="M5710" t="n">
        <v>-0.01695</v>
      </c>
      <c r="N5710" t="n">
        <v>-0.03159</v>
      </c>
      <c r="O5710" t="n">
        <v>-0.01961</v>
      </c>
      <c r="P5710" t="n">
        <v>-0.02275</v>
      </c>
      <c r="Q5710" t="n">
        <v>-0.00566</v>
      </c>
      <c r="R5710" t="n">
        <v>0.01726</v>
      </c>
      <c r="S5710" t="n">
        <v>-0.00941</v>
      </c>
      <c r="T5710" t="n">
        <v>0.00494</v>
      </c>
    </row>
    <row r="5711">
      <c r="A5711" s="142" t="n">
        <v>44532</v>
      </c>
      <c r="B5711" t="n">
        <v>-0.02807</v>
      </c>
      <c r="C5711" t="n">
        <v>-0.02807</v>
      </c>
      <c r="D5711" t="n">
        <v>-0.02805</v>
      </c>
      <c r="E5711" t="n">
        <v>-0.02803</v>
      </c>
      <c r="F5711" t="n">
        <v>-0.02801</v>
      </c>
      <c r="G5711" t="n">
        <v>-0.02126</v>
      </c>
      <c r="H5711" t="n">
        <v>-0.0124</v>
      </c>
      <c r="I5711" t="n">
        <v>-0.01266</v>
      </c>
      <c r="J5711" t="n">
        <v>-0.04528</v>
      </c>
      <c r="K5711" t="n">
        <v>-0.01654</v>
      </c>
      <c r="L5711" t="n">
        <v>-0.00313</v>
      </c>
      <c r="M5711" t="n">
        <v>-0.01936</v>
      </c>
      <c r="N5711" t="n">
        <v>-0.00906</v>
      </c>
      <c r="O5711" t="n">
        <v>-0.01988</v>
      </c>
      <c r="P5711" t="n">
        <v>-0.008580000000000001</v>
      </c>
      <c r="Q5711" t="n">
        <v>-0.04224</v>
      </c>
      <c r="R5711" t="n">
        <v>-0.01094</v>
      </c>
      <c r="S5711" t="n">
        <v>0.00916</v>
      </c>
      <c r="T5711" t="n">
        <v>0.009719999999999999</v>
      </c>
    </row>
    <row r="5712">
      <c r="A5712" s="142" t="n">
        <v>44533</v>
      </c>
      <c r="B5712" t="n">
        <v>-0.01622</v>
      </c>
      <c r="C5712" t="n">
        <v>-0.01626</v>
      </c>
      <c r="D5712" t="n">
        <v>-0.01622</v>
      </c>
      <c r="E5712" t="n">
        <v>-0.01626</v>
      </c>
      <c r="F5712" t="n">
        <v>-0.01623</v>
      </c>
      <c r="G5712" t="n">
        <v>-0.01766</v>
      </c>
      <c r="H5712" t="n">
        <v>-0.00749</v>
      </c>
      <c r="I5712" t="n">
        <v>-0.00831</v>
      </c>
      <c r="J5712" t="n">
        <v>-0.00698</v>
      </c>
      <c r="K5712" t="n">
        <v>0.00443</v>
      </c>
      <c r="L5712" t="n">
        <v>0.00927</v>
      </c>
      <c r="M5712" t="n">
        <v>0.00651</v>
      </c>
      <c r="N5712" t="n">
        <v>0.00095</v>
      </c>
      <c r="O5712" t="n">
        <v>0.00519</v>
      </c>
      <c r="P5712" t="n">
        <v>-0.00494</v>
      </c>
      <c r="Q5712" t="n">
        <v>-0.00604</v>
      </c>
      <c r="R5712" t="n">
        <v>-0.00521</v>
      </c>
      <c r="S5712" t="n">
        <v>-0.00479</v>
      </c>
      <c r="T5712" t="n">
        <v>-0.00605</v>
      </c>
    </row>
    <row r="5713">
      <c r="A5713" s="142" t="n">
        <v>44536</v>
      </c>
      <c r="B5713" t="n">
        <v>0.0022</v>
      </c>
      <c r="C5713" t="n">
        <v>0.00217</v>
      </c>
      <c r="D5713" t="n">
        <v>0.00226</v>
      </c>
      <c r="E5713" t="n">
        <v>0.00226</v>
      </c>
      <c r="F5713" t="n">
        <v>0.00227</v>
      </c>
      <c r="G5713" t="n">
        <v>-0.00105</v>
      </c>
      <c r="H5713" t="n">
        <v>-0.00936</v>
      </c>
      <c r="I5713" t="n">
        <v>-0.00953</v>
      </c>
      <c r="J5713" t="n">
        <v>0.0208</v>
      </c>
      <c r="K5713" t="n">
        <v>0.01322</v>
      </c>
      <c r="L5713" t="n">
        <v>0.0031</v>
      </c>
      <c r="M5713" t="n">
        <v>0.0031</v>
      </c>
      <c r="N5713" t="n">
        <v>0.01421</v>
      </c>
      <c r="O5713" t="n">
        <v>0.00812</v>
      </c>
      <c r="P5713" t="n">
        <v>0.02112</v>
      </c>
      <c r="Q5713" t="n">
        <v>0.0193</v>
      </c>
      <c r="R5713" t="n">
        <v>0.01361</v>
      </c>
      <c r="S5713" t="n">
        <v>0.008699999999999999</v>
      </c>
      <c r="T5713" t="n">
        <v>-0.00783</v>
      </c>
    </row>
    <row r="5714">
      <c r="A5714" s="142" t="n">
        <v>44537</v>
      </c>
      <c r="B5714" t="n">
        <v>0.01038</v>
      </c>
      <c r="C5714" t="n">
        <v>0.01035</v>
      </c>
      <c r="D5714" t="n">
        <v>0.01037</v>
      </c>
      <c r="E5714" t="n">
        <v>0.01035</v>
      </c>
      <c r="F5714" t="n">
        <v>0.01038</v>
      </c>
      <c r="G5714" t="n">
        <v>0.00949</v>
      </c>
      <c r="H5714" t="n">
        <v>0.0071</v>
      </c>
      <c r="I5714" t="n">
        <v>0.00713</v>
      </c>
      <c r="J5714" t="n">
        <v>0.01435</v>
      </c>
      <c r="K5714" t="n">
        <v>0.01926</v>
      </c>
      <c r="L5714" t="n">
        <v>0.00661</v>
      </c>
      <c r="M5714" t="n">
        <v>0.01525</v>
      </c>
      <c r="N5714" t="n">
        <v>0.01585</v>
      </c>
      <c r="O5714" t="n">
        <v>0.01001</v>
      </c>
      <c r="P5714" t="n">
        <v>0.01095</v>
      </c>
      <c r="Q5714" t="n">
        <v>0.01124</v>
      </c>
      <c r="R5714" t="n">
        <v>0.02411</v>
      </c>
      <c r="S5714" t="n">
        <v>0.02318</v>
      </c>
      <c r="T5714" t="n">
        <v>0.01995</v>
      </c>
    </row>
    <row r="5715">
      <c r="A5715" s="142" t="n">
        <v>44538</v>
      </c>
      <c r="B5715" t="n">
        <v>0.0091</v>
      </c>
      <c r="C5715" t="n">
        <v>0.009090000000000001</v>
      </c>
      <c r="D5715" t="n">
        <v>0.00911</v>
      </c>
      <c r="E5715" t="n">
        <v>0.00915</v>
      </c>
      <c r="F5715" t="n">
        <v>0.00915</v>
      </c>
      <c r="G5715" t="n">
        <v>0.00704</v>
      </c>
      <c r="H5715" t="n">
        <v>0.0251</v>
      </c>
      <c r="I5715" t="n">
        <v>0.02493</v>
      </c>
      <c r="J5715" t="n">
        <v>-0.0034</v>
      </c>
      <c r="K5715" t="n">
        <v>0</v>
      </c>
      <c r="L5715" t="n">
        <v>0.00121</v>
      </c>
      <c r="M5715" t="n">
        <v>0.00555</v>
      </c>
      <c r="N5715" t="n">
        <v>-0.00386</v>
      </c>
      <c r="O5715" t="n">
        <v>-0.00024</v>
      </c>
      <c r="P5715" t="n">
        <v>-0.00481</v>
      </c>
      <c r="Q5715" t="n">
        <v>-0.0039</v>
      </c>
      <c r="R5715" t="n">
        <v>-0.00565</v>
      </c>
      <c r="S5715" t="n">
        <v>-0.00365</v>
      </c>
      <c r="T5715" t="n">
        <v>-0.00316</v>
      </c>
    </row>
    <row r="5716">
      <c r="A5716" s="142" t="n">
        <v>44539</v>
      </c>
      <c r="B5716" t="n">
        <v>-0.00405</v>
      </c>
      <c r="C5716" t="n">
        <v>-0.00407</v>
      </c>
      <c r="D5716" t="n">
        <v>-0.00404</v>
      </c>
      <c r="E5716" t="n">
        <v>-0.00407</v>
      </c>
      <c r="F5716" t="n">
        <v>-0.00406</v>
      </c>
      <c r="G5716" t="n">
        <v>0.00344</v>
      </c>
      <c r="H5716" t="n">
        <v>0.0041</v>
      </c>
      <c r="I5716" t="n">
        <v>0.00404</v>
      </c>
      <c r="J5716" t="n">
        <v>-0.01902</v>
      </c>
      <c r="K5716" t="n">
        <v>-0.02012</v>
      </c>
      <c r="L5716" t="n">
        <v>-0.01444</v>
      </c>
      <c r="M5716" t="n">
        <v>-0.02543</v>
      </c>
      <c r="N5716" t="n">
        <v>-0.02376</v>
      </c>
      <c r="O5716" t="n">
        <v>-0.02441</v>
      </c>
      <c r="P5716" t="n">
        <v>-0.00967</v>
      </c>
      <c r="Q5716" t="n">
        <v>-0.02013</v>
      </c>
      <c r="R5716" t="n">
        <v>-0.00106</v>
      </c>
      <c r="S5716" t="n">
        <v>-0.00181</v>
      </c>
      <c r="T5716" t="n">
        <v>0.00963</v>
      </c>
    </row>
    <row r="5717">
      <c r="A5717" s="142" t="n">
        <v>44540</v>
      </c>
      <c r="B5717" t="n">
        <v>-0.02228</v>
      </c>
      <c r="C5717" t="n">
        <v>-0.02228</v>
      </c>
      <c r="D5717" t="n">
        <v>-0.02225</v>
      </c>
      <c r="E5717" t="n">
        <v>-0.02224</v>
      </c>
      <c r="F5717" t="n">
        <v>-0.02224</v>
      </c>
      <c r="G5717" t="n">
        <v>-0.02621</v>
      </c>
      <c r="H5717" t="n">
        <v>-0.00528</v>
      </c>
      <c r="I5717" t="n">
        <v>-0.00505</v>
      </c>
      <c r="J5717" t="n">
        <v>-0.01013</v>
      </c>
      <c r="K5717" t="n">
        <v>-0.00784</v>
      </c>
      <c r="L5717" t="n">
        <v>-0.00476</v>
      </c>
      <c r="M5717" t="n">
        <v>-0.00085</v>
      </c>
      <c r="N5717" t="n">
        <v>-0.00665</v>
      </c>
      <c r="O5717" t="n">
        <v>-0.00582</v>
      </c>
      <c r="P5717" t="n">
        <v>-0.00244</v>
      </c>
      <c r="Q5717" t="n">
        <v>-0.01217</v>
      </c>
      <c r="R5717" t="n">
        <v>-0.0027</v>
      </c>
      <c r="S5717" t="n">
        <v>0.00187</v>
      </c>
      <c r="T5717" t="n">
        <v>-0.00903</v>
      </c>
    </row>
    <row r="5718">
      <c r="A5718" s="142" t="n">
        <v>44543</v>
      </c>
      <c r="B5718" t="n">
        <v>-0.008399999999999999</v>
      </c>
      <c r="C5718" t="n">
        <v>-0.00847</v>
      </c>
      <c r="D5718" t="n">
        <v>-0.008370000000000001</v>
      </c>
      <c r="E5718" t="n">
        <v>-0.008410000000000001</v>
      </c>
      <c r="F5718" t="n">
        <v>-0.00834</v>
      </c>
      <c r="G5718" t="n">
        <v>-0.00674</v>
      </c>
      <c r="H5718" t="n">
        <v>-0.00379</v>
      </c>
      <c r="I5718" t="n">
        <v>-0.00395</v>
      </c>
      <c r="J5718" t="n">
        <v>0.00526</v>
      </c>
      <c r="K5718" t="n">
        <v>0.0015</v>
      </c>
      <c r="L5718" t="n">
        <v>-0.0095</v>
      </c>
      <c r="M5718" t="n">
        <v>0.0009300000000000001</v>
      </c>
      <c r="N5718" t="n">
        <v>-0.00031</v>
      </c>
      <c r="O5718" t="n">
        <v>0.001</v>
      </c>
      <c r="P5718" t="n">
        <v>-0.00245</v>
      </c>
      <c r="Q5718" t="n">
        <v>0.00572</v>
      </c>
      <c r="R5718" t="n">
        <v>-0.00414</v>
      </c>
      <c r="S5718" t="n">
        <v>-0.00545</v>
      </c>
      <c r="T5718" t="n">
        <v>-0.0038</v>
      </c>
    </row>
    <row r="5719">
      <c r="A5719" s="142" t="n">
        <v>44544</v>
      </c>
      <c r="B5719" t="n">
        <v>0.00034</v>
      </c>
      <c r="C5719" t="n">
        <v>0.00031</v>
      </c>
      <c r="D5719" t="n">
        <v>0.00034</v>
      </c>
      <c r="E5719" t="n">
        <v>0.00032</v>
      </c>
      <c r="F5719" t="n">
        <v>0.00035</v>
      </c>
      <c r="G5719" t="n">
        <v>-0.00224</v>
      </c>
      <c r="H5719" t="n">
        <v>-0.00596</v>
      </c>
      <c r="I5719" t="n">
        <v>-0.00581</v>
      </c>
      <c r="J5719" t="n">
        <v>-0.00873</v>
      </c>
      <c r="K5719" t="n">
        <v>-0.01227</v>
      </c>
      <c r="L5719" t="n">
        <v>-0.01683</v>
      </c>
      <c r="M5719" t="n">
        <v>-0.01721</v>
      </c>
      <c r="N5719" t="n">
        <v>-0.01365</v>
      </c>
      <c r="O5719" t="n">
        <v>-0.01133</v>
      </c>
      <c r="P5719" t="n">
        <v>-0.009820000000000001</v>
      </c>
      <c r="Q5719" t="n">
        <v>-0.009599999999999999</v>
      </c>
      <c r="R5719" t="n">
        <v>-0.00831</v>
      </c>
      <c r="S5719" t="n">
        <v>-0.00724</v>
      </c>
      <c r="T5719" t="n">
        <v>-0.00672</v>
      </c>
    </row>
    <row r="5720">
      <c r="A5720" s="142" t="n">
        <v>44545</v>
      </c>
      <c r="B5720" t="n">
        <v>-0.0124</v>
      </c>
      <c r="C5720" t="n">
        <v>-0.0124</v>
      </c>
      <c r="D5720" t="n">
        <v>-0.01235</v>
      </c>
      <c r="E5720" t="n">
        <v>-0.01237</v>
      </c>
      <c r="F5720" t="n">
        <v>-0.01233</v>
      </c>
      <c r="G5720" t="n">
        <v>-0.01254</v>
      </c>
      <c r="H5720" t="n">
        <v>-0.00804</v>
      </c>
      <c r="I5720" t="n">
        <v>-0.008229999999999999</v>
      </c>
      <c r="J5720" t="n">
        <v>-0.01849</v>
      </c>
      <c r="K5720" t="n">
        <v>0</v>
      </c>
      <c r="L5720" t="n">
        <v>-0.01844</v>
      </c>
      <c r="M5720" t="n">
        <v>-0.01277</v>
      </c>
      <c r="N5720" t="n">
        <v>-0.02003</v>
      </c>
      <c r="O5720" t="n">
        <v>-0.01977</v>
      </c>
      <c r="P5720" t="n">
        <v>-0.01363</v>
      </c>
      <c r="Q5720" t="n">
        <v>-0.01939</v>
      </c>
      <c r="R5720" t="n">
        <v>0.00262</v>
      </c>
      <c r="S5720" t="n">
        <v>0.01174</v>
      </c>
      <c r="T5720" t="n">
        <v>-0.00427</v>
      </c>
    </row>
    <row r="5721">
      <c r="A5721" s="142" t="n">
        <v>44546</v>
      </c>
      <c r="B5721" t="n">
        <v>-0.01508</v>
      </c>
      <c r="C5721" t="n">
        <v>-0.0151</v>
      </c>
      <c r="D5721" t="n">
        <v>-0.01506</v>
      </c>
      <c r="E5721" t="n">
        <v>-0.01506</v>
      </c>
      <c r="F5721" t="n">
        <v>-0.01505</v>
      </c>
      <c r="G5721" t="n">
        <v>-0.01696</v>
      </c>
      <c r="H5721" t="n">
        <v>-0.009650000000000001</v>
      </c>
      <c r="I5721" t="n">
        <v>-0.00997</v>
      </c>
      <c r="J5721" t="n">
        <v>0.02302</v>
      </c>
      <c r="K5721" t="n">
        <v>0.01002</v>
      </c>
      <c r="L5721" t="n">
        <v>0.04679</v>
      </c>
      <c r="M5721" t="n">
        <v>0.04169</v>
      </c>
      <c r="N5721" t="n">
        <v>0.03936</v>
      </c>
      <c r="O5721" t="n">
        <v>0.05035</v>
      </c>
      <c r="P5721" t="n">
        <v>0.02513</v>
      </c>
      <c r="Q5721" t="n">
        <v>0.02069</v>
      </c>
      <c r="R5721" t="n">
        <v>0.01255</v>
      </c>
      <c r="S5721" t="n">
        <v>-0.00615</v>
      </c>
      <c r="T5721" t="n">
        <v>0.00307</v>
      </c>
    </row>
    <row r="5722">
      <c r="A5722" s="142" t="n">
        <v>44547</v>
      </c>
      <c r="B5722" t="n">
        <v>0.03835</v>
      </c>
      <c r="C5722" t="n">
        <v>0.03832</v>
      </c>
      <c r="D5722" t="n">
        <v>0.03836</v>
      </c>
      <c r="E5722" t="n">
        <v>0.03838</v>
      </c>
      <c r="F5722" t="n">
        <v>0.03837</v>
      </c>
      <c r="G5722" t="n">
        <v>0.04352</v>
      </c>
      <c r="H5722" t="n">
        <v>0.0161</v>
      </c>
      <c r="I5722" t="n">
        <v>0.01623</v>
      </c>
      <c r="J5722" t="n">
        <v>0.02893</v>
      </c>
      <c r="K5722" t="n">
        <v>-0.00126</v>
      </c>
      <c r="L5722" t="n">
        <v>0.01065</v>
      </c>
      <c r="M5722" t="n">
        <v>-0.00707</v>
      </c>
      <c r="N5722" t="n">
        <v>0.00526</v>
      </c>
      <c r="O5722" t="n">
        <v>0.0055</v>
      </c>
      <c r="P5722" t="n">
        <v>0.0049</v>
      </c>
      <c r="Q5722" t="n">
        <v>0.03005</v>
      </c>
      <c r="R5722" t="n">
        <v>-0.00589</v>
      </c>
      <c r="S5722" t="n">
        <v>-0.00553</v>
      </c>
      <c r="T5722" t="n">
        <v>-0.0033</v>
      </c>
    </row>
    <row r="5723">
      <c r="A5723" s="142" t="n">
        <v>44550</v>
      </c>
      <c r="B5723" t="n">
        <v>0.0122</v>
      </c>
      <c r="C5723" t="n">
        <v>0.01216</v>
      </c>
      <c r="D5723" t="n">
        <v>0.01222</v>
      </c>
      <c r="E5723" t="n">
        <v>0.0122</v>
      </c>
      <c r="F5723" t="n">
        <v>0.01226</v>
      </c>
      <c r="G5723" t="n">
        <v>0.00929</v>
      </c>
      <c r="H5723" t="n">
        <v>0.00633</v>
      </c>
      <c r="I5723" t="n">
        <v>0.00607</v>
      </c>
      <c r="J5723" t="n">
        <v>-0.02414</v>
      </c>
      <c r="K5723" t="n">
        <v>-0.00377</v>
      </c>
      <c r="L5723" t="n">
        <v>-0.01137</v>
      </c>
      <c r="M5723" t="n">
        <v>-0.00284</v>
      </c>
      <c r="N5723" t="n">
        <v>-0.01167</v>
      </c>
      <c r="O5723" t="n">
        <v>-0.008999999999999999</v>
      </c>
      <c r="P5723" t="n">
        <v>-0.0122</v>
      </c>
      <c r="Q5723" t="n">
        <v>-0.02102</v>
      </c>
      <c r="R5723" t="n">
        <v>-0.01359</v>
      </c>
      <c r="S5723" t="n">
        <v>-0.0148</v>
      </c>
      <c r="T5723" t="n">
        <v>-0.02258</v>
      </c>
    </row>
    <row r="5724">
      <c r="A5724" s="142" t="n">
        <v>44551</v>
      </c>
      <c r="B5724" t="n">
        <v>-0.00906</v>
      </c>
      <c r="C5724" t="n">
        <v>-0.0091</v>
      </c>
      <c r="D5724" t="n">
        <v>-0.009039999999999999</v>
      </c>
      <c r="E5724" t="n">
        <v>-0.00908</v>
      </c>
      <c r="F5724" t="n">
        <v>-0.00907</v>
      </c>
      <c r="G5724" t="n">
        <v>-0.00776</v>
      </c>
      <c r="H5724" t="n">
        <v>-0.02731</v>
      </c>
      <c r="I5724" t="n">
        <v>-0.02743</v>
      </c>
      <c r="J5724" t="n">
        <v>0.01804</v>
      </c>
      <c r="K5724" t="n">
        <v>0.01022</v>
      </c>
      <c r="L5724" t="n">
        <v>0.00706</v>
      </c>
      <c r="M5724" t="n">
        <v>0.00403</v>
      </c>
      <c r="N5724" t="n">
        <v>0.01286</v>
      </c>
      <c r="O5724" t="n">
        <v>0.00847</v>
      </c>
      <c r="P5724" t="n">
        <v>0.01358</v>
      </c>
      <c r="Q5724" t="n">
        <v>0.01716</v>
      </c>
      <c r="R5724" t="n">
        <v>0.01435</v>
      </c>
      <c r="S5724" t="n">
        <v>0.01859</v>
      </c>
      <c r="T5724" t="n">
        <v>0.01391</v>
      </c>
    </row>
    <row r="5725">
      <c r="A5725" s="142" t="n">
        <v>44552</v>
      </c>
      <c r="B5725" t="n">
        <v>0.01626</v>
      </c>
      <c r="C5725" t="n">
        <v>0.01628</v>
      </c>
      <c r="D5725" t="n">
        <v>0.01628</v>
      </c>
      <c r="E5725" t="n">
        <v>0.01632</v>
      </c>
      <c r="F5725" t="n">
        <v>0.01632</v>
      </c>
      <c r="G5725" t="n">
        <v>0.01382</v>
      </c>
      <c r="H5725" t="n">
        <v>0.02873</v>
      </c>
      <c r="I5725" t="n">
        <v>0.02852</v>
      </c>
      <c r="J5725" t="n">
        <v>-0.00658</v>
      </c>
      <c r="K5725" t="n">
        <v>0.008869999999999999</v>
      </c>
      <c r="L5725" t="n">
        <v>0.02545</v>
      </c>
      <c r="M5725" t="n">
        <v>0.0119</v>
      </c>
      <c r="N5725" t="n">
        <v>0.009849999999999999</v>
      </c>
      <c r="O5725" t="n">
        <v>0.00827</v>
      </c>
      <c r="P5725" t="n">
        <v>0.00974</v>
      </c>
      <c r="Q5725" t="n">
        <v>-0.00646</v>
      </c>
      <c r="R5725" t="n">
        <v>0.00889</v>
      </c>
      <c r="S5725" t="n">
        <v>0.00401</v>
      </c>
      <c r="T5725" t="n">
        <v>-0.0002</v>
      </c>
    </row>
    <row r="5726">
      <c r="A5726" s="142" t="n">
        <v>44553</v>
      </c>
      <c r="B5726" t="n">
        <v>0.00132</v>
      </c>
      <c r="C5726" t="n">
        <v>0.00129</v>
      </c>
      <c r="D5726" t="n">
        <v>0.00134</v>
      </c>
      <c r="E5726" t="n">
        <v>0.00129</v>
      </c>
      <c r="F5726" t="n">
        <v>0.00134</v>
      </c>
      <c r="G5726" t="n">
        <v>0.00679</v>
      </c>
      <c r="H5726" t="n">
        <v>0.00927</v>
      </c>
      <c r="I5726" t="n">
        <v>0.009480000000000001</v>
      </c>
      <c r="J5726" t="n">
        <v>0.01669</v>
      </c>
      <c r="K5726" t="n">
        <v>0.008789999999999999</v>
      </c>
      <c r="L5726" t="n">
        <v>0.01229</v>
      </c>
      <c r="M5726" t="n">
        <v>0.01402</v>
      </c>
      <c r="N5726" t="n">
        <v>0.00658</v>
      </c>
      <c r="O5726" t="n">
        <v>0.00664</v>
      </c>
      <c r="P5726" t="n">
        <v>0.009650000000000001</v>
      </c>
      <c r="Q5726" t="n">
        <v>0.01436</v>
      </c>
      <c r="R5726" t="n">
        <v>0.00987</v>
      </c>
      <c r="S5726" t="n">
        <v>0.008540000000000001</v>
      </c>
      <c r="T5726" t="n">
        <v>0.009379999999999999</v>
      </c>
    </row>
    <row r="5727">
      <c r="A5727" s="142" t="n">
        <v>44554</v>
      </c>
      <c r="B5727" t="n">
        <v>0</v>
      </c>
      <c r="C5727" t="n">
        <v>0</v>
      </c>
      <c r="D5727" t="n">
        <v>0</v>
      </c>
      <c r="E5727" t="n">
        <v>0</v>
      </c>
      <c r="F5727" t="n">
        <v>0</v>
      </c>
      <c r="G5727" t="n">
        <v>0</v>
      </c>
      <c r="H5727" t="n">
        <v>0</v>
      </c>
      <c r="I5727" t="n">
        <v>0</v>
      </c>
      <c r="J5727" t="n">
        <v>0</v>
      </c>
      <c r="K5727" t="n">
        <v>0.00442</v>
      </c>
      <c r="L5727" t="n">
        <v>0</v>
      </c>
      <c r="M5727" t="n">
        <v>0.00011</v>
      </c>
      <c r="N5727" t="n">
        <v>0.00314</v>
      </c>
      <c r="O5727" t="n">
        <v>0</v>
      </c>
      <c r="P5727" t="n">
        <v>0</v>
      </c>
      <c r="Q5727" t="n">
        <v>0</v>
      </c>
      <c r="R5727" t="n">
        <v>-0.00108</v>
      </c>
      <c r="S5727" t="n">
        <v>-0.0015</v>
      </c>
      <c r="T5727" t="n">
        <v>-0.001</v>
      </c>
    </row>
    <row r="5728">
      <c r="A5728" s="142" t="n">
        <v>44557</v>
      </c>
      <c r="B5728" t="n">
        <v>0.00876</v>
      </c>
      <c r="C5728" t="n">
        <v>0.008699999999999999</v>
      </c>
      <c r="D5728" t="n">
        <v>0.008829999999999999</v>
      </c>
      <c r="E5728" t="n">
        <v>0.008840000000000001</v>
      </c>
      <c r="F5728" t="n">
        <v>0.008880000000000001</v>
      </c>
      <c r="G5728" t="n">
        <v>0.0092</v>
      </c>
      <c r="H5728" t="n">
        <v>0.01974</v>
      </c>
      <c r="I5728" t="n">
        <v>0.01986</v>
      </c>
      <c r="J5728" t="n">
        <v>0.00538</v>
      </c>
      <c r="K5728" t="n">
        <v>0.00024</v>
      </c>
      <c r="L5728" t="n">
        <v>0</v>
      </c>
      <c r="M5728" t="n">
        <v>0.00197</v>
      </c>
      <c r="N5728" t="n">
        <v>0.00206</v>
      </c>
      <c r="O5728" t="n">
        <v>0</v>
      </c>
      <c r="P5728" t="n">
        <v>0.00717</v>
      </c>
      <c r="Q5728" t="n">
        <v>0.00612</v>
      </c>
      <c r="R5728" t="n">
        <v>0.00601</v>
      </c>
      <c r="S5728" t="n">
        <v>0.009560000000000001</v>
      </c>
      <c r="T5728" t="n">
        <v>0.00188</v>
      </c>
    </row>
    <row r="5729">
      <c r="A5729" s="142" t="n">
        <v>44558</v>
      </c>
      <c r="B5729" t="n">
        <v>0.00036</v>
      </c>
      <c r="C5729" t="n">
        <v>0.00034</v>
      </c>
      <c r="D5729" t="n">
        <v>0.00036</v>
      </c>
      <c r="E5729" t="n">
        <v>0.00036</v>
      </c>
      <c r="F5729" t="n">
        <v>0.00039</v>
      </c>
      <c r="G5729" t="n">
        <v>-0.00034</v>
      </c>
      <c r="H5729" t="n">
        <v>0.00469</v>
      </c>
      <c r="I5729" t="n">
        <v>0.00501</v>
      </c>
      <c r="J5729" t="n">
        <v>0.00648</v>
      </c>
      <c r="K5729" t="n">
        <v>0.00073</v>
      </c>
      <c r="L5729" t="n">
        <v>0</v>
      </c>
      <c r="M5729" t="n">
        <v>0.00043</v>
      </c>
      <c r="N5729" t="n">
        <v>-0.00128</v>
      </c>
      <c r="O5729" t="n">
        <v>0</v>
      </c>
      <c r="P5729" t="n">
        <v>-0.00237</v>
      </c>
      <c r="Q5729" t="n">
        <v>0.00713</v>
      </c>
      <c r="R5729" t="n">
        <v>0.00613</v>
      </c>
      <c r="S5729" t="n">
        <v>0.00292</v>
      </c>
      <c r="T5729" t="n">
        <v>0.0064</v>
      </c>
    </row>
    <row r="5730">
      <c r="A5730" s="142" t="n">
        <v>44559</v>
      </c>
      <c r="B5730" t="n">
        <v>-0.00076</v>
      </c>
      <c r="C5730" t="n">
        <v>-0.00077</v>
      </c>
      <c r="D5730" t="n">
        <v>-0.00075</v>
      </c>
      <c r="E5730" t="n">
        <v>-0.00077</v>
      </c>
      <c r="F5730" t="n">
        <v>-0.00077</v>
      </c>
      <c r="G5730" t="n">
        <v>-0.00278</v>
      </c>
      <c r="H5730" t="n">
        <v>-0.0008</v>
      </c>
      <c r="I5730" t="n">
        <v>-0.0009</v>
      </c>
      <c r="J5730" t="n">
        <v>-0.01483</v>
      </c>
      <c r="K5730" t="n">
        <v>-0.00488</v>
      </c>
      <c r="L5730" t="n">
        <v>0.00062</v>
      </c>
      <c r="M5730" t="n">
        <v>-0.00605</v>
      </c>
      <c r="N5730" t="n">
        <v>-0.01068</v>
      </c>
      <c r="O5730" t="n">
        <v>-0.00132</v>
      </c>
      <c r="P5730" t="n">
        <v>-0.00595</v>
      </c>
      <c r="Q5730" t="n">
        <v>-0.0134</v>
      </c>
      <c r="R5730" t="n">
        <v>-0.0015</v>
      </c>
      <c r="S5730" t="n">
        <v>-0.00415</v>
      </c>
      <c r="T5730" t="n">
        <v>-0.01132</v>
      </c>
    </row>
    <row r="5731">
      <c r="A5731" s="142" t="n">
        <v>44560</v>
      </c>
      <c r="B5731" t="n">
        <v>-0.008580000000000001</v>
      </c>
      <c r="C5731" t="n">
        <v>-0.00861</v>
      </c>
      <c r="D5731" t="n">
        <v>-0.008569999999999999</v>
      </c>
      <c r="E5731" t="n">
        <v>-0.008569999999999999</v>
      </c>
      <c r="F5731" t="n">
        <v>-0.008529999999999999</v>
      </c>
      <c r="G5731" t="n">
        <v>-0.00381</v>
      </c>
      <c r="H5731" t="n">
        <v>-0.00203</v>
      </c>
      <c r="I5731" t="n">
        <v>-0.00204</v>
      </c>
      <c r="J5731" t="n">
        <v>0.01391</v>
      </c>
      <c r="K5731" t="n">
        <v>0.008710000000000001</v>
      </c>
      <c r="L5731" t="n">
        <v>0.00194</v>
      </c>
      <c r="M5731" t="n">
        <v>0.008569999999999999</v>
      </c>
      <c r="N5731" t="n">
        <v>0.01263</v>
      </c>
      <c r="O5731" t="n">
        <v>0.01321</v>
      </c>
      <c r="P5731" t="n">
        <v>0.01196</v>
      </c>
      <c r="Q5731" t="n">
        <v>0.01215</v>
      </c>
      <c r="R5731" t="n">
        <v>0.00126</v>
      </c>
      <c r="S5731" t="n">
        <v>0.00036</v>
      </c>
      <c r="T5731" t="n">
        <v>0.00572</v>
      </c>
    </row>
    <row r="5732">
      <c r="A5732" s="142" t="n">
        <v>44561</v>
      </c>
      <c r="B5732" t="n">
        <v>0</v>
      </c>
      <c r="C5732" t="n">
        <v>0</v>
      </c>
      <c r="D5732" t="n">
        <v>0</v>
      </c>
      <c r="E5732" t="n">
        <v>0</v>
      </c>
      <c r="F5732" t="n">
        <v>0</v>
      </c>
      <c r="G5732" t="n">
        <v>0</v>
      </c>
      <c r="H5732" t="n">
        <v>0</v>
      </c>
      <c r="I5732" t="n">
        <v>0</v>
      </c>
      <c r="J5732" t="n">
        <v>0.01064</v>
      </c>
      <c r="K5732" t="n">
        <v>0.01191</v>
      </c>
      <c r="L5732" t="n">
        <v>-0.00166</v>
      </c>
      <c r="M5732" t="n">
        <v>0.0115</v>
      </c>
      <c r="N5732" t="n">
        <v>0.00646</v>
      </c>
      <c r="O5732" t="n">
        <v>0.01469</v>
      </c>
      <c r="P5732" t="n">
        <v>0.00709</v>
      </c>
      <c r="Q5732" t="n">
        <v>0</v>
      </c>
      <c r="R5732" t="n">
        <v>-0.00179</v>
      </c>
      <c r="S5732" t="n">
        <v>-0.0042</v>
      </c>
      <c r="T5732" t="n">
        <v>0.00394</v>
      </c>
    </row>
    <row r="5733">
      <c r="A5733" s="142" t="n">
        <v>44562</v>
      </c>
      <c r="B5733" t="n">
        <v>0</v>
      </c>
      <c r="C5733" t="n">
        <v>0</v>
      </c>
      <c r="D5733" t="n">
        <v>0</v>
      </c>
      <c r="E5733" t="n">
        <v>0</v>
      </c>
      <c r="F5733" t="n">
        <v>0</v>
      </c>
      <c r="G5733" t="n">
        <v>0</v>
      </c>
      <c r="H5733" t="n">
        <v>0</v>
      </c>
      <c r="I5733" t="n">
        <v>0</v>
      </c>
      <c r="J5733" t="n">
        <v>0</v>
      </c>
      <c r="K5733" t="n">
        <v>0</v>
      </c>
      <c r="L5733" t="n">
        <v>0</v>
      </c>
      <c r="M5733" t="n">
        <v>0</v>
      </c>
      <c r="N5733" t="n">
        <v>0</v>
      </c>
      <c r="O5733" t="n">
        <v>0</v>
      </c>
      <c r="P5733" t="n">
        <v>0</v>
      </c>
      <c r="Q5733" t="n">
        <v>0</v>
      </c>
      <c r="R5733" t="n">
        <v>0</v>
      </c>
      <c r="S5733" t="n">
        <v>0.04214</v>
      </c>
      <c r="T5733" t="n">
        <v>0</v>
      </c>
    </row>
    <row r="5734">
      <c r="A5734" s="142" t="n">
        <v>44564</v>
      </c>
      <c r="B5734" t="n">
        <v>0.02167</v>
      </c>
      <c r="C5734" t="n">
        <v>0.02161</v>
      </c>
      <c r="D5734" t="n">
        <v>0.02173</v>
      </c>
      <c r="E5734" t="n">
        <v>0.02168</v>
      </c>
      <c r="F5734" t="n">
        <v>0.02174</v>
      </c>
      <c r="G5734" t="n">
        <v>0.02366</v>
      </c>
      <c r="H5734" t="n">
        <v>0.01102</v>
      </c>
      <c r="I5734" t="n">
        <v>0.01094</v>
      </c>
      <c r="J5734" t="n">
        <v>-0.00277</v>
      </c>
      <c r="K5734" t="n">
        <v>-0.00661</v>
      </c>
      <c r="L5734" t="n">
        <v>0</v>
      </c>
      <c r="M5734" t="n">
        <v>-0.00509</v>
      </c>
      <c r="N5734" t="n">
        <v>-0.00252</v>
      </c>
      <c r="O5734" t="n">
        <v>0</v>
      </c>
      <c r="P5734" t="n">
        <v>-0.01056</v>
      </c>
      <c r="Q5734" t="n">
        <v>0.00756</v>
      </c>
      <c r="R5734" t="n">
        <v>0.00494</v>
      </c>
      <c r="S5734" t="n">
        <v>-0.03091</v>
      </c>
      <c r="T5734" t="n">
        <v>0.008319999999999999</v>
      </c>
    </row>
    <row r="5735">
      <c r="A5735" s="142" t="n">
        <v>44565</v>
      </c>
      <c r="B5735" t="n">
        <v>-0.01005</v>
      </c>
      <c r="C5735" t="n">
        <v>-0.01007</v>
      </c>
      <c r="D5735" t="n">
        <v>-0.01006</v>
      </c>
      <c r="E5735" t="n">
        <v>-0.01003</v>
      </c>
      <c r="F5735" t="n">
        <v>-0.01001</v>
      </c>
      <c r="G5735" t="n">
        <v>-0.01699</v>
      </c>
      <c r="H5735" t="n">
        <v>0.0003</v>
      </c>
      <c r="I5735" t="n">
        <v>0.00035</v>
      </c>
      <c r="J5735" t="n">
        <v>-0.00306</v>
      </c>
      <c r="K5735" t="n">
        <v>0.00278</v>
      </c>
      <c r="L5735" t="n">
        <v>-0.01055</v>
      </c>
      <c r="M5735" t="n">
        <v>0.0022</v>
      </c>
      <c r="N5735" t="n">
        <v>-0.00183</v>
      </c>
      <c r="O5735" t="n">
        <v>-0.01553</v>
      </c>
      <c r="P5735" t="n">
        <v>0.01186</v>
      </c>
      <c r="Q5735" t="n">
        <v>-0.00356</v>
      </c>
      <c r="R5735" t="n">
        <v>0.00885</v>
      </c>
      <c r="S5735" t="n">
        <v>0.00044</v>
      </c>
      <c r="T5735" t="n">
        <v>-0.00038</v>
      </c>
    </row>
    <row r="5736">
      <c r="A5736" s="142" t="n">
        <v>44566</v>
      </c>
      <c r="B5736" t="n">
        <v>-0.00022</v>
      </c>
      <c r="C5736" t="n">
        <v>-0.00025</v>
      </c>
      <c r="D5736" t="n">
        <v>-0.00019</v>
      </c>
      <c r="E5736" t="n">
        <v>-0.0002</v>
      </c>
      <c r="F5736" t="n">
        <v>-0.00022</v>
      </c>
      <c r="G5736" t="n">
        <v>0.0013</v>
      </c>
      <c r="H5736" t="n">
        <v>0.01783</v>
      </c>
      <c r="I5736" t="n">
        <v>0.01778</v>
      </c>
      <c r="J5736" t="n">
        <v>0.01115</v>
      </c>
      <c r="K5736" t="n">
        <v>-0.0111</v>
      </c>
      <c r="L5736" t="n">
        <v>0.01455</v>
      </c>
      <c r="M5736" t="n">
        <v>-0.01771</v>
      </c>
      <c r="N5736" t="n">
        <v>-0.02162</v>
      </c>
      <c r="O5736" t="n">
        <v>-0.01151</v>
      </c>
      <c r="P5736" t="n">
        <v>-0.01758</v>
      </c>
      <c r="Q5736" t="n">
        <v>0.00791</v>
      </c>
      <c r="R5736" t="n">
        <v>0.00059</v>
      </c>
      <c r="S5736" t="n">
        <v>-0.01575</v>
      </c>
      <c r="T5736" t="n">
        <v>-0.01224</v>
      </c>
    </row>
    <row r="5737">
      <c r="A5737" s="142" t="n">
        <v>44567</v>
      </c>
      <c r="B5737" t="n">
        <v>-0.01664</v>
      </c>
      <c r="C5737" t="n">
        <v>-0.01665</v>
      </c>
      <c r="D5737" t="n">
        <v>-0.0166</v>
      </c>
      <c r="E5737" t="n">
        <v>-0.01663</v>
      </c>
      <c r="F5737" t="n">
        <v>-0.01658</v>
      </c>
      <c r="G5737" t="n">
        <v>-0.01426</v>
      </c>
      <c r="H5737" t="n">
        <v>-0.00987</v>
      </c>
      <c r="I5737" t="n">
        <v>-0.009849999999999999</v>
      </c>
      <c r="J5737" t="n">
        <v>-0.05265</v>
      </c>
      <c r="K5737" t="n">
        <v>-0.02622</v>
      </c>
      <c r="L5737" t="n">
        <v>-0.02809</v>
      </c>
      <c r="M5737" t="n">
        <v>-0.0397</v>
      </c>
      <c r="N5737" t="n">
        <v>-0.03199</v>
      </c>
      <c r="O5737" t="n">
        <v>-0.03996</v>
      </c>
      <c r="P5737" t="n">
        <v>-0.02745</v>
      </c>
      <c r="Q5737" t="n">
        <v>-0.05044</v>
      </c>
      <c r="R5737" t="n">
        <v>-0.01214</v>
      </c>
      <c r="S5737" t="n">
        <v>-0.00202</v>
      </c>
      <c r="T5737" t="n">
        <v>-0.00101</v>
      </c>
    </row>
    <row r="5738">
      <c r="A5738" s="142" t="n">
        <v>44568</v>
      </c>
      <c r="B5738" t="n">
        <v>-0.03972</v>
      </c>
      <c r="C5738" t="n">
        <v>-0.03976</v>
      </c>
      <c r="D5738" t="n">
        <v>-0.03976</v>
      </c>
      <c r="E5738" t="n">
        <v>-0.03975</v>
      </c>
      <c r="F5738" t="n">
        <v>-0.03972</v>
      </c>
      <c r="G5738" t="n">
        <v>-0.04317</v>
      </c>
      <c r="H5738" t="n">
        <v>-0.02295</v>
      </c>
      <c r="I5738" t="n">
        <v>-0.02294</v>
      </c>
      <c r="J5738" t="n">
        <v>-0.00698</v>
      </c>
      <c r="K5738" t="n">
        <v>0.00539</v>
      </c>
      <c r="L5738" t="n">
        <v>0.00812</v>
      </c>
      <c r="M5738" t="n">
        <v>0.00447</v>
      </c>
      <c r="N5738" t="n">
        <v>0.00438</v>
      </c>
      <c r="O5738" t="n">
        <v>0.00587</v>
      </c>
      <c r="P5738" t="n">
        <v>0.00245</v>
      </c>
      <c r="Q5738" t="n">
        <v>-0.008070000000000001</v>
      </c>
      <c r="R5738" t="n">
        <v>-0.00301</v>
      </c>
      <c r="S5738" t="n">
        <v>-0.00563</v>
      </c>
      <c r="T5738" t="n">
        <v>0.0028</v>
      </c>
    </row>
    <row r="5739">
      <c r="A5739" s="142" t="n">
        <v>44571</v>
      </c>
      <c r="B5739" t="n">
        <v>-0.00261</v>
      </c>
      <c r="C5739" t="n">
        <v>-0.00265</v>
      </c>
      <c r="D5739" t="n">
        <v>-0.00254</v>
      </c>
      <c r="E5739" t="n">
        <v>-0.00255</v>
      </c>
      <c r="F5739" t="n">
        <v>-0.00252</v>
      </c>
      <c r="G5739" t="n">
        <v>0.0021</v>
      </c>
      <c r="H5739" t="n">
        <v>0.00692</v>
      </c>
      <c r="I5739" t="n">
        <v>0.00687</v>
      </c>
      <c r="J5739" t="n">
        <v>0.00176</v>
      </c>
      <c r="K5739" t="n">
        <v>0.01757</v>
      </c>
      <c r="L5739" t="n">
        <v>-0.00572</v>
      </c>
      <c r="M5739" t="n">
        <v>0.01458</v>
      </c>
      <c r="N5739" t="n">
        <v>0.01633</v>
      </c>
      <c r="O5739" t="n">
        <v>0.01429</v>
      </c>
      <c r="P5739" t="n">
        <v>0.00979</v>
      </c>
      <c r="Q5739" t="n">
        <v>0.00307</v>
      </c>
      <c r="R5739" t="n">
        <v>-0.01409</v>
      </c>
      <c r="S5739" t="n">
        <v>-0.0001</v>
      </c>
      <c r="T5739" t="n">
        <v>0.00756</v>
      </c>
    </row>
    <row r="5740">
      <c r="A5740" s="142" t="n">
        <v>44572</v>
      </c>
      <c r="B5740" t="n">
        <v>0.0102</v>
      </c>
      <c r="C5740" t="n">
        <v>0.01016</v>
      </c>
      <c r="D5740" t="n">
        <v>0.0102</v>
      </c>
      <c r="E5740" t="n">
        <v>0.01016</v>
      </c>
      <c r="F5740" t="n">
        <v>0.01021</v>
      </c>
      <c r="G5740" t="n">
        <v>0.0076</v>
      </c>
      <c r="H5740" t="n">
        <v>0.00313</v>
      </c>
      <c r="I5740" t="n">
        <v>0.00314</v>
      </c>
      <c r="J5740" t="n">
        <v>0.01843</v>
      </c>
      <c r="K5740" t="n">
        <v>0.01763</v>
      </c>
      <c r="L5740" t="n">
        <v>0.01754</v>
      </c>
      <c r="M5740" t="n">
        <v>0.01533</v>
      </c>
      <c r="N5740" t="n">
        <v>0.0193</v>
      </c>
      <c r="O5740" t="n">
        <v>0.01715</v>
      </c>
      <c r="P5740" t="n">
        <v>0.01939</v>
      </c>
      <c r="Q5740" t="n">
        <v>0.01967</v>
      </c>
      <c r="R5740" t="n">
        <v>0.00865</v>
      </c>
      <c r="S5740" t="n">
        <v>0.00676</v>
      </c>
      <c r="T5740" t="n">
        <v>0.00688</v>
      </c>
    </row>
    <row r="5741">
      <c r="A5741" s="142" t="n">
        <v>44573</v>
      </c>
      <c r="B5741" t="n">
        <v>0.02432</v>
      </c>
      <c r="C5741" t="n">
        <v>0.02433</v>
      </c>
      <c r="D5741" t="n">
        <v>0.02435</v>
      </c>
      <c r="E5741" t="n">
        <v>0.02436</v>
      </c>
      <c r="F5741" t="n">
        <v>0.02433</v>
      </c>
      <c r="G5741" t="n">
        <v>0.02626</v>
      </c>
      <c r="H5741" t="n">
        <v>0.01615</v>
      </c>
      <c r="I5741" t="n">
        <v>0.01609</v>
      </c>
      <c r="J5741" t="n">
        <v>0.01809</v>
      </c>
      <c r="K5741" t="n">
        <v>0.02298</v>
      </c>
      <c r="L5741" t="n">
        <v>0.00612</v>
      </c>
      <c r="M5741" t="n">
        <v>0.01822</v>
      </c>
      <c r="N5741" t="n">
        <v>0.01543</v>
      </c>
      <c r="O5741" t="n">
        <v>0.0224</v>
      </c>
      <c r="P5741" t="n">
        <v>0.01308</v>
      </c>
      <c r="Q5741" t="n">
        <v>0.01648</v>
      </c>
      <c r="R5741" t="n">
        <v>0.00646</v>
      </c>
      <c r="S5741" t="n">
        <v>0.00096</v>
      </c>
      <c r="T5741" t="n">
        <v>0.01243</v>
      </c>
    </row>
    <row r="5742">
      <c r="A5742" s="142" t="n">
        <v>44574</v>
      </c>
      <c r="B5742" t="n">
        <v>0.01433</v>
      </c>
      <c r="C5742" t="n">
        <v>0.01431</v>
      </c>
      <c r="D5742" t="n">
        <v>0.01431</v>
      </c>
      <c r="E5742" t="n">
        <v>0.01433</v>
      </c>
      <c r="F5742" t="n">
        <v>0.01434</v>
      </c>
      <c r="G5742" t="n">
        <v>0.02142</v>
      </c>
      <c r="H5742" t="n">
        <v>0.02505</v>
      </c>
      <c r="I5742" t="n">
        <v>0.02508</v>
      </c>
      <c r="J5742" t="n">
        <v>-0.00028</v>
      </c>
      <c r="K5742" t="n">
        <v>-0.01223</v>
      </c>
      <c r="L5742" t="n">
        <v>-0.00618</v>
      </c>
      <c r="M5742" t="n">
        <v>-0.01475</v>
      </c>
      <c r="N5742" t="n">
        <v>-0.01353</v>
      </c>
      <c r="O5742" t="n">
        <v>-0.00742</v>
      </c>
      <c r="P5742" t="n">
        <v>-0.01291</v>
      </c>
      <c r="Q5742" t="n">
        <v>-0.00229</v>
      </c>
      <c r="R5742" t="n">
        <v>0.00023</v>
      </c>
      <c r="S5742" t="n">
        <v>-0.01259</v>
      </c>
      <c r="T5742" t="n">
        <v>-0.00653</v>
      </c>
    </row>
    <row r="5743">
      <c r="A5743" s="142" t="n">
        <v>44575</v>
      </c>
      <c r="B5743" t="n">
        <v>-0.01255</v>
      </c>
      <c r="C5743" t="n">
        <v>-0.01257</v>
      </c>
      <c r="D5743" t="n">
        <v>-0.0125</v>
      </c>
      <c r="E5743" t="n">
        <v>-0.01252</v>
      </c>
      <c r="F5743" t="n">
        <v>-0.01252</v>
      </c>
      <c r="G5743" t="n">
        <v>-0.009010000000000001</v>
      </c>
      <c r="H5743" t="n">
        <v>-0.00188</v>
      </c>
      <c r="I5743" t="n">
        <v>-0.00191</v>
      </c>
      <c r="J5743" t="n">
        <v>-0.011</v>
      </c>
      <c r="K5743" t="n">
        <v>-0.01024</v>
      </c>
      <c r="L5743" t="n">
        <v>-0.0062</v>
      </c>
      <c r="M5743" t="n">
        <v>-0.01335</v>
      </c>
      <c r="N5743" t="n">
        <v>-0.01058</v>
      </c>
      <c r="O5743" t="n">
        <v>-0.01484</v>
      </c>
      <c r="P5743" t="n">
        <v>-0.008319999999999999</v>
      </c>
      <c r="Q5743" t="n">
        <v>-0.009939999999999999</v>
      </c>
      <c r="R5743" t="n">
        <v>-0.009140000000000001</v>
      </c>
      <c r="S5743" t="n">
        <v>-0.00068</v>
      </c>
      <c r="T5743" t="n">
        <v>-0.00227</v>
      </c>
    </row>
    <row r="5744">
      <c r="A5744" s="142" t="n">
        <v>44578</v>
      </c>
      <c r="B5744" t="n">
        <v>-0.01278</v>
      </c>
      <c r="C5744" t="n">
        <v>-0.01285</v>
      </c>
      <c r="D5744" t="n">
        <v>-0.01276</v>
      </c>
      <c r="E5744" t="n">
        <v>-0.01279</v>
      </c>
      <c r="F5744" t="n">
        <v>-0.01273</v>
      </c>
      <c r="G5744" t="n">
        <v>-0.0151</v>
      </c>
      <c r="H5744" t="n">
        <v>-0.00624</v>
      </c>
      <c r="I5744" t="n">
        <v>-0.00626</v>
      </c>
      <c r="J5744" t="n">
        <v>-0.0097</v>
      </c>
      <c r="K5744" t="n">
        <v>0.00265</v>
      </c>
      <c r="L5744" t="n">
        <v>0</v>
      </c>
      <c r="M5744" t="n">
        <v>0.00051</v>
      </c>
      <c r="N5744" t="n">
        <v>-9.000000000000001e-05</v>
      </c>
      <c r="O5744" t="n">
        <v>0</v>
      </c>
      <c r="P5744" t="n">
        <v>-0.0024</v>
      </c>
      <c r="Q5744" t="n">
        <v>0</v>
      </c>
      <c r="R5744" t="n">
        <v>0.00701</v>
      </c>
      <c r="S5744" t="n">
        <v>0.00325</v>
      </c>
      <c r="T5744" t="n">
        <v>0.00024</v>
      </c>
    </row>
    <row r="5745">
      <c r="A5745" s="142" t="n">
        <v>44579</v>
      </c>
      <c r="B5745" t="n">
        <v>0.00113</v>
      </c>
      <c r="C5745" t="n">
        <v>0.00113</v>
      </c>
      <c r="D5745" t="n">
        <v>0.00118</v>
      </c>
      <c r="E5745" t="n">
        <v>0.00117</v>
      </c>
      <c r="F5745" t="n">
        <v>0.0012</v>
      </c>
      <c r="G5745" t="n">
        <v>-0.00145</v>
      </c>
      <c r="H5745" t="n">
        <v>0.00444</v>
      </c>
      <c r="I5745" t="n">
        <v>0.00438</v>
      </c>
      <c r="J5745" t="n">
        <v>-0.00403</v>
      </c>
      <c r="K5745" t="n">
        <v>-0.00168</v>
      </c>
      <c r="L5745" t="n">
        <v>0.01055</v>
      </c>
      <c r="M5745" t="n">
        <v>-0.009379999999999999</v>
      </c>
      <c r="N5745" t="n">
        <v>-0.00369</v>
      </c>
      <c r="O5745" t="n">
        <v>-0.01867</v>
      </c>
      <c r="P5745" t="n">
        <v>-0.0024</v>
      </c>
      <c r="Q5745" t="n">
        <v>-0.01506</v>
      </c>
      <c r="R5745" t="n">
        <v>-0.008869999999999999</v>
      </c>
      <c r="S5745" t="n">
        <v>-0.01044</v>
      </c>
      <c r="T5745" t="n">
        <v>-0.00499</v>
      </c>
    </row>
    <row r="5746">
      <c r="A5746" s="142" t="n">
        <v>44580</v>
      </c>
      <c r="B5746" t="n">
        <v>-0.00932</v>
      </c>
      <c r="C5746" t="n">
        <v>-0.009350000000000001</v>
      </c>
      <c r="D5746" t="n">
        <v>-0.00936</v>
      </c>
      <c r="E5746" t="n">
        <v>-0.00933</v>
      </c>
      <c r="F5746" t="n">
        <v>-0.00933</v>
      </c>
      <c r="G5746" t="n">
        <v>-0.01454</v>
      </c>
      <c r="H5746" t="n">
        <v>-0.00265</v>
      </c>
      <c r="I5746" t="n">
        <v>-0.00263</v>
      </c>
      <c r="J5746" t="n">
        <v>0.02141</v>
      </c>
      <c r="K5746" t="n">
        <v>0.04891</v>
      </c>
      <c r="L5746" t="n">
        <v>0.03468</v>
      </c>
      <c r="M5746" t="n">
        <v>0.06037</v>
      </c>
      <c r="N5746" t="n">
        <v>0.0598</v>
      </c>
      <c r="O5746" t="n">
        <v>0.06444999999999999</v>
      </c>
      <c r="P5746" t="n">
        <v>0.04578</v>
      </c>
      <c r="Q5746" t="n">
        <v>0.0199</v>
      </c>
      <c r="R5746" t="n">
        <v>0.00194</v>
      </c>
      <c r="S5746" t="n">
        <v>-0.00757</v>
      </c>
      <c r="T5746" t="n">
        <v>-0.00156</v>
      </c>
    </row>
    <row r="5747">
      <c r="A5747" s="142" t="n">
        <v>44581</v>
      </c>
      <c r="B5747" t="n">
        <v>0.05725</v>
      </c>
      <c r="C5747" t="n">
        <v>0.05725</v>
      </c>
      <c r="D5747" t="n">
        <v>0.05732</v>
      </c>
      <c r="E5747" t="n">
        <v>0.05727</v>
      </c>
      <c r="F5747" t="n">
        <v>0.05733</v>
      </c>
      <c r="G5747" t="n">
        <v>0.05748</v>
      </c>
      <c r="H5747" t="n">
        <v>0.01685</v>
      </c>
      <c r="I5747" t="n">
        <v>0.0169</v>
      </c>
      <c r="J5747" t="n">
        <v>0.05211</v>
      </c>
      <c r="K5747" t="n">
        <v>-0.00435</v>
      </c>
      <c r="L5747" t="n">
        <v>0.0154</v>
      </c>
      <c r="M5747" t="n">
        <v>-0.00907</v>
      </c>
      <c r="N5747" t="n">
        <v>-0.00658</v>
      </c>
      <c r="O5747" t="n">
        <v>0.0015</v>
      </c>
      <c r="P5747" t="n">
        <v>0.0023</v>
      </c>
      <c r="Q5747" t="n">
        <v>0.05152</v>
      </c>
      <c r="R5747" t="n">
        <v>0.00495</v>
      </c>
      <c r="S5747" t="n">
        <v>-0.00339</v>
      </c>
      <c r="T5747" t="n">
        <v>0.01258</v>
      </c>
    </row>
    <row r="5748">
      <c r="A5748" s="142" t="n">
        <v>44582</v>
      </c>
      <c r="B5748" t="n">
        <v>0.00459</v>
      </c>
      <c r="C5748" t="n">
        <v>0.00459</v>
      </c>
      <c r="D5748" t="n">
        <v>0.00461</v>
      </c>
      <c r="E5748" t="n">
        <v>0.00461</v>
      </c>
      <c r="F5748" t="n">
        <v>0.00459</v>
      </c>
      <c r="G5748" t="n">
        <v>0.00486</v>
      </c>
      <c r="H5748" t="n">
        <v>0.00372</v>
      </c>
      <c r="I5748" t="n">
        <v>0.00368</v>
      </c>
      <c r="J5748" t="n">
        <v>-0.0245</v>
      </c>
      <c r="K5748" t="n">
        <v>-0.02716</v>
      </c>
      <c r="L5748" t="n">
        <v>-0.00559</v>
      </c>
      <c r="M5748" t="n">
        <v>-0.02823</v>
      </c>
      <c r="N5748" t="n">
        <v>-0.03118</v>
      </c>
      <c r="O5748" t="n">
        <v>-0.02361</v>
      </c>
      <c r="P5748" t="n">
        <v>-0.03103</v>
      </c>
      <c r="Q5748" t="n">
        <v>-0.02249</v>
      </c>
      <c r="R5748" t="n">
        <v>-0.01784</v>
      </c>
      <c r="S5748" t="n">
        <v>-0.01733</v>
      </c>
      <c r="T5748" t="n">
        <v>-0.00902</v>
      </c>
    </row>
    <row r="5749">
      <c r="A5749" s="142" t="n">
        <v>44585</v>
      </c>
      <c r="B5749" t="n">
        <v>-0.02376</v>
      </c>
      <c r="C5749" t="n">
        <v>-0.02382</v>
      </c>
      <c r="D5749" t="n">
        <v>-0.02375</v>
      </c>
      <c r="E5749" t="n">
        <v>-0.02374</v>
      </c>
      <c r="F5749" t="n">
        <v>-0.02367</v>
      </c>
      <c r="G5749" t="n">
        <v>-0.02383</v>
      </c>
      <c r="H5749" t="n">
        <v>-0.03736</v>
      </c>
      <c r="I5749" t="n">
        <v>-0.03739</v>
      </c>
      <c r="J5749" t="n">
        <v>-0.03974</v>
      </c>
      <c r="K5749" t="n">
        <v>-0.01348</v>
      </c>
      <c r="L5749" t="n">
        <v>-0.00192</v>
      </c>
      <c r="M5749" t="n">
        <v>-0.01674</v>
      </c>
      <c r="N5749" t="n">
        <v>-0.01276</v>
      </c>
      <c r="O5749" t="n">
        <v>-0.01698</v>
      </c>
      <c r="P5749" t="n">
        <v>-0.01898</v>
      </c>
      <c r="Q5749" t="n">
        <v>-0.0433</v>
      </c>
      <c r="R5749" t="n">
        <v>-0.03723</v>
      </c>
      <c r="S5749" t="n">
        <v>-0.00447</v>
      </c>
      <c r="T5749" t="n">
        <v>-0.01449</v>
      </c>
    </row>
    <row r="5750">
      <c r="A5750" s="142" t="n">
        <v>44586</v>
      </c>
      <c r="B5750" t="n">
        <v>-0.02313</v>
      </c>
      <c r="C5750" t="n">
        <v>-0.02316</v>
      </c>
      <c r="D5750" t="n">
        <v>-0.02312</v>
      </c>
      <c r="E5750" t="n">
        <v>-0.02318</v>
      </c>
      <c r="F5750" t="n">
        <v>-0.02313</v>
      </c>
      <c r="G5750" t="n">
        <v>-0.0264</v>
      </c>
      <c r="H5750" t="n">
        <v>-0.0263</v>
      </c>
      <c r="I5750" t="n">
        <v>-0.02633</v>
      </c>
      <c r="J5750" t="n">
        <v>0.01121</v>
      </c>
      <c r="K5750" t="n">
        <v>0.00612</v>
      </c>
      <c r="L5750" t="n">
        <v>0.008750000000000001</v>
      </c>
      <c r="M5750" t="n">
        <v>0.01411</v>
      </c>
      <c r="N5750" t="n">
        <v>0.01355</v>
      </c>
      <c r="O5750" t="n">
        <v>0.0108</v>
      </c>
      <c r="P5750" t="n">
        <v>0.00726</v>
      </c>
      <c r="Q5750" t="n">
        <v>0.01339</v>
      </c>
      <c r="R5750" t="n">
        <v>0.00742</v>
      </c>
      <c r="S5750" t="n">
        <v>-0.00685</v>
      </c>
      <c r="T5750" t="n">
        <v>-0.00651</v>
      </c>
    </row>
    <row r="5751">
      <c r="A5751" s="142" t="n">
        <v>44587</v>
      </c>
      <c r="B5751" t="n">
        <v>0.008500000000000001</v>
      </c>
      <c r="C5751" t="n">
        <v>0.00847</v>
      </c>
      <c r="D5751" t="n">
        <v>0.00852</v>
      </c>
      <c r="E5751" t="n">
        <v>0.00851</v>
      </c>
      <c r="F5751" t="n">
        <v>0.008500000000000001</v>
      </c>
      <c r="G5751" t="n">
        <v>0.00543</v>
      </c>
      <c r="H5751" t="n">
        <v>-0.00025</v>
      </c>
      <c r="I5751" t="n">
        <v>-0.00025</v>
      </c>
      <c r="J5751" t="n">
        <v>0.01222</v>
      </c>
      <c r="K5751" t="n">
        <v>-0.01609</v>
      </c>
      <c r="L5751" t="n">
        <v>0.01422</v>
      </c>
      <c r="M5751" t="n">
        <v>-0.02256</v>
      </c>
      <c r="N5751" t="n">
        <v>-0.0344</v>
      </c>
      <c r="O5751" t="n">
        <v>-0.02789</v>
      </c>
      <c r="P5751" t="n">
        <v>-0.02281</v>
      </c>
      <c r="Q5751" t="n">
        <v>0.0164</v>
      </c>
      <c r="R5751" t="n">
        <v>0.01679</v>
      </c>
      <c r="S5751" t="n">
        <v>0.05022</v>
      </c>
      <c r="T5751" t="n">
        <v>6.999999999999999e-05</v>
      </c>
    </row>
    <row r="5752">
      <c r="A5752" s="142" t="n">
        <v>44588</v>
      </c>
      <c r="B5752" t="n">
        <v>-0.03343</v>
      </c>
      <c r="C5752" t="n">
        <v>-0.03342</v>
      </c>
      <c r="D5752" t="n">
        <v>-0.0334</v>
      </c>
      <c r="E5752" t="n">
        <v>-0.03338</v>
      </c>
      <c r="F5752" t="n">
        <v>-0.03337</v>
      </c>
      <c r="G5752" t="n">
        <v>-0.03272</v>
      </c>
      <c r="H5752" t="n">
        <v>-0.00835</v>
      </c>
      <c r="I5752" t="n">
        <v>-0.008330000000000001</v>
      </c>
      <c r="J5752" t="n">
        <v>-0.03144</v>
      </c>
      <c r="K5752" t="n">
        <v>-0.01817</v>
      </c>
      <c r="L5752" t="n">
        <v>-0.02113</v>
      </c>
      <c r="M5752" t="n">
        <v>-0.02579</v>
      </c>
      <c r="N5752" t="n">
        <v>-0.02492</v>
      </c>
      <c r="O5752" t="n">
        <v>-0.0359</v>
      </c>
      <c r="P5752" t="n">
        <v>-0.02334</v>
      </c>
      <c r="Q5752" t="n">
        <v>-0.03236</v>
      </c>
      <c r="R5752" t="n">
        <v>0.00696</v>
      </c>
      <c r="S5752" t="n">
        <v>-0.04459</v>
      </c>
      <c r="T5752" t="n">
        <v>-0.0042</v>
      </c>
    </row>
    <row r="5753">
      <c r="A5753" s="142" t="n">
        <v>44589</v>
      </c>
      <c r="B5753" t="n">
        <v>-0.02805</v>
      </c>
      <c r="C5753" t="n">
        <v>-0.02808</v>
      </c>
      <c r="D5753" t="n">
        <v>-0.02804</v>
      </c>
      <c r="E5753" t="n">
        <v>-0.02808</v>
      </c>
      <c r="F5753" t="n">
        <v>-0.02803</v>
      </c>
      <c r="G5753" t="n">
        <v>-0.03954</v>
      </c>
      <c r="H5753" t="n">
        <v>-0.01265</v>
      </c>
      <c r="I5753" t="n">
        <v>-0.0127</v>
      </c>
      <c r="J5753" t="n">
        <v>-0.03217</v>
      </c>
      <c r="K5753" t="n">
        <v>-0.0169</v>
      </c>
      <c r="L5753" t="n">
        <v>-0.00752</v>
      </c>
      <c r="M5753" t="n">
        <v>-0.0058</v>
      </c>
      <c r="N5753" t="n">
        <v>-0.01117</v>
      </c>
      <c r="O5753" t="n">
        <v>-0.0138</v>
      </c>
      <c r="P5753" t="n">
        <v>-0.00881</v>
      </c>
      <c r="Q5753" t="n">
        <v>-0.03629</v>
      </c>
      <c r="R5753" t="n">
        <v>-0.01005</v>
      </c>
      <c r="S5753" t="n">
        <v>0.05437</v>
      </c>
      <c r="T5753" t="n">
        <v>-0.00219</v>
      </c>
    </row>
    <row r="5754">
      <c r="A5754" s="142" t="n">
        <v>44592</v>
      </c>
      <c r="B5754" t="n">
        <v>-0.01321</v>
      </c>
      <c r="C5754" t="n">
        <v>-0.01328</v>
      </c>
      <c r="D5754" t="n">
        <v>-0.01319</v>
      </c>
      <c r="E5754" t="n">
        <v>-0.01316</v>
      </c>
      <c r="F5754" t="n">
        <v>-0.01318</v>
      </c>
      <c r="G5754" t="n">
        <v>-0.0117</v>
      </c>
      <c r="H5754" t="n">
        <v>-0.01307</v>
      </c>
      <c r="I5754" t="n">
        <v>-0.01307</v>
      </c>
      <c r="J5754" t="n">
        <v>0.01378</v>
      </c>
      <c r="K5754" t="n">
        <v>0.0182</v>
      </c>
      <c r="L5754" t="n">
        <v>0.00394</v>
      </c>
      <c r="M5754" t="n">
        <v>0.02479</v>
      </c>
      <c r="N5754" t="n">
        <v>0.02052</v>
      </c>
      <c r="O5754" t="n">
        <v>0.02761</v>
      </c>
      <c r="P5754" t="n">
        <v>0.02538</v>
      </c>
      <c r="Q5754" t="n">
        <v>0.01781</v>
      </c>
      <c r="R5754" t="n">
        <v>0.00664</v>
      </c>
      <c r="S5754" t="n">
        <v>0.007939999999999999</v>
      </c>
      <c r="T5754" t="n">
        <v>0.01033</v>
      </c>
    </row>
    <row r="5755">
      <c r="A5755" s="142" t="n">
        <v>44593</v>
      </c>
      <c r="B5755" t="n">
        <v>0.01723</v>
      </c>
      <c r="C5755" t="n">
        <v>0.01725</v>
      </c>
      <c r="D5755" t="n">
        <v>0.01726</v>
      </c>
      <c r="E5755" t="n">
        <v>0.01724</v>
      </c>
      <c r="F5755" t="n">
        <v>0.01733</v>
      </c>
      <c r="G5755" t="n">
        <v>0.02133</v>
      </c>
      <c r="H5755" t="n">
        <v>0.011</v>
      </c>
      <c r="I5755" t="n">
        <v>0.01096</v>
      </c>
      <c r="J5755" t="n">
        <v>0.01625</v>
      </c>
      <c r="K5755" t="n">
        <v>0.008500000000000001</v>
      </c>
      <c r="L5755" t="n">
        <v>0.00247</v>
      </c>
      <c r="M5755" t="n">
        <v>0.00404</v>
      </c>
      <c r="N5755" t="n">
        <v>0.00963</v>
      </c>
      <c r="O5755" t="n">
        <v>0.01262</v>
      </c>
      <c r="P5755" t="n">
        <v>0.008659999999999999</v>
      </c>
      <c r="Q5755" t="n">
        <v>0.0126</v>
      </c>
      <c r="R5755" t="n">
        <v>0.01272</v>
      </c>
      <c r="S5755" t="n">
        <v>-0.02876</v>
      </c>
      <c r="T5755" t="n">
        <v>0.00131</v>
      </c>
    </row>
    <row r="5756">
      <c r="A5756" s="142" t="n">
        <v>44594</v>
      </c>
      <c r="B5756" t="n">
        <v>0.01938</v>
      </c>
      <c r="C5756" t="n">
        <v>0.01933</v>
      </c>
      <c r="D5756" t="n">
        <v>0.0194</v>
      </c>
      <c r="E5756" t="n">
        <v>0.01939</v>
      </c>
      <c r="F5756" t="n">
        <v>0.01937</v>
      </c>
      <c r="G5756" t="n">
        <v>0.02293</v>
      </c>
      <c r="H5756" t="n">
        <v>0.02487</v>
      </c>
      <c r="I5756" t="n">
        <v>0.02487</v>
      </c>
      <c r="J5756" t="n">
        <v>-0.00203</v>
      </c>
      <c r="K5756" t="n">
        <v>-0.00208</v>
      </c>
      <c r="L5756" t="n">
        <v>0.00908</v>
      </c>
      <c r="M5756" t="n">
        <v>-0.00283</v>
      </c>
      <c r="N5756" t="n">
        <v>-0.00242</v>
      </c>
      <c r="O5756" t="n">
        <v>0.0021</v>
      </c>
      <c r="P5756" t="n">
        <v>0.00245</v>
      </c>
      <c r="Q5756" t="n">
        <v>-0.00267</v>
      </c>
      <c r="R5756" t="n">
        <v>0.00408</v>
      </c>
      <c r="S5756" t="n">
        <v>0.05377</v>
      </c>
      <c r="T5756" t="n">
        <v>-0.00484</v>
      </c>
    </row>
    <row r="5757">
      <c r="A5757" s="142" t="n">
        <v>44595</v>
      </c>
      <c r="B5757" t="n">
        <v>-0.00394</v>
      </c>
      <c r="C5757" t="n">
        <v>-0.00397</v>
      </c>
      <c r="D5757" t="n">
        <v>-0.00396</v>
      </c>
      <c r="E5757" t="n">
        <v>-0.00398</v>
      </c>
      <c r="F5757" t="n">
        <v>-0.00394</v>
      </c>
      <c r="G5757" t="n">
        <v>0.00024</v>
      </c>
      <c r="H5757" t="n">
        <v>-0.00068</v>
      </c>
      <c r="I5757" t="n">
        <v>-0.0007</v>
      </c>
      <c r="J5757" t="n">
        <v>-0.01631</v>
      </c>
      <c r="K5757" t="n">
        <v>-0.01372</v>
      </c>
      <c r="L5757" t="n">
        <v>-0.01154</v>
      </c>
      <c r="M5757" t="n">
        <v>-0.0153</v>
      </c>
      <c r="N5757" t="n">
        <v>-0.02616</v>
      </c>
      <c r="O5757" t="n">
        <v>-0.01232</v>
      </c>
      <c r="P5757" t="n">
        <v>-0.03427</v>
      </c>
      <c r="Q5757" t="n">
        <v>-0.01554</v>
      </c>
      <c r="R5757" t="n">
        <v>-0.01698</v>
      </c>
      <c r="S5757" t="n">
        <v>-0.07448</v>
      </c>
      <c r="T5757" t="n">
        <v>-0.01293</v>
      </c>
    </row>
    <row r="5758">
      <c r="A5758" s="142" t="n">
        <v>44596</v>
      </c>
      <c r="B5758" t="n">
        <v>-0.02413</v>
      </c>
      <c r="C5758" t="n">
        <v>-0.02409</v>
      </c>
      <c r="D5758" t="n">
        <v>-0.02409</v>
      </c>
      <c r="E5758" t="n">
        <v>-0.02408</v>
      </c>
      <c r="F5758" t="n">
        <v>-0.0241</v>
      </c>
      <c r="G5758" t="n">
        <v>-0.01363</v>
      </c>
      <c r="H5758" t="n">
        <v>-0.02076</v>
      </c>
      <c r="I5758" t="n">
        <v>-0.02072</v>
      </c>
      <c r="J5758" t="n">
        <v>0.00118</v>
      </c>
      <c r="K5758" t="n">
        <v>-0.00286</v>
      </c>
      <c r="L5758" t="n">
        <v>-0.00208</v>
      </c>
      <c r="M5758" t="n">
        <v>-0.00646</v>
      </c>
      <c r="N5758" t="n">
        <v>0.00488</v>
      </c>
      <c r="O5758" t="n">
        <v>0.00287</v>
      </c>
      <c r="P5758" t="n">
        <v>0.0038</v>
      </c>
      <c r="Q5758" t="n">
        <v>0.00221</v>
      </c>
      <c r="R5758" t="n">
        <v>-0.01281</v>
      </c>
      <c r="S5758" t="n">
        <v>0.00148</v>
      </c>
      <c r="T5758" t="n">
        <v>0.00671</v>
      </c>
    </row>
    <row r="5759">
      <c r="A5759" s="142" t="n">
        <v>44599</v>
      </c>
      <c r="B5759" t="n">
        <v>0.00167</v>
      </c>
      <c r="C5759" t="n">
        <v>0.00159</v>
      </c>
      <c r="D5759" t="n">
        <v>0.0017</v>
      </c>
      <c r="E5759" t="n">
        <v>0.00168</v>
      </c>
      <c r="F5759" t="n">
        <v>0.00176</v>
      </c>
      <c r="G5759" t="n">
        <v>0.00393</v>
      </c>
      <c r="H5759" t="n">
        <v>-0.00864</v>
      </c>
      <c r="I5759" t="n">
        <v>-0.008659999999999999</v>
      </c>
      <c r="J5759" t="n">
        <v>0.00976</v>
      </c>
      <c r="K5759" t="n">
        <v>0.02316</v>
      </c>
      <c r="L5759" t="n">
        <v>0.00482</v>
      </c>
      <c r="M5759" t="n">
        <v>0.02378</v>
      </c>
      <c r="N5759" t="n">
        <v>0.03277</v>
      </c>
      <c r="O5759" t="n">
        <v>0.0276</v>
      </c>
      <c r="P5759" t="n">
        <v>0.02778</v>
      </c>
      <c r="Q5759" t="n">
        <v>0.00743</v>
      </c>
      <c r="R5759" t="n">
        <v>0.00715</v>
      </c>
      <c r="S5759" t="n">
        <v>-0.00096</v>
      </c>
      <c r="T5759" t="n">
        <v>-0.00167</v>
      </c>
    </row>
    <row r="5760">
      <c r="A5760" s="142" t="n">
        <v>44600</v>
      </c>
      <c r="B5760" t="n">
        <v>0.02579</v>
      </c>
      <c r="C5760" t="n">
        <v>0.02579</v>
      </c>
      <c r="D5760" t="n">
        <v>0.02584</v>
      </c>
      <c r="E5760" t="n">
        <v>0.0258</v>
      </c>
      <c r="F5760" t="n">
        <v>0.0258</v>
      </c>
      <c r="G5760" t="n">
        <v>0.026</v>
      </c>
      <c r="H5760" t="n">
        <v>0.01419</v>
      </c>
      <c r="I5760" t="n">
        <v>0.01416</v>
      </c>
      <c r="J5760" t="n">
        <v>0.01845</v>
      </c>
      <c r="K5760" t="n">
        <v>0.009979999999999999</v>
      </c>
      <c r="L5760" t="n">
        <v>0.00592</v>
      </c>
      <c r="M5760" t="n">
        <v>0.01363</v>
      </c>
      <c r="N5760" t="n">
        <v>0.01456</v>
      </c>
      <c r="O5760" t="n">
        <v>0.01355</v>
      </c>
      <c r="P5760" t="n">
        <v>0.00983</v>
      </c>
      <c r="Q5760" t="n">
        <v>0.02231</v>
      </c>
      <c r="R5760" t="n">
        <v>-2e-05</v>
      </c>
      <c r="S5760" t="n">
        <v>0.00741</v>
      </c>
      <c r="T5760" t="n">
        <v>0.00263</v>
      </c>
    </row>
    <row r="5761">
      <c r="A5761" s="142" t="n">
        <v>44601</v>
      </c>
      <c r="B5761" t="n">
        <v>0.0147</v>
      </c>
      <c r="C5761" t="n">
        <v>0.01465</v>
      </c>
      <c r="D5761" t="n">
        <v>0.01467</v>
      </c>
      <c r="E5761" t="n">
        <v>0.01468</v>
      </c>
      <c r="F5761" t="n">
        <v>0.01472</v>
      </c>
      <c r="G5761" t="n">
        <v>0.01246</v>
      </c>
      <c r="H5761" t="n">
        <v>0.01468</v>
      </c>
      <c r="I5761" t="n">
        <v>0.01467</v>
      </c>
      <c r="J5761" t="n">
        <v>0.01467</v>
      </c>
      <c r="K5761" t="n">
        <v>0.00482</v>
      </c>
      <c r="L5761" t="n">
        <v>0.00522</v>
      </c>
      <c r="M5761" t="n">
        <v>-0.00151</v>
      </c>
      <c r="N5761" t="n">
        <v>0.00137</v>
      </c>
      <c r="O5761" t="n">
        <v>0.00048</v>
      </c>
      <c r="P5761" t="n">
        <v>0.00243</v>
      </c>
      <c r="Q5761" t="n">
        <v>0.01335</v>
      </c>
      <c r="R5761" t="n">
        <v>0.01684</v>
      </c>
      <c r="S5761" t="n">
        <v>0.01493</v>
      </c>
      <c r="T5761" t="n">
        <v>0.01565</v>
      </c>
    </row>
    <row r="5762">
      <c r="A5762" s="142" t="n">
        <v>44602</v>
      </c>
      <c r="B5762" t="n">
        <v>0.00103</v>
      </c>
      <c r="C5762" t="n">
        <v>0.00103</v>
      </c>
      <c r="D5762" t="n">
        <v>0.00105</v>
      </c>
      <c r="E5762" t="n">
        <v>0.00108</v>
      </c>
      <c r="F5762" t="n">
        <v>0.00104</v>
      </c>
      <c r="G5762" t="n">
        <v>0.00177</v>
      </c>
      <c r="H5762" t="n">
        <v>0.01694</v>
      </c>
      <c r="I5762" t="n">
        <v>0.01692</v>
      </c>
      <c r="J5762" t="n">
        <v>0.00142</v>
      </c>
      <c r="K5762" t="n">
        <v>-0.01319</v>
      </c>
      <c r="L5762" t="n">
        <v>0.00088</v>
      </c>
      <c r="M5762" t="n">
        <v>-0.01911</v>
      </c>
      <c r="N5762" t="n">
        <v>-0.02004</v>
      </c>
      <c r="O5762" t="n">
        <v>-0.01861</v>
      </c>
      <c r="P5762" t="n">
        <v>-0.01942</v>
      </c>
      <c r="Q5762" t="n">
        <v>-0.00115</v>
      </c>
      <c r="R5762" t="n">
        <v>-0.00245</v>
      </c>
      <c r="S5762" t="n">
        <v>-0.0127</v>
      </c>
      <c r="T5762" t="n">
        <v>0.00576</v>
      </c>
    </row>
    <row r="5763">
      <c r="A5763" s="142" t="n">
        <v>44603</v>
      </c>
      <c r="B5763" t="n">
        <v>-0.0179</v>
      </c>
      <c r="C5763" t="n">
        <v>-0.01791</v>
      </c>
      <c r="D5763" t="n">
        <v>-0.01787</v>
      </c>
      <c r="E5763" t="n">
        <v>-0.01789</v>
      </c>
      <c r="F5763" t="n">
        <v>-0.01786</v>
      </c>
      <c r="G5763" t="n">
        <v>-0.01452</v>
      </c>
      <c r="H5763" t="n">
        <v>-0.00243</v>
      </c>
      <c r="I5763" t="n">
        <v>-0.00247</v>
      </c>
      <c r="J5763" t="n">
        <v>-0.0133</v>
      </c>
      <c r="K5763" t="n">
        <v>0.03597</v>
      </c>
      <c r="L5763" t="n">
        <v>-0.01182</v>
      </c>
      <c r="M5763" t="n">
        <v>0.04649</v>
      </c>
      <c r="N5763" t="n">
        <v>0.05256</v>
      </c>
      <c r="O5763" t="n">
        <v>0.04219</v>
      </c>
      <c r="P5763" t="n">
        <v>0.04332</v>
      </c>
      <c r="Q5763" t="n">
        <v>-0.01069</v>
      </c>
      <c r="R5763" t="n">
        <v>-0.00535</v>
      </c>
      <c r="S5763" t="n">
        <v>-0.009350000000000001</v>
      </c>
      <c r="T5763" t="n">
        <v>-0.00287</v>
      </c>
    </row>
    <row r="5764">
      <c r="A5764" s="142" t="n">
        <v>44606</v>
      </c>
      <c r="B5764" t="n">
        <v>0.04049</v>
      </c>
      <c r="C5764" t="n">
        <v>0.04043</v>
      </c>
      <c r="D5764" t="n">
        <v>0.04054</v>
      </c>
      <c r="E5764" t="n">
        <v>0.04048</v>
      </c>
      <c r="F5764" t="n">
        <v>0.04056</v>
      </c>
      <c r="G5764" t="n">
        <v>0.03478</v>
      </c>
      <c r="H5764" t="n">
        <v>0.01</v>
      </c>
      <c r="I5764" t="n">
        <v>0.01</v>
      </c>
      <c r="J5764" t="n">
        <v>0.05221</v>
      </c>
      <c r="K5764" t="n">
        <v>0.01713</v>
      </c>
      <c r="L5764" t="n">
        <v>0.02599</v>
      </c>
      <c r="M5764" t="n">
        <v>0.01657</v>
      </c>
      <c r="N5764" t="n">
        <v>0.02211</v>
      </c>
      <c r="O5764" t="n">
        <v>0.02205</v>
      </c>
      <c r="P5764" t="n">
        <v>0.01779</v>
      </c>
      <c r="Q5764" t="n">
        <v>0.05216</v>
      </c>
      <c r="R5764" t="n">
        <v>-0.01808</v>
      </c>
      <c r="S5764" t="n">
        <v>-0.00157</v>
      </c>
      <c r="T5764" t="n">
        <v>-0.00776</v>
      </c>
    </row>
    <row r="5765">
      <c r="A5765" s="142" t="n">
        <v>44607</v>
      </c>
      <c r="B5765" t="n">
        <v>0.03403</v>
      </c>
      <c r="C5765" t="n">
        <v>0.034</v>
      </c>
      <c r="D5765" t="n">
        <v>0.03401</v>
      </c>
      <c r="E5765" t="n">
        <v>0.03407</v>
      </c>
      <c r="F5765" t="n">
        <v>0.03404</v>
      </c>
      <c r="G5765" t="n">
        <v>0.02536</v>
      </c>
      <c r="H5765" t="n">
        <v>0.00332</v>
      </c>
      <c r="I5765" t="n">
        <v>0.00333</v>
      </c>
      <c r="J5765" t="n">
        <v>-0.02154</v>
      </c>
      <c r="K5765" t="n">
        <v>-0.00946</v>
      </c>
      <c r="L5765" t="n">
        <v>-0.01679</v>
      </c>
      <c r="M5765" t="n">
        <v>-0.01008</v>
      </c>
      <c r="N5765" t="n">
        <v>-0.01375</v>
      </c>
      <c r="O5765" t="n">
        <v>-0.01278</v>
      </c>
      <c r="P5765" t="n">
        <v>-0.01515</v>
      </c>
      <c r="Q5765" t="n">
        <v>-0.02451</v>
      </c>
      <c r="R5765" t="n">
        <v>0.01398</v>
      </c>
      <c r="S5765" t="n">
        <v>0.00915</v>
      </c>
      <c r="T5765" t="n">
        <v>0.00288</v>
      </c>
    </row>
    <row r="5766">
      <c r="A5766" s="142" t="n">
        <v>44608</v>
      </c>
      <c r="B5766" t="n">
        <v>-0.01964</v>
      </c>
      <c r="C5766" t="n">
        <v>-0.01964</v>
      </c>
      <c r="D5766" t="n">
        <v>-0.01961</v>
      </c>
      <c r="E5766" t="n">
        <v>-0.01962</v>
      </c>
      <c r="F5766" t="n">
        <v>-0.01959</v>
      </c>
      <c r="G5766" t="n">
        <v>-0.0154</v>
      </c>
      <c r="H5766" t="n">
        <v>-0.00361</v>
      </c>
      <c r="I5766" t="n">
        <v>-0.00361</v>
      </c>
      <c r="J5766" t="n">
        <v>0.03037</v>
      </c>
      <c r="K5766" t="n">
        <v>0.02037</v>
      </c>
      <c r="L5766" t="n">
        <v>0.01606</v>
      </c>
      <c r="M5766" t="n">
        <v>0.01968</v>
      </c>
      <c r="N5766" t="n">
        <v>0.025</v>
      </c>
      <c r="O5766" t="n">
        <v>0.02844</v>
      </c>
      <c r="P5766" t="n">
        <v>0.01893</v>
      </c>
      <c r="Q5766" t="n">
        <v>0.02882</v>
      </c>
      <c r="R5766" t="n">
        <v>0.0005999999999999999</v>
      </c>
      <c r="S5766" t="n">
        <v>0.00257</v>
      </c>
      <c r="T5766" t="n">
        <v>0.01163</v>
      </c>
    </row>
    <row r="5767">
      <c r="A5767" s="142" t="n">
        <v>44609</v>
      </c>
      <c r="B5767" t="n">
        <v>0.02563</v>
      </c>
      <c r="C5767" t="n">
        <v>0.02561</v>
      </c>
      <c r="D5767" t="n">
        <v>0.02565</v>
      </c>
      <c r="E5767" t="n">
        <v>0.02562</v>
      </c>
      <c r="F5767" t="n">
        <v>0.02563</v>
      </c>
      <c r="G5767" t="n">
        <v>0.02632</v>
      </c>
      <c r="H5767" t="n">
        <v>0.01654</v>
      </c>
      <c r="I5767" t="n">
        <v>0.01652</v>
      </c>
      <c r="J5767" t="n">
        <v>0.01893</v>
      </c>
      <c r="K5767" t="n">
        <v>0.02225</v>
      </c>
      <c r="L5767" t="n">
        <v>0.02192</v>
      </c>
      <c r="M5767" t="n">
        <v>0.02504</v>
      </c>
      <c r="N5767" t="n">
        <v>0.02974</v>
      </c>
      <c r="O5767" t="n">
        <v>0.0344</v>
      </c>
      <c r="P5767" t="n">
        <v>0.02207</v>
      </c>
      <c r="Q5767" t="n">
        <v>0.02018</v>
      </c>
      <c r="R5767" t="n">
        <v>-0.00622</v>
      </c>
      <c r="S5767" t="n">
        <v>-0.0151</v>
      </c>
      <c r="T5767" t="n">
        <v>-0.00137</v>
      </c>
    </row>
    <row r="5768">
      <c r="A5768" s="142" t="n">
        <v>44610</v>
      </c>
      <c r="B5768" t="n">
        <v>0.02086</v>
      </c>
      <c r="C5768" t="n">
        <v>0.02081</v>
      </c>
      <c r="D5768" t="n">
        <v>0.02085</v>
      </c>
      <c r="E5768" t="n">
        <v>0.02083</v>
      </c>
      <c r="F5768" t="n">
        <v>0.0209</v>
      </c>
      <c r="G5768" t="n">
        <v>0.0212</v>
      </c>
      <c r="H5768" t="n">
        <v>-0.00297</v>
      </c>
      <c r="I5768" t="n">
        <v>-0.00299</v>
      </c>
      <c r="J5768" t="n">
        <v>0.01725</v>
      </c>
      <c r="K5768" t="n">
        <v>-0.008370000000000001</v>
      </c>
      <c r="L5768" t="n">
        <v>-0.0044</v>
      </c>
      <c r="M5768" t="n">
        <v>-0.009639999999999999</v>
      </c>
      <c r="N5768" t="n">
        <v>-0.00924</v>
      </c>
      <c r="O5768" t="n">
        <v>-0.00641</v>
      </c>
      <c r="P5768" t="n">
        <v>-0.00795</v>
      </c>
      <c r="Q5768" t="n">
        <v>0.01825</v>
      </c>
      <c r="R5768" t="n">
        <v>-0.0076</v>
      </c>
      <c r="S5768" t="n">
        <v>-0.00611</v>
      </c>
      <c r="T5768" t="n">
        <v>-0.00658</v>
      </c>
    </row>
    <row r="5769">
      <c r="A5769" s="142" t="n">
        <v>44613</v>
      </c>
      <c r="B5769" t="n">
        <v>-0.00762</v>
      </c>
      <c r="C5769" t="n">
        <v>-0.00764</v>
      </c>
      <c r="D5769" t="n">
        <v>-0.00755</v>
      </c>
      <c r="E5769" t="n">
        <v>-0.00758</v>
      </c>
      <c r="F5769" t="n">
        <v>-0.00754</v>
      </c>
      <c r="G5769" t="n">
        <v>-0.00992</v>
      </c>
      <c r="H5769" t="n">
        <v>-0.00643</v>
      </c>
      <c r="I5769" t="n">
        <v>-0.00643</v>
      </c>
      <c r="J5769" t="n">
        <v>-0.00757</v>
      </c>
      <c r="K5769" t="n">
        <v>-0.00338</v>
      </c>
      <c r="L5769" t="n">
        <v>0</v>
      </c>
      <c r="M5769" t="n">
        <v>-0.00228</v>
      </c>
      <c r="N5769" t="n">
        <v>0.00066</v>
      </c>
      <c r="O5769" t="n">
        <v>0</v>
      </c>
      <c r="P5769" t="n">
        <v>-0.00344</v>
      </c>
      <c r="Q5769" t="n">
        <v>0</v>
      </c>
      <c r="R5769" t="n">
        <v>-0.01258</v>
      </c>
      <c r="S5769" t="n">
        <v>-0.00297</v>
      </c>
      <c r="T5769" t="n">
        <v>-0.00949</v>
      </c>
    </row>
    <row r="5770">
      <c r="A5770" s="142" t="n">
        <v>44614</v>
      </c>
      <c r="B5770" t="n">
        <v>0.00262</v>
      </c>
      <c r="C5770" t="n">
        <v>0.0026</v>
      </c>
      <c r="D5770" t="n">
        <v>0.00262</v>
      </c>
      <c r="E5770" t="n">
        <v>0.00265</v>
      </c>
      <c r="F5770" t="n">
        <v>0.00264</v>
      </c>
      <c r="G5770" t="n">
        <v>0.0022</v>
      </c>
      <c r="H5770" t="n">
        <v>-0.0027</v>
      </c>
      <c r="I5770" t="n">
        <v>-0.00278</v>
      </c>
      <c r="J5770" t="n">
        <v>0.0021</v>
      </c>
      <c r="K5770" t="n">
        <v>-0.00316</v>
      </c>
      <c r="L5770" t="n">
        <v>0.008999999999999999</v>
      </c>
      <c r="M5770" t="n">
        <v>-0.01421</v>
      </c>
      <c r="N5770" t="n">
        <v>-0.01291</v>
      </c>
      <c r="O5770" t="n">
        <v>-0.00416</v>
      </c>
      <c r="P5770" t="n">
        <v>-0.0069</v>
      </c>
      <c r="Q5770" t="n">
        <v>0.00071</v>
      </c>
      <c r="R5770" t="n">
        <v>0.00053</v>
      </c>
      <c r="S5770" t="n">
        <v>-0.008869999999999999</v>
      </c>
      <c r="T5770" t="n">
        <v>-0.01038</v>
      </c>
    </row>
    <row r="5771">
      <c r="A5771" s="142" t="n">
        <v>44615</v>
      </c>
      <c r="B5771" t="n">
        <v>-0.00614</v>
      </c>
      <c r="C5771" t="n">
        <v>-0.00617</v>
      </c>
      <c r="D5771" t="n">
        <v>-0.00614</v>
      </c>
      <c r="E5771" t="n">
        <v>-0.00617</v>
      </c>
      <c r="F5771" t="n">
        <v>-0.00618</v>
      </c>
      <c r="G5771" t="n">
        <v>-0.00631</v>
      </c>
      <c r="H5771" t="n">
        <v>-0.007939999999999999</v>
      </c>
      <c r="I5771" t="n">
        <v>-0.00791</v>
      </c>
      <c r="J5771" t="n">
        <v>0.00052</v>
      </c>
      <c r="K5771" t="n">
        <v>0.008500000000000001</v>
      </c>
      <c r="L5771" t="n">
        <v>0.009809999999999999</v>
      </c>
      <c r="M5771" t="n">
        <v>0.02189</v>
      </c>
      <c r="N5771" t="n">
        <v>0.01953</v>
      </c>
      <c r="O5771" t="n">
        <v>0.00978</v>
      </c>
      <c r="P5771" t="n">
        <v>0.01852</v>
      </c>
      <c r="Q5771" t="n">
        <v>0.00106</v>
      </c>
      <c r="R5771" t="n">
        <v>-0.00234</v>
      </c>
      <c r="S5771" t="n">
        <v>-0.01113</v>
      </c>
      <c r="T5771" t="n">
        <v>0.0011</v>
      </c>
    </row>
    <row r="5772">
      <c r="A5772" s="142" t="n">
        <v>44616</v>
      </c>
      <c r="B5772" t="n">
        <v>0.02021</v>
      </c>
      <c r="C5772" t="n">
        <v>0.02022</v>
      </c>
      <c r="D5772" t="n">
        <v>0.02024</v>
      </c>
      <c r="E5772" t="n">
        <v>0.02023</v>
      </c>
      <c r="F5772" t="n">
        <v>0.02027</v>
      </c>
      <c r="G5772" t="n">
        <v>0.01928</v>
      </c>
      <c r="H5772" t="n">
        <v>0.01212</v>
      </c>
      <c r="I5772" t="n">
        <v>0.01211</v>
      </c>
      <c r="J5772" t="n">
        <v>0.00603</v>
      </c>
      <c r="K5772" t="n">
        <v>-0.01607</v>
      </c>
      <c r="L5772" t="n">
        <v>0.00351</v>
      </c>
      <c r="M5772" t="n">
        <v>-0.01274</v>
      </c>
      <c r="N5772" t="n">
        <v>-0.01193</v>
      </c>
      <c r="O5772" t="n">
        <v>-0.03535</v>
      </c>
      <c r="P5772" t="n">
        <v>0.00227</v>
      </c>
      <c r="Q5772" t="n">
        <v>0.02169</v>
      </c>
      <c r="R5772" t="n">
        <v>-0.03192</v>
      </c>
      <c r="S5772" t="n">
        <v>0.01289</v>
      </c>
      <c r="T5772" t="n">
        <v>-0.02495</v>
      </c>
    </row>
    <row r="5773">
      <c r="A5773" s="142" t="n">
        <v>44617</v>
      </c>
      <c r="B5773" t="n">
        <v>-0.00498</v>
      </c>
      <c r="C5773" t="n">
        <v>-0.00502</v>
      </c>
      <c r="D5773" t="n">
        <v>-0.00497</v>
      </c>
      <c r="E5773" t="n">
        <v>-0.00496</v>
      </c>
      <c r="F5773" t="n">
        <v>-0.00498</v>
      </c>
      <c r="G5773" t="n">
        <v>-0.02342</v>
      </c>
      <c r="H5773" t="n">
        <v>-0.00269</v>
      </c>
      <c r="I5773" t="n">
        <v>-0.00272</v>
      </c>
      <c r="J5773" t="n">
        <v>-0.02137</v>
      </c>
      <c r="K5773" t="n">
        <v>0.01621</v>
      </c>
      <c r="L5773" t="n">
        <v>-0.02681</v>
      </c>
      <c r="M5773" t="n">
        <v>0.00765</v>
      </c>
      <c r="N5773" t="n">
        <v>0.00827</v>
      </c>
      <c r="O5773" t="n">
        <v>0.01522</v>
      </c>
      <c r="P5773" t="n">
        <v>0.00454</v>
      </c>
      <c r="Q5773" t="n">
        <v>-0.03241</v>
      </c>
      <c r="R5773" t="n">
        <v>0.03292</v>
      </c>
      <c r="S5773" t="n">
        <v>0.0124</v>
      </c>
      <c r="T5773" t="n">
        <v>0.00297</v>
      </c>
    </row>
    <row r="5774">
      <c r="A5774" s="142" t="n">
        <v>44620</v>
      </c>
      <c r="B5774" t="n">
        <v>-0.008959999999999999</v>
      </c>
      <c r="C5774" t="n">
        <v>-0.009010000000000001</v>
      </c>
      <c r="D5774" t="n">
        <v>-0.008920000000000001</v>
      </c>
      <c r="E5774" t="n">
        <v>-0.00893</v>
      </c>
      <c r="F5774" t="n">
        <v>-0.008840000000000001</v>
      </c>
      <c r="G5774" t="n">
        <v>0.00283</v>
      </c>
      <c r="H5774" t="n">
        <v>0.02269</v>
      </c>
      <c r="I5774" t="n">
        <v>0.02267</v>
      </c>
      <c r="J5774" t="n">
        <v>-0.00533</v>
      </c>
      <c r="K5774" t="n">
        <v>0.00146</v>
      </c>
      <c r="L5774" t="n">
        <v>0.0157</v>
      </c>
      <c r="M5774" t="n">
        <v>0.00604</v>
      </c>
      <c r="N5774" t="n">
        <v>0.01322</v>
      </c>
      <c r="O5774" t="n">
        <v>-0.01022</v>
      </c>
      <c r="P5774" t="n">
        <v>0.01806</v>
      </c>
      <c r="Q5774" t="n">
        <v>0.02383</v>
      </c>
      <c r="R5774" t="n">
        <v>-0.00114</v>
      </c>
      <c r="S5774" t="n">
        <v>0.00054</v>
      </c>
      <c r="T5774" t="n">
        <v>0.00069</v>
      </c>
    </row>
    <row r="5775">
      <c r="A5775" s="142" t="n">
        <v>44621</v>
      </c>
      <c r="B5775" t="n">
        <v>0.00667</v>
      </c>
      <c r="C5775" t="n">
        <v>0.00666</v>
      </c>
      <c r="D5775" t="n">
        <v>0.00671</v>
      </c>
      <c r="E5775" t="n">
        <v>0.00667</v>
      </c>
      <c r="F5775" t="n">
        <v>0.00666</v>
      </c>
      <c r="G5775" t="n">
        <v>0.00548</v>
      </c>
      <c r="H5775" t="n">
        <v>0.00881</v>
      </c>
      <c r="I5775" t="n">
        <v>0.00877</v>
      </c>
      <c r="J5775" t="n">
        <v>0.01339</v>
      </c>
      <c r="K5775" t="n">
        <v>0.01156</v>
      </c>
      <c r="L5775" t="n">
        <v>0.02405</v>
      </c>
      <c r="M5775" t="n">
        <v>0.0343</v>
      </c>
      <c r="N5775" t="n">
        <v>0.03736</v>
      </c>
      <c r="O5775" t="n">
        <v>0.03109</v>
      </c>
      <c r="P5775" t="n">
        <v>0.02882</v>
      </c>
      <c r="Q5775" t="n">
        <v>0.03325</v>
      </c>
      <c r="R5775" t="n">
        <v>-0.0232</v>
      </c>
      <c r="S5775" t="n">
        <v>-0.00547</v>
      </c>
      <c r="T5775" t="n">
        <v>0.01254</v>
      </c>
    </row>
    <row r="5776">
      <c r="A5776" s="142" t="n">
        <v>44622</v>
      </c>
      <c r="B5776" t="n">
        <v>0.04653</v>
      </c>
      <c r="C5776" t="n">
        <v>0.04652</v>
      </c>
      <c r="D5776" t="n">
        <v>0.04656</v>
      </c>
      <c r="E5776" t="n">
        <v>0.04653</v>
      </c>
      <c r="F5776" t="n">
        <v>0.04658</v>
      </c>
      <c r="G5776" t="n">
        <v>0.0381</v>
      </c>
      <c r="H5776" t="n">
        <v>0.01903</v>
      </c>
      <c r="I5776" t="n">
        <v>0.01905</v>
      </c>
      <c r="J5776" t="n">
        <v>-0.008189999999999999</v>
      </c>
      <c r="K5776" t="n">
        <v>0.00455</v>
      </c>
      <c r="L5776" t="n">
        <v>0.00652</v>
      </c>
      <c r="M5776" t="n">
        <v>0.00325</v>
      </c>
      <c r="N5776" t="n">
        <v>0.00443</v>
      </c>
      <c r="O5776" t="n">
        <v>-0.00196</v>
      </c>
      <c r="P5776" t="n">
        <v>0.00647</v>
      </c>
      <c r="Q5776" t="n">
        <v>0.00356</v>
      </c>
      <c r="R5776" t="n">
        <v>0.008710000000000001</v>
      </c>
      <c r="S5776" t="n">
        <v>0.01606</v>
      </c>
      <c r="T5776" t="n">
        <v>-0.00014</v>
      </c>
    </row>
    <row r="5777">
      <c r="A5777" s="142" t="n">
        <v>44623</v>
      </c>
      <c r="B5777" t="n">
        <v>0.00556</v>
      </c>
      <c r="C5777" t="n">
        <v>0.00553</v>
      </c>
      <c r="D5777" t="n">
        <v>0.00553</v>
      </c>
      <c r="E5777" t="n">
        <v>0.00558</v>
      </c>
      <c r="F5777" t="n">
        <v>0.00556</v>
      </c>
      <c r="G5777" t="n">
        <v>-0.00117</v>
      </c>
      <c r="H5777" t="n">
        <v>0.01325</v>
      </c>
      <c r="I5777" t="n">
        <v>0.01326</v>
      </c>
      <c r="J5777" t="n">
        <v>-0.00213</v>
      </c>
      <c r="K5777" t="n">
        <v>0.0106</v>
      </c>
      <c r="L5777" t="n">
        <v>0.01041</v>
      </c>
      <c r="M5777" t="n">
        <v>0.01048</v>
      </c>
      <c r="N5777" t="n">
        <v>0.00842</v>
      </c>
      <c r="O5777" t="n">
        <v>0.00174</v>
      </c>
      <c r="P5777" t="n">
        <v>0.00428</v>
      </c>
      <c r="Q5777" t="n">
        <v>-0.00202</v>
      </c>
      <c r="R5777" t="n">
        <v>-0.0197</v>
      </c>
      <c r="S5777" t="n">
        <v>-0.00555</v>
      </c>
      <c r="T5777" t="n">
        <v>0.00407</v>
      </c>
    </row>
    <row r="5778">
      <c r="A5778" s="142" t="n">
        <v>44624</v>
      </c>
      <c r="B5778" t="n">
        <v>0.00456</v>
      </c>
      <c r="C5778" t="n">
        <v>0.00455</v>
      </c>
      <c r="D5778" t="n">
        <v>0.00461</v>
      </c>
      <c r="E5778" t="n">
        <v>0.00456</v>
      </c>
      <c r="F5778" t="n">
        <v>0.00461</v>
      </c>
      <c r="G5778" t="n">
        <v>0.00414</v>
      </c>
      <c r="H5778" t="n">
        <v>0.01956</v>
      </c>
      <c r="I5778" t="n">
        <v>0.0195</v>
      </c>
      <c r="J5778" t="n">
        <v>0.02883</v>
      </c>
      <c r="K5778" t="n">
        <v>0.02819</v>
      </c>
      <c r="L5778" t="n">
        <v>0.03724</v>
      </c>
      <c r="M5778" t="n">
        <v>0.03592</v>
      </c>
      <c r="N5778" t="n">
        <v>0.04526</v>
      </c>
      <c r="O5778" t="n">
        <v>0.03277</v>
      </c>
      <c r="P5778" t="n">
        <v>0.03198</v>
      </c>
      <c r="Q5778" t="n">
        <v>0.0279</v>
      </c>
      <c r="R5778" t="n">
        <v>-0.03542</v>
      </c>
      <c r="S5778" t="n">
        <v>-0.00362</v>
      </c>
      <c r="T5778" t="n">
        <v>-0.01073</v>
      </c>
    </row>
    <row r="5779">
      <c r="A5779" s="142" t="n">
        <v>44627</v>
      </c>
      <c r="B5779" t="n">
        <v>0.03838</v>
      </c>
      <c r="C5779" t="n">
        <v>0.03831</v>
      </c>
      <c r="D5779" t="n">
        <v>0.03839</v>
      </c>
      <c r="E5779" t="n">
        <v>0.0384</v>
      </c>
      <c r="F5779" t="n">
        <v>0.03841</v>
      </c>
      <c r="G5779" t="n">
        <v>0.02501</v>
      </c>
      <c r="H5779" t="n">
        <v>0.01144</v>
      </c>
      <c r="I5779" t="n">
        <v>0.01145</v>
      </c>
      <c r="J5779" t="n">
        <v>0.03477</v>
      </c>
      <c r="K5779" t="n">
        <v>0.00903</v>
      </c>
      <c r="L5779" t="n">
        <v>-0.00094</v>
      </c>
      <c r="M5779" t="n">
        <v>0.02867</v>
      </c>
      <c r="N5779" t="n">
        <v>0.01789</v>
      </c>
      <c r="O5779" t="n">
        <v>0.0253</v>
      </c>
      <c r="P5779" t="n">
        <v>0.01033</v>
      </c>
      <c r="Q5779" t="n">
        <v>0.038</v>
      </c>
      <c r="R5779" t="n">
        <v>-0.01068</v>
      </c>
      <c r="S5779" t="n">
        <v>-0.02334</v>
      </c>
      <c r="T5779" t="n">
        <v>-0.02885</v>
      </c>
    </row>
    <row r="5780">
      <c r="A5780" s="142" t="n">
        <v>44628</v>
      </c>
      <c r="B5780" t="n">
        <v>0.02888</v>
      </c>
      <c r="C5780" t="n">
        <v>0.02887</v>
      </c>
      <c r="D5780" t="n">
        <v>0.02891</v>
      </c>
      <c r="E5780" t="n">
        <v>0.02888</v>
      </c>
      <c r="F5780" t="n">
        <v>0.02892</v>
      </c>
      <c r="G5780" t="n">
        <v>0.02476</v>
      </c>
      <c r="H5780" t="n">
        <v>0.01109</v>
      </c>
      <c r="I5780" t="n">
        <v>0.01105</v>
      </c>
      <c r="J5780" t="n">
        <v>0.02282</v>
      </c>
      <c r="K5780" t="n">
        <v>0.00632</v>
      </c>
      <c r="L5780" t="n">
        <v>0.02971</v>
      </c>
      <c r="M5780" t="n">
        <v>0.01326</v>
      </c>
      <c r="N5780" t="n">
        <v>0.00373</v>
      </c>
      <c r="O5780" t="n">
        <v>0.01028</v>
      </c>
      <c r="P5780" t="n">
        <v>0.01022</v>
      </c>
      <c r="Q5780" t="n">
        <v>0.0248</v>
      </c>
      <c r="R5780" t="n">
        <v>-0.00435</v>
      </c>
      <c r="S5780" t="n">
        <v>-0.008109999999999999</v>
      </c>
      <c r="T5780" t="n">
        <v>-0.01032</v>
      </c>
    </row>
    <row r="5781">
      <c r="A5781" s="142" t="n">
        <v>44629</v>
      </c>
      <c r="B5781" t="n">
        <v>0.01583</v>
      </c>
      <c r="C5781" t="n">
        <v>0.01581</v>
      </c>
      <c r="D5781" t="n">
        <v>0.01584</v>
      </c>
      <c r="E5781" t="n">
        <v>0.01585</v>
      </c>
      <c r="F5781" t="n">
        <v>0.01587</v>
      </c>
      <c r="G5781" t="n">
        <v>0.01606</v>
      </c>
      <c r="H5781" t="n">
        <v>-0.00589</v>
      </c>
      <c r="I5781" t="n">
        <v>-0.00588</v>
      </c>
      <c r="J5781" t="n">
        <v>-0.03947</v>
      </c>
      <c r="K5781" t="n">
        <v>-0.01789</v>
      </c>
      <c r="L5781" t="n">
        <v>-0.02756</v>
      </c>
      <c r="M5781" t="n">
        <v>-0.01933</v>
      </c>
      <c r="N5781" t="n">
        <v>-0.02061</v>
      </c>
      <c r="O5781" t="n">
        <v>-0.00804</v>
      </c>
      <c r="P5781" t="n">
        <v>-0.01417</v>
      </c>
      <c r="Q5781" t="n">
        <v>-0.04144</v>
      </c>
      <c r="R5781" t="n">
        <v>0.04601</v>
      </c>
      <c r="S5781" t="n">
        <v>0.01058</v>
      </c>
      <c r="T5781" t="n">
        <v>-0.0194</v>
      </c>
    </row>
    <row r="5782">
      <c r="A5782" s="142" t="n">
        <v>44630</v>
      </c>
      <c r="B5782" t="n">
        <v>-0.01846</v>
      </c>
      <c r="C5782" t="n">
        <v>-0.01848</v>
      </c>
      <c r="D5782" t="n">
        <v>-0.01845</v>
      </c>
      <c r="E5782" t="n">
        <v>-0.01845</v>
      </c>
      <c r="F5782" t="n">
        <v>-0.01841</v>
      </c>
      <c r="G5782" t="n">
        <v>-0.00327</v>
      </c>
      <c r="H5782" t="n">
        <v>-0.00636</v>
      </c>
      <c r="I5782" t="n">
        <v>-0.00636</v>
      </c>
      <c r="J5782" t="n">
        <v>0.03241</v>
      </c>
      <c r="K5782" t="n">
        <v>0.01108</v>
      </c>
      <c r="L5782" t="n">
        <v>0.00127</v>
      </c>
      <c r="M5782" t="n">
        <v>0.00704</v>
      </c>
      <c r="N5782" t="n">
        <v>0.02313</v>
      </c>
      <c r="O5782" t="n">
        <v>0.01621</v>
      </c>
      <c r="P5782" t="n">
        <v>0.02259</v>
      </c>
      <c r="Q5782" t="n">
        <v>0.03767</v>
      </c>
      <c r="R5782" t="n">
        <v>-0.01621</v>
      </c>
      <c r="S5782" t="n">
        <v>0.00076</v>
      </c>
      <c r="T5782" t="n">
        <v>0.01359</v>
      </c>
    </row>
    <row r="5783">
      <c r="A5783" s="142" t="n">
        <v>44631</v>
      </c>
      <c r="B5783" t="n">
        <v>0.01563</v>
      </c>
      <c r="C5783" t="n">
        <v>0.0156</v>
      </c>
      <c r="D5783" t="n">
        <v>0.01563</v>
      </c>
      <c r="E5783" t="n">
        <v>0.01559</v>
      </c>
      <c r="F5783" t="n">
        <v>0.01563</v>
      </c>
      <c r="G5783" t="n">
        <v>0.01312</v>
      </c>
      <c r="H5783" t="n">
        <v>0.02287</v>
      </c>
      <c r="I5783" t="n">
        <v>0.02284</v>
      </c>
      <c r="J5783" t="n">
        <v>-0.01557</v>
      </c>
      <c r="K5783" t="n">
        <v>-0.00516</v>
      </c>
      <c r="L5783" t="n">
        <v>-0.01383</v>
      </c>
      <c r="M5783" t="n">
        <v>-0.00561</v>
      </c>
      <c r="N5783" t="n">
        <v>-0.00573</v>
      </c>
      <c r="O5783" t="n">
        <v>-0.00636</v>
      </c>
      <c r="P5783" t="n">
        <v>-0.00703</v>
      </c>
      <c r="Q5783" t="n">
        <v>-0.0213</v>
      </c>
      <c r="R5783" t="n">
        <v>0.008970000000000001</v>
      </c>
      <c r="S5783" t="n">
        <v>-0.00673</v>
      </c>
      <c r="T5783" t="n">
        <v>-0.01064</v>
      </c>
    </row>
    <row r="5784">
      <c r="A5784" s="142" t="n">
        <v>44634</v>
      </c>
      <c r="B5784" t="n">
        <v>-0.00727</v>
      </c>
      <c r="C5784" t="n">
        <v>-0.00731</v>
      </c>
      <c r="D5784" t="n">
        <v>-0.00722</v>
      </c>
      <c r="E5784" t="n">
        <v>-0.00722</v>
      </c>
      <c r="F5784" t="n">
        <v>-0.00718</v>
      </c>
      <c r="G5784" t="n">
        <v>-0.01187</v>
      </c>
      <c r="H5784" t="n">
        <v>-0.00588</v>
      </c>
      <c r="I5784" t="n">
        <v>-0.00587</v>
      </c>
      <c r="J5784" t="n">
        <v>-0.01909</v>
      </c>
      <c r="K5784" t="n">
        <v>-0.03739</v>
      </c>
      <c r="L5784" t="n">
        <v>-0.04669</v>
      </c>
      <c r="M5784" t="n">
        <v>-0.0385</v>
      </c>
      <c r="N5784" t="n">
        <v>-0.04579</v>
      </c>
      <c r="O5784" t="n">
        <v>-0.03891</v>
      </c>
      <c r="P5784" t="n">
        <v>-0.05056</v>
      </c>
      <c r="Q5784" t="n">
        <v>-0.01875</v>
      </c>
      <c r="R5784" t="n">
        <v>0.01133</v>
      </c>
      <c r="S5784" t="n">
        <v>-0.00852</v>
      </c>
      <c r="T5784" t="n">
        <v>-0.02935</v>
      </c>
    </row>
    <row r="5785">
      <c r="A5785" s="142" t="n">
        <v>44635</v>
      </c>
      <c r="B5785" t="n">
        <v>-0.04052</v>
      </c>
      <c r="C5785" t="n">
        <v>-0.04054</v>
      </c>
      <c r="D5785" t="n">
        <v>-0.04051</v>
      </c>
      <c r="E5785" t="n">
        <v>-0.0405</v>
      </c>
      <c r="F5785" t="n">
        <v>-0.04054</v>
      </c>
      <c r="G5785" t="n">
        <v>-0.03932</v>
      </c>
      <c r="H5785" t="n">
        <v>-0.04187</v>
      </c>
      <c r="I5785" t="n">
        <v>-0.04192</v>
      </c>
      <c r="J5785" t="n">
        <v>-0.0256</v>
      </c>
      <c r="K5785" t="n">
        <v>-0.01067</v>
      </c>
      <c r="L5785" t="n">
        <v>-0.01708</v>
      </c>
      <c r="M5785" t="n">
        <v>-0.009719999999999999</v>
      </c>
      <c r="N5785" t="n">
        <v>0.00151</v>
      </c>
      <c r="O5785" t="n">
        <v>-0.00328</v>
      </c>
      <c r="P5785" t="n">
        <v>-0.00639</v>
      </c>
      <c r="Q5785" t="n">
        <v>-0.02283</v>
      </c>
      <c r="R5785" t="n">
        <v>-0.00227</v>
      </c>
      <c r="S5785" t="n">
        <v>0.01007</v>
      </c>
      <c r="T5785" t="n">
        <v>-0.02613</v>
      </c>
    </row>
    <row r="5786">
      <c r="A5786" s="142" t="n">
        <v>44636</v>
      </c>
      <c r="B5786" t="n">
        <v>-0.00267</v>
      </c>
      <c r="C5786" t="n">
        <v>-0.00268</v>
      </c>
      <c r="D5786" t="n">
        <v>-0.00264</v>
      </c>
      <c r="E5786" t="n">
        <v>-0.00268</v>
      </c>
      <c r="F5786" t="n">
        <v>-0.00259</v>
      </c>
      <c r="G5786" t="n">
        <v>-0.00331</v>
      </c>
      <c r="H5786" t="n">
        <v>-0.01067</v>
      </c>
      <c r="I5786" t="n">
        <v>-0.01068</v>
      </c>
      <c r="J5786" t="n">
        <v>-0.00131</v>
      </c>
      <c r="K5786" t="n">
        <v>0.01057</v>
      </c>
      <c r="L5786" t="n">
        <v>-0.01046</v>
      </c>
      <c r="M5786" t="n">
        <v>0.0023</v>
      </c>
      <c r="N5786" t="n">
        <v>-0.0047</v>
      </c>
      <c r="O5786" t="n">
        <v>-0.00255</v>
      </c>
      <c r="P5786" t="n">
        <v>0.00107</v>
      </c>
      <c r="Q5786" t="n">
        <v>-0.00108</v>
      </c>
      <c r="R5786" t="n">
        <v>0.02994</v>
      </c>
      <c r="S5786" t="n">
        <v>0.02582</v>
      </c>
      <c r="T5786" t="n">
        <v>0.05133</v>
      </c>
    </row>
    <row r="5787">
      <c r="A5787" s="142" t="n">
        <v>44637</v>
      </c>
      <c r="B5787" t="n">
        <v>-0.00142</v>
      </c>
      <c r="C5787" t="n">
        <v>-0.00142</v>
      </c>
      <c r="D5787" t="n">
        <v>-0.00141</v>
      </c>
      <c r="E5787" t="n">
        <v>-0.00141</v>
      </c>
      <c r="F5787" t="n">
        <v>-0.00142</v>
      </c>
      <c r="G5787" t="n">
        <v>0.00047</v>
      </c>
      <c r="H5787" t="n">
        <v>0.01453</v>
      </c>
      <c r="I5787" t="n">
        <v>0.01453</v>
      </c>
      <c r="J5787" t="n">
        <v>0.03262</v>
      </c>
      <c r="K5787" t="n">
        <v>0.02234</v>
      </c>
      <c r="L5787" t="n">
        <v>0.02967</v>
      </c>
      <c r="M5787" t="n">
        <v>0.02037</v>
      </c>
      <c r="N5787" t="n">
        <v>0.02371</v>
      </c>
      <c r="O5787" t="n">
        <v>0.02594</v>
      </c>
      <c r="P5787" t="n">
        <v>0.02141</v>
      </c>
      <c r="Q5787" t="n">
        <v>0.03433</v>
      </c>
      <c r="R5787" t="n">
        <v>0.00532</v>
      </c>
      <c r="S5787" t="n">
        <v>0.00723</v>
      </c>
      <c r="T5787" t="n">
        <v>0.02614</v>
      </c>
    </row>
    <row r="5788">
      <c r="A5788" s="142" t="n">
        <v>44638</v>
      </c>
      <c r="B5788" t="n">
        <v>0.02139</v>
      </c>
      <c r="C5788" t="n">
        <v>0.02137</v>
      </c>
      <c r="D5788" t="n">
        <v>0.02141</v>
      </c>
      <c r="E5788" t="n">
        <v>0.02142</v>
      </c>
      <c r="F5788" t="n">
        <v>0.02143</v>
      </c>
      <c r="G5788" t="n">
        <v>0.03213</v>
      </c>
      <c r="H5788" t="n">
        <v>0.01942</v>
      </c>
      <c r="I5788" t="n">
        <v>0.01941</v>
      </c>
      <c r="J5788" t="n">
        <v>-0.00255</v>
      </c>
      <c r="K5788" t="n">
        <v>0.00108</v>
      </c>
      <c r="L5788" t="n">
        <v>-0.00597</v>
      </c>
      <c r="M5788" t="n">
        <v>-0.00326</v>
      </c>
      <c r="N5788" t="n">
        <v>-0.00315</v>
      </c>
      <c r="O5788" t="n">
        <v>-0.00601</v>
      </c>
      <c r="P5788" t="n">
        <v>0.009429999999999999</v>
      </c>
      <c r="Q5788" t="n">
        <v>-0.00401</v>
      </c>
      <c r="R5788" t="n">
        <v>0.0091</v>
      </c>
      <c r="S5788" t="n">
        <v>0.01452</v>
      </c>
      <c r="T5788" t="n">
        <v>0.00739</v>
      </c>
    </row>
    <row r="5789">
      <c r="A5789" s="142" t="n">
        <v>44641</v>
      </c>
      <c r="B5789" t="n">
        <v>-0.00104</v>
      </c>
      <c r="C5789" t="n">
        <v>-0.00109</v>
      </c>
      <c r="D5789" t="n">
        <v>-0.00099</v>
      </c>
      <c r="E5789" t="n">
        <v>-0.00103</v>
      </c>
      <c r="F5789" t="n">
        <v>-0.00096</v>
      </c>
      <c r="G5789" t="n">
        <v>-0.00648</v>
      </c>
      <c r="H5789" t="n">
        <v>0.01136</v>
      </c>
      <c r="I5789" t="n">
        <v>0.01133</v>
      </c>
      <c r="J5789" t="n">
        <v>0.00792</v>
      </c>
      <c r="K5789" t="n">
        <v>0.02076</v>
      </c>
      <c r="L5789" t="n">
        <v>0.00747</v>
      </c>
      <c r="M5789" t="n">
        <v>0.02177</v>
      </c>
      <c r="N5789" t="n">
        <v>0.02237</v>
      </c>
      <c r="O5789" t="n">
        <v>0.01835</v>
      </c>
      <c r="P5789" t="n">
        <v>0.01142</v>
      </c>
      <c r="Q5789" t="n">
        <v>0.00885</v>
      </c>
      <c r="R5789" t="n">
        <v>0.00049</v>
      </c>
      <c r="S5789" t="n">
        <v>-0.0009700000000000001</v>
      </c>
      <c r="T5789" t="n">
        <v>-0.00689</v>
      </c>
    </row>
    <row r="5790">
      <c r="A5790" s="142" t="n">
        <v>44642</v>
      </c>
      <c r="B5790" t="n">
        <v>0.01001</v>
      </c>
      <c r="C5790" t="n">
        <v>0.009990000000000001</v>
      </c>
      <c r="D5790" t="n">
        <v>0.01002</v>
      </c>
      <c r="E5790" t="n">
        <v>0.01005</v>
      </c>
      <c r="F5790" t="n">
        <v>0.01002</v>
      </c>
      <c r="G5790" t="n">
        <v>0.01016</v>
      </c>
      <c r="H5790" t="n">
        <v>0.02551</v>
      </c>
      <c r="I5790" t="n">
        <v>0.02553</v>
      </c>
      <c r="J5790" t="n">
        <v>-0.01394</v>
      </c>
      <c r="K5790" t="n">
        <v>-0.00727</v>
      </c>
      <c r="L5790" t="n">
        <v>-0.0138</v>
      </c>
      <c r="M5790" t="n">
        <v>-0.01095</v>
      </c>
      <c r="N5790" t="n">
        <v>-0.01364</v>
      </c>
      <c r="O5790" t="n">
        <v>-0.01382</v>
      </c>
      <c r="P5790" t="n">
        <v>-0.00821</v>
      </c>
      <c r="Q5790" t="n">
        <v>-0.01301</v>
      </c>
      <c r="R5790" t="n">
        <v>0.00874</v>
      </c>
      <c r="S5790" t="n">
        <v>0.0131</v>
      </c>
      <c r="T5790" t="n">
        <v>0.01706</v>
      </c>
    </row>
    <row r="5791">
      <c r="A5791" s="142" t="n">
        <v>44643</v>
      </c>
      <c r="B5791" t="n">
        <v>-0.00762</v>
      </c>
      <c r="C5791" t="n">
        <v>-0.00765</v>
      </c>
      <c r="D5791" t="n">
        <v>-0.00763</v>
      </c>
      <c r="E5791" t="n">
        <v>-0.00765</v>
      </c>
      <c r="F5791" t="n">
        <v>-0.00758</v>
      </c>
      <c r="G5791" t="n">
        <v>-0.01006</v>
      </c>
      <c r="H5791" t="n">
        <v>0.00296</v>
      </c>
      <c r="I5791" t="n">
        <v>0.00297</v>
      </c>
      <c r="J5791" t="n">
        <v>0.01285</v>
      </c>
      <c r="K5791" t="n">
        <v>0.01857</v>
      </c>
      <c r="L5791" t="n">
        <v>0.008370000000000001</v>
      </c>
      <c r="M5791" t="n">
        <v>0.02337</v>
      </c>
      <c r="N5791" t="n">
        <v>0.02001</v>
      </c>
      <c r="O5791" t="n">
        <v>0.02596</v>
      </c>
      <c r="P5791" t="n">
        <v>0.0207</v>
      </c>
      <c r="Q5791" t="n">
        <v>0.01463</v>
      </c>
      <c r="R5791" t="n">
        <v>-0.00983</v>
      </c>
      <c r="S5791" t="n">
        <v>-0.00526</v>
      </c>
      <c r="T5791" t="n">
        <v>0.01024</v>
      </c>
    </row>
    <row r="5792">
      <c r="A5792" s="142" t="n">
        <v>44644</v>
      </c>
      <c r="B5792" t="n">
        <v>0.01634</v>
      </c>
      <c r="C5792" t="n">
        <v>0.01631</v>
      </c>
      <c r="D5792" t="n">
        <v>0.01634</v>
      </c>
      <c r="E5792" t="n">
        <v>0.01635</v>
      </c>
      <c r="F5792" t="n">
        <v>0.01634</v>
      </c>
      <c r="G5792" t="n">
        <v>0.01446</v>
      </c>
      <c r="H5792" t="n">
        <v>0.01383</v>
      </c>
      <c r="I5792" t="n">
        <v>0.0138</v>
      </c>
      <c r="J5792" t="n">
        <v>0.02664</v>
      </c>
      <c r="K5792" t="n">
        <v>0.00698</v>
      </c>
      <c r="L5792" t="n">
        <v>0.01378</v>
      </c>
      <c r="M5792" t="n">
        <v>0.00046</v>
      </c>
      <c r="N5792" t="n">
        <v>0.00134</v>
      </c>
      <c r="O5792" t="n">
        <v>-0.00192</v>
      </c>
      <c r="P5792" t="n">
        <v>-0.00203</v>
      </c>
      <c r="Q5792" t="n">
        <v>0.02589</v>
      </c>
      <c r="R5792" t="n">
        <v>-0.00178</v>
      </c>
      <c r="S5792" t="n">
        <v>0.00763</v>
      </c>
      <c r="T5792" t="n">
        <v>-0.00382</v>
      </c>
    </row>
    <row r="5793">
      <c r="A5793" s="142" t="n">
        <v>44645</v>
      </c>
      <c r="B5793" t="n">
        <v>0.00463</v>
      </c>
      <c r="C5793" t="n">
        <v>0.00464</v>
      </c>
      <c r="D5793" t="n">
        <v>0.00468</v>
      </c>
      <c r="E5793" t="n">
        <v>0.00465</v>
      </c>
      <c r="F5793" t="n">
        <v>0.00468</v>
      </c>
      <c r="G5793" t="n">
        <v>0.00518</v>
      </c>
      <c r="H5793" t="n">
        <v>0.00396</v>
      </c>
      <c r="I5793" t="n">
        <v>0.00393</v>
      </c>
      <c r="J5793" t="n">
        <v>-0.01804</v>
      </c>
      <c r="K5793" t="n">
        <v>0.00103</v>
      </c>
      <c r="L5793" t="n">
        <v>-0.01999</v>
      </c>
      <c r="M5793" t="n">
        <v>-0.00682</v>
      </c>
      <c r="N5793" t="n">
        <v>0.00323</v>
      </c>
      <c r="O5793" t="n">
        <v>0.00112</v>
      </c>
      <c r="P5793" t="n">
        <v>0.00508</v>
      </c>
      <c r="Q5793" t="n">
        <v>-0.02423</v>
      </c>
      <c r="R5793" t="n">
        <v>0.00102</v>
      </c>
      <c r="S5793" t="n">
        <v>0.00325</v>
      </c>
      <c r="T5793" t="n">
        <v>-0.008330000000000001</v>
      </c>
    </row>
    <row r="5794">
      <c r="A5794" s="142" t="n">
        <v>44648</v>
      </c>
      <c r="B5794" t="n">
        <v>0.00443</v>
      </c>
      <c r="C5794" t="n">
        <v>0.00435</v>
      </c>
      <c r="D5794" t="n">
        <v>0.00444</v>
      </c>
      <c r="E5794" t="n">
        <v>0.00445</v>
      </c>
      <c r="F5794" t="n">
        <v>0.00447</v>
      </c>
      <c r="G5794" t="n">
        <v>0.00233</v>
      </c>
      <c r="H5794" t="n">
        <v>0.00296</v>
      </c>
      <c r="I5794" t="n">
        <v>0.00295</v>
      </c>
      <c r="J5794" t="n">
        <v>-0.00831</v>
      </c>
      <c r="K5794" t="n">
        <v>-0.01509</v>
      </c>
      <c r="L5794" t="n">
        <v>-0.02324</v>
      </c>
      <c r="M5794" t="n">
        <v>-0.01813</v>
      </c>
      <c r="N5794" t="n">
        <v>-0.02619</v>
      </c>
      <c r="O5794" t="n">
        <v>-0.02532</v>
      </c>
      <c r="P5794" t="n">
        <v>-0.02123</v>
      </c>
      <c r="Q5794" t="n">
        <v>-0.01942</v>
      </c>
      <c r="R5794" t="n">
        <v>0.0014</v>
      </c>
      <c r="S5794" t="n">
        <v>0.00504</v>
      </c>
      <c r="T5794" t="n">
        <v>0.0013</v>
      </c>
    </row>
    <row r="5795">
      <c r="A5795" s="142" t="n">
        <v>44649</v>
      </c>
      <c r="B5795" t="n">
        <v>-0.02866</v>
      </c>
      <c r="C5795" t="n">
        <v>-0.02867</v>
      </c>
      <c r="D5795" t="n">
        <v>-0.02862</v>
      </c>
      <c r="E5795" t="n">
        <v>-0.02868</v>
      </c>
      <c r="F5795" t="n">
        <v>-0.02863</v>
      </c>
      <c r="G5795" t="n">
        <v>-0.02997</v>
      </c>
      <c r="H5795" t="n">
        <v>-0.01494</v>
      </c>
      <c r="I5795" t="n">
        <v>-0.01499</v>
      </c>
      <c r="J5795" t="n">
        <v>-0.02614</v>
      </c>
      <c r="K5795" t="n">
        <v>-0.00546</v>
      </c>
      <c r="L5795" t="n">
        <v>-0.02387</v>
      </c>
      <c r="M5795" t="n">
        <v>-0.00649</v>
      </c>
      <c r="N5795" t="n">
        <v>0.00047</v>
      </c>
      <c r="O5795" t="n">
        <v>0.01164</v>
      </c>
      <c r="P5795" t="n">
        <v>-0.00826</v>
      </c>
      <c r="Q5795" t="n">
        <v>-0.02321</v>
      </c>
      <c r="R5795" t="n">
        <v>0.01699</v>
      </c>
      <c r="S5795" t="n">
        <v>0.00329</v>
      </c>
      <c r="T5795" t="n">
        <v>-0.00168</v>
      </c>
    </row>
    <row r="5796">
      <c r="A5796" s="142" t="n">
        <v>44650</v>
      </c>
      <c r="B5796" t="n">
        <v>-0.0019</v>
      </c>
      <c r="C5796" t="n">
        <v>-0.00193</v>
      </c>
      <c r="D5796" t="n">
        <v>-0.00189</v>
      </c>
      <c r="E5796" t="n">
        <v>-0.00188</v>
      </c>
      <c r="F5796" t="n">
        <v>-0.00188</v>
      </c>
      <c r="G5796" t="n">
        <v>0.0102</v>
      </c>
      <c r="H5796" t="n">
        <v>-0.01307</v>
      </c>
      <c r="I5796" t="n">
        <v>-0.01304</v>
      </c>
      <c r="J5796" t="n">
        <v>0.03101</v>
      </c>
      <c r="K5796" t="n">
        <v>0.008019999999999999</v>
      </c>
      <c r="L5796" t="n">
        <v>0.02483</v>
      </c>
      <c r="M5796" t="n">
        <v>0.009010000000000001</v>
      </c>
      <c r="N5796" t="n">
        <v>0.00388</v>
      </c>
      <c r="O5796" t="n">
        <v>0.01674</v>
      </c>
      <c r="P5796" t="n">
        <v>0.00104</v>
      </c>
      <c r="Q5796" t="n">
        <v>0.03432</v>
      </c>
      <c r="R5796" t="n">
        <v>-0.00376</v>
      </c>
      <c r="S5796" t="n">
        <v>-0.00776</v>
      </c>
      <c r="T5796" t="n">
        <v>0.00604</v>
      </c>
    </row>
    <row r="5797">
      <c r="A5797" s="142" t="n">
        <v>44651</v>
      </c>
      <c r="B5797" t="n">
        <v>0.00776</v>
      </c>
      <c r="C5797" t="n">
        <v>0.00774</v>
      </c>
      <c r="D5797" t="n">
        <v>0.00776</v>
      </c>
      <c r="E5797" t="n">
        <v>0.00775</v>
      </c>
      <c r="F5797" t="n">
        <v>0.00778</v>
      </c>
      <c r="G5797" t="n">
        <v>0.01342</v>
      </c>
      <c r="H5797" t="n">
        <v>0.009939999999999999</v>
      </c>
      <c r="I5797" t="n">
        <v>0.00993</v>
      </c>
      <c r="J5797" t="n">
        <v>0.00253</v>
      </c>
      <c r="K5797" t="n">
        <v>-0.00576</v>
      </c>
      <c r="L5797" t="n">
        <v>0.00298</v>
      </c>
      <c r="M5797" t="n">
        <v>-0.00801</v>
      </c>
      <c r="N5797" t="n">
        <v>-0.0026</v>
      </c>
      <c r="O5797" t="n">
        <v>-0.00869</v>
      </c>
      <c r="P5797" t="n">
        <v>0.00104</v>
      </c>
      <c r="Q5797" t="n">
        <v>0.00353</v>
      </c>
      <c r="R5797" t="n">
        <v>-0.009180000000000001</v>
      </c>
      <c r="S5797" t="n">
        <v>-0.009820000000000001</v>
      </c>
      <c r="T5797" t="n">
        <v>-0.00314</v>
      </c>
    </row>
    <row r="5798">
      <c r="A5798" s="142" t="n">
        <v>44652</v>
      </c>
      <c r="B5798" t="n">
        <v>-0.00164</v>
      </c>
      <c r="C5798" t="n">
        <v>-0.00166</v>
      </c>
      <c r="D5798" t="n">
        <v>-0.00163</v>
      </c>
      <c r="E5798" t="n">
        <v>-0.00165</v>
      </c>
      <c r="F5798" t="n">
        <v>-0.00163</v>
      </c>
      <c r="G5798" t="n">
        <v>-0.00498</v>
      </c>
      <c r="H5798" t="n">
        <v>-0.00395</v>
      </c>
      <c r="I5798" t="n">
        <v>-0.00398</v>
      </c>
      <c r="J5798" t="n">
        <v>0.00202</v>
      </c>
      <c r="K5798" t="n">
        <v>0.02759</v>
      </c>
      <c r="L5798" t="n">
        <v>-0.01026</v>
      </c>
      <c r="M5798" t="n">
        <v>0.02439</v>
      </c>
      <c r="N5798" t="n">
        <v>0.02441</v>
      </c>
      <c r="O5798" t="n">
        <v>0.02446</v>
      </c>
      <c r="P5798" t="n">
        <v>0.01871</v>
      </c>
      <c r="Q5798" t="n">
        <v>0.0024</v>
      </c>
      <c r="R5798" t="n">
        <v>0.00561</v>
      </c>
      <c r="S5798" t="n">
        <v>0.00974</v>
      </c>
      <c r="T5798" t="n">
        <v>0.01175</v>
      </c>
    </row>
    <row r="5799">
      <c r="A5799" s="142" t="n">
        <v>44655</v>
      </c>
      <c r="B5799" t="n">
        <v>0.02752</v>
      </c>
      <c r="C5799" t="n">
        <v>0.02749</v>
      </c>
      <c r="D5799" t="n">
        <v>0.02757</v>
      </c>
      <c r="E5799" t="n">
        <v>0.02757</v>
      </c>
      <c r="F5799" t="n">
        <v>0.02762</v>
      </c>
      <c r="G5799" t="n">
        <v>0.01922</v>
      </c>
      <c r="H5799" t="n">
        <v>0.02452</v>
      </c>
      <c r="I5799" t="n">
        <v>0.02452</v>
      </c>
      <c r="J5799" t="n">
        <v>0.02114</v>
      </c>
      <c r="K5799" t="n">
        <v>-0.00225</v>
      </c>
      <c r="L5799" t="n">
        <v>0.00255</v>
      </c>
      <c r="M5799" t="n">
        <v>-0.00427</v>
      </c>
      <c r="N5799" t="n">
        <v>-0.00063</v>
      </c>
      <c r="O5799" t="n">
        <v>-0.00676</v>
      </c>
      <c r="P5799" t="n">
        <v>0.00306</v>
      </c>
      <c r="Q5799" t="n">
        <v>0.01909</v>
      </c>
      <c r="R5799" t="n">
        <v>0.00827</v>
      </c>
      <c r="S5799" t="n">
        <v>0.01229</v>
      </c>
      <c r="T5799" t="n">
        <v>0.01752</v>
      </c>
    </row>
    <row r="5800">
      <c r="A5800" s="142" t="n">
        <v>44656</v>
      </c>
      <c r="B5800" t="n">
        <v>0.00363</v>
      </c>
      <c r="C5800" t="n">
        <v>0.00359</v>
      </c>
      <c r="D5800" t="n">
        <v>0.00364</v>
      </c>
      <c r="E5800" t="n">
        <v>0.0036</v>
      </c>
      <c r="F5800" t="n">
        <v>0.00365</v>
      </c>
      <c r="G5800" t="n">
        <v>0</v>
      </c>
      <c r="H5800" t="n">
        <v>0.01558</v>
      </c>
      <c r="I5800" t="n">
        <v>0.01555</v>
      </c>
      <c r="J5800" t="n">
        <v>0.01306</v>
      </c>
      <c r="K5800" t="n">
        <v>-0.01797</v>
      </c>
      <c r="L5800" t="n">
        <v>-0.00923</v>
      </c>
      <c r="M5800" t="n">
        <v>-0.01379</v>
      </c>
      <c r="N5800" t="n">
        <v>-0.01704</v>
      </c>
      <c r="O5800" t="n">
        <v>-0.01833</v>
      </c>
      <c r="P5800" t="n">
        <v>-0.01322</v>
      </c>
      <c r="Q5800" t="n">
        <v>0.01356</v>
      </c>
      <c r="R5800" t="n">
        <v>0.00187</v>
      </c>
      <c r="S5800" t="n">
        <v>-0.00436</v>
      </c>
      <c r="T5800" t="n">
        <v>0.00113</v>
      </c>
    </row>
    <row r="5801">
      <c r="A5801" s="142" t="n">
        <v>44657</v>
      </c>
      <c r="B5801" t="n">
        <v>-0.01562</v>
      </c>
      <c r="C5801" t="n">
        <v>-0.01563</v>
      </c>
      <c r="D5801" t="n">
        <v>-0.01562</v>
      </c>
      <c r="E5801" t="n">
        <v>-0.01559</v>
      </c>
      <c r="F5801" t="n">
        <v>-0.0156</v>
      </c>
      <c r="G5801" t="n">
        <v>-0.02077</v>
      </c>
      <c r="H5801" t="n">
        <v>-0.00731</v>
      </c>
      <c r="I5801" t="n">
        <v>-0.0073</v>
      </c>
      <c r="J5801" t="n">
        <v>-0.02822</v>
      </c>
      <c r="K5801" t="n">
        <v>-0.00241</v>
      </c>
      <c r="L5801" t="n">
        <v>-0.01064</v>
      </c>
      <c r="M5801" t="n">
        <v>-0.00242</v>
      </c>
      <c r="N5801" t="n">
        <v>-0.00228</v>
      </c>
      <c r="O5801" t="n">
        <v>-0.00479</v>
      </c>
      <c r="P5801" t="n">
        <v>-0.01237</v>
      </c>
      <c r="Q5801" t="n">
        <v>-0.03</v>
      </c>
      <c r="R5801" t="n">
        <v>-0.01439</v>
      </c>
      <c r="S5801" t="n">
        <v>-0.01044</v>
      </c>
      <c r="T5801" t="n">
        <v>-0.01045</v>
      </c>
    </row>
    <row r="5802">
      <c r="A5802" s="142" t="n">
        <v>44658</v>
      </c>
      <c r="B5802" t="n">
        <v>-0.00753</v>
      </c>
      <c r="C5802" t="n">
        <v>-0.00756</v>
      </c>
      <c r="D5802" t="n">
        <v>-0.00752</v>
      </c>
      <c r="E5802" t="n">
        <v>-0.00755</v>
      </c>
      <c r="F5802" t="n">
        <v>-0.00752</v>
      </c>
      <c r="G5802" t="n">
        <v>-0.00928</v>
      </c>
      <c r="H5802" t="n">
        <v>-0.01254</v>
      </c>
      <c r="I5802" t="n">
        <v>-0.01256</v>
      </c>
      <c r="J5802" t="n">
        <v>-0.00651</v>
      </c>
      <c r="K5802" t="n">
        <v>0.008699999999999999</v>
      </c>
      <c r="L5802" t="n">
        <v>0.00993</v>
      </c>
      <c r="M5802" t="n">
        <v>0.00679</v>
      </c>
      <c r="N5802" t="n">
        <v>0.00865</v>
      </c>
      <c r="O5802" t="n">
        <v>0.00748</v>
      </c>
      <c r="P5802" t="n">
        <v>0.009390000000000001</v>
      </c>
      <c r="Q5802" t="n">
        <v>-0.00462</v>
      </c>
      <c r="R5802" t="n">
        <v>-0.00155</v>
      </c>
      <c r="S5802" t="n">
        <v>-0.00018</v>
      </c>
      <c r="T5802" t="n">
        <v>-0.01359</v>
      </c>
    </row>
    <row r="5803">
      <c r="A5803" s="142" t="n">
        <v>44659</v>
      </c>
      <c r="B5803" t="n">
        <v>0.00959</v>
      </c>
      <c r="C5803" t="n">
        <v>0.00958</v>
      </c>
      <c r="D5803" t="n">
        <v>0.00961</v>
      </c>
      <c r="E5803" t="n">
        <v>0.00959</v>
      </c>
      <c r="F5803" t="n">
        <v>0.00963</v>
      </c>
      <c r="G5803" t="n">
        <v>0.00886</v>
      </c>
      <c r="H5803" t="n">
        <v>0.00109</v>
      </c>
      <c r="I5803" t="n">
        <v>0.00105</v>
      </c>
      <c r="J5803" t="n">
        <v>0.02998</v>
      </c>
      <c r="K5803" t="n">
        <v>0.02224</v>
      </c>
      <c r="L5803" t="n">
        <v>0.02472</v>
      </c>
      <c r="M5803" t="n">
        <v>0.02013</v>
      </c>
      <c r="N5803" t="n">
        <v>0.02306</v>
      </c>
      <c r="O5803" t="n">
        <v>0.02177</v>
      </c>
      <c r="P5803" t="n">
        <v>0.02068</v>
      </c>
      <c r="Q5803" t="n">
        <v>0.03428</v>
      </c>
      <c r="R5803" t="n">
        <v>0.01382</v>
      </c>
      <c r="S5803" t="n">
        <v>0.00321</v>
      </c>
      <c r="T5803" t="n">
        <v>0.00516</v>
      </c>
    </row>
    <row r="5804">
      <c r="A5804" s="142" t="n">
        <v>44662</v>
      </c>
      <c r="B5804" t="n">
        <v>0.02541</v>
      </c>
      <c r="C5804" t="n">
        <v>0.02535</v>
      </c>
      <c r="D5804" t="n">
        <v>0.02544</v>
      </c>
      <c r="E5804" t="n">
        <v>0.02544</v>
      </c>
      <c r="F5804" t="n">
        <v>0.0255</v>
      </c>
      <c r="G5804" t="n">
        <v>0.02187</v>
      </c>
      <c r="H5804" t="n">
        <v>0.01858</v>
      </c>
      <c r="I5804" t="n">
        <v>0.01859</v>
      </c>
      <c r="J5804" t="n">
        <v>0.0115</v>
      </c>
      <c r="K5804" t="n">
        <v>-0.01037</v>
      </c>
      <c r="L5804" t="n">
        <v>0.00187</v>
      </c>
      <c r="M5804" t="n">
        <v>-0.00707</v>
      </c>
      <c r="N5804" t="n">
        <v>-0.00184</v>
      </c>
      <c r="O5804" t="n">
        <v>-0.00149</v>
      </c>
      <c r="P5804" t="n">
        <v>0</v>
      </c>
      <c r="Q5804" t="n">
        <v>0.01169</v>
      </c>
      <c r="R5804" t="n">
        <v>-0.00529</v>
      </c>
      <c r="S5804" t="n">
        <v>-0.01536</v>
      </c>
      <c r="T5804" t="n">
        <v>-0.01638</v>
      </c>
    </row>
    <row r="5805">
      <c r="A5805" s="142" t="n">
        <v>44663</v>
      </c>
      <c r="B5805" t="n">
        <v>0.00363</v>
      </c>
      <c r="C5805" t="n">
        <v>0.00361</v>
      </c>
      <c r="D5805" t="n">
        <v>0.00364</v>
      </c>
      <c r="E5805" t="n">
        <v>0.00363</v>
      </c>
      <c r="F5805" t="n">
        <v>0.00364</v>
      </c>
      <c r="G5805" t="n">
        <v>0.00589</v>
      </c>
      <c r="H5805" t="n">
        <v>-0.01387</v>
      </c>
      <c r="I5805" t="n">
        <v>-0.01391</v>
      </c>
      <c r="J5805" t="n">
        <v>0.00073</v>
      </c>
      <c r="K5805" t="n">
        <v>0.01079</v>
      </c>
      <c r="L5805" t="n">
        <v>0.00495</v>
      </c>
      <c r="M5805" t="n">
        <v>0.00607</v>
      </c>
      <c r="N5805" t="n">
        <v>0.01051</v>
      </c>
      <c r="O5805" t="n">
        <v>0.00838</v>
      </c>
      <c r="P5805" t="n">
        <v>0.01216</v>
      </c>
      <c r="Q5805" t="n">
        <v>-0.00222</v>
      </c>
      <c r="R5805" t="n">
        <v>-0.00369</v>
      </c>
      <c r="S5805" t="n">
        <v>-0.00172</v>
      </c>
      <c r="T5805" t="n">
        <v>0.0009300000000000001</v>
      </c>
    </row>
    <row r="5806">
      <c r="A5806" s="142" t="n">
        <v>44664</v>
      </c>
      <c r="B5806" t="n">
        <v>0.01805</v>
      </c>
      <c r="C5806" t="n">
        <v>0.01803</v>
      </c>
      <c r="D5806" t="n">
        <v>0.01805</v>
      </c>
      <c r="E5806" t="n">
        <v>0.01808</v>
      </c>
      <c r="F5806" t="n">
        <v>0.01808</v>
      </c>
      <c r="G5806" t="n">
        <v>0.01576</v>
      </c>
      <c r="H5806" t="n">
        <v>0.01036</v>
      </c>
      <c r="I5806" t="n">
        <v>0.01034</v>
      </c>
      <c r="J5806" t="n">
        <v>0.01498</v>
      </c>
      <c r="K5806" t="n">
        <v>0.02358</v>
      </c>
      <c r="L5806" t="n">
        <v>0.00635</v>
      </c>
      <c r="M5806" t="n">
        <v>0.02182</v>
      </c>
      <c r="N5806" t="n">
        <v>0.01927</v>
      </c>
      <c r="O5806" t="n">
        <v>0.01681</v>
      </c>
      <c r="P5806" t="n">
        <v>0.01602</v>
      </c>
      <c r="Q5806" t="n">
        <v>0.01388</v>
      </c>
      <c r="R5806" t="n">
        <v>0.00041</v>
      </c>
      <c r="S5806" t="n">
        <v>0.011</v>
      </c>
      <c r="T5806" t="n">
        <v>0.01057</v>
      </c>
    </row>
    <row r="5807">
      <c r="A5807" s="142" t="n">
        <v>44665</v>
      </c>
      <c r="B5807" t="n">
        <v>0.02496</v>
      </c>
      <c r="C5807" t="n">
        <v>0.02495</v>
      </c>
      <c r="D5807" t="n">
        <v>0.02499</v>
      </c>
      <c r="E5807" t="n">
        <v>0.02495</v>
      </c>
      <c r="F5807" t="n">
        <v>0.02496</v>
      </c>
      <c r="G5807" t="n">
        <v>0.02254</v>
      </c>
      <c r="H5807" t="n">
        <v>0.0179</v>
      </c>
      <c r="I5807" t="n">
        <v>0.0179</v>
      </c>
      <c r="J5807" t="n">
        <v>0.00643</v>
      </c>
      <c r="K5807" t="n">
        <v>0.00427</v>
      </c>
      <c r="L5807" t="n">
        <v>-0.00214</v>
      </c>
      <c r="M5807" t="n">
        <v>0.00277</v>
      </c>
      <c r="N5807" t="n">
        <v>0.00589</v>
      </c>
      <c r="O5807" t="n">
        <v>0.00409</v>
      </c>
      <c r="P5807" t="n">
        <v>0.00788</v>
      </c>
      <c r="Q5807" t="n">
        <v>0.00257</v>
      </c>
      <c r="R5807" t="n">
        <v>0.00655</v>
      </c>
      <c r="S5807" t="n">
        <v>-0.00082</v>
      </c>
      <c r="T5807" t="n">
        <v>0.00567</v>
      </c>
    </row>
    <row r="5808">
      <c r="A5808" s="142" t="n">
        <v>44666</v>
      </c>
      <c r="B5808" t="n">
        <v>0</v>
      </c>
      <c r="C5808" t="n">
        <v>0</v>
      </c>
      <c r="D5808" t="n">
        <v>0</v>
      </c>
      <c r="E5808" t="n">
        <v>0</v>
      </c>
      <c r="F5808" t="n">
        <v>0</v>
      </c>
      <c r="G5808" t="n">
        <v>0</v>
      </c>
      <c r="H5808" t="n">
        <v>0</v>
      </c>
      <c r="I5808" t="n">
        <v>0</v>
      </c>
      <c r="J5808" t="n">
        <v>0</v>
      </c>
      <c r="K5808" t="n">
        <v>0</v>
      </c>
      <c r="L5808" t="n">
        <v>0</v>
      </c>
      <c r="M5808" t="n">
        <v>0</v>
      </c>
      <c r="N5808" t="n">
        <v>0</v>
      </c>
      <c r="O5808" t="n">
        <v>0</v>
      </c>
      <c r="P5808" t="n">
        <v>0</v>
      </c>
      <c r="Q5808" t="n">
        <v>0</v>
      </c>
      <c r="R5808" t="n">
        <v>0</v>
      </c>
      <c r="S5808" t="n">
        <v>-0.00073</v>
      </c>
      <c r="T5808" t="n">
        <v>-0.004</v>
      </c>
    </row>
    <row r="5809">
      <c r="A5809" s="142" t="n">
        <v>44668</v>
      </c>
      <c r="B5809" t="n">
        <v>0</v>
      </c>
      <c r="C5809" t="n">
        <v>0</v>
      </c>
      <c r="D5809" t="n">
        <v>0</v>
      </c>
      <c r="E5809" t="n">
        <v>0</v>
      </c>
      <c r="F5809" t="n">
        <v>0</v>
      </c>
      <c r="G5809" t="n">
        <v>0</v>
      </c>
      <c r="H5809" t="n">
        <v>0</v>
      </c>
      <c r="I5809" t="n">
        <v>0</v>
      </c>
      <c r="J5809" t="n">
        <v>0</v>
      </c>
      <c r="K5809" t="n">
        <v>0</v>
      </c>
      <c r="L5809" t="n">
        <v>0</v>
      </c>
      <c r="M5809" t="n">
        <v>0</v>
      </c>
      <c r="N5809" t="n">
        <v>0</v>
      </c>
      <c r="O5809" t="n">
        <v>0</v>
      </c>
      <c r="P5809" t="n">
        <v>0</v>
      </c>
      <c r="Q5809" t="n">
        <v>0</v>
      </c>
      <c r="R5809" t="n">
        <v>0</v>
      </c>
      <c r="S5809" t="n">
        <v>0</v>
      </c>
      <c r="T5809" t="n">
        <v>0</v>
      </c>
    </row>
    <row r="5810">
      <c r="A5810" s="142" t="n">
        <v>44669</v>
      </c>
      <c r="B5810" t="n">
        <v>0</v>
      </c>
      <c r="C5810" t="n">
        <v>0</v>
      </c>
      <c r="D5810" t="n">
        <v>0</v>
      </c>
      <c r="E5810" t="n">
        <v>0</v>
      </c>
      <c r="F5810" t="n">
        <v>0</v>
      </c>
      <c r="G5810" t="n">
        <v>0</v>
      </c>
      <c r="H5810" t="n">
        <v>0</v>
      </c>
      <c r="I5810" t="n">
        <v>0</v>
      </c>
      <c r="J5810" t="n">
        <v>0</v>
      </c>
      <c r="K5810" t="n">
        <v>0</v>
      </c>
      <c r="L5810" t="n">
        <v>0</v>
      </c>
      <c r="M5810" t="n">
        <v>0</v>
      </c>
      <c r="N5810" t="n">
        <v>0</v>
      </c>
      <c r="O5810" t="n">
        <v>0</v>
      </c>
      <c r="P5810" t="n">
        <v>0.00293</v>
      </c>
      <c r="Q5810" t="n">
        <v>0</v>
      </c>
      <c r="R5810" t="n">
        <v>-0.0016</v>
      </c>
      <c r="S5810" t="n">
        <v>-0.00384</v>
      </c>
      <c r="T5810" t="n">
        <v>-0.00706</v>
      </c>
    </row>
    <row r="5811">
      <c r="A5811" s="142" t="n">
        <v>44670</v>
      </c>
      <c r="B5811" t="n">
        <v>0.00954</v>
      </c>
      <c r="C5811" t="n">
        <v>0.00944</v>
      </c>
      <c r="D5811" t="n">
        <v>0.00959</v>
      </c>
      <c r="E5811" t="n">
        <v>0.00958</v>
      </c>
      <c r="F5811" t="n">
        <v>0.00967</v>
      </c>
      <c r="G5811" t="n">
        <v>0.00301</v>
      </c>
      <c r="H5811" t="n">
        <v>0.01143</v>
      </c>
      <c r="I5811" t="n">
        <v>0.0114</v>
      </c>
      <c r="J5811" t="n">
        <v>-0.00095</v>
      </c>
      <c r="K5811" t="n">
        <v>-0.01177</v>
      </c>
      <c r="L5811" t="n">
        <v>-0.00451</v>
      </c>
      <c r="M5811" t="n">
        <v>-0.01426</v>
      </c>
      <c r="N5811" t="n">
        <v>-0.01312</v>
      </c>
      <c r="O5811" t="n">
        <v>-0.0186</v>
      </c>
      <c r="P5811" t="n">
        <v>-0.01365</v>
      </c>
      <c r="Q5811" t="n">
        <v>0.0003</v>
      </c>
      <c r="R5811" t="n">
        <v>-0.00539</v>
      </c>
      <c r="S5811" t="n">
        <v>0.0089</v>
      </c>
      <c r="T5811" t="n">
        <v>-0.00899</v>
      </c>
    </row>
    <row r="5812">
      <c r="A5812" s="142" t="n">
        <v>44671</v>
      </c>
      <c r="B5812" t="n">
        <v>-0.0196</v>
      </c>
      <c r="C5812" t="n">
        <v>-0.01962</v>
      </c>
      <c r="D5812" t="n">
        <v>-0.01958</v>
      </c>
      <c r="E5812" t="n">
        <v>-0.01959</v>
      </c>
      <c r="F5812" t="n">
        <v>-0.01959</v>
      </c>
      <c r="G5812" t="n">
        <v>-0.01865</v>
      </c>
      <c r="H5812" t="n">
        <v>-0.00595</v>
      </c>
      <c r="I5812" t="n">
        <v>-0.00596</v>
      </c>
      <c r="J5812" t="n">
        <v>-0.02179</v>
      </c>
      <c r="K5812" t="n">
        <v>-0.0026</v>
      </c>
      <c r="L5812" t="n">
        <v>0.00511</v>
      </c>
      <c r="M5812" t="n">
        <v>-0.00058</v>
      </c>
      <c r="N5812" t="n">
        <v>0.00256</v>
      </c>
      <c r="O5812" t="n">
        <v>0.01234</v>
      </c>
      <c r="P5812" t="n">
        <v>-0.00099</v>
      </c>
      <c r="Q5812" t="n">
        <v>-0.02406</v>
      </c>
      <c r="R5812" t="n">
        <v>0.008059999999999999</v>
      </c>
      <c r="S5812" t="n">
        <v>-0.00435</v>
      </c>
      <c r="T5812" t="n">
        <v>-0.00751</v>
      </c>
    </row>
    <row r="5813">
      <c r="A5813" s="142" t="n">
        <v>44672</v>
      </c>
      <c r="B5813" t="n">
        <v>-0.00342</v>
      </c>
      <c r="C5813" t="n">
        <v>-0.00343</v>
      </c>
      <c r="D5813" t="n">
        <v>-0.00339</v>
      </c>
      <c r="E5813" t="n">
        <v>-0.00342</v>
      </c>
      <c r="F5813" t="n">
        <v>-0.00338</v>
      </c>
      <c r="G5813" t="n">
        <v>0.00387</v>
      </c>
      <c r="H5813" t="n">
        <v>-0.00578</v>
      </c>
      <c r="I5813" t="n">
        <v>-0.00579</v>
      </c>
      <c r="J5813" t="n">
        <v>0.00024</v>
      </c>
      <c r="K5813" t="n">
        <v>-0.04022</v>
      </c>
      <c r="L5813" t="n">
        <v>-0.01461</v>
      </c>
      <c r="M5813" t="n">
        <v>-0.0406</v>
      </c>
      <c r="N5813" t="n">
        <v>-0.04427</v>
      </c>
      <c r="O5813" t="n">
        <v>-0.04319</v>
      </c>
      <c r="P5813" t="n">
        <v>-0.03759</v>
      </c>
      <c r="Q5813" t="n">
        <v>-0.00193</v>
      </c>
      <c r="R5813" t="n">
        <v>0.00285</v>
      </c>
      <c r="S5813" t="n">
        <v>-0.00919</v>
      </c>
      <c r="T5813" t="n">
        <v>-0.00602</v>
      </c>
    </row>
    <row r="5814">
      <c r="A5814" s="142" t="n">
        <v>44673</v>
      </c>
      <c r="B5814" t="n">
        <v>-0.03436</v>
      </c>
      <c r="C5814" t="n">
        <v>-0.03438</v>
      </c>
      <c r="D5814" t="n">
        <v>-0.03436</v>
      </c>
      <c r="E5814" t="n">
        <v>-0.03435</v>
      </c>
      <c r="F5814" t="n">
        <v>-0.03436</v>
      </c>
      <c r="G5814" t="n">
        <v>-0.03619</v>
      </c>
      <c r="H5814" t="n">
        <v>-0.03399</v>
      </c>
      <c r="I5814" t="n">
        <v>-0.03401</v>
      </c>
      <c r="J5814" t="n">
        <v>-0.03509</v>
      </c>
      <c r="K5814" t="n">
        <v>-0.03386</v>
      </c>
      <c r="L5814" t="n">
        <v>-0.01866</v>
      </c>
      <c r="M5814" t="n">
        <v>-0.02694</v>
      </c>
      <c r="N5814" t="n">
        <v>-0.02999</v>
      </c>
      <c r="O5814" t="n">
        <v>-0.03567</v>
      </c>
      <c r="P5814" t="n">
        <v>-0.02775</v>
      </c>
      <c r="Q5814" t="n">
        <v>-0.04074</v>
      </c>
      <c r="R5814" t="n">
        <v>-0.01709</v>
      </c>
      <c r="S5814" t="n">
        <v>-0.01817</v>
      </c>
      <c r="T5814" t="n">
        <v>-0.00404</v>
      </c>
    </row>
    <row r="5815">
      <c r="A5815" s="142" t="n">
        <v>44676</v>
      </c>
      <c r="B5815" t="n">
        <v>-0.0321</v>
      </c>
      <c r="C5815" t="n">
        <v>-0.03213</v>
      </c>
      <c r="D5815" t="n">
        <v>-0.03204</v>
      </c>
      <c r="E5815" t="n">
        <v>-0.03206</v>
      </c>
      <c r="F5815" t="n">
        <v>-0.03198</v>
      </c>
      <c r="G5815" t="n">
        <v>-0.03824</v>
      </c>
      <c r="H5815" t="n">
        <v>-0.03679</v>
      </c>
      <c r="I5815" t="n">
        <v>-0.03681</v>
      </c>
      <c r="J5815" t="n">
        <v>-0.04038</v>
      </c>
      <c r="K5815" t="n">
        <v>-0.02964</v>
      </c>
      <c r="L5815" t="n">
        <v>-0.04015</v>
      </c>
      <c r="M5815" t="n">
        <v>-0.02929</v>
      </c>
      <c r="N5815" t="n">
        <v>-0.02271</v>
      </c>
      <c r="O5815" t="n">
        <v>-0.03699</v>
      </c>
      <c r="P5815" t="n">
        <v>-0.02748</v>
      </c>
      <c r="Q5815" t="n">
        <v>-0.0394</v>
      </c>
      <c r="R5815" t="n">
        <v>-0.01771</v>
      </c>
      <c r="S5815" t="n">
        <v>0.00188</v>
      </c>
      <c r="T5815" t="n">
        <v>-0.02125</v>
      </c>
    </row>
    <row r="5816">
      <c r="A5816" s="142" t="n">
        <v>44677</v>
      </c>
      <c r="B5816" t="n">
        <v>-0.02924</v>
      </c>
      <c r="C5816" t="n">
        <v>-0.02928</v>
      </c>
      <c r="D5816" t="n">
        <v>-0.02924</v>
      </c>
      <c r="E5816" t="n">
        <v>-0.02923</v>
      </c>
      <c r="F5816" t="n">
        <v>-0.02927</v>
      </c>
      <c r="G5816" t="n">
        <v>-0.03535</v>
      </c>
      <c r="H5816" t="n">
        <v>-0.03163</v>
      </c>
      <c r="I5816" t="n">
        <v>-0.03161</v>
      </c>
      <c r="J5816" t="n">
        <v>-0.00601</v>
      </c>
      <c r="K5816" t="n">
        <v>-0.01605</v>
      </c>
      <c r="L5816" t="n">
        <v>0.00763</v>
      </c>
      <c r="M5816" t="n">
        <v>-0.01934</v>
      </c>
      <c r="N5816" t="n">
        <v>-0.01928</v>
      </c>
      <c r="O5816" t="n">
        <v>-0.02041</v>
      </c>
      <c r="P5816" t="n">
        <v>-0.02065</v>
      </c>
      <c r="Q5816" t="n">
        <v>-0.00672</v>
      </c>
      <c r="R5816" t="n">
        <v>-0.008279999999999999</v>
      </c>
      <c r="S5816" t="n">
        <v>-0.01502</v>
      </c>
      <c r="T5816" t="n">
        <v>0.00859</v>
      </c>
    </row>
    <row r="5817">
      <c r="A5817" s="142" t="n">
        <v>44678</v>
      </c>
      <c r="B5817" t="n">
        <v>-0.02146</v>
      </c>
      <c r="C5817" t="n">
        <v>-0.02148</v>
      </c>
      <c r="D5817" t="n">
        <v>-0.02143</v>
      </c>
      <c r="E5817" t="n">
        <v>-0.02146</v>
      </c>
      <c r="F5817" t="n">
        <v>-0.02141</v>
      </c>
      <c r="G5817" t="n">
        <v>-0.0267</v>
      </c>
      <c r="H5817" t="n">
        <v>-0.01936</v>
      </c>
      <c r="I5817" t="n">
        <v>-0.01939</v>
      </c>
      <c r="J5817" t="n">
        <v>0.00342</v>
      </c>
      <c r="K5817" t="n">
        <v>0.01348</v>
      </c>
      <c r="L5817" t="n">
        <v>-0.00242</v>
      </c>
      <c r="M5817" t="n">
        <v>-0.008059999999999999</v>
      </c>
      <c r="N5817" t="n">
        <v>0.00182</v>
      </c>
      <c r="O5817" t="n">
        <v>-0.00941</v>
      </c>
      <c r="P5817" t="n">
        <v>0.00222</v>
      </c>
      <c r="Q5817" t="n">
        <v>0.00102</v>
      </c>
      <c r="R5817" t="n">
        <v>0.008160000000000001</v>
      </c>
      <c r="S5817" t="n">
        <v>0.01101</v>
      </c>
      <c r="T5817" t="n">
        <v>0.00725</v>
      </c>
    </row>
    <row r="5818">
      <c r="A5818" s="142" t="n">
        <v>44679</v>
      </c>
      <c r="B5818" t="n">
        <v>-0.00225</v>
      </c>
      <c r="C5818" t="n">
        <v>-0.00224</v>
      </c>
      <c r="D5818" t="n">
        <v>-0.00224</v>
      </c>
      <c r="E5818" t="n">
        <v>-0.00223</v>
      </c>
      <c r="F5818" t="n">
        <v>-0.00221</v>
      </c>
      <c r="G5818" t="n">
        <v>-0.01464</v>
      </c>
      <c r="H5818" t="n">
        <v>0.0173</v>
      </c>
      <c r="I5818" t="n">
        <v>0.01729</v>
      </c>
      <c r="J5818" t="n">
        <v>-0.00341</v>
      </c>
      <c r="K5818" t="n">
        <v>0.02023</v>
      </c>
      <c r="L5818" t="n">
        <v>-0.00087</v>
      </c>
      <c r="M5818" t="n">
        <v>0.02175</v>
      </c>
      <c r="N5818" t="n">
        <v>0.024</v>
      </c>
      <c r="O5818" t="n">
        <v>0.02058</v>
      </c>
      <c r="P5818" t="n">
        <v>0.02547</v>
      </c>
      <c r="Q5818" t="n">
        <v>-0.00355</v>
      </c>
      <c r="R5818" t="n">
        <v>0.0066</v>
      </c>
      <c r="S5818" t="n">
        <v>0.01841</v>
      </c>
      <c r="T5818" t="n">
        <v>0.00984</v>
      </c>
    </row>
    <row r="5819">
      <c r="A5819" s="142" t="n">
        <v>44680</v>
      </c>
      <c r="B5819" t="n">
        <v>0.01801</v>
      </c>
      <c r="C5819" t="n">
        <v>0.01799</v>
      </c>
      <c r="D5819" t="n">
        <v>0.01802</v>
      </c>
      <c r="E5819" t="n">
        <v>0.01801</v>
      </c>
      <c r="F5819" t="n">
        <v>0.01801</v>
      </c>
      <c r="G5819" t="n">
        <v>0.01791</v>
      </c>
      <c r="H5819" t="n">
        <v>0.01333</v>
      </c>
      <c r="I5819" t="n">
        <v>0.01332</v>
      </c>
      <c r="J5819" t="n">
        <v>0.02998</v>
      </c>
      <c r="K5819" t="n">
        <v>0.00131</v>
      </c>
      <c r="L5819" t="n">
        <v>0.01872</v>
      </c>
      <c r="M5819" t="n">
        <v>0.00745</v>
      </c>
      <c r="N5819" t="n">
        <v>-0.00763</v>
      </c>
      <c r="O5819" t="n">
        <v>0.00022</v>
      </c>
      <c r="P5819" t="n">
        <v>-0.00324</v>
      </c>
      <c r="Q5819" t="n">
        <v>0.0369</v>
      </c>
      <c r="R5819" t="n">
        <v>0.00757</v>
      </c>
      <c r="S5819" t="n">
        <v>-0.0212</v>
      </c>
      <c r="T5819" t="n">
        <v>0.0181</v>
      </c>
    </row>
    <row r="5820">
      <c r="A5820" s="142" t="n">
        <v>44683</v>
      </c>
      <c r="B5820" t="n">
        <v>-0.00059</v>
      </c>
      <c r="C5820" t="n">
        <v>-0.00065</v>
      </c>
      <c r="D5820" t="n">
        <v>-0.00055</v>
      </c>
      <c r="E5820" t="n">
        <v>-0.0005999999999999999</v>
      </c>
      <c r="F5820" t="n">
        <v>-0.00049</v>
      </c>
      <c r="G5820" t="n">
        <v>0.00261</v>
      </c>
      <c r="H5820" t="n">
        <v>0.00479</v>
      </c>
      <c r="I5820" t="n">
        <v>0.00474</v>
      </c>
      <c r="J5820" t="n">
        <v>-0.04621</v>
      </c>
      <c r="K5820" t="n">
        <v>-0.02101</v>
      </c>
      <c r="L5820" t="n">
        <v>0</v>
      </c>
      <c r="M5820" t="n">
        <v>-0.02751</v>
      </c>
      <c r="N5820" t="n">
        <v>-0.01552</v>
      </c>
      <c r="O5820" t="n">
        <v>-0.02426</v>
      </c>
      <c r="P5820" t="n">
        <v>-0.01625</v>
      </c>
      <c r="Q5820" t="n">
        <v>-0.04123</v>
      </c>
      <c r="R5820" t="n">
        <v>-0.01296</v>
      </c>
      <c r="S5820" t="n">
        <v>0.00249</v>
      </c>
      <c r="T5820" t="n">
        <v>-0.00083</v>
      </c>
    </row>
    <row r="5821">
      <c r="A5821" s="142" t="n">
        <v>44684</v>
      </c>
      <c r="B5821" t="n">
        <v>-0.019</v>
      </c>
      <c r="C5821" t="n">
        <v>-0.01901</v>
      </c>
      <c r="D5821" t="n">
        <v>-0.01899</v>
      </c>
      <c r="E5821" t="n">
        <v>-0.01899</v>
      </c>
      <c r="F5821" t="n">
        <v>-0.01898</v>
      </c>
      <c r="G5821" t="n">
        <v>-0.02146</v>
      </c>
      <c r="H5821" t="n">
        <v>-0.01479</v>
      </c>
      <c r="I5821" t="n">
        <v>-0.01478</v>
      </c>
      <c r="J5821" t="n">
        <v>0.01579</v>
      </c>
      <c r="K5821" t="n">
        <v>0.0095</v>
      </c>
      <c r="L5821" t="n">
        <v>-0.01418</v>
      </c>
      <c r="M5821" t="n">
        <v>0.008500000000000001</v>
      </c>
      <c r="N5821" t="n">
        <v>0.01595</v>
      </c>
      <c r="O5821" t="n">
        <v>0.01771</v>
      </c>
      <c r="P5821" t="n">
        <v>0.01211</v>
      </c>
      <c r="Q5821" t="n">
        <v>0.01493</v>
      </c>
      <c r="R5821" t="n">
        <v>0.00533</v>
      </c>
      <c r="S5821" t="n">
        <v>0.00255</v>
      </c>
      <c r="T5821" t="n">
        <v>-0.00449</v>
      </c>
    </row>
    <row r="5822">
      <c r="A5822" s="142" t="n">
        <v>44685</v>
      </c>
      <c r="B5822" t="n">
        <v>0.01466</v>
      </c>
      <c r="C5822" t="n">
        <v>0.01463</v>
      </c>
      <c r="D5822" t="n">
        <v>0.01466</v>
      </c>
      <c r="E5822" t="n">
        <v>0.01468</v>
      </c>
      <c r="F5822" t="n">
        <v>0.01466</v>
      </c>
      <c r="G5822" t="n">
        <v>0.01616</v>
      </c>
      <c r="H5822" t="n">
        <v>0.008670000000000001</v>
      </c>
      <c r="I5822" t="n">
        <v>0.008670000000000001</v>
      </c>
      <c r="J5822" t="n">
        <v>-0.00158</v>
      </c>
      <c r="K5822" t="n">
        <v>0.02303</v>
      </c>
      <c r="L5822" t="n">
        <v>0.00215</v>
      </c>
      <c r="M5822" t="n">
        <v>0.02627</v>
      </c>
      <c r="N5822" t="n">
        <v>0.01997</v>
      </c>
      <c r="O5822" t="n">
        <v>0.01807</v>
      </c>
      <c r="P5822" t="n">
        <v>0.0185</v>
      </c>
      <c r="Q5822" t="n">
        <v>-0.00504</v>
      </c>
      <c r="R5822" t="n">
        <v>-0.01027</v>
      </c>
      <c r="S5822" t="n">
        <v>0.01575</v>
      </c>
      <c r="T5822" t="n">
        <v>-0.00593</v>
      </c>
    </row>
    <row r="5823">
      <c r="A5823" s="142" t="n">
        <v>44686</v>
      </c>
      <c r="B5823" t="n">
        <v>0.00255</v>
      </c>
      <c r="C5823" t="n">
        <v>0.00254</v>
      </c>
      <c r="D5823" t="n">
        <v>0.00259</v>
      </c>
      <c r="E5823" t="n">
        <v>0.00258</v>
      </c>
      <c r="F5823" t="n">
        <v>0.00258</v>
      </c>
      <c r="G5823" t="n">
        <v>0.0035</v>
      </c>
      <c r="H5823" t="n">
        <v>0.00683</v>
      </c>
      <c r="I5823" t="n">
        <v>0.00681</v>
      </c>
      <c r="J5823" t="n">
        <v>0.02349</v>
      </c>
      <c r="K5823" t="n">
        <v>-0.02641</v>
      </c>
      <c r="L5823" t="n">
        <v>-0.00485</v>
      </c>
      <c r="M5823" t="n">
        <v>-0.02767</v>
      </c>
      <c r="N5823" t="n">
        <v>-0.02373</v>
      </c>
      <c r="O5823" t="n">
        <v>-0.02531</v>
      </c>
      <c r="P5823" t="n">
        <v>-0.02671</v>
      </c>
      <c r="Q5823" t="n">
        <v>0.01487</v>
      </c>
      <c r="R5823" t="n">
        <v>-0.00615</v>
      </c>
      <c r="S5823" t="n">
        <v>-0.02369</v>
      </c>
      <c r="T5823" t="n">
        <v>-0.00306</v>
      </c>
    </row>
    <row r="5824">
      <c r="A5824" s="142" t="n">
        <v>44687</v>
      </c>
      <c r="B5824" t="n">
        <v>-0.01568</v>
      </c>
      <c r="C5824" t="n">
        <v>-0.01572</v>
      </c>
      <c r="D5824" t="n">
        <v>-0.01569</v>
      </c>
      <c r="E5824" t="n">
        <v>-0.01567</v>
      </c>
      <c r="F5824" t="n">
        <v>-0.01565</v>
      </c>
      <c r="G5824" t="n">
        <v>-0.01732</v>
      </c>
      <c r="H5824" t="n">
        <v>-0.01735</v>
      </c>
      <c r="I5824" t="n">
        <v>-0.01735</v>
      </c>
      <c r="J5824" t="n">
        <v>-0.03533</v>
      </c>
      <c r="K5824" t="n">
        <v>-0.01701</v>
      </c>
      <c r="L5824" t="n">
        <v>-0.01762</v>
      </c>
      <c r="M5824" t="n">
        <v>-0.01428</v>
      </c>
      <c r="N5824" t="n">
        <v>-0.01139</v>
      </c>
      <c r="O5824" t="n">
        <v>-0.01046</v>
      </c>
      <c r="P5824" t="n">
        <v>-0.01647</v>
      </c>
      <c r="Q5824" t="n">
        <v>-0.04097</v>
      </c>
      <c r="R5824" t="n">
        <v>-0.01801</v>
      </c>
      <c r="S5824" t="n">
        <v>-0.0146</v>
      </c>
      <c r="T5824" t="n">
        <v>-0.03046</v>
      </c>
    </row>
    <row r="5825">
      <c r="A5825" s="142" t="n">
        <v>44690</v>
      </c>
      <c r="B5825" t="n">
        <v>0</v>
      </c>
      <c r="C5825" t="n">
        <v>0</v>
      </c>
      <c r="D5825" t="n">
        <v>0</v>
      </c>
      <c r="E5825" t="n">
        <v>0</v>
      </c>
      <c r="F5825" t="n">
        <v>0</v>
      </c>
      <c r="G5825" t="n">
        <v>0</v>
      </c>
      <c r="H5825" t="n">
        <v>0</v>
      </c>
      <c r="I5825" t="n">
        <v>0</v>
      </c>
      <c r="J5825" t="n">
        <v>0</v>
      </c>
      <c r="K5825" t="n">
        <v>-0.05451</v>
      </c>
      <c r="L5825" t="n">
        <v>-0.009889999999999999</v>
      </c>
      <c r="M5825" t="n">
        <v>-0.06296</v>
      </c>
      <c r="N5825" t="n">
        <v>-0.05473</v>
      </c>
      <c r="O5825" t="n">
        <v>-0.05567</v>
      </c>
      <c r="P5825" t="n">
        <v>-0.06585000000000001</v>
      </c>
      <c r="Q5825" t="n">
        <v>0</v>
      </c>
      <c r="R5825" t="n">
        <v>-0.02854</v>
      </c>
      <c r="S5825" t="n">
        <v>-0.02592</v>
      </c>
      <c r="T5825" t="n">
        <v>-0.01134</v>
      </c>
    </row>
    <row r="5826">
      <c r="A5826" s="142" t="n">
        <v>44691</v>
      </c>
      <c r="B5826" t="n">
        <v>-0.07459</v>
      </c>
      <c r="C5826" t="n">
        <v>-0.07464</v>
      </c>
      <c r="D5826" t="n">
        <v>-0.07451000000000001</v>
      </c>
      <c r="E5826" t="n">
        <v>-0.07456</v>
      </c>
      <c r="F5826" t="n">
        <v>-0.07446999999999999</v>
      </c>
      <c r="G5826" t="n">
        <v>-0.07453</v>
      </c>
      <c r="H5826" t="n">
        <v>-0.07276000000000001</v>
      </c>
      <c r="I5826" t="n">
        <v>-0.0728</v>
      </c>
      <c r="J5826" t="n">
        <v>-0.04117</v>
      </c>
      <c r="K5826" t="n">
        <v>-0.01316</v>
      </c>
      <c r="L5826" t="n">
        <v>-0.00705</v>
      </c>
      <c r="M5826" t="n">
        <v>-0.02189</v>
      </c>
      <c r="N5826" t="n">
        <v>-0.01376</v>
      </c>
      <c r="O5826" t="n">
        <v>-0.01576</v>
      </c>
      <c r="P5826" t="n">
        <v>-0.01792</v>
      </c>
      <c r="Q5826" t="n">
        <v>-0.0402</v>
      </c>
      <c r="R5826" t="n">
        <v>0.00733</v>
      </c>
      <c r="S5826" t="n">
        <v>-0.00022</v>
      </c>
      <c r="T5826" t="n">
        <v>-0.00856</v>
      </c>
    </row>
    <row r="5827">
      <c r="A5827" s="142" t="n">
        <v>44692</v>
      </c>
      <c r="B5827" t="n">
        <v>-0.02248</v>
      </c>
      <c r="C5827" t="n">
        <v>-0.02251</v>
      </c>
      <c r="D5827" t="n">
        <v>-0.02248</v>
      </c>
      <c r="E5827" t="n">
        <v>-0.0225</v>
      </c>
      <c r="F5827" t="n">
        <v>-0.02245</v>
      </c>
      <c r="G5827" t="n">
        <v>-0.02126</v>
      </c>
      <c r="H5827" t="n">
        <v>-0.0128</v>
      </c>
      <c r="I5827" t="n">
        <v>-0.01279</v>
      </c>
      <c r="J5827" t="n">
        <v>-0.0039</v>
      </c>
      <c r="K5827" t="n">
        <v>0.00291</v>
      </c>
      <c r="L5827" t="n">
        <v>0.00958</v>
      </c>
      <c r="M5827" t="n">
        <v>-0.00695</v>
      </c>
      <c r="N5827" t="n">
        <v>-0.0046</v>
      </c>
      <c r="O5827" t="n">
        <v>-0.00122</v>
      </c>
      <c r="P5827" t="n">
        <v>0.00608</v>
      </c>
      <c r="Q5827" t="n">
        <v>-0.00498</v>
      </c>
      <c r="R5827" t="n">
        <v>0.01734</v>
      </c>
      <c r="S5827" t="n">
        <v>-0.007979999999999999</v>
      </c>
      <c r="T5827" t="n">
        <v>0.00364</v>
      </c>
    </row>
    <row r="5828">
      <c r="A5828" s="142" t="n">
        <v>44693</v>
      </c>
      <c r="B5828" t="n">
        <v>0.00022</v>
      </c>
      <c r="C5828" t="n">
        <v>0.00021</v>
      </c>
      <c r="D5828" t="n">
        <v>0.00026</v>
      </c>
      <c r="E5828" t="n">
        <v>0.00026</v>
      </c>
      <c r="F5828" t="n">
        <v>0.00022</v>
      </c>
      <c r="G5828" t="n">
        <v>0.00049</v>
      </c>
      <c r="H5828" t="n">
        <v>0.00596</v>
      </c>
      <c r="I5828" t="n">
        <v>0.00594</v>
      </c>
      <c r="J5828" t="n">
        <v>-0.04646</v>
      </c>
      <c r="K5828" t="n">
        <v>-0.02611</v>
      </c>
      <c r="L5828" t="n">
        <v>-0.04183</v>
      </c>
      <c r="M5828" t="n">
        <v>-0.04989</v>
      </c>
      <c r="N5828" t="n">
        <v>-0.03333</v>
      </c>
      <c r="O5828" t="n">
        <v>-0.05116</v>
      </c>
      <c r="P5828" t="n">
        <v>-0.03144</v>
      </c>
      <c r="Q5828" t="n">
        <v>-0.04936</v>
      </c>
      <c r="R5828" t="n">
        <v>-0.00718</v>
      </c>
      <c r="S5828" t="n">
        <v>0.00615</v>
      </c>
      <c r="T5828" t="n">
        <v>-0.01052</v>
      </c>
    </row>
    <row r="5829">
      <c r="A5829" s="142" t="n">
        <v>44694</v>
      </c>
      <c r="B5829" t="n">
        <v>-0.03514</v>
      </c>
      <c r="C5829" t="n">
        <v>-0.03514</v>
      </c>
      <c r="D5829" t="n">
        <v>-0.03512</v>
      </c>
      <c r="E5829" t="n">
        <v>-0.03514</v>
      </c>
      <c r="F5829" t="n">
        <v>-0.03509</v>
      </c>
      <c r="G5829" t="n">
        <v>-0.04733</v>
      </c>
      <c r="H5829" t="n">
        <v>-0.0222</v>
      </c>
      <c r="I5829" t="n">
        <v>-0.02222</v>
      </c>
      <c r="J5829" t="n">
        <v>0.00205</v>
      </c>
      <c r="K5829" t="n">
        <v>0.03003</v>
      </c>
      <c r="L5829" t="n">
        <v>0.0048</v>
      </c>
      <c r="M5829" t="n">
        <v>0.02706</v>
      </c>
      <c r="N5829" t="n">
        <v>0.02577</v>
      </c>
      <c r="O5829" t="n">
        <v>0.02412</v>
      </c>
      <c r="P5829" t="n">
        <v>0.02996</v>
      </c>
      <c r="Q5829" t="n">
        <v>0.00201</v>
      </c>
      <c r="R5829" t="n">
        <v>0.02103</v>
      </c>
      <c r="S5829" t="n">
        <v>0.02451</v>
      </c>
      <c r="T5829" t="n">
        <v>0.0187</v>
      </c>
    </row>
    <row r="5830">
      <c r="A5830" s="142" t="n">
        <v>44697</v>
      </c>
      <c r="B5830" t="n">
        <v>0.02811</v>
      </c>
      <c r="C5830" t="n">
        <v>0.02806</v>
      </c>
      <c r="D5830" t="n">
        <v>0.02815</v>
      </c>
      <c r="E5830" t="n">
        <v>0.02813</v>
      </c>
      <c r="F5830" t="n">
        <v>0.02818</v>
      </c>
      <c r="G5830" t="n">
        <v>0.02638</v>
      </c>
      <c r="H5830" t="n">
        <v>0.02914</v>
      </c>
      <c r="I5830" t="n">
        <v>0.02917</v>
      </c>
      <c r="J5830" t="n">
        <v>0.01435</v>
      </c>
      <c r="K5830" t="n">
        <v>0.01289</v>
      </c>
      <c r="L5830" t="n">
        <v>0.0141</v>
      </c>
      <c r="M5830" t="n">
        <v>0.00874</v>
      </c>
      <c r="N5830" t="n">
        <v>0.0076</v>
      </c>
      <c r="O5830" t="n">
        <v>0.00831</v>
      </c>
      <c r="P5830" t="n">
        <v>0.00606</v>
      </c>
      <c r="Q5830" t="n">
        <v>0.01269</v>
      </c>
      <c r="R5830" t="n">
        <v>0.0007</v>
      </c>
      <c r="S5830" t="n">
        <v>-0.00292</v>
      </c>
      <c r="T5830" t="n">
        <v>0.00211</v>
      </c>
    </row>
    <row r="5831">
      <c r="A5831" s="142" t="n">
        <v>44698</v>
      </c>
      <c r="B5831" t="n">
        <v>0.00978</v>
      </c>
      <c r="C5831" t="n">
        <v>0.00975</v>
      </c>
      <c r="D5831" t="n">
        <v>0.0098</v>
      </c>
      <c r="E5831" t="n">
        <v>0.00978</v>
      </c>
      <c r="F5831" t="n">
        <v>0.009809999999999999</v>
      </c>
      <c r="G5831" t="n">
        <v>0.01076</v>
      </c>
      <c r="H5831" t="n">
        <v>0.01467</v>
      </c>
      <c r="I5831" t="n">
        <v>0.01461</v>
      </c>
      <c r="J5831" t="n">
        <v>0.0052</v>
      </c>
      <c r="K5831" t="n">
        <v>0.01261</v>
      </c>
      <c r="L5831" t="n">
        <v>0.00975</v>
      </c>
      <c r="M5831" t="n">
        <v>0.01053</v>
      </c>
      <c r="N5831" t="n">
        <v>0.00233</v>
      </c>
      <c r="O5831" t="n">
        <v>0.00699</v>
      </c>
      <c r="P5831" t="n">
        <v>0.0012</v>
      </c>
      <c r="Q5831" t="n">
        <v>0.00405</v>
      </c>
      <c r="R5831" t="n">
        <v>0.01219</v>
      </c>
      <c r="S5831" t="n">
        <v>0.00735</v>
      </c>
      <c r="T5831" t="n">
        <v>0.01045</v>
      </c>
    </row>
    <row r="5832">
      <c r="A5832" s="142" t="n">
        <v>44699</v>
      </c>
      <c r="B5832" t="n">
        <v>-0.00124</v>
      </c>
      <c r="C5832" t="n">
        <v>-0.00126</v>
      </c>
      <c r="D5832" t="n">
        <v>-0.00127</v>
      </c>
      <c r="E5832" t="n">
        <v>-0.00124</v>
      </c>
      <c r="F5832" t="n">
        <v>-0.00128</v>
      </c>
      <c r="G5832" t="n">
        <v>0.01132</v>
      </c>
      <c r="H5832" t="n">
        <v>0.0205</v>
      </c>
      <c r="I5832" t="n">
        <v>0.02052</v>
      </c>
      <c r="J5832" t="n">
        <v>-0.01925</v>
      </c>
      <c r="K5832" t="n">
        <v>-0.01997</v>
      </c>
      <c r="L5832" t="n">
        <v>-0.01127</v>
      </c>
      <c r="M5832" t="n">
        <v>-0.02273</v>
      </c>
      <c r="N5832" t="n">
        <v>-0.01767</v>
      </c>
      <c r="O5832" t="n">
        <v>-0.01836</v>
      </c>
      <c r="P5832" t="n">
        <v>-0.01685</v>
      </c>
      <c r="Q5832" t="n">
        <v>-0.0168</v>
      </c>
      <c r="R5832" t="n">
        <v>-0.01143</v>
      </c>
      <c r="S5832" t="n">
        <v>-0.02398</v>
      </c>
      <c r="T5832" t="n">
        <v>0.00451</v>
      </c>
    </row>
    <row r="5833">
      <c r="A5833" s="142" t="n">
        <v>44700</v>
      </c>
      <c r="B5833" t="n">
        <v>-0.01632</v>
      </c>
      <c r="C5833" t="n">
        <v>-0.01633</v>
      </c>
      <c r="D5833" t="n">
        <v>-0.0163</v>
      </c>
      <c r="E5833" t="n">
        <v>-0.0163</v>
      </c>
      <c r="F5833" t="n">
        <v>-0.01628</v>
      </c>
      <c r="G5833" t="n">
        <v>-0.01848</v>
      </c>
      <c r="H5833" t="n">
        <v>-0.00644</v>
      </c>
      <c r="I5833" t="n">
        <v>-0.00651</v>
      </c>
      <c r="J5833" t="n">
        <v>0.02431</v>
      </c>
      <c r="K5833" t="n">
        <v>0.03368</v>
      </c>
      <c r="L5833" t="n">
        <v>0.01337</v>
      </c>
      <c r="M5833" t="n">
        <v>0.05148</v>
      </c>
      <c r="N5833" t="n">
        <v>0.03741</v>
      </c>
      <c r="O5833" t="n">
        <v>0.04814</v>
      </c>
      <c r="P5833" t="n">
        <v>0.0306</v>
      </c>
      <c r="Q5833" t="n">
        <v>0.02329</v>
      </c>
      <c r="R5833" t="n">
        <v>-0.0134</v>
      </c>
      <c r="S5833" t="n">
        <v>-0.0135</v>
      </c>
      <c r="T5833" t="n">
        <v>-0.02459</v>
      </c>
    </row>
    <row r="5834">
      <c r="A5834" s="142" t="n">
        <v>44701</v>
      </c>
      <c r="B5834" t="n">
        <v>0.04036</v>
      </c>
      <c r="C5834" t="n">
        <v>0.04034</v>
      </c>
      <c r="D5834" t="n">
        <v>0.04039</v>
      </c>
      <c r="E5834" t="n">
        <v>0.04037</v>
      </c>
      <c r="F5834" t="n">
        <v>0.04039</v>
      </c>
      <c r="G5834" t="n">
        <v>0.04806</v>
      </c>
      <c r="H5834" t="n">
        <v>0.0121</v>
      </c>
      <c r="I5834" t="n">
        <v>0.01211</v>
      </c>
      <c r="J5834" t="n">
        <v>0.01201</v>
      </c>
      <c r="K5834" t="n">
        <v>-0.00139</v>
      </c>
      <c r="L5834" t="n">
        <v>-0.009299999999999999</v>
      </c>
      <c r="M5834" t="n">
        <v>-0.00618</v>
      </c>
      <c r="N5834" t="n">
        <v>0.00249</v>
      </c>
      <c r="O5834" t="n">
        <v>0.00133</v>
      </c>
      <c r="P5834" t="n">
        <v>0.00713</v>
      </c>
      <c r="Q5834" t="n">
        <v>0.0097</v>
      </c>
      <c r="R5834" t="n">
        <v>0.00738</v>
      </c>
      <c r="S5834" t="n">
        <v>0.00678</v>
      </c>
      <c r="T5834" t="n">
        <v>0.02341</v>
      </c>
    </row>
    <row r="5835">
      <c r="A5835" s="142" t="n">
        <v>44704</v>
      </c>
      <c r="B5835" t="n">
        <v>0.0049</v>
      </c>
      <c r="C5835" t="n">
        <v>0.00483</v>
      </c>
      <c r="D5835" t="n">
        <v>0.0049</v>
      </c>
      <c r="E5835" t="n">
        <v>0.00489</v>
      </c>
      <c r="F5835" t="n">
        <v>0.00494</v>
      </c>
      <c r="G5835" t="n">
        <v>0.00196</v>
      </c>
      <c r="H5835" t="n">
        <v>0.00422</v>
      </c>
      <c r="I5835" t="n">
        <v>0.00418</v>
      </c>
      <c r="J5835" t="n">
        <v>0.00085</v>
      </c>
      <c r="K5835" t="n">
        <v>-0.00418</v>
      </c>
      <c r="L5835" t="n">
        <v>0.00623</v>
      </c>
      <c r="M5835" t="n">
        <v>0.00147</v>
      </c>
      <c r="N5835" t="n">
        <v>-0.00403</v>
      </c>
      <c r="O5835" t="n">
        <v>0</v>
      </c>
      <c r="P5835" t="n">
        <v>-0.00236</v>
      </c>
      <c r="Q5835" t="n">
        <v>0.00277</v>
      </c>
      <c r="R5835" t="n">
        <v>0.01341</v>
      </c>
      <c r="S5835" t="n">
        <v>0.00505</v>
      </c>
      <c r="T5835" t="n">
        <v>-0.01103</v>
      </c>
    </row>
    <row r="5836">
      <c r="A5836" s="142" t="n">
        <v>44705</v>
      </c>
      <c r="B5836" t="n">
        <v>-0.00285</v>
      </c>
      <c r="C5836" t="n">
        <v>-0.00286</v>
      </c>
      <c r="D5836" t="n">
        <v>-0.00282</v>
      </c>
      <c r="E5836" t="n">
        <v>-0.00286</v>
      </c>
      <c r="F5836" t="n">
        <v>-0.00281</v>
      </c>
      <c r="G5836" t="n">
        <v>0.00754</v>
      </c>
      <c r="H5836" t="n">
        <v>0.00552</v>
      </c>
      <c r="I5836" t="n">
        <v>0.00556</v>
      </c>
      <c r="J5836" t="n">
        <v>0.00141</v>
      </c>
      <c r="K5836" t="n">
        <v>-0.00257</v>
      </c>
      <c r="L5836" t="n">
        <v>0.00757</v>
      </c>
      <c r="M5836" t="n">
        <v>0.0053</v>
      </c>
      <c r="N5836" t="n">
        <v>0.00614</v>
      </c>
      <c r="O5836" t="n">
        <v>0.01902</v>
      </c>
      <c r="P5836" t="n">
        <v>0.00236</v>
      </c>
      <c r="Q5836" t="n">
        <v>0.00193</v>
      </c>
      <c r="R5836" t="n">
        <v>-0.01058</v>
      </c>
      <c r="S5836" t="n">
        <v>-0.01424</v>
      </c>
      <c r="T5836" t="n">
        <v>-0.02115</v>
      </c>
    </row>
    <row r="5837">
      <c r="A5837" s="142" t="n">
        <v>44706</v>
      </c>
      <c r="B5837" t="n">
        <v>0.00767</v>
      </c>
      <c r="C5837" t="n">
        <v>0.00766</v>
      </c>
      <c r="D5837" t="n">
        <v>0.00769</v>
      </c>
      <c r="E5837" t="n">
        <v>0.00769</v>
      </c>
      <c r="F5837" t="n">
        <v>0.00769</v>
      </c>
      <c r="G5837" t="n">
        <v>0.0132</v>
      </c>
      <c r="H5837" t="n">
        <v>-0.00852</v>
      </c>
      <c r="I5837" t="n">
        <v>-0.00855</v>
      </c>
      <c r="J5837" t="n">
        <v>-0.00254</v>
      </c>
      <c r="K5837" t="n">
        <v>-0.00105</v>
      </c>
      <c r="L5837" t="n">
        <v>-0.00864</v>
      </c>
      <c r="M5837" t="n">
        <v>-0.00475</v>
      </c>
      <c r="N5837" t="n">
        <v>-0.00052</v>
      </c>
      <c r="O5837" t="n">
        <v>-0.00685</v>
      </c>
      <c r="P5837" t="n">
        <v>0.00236</v>
      </c>
      <c r="Q5837" t="n">
        <v>-0.00377</v>
      </c>
      <c r="R5837" t="n">
        <v>0.00639</v>
      </c>
      <c r="S5837" t="n">
        <v>0.01126</v>
      </c>
      <c r="T5837" t="n">
        <v>0.00703</v>
      </c>
    </row>
    <row r="5838">
      <c r="A5838" s="142" t="n">
        <v>44707</v>
      </c>
      <c r="B5838" t="n">
        <v>0</v>
      </c>
      <c r="C5838" t="n">
        <v>0</v>
      </c>
      <c r="D5838" t="n">
        <v>0</v>
      </c>
      <c r="E5838" t="n">
        <v>0</v>
      </c>
      <c r="F5838" t="n">
        <v>0</v>
      </c>
      <c r="G5838" t="n">
        <v>0</v>
      </c>
      <c r="H5838" t="n">
        <v>0</v>
      </c>
      <c r="I5838" t="n">
        <v>0</v>
      </c>
      <c r="J5838" t="n">
        <v>0</v>
      </c>
      <c r="K5838" t="n">
        <v>0</v>
      </c>
      <c r="L5838" t="n">
        <v>0</v>
      </c>
      <c r="M5838" t="n">
        <v>0</v>
      </c>
      <c r="N5838" t="n">
        <v>0</v>
      </c>
      <c r="O5838" t="n">
        <v>0</v>
      </c>
      <c r="P5838" t="n">
        <v>-0.00706</v>
      </c>
      <c r="Q5838" t="n">
        <v>0</v>
      </c>
      <c r="R5838" t="n">
        <v>0.00781</v>
      </c>
      <c r="S5838" t="n">
        <v>0.01126</v>
      </c>
      <c r="T5838" t="n">
        <v>-0.00021</v>
      </c>
    </row>
    <row r="5839">
      <c r="A5839" s="142" t="n">
        <v>44708</v>
      </c>
      <c r="B5839" t="n">
        <v>-0.00673</v>
      </c>
      <c r="C5839" t="n">
        <v>-0.00676</v>
      </c>
      <c r="D5839" t="n">
        <v>-0.00669</v>
      </c>
      <c r="E5839" t="n">
        <v>-0.00669</v>
      </c>
      <c r="F5839" t="n">
        <v>-0.00667</v>
      </c>
      <c r="G5839" t="n">
        <v>-0.0075</v>
      </c>
      <c r="H5839" t="n">
        <v>0.00513</v>
      </c>
      <c r="I5839" t="n">
        <v>0.00511</v>
      </c>
      <c r="J5839" t="n">
        <v>-0.00735</v>
      </c>
      <c r="K5839" t="n">
        <v>0.00035</v>
      </c>
      <c r="L5839" t="n">
        <v>0.0131</v>
      </c>
      <c r="M5839" t="n">
        <v>0.00699</v>
      </c>
      <c r="N5839" t="n">
        <v>-0.00283</v>
      </c>
      <c r="O5839" t="n">
        <v>-0.00749</v>
      </c>
      <c r="P5839" t="n">
        <v>0.00118</v>
      </c>
      <c r="Q5839" t="n">
        <v>0.00185</v>
      </c>
      <c r="R5839" t="n">
        <v>0.01413</v>
      </c>
      <c r="S5839" t="n">
        <v>0.022</v>
      </c>
      <c r="T5839" t="n">
        <v>0.02064</v>
      </c>
    </row>
    <row r="5840">
      <c r="A5840" s="142" t="n">
        <v>44711</v>
      </c>
      <c r="B5840" t="n">
        <v>-0.00061</v>
      </c>
      <c r="C5840" t="n">
        <v>-0.00067</v>
      </c>
      <c r="D5840" t="n">
        <v>-0.00057</v>
      </c>
      <c r="E5840" t="n">
        <v>-0.0005999999999999999</v>
      </c>
      <c r="F5840" t="n">
        <v>-0.00054</v>
      </c>
      <c r="G5840" t="n">
        <v>-0.00123</v>
      </c>
      <c r="H5840" t="n">
        <v>0.01239</v>
      </c>
      <c r="I5840" t="n">
        <v>0.01241</v>
      </c>
      <c r="J5840" t="n">
        <v>0.00057</v>
      </c>
      <c r="K5840" t="n">
        <v>0.00269</v>
      </c>
      <c r="L5840" t="n">
        <v>0</v>
      </c>
      <c r="M5840" t="n">
        <v>0.00788</v>
      </c>
      <c r="N5840" t="n">
        <v>0.00346</v>
      </c>
      <c r="O5840" t="n">
        <v>0</v>
      </c>
      <c r="P5840" t="n">
        <v>0.008279999999999999</v>
      </c>
      <c r="Q5840" t="n">
        <v>0</v>
      </c>
      <c r="R5840" t="n">
        <v>0.00632</v>
      </c>
      <c r="S5840" t="n">
        <v>-0.00026</v>
      </c>
      <c r="T5840" t="n">
        <v>0.0145</v>
      </c>
    </row>
    <row r="5841">
      <c r="A5841" s="142" t="n">
        <v>44712</v>
      </c>
      <c r="B5841" t="n">
        <v>0.00153</v>
      </c>
      <c r="C5841" t="n">
        <v>0.0015</v>
      </c>
      <c r="D5841" t="n">
        <v>0.00152</v>
      </c>
      <c r="E5841" t="n">
        <v>0.00151</v>
      </c>
      <c r="F5841" t="n">
        <v>0.00152</v>
      </c>
      <c r="G5841" t="n">
        <v>0.00792</v>
      </c>
      <c r="H5841" t="n">
        <v>0.00431</v>
      </c>
      <c r="I5841" t="n">
        <v>0.00424</v>
      </c>
      <c r="J5841" t="n">
        <v>-0.00484</v>
      </c>
      <c r="K5841" t="n">
        <v>-0.01178</v>
      </c>
      <c r="L5841" t="n">
        <v>-0.00546</v>
      </c>
      <c r="M5841" t="n">
        <v>-0.02244</v>
      </c>
      <c r="N5841" t="n">
        <v>-0.02164</v>
      </c>
      <c r="O5841" t="n">
        <v>-0.01858</v>
      </c>
      <c r="P5841" t="n">
        <v>-0.01995</v>
      </c>
      <c r="Q5841" t="n">
        <v>-0.00157</v>
      </c>
      <c r="R5841" t="n">
        <v>-0.00695</v>
      </c>
      <c r="S5841" t="n">
        <v>0.00013</v>
      </c>
      <c r="T5841" t="n">
        <v>0.01853</v>
      </c>
    </row>
    <row r="5842">
      <c r="A5842" s="142" t="n">
        <v>44713</v>
      </c>
      <c r="B5842" t="n">
        <v>-0.01286</v>
      </c>
      <c r="C5842" t="n">
        <v>-0.01284</v>
      </c>
      <c r="D5842" t="n">
        <v>-0.01282</v>
      </c>
      <c r="E5842" t="n">
        <v>-0.0128</v>
      </c>
      <c r="F5842" t="n">
        <v>-0.01276</v>
      </c>
      <c r="G5842" t="n">
        <v>-0.01891</v>
      </c>
      <c r="H5842" t="n">
        <v>-0.00203</v>
      </c>
      <c r="I5842" t="n">
        <v>-0.00202</v>
      </c>
      <c r="J5842" t="n">
        <v>-0.01887</v>
      </c>
      <c r="K5842" t="n">
        <v>0.00378</v>
      </c>
      <c r="L5842" t="n">
        <v>0.007889999999999999</v>
      </c>
      <c r="M5842" t="n">
        <v>0.00439</v>
      </c>
      <c r="N5842" t="n">
        <v>0.01266</v>
      </c>
      <c r="O5842" t="n">
        <v>0.008789999999999999</v>
      </c>
      <c r="P5842" t="n">
        <v>0.00719</v>
      </c>
      <c r="Q5842" t="n">
        <v>-0.01929</v>
      </c>
      <c r="R5842" t="n">
        <v>-0.009639999999999999</v>
      </c>
      <c r="S5842" t="n">
        <v>-0.00325</v>
      </c>
      <c r="T5842" t="n">
        <v>-0.00464</v>
      </c>
    </row>
    <row r="5843">
      <c r="A5843" s="142" t="n">
        <v>44714</v>
      </c>
      <c r="B5843" t="n">
        <v>0.00285</v>
      </c>
      <c r="C5843" t="n">
        <v>0.00283</v>
      </c>
      <c r="D5843" t="n">
        <v>0.00286</v>
      </c>
      <c r="E5843" t="n">
        <v>0.00285</v>
      </c>
      <c r="F5843" t="n">
        <v>0.00285</v>
      </c>
      <c r="G5843" t="n">
        <v>-0.00136</v>
      </c>
      <c r="H5843" t="n">
        <v>-0.01024</v>
      </c>
      <c r="I5843" t="n">
        <v>-0.01025</v>
      </c>
      <c r="J5843" t="n">
        <v>0.03089</v>
      </c>
      <c r="K5843" t="n">
        <v>0.04364</v>
      </c>
      <c r="L5843" t="n">
        <v>0</v>
      </c>
      <c r="M5843" t="n">
        <v>0.04662</v>
      </c>
      <c r="N5843" t="n">
        <v>0.04243</v>
      </c>
      <c r="O5843" t="n">
        <v>0.04576</v>
      </c>
      <c r="P5843" t="n">
        <v>0.03686</v>
      </c>
      <c r="Q5843" t="n">
        <v>0.02917</v>
      </c>
      <c r="R5843" t="n">
        <v>0.00567</v>
      </c>
      <c r="S5843" t="n">
        <v>0.008699999999999999</v>
      </c>
      <c r="T5843" t="n">
        <v>-0.01044</v>
      </c>
    </row>
    <row r="5844">
      <c r="A5844" s="142" t="n">
        <v>44715</v>
      </c>
      <c r="B5844" t="n">
        <v>0.0417</v>
      </c>
      <c r="C5844" t="n">
        <v>0.04167</v>
      </c>
      <c r="D5844" t="n">
        <v>0.04172</v>
      </c>
      <c r="E5844" t="n">
        <v>0.04168</v>
      </c>
      <c r="F5844" t="n">
        <v>0.04173</v>
      </c>
      <c r="G5844" t="n">
        <v>0.04651</v>
      </c>
      <c r="H5844" t="n">
        <v>0.01925</v>
      </c>
      <c r="I5844" t="n">
        <v>0.01927</v>
      </c>
      <c r="J5844" t="n">
        <v>0.01385</v>
      </c>
      <c r="K5844" t="n">
        <v>-0.01747</v>
      </c>
      <c r="L5844" t="n">
        <v>0</v>
      </c>
      <c r="M5844" t="n">
        <v>-0.01856</v>
      </c>
      <c r="N5844" t="n">
        <v>-0.01717</v>
      </c>
      <c r="O5844" t="n">
        <v>-0.01864</v>
      </c>
      <c r="P5844" t="n">
        <v>-0.01261</v>
      </c>
      <c r="Q5844" t="n">
        <v>0.00859</v>
      </c>
      <c r="R5844" t="n">
        <v>-0.0028</v>
      </c>
      <c r="S5844" t="n">
        <v>-0.01155</v>
      </c>
      <c r="T5844" t="n">
        <v>-0.00115</v>
      </c>
    </row>
    <row r="5845">
      <c r="A5845" s="142" t="n">
        <v>44718</v>
      </c>
      <c r="B5845" t="n">
        <v>0</v>
      </c>
      <c r="C5845" t="n">
        <v>0</v>
      </c>
      <c r="D5845" t="n">
        <v>0</v>
      </c>
      <c r="E5845" t="n">
        <v>0</v>
      </c>
      <c r="F5845" t="n">
        <v>0</v>
      </c>
      <c r="G5845" t="n">
        <v>0</v>
      </c>
      <c r="H5845" t="n">
        <v>0</v>
      </c>
      <c r="I5845" t="n">
        <v>0</v>
      </c>
      <c r="J5845" t="n">
        <v>0</v>
      </c>
      <c r="K5845" t="n">
        <v>0</v>
      </c>
      <c r="L5845" t="n">
        <v>0</v>
      </c>
      <c r="M5845" t="n">
        <v>0</v>
      </c>
      <c r="N5845" t="n">
        <v>0</v>
      </c>
      <c r="O5845" t="n">
        <v>0</v>
      </c>
      <c r="P5845" t="n">
        <v>-0.01045</v>
      </c>
      <c r="Q5845" t="n">
        <v>0</v>
      </c>
      <c r="R5845" t="n">
        <v>0.008920000000000001</v>
      </c>
      <c r="S5845" t="n">
        <v>0.00474</v>
      </c>
      <c r="T5845" t="n">
        <v>0.0102</v>
      </c>
    </row>
    <row r="5846">
      <c r="A5846" s="142" t="n">
        <v>44719</v>
      </c>
      <c r="B5846" t="n">
        <v>-0.02898</v>
      </c>
      <c r="C5846" t="n">
        <v>-0.02905</v>
      </c>
      <c r="D5846" t="n">
        <v>-0.02891</v>
      </c>
      <c r="E5846" t="n">
        <v>-0.02891</v>
      </c>
      <c r="F5846" t="n">
        <v>-0.02889</v>
      </c>
      <c r="G5846" t="n">
        <v>-0.02855</v>
      </c>
      <c r="H5846" t="n">
        <v>-0.00314</v>
      </c>
      <c r="I5846" t="n">
        <v>-0.00324</v>
      </c>
      <c r="J5846" t="n">
        <v>-0.02119</v>
      </c>
      <c r="K5846" t="n">
        <v>0.00149</v>
      </c>
      <c r="L5846" t="n">
        <v>0.00272</v>
      </c>
      <c r="M5846" t="n">
        <v>-0.0137</v>
      </c>
      <c r="N5846" t="n">
        <v>-0.00478</v>
      </c>
      <c r="O5846" t="n">
        <v>-0.00861</v>
      </c>
      <c r="P5846" t="n">
        <v>0.00235</v>
      </c>
      <c r="Q5846" t="n">
        <v>-0.02094</v>
      </c>
      <c r="R5846" t="n">
        <v>-0.00234</v>
      </c>
      <c r="S5846" t="n">
        <v>0.00527</v>
      </c>
      <c r="T5846" t="n">
        <v>-0.00814</v>
      </c>
    </row>
    <row r="5847">
      <c r="A5847" s="142" t="n">
        <v>44720</v>
      </c>
      <c r="B5847" t="n">
        <v>0.00082</v>
      </c>
      <c r="C5847" t="n">
        <v>0.0008</v>
      </c>
      <c r="D5847" t="n">
        <v>0.00079</v>
      </c>
      <c r="E5847" t="n">
        <v>0.0008</v>
      </c>
      <c r="F5847" t="n">
        <v>0.00081</v>
      </c>
      <c r="G5847" t="n">
        <v>-0.00058</v>
      </c>
      <c r="H5847" t="n">
        <v>0.00292</v>
      </c>
      <c r="I5847" t="n">
        <v>0.00293</v>
      </c>
      <c r="J5847" t="n">
        <v>-0.01168</v>
      </c>
      <c r="K5847" t="n">
        <v>-0.00573</v>
      </c>
      <c r="L5847" t="n">
        <v>-0.0032</v>
      </c>
      <c r="M5847" t="n">
        <v>-0.00767</v>
      </c>
      <c r="N5847" t="n">
        <v>-0.00378</v>
      </c>
      <c r="O5847" t="n">
        <v>-0.00226</v>
      </c>
      <c r="P5847" t="n">
        <v>-0.008200000000000001</v>
      </c>
      <c r="Q5847" t="n">
        <v>-0.01306</v>
      </c>
      <c r="R5847" t="n">
        <v>-0.00555</v>
      </c>
      <c r="S5847" t="n">
        <v>-0.007979999999999999</v>
      </c>
      <c r="T5847" t="n">
        <v>0.009639999999999999</v>
      </c>
    </row>
    <row r="5848">
      <c r="A5848" s="142" t="n">
        <v>44721</v>
      </c>
      <c r="B5848" t="n">
        <v>-0.00224</v>
      </c>
      <c r="C5848" t="n">
        <v>-0.00228</v>
      </c>
      <c r="D5848" t="n">
        <v>-0.00222</v>
      </c>
      <c r="E5848" t="n">
        <v>-0.00225</v>
      </c>
      <c r="F5848" t="n">
        <v>-0.00221</v>
      </c>
      <c r="G5848" t="n">
        <v>0.00018</v>
      </c>
      <c r="H5848" t="n">
        <v>-0.00774</v>
      </c>
      <c r="I5848" t="n">
        <v>-0.00775</v>
      </c>
      <c r="J5848" t="n">
        <v>-0.01211</v>
      </c>
      <c r="K5848" t="n">
        <v>-0.02776</v>
      </c>
      <c r="L5848" t="n">
        <v>-0.01334</v>
      </c>
      <c r="M5848" t="n">
        <v>-0.03148</v>
      </c>
      <c r="N5848" t="n">
        <v>-0.02562</v>
      </c>
      <c r="O5848" t="n">
        <v>-0.03172</v>
      </c>
      <c r="P5848" t="n">
        <v>-0.02715</v>
      </c>
      <c r="Q5848" t="n">
        <v>-0.01285</v>
      </c>
      <c r="R5848" t="n">
        <v>-0.01338</v>
      </c>
      <c r="S5848" t="n">
        <v>-0.01272</v>
      </c>
      <c r="T5848" t="n">
        <v>0.00148</v>
      </c>
    </row>
    <row r="5849">
      <c r="A5849" s="142" t="n">
        <v>44722</v>
      </c>
      <c r="B5849" t="n">
        <v>-0.02885</v>
      </c>
      <c r="C5849" t="n">
        <v>-0.02884</v>
      </c>
      <c r="D5849" t="n">
        <v>-0.02883</v>
      </c>
      <c r="E5849" t="n">
        <v>-0.02881</v>
      </c>
      <c r="F5849" t="n">
        <v>-0.02882</v>
      </c>
      <c r="G5849" t="n">
        <v>-0.03618</v>
      </c>
      <c r="H5849" t="n">
        <v>-0.02147</v>
      </c>
      <c r="I5849" t="n">
        <v>-0.02145</v>
      </c>
      <c r="J5849" t="n">
        <v>-0.00759</v>
      </c>
      <c r="K5849" t="n">
        <v>0.03069</v>
      </c>
      <c r="L5849" t="n">
        <v>0.00342</v>
      </c>
      <c r="M5849" t="n">
        <v>0.05067</v>
      </c>
      <c r="N5849" t="n">
        <v>0.04322</v>
      </c>
      <c r="O5849" t="n">
        <v>0.0356</v>
      </c>
      <c r="P5849" t="n">
        <v>0.02791</v>
      </c>
      <c r="Q5849" t="n">
        <v>-0.00741</v>
      </c>
      <c r="R5849" t="n">
        <v>-0.02612</v>
      </c>
      <c r="S5849" t="n">
        <v>-0.01626</v>
      </c>
      <c r="T5849" t="n">
        <v>-0.00037</v>
      </c>
    </row>
    <row r="5850">
      <c r="A5850" s="142" t="n">
        <v>44725</v>
      </c>
      <c r="B5850" t="n">
        <v>0.04339</v>
      </c>
      <c r="C5850" t="n">
        <v>0.04331</v>
      </c>
      <c r="D5850" t="n">
        <v>0.04341</v>
      </c>
      <c r="E5850" t="n">
        <v>0.04337</v>
      </c>
      <c r="F5850" t="n">
        <v>0.04348</v>
      </c>
      <c r="G5850" t="n">
        <v>0.03172</v>
      </c>
      <c r="H5850" t="n">
        <v>-0.00531</v>
      </c>
      <c r="I5850" t="n">
        <v>-0.00535</v>
      </c>
      <c r="J5850" t="n">
        <v>0.01382</v>
      </c>
      <c r="K5850" t="n">
        <v>-0.05104</v>
      </c>
      <c r="L5850" t="n">
        <v>-0.03781</v>
      </c>
      <c r="M5850" t="n">
        <v>-0.0525</v>
      </c>
      <c r="N5850" t="n">
        <v>-0.0557</v>
      </c>
      <c r="O5850" t="n">
        <v>-0.05911</v>
      </c>
      <c r="P5850" t="n">
        <v>-0.05431</v>
      </c>
      <c r="Q5850" t="n">
        <v>0.01226</v>
      </c>
      <c r="R5850" t="n">
        <v>-0.02335</v>
      </c>
      <c r="S5850" t="n">
        <v>-0.02655</v>
      </c>
      <c r="T5850" t="n">
        <v>-0.02616</v>
      </c>
    </row>
    <row r="5851">
      <c r="A5851" s="142" t="n">
        <v>44726</v>
      </c>
      <c r="B5851" t="n">
        <v>-0.05708</v>
      </c>
      <c r="C5851" t="n">
        <v>-0.0571</v>
      </c>
      <c r="D5851" t="n">
        <v>-0.05707</v>
      </c>
      <c r="E5851" t="n">
        <v>-0.05707</v>
      </c>
      <c r="F5851" t="n">
        <v>-0.05709</v>
      </c>
      <c r="G5851" t="n">
        <v>-0.06683</v>
      </c>
      <c r="H5851" t="n">
        <v>-0.03936</v>
      </c>
      <c r="I5851" t="n">
        <v>-0.03936</v>
      </c>
      <c r="J5851" t="n">
        <v>-0.0348</v>
      </c>
      <c r="K5851" t="n">
        <v>-0.0212</v>
      </c>
      <c r="L5851" t="n">
        <v>-0.01169</v>
      </c>
      <c r="M5851" t="n">
        <v>-0.03584</v>
      </c>
      <c r="N5851" t="n">
        <v>-0.02573</v>
      </c>
      <c r="O5851" t="n">
        <v>-0.02655</v>
      </c>
      <c r="P5851" t="n">
        <v>-0.02996</v>
      </c>
      <c r="Q5851" t="n">
        <v>-0.03301</v>
      </c>
      <c r="R5851" t="n">
        <v>-0.01223</v>
      </c>
      <c r="S5851" t="n">
        <v>-0.00517</v>
      </c>
      <c r="T5851" t="n">
        <v>0.00257</v>
      </c>
    </row>
    <row r="5852">
      <c r="A5852" s="142" t="n">
        <v>44727</v>
      </c>
      <c r="B5852" t="n">
        <v>-0.02486</v>
      </c>
      <c r="C5852" t="n">
        <v>-0.02487</v>
      </c>
      <c r="D5852" t="n">
        <v>-0.02483</v>
      </c>
      <c r="E5852" t="n">
        <v>-0.02485</v>
      </c>
      <c r="F5852" t="n">
        <v>-0.02484</v>
      </c>
      <c r="G5852" t="n">
        <v>-0.02589</v>
      </c>
      <c r="H5852" t="n">
        <v>-0.02097</v>
      </c>
      <c r="I5852" t="n">
        <v>-0.02098</v>
      </c>
      <c r="J5852" t="n">
        <v>0.003</v>
      </c>
      <c r="K5852" t="n">
        <v>0.01361</v>
      </c>
      <c r="L5852" t="n">
        <v>0.01505</v>
      </c>
      <c r="M5852" t="n">
        <v>0.01138</v>
      </c>
      <c r="N5852" t="n">
        <v>0.01017</v>
      </c>
      <c r="O5852" t="n">
        <v>0.00753</v>
      </c>
      <c r="P5852" t="n">
        <v>0.01416</v>
      </c>
      <c r="Q5852" t="n">
        <v>0.0047</v>
      </c>
      <c r="R5852" t="n">
        <v>0.01372</v>
      </c>
      <c r="S5852" t="n">
        <v>0.01104</v>
      </c>
      <c r="T5852" t="n">
        <v>0.00241</v>
      </c>
    </row>
    <row r="5853">
      <c r="A5853" s="142" t="n">
        <v>44728</v>
      </c>
      <c r="B5853" t="n">
        <v>0.01093</v>
      </c>
      <c r="C5853" t="n">
        <v>0.0109</v>
      </c>
      <c r="D5853" t="n">
        <v>0.01093</v>
      </c>
      <c r="E5853" t="n">
        <v>0.01094</v>
      </c>
      <c r="F5853" t="n">
        <v>0.01097</v>
      </c>
      <c r="G5853" t="n">
        <v>0.01093</v>
      </c>
      <c r="H5853" t="n">
        <v>0.00648</v>
      </c>
      <c r="I5853" t="n">
        <v>0.00647</v>
      </c>
      <c r="J5853" t="n">
        <v>-0.01228</v>
      </c>
      <c r="K5853" t="n">
        <v>-0.00195</v>
      </c>
      <c r="L5853" t="n">
        <v>0.02001</v>
      </c>
      <c r="M5853" t="n">
        <v>0.02107</v>
      </c>
      <c r="N5853" t="n">
        <v>-0.00092</v>
      </c>
      <c r="O5853" t="n">
        <v>0.0183</v>
      </c>
      <c r="P5853" t="n">
        <v>0</v>
      </c>
      <c r="Q5853" t="n">
        <v>-0.01139</v>
      </c>
      <c r="R5853" t="n">
        <v>-0.02398</v>
      </c>
      <c r="S5853" t="n">
        <v>-0.03202</v>
      </c>
      <c r="T5853" t="n">
        <v>-0.01939</v>
      </c>
    </row>
    <row r="5854">
      <c r="A5854" s="142" t="n">
        <v>44729</v>
      </c>
      <c r="B5854" t="n">
        <v>0.01237</v>
      </c>
      <c r="C5854" t="n">
        <v>0.01235</v>
      </c>
      <c r="D5854" t="n">
        <v>0.01239</v>
      </c>
      <c r="E5854" t="n">
        <v>0.01236</v>
      </c>
      <c r="F5854" t="n">
        <v>0.0124</v>
      </c>
      <c r="G5854" t="n">
        <v>0.02072</v>
      </c>
      <c r="H5854" t="n">
        <v>-0.02337</v>
      </c>
      <c r="I5854" t="n">
        <v>-0.02338</v>
      </c>
      <c r="J5854" t="n">
        <v>0.01244</v>
      </c>
      <c r="K5854" t="n">
        <v>-0.01652</v>
      </c>
      <c r="L5854" t="n">
        <v>-0.01692</v>
      </c>
      <c r="M5854" t="n">
        <v>-0.02923</v>
      </c>
      <c r="N5854" t="n">
        <v>-0.00436</v>
      </c>
      <c r="O5854" t="n">
        <v>-0.01329</v>
      </c>
      <c r="P5854" t="n">
        <v>-0.01523</v>
      </c>
      <c r="Q5854" t="n">
        <v>0.01556</v>
      </c>
      <c r="R5854" t="n">
        <v>1e-05</v>
      </c>
      <c r="S5854" t="n">
        <v>0.0016</v>
      </c>
      <c r="T5854" t="n">
        <v>0.00029</v>
      </c>
    </row>
    <row r="5855">
      <c r="A5855" s="142" t="n">
        <v>44732</v>
      </c>
      <c r="B5855" t="n">
        <v>-0.00332</v>
      </c>
      <c r="C5855" t="n">
        <v>-0.00338</v>
      </c>
      <c r="D5855" t="n">
        <v>-0.00329</v>
      </c>
      <c r="E5855" t="n">
        <v>-0.00332</v>
      </c>
      <c r="F5855" t="n">
        <v>-0.00329</v>
      </c>
      <c r="G5855" t="n">
        <v>-0.00702</v>
      </c>
      <c r="H5855" t="n">
        <v>-0.00546</v>
      </c>
      <c r="I5855" t="n">
        <v>-0.00551</v>
      </c>
      <c r="J5855" t="n">
        <v>-0.01438</v>
      </c>
      <c r="K5855" t="n">
        <v>-0.0097</v>
      </c>
      <c r="L5855" t="n">
        <v>0</v>
      </c>
      <c r="M5855" t="n">
        <v>-0.009900000000000001</v>
      </c>
      <c r="N5855" t="n">
        <v>-0.00996</v>
      </c>
      <c r="O5855" t="n">
        <v>0</v>
      </c>
      <c r="P5855" t="n">
        <v>-0.01675</v>
      </c>
      <c r="Q5855" t="n">
        <v>0</v>
      </c>
      <c r="R5855" t="n">
        <v>0.01003</v>
      </c>
      <c r="S5855" t="n">
        <v>-0.00472</v>
      </c>
      <c r="T5855" t="n">
        <v>-0.01146</v>
      </c>
    </row>
    <row r="5856">
      <c r="A5856" s="142" t="n">
        <v>44733</v>
      </c>
      <c r="B5856" t="n">
        <v>-0.01619</v>
      </c>
      <c r="C5856" t="n">
        <v>-0.01622</v>
      </c>
      <c r="D5856" t="n">
        <v>-0.01619</v>
      </c>
      <c r="E5856" t="n">
        <v>-0.01616</v>
      </c>
      <c r="F5856" t="n">
        <v>-0.01615</v>
      </c>
      <c r="G5856" t="n">
        <v>-0.008710000000000001</v>
      </c>
      <c r="H5856" t="n">
        <v>-0.009220000000000001</v>
      </c>
      <c r="I5856" t="n">
        <v>-0.00919</v>
      </c>
      <c r="J5856" t="n">
        <v>0.01003</v>
      </c>
      <c r="K5856" t="n">
        <v>0.01043</v>
      </c>
      <c r="L5856" t="n">
        <v>0.01042</v>
      </c>
      <c r="M5856" t="n">
        <v>0.01163</v>
      </c>
      <c r="N5856" t="n">
        <v>0.01174</v>
      </c>
      <c r="O5856" t="n">
        <v>0.00834</v>
      </c>
      <c r="P5856" t="n">
        <v>0.007860000000000001</v>
      </c>
      <c r="Q5856" t="n">
        <v>0</v>
      </c>
      <c r="R5856" t="n">
        <v>0.00353</v>
      </c>
      <c r="S5856" t="n">
        <v>0.01642</v>
      </c>
      <c r="T5856" t="n">
        <v>0.01406</v>
      </c>
    </row>
    <row r="5857">
      <c r="A5857" s="142" t="n">
        <v>44734</v>
      </c>
      <c r="B5857" t="n">
        <v>0.00899</v>
      </c>
      <c r="C5857" t="n">
        <v>0.008999999999999999</v>
      </c>
      <c r="D5857" t="n">
        <v>0.00902</v>
      </c>
      <c r="E5857" t="n">
        <v>0.00902</v>
      </c>
      <c r="F5857" t="n">
        <v>0.00902</v>
      </c>
      <c r="G5857" t="n">
        <v>0.01171</v>
      </c>
      <c r="H5857" t="n">
        <v>0.01332</v>
      </c>
      <c r="I5857" t="n">
        <v>0.01332</v>
      </c>
      <c r="J5857" t="n">
        <v>0.00542</v>
      </c>
      <c r="K5857" t="n">
        <v>-0.02598</v>
      </c>
      <c r="L5857" t="n">
        <v>-0.009180000000000001</v>
      </c>
      <c r="M5857" t="n">
        <v>-0.01664</v>
      </c>
      <c r="N5857" t="n">
        <v>-0.02017</v>
      </c>
      <c r="O5857" t="n">
        <v>-0.01501</v>
      </c>
      <c r="P5857" t="n">
        <v>-0.02601</v>
      </c>
      <c r="Q5857" t="n">
        <v>0</v>
      </c>
      <c r="R5857" t="n">
        <v>-0.00692</v>
      </c>
      <c r="S5857" t="n">
        <v>-0.00781</v>
      </c>
      <c r="T5857" t="n">
        <v>-0.02566</v>
      </c>
    </row>
    <row r="5858">
      <c r="A5858" s="142" t="n">
        <v>44735</v>
      </c>
      <c r="B5858" t="n">
        <v>0</v>
      </c>
      <c r="C5858" t="n">
        <v>0</v>
      </c>
      <c r="D5858" t="n">
        <v>0</v>
      </c>
      <c r="E5858" t="n">
        <v>0</v>
      </c>
      <c r="F5858" t="n">
        <v>0</v>
      </c>
      <c r="G5858" t="n">
        <v>0</v>
      </c>
      <c r="H5858" t="n">
        <v>0</v>
      </c>
      <c r="I5858" t="n">
        <v>0</v>
      </c>
      <c r="J5858" t="n">
        <v>0</v>
      </c>
      <c r="K5858" t="n">
        <v>-0.04199</v>
      </c>
      <c r="L5858" t="n">
        <v>-0.0125</v>
      </c>
      <c r="M5858" t="n">
        <v>-0.03282</v>
      </c>
      <c r="N5858" t="n">
        <v>-0.03538</v>
      </c>
      <c r="O5858" t="n">
        <v>-0.0381</v>
      </c>
      <c r="P5858" t="n">
        <v>-0.04005</v>
      </c>
      <c r="Q5858" t="n">
        <v>0</v>
      </c>
      <c r="R5858" t="n">
        <v>-0.008160000000000001</v>
      </c>
      <c r="S5858" t="n">
        <v>0.01091</v>
      </c>
      <c r="T5858" t="n">
        <v>0.00891</v>
      </c>
    </row>
    <row r="5859">
      <c r="A5859" s="142" t="n">
        <v>44736</v>
      </c>
      <c r="B5859" t="n">
        <v>-0.06067</v>
      </c>
      <c r="C5859" t="n">
        <v>-0.0607</v>
      </c>
      <c r="D5859" t="n">
        <v>-0.06065</v>
      </c>
      <c r="E5859" t="n">
        <v>-0.06065</v>
      </c>
      <c r="F5859" t="n">
        <v>-0.06062</v>
      </c>
      <c r="G5859" t="n">
        <v>-0.06387</v>
      </c>
      <c r="H5859" t="n">
        <v>-0.05868</v>
      </c>
      <c r="I5859" t="n">
        <v>-0.05875</v>
      </c>
      <c r="J5859" t="n">
        <v>-0.05956</v>
      </c>
      <c r="K5859" t="n">
        <v>0.01306</v>
      </c>
      <c r="L5859" t="n">
        <v>0.00415</v>
      </c>
      <c r="M5859" t="n">
        <v>0.01331</v>
      </c>
      <c r="N5859" t="n">
        <v>0.02024</v>
      </c>
      <c r="O5859" t="n">
        <v>0.02363</v>
      </c>
      <c r="P5859" t="n">
        <v>0.02503</v>
      </c>
      <c r="Q5859" t="n">
        <v>0</v>
      </c>
      <c r="R5859" t="n">
        <v>0.02671</v>
      </c>
      <c r="S5859" t="n">
        <v>0.02472</v>
      </c>
      <c r="T5859" t="n">
        <v>0.01443</v>
      </c>
    </row>
    <row r="5860">
      <c r="A5860" s="142" t="n">
        <v>44739</v>
      </c>
      <c r="B5860" t="n">
        <v>0.02287</v>
      </c>
      <c r="C5860" t="n">
        <v>0.02281</v>
      </c>
      <c r="D5860" t="n">
        <v>0.0229</v>
      </c>
      <c r="E5860" t="n">
        <v>0.02288</v>
      </c>
      <c r="F5860" t="n">
        <v>0.02294</v>
      </c>
      <c r="G5860" t="n">
        <v>0.02447</v>
      </c>
      <c r="H5860" t="n">
        <v>0.01757</v>
      </c>
      <c r="I5860" t="n">
        <v>0.01755</v>
      </c>
      <c r="J5860" t="n">
        <v>0.01846</v>
      </c>
      <c r="K5860" t="n">
        <v>0.01092</v>
      </c>
      <c r="L5860" t="n">
        <v>-0.00115</v>
      </c>
      <c r="M5860" t="n">
        <v>0.00851</v>
      </c>
      <c r="N5860" t="n">
        <v>-0.00184</v>
      </c>
      <c r="O5860" t="n">
        <v>-0.00407</v>
      </c>
      <c r="P5860" t="n">
        <v>-0.00543</v>
      </c>
      <c r="Q5860" t="n">
        <v>0</v>
      </c>
      <c r="R5860" t="n">
        <v>0.00521</v>
      </c>
      <c r="S5860" t="n">
        <v>-0.00184</v>
      </c>
      <c r="T5860" t="n">
        <v>0.01137</v>
      </c>
    </row>
    <row r="5861">
      <c r="A5861" s="142" t="n">
        <v>44740</v>
      </c>
      <c r="B5861" t="n">
        <v>-0.00542</v>
      </c>
      <c r="C5861" t="n">
        <v>-0.00546</v>
      </c>
      <c r="D5861" t="n">
        <v>-0.00542</v>
      </c>
      <c r="E5861" t="n">
        <v>-0.00543</v>
      </c>
      <c r="F5861" t="n">
        <v>-0.00537</v>
      </c>
      <c r="G5861" t="n">
        <v>-0.00039</v>
      </c>
      <c r="H5861" t="n">
        <v>0.00768</v>
      </c>
      <c r="I5861" t="n">
        <v>0.00774</v>
      </c>
      <c r="J5861" t="n">
        <v>0.00562</v>
      </c>
      <c r="K5861" t="n">
        <v>-0.01574</v>
      </c>
      <c r="L5861" t="n">
        <v>-0.00236</v>
      </c>
      <c r="M5861" t="n">
        <v>-0.02886</v>
      </c>
      <c r="N5861" t="n">
        <v>-0.0214</v>
      </c>
      <c r="O5861" t="n">
        <v>-0.02542</v>
      </c>
      <c r="P5861" t="n">
        <v>-0.01501</v>
      </c>
      <c r="Q5861" t="n">
        <v>0</v>
      </c>
      <c r="R5861" t="n">
        <v>0.00269</v>
      </c>
      <c r="S5861" t="n">
        <v>-0.00501</v>
      </c>
      <c r="T5861" t="n">
        <v>0.01054</v>
      </c>
    </row>
    <row r="5862">
      <c r="A5862" s="142" t="n">
        <v>44741</v>
      </c>
      <c r="B5862" t="n">
        <v>-0.01679</v>
      </c>
      <c r="C5862" t="n">
        <v>-0.01678</v>
      </c>
      <c r="D5862" t="n">
        <v>-0.01674</v>
      </c>
      <c r="E5862" t="n">
        <v>-0.01676</v>
      </c>
      <c r="F5862" t="n">
        <v>-0.01679</v>
      </c>
      <c r="G5862" t="n">
        <v>-0.02448</v>
      </c>
      <c r="H5862" t="n">
        <v>-0.00039</v>
      </c>
      <c r="I5862" t="n">
        <v>-0.00042</v>
      </c>
      <c r="J5862" t="n">
        <v>-0.0202</v>
      </c>
      <c r="K5862" t="n">
        <v>-0.01573</v>
      </c>
      <c r="L5862" t="n">
        <v>0.00843</v>
      </c>
      <c r="M5862" t="n">
        <v>-0.02125</v>
      </c>
      <c r="N5862" t="n">
        <v>-0.01055</v>
      </c>
      <c r="O5862" t="n">
        <v>-0.01486</v>
      </c>
      <c r="P5862" t="n">
        <v>-0.01247</v>
      </c>
      <c r="Q5862" t="n">
        <v>0</v>
      </c>
      <c r="R5862" t="n">
        <v>-0.0055</v>
      </c>
      <c r="S5862" t="n">
        <v>-0.00151</v>
      </c>
      <c r="T5862" t="n">
        <v>-0.01136</v>
      </c>
    </row>
    <row r="5863">
      <c r="A5863" s="142" t="n">
        <v>44742</v>
      </c>
      <c r="B5863" t="n">
        <v>-0.01913</v>
      </c>
      <c r="C5863" t="n">
        <v>-0.01917</v>
      </c>
      <c r="D5863" t="n">
        <v>-0.01914</v>
      </c>
      <c r="E5863" t="n">
        <v>-0.01914</v>
      </c>
      <c r="F5863" t="n">
        <v>-0.01915</v>
      </c>
      <c r="G5863" t="n">
        <v>-0.02254</v>
      </c>
      <c r="H5863" t="n">
        <v>-0.02027</v>
      </c>
      <c r="I5863" t="n">
        <v>-0.0203</v>
      </c>
      <c r="J5863" t="n">
        <v>-0.01776</v>
      </c>
      <c r="K5863" t="n">
        <v>-0.02417</v>
      </c>
      <c r="L5863" t="n">
        <v>-0.01269</v>
      </c>
      <c r="M5863" t="n">
        <v>-0.0228</v>
      </c>
      <c r="N5863" t="n">
        <v>-0.03607</v>
      </c>
      <c r="O5863" t="n">
        <v>-0.04019</v>
      </c>
      <c r="P5863" t="n">
        <v>-0.02525</v>
      </c>
      <c r="Q5863" t="n">
        <v>0</v>
      </c>
      <c r="R5863" t="n">
        <v>-0.01503</v>
      </c>
      <c r="S5863" t="n">
        <v>-0.00877</v>
      </c>
      <c r="T5863" t="n">
        <v>-0.00988</v>
      </c>
    </row>
    <row r="5864">
      <c r="A5864" s="142" t="n">
        <v>44743</v>
      </c>
      <c r="B5864" t="n">
        <v>-0.03515</v>
      </c>
      <c r="C5864" t="n">
        <v>-0.03517</v>
      </c>
      <c r="D5864" t="n">
        <v>-0.03513</v>
      </c>
      <c r="E5864" t="n">
        <v>-0.03516</v>
      </c>
      <c r="F5864" t="n">
        <v>-0.03512</v>
      </c>
      <c r="G5864" t="n">
        <v>-0.03731</v>
      </c>
      <c r="H5864" t="n">
        <v>-0.02901</v>
      </c>
      <c r="I5864" t="n">
        <v>-0.02899</v>
      </c>
      <c r="J5864" t="n">
        <v>-0.02648</v>
      </c>
      <c r="K5864" t="n">
        <v>-0.00151</v>
      </c>
      <c r="L5864" t="n">
        <v>-0.01164</v>
      </c>
      <c r="M5864" t="n">
        <v>-0.002</v>
      </c>
      <c r="N5864" t="n">
        <v>0.00406</v>
      </c>
      <c r="O5864" t="n">
        <v>0</v>
      </c>
      <c r="P5864" t="n">
        <v>0.00432</v>
      </c>
      <c r="Q5864" t="n">
        <v>0</v>
      </c>
      <c r="R5864" t="n">
        <v>2e-05</v>
      </c>
      <c r="S5864" t="n">
        <v>0.00996</v>
      </c>
      <c r="T5864" t="n">
        <v>-0.00175</v>
      </c>
    </row>
    <row r="5865">
      <c r="A5865" s="142" t="n">
        <v>44746</v>
      </c>
      <c r="B5865" t="n">
        <v>0.01371</v>
      </c>
      <c r="C5865" t="n">
        <v>0.01366</v>
      </c>
      <c r="D5865" t="n">
        <v>0.01372</v>
      </c>
      <c r="E5865" t="n">
        <v>0.0137</v>
      </c>
      <c r="F5865" t="n">
        <v>0.01379</v>
      </c>
      <c r="G5865" t="n">
        <v>0.00765</v>
      </c>
      <c r="H5865" t="n">
        <v>-0.00719</v>
      </c>
      <c r="I5865" t="n">
        <v>-0.00724</v>
      </c>
      <c r="J5865" t="n">
        <v>0.0325</v>
      </c>
      <c r="K5865" t="n">
        <v>0.01599</v>
      </c>
      <c r="L5865" t="n">
        <v>0</v>
      </c>
      <c r="M5865" t="n">
        <v>0.02476</v>
      </c>
      <c r="N5865" t="n">
        <v>0.02825</v>
      </c>
      <c r="O5865" t="n">
        <v>0</v>
      </c>
      <c r="P5865" t="n">
        <v>0.02006</v>
      </c>
      <c r="Q5865" t="n">
        <v>0</v>
      </c>
      <c r="R5865" t="n">
        <v>0.00621</v>
      </c>
      <c r="S5865" t="n">
        <v>-0.00025</v>
      </c>
      <c r="T5865" t="n">
        <v>-0.00212</v>
      </c>
    </row>
    <row r="5866">
      <c r="A5866" s="142" t="n">
        <v>44747</v>
      </c>
      <c r="B5866" t="n">
        <v>0.01772</v>
      </c>
      <c r="C5866" t="n">
        <v>0.01772</v>
      </c>
      <c r="D5866" t="n">
        <v>0.01779</v>
      </c>
      <c r="E5866" t="n">
        <v>0.01777</v>
      </c>
      <c r="F5866" t="n">
        <v>0.01779</v>
      </c>
      <c r="G5866" t="n">
        <v>0.021</v>
      </c>
      <c r="H5866" t="n">
        <v>0.0098</v>
      </c>
      <c r="I5866" t="n">
        <v>0.009820000000000001</v>
      </c>
      <c r="J5866" t="n">
        <v>-0.01767</v>
      </c>
      <c r="K5866" t="n">
        <v>-0.02916</v>
      </c>
      <c r="L5866" t="n">
        <v>-0.02097</v>
      </c>
      <c r="M5866" t="n">
        <v>-0.04719</v>
      </c>
      <c r="N5866" t="n">
        <v>-0.04048</v>
      </c>
      <c r="O5866" t="n">
        <v>-0.02558</v>
      </c>
      <c r="P5866" t="n">
        <v>-0.03511</v>
      </c>
      <c r="Q5866" t="n">
        <v>0</v>
      </c>
      <c r="R5866" t="n">
        <v>-0.02091</v>
      </c>
      <c r="S5866" t="n">
        <v>0.01287</v>
      </c>
      <c r="T5866" t="n">
        <v>0.01671</v>
      </c>
    </row>
    <row r="5867">
      <c r="A5867" s="142" t="n">
        <v>44748</v>
      </c>
      <c r="B5867" t="n">
        <v>-0.0305</v>
      </c>
      <c r="C5867" t="n">
        <v>-0.03052</v>
      </c>
      <c r="D5867" t="n">
        <v>-0.03048</v>
      </c>
      <c r="E5867" t="n">
        <v>-0.03045</v>
      </c>
      <c r="F5867" t="n">
        <v>-0.03047</v>
      </c>
      <c r="G5867" t="n">
        <v>-0.0474</v>
      </c>
      <c r="H5867" t="n">
        <v>-0.02932</v>
      </c>
      <c r="I5867" t="n">
        <v>-0.0294</v>
      </c>
      <c r="J5867" t="n">
        <v>-0.01079</v>
      </c>
      <c r="K5867" t="n">
        <v>-0.00377</v>
      </c>
      <c r="L5867" t="n">
        <v>-0.01035</v>
      </c>
      <c r="M5867" t="n">
        <v>-0.0111</v>
      </c>
      <c r="N5867" t="n">
        <v>-0.00288</v>
      </c>
      <c r="O5867" t="n">
        <v>-0.00865</v>
      </c>
      <c r="P5867" t="n">
        <v>-0.00728</v>
      </c>
      <c r="Q5867" t="n">
        <v>0</v>
      </c>
      <c r="R5867" t="n">
        <v>0.01631</v>
      </c>
      <c r="S5867" t="n">
        <v>0.006</v>
      </c>
      <c r="T5867" t="n">
        <v>-0.00558</v>
      </c>
    </row>
    <row r="5868">
      <c r="A5868" s="142" t="n">
        <v>44749</v>
      </c>
      <c r="B5868" t="n">
        <v>-0.01252</v>
      </c>
      <c r="C5868" t="n">
        <v>-0.01257</v>
      </c>
      <c r="D5868" t="n">
        <v>-0.01255</v>
      </c>
      <c r="E5868" t="n">
        <v>-0.01256</v>
      </c>
      <c r="F5868" t="n">
        <v>-0.01256</v>
      </c>
      <c r="G5868" t="n">
        <v>-0.01722</v>
      </c>
      <c r="H5868" t="n">
        <v>-0.01084</v>
      </c>
      <c r="I5868" t="n">
        <v>-0.01082</v>
      </c>
      <c r="J5868" t="n">
        <v>0.01521</v>
      </c>
      <c r="K5868" t="n">
        <v>0.02132</v>
      </c>
      <c r="L5868" t="n">
        <v>0.01795</v>
      </c>
      <c r="M5868" t="n">
        <v>0.01012</v>
      </c>
      <c r="N5868" t="n">
        <v>0.02027</v>
      </c>
      <c r="O5868" t="n">
        <v>0.01627</v>
      </c>
      <c r="P5868" t="n">
        <v>0.01466</v>
      </c>
      <c r="Q5868" t="n">
        <v>0</v>
      </c>
      <c r="R5868" t="n">
        <v>0.01867</v>
      </c>
      <c r="S5868" t="n">
        <v>0.01831</v>
      </c>
      <c r="T5868" t="n">
        <v>0.01683</v>
      </c>
    </row>
    <row r="5869">
      <c r="A5869" s="142" t="n">
        <v>44750</v>
      </c>
      <c r="B5869" t="n">
        <v>0.01978</v>
      </c>
      <c r="C5869" t="n">
        <v>0.0198</v>
      </c>
      <c r="D5869" t="n">
        <v>0.01982</v>
      </c>
      <c r="E5869" t="n">
        <v>0.01981</v>
      </c>
      <c r="F5869" t="n">
        <v>0.01983</v>
      </c>
      <c r="G5869" t="n">
        <v>0.01745</v>
      </c>
      <c r="H5869" t="n">
        <v>0.0358</v>
      </c>
      <c r="I5869" t="n">
        <v>0.03583</v>
      </c>
      <c r="J5869" t="n">
        <v>-0.01465</v>
      </c>
      <c r="K5869" t="n">
        <v>-0.00783</v>
      </c>
      <c r="L5869" t="n">
        <v>0.02232</v>
      </c>
      <c r="M5869" t="n">
        <v>-0.00325</v>
      </c>
      <c r="N5869" t="n">
        <v>-0.00779</v>
      </c>
      <c r="O5869" t="n">
        <v>-0.00247</v>
      </c>
      <c r="P5869" t="n">
        <v>-0.00145</v>
      </c>
      <c r="Q5869" t="n">
        <v>0</v>
      </c>
      <c r="R5869" t="n">
        <v>0.00524</v>
      </c>
      <c r="S5869" t="n">
        <v>0.00084</v>
      </c>
      <c r="T5869" t="n">
        <v>0.00503</v>
      </c>
    </row>
    <row r="5870">
      <c r="A5870" s="142" t="n">
        <v>44753</v>
      </c>
      <c r="B5870" t="n">
        <v>0.00055</v>
      </c>
      <c r="C5870" t="n">
        <v>0.00045</v>
      </c>
      <c r="D5870" t="n">
        <v>0.00056</v>
      </c>
      <c r="E5870" t="n">
        <v>0.00053</v>
      </c>
      <c r="F5870" t="n">
        <v>0.0006400000000000001</v>
      </c>
      <c r="G5870" t="n">
        <v>0.00088</v>
      </c>
      <c r="H5870" t="n">
        <v>0.00076</v>
      </c>
      <c r="I5870" t="n">
        <v>0.00073</v>
      </c>
      <c r="J5870" t="n">
        <v>0.00727</v>
      </c>
      <c r="K5870" t="n">
        <v>-0.0173</v>
      </c>
      <c r="L5870" t="n">
        <v>-0.00725</v>
      </c>
      <c r="M5870" t="n">
        <v>-0.01078</v>
      </c>
      <c r="N5870" t="n">
        <v>-0.00455</v>
      </c>
      <c r="O5870" t="n">
        <v>-0.01416</v>
      </c>
      <c r="P5870" t="n">
        <v>-0.01158</v>
      </c>
      <c r="Q5870" t="n">
        <v>0</v>
      </c>
      <c r="R5870" t="n">
        <v>-0.00477</v>
      </c>
      <c r="S5870" t="n">
        <v>-0.00392</v>
      </c>
      <c r="T5870" t="n">
        <v>-0.00957</v>
      </c>
    </row>
    <row r="5871">
      <c r="A5871" s="142" t="n">
        <v>44754</v>
      </c>
      <c r="B5871" t="n">
        <v>-0.009650000000000001</v>
      </c>
      <c r="C5871" t="n">
        <v>-0.009639999999999999</v>
      </c>
      <c r="D5871" t="n">
        <v>-0.009599999999999999</v>
      </c>
      <c r="E5871" t="n">
        <v>-0.00962</v>
      </c>
      <c r="F5871" t="n">
        <v>-0.009650000000000001</v>
      </c>
      <c r="G5871" t="n">
        <v>-0.01837</v>
      </c>
      <c r="H5871" t="n">
        <v>-0.0149</v>
      </c>
      <c r="I5871" t="n">
        <v>-0.01491</v>
      </c>
      <c r="J5871" t="n">
        <v>-0.01903</v>
      </c>
      <c r="K5871" t="n">
        <v>-0.0207</v>
      </c>
      <c r="L5871" t="n">
        <v>-0.02648</v>
      </c>
      <c r="M5871" t="n">
        <v>-0.01345</v>
      </c>
      <c r="N5871" t="n">
        <v>-0.01727</v>
      </c>
      <c r="O5871" t="n">
        <v>-0.01717</v>
      </c>
      <c r="P5871" t="n">
        <v>-0.01903</v>
      </c>
      <c r="Q5871" t="n">
        <v>-0.08592</v>
      </c>
      <c r="R5871" t="n">
        <v>0.00489</v>
      </c>
      <c r="S5871" t="n">
        <v>-0.00447</v>
      </c>
      <c r="T5871" t="n">
        <v>-0.01056</v>
      </c>
    </row>
    <row r="5872">
      <c r="A5872" s="142" t="n">
        <v>44755</v>
      </c>
      <c r="B5872" t="n">
        <v>-0.00608</v>
      </c>
      <c r="C5872" t="n">
        <v>-0.0061</v>
      </c>
      <c r="D5872" t="n">
        <v>-0.0061</v>
      </c>
      <c r="E5872" t="n">
        <v>-0.00605</v>
      </c>
      <c r="F5872" t="n">
        <v>-0.006</v>
      </c>
      <c r="G5872" t="n">
        <v>-0.009429999999999999</v>
      </c>
      <c r="H5872" t="n">
        <v>-0.00781</v>
      </c>
      <c r="I5872" t="n">
        <v>-0.00788</v>
      </c>
      <c r="J5872" t="n">
        <v>0.00067</v>
      </c>
      <c r="K5872" t="n">
        <v>0.0128</v>
      </c>
      <c r="L5872" t="n">
        <v>0.00249</v>
      </c>
      <c r="M5872" t="n">
        <v>0.02572</v>
      </c>
      <c r="N5872" t="n">
        <v>0.02017</v>
      </c>
      <c r="O5872" t="n">
        <v>0.02259</v>
      </c>
      <c r="P5872" t="n">
        <v>0.01493</v>
      </c>
      <c r="Q5872" t="n">
        <v>0.00085</v>
      </c>
      <c r="R5872" t="n">
        <v>-0.01005</v>
      </c>
      <c r="S5872" t="n">
        <v>-0.008829999999999999</v>
      </c>
      <c r="T5872" t="n">
        <v>-0.00263</v>
      </c>
    </row>
    <row r="5873">
      <c r="A5873" s="142" t="n">
        <v>44756</v>
      </c>
      <c r="B5873" t="n">
        <v>0.02324</v>
      </c>
      <c r="C5873" t="n">
        <v>0.02322</v>
      </c>
      <c r="D5873" t="n">
        <v>0.02324</v>
      </c>
      <c r="E5873" t="n">
        <v>0.02322</v>
      </c>
      <c r="F5873" t="n">
        <v>0.02324</v>
      </c>
      <c r="G5873" t="n">
        <v>0.02939</v>
      </c>
      <c r="H5873" t="n">
        <v>-0.00042</v>
      </c>
      <c r="I5873" t="n">
        <v>-0.00034</v>
      </c>
      <c r="J5873" t="n">
        <v>-0.03376</v>
      </c>
      <c r="K5873" t="n">
        <v>0</v>
      </c>
      <c r="L5873" t="n">
        <v>0</v>
      </c>
      <c r="M5873" t="n">
        <v>0</v>
      </c>
      <c r="N5873" t="n">
        <v>0</v>
      </c>
      <c r="O5873" t="n">
        <v>0</v>
      </c>
      <c r="P5873" t="n">
        <v>-0.02794</v>
      </c>
      <c r="Q5873" t="n">
        <v>-0.03466</v>
      </c>
      <c r="R5873" t="n">
        <v>-0.01504</v>
      </c>
      <c r="S5873" t="n">
        <v>0.00244</v>
      </c>
      <c r="T5873" t="n">
        <v>0.00642</v>
      </c>
    </row>
    <row r="5874">
      <c r="A5874" s="142" t="n">
        <v>44757</v>
      </c>
      <c r="B5874" t="n">
        <v>-0.02895</v>
      </c>
      <c r="C5874" t="n">
        <v>-0.02898</v>
      </c>
      <c r="D5874" t="n">
        <v>-0.02893</v>
      </c>
      <c r="E5874" t="n">
        <v>-0.02894</v>
      </c>
      <c r="F5874" t="n">
        <v>-0.02893</v>
      </c>
      <c r="G5874" t="n">
        <v>-0.03984</v>
      </c>
      <c r="H5874" t="n">
        <v>-0.02453</v>
      </c>
      <c r="I5874" t="n">
        <v>-0.02458</v>
      </c>
      <c r="J5874" t="n">
        <v>-0.00311</v>
      </c>
      <c r="K5874" t="n">
        <v>-0.048</v>
      </c>
      <c r="L5874" t="n">
        <v>-0.03061</v>
      </c>
      <c r="M5874" t="n">
        <v>-0.04694</v>
      </c>
      <c r="N5874" t="n">
        <v>-0.04944</v>
      </c>
      <c r="O5874" t="n">
        <v>-0.05332</v>
      </c>
      <c r="P5874" t="n">
        <v>-0.00908</v>
      </c>
      <c r="Q5874" t="n">
        <v>-0.00659</v>
      </c>
      <c r="R5874" t="n">
        <v>0.01753</v>
      </c>
      <c r="S5874" t="n">
        <v>0.007979999999999999</v>
      </c>
      <c r="T5874" t="n">
        <v>-0.01178</v>
      </c>
    </row>
    <row r="5875">
      <c r="A5875" s="142" t="n">
        <v>44760</v>
      </c>
      <c r="B5875" t="n">
        <v>-0.01232</v>
      </c>
      <c r="C5875" t="n">
        <v>-0.01237</v>
      </c>
      <c r="D5875" t="n">
        <v>-0.01227</v>
      </c>
      <c r="E5875" t="n">
        <v>-0.01232</v>
      </c>
      <c r="F5875" t="n">
        <v>-0.01228</v>
      </c>
      <c r="G5875" t="n">
        <v>-0.00402</v>
      </c>
      <c r="H5875" t="n">
        <v>-0.00151</v>
      </c>
      <c r="I5875" t="n">
        <v>-0.00158</v>
      </c>
      <c r="J5875" t="n">
        <v>0.017</v>
      </c>
      <c r="K5875" t="n">
        <v>0.01372</v>
      </c>
      <c r="L5875" t="n">
        <v>0.01243</v>
      </c>
      <c r="M5875" t="n">
        <v>0.00856</v>
      </c>
      <c r="N5875" t="n">
        <v>0.00808</v>
      </c>
      <c r="O5875" t="n">
        <v>0.01385</v>
      </c>
      <c r="P5875" t="n">
        <v>0.00458</v>
      </c>
      <c r="Q5875" t="n">
        <v>0.0157</v>
      </c>
      <c r="R5875" t="n">
        <v>0.00919</v>
      </c>
      <c r="S5875" t="n">
        <v>-0.00953</v>
      </c>
      <c r="T5875" t="n">
        <v>0.00784</v>
      </c>
    </row>
    <row r="5876">
      <c r="A5876" s="142" t="n">
        <v>44761</v>
      </c>
      <c r="B5876" t="n">
        <v>0.00493</v>
      </c>
      <c r="C5876" t="n">
        <v>0.00491</v>
      </c>
      <c r="D5876" t="n">
        <v>0.00493</v>
      </c>
      <c r="E5876" t="n">
        <v>0.00492</v>
      </c>
      <c r="F5876" t="n">
        <v>0.00496</v>
      </c>
      <c r="G5876" t="n">
        <v>0.01645</v>
      </c>
      <c r="H5876" t="n">
        <v>0.0145</v>
      </c>
      <c r="I5876" t="n">
        <v>0.01455</v>
      </c>
      <c r="J5876" t="n">
        <v>-0.01092</v>
      </c>
      <c r="K5876" t="n">
        <v>0.00044</v>
      </c>
      <c r="L5876" t="n">
        <v>-0.00023</v>
      </c>
      <c r="M5876" t="n">
        <v>0.00391</v>
      </c>
      <c r="N5876" t="n">
        <v>0.00688</v>
      </c>
      <c r="O5876" t="n">
        <v>0.00752</v>
      </c>
      <c r="P5876" t="n">
        <v>0.01064</v>
      </c>
      <c r="Q5876" t="n">
        <v>-0.01741</v>
      </c>
      <c r="R5876" t="n">
        <v>0.01375</v>
      </c>
      <c r="S5876" t="n">
        <v>0.01571</v>
      </c>
      <c r="T5876" t="n">
        <v>-0.0056</v>
      </c>
    </row>
    <row r="5877">
      <c r="A5877" s="142" t="n">
        <v>44762</v>
      </c>
      <c r="B5877" t="n">
        <v>0.007990000000000001</v>
      </c>
      <c r="C5877" t="n">
        <v>0.00797</v>
      </c>
      <c r="D5877" t="n">
        <v>0.008</v>
      </c>
      <c r="E5877" t="n">
        <v>0.00801</v>
      </c>
      <c r="F5877" t="n">
        <v>0.00797</v>
      </c>
      <c r="G5877" t="n">
        <v>0.01319</v>
      </c>
      <c r="H5877" t="n">
        <v>0.0138</v>
      </c>
      <c r="I5877" t="n">
        <v>0.01377</v>
      </c>
      <c r="J5877" t="n">
        <v>-0.00034</v>
      </c>
      <c r="K5877" t="n">
        <v>-0.01147</v>
      </c>
      <c r="L5877" t="n">
        <v>-0.00498</v>
      </c>
      <c r="M5877" t="n">
        <v>-0.01767</v>
      </c>
      <c r="N5877" t="n">
        <v>-0.01829</v>
      </c>
      <c r="O5877" t="n">
        <v>-0.02788</v>
      </c>
      <c r="P5877" t="n">
        <v>-0.01353</v>
      </c>
      <c r="Q5877" t="n">
        <v>-0.001</v>
      </c>
      <c r="R5877" t="n">
        <v>-0.00258</v>
      </c>
      <c r="S5877" t="n">
        <v>0.00949</v>
      </c>
      <c r="T5877" t="n">
        <v>0.01028</v>
      </c>
    </row>
    <row r="5878">
      <c r="A5878" s="142" t="n">
        <v>44763</v>
      </c>
      <c r="B5878" t="n">
        <v>-0.01498</v>
      </c>
      <c r="C5878" t="n">
        <v>-0.015</v>
      </c>
      <c r="D5878" t="n">
        <v>-0.01499</v>
      </c>
      <c r="E5878" t="n">
        <v>-0.01499</v>
      </c>
      <c r="F5878" t="n">
        <v>-0.01496</v>
      </c>
      <c r="G5878" t="n">
        <v>-0.01841</v>
      </c>
      <c r="H5878" t="n">
        <v>0.00414</v>
      </c>
      <c r="I5878" t="n">
        <v>0.00411</v>
      </c>
      <c r="J5878" t="n">
        <v>-0.00414</v>
      </c>
      <c r="K5878" t="n">
        <v>0.00759</v>
      </c>
      <c r="L5878" t="n">
        <v>0.00809</v>
      </c>
      <c r="M5878" t="n">
        <v>0.01441</v>
      </c>
      <c r="N5878" t="n">
        <v>0.01416</v>
      </c>
      <c r="O5878" t="n">
        <v>0.01191</v>
      </c>
      <c r="P5878" t="n">
        <v>0.01524</v>
      </c>
      <c r="Q5878" t="n">
        <v>-0.00366</v>
      </c>
      <c r="R5878" t="n">
        <v>0.00406</v>
      </c>
      <c r="S5878" t="n">
        <v>0.00923</v>
      </c>
      <c r="T5878" t="n">
        <v>0.00631</v>
      </c>
    </row>
    <row r="5879">
      <c r="A5879" s="142" t="n">
        <v>44764</v>
      </c>
      <c r="B5879" t="n">
        <v>0.01635</v>
      </c>
      <c r="C5879" t="n">
        <v>0.01635</v>
      </c>
      <c r="D5879" t="n">
        <v>0.01642</v>
      </c>
      <c r="E5879" t="n">
        <v>0.01638</v>
      </c>
      <c r="F5879" t="n">
        <v>0.01644</v>
      </c>
      <c r="G5879" t="n">
        <v>0.01439</v>
      </c>
      <c r="H5879" t="n">
        <v>0.00797</v>
      </c>
      <c r="I5879" t="n">
        <v>0.00796</v>
      </c>
      <c r="J5879" t="n">
        <v>0.02391</v>
      </c>
      <c r="K5879" t="n">
        <v>-0.00266</v>
      </c>
      <c r="L5879" t="n">
        <v>0.01972</v>
      </c>
      <c r="M5879" t="n">
        <v>0.00243</v>
      </c>
      <c r="N5879" t="n">
        <v>-0.00936</v>
      </c>
      <c r="O5879" t="n">
        <v>-0.00372</v>
      </c>
      <c r="P5879" t="n">
        <v>0.0015</v>
      </c>
      <c r="Q5879" t="n">
        <v>0.02426</v>
      </c>
      <c r="R5879" t="n">
        <v>0.0027</v>
      </c>
      <c r="S5879" t="n">
        <v>-0.008109999999999999</v>
      </c>
      <c r="T5879" t="n">
        <v>-0.00406</v>
      </c>
    </row>
    <row r="5880">
      <c r="A5880" s="142" t="n">
        <v>44767</v>
      </c>
      <c r="B5880" t="n">
        <v>-0.00852</v>
      </c>
      <c r="C5880" t="n">
        <v>-0.0086</v>
      </c>
      <c r="D5880" t="n">
        <v>-0.008500000000000001</v>
      </c>
      <c r="E5880" t="n">
        <v>-0.00848</v>
      </c>
      <c r="F5880" t="n">
        <v>-0.00848</v>
      </c>
      <c r="G5880" t="n">
        <v>-0.00475</v>
      </c>
      <c r="H5880" t="n">
        <v>-0.00665</v>
      </c>
      <c r="I5880" t="n">
        <v>-0.00665</v>
      </c>
      <c r="J5880" t="n">
        <v>-0.04399</v>
      </c>
      <c r="K5880" t="n">
        <v>-0.02339</v>
      </c>
      <c r="L5880" t="n">
        <v>-0.00619</v>
      </c>
      <c r="M5880" t="n">
        <v>-0.02639</v>
      </c>
      <c r="N5880" t="n">
        <v>-0.01962</v>
      </c>
      <c r="O5880" t="n">
        <v>-0.03684</v>
      </c>
      <c r="P5880" t="n">
        <v>-0.01349</v>
      </c>
      <c r="Q5880" t="n">
        <v>-0.04465</v>
      </c>
      <c r="R5880" t="n">
        <v>0.00173</v>
      </c>
      <c r="S5880" t="n">
        <v>0.00106</v>
      </c>
      <c r="T5880" t="n">
        <v>-0.00201</v>
      </c>
    </row>
    <row r="5881">
      <c r="A5881" s="142" t="n">
        <v>44768</v>
      </c>
      <c r="B5881" t="n">
        <v>-0.01427</v>
      </c>
      <c r="C5881" t="n">
        <v>-0.01426</v>
      </c>
      <c r="D5881" t="n">
        <v>-0.01425</v>
      </c>
      <c r="E5881" t="n">
        <v>-0.01424</v>
      </c>
      <c r="F5881" t="n">
        <v>-0.01421</v>
      </c>
      <c r="G5881" t="n">
        <v>-0.01552</v>
      </c>
      <c r="H5881" t="n">
        <v>0.00258</v>
      </c>
      <c r="I5881" t="n">
        <v>0.00255</v>
      </c>
      <c r="J5881" t="n">
        <v>0.01628</v>
      </c>
      <c r="K5881" t="n">
        <v>0.02047</v>
      </c>
      <c r="L5881" t="n">
        <v>0.0018</v>
      </c>
      <c r="M5881" t="n">
        <v>0.02218</v>
      </c>
      <c r="N5881" t="n">
        <v>0.02403</v>
      </c>
      <c r="O5881" t="n">
        <v>0.01985</v>
      </c>
      <c r="P5881" t="n">
        <v>0.0152</v>
      </c>
      <c r="Q5881" t="n">
        <v>0.01501</v>
      </c>
      <c r="R5881" t="n">
        <v>0.0005</v>
      </c>
      <c r="S5881" t="n">
        <v>-0.00039</v>
      </c>
      <c r="T5881" t="n">
        <v>0.01142</v>
      </c>
    </row>
    <row r="5882">
      <c r="A5882" s="142" t="n">
        <v>44769</v>
      </c>
      <c r="B5882" t="n">
        <v>0.0176</v>
      </c>
      <c r="C5882" t="n">
        <v>0.01757</v>
      </c>
      <c r="D5882" t="n">
        <v>0.01759</v>
      </c>
      <c r="E5882" t="n">
        <v>0.01755</v>
      </c>
      <c r="F5882" t="n">
        <v>0.01762</v>
      </c>
      <c r="G5882" t="n">
        <v>0.00925</v>
      </c>
      <c r="H5882" t="n">
        <v>0.01448</v>
      </c>
      <c r="I5882" t="n">
        <v>0.01444</v>
      </c>
      <c r="J5882" t="n">
        <v>-0.00453</v>
      </c>
      <c r="K5882" t="n">
        <v>0.01961</v>
      </c>
      <c r="L5882" t="n">
        <v>0.00342</v>
      </c>
      <c r="M5882" t="n">
        <v>0.02136</v>
      </c>
      <c r="N5882" t="n">
        <v>0.01604</v>
      </c>
      <c r="O5882" t="n">
        <v>0.009339999999999999</v>
      </c>
      <c r="P5882" t="n">
        <v>0.01946</v>
      </c>
      <c r="Q5882" t="n">
        <v>-0.00168</v>
      </c>
      <c r="R5882" t="n">
        <v>0.00444</v>
      </c>
      <c r="S5882" t="n">
        <v>0.01842</v>
      </c>
      <c r="T5882" t="n">
        <v>0.00136</v>
      </c>
    </row>
    <row r="5883">
      <c r="A5883" s="142" t="n">
        <v>44770</v>
      </c>
      <c r="B5883" t="n">
        <v>0.02011</v>
      </c>
      <c r="C5883" t="n">
        <v>0.02009</v>
      </c>
      <c r="D5883" t="n">
        <v>0.02013</v>
      </c>
      <c r="E5883" t="n">
        <v>0.02011</v>
      </c>
      <c r="F5883" t="n">
        <v>0.02013</v>
      </c>
      <c r="G5883" t="n">
        <v>0.01885</v>
      </c>
      <c r="H5883" t="n">
        <v>0.01633</v>
      </c>
      <c r="I5883" t="n">
        <v>0.01635</v>
      </c>
      <c r="J5883" t="n">
        <v>0.04724</v>
      </c>
      <c r="K5883" t="n">
        <v>0.02739</v>
      </c>
      <c r="L5883" t="n">
        <v>0.02867</v>
      </c>
      <c r="M5883" t="n">
        <v>0.0393</v>
      </c>
      <c r="N5883" t="n">
        <v>0.02824</v>
      </c>
      <c r="O5883" t="n">
        <v>0.03167</v>
      </c>
      <c r="P5883" t="n">
        <v>0.02937</v>
      </c>
      <c r="Q5883" t="n">
        <v>0.04377</v>
      </c>
      <c r="R5883" t="n">
        <v>0.01027</v>
      </c>
      <c r="S5883" t="n">
        <v>0.008999999999999999</v>
      </c>
      <c r="T5883" t="n">
        <v>0.00443</v>
      </c>
    </row>
    <row r="5884">
      <c r="A5884" s="142" t="n">
        <v>44771</v>
      </c>
      <c r="B5884" t="n">
        <v>0.03319</v>
      </c>
      <c r="C5884" t="n">
        <v>0.03318</v>
      </c>
      <c r="D5884" t="n">
        <v>0.0332</v>
      </c>
      <c r="E5884" t="n">
        <v>0.03321</v>
      </c>
      <c r="F5884" t="n">
        <v>0.03317</v>
      </c>
      <c r="G5884" t="n">
        <v>0.03671</v>
      </c>
      <c r="H5884" t="n">
        <v>0.02174</v>
      </c>
      <c r="I5884" t="n">
        <v>0.02169</v>
      </c>
      <c r="J5884" t="n">
        <v>-0.01136</v>
      </c>
      <c r="K5884" t="n">
        <v>0.01191</v>
      </c>
      <c r="L5884" t="n">
        <v>0.01383</v>
      </c>
      <c r="M5884" t="n">
        <v>0.01035</v>
      </c>
      <c r="N5884" t="n">
        <v>0.01111</v>
      </c>
      <c r="O5884" t="n">
        <v>0.01261</v>
      </c>
      <c r="P5884" t="n">
        <v>0.01569</v>
      </c>
      <c r="Q5884" t="n">
        <v>-0.01709</v>
      </c>
      <c r="R5884" t="n">
        <v>0.01233</v>
      </c>
      <c r="S5884" t="n">
        <v>0.00761</v>
      </c>
      <c r="T5884" t="n">
        <v>-0.00771</v>
      </c>
    </row>
    <row r="5885">
      <c r="A5885" s="142" t="n">
        <v>44774</v>
      </c>
      <c r="B5885" t="n">
        <v>0.01756</v>
      </c>
      <c r="C5885" t="n">
        <v>0.01749</v>
      </c>
      <c r="D5885" t="n">
        <v>0.0176</v>
      </c>
      <c r="E5885" t="n">
        <v>0.01757</v>
      </c>
      <c r="F5885" t="n">
        <v>0.01767</v>
      </c>
      <c r="G5885" t="n">
        <v>0.02176</v>
      </c>
      <c r="H5885" t="n">
        <v>0.01923</v>
      </c>
      <c r="I5885" t="n">
        <v>0.01919</v>
      </c>
      <c r="J5885" t="n">
        <v>0.01453</v>
      </c>
      <c r="K5885" t="n">
        <v>-0.00392</v>
      </c>
      <c r="L5885" t="n">
        <v>0.01212</v>
      </c>
      <c r="M5885" t="n">
        <v>-0.00107</v>
      </c>
      <c r="N5885" t="n">
        <v>-0.00693</v>
      </c>
      <c r="O5885" t="n">
        <v>0</v>
      </c>
      <c r="P5885" t="n">
        <v>-0.00983</v>
      </c>
      <c r="Q5885" t="n">
        <v>0.01378</v>
      </c>
      <c r="R5885" t="n">
        <v>-0.00175</v>
      </c>
      <c r="S5885" t="n">
        <v>-0.00636</v>
      </c>
      <c r="T5885" t="n">
        <v>-0.00601</v>
      </c>
    </row>
    <row r="5886">
      <c r="A5886" s="142" t="n">
        <v>44775</v>
      </c>
      <c r="B5886" t="n">
        <v>-0.00669</v>
      </c>
      <c r="C5886" t="n">
        <v>-0.00669</v>
      </c>
      <c r="D5886" t="n">
        <v>-0.00664</v>
      </c>
      <c r="E5886" t="n">
        <v>-0.00665</v>
      </c>
      <c r="F5886" t="n">
        <v>-0.00666</v>
      </c>
      <c r="G5886" t="n">
        <v>0.00084</v>
      </c>
      <c r="H5886" t="n">
        <v>-0.01264</v>
      </c>
      <c r="I5886" t="n">
        <v>-0.01255</v>
      </c>
      <c r="J5886" t="n">
        <v>0.00666</v>
      </c>
      <c r="K5886" t="n">
        <v>-0.01168</v>
      </c>
      <c r="L5886" t="n">
        <v>-0.01133</v>
      </c>
      <c r="M5886" t="n">
        <v>-0.01191</v>
      </c>
      <c r="N5886" t="n">
        <v>-0.00296</v>
      </c>
      <c r="O5886" t="n">
        <v>-0.0105</v>
      </c>
      <c r="P5886" t="n">
        <v>0.00142</v>
      </c>
      <c r="Q5886" t="n">
        <v>0.00712</v>
      </c>
      <c r="R5886" t="n">
        <v>-0.00251</v>
      </c>
      <c r="S5886" t="n">
        <v>-0.00081</v>
      </c>
      <c r="T5886" t="n">
        <v>-0.0036</v>
      </c>
    </row>
    <row r="5887">
      <c r="A5887" s="142" t="n">
        <v>44776</v>
      </c>
      <c r="B5887" t="n">
        <v>-0.00134</v>
      </c>
      <c r="C5887" t="n">
        <v>-0.00138</v>
      </c>
      <c r="D5887" t="n">
        <v>-0.00137</v>
      </c>
      <c r="E5887" t="n">
        <v>-0.00137</v>
      </c>
      <c r="F5887" t="n">
        <v>-0.00135</v>
      </c>
      <c r="G5887" t="n">
        <v>-0.00855</v>
      </c>
      <c r="H5887" t="n">
        <v>-0.00847</v>
      </c>
      <c r="I5887" t="n">
        <v>-0.008540000000000001</v>
      </c>
      <c r="J5887" t="n">
        <v>-0.01456</v>
      </c>
      <c r="K5887" t="n">
        <v>-0.00911</v>
      </c>
      <c r="L5887" t="n">
        <v>-0.01751</v>
      </c>
      <c r="M5887" t="n">
        <v>-0.01738</v>
      </c>
      <c r="N5887" t="n">
        <v>-0.01692</v>
      </c>
      <c r="O5887" t="n">
        <v>-0.02062</v>
      </c>
      <c r="P5887" t="n">
        <v>-0.00708</v>
      </c>
      <c r="Q5887" t="n">
        <v>-0.01446</v>
      </c>
      <c r="R5887" t="n">
        <v>0.00453</v>
      </c>
      <c r="S5887" t="n">
        <v>0.01586</v>
      </c>
      <c r="T5887" t="n">
        <v>0.00842</v>
      </c>
    </row>
    <row r="5888">
      <c r="A5888" s="142" t="n">
        <v>44777</v>
      </c>
      <c r="B5888" t="n">
        <v>-0.01309</v>
      </c>
      <c r="C5888" t="n">
        <v>-0.01309</v>
      </c>
      <c r="D5888" t="n">
        <v>-0.01302</v>
      </c>
      <c r="E5888" t="n">
        <v>-0.01306</v>
      </c>
      <c r="F5888" t="n">
        <v>-0.01307</v>
      </c>
      <c r="G5888" t="n">
        <v>-0.01971</v>
      </c>
      <c r="H5888" t="n">
        <v>-0.0055</v>
      </c>
      <c r="I5888" t="n">
        <v>-0.00544</v>
      </c>
      <c r="J5888" t="n">
        <v>0.008059999999999999</v>
      </c>
      <c r="K5888" t="n">
        <v>0.03175</v>
      </c>
      <c r="L5888" t="n">
        <v>0.0243</v>
      </c>
      <c r="M5888" t="n">
        <v>0.04227</v>
      </c>
      <c r="N5888" t="n">
        <v>0.02981</v>
      </c>
      <c r="O5888" t="n">
        <v>0.03639</v>
      </c>
      <c r="P5888" t="n">
        <v>0.01997</v>
      </c>
      <c r="Q5888" t="n">
        <v>0.00674</v>
      </c>
      <c r="R5888" t="n">
        <v>0.00184</v>
      </c>
      <c r="S5888" t="n">
        <v>-0.0048</v>
      </c>
      <c r="T5888" t="n">
        <v>0.00103</v>
      </c>
    </row>
    <row r="5889">
      <c r="A5889" s="142" t="n">
        <v>44778</v>
      </c>
      <c r="B5889" t="n">
        <v>0.02216</v>
      </c>
      <c r="C5889" t="n">
        <v>0.02214</v>
      </c>
      <c r="D5889" t="n">
        <v>0.02214</v>
      </c>
      <c r="E5889" t="n">
        <v>0.02217</v>
      </c>
      <c r="F5889" t="n">
        <v>0.02223</v>
      </c>
      <c r="G5889" t="n">
        <v>0.03034</v>
      </c>
      <c r="H5889" t="n">
        <v>0.008319999999999999</v>
      </c>
      <c r="I5889" t="n">
        <v>0.008229999999999999</v>
      </c>
      <c r="J5889" t="n">
        <v>-0.007990000000000001</v>
      </c>
      <c r="K5889" t="n">
        <v>-0.00028</v>
      </c>
      <c r="L5889" t="n">
        <v>-0.00113</v>
      </c>
      <c r="M5889" t="n">
        <v>-0.01406</v>
      </c>
      <c r="N5889" t="n">
        <v>0.00386</v>
      </c>
      <c r="O5889" t="n">
        <v>-0.00523</v>
      </c>
      <c r="P5889" t="n">
        <v>0.00559</v>
      </c>
      <c r="Q5889" t="n">
        <v>-0.00378</v>
      </c>
      <c r="R5889" t="n">
        <v>-0.0073</v>
      </c>
      <c r="S5889" t="n">
        <v>0.00238</v>
      </c>
      <c r="T5889" t="n">
        <v>0.01294</v>
      </c>
    </row>
    <row r="5890">
      <c r="A5890" s="142" t="n">
        <v>44781</v>
      </c>
      <c r="B5890" t="n">
        <v>0.00572</v>
      </c>
      <c r="C5890" t="n">
        <v>0.00568</v>
      </c>
      <c r="D5890" t="n">
        <v>0.00577</v>
      </c>
      <c r="E5890" t="n">
        <v>0.00573</v>
      </c>
      <c r="F5890" t="n">
        <v>0.0058</v>
      </c>
      <c r="G5890" t="n">
        <v>0.00125</v>
      </c>
      <c r="H5890" t="n">
        <v>0.00885</v>
      </c>
      <c r="I5890" t="n">
        <v>0.00886</v>
      </c>
      <c r="J5890" t="n">
        <v>0.03929</v>
      </c>
      <c r="K5890" t="n">
        <v>0.03092</v>
      </c>
      <c r="L5890" t="n">
        <v>0.02474</v>
      </c>
      <c r="M5890" t="n">
        <v>0.02468</v>
      </c>
      <c r="N5890" t="n">
        <v>0.02148</v>
      </c>
      <c r="O5890" t="n">
        <v>0.02869</v>
      </c>
      <c r="P5890" t="n">
        <v>0.02782</v>
      </c>
      <c r="Q5890" t="n">
        <v>0.04173</v>
      </c>
      <c r="R5890" t="n">
        <v>0.00719</v>
      </c>
      <c r="S5890" t="n">
        <v>-0.00302</v>
      </c>
      <c r="T5890" t="n">
        <v>-0.00608</v>
      </c>
    </row>
    <row r="5891">
      <c r="A5891" s="142" t="n">
        <v>44782</v>
      </c>
      <c r="B5891" t="n">
        <v>0.01675</v>
      </c>
      <c r="C5891" t="n">
        <v>0.01673</v>
      </c>
      <c r="D5891" t="n">
        <v>0.01676</v>
      </c>
      <c r="E5891" t="n">
        <v>0.01676</v>
      </c>
      <c r="F5891" t="n">
        <v>0.01676</v>
      </c>
      <c r="G5891" t="n">
        <v>0.02185</v>
      </c>
      <c r="H5891" t="n">
        <v>0.01322</v>
      </c>
      <c r="I5891" t="n">
        <v>0.0132</v>
      </c>
      <c r="J5891" t="n">
        <v>-0.00452</v>
      </c>
      <c r="K5891" t="n">
        <v>-0.00135</v>
      </c>
      <c r="L5891" t="n">
        <v>-0.00337</v>
      </c>
      <c r="M5891" t="n">
        <v>-0.00489</v>
      </c>
      <c r="N5891" t="n">
        <v>-0.00345</v>
      </c>
      <c r="O5891" t="n">
        <v>-0.00204</v>
      </c>
      <c r="P5891" t="n">
        <v>-0.00271</v>
      </c>
      <c r="Q5891" t="n">
        <v>-0.00499</v>
      </c>
      <c r="R5891" t="n">
        <v>-0.00619</v>
      </c>
      <c r="S5891" t="n">
        <v>-0.00539</v>
      </c>
      <c r="T5891" t="n">
        <v>-0.00063</v>
      </c>
    </row>
    <row r="5892">
      <c r="A5892" s="142" t="n">
        <v>44783</v>
      </c>
      <c r="B5892" t="n">
        <v>-0.00528</v>
      </c>
      <c r="C5892" t="n">
        <v>-0.0053</v>
      </c>
      <c r="D5892" t="n">
        <v>-0.00526</v>
      </c>
      <c r="E5892" t="n">
        <v>-0.00527</v>
      </c>
      <c r="F5892" t="n">
        <v>-0.00526</v>
      </c>
      <c r="G5892" t="n">
        <v>-0.00455</v>
      </c>
      <c r="H5892" t="n">
        <v>0.00084</v>
      </c>
      <c r="I5892" t="n">
        <v>0.00084</v>
      </c>
      <c r="J5892" t="n">
        <v>-0.00584</v>
      </c>
      <c r="K5892" t="n">
        <v>0.01231</v>
      </c>
      <c r="L5892" t="n">
        <v>0.008319999999999999</v>
      </c>
      <c r="M5892" t="n">
        <v>0.00303</v>
      </c>
      <c r="N5892" t="n">
        <v>0.00524</v>
      </c>
      <c r="O5892" t="n">
        <v>0.00966</v>
      </c>
      <c r="P5892" t="n">
        <v>0</v>
      </c>
      <c r="Q5892" t="n">
        <v>-0.00554</v>
      </c>
      <c r="R5892" t="n">
        <v>0.007849999999999999</v>
      </c>
      <c r="S5892" t="n">
        <v>0.0059</v>
      </c>
      <c r="T5892" t="n">
        <v>-0.01701</v>
      </c>
    </row>
    <row r="5893">
      <c r="A5893" s="142" t="n">
        <v>44784</v>
      </c>
      <c r="B5893" t="n">
        <v>-0.01363</v>
      </c>
      <c r="C5893" t="n">
        <v>-0.01365</v>
      </c>
      <c r="D5893" t="n">
        <v>-0.01364</v>
      </c>
      <c r="E5893" t="n">
        <v>-0.01362</v>
      </c>
      <c r="F5893" t="n">
        <v>-0.01363</v>
      </c>
      <c r="G5893" t="n">
        <v>-0.00095</v>
      </c>
      <c r="H5893" t="n">
        <v>0.00729</v>
      </c>
      <c r="I5893" t="n">
        <v>0.0073</v>
      </c>
      <c r="J5893" t="n">
        <v>0.008160000000000001</v>
      </c>
      <c r="K5893" t="n">
        <v>-0.01377</v>
      </c>
      <c r="L5893" t="n">
        <v>0.00144</v>
      </c>
      <c r="M5893" t="n">
        <v>-0.02107</v>
      </c>
      <c r="N5893" t="n">
        <v>-0.0181</v>
      </c>
      <c r="O5893" t="n">
        <v>-0.01348</v>
      </c>
      <c r="P5893" t="n">
        <v>-0.01085</v>
      </c>
      <c r="Q5893" t="n">
        <v>0.00726</v>
      </c>
      <c r="R5893" t="n">
        <v>0.00169</v>
      </c>
      <c r="S5893" t="n">
        <v>0.00274</v>
      </c>
      <c r="T5893" t="n">
        <v>0.01826</v>
      </c>
    </row>
    <row r="5894">
      <c r="A5894" s="142" t="n">
        <v>44785</v>
      </c>
      <c r="B5894" t="n">
        <v>-0.01358</v>
      </c>
      <c r="C5894" t="n">
        <v>-0.01359</v>
      </c>
      <c r="D5894" t="n">
        <v>-0.01354</v>
      </c>
      <c r="E5894" t="n">
        <v>-0.01358</v>
      </c>
      <c r="F5894" t="n">
        <v>-0.01352</v>
      </c>
      <c r="G5894" t="n">
        <v>-0.01447</v>
      </c>
      <c r="H5894" t="n">
        <v>0.007820000000000001</v>
      </c>
      <c r="I5894" t="n">
        <v>0.007820000000000001</v>
      </c>
      <c r="J5894" t="n">
        <v>0.00356</v>
      </c>
      <c r="K5894" t="n">
        <v>0.0225</v>
      </c>
      <c r="L5894" t="n">
        <v>-0.00123</v>
      </c>
      <c r="M5894" t="n">
        <v>0.01652</v>
      </c>
      <c r="N5894" t="n">
        <v>0.02142</v>
      </c>
      <c r="O5894" t="n">
        <v>0.01043</v>
      </c>
      <c r="P5894" t="n">
        <v>0.02058</v>
      </c>
      <c r="Q5894" t="n">
        <v>-0.00219</v>
      </c>
      <c r="R5894" t="n">
        <v>0.00143</v>
      </c>
      <c r="S5894" t="n">
        <v>0.02084</v>
      </c>
      <c r="T5894" t="n">
        <v>0.0145</v>
      </c>
    </row>
    <row r="5895">
      <c r="A5895" s="142" t="n">
        <v>44788</v>
      </c>
      <c r="B5895" t="n">
        <v>0</v>
      </c>
      <c r="C5895" t="n">
        <v>0</v>
      </c>
      <c r="D5895" t="n">
        <v>0</v>
      </c>
      <c r="E5895" t="n">
        <v>0</v>
      </c>
      <c r="F5895" t="n">
        <v>0</v>
      </c>
      <c r="G5895" t="n">
        <v>0</v>
      </c>
      <c r="H5895" t="n">
        <v>0</v>
      </c>
      <c r="I5895" t="n">
        <v>0</v>
      </c>
      <c r="J5895" t="n">
        <v>0</v>
      </c>
      <c r="K5895" t="n">
        <v>0</v>
      </c>
      <c r="L5895" t="n">
        <v>0</v>
      </c>
      <c r="M5895" t="n">
        <v>0</v>
      </c>
      <c r="N5895" t="n">
        <v>0</v>
      </c>
      <c r="O5895" t="n">
        <v>0</v>
      </c>
      <c r="P5895" t="n">
        <v>-0.01075</v>
      </c>
      <c r="Q5895" t="n">
        <v>0</v>
      </c>
      <c r="R5895" t="n">
        <v>0.00366</v>
      </c>
      <c r="S5895" t="n">
        <v>0.00727</v>
      </c>
      <c r="T5895" t="n">
        <v>0.00315</v>
      </c>
    </row>
    <row r="5896">
      <c r="A5896" s="142" t="n">
        <v>44789</v>
      </c>
      <c r="B5896" t="n">
        <v>0.00554</v>
      </c>
      <c r="C5896" t="n">
        <v>0.00543</v>
      </c>
      <c r="D5896" t="n">
        <v>0.00558</v>
      </c>
      <c r="E5896" t="n">
        <v>0.00556</v>
      </c>
      <c r="F5896" t="n">
        <v>0.00555</v>
      </c>
      <c r="G5896" t="n">
        <v>-0.009140000000000001</v>
      </c>
      <c r="H5896" t="n">
        <v>-0.00045</v>
      </c>
      <c r="I5896" t="n">
        <v>-0.00052</v>
      </c>
      <c r="J5896" t="n">
        <v>-0.01517</v>
      </c>
      <c r="K5896" t="n">
        <v>-0.00119</v>
      </c>
      <c r="L5896" t="n">
        <v>-0.02446</v>
      </c>
      <c r="M5896" t="n">
        <v>-0.00641</v>
      </c>
      <c r="N5896" t="n">
        <v>-0.00599</v>
      </c>
      <c r="O5896" t="n">
        <v>-0.01381</v>
      </c>
      <c r="P5896" t="n">
        <v>0</v>
      </c>
      <c r="Q5896" t="n">
        <v>-0.01381</v>
      </c>
      <c r="R5896" t="n">
        <v>0.00165</v>
      </c>
      <c r="S5896" t="n">
        <v>0.00203</v>
      </c>
      <c r="T5896" t="n">
        <v>0.00077</v>
      </c>
    </row>
    <row r="5897">
      <c r="A5897" s="142" t="n">
        <v>44790</v>
      </c>
      <c r="B5897" t="n">
        <v>-0.00243</v>
      </c>
      <c r="C5897" t="n">
        <v>-0.00242</v>
      </c>
      <c r="D5897" t="n">
        <v>-0.00241</v>
      </c>
      <c r="E5897" t="n">
        <v>-0.0024</v>
      </c>
      <c r="F5897" t="n">
        <v>-0.00239</v>
      </c>
      <c r="G5897" t="n">
        <v>-0.00384</v>
      </c>
      <c r="H5897" t="n">
        <v>0.009480000000000001</v>
      </c>
      <c r="I5897" t="n">
        <v>0.009469999999999999</v>
      </c>
      <c r="J5897" t="n">
        <v>-0.01081</v>
      </c>
      <c r="K5897" t="n">
        <v>-0.02986</v>
      </c>
      <c r="L5897" t="n">
        <v>-0.01026</v>
      </c>
      <c r="M5897" t="n">
        <v>-0.03059</v>
      </c>
      <c r="N5897" t="n">
        <v>-0.03561</v>
      </c>
      <c r="O5897" t="n">
        <v>-0.03125</v>
      </c>
      <c r="P5897" t="n">
        <v>-0.03125</v>
      </c>
      <c r="Q5897" t="n">
        <v>-0.01517</v>
      </c>
      <c r="R5897" t="n">
        <v>-0.008489999999999999</v>
      </c>
      <c r="S5897" t="n">
        <v>-0.00483</v>
      </c>
      <c r="T5897" t="n">
        <v>0.00308</v>
      </c>
    </row>
    <row r="5898">
      <c r="A5898" s="142" t="n">
        <v>44791</v>
      </c>
      <c r="B5898" t="n">
        <v>-0.03138</v>
      </c>
      <c r="C5898" t="n">
        <v>-0.0314</v>
      </c>
      <c r="D5898" t="n">
        <v>-0.03135</v>
      </c>
      <c r="E5898" t="n">
        <v>-0.03139</v>
      </c>
      <c r="F5898" t="n">
        <v>-0.03132</v>
      </c>
      <c r="G5898" t="n">
        <v>-0.03304</v>
      </c>
      <c r="H5898" t="n">
        <v>-0.01607</v>
      </c>
      <c r="I5898" t="n">
        <v>-0.01604</v>
      </c>
      <c r="J5898" t="n">
        <v>-0.00132</v>
      </c>
      <c r="K5898" t="n">
        <v>0.00643</v>
      </c>
      <c r="L5898" t="n">
        <v>-0.00603</v>
      </c>
      <c r="M5898" t="n">
        <v>-0.00657</v>
      </c>
      <c r="N5898" t="n">
        <v>0.00915</v>
      </c>
      <c r="O5898" t="n">
        <v>0.00137</v>
      </c>
      <c r="P5898" t="n">
        <v>0</v>
      </c>
      <c r="Q5898" t="n">
        <v>-0.00183</v>
      </c>
      <c r="R5898" t="n">
        <v>0.0044</v>
      </c>
      <c r="S5898" t="n">
        <v>0.00393</v>
      </c>
      <c r="T5898" t="n">
        <v>-0.00258</v>
      </c>
    </row>
    <row r="5899">
      <c r="A5899" s="142" t="n">
        <v>44792</v>
      </c>
      <c r="B5899" t="n">
        <v>0.00054</v>
      </c>
      <c r="C5899" t="n">
        <v>0.00055</v>
      </c>
      <c r="D5899" t="n">
        <v>0.00056</v>
      </c>
      <c r="E5899" t="n">
        <v>0.00059</v>
      </c>
      <c r="F5899" t="n">
        <v>0.00057</v>
      </c>
      <c r="G5899" t="n">
        <v>-0.00261</v>
      </c>
      <c r="H5899" t="n">
        <v>0.008330000000000001</v>
      </c>
      <c r="I5899" t="n">
        <v>0.008279999999999999</v>
      </c>
      <c r="J5899" t="n">
        <v>-0.01426</v>
      </c>
      <c r="K5899" t="n">
        <v>-0.00992</v>
      </c>
      <c r="L5899" t="n">
        <v>-0.01182</v>
      </c>
      <c r="M5899" t="n">
        <v>-0.02268</v>
      </c>
      <c r="N5899" t="n">
        <v>-0.01782</v>
      </c>
      <c r="O5899" t="n">
        <v>-0.02158</v>
      </c>
      <c r="P5899" t="n">
        <v>-0.01683</v>
      </c>
      <c r="Q5899" t="n">
        <v>-0.01511</v>
      </c>
      <c r="R5899" t="n">
        <v>-0.00673</v>
      </c>
      <c r="S5899" t="n">
        <v>-0.00441</v>
      </c>
      <c r="T5899" t="n">
        <v>0.00075</v>
      </c>
    </row>
    <row r="5900">
      <c r="A5900" s="142" t="n">
        <v>44795</v>
      </c>
      <c r="B5900" t="n">
        <v>-0.01198</v>
      </c>
      <c r="C5900" t="n">
        <v>-0.01206</v>
      </c>
      <c r="D5900" t="n">
        <v>-0.01196</v>
      </c>
      <c r="E5900" t="n">
        <v>-0.01198</v>
      </c>
      <c r="F5900" t="n">
        <v>-0.01193</v>
      </c>
      <c r="G5900" t="n">
        <v>-0.02051</v>
      </c>
      <c r="H5900" t="n">
        <v>-0.0127</v>
      </c>
      <c r="I5900" t="n">
        <v>-0.01276</v>
      </c>
      <c r="J5900" t="n">
        <v>-0.00976</v>
      </c>
      <c r="K5900" t="n">
        <v>0.00645</v>
      </c>
      <c r="L5900" t="n">
        <v>-0.02465</v>
      </c>
      <c r="M5900" t="n">
        <v>0.00221</v>
      </c>
      <c r="N5900" t="n">
        <v>0.007</v>
      </c>
      <c r="O5900" t="n">
        <v>0.00016</v>
      </c>
      <c r="P5900" t="n">
        <v>-0.00143</v>
      </c>
      <c r="Q5900" t="n">
        <v>-0.00679</v>
      </c>
      <c r="R5900" t="n">
        <v>-0.00895</v>
      </c>
      <c r="S5900" t="n">
        <v>-0.01007</v>
      </c>
      <c r="T5900" t="n">
        <v>-0.00205</v>
      </c>
    </row>
    <row r="5901">
      <c r="A5901" s="142" t="n">
        <v>44796</v>
      </c>
      <c r="B5901" t="n">
        <v>-0.00148</v>
      </c>
      <c r="C5901" t="n">
        <v>-0.00147</v>
      </c>
      <c r="D5901" t="n">
        <v>-0.00143</v>
      </c>
      <c r="E5901" t="n">
        <v>-0.00149</v>
      </c>
      <c r="F5901" t="n">
        <v>-0.00148</v>
      </c>
      <c r="G5901" t="n">
        <v>-0.00899</v>
      </c>
      <c r="H5901" t="n">
        <v>0.00232</v>
      </c>
      <c r="I5901" t="n">
        <v>0.00236</v>
      </c>
      <c r="J5901" t="n">
        <v>0.0367</v>
      </c>
      <c r="K5901" t="n">
        <v>0.02291</v>
      </c>
      <c r="L5901" t="n">
        <v>0.00541</v>
      </c>
      <c r="M5901" t="n">
        <v>0.01504</v>
      </c>
      <c r="N5901" t="n">
        <v>0.01852</v>
      </c>
      <c r="O5901" t="n">
        <v>0.01708</v>
      </c>
      <c r="P5901" t="n">
        <v>0.01571</v>
      </c>
      <c r="Q5901" t="n">
        <v>0.03431</v>
      </c>
      <c r="R5901" t="n">
        <v>-0.00419</v>
      </c>
      <c r="S5901" t="n">
        <v>-0.00411</v>
      </c>
      <c r="T5901" t="n">
        <v>-0.0043</v>
      </c>
    </row>
    <row r="5902">
      <c r="A5902" s="142" t="n">
        <v>44797</v>
      </c>
      <c r="B5902" t="n">
        <v>0.01558</v>
      </c>
      <c r="C5902" t="n">
        <v>0.01554</v>
      </c>
      <c r="D5902" t="n">
        <v>0.0156</v>
      </c>
      <c r="E5902" t="n">
        <v>0.01561</v>
      </c>
      <c r="F5902" t="n">
        <v>0.01563</v>
      </c>
      <c r="G5902" t="n">
        <v>0.01769</v>
      </c>
      <c r="H5902" t="n">
        <v>0.02638</v>
      </c>
      <c r="I5902" t="n">
        <v>0.02637</v>
      </c>
      <c r="J5902" t="n">
        <v>-0.00557</v>
      </c>
      <c r="K5902" t="n">
        <v>0.008670000000000001</v>
      </c>
      <c r="L5902" t="n">
        <v>0.0018</v>
      </c>
      <c r="M5902" t="n">
        <v>0.01621</v>
      </c>
      <c r="N5902" t="n">
        <v>0.01014</v>
      </c>
      <c r="O5902" t="n">
        <v>0.01038</v>
      </c>
      <c r="P5902" t="n">
        <v>0.00844</v>
      </c>
      <c r="Q5902" t="n">
        <v>-0.00128</v>
      </c>
      <c r="R5902" t="n">
        <v>0.00158</v>
      </c>
      <c r="S5902" t="n">
        <v>0.00084</v>
      </c>
      <c r="T5902" t="n">
        <v>-0.00493</v>
      </c>
    </row>
    <row r="5903">
      <c r="A5903" s="142" t="n">
        <v>44798</v>
      </c>
      <c r="B5903" t="n">
        <v>0.01062</v>
      </c>
      <c r="C5903" t="n">
        <v>0.01057</v>
      </c>
      <c r="D5903" t="n">
        <v>0.0106</v>
      </c>
      <c r="E5903" t="n">
        <v>0.0106</v>
      </c>
      <c r="F5903" t="n">
        <v>0.01064</v>
      </c>
      <c r="G5903" t="n">
        <v>0.01119</v>
      </c>
      <c r="H5903" t="n">
        <v>0.007939999999999999</v>
      </c>
      <c r="I5903" t="n">
        <v>0.007939999999999999</v>
      </c>
      <c r="J5903" t="n">
        <v>0.009889999999999999</v>
      </c>
      <c r="K5903" t="n">
        <v>0.00991</v>
      </c>
      <c r="L5903" t="n">
        <v>0.01747</v>
      </c>
      <c r="M5903" t="n">
        <v>0.008500000000000001</v>
      </c>
      <c r="N5903" t="n">
        <v>0.00619</v>
      </c>
      <c r="O5903" t="n">
        <v>0.0068</v>
      </c>
      <c r="P5903" t="n">
        <v>0.01116</v>
      </c>
      <c r="Q5903" t="n">
        <v>0.00865</v>
      </c>
      <c r="R5903" t="n">
        <v>0.00346</v>
      </c>
      <c r="S5903" t="n">
        <v>0.01373</v>
      </c>
      <c r="T5903" t="n">
        <v>0.01983</v>
      </c>
    </row>
    <row r="5904">
      <c r="A5904" s="142" t="n">
        <v>44799</v>
      </c>
      <c r="B5904" t="n">
        <v>0.01224</v>
      </c>
      <c r="C5904" t="n">
        <v>0.01226</v>
      </c>
      <c r="D5904" t="n">
        <v>0.01225</v>
      </c>
      <c r="E5904" t="n">
        <v>0.01224</v>
      </c>
      <c r="F5904" t="n">
        <v>0.01229</v>
      </c>
      <c r="G5904" t="n">
        <v>0.01114</v>
      </c>
      <c r="H5904" t="n">
        <v>0.01991</v>
      </c>
      <c r="I5904" t="n">
        <v>0.01988</v>
      </c>
      <c r="J5904" t="n">
        <v>-0.00979</v>
      </c>
      <c r="K5904" t="n">
        <v>-0.03128</v>
      </c>
      <c r="L5904" t="n">
        <v>-0.01479</v>
      </c>
      <c r="M5904" t="n">
        <v>-0.04199</v>
      </c>
      <c r="N5904" t="n">
        <v>-0.03798</v>
      </c>
      <c r="O5904" t="n">
        <v>-0.04172</v>
      </c>
      <c r="P5904" t="n">
        <v>-0.03862</v>
      </c>
      <c r="Q5904" t="n">
        <v>-0.00932</v>
      </c>
      <c r="R5904" t="n">
        <v>-0.01658</v>
      </c>
      <c r="S5904" t="n">
        <v>-0.02683</v>
      </c>
      <c r="T5904" t="n">
        <v>-0.00043</v>
      </c>
    </row>
    <row r="5905">
      <c r="A5905" s="142" t="n">
        <v>44802</v>
      </c>
      <c r="B5905" t="n">
        <v>-0.0434</v>
      </c>
      <c r="C5905" t="n">
        <v>-0.04344</v>
      </c>
      <c r="D5905" t="n">
        <v>-0.04333</v>
      </c>
      <c r="E5905" t="n">
        <v>-0.04334</v>
      </c>
      <c r="F5905" t="n">
        <v>-0.04334</v>
      </c>
      <c r="G5905" t="n">
        <v>-0.03997</v>
      </c>
      <c r="H5905" t="n">
        <v>-0.01326</v>
      </c>
      <c r="I5905" t="n">
        <v>-0.01331</v>
      </c>
      <c r="J5905" t="n">
        <v>-0.03296</v>
      </c>
      <c r="K5905" t="n">
        <v>-0.01513</v>
      </c>
      <c r="L5905" t="n">
        <v>0</v>
      </c>
      <c r="M5905" t="n">
        <v>-0.02055</v>
      </c>
      <c r="N5905" t="n">
        <v>-0.01708</v>
      </c>
      <c r="O5905" t="n">
        <v>-0.01926</v>
      </c>
      <c r="P5905" t="n">
        <v>-0.02009</v>
      </c>
      <c r="Q5905" t="n">
        <v>-0.03078</v>
      </c>
      <c r="R5905" t="n">
        <v>-0.008489999999999999</v>
      </c>
      <c r="S5905" t="n">
        <v>-0.00686</v>
      </c>
      <c r="T5905" t="n">
        <v>-0.01148</v>
      </c>
    </row>
    <row r="5906">
      <c r="A5906" s="142" t="n">
        <v>44803</v>
      </c>
      <c r="B5906" t="n">
        <v>-0.02063</v>
      </c>
      <c r="C5906" t="n">
        <v>-0.02064</v>
      </c>
      <c r="D5906" t="n">
        <v>-0.0206</v>
      </c>
      <c r="E5906" t="n">
        <v>-0.02064</v>
      </c>
      <c r="F5906" t="n">
        <v>-0.02058</v>
      </c>
      <c r="G5906" t="n">
        <v>-0.02378</v>
      </c>
      <c r="H5906" t="n">
        <v>-0.01794</v>
      </c>
      <c r="I5906" t="n">
        <v>-0.01795</v>
      </c>
      <c r="J5906" t="n">
        <v>-0.02011</v>
      </c>
      <c r="K5906" t="n">
        <v>-0.02181</v>
      </c>
      <c r="L5906" t="n">
        <v>-0.01915</v>
      </c>
      <c r="M5906" t="n">
        <v>-0.01445</v>
      </c>
      <c r="N5906" t="n">
        <v>-0.02608</v>
      </c>
      <c r="O5906" t="n">
        <v>-0.01948</v>
      </c>
      <c r="P5906" t="n">
        <v>-0.02343</v>
      </c>
      <c r="Q5906" t="n">
        <v>-0.02184</v>
      </c>
      <c r="R5906" t="n">
        <v>-0.00623</v>
      </c>
      <c r="S5906" t="n">
        <v>-0.00809</v>
      </c>
      <c r="T5906" t="n">
        <v>0.0006400000000000001</v>
      </c>
    </row>
    <row r="5907">
      <c r="A5907" s="142" t="n">
        <v>44804</v>
      </c>
      <c r="B5907" t="n">
        <v>-0.02033</v>
      </c>
      <c r="C5907" t="n">
        <v>-0.02036</v>
      </c>
      <c r="D5907" t="n">
        <v>-0.02033</v>
      </c>
      <c r="E5907" t="n">
        <v>-0.02034</v>
      </c>
      <c r="F5907" t="n">
        <v>-0.02035</v>
      </c>
      <c r="G5907" t="n">
        <v>-0.0199</v>
      </c>
      <c r="H5907" t="n">
        <v>-0.02574</v>
      </c>
      <c r="I5907" t="n">
        <v>-0.02569</v>
      </c>
      <c r="J5907" t="n">
        <v>-0.01983</v>
      </c>
      <c r="K5907" t="n">
        <v>-0.01038</v>
      </c>
      <c r="L5907" t="n">
        <v>-0.00893</v>
      </c>
      <c r="M5907" t="n">
        <v>-0.01116</v>
      </c>
      <c r="N5907" t="n">
        <v>-0.01115</v>
      </c>
      <c r="O5907" t="n">
        <v>-0.01075</v>
      </c>
      <c r="P5907" t="n">
        <v>-0.006</v>
      </c>
      <c r="Q5907" t="n">
        <v>-0.01308</v>
      </c>
      <c r="R5907" t="n">
        <v>-0.01174</v>
      </c>
      <c r="S5907" t="n">
        <v>-0.01241</v>
      </c>
      <c r="T5907" t="n">
        <v>-0.00526</v>
      </c>
    </row>
    <row r="5908">
      <c r="A5908" s="142" t="n">
        <v>44805</v>
      </c>
      <c r="B5908" t="n">
        <v>-0.01077</v>
      </c>
      <c r="C5908" t="n">
        <v>-0.01078</v>
      </c>
      <c r="D5908" t="n">
        <v>-0.01073</v>
      </c>
      <c r="E5908" t="n">
        <v>-0.01072</v>
      </c>
      <c r="F5908" t="n">
        <v>-0.01073</v>
      </c>
      <c r="G5908" t="n">
        <v>-0.00408</v>
      </c>
      <c r="H5908" t="n">
        <v>-0.01759</v>
      </c>
      <c r="I5908" t="n">
        <v>-0.01761</v>
      </c>
      <c r="J5908" t="n">
        <v>-0.02378</v>
      </c>
      <c r="K5908" t="n">
        <v>-0.03118</v>
      </c>
      <c r="L5908" t="n">
        <v>-0.02026</v>
      </c>
      <c r="M5908" t="n">
        <v>-0.04301</v>
      </c>
      <c r="N5908" t="n">
        <v>-0.0277</v>
      </c>
      <c r="O5908" t="n">
        <v>-0.03177</v>
      </c>
      <c r="P5908" t="n">
        <v>-0.03318</v>
      </c>
      <c r="Q5908" t="n">
        <v>-0.02593</v>
      </c>
      <c r="R5908" t="n">
        <v>-0.01716</v>
      </c>
      <c r="S5908" t="n">
        <v>0.00442</v>
      </c>
      <c r="T5908" t="n">
        <v>-0.00619</v>
      </c>
    </row>
    <row r="5909">
      <c r="A5909" s="142" t="n">
        <v>44806</v>
      </c>
      <c r="B5909" t="n">
        <v>-0.03123</v>
      </c>
      <c r="C5909" t="n">
        <v>-0.03126</v>
      </c>
      <c r="D5909" t="n">
        <v>-0.03123</v>
      </c>
      <c r="E5909" t="n">
        <v>-0.03125</v>
      </c>
      <c r="F5909" t="n">
        <v>-0.03123</v>
      </c>
      <c r="G5909" t="n">
        <v>-0.04275</v>
      </c>
      <c r="H5909" t="n">
        <v>-0.02853</v>
      </c>
      <c r="I5909" t="n">
        <v>-0.0286</v>
      </c>
      <c r="J5909" t="n">
        <v>0.01018</v>
      </c>
      <c r="K5909" t="n">
        <v>0.02458</v>
      </c>
      <c r="L5909" t="n">
        <v>0.01158</v>
      </c>
      <c r="M5909" t="n">
        <v>0.03311</v>
      </c>
      <c r="N5909" t="n">
        <v>0.03333</v>
      </c>
      <c r="O5909" t="n">
        <v>0.03877</v>
      </c>
      <c r="P5909" t="n">
        <v>0.02496</v>
      </c>
      <c r="Q5909" t="n">
        <v>0.01196</v>
      </c>
      <c r="R5909" t="n">
        <v>0.0201</v>
      </c>
      <c r="S5909" t="n">
        <v>-0.01125</v>
      </c>
      <c r="T5909" t="n">
        <v>-0.01328</v>
      </c>
    </row>
    <row r="5910">
      <c r="A5910" s="142" t="n">
        <v>44809</v>
      </c>
      <c r="B5910" t="n">
        <v>0.02323</v>
      </c>
      <c r="C5910" t="n">
        <v>0.02321</v>
      </c>
      <c r="D5910" t="n">
        <v>0.02327</v>
      </c>
      <c r="E5910" t="n">
        <v>0.0233</v>
      </c>
      <c r="F5910" t="n">
        <v>0.02337</v>
      </c>
      <c r="G5910" t="n">
        <v>0.03273</v>
      </c>
      <c r="H5910" t="n">
        <v>0.01134</v>
      </c>
      <c r="I5910" t="n">
        <v>0.01137</v>
      </c>
      <c r="J5910" t="n">
        <v>0.01475</v>
      </c>
      <c r="K5910" t="n">
        <v>0.00585</v>
      </c>
      <c r="L5910" t="n">
        <v>0</v>
      </c>
      <c r="M5910" t="n">
        <v>0.00688</v>
      </c>
      <c r="N5910" t="n">
        <v>0.003</v>
      </c>
      <c r="O5910" t="n">
        <v>0</v>
      </c>
      <c r="P5910" t="n">
        <v>0.00761</v>
      </c>
      <c r="Q5910" t="n">
        <v>0</v>
      </c>
      <c r="R5910" t="n">
        <v>-0.00554</v>
      </c>
      <c r="S5910" t="n">
        <v>0.00741</v>
      </c>
      <c r="T5910" t="n">
        <v>0.00647</v>
      </c>
    </row>
    <row r="5911">
      <c r="A5911" s="142" t="n">
        <v>44810</v>
      </c>
      <c r="B5911" t="n">
        <v>0.00908</v>
      </c>
      <c r="C5911" t="n">
        <v>0.00903</v>
      </c>
      <c r="D5911" t="n">
        <v>0.009090000000000001</v>
      </c>
      <c r="E5911" t="n">
        <v>0.00902</v>
      </c>
      <c r="F5911" t="n">
        <v>0.00908</v>
      </c>
      <c r="G5911" t="n">
        <v>-0.00167</v>
      </c>
      <c r="H5911" t="n">
        <v>0.00754</v>
      </c>
      <c r="I5911" t="n">
        <v>0.00749</v>
      </c>
      <c r="J5911" t="n">
        <v>0.00993</v>
      </c>
      <c r="K5911" t="n">
        <v>-0.00426</v>
      </c>
      <c r="L5911" t="n">
        <v>-0.00383</v>
      </c>
      <c r="M5911" t="n">
        <v>-0.01455</v>
      </c>
      <c r="N5911" t="n">
        <v>-0.01178</v>
      </c>
      <c r="O5911" t="n">
        <v>-0.01277</v>
      </c>
      <c r="P5911" t="n">
        <v>-0.01662</v>
      </c>
      <c r="Q5911" t="n">
        <v>0.02329</v>
      </c>
      <c r="R5911" t="n">
        <v>0.00196</v>
      </c>
      <c r="S5911" t="n">
        <v>-0.00266</v>
      </c>
      <c r="T5911" t="n">
        <v>-0.00104</v>
      </c>
    </row>
    <row r="5912">
      <c r="A5912" s="142" t="n">
        <v>44811</v>
      </c>
      <c r="B5912" t="n">
        <v>-0.008500000000000001</v>
      </c>
      <c r="C5912" t="n">
        <v>-0.00852</v>
      </c>
      <c r="D5912" t="n">
        <v>-0.00848</v>
      </c>
      <c r="E5912" t="n">
        <v>-0.008489999999999999</v>
      </c>
      <c r="F5912" t="n">
        <v>-0.00852</v>
      </c>
      <c r="G5912" t="n">
        <v>-0.01013</v>
      </c>
      <c r="H5912" t="n">
        <v>-0.00398</v>
      </c>
      <c r="I5912" t="n">
        <v>-0.00399</v>
      </c>
      <c r="J5912" t="n">
        <v>-0.00808</v>
      </c>
      <c r="K5912" t="n">
        <v>0.0201</v>
      </c>
      <c r="L5912" t="n">
        <v>0.01546</v>
      </c>
      <c r="M5912" t="n">
        <v>0.03692</v>
      </c>
      <c r="N5912" t="n">
        <v>0.02149</v>
      </c>
      <c r="O5912" t="n">
        <v>0.02703</v>
      </c>
      <c r="P5912" t="n">
        <v>0.01536</v>
      </c>
      <c r="Q5912" t="n">
        <v>-0.01121</v>
      </c>
      <c r="R5912" t="n">
        <v>-0.00602</v>
      </c>
      <c r="S5912" t="n">
        <v>0.00456</v>
      </c>
      <c r="T5912" t="n">
        <v>-0.01329</v>
      </c>
    </row>
    <row r="5913">
      <c r="A5913" s="142" t="n">
        <v>44812</v>
      </c>
      <c r="B5913" t="n">
        <v>0.02083</v>
      </c>
      <c r="C5913" t="n">
        <v>0.02079</v>
      </c>
      <c r="D5913" t="n">
        <v>0.02083</v>
      </c>
      <c r="E5913" t="n">
        <v>0.02084</v>
      </c>
      <c r="F5913" t="n">
        <v>0.02083</v>
      </c>
      <c r="G5913" t="n">
        <v>0.0253</v>
      </c>
      <c r="H5913" t="n">
        <v>-0.00499</v>
      </c>
      <c r="I5913" t="n">
        <v>-0.00498</v>
      </c>
      <c r="J5913" t="n">
        <v>0.01416</v>
      </c>
      <c r="K5913" t="n">
        <v>0.00489</v>
      </c>
      <c r="L5913" t="n">
        <v>0.01757</v>
      </c>
      <c r="M5913" t="n">
        <v>-0.00431</v>
      </c>
      <c r="N5913" t="n">
        <v>0.01281</v>
      </c>
      <c r="O5913" t="n">
        <v>0.009690000000000001</v>
      </c>
      <c r="P5913" t="n">
        <v>0.00605</v>
      </c>
      <c r="Q5913" t="n">
        <v>0.0118</v>
      </c>
      <c r="R5913" t="n">
        <v>0.00498</v>
      </c>
      <c r="S5913" t="n">
        <v>0.00689</v>
      </c>
      <c r="T5913" t="n">
        <v>5e-05</v>
      </c>
    </row>
    <row r="5914">
      <c r="A5914" s="142" t="n">
        <v>44813</v>
      </c>
      <c r="B5914" t="n">
        <v>0.00729</v>
      </c>
      <c r="C5914" t="n">
        <v>0.0073</v>
      </c>
      <c r="D5914" t="n">
        <v>0.00731</v>
      </c>
      <c r="E5914" t="n">
        <v>0.00733</v>
      </c>
      <c r="F5914" t="n">
        <v>0.00734</v>
      </c>
      <c r="G5914" t="n">
        <v>0.00817</v>
      </c>
      <c r="H5914" t="n">
        <v>0.02366</v>
      </c>
      <c r="I5914" t="n">
        <v>0.02366</v>
      </c>
      <c r="J5914" t="n">
        <v>0.02304</v>
      </c>
      <c r="K5914" t="n">
        <v>0.02559</v>
      </c>
      <c r="L5914" t="n">
        <v>0.01095</v>
      </c>
      <c r="M5914" t="n">
        <v>0.03206</v>
      </c>
      <c r="N5914" t="n">
        <v>0.02497</v>
      </c>
      <c r="O5914" t="n">
        <v>0.02798</v>
      </c>
      <c r="P5914" t="n">
        <v>0.02857</v>
      </c>
      <c r="Q5914" t="n">
        <v>0.02479</v>
      </c>
      <c r="R5914" t="n">
        <v>0.0149</v>
      </c>
      <c r="S5914" t="n">
        <v>0.008630000000000001</v>
      </c>
      <c r="T5914" t="n">
        <v>0.00509</v>
      </c>
    </row>
    <row r="5915">
      <c r="A5915" s="142" t="n">
        <v>44816</v>
      </c>
      <c r="B5915" t="n">
        <v>0.02692</v>
      </c>
      <c r="C5915" t="n">
        <v>0.02688</v>
      </c>
      <c r="D5915" t="n">
        <v>0.02697</v>
      </c>
      <c r="E5915" t="n">
        <v>0.02698</v>
      </c>
      <c r="F5915" t="n">
        <v>0.02701</v>
      </c>
      <c r="G5915" t="n">
        <v>0.03586</v>
      </c>
      <c r="H5915" t="n">
        <v>0.0335</v>
      </c>
      <c r="I5915" t="n">
        <v>0.03348</v>
      </c>
      <c r="J5915" t="n">
        <v>0.01126</v>
      </c>
      <c r="K5915" t="n">
        <v>0.00461</v>
      </c>
      <c r="L5915" t="n">
        <v>0.03012</v>
      </c>
      <c r="M5915" t="n">
        <v>0.02277</v>
      </c>
      <c r="N5915" t="n">
        <v>0.01028</v>
      </c>
      <c r="O5915" t="n">
        <v>0.0182</v>
      </c>
      <c r="P5915" t="n">
        <v>0.01023</v>
      </c>
      <c r="Q5915" t="n">
        <v>0.01314</v>
      </c>
      <c r="R5915" t="n">
        <v>0.01741</v>
      </c>
      <c r="S5915" t="n">
        <v>0.00414</v>
      </c>
      <c r="T5915" t="n">
        <v>0.00037</v>
      </c>
    </row>
    <row r="5916">
      <c r="A5916" s="142" t="n">
        <v>44817</v>
      </c>
      <c r="B5916" t="n">
        <v>0.00924</v>
      </c>
      <c r="C5916" t="n">
        <v>0.00919</v>
      </c>
      <c r="D5916" t="n">
        <v>0.009209999999999999</v>
      </c>
      <c r="E5916" t="n">
        <v>0.0092</v>
      </c>
      <c r="F5916" t="n">
        <v>0.00924</v>
      </c>
      <c r="G5916" t="n">
        <v>0.01821</v>
      </c>
      <c r="H5916" t="n">
        <v>0.00373</v>
      </c>
      <c r="I5916" t="n">
        <v>0.0037</v>
      </c>
      <c r="J5916" t="n">
        <v>-0.00877</v>
      </c>
      <c r="K5916" t="n">
        <v>-0.0278</v>
      </c>
      <c r="L5916" t="n">
        <v>-0.02922</v>
      </c>
      <c r="M5916" t="n">
        <v>-0.03876</v>
      </c>
      <c r="N5916" t="n">
        <v>-0.02349</v>
      </c>
      <c r="O5916" t="n">
        <v>-0.03529</v>
      </c>
      <c r="P5916" t="n">
        <v>-0.02605</v>
      </c>
      <c r="Q5916" t="n">
        <v>-0.01308</v>
      </c>
      <c r="R5916" t="n">
        <v>-0.01487</v>
      </c>
      <c r="S5916" t="n">
        <v>-0.02133</v>
      </c>
      <c r="T5916" t="n">
        <v>0.01242</v>
      </c>
    </row>
    <row r="5917">
      <c r="A5917" s="142" t="n">
        <v>44818</v>
      </c>
      <c r="B5917" t="n">
        <v>-0.02644</v>
      </c>
      <c r="C5917" t="n">
        <v>-0.02645</v>
      </c>
      <c r="D5917" t="n">
        <v>-0.0264</v>
      </c>
      <c r="E5917" t="n">
        <v>-0.02645</v>
      </c>
      <c r="F5917" t="n">
        <v>-0.02638</v>
      </c>
      <c r="G5917" t="n">
        <v>-0.03762</v>
      </c>
      <c r="H5917" t="n">
        <v>-0.01385</v>
      </c>
      <c r="I5917" t="n">
        <v>-0.01388</v>
      </c>
      <c r="J5917" t="n">
        <v>-0.01259</v>
      </c>
      <c r="K5917" t="n">
        <v>0.00555</v>
      </c>
      <c r="L5917" t="n">
        <v>0.01023</v>
      </c>
      <c r="M5917" t="n">
        <v>0.007820000000000001</v>
      </c>
      <c r="N5917" t="n">
        <v>-0.00104</v>
      </c>
      <c r="O5917" t="n">
        <v>-0.00174</v>
      </c>
      <c r="P5917" t="n">
        <v>0.00297</v>
      </c>
      <c r="Q5917" t="n">
        <v>-0.00751</v>
      </c>
      <c r="R5917" t="n">
        <v>-0.00831</v>
      </c>
      <c r="S5917" t="n">
        <v>-0.00062</v>
      </c>
      <c r="T5917" t="n">
        <v>-0.01577</v>
      </c>
    </row>
    <row r="5918">
      <c r="A5918" s="142" t="n">
        <v>44819</v>
      </c>
      <c r="B5918" t="n">
        <v>-0.00206</v>
      </c>
      <c r="C5918" t="n">
        <v>-0.00209</v>
      </c>
      <c r="D5918" t="n">
        <v>-0.00206</v>
      </c>
      <c r="E5918" t="n">
        <v>-0.00203</v>
      </c>
      <c r="F5918" t="n">
        <v>-0.00205</v>
      </c>
      <c r="G5918" t="n">
        <v>-0.00384</v>
      </c>
      <c r="H5918" t="n">
        <v>-0.01187</v>
      </c>
      <c r="I5918" t="n">
        <v>-0.0119</v>
      </c>
      <c r="J5918" t="n">
        <v>-0.00793</v>
      </c>
      <c r="K5918" t="n">
        <v>-0.01988</v>
      </c>
      <c r="L5918" t="n">
        <v>-0.01321</v>
      </c>
      <c r="M5918" t="n">
        <v>-0.03145</v>
      </c>
      <c r="N5918" t="n">
        <v>-0.02964</v>
      </c>
      <c r="O5918" t="n">
        <v>-0.03157</v>
      </c>
      <c r="P5918" t="n">
        <v>-0.03111</v>
      </c>
      <c r="Q5918" t="n">
        <v>-0.00646</v>
      </c>
      <c r="R5918" t="n">
        <v>-0.00684</v>
      </c>
      <c r="S5918" t="n">
        <v>-0.00893</v>
      </c>
      <c r="T5918" t="n">
        <v>-0.00372</v>
      </c>
    </row>
    <row r="5919">
      <c r="A5919" s="142" t="n">
        <v>44820</v>
      </c>
      <c r="B5919" t="n">
        <v>-0.02972</v>
      </c>
      <c r="C5919" t="n">
        <v>-0.0297</v>
      </c>
      <c r="D5919" t="n">
        <v>-0.0297</v>
      </c>
      <c r="E5919" t="n">
        <v>-0.02969</v>
      </c>
      <c r="F5919" t="n">
        <v>-0.02967</v>
      </c>
      <c r="G5919" t="n">
        <v>-0.02992</v>
      </c>
      <c r="H5919" t="n">
        <v>-0.02125</v>
      </c>
      <c r="I5919" t="n">
        <v>-0.02119</v>
      </c>
      <c r="J5919" t="n">
        <v>-0.03683</v>
      </c>
      <c r="K5919" t="n">
        <v>-0.0031</v>
      </c>
      <c r="L5919" t="n">
        <v>-0.00214</v>
      </c>
      <c r="M5919" t="n">
        <v>0.00084</v>
      </c>
      <c r="N5919" t="n">
        <v>-0.00571</v>
      </c>
      <c r="O5919" t="n">
        <v>0.00082</v>
      </c>
      <c r="P5919" t="n">
        <v>-0.009169999999999999</v>
      </c>
      <c r="Q5919" t="n">
        <v>-0.03518</v>
      </c>
      <c r="R5919" t="n">
        <v>-0.01549</v>
      </c>
      <c r="S5919" t="n">
        <v>-0.01291</v>
      </c>
      <c r="T5919" t="n">
        <v>-0.01849</v>
      </c>
    </row>
    <row r="5920">
      <c r="A5920" s="142" t="n">
        <v>44823</v>
      </c>
      <c r="B5920" t="n">
        <v>-0.01409</v>
      </c>
      <c r="C5920" t="n">
        <v>-0.01413</v>
      </c>
      <c r="D5920" t="n">
        <v>-0.01402</v>
      </c>
      <c r="E5920" t="n">
        <v>-0.01406</v>
      </c>
      <c r="F5920" t="n">
        <v>-0.01402</v>
      </c>
      <c r="G5920" t="n">
        <v>-0.01057</v>
      </c>
      <c r="H5920" t="n">
        <v>-0.01875</v>
      </c>
      <c r="I5920" t="n">
        <v>-0.0188</v>
      </c>
      <c r="J5920" t="n">
        <v>0.00541</v>
      </c>
      <c r="K5920" t="n">
        <v>0.01399</v>
      </c>
      <c r="L5920" t="n">
        <v>0</v>
      </c>
      <c r="M5920" t="n">
        <v>0.02017</v>
      </c>
      <c r="N5920" t="n">
        <v>0.0202</v>
      </c>
      <c r="O5920" t="n">
        <v>0.01899</v>
      </c>
      <c r="P5920" t="n">
        <v>0.00617</v>
      </c>
      <c r="Q5920" t="n">
        <v>0.00499</v>
      </c>
      <c r="R5920" t="n">
        <v>-0.00091</v>
      </c>
      <c r="S5920" t="n">
        <v>0.00506</v>
      </c>
      <c r="T5920" t="n">
        <v>-0.00406</v>
      </c>
    </row>
    <row r="5921">
      <c r="A5921" s="142" t="n">
        <v>44824</v>
      </c>
      <c r="B5921" t="n">
        <v>0.02667</v>
      </c>
      <c r="C5921" t="n">
        <v>0.02661</v>
      </c>
      <c r="D5921" t="n">
        <v>0.02665</v>
      </c>
      <c r="E5921" t="n">
        <v>0.02665</v>
      </c>
      <c r="F5921" t="n">
        <v>0.02664</v>
      </c>
      <c r="G5921" t="n">
        <v>0.02482</v>
      </c>
      <c r="H5921" t="n">
        <v>0.0185</v>
      </c>
      <c r="I5921" t="n">
        <v>0.0185</v>
      </c>
      <c r="J5921" t="n">
        <v>0.00251</v>
      </c>
      <c r="K5921" t="n">
        <v>-0.0138</v>
      </c>
      <c r="L5921" t="n">
        <v>0.00522</v>
      </c>
      <c r="M5921" t="n">
        <v>-0.02583</v>
      </c>
      <c r="N5921" t="n">
        <v>-0.01536</v>
      </c>
      <c r="O5921" t="n">
        <v>-0.02152</v>
      </c>
      <c r="P5921" t="n">
        <v>-0.01687</v>
      </c>
      <c r="Q5921" t="n">
        <v>0.0015</v>
      </c>
      <c r="R5921" t="n">
        <v>-0.01048</v>
      </c>
      <c r="S5921" t="n">
        <v>-0.00644</v>
      </c>
      <c r="T5921" t="n">
        <v>0.01008</v>
      </c>
    </row>
    <row r="5922">
      <c r="A5922" s="142" t="n">
        <v>44825</v>
      </c>
      <c r="B5922" t="n">
        <v>-0.01544</v>
      </c>
      <c r="C5922" t="n">
        <v>-0.01547</v>
      </c>
      <c r="D5922" t="n">
        <v>-0.01544</v>
      </c>
      <c r="E5922" t="n">
        <v>-0.01546</v>
      </c>
      <c r="F5922" t="n">
        <v>-0.01541</v>
      </c>
      <c r="G5922" t="n">
        <v>-0.01717</v>
      </c>
      <c r="H5922" t="n">
        <v>-0.009639999999999999</v>
      </c>
      <c r="I5922" t="n">
        <v>-0.00967</v>
      </c>
      <c r="J5922" t="n">
        <v>0.00573</v>
      </c>
      <c r="K5922" t="n">
        <v>0.00297</v>
      </c>
      <c r="L5922" t="n">
        <v>-0.001</v>
      </c>
      <c r="M5922" t="n">
        <v>0.00306</v>
      </c>
      <c r="N5922" t="n">
        <v>0.01194</v>
      </c>
      <c r="O5922" t="n">
        <v>0.00312</v>
      </c>
      <c r="P5922" t="n">
        <v>0.0078</v>
      </c>
      <c r="Q5922" t="n">
        <v>0.00681</v>
      </c>
      <c r="R5922" t="n">
        <v>0.00882</v>
      </c>
      <c r="S5922" t="n">
        <v>-0.00303</v>
      </c>
      <c r="T5922" t="n">
        <v>-0.00324</v>
      </c>
    </row>
    <row r="5923">
      <c r="A5923" s="142" t="n">
        <v>44826</v>
      </c>
      <c r="B5923" t="n">
        <v>0.0141</v>
      </c>
      <c r="C5923" t="n">
        <v>0.01409</v>
      </c>
      <c r="D5923" t="n">
        <v>0.01411</v>
      </c>
      <c r="E5923" t="n">
        <v>0.01411</v>
      </c>
      <c r="F5923" t="n">
        <v>0.01414</v>
      </c>
      <c r="G5923" t="n">
        <v>0.00231</v>
      </c>
      <c r="H5923" t="n">
        <v>-0.00113</v>
      </c>
      <c r="I5923" t="n">
        <v>-0.00114</v>
      </c>
      <c r="J5923" t="n">
        <v>0.00534</v>
      </c>
      <c r="K5923" t="n">
        <v>-0.00423</v>
      </c>
      <c r="L5923" t="n">
        <v>0.00479</v>
      </c>
      <c r="M5923" t="n">
        <v>-0.00827</v>
      </c>
      <c r="N5923" t="n">
        <v>-0.00739</v>
      </c>
      <c r="O5923" t="n">
        <v>-0.00704</v>
      </c>
      <c r="P5923" t="n">
        <v>-0.00774</v>
      </c>
      <c r="Q5923" t="n">
        <v>0.00756</v>
      </c>
      <c r="R5923" t="n">
        <v>-0.01743</v>
      </c>
      <c r="S5923" t="n">
        <v>-0.00437</v>
      </c>
      <c r="T5923" t="n">
        <v>-0.00378</v>
      </c>
    </row>
    <row r="5924">
      <c r="A5924" s="142" t="n">
        <v>44827</v>
      </c>
      <c r="B5924" t="n">
        <v>-0.00273</v>
      </c>
      <c r="C5924" t="n">
        <v>-0.00276</v>
      </c>
      <c r="D5924" t="n">
        <v>-0.0027</v>
      </c>
      <c r="E5924" t="n">
        <v>-0.00271</v>
      </c>
      <c r="F5924" t="n">
        <v>-0.00271</v>
      </c>
      <c r="G5924" t="n">
        <v>-0.00907</v>
      </c>
      <c r="H5924" t="n">
        <v>-0.00588</v>
      </c>
      <c r="I5924" t="n">
        <v>-0.00592</v>
      </c>
      <c r="J5924" t="n">
        <v>-0.03257</v>
      </c>
      <c r="K5924" t="n">
        <v>-0.04032</v>
      </c>
      <c r="L5924" t="n">
        <v>-0.0335</v>
      </c>
      <c r="M5924" t="n">
        <v>-0.04716</v>
      </c>
      <c r="N5924" t="n">
        <v>-0.03527</v>
      </c>
      <c r="O5924" t="n">
        <v>-0.04796</v>
      </c>
      <c r="P5924" t="n">
        <v>-0.03744</v>
      </c>
      <c r="Q5924" t="n">
        <v>-0.03264</v>
      </c>
      <c r="R5924" t="n">
        <v>-0.02312</v>
      </c>
      <c r="S5924" t="n">
        <v>-0.00906</v>
      </c>
      <c r="T5924" t="n">
        <v>-0.00704</v>
      </c>
    </row>
    <row r="5925">
      <c r="A5925" s="142" t="n">
        <v>44830</v>
      </c>
      <c r="B5925" t="n">
        <v>-0.04123</v>
      </c>
      <c r="C5925" t="n">
        <v>-0.04124</v>
      </c>
      <c r="D5925" t="n">
        <v>-0.04117</v>
      </c>
      <c r="E5925" t="n">
        <v>-0.04122</v>
      </c>
      <c r="F5925" t="n">
        <v>-0.04113</v>
      </c>
      <c r="G5925" t="n">
        <v>-0.05187</v>
      </c>
      <c r="H5925" t="n">
        <v>-0.04379</v>
      </c>
      <c r="I5925" t="n">
        <v>-0.04378</v>
      </c>
      <c r="J5925" t="n">
        <v>-0.01098</v>
      </c>
      <c r="K5925" t="n">
        <v>-0.01533</v>
      </c>
      <c r="L5925" t="n">
        <v>-0.0149</v>
      </c>
      <c r="M5925" t="n">
        <v>-0.02303</v>
      </c>
      <c r="N5925" t="n">
        <v>-0.02113</v>
      </c>
      <c r="O5925" t="n">
        <v>-0.02683</v>
      </c>
      <c r="P5925" t="n">
        <v>-0.03079</v>
      </c>
      <c r="Q5925" t="n">
        <v>-0.00764</v>
      </c>
      <c r="R5925" t="n">
        <v>-0.00381</v>
      </c>
      <c r="S5925" t="n">
        <v>-0.00725</v>
      </c>
      <c r="T5925" t="n">
        <v>-0.01323</v>
      </c>
    </row>
    <row r="5926">
      <c r="A5926" s="142" t="n">
        <v>44831</v>
      </c>
      <c r="B5926" t="n">
        <v>-0.02889</v>
      </c>
      <c r="C5926" t="n">
        <v>-0.02895</v>
      </c>
      <c r="D5926" t="n">
        <v>-0.02889</v>
      </c>
      <c r="E5926" t="n">
        <v>-0.0289</v>
      </c>
      <c r="F5926" t="n">
        <v>-0.02895</v>
      </c>
      <c r="G5926" t="n">
        <v>-0.03464</v>
      </c>
      <c r="H5926" t="n">
        <v>-0.02177</v>
      </c>
      <c r="I5926" t="n">
        <v>-0.02178</v>
      </c>
      <c r="J5926" t="n">
        <v>0.00407</v>
      </c>
      <c r="K5926" t="n">
        <v>0.00629</v>
      </c>
      <c r="L5926" t="n">
        <v>0.00198</v>
      </c>
      <c r="M5926" t="n">
        <v>0.00619</v>
      </c>
      <c r="N5926" t="n">
        <v>0.00547</v>
      </c>
      <c r="O5926" t="n">
        <v>0.00356</v>
      </c>
      <c r="P5926" t="n">
        <v>0.00502</v>
      </c>
      <c r="Q5926" t="n">
        <v>0.00557</v>
      </c>
      <c r="R5926" t="n">
        <v>-0.00071</v>
      </c>
      <c r="S5926" t="n">
        <v>0.00162</v>
      </c>
      <c r="T5926" t="n">
        <v>0.00661</v>
      </c>
    </row>
    <row r="5927">
      <c r="A5927" s="142" t="n">
        <v>44832</v>
      </c>
      <c r="B5927" t="n">
        <v>0.01295</v>
      </c>
      <c r="C5927" t="n">
        <v>0.01297</v>
      </c>
      <c r="D5927" t="n">
        <v>0.01297</v>
      </c>
      <c r="E5927" t="n">
        <v>0.01302</v>
      </c>
      <c r="F5927" t="n">
        <v>0.01305</v>
      </c>
      <c r="G5927" t="n">
        <v>0.01009</v>
      </c>
      <c r="H5927" t="n">
        <v>0.01544</v>
      </c>
      <c r="I5927" t="n">
        <v>0.01537</v>
      </c>
      <c r="J5927" t="n">
        <v>0.02469</v>
      </c>
      <c r="K5927" t="n">
        <v>0.0488</v>
      </c>
      <c r="L5927" t="n">
        <v>0.02704</v>
      </c>
      <c r="M5927" t="n">
        <v>0.07811999999999999</v>
      </c>
      <c r="N5927" t="n">
        <v>0.04911</v>
      </c>
      <c r="O5927" t="n">
        <v>0.0615</v>
      </c>
      <c r="P5927" t="n">
        <v>0.0416</v>
      </c>
      <c r="Q5927" t="n">
        <v>0.02898</v>
      </c>
      <c r="R5927" t="n">
        <v>0.00339</v>
      </c>
      <c r="S5927" t="n">
        <v>0.009950000000000001</v>
      </c>
      <c r="T5927" t="n">
        <v>-0.01874</v>
      </c>
    </row>
    <row r="5928">
      <c r="A5928" s="142" t="n">
        <v>44833</v>
      </c>
      <c r="B5928" t="n">
        <v>0.05674</v>
      </c>
      <c r="C5928" t="n">
        <v>0.05671</v>
      </c>
      <c r="D5928" t="n">
        <v>0.05679</v>
      </c>
      <c r="E5928" t="n">
        <v>0.05675</v>
      </c>
      <c r="F5928" t="n">
        <v>0.05677</v>
      </c>
      <c r="G5928" t="n">
        <v>0.05784</v>
      </c>
      <c r="H5928" t="n">
        <v>0.02439</v>
      </c>
      <c r="I5928" t="n">
        <v>0.02446</v>
      </c>
      <c r="J5928" t="n">
        <v>0.00072</v>
      </c>
      <c r="K5928" t="n">
        <v>-0.00411</v>
      </c>
      <c r="L5928" t="n">
        <v>0.00166</v>
      </c>
      <c r="M5928" t="n">
        <v>0.0027</v>
      </c>
      <c r="N5928" t="n">
        <v>0.00601</v>
      </c>
      <c r="O5928" t="n">
        <v>0.01503</v>
      </c>
      <c r="P5928" t="n">
        <v>0</v>
      </c>
      <c r="Q5928" t="n">
        <v>0.00561</v>
      </c>
      <c r="R5928" t="n">
        <v>-0.01603</v>
      </c>
      <c r="S5928" t="n">
        <v>-0.02712</v>
      </c>
      <c r="T5928" t="n">
        <v>-0.01649</v>
      </c>
    </row>
    <row r="5929">
      <c r="A5929" s="142" t="n">
        <v>44834</v>
      </c>
      <c r="B5929" t="n">
        <v>0.00382</v>
      </c>
      <c r="C5929" t="n">
        <v>0.00382</v>
      </c>
      <c r="D5929" t="n">
        <v>0.00384</v>
      </c>
      <c r="E5929" t="n">
        <v>0.0038</v>
      </c>
      <c r="F5929" t="n">
        <v>0.00381</v>
      </c>
      <c r="G5929" t="n">
        <v>0.01798</v>
      </c>
      <c r="H5929" t="n">
        <v>-0.00545</v>
      </c>
      <c r="I5929" t="n">
        <v>-0.0055</v>
      </c>
      <c r="J5929" t="n">
        <v>0.02336</v>
      </c>
      <c r="K5929" t="n">
        <v>0.01866</v>
      </c>
      <c r="L5929" t="n">
        <v>0.00139</v>
      </c>
      <c r="M5929" t="n">
        <v>0.01986</v>
      </c>
      <c r="N5929" t="n">
        <v>0.02175</v>
      </c>
      <c r="O5929" t="n">
        <v>0.0278</v>
      </c>
      <c r="P5929" t="n">
        <v>0.02236</v>
      </c>
      <c r="Q5929" t="n">
        <v>0.02175</v>
      </c>
      <c r="R5929" t="n">
        <v>0.01196</v>
      </c>
      <c r="S5929" t="n">
        <v>-0.0111</v>
      </c>
      <c r="T5929" t="n">
        <v>-0.00021</v>
      </c>
    </row>
    <row r="5930">
      <c r="A5930" s="142" t="n">
        <v>44837</v>
      </c>
      <c r="B5930" t="n">
        <v>0</v>
      </c>
      <c r="C5930" t="n">
        <v>0</v>
      </c>
      <c r="D5930" t="n">
        <v>0</v>
      </c>
      <c r="E5930" t="n">
        <v>0</v>
      </c>
      <c r="F5930" t="n">
        <v>0</v>
      </c>
      <c r="G5930" t="n">
        <v>0</v>
      </c>
      <c r="H5930" t="n">
        <v>0</v>
      </c>
      <c r="I5930" t="n">
        <v>0</v>
      </c>
      <c r="J5930" t="n">
        <v>0.02493</v>
      </c>
      <c r="K5930" t="n">
        <v>0.03021</v>
      </c>
      <c r="L5930" t="n">
        <v>0.03838</v>
      </c>
      <c r="M5930" t="n">
        <v>0.04341</v>
      </c>
      <c r="N5930" t="n">
        <v>0.03706</v>
      </c>
      <c r="O5930" t="n">
        <v>0.03153</v>
      </c>
      <c r="P5930" t="n">
        <v>0.04375</v>
      </c>
      <c r="Q5930" t="n">
        <v>0.02752</v>
      </c>
      <c r="R5930" t="n">
        <v>0.0074</v>
      </c>
      <c r="S5930" t="n">
        <v>0.01704</v>
      </c>
      <c r="T5930" t="n">
        <v>-0.00171</v>
      </c>
    </row>
    <row r="5931">
      <c r="A5931" s="142" t="n">
        <v>44838</v>
      </c>
      <c r="B5931" t="n">
        <v>0.06505</v>
      </c>
      <c r="C5931" t="n">
        <v>0.06497</v>
      </c>
      <c r="D5931" t="n">
        <v>0.06509</v>
      </c>
      <c r="E5931" t="n">
        <v>0.06511</v>
      </c>
      <c r="F5931" t="n">
        <v>0.06518</v>
      </c>
      <c r="G5931" t="n">
        <v>0.07065</v>
      </c>
      <c r="H5931" t="n">
        <v>0.03873</v>
      </c>
      <c r="I5931" t="n">
        <v>0.03869</v>
      </c>
      <c r="J5931" t="n">
        <v>0.02467</v>
      </c>
      <c r="K5931" t="n">
        <v>0.00814</v>
      </c>
      <c r="L5931" t="n">
        <v>0.02793</v>
      </c>
      <c r="M5931" t="n">
        <v>0.01967</v>
      </c>
      <c r="N5931" t="n">
        <v>0.01187</v>
      </c>
      <c r="O5931" t="n">
        <v>0.02653</v>
      </c>
      <c r="P5931" t="n">
        <v>0.00299</v>
      </c>
      <c r="Q5931" t="n">
        <v>0.02624</v>
      </c>
      <c r="R5931" t="n">
        <v>0.03123</v>
      </c>
      <c r="S5931" t="n">
        <v>0.0178</v>
      </c>
      <c r="T5931" t="n">
        <v>0.00575</v>
      </c>
    </row>
    <row r="5932">
      <c r="A5932" s="142" t="n">
        <v>44839</v>
      </c>
      <c r="B5932" t="n">
        <v>0.02154</v>
      </c>
      <c r="C5932" t="n">
        <v>0.0215</v>
      </c>
      <c r="D5932" t="n">
        <v>0.02154</v>
      </c>
      <c r="E5932" t="n">
        <v>0.0215</v>
      </c>
      <c r="F5932" t="n">
        <v>0.02152</v>
      </c>
      <c r="G5932" t="n">
        <v>0.03601</v>
      </c>
      <c r="H5932" t="n">
        <v>0.02205</v>
      </c>
      <c r="I5932" t="n">
        <v>0.02208</v>
      </c>
      <c r="J5932" t="n">
        <v>-0.008019999999999999</v>
      </c>
      <c r="K5932" t="n">
        <v>-0.00552</v>
      </c>
      <c r="L5932" t="n">
        <v>-0.01879</v>
      </c>
      <c r="M5932" t="n">
        <v>-0.0155</v>
      </c>
      <c r="N5932" t="n">
        <v>-0.00396</v>
      </c>
      <c r="O5932" t="n">
        <v>-0.01663</v>
      </c>
      <c r="P5932" t="n">
        <v>0</v>
      </c>
      <c r="Q5932" t="n">
        <v>-0.01046</v>
      </c>
      <c r="R5932" t="n">
        <v>-0.009549999999999999</v>
      </c>
      <c r="S5932" t="n">
        <v>0.00805</v>
      </c>
      <c r="T5932" t="n">
        <v>0.02821</v>
      </c>
    </row>
    <row r="5933">
      <c r="A5933" s="142" t="n">
        <v>44840</v>
      </c>
      <c r="B5933" t="n">
        <v>-0.00346</v>
      </c>
      <c r="C5933" t="n">
        <v>-0.00347</v>
      </c>
      <c r="D5933" t="n">
        <v>-0.00348</v>
      </c>
      <c r="E5933" t="n">
        <v>-0.00348</v>
      </c>
      <c r="F5933" t="n">
        <v>-0.00343</v>
      </c>
      <c r="G5933" t="n">
        <v>-0.0136</v>
      </c>
      <c r="H5933" t="n">
        <v>-0.00203</v>
      </c>
      <c r="I5933" t="n">
        <v>-0.00207</v>
      </c>
      <c r="J5933" t="n">
        <v>0.01753</v>
      </c>
      <c r="K5933" t="n">
        <v>0.00677</v>
      </c>
      <c r="L5933" t="n">
        <v>0.00464</v>
      </c>
      <c r="M5933" t="n">
        <v>0.01882</v>
      </c>
      <c r="N5933" t="n">
        <v>0.01458</v>
      </c>
      <c r="O5933" t="n">
        <v>0.01337</v>
      </c>
      <c r="P5933" t="n">
        <v>0.00746</v>
      </c>
      <c r="Q5933" t="n">
        <v>0.01848</v>
      </c>
      <c r="R5933" t="n">
        <v>-0.00674</v>
      </c>
      <c r="S5933" t="n">
        <v>-0.00603</v>
      </c>
      <c r="T5933" t="n">
        <v>0.00261</v>
      </c>
    </row>
    <row r="5934">
      <c r="A5934" s="142" t="n">
        <v>44841</v>
      </c>
      <c r="B5934" t="n">
        <v>0.01103</v>
      </c>
      <c r="C5934" t="n">
        <v>0.011</v>
      </c>
      <c r="D5934" t="n">
        <v>0.01106</v>
      </c>
      <c r="E5934" t="n">
        <v>0.01106</v>
      </c>
      <c r="F5934" t="n">
        <v>0.01107</v>
      </c>
      <c r="G5934" t="n">
        <v>0.00966</v>
      </c>
      <c r="H5934" t="n">
        <v>0.0017</v>
      </c>
      <c r="I5934" t="n">
        <v>0.00171</v>
      </c>
      <c r="J5934" t="n">
        <v>-0.01192</v>
      </c>
      <c r="K5934" t="n">
        <v>-0.02999</v>
      </c>
      <c r="L5934" t="n">
        <v>-0.0154</v>
      </c>
      <c r="M5934" t="n">
        <v>-0.0427</v>
      </c>
      <c r="N5934" t="n">
        <v>-0.03559</v>
      </c>
      <c r="O5934" t="n">
        <v>-0.03989</v>
      </c>
      <c r="P5934" t="n">
        <v>-0.02519</v>
      </c>
      <c r="Q5934" t="n">
        <v>-0.01216</v>
      </c>
      <c r="R5934" t="n">
        <v>-0.01113</v>
      </c>
      <c r="S5934" t="n">
        <v>-0.01772</v>
      </c>
      <c r="T5934" t="n">
        <v>-0.00843</v>
      </c>
    </row>
    <row r="5935">
      <c r="A5935" s="142" t="n">
        <v>44844</v>
      </c>
      <c r="B5935" t="n">
        <v>-0.03053</v>
      </c>
      <c r="C5935" t="n">
        <v>-0.03059</v>
      </c>
      <c r="D5935" t="n">
        <v>-0.03049</v>
      </c>
      <c r="E5935" t="n">
        <v>-0.0305</v>
      </c>
      <c r="F5935" t="n">
        <v>-0.0305</v>
      </c>
      <c r="G5935" t="n">
        <v>-0.03599</v>
      </c>
      <c r="H5935" t="n">
        <v>-0.01909</v>
      </c>
      <c r="I5935" t="n">
        <v>-0.01911</v>
      </c>
      <c r="J5935" t="n">
        <v>-0.01341</v>
      </c>
      <c r="K5935" t="n">
        <v>0.0018</v>
      </c>
      <c r="L5935" t="n">
        <v>0</v>
      </c>
      <c r="M5935" t="n">
        <v>-0.00174</v>
      </c>
      <c r="N5935" t="n">
        <v>-0.0032</v>
      </c>
      <c r="O5935" t="n">
        <v>0</v>
      </c>
      <c r="P5935" t="n">
        <v>-0.01216</v>
      </c>
      <c r="Q5935" t="n">
        <v>-0.01507</v>
      </c>
      <c r="R5935" t="n">
        <v>-0.00411</v>
      </c>
      <c r="S5935" t="n">
        <v>-0.00126</v>
      </c>
      <c r="T5935" t="n">
        <v>-0.00598</v>
      </c>
    </row>
    <row r="5936">
      <c r="A5936" s="142" t="n">
        <v>44845</v>
      </c>
      <c r="B5936" t="n">
        <v>-0.01547</v>
      </c>
      <c r="C5936" t="n">
        <v>-0.01547</v>
      </c>
      <c r="D5936" t="n">
        <v>-0.01544</v>
      </c>
      <c r="E5936" t="n">
        <v>-0.01543</v>
      </c>
      <c r="F5936" t="n">
        <v>-0.01544</v>
      </c>
      <c r="G5936" t="n">
        <v>-0.02378</v>
      </c>
      <c r="H5936" t="n">
        <v>-0.00287</v>
      </c>
      <c r="I5936" t="n">
        <v>-0.00288</v>
      </c>
      <c r="J5936" t="n">
        <v>-0.02039</v>
      </c>
      <c r="K5936" t="n">
        <v>-0.02062</v>
      </c>
      <c r="L5936" t="n">
        <v>-0.02147</v>
      </c>
      <c r="M5936" t="n">
        <v>-0.01607</v>
      </c>
      <c r="N5936" t="n">
        <v>-0.01913</v>
      </c>
      <c r="O5936" t="n">
        <v>-0.03002</v>
      </c>
      <c r="P5936" t="n">
        <v>-0.01692</v>
      </c>
      <c r="Q5936" t="n">
        <v>-0.01767</v>
      </c>
      <c r="R5936" t="n">
        <v>-0.00561</v>
      </c>
      <c r="S5936" t="n">
        <v>-0.01037</v>
      </c>
      <c r="T5936" t="n">
        <v>-0.02342</v>
      </c>
    </row>
    <row r="5937">
      <c r="A5937" s="142" t="n">
        <v>44846</v>
      </c>
      <c r="B5937" t="n">
        <v>-0.009679999999999999</v>
      </c>
      <c r="C5937" t="n">
        <v>-0.009679999999999999</v>
      </c>
      <c r="D5937" t="n">
        <v>-0.00967</v>
      </c>
      <c r="E5937" t="n">
        <v>-0.009650000000000001</v>
      </c>
      <c r="F5937" t="n">
        <v>-0.00959</v>
      </c>
      <c r="G5937" t="n">
        <v>-0.008920000000000001</v>
      </c>
      <c r="H5937" t="n">
        <v>-0.01611</v>
      </c>
      <c r="I5937" t="n">
        <v>-0.01611</v>
      </c>
      <c r="J5937" t="n">
        <v>0.00555</v>
      </c>
      <c r="K5937" t="n">
        <v>0.00975</v>
      </c>
      <c r="L5937" t="n">
        <v>-0.0134</v>
      </c>
      <c r="M5937" t="n">
        <v>0.00805</v>
      </c>
      <c r="N5937" t="n">
        <v>0.00578</v>
      </c>
      <c r="O5937" t="n">
        <v>0.00684</v>
      </c>
      <c r="P5937" t="n">
        <v>0.00469</v>
      </c>
      <c r="Q5937" t="n">
        <v>0.00647</v>
      </c>
      <c r="R5937" t="n">
        <v>-0.00491</v>
      </c>
      <c r="S5937" t="n">
        <v>-0.00223</v>
      </c>
      <c r="T5937" t="n">
        <v>0.00184</v>
      </c>
    </row>
    <row r="5938">
      <c r="A5938" s="142" t="n">
        <v>44847</v>
      </c>
      <c r="B5938" t="n">
        <v>0.00502</v>
      </c>
      <c r="C5938" t="n">
        <v>0.00498</v>
      </c>
      <c r="D5938" t="n">
        <v>0.00504</v>
      </c>
      <c r="E5938" t="n">
        <v>0.00499</v>
      </c>
      <c r="F5938" t="n">
        <v>0.00497</v>
      </c>
      <c r="G5938" t="n">
        <v>0.00399</v>
      </c>
      <c r="H5938" t="n">
        <v>-0.00143</v>
      </c>
      <c r="I5938" t="n">
        <v>-0.00144</v>
      </c>
      <c r="J5938" t="n">
        <v>-0.04657</v>
      </c>
      <c r="K5938" t="n">
        <v>-0.00714</v>
      </c>
      <c r="L5938" t="n">
        <v>0.00136</v>
      </c>
      <c r="M5938" t="n">
        <v>-0.01473</v>
      </c>
      <c r="N5938" t="n">
        <v>-0.01023</v>
      </c>
      <c r="O5938" t="n">
        <v>-0.01893</v>
      </c>
      <c r="P5938" t="n">
        <v>-0.00779</v>
      </c>
      <c r="Q5938" t="n">
        <v>-0.04447</v>
      </c>
      <c r="R5938" t="n">
        <v>0.00776</v>
      </c>
      <c r="S5938" t="n">
        <v>0.01354</v>
      </c>
      <c r="T5938" t="n">
        <v>-0.01411</v>
      </c>
    </row>
    <row r="5939">
      <c r="A5939" s="142" t="n">
        <v>44848</v>
      </c>
      <c r="B5939" t="n">
        <v>-0.01626</v>
      </c>
      <c r="C5939" t="n">
        <v>-0.01628</v>
      </c>
      <c r="D5939" t="n">
        <v>-0.01625</v>
      </c>
      <c r="E5939" t="n">
        <v>-0.0163</v>
      </c>
      <c r="F5939" t="n">
        <v>-0.01621</v>
      </c>
      <c r="G5939" t="n">
        <v>-0.01458</v>
      </c>
      <c r="H5939" t="n">
        <v>0.00245</v>
      </c>
      <c r="I5939" t="n">
        <v>0.00238</v>
      </c>
      <c r="J5939" t="n">
        <v>0.01266</v>
      </c>
      <c r="K5939" t="n">
        <v>-0.02481</v>
      </c>
      <c r="L5939" t="n">
        <v>-0.02766</v>
      </c>
      <c r="M5939" t="n">
        <v>-0.04182</v>
      </c>
      <c r="N5939" t="n">
        <v>-0.03862</v>
      </c>
      <c r="O5939" t="n">
        <v>-0.03479</v>
      </c>
      <c r="P5939" t="n">
        <v>-0.03611</v>
      </c>
      <c r="Q5939" t="n">
        <v>0.008670000000000001</v>
      </c>
      <c r="R5939" t="n">
        <v>0.00524</v>
      </c>
      <c r="S5939" t="n">
        <v>-0.01559</v>
      </c>
      <c r="T5939" t="n">
        <v>0.00648</v>
      </c>
    </row>
    <row r="5940">
      <c r="A5940" s="142" t="n">
        <v>44851</v>
      </c>
      <c r="B5940" t="n">
        <v>-0.0408</v>
      </c>
      <c r="C5940" t="n">
        <v>-0.04086</v>
      </c>
      <c r="D5940" t="n">
        <v>-0.04078</v>
      </c>
      <c r="E5940" t="n">
        <v>-0.04077</v>
      </c>
      <c r="F5940" t="n">
        <v>-0.04077</v>
      </c>
      <c r="G5940" t="n">
        <v>-0.03711</v>
      </c>
      <c r="H5940" t="n">
        <v>-0.02614</v>
      </c>
      <c r="I5940" t="n">
        <v>-0.02608</v>
      </c>
      <c r="J5940" t="n">
        <v>0</v>
      </c>
      <c r="K5940" t="n">
        <v>0.01272</v>
      </c>
      <c r="L5940" t="n">
        <v>0.01543</v>
      </c>
      <c r="M5940" t="n">
        <v>0.01903</v>
      </c>
      <c r="N5940" t="n">
        <v>0.01151</v>
      </c>
      <c r="O5940" t="n">
        <v>0.02067</v>
      </c>
      <c r="P5940" t="n">
        <v>0.00814</v>
      </c>
      <c r="Q5940" t="n">
        <v>0.00554</v>
      </c>
      <c r="R5940" t="n">
        <v>0.01802</v>
      </c>
      <c r="S5940" t="n">
        <v>0.01443</v>
      </c>
      <c r="T5940" t="n">
        <v>-0.00358</v>
      </c>
    </row>
    <row r="5941">
      <c r="A5941" s="142" t="n">
        <v>44852</v>
      </c>
      <c r="B5941" t="n">
        <v>0.01345</v>
      </c>
      <c r="C5941" t="n">
        <v>0.01343</v>
      </c>
      <c r="D5941" t="n">
        <v>0.0135</v>
      </c>
      <c r="E5941" t="n">
        <v>0.01348</v>
      </c>
      <c r="F5941" t="n">
        <v>0.01352</v>
      </c>
      <c r="G5941" t="n">
        <v>0.01997</v>
      </c>
      <c r="H5941" t="n">
        <v>0.01136</v>
      </c>
      <c r="I5941" t="n">
        <v>0.01129</v>
      </c>
      <c r="J5941" t="n">
        <v>-0.00036</v>
      </c>
      <c r="K5941" t="n">
        <v>-0.00728</v>
      </c>
      <c r="L5941" t="n">
        <v>-0.00315</v>
      </c>
      <c r="M5941" t="n">
        <v>0.00553</v>
      </c>
      <c r="N5941" t="n">
        <v>0.00107</v>
      </c>
      <c r="O5941" t="n">
        <v>0.00736</v>
      </c>
      <c r="P5941" t="n">
        <v>0.00162</v>
      </c>
      <c r="Q5941" t="n">
        <v>0.00022</v>
      </c>
      <c r="R5941" t="n">
        <v>0.00346</v>
      </c>
      <c r="S5941" t="n">
        <v>0.00772</v>
      </c>
      <c r="T5941" t="n">
        <v>0.01186</v>
      </c>
    </row>
    <row r="5942">
      <c r="A5942" s="142" t="n">
        <v>44853</v>
      </c>
      <c r="B5942" t="n">
        <v>0.0072</v>
      </c>
      <c r="C5942" t="n">
        <v>0.00717</v>
      </c>
      <c r="D5942" t="n">
        <v>0.0072</v>
      </c>
      <c r="E5942" t="n">
        <v>0.00716</v>
      </c>
      <c r="F5942" t="n">
        <v>0.00722</v>
      </c>
      <c r="G5942" t="n">
        <v>0.01071</v>
      </c>
      <c r="H5942" t="n">
        <v>0.00393</v>
      </c>
      <c r="I5942" t="n">
        <v>0.00393</v>
      </c>
      <c r="J5942" t="n">
        <v>-0.0168</v>
      </c>
      <c r="K5942" t="n">
        <v>-0.01624</v>
      </c>
      <c r="L5942" t="n">
        <v>-0.01561</v>
      </c>
      <c r="M5942" t="n">
        <v>-0.03076</v>
      </c>
      <c r="N5942" t="n">
        <v>-0.01868</v>
      </c>
      <c r="O5942" t="n">
        <v>-0.03074</v>
      </c>
      <c r="P5942" t="n">
        <v>-0.02097</v>
      </c>
      <c r="Q5942" t="n">
        <v>-0.02058</v>
      </c>
      <c r="R5942" t="n">
        <v>-0.00487</v>
      </c>
      <c r="S5942" t="n">
        <v>-0.00227</v>
      </c>
      <c r="T5942" t="n">
        <v>-0.0089</v>
      </c>
    </row>
    <row r="5943">
      <c r="A5943" s="142" t="n">
        <v>44854</v>
      </c>
      <c r="B5943" t="n">
        <v>-0.02541</v>
      </c>
      <c r="C5943" t="n">
        <v>-0.02542</v>
      </c>
      <c r="D5943" t="n">
        <v>-0.02541</v>
      </c>
      <c r="E5943" t="n">
        <v>-0.02541</v>
      </c>
      <c r="F5943" t="n">
        <v>-0.02542</v>
      </c>
      <c r="G5943" t="n">
        <v>-0.03132</v>
      </c>
      <c r="H5943" t="n">
        <v>-0.00776</v>
      </c>
      <c r="I5943" t="n">
        <v>-0.00777</v>
      </c>
      <c r="J5943" t="n">
        <v>-0.00036</v>
      </c>
      <c r="K5943" t="n">
        <v>0.00906</v>
      </c>
      <c r="L5943" t="n">
        <v>0.02119</v>
      </c>
      <c r="M5943" t="n">
        <v>0.00847</v>
      </c>
      <c r="N5943" t="n">
        <v>0.00626</v>
      </c>
      <c r="O5943" t="n">
        <v>0.01543</v>
      </c>
      <c r="P5943" t="n">
        <v>0.008240000000000001</v>
      </c>
      <c r="Q5943" t="n">
        <v>-0.0039</v>
      </c>
      <c r="R5943" t="n">
        <v>0.00232</v>
      </c>
      <c r="S5943" t="n">
        <v>-0.00912</v>
      </c>
      <c r="T5943" t="n">
        <v>-0.00669</v>
      </c>
    </row>
    <row r="5944">
      <c r="A5944" s="142" t="n">
        <v>44855</v>
      </c>
      <c r="B5944" t="n">
        <v>0.00472</v>
      </c>
      <c r="C5944" t="n">
        <v>0.00473</v>
      </c>
      <c r="D5944" t="n">
        <v>0.00477</v>
      </c>
      <c r="E5944" t="n">
        <v>0.00478</v>
      </c>
      <c r="F5944" t="n">
        <v>0.00479</v>
      </c>
      <c r="G5944" t="n">
        <v>0.0102</v>
      </c>
      <c r="H5944" t="n">
        <v>0.00408</v>
      </c>
      <c r="I5944" t="n">
        <v>0.00405</v>
      </c>
      <c r="J5944" t="n">
        <v>0.02291</v>
      </c>
      <c r="K5944" t="n">
        <v>0.03983</v>
      </c>
      <c r="L5944" t="n">
        <v>0.00551</v>
      </c>
      <c r="M5944" t="n">
        <v>0.04614</v>
      </c>
      <c r="N5944" t="n">
        <v>0.03799</v>
      </c>
      <c r="O5944" t="n">
        <v>0.03241</v>
      </c>
      <c r="P5944" t="n">
        <v>0.03431</v>
      </c>
      <c r="Q5944" t="n">
        <v>0.02513</v>
      </c>
      <c r="R5944" t="n">
        <v>-0.00581</v>
      </c>
      <c r="S5944" t="n">
        <v>0.01708</v>
      </c>
      <c r="T5944" t="n">
        <v>0.00512</v>
      </c>
    </row>
    <row r="5945">
      <c r="A5945" s="142" t="n">
        <v>44858</v>
      </c>
      <c r="B5945" t="n">
        <v>0.03768</v>
      </c>
      <c r="C5945" t="n">
        <v>0.0376</v>
      </c>
      <c r="D5945" t="n">
        <v>0.03771</v>
      </c>
      <c r="E5945" t="n">
        <v>0.0377</v>
      </c>
      <c r="F5945" t="n">
        <v>0.03776</v>
      </c>
      <c r="G5945" t="n">
        <v>0.03274</v>
      </c>
      <c r="H5945" t="n">
        <v>0.03439</v>
      </c>
      <c r="I5945" t="n">
        <v>0.03438</v>
      </c>
      <c r="J5945" t="n">
        <v>0</v>
      </c>
      <c r="K5945" t="n">
        <v>-0.01922</v>
      </c>
      <c r="L5945" t="n">
        <v>-0.00475</v>
      </c>
      <c r="M5945" t="n">
        <v>-0.01638</v>
      </c>
      <c r="N5945" t="n">
        <v>-0.01524</v>
      </c>
      <c r="O5945" t="n">
        <v>-0.0067</v>
      </c>
      <c r="P5945" t="n">
        <v>-0.01896</v>
      </c>
      <c r="Q5945" t="n">
        <v>-0.00011</v>
      </c>
      <c r="R5945" t="n">
        <v>0.01372</v>
      </c>
      <c r="S5945" t="n">
        <v>-0.00061</v>
      </c>
      <c r="T5945" t="n">
        <v>-0.03443</v>
      </c>
    </row>
    <row r="5946">
      <c r="A5946" s="142" t="n">
        <v>44859</v>
      </c>
      <c r="B5946" t="n">
        <v>-0.01376</v>
      </c>
      <c r="C5946" t="n">
        <v>-0.01376</v>
      </c>
      <c r="D5946" t="n">
        <v>-0.01371</v>
      </c>
      <c r="E5946" t="n">
        <v>-0.01374</v>
      </c>
      <c r="F5946" t="n">
        <v>-0.01377</v>
      </c>
      <c r="G5946" t="n">
        <v>-0.00481</v>
      </c>
      <c r="H5946" t="n">
        <v>-0.01113</v>
      </c>
      <c r="I5946" t="n">
        <v>-0.01112</v>
      </c>
      <c r="J5946" t="n">
        <v>0.01244</v>
      </c>
      <c r="K5946" t="n">
        <v>0.00852</v>
      </c>
      <c r="L5946" t="n">
        <v>-0.00417</v>
      </c>
      <c r="M5946" t="n">
        <v>0.008160000000000001</v>
      </c>
      <c r="N5946" t="n">
        <v>0.00625</v>
      </c>
      <c r="O5946" t="n">
        <v>0.01728</v>
      </c>
      <c r="P5946" t="n">
        <v>0.00322</v>
      </c>
      <c r="Q5946" t="n">
        <v>0.01102</v>
      </c>
      <c r="R5946" t="n">
        <v>0.01453</v>
      </c>
      <c r="S5946" t="n">
        <v>0.00868</v>
      </c>
      <c r="T5946" t="n">
        <v>-0.00537</v>
      </c>
    </row>
    <row r="5947">
      <c r="A5947" s="142" t="n">
        <v>44860</v>
      </c>
      <c r="B5947" t="n">
        <v>0.008160000000000001</v>
      </c>
      <c r="C5947" t="n">
        <v>0.008109999999999999</v>
      </c>
      <c r="D5947" t="n">
        <v>0.00812</v>
      </c>
      <c r="E5947" t="n">
        <v>0.008160000000000001</v>
      </c>
      <c r="F5947" t="n">
        <v>0.008160000000000001</v>
      </c>
      <c r="G5947" t="n">
        <v>0.01569</v>
      </c>
      <c r="H5947" t="n">
        <v>0.01044</v>
      </c>
      <c r="I5947" t="n">
        <v>0.01042</v>
      </c>
      <c r="J5947" t="n">
        <v>0.00632</v>
      </c>
      <c r="K5947" t="n">
        <v>0.01394</v>
      </c>
      <c r="L5947" t="n">
        <v>0.01809</v>
      </c>
      <c r="M5947" t="n">
        <v>0.02161</v>
      </c>
      <c r="N5947" t="n">
        <v>0.01491</v>
      </c>
      <c r="O5947" t="n">
        <v>0.02945</v>
      </c>
      <c r="P5947" t="n">
        <v>0.01605</v>
      </c>
      <c r="Q5947" t="n">
        <v>0.01012</v>
      </c>
      <c r="R5947" t="n">
        <v>0.00603</v>
      </c>
      <c r="S5947" t="n">
        <v>-0.008710000000000001</v>
      </c>
      <c r="T5947" t="n">
        <v>-0.00036</v>
      </c>
    </row>
    <row r="5948">
      <c r="A5948" s="142" t="n">
        <v>44861</v>
      </c>
      <c r="B5948" t="n">
        <v>0.02215</v>
      </c>
      <c r="C5948" t="n">
        <v>0.02213</v>
      </c>
      <c r="D5948" t="n">
        <v>0.02216</v>
      </c>
      <c r="E5948" t="n">
        <v>0.0221</v>
      </c>
      <c r="F5948" t="n">
        <v>0.02214</v>
      </c>
      <c r="G5948" t="n">
        <v>0.03137</v>
      </c>
      <c r="H5948" t="n">
        <v>0.02774</v>
      </c>
      <c r="I5948" t="n">
        <v>0.02768</v>
      </c>
      <c r="J5948" t="n">
        <v>0.015</v>
      </c>
      <c r="K5948" t="n">
        <v>-0.01597</v>
      </c>
      <c r="L5948" t="n">
        <v>-0.00195</v>
      </c>
      <c r="M5948" t="n">
        <v>-0.01755</v>
      </c>
      <c r="N5948" t="n">
        <v>0.00211</v>
      </c>
      <c r="O5948" t="n">
        <v>-0.00424</v>
      </c>
      <c r="P5948" t="n">
        <v>0.007900000000000001</v>
      </c>
      <c r="Q5948" t="n">
        <v>0.01244</v>
      </c>
      <c r="R5948" t="n">
        <v>-0.00048</v>
      </c>
      <c r="S5948" t="n">
        <v>0.00175</v>
      </c>
      <c r="T5948" t="n">
        <v>0.01421</v>
      </c>
    </row>
    <row r="5949">
      <c r="A5949" s="142" t="n">
        <v>44862</v>
      </c>
      <c r="B5949" t="n">
        <v>0.00627</v>
      </c>
      <c r="C5949" t="n">
        <v>0.00629</v>
      </c>
      <c r="D5949" t="n">
        <v>0.00631</v>
      </c>
      <c r="E5949" t="n">
        <v>0.00633</v>
      </c>
      <c r="F5949" t="n">
        <v>0.00635</v>
      </c>
      <c r="G5949" t="n">
        <v>0.00121</v>
      </c>
      <c r="H5949" t="n">
        <v>0.00564</v>
      </c>
      <c r="I5949" t="n">
        <v>0.00565</v>
      </c>
      <c r="J5949" t="n">
        <v>-0.01031</v>
      </c>
      <c r="K5949" t="n">
        <v>0.00085</v>
      </c>
      <c r="L5949" t="n">
        <v>-0.01683</v>
      </c>
      <c r="M5949" t="n">
        <v>0.00251</v>
      </c>
      <c r="N5949" t="n">
        <v>-0.00781</v>
      </c>
      <c r="O5949" t="n">
        <v>-0.01089</v>
      </c>
      <c r="P5949" t="n">
        <v>-0.01411</v>
      </c>
      <c r="Q5949" t="n">
        <v>-0.0075</v>
      </c>
      <c r="R5949" t="n">
        <v>0.00144</v>
      </c>
      <c r="S5949" t="n">
        <v>0.01655</v>
      </c>
      <c r="T5949" t="n">
        <v>-0.01141</v>
      </c>
    </row>
    <row r="5950">
      <c r="A5950" s="142" t="n">
        <v>44865</v>
      </c>
      <c r="B5950" t="n">
        <v>-0.00907</v>
      </c>
      <c r="C5950" t="n">
        <v>-0.00915</v>
      </c>
      <c r="D5950" t="n">
        <v>-0.009050000000000001</v>
      </c>
      <c r="E5950" t="n">
        <v>-0.00908</v>
      </c>
      <c r="F5950" t="n">
        <v>-0.009039999999999999</v>
      </c>
      <c r="G5950" t="n">
        <v>-0.01383</v>
      </c>
      <c r="H5950" t="n">
        <v>-0.01684</v>
      </c>
      <c r="I5950" t="n">
        <v>-0.01686</v>
      </c>
      <c r="J5950" t="n">
        <v>0.00139</v>
      </c>
      <c r="K5950" t="n">
        <v>-0.01988</v>
      </c>
      <c r="L5950" t="n">
        <v>-0.0132</v>
      </c>
      <c r="M5950" t="n">
        <v>-0.01926</v>
      </c>
      <c r="N5950" t="n">
        <v>-0.01167</v>
      </c>
      <c r="O5950" t="n">
        <v>-0.02107</v>
      </c>
      <c r="P5950" t="n">
        <v>-0.01113</v>
      </c>
      <c r="Q5950" t="n">
        <v>-0.00121</v>
      </c>
      <c r="R5950" t="n">
        <v>0.00359</v>
      </c>
      <c r="S5950" t="n">
        <v>0.00234</v>
      </c>
      <c r="T5950" t="n">
        <v>0.00978</v>
      </c>
    </row>
    <row r="5951">
      <c r="A5951" s="142" t="n">
        <v>44866</v>
      </c>
      <c r="B5951" t="n">
        <v>0</v>
      </c>
      <c r="C5951" t="n">
        <v>0</v>
      </c>
      <c r="D5951" t="n">
        <v>0</v>
      </c>
      <c r="E5951" t="n">
        <v>0</v>
      </c>
      <c r="F5951" t="n">
        <v>0</v>
      </c>
      <c r="G5951" t="n">
        <v>0</v>
      </c>
      <c r="H5951" t="n">
        <v>0</v>
      </c>
      <c r="I5951" t="n">
        <v>0</v>
      </c>
      <c r="J5951" t="n">
        <v>0</v>
      </c>
      <c r="K5951" t="n">
        <v>0</v>
      </c>
      <c r="L5951" t="n">
        <v>0</v>
      </c>
      <c r="M5951" t="n">
        <v>0</v>
      </c>
      <c r="N5951" t="n">
        <v>0</v>
      </c>
      <c r="O5951" t="n">
        <v>0</v>
      </c>
      <c r="P5951" t="n">
        <v>0.01929</v>
      </c>
      <c r="Q5951" t="n">
        <v>0</v>
      </c>
      <c r="R5951" t="n">
        <v>0.00573</v>
      </c>
      <c r="S5951" t="n">
        <v>0.003</v>
      </c>
      <c r="T5951" t="n">
        <v>0.02408</v>
      </c>
    </row>
    <row r="5952">
      <c r="A5952" s="142" t="n">
        <v>44867</v>
      </c>
      <c r="B5952" t="n">
        <v>0.008240000000000001</v>
      </c>
      <c r="C5952" t="n">
        <v>0.00822</v>
      </c>
      <c r="D5952" t="n">
        <v>0.00829</v>
      </c>
      <c r="E5952" t="n">
        <v>0.00831</v>
      </c>
      <c r="F5952" t="n">
        <v>0.008330000000000001</v>
      </c>
      <c r="G5952" t="n">
        <v>0.00046</v>
      </c>
      <c r="H5952" t="n">
        <v>0.02336</v>
      </c>
      <c r="I5952" t="n">
        <v>0.02334</v>
      </c>
      <c r="J5952" t="n">
        <v>-0.00069</v>
      </c>
      <c r="K5952" t="n">
        <v>-0.008200000000000001</v>
      </c>
      <c r="L5952" t="n">
        <v>0.01405</v>
      </c>
      <c r="M5952" t="n">
        <v>-0.03034</v>
      </c>
      <c r="N5952" t="n">
        <v>-0.02491</v>
      </c>
      <c r="O5952" t="n">
        <v>-0.03081</v>
      </c>
      <c r="P5952" t="n">
        <v>-0.03155</v>
      </c>
      <c r="Q5952" t="n">
        <v>0.0023</v>
      </c>
      <c r="R5952" t="n">
        <v>-0.00313</v>
      </c>
      <c r="S5952" t="n">
        <v>-0.01569</v>
      </c>
      <c r="T5952" t="n">
        <v>0.00632</v>
      </c>
    </row>
    <row r="5953">
      <c r="A5953" s="142" t="n">
        <v>44868</v>
      </c>
      <c r="B5953" t="n">
        <v>-0.03846</v>
      </c>
      <c r="C5953" t="n">
        <v>-0.0385</v>
      </c>
      <c r="D5953" t="n">
        <v>-0.03847</v>
      </c>
      <c r="E5953" t="n">
        <v>-0.03846</v>
      </c>
      <c r="F5953" t="n">
        <v>-0.03847</v>
      </c>
      <c r="G5953" t="n">
        <v>-0.03845</v>
      </c>
      <c r="H5953" t="n">
        <v>-0.0284</v>
      </c>
      <c r="I5953" t="n">
        <v>-0.02839</v>
      </c>
      <c r="J5953" t="n">
        <v>-0.0361</v>
      </c>
      <c r="K5953" t="n">
        <v>-0.008410000000000001</v>
      </c>
      <c r="L5953" t="n">
        <v>-0.01795</v>
      </c>
      <c r="M5953" t="n">
        <v>-0.02051</v>
      </c>
      <c r="N5953" t="n">
        <v>-0.01284</v>
      </c>
      <c r="O5953" t="n">
        <v>-0.02944</v>
      </c>
      <c r="P5953" t="n">
        <v>-0.01303</v>
      </c>
      <c r="Q5953" t="n">
        <v>-0.03514</v>
      </c>
      <c r="R5953" t="n">
        <v>-0.00908</v>
      </c>
      <c r="S5953" t="n">
        <v>-0.00132</v>
      </c>
      <c r="T5953" t="n">
        <v>-0.00232</v>
      </c>
    </row>
    <row r="5954">
      <c r="A5954" s="142" t="n">
        <v>44869</v>
      </c>
      <c r="B5954" t="n">
        <v>-0.02251</v>
      </c>
      <c r="C5954" t="n">
        <v>-0.02254</v>
      </c>
      <c r="D5954" t="n">
        <v>-0.02251</v>
      </c>
      <c r="E5954" t="n">
        <v>-0.02255</v>
      </c>
      <c r="F5954" t="n">
        <v>-0.02247</v>
      </c>
      <c r="G5954" t="n">
        <v>-0.03377</v>
      </c>
      <c r="H5954" t="n">
        <v>-0.00627</v>
      </c>
      <c r="I5954" t="n">
        <v>-0.00629</v>
      </c>
      <c r="J5954" t="n">
        <v>0.04357</v>
      </c>
      <c r="K5954" t="n">
        <v>0.06641</v>
      </c>
      <c r="L5954" t="n">
        <v>0.03711</v>
      </c>
      <c r="M5954" t="n">
        <v>0.08473</v>
      </c>
      <c r="N5954" t="n">
        <v>0.06816</v>
      </c>
      <c r="O5954" t="n">
        <v>0.09341000000000001</v>
      </c>
      <c r="P5954" t="n">
        <v>0.06106</v>
      </c>
      <c r="Q5954" t="n">
        <v>0.04379</v>
      </c>
      <c r="R5954" t="n">
        <v>0.0185</v>
      </c>
      <c r="S5954" t="n">
        <v>0.00323</v>
      </c>
      <c r="T5954" t="n">
        <v>0.01376</v>
      </c>
    </row>
    <row r="5955">
      <c r="A5955" s="142" t="n">
        <v>44872</v>
      </c>
      <c r="B5955" t="n">
        <v>0.06541</v>
      </c>
      <c r="C5955" t="n">
        <v>0.06541</v>
      </c>
      <c r="D5955" t="n">
        <v>0.0655</v>
      </c>
      <c r="E5955" t="n">
        <v>0.06548</v>
      </c>
      <c r="F5955" t="n">
        <v>0.06551</v>
      </c>
      <c r="G5955" t="n">
        <v>0.08046</v>
      </c>
      <c r="H5955" t="n">
        <v>0.05359</v>
      </c>
      <c r="I5955" t="n">
        <v>0.05357</v>
      </c>
      <c r="J5955" t="n">
        <v>0.01311</v>
      </c>
      <c r="K5955" t="n">
        <v>-0.00466</v>
      </c>
      <c r="L5955" t="n">
        <v>0.01517</v>
      </c>
      <c r="M5955" t="n">
        <v>0.00024</v>
      </c>
      <c r="N5955" t="n">
        <v>0.00277</v>
      </c>
      <c r="O5955" t="n">
        <v>0.009990000000000001</v>
      </c>
      <c r="P5955" t="n">
        <v>0.00311</v>
      </c>
      <c r="Q5955" t="n">
        <v>0.01804</v>
      </c>
      <c r="R5955" t="n">
        <v>0.00258</v>
      </c>
      <c r="S5955" t="n">
        <v>0.00045</v>
      </c>
      <c r="T5955" t="n">
        <v>0.00346</v>
      </c>
    </row>
    <row r="5956">
      <c r="A5956" s="142" t="n">
        <v>44873</v>
      </c>
      <c r="B5956" t="n">
        <v>0.01169</v>
      </c>
      <c r="C5956" t="n">
        <v>0.01164</v>
      </c>
      <c r="D5956" t="n">
        <v>0.01168</v>
      </c>
      <c r="E5956" t="n">
        <v>0.01167</v>
      </c>
      <c r="F5956" t="n">
        <v>0.0117</v>
      </c>
      <c r="G5956" t="n">
        <v>0.02228</v>
      </c>
      <c r="H5956" t="n">
        <v>0.00592</v>
      </c>
      <c r="I5956" t="n">
        <v>0.0059</v>
      </c>
      <c r="J5956" t="n">
        <v>0.00443</v>
      </c>
      <c r="K5956" t="n">
        <v>0.03707</v>
      </c>
      <c r="L5956" t="n">
        <v>0.02306</v>
      </c>
      <c r="M5956" t="n">
        <v>0.04817</v>
      </c>
      <c r="N5956" t="n">
        <v>0.04398</v>
      </c>
      <c r="O5956" t="n">
        <v>0.05461</v>
      </c>
      <c r="P5956" t="n">
        <v>0.03101</v>
      </c>
      <c r="Q5956" t="n">
        <v>0.00171</v>
      </c>
      <c r="R5956" t="n">
        <v>0.0074</v>
      </c>
      <c r="S5956" t="n">
        <v>0.00111</v>
      </c>
      <c r="T5956" t="n">
        <v>-0.00373</v>
      </c>
    </row>
    <row r="5957">
      <c r="A5957" s="142" t="n">
        <v>44874</v>
      </c>
      <c r="B5957" t="n">
        <v>0.03911</v>
      </c>
      <c r="C5957" t="n">
        <v>0.03908</v>
      </c>
      <c r="D5957" t="n">
        <v>0.0391</v>
      </c>
      <c r="E5957" t="n">
        <v>0.0391</v>
      </c>
      <c r="F5957" t="n">
        <v>0.03912</v>
      </c>
      <c r="G5957" t="n">
        <v>0.04612</v>
      </c>
      <c r="H5957" t="n">
        <v>0.02713</v>
      </c>
      <c r="I5957" t="n">
        <v>0.02709</v>
      </c>
      <c r="J5957" t="n">
        <v>0.04137</v>
      </c>
      <c r="K5957" t="n">
        <v>-0.02126</v>
      </c>
      <c r="L5957" t="n">
        <v>-0.01358</v>
      </c>
      <c r="M5957" t="n">
        <v>-0.02391</v>
      </c>
      <c r="N5957" t="n">
        <v>-0.0128</v>
      </c>
      <c r="O5957" t="n">
        <v>-0.00446</v>
      </c>
      <c r="P5957" t="n">
        <v>-0.00752</v>
      </c>
      <c r="Q5957" t="n">
        <v>0.04306</v>
      </c>
      <c r="R5957" t="n">
        <v>-0.00291</v>
      </c>
      <c r="S5957" t="n">
        <v>-0.0119</v>
      </c>
      <c r="T5957" t="n">
        <v>0.00418</v>
      </c>
    </row>
    <row r="5958">
      <c r="A5958" s="142" t="n">
        <v>44875</v>
      </c>
      <c r="B5958" t="n">
        <v>-0.00437</v>
      </c>
      <c r="C5958" t="n">
        <v>-0.00438</v>
      </c>
      <c r="D5958" t="n">
        <v>-0.00432</v>
      </c>
      <c r="E5958" t="n">
        <v>-0.00437</v>
      </c>
      <c r="F5958" t="n">
        <v>-0.00433</v>
      </c>
      <c r="G5958" t="n">
        <v>-0.008200000000000001</v>
      </c>
      <c r="H5958" t="n">
        <v>-0.01354</v>
      </c>
      <c r="I5958" t="n">
        <v>-0.01356</v>
      </c>
      <c r="J5958" t="n">
        <v>0.02507</v>
      </c>
      <c r="K5958" t="n">
        <v>0.06259000000000001</v>
      </c>
      <c r="L5958" t="n">
        <v>0.03436</v>
      </c>
      <c r="M5958" t="n">
        <v>0.06743</v>
      </c>
      <c r="N5958" t="n">
        <v>0.05374</v>
      </c>
      <c r="O5958" t="n">
        <v>0.07055</v>
      </c>
      <c r="P5958" t="n">
        <v>0.05606</v>
      </c>
      <c r="Q5958" t="n">
        <v>0.02667</v>
      </c>
      <c r="R5958" t="n">
        <v>0.0269</v>
      </c>
      <c r="S5958" t="n">
        <v>0.02813</v>
      </c>
      <c r="T5958" t="n">
        <v>-0.02672</v>
      </c>
    </row>
    <row r="5959">
      <c r="A5959" s="142" t="n">
        <v>44876</v>
      </c>
      <c r="B5959" t="n">
        <v>0.04211</v>
      </c>
      <c r="C5959" t="n">
        <v>0.04212</v>
      </c>
      <c r="D5959" t="n">
        <v>0.04213</v>
      </c>
      <c r="E5959" t="n">
        <v>0.04213</v>
      </c>
      <c r="F5959" t="n">
        <v>0.0421</v>
      </c>
      <c r="G5959" t="n">
        <v>0.05805</v>
      </c>
      <c r="H5959" t="n">
        <v>0.03024</v>
      </c>
      <c r="I5959" t="n">
        <v>0.03026</v>
      </c>
      <c r="J5959" t="n">
        <v>0.01271</v>
      </c>
      <c r="K5959" t="n">
        <v>0</v>
      </c>
      <c r="L5959" t="n">
        <v>0</v>
      </c>
      <c r="M5959" t="n">
        <v>0</v>
      </c>
      <c r="N5959" t="n">
        <v>0</v>
      </c>
      <c r="O5959" t="n">
        <v>0</v>
      </c>
      <c r="P5959" t="n">
        <v>-0.00287</v>
      </c>
      <c r="Q5959" t="n">
        <v>0.008160000000000001</v>
      </c>
      <c r="R5959" t="n">
        <v>0.00068</v>
      </c>
      <c r="S5959" t="n">
        <v>0.00384</v>
      </c>
      <c r="T5959" t="n">
        <v>0.03708</v>
      </c>
    </row>
    <row r="5960">
      <c r="A5960" s="142" t="n">
        <v>44879</v>
      </c>
      <c r="B5960" t="n">
        <v>0.00059</v>
      </c>
      <c r="C5960" t="n">
        <v>0.00052</v>
      </c>
      <c r="D5960" t="n">
        <v>0.00063</v>
      </c>
      <c r="E5960" t="n">
        <v>0.00061</v>
      </c>
      <c r="F5960" t="n">
        <v>0.00071</v>
      </c>
      <c r="G5960" t="n">
        <v>0.01496</v>
      </c>
      <c r="H5960" t="n">
        <v>0.008160000000000001</v>
      </c>
      <c r="I5960" t="n">
        <v>0.008109999999999999</v>
      </c>
      <c r="J5960" t="n">
        <v>-0.00251</v>
      </c>
      <c r="K5960" t="n">
        <v>-0.01687</v>
      </c>
      <c r="L5960" t="n">
        <v>0.01282</v>
      </c>
      <c r="M5960" t="n">
        <v>-0.00127</v>
      </c>
      <c r="N5960" t="n">
        <v>-0.00974</v>
      </c>
      <c r="O5960" t="n">
        <v>0</v>
      </c>
      <c r="P5960" t="n">
        <v>-0.00144</v>
      </c>
      <c r="Q5960" t="n">
        <v>0.0003</v>
      </c>
      <c r="R5960" t="n">
        <v>0.00163</v>
      </c>
      <c r="S5960" t="n">
        <v>-0.00663</v>
      </c>
      <c r="T5960" t="n">
        <v>0.00387</v>
      </c>
    </row>
    <row r="5961">
      <c r="A5961" s="142" t="n">
        <v>44880</v>
      </c>
      <c r="B5961" t="n">
        <v>-0.00386</v>
      </c>
      <c r="C5961" t="n">
        <v>-0.00389</v>
      </c>
      <c r="D5961" t="n">
        <v>-0.00385</v>
      </c>
      <c r="E5961" t="n">
        <v>-0.00382</v>
      </c>
      <c r="F5961" t="n">
        <v>-0.00387</v>
      </c>
      <c r="G5961" t="n">
        <v>-0.00342</v>
      </c>
      <c r="H5961" t="n">
        <v>0.00202</v>
      </c>
      <c r="I5961" t="n">
        <v>0.00204</v>
      </c>
      <c r="J5961" t="n">
        <v>-0.00881</v>
      </c>
      <c r="K5961" t="n">
        <v>-0.01716</v>
      </c>
      <c r="L5961" t="n">
        <v>-0.00341</v>
      </c>
      <c r="M5961" t="n">
        <v>-0.01573</v>
      </c>
      <c r="N5961" t="n">
        <v>-0.01184</v>
      </c>
      <c r="O5961" t="n">
        <v>-0.01285</v>
      </c>
      <c r="P5961" t="n">
        <v>-0.0072</v>
      </c>
      <c r="Q5961" t="n">
        <v>-0.0073</v>
      </c>
      <c r="R5961" t="n">
        <v>0.00374</v>
      </c>
      <c r="S5961" t="n">
        <v>0.00722</v>
      </c>
      <c r="T5961" t="n">
        <v>0.0188</v>
      </c>
    </row>
    <row r="5962">
      <c r="A5962" s="142" t="n">
        <v>44881</v>
      </c>
      <c r="B5962" t="n">
        <v>-0.00826</v>
      </c>
      <c r="C5962" t="n">
        <v>-0.00826</v>
      </c>
      <c r="D5962" t="n">
        <v>-0.00825</v>
      </c>
      <c r="E5962" t="n">
        <v>-0.008229999999999999</v>
      </c>
      <c r="F5962" t="n">
        <v>-0.00825</v>
      </c>
      <c r="G5962" t="n">
        <v>-0.00491</v>
      </c>
      <c r="H5962" t="n">
        <v>-0.00707</v>
      </c>
      <c r="I5962" t="n">
        <v>-0.00706</v>
      </c>
      <c r="J5962" t="n">
        <v>-0.01872</v>
      </c>
      <c r="K5962" t="n">
        <v>-0.01243</v>
      </c>
      <c r="L5962" t="n">
        <v>-0.00095</v>
      </c>
      <c r="M5962" t="n">
        <v>-0.00737</v>
      </c>
      <c r="N5962" t="n">
        <v>-0.01668</v>
      </c>
      <c r="O5962" t="n">
        <v>-0.009480000000000001</v>
      </c>
      <c r="P5962" t="n">
        <v>-0.02177</v>
      </c>
      <c r="Q5962" t="n">
        <v>-0.0168</v>
      </c>
      <c r="R5962" t="n">
        <v>-0.00925</v>
      </c>
      <c r="S5962" t="n">
        <v>-0.01121</v>
      </c>
      <c r="T5962" t="n">
        <v>-0.01031</v>
      </c>
    </row>
    <row r="5963">
      <c r="A5963" s="142" t="n">
        <v>44882</v>
      </c>
      <c r="B5963" t="n">
        <v>-0.02088</v>
      </c>
      <c r="C5963" t="n">
        <v>-0.02088</v>
      </c>
      <c r="D5963" t="n">
        <v>-0.02086</v>
      </c>
      <c r="E5963" t="n">
        <v>-0.02087</v>
      </c>
      <c r="F5963" t="n">
        <v>-0.02085</v>
      </c>
      <c r="G5963" t="n">
        <v>-0.01716</v>
      </c>
      <c r="H5963" t="n">
        <v>-0.01825</v>
      </c>
      <c r="I5963" t="n">
        <v>-0.01827</v>
      </c>
      <c r="J5963" t="n">
        <v>-0.0152</v>
      </c>
      <c r="K5963" t="n">
        <v>-0.01406</v>
      </c>
      <c r="L5963" t="n">
        <v>-0.02055</v>
      </c>
      <c r="M5963" t="n">
        <v>-0.01703</v>
      </c>
      <c r="N5963" t="n">
        <v>-0.01177</v>
      </c>
      <c r="O5963" t="n">
        <v>-0.01299</v>
      </c>
      <c r="P5963" t="n">
        <v>-0.00742</v>
      </c>
      <c r="Q5963" t="n">
        <v>-0.01628</v>
      </c>
      <c r="R5963" t="n">
        <v>-0.00384</v>
      </c>
      <c r="S5963" t="n">
        <v>0.001</v>
      </c>
      <c r="T5963" t="n">
        <v>-0.0052</v>
      </c>
    </row>
    <row r="5964">
      <c r="A5964" s="142" t="n">
        <v>44883</v>
      </c>
      <c r="B5964" t="n">
        <v>-0.01017</v>
      </c>
      <c r="C5964" t="n">
        <v>-0.01018</v>
      </c>
      <c r="D5964" t="n">
        <v>-0.01016</v>
      </c>
      <c r="E5964" t="n">
        <v>-0.0102</v>
      </c>
      <c r="F5964" t="n">
        <v>-0.01016</v>
      </c>
      <c r="G5964" t="n">
        <v>-0.01739</v>
      </c>
      <c r="H5964" t="n">
        <v>-0.0131</v>
      </c>
      <c r="I5964" t="n">
        <v>-0.0131</v>
      </c>
      <c r="J5964" t="n">
        <v>0.00689</v>
      </c>
      <c r="K5964" t="n">
        <v>0.00299</v>
      </c>
      <c r="L5964" t="n">
        <v>-0.01057</v>
      </c>
      <c r="M5964" t="n">
        <v>0.00523</v>
      </c>
      <c r="N5964" t="n">
        <v>0.01169</v>
      </c>
      <c r="O5964" t="n">
        <v>0.00839</v>
      </c>
      <c r="P5964" t="n">
        <v>0.00747</v>
      </c>
      <c r="Q5964" t="n">
        <v>0.00689</v>
      </c>
      <c r="R5964" t="n">
        <v>0.01134</v>
      </c>
      <c r="S5964" t="n">
        <v>0.00258</v>
      </c>
      <c r="T5964" t="n">
        <v>-0.0024</v>
      </c>
    </row>
    <row r="5965">
      <c r="A5965" s="142" t="n">
        <v>44886</v>
      </c>
      <c r="B5965" t="n">
        <v>0.00563</v>
      </c>
      <c r="C5965" t="n">
        <v>0.00557</v>
      </c>
      <c r="D5965" t="n">
        <v>0.0057</v>
      </c>
      <c r="E5965" t="n">
        <v>0.00567</v>
      </c>
      <c r="F5965" t="n">
        <v>0.00572</v>
      </c>
      <c r="G5965" t="n">
        <v>0.00881</v>
      </c>
      <c r="H5965" t="n">
        <v>-0.0009300000000000001</v>
      </c>
      <c r="I5965" t="n">
        <v>-0.00096</v>
      </c>
      <c r="J5965" t="n">
        <v>0.00522</v>
      </c>
      <c r="K5965" t="n">
        <v>0.00487</v>
      </c>
      <c r="L5965" t="n">
        <v>-0.01296</v>
      </c>
      <c r="M5965" t="n">
        <v>0.00217</v>
      </c>
      <c r="N5965" t="n">
        <v>0.00271</v>
      </c>
      <c r="O5965" t="n">
        <v>-0.01062</v>
      </c>
      <c r="P5965" t="n">
        <v>-0.00148</v>
      </c>
      <c r="Q5965" t="n">
        <v>0.00572</v>
      </c>
      <c r="R5965" t="n">
        <v>-0.00079</v>
      </c>
      <c r="S5965" t="n">
        <v>0.00427</v>
      </c>
      <c r="T5965" t="n">
        <v>-0.00095</v>
      </c>
    </row>
    <row r="5966">
      <c r="A5966" s="142" t="n">
        <v>44887</v>
      </c>
      <c r="B5966" t="n">
        <v>0.00012</v>
      </c>
      <c r="C5966" t="n">
        <v>8.000000000000001e-05</v>
      </c>
      <c r="D5966" t="n">
        <v>6.999999999999999e-05</v>
      </c>
      <c r="E5966" t="n">
        <v>0.00012</v>
      </c>
      <c r="F5966" t="n">
        <v>0.00012</v>
      </c>
      <c r="G5966" t="n">
        <v>-0.01158</v>
      </c>
      <c r="H5966" t="n">
        <v>0.00457</v>
      </c>
      <c r="I5966" t="n">
        <v>0.00453</v>
      </c>
      <c r="J5966" t="n">
        <v>0.02595</v>
      </c>
      <c r="K5966" t="n">
        <v>0.02992</v>
      </c>
      <c r="L5966" t="n">
        <v>0.00358</v>
      </c>
      <c r="M5966" t="n">
        <v>0.03526</v>
      </c>
      <c r="N5966" t="n">
        <v>0.03245</v>
      </c>
      <c r="O5966" t="n">
        <v>0.04031</v>
      </c>
      <c r="P5966" t="n">
        <v>0.02526</v>
      </c>
      <c r="Q5966" t="n">
        <v>0.02335</v>
      </c>
      <c r="R5966" t="n">
        <v>0.0075</v>
      </c>
      <c r="S5966" t="n">
        <v>0.00721</v>
      </c>
      <c r="T5966" t="n">
        <v>-0.00723</v>
      </c>
    </row>
    <row r="5967">
      <c r="A5967" s="142" t="n">
        <v>44888</v>
      </c>
      <c r="B5967" t="n">
        <v>0.03324</v>
      </c>
      <c r="C5967" t="n">
        <v>0.03325</v>
      </c>
      <c r="D5967" t="n">
        <v>0.03327</v>
      </c>
      <c r="E5967" t="n">
        <v>0.03326</v>
      </c>
      <c r="F5967" t="n">
        <v>0.03326</v>
      </c>
      <c r="G5967" t="n">
        <v>0.03767</v>
      </c>
      <c r="H5967" t="n">
        <v>0.02628</v>
      </c>
      <c r="I5967" t="n">
        <v>0.02631</v>
      </c>
      <c r="J5967" t="n">
        <v>0.00443</v>
      </c>
      <c r="K5967" t="n">
        <v>0.00523</v>
      </c>
      <c r="L5967" t="n">
        <v>0.0066</v>
      </c>
      <c r="M5967" t="n">
        <v>0.01042</v>
      </c>
      <c r="N5967" t="n">
        <v>0.00847</v>
      </c>
      <c r="O5967" t="n">
        <v>0.01687</v>
      </c>
      <c r="P5967" t="n">
        <v>0.008699999999999999</v>
      </c>
      <c r="Q5967" t="n">
        <v>0.00813</v>
      </c>
      <c r="R5967" t="n">
        <v>0.00567</v>
      </c>
      <c r="S5967" t="n">
        <v>-0.00084</v>
      </c>
      <c r="T5967" t="n">
        <v>-0.00343</v>
      </c>
    </row>
    <row r="5968">
      <c r="A5968" s="142" t="n">
        <v>44889</v>
      </c>
      <c r="B5968" t="n">
        <v>0.00661</v>
      </c>
      <c r="C5968" t="n">
        <v>0.00658</v>
      </c>
      <c r="D5968" t="n">
        <v>0.00664</v>
      </c>
      <c r="E5968" t="n">
        <v>0.00663</v>
      </c>
      <c r="F5968" t="n">
        <v>0.00664</v>
      </c>
      <c r="G5968" t="n">
        <v>0.01548</v>
      </c>
      <c r="H5968" t="n">
        <v>0.00666</v>
      </c>
      <c r="I5968" t="n">
        <v>0.00664</v>
      </c>
      <c r="J5968" t="n">
        <v>0.01228</v>
      </c>
      <c r="K5968" t="n">
        <v>0.0013</v>
      </c>
      <c r="L5968" t="n">
        <v>0</v>
      </c>
      <c r="M5968" t="n">
        <v>0.00354</v>
      </c>
      <c r="N5968" t="n">
        <v>0.00409</v>
      </c>
      <c r="O5968" t="n">
        <v>0</v>
      </c>
      <c r="P5968" t="n">
        <v>0.01006</v>
      </c>
      <c r="Q5968" t="n">
        <v>0</v>
      </c>
      <c r="R5968" t="n">
        <v>0.00445</v>
      </c>
      <c r="S5968" t="n">
        <v>0.00104</v>
      </c>
      <c r="T5968" t="n">
        <v>0.01085</v>
      </c>
    </row>
    <row r="5969">
      <c r="A5969" s="142" t="n">
        <v>44890</v>
      </c>
      <c r="B5969" t="n">
        <v>0.008370000000000001</v>
      </c>
      <c r="C5969" t="n">
        <v>0.00835</v>
      </c>
      <c r="D5969" t="n">
        <v>0.00835</v>
      </c>
      <c r="E5969" t="n">
        <v>0.00835</v>
      </c>
      <c r="F5969" t="n">
        <v>0.00838</v>
      </c>
      <c r="G5969" t="n">
        <v>0.01178</v>
      </c>
      <c r="H5969" t="n">
        <v>0.00661</v>
      </c>
      <c r="I5969" t="n">
        <v>0.0066</v>
      </c>
      <c r="J5969" t="n">
        <v>-0.00218</v>
      </c>
      <c r="K5969" t="n">
        <v>-0.00091</v>
      </c>
      <c r="L5969" t="n">
        <v>-0.00552</v>
      </c>
      <c r="M5969" t="n">
        <v>-0.00847</v>
      </c>
      <c r="N5969" t="n">
        <v>-0.01362</v>
      </c>
      <c r="O5969" t="n">
        <v>-0.00535</v>
      </c>
      <c r="P5969" t="n">
        <v>-0.0128</v>
      </c>
      <c r="Q5969" t="n">
        <v>0.00777</v>
      </c>
      <c r="R5969" t="n">
        <v>0.00016</v>
      </c>
      <c r="S5969" t="n">
        <v>-0.00096</v>
      </c>
      <c r="T5969" t="n">
        <v>-0.00438</v>
      </c>
    </row>
    <row r="5970">
      <c r="A5970" s="142" t="n">
        <v>44893</v>
      </c>
      <c r="B5970" t="n">
        <v>-0.00709</v>
      </c>
      <c r="C5970" t="n">
        <v>-0.00717</v>
      </c>
      <c r="D5970" t="n">
        <v>-0.00707</v>
      </c>
      <c r="E5970" t="n">
        <v>-0.00713</v>
      </c>
      <c r="F5970" t="n">
        <v>-0.00701</v>
      </c>
      <c r="G5970" t="n">
        <v>-0.00737</v>
      </c>
      <c r="H5970" t="n">
        <v>-0.01124</v>
      </c>
      <c r="I5970" t="n">
        <v>-0.01127</v>
      </c>
      <c r="J5970" t="n">
        <v>-0.01932</v>
      </c>
      <c r="K5970" t="n">
        <v>-0.04007</v>
      </c>
      <c r="L5970" t="n">
        <v>-0.00324</v>
      </c>
      <c r="M5970" t="n">
        <v>-0.04989</v>
      </c>
      <c r="N5970" t="n">
        <v>-0.03093</v>
      </c>
      <c r="O5970" t="n">
        <v>-0.03638</v>
      </c>
      <c r="P5970" t="n">
        <v>-0.0317</v>
      </c>
      <c r="Q5970" t="n">
        <v>-0.01845</v>
      </c>
      <c r="R5970" t="n">
        <v>-0.00621</v>
      </c>
      <c r="S5970" t="n">
        <v>-0.01194</v>
      </c>
      <c r="T5970" t="n">
        <v>-0.009990000000000001</v>
      </c>
    </row>
    <row r="5971">
      <c r="A5971" s="142" t="n">
        <v>44894</v>
      </c>
      <c r="B5971" t="n">
        <v>-0.03423</v>
      </c>
      <c r="C5971" t="n">
        <v>-0.03421</v>
      </c>
      <c r="D5971" t="n">
        <v>-0.03418</v>
      </c>
      <c r="E5971" t="n">
        <v>-0.03415</v>
      </c>
      <c r="F5971" t="n">
        <v>-0.03419</v>
      </c>
      <c r="G5971" t="n">
        <v>-0.03499</v>
      </c>
      <c r="H5971" t="n">
        <v>-0.02538</v>
      </c>
      <c r="I5971" t="n">
        <v>-0.02534</v>
      </c>
      <c r="J5971" t="n">
        <v>-0.00254</v>
      </c>
      <c r="K5971" t="n">
        <v>0.03456</v>
      </c>
      <c r="L5971" t="n">
        <v>0.00551</v>
      </c>
      <c r="M5971" t="n">
        <v>0.03027</v>
      </c>
      <c r="N5971" t="n">
        <v>0.02668</v>
      </c>
      <c r="O5971" t="n">
        <v>0.02002</v>
      </c>
      <c r="P5971" t="n">
        <v>0.01935</v>
      </c>
      <c r="Q5971" t="n">
        <v>-0.0003</v>
      </c>
      <c r="R5971" t="n">
        <v>-0.00061</v>
      </c>
      <c r="S5971" t="n">
        <v>0.00481</v>
      </c>
      <c r="T5971" t="n">
        <v>0.02793</v>
      </c>
    </row>
    <row r="5972">
      <c r="A5972" s="142" t="n">
        <v>44895</v>
      </c>
      <c r="B5972" t="n">
        <v>0.01886</v>
      </c>
      <c r="C5972" t="n">
        <v>0.0188</v>
      </c>
      <c r="D5972" t="n">
        <v>0.01885</v>
      </c>
      <c r="E5972" t="n">
        <v>0.01882</v>
      </c>
      <c r="F5972" t="n">
        <v>0.01887</v>
      </c>
      <c r="G5972" t="n">
        <v>0.01484</v>
      </c>
      <c r="H5972" t="n">
        <v>0.02198</v>
      </c>
      <c r="I5972" t="n">
        <v>0.02195</v>
      </c>
      <c r="J5972" t="n">
        <v>0.02166</v>
      </c>
      <c r="K5972" t="n">
        <v>0.02476</v>
      </c>
      <c r="L5972" t="n">
        <v>0.01248</v>
      </c>
      <c r="M5972" t="n">
        <v>0.02889</v>
      </c>
      <c r="N5972" t="n">
        <v>0.02424</v>
      </c>
      <c r="O5972" t="n">
        <v>0.02285</v>
      </c>
      <c r="P5972" t="n">
        <v>0.02482</v>
      </c>
      <c r="Q5972" t="n">
        <v>0.0203</v>
      </c>
      <c r="R5972" t="n">
        <v>0.00696</v>
      </c>
      <c r="S5972" t="n">
        <v>0.02757</v>
      </c>
      <c r="T5972" t="n">
        <v>0.02628</v>
      </c>
    </row>
    <row r="5973">
      <c r="A5973" s="142" t="n">
        <v>44896</v>
      </c>
      <c r="B5973" t="n">
        <v>0.02565</v>
      </c>
      <c r="C5973" t="n">
        <v>0.02567</v>
      </c>
      <c r="D5973" t="n">
        <v>0.0257</v>
      </c>
      <c r="E5973" t="n">
        <v>0.02567</v>
      </c>
      <c r="F5973" t="n">
        <v>0.0257</v>
      </c>
      <c r="G5973" t="n">
        <v>0.01976</v>
      </c>
      <c r="H5973" t="n">
        <v>0.02938</v>
      </c>
      <c r="I5973" t="n">
        <v>0.02936</v>
      </c>
      <c r="J5973" t="n">
        <v>0.03149</v>
      </c>
      <c r="K5973" t="n">
        <v>0.02416</v>
      </c>
      <c r="L5973" t="n">
        <v>0.03367</v>
      </c>
      <c r="M5973" t="n">
        <v>0.03097</v>
      </c>
      <c r="N5973" t="n">
        <v>0.02392</v>
      </c>
      <c r="O5973" t="n">
        <v>0.04195</v>
      </c>
      <c r="P5973" t="n">
        <v>0.01994</v>
      </c>
      <c r="Q5973" t="n">
        <v>0.0273</v>
      </c>
      <c r="R5973" t="n">
        <v>0.008449999999999999</v>
      </c>
      <c r="S5973" t="n">
        <v>-0.01085</v>
      </c>
      <c r="T5973" t="n">
        <v>-0.01201</v>
      </c>
    </row>
    <row r="5974">
      <c r="A5974" s="142" t="n">
        <v>44897</v>
      </c>
      <c r="B5974" t="n">
        <v>0.02797</v>
      </c>
      <c r="C5974" t="n">
        <v>0.02794</v>
      </c>
      <c r="D5974" t="n">
        <v>0.02796</v>
      </c>
      <c r="E5974" t="n">
        <v>0.02798</v>
      </c>
      <c r="F5974" t="n">
        <v>0.02799</v>
      </c>
      <c r="G5974" t="n">
        <v>0.04692</v>
      </c>
      <c r="H5974" t="n">
        <v>0.01039</v>
      </c>
      <c r="I5974" t="n">
        <v>0.01036</v>
      </c>
      <c r="J5974" t="n">
        <v>-0.00877</v>
      </c>
      <c r="K5974" t="n">
        <v>-0.00699</v>
      </c>
      <c r="L5974" t="n">
        <v>-0.00773</v>
      </c>
      <c r="M5974" t="n">
        <v>-0.00451</v>
      </c>
      <c r="N5974" t="n">
        <v>-0.00223</v>
      </c>
      <c r="O5974" t="n">
        <v>-0.00697</v>
      </c>
      <c r="P5974" t="n">
        <v>0.00838</v>
      </c>
      <c r="Q5974" t="n">
        <v>-0.01272</v>
      </c>
      <c r="R5974" t="n">
        <v>-0.00167</v>
      </c>
      <c r="S5974" t="n">
        <v>-0.00183</v>
      </c>
      <c r="T5974" t="n">
        <v>-0.0033</v>
      </c>
    </row>
    <row r="5975">
      <c r="A5975" s="142" t="n">
        <v>44900</v>
      </c>
      <c r="B5975" t="n">
        <v>0.00174</v>
      </c>
      <c r="C5975" t="n">
        <v>0.00167</v>
      </c>
      <c r="D5975" t="n">
        <v>0.00178</v>
      </c>
      <c r="E5975" t="n">
        <v>0.00176</v>
      </c>
      <c r="F5975" t="n">
        <v>0.00177</v>
      </c>
      <c r="G5975" t="n">
        <v>0.00051</v>
      </c>
      <c r="H5975" t="n">
        <v>0.00497</v>
      </c>
      <c r="I5975" t="n">
        <v>0.00494</v>
      </c>
      <c r="J5975" t="n">
        <v>-0.00793</v>
      </c>
      <c r="K5975" t="n">
        <v>-0.02275</v>
      </c>
      <c r="L5975" t="n">
        <v>-0.02142</v>
      </c>
      <c r="M5975" t="n">
        <v>-0.03462</v>
      </c>
      <c r="N5975" t="n">
        <v>-0.02993</v>
      </c>
      <c r="O5975" t="n">
        <v>-0.02385</v>
      </c>
      <c r="P5975" t="n">
        <v>-0.03324</v>
      </c>
      <c r="Q5975" t="n">
        <v>-0.01029</v>
      </c>
      <c r="R5975" t="n">
        <v>-0.00393</v>
      </c>
      <c r="S5975" t="n">
        <v>-0.01587</v>
      </c>
      <c r="T5975" t="n">
        <v>0.00551</v>
      </c>
    </row>
    <row r="5976">
      <c r="A5976" s="142" t="n">
        <v>44901</v>
      </c>
      <c r="B5976" t="n">
        <v>-0.02912</v>
      </c>
      <c r="C5976" t="n">
        <v>-0.02911</v>
      </c>
      <c r="D5976" t="n">
        <v>-0.02909</v>
      </c>
      <c r="E5976" t="n">
        <v>-0.02908</v>
      </c>
      <c r="F5976" t="n">
        <v>-0.02907</v>
      </c>
      <c r="G5976" t="n">
        <v>-0.02408</v>
      </c>
      <c r="H5976" t="n">
        <v>-0.01926</v>
      </c>
      <c r="I5976" t="n">
        <v>-0.01929</v>
      </c>
      <c r="J5976" t="n">
        <v>-0.01814</v>
      </c>
      <c r="K5976" t="n">
        <v>-0.00643</v>
      </c>
      <c r="L5976" t="n">
        <v>-0.00409</v>
      </c>
      <c r="M5976" t="n">
        <v>-0.01009</v>
      </c>
      <c r="N5976" t="n">
        <v>-0.00886</v>
      </c>
      <c r="O5976" t="n">
        <v>-0.01086</v>
      </c>
      <c r="P5976" t="n">
        <v>-0.01003</v>
      </c>
      <c r="Q5976" t="n">
        <v>-0.00563</v>
      </c>
      <c r="R5976" t="n">
        <v>-0.0056</v>
      </c>
      <c r="S5976" t="n">
        <v>-0.01014</v>
      </c>
      <c r="T5976" t="n">
        <v>-0.00902</v>
      </c>
    </row>
    <row r="5977">
      <c r="A5977" s="142" t="n">
        <v>44902</v>
      </c>
      <c r="B5977" t="n">
        <v>-0.01272</v>
      </c>
      <c r="C5977" t="n">
        <v>-0.01275</v>
      </c>
      <c r="D5977" t="n">
        <v>-0.01272</v>
      </c>
      <c r="E5977" t="n">
        <v>-0.01276</v>
      </c>
      <c r="F5977" t="n">
        <v>-0.0127</v>
      </c>
      <c r="G5977" t="n">
        <v>-0.01506</v>
      </c>
      <c r="H5977" t="n">
        <v>-0.00715</v>
      </c>
      <c r="I5977" t="n">
        <v>-0.00716</v>
      </c>
      <c r="J5977" t="n">
        <v>0.01252</v>
      </c>
      <c r="K5977" t="n">
        <v>0.00751</v>
      </c>
      <c r="L5977" t="n">
        <v>0.01245</v>
      </c>
      <c r="M5977" t="n">
        <v>0.01432</v>
      </c>
      <c r="N5977" t="n">
        <v>0.01635</v>
      </c>
      <c r="O5977" t="n">
        <v>0.02374</v>
      </c>
      <c r="P5977" t="n">
        <v>0.01158</v>
      </c>
      <c r="Q5977" t="n">
        <v>0.01172</v>
      </c>
      <c r="R5977" t="n">
        <v>-0.00641</v>
      </c>
      <c r="S5977" t="n">
        <v>-0.00428</v>
      </c>
      <c r="T5977" t="n">
        <v>-0.01463</v>
      </c>
    </row>
    <row r="5978">
      <c r="A5978" s="142" t="n">
        <v>44903</v>
      </c>
      <c r="B5978" t="n">
        <v>0.01947</v>
      </c>
      <c r="C5978" t="n">
        <v>0.01947</v>
      </c>
      <c r="D5978" t="n">
        <v>0.0195</v>
      </c>
      <c r="E5978" t="n">
        <v>0.01953</v>
      </c>
      <c r="F5978" t="n">
        <v>0.01948</v>
      </c>
      <c r="G5978" t="n">
        <v>0.01958</v>
      </c>
      <c r="H5978" t="n">
        <v>0.0003</v>
      </c>
      <c r="I5978" t="n">
        <v>0.00029</v>
      </c>
      <c r="J5978" t="n">
        <v>0.009889999999999999</v>
      </c>
      <c r="K5978" t="n">
        <v>0.01015</v>
      </c>
      <c r="L5978" t="n">
        <v>0.0129</v>
      </c>
      <c r="M5978" t="n">
        <v>-0.00052</v>
      </c>
      <c r="N5978" t="n">
        <v>1e-05</v>
      </c>
      <c r="O5978" t="n">
        <v>0.00214</v>
      </c>
      <c r="P5978" t="n">
        <v>0.008580000000000001</v>
      </c>
      <c r="Q5978" t="n">
        <v>0.00637</v>
      </c>
      <c r="R5978" t="n">
        <v>-0.00171</v>
      </c>
      <c r="S5978" t="n">
        <v>0.0026</v>
      </c>
      <c r="T5978" t="n">
        <v>0.00688</v>
      </c>
    </row>
    <row r="5979">
      <c r="A5979" s="142" t="n">
        <v>44904</v>
      </c>
      <c r="B5979" t="n">
        <v>0.00356</v>
      </c>
      <c r="C5979" t="n">
        <v>0.00351</v>
      </c>
      <c r="D5979" t="n">
        <v>0.00354</v>
      </c>
      <c r="E5979" t="n">
        <v>0.00354</v>
      </c>
      <c r="F5979" t="n">
        <v>0.00356</v>
      </c>
      <c r="G5979" t="n">
        <v>0.00756</v>
      </c>
      <c r="H5979" t="n">
        <v>0.00077</v>
      </c>
      <c r="I5979" t="n">
        <v>0.00077</v>
      </c>
      <c r="J5979" t="n">
        <v>-0.00367</v>
      </c>
      <c r="K5979" t="n">
        <v>-0.00585</v>
      </c>
      <c r="L5979" t="n">
        <v>0.01449</v>
      </c>
      <c r="M5979" t="n">
        <v>-0.01161</v>
      </c>
      <c r="N5979" t="n">
        <v>-0.009039999999999999</v>
      </c>
      <c r="O5979" t="n">
        <v>-0.01204</v>
      </c>
      <c r="P5979" t="n">
        <v>-0.00993</v>
      </c>
      <c r="Q5979" t="n">
        <v>-0.00374</v>
      </c>
      <c r="R5979" t="n">
        <v>0.0083</v>
      </c>
      <c r="S5979" t="n">
        <v>-0.00092</v>
      </c>
      <c r="T5979" t="n">
        <v>0.00993</v>
      </c>
    </row>
    <row r="5980">
      <c r="A5980" s="142" t="n">
        <v>44907</v>
      </c>
      <c r="B5980" t="n">
        <v>-0.00886</v>
      </c>
      <c r="C5980" t="n">
        <v>-0.00891</v>
      </c>
      <c r="D5980" t="n">
        <v>-0.008789999999999999</v>
      </c>
      <c r="E5980" t="n">
        <v>-0.008840000000000001</v>
      </c>
      <c r="F5980" t="n">
        <v>-0.008789999999999999</v>
      </c>
      <c r="G5980" t="n">
        <v>-0.00924</v>
      </c>
      <c r="H5980" t="n">
        <v>0.00012</v>
      </c>
      <c r="I5980" t="n">
        <v>0.0001</v>
      </c>
      <c r="J5980" t="n">
        <v>-0.02366</v>
      </c>
      <c r="K5980" t="n">
        <v>-0.00269</v>
      </c>
      <c r="L5980" t="n">
        <v>-0.02122</v>
      </c>
      <c r="M5980" t="n">
        <v>-0.0071</v>
      </c>
      <c r="N5980" t="n">
        <v>-0.00247</v>
      </c>
      <c r="O5980" t="n">
        <v>-0.00379</v>
      </c>
      <c r="P5980" t="n">
        <v>-0.00716</v>
      </c>
      <c r="Q5980" t="n">
        <v>-0.02783</v>
      </c>
      <c r="R5980" t="n">
        <v>-0.00503</v>
      </c>
      <c r="S5980" t="n">
        <v>0.00704</v>
      </c>
      <c r="T5980" t="n">
        <v>-0.01317</v>
      </c>
    </row>
    <row r="5981">
      <c r="A5981" s="142" t="n">
        <v>44908</v>
      </c>
      <c r="B5981" t="n">
        <v>-0.01446</v>
      </c>
      <c r="C5981" t="n">
        <v>-0.01445</v>
      </c>
      <c r="D5981" t="n">
        <v>-0.01443</v>
      </c>
      <c r="E5981" t="n">
        <v>-0.01444</v>
      </c>
      <c r="F5981" t="n">
        <v>-0.01439</v>
      </c>
      <c r="G5981" t="n">
        <v>-0.01626</v>
      </c>
      <c r="H5981" t="n">
        <v>-0.01173</v>
      </c>
      <c r="I5981" t="n">
        <v>-0.01172</v>
      </c>
      <c r="J5981" t="n">
        <v>0.03336</v>
      </c>
      <c r="K5981" t="n">
        <v>0.02053</v>
      </c>
      <c r="L5981" t="n">
        <v>0.02419</v>
      </c>
      <c r="M5981" t="n">
        <v>0.02534</v>
      </c>
      <c r="N5981" t="n">
        <v>0.0154</v>
      </c>
      <c r="O5981" t="n">
        <v>0.02595</v>
      </c>
      <c r="P5981" t="n">
        <v>0.01732</v>
      </c>
      <c r="Q5981" t="n">
        <v>0.03378</v>
      </c>
      <c r="R5981" t="n">
        <v>0.01253</v>
      </c>
      <c r="S5981" t="n">
        <v>-0.0003</v>
      </c>
      <c r="T5981" t="n">
        <v>-0.00924</v>
      </c>
    </row>
    <row r="5982">
      <c r="A5982" s="142" t="n">
        <v>44909</v>
      </c>
      <c r="B5982" t="n">
        <v>0.01928</v>
      </c>
      <c r="C5982" t="n">
        <v>0.01926</v>
      </c>
      <c r="D5982" t="n">
        <v>0.0193</v>
      </c>
      <c r="E5982" t="n">
        <v>0.01926</v>
      </c>
      <c r="F5982" t="n">
        <v>0.01931</v>
      </c>
      <c r="G5982" t="n">
        <v>0.03068</v>
      </c>
      <c r="H5982" t="n">
        <v>0.00728</v>
      </c>
      <c r="I5982" t="n">
        <v>0.00724</v>
      </c>
      <c r="J5982" t="n">
        <v>-0.01858</v>
      </c>
      <c r="K5982" t="n">
        <v>-0.00855</v>
      </c>
      <c r="L5982" t="n">
        <v>-0.00161</v>
      </c>
      <c r="M5982" t="n">
        <v>-0.01171</v>
      </c>
      <c r="N5982" t="n">
        <v>-0.00856</v>
      </c>
      <c r="O5982" t="n">
        <v>-0.0094</v>
      </c>
      <c r="P5982" t="n">
        <v>-0.00567</v>
      </c>
      <c r="Q5982" t="n">
        <v>-0.0183</v>
      </c>
      <c r="R5982" t="n">
        <v>-0.00033</v>
      </c>
      <c r="S5982" t="n">
        <v>-0.00313</v>
      </c>
      <c r="T5982" t="n">
        <v>0.00797</v>
      </c>
    </row>
    <row r="5983">
      <c r="A5983" s="142" t="n">
        <v>44910</v>
      </c>
      <c r="B5983" t="n">
        <v>0.00066</v>
      </c>
      <c r="C5983" t="n">
        <v>0.00063</v>
      </c>
      <c r="D5983" t="n">
        <v>0.00065</v>
      </c>
      <c r="E5983" t="n">
        <v>0.00071</v>
      </c>
      <c r="F5983" t="n">
        <v>0.0006400000000000001</v>
      </c>
      <c r="G5983" t="n">
        <v>0.00147</v>
      </c>
      <c r="H5983" t="n">
        <v>-0.00634</v>
      </c>
      <c r="I5983" t="n">
        <v>-0.00637</v>
      </c>
      <c r="J5983" t="n">
        <v>-0.02948</v>
      </c>
      <c r="K5983" t="n">
        <v>-0.03348</v>
      </c>
      <c r="L5983" t="n">
        <v>-0.03033</v>
      </c>
      <c r="M5983" t="n">
        <v>-0.03354</v>
      </c>
      <c r="N5983" t="n">
        <v>-0.03079</v>
      </c>
      <c r="O5983" t="n">
        <v>-0.03583</v>
      </c>
      <c r="P5983" t="n">
        <v>-0.03852</v>
      </c>
      <c r="Q5983" t="n">
        <v>-0.0329</v>
      </c>
      <c r="R5983" t="n">
        <v>-0.02834</v>
      </c>
      <c r="S5983" t="n">
        <v>-0.02422</v>
      </c>
      <c r="T5983" t="n">
        <v>-0.01385</v>
      </c>
    </row>
    <row r="5984">
      <c r="A5984" s="142" t="n">
        <v>44911</v>
      </c>
      <c r="B5984" t="n">
        <v>-0.04152</v>
      </c>
      <c r="C5984" t="n">
        <v>-0.04155</v>
      </c>
      <c r="D5984" t="n">
        <v>-0.04152</v>
      </c>
      <c r="E5984" t="n">
        <v>-0.04152</v>
      </c>
      <c r="F5984" t="n">
        <v>-0.04149</v>
      </c>
      <c r="G5984" t="n">
        <v>-0.04127</v>
      </c>
      <c r="H5984" t="n">
        <v>-0.03547</v>
      </c>
      <c r="I5984" t="n">
        <v>-0.03544</v>
      </c>
      <c r="J5984" t="n">
        <v>-0.00448</v>
      </c>
      <c r="K5984" t="n">
        <v>0.008789999999999999</v>
      </c>
      <c r="L5984" t="n">
        <v>-0.01222</v>
      </c>
      <c r="M5984" t="n">
        <v>0.00455</v>
      </c>
      <c r="N5984" t="n">
        <v>0.00975</v>
      </c>
      <c r="O5984" t="n">
        <v>0.00444</v>
      </c>
      <c r="P5984" t="n">
        <v>0.01335</v>
      </c>
      <c r="Q5984" t="n">
        <v>-0.00707</v>
      </c>
      <c r="R5984" t="n">
        <v>-0.01181</v>
      </c>
      <c r="S5984" t="n">
        <v>-0.00746</v>
      </c>
      <c r="T5984" t="n">
        <v>0.00025</v>
      </c>
    </row>
    <row r="5985">
      <c r="A5985" s="142" t="n">
        <v>44914</v>
      </c>
      <c r="B5985" t="n">
        <v>0.0019</v>
      </c>
      <c r="C5985" t="n">
        <v>0.00183</v>
      </c>
      <c r="D5985" t="n">
        <v>0.00193</v>
      </c>
      <c r="E5985" t="n">
        <v>0.00187</v>
      </c>
      <c r="F5985" t="n">
        <v>0.00195</v>
      </c>
      <c r="G5985" t="n">
        <v>-0.00133</v>
      </c>
      <c r="H5985" t="n">
        <v>-0.00488</v>
      </c>
      <c r="I5985" t="n">
        <v>-0.00493</v>
      </c>
      <c r="J5985" t="n">
        <v>0.00257</v>
      </c>
      <c r="K5985" t="n">
        <v>-0.0173</v>
      </c>
      <c r="L5985" t="n">
        <v>-0.009140000000000001</v>
      </c>
      <c r="M5985" t="n">
        <v>-0.01611</v>
      </c>
      <c r="N5985" t="n">
        <v>-0.0209</v>
      </c>
      <c r="O5985" t="n">
        <v>-0.01588</v>
      </c>
      <c r="P5985" t="n">
        <v>-0.01171</v>
      </c>
      <c r="Q5985" t="n">
        <v>0.00468</v>
      </c>
      <c r="R5985" t="n">
        <v>0.00257</v>
      </c>
      <c r="S5985" t="n">
        <v>-0.00342</v>
      </c>
      <c r="T5985" t="n">
        <v>0.0038</v>
      </c>
    </row>
    <row r="5986">
      <c r="A5986" s="142" t="n">
        <v>44915</v>
      </c>
      <c r="B5986" t="n">
        <v>-0.00346</v>
      </c>
      <c r="C5986" t="n">
        <v>-0.00345</v>
      </c>
      <c r="D5986" t="n">
        <v>-0.00343</v>
      </c>
      <c r="E5986" t="n">
        <v>-0.00346</v>
      </c>
      <c r="F5986" t="n">
        <v>-0.00341</v>
      </c>
      <c r="G5986" t="n">
        <v>-0.00679</v>
      </c>
      <c r="H5986" t="n">
        <v>0.00161</v>
      </c>
      <c r="I5986" t="n">
        <v>0.00162</v>
      </c>
      <c r="J5986" t="n">
        <v>0.00929</v>
      </c>
      <c r="K5986" t="n">
        <v>0.01297</v>
      </c>
      <c r="L5986" t="n">
        <v>0.02951</v>
      </c>
      <c r="M5986" t="n">
        <v>0.0347</v>
      </c>
      <c r="N5986" t="n">
        <v>0.02797</v>
      </c>
      <c r="O5986" t="n">
        <v>0.03563</v>
      </c>
      <c r="P5986" t="n">
        <v>0.02074</v>
      </c>
      <c r="Q5986" t="n">
        <v>0.00971</v>
      </c>
      <c r="R5986" t="n">
        <v>-0.0038</v>
      </c>
      <c r="S5986" t="n">
        <v>-0.00401</v>
      </c>
      <c r="T5986" t="n">
        <v>-0.01235</v>
      </c>
    </row>
    <row r="5987">
      <c r="A5987" s="142" t="n">
        <v>44916</v>
      </c>
      <c r="B5987" t="n">
        <v>0.03026</v>
      </c>
      <c r="C5987" t="n">
        <v>0.03023</v>
      </c>
      <c r="D5987" t="n">
        <v>0.03025</v>
      </c>
      <c r="E5987" t="n">
        <v>0.03025</v>
      </c>
      <c r="F5987" t="n">
        <v>0.03028</v>
      </c>
      <c r="G5987" t="n">
        <v>0.03615</v>
      </c>
      <c r="H5987" t="n">
        <v>-6e-05</v>
      </c>
      <c r="I5987" t="n">
        <v>-5e-05</v>
      </c>
      <c r="J5987" t="n">
        <v>0.02476</v>
      </c>
      <c r="K5987" t="n">
        <v>0.02208</v>
      </c>
      <c r="L5987" t="n">
        <v>-0.01093</v>
      </c>
      <c r="M5987" t="n">
        <v>0.01357</v>
      </c>
      <c r="N5987" t="n">
        <v>0.01797</v>
      </c>
      <c r="O5987" t="n">
        <v>0.01219</v>
      </c>
      <c r="P5987" t="n">
        <v>0.02612</v>
      </c>
      <c r="Q5987" t="n">
        <v>0.02475</v>
      </c>
      <c r="R5987" t="n">
        <v>0.01718</v>
      </c>
      <c r="S5987" t="n">
        <v>0.01433</v>
      </c>
      <c r="T5987" t="n">
        <v>0.00436</v>
      </c>
    </row>
    <row r="5988">
      <c r="A5988" s="142" t="n">
        <v>44917</v>
      </c>
      <c r="B5988" t="n">
        <v>0.02623</v>
      </c>
      <c r="C5988" t="n">
        <v>0.0262</v>
      </c>
      <c r="D5988" t="n">
        <v>0.02626</v>
      </c>
      <c r="E5988" t="n">
        <v>0.02627</v>
      </c>
      <c r="F5988" t="n">
        <v>0.02625</v>
      </c>
      <c r="G5988" t="n">
        <v>0.02382</v>
      </c>
      <c r="H5988" t="n">
        <v>0.02797</v>
      </c>
      <c r="I5988" t="n">
        <v>0.02793</v>
      </c>
      <c r="J5988" t="n">
        <v>-0.008359999999999999</v>
      </c>
      <c r="K5988" t="n">
        <v>-0.01534</v>
      </c>
      <c r="L5988" t="n">
        <v>-0.01439</v>
      </c>
      <c r="M5988" t="n">
        <v>-0.00844</v>
      </c>
      <c r="N5988" t="n">
        <v>-0.00976</v>
      </c>
      <c r="O5988" t="n">
        <v>-0.00937</v>
      </c>
      <c r="P5988" t="n">
        <v>-0.01273</v>
      </c>
      <c r="Q5988" t="n">
        <v>-0.00978</v>
      </c>
      <c r="R5988" t="n">
        <v>-0.00942</v>
      </c>
      <c r="S5988" t="n">
        <v>-0.00808</v>
      </c>
      <c r="T5988" t="n">
        <v>0.013</v>
      </c>
    </row>
    <row r="5989">
      <c r="A5989" s="142" t="n">
        <v>44918</v>
      </c>
      <c r="B5989" t="n">
        <v>-0.009900000000000001</v>
      </c>
      <c r="C5989" t="n">
        <v>-0.00992</v>
      </c>
      <c r="D5989" t="n">
        <v>-0.00988</v>
      </c>
      <c r="E5989" t="n">
        <v>-0.009900000000000001</v>
      </c>
      <c r="F5989" t="n">
        <v>-0.00987</v>
      </c>
      <c r="G5989" t="n">
        <v>-0.01125</v>
      </c>
      <c r="H5989" t="n">
        <v>-0.01038</v>
      </c>
      <c r="I5989" t="n">
        <v>-0.01042</v>
      </c>
      <c r="J5989" t="n">
        <v>-0.00781</v>
      </c>
      <c r="K5989" t="n">
        <v>0.00675</v>
      </c>
      <c r="L5989" t="n">
        <v>0.02088</v>
      </c>
      <c r="M5989" t="n">
        <v>0.009950000000000001</v>
      </c>
      <c r="N5989" t="n">
        <v>0.00426</v>
      </c>
      <c r="O5989" t="n">
        <v>0.008240000000000001</v>
      </c>
      <c r="P5989" t="n">
        <v>0.01146</v>
      </c>
      <c r="Q5989" t="n">
        <v>-0.00425</v>
      </c>
      <c r="R5989" t="n">
        <v>9.000000000000001e-05</v>
      </c>
      <c r="S5989" t="n">
        <v>0.0011</v>
      </c>
      <c r="T5989" t="n">
        <v>-0.0108</v>
      </c>
    </row>
    <row r="5990">
      <c r="A5990" s="142" t="n">
        <v>44921</v>
      </c>
      <c r="B5990" t="n">
        <v>0</v>
      </c>
      <c r="C5990" t="n">
        <v>0</v>
      </c>
      <c r="D5990" t="n">
        <v>0</v>
      </c>
      <c r="E5990" t="n">
        <v>0</v>
      </c>
      <c r="F5990" t="n">
        <v>0</v>
      </c>
      <c r="G5990" t="n">
        <v>0</v>
      </c>
      <c r="H5990" t="n">
        <v>0</v>
      </c>
      <c r="I5990" t="n">
        <v>0</v>
      </c>
      <c r="J5990" t="n">
        <v>0</v>
      </c>
      <c r="K5990" t="n">
        <v>0</v>
      </c>
      <c r="L5990" t="n">
        <v>0</v>
      </c>
      <c r="M5990" t="n">
        <v>0</v>
      </c>
      <c r="N5990" t="n">
        <v>0</v>
      </c>
      <c r="O5990" t="n">
        <v>0</v>
      </c>
      <c r="P5990" t="n">
        <v>0</v>
      </c>
      <c r="Q5990" t="n">
        <v>0</v>
      </c>
      <c r="R5990" t="n">
        <v>0</v>
      </c>
      <c r="S5990" t="n">
        <v>0.0003</v>
      </c>
      <c r="T5990" t="n">
        <v>0.00179</v>
      </c>
    </row>
    <row r="5991">
      <c r="A5991" s="142" t="n">
        <v>44922</v>
      </c>
      <c r="B5991" t="n">
        <v>0.00035</v>
      </c>
      <c r="C5991" t="n">
        <v>0.00029</v>
      </c>
      <c r="D5991" t="n">
        <v>0.00038</v>
      </c>
      <c r="E5991" t="n">
        <v>0.00038</v>
      </c>
      <c r="F5991" t="n">
        <v>0.00041</v>
      </c>
      <c r="G5991" t="n">
        <v>0.0016</v>
      </c>
      <c r="H5991" t="n">
        <v>0.00396</v>
      </c>
      <c r="I5991" t="n">
        <v>0.00397</v>
      </c>
      <c r="J5991" t="n">
        <v>0.02047</v>
      </c>
      <c r="K5991" t="n">
        <v>0.00735</v>
      </c>
      <c r="L5991" t="n">
        <v>0</v>
      </c>
      <c r="M5991" t="n">
        <v>0.00899</v>
      </c>
      <c r="N5991" t="n">
        <v>0.0043</v>
      </c>
      <c r="O5991" t="n">
        <v>0</v>
      </c>
      <c r="P5991" t="n">
        <v>0.00992</v>
      </c>
      <c r="Q5991" t="n">
        <v>0.01309</v>
      </c>
      <c r="R5991" t="n">
        <v>0.00128</v>
      </c>
      <c r="S5991" t="n">
        <v>-0.00455</v>
      </c>
      <c r="T5991" t="n">
        <v>-0.00034</v>
      </c>
    </row>
    <row r="5992">
      <c r="A5992" s="142" t="n">
        <v>44923</v>
      </c>
      <c r="B5992" t="n">
        <v>0.01049</v>
      </c>
      <c r="C5992" t="n">
        <v>0.01048</v>
      </c>
      <c r="D5992" t="n">
        <v>0.01052</v>
      </c>
      <c r="E5992" t="n">
        <v>0.01048</v>
      </c>
      <c r="F5992" t="n">
        <v>0.01055</v>
      </c>
      <c r="G5992" t="n">
        <v>0.01398</v>
      </c>
      <c r="H5992" t="n">
        <v>0.002</v>
      </c>
      <c r="I5992" t="n">
        <v>0.00198</v>
      </c>
      <c r="J5992" t="n">
        <v>0.00031</v>
      </c>
      <c r="K5992" t="n">
        <v>-0.00678</v>
      </c>
      <c r="L5992" t="n">
        <v>0.00551</v>
      </c>
      <c r="M5992" t="n">
        <v>-0.01373</v>
      </c>
      <c r="N5992" t="n">
        <v>-0.00721</v>
      </c>
      <c r="O5992" t="n">
        <v>-0.00576</v>
      </c>
      <c r="P5992" t="n">
        <v>-0.01683</v>
      </c>
      <c r="Q5992" t="n">
        <v>0.00323</v>
      </c>
      <c r="R5992" t="n">
        <v>-0.00103</v>
      </c>
      <c r="S5992" t="n">
        <v>-0.00566</v>
      </c>
      <c r="T5992" t="n">
        <v>0.00504</v>
      </c>
    </row>
    <row r="5993">
      <c r="A5993" s="142" t="n">
        <v>44924</v>
      </c>
      <c r="B5993" t="n">
        <v>-0.009849999999999999</v>
      </c>
      <c r="C5993" t="n">
        <v>-0.009889999999999999</v>
      </c>
      <c r="D5993" t="n">
        <v>-0.00983</v>
      </c>
      <c r="E5993" t="n">
        <v>-0.00983</v>
      </c>
      <c r="F5993" t="n">
        <v>-0.009860000000000001</v>
      </c>
      <c r="G5993" t="n">
        <v>-0.01272</v>
      </c>
      <c r="H5993" t="n">
        <v>-0.00612</v>
      </c>
      <c r="I5993" t="n">
        <v>-0.00617</v>
      </c>
      <c r="J5993" t="n">
        <v>-0.00463</v>
      </c>
      <c r="K5993" t="n">
        <v>-0.00361</v>
      </c>
      <c r="L5993" t="n">
        <v>0.0186</v>
      </c>
      <c r="M5993" t="n">
        <v>-0.00257</v>
      </c>
      <c r="N5993" t="n">
        <v>-0.00271</v>
      </c>
      <c r="O5993" t="n">
        <v>0.00229</v>
      </c>
      <c r="P5993" t="n">
        <v>0.00285</v>
      </c>
      <c r="Q5993" t="n">
        <v>-0.00439</v>
      </c>
      <c r="R5993" t="n">
        <v>0.00664</v>
      </c>
      <c r="S5993" t="n">
        <v>0.007979999999999999</v>
      </c>
      <c r="T5993" t="n">
        <v>-0.00732</v>
      </c>
    </row>
    <row r="5994">
      <c r="A5994" s="142" t="n">
        <v>44925</v>
      </c>
      <c r="B5994" t="n">
        <v>-0.00262</v>
      </c>
      <c r="C5994" t="n">
        <v>-0.00263</v>
      </c>
      <c r="D5994" t="n">
        <v>-0.0026</v>
      </c>
      <c r="E5994" t="n">
        <v>-0.0026</v>
      </c>
      <c r="F5994" t="n">
        <v>-0.00256</v>
      </c>
      <c r="G5994" t="n">
        <v>0.00191</v>
      </c>
      <c r="H5994" t="n">
        <v>-0.00012</v>
      </c>
      <c r="I5994" t="n">
        <v>-5e-05</v>
      </c>
      <c r="J5994" t="n">
        <v>-0.01611</v>
      </c>
      <c r="K5994" t="n">
        <v>-0.0022</v>
      </c>
      <c r="L5994" t="n">
        <v>-0.00035</v>
      </c>
      <c r="M5994" t="n">
        <v>-0.00214</v>
      </c>
      <c r="N5994" t="n">
        <v>-0.00908</v>
      </c>
      <c r="O5994" t="n">
        <v>-0.00551</v>
      </c>
      <c r="P5994" t="n">
        <v>-0.00569</v>
      </c>
      <c r="Q5994" t="n">
        <v>-0.01794</v>
      </c>
      <c r="R5994" t="n">
        <v>-0.01271</v>
      </c>
      <c r="S5994" t="n">
        <v>-0.00382</v>
      </c>
      <c r="T5994" t="n">
        <v>-0.00168</v>
      </c>
    </row>
    <row r="5995">
      <c r="A5995" s="142" t="n">
        <v>44926</v>
      </c>
      <c r="B5995" t="n">
        <v>0</v>
      </c>
      <c r="C5995" t="n">
        <v>0</v>
      </c>
      <c r="D5995" t="n">
        <v>0</v>
      </c>
      <c r="E5995" t="n">
        <v>0</v>
      </c>
      <c r="F5995" t="n">
        <v>0</v>
      </c>
      <c r="G5995" t="n">
        <v>0</v>
      </c>
      <c r="H5995" t="n">
        <v>0</v>
      </c>
      <c r="I5995" t="n">
        <v>0</v>
      </c>
      <c r="J5995" t="n">
        <v>0</v>
      </c>
      <c r="K5995" t="n">
        <v>0</v>
      </c>
      <c r="L5995" t="n">
        <v>0</v>
      </c>
      <c r="M5995" t="n">
        <v>0</v>
      </c>
      <c r="N5995" t="n">
        <v>0</v>
      </c>
      <c r="O5995" t="n">
        <v>0</v>
      </c>
      <c r="P5995" t="n">
        <v>0</v>
      </c>
      <c r="Q5995" t="n">
        <v>0</v>
      </c>
      <c r="R5995" t="n">
        <v>0</v>
      </c>
      <c r="S5995" t="n">
        <v>0</v>
      </c>
      <c r="T5995" t="n">
        <v>0</v>
      </c>
    </row>
    <row r="5996">
      <c r="A5996" s="142" t="n">
        <v>44928</v>
      </c>
      <c r="B5996" t="n">
        <v>-0.00831</v>
      </c>
      <c r="C5996" t="n">
        <v>-0.00834</v>
      </c>
      <c r="D5996" t="n">
        <v>-0.00827</v>
      </c>
      <c r="E5996" t="n">
        <v>-0.00827</v>
      </c>
      <c r="F5996" t="n">
        <v>-0.008240000000000001</v>
      </c>
      <c r="G5996" t="n">
        <v>-0.0077</v>
      </c>
      <c r="H5996" t="n">
        <v>-0.00707</v>
      </c>
      <c r="I5996" t="n">
        <v>-0.00715</v>
      </c>
      <c r="J5996" t="n">
        <v>0.00157</v>
      </c>
      <c r="K5996" t="n">
        <v>-0.0035</v>
      </c>
      <c r="L5996" t="n">
        <v>0</v>
      </c>
      <c r="M5996" t="n">
        <v>-0.00359</v>
      </c>
      <c r="N5996" t="n">
        <v>-8.000000000000001e-05</v>
      </c>
      <c r="O5996" t="n">
        <v>0</v>
      </c>
      <c r="P5996" t="n">
        <v>0.00286</v>
      </c>
      <c r="Q5996" t="n">
        <v>0</v>
      </c>
      <c r="R5996" t="n">
        <v>0.009690000000000001</v>
      </c>
      <c r="S5996" t="n">
        <v>0.00155</v>
      </c>
      <c r="T5996" t="n">
        <v>-0.00024</v>
      </c>
    </row>
    <row r="5997">
      <c r="A5997" s="142" t="n">
        <v>44929</v>
      </c>
      <c r="B5997" t="n">
        <v>0.00207</v>
      </c>
      <c r="C5997" t="n">
        <v>0.00204</v>
      </c>
      <c r="D5997" t="n">
        <v>0.00211</v>
      </c>
      <c r="E5997" t="n">
        <v>0.00208</v>
      </c>
      <c r="F5997" t="n">
        <v>0.00212</v>
      </c>
      <c r="G5997" t="n">
        <v>0.00083</v>
      </c>
      <c r="H5997" t="n">
        <v>0.00301</v>
      </c>
      <c r="I5997" t="n">
        <v>0.00305</v>
      </c>
      <c r="J5997" t="n">
        <v>0.03994</v>
      </c>
      <c r="K5997" t="n">
        <v>0.03174</v>
      </c>
      <c r="L5997" t="n">
        <v>-0.00478</v>
      </c>
      <c r="M5997" t="n">
        <v>0.03942</v>
      </c>
      <c r="N5997" t="n">
        <v>0.03764</v>
      </c>
      <c r="O5997" t="n">
        <v>0.03353</v>
      </c>
      <c r="P5997" t="n">
        <v>0.02996</v>
      </c>
      <c r="Q5997" t="n">
        <v>0.04371</v>
      </c>
      <c r="R5997" t="n">
        <v>0.01302</v>
      </c>
      <c r="S5997" t="n">
        <v>0.0097</v>
      </c>
      <c r="T5997" t="n">
        <v>0.01792</v>
      </c>
    </row>
    <row r="5998">
      <c r="A5998" s="142" t="n">
        <v>44930</v>
      </c>
      <c r="B5998" t="n">
        <v>0.0291</v>
      </c>
      <c r="C5998" t="n">
        <v>0.02907</v>
      </c>
      <c r="D5998" t="n">
        <v>0.02905</v>
      </c>
      <c r="E5998" t="n">
        <v>0.02907</v>
      </c>
      <c r="F5998" t="n">
        <v>0.02903</v>
      </c>
      <c r="G5998" t="n">
        <v>0.0191</v>
      </c>
      <c r="H5998" t="n">
        <v>0.00747</v>
      </c>
      <c r="I5998" t="n">
        <v>0.00738</v>
      </c>
      <c r="J5998" t="n">
        <v>0.01754</v>
      </c>
      <c r="K5998" t="n">
        <v>0.02585</v>
      </c>
      <c r="L5998" t="n">
        <v>0.01282</v>
      </c>
      <c r="M5998" t="n">
        <v>0.04114</v>
      </c>
      <c r="N5998" t="n">
        <v>0.03744</v>
      </c>
      <c r="O5998" t="n">
        <v>0.04487</v>
      </c>
      <c r="P5998" t="n">
        <v>0.0374</v>
      </c>
      <c r="Q5998" t="n">
        <v>0.01664</v>
      </c>
      <c r="R5998" t="n">
        <v>0.01412</v>
      </c>
      <c r="S5998" t="n">
        <v>0.00482</v>
      </c>
      <c r="T5998" t="n">
        <v>0.00755</v>
      </c>
    </row>
    <row r="5999">
      <c r="A5999" s="142" t="n">
        <v>44931</v>
      </c>
      <c r="B5999" t="n">
        <v>0.04291</v>
      </c>
      <c r="C5999" t="n">
        <v>0.04288</v>
      </c>
      <c r="D5999" t="n">
        <v>0.04294</v>
      </c>
      <c r="E5999" t="n">
        <v>0.04288</v>
      </c>
      <c r="F5999" t="n">
        <v>0.04295</v>
      </c>
      <c r="G5999" t="n">
        <v>0.04767</v>
      </c>
      <c r="H5999" t="n">
        <v>0.01665</v>
      </c>
      <c r="I5999" t="n">
        <v>0.01668</v>
      </c>
      <c r="J5999" t="n">
        <v>0.008019999999999999</v>
      </c>
      <c r="K5999" t="n">
        <v>0.00283</v>
      </c>
      <c r="L5999" t="n">
        <v>-0.02026</v>
      </c>
      <c r="M5999" t="n">
        <v>-0.01008</v>
      </c>
      <c r="N5999" t="n">
        <v>0.00014</v>
      </c>
      <c r="O5999" t="n">
        <v>-0.00501</v>
      </c>
      <c r="P5999" t="n">
        <v>0.00267</v>
      </c>
      <c r="Q5999" t="n">
        <v>0.00433</v>
      </c>
      <c r="R5999" t="n">
        <v>-0.00151</v>
      </c>
      <c r="S5999" t="n">
        <v>-0.00088</v>
      </c>
      <c r="T5999" t="n">
        <v>0.01813</v>
      </c>
    </row>
    <row r="6000">
      <c r="A6000" s="142" t="n">
        <v>44932</v>
      </c>
      <c r="B6000" t="n">
        <v>0.00431</v>
      </c>
      <c r="C6000" t="n">
        <v>0.00432</v>
      </c>
      <c r="D6000" t="n">
        <v>0.00435</v>
      </c>
      <c r="E6000" t="n">
        <v>0.00434</v>
      </c>
      <c r="F6000" t="n">
        <v>0.00438</v>
      </c>
      <c r="G6000" t="n">
        <v>-0.00366</v>
      </c>
      <c r="H6000" t="n">
        <v>0.00371</v>
      </c>
      <c r="I6000" t="n">
        <v>0.0037</v>
      </c>
      <c r="J6000" t="n">
        <v>0.02182</v>
      </c>
      <c r="K6000" t="n">
        <v>0.02267</v>
      </c>
      <c r="L6000" t="n">
        <v>0.02639</v>
      </c>
      <c r="M6000" t="n">
        <v>0.02719</v>
      </c>
      <c r="N6000" t="n">
        <v>0.01523</v>
      </c>
      <c r="O6000" t="n">
        <v>0.02517</v>
      </c>
      <c r="P6000" t="n">
        <v>0.02796</v>
      </c>
      <c r="Q6000" t="n">
        <v>0.02641</v>
      </c>
      <c r="R6000" t="n">
        <v>0.0114</v>
      </c>
      <c r="S6000" t="n">
        <v>0.01135</v>
      </c>
      <c r="T6000" t="n">
        <v>-0.00312</v>
      </c>
    </row>
    <row r="6001">
      <c r="A6001" s="142" t="n">
        <v>44935</v>
      </c>
      <c r="B6001" t="n">
        <v>0.0183</v>
      </c>
      <c r="C6001" t="n">
        <v>0.01823</v>
      </c>
      <c r="D6001" t="n">
        <v>0.01833</v>
      </c>
      <c r="E6001" t="n">
        <v>0.01834</v>
      </c>
      <c r="F6001" t="n">
        <v>0.01832</v>
      </c>
      <c r="G6001" t="n">
        <v>0.02639</v>
      </c>
      <c r="H6001" t="n">
        <v>0.03133</v>
      </c>
      <c r="I6001" t="n">
        <v>0.03129</v>
      </c>
      <c r="J6001" t="n">
        <v>0.00519</v>
      </c>
      <c r="K6001" t="n">
        <v>-0.00839</v>
      </c>
      <c r="L6001" t="n">
        <v>-0.00406</v>
      </c>
      <c r="M6001" t="n">
        <v>-0.00652</v>
      </c>
      <c r="N6001" t="n">
        <v>-0.01316</v>
      </c>
      <c r="O6001" t="n">
        <v>-0.00454</v>
      </c>
      <c r="P6001" t="n">
        <v>-0.01295</v>
      </c>
      <c r="Q6001" t="n">
        <v>9.000000000000001e-05</v>
      </c>
      <c r="R6001" t="n">
        <v>0.008529999999999999</v>
      </c>
      <c r="S6001" t="n">
        <v>-0.00558</v>
      </c>
      <c r="T6001" t="n">
        <v>0.01194</v>
      </c>
    </row>
    <row r="6002">
      <c r="A6002" s="142" t="n">
        <v>44936</v>
      </c>
      <c r="B6002" t="n">
        <v>-0.00666</v>
      </c>
      <c r="C6002" t="n">
        <v>-0.00668</v>
      </c>
      <c r="D6002" t="n">
        <v>-0.00664</v>
      </c>
      <c r="E6002" t="n">
        <v>-0.00668</v>
      </c>
      <c r="F6002" t="n">
        <v>-0.00664</v>
      </c>
      <c r="G6002" t="n">
        <v>0.00634</v>
      </c>
      <c r="H6002" t="n">
        <v>0.00907</v>
      </c>
      <c r="I6002" t="n">
        <v>0.00908</v>
      </c>
      <c r="J6002" t="n">
        <v>-0.01177</v>
      </c>
      <c r="K6002" t="n">
        <v>0.01354</v>
      </c>
      <c r="L6002" t="n">
        <v>-0.00376</v>
      </c>
      <c r="M6002" t="n">
        <v>0.01223</v>
      </c>
      <c r="N6002" t="n">
        <v>0.01518</v>
      </c>
      <c r="O6002" t="n">
        <v>0.01085</v>
      </c>
      <c r="P6002" t="n">
        <v>0.00656</v>
      </c>
      <c r="Q6002" t="n">
        <v>-0.01204</v>
      </c>
      <c r="R6002" t="n">
        <v>-0.00594</v>
      </c>
      <c r="S6002" t="n">
        <v>0.00399</v>
      </c>
      <c r="T6002" t="n">
        <v>0.00181</v>
      </c>
    </row>
    <row r="6003">
      <c r="A6003" s="142" t="n">
        <v>44937</v>
      </c>
      <c r="B6003" t="n">
        <v>0.00742</v>
      </c>
      <c r="C6003" t="n">
        <v>0.0074</v>
      </c>
      <c r="D6003" t="n">
        <v>0.00741</v>
      </c>
      <c r="E6003" t="n">
        <v>0.00743</v>
      </c>
      <c r="F6003" t="n">
        <v>0.00749</v>
      </c>
      <c r="G6003" t="n">
        <v>0.00624</v>
      </c>
      <c r="H6003" t="n">
        <v>0.00309</v>
      </c>
      <c r="I6003" t="n">
        <v>0.00308</v>
      </c>
      <c r="J6003" t="n">
        <v>0.00581</v>
      </c>
      <c r="K6003" t="n">
        <v>-0.00894</v>
      </c>
      <c r="L6003" t="n">
        <v>-0.00148</v>
      </c>
      <c r="M6003" t="n">
        <v>-0.00517</v>
      </c>
      <c r="N6003" t="n">
        <v>-0.0072</v>
      </c>
      <c r="O6003" t="n">
        <v>-0.009639999999999999</v>
      </c>
      <c r="P6003" t="n">
        <v>0.0013</v>
      </c>
      <c r="Q6003" t="n">
        <v>0.00656</v>
      </c>
      <c r="R6003" t="n">
        <v>0.00365</v>
      </c>
      <c r="S6003" t="n">
        <v>0.00772</v>
      </c>
      <c r="T6003" t="n">
        <v>0.00042</v>
      </c>
    </row>
    <row r="6004">
      <c r="A6004" s="142" t="n">
        <v>44938</v>
      </c>
      <c r="B6004" t="n">
        <v>-0.00864</v>
      </c>
      <c r="C6004" t="n">
        <v>-0.00864</v>
      </c>
      <c r="D6004" t="n">
        <v>-0.008619999999999999</v>
      </c>
      <c r="E6004" t="n">
        <v>-0.008619999999999999</v>
      </c>
      <c r="F6004" t="n">
        <v>-0.00861</v>
      </c>
      <c r="G6004" t="n">
        <v>-0.00632</v>
      </c>
      <c r="H6004" t="n">
        <v>0.00394</v>
      </c>
      <c r="I6004" t="n">
        <v>0.0039</v>
      </c>
      <c r="J6004" t="n">
        <v>0.00289</v>
      </c>
      <c r="K6004" t="n">
        <v>0.00963</v>
      </c>
      <c r="L6004" t="n">
        <v>0.00978</v>
      </c>
      <c r="M6004" t="n">
        <v>0.01227</v>
      </c>
      <c r="N6004" t="n">
        <v>0.00621</v>
      </c>
      <c r="O6004" t="n">
        <v>0.01552</v>
      </c>
      <c r="P6004" t="n">
        <v>0.00781</v>
      </c>
      <c r="Q6004" t="n">
        <v>0.00028</v>
      </c>
      <c r="R6004" t="n">
        <v>0.00641</v>
      </c>
      <c r="S6004" t="n">
        <v>0.00162</v>
      </c>
      <c r="T6004" t="n">
        <v>-0.00347</v>
      </c>
    </row>
    <row r="6005">
      <c r="A6005" s="142" t="n">
        <v>44939</v>
      </c>
      <c r="B6005" t="n">
        <v>0.01011</v>
      </c>
      <c r="C6005" t="n">
        <v>0.01007</v>
      </c>
      <c r="D6005" t="n">
        <v>0.01012</v>
      </c>
      <c r="E6005" t="n">
        <v>0.01011</v>
      </c>
      <c r="F6005" t="n">
        <v>0.01009</v>
      </c>
      <c r="G6005" t="n">
        <v>0.01505</v>
      </c>
      <c r="H6005" t="n">
        <v>0.00864</v>
      </c>
      <c r="I6005" t="n">
        <v>0.00861</v>
      </c>
      <c r="J6005" t="n">
        <v>0.01872</v>
      </c>
      <c r="K6005" t="n">
        <v>0.00417</v>
      </c>
      <c r="L6005" t="n">
        <v>0.00493</v>
      </c>
      <c r="M6005" t="n">
        <v>0.00912</v>
      </c>
      <c r="N6005" t="n">
        <v>0.008580000000000001</v>
      </c>
      <c r="O6005" t="n">
        <v>0.01419</v>
      </c>
      <c r="P6005" t="n">
        <v>0.01292</v>
      </c>
      <c r="Q6005" t="n">
        <v>0.01807</v>
      </c>
      <c r="R6005" t="n">
        <v>0.00499</v>
      </c>
      <c r="S6005" t="n">
        <v>0.00426</v>
      </c>
      <c r="T6005" t="n">
        <v>0.009180000000000001</v>
      </c>
    </row>
    <row r="6006">
      <c r="A6006" s="142" t="n">
        <v>44942</v>
      </c>
      <c r="B6006" t="n">
        <v>0.00983</v>
      </c>
      <c r="C6006" t="n">
        <v>0.00979</v>
      </c>
      <c r="D6006" t="n">
        <v>0.009860000000000001</v>
      </c>
      <c r="E6006" t="n">
        <v>0.009860000000000001</v>
      </c>
      <c r="F6006" t="n">
        <v>0.009939999999999999</v>
      </c>
      <c r="G6006" t="n">
        <v>0.01213</v>
      </c>
      <c r="H6006" t="n">
        <v>0.00355</v>
      </c>
      <c r="I6006" t="n">
        <v>0.00353</v>
      </c>
      <c r="J6006" t="n">
        <v>0.00085</v>
      </c>
      <c r="K6006" t="n">
        <v>-0.00641</v>
      </c>
      <c r="L6006" t="n">
        <v>0</v>
      </c>
      <c r="M6006" t="n">
        <v>-0.00156</v>
      </c>
      <c r="N6006" t="n">
        <v>-0.0018</v>
      </c>
      <c r="O6006" t="n">
        <v>0</v>
      </c>
      <c r="P6006" t="n">
        <v>-0.00638</v>
      </c>
      <c r="Q6006" t="n">
        <v>0</v>
      </c>
      <c r="R6006" t="n">
        <v>0.00474</v>
      </c>
      <c r="S6006" t="n">
        <v>0.00055</v>
      </c>
      <c r="T6006" t="n">
        <v>0.00149</v>
      </c>
    </row>
    <row r="6007">
      <c r="A6007" s="142" t="n">
        <v>44943</v>
      </c>
      <c r="B6007" t="n">
        <v>0.00193</v>
      </c>
      <c r="C6007" t="n">
        <v>0.00192</v>
      </c>
      <c r="D6007" t="n">
        <v>0.00196</v>
      </c>
      <c r="E6007" t="n">
        <v>0.00197</v>
      </c>
      <c r="F6007" t="n">
        <v>0.00196</v>
      </c>
      <c r="G6007" t="n">
        <v>0.00153</v>
      </c>
      <c r="H6007" t="n">
        <v>0.00045</v>
      </c>
      <c r="I6007" t="n">
        <v>0.00046</v>
      </c>
      <c r="J6007" t="n">
        <v>-0.01638</v>
      </c>
      <c r="K6007" t="n">
        <v>-0.02198</v>
      </c>
      <c r="L6007" t="n">
        <v>-0.01617</v>
      </c>
      <c r="M6007" t="n">
        <v>-0.02892</v>
      </c>
      <c r="N6007" t="n">
        <v>-0.01732</v>
      </c>
      <c r="O6007" t="n">
        <v>-0.02643</v>
      </c>
      <c r="P6007" t="n">
        <v>-0.01412</v>
      </c>
      <c r="Q6007" t="n">
        <v>-0.01901</v>
      </c>
      <c r="R6007" t="n">
        <v>0.00418</v>
      </c>
      <c r="S6007" t="n">
        <v>0.00201</v>
      </c>
      <c r="T6007" t="n">
        <v>-0.0012</v>
      </c>
    </row>
    <row r="6008">
      <c r="A6008" s="142" t="n">
        <v>44944</v>
      </c>
      <c r="B6008" t="n">
        <v>-0.02213</v>
      </c>
      <c r="C6008" t="n">
        <v>-0.02213</v>
      </c>
      <c r="D6008" t="n">
        <v>-0.0221</v>
      </c>
      <c r="E6008" t="n">
        <v>-0.02214</v>
      </c>
      <c r="F6008" t="n">
        <v>-0.02212</v>
      </c>
      <c r="G6008" t="n">
        <v>-0.02427</v>
      </c>
      <c r="H6008" t="n">
        <v>-0.007860000000000001</v>
      </c>
      <c r="I6008" t="n">
        <v>-0.007860000000000001</v>
      </c>
      <c r="J6008" t="n">
        <v>-0.00172</v>
      </c>
      <c r="K6008" t="n">
        <v>0.00098</v>
      </c>
      <c r="L6008" t="n">
        <v>-0.00817</v>
      </c>
      <c r="M6008" t="n">
        <v>-0.0025</v>
      </c>
      <c r="N6008" t="n">
        <v>-0.00844</v>
      </c>
      <c r="O6008" t="n">
        <v>-0.01069</v>
      </c>
      <c r="P6008" t="n">
        <v>-0.01172</v>
      </c>
      <c r="Q6008" t="n">
        <v>-0.00294</v>
      </c>
      <c r="R6008" t="n">
        <v>0.00261</v>
      </c>
      <c r="S6008" t="n">
        <v>-0.009860000000000001</v>
      </c>
      <c r="T6008" t="n">
        <v>-0.00017</v>
      </c>
    </row>
    <row r="6009">
      <c r="A6009" s="142" t="n">
        <v>44945</v>
      </c>
      <c r="B6009" t="n">
        <v>-0.00847</v>
      </c>
      <c r="C6009" t="n">
        <v>-0.008500000000000001</v>
      </c>
      <c r="D6009" t="n">
        <v>-0.00847</v>
      </c>
      <c r="E6009" t="n">
        <v>-0.008449999999999999</v>
      </c>
      <c r="F6009" t="n">
        <v>-0.00848</v>
      </c>
      <c r="G6009" t="n">
        <v>-0.00575</v>
      </c>
      <c r="H6009" t="n">
        <v>0.00351</v>
      </c>
      <c r="I6009" t="n">
        <v>0.0035</v>
      </c>
      <c r="J6009" t="n">
        <v>-0.00604</v>
      </c>
      <c r="K6009" t="n">
        <v>0.01049</v>
      </c>
      <c r="L6009" t="n">
        <v>0.01254</v>
      </c>
      <c r="M6009" t="n">
        <v>0.0127</v>
      </c>
      <c r="N6009" t="n">
        <v>0.01203</v>
      </c>
      <c r="O6009" t="n">
        <v>0.01167</v>
      </c>
      <c r="P6009" t="n">
        <v>0.01186</v>
      </c>
      <c r="Q6009" t="n">
        <v>-0.01114</v>
      </c>
      <c r="R6009" t="n">
        <v>-0.01528</v>
      </c>
      <c r="S6009" t="n">
        <v>-0.00552</v>
      </c>
      <c r="T6009" t="n">
        <v>0.00181</v>
      </c>
    </row>
    <row r="6010">
      <c r="A6010" s="142" t="n">
        <v>44946</v>
      </c>
      <c r="B6010" t="n">
        <v>0.01453</v>
      </c>
      <c r="C6010" t="n">
        <v>0.01451</v>
      </c>
      <c r="D6010" t="n">
        <v>0.01457</v>
      </c>
      <c r="E6010" t="n">
        <v>0.01456</v>
      </c>
      <c r="F6010" t="n">
        <v>0.01459</v>
      </c>
      <c r="G6010" t="n">
        <v>0.01064</v>
      </c>
      <c r="H6010" t="n">
        <v>-0.00659</v>
      </c>
      <c r="I6010" t="n">
        <v>-0.00657</v>
      </c>
      <c r="J6010" t="n">
        <v>0.009549999999999999</v>
      </c>
      <c r="K6010" t="n">
        <v>0.01002</v>
      </c>
      <c r="L6010" t="n">
        <v>-0.00265</v>
      </c>
      <c r="M6010" t="n">
        <v>0.01086</v>
      </c>
      <c r="N6010" t="n">
        <v>0.01236</v>
      </c>
      <c r="O6010" t="n">
        <v>0.01276</v>
      </c>
      <c r="P6010" t="n">
        <v>0.01302</v>
      </c>
      <c r="Q6010" t="n">
        <v>0.00801</v>
      </c>
      <c r="R6010" t="n">
        <v>0.00346</v>
      </c>
      <c r="S6010" t="n">
        <v>0.01025</v>
      </c>
      <c r="T6010" t="n">
        <v>0.00425</v>
      </c>
    </row>
    <row r="6011">
      <c r="A6011" s="142" t="n">
        <v>44949</v>
      </c>
      <c r="B6011" t="n">
        <v>0.01628</v>
      </c>
      <c r="C6011" t="n">
        <v>0.0162</v>
      </c>
      <c r="D6011" t="n">
        <v>0.01628</v>
      </c>
      <c r="E6011" t="n">
        <v>0.01625</v>
      </c>
      <c r="F6011" t="n">
        <v>0.01632</v>
      </c>
      <c r="G6011" t="n">
        <v>0.02024</v>
      </c>
      <c r="H6011" t="n">
        <v>0.01606</v>
      </c>
      <c r="I6011" t="n">
        <v>0.01599</v>
      </c>
      <c r="J6011" t="n">
        <v>-0.00029</v>
      </c>
      <c r="K6011" t="n">
        <v>-0.00012</v>
      </c>
      <c r="L6011" t="n">
        <v>-0.00424</v>
      </c>
      <c r="M6011" t="n">
        <v>-0.00032</v>
      </c>
      <c r="N6011" t="n">
        <v>-0.00455</v>
      </c>
      <c r="O6011" t="n">
        <v>0.00182</v>
      </c>
      <c r="P6011" t="n">
        <v>-0.00257</v>
      </c>
      <c r="Q6011" t="n">
        <v>0.00111</v>
      </c>
      <c r="R6011" t="n">
        <v>0.00522</v>
      </c>
      <c r="S6011" t="n">
        <v>0.00673</v>
      </c>
      <c r="T6011" t="n">
        <v>-0.00079</v>
      </c>
    </row>
    <row r="6012">
      <c r="A6012" s="142" t="n">
        <v>44950</v>
      </c>
      <c r="B6012" t="n">
        <v>0.00031</v>
      </c>
      <c r="C6012" t="n">
        <v>0.00033</v>
      </c>
      <c r="D6012" t="n">
        <v>0.00037</v>
      </c>
      <c r="E6012" t="n">
        <v>0.00034</v>
      </c>
      <c r="F6012" t="n">
        <v>0.00037</v>
      </c>
      <c r="G6012" t="n">
        <v>0.00351</v>
      </c>
      <c r="H6012" t="n">
        <v>0.00357</v>
      </c>
      <c r="I6012" t="n">
        <v>0.00359</v>
      </c>
      <c r="J6012" t="n">
        <v>0.00373</v>
      </c>
      <c r="K6012" t="n">
        <v>0.00693</v>
      </c>
      <c r="L6012" t="n">
        <v>0.00933</v>
      </c>
      <c r="M6012" t="n">
        <v>0.00652</v>
      </c>
      <c r="N6012" t="n">
        <v>0.009950000000000001</v>
      </c>
      <c r="O6012" t="n">
        <v>0.008829999999999999</v>
      </c>
      <c r="P6012" t="n">
        <v>0.00129</v>
      </c>
      <c r="Q6012" t="n">
        <v>0.00277</v>
      </c>
      <c r="R6012" t="n">
        <v>-0.00259</v>
      </c>
      <c r="S6012" t="n">
        <v>-0.00058</v>
      </c>
      <c r="T6012" t="n">
        <v>-0.00046</v>
      </c>
    </row>
    <row r="6013">
      <c r="A6013" s="142" t="n">
        <v>44951</v>
      </c>
      <c r="B6013" t="n">
        <v>0.008319999999999999</v>
      </c>
      <c r="C6013" t="n">
        <v>0.00829</v>
      </c>
      <c r="D6013" t="n">
        <v>0.008319999999999999</v>
      </c>
      <c r="E6013" t="n">
        <v>0.00831</v>
      </c>
      <c r="F6013" t="n">
        <v>0.00834</v>
      </c>
      <c r="G6013" t="n">
        <v>0.009259999999999999</v>
      </c>
      <c r="H6013" t="n">
        <v>0.0025</v>
      </c>
      <c r="I6013" t="n">
        <v>0.00245</v>
      </c>
      <c r="J6013" t="n">
        <v>0.006</v>
      </c>
      <c r="K6013" t="n">
        <v>0.00665</v>
      </c>
      <c r="L6013" t="n">
        <v>-0.00666</v>
      </c>
      <c r="M6013" t="n">
        <v>0.01728</v>
      </c>
      <c r="N6013" t="n">
        <v>0.01131</v>
      </c>
      <c r="O6013" t="n">
        <v>0.01199</v>
      </c>
      <c r="P6013" t="n">
        <v>0.00772</v>
      </c>
      <c r="Q6013" t="n">
        <v>0.00755</v>
      </c>
      <c r="R6013" t="n">
        <v>-0.00248</v>
      </c>
      <c r="S6013" t="n">
        <v>-0.00198</v>
      </c>
      <c r="T6013" t="n">
        <v>-0.00049</v>
      </c>
    </row>
    <row r="6014">
      <c r="A6014" s="142" t="n">
        <v>44952</v>
      </c>
      <c r="B6014" t="n">
        <v>-0.00607</v>
      </c>
      <c r="C6014" t="n">
        <v>-0.00608</v>
      </c>
      <c r="D6014" t="n">
        <v>-0.00603</v>
      </c>
      <c r="E6014" t="n">
        <v>-0.00605</v>
      </c>
      <c r="F6014" t="n">
        <v>-0.00602</v>
      </c>
      <c r="G6014" t="n">
        <v>-0.00358</v>
      </c>
      <c r="H6014" t="n">
        <v>0.0008899999999999999</v>
      </c>
      <c r="I6014" t="n">
        <v>0.0009</v>
      </c>
      <c r="J6014" t="n">
        <v>0.00227</v>
      </c>
      <c r="K6014" t="n">
        <v>-0.00873</v>
      </c>
      <c r="L6014" t="n">
        <v>-0.00928</v>
      </c>
      <c r="M6014" t="n">
        <v>-0.00996</v>
      </c>
      <c r="N6014" t="n">
        <v>-0.0106</v>
      </c>
      <c r="O6014" t="n">
        <v>-0.01481</v>
      </c>
      <c r="P6014" t="n">
        <v>-0.00894</v>
      </c>
      <c r="Q6014" t="n">
        <v>0.00174</v>
      </c>
      <c r="R6014" t="n">
        <v>0.00382</v>
      </c>
      <c r="S6014" t="n">
        <v>0.01248</v>
      </c>
      <c r="T6014" t="n">
        <v>0.01528</v>
      </c>
    </row>
    <row r="6015">
      <c r="A6015" s="142" t="n">
        <v>44953</v>
      </c>
      <c r="B6015" t="n">
        <v>-0.00359</v>
      </c>
      <c r="C6015" t="n">
        <v>-0.00363</v>
      </c>
      <c r="D6015" t="n">
        <v>-0.00359</v>
      </c>
      <c r="E6015" t="n">
        <v>-0.00358</v>
      </c>
      <c r="F6015" t="n">
        <v>-0.00358</v>
      </c>
      <c r="G6015" t="n">
        <v>-0.007979999999999999</v>
      </c>
      <c r="H6015" t="n">
        <v>0.00039</v>
      </c>
      <c r="I6015" t="n">
        <v>0.00036</v>
      </c>
      <c r="J6015" t="n">
        <v>-0.00623</v>
      </c>
      <c r="K6015" t="n">
        <v>-0.00797</v>
      </c>
      <c r="L6015" t="n">
        <v>-0.01284</v>
      </c>
      <c r="M6015" t="n">
        <v>-0.01259</v>
      </c>
      <c r="N6015" t="n">
        <v>-0.009429999999999999</v>
      </c>
      <c r="O6015" t="n">
        <v>-0.008540000000000001</v>
      </c>
      <c r="P6015" t="n">
        <v>-0.0116</v>
      </c>
      <c r="Q6015" t="n">
        <v>-0.00876</v>
      </c>
      <c r="R6015" t="n">
        <v>0.00215</v>
      </c>
      <c r="S6015" t="n">
        <v>0.00374</v>
      </c>
      <c r="T6015" t="n">
        <v>4e-05</v>
      </c>
    </row>
    <row r="6016">
      <c r="A6016" s="142" t="n">
        <v>44956</v>
      </c>
      <c r="B6016" t="n">
        <v>-0.01302</v>
      </c>
      <c r="C6016" t="n">
        <v>-0.01307</v>
      </c>
      <c r="D6016" t="n">
        <v>-0.01299</v>
      </c>
      <c r="E6016" t="n">
        <v>-0.01305</v>
      </c>
      <c r="F6016" t="n">
        <v>-0.013</v>
      </c>
      <c r="G6016" t="n">
        <v>-0.01427</v>
      </c>
      <c r="H6016" t="n">
        <v>0.00072</v>
      </c>
      <c r="I6016" t="n">
        <v>0.00068</v>
      </c>
      <c r="J6016" t="n">
        <v>-0.0077</v>
      </c>
      <c r="K6016" t="n">
        <v>-0.01068</v>
      </c>
      <c r="L6016" t="n">
        <v>0.00416</v>
      </c>
      <c r="M6016" t="n">
        <v>-0.01445</v>
      </c>
      <c r="N6016" t="n">
        <v>-0.01115</v>
      </c>
      <c r="O6016" t="n">
        <v>-0.00983</v>
      </c>
      <c r="P6016" t="n">
        <v>-0.01173</v>
      </c>
      <c r="Q6016" t="n">
        <v>-0.00874</v>
      </c>
      <c r="R6016" t="n">
        <v>-0.00135</v>
      </c>
      <c r="S6016" t="n">
        <v>-0.0119</v>
      </c>
      <c r="T6016" t="n">
        <v>-0.00954</v>
      </c>
    </row>
    <row r="6017">
      <c r="A6017" s="142" t="n">
        <v>44957</v>
      </c>
      <c r="B6017" t="n">
        <v>-0.009220000000000001</v>
      </c>
      <c r="C6017" t="n">
        <v>-0.00924</v>
      </c>
      <c r="D6017" t="n">
        <v>-0.00923</v>
      </c>
      <c r="E6017" t="n">
        <v>-0.009180000000000001</v>
      </c>
      <c r="F6017" t="n">
        <v>-0.00916</v>
      </c>
      <c r="G6017" t="n">
        <v>-0.00649</v>
      </c>
      <c r="H6017" t="n">
        <v>-0.01861</v>
      </c>
      <c r="I6017" t="n">
        <v>-0.01864</v>
      </c>
      <c r="J6017" t="n">
        <v>-0.01149</v>
      </c>
      <c r="K6017" t="n">
        <v>0.01382</v>
      </c>
      <c r="L6017" t="n">
        <v>0.00451</v>
      </c>
      <c r="M6017" t="n">
        <v>-0.00204</v>
      </c>
      <c r="N6017" t="n">
        <v>0.00529</v>
      </c>
      <c r="O6017" t="n">
        <v>-0.00049</v>
      </c>
      <c r="P6017" t="n">
        <v>0.00132</v>
      </c>
      <c r="Q6017" t="n">
        <v>-0.01142</v>
      </c>
      <c r="R6017" t="n">
        <v>-0.00254</v>
      </c>
      <c r="S6017" t="n">
        <v>0.00779</v>
      </c>
      <c r="T6017" t="n">
        <v>-0.01109</v>
      </c>
    </row>
    <row r="6018">
      <c r="A6018" s="142" t="n">
        <v>44958</v>
      </c>
      <c r="B6018" t="n">
        <v>-0.0073</v>
      </c>
      <c r="C6018" t="n">
        <v>-0.00734</v>
      </c>
      <c r="D6018" t="n">
        <v>-0.00728</v>
      </c>
      <c r="E6018" t="n">
        <v>-0.0073</v>
      </c>
      <c r="F6018" t="n">
        <v>-0.0073</v>
      </c>
      <c r="G6018" t="n">
        <v>-0.00821</v>
      </c>
      <c r="H6018" t="n">
        <v>-0.00107</v>
      </c>
      <c r="I6018" t="n">
        <v>-0.00106</v>
      </c>
      <c r="J6018" t="n">
        <v>0.00291</v>
      </c>
      <c r="K6018" t="n">
        <v>0.03504</v>
      </c>
      <c r="L6018" t="n">
        <v>-0.008160000000000001</v>
      </c>
      <c r="M6018" t="n">
        <v>0.0118</v>
      </c>
      <c r="N6018" t="n">
        <v>0.00696</v>
      </c>
      <c r="O6018" t="n">
        <v>0.01802</v>
      </c>
      <c r="P6018" t="n">
        <v>0.00264</v>
      </c>
      <c r="Q6018" t="n">
        <v>-0.00084</v>
      </c>
      <c r="R6018" t="n">
        <v>-0.00048</v>
      </c>
      <c r="S6018" t="n">
        <v>0.00355</v>
      </c>
      <c r="T6018" t="n">
        <v>0.00531</v>
      </c>
    </row>
    <row r="6019">
      <c r="A6019" s="142" t="n">
        <v>44959</v>
      </c>
      <c r="B6019" t="n">
        <v>0.008659999999999999</v>
      </c>
      <c r="C6019" t="n">
        <v>0.008670000000000001</v>
      </c>
      <c r="D6019" t="n">
        <v>0.00868</v>
      </c>
      <c r="E6019" t="n">
        <v>0.00868</v>
      </c>
      <c r="F6019" t="n">
        <v>0.008710000000000001</v>
      </c>
      <c r="G6019" t="n">
        <v>0.0144</v>
      </c>
      <c r="H6019" t="n">
        <v>0.00582</v>
      </c>
      <c r="I6019" t="n">
        <v>0.0058</v>
      </c>
      <c r="J6019" t="n">
        <v>0.00637</v>
      </c>
      <c r="K6019" t="n">
        <v>-0.03004</v>
      </c>
      <c r="L6019" t="n">
        <v>0.0057</v>
      </c>
      <c r="M6019" t="n">
        <v>-0.02885</v>
      </c>
      <c r="N6019" t="n">
        <v>-0.01618</v>
      </c>
      <c r="O6019" t="n">
        <v>-0.02444</v>
      </c>
      <c r="P6019" t="n">
        <v>-0.01183</v>
      </c>
      <c r="Q6019" t="n">
        <v>0.01005</v>
      </c>
      <c r="R6019" t="n">
        <v>0.01233</v>
      </c>
      <c r="S6019" t="n">
        <v>0.01052</v>
      </c>
      <c r="T6019" t="n">
        <v>0.00092</v>
      </c>
    </row>
    <row r="6020">
      <c r="A6020" s="142" t="n">
        <v>44960</v>
      </c>
      <c r="B6020" t="n">
        <v>-0.0094</v>
      </c>
      <c r="C6020" t="n">
        <v>-0.009429999999999999</v>
      </c>
      <c r="D6020" t="n">
        <v>-0.009390000000000001</v>
      </c>
      <c r="E6020" t="n">
        <v>-0.00941</v>
      </c>
      <c r="F6020" t="n">
        <v>-0.009390000000000001</v>
      </c>
      <c r="G6020" t="n">
        <v>-0.0077</v>
      </c>
      <c r="H6020" t="n">
        <v>-0.00792</v>
      </c>
      <c r="I6020" t="n">
        <v>-0.00792</v>
      </c>
      <c r="J6020" t="n">
        <v>-0.02102</v>
      </c>
      <c r="K6020" t="n">
        <v>-0.02359</v>
      </c>
      <c r="L6020" t="n">
        <v>-0.035</v>
      </c>
      <c r="M6020" t="n">
        <v>-0.03375</v>
      </c>
      <c r="N6020" t="n">
        <v>-0.02524</v>
      </c>
      <c r="O6020" t="n">
        <v>-0.03752</v>
      </c>
      <c r="P6020" t="n">
        <v>-0.0266</v>
      </c>
      <c r="Q6020" t="n">
        <v>-0.02865</v>
      </c>
      <c r="R6020" t="n">
        <v>0.00408</v>
      </c>
      <c r="S6020" t="n">
        <v>-0.00158</v>
      </c>
      <c r="T6020" t="n">
        <v>0.00107</v>
      </c>
    </row>
    <row r="6021">
      <c r="A6021" s="142" t="n">
        <v>44963</v>
      </c>
      <c r="B6021" t="n">
        <v>-0.03757</v>
      </c>
      <c r="C6021" t="n">
        <v>-0.03761</v>
      </c>
      <c r="D6021" t="n">
        <v>-0.03752</v>
      </c>
      <c r="E6021" t="n">
        <v>-0.03753</v>
      </c>
      <c r="F6021" t="n">
        <v>-0.03754</v>
      </c>
      <c r="G6021" t="n">
        <v>-0.04482</v>
      </c>
      <c r="H6021" t="n">
        <v>-0.01812</v>
      </c>
      <c r="I6021" t="n">
        <v>-0.01813</v>
      </c>
      <c r="J6021" t="n">
        <v>-0.01059</v>
      </c>
      <c r="K6021" t="n">
        <v>0.00024</v>
      </c>
      <c r="L6021" t="n">
        <v>-0.00724</v>
      </c>
      <c r="M6021" t="n">
        <v>-0.00452</v>
      </c>
      <c r="N6021" t="n">
        <v>-0.00358</v>
      </c>
      <c r="O6021" t="n">
        <v>-0.01013</v>
      </c>
      <c r="P6021" t="n">
        <v>-0.0041</v>
      </c>
      <c r="Q6021" t="n">
        <v>-0.009480000000000001</v>
      </c>
      <c r="R6021" t="n">
        <v>-0.00746</v>
      </c>
      <c r="S6021" t="n">
        <v>0.00048</v>
      </c>
      <c r="T6021" t="n">
        <v>-0.01187</v>
      </c>
    </row>
    <row r="6022">
      <c r="A6022" s="142" t="n">
        <v>44964</v>
      </c>
      <c r="B6022" t="n">
        <v>0.00154</v>
      </c>
      <c r="C6022" t="n">
        <v>0.00149</v>
      </c>
      <c r="D6022" t="n">
        <v>0.00153</v>
      </c>
      <c r="E6022" t="n">
        <v>0.00153</v>
      </c>
      <c r="F6022" t="n">
        <v>0.00159</v>
      </c>
      <c r="G6022" t="n">
        <v>-0.01006</v>
      </c>
      <c r="H6022" t="n">
        <v>-0.00577</v>
      </c>
      <c r="I6022" t="n">
        <v>-0.00578</v>
      </c>
      <c r="J6022" t="n">
        <v>0.00624</v>
      </c>
      <c r="K6022" t="n">
        <v>0.02391</v>
      </c>
      <c r="L6022" t="n">
        <v>0.01039</v>
      </c>
      <c r="M6022" t="n">
        <v>0.01351</v>
      </c>
      <c r="N6022" t="n">
        <v>0.01361</v>
      </c>
      <c r="O6022" t="n">
        <v>0.01244</v>
      </c>
      <c r="P6022" t="n">
        <v>0.0192</v>
      </c>
      <c r="Q6022" t="n">
        <v>0.00861</v>
      </c>
      <c r="R6022" t="n">
        <v>0.0022</v>
      </c>
      <c r="S6022" t="n">
        <v>0.01236</v>
      </c>
      <c r="T6022" t="n">
        <v>0.00466</v>
      </c>
    </row>
    <row r="6023">
      <c r="A6023" s="142" t="n">
        <v>44965</v>
      </c>
      <c r="B6023" t="n">
        <v>0.01824</v>
      </c>
      <c r="C6023" t="n">
        <v>0.01821</v>
      </c>
      <c r="D6023" t="n">
        <v>0.01825</v>
      </c>
      <c r="E6023" t="n">
        <v>0.01823</v>
      </c>
      <c r="F6023" t="n">
        <v>0.01826</v>
      </c>
      <c r="G6023" t="n">
        <v>0.01451</v>
      </c>
      <c r="H6023" t="n">
        <v>0.01485</v>
      </c>
      <c r="I6023" t="n">
        <v>0.01484</v>
      </c>
      <c r="J6023" t="n">
        <v>0.00295</v>
      </c>
      <c r="K6023" t="n">
        <v>-0.00381</v>
      </c>
      <c r="L6023" t="n">
        <v>0.00295</v>
      </c>
      <c r="M6023" t="n">
        <v>-0.00298</v>
      </c>
      <c r="N6023" t="n">
        <v>-0.00362</v>
      </c>
      <c r="O6023" t="n">
        <v>-0.0006400000000000001</v>
      </c>
      <c r="P6023" t="n">
        <v>-0.00673</v>
      </c>
      <c r="Q6023" t="n">
        <v>-0.00086</v>
      </c>
      <c r="R6023" t="n">
        <v>0.0023</v>
      </c>
      <c r="S6023" t="n">
        <v>-0.008240000000000001</v>
      </c>
      <c r="T6023" t="n">
        <v>0.00205</v>
      </c>
    </row>
    <row r="6024">
      <c r="A6024" s="142" t="n">
        <v>44966</v>
      </c>
      <c r="B6024" t="n">
        <v>-0.00636</v>
      </c>
      <c r="C6024" t="n">
        <v>-0.00638</v>
      </c>
      <c r="D6024" t="n">
        <v>-0.00636</v>
      </c>
      <c r="E6024" t="n">
        <v>-0.00636</v>
      </c>
      <c r="F6024" t="n">
        <v>-0.00633</v>
      </c>
      <c r="G6024" t="n">
        <v>-0.00338</v>
      </c>
      <c r="H6024" t="n">
        <v>-0.0012</v>
      </c>
      <c r="I6024" t="n">
        <v>-0.00126</v>
      </c>
      <c r="J6024" t="n">
        <v>-0.00236</v>
      </c>
      <c r="K6024" t="n">
        <v>-0.01889</v>
      </c>
      <c r="L6024" t="n">
        <v>-0.01225</v>
      </c>
      <c r="M6024" t="n">
        <v>-0.01812</v>
      </c>
      <c r="N6024" t="n">
        <v>-0.02141</v>
      </c>
      <c r="O6024" t="n">
        <v>-0.01805</v>
      </c>
      <c r="P6024" t="n">
        <v>-0.02304</v>
      </c>
      <c r="Q6024" t="n">
        <v>-0.00489</v>
      </c>
      <c r="R6024" t="n">
        <v>0.00659</v>
      </c>
      <c r="S6024" t="n">
        <v>-0.0066</v>
      </c>
      <c r="T6024" t="n">
        <v>0.00039</v>
      </c>
    </row>
    <row r="6025">
      <c r="A6025" s="142" t="n">
        <v>44967</v>
      </c>
      <c r="B6025" t="n">
        <v>-0.02691</v>
      </c>
      <c r="C6025" t="n">
        <v>-0.02692</v>
      </c>
      <c r="D6025" t="n">
        <v>-0.02687</v>
      </c>
      <c r="E6025" t="n">
        <v>-0.02687</v>
      </c>
      <c r="F6025" t="n">
        <v>-0.02693</v>
      </c>
      <c r="G6025" t="n">
        <v>-0.02344</v>
      </c>
      <c r="H6025" t="n">
        <v>-0.00979</v>
      </c>
      <c r="I6025" t="n">
        <v>-0.00979</v>
      </c>
      <c r="J6025" t="n">
        <v>-0.0251</v>
      </c>
      <c r="K6025" t="n">
        <v>-0.0089</v>
      </c>
      <c r="L6025" t="n">
        <v>-0.0158</v>
      </c>
      <c r="M6025" t="n">
        <v>-0.00557</v>
      </c>
      <c r="N6025" t="n">
        <v>-0.00532</v>
      </c>
      <c r="O6025" t="n">
        <v>-0.01173</v>
      </c>
      <c r="P6025" t="n">
        <v>-0.00693</v>
      </c>
      <c r="Q6025" t="n">
        <v>-0.02536</v>
      </c>
      <c r="R6025" t="n">
        <v>-0.00889</v>
      </c>
      <c r="S6025" t="n">
        <v>0.00482</v>
      </c>
      <c r="T6025" t="n">
        <v>-0.00266</v>
      </c>
    </row>
    <row r="6026">
      <c r="A6026" s="142" t="n">
        <v>44970</v>
      </c>
      <c r="B6026" t="n">
        <v>-0.00745</v>
      </c>
      <c r="C6026" t="n">
        <v>-0.00749</v>
      </c>
      <c r="D6026" t="n">
        <v>-0.00739</v>
      </c>
      <c r="E6026" t="n">
        <v>-0.00744</v>
      </c>
      <c r="F6026" t="n">
        <v>-0.00735</v>
      </c>
      <c r="G6026" t="n">
        <v>-0.01532</v>
      </c>
      <c r="H6026" t="n">
        <v>-0.01196</v>
      </c>
      <c r="I6026" t="n">
        <v>-0.01196</v>
      </c>
      <c r="J6026" t="n">
        <v>-0.00151</v>
      </c>
      <c r="K6026" t="n">
        <v>0.0043</v>
      </c>
      <c r="L6026" t="n">
        <v>-0.00098</v>
      </c>
      <c r="M6026" t="n">
        <v>0.00202</v>
      </c>
      <c r="N6026" t="n">
        <v>-0.00616</v>
      </c>
      <c r="O6026" t="n">
        <v>-0.00343</v>
      </c>
      <c r="P6026" t="n">
        <v>-0.00279</v>
      </c>
      <c r="Q6026" t="n">
        <v>0.00297</v>
      </c>
      <c r="R6026" t="n">
        <v>0.00898</v>
      </c>
      <c r="S6026" t="n">
        <v>0.00435</v>
      </c>
      <c r="T6026" t="n">
        <v>-0.00411</v>
      </c>
    </row>
    <row r="6027">
      <c r="A6027" s="142" t="n">
        <v>44971</v>
      </c>
      <c r="B6027" t="n">
        <v>-0.00962</v>
      </c>
      <c r="C6027" t="n">
        <v>-0.00962</v>
      </c>
      <c r="D6027" t="n">
        <v>-0.00962</v>
      </c>
      <c r="E6027" t="n">
        <v>-0.009599999999999999</v>
      </c>
      <c r="F6027" t="n">
        <v>-0.009599999999999999</v>
      </c>
      <c r="G6027" t="n">
        <v>-0.00561</v>
      </c>
      <c r="H6027" t="n">
        <v>-0.00099</v>
      </c>
      <c r="I6027" t="n">
        <v>-0.001</v>
      </c>
      <c r="J6027" t="n">
        <v>-0.00637</v>
      </c>
      <c r="K6027" t="n">
        <v>0.00208</v>
      </c>
      <c r="L6027" t="n">
        <v>-0.01368</v>
      </c>
      <c r="M6027" t="n">
        <v>-0.00219</v>
      </c>
      <c r="N6027" t="n">
        <v>0.00397</v>
      </c>
      <c r="O6027" t="n">
        <v>-0.00185</v>
      </c>
      <c r="P6027" t="n">
        <v>0.0014</v>
      </c>
      <c r="Q6027" t="n">
        <v>-0.0072</v>
      </c>
      <c r="R6027" t="n">
        <v>0.00102</v>
      </c>
      <c r="S6027" t="n">
        <v>0.00107</v>
      </c>
      <c r="T6027" t="n">
        <v>0.00108</v>
      </c>
    </row>
    <row r="6028">
      <c r="A6028" s="142" t="n">
        <v>44972</v>
      </c>
      <c r="B6028" t="n">
        <v>0.00515</v>
      </c>
      <c r="C6028" t="n">
        <v>0.00508</v>
      </c>
      <c r="D6028" t="n">
        <v>0.00515</v>
      </c>
      <c r="E6028" t="n">
        <v>0.00512</v>
      </c>
      <c r="F6028" t="n">
        <v>0.00514</v>
      </c>
      <c r="G6028" t="n">
        <v>0.00507</v>
      </c>
      <c r="H6028" t="n">
        <v>0.0034</v>
      </c>
      <c r="I6028" t="n">
        <v>0.00339</v>
      </c>
      <c r="J6028" t="n">
        <v>-0.02045</v>
      </c>
      <c r="K6028" t="n">
        <v>-0.01491</v>
      </c>
      <c r="L6028" t="n">
        <v>-0.01472</v>
      </c>
      <c r="M6028" t="n">
        <v>-0.02519</v>
      </c>
      <c r="N6028" t="n">
        <v>-0.01876</v>
      </c>
      <c r="O6028" t="n">
        <v>-0.02971</v>
      </c>
      <c r="P6028" t="n">
        <v>-0.02378</v>
      </c>
      <c r="Q6028" t="n">
        <v>-0.02484</v>
      </c>
      <c r="R6028" t="n">
        <v>0.00423</v>
      </c>
      <c r="S6028" t="n">
        <v>0.00398</v>
      </c>
      <c r="T6028" t="n">
        <v>-0.00536</v>
      </c>
    </row>
    <row r="6029">
      <c r="A6029" s="142" t="n">
        <v>44973</v>
      </c>
      <c r="B6029" t="n">
        <v>-0.03095</v>
      </c>
      <c r="C6029" t="n">
        <v>-0.03094</v>
      </c>
      <c r="D6029" t="n">
        <v>-0.03092</v>
      </c>
      <c r="E6029" t="n">
        <v>-0.03092</v>
      </c>
      <c r="F6029" t="n">
        <v>-0.03091</v>
      </c>
      <c r="G6029" t="n">
        <v>-0.03479</v>
      </c>
      <c r="H6029" t="n">
        <v>-0.01354</v>
      </c>
      <c r="I6029" t="n">
        <v>-0.01355</v>
      </c>
      <c r="J6029" t="n">
        <v>-0.01652</v>
      </c>
      <c r="K6029" t="n">
        <v>0.00509</v>
      </c>
      <c r="L6029" t="n">
        <v>0.01682</v>
      </c>
      <c r="M6029" t="n">
        <v>0.00071</v>
      </c>
      <c r="N6029" t="n">
        <v>0.002</v>
      </c>
      <c r="O6029" t="n">
        <v>-0.00205</v>
      </c>
      <c r="P6029" t="n">
        <v>-0.00287</v>
      </c>
      <c r="Q6029" t="n">
        <v>-0.01661</v>
      </c>
      <c r="R6029" t="n">
        <v>0.00242</v>
      </c>
      <c r="S6029" t="n">
        <v>-0.00677</v>
      </c>
      <c r="T6029" t="n">
        <v>0.00655</v>
      </c>
    </row>
    <row r="6030">
      <c r="A6030" s="142" t="n">
        <v>44974</v>
      </c>
      <c r="B6030" t="n">
        <v>-0.0029</v>
      </c>
      <c r="C6030" t="n">
        <v>-0.00291</v>
      </c>
      <c r="D6030" t="n">
        <v>-0.00289</v>
      </c>
      <c r="E6030" t="n">
        <v>-0.00291</v>
      </c>
      <c r="F6030" t="n">
        <v>-0.00288</v>
      </c>
      <c r="G6030" t="n">
        <v>-0.00313</v>
      </c>
      <c r="H6030" t="n">
        <v>0.00355</v>
      </c>
      <c r="I6030" t="n">
        <v>0.00357</v>
      </c>
      <c r="J6030" t="n">
        <v>-0.00475</v>
      </c>
      <c r="K6030" t="n">
        <v>-0.00839</v>
      </c>
      <c r="L6030" t="n">
        <v>-0.00781</v>
      </c>
      <c r="M6030" t="n">
        <v>-0.00468</v>
      </c>
      <c r="N6030" t="n">
        <v>-0.01082</v>
      </c>
      <c r="O6030" t="n">
        <v>-0.01164</v>
      </c>
      <c r="P6030" t="n">
        <v>-0.00431</v>
      </c>
      <c r="Q6030" t="n">
        <v>-0.00694</v>
      </c>
      <c r="R6030" t="n">
        <v>-0.00177</v>
      </c>
      <c r="S6030" t="n">
        <v>-0.00374</v>
      </c>
      <c r="T6030" t="n">
        <v>-0.01069</v>
      </c>
    </row>
    <row r="6031">
      <c r="A6031" s="142" t="n">
        <v>44977</v>
      </c>
      <c r="B6031" t="n">
        <v>-0.00633</v>
      </c>
      <c r="C6031" t="n">
        <v>-0.00641</v>
      </c>
      <c r="D6031" t="n">
        <v>-0.00633</v>
      </c>
      <c r="E6031" t="n">
        <v>-0.00633</v>
      </c>
      <c r="F6031" t="n">
        <v>-0.00625</v>
      </c>
      <c r="G6031" t="n">
        <v>-0.00721</v>
      </c>
      <c r="H6031" t="n">
        <v>-0.01049</v>
      </c>
      <c r="I6031" t="n">
        <v>-0.01057</v>
      </c>
      <c r="J6031" t="n">
        <v>0.00987</v>
      </c>
      <c r="K6031" t="n">
        <v>-0.00062</v>
      </c>
      <c r="L6031" t="n">
        <v>0</v>
      </c>
      <c r="M6031" t="n">
        <v>-0.00204</v>
      </c>
      <c r="N6031" t="n">
        <v>0.00204</v>
      </c>
      <c r="O6031" t="n">
        <v>0</v>
      </c>
      <c r="P6031" t="n">
        <v>0</v>
      </c>
      <c r="Q6031" t="n">
        <v>0</v>
      </c>
      <c r="R6031" t="n">
        <v>0.00078</v>
      </c>
      <c r="S6031" t="n">
        <v>-0.00051</v>
      </c>
      <c r="T6031" t="n">
        <v>0.00353</v>
      </c>
    </row>
    <row r="6032">
      <c r="A6032" s="142" t="n">
        <v>44978</v>
      </c>
      <c r="B6032" t="n">
        <v>0.0005999999999999999</v>
      </c>
      <c r="C6032" t="n">
        <v>0.00061</v>
      </c>
      <c r="D6032" t="n">
        <v>0.0006400000000000001</v>
      </c>
      <c r="E6032" t="n">
        <v>0.00062</v>
      </c>
      <c r="F6032" t="n">
        <v>0.0005999999999999999</v>
      </c>
      <c r="G6032" t="n">
        <v>0.0029</v>
      </c>
      <c r="H6032" t="n">
        <v>0.00494</v>
      </c>
      <c r="I6032" t="n">
        <v>0.00495</v>
      </c>
      <c r="J6032" t="n">
        <v>-0.00694</v>
      </c>
      <c r="K6032" t="n">
        <v>-0.00772</v>
      </c>
      <c r="L6032" t="n">
        <v>0.009849999999999999</v>
      </c>
      <c r="M6032" t="n">
        <v>-0.009599999999999999</v>
      </c>
      <c r="N6032" t="n">
        <v>-0.01282</v>
      </c>
      <c r="O6032" t="n">
        <v>-0.01095</v>
      </c>
      <c r="P6032" t="n">
        <v>-0.01443</v>
      </c>
      <c r="Q6032" t="n">
        <v>0.00209</v>
      </c>
      <c r="R6032" t="n">
        <v>-0.00185</v>
      </c>
      <c r="S6032" t="n">
        <v>-0.01442</v>
      </c>
      <c r="T6032" t="n">
        <v>-0.00959</v>
      </c>
    </row>
    <row r="6033">
      <c r="A6033" s="142" t="n">
        <v>44979</v>
      </c>
      <c r="B6033" t="n">
        <v>-0.01418</v>
      </c>
      <c r="C6033" t="n">
        <v>-0.01421</v>
      </c>
      <c r="D6033" t="n">
        <v>-0.01415</v>
      </c>
      <c r="E6033" t="n">
        <v>-0.01415</v>
      </c>
      <c r="F6033" t="n">
        <v>-0.01415</v>
      </c>
      <c r="G6033" t="n">
        <v>-0.0146</v>
      </c>
      <c r="H6033" t="n">
        <v>-0.00747</v>
      </c>
      <c r="I6033" t="n">
        <v>-0.00749</v>
      </c>
      <c r="J6033" t="n">
        <v>-0.02127</v>
      </c>
      <c r="K6033" t="n">
        <v>-0.01908</v>
      </c>
      <c r="L6033" t="n">
        <v>-0.00637</v>
      </c>
      <c r="M6033" t="n">
        <v>-0.0175</v>
      </c>
      <c r="N6033" t="n">
        <v>-0.01411</v>
      </c>
      <c r="O6033" t="n">
        <v>-0.0241</v>
      </c>
      <c r="P6033" t="n">
        <v>-0.01318</v>
      </c>
      <c r="Q6033" t="n">
        <v>-0.02405</v>
      </c>
      <c r="R6033" t="n">
        <v>-0.00315</v>
      </c>
      <c r="S6033" t="n">
        <v>0.0007</v>
      </c>
      <c r="T6033" t="n">
        <v>-0.00801</v>
      </c>
    </row>
    <row r="6034">
      <c r="A6034" s="142" t="n">
        <v>44980</v>
      </c>
      <c r="B6034" t="n">
        <v>-0.02158</v>
      </c>
      <c r="C6034" t="n">
        <v>-0.02162</v>
      </c>
      <c r="D6034" t="n">
        <v>-0.0216</v>
      </c>
      <c r="E6034" t="n">
        <v>-0.02161</v>
      </c>
      <c r="F6034" t="n">
        <v>-0.02159</v>
      </c>
      <c r="G6034" t="n">
        <v>-0.02664</v>
      </c>
      <c r="H6034" t="n">
        <v>-0.0175</v>
      </c>
      <c r="I6034" t="n">
        <v>-0.01752</v>
      </c>
      <c r="J6034" t="n">
        <v>0.00357</v>
      </c>
      <c r="K6034" t="n">
        <v>-0.0064</v>
      </c>
      <c r="L6034" t="n">
        <v>-0.01629</v>
      </c>
      <c r="M6034" t="n">
        <v>-0.00868</v>
      </c>
      <c r="N6034" t="n">
        <v>-0.00439</v>
      </c>
      <c r="O6034" t="n">
        <v>-0.00373</v>
      </c>
      <c r="P6034" t="n">
        <v>-0.00297</v>
      </c>
      <c r="Q6034" t="n">
        <v>0.00459</v>
      </c>
      <c r="R6034" t="n">
        <v>0.00056</v>
      </c>
      <c r="S6034" t="n">
        <v>0.0059</v>
      </c>
      <c r="T6034" t="n">
        <v>0.008840000000000001</v>
      </c>
    </row>
    <row r="6035">
      <c r="A6035" s="142" t="n">
        <v>44981</v>
      </c>
      <c r="B6035" t="n">
        <v>-0.00382</v>
      </c>
      <c r="C6035" t="n">
        <v>-0.00383</v>
      </c>
      <c r="D6035" t="n">
        <v>-0.0038</v>
      </c>
      <c r="E6035" t="n">
        <v>-0.0038</v>
      </c>
      <c r="F6035" t="n">
        <v>-0.00376</v>
      </c>
      <c r="G6035" t="n">
        <v>-0.00679</v>
      </c>
      <c r="H6035" t="n">
        <v>0.00182</v>
      </c>
      <c r="I6035" t="n">
        <v>0.00188</v>
      </c>
      <c r="J6035" t="n">
        <v>-0.01681</v>
      </c>
      <c r="K6035" t="n">
        <v>-0.00592</v>
      </c>
      <c r="L6035" t="n">
        <v>-0.02284</v>
      </c>
      <c r="M6035" t="n">
        <v>-0.01101</v>
      </c>
      <c r="N6035" t="n">
        <v>-0.00296</v>
      </c>
      <c r="O6035" t="n">
        <v>-0.00821</v>
      </c>
      <c r="P6035" t="n">
        <v>-0.00893</v>
      </c>
      <c r="Q6035" t="n">
        <v>-0.01986</v>
      </c>
      <c r="R6035" t="n">
        <v>-0.01098</v>
      </c>
      <c r="S6035" t="n">
        <v>-0.0065</v>
      </c>
      <c r="T6035" t="n">
        <v>-0.01089</v>
      </c>
    </row>
    <row r="6036">
      <c r="A6036" s="142" t="n">
        <v>44984</v>
      </c>
      <c r="B6036" t="n">
        <v>-0.01159</v>
      </c>
      <c r="C6036" t="n">
        <v>-0.01163</v>
      </c>
      <c r="D6036" t="n">
        <v>-0.01155</v>
      </c>
      <c r="E6036" t="n">
        <v>-0.01156</v>
      </c>
      <c r="F6036" t="n">
        <v>-0.01151</v>
      </c>
      <c r="G6036" t="n">
        <v>-0.01664</v>
      </c>
      <c r="H6036" t="n">
        <v>-0.01662</v>
      </c>
      <c r="I6036" t="n">
        <v>-0.01671</v>
      </c>
      <c r="J6036" t="n">
        <v>0.01183</v>
      </c>
      <c r="K6036" t="n">
        <v>0.01166</v>
      </c>
      <c r="L6036" t="n">
        <v>0.01534</v>
      </c>
      <c r="M6036" t="n">
        <v>0.0102</v>
      </c>
      <c r="N6036" t="n">
        <v>0.00675</v>
      </c>
      <c r="O6036" t="n">
        <v>0.01351</v>
      </c>
      <c r="P6036" t="n">
        <v>0.00751</v>
      </c>
      <c r="Q6036" t="n">
        <v>0.00975</v>
      </c>
      <c r="R6036" t="n">
        <v>0.0105</v>
      </c>
      <c r="S6036" t="n">
        <v>-0.00126</v>
      </c>
      <c r="T6036" t="n">
        <v>-0.01036</v>
      </c>
    </row>
    <row r="6037">
      <c r="A6037" s="142" t="n">
        <v>44985</v>
      </c>
      <c r="B6037" t="n">
        <v>-0.0009300000000000001</v>
      </c>
      <c r="C6037" t="n">
        <v>-0.0009300000000000001</v>
      </c>
      <c r="D6037" t="n">
        <v>-0.0009</v>
      </c>
      <c r="E6037" t="n">
        <v>-0.0008899999999999999</v>
      </c>
      <c r="F6037" t="n">
        <v>-0.0008899999999999999</v>
      </c>
      <c r="G6037" t="n">
        <v>0.00478</v>
      </c>
      <c r="H6037" t="n">
        <v>-0.00395</v>
      </c>
      <c r="I6037" t="n">
        <v>-0.00392</v>
      </c>
      <c r="J6037" t="n">
        <v>-0.0013</v>
      </c>
      <c r="K6037" t="n">
        <v>0.008319999999999999</v>
      </c>
      <c r="L6037" t="n">
        <v>0.00708</v>
      </c>
      <c r="M6037" t="n">
        <v>0.00646</v>
      </c>
      <c r="N6037" t="n">
        <v>0.01373</v>
      </c>
      <c r="O6037" t="n">
        <v>0.01004</v>
      </c>
      <c r="P6037" t="n">
        <v>0.0149</v>
      </c>
      <c r="Q6037" t="n">
        <v>0.00086</v>
      </c>
      <c r="R6037" t="n">
        <v>-0.00347</v>
      </c>
      <c r="S6037" t="n">
        <v>-0.00295</v>
      </c>
      <c r="T6037" t="n">
        <v>-0.00364</v>
      </c>
    </row>
    <row r="6038">
      <c r="A6038" s="142" t="n">
        <v>44986</v>
      </c>
      <c r="B6038" t="n">
        <v>0.01609</v>
      </c>
      <c r="C6038" t="n">
        <v>0.01604</v>
      </c>
      <c r="D6038" t="n">
        <v>0.01607</v>
      </c>
      <c r="E6038" t="n">
        <v>0.01604</v>
      </c>
      <c r="F6038" t="n">
        <v>0.01606</v>
      </c>
      <c r="G6038" t="n">
        <v>0.01642</v>
      </c>
      <c r="H6038" t="n">
        <v>0.01171</v>
      </c>
      <c r="I6038" t="n">
        <v>0.01166</v>
      </c>
      <c r="J6038" t="n">
        <v>0.02863</v>
      </c>
      <c r="K6038" t="n">
        <v>0.01892</v>
      </c>
      <c r="L6038" t="n">
        <v>0.00589</v>
      </c>
      <c r="M6038" t="n">
        <v>0.01251</v>
      </c>
      <c r="N6038" t="n">
        <v>0.01945</v>
      </c>
      <c r="O6038" t="n">
        <v>0.02456</v>
      </c>
      <c r="P6038" t="n">
        <v>0.01909</v>
      </c>
      <c r="Q6038" t="n">
        <v>0.02434</v>
      </c>
      <c r="R6038" t="n">
        <v>-0.00735</v>
      </c>
      <c r="S6038" t="n">
        <v>-0.00645</v>
      </c>
      <c r="T6038" t="n">
        <v>0.01459</v>
      </c>
    </row>
    <row r="6039">
      <c r="A6039" s="142" t="n">
        <v>44987</v>
      </c>
      <c r="B6039" t="n">
        <v>0.02011</v>
      </c>
      <c r="C6039" t="n">
        <v>0.02012</v>
      </c>
      <c r="D6039" t="n">
        <v>0.02017</v>
      </c>
      <c r="E6039" t="n">
        <v>0.02017</v>
      </c>
      <c r="F6039" t="n">
        <v>0.02019</v>
      </c>
      <c r="G6039" t="n">
        <v>0.02654</v>
      </c>
      <c r="H6039" t="n">
        <v>0.01861</v>
      </c>
      <c r="I6039" t="n">
        <v>0.01861</v>
      </c>
      <c r="J6039" t="n">
        <v>0.00411</v>
      </c>
      <c r="K6039" t="n">
        <v>0.0071</v>
      </c>
      <c r="L6039" t="n">
        <v>-0.0014</v>
      </c>
      <c r="M6039" t="n">
        <v>0.00118</v>
      </c>
      <c r="N6039" t="n">
        <v>0.00341</v>
      </c>
      <c r="O6039" t="n">
        <v>-0.00194</v>
      </c>
      <c r="P6039" t="n">
        <v>0.00288</v>
      </c>
      <c r="Q6039" t="n">
        <v>0.00209</v>
      </c>
      <c r="R6039" t="n">
        <v>0.00618</v>
      </c>
      <c r="S6039" t="n">
        <v>0.009719999999999999</v>
      </c>
      <c r="T6039" t="n">
        <v>0.00156</v>
      </c>
    </row>
    <row r="6040">
      <c r="A6040" s="142" t="n">
        <v>44988</v>
      </c>
      <c r="B6040" t="n">
        <v>0.00338</v>
      </c>
      <c r="C6040" t="n">
        <v>0.00337</v>
      </c>
      <c r="D6040" t="n">
        <v>0.0034</v>
      </c>
      <c r="E6040" t="n">
        <v>0.00338</v>
      </c>
      <c r="F6040" t="n">
        <v>0.00338</v>
      </c>
      <c r="G6040" t="n">
        <v>-0.00234</v>
      </c>
      <c r="H6040" t="n">
        <v>0.0089</v>
      </c>
      <c r="I6040" t="n">
        <v>0.008869999999999999</v>
      </c>
      <c r="J6040" t="n">
        <v>0.009129999999999999</v>
      </c>
      <c r="K6040" t="n">
        <v>0.0151</v>
      </c>
      <c r="L6040" t="n">
        <v>0.0102</v>
      </c>
      <c r="M6040" t="n">
        <v>0.01324</v>
      </c>
      <c r="N6040" t="n">
        <v>0.0117</v>
      </c>
      <c r="O6040" t="n">
        <v>0.01194</v>
      </c>
      <c r="P6040" t="n">
        <v>0.01437</v>
      </c>
      <c r="Q6040" t="n">
        <v>0.01097</v>
      </c>
      <c r="R6040" t="n">
        <v>0.009140000000000001</v>
      </c>
      <c r="S6040" t="n">
        <v>0.01471</v>
      </c>
      <c r="T6040" t="n">
        <v>0.009429999999999999</v>
      </c>
    </row>
    <row r="6041">
      <c r="A6041" s="142" t="n">
        <v>44991</v>
      </c>
      <c r="B6041" t="n">
        <v>0.01669</v>
      </c>
      <c r="C6041" t="n">
        <v>0.01663</v>
      </c>
      <c r="D6041" t="n">
        <v>0.01672</v>
      </c>
      <c r="E6041" t="n">
        <v>0.01668</v>
      </c>
      <c r="F6041" t="n">
        <v>0.01678</v>
      </c>
      <c r="G6041" t="n">
        <v>0.01551</v>
      </c>
      <c r="H6041" t="n">
        <v>0.01609</v>
      </c>
      <c r="I6041" t="n">
        <v>0.01602</v>
      </c>
      <c r="J6041" t="n">
        <v>-0.00499</v>
      </c>
      <c r="K6041" t="n">
        <v>-0.01755</v>
      </c>
      <c r="L6041" t="n">
        <v>-0.00482</v>
      </c>
      <c r="M6041" t="n">
        <v>-0.01731</v>
      </c>
      <c r="N6041" t="n">
        <v>-0.02067</v>
      </c>
      <c r="O6041" t="n">
        <v>-0.01578</v>
      </c>
      <c r="P6041" t="n">
        <v>-0.01841</v>
      </c>
      <c r="Q6041" t="n">
        <v>-0.00579</v>
      </c>
      <c r="R6041" t="n">
        <v>-0.00044</v>
      </c>
      <c r="S6041" t="n">
        <v>-0.00483</v>
      </c>
      <c r="T6041" t="n">
        <v>-0.00189</v>
      </c>
    </row>
    <row r="6042">
      <c r="A6042" s="142" t="n">
        <v>44992</v>
      </c>
      <c r="B6042" t="n">
        <v>-0.02516</v>
      </c>
      <c r="C6042" t="n">
        <v>-0.02521</v>
      </c>
      <c r="D6042" t="n">
        <v>-0.02519</v>
      </c>
      <c r="E6042" t="n">
        <v>-0.02517</v>
      </c>
      <c r="F6042" t="n">
        <v>-0.02518</v>
      </c>
      <c r="G6042" t="n">
        <v>-0.01765</v>
      </c>
      <c r="H6042" t="n">
        <v>-0.02228</v>
      </c>
      <c r="I6042" t="n">
        <v>-0.02227</v>
      </c>
      <c r="J6042" t="n">
        <v>-0.02196</v>
      </c>
      <c r="K6042" t="n">
        <v>-0.03561</v>
      </c>
      <c r="L6042" t="n">
        <v>-0.03319</v>
      </c>
      <c r="M6042" t="n">
        <v>-0.03727</v>
      </c>
      <c r="N6042" t="n">
        <v>-0.02988</v>
      </c>
      <c r="O6042" t="n">
        <v>-0.03972</v>
      </c>
      <c r="P6042" t="n">
        <v>-0.03175</v>
      </c>
      <c r="Q6042" t="n">
        <v>-0.02182</v>
      </c>
      <c r="R6042" t="n">
        <v>-0.00741</v>
      </c>
      <c r="S6042" t="n">
        <v>-0.00468</v>
      </c>
      <c r="T6042" t="n">
        <v>0.00339</v>
      </c>
    </row>
    <row r="6043">
      <c r="A6043" s="142" t="n">
        <v>44993</v>
      </c>
      <c r="B6043" t="n">
        <v>-0.03019</v>
      </c>
      <c r="C6043" t="n">
        <v>-0.0302</v>
      </c>
      <c r="D6043" t="n">
        <v>-0.03013</v>
      </c>
      <c r="E6043" t="n">
        <v>-0.03014</v>
      </c>
      <c r="F6043" t="n">
        <v>-0.03016</v>
      </c>
      <c r="G6043" t="n">
        <v>-0.0387</v>
      </c>
      <c r="H6043" t="n">
        <v>-0.02615</v>
      </c>
      <c r="I6043" t="n">
        <v>-0.0261</v>
      </c>
      <c r="J6043" t="n">
        <v>-0.01219</v>
      </c>
      <c r="K6043" t="n">
        <v>-0.00013</v>
      </c>
      <c r="L6043" t="n">
        <v>-0.0011</v>
      </c>
      <c r="M6043" t="n">
        <v>0.00113</v>
      </c>
      <c r="N6043" t="n">
        <v>-0.00562</v>
      </c>
      <c r="O6043" t="n">
        <v>-0.00769</v>
      </c>
      <c r="P6043" t="n">
        <v>-0.00298</v>
      </c>
      <c r="Q6043" t="n">
        <v>-0.00903</v>
      </c>
      <c r="R6043" t="n">
        <v>0.00076</v>
      </c>
      <c r="S6043" t="n">
        <v>0.00221</v>
      </c>
      <c r="T6043" t="n">
        <v>-0.00723</v>
      </c>
    </row>
    <row r="6044">
      <c r="A6044" s="142" t="n">
        <v>44994</v>
      </c>
      <c r="B6044" t="n">
        <v>-0.008619999999999999</v>
      </c>
      <c r="C6044" t="n">
        <v>-0.00861</v>
      </c>
      <c r="D6044" t="n">
        <v>-0.008619999999999999</v>
      </c>
      <c r="E6044" t="n">
        <v>-0.008619999999999999</v>
      </c>
      <c r="F6044" t="n">
        <v>-0.0086</v>
      </c>
      <c r="G6044" t="n">
        <v>-0.01169</v>
      </c>
      <c r="H6044" t="n">
        <v>-0.004</v>
      </c>
      <c r="I6044" t="n">
        <v>-0.00402</v>
      </c>
      <c r="J6044" t="n">
        <v>-0.00649</v>
      </c>
      <c r="K6044" t="n">
        <v>-0.01621</v>
      </c>
      <c r="L6044" t="n">
        <v>0.00735</v>
      </c>
      <c r="M6044" t="n">
        <v>-0.00749</v>
      </c>
      <c r="N6044" t="n">
        <v>-0.01127</v>
      </c>
      <c r="O6044" t="n">
        <v>-0.00293</v>
      </c>
      <c r="P6044" t="n">
        <v>-0.01345</v>
      </c>
      <c r="Q6044" t="n">
        <v>-0.00418</v>
      </c>
      <c r="R6044" t="n">
        <v>-0.00123</v>
      </c>
      <c r="S6044" t="n">
        <v>-0.01343</v>
      </c>
      <c r="T6044" t="n">
        <v>-0.01133</v>
      </c>
    </row>
    <row r="6045">
      <c r="A6045" s="142" t="n">
        <v>44995</v>
      </c>
      <c r="B6045" t="n">
        <v>-0.00251</v>
      </c>
      <c r="C6045" t="n">
        <v>-0.00256</v>
      </c>
      <c r="D6045" t="n">
        <v>-0.0025</v>
      </c>
      <c r="E6045" t="n">
        <v>-0.00252</v>
      </c>
      <c r="F6045" t="n">
        <v>-0.00244</v>
      </c>
      <c r="G6045" t="n">
        <v>-0.00092</v>
      </c>
      <c r="H6045" t="n">
        <v>-0.01533</v>
      </c>
      <c r="I6045" t="n">
        <v>-0.01537</v>
      </c>
      <c r="J6045" t="n">
        <v>0.00719</v>
      </c>
      <c r="K6045" t="n">
        <v>-0.00301</v>
      </c>
      <c r="L6045" t="n">
        <v>0.01061</v>
      </c>
      <c r="M6045" t="n">
        <v>0.01357</v>
      </c>
      <c r="N6045" t="n">
        <v>0.00634</v>
      </c>
      <c r="O6045" t="n">
        <v>0.01584</v>
      </c>
      <c r="P6045" t="n">
        <v>0.00606</v>
      </c>
      <c r="Q6045" t="n">
        <v>0.01421</v>
      </c>
      <c r="R6045" t="n">
        <v>-0.01312</v>
      </c>
      <c r="S6045" t="n">
        <v>-0.02356</v>
      </c>
      <c r="T6045" t="n">
        <v>-0.02441</v>
      </c>
    </row>
    <row r="6046">
      <c r="A6046" s="142" t="n">
        <v>44998</v>
      </c>
      <c r="B6046" t="n">
        <v>0.008540000000000001</v>
      </c>
      <c r="C6046" t="n">
        <v>0.008489999999999999</v>
      </c>
      <c r="D6046" t="n">
        <v>0.008569999999999999</v>
      </c>
      <c r="E6046" t="n">
        <v>0.008529999999999999</v>
      </c>
      <c r="F6046" t="n">
        <v>0.008569999999999999</v>
      </c>
      <c r="G6046" t="n">
        <v>0.01985</v>
      </c>
      <c r="H6046" t="n">
        <v>-0.02882</v>
      </c>
      <c r="I6046" t="n">
        <v>-0.02881</v>
      </c>
      <c r="J6046" t="n">
        <v>0.04023</v>
      </c>
      <c r="K6046" t="n">
        <v>0.02309</v>
      </c>
      <c r="L6046" t="n">
        <v>0.05115</v>
      </c>
      <c r="M6046" t="n">
        <v>0.04673</v>
      </c>
      <c r="N6046" t="n">
        <v>0.04343</v>
      </c>
      <c r="O6046" t="n">
        <v>0.06354</v>
      </c>
      <c r="P6046" t="n">
        <v>0.04367</v>
      </c>
      <c r="Q6046" t="n">
        <v>0.04076</v>
      </c>
      <c r="R6046" t="n">
        <v>-0.02361</v>
      </c>
      <c r="S6046" t="n">
        <v>-0.00804</v>
      </c>
      <c r="T6046" t="n">
        <v>0.00244</v>
      </c>
    </row>
    <row r="6047">
      <c r="A6047" s="142" t="n">
        <v>44999</v>
      </c>
      <c r="B6047" t="n">
        <v>0.06167</v>
      </c>
      <c r="C6047" t="n">
        <v>0.06166</v>
      </c>
      <c r="D6047" t="n">
        <v>0.0617</v>
      </c>
      <c r="E6047" t="n">
        <v>0.06167</v>
      </c>
      <c r="F6047" t="n">
        <v>0.06171</v>
      </c>
      <c r="G6047" t="n">
        <v>0.06619</v>
      </c>
      <c r="H6047" t="n">
        <v>0.00795</v>
      </c>
      <c r="I6047" t="n">
        <v>0.007900000000000001</v>
      </c>
      <c r="J6047" t="n">
        <v>0.00062</v>
      </c>
      <c r="K6047" t="n">
        <v>0.0091</v>
      </c>
      <c r="L6047" t="n">
        <v>0.0044</v>
      </c>
      <c r="M6047" t="n">
        <v>0.00568</v>
      </c>
      <c r="N6047" t="n">
        <v>0.01045</v>
      </c>
      <c r="O6047" t="n">
        <v>0.00339</v>
      </c>
      <c r="P6047" t="n">
        <v>0.00722</v>
      </c>
      <c r="Q6047" t="n">
        <v>-0.00184</v>
      </c>
      <c r="R6047" t="n">
        <v>0.01513</v>
      </c>
      <c r="S6047" t="n">
        <v>0.00942</v>
      </c>
      <c r="T6047" t="n">
        <v>-0.01589</v>
      </c>
    </row>
    <row r="6048">
      <c r="A6048" s="142" t="n">
        <v>45000</v>
      </c>
      <c r="B6048" t="n">
        <v>0.01233</v>
      </c>
      <c r="C6048" t="n">
        <v>0.01232</v>
      </c>
      <c r="D6048" t="n">
        <v>0.01235</v>
      </c>
      <c r="E6048" t="n">
        <v>0.0124</v>
      </c>
      <c r="F6048" t="n">
        <v>0.01234</v>
      </c>
      <c r="G6048" t="n">
        <v>0.01154</v>
      </c>
      <c r="H6048" t="n">
        <v>0.00353</v>
      </c>
      <c r="I6048" t="n">
        <v>0.0035</v>
      </c>
      <c r="J6048" t="n">
        <v>0.01153</v>
      </c>
      <c r="K6048" t="n">
        <v>-0.00051</v>
      </c>
      <c r="L6048" t="n">
        <v>-0.01342</v>
      </c>
      <c r="M6048" t="n">
        <v>0.00792</v>
      </c>
      <c r="N6048" t="n">
        <v>0.00349</v>
      </c>
      <c r="O6048" t="n">
        <v>-0.00068</v>
      </c>
      <c r="P6048" t="n">
        <v>-0.00143</v>
      </c>
      <c r="Q6048" t="n">
        <v>0.01594</v>
      </c>
      <c r="R6048" t="n">
        <v>-0.02874</v>
      </c>
      <c r="S6048" t="n">
        <v>0.00601</v>
      </c>
      <c r="T6048" t="n">
        <v>0.02002</v>
      </c>
    </row>
    <row r="6049">
      <c r="A6049" s="142" t="n">
        <v>45001</v>
      </c>
      <c r="B6049" t="n">
        <v>0.01135</v>
      </c>
      <c r="C6049" t="n">
        <v>0.01132</v>
      </c>
      <c r="D6049" t="n">
        <v>0.01136</v>
      </c>
      <c r="E6049" t="n">
        <v>0.01131</v>
      </c>
      <c r="F6049" t="n">
        <v>0.01141</v>
      </c>
      <c r="G6049" t="n">
        <v>-0.00651</v>
      </c>
      <c r="H6049" t="n">
        <v>-0.01758</v>
      </c>
      <c r="I6049" t="n">
        <v>-0.01761</v>
      </c>
      <c r="J6049" t="n">
        <v>-0.01109</v>
      </c>
      <c r="K6049" t="n">
        <v>-0.00903</v>
      </c>
      <c r="L6049" t="n">
        <v>-0.00758</v>
      </c>
      <c r="M6049" t="n">
        <v>-0.01174</v>
      </c>
      <c r="N6049" t="n">
        <v>-0.008869999999999999</v>
      </c>
      <c r="O6049" t="n">
        <v>-0.00366</v>
      </c>
      <c r="P6049" t="n">
        <v>-0.00287</v>
      </c>
      <c r="Q6049" t="n">
        <v>-0.01327</v>
      </c>
      <c r="R6049" t="n">
        <v>0.01275</v>
      </c>
      <c r="S6049" t="n">
        <v>0.00476</v>
      </c>
      <c r="T6049" t="n">
        <v>-0.01342</v>
      </c>
    </row>
    <row r="6050">
      <c r="A6050" s="142" t="n">
        <v>45002</v>
      </c>
      <c r="B6050" t="n">
        <v>-0.01446</v>
      </c>
      <c r="C6050" t="n">
        <v>-0.01449</v>
      </c>
      <c r="D6050" t="n">
        <v>-0.01448</v>
      </c>
      <c r="E6050" t="n">
        <v>-0.01447</v>
      </c>
      <c r="F6050" t="n">
        <v>-0.01446</v>
      </c>
      <c r="G6050" t="n">
        <v>-0.00642</v>
      </c>
      <c r="H6050" t="n">
        <v>-0.01165</v>
      </c>
      <c r="I6050" t="n">
        <v>-0.01156</v>
      </c>
      <c r="J6050" t="n">
        <v>0.02649</v>
      </c>
      <c r="K6050" t="n">
        <v>0.03374</v>
      </c>
      <c r="L6050" t="n">
        <v>0.01422</v>
      </c>
      <c r="M6050" t="n">
        <v>0.04416</v>
      </c>
      <c r="N6050" t="n">
        <v>0.03725</v>
      </c>
      <c r="O6050" t="n">
        <v>0.05137</v>
      </c>
      <c r="P6050" t="n">
        <v>0.03165</v>
      </c>
      <c r="Q6050" t="n">
        <v>0.02782</v>
      </c>
      <c r="R6050" t="n">
        <v>-0.0118</v>
      </c>
      <c r="S6050" t="n">
        <v>-0.00839</v>
      </c>
      <c r="T6050" t="n">
        <v>0.00848</v>
      </c>
    </row>
    <row r="6051">
      <c r="A6051" s="142" t="n">
        <v>45005</v>
      </c>
      <c r="B6051" t="n">
        <v>0.03831</v>
      </c>
      <c r="C6051" t="n">
        <v>0.03829</v>
      </c>
      <c r="D6051" t="n">
        <v>0.03837</v>
      </c>
      <c r="E6051" t="n">
        <v>0.03838</v>
      </c>
      <c r="F6051" t="n">
        <v>0.0384</v>
      </c>
      <c r="G6051" t="n">
        <v>0.04082</v>
      </c>
      <c r="H6051" t="n">
        <v>0.01093</v>
      </c>
      <c r="I6051" t="n">
        <v>0.01084</v>
      </c>
      <c r="J6051" t="n">
        <v>0.02672</v>
      </c>
      <c r="K6051" t="n">
        <v>0.00906</v>
      </c>
      <c r="L6051" t="n">
        <v>0.00912</v>
      </c>
      <c r="M6051" t="n">
        <v>0.00932</v>
      </c>
      <c r="N6051" t="n">
        <v>0.0129</v>
      </c>
      <c r="O6051" t="n">
        <v>0.01163</v>
      </c>
      <c r="P6051" t="n">
        <v>0.01813</v>
      </c>
      <c r="Q6051" t="n">
        <v>0.02628</v>
      </c>
      <c r="R6051" t="n">
        <v>0.009809999999999999</v>
      </c>
      <c r="S6051" t="n">
        <v>-0.0007</v>
      </c>
      <c r="T6051" t="n">
        <v>-0.01595</v>
      </c>
    </row>
    <row r="6052">
      <c r="A6052" s="142" t="n">
        <v>45006</v>
      </c>
      <c r="B6052" t="n">
        <v>0.03153</v>
      </c>
      <c r="C6052" t="n">
        <v>0.03149</v>
      </c>
      <c r="D6052" t="n">
        <v>0.03155</v>
      </c>
      <c r="E6052" t="n">
        <v>0.03149</v>
      </c>
      <c r="F6052" t="n">
        <v>0.03153</v>
      </c>
      <c r="G6052" t="n">
        <v>0.0389</v>
      </c>
      <c r="H6052" t="n">
        <v>0.01055</v>
      </c>
      <c r="I6052" t="n">
        <v>0.01056</v>
      </c>
      <c r="J6052" t="n">
        <v>-0.02809</v>
      </c>
      <c r="K6052" t="n">
        <v>-0.02202</v>
      </c>
      <c r="L6052" t="n">
        <v>-0.01566</v>
      </c>
      <c r="M6052" t="n">
        <v>-0.02656</v>
      </c>
      <c r="N6052" t="n">
        <v>-0.02813</v>
      </c>
      <c r="O6052" t="n">
        <v>-0.02786</v>
      </c>
      <c r="P6052" t="n">
        <v>-0.0274</v>
      </c>
      <c r="Q6052" t="n">
        <v>-0.03034</v>
      </c>
      <c r="R6052" t="n">
        <v>0.01303</v>
      </c>
      <c r="S6052" t="n">
        <v>0.0077</v>
      </c>
      <c r="T6052" t="n">
        <v>0.00553</v>
      </c>
    </row>
    <row r="6053">
      <c r="A6053" s="142" t="n">
        <v>45007</v>
      </c>
      <c r="B6053" t="n">
        <v>-0.03378</v>
      </c>
      <c r="C6053" t="n">
        <v>-0.03377</v>
      </c>
      <c r="D6053" t="n">
        <v>-0.03376</v>
      </c>
      <c r="E6053" t="n">
        <v>-0.03375</v>
      </c>
      <c r="F6053" t="n">
        <v>-0.03374</v>
      </c>
      <c r="G6053" t="n">
        <v>-0.02929</v>
      </c>
      <c r="H6053" t="n">
        <v>-0.00612</v>
      </c>
      <c r="I6053" t="n">
        <v>-0.00615</v>
      </c>
      <c r="J6053" t="n">
        <v>0.00669</v>
      </c>
      <c r="K6053" t="n">
        <v>0.00667</v>
      </c>
      <c r="L6053" t="n">
        <v>0.01592</v>
      </c>
      <c r="M6053" t="n">
        <v>0.00927</v>
      </c>
      <c r="N6053" t="n">
        <v>0.00619</v>
      </c>
      <c r="O6053" t="n">
        <v>0.01932</v>
      </c>
      <c r="P6053" t="n">
        <v>0.00141</v>
      </c>
      <c r="Q6053" t="n">
        <v>0.00658</v>
      </c>
      <c r="R6053" t="n">
        <v>0.0022</v>
      </c>
      <c r="S6053" t="n">
        <v>-0.00928</v>
      </c>
      <c r="T6053" t="n">
        <v>0.00768</v>
      </c>
    </row>
    <row r="6054">
      <c r="A6054" s="142" t="n">
        <v>45008</v>
      </c>
      <c r="B6054" t="n">
        <v>0.01039</v>
      </c>
      <c r="C6054" t="n">
        <v>0.01035</v>
      </c>
      <c r="D6054" t="n">
        <v>0.0104</v>
      </c>
      <c r="E6054" t="n">
        <v>0.01043</v>
      </c>
      <c r="F6054" t="n">
        <v>0.01037</v>
      </c>
      <c r="G6054" t="n">
        <v>0.01232</v>
      </c>
      <c r="H6054" t="n">
        <v>-0.00143</v>
      </c>
      <c r="I6054" t="n">
        <v>-0.00148</v>
      </c>
      <c r="J6054" t="n">
        <v>0.01481</v>
      </c>
      <c r="K6054" t="n">
        <v>0.01</v>
      </c>
      <c r="L6054" t="n">
        <v>0.0132</v>
      </c>
      <c r="M6054" t="n">
        <v>0.0091</v>
      </c>
      <c r="N6054" t="n">
        <v>0.01952</v>
      </c>
      <c r="O6054" t="n">
        <v>0.02592</v>
      </c>
      <c r="P6054" t="n">
        <v>0.01828</v>
      </c>
      <c r="Q6054" t="n">
        <v>0.01356</v>
      </c>
      <c r="R6054" t="n">
        <v>-0.00203</v>
      </c>
      <c r="S6054" t="n">
        <v>-0.00359</v>
      </c>
      <c r="T6054" t="n">
        <v>0.00775</v>
      </c>
    </row>
    <row r="6055">
      <c r="A6055" s="142" t="n">
        <v>45009</v>
      </c>
      <c r="B6055" t="n">
        <v>0.01025</v>
      </c>
      <c r="C6055" t="n">
        <v>0.01024</v>
      </c>
      <c r="D6055" t="n">
        <v>0.01026</v>
      </c>
      <c r="E6055" t="n">
        <v>0.01026</v>
      </c>
      <c r="F6055" t="n">
        <v>0.01032</v>
      </c>
      <c r="G6055" t="n">
        <v>0.01955</v>
      </c>
      <c r="H6055" t="n">
        <v>-0.00565</v>
      </c>
      <c r="I6055" t="n">
        <v>-0.00561</v>
      </c>
      <c r="J6055" t="n">
        <v>0.01936</v>
      </c>
      <c r="K6055" t="n">
        <v>0.01188</v>
      </c>
      <c r="L6055" t="n">
        <v>-0.00548</v>
      </c>
      <c r="M6055" t="n">
        <v>0.01376</v>
      </c>
      <c r="N6055" t="n">
        <v>0.01298</v>
      </c>
      <c r="O6055" t="n">
        <v>0.0044</v>
      </c>
      <c r="P6055" t="n">
        <v>0.01243</v>
      </c>
      <c r="Q6055" t="n">
        <v>0.02031</v>
      </c>
      <c r="R6055" t="n">
        <v>-0.01257</v>
      </c>
      <c r="S6055" t="n">
        <v>0.009860000000000001</v>
      </c>
      <c r="T6055" t="n">
        <v>0.00632</v>
      </c>
    </row>
    <row r="6056">
      <c r="A6056" s="142" t="n">
        <v>45012</v>
      </c>
      <c r="B6056" t="n">
        <v>0.02126</v>
      </c>
      <c r="C6056" t="n">
        <v>0.0212</v>
      </c>
      <c r="D6056" t="n">
        <v>0.02128</v>
      </c>
      <c r="E6056" t="n">
        <v>0.02127</v>
      </c>
      <c r="F6056" t="n">
        <v>0.02133</v>
      </c>
      <c r="G6056" t="n">
        <v>0.00928</v>
      </c>
      <c r="H6056" t="n">
        <v>0.00692</v>
      </c>
      <c r="I6056" t="n">
        <v>0.00687</v>
      </c>
      <c r="J6056" t="n">
        <v>-0.00847</v>
      </c>
      <c r="K6056" t="n">
        <v>0.00098</v>
      </c>
      <c r="L6056" t="n">
        <v>-0.01057</v>
      </c>
      <c r="M6056" t="n">
        <v>0.00637</v>
      </c>
      <c r="N6056" t="n">
        <v>0.00186</v>
      </c>
      <c r="O6056" t="n">
        <v>0.00175</v>
      </c>
      <c r="P6056" t="n">
        <v>-0.00136</v>
      </c>
      <c r="Q6056" t="n">
        <v>-0.00775</v>
      </c>
      <c r="R6056" t="n">
        <v>0.0107</v>
      </c>
      <c r="S6056" t="n">
        <v>0.00061</v>
      </c>
      <c r="T6056" t="n">
        <v>-0.009950000000000001</v>
      </c>
    </row>
    <row r="6057">
      <c r="A6057" s="142" t="n">
        <v>45013</v>
      </c>
      <c r="B6057" t="n">
        <v>0.00238</v>
      </c>
      <c r="C6057" t="n">
        <v>0.00236</v>
      </c>
      <c r="D6057" t="n">
        <v>0.00241</v>
      </c>
      <c r="E6057" t="n">
        <v>0.00237</v>
      </c>
      <c r="F6057" t="n">
        <v>0.00238</v>
      </c>
      <c r="G6057" t="n">
        <v>0.00412</v>
      </c>
      <c r="H6057" t="n">
        <v>0.00409</v>
      </c>
      <c r="I6057" t="n">
        <v>0.00407</v>
      </c>
      <c r="J6057" t="n">
        <v>0.0056</v>
      </c>
      <c r="K6057" t="n">
        <v>0.01124</v>
      </c>
      <c r="L6057" t="n">
        <v>0.00541</v>
      </c>
      <c r="M6057" t="n">
        <v>0.01529</v>
      </c>
      <c r="N6057" t="n">
        <v>0.01878</v>
      </c>
      <c r="O6057" t="n">
        <v>0.02448</v>
      </c>
      <c r="P6057" t="n">
        <v>0.01503</v>
      </c>
      <c r="Q6057" t="n">
        <v>0.00704</v>
      </c>
      <c r="R6057" t="n">
        <v>-0.0004</v>
      </c>
      <c r="S6057" t="n">
        <v>-0.00325</v>
      </c>
      <c r="T6057" t="n">
        <v>0.00214</v>
      </c>
    </row>
    <row r="6058">
      <c r="A6058" s="142" t="n">
        <v>45014</v>
      </c>
      <c r="B6058" t="n">
        <v>0.0226</v>
      </c>
      <c r="C6058" t="n">
        <v>0.0226</v>
      </c>
      <c r="D6058" t="n">
        <v>0.02264</v>
      </c>
      <c r="E6058" t="n">
        <v>0.02263</v>
      </c>
      <c r="F6058" t="n">
        <v>0.02266</v>
      </c>
      <c r="G6058" t="n">
        <v>0.0276</v>
      </c>
      <c r="H6058" t="n">
        <v>0.01576</v>
      </c>
      <c r="I6058" t="n">
        <v>0.0158</v>
      </c>
      <c r="J6058" t="n">
        <v>0.01963</v>
      </c>
      <c r="K6058" t="n">
        <v>0.00483</v>
      </c>
      <c r="L6058" t="n">
        <v>0.00387</v>
      </c>
      <c r="M6058" t="n">
        <v>0.00243</v>
      </c>
      <c r="N6058" t="n">
        <v>-0.00123</v>
      </c>
      <c r="O6058" t="n">
        <v>-0.00244</v>
      </c>
      <c r="P6058" t="n">
        <v>0</v>
      </c>
      <c r="Q6058" t="n">
        <v>0.01925</v>
      </c>
      <c r="R6058" t="n">
        <v>0.01281</v>
      </c>
      <c r="S6058" t="n">
        <v>0.01276</v>
      </c>
      <c r="T6058" t="n">
        <v>0.0102</v>
      </c>
    </row>
    <row r="6059">
      <c r="A6059" s="142" t="n">
        <v>45015</v>
      </c>
      <c r="B6059" t="n">
        <v>0.00025</v>
      </c>
      <c r="C6059" t="n">
        <v>0.00023</v>
      </c>
      <c r="D6059" t="n">
        <v>0.00025</v>
      </c>
      <c r="E6059" t="n">
        <v>0.00025</v>
      </c>
      <c r="F6059" t="n">
        <v>0.00027</v>
      </c>
      <c r="G6059" t="n">
        <v>6e-05</v>
      </c>
      <c r="H6059" t="n">
        <v>0.00865</v>
      </c>
      <c r="I6059" t="n">
        <v>0.008659999999999999</v>
      </c>
      <c r="J6059" t="n">
        <v>-0.00316</v>
      </c>
      <c r="K6059" t="n">
        <v>0.01322</v>
      </c>
      <c r="L6059" t="n">
        <v>0.01515</v>
      </c>
      <c r="M6059" t="n">
        <v>0.00613</v>
      </c>
      <c r="N6059" t="n">
        <v>0.01149</v>
      </c>
      <c r="O6059" t="n">
        <v>0.01357</v>
      </c>
      <c r="P6059" t="n">
        <v>0.01077</v>
      </c>
      <c r="Q6059" t="n">
        <v>-0.00385</v>
      </c>
      <c r="R6059" t="n">
        <v>0.01017</v>
      </c>
      <c r="S6059" t="n">
        <v>0.00039</v>
      </c>
      <c r="T6059" t="n">
        <v>-0.00147</v>
      </c>
    </row>
    <row r="6060">
      <c r="A6060" s="142" t="n">
        <v>45016</v>
      </c>
      <c r="B6060" t="n">
        <v>0.01437</v>
      </c>
      <c r="C6060" t="n">
        <v>0.01433</v>
      </c>
      <c r="D6060" t="n">
        <v>0.01436</v>
      </c>
      <c r="E6060" t="n">
        <v>0.01438</v>
      </c>
      <c r="F6060" t="n">
        <v>0.01434</v>
      </c>
      <c r="G6060" t="n">
        <v>0.02205</v>
      </c>
      <c r="H6060" t="n">
        <v>0.01084</v>
      </c>
      <c r="I6060" t="n">
        <v>0.01079</v>
      </c>
      <c r="J6060" t="n">
        <v>0.01355</v>
      </c>
      <c r="K6060" t="n">
        <v>-0.00024</v>
      </c>
      <c r="L6060" t="n">
        <v>0.0013</v>
      </c>
      <c r="M6060" t="n">
        <v>-0.00679</v>
      </c>
      <c r="N6060" t="n">
        <v>-0.00181</v>
      </c>
      <c r="O6060" t="n">
        <v>-0.008800000000000001</v>
      </c>
      <c r="P6060" t="n">
        <v>0.00266</v>
      </c>
      <c r="Q6060" t="n">
        <v>0.01255</v>
      </c>
      <c r="R6060" t="n">
        <v>0.00687</v>
      </c>
      <c r="S6060" t="n">
        <v>0.01528</v>
      </c>
      <c r="T6060" t="n">
        <v>0.00906</v>
      </c>
    </row>
    <row r="6061">
      <c r="A6061" s="142" t="n">
        <v>45019</v>
      </c>
      <c r="B6061" t="n">
        <v>0.00218</v>
      </c>
      <c r="C6061" t="n">
        <v>0.00214</v>
      </c>
      <c r="D6061" t="n">
        <v>0.00225</v>
      </c>
      <c r="E6061" t="n">
        <v>0.00218</v>
      </c>
      <c r="F6061" t="n">
        <v>0.00228</v>
      </c>
      <c r="G6061" t="n">
        <v>-0.00221</v>
      </c>
      <c r="H6061" t="n">
        <v>0.00736</v>
      </c>
      <c r="I6061" t="n">
        <v>0.00732</v>
      </c>
      <c r="J6061" t="n">
        <v>-0.00626</v>
      </c>
      <c r="K6061" t="n">
        <v>0.02005</v>
      </c>
      <c r="L6061" t="n">
        <v>-0.00128</v>
      </c>
      <c r="M6061" t="n">
        <v>0.01779</v>
      </c>
      <c r="N6061" t="n">
        <v>0.01283</v>
      </c>
      <c r="O6061" t="n">
        <v>0.02494</v>
      </c>
      <c r="P6061" t="n">
        <v>0.009299999999999999</v>
      </c>
      <c r="Q6061" t="n">
        <v>-0.00512</v>
      </c>
      <c r="R6061" t="n">
        <v>0.00012</v>
      </c>
      <c r="S6061" t="n">
        <v>0.00161</v>
      </c>
      <c r="T6061" t="n">
        <v>-0.00317</v>
      </c>
    </row>
    <row r="6062">
      <c r="A6062" s="142" t="n">
        <v>45020</v>
      </c>
      <c r="B6062" t="n">
        <v>0.00876</v>
      </c>
      <c r="C6062" t="n">
        <v>0.008750000000000001</v>
      </c>
      <c r="D6062" t="n">
        <v>0.00876</v>
      </c>
      <c r="E6062" t="n">
        <v>0.008800000000000001</v>
      </c>
      <c r="F6062" t="n">
        <v>0.008800000000000001</v>
      </c>
      <c r="G6062" t="n">
        <v>0.01095</v>
      </c>
      <c r="H6062" t="n">
        <v>0.00508</v>
      </c>
      <c r="I6062" t="n">
        <v>0.0051</v>
      </c>
      <c r="J6062" t="n">
        <v>0.01488</v>
      </c>
      <c r="K6062" t="n">
        <v>0.01256</v>
      </c>
      <c r="L6062" t="n">
        <v>0.02281</v>
      </c>
      <c r="M6062" t="n">
        <v>0.03363</v>
      </c>
      <c r="N6062" t="n">
        <v>0.01579</v>
      </c>
      <c r="O6062" t="n">
        <v>0.033</v>
      </c>
      <c r="P6062" t="n">
        <v>0.01447</v>
      </c>
      <c r="Q6062" t="n">
        <v>0.01667</v>
      </c>
      <c r="R6062" t="n">
        <v>-0.0009300000000000001</v>
      </c>
      <c r="S6062" t="n">
        <v>-0.009639999999999999</v>
      </c>
      <c r="T6062" t="n">
        <v>-0.008630000000000001</v>
      </c>
    </row>
    <row r="6063">
      <c r="A6063" s="142" t="n">
        <v>45021</v>
      </c>
      <c r="B6063" t="n">
        <v>0.02266</v>
      </c>
      <c r="C6063" t="n">
        <v>0.02263</v>
      </c>
      <c r="D6063" t="n">
        <v>0.02266</v>
      </c>
      <c r="E6063" t="n">
        <v>0.02265</v>
      </c>
      <c r="F6063" t="n">
        <v>0.02265</v>
      </c>
      <c r="G6063" t="n">
        <v>0.03032</v>
      </c>
      <c r="H6063" t="n">
        <v>-0.00733</v>
      </c>
      <c r="I6063" t="n">
        <v>-0.00733</v>
      </c>
      <c r="J6063" t="n">
        <v>0.02961</v>
      </c>
      <c r="K6063" t="n">
        <v>-0.00551</v>
      </c>
      <c r="L6063" t="n">
        <v>-0.00944</v>
      </c>
      <c r="M6063" t="n">
        <v>0.0027</v>
      </c>
      <c r="N6063" t="n">
        <v>0.00425</v>
      </c>
      <c r="O6063" t="n">
        <v>0.00069</v>
      </c>
      <c r="P6063" t="n">
        <v>0.01038</v>
      </c>
      <c r="Q6063" t="n">
        <v>0.03178</v>
      </c>
      <c r="R6063" t="n">
        <v>-0.00063</v>
      </c>
      <c r="S6063" t="n">
        <v>0.00139</v>
      </c>
      <c r="T6063" t="n">
        <v>0.00562</v>
      </c>
    </row>
    <row r="6064">
      <c r="A6064" s="142" t="n">
        <v>45022</v>
      </c>
      <c r="B6064" t="n">
        <v>0.01841</v>
      </c>
      <c r="C6064" t="n">
        <v>0.0184</v>
      </c>
      <c r="D6064" t="n">
        <v>0.01844</v>
      </c>
      <c r="E6064" t="n">
        <v>0.01841</v>
      </c>
      <c r="F6064" t="n">
        <v>0.01845</v>
      </c>
      <c r="G6064" t="n">
        <v>0.01302</v>
      </c>
      <c r="H6064" t="n">
        <v>-0.00279</v>
      </c>
      <c r="I6064" t="n">
        <v>-0.00283</v>
      </c>
      <c r="J6064" t="n">
        <v>-0.00164</v>
      </c>
      <c r="K6064" t="n">
        <v>0.00855</v>
      </c>
      <c r="L6064" t="n">
        <v>0.0062</v>
      </c>
      <c r="M6064" t="n">
        <v>0.0089</v>
      </c>
      <c r="N6064" t="n">
        <v>0.00223</v>
      </c>
      <c r="O6064" t="n">
        <v>0.00402</v>
      </c>
      <c r="P6064" t="n">
        <v>0</v>
      </c>
      <c r="Q6064" t="n">
        <v>-0.00491</v>
      </c>
      <c r="R6064" t="n">
        <v>0.00554</v>
      </c>
      <c r="S6064" t="n">
        <v>0.00063</v>
      </c>
      <c r="T6064" t="n">
        <v>-0.00454</v>
      </c>
    </row>
    <row r="6065">
      <c r="A6065" s="142" t="n">
        <v>45023</v>
      </c>
      <c r="B6065" t="n">
        <v>0</v>
      </c>
      <c r="C6065" t="n">
        <v>0</v>
      </c>
      <c r="D6065" t="n">
        <v>0</v>
      </c>
      <c r="E6065" t="n">
        <v>0</v>
      </c>
      <c r="F6065" t="n">
        <v>0</v>
      </c>
      <c r="G6065" t="n">
        <v>0</v>
      </c>
      <c r="H6065" t="n">
        <v>0</v>
      </c>
      <c r="I6065" t="n">
        <v>0</v>
      </c>
      <c r="J6065" t="n">
        <v>0</v>
      </c>
      <c r="K6065" t="n">
        <v>0</v>
      </c>
      <c r="L6065" t="n">
        <v>0</v>
      </c>
      <c r="M6065" t="n">
        <v>0</v>
      </c>
      <c r="N6065" t="n">
        <v>0</v>
      </c>
      <c r="O6065" t="n">
        <v>0</v>
      </c>
      <c r="P6065" t="n">
        <v>0</v>
      </c>
      <c r="Q6065" t="n">
        <v>0</v>
      </c>
      <c r="R6065" t="n">
        <v>0</v>
      </c>
      <c r="S6065" t="n">
        <v>0.00038</v>
      </c>
      <c r="T6065" t="n">
        <v>0.00268</v>
      </c>
    </row>
    <row r="6066">
      <c r="A6066" s="142" t="n">
        <v>45026</v>
      </c>
      <c r="B6066" t="n">
        <v>0</v>
      </c>
      <c r="C6066" t="n">
        <v>0</v>
      </c>
      <c r="D6066" t="n">
        <v>0</v>
      </c>
      <c r="E6066" t="n">
        <v>0</v>
      </c>
      <c r="F6066" t="n">
        <v>0</v>
      </c>
      <c r="G6066" t="n">
        <v>0</v>
      </c>
      <c r="H6066" t="n">
        <v>0</v>
      </c>
      <c r="I6066" t="n">
        <v>0</v>
      </c>
      <c r="J6066" t="n">
        <v>0</v>
      </c>
      <c r="K6066" t="n">
        <v>0</v>
      </c>
      <c r="L6066" t="n">
        <v>0</v>
      </c>
      <c r="M6066" t="n">
        <v>0</v>
      </c>
      <c r="N6066" t="n">
        <v>0</v>
      </c>
      <c r="O6066" t="n">
        <v>0</v>
      </c>
      <c r="P6066" t="n">
        <v>-0.00513</v>
      </c>
      <c r="Q6066" t="n">
        <v>0</v>
      </c>
      <c r="R6066" t="n">
        <v>0.00016</v>
      </c>
      <c r="S6066" t="n">
        <v>0.00662</v>
      </c>
      <c r="T6066" t="n">
        <v>0.00942</v>
      </c>
    </row>
    <row r="6067">
      <c r="A6067" s="142" t="n">
        <v>45027</v>
      </c>
      <c r="B6067" t="n">
        <v>-0.00224</v>
      </c>
      <c r="C6067" t="n">
        <v>-0.00235</v>
      </c>
      <c r="D6067" t="n">
        <v>-0.0022</v>
      </c>
      <c r="E6067" t="n">
        <v>-0.00221</v>
      </c>
      <c r="F6067" t="n">
        <v>-0.00212</v>
      </c>
      <c r="G6067" t="n">
        <v>-0.00877</v>
      </c>
      <c r="H6067" t="n">
        <v>-0.00149</v>
      </c>
      <c r="I6067" t="n">
        <v>-0.00157</v>
      </c>
      <c r="J6067" t="n">
        <v>0.02305</v>
      </c>
      <c r="K6067" t="n">
        <v>0.00481</v>
      </c>
      <c r="L6067" t="n">
        <v>-0.00581</v>
      </c>
      <c r="M6067" t="n">
        <v>0.00453</v>
      </c>
      <c r="N6067" t="n">
        <v>0.00605</v>
      </c>
      <c r="O6067" t="n">
        <v>0.00126</v>
      </c>
      <c r="P6067" t="n">
        <v>0.01548</v>
      </c>
      <c r="Q6067" t="n">
        <v>0.02153</v>
      </c>
      <c r="R6067" t="n">
        <v>0.00572</v>
      </c>
      <c r="S6067" t="n">
        <v>-0.0024</v>
      </c>
      <c r="T6067" t="n">
        <v>0.00094</v>
      </c>
    </row>
    <row r="6068">
      <c r="A6068" s="142" t="n">
        <v>45028</v>
      </c>
      <c r="B6068" t="n">
        <v>0.008920000000000001</v>
      </c>
      <c r="C6068" t="n">
        <v>0.008920000000000001</v>
      </c>
      <c r="D6068" t="n">
        <v>0.00895</v>
      </c>
      <c r="E6068" t="n">
        <v>0.008959999999999999</v>
      </c>
      <c r="F6068" t="n">
        <v>0.00895</v>
      </c>
      <c r="G6068" t="n">
        <v>0.01574</v>
      </c>
      <c r="H6068" t="n">
        <v>0.01876</v>
      </c>
      <c r="I6068" t="n">
        <v>0.01875</v>
      </c>
      <c r="J6068" t="n">
        <v>-0.00536</v>
      </c>
      <c r="K6068" t="n">
        <v>0.00855</v>
      </c>
      <c r="L6068" t="n">
        <v>0.00975</v>
      </c>
      <c r="M6068" t="n">
        <v>0.00944</v>
      </c>
      <c r="N6068" t="n">
        <v>0.00229</v>
      </c>
      <c r="O6068" t="n">
        <v>0.01005</v>
      </c>
      <c r="P6068" t="n">
        <v>-0.00381</v>
      </c>
      <c r="Q6068" t="n">
        <v>-0.00694</v>
      </c>
      <c r="R6068" t="n">
        <v>0.00173</v>
      </c>
      <c r="S6068" t="n">
        <v>-0.00663</v>
      </c>
      <c r="T6068" t="n">
        <v>-0.00851</v>
      </c>
    </row>
    <row r="6069">
      <c r="A6069" s="142" t="n">
        <v>45029</v>
      </c>
      <c r="B6069" t="n">
        <v>0.00721</v>
      </c>
      <c r="C6069" t="n">
        <v>0.0072</v>
      </c>
      <c r="D6069" t="n">
        <v>0.00722</v>
      </c>
      <c r="E6069" t="n">
        <v>0.0072</v>
      </c>
      <c r="F6069" t="n">
        <v>0.00722</v>
      </c>
      <c r="G6069" t="n">
        <v>0.0132</v>
      </c>
      <c r="H6069" t="n">
        <v>0.00024</v>
      </c>
      <c r="I6069" t="n">
        <v>0.00025</v>
      </c>
      <c r="J6069" t="n">
        <v>0.02292</v>
      </c>
      <c r="K6069" t="n">
        <v>0.01707</v>
      </c>
      <c r="L6069" t="n">
        <v>0.02286</v>
      </c>
      <c r="M6069" t="n">
        <v>0.0163</v>
      </c>
      <c r="N6069" t="n">
        <v>0.01965</v>
      </c>
      <c r="O6069" t="n">
        <v>0.0242</v>
      </c>
      <c r="P6069" t="n">
        <v>0.03444</v>
      </c>
      <c r="Q6069" t="n">
        <v>0.02255</v>
      </c>
      <c r="R6069" t="n">
        <v>0.00417</v>
      </c>
      <c r="S6069" t="n">
        <v>0.00482</v>
      </c>
      <c r="T6069" t="n">
        <v>-0.00284</v>
      </c>
    </row>
    <row r="6070">
      <c r="A6070" s="142" t="n">
        <v>45030</v>
      </c>
      <c r="B6070" t="n">
        <v>0.01862</v>
      </c>
      <c r="C6070" t="n">
        <v>0.01858</v>
      </c>
      <c r="D6070" t="n">
        <v>0.01862</v>
      </c>
      <c r="E6070" t="n">
        <v>0.01862</v>
      </c>
      <c r="F6070" t="n">
        <v>0.01866</v>
      </c>
      <c r="G6070" t="n">
        <v>0.02515</v>
      </c>
      <c r="H6070" t="n">
        <v>0.01816</v>
      </c>
      <c r="I6070" t="n">
        <v>0.01815</v>
      </c>
      <c r="J6070" t="n">
        <v>-0.00422</v>
      </c>
      <c r="K6070" t="n">
        <v>-0.00511</v>
      </c>
      <c r="L6070" t="n">
        <v>-0.01299</v>
      </c>
      <c r="M6070" t="n">
        <v>-0.01438</v>
      </c>
      <c r="N6070" t="n">
        <v>-0.00762</v>
      </c>
      <c r="O6070" t="n">
        <v>-0.01391</v>
      </c>
      <c r="P6070" t="n">
        <v>-0.01233</v>
      </c>
      <c r="Q6070" t="n">
        <v>-0.00554</v>
      </c>
      <c r="R6070" t="n">
        <v>0.00584</v>
      </c>
      <c r="S6070" t="n">
        <v>0.00298</v>
      </c>
      <c r="T6070" t="n">
        <v>0.0072</v>
      </c>
    </row>
    <row r="6071">
      <c r="A6071" s="142" t="n">
        <v>45033</v>
      </c>
      <c r="B6071" t="n">
        <v>-0.009169999999999999</v>
      </c>
      <c r="C6071" t="n">
        <v>-0.009209999999999999</v>
      </c>
      <c r="D6071" t="n">
        <v>-0.009140000000000001</v>
      </c>
      <c r="E6071" t="n">
        <v>-0.00916</v>
      </c>
      <c r="F6071" t="n">
        <v>-0.009129999999999999</v>
      </c>
      <c r="G6071" t="n">
        <v>-0.01276</v>
      </c>
      <c r="H6071" t="n">
        <v>-0.0048</v>
      </c>
      <c r="I6071" t="n">
        <v>-0.0048</v>
      </c>
      <c r="J6071" t="n">
        <v>-0.01668</v>
      </c>
      <c r="K6071" t="n">
        <v>-0.00436</v>
      </c>
      <c r="L6071" t="n">
        <v>0.00545</v>
      </c>
      <c r="M6071" t="n">
        <v>-0.02031</v>
      </c>
      <c r="N6071" t="n">
        <v>-0.01436</v>
      </c>
      <c r="O6071" t="n">
        <v>-0.01568</v>
      </c>
      <c r="P6071" t="n">
        <v>-0.01373</v>
      </c>
      <c r="Q6071" t="n">
        <v>-0.01392</v>
      </c>
      <c r="R6071" t="n">
        <v>-0.00015</v>
      </c>
      <c r="S6071" t="n">
        <v>0.00923</v>
      </c>
      <c r="T6071" t="n">
        <v>0.01172</v>
      </c>
    </row>
    <row r="6072">
      <c r="A6072" s="142" t="n">
        <v>45034</v>
      </c>
      <c r="B6072" t="n">
        <v>-0.02482</v>
      </c>
      <c r="C6072" t="n">
        <v>-0.02485</v>
      </c>
      <c r="D6072" t="n">
        <v>-0.0248</v>
      </c>
      <c r="E6072" t="n">
        <v>-0.02484</v>
      </c>
      <c r="F6072" t="n">
        <v>-0.02479</v>
      </c>
      <c r="G6072" t="n">
        <v>-0.03288</v>
      </c>
      <c r="H6072" t="n">
        <v>-0.00404</v>
      </c>
      <c r="I6072" t="n">
        <v>-0.00408</v>
      </c>
      <c r="J6072" t="n">
        <v>0.00538</v>
      </c>
      <c r="K6072" t="n">
        <v>0.0092</v>
      </c>
      <c r="L6072" t="n">
        <v>0.02228</v>
      </c>
      <c r="M6072" t="n">
        <v>0.00408</v>
      </c>
      <c r="N6072" t="n">
        <v>0.004</v>
      </c>
      <c r="O6072" t="n">
        <v>0.00034</v>
      </c>
      <c r="P6072" t="n">
        <v>0.0038</v>
      </c>
      <c r="Q6072" t="n">
        <v>0.01023</v>
      </c>
      <c r="R6072" t="n">
        <v>0.00386</v>
      </c>
      <c r="S6072" t="n">
        <v>-0.00187</v>
      </c>
      <c r="T6072" t="n">
        <v>-0.00743</v>
      </c>
    </row>
    <row r="6073">
      <c r="A6073" s="142" t="n">
        <v>45035</v>
      </c>
      <c r="B6073" t="n">
        <v>0.00305</v>
      </c>
      <c r="C6073" t="n">
        <v>0.00303</v>
      </c>
      <c r="D6073" t="n">
        <v>0.00306</v>
      </c>
      <c r="E6073" t="n">
        <v>0.00307</v>
      </c>
      <c r="F6073" t="n">
        <v>0.00308</v>
      </c>
      <c r="G6073" t="n">
        <v>0.00727</v>
      </c>
      <c r="H6073" t="n">
        <v>0.00963</v>
      </c>
      <c r="I6073" t="n">
        <v>0.00963</v>
      </c>
      <c r="J6073" t="n">
        <v>-0.01419</v>
      </c>
      <c r="K6073" t="n">
        <v>-0.01123</v>
      </c>
      <c r="L6073" t="n">
        <v>-0.00285</v>
      </c>
      <c r="M6073" t="n">
        <v>-0.01836</v>
      </c>
      <c r="N6073" t="n">
        <v>-0.01287</v>
      </c>
      <c r="O6073" t="n">
        <v>-0.01501</v>
      </c>
      <c r="P6073" t="n">
        <v>-0.01513</v>
      </c>
      <c r="Q6073" t="n">
        <v>-0.01484</v>
      </c>
      <c r="R6073" t="n">
        <v>-0.0009</v>
      </c>
      <c r="S6073" t="n">
        <v>-0.00151</v>
      </c>
      <c r="T6073" t="n">
        <v>-0.0097</v>
      </c>
    </row>
    <row r="6074">
      <c r="A6074" s="142" t="n">
        <v>45036</v>
      </c>
      <c r="B6074" t="n">
        <v>-0.01448</v>
      </c>
      <c r="C6074" t="n">
        <v>-0.01449</v>
      </c>
      <c r="D6074" t="n">
        <v>-0.01447</v>
      </c>
      <c r="E6074" t="n">
        <v>-0.01448</v>
      </c>
      <c r="F6074" t="n">
        <v>-0.01446</v>
      </c>
      <c r="G6074" t="n">
        <v>-0.01476</v>
      </c>
      <c r="H6074" t="n">
        <v>-0.01014</v>
      </c>
      <c r="I6074" t="n">
        <v>-0.01013</v>
      </c>
      <c r="J6074" t="n">
        <v>-0.00435</v>
      </c>
      <c r="K6074" t="n">
        <v>-0.008880000000000001</v>
      </c>
      <c r="L6074" t="n">
        <v>-0.00114</v>
      </c>
      <c r="M6074" t="n">
        <v>-0.00821</v>
      </c>
      <c r="N6074" t="n">
        <v>-0.00455</v>
      </c>
      <c r="O6074" t="n">
        <v>-0.00173</v>
      </c>
      <c r="P6074" t="n">
        <v>-0.00768</v>
      </c>
      <c r="Q6074" t="n">
        <v>-0.00656</v>
      </c>
      <c r="R6074" t="n">
        <v>-0.00108</v>
      </c>
      <c r="S6074" t="n">
        <v>-0.00522</v>
      </c>
      <c r="T6074" t="n">
        <v>-0.00239</v>
      </c>
    </row>
    <row r="6075">
      <c r="A6075" s="142" t="n">
        <v>45037</v>
      </c>
      <c r="B6075" t="n">
        <v>-0.00339</v>
      </c>
      <c r="C6075" t="n">
        <v>-0.00341</v>
      </c>
      <c r="D6075" t="n">
        <v>-0.00337</v>
      </c>
      <c r="E6075" t="n">
        <v>-0.00339</v>
      </c>
      <c r="F6075" t="n">
        <v>-0.00337</v>
      </c>
      <c r="G6075" t="n">
        <v>-0.00157</v>
      </c>
      <c r="H6075" t="n">
        <v>-0.01037</v>
      </c>
      <c r="I6075" t="n">
        <v>-0.01043</v>
      </c>
      <c r="J6075" t="n">
        <v>-0.01391</v>
      </c>
      <c r="K6075" t="n">
        <v>-0.01735</v>
      </c>
      <c r="L6075" t="n">
        <v>0.00061</v>
      </c>
      <c r="M6075" t="n">
        <v>-0.01138</v>
      </c>
      <c r="N6075" t="n">
        <v>-0.01235</v>
      </c>
      <c r="O6075" t="n">
        <v>-0.009599999999999999</v>
      </c>
      <c r="P6075" t="n">
        <v>-0.01419</v>
      </c>
      <c r="Q6075" t="n">
        <v>-0.01222</v>
      </c>
      <c r="R6075" t="n">
        <v>0.00357</v>
      </c>
      <c r="S6075" t="n">
        <v>-0.00034</v>
      </c>
      <c r="T6075" t="n">
        <v>-0.00865</v>
      </c>
    </row>
    <row r="6076">
      <c r="A6076" s="142" t="n">
        <v>45040</v>
      </c>
      <c r="B6076" t="n">
        <v>-0.0145</v>
      </c>
      <c r="C6076" t="n">
        <v>-0.01458</v>
      </c>
      <c r="D6076" t="n">
        <v>-0.01449</v>
      </c>
      <c r="E6076" t="n">
        <v>-0.01446</v>
      </c>
      <c r="F6076" t="n">
        <v>-0.01442</v>
      </c>
      <c r="G6076" t="n">
        <v>-0.01495</v>
      </c>
      <c r="H6076" t="n">
        <v>-0.02782</v>
      </c>
      <c r="I6076" t="n">
        <v>-0.02778</v>
      </c>
      <c r="J6076" t="n">
        <v>-0.0047</v>
      </c>
      <c r="K6076" t="n">
        <v>-0.0045</v>
      </c>
      <c r="L6076" t="n">
        <v>-0.01322</v>
      </c>
      <c r="M6076" t="n">
        <v>-0.00028</v>
      </c>
      <c r="N6076" t="n">
        <v>-0.00385</v>
      </c>
      <c r="O6076" t="n">
        <v>0.0028</v>
      </c>
      <c r="P6076" t="n">
        <v>0.00131</v>
      </c>
      <c r="Q6076" t="n">
        <v>-0.00406</v>
      </c>
      <c r="R6076" t="n">
        <v>0.00111</v>
      </c>
      <c r="S6076" t="n">
        <v>-0.00404</v>
      </c>
      <c r="T6076" t="n">
        <v>-0.008489999999999999</v>
      </c>
    </row>
    <row r="6077">
      <c r="A6077" s="142" t="n">
        <v>45041</v>
      </c>
      <c r="B6077" t="n">
        <v>-0.00377</v>
      </c>
      <c r="C6077" t="n">
        <v>-0.00375</v>
      </c>
      <c r="D6077" t="n">
        <v>-0.00371</v>
      </c>
      <c r="E6077" t="n">
        <v>-0.00374</v>
      </c>
      <c r="F6077" t="n">
        <v>-0.00375</v>
      </c>
      <c r="G6077" t="n">
        <v>0.00138</v>
      </c>
      <c r="H6077" t="n">
        <v>-0.00088</v>
      </c>
      <c r="I6077" t="n">
        <v>-0.00087</v>
      </c>
      <c r="J6077" t="n">
        <v>-0.0075</v>
      </c>
      <c r="K6077" t="n">
        <v>-0.00522</v>
      </c>
      <c r="L6077" t="n">
        <v>-0.009820000000000001</v>
      </c>
      <c r="M6077" t="n">
        <v>-0.00483</v>
      </c>
      <c r="N6077" t="n">
        <v>1e-05</v>
      </c>
      <c r="O6077" t="n">
        <v>-0.00233</v>
      </c>
      <c r="P6077" t="n">
        <v>-0.00654</v>
      </c>
      <c r="Q6077" t="n">
        <v>-0.00608</v>
      </c>
      <c r="R6077" t="n">
        <v>-0.00315</v>
      </c>
      <c r="S6077" t="n">
        <v>-0.0083</v>
      </c>
      <c r="T6077" t="n">
        <v>-0.00737</v>
      </c>
    </row>
    <row r="6078">
      <c r="A6078" s="142" t="n">
        <v>45042</v>
      </c>
      <c r="B6078" t="n">
        <v>0.0009700000000000001</v>
      </c>
      <c r="C6078" t="n">
        <v>0.00094</v>
      </c>
      <c r="D6078" t="n">
        <v>0.00095</v>
      </c>
      <c r="E6078" t="n">
        <v>0.00098</v>
      </c>
      <c r="F6078" t="n">
        <v>0.00099</v>
      </c>
      <c r="G6078" t="n">
        <v>-0.00375</v>
      </c>
      <c r="H6078" t="n">
        <v>-0.0128</v>
      </c>
      <c r="I6078" t="n">
        <v>-0.01286</v>
      </c>
      <c r="J6078" t="n">
        <v>0.0042</v>
      </c>
      <c r="K6078" t="n">
        <v>-0.00455</v>
      </c>
      <c r="L6078" t="n">
        <v>0.00376</v>
      </c>
      <c r="M6078" t="n">
        <v>-0.01298</v>
      </c>
      <c r="N6078" t="n">
        <v>-0.01037</v>
      </c>
      <c r="O6078" t="n">
        <v>-0.008399999999999999</v>
      </c>
      <c r="P6078" t="n">
        <v>-0.01447</v>
      </c>
      <c r="Q6078" t="n">
        <v>0.00529</v>
      </c>
      <c r="R6078" t="n">
        <v>-0.00839</v>
      </c>
      <c r="S6078" t="n">
        <v>-0.00878</v>
      </c>
      <c r="T6078" t="n">
        <v>-0.00358</v>
      </c>
    </row>
    <row r="6079">
      <c r="A6079" s="142" t="n">
        <v>45043</v>
      </c>
      <c r="B6079" t="n">
        <v>-0.01129</v>
      </c>
      <c r="C6079" t="n">
        <v>-0.01131</v>
      </c>
      <c r="D6079" t="n">
        <v>-0.01127</v>
      </c>
      <c r="E6079" t="n">
        <v>-0.0113</v>
      </c>
      <c r="F6079" t="n">
        <v>-0.01127</v>
      </c>
      <c r="G6079" t="n">
        <v>-0.00537</v>
      </c>
      <c r="H6079" t="n">
        <v>-0.008109999999999999</v>
      </c>
      <c r="I6079" t="n">
        <v>-0.00808</v>
      </c>
      <c r="J6079" t="n">
        <v>-0.00586</v>
      </c>
      <c r="K6079" t="n">
        <v>0.00738</v>
      </c>
      <c r="L6079" t="n">
        <v>-0.00283</v>
      </c>
      <c r="M6079" t="n">
        <v>0.00725</v>
      </c>
      <c r="N6079" t="n">
        <v>0.01059</v>
      </c>
      <c r="O6079" t="n">
        <v>0.00942</v>
      </c>
      <c r="P6079" t="n">
        <v>0.01068</v>
      </c>
      <c r="Q6079" t="n">
        <v>-0.00272</v>
      </c>
      <c r="R6079" t="n">
        <v>0.00199</v>
      </c>
      <c r="S6079" t="n">
        <v>0.01518</v>
      </c>
      <c r="T6079" t="n">
        <v>0.0075</v>
      </c>
    </row>
    <row r="6080">
      <c r="A6080" s="142" t="n">
        <v>45044</v>
      </c>
      <c r="B6080" t="n">
        <v>0.01076</v>
      </c>
      <c r="C6080" t="n">
        <v>0.01074</v>
      </c>
      <c r="D6080" t="n">
        <v>0.01078</v>
      </c>
      <c r="E6080" t="n">
        <v>0.01074</v>
      </c>
      <c r="F6080" t="n">
        <v>0.01077</v>
      </c>
      <c r="G6080" t="n">
        <v>0.00773</v>
      </c>
      <c r="H6080" t="n">
        <v>0.00805</v>
      </c>
      <c r="I6080" t="n">
        <v>0.00804</v>
      </c>
      <c r="J6080" t="n">
        <v>0.00757</v>
      </c>
      <c r="K6080" t="n">
        <v>-0.00105</v>
      </c>
      <c r="L6080" t="n">
        <v>0.0019</v>
      </c>
      <c r="M6080" t="n">
        <v>0.00053</v>
      </c>
      <c r="N6080" t="n">
        <v>-0.0051</v>
      </c>
      <c r="O6080" t="n">
        <v>-0.00851</v>
      </c>
      <c r="P6080" t="n">
        <v>-0.00264</v>
      </c>
      <c r="Q6080" t="n">
        <v>0.00501</v>
      </c>
      <c r="R6080" t="n">
        <v>0.00623</v>
      </c>
      <c r="S6080" t="n">
        <v>0.00452</v>
      </c>
      <c r="T6080" t="n">
        <v>0.00325</v>
      </c>
    </row>
    <row r="6081">
      <c r="A6081" s="142" t="n">
        <v>45047</v>
      </c>
      <c r="B6081" t="n">
        <v>0</v>
      </c>
      <c r="C6081" t="n">
        <v>0</v>
      </c>
      <c r="D6081" t="n">
        <v>0</v>
      </c>
      <c r="E6081" t="n">
        <v>0</v>
      </c>
      <c r="F6081" t="n">
        <v>0</v>
      </c>
      <c r="G6081" t="n">
        <v>0</v>
      </c>
      <c r="H6081" t="n">
        <v>0</v>
      </c>
      <c r="I6081" t="n">
        <v>0</v>
      </c>
      <c r="J6081" t="n">
        <v>0</v>
      </c>
      <c r="K6081" t="n">
        <v>0</v>
      </c>
      <c r="L6081" t="n">
        <v>0</v>
      </c>
      <c r="M6081" t="n">
        <v>0</v>
      </c>
      <c r="N6081" t="n">
        <v>0</v>
      </c>
      <c r="O6081" t="n">
        <v>0</v>
      </c>
      <c r="P6081" t="n">
        <v>-0.0053</v>
      </c>
      <c r="Q6081" t="n">
        <v>0</v>
      </c>
      <c r="R6081" t="n">
        <v>0.0005999999999999999</v>
      </c>
      <c r="S6081" t="n">
        <v>0.00465</v>
      </c>
      <c r="T6081" t="n">
        <v>0.00513</v>
      </c>
    </row>
    <row r="6082">
      <c r="A6082" s="142" t="n">
        <v>45048</v>
      </c>
      <c r="B6082" t="n">
        <v>-0.0086</v>
      </c>
      <c r="C6082" t="n">
        <v>-0.00865</v>
      </c>
      <c r="D6082" t="n">
        <v>-0.008540000000000001</v>
      </c>
      <c r="E6082" t="n">
        <v>-0.008529999999999999</v>
      </c>
      <c r="F6082" t="n">
        <v>-0.008460000000000001</v>
      </c>
      <c r="G6082" t="n">
        <v>-0.01121</v>
      </c>
      <c r="H6082" t="n">
        <v>0.00013</v>
      </c>
      <c r="I6082" t="n">
        <v>5e-05</v>
      </c>
      <c r="J6082" t="n">
        <v>-0.0039</v>
      </c>
      <c r="K6082" t="n">
        <v>0.02106</v>
      </c>
      <c r="L6082" t="n">
        <v>-0.00689</v>
      </c>
      <c r="M6082" t="n">
        <v>0.02769</v>
      </c>
      <c r="N6082" t="n">
        <v>0.02496</v>
      </c>
      <c r="O6082" t="n">
        <v>0.02811</v>
      </c>
      <c r="P6082" t="n">
        <v>0.01598</v>
      </c>
      <c r="Q6082" t="n">
        <v>-0.00181</v>
      </c>
      <c r="R6082" t="n">
        <v>-0.01196</v>
      </c>
      <c r="S6082" t="n">
        <v>-0.009719999999999999</v>
      </c>
      <c r="T6082" t="n">
        <v>-0.00264</v>
      </c>
    </row>
    <row r="6083">
      <c r="A6083" s="142" t="n">
        <v>45049</v>
      </c>
      <c r="B6083" t="n">
        <v>0.02357</v>
      </c>
      <c r="C6083" t="n">
        <v>0.02355</v>
      </c>
      <c r="D6083" t="n">
        <v>0.02356</v>
      </c>
      <c r="E6083" t="n">
        <v>0.02355</v>
      </c>
      <c r="F6083" t="n">
        <v>0.02355</v>
      </c>
      <c r="G6083" t="n">
        <v>0.0235</v>
      </c>
      <c r="H6083" t="n">
        <v>-0.00198</v>
      </c>
      <c r="I6083" t="n">
        <v>-0.00198</v>
      </c>
      <c r="J6083" t="n">
        <v>0.02432</v>
      </c>
      <c r="K6083" t="n">
        <v>-0.00558</v>
      </c>
      <c r="L6083" t="n">
        <v>-0.0009300000000000001</v>
      </c>
      <c r="M6083" t="n">
        <v>-0.00131</v>
      </c>
      <c r="N6083" t="n">
        <v>0.00232</v>
      </c>
      <c r="O6083" t="n">
        <v>0.00355</v>
      </c>
      <c r="P6083" t="n">
        <v>0.00524</v>
      </c>
      <c r="Q6083" t="n">
        <v>0.02767</v>
      </c>
      <c r="R6083" t="n">
        <v>0.00349</v>
      </c>
      <c r="S6083" t="n">
        <v>-0.00925</v>
      </c>
      <c r="T6083" t="n">
        <v>-0.01101</v>
      </c>
    </row>
    <row r="6084">
      <c r="A6084" s="142" t="n">
        <v>45050</v>
      </c>
      <c r="B6084" t="n">
        <v>0.01011</v>
      </c>
      <c r="C6084" t="n">
        <v>0.01008</v>
      </c>
      <c r="D6084" t="n">
        <v>0.01012</v>
      </c>
      <c r="E6084" t="n">
        <v>0.01014</v>
      </c>
      <c r="F6084" t="n">
        <v>0.01014</v>
      </c>
      <c r="G6084" t="n">
        <v>0.01691</v>
      </c>
      <c r="H6084" t="n">
        <v>-0.00077</v>
      </c>
      <c r="I6084" t="n">
        <v>-0.00078</v>
      </c>
      <c r="J6084" t="n">
        <v>0.0292</v>
      </c>
      <c r="K6084" t="n">
        <v>0.00814</v>
      </c>
      <c r="L6084" t="n">
        <v>0.009429999999999999</v>
      </c>
      <c r="M6084" t="n">
        <v>0.01902</v>
      </c>
      <c r="N6084" t="n">
        <v>0.02559</v>
      </c>
      <c r="O6084" t="n">
        <v>0.02702</v>
      </c>
      <c r="P6084" t="n">
        <v>0.03129</v>
      </c>
      <c r="Q6084" t="n">
        <v>0.03046</v>
      </c>
      <c r="R6084" t="n">
        <v>-0.00391</v>
      </c>
      <c r="S6084" t="n">
        <v>0.00022</v>
      </c>
      <c r="T6084" t="n">
        <v>0.01182</v>
      </c>
    </row>
    <row r="6085">
      <c r="A6085" s="142" t="n">
        <v>45051</v>
      </c>
      <c r="B6085" t="n">
        <v>0.02902</v>
      </c>
      <c r="C6085" t="n">
        <v>0.029</v>
      </c>
      <c r="D6085" t="n">
        <v>0.02905</v>
      </c>
      <c r="E6085" t="n">
        <v>0.02901</v>
      </c>
      <c r="F6085" t="n">
        <v>0.02904</v>
      </c>
      <c r="G6085" t="n">
        <v>0.02408</v>
      </c>
      <c r="H6085" t="n">
        <v>0.00718</v>
      </c>
      <c r="I6085" t="n">
        <v>0.00716</v>
      </c>
      <c r="J6085" t="n">
        <v>-0.01538</v>
      </c>
      <c r="K6085" t="n">
        <v>0.01319</v>
      </c>
      <c r="L6085" t="n">
        <v>0.00217</v>
      </c>
      <c r="M6085" t="n">
        <v>-0.0009300000000000001</v>
      </c>
      <c r="N6085" t="n">
        <v>0.00413</v>
      </c>
      <c r="O6085" t="n">
        <v>0.00255</v>
      </c>
      <c r="P6085" t="n">
        <v>0.00632</v>
      </c>
      <c r="Q6085" t="n">
        <v>-0.01422</v>
      </c>
      <c r="R6085" t="n">
        <v>0.01105</v>
      </c>
      <c r="S6085" t="n">
        <v>0.01389</v>
      </c>
      <c r="T6085" t="n">
        <v>0.00502</v>
      </c>
    </row>
    <row r="6086">
      <c r="A6086" s="142" t="n">
        <v>45054</v>
      </c>
      <c r="B6086" t="n">
        <v>0.00204</v>
      </c>
      <c r="C6086" t="n">
        <v>0.00201</v>
      </c>
      <c r="D6086" t="n">
        <v>0.0021</v>
      </c>
      <c r="E6086" t="n">
        <v>0.00208</v>
      </c>
      <c r="F6086" t="n">
        <v>0.00213</v>
      </c>
      <c r="G6086" t="n">
        <v>0.00267</v>
      </c>
      <c r="H6086" t="n">
        <v>0.0201</v>
      </c>
      <c r="I6086" t="n">
        <v>0.02002</v>
      </c>
      <c r="J6086" t="n">
        <v>0.0175</v>
      </c>
      <c r="K6086" t="n">
        <v>0</v>
      </c>
      <c r="L6086" t="n">
        <v>0</v>
      </c>
      <c r="M6086" t="n">
        <v>0</v>
      </c>
      <c r="N6086" t="n">
        <v>0</v>
      </c>
      <c r="O6086" t="n">
        <v>0</v>
      </c>
      <c r="P6086" t="n">
        <v>-0.00126</v>
      </c>
      <c r="Q6086" t="n">
        <v>0.01947</v>
      </c>
      <c r="R6086" t="n">
        <v>0.00389</v>
      </c>
      <c r="S6086" t="n">
        <v>0.00198</v>
      </c>
      <c r="T6086" t="n">
        <v>0.00741</v>
      </c>
    </row>
    <row r="6087">
      <c r="A6087" s="142" t="n">
        <v>45055</v>
      </c>
      <c r="B6087" t="n">
        <v>0</v>
      </c>
      <c r="C6087" t="n">
        <v>0</v>
      </c>
      <c r="D6087" t="n">
        <v>0</v>
      </c>
      <c r="E6087" t="n">
        <v>0</v>
      </c>
      <c r="F6087" t="n">
        <v>0</v>
      </c>
      <c r="G6087" t="n">
        <v>0</v>
      </c>
      <c r="H6087" t="n">
        <v>0</v>
      </c>
      <c r="I6087" t="n">
        <v>0</v>
      </c>
      <c r="J6087" t="n">
        <v>0</v>
      </c>
      <c r="K6087" t="n">
        <v>0.00808</v>
      </c>
      <c r="L6087" t="n">
        <v>0.02531</v>
      </c>
      <c r="M6087" t="n">
        <v>0.0063</v>
      </c>
      <c r="N6087" t="n">
        <v>0.00758</v>
      </c>
      <c r="O6087" t="n">
        <v>-0.00531</v>
      </c>
      <c r="P6087" t="n">
        <v>-0.00377</v>
      </c>
      <c r="Q6087" t="n">
        <v>0</v>
      </c>
      <c r="R6087" t="n">
        <v>-0.0025</v>
      </c>
      <c r="S6087" t="n">
        <v>0.00085</v>
      </c>
      <c r="T6087" t="n">
        <v>-0.00195</v>
      </c>
    </row>
    <row r="6088">
      <c r="A6088" s="142" t="n">
        <v>45056</v>
      </c>
      <c r="B6088" t="n">
        <v>0.0001</v>
      </c>
      <c r="C6088" t="n">
        <v>6e-05</v>
      </c>
      <c r="D6088" t="n">
        <v>0.00012</v>
      </c>
      <c r="E6088" t="n">
        <v>9.000000000000001e-05</v>
      </c>
      <c r="F6088" t="n">
        <v>0.00015</v>
      </c>
      <c r="G6088" t="n">
        <v>-0.00449</v>
      </c>
      <c r="H6088" t="n">
        <v>0.02052</v>
      </c>
      <c r="I6088" t="n">
        <v>0.02055</v>
      </c>
      <c r="J6088" t="n">
        <v>-0.00476</v>
      </c>
      <c r="K6088" t="n">
        <v>-0.01169</v>
      </c>
      <c r="L6088" t="n">
        <v>0.00078</v>
      </c>
      <c r="M6088" t="n">
        <v>-0.00978</v>
      </c>
      <c r="N6088" t="n">
        <v>-0.01256</v>
      </c>
      <c r="O6088" t="n">
        <v>-0.00467</v>
      </c>
      <c r="P6088" t="n">
        <v>-0.01389</v>
      </c>
      <c r="Q6088" t="n">
        <v>-0.00716</v>
      </c>
      <c r="R6088" t="n">
        <v>-0.00401</v>
      </c>
      <c r="S6088" t="n">
        <v>0.00058</v>
      </c>
      <c r="T6088" t="n">
        <v>-0.0041</v>
      </c>
    </row>
    <row r="6089">
      <c r="A6089" s="142" t="n">
        <v>45057</v>
      </c>
      <c r="B6089" t="n">
        <v>-0.00548</v>
      </c>
      <c r="C6089" t="n">
        <v>-0.00551</v>
      </c>
      <c r="D6089" t="n">
        <v>-0.00547</v>
      </c>
      <c r="E6089" t="n">
        <v>-0.00544</v>
      </c>
      <c r="F6089" t="n">
        <v>-0.00543</v>
      </c>
      <c r="G6089" t="n">
        <v>-0.00394</v>
      </c>
      <c r="H6089" t="n">
        <v>-0.008920000000000001</v>
      </c>
      <c r="I6089" t="n">
        <v>-0.008920000000000001</v>
      </c>
      <c r="J6089" t="n">
        <v>-0.02446</v>
      </c>
      <c r="K6089" t="n">
        <v>-0.03919</v>
      </c>
      <c r="L6089" t="n">
        <v>-0.02216</v>
      </c>
      <c r="M6089" t="n">
        <v>-0.02796</v>
      </c>
      <c r="N6089" t="n">
        <v>-0.03617</v>
      </c>
      <c r="O6089" t="n">
        <v>-0.04026</v>
      </c>
      <c r="P6089" t="n">
        <v>-0.03201</v>
      </c>
      <c r="Q6089" t="n">
        <v>-0.02541</v>
      </c>
      <c r="R6089" t="n">
        <v>0.00078</v>
      </c>
      <c r="S6089" t="n">
        <v>0.00254</v>
      </c>
      <c r="T6089" t="n">
        <v>0.00309</v>
      </c>
    </row>
    <row r="6090">
      <c r="A6090" s="142" t="n">
        <v>45058</v>
      </c>
      <c r="B6090" t="n">
        <v>-0.03202</v>
      </c>
      <c r="C6090" t="n">
        <v>-0.03205</v>
      </c>
      <c r="D6090" t="n">
        <v>-0.03201</v>
      </c>
      <c r="E6090" t="n">
        <v>-0.03204</v>
      </c>
      <c r="F6090" t="n">
        <v>-0.03204</v>
      </c>
      <c r="G6090" t="n">
        <v>-0.03677</v>
      </c>
      <c r="H6090" t="n">
        <v>-0.032</v>
      </c>
      <c r="I6090" t="n">
        <v>-0.03198</v>
      </c>
      <c r="J6090" t="n">
        <v>-0.00899</v>
      </c>
      <c r="K6090" t="n">
        <v>0.00246</v>
      </c>
      <c r="L6090" t="n">
        <v>-0.01549</v>
      </c>
      <c r="M6090" t="n">
        <v>-0.00571</v>
      </c>
      <c r="N6090" t="n">
        <v>0.00732</v>
      </c>
      <c r="O6090" t="n">
        <v>-0.0014</v>
      </c>
      <c r="P6090" t="n">
        <v>0.00265</v>
      </c>
      <c r="Q6090" t="n">
        <v>-0.01119</v>
      </c>
      <c r="R6090" t="n">
        <v>0.00459</v>
      </c>
      <c r="S6090" t="n">
        <v>0.00303</v>
      </c>
      <c r="T6090" t="n">
        <v>0.00016</v>
      </c>
    </row>
    <row r="6091">
      <c r="A6091" s="142" t="n">
        <v>45061</v>
      </c>
      <c r="B6091" t="n">
        <v>-0.00525</v>
      </c>
      <c r="C6091" t="n">
        <v>-0.0053</v>
      </c>
      <c r="D6091" t="n">
        <v>-0.00522</v>
      </c>
      <c r="E6091" t="n">
        <v>-0.00522</v>
      </c>
      <c r="F6091" t="n">
        <v>-0.00518</v>
      </c>
      <c r="G6091" t="n">
        <v>-0.01034</v>
      </c>
      <c r="H6091" t="n">
        <v>-0.00159</v>
      </c>
      <c r="I6091" t="n">
        <v>-0.00171</v>
      </c>
      <c r="J6091" t="n">
        <v>0.01128</v>
      </c>
      <c r="K6091" t="n">
        <v>0.01859</v>
      </c>
      <c r="L6091" t="n">
        <v>0.00523</v>
      </c>
      <c r="M6091" t="n">
        <v>0.00352</v>
      </c>
      <c r="N6091" t="n">
        <v>0.01486</v>
      </c>
      <c r="O6091" t="n">
        <v>0.008399999999999999</v>
      </c>
      <c r="P6091" t="n">
        <v>0.01319</v>
      </c>
      <c r="Q6091" t="n">
        <v>0.01675</v>
      </c>
      <c r="R6091" t="n">
        <v>0.00259</v>
      </c>
      <c r="S6091" t="n">
        <v>0.00359</v>
      </c>
      <c r="T6091" t="n">
        <v>0.00441</v>
      </c>
    </row>
    <row r="6092">
      <c r="A6092" s="142" t="n">
        <v>45062</v>
      </c>
      <c r="B6092" t="n">
        <v>0.00538</v>
      </c>
      <c r="C6092" t="n">
        <v>0.00537</v>
      </c>
      <c r="D6092" t="n">
        <v>0.0054</v>
      </c>
      <c r="E6092" t="n">
        <v>0.00539</v>
      </c>
      <c r="F6092" t="n">
        <v>0.00542</v>
      </c>
      <c r="G6092" t="n">
        <v>0.00564</v>
      </c>
      <c r="H6092" t="n">
        <v>0.0081</v>
      </c>
      <c r="I6092" t="n">
        <v>0.00817</v>
      </c>
      <c r="J6092" t="n">
        <v>-0.00734</v>
      </c>
      <c r="K6092" t="n">
        <v>-0.02261</v>
      </c>
      <c r="L6092" t="n">
        <v>-0.01456</v>
      </c>
      <c r="M6092" t="n">
        <v>-0.02054</v>
      </c>
      <c r="N6092" t="n">
        <v>-0.02407</v>
      </c>
      <c r="O6092" t="n">
        <v>-0.02303</v>
      </c>
      <c r="P6092" t="n">
        <v>-0.02865</v>
      </c>
      <c r="Q6092" t="n">
        <v>-0.00701</v>
      </c>
      <c r="R6092" t="n">
        <v>-0.00427</v>
      </c>
      <c r="S6092" t="n">
        <v>-0.00525</v>
      </c>
      <c r="T6092" t="n">
        <v>0.00189</v>
      </c>
    </row>
    <row r="6093">
      <c r="A6093" s="142" t="n">
        <v>45063</v>
      </c>
      <c r="B6093" t="n">
        <v>-0.02367</v>
      </c>
      <c r="C6093" t="n">
        <v>-0.02368</v>
      </c>
      <c r="D6093" t="n">
        <v>-0.02364</v>
      </c>
      <c r="E6093" t="n">
        <v>-0.02366</v>
      </c>
      <c r="F6093" t="n">
        <v>-0.02365</v>
      </c>
      <c r="G6093" t="n">
        <v>-0.02352</v>
      </c>
      <c r="H6093" t="n">
        <v>-0.01228</v>
      </c>
      <c r="I6093" t="n">
        <v>-0.01228</v>
      </c>
      <c r="J6093" t="n">
        <v>-0.0274</v>
      </c>
      <c r="K6093" t="n">
        <v>-0.00458</v>
      </c>
      <c r="L6093" t="n">
        <v>-0.00051</v>
      </c>
      <c r="M6093" t="n">
        <v>-0.00855</v>
      </c>
      <c r="N6093" t="n">
        <v>-0.00632</v>
      </c>
      <c r="O6093" t="n">
        <v>-0.01528</v>
      </c>
      <c r="P6093" t="n">
        <v>-0.0067</v>
      </c>
      <c r="Q6093" t="n">
        <v>-0.02621</v>
      </c>
      <c r="R6093" t="n">
        <v>-0.00132</v>
      </c>
      <c r="S6093" t="n">
        <v>0.00991</v>
      </c>
      <c r="T6093" t="n">
        <v>0.00078</v>
      </c>
    </row>
    <row r="6094">
      <c r="A6094" s="142" t="n">
        <v>45064</v>
      </c>
      <c r="B6094" t="n">
        <v>0</v>
      </c>
      <c r="C6094" t="n">
        <v>0</v>
      </c>
      <c r="D6094" t="n">
        <v>0</v>
      </c>
      <c r="E6094" t="n">
        <v>0</v>
      </c>
      <c r="F6094" t="n">
        <v>0</v>
      </c>
      <c r="G6094" t="n">
        <v>0</v>
      </c>
      <c r="H6094" t="n">
        <v>0</v>
      </c>
      <c r="I6094" t="n">
        <v>0</v>
      </c>
      <c r="J6094" t="n">
        <v>0</v>
      </c>
      <c r="K6094" t="n">
        <v>0</v>
      </c>
      <c r="L6094" t="n">
        <v>0</v>
      </c>
      <c r="M6094" t="n">
        <v>0</v>
      </c>
      <c r="N6094" t="n">
        <v>0</v>
      </c>
      <c r="O6094" t="n">
        <v>0</v>
      </c>
      <c r="P6094" t="n">
        <v>-0.01754</v>
      </c>
      <c r="Q6094" t="n">
        <v>0</v>
      </c>
      <c r="R6094" t="n">
        <v>0.00466</v>
      </c>
      <c r="S6094" t="n">
        <v>0.01131</v>
      </c>
      <c r="T6094" t="n">
        <v>0.00727</v>
      </c>
    </row>
    <row r="6095">
      <c r="A6095" s="142" t="n">
        <v>45065</v>
      </c>
      <c r="B6095" t="n">
        <v>-0.02795</v>
      </c>
      <c r="C6095" t="n">
        <v>-0.028</v>
      </c>
      <c r="D6095" t="n">
        <v>-0.02792</v>
      </c>
      <c r="E6095" t="n">
        <v>-0.02796</v>
      </c>
      <c r="F6095" t="n">
        <v>-0.0279</v>
      </c>
      <c r="G6095" t="n">
        <v>-0.03663</v>
      </c>
      <c r="H6095" t="n">
        <v>-0.00186</v>
      </c>
      <c r="I6095" t="n">
        <v>-0.00193</v>
      </c>
      <c r="J6095" t="n">
        <v>-0.01831</v>
      </c>
      <c r="K6095" t="n">
        <v>-0.01097</v>
      </c>
      <c r="L6095" t="n">
        <v>0.005</v>
      </c>
      <c r="M6095" t="n">
        <v>-0.01679</v>
      </c>
      <c r="N6095" t="n">
        <v>-0.01393</v>
      </c>
      <c r="O6095" t="n">
        <v>-0.0184</v>
      </c>
      <c r="P6095" t="n">
        <v>0.00137</v>
      </c>
      <c r="Q6095" t="n">
        <v>-0.01785</v>
      </c>
      <c r="R6095" t="n">
        <v>0.00673</v>
      </c>
      <c r="S6095" t="n">
        <v>-0.00083</v>
      </c>
      <c r="T6095" t="n">
        <v>-0.00222</v>
      </c>
    </row>
    <row r="6096">
      <c r="A6096" s="142" t="n">
        <v>45068</v>
      </c>
      <c r="B6096" t="n">
        <v>0.00086</v>
      </c>
      <c r="C6096" t="n">
        <v>0.00082</v>
      </c>
      <c r="D6096" t="n">
        <v>0.0008899999999999999</v>
      </c>
      <c r="E6096" t="n">
        <v>0.00091</v>
      </c>
      <c r="F6096" t="n">
        <v>0.00092</v>
      </c>
      <c r="G6096" t="n">
        <v>0.00263</v>
      </c>
      <c r="H6096" t="n">
        <v>-0.00116</v>
      </c>
      <c r="I6096" t="n">
        <v>-0.00115</v>
      </c>
      <c r="J6096" t="n">
        <v>0.00086</v>
      </c>
      <c r="K6096" t="n">
        <v>-0.00203</v>
      </c>
      <c r="L6096" t="n">
        <v>-0.00687</v>
      </c>
      <c r="M6096" t="n">
        <v>-0.00388</v>
      </c>
      <c r="N6096" t="n">
        <v>-0.00261</v>
      </c>
      <c r="O6096" t="n">
        <v>0</v>
      </c>
      <c r="P6096" t="n">
        <v>-0.00549</v>
      </c>
      <c r="Q6096" t="n">
        <v>0.00194</v>
      </c>
      <c r="R6096" t="n">
        <v>0.00075</v>
      </c>
      <c r="S6096" t="n">
        <v>0.00067</v>
      </c>
      <c r="T6096" t="n">
        <v>0.00514</v>
      </c>
    </row>
    <row r="6097">
      <c r="A6097" s="142" t="n">
        <v>45069</v>
      </c>
      <c r="B6097" t="n">
        <v>-0.00377</v>
      </c>
      <c r="C6097" t="n">
        <v>-0.00379</v>
      </c>
      <c r="D6097" t="n">
        <v>-0.00375</v>
      </c>
      <c r="E6097" t="n">
        <v>-0.00378</v>
      </c>
      <c r="F6097" t="n">
        <v>-0.00373</v>
      </c>
      <c r="G6097" t="n">
        <v>-0.00268</v>
      </c>
      <c r="H6097" t="n">
        <v>-0.00308</v>
      </c>
      <c r="I6097" t="n">
        <v>-0.00309</v>
      </c>
      <c r="J6097" t="n">
        <v>-0.00659</v>
      </c>
      <c r="K6097" t="n">
        <v>-0.01076</v>
      </c>
      <c r="L6097" t="n">
        <v>-0.01316</v>
      </c>
      <c r="M6097" t="n">
        <v>-0.00724</v>
      </c>
      <c r="N6097" t="n">
        <v>-0.00634</v>
      </c>
      <c r="O6097" t="n">
        <v>-0.01005</v>
      </c>
      <c r="P6097" t="n">
        <v>-0.00138</v>
      </c>
      <c r="Q6097" t="n">
        <v>-0.00902</v>
      </c>
      <c r="R6097" t="n">
        <v>-0.00614</v>
      </c>
      <c r="S6097" t="n">
        <v>-0.0076</v>
      </c>
      <c r="T6097" t="n">
        <v>-0.00281</v>
      </c>
    </row>
    <row r="6098">
      <c r="A6098" s="142" t="n">
        <v>45070</v>
      </c>
      <c r="B6098" t="n">
        <v>-0.00313</v>
      </c>
      <c r="C6098" t="n">
        <v>-0.00316</v>
      </c>
      <c r="D6098" t="n">
        <v>-0.00313</v>
      </c>
      <c r="E6098" t="n">
        <v>-0.00314</v>
      </c>
      <c r="F6098" t="n">
        <v>-0.00314</v>
      </c>
      <c r="G6098" t="n">
        <v>-0.00502</v>
      </c>
      <c r="H6098" t="n">
        <v>-0.00406</v>
      </c>
      <c r="I6098" t="n">
        <v>-0.0041</v>
      </c>
      <c r="J6098" t="n">
        <v>-0.009520000000000001</v>
      </c>
      <c r="K6098" t="n">
        <v>-0.02102</v>
      </c>
      <c r="L6098" t="n">
        <v>-0.01761</v>
      </c>
      <c r="M6098" t="n">
        <v>-0.02205</v>
      </c>
      <c r="N6098" t="n">
        <v>-0.02605</v>
      </c>
      <c r="O6098" t="n">
        <v>-0.02624</v>
      </c>
      <c r="P6098" t="n">
        <v>-0.02072</v>
      </c>
      <c r="Q6098" t="n">
        <v>-0.009849999999999999</v>
      </c>
      <c r="R6098" t="n">
        <v>-0.01773</v>
      </c>
      <c r="S6098" t="n">
        <v>-0.008240000000000001</v>
      </c>
      <c r="T6098" t="n">
        <v>-0.00633</v>
      </c>
    </row>
    <row r="6099">
      <c r="A6099" s="142" t="n">
        <v>45071</v>
      </c>
      <c r="B6099" t="n">
        <v>-0.01917</v>
      </c>
      <c r="C6099" t="n">
        <v>-0.01915</v>
      </c>
      <c r="D6099" t="n">
        <v>-0.01914</v>
      </c>
      <c r="E6099" t="n">
        <v>-0.01914</v>
      </c>
      <c r="F6099" t="n">
        <v>-0.01909</v>
      </c>
      <c r="G6099" t="n">
        <v>-0.02061</v>
      </c>
      <c r="H6099" t="n">
        <v>-0.01981</v>
      </c>
      <c r="I6099" t="n">
        <v>-0.0198</v>
      </c>
      <c r="J6099" t="n">
        <v>-0.01807</v>
      </c>
      <c r="K6099" t="n">
        <v>-0.01469</v>
      </c>
      <c r="L6099" t="n">
        <v>-0.00507</v>
      </c>
      <c r="M6099" t="n">
        <v>-0.0188</v>
      </c>
      <c r="N6099" t="n">
        <v>-0.01698</v>
      </c>
      <c r="O6099" t="n">
        <v>-0.02123</v>
      </c>
      <c r="P6099" t="n">
        <v>-0.01834</v>
      </c>
      <c r="Q6099" t="n">
        <v>-0.02243</v>
      </c>
      <c r="R6099" t="n">
        <v>-0.00313</v>
      </c>
      <c r="S6099" t="n">
        <v>0.00503</v>
      </c>
      <c r="T6099" t="n">
        <v>-0.00387</v>
      </c>
    </row>
    <row r="6100">
      <c r="A6100" s="142" t="n">
        <v>45072</v>
      </c>
      <c r="B6100" t="n">
        <v>-0.02588</v>
      </c>
      <c r="C6100" t="n">
        <v>-0.02595</v>
      </c>
      <c r="D6100" t="n">
        <v>-0.02587</v>
      </c>
      <c r="E6100" t="n">
        <v>-0.02588</v>
      </c>
      <c r="F6100" t="n">
        <v>-0.02589</v>
      </c>
      <c r="G6100" t="n">
        <v>-0.02896</v>
      </c>
      <c r="H6100" t="n">
        <v>-0.01413</v>
      </c>
      <c r="I6100" t="n">
        <v>-0.01417</v>
      </c>
      <c r="J6100" t="n">
        <v>0.00059</v>
      </c>
      <c r="K6100" t="n">
        <v>0.01015</v>
      </c>
      <c r="L6100" t="n">
        <v>0.00583</v>
      </c>
      <c r="M6100" t="n">
        <v>0.00133</v>
      </c>
      <c r="N6100" t="n">
        <v>0.00614</v>
      </c>
      <c r="O6100" t="n">
        <v>0.00273</v>
      </c>
      <c r="P6100" t="n">
        <v>0.00575</v>
      </c>
      <c r="Q6100" t="n">
        <v>-0.00048</v>
      </c>
      <c r="R6100" t="n">
        <v>0.0118</v>
      </c>
      <c r="S6100" t="n">
        <v>0.01312</v>
      </c>
      <c r="T6100" t="n">
        <v>0.0114</v>
      </c>
    </row>
    <row r="6101">
      <c r="A6101" s="142" t="n">
        <v>45075</v>
      </c>
      <c r="B6101" t="n">
        <v>0</v>
      </c>
      <c r="C6101" t="n">
        <v>0</v>
      </c>
      <c r="D6101" t="n">
        <v>0</v>
      </c>
      <c r="E6101" t="n">
        <v>0</v>
      </c>
      <c r="F6101" t="n">
        <v>0</v>
      </c>
      <c r="G6101" t="n">
        <v>0</v>
      </c>
      <c r="H6101" t="n">
        <v>0</v>
      </c>
      <c r="I6101" t="n">
        <v>0</v>
      </c>
      <c r="J6101" t="n">
        <v>0</v>
      </c>
      <c r="K6101" t="n">
        <v>0</v>
      </c>
      <c r="L6101" t="n">
        <v>0</v>
      </c>
      <c r="M6101" t="n">
        <v>0</v>
      </c>
      <c r="N6101" t="n">
        <v>0</v>
      </c>
      <c r="O6101" t="n">
        <v>0</v>
      </c>
      <c r="P6101" t="n">
        <v>0</v>
      </c>
      <c r="Q6101" t="n">
        <v>0</v>
      </c>
      <c r="R6101" t="n">
        <v>-0.00116</v>
      </c>
      <c r="S6101" t="n">
        <v>0.00036</v>
      </c>
      <c r="T6101" t="n">
        <v>-0.00138</v>
      </c>
    </row>
    <row r="6102">
      <c r="A6102" s="142" t="n">
        <v>45076</v>
      </c>
      <c r="B6102" t="n">
        <v>0.01232</v>
      </c>
      <c r="C6102" t="n">
        <v>0.01228</v>
      </c>
      <c r="D6102" t="n">
        <v>0.01239</v>
      </c>
      <c r="E6102" t="n">
        <v>0.01238</v>
      </c>
      <c r="F6102" t="n">
        <v>0.01241</v>
      </c>
      <c r="G6102" t="n">
        <v>0.01056</v>
      </c>
      <c r="H6102" t="n">
        <v>0.0152</v>
      </c>
      <c r="I6102" t="n">
        <v>0.01524</v>
      </c>
      <c r="J6102" t="n">
        <v>-0.00119</v>
      </c>
      <c r="K6102" t="n">
        <v>-0.00558</v>
      </c>
      <c r="L6102" t="n">
        <v>-0.00373</v>
      </c>
      <c r="M6102" t="n">
        <v>-0.0071</v>
      </c>
      <c r="N6102" t="n">
        <v>-0.00409</v>
      </c>
      <c r="O6102" t="n">
        <v>-0.00402</v>
      </c>
      <c r="P6102" t="n">
        <v>-0.00429</v>
      </c>
      <c r="Q6102" t="n">
        <v>-0.00557</v>
      </c>
      <c r="R6102" t="n">
        <v>-0.008880000000000001</v>
      </c>
      <c r="S6102" t="n">
        <v>-0.00322</v>
      </c>
      <c r="T6102" t="n">
        <v>-0.00289</v>
      </c>
    </row>
    <row r="6103">
      <c r="A6103" s="142" t="n">
        <v>45077</v>
      </c>
      <c r="B6103" t="n">
        <v>-0.0081</v>
      </c>
      <c r="C6103" t="n">
        <v>-0.00814</v>
      </c>
      <c r="D6103" t="n">
        <v>-0.008109999999999999</v>
      </c>
      <c r="E6103" t="n">
        <v>-0.00814</v>
      </c>
      <c r="F6103" t="n">
        <v>-0.00809</v>
      </c>
      <c r="G6103" t="n">
        <v>-0.00641</v>
      </c>
      <c r="H6103" t="n">
        <v>-0.01115</v>
      </c>
      <c r="I6103" t="n">
        <v>-0.01119</v>
      </c>
      <c r="J6103" t="n">
        <v>0.01217</v>
      </c>
      <c r="K6103" t="n">
        <v>0.01309</v>
      </c>
      <c r="L6103" t="n">
        <v>-0.00645</v>
      </c>
      <c r="M6103" t="n">
        <v>0.01998</v>
      </c>
      <c r="N6103" t="n">
        <v>0.0206</v>
      </c>
      <c r="O6103" t="n">
        <v>0.01795</v>
      </c>
      <c r="P6103" t="n">
        <v>0.01865</v>
      </c>
      <c r="Q6103" t="n">
        <v>0.00551</v>
      </c>
      <c r="R6103" t="n">
        <v>-0.01086</v>
      </c>
      <c r="S6103" t="n">
        <v>-0.00293</v>
      </c>
      <c r="T6103" t="n">
        <v>-0.00593</v>
      </c>
    </row>
    <row r="6104">
      <c r="A6104" s="142" t="n">
        <v>45078</v>
      </c>
      <c r="B6104" t="n">
        <v>0.02375</v>
      </c>
      <c r="C6104" t="n">
        <v>0.02377</v>
      </c>
      <c r="D6104" t="n">
        <v>0.02378</v>
      </c>
      <c r="E6104" t="n">
        <v>0.02381</v>
      </c>
      <c r="F6104" t="n">
        <v>0.0238</v>
      </c>
      <c r="G6104" t="n">
        <v>0.01752</v>
      </c>
      <c r="H6104" t="n">
        <v>6.999999999999999e-05</v>
      </c>
      <c r="I6104" t="n">
        <v>5e-05</v>
      </c>
      <c r="J6104" t="n">
        <v>0.01907</v>
      </c>
      <c r="K6104" t="n">
        <v>0.0224</v>
      </c>
      <c r="L6104" t="n">
        <v>0.01363</v>
      </c>
      <c r="M6104" t="n">
        <v>0.03024</v>
      </c>
      <c r="N6104" t="n">
        <v>0.02479</v>
      </c>
      <c r="O6104" t="n">
        <v>0.03168</v>
      </c>
      <c r="P6104" t="n">
        <v>0.02676</v>
      </c>
      <c r="Q6104" t="n">
        <v>0.02171</v>
      </c>
      <c r="R6104" t="n">
        <v>0.00765</v>
      </c>
      <c r="S6104" t="n">
        <v>0.00377</v>
      </c>
      <c r="T6104" t="n">
        <v>-0.00313</v>
      </c>
    </row>
    <row r="6105">
      <c r="A6105" s="142" t="n">
        <v>45079</v>
      </c>
      <c r="B6105" t="n">
        <v>0.02669</v>
      </c>
      <c r="C6105" t="n">
        <v>0.02666</v>
      </c>
      <c r="D6105" t="n">
        <v>0.02668</v>
      </c>
      <c r="E6105" t="n">
        <v>0.02667</v>
      </c>
      <c r="F6105" t="n">
        <v>0.02673</v>
      </c>
      <c r="G6105" t="n">
        <v>0.03336</v>
      </c>
      <c r="H6105" t="n">
        <v>0.01828</v>
      </c>
      <c r="I6105" t="n">
        <v>0.01829</v>
      </c>
      <c r="J6105" t="n">
        <v>0.01295</v>
      </c>
      <c r="K6105" t="n">
        <v>0.00927</v>
      </c>
      <c r="L6105" t="n">
        <v>-0.00629</v>
      </c>
      <c r="M6105" t="n">
        <v>-0.00421</v>
      </c>
      <c r="N6105" t="n">
        <v>-0.00194</v>
      </c>
      <c r="O6105" t="n">
        <v>-0.00817</v>
      </c>
      <c r="P6105" t="n">
        <v>0</v>
      </c>
      <c r="Q6105" t="n">
        <v>0.0141</v>
      </c>
      <c r="R6105" t="n">
        <v>0.01482</v>
      </c>
      <c r="S6105" t="n">
        <v>0.0163</v>
      </c>
      <c r="T6105" t="n">
        <v>0.02424</v>
      </c>
    </row>
    <row r="6106">
      <c r="A6106" s="142" t="n">
        <v>45082</v>
      </c>
      <c r="B6106" t="n">
        <v>0.00251</v>
      </c>
      <c r="C6106" t="n">
        <v>0.00247</v>
      </c>
      <c r="D6106" t="n">
        <v>0.00257</v>
      </c>
      <c r="E6106" t="n">
        <v>0.00252</v>
      </c>
      <c r="F6106" t="n">
        <v>0.00259</v>
      </c>
      <c r="G6106" t="n">
        <v>0.00205</v>
      </c>
      <c r="H6106" t="n">
        <v>0.0268</v>
      </c>
      <c r="I6106" t="n">
        <v>0.02672</v>
      </c>
      <c r="J6106" t="n">
        <v>-0.00966</v>
      </c>
      <c r="K6106" t="n">
        <v>-0.00119</v>
      </c>
      <c r="L6106" t="n">
        <v>0.00744</v>
      </c>
      <c r="M6106" t="n">
        <v>0.00111</v>
      </c>
      <c r="N6106" t="n">
        <v>-0.00021</v>
      </c>
      <c r="O6106" t="n">
        <v>0.00075</v>
      </c>
      <c r="P6106" t="n">
        <v>-0.00686</v>
      </c>
      <c r="Q6106" t="n">
        <v>-0.00695</v>
      </c>
      <c r="R6106" t="n">
        <v>-0.00488</v>
      </c>
      <c r="S6106" t="n">
        <v>0.00063</v>
      </c>
      <c r="T6106" t="n">
        <v>0.00379</v>
      </c>
    </row>
    <row r="6107">
      <c r="A6107" s="142" t="n">
        <v>45083</v>
      </c>
      <c r="B6107" t="n">
        <v>-0.00496</v>
      </c>
      <c r="C6107" t="n">
        <v>-0.00501</v>
      </c>
      <c r="D6107" t="n">
        <v>-0.00497</v>
      </c>
      <c r="E6107" t="n">
        <v>-0.00497</v>
      </c>
      <c r="F6107" t="n">
        <v>-0.005</v>
      </c>
      <c r="G6107" t="n">
        <v>-0.0063</v>
      </c>
      <c r="H6107" t="n">
        <v>0.00204</v>
      </c>
      <c r="I6107" t="n">
        <v>0.00208</v>
      </c>
      <c r="J6107" t="n">
        <v>0.00402</v>
      </c>
      <c r="K6107" t="n">
        <v>0.00609</v>
      </c>
      <c r="L6107" t="n">
        <v>0.00236</v>
      </c>
      <c r="M6107" t="n">
        <v>0.00312</v>
      </c>
      <c r="N6107" t="n">
        <v>0.0062</v>
      </c>
      <c r="O6107" t="n">
        <v>0.00337</v>
      </c>
      <c r="P6107" t="n">
        <v>0.00552</v>
      </c>
      <c r="Q6107" t="n">
        <v>-0.00112</v>
      </c>
      <c r="R6107" t="n">
        <v>0.00384</v>
      </c>
      <c r="S6107" t="n">
        <v>0.0046</v>
      </c>
      <c r="T6107" t="n">
        <v>0.00387</v>
      </c>
    </row>
    <row r="6108">
      <c r="A6108" s="142" t="n">
        <v>45084</v>
      </c>
      <c r="B6108" t="n">
        <v>0.00578</v>
      </c>
      <c r="C6108" t="n">
        <v>0.00579</v>
      </c>
      <c r="D6108" t="n">
        <v>0.00579</v>
      </c>
      <c r="E6108" t="n">
        <v>0.0058</v>
      </c>
      <c r="F6108" t="n">
        <v>0.00584</v>
      </c>
      <c r="G6108" t="n">
        <v>0.00388</v>
      </c>
      <c r="H6108" t="n">
        <v>0.00726</v>
      </c>
      <c r="I6108" t="n">
        <v>0.00722</v>
      </c>
      <c r="J6108" t="n">
        <v>0.01829</v>
      </c>
      <c r="K6108" t="n">
        <v>-0.01674</v>
      </c>
      <c r="L6108" t="n">
        <v>-0.01174</v>
      </c>
      <c r="M6108" t="n">
        <v>-0.01366</v>
      </c>
      <c r="N6108" t="n">
        <v>-0.01885</v>
      </c>
      <c r="O6108" t="n">
        <v>-0.01691</v>
      </c>
      <c r="P6108" t="n">
        <v>-0.01511</v>
      </c>
      <c r="Q6108" t="n">
        <v>0.01767</v>
      </c>
      <c r="R6108" t="n">
        <v>-0.00198</v>
      </c>
      <c r="S6108" t="n">
        <v>-0.00432</v>
      </c>
      <c r="T6108" t="n">
        <v>0.0055</v>
      </c>
    </row>
    <row r="6109">
      <c r="A6109" s="142" t="n">
        <v>45085</v>
      </c>
      <c r="B6109" t="n">
        <v>-0.01096</v>
      </c>
      <c r="C6109" t="n">
        <v>-0.01101</v>
      </c>
      <c r="D6109" t="n">
        <v>-0.01094</v>
      </c>
      <c r="E6109" t="n">
        <v>-0.01099</v>
      </c>
      <c r="F6109" t="n">
        <v>-0.01096</v>
      </c>
      <c r="G6109" t="n">
        <v>-0.00936</v>
      </c>
      <c r="H6109" t="n">
        <v>-0.00506</v>
      </c>
      <c r="I6109" t="n">
        <v>-0.00511</v>
      </c>
      <c r="J6109" t="n">
        <v>-0.0247</v>
      </c>
      <c r="K6109" t="n">
        <v>-0.0005999999999999999</v>
      </c>
      <c r="L6109" t="n">
        <v>0.00457</v>
      </c>
      <c r="M6109" t="n">
        <v>0.00604</v>
      </c>
      <c r="N6109" t="n">
        <v>0.00142</v>
      </c>
      <c r="O6109" t="n">
        <v>0.00822</v>
      </c>
      <c r="P6109" t="n">
        <v>-0.00418</v>
      </c>
      <c r="Q6109" t="n">
        <v>-0.02122</v>
      </c>
      <c r="R6109" t="n">
        <v>5e-05</v>
      </c>
      <c r="S6109" t="n">
        <v>-0.00108</v>
      </c>
      <c r="T6109" t="n">
        <v>-0.00695</v>
      </c>
    </row>
    <row r="6110">
      <c r="A6110" s="142" t="n">
        <v>45086</v>
      </c>
      <c r="B6110" t="n">
        <v>-0.00134</v>
      </c>
      <c r="C6110" t="n">
        <v>-0.00135</v>
      </c>
      <c r="D6110" t="n">
        <v>-0.00134</v>
      </c>
      <c r="E6110" t="n">
        <v>-0.00132</v>
      </c>
      <c r="F6110" t="n">
        <v>-0.0013</v>
      </c>
      <c r="G6110" t="n">
        <v>0.00455</v>
      </c>
      <c r="H6110" t="n">
        <v>0.00388</v>
      </c>
      <c r="I6110" t="n">
        <v>0.00389</v>
      </c>
      <c r="J6110" t="n">
        <v>-0.00662</v>
      </c>
      <c r="K6110" t="n">
        <v>-0.00205</v>
      </c>
      <c r="L6110" t="n">
        <v>-0.008319999999999999</v>
      </c>
      <c r="M6110" t="n">
        <v>-0.009390000000000001</v>
      </c>
      <c r="N6110" t="n">
        <v>-0.00258</v>
      </c>
      <c r="O6110" t="n">
        <v>-0.00652</v>
      </c>
      <c r="P6110" t="n">
        <v>0.0014</v>
      </c>
      <c r="Q6110" t="n">
        <v>-0.01004</v>
      </c>
      <c r="R6110" t="n">
        <v>-0.00185</v>
      </c>
      <c r="S6110" t="n">
        <v>0.00328</v>
      </c>
      <c r="T6110" t="n">
        <v>0.00971</v>
      </c>
    </row>
    <row r="6111">
      <c r="A6111" s="142" t="n">
        <v>45089</v>
      </c>
      <c r="B6111" t="n">
        <v>-0.00307</v>
      </c>
      <c r="C6111" t="n">
        <v>-0.00311</v>
      </c>
      <c r="D6111" t="n">
        <v>-0.00301</v>
      </c>
      <c r="E6111" t="n">
        <v>-0.003</v>
      </c>
      <c r="F6111" t="n">
        <v>-0.00299</v>
      </c>
      <c r="G6111" t="n">
        <v>-0.00423</v>
      </c>
      <c r="H6111" t="n">
        <v>0.00709</v>
      </c>
      <c r="I6111" t="n">
        <v>0.00713</v>
      </c>
      <c r="J6111" t="n">
        <v>-0.00348</v>
      </c>
      <c r="K6111" t="n">
        <v>0</v>
      </c>
      <c r="L6111" t="n">
        <v>-0.00213</v>
      </c>
      <c r="M6111" t="n">
        <v>0.00242</v>
      </c>
      <c r="N6111" t="n">
        <v>-0.00171</v>
      </c>
      <c r="O6111" t="n">
        <v>0.00152</v>
      </c>
      <c r="P6111" t="n">
        <v>0.0014</v>
      </c>
      <c r="Q6111" t="n">
        <v>-0.00474</v>
      </c>
      <c r="R6111" t="n">
        <v>0.0017</v>
      </c>
      <c r="S6111" t="n">
        <v>0.00731</v>
      </c>
      <c r="T6111" t="n">
        <v>0.0019</v>
      </c>
    </row>
    <row r="6112">
      <c r="A6112" s="142" t="n">
        <v>45090</v>
      </c>
      <c r="B6112" t="n">
        <v>0.00228</v>
      </c>
      <c r="C6112" t="n">
        <v>0.00227</v>
      </c>
      <c r="D6112" t="n">
        <v>0.00231</v>
      </c>
      <c r="E6112" t="n">
        <v>0.00224</v>
      </c>
      <c r="F6112" t="n">
        <v>0.00229</v>
      </c>
      <c r="G6112" t="n">
        <v>0.0013</v>
      </c>
      <c r="H6112" t="n">
        <v>0.00258</v>
      </c>
      <c r="I6112" t="n">
        <v>0.00256</v>
      </c>
      <c r="J6112" t="n">
        <v>0.00436</v>
      </c>
      <c r="K6112" t="n">
        <v>-0.00436</v>
      </c>
      <c r="L6112" t="n">
        <v>-0.00413</v>
      </c>
      <c r="M6112" t="n">
        <v>-0.00876</v>
      </c>
      <c r="N6112" t="n">
        <v>-0.00825</v>
      </c>
      <c r="O6112" t="n">
        <v>-0.00504</v>
      </c>
      <c r="P6112" t="n">
        <v>-0.01257</v>
      </c>
      <c r="Q6112" t="n">
        <v>0.00381</v>
      </c>
      <c r="R6112" t="n">
        <v>0.00586</v>
      </c>
      <c r="S6112" t="n">
        <v>0.00332</v>
      </c>
      <c r="T6112" t="n">
        <v>0.0055</v>
      </c>
    </row>
    <row r="6113">
      <c r="A6113" s="142" t="n">
        <v>45091</v>
      </c>
      <c r="B6113" t="n">
        <v>-0.01298</v>
      </c>
      <c r="C6113" t="n">
        <v>-0.01301</v>
      </c>
      <c r="D6113" t="n">
        <v>-0.01298</v>
      </c>
      <c r="E6113" t="n">
        <v>-0.01296</v>
      </c>
      <c r="F6113" t="n">
        <v>-0.01295</v>
      </c>
      <c r="G6113" t="n">
        <v>-0.00784</v>
      </c>
      <c r="H6113" t="n">
        <v>0.007900000000000001</v>
      </c>
      <c r="I6113" t="n">
        <v>0.007820000000000001</v>
      </c>
      <c r="J6113" t="n">
        <v>-0.011</v>
      </c>
      <c r="K6113" t="n">
        <v>-0.00061</v>
      </c>
      <c r="L6113" t="n">
        <v>0.01062</v>
      </c>
      <c r="M6113" t="n">
        <v>-0.00518</v>
      </c>
      <c r="N6113" t="n">
        <v>-0.0052</v>
      </c>
      <c r="O6113" t="n">
        <v>0.00507</v>
      </c>
      <c r="P6113" t="n">
        <v>-0.00566</v>
      </c>
      <c r="Q6113" t="n">
        <v>-0.00693</v>
      </c>
      <c r="R6113" t="n">
        <v>0.00343</v>
      </c>
      <c r="S6113" t="n">
        <v>-0.00147</v>
      </c>
      <c r="T6113" t="n">
        <v>-0.00288</v>
      </c>
    </row>
    <row r="6114">
      <c r="A6114" s="142" t="n">
        <v>45092</v>
      </c>
      <c r="B6114" t="n">
        <v>-0.00542</v>
      </c>
      <c r="C6114" t="n">
        <v>-0.00542</v>
      </c>
      <c r="D6114" t="n">
        <v>-0.00539</v>
      </c>
      <c r="E6114" t="n">
        <v>-0.00541</v>
      </c>
      <c r="F6114" t="n">
        <v>-0.00535</v>
      </c>
      <c r="G6114" t="n">
        <v>-0.00065</v>
      </c>
      <c r="H6114" t="n">
        <v>0.00653</v>
      </c>
      <c r="I6114" t="n">
        <v>0.00655</v>
      </c>
      <c r="J6114" t="n">
        <v>-0.01317</v>
      </c>
      <c r="K6114" t="n">
        <v>-0.00474</v>
      </c>
      <c r="L6114" t="n">
        <v>0.0009</v>
      </c>
      <c r="M6114" t="n">
        <v>-0.008449999999999999</v>
      </c>
      <c r="N6114" t="n">
        <v>-0.0112</v>
      </c>
      <c r="O6114" t="n">
        <v>-0.01059</v>
      </c>
      <c r="P6114" t="n">
        <v>-0.00711</v>
      </c>
      <c r="Q6114" t="n">
        <v>-0.01471</v>
      </c>
      <c r="R6114" t="n">
        <v>-0.00096</v>
      </c>
      <c r="S6114" t="n">
        <v>0.00393</v>
      </c>
      <c r="T6114" t="n">
        <v>0.00362</v>
      </c>
    </row>
    <row r="6115">
      <c r="A6115" s="142" t="n">
        <v>45093</v>
      </c>
      <c r="B6115" t="n">
        <v>-0.01411</v>
      </c>
      <c r="C6115" t="n">
        <v>-0.01414</v>
      </c>
      <c r="D6115" t="n">
        <v>-0.0141</v>
      </c>
      <c r="E6115" t="n">
        <v>-0.01409</v>
      </c>
      <c r="F6115" t="n">
        <v>-0.01408</v>
      </c>
      <c r="G6115" t="n">
        <v>-0.008920000000000001</v>
      </c>
      <c r="H6115" t="n">
        <v>-0.00433</v>
      </c>
      <c r="I6115" t="n">
        <v>-0.00429</v>
      </c>
      <c r="J6115" t="n">
        <v>0.01008</v>
      </c>
      <c r="K6115" t="n">
        <v>0.00709</v>
      </c>
      <c r="L6115" t="n">
        <v>0.00365</v>
      </c>
      <c r="M6115" t="n">
        <v>-0.00071</v>
      </c>
      <c r="N6115" t="n">
        <v>0.01031</v>
      </c>
      <c r="O6115" t="n">
        <v>0.01478</v>
      </c>
      <c r="P6115" t="n">
        <v>0.0086</v>
      </c>
      <c r="Q6115" t="n">
        <v>0.01367</v>
      </c>
      <c r="R6115" t="n">
        <v>0.00533</v>
      </c>
      <c r="S6115" t="n">
        <v>-0.00181</v>
      </c>
      <c r="T6115" t="n">
        <v>0.00506</v>
      </c>
    </row>
    <row r="6116">
      <c r="A6116" s="142" t="n">
        <v>45096</v>
      </c>
      <c r="B6116" t="n">
        <v>0.01188</v>
      </c>
      <c r="C6116" t="n">
        <v>0.01184</v>
      </c>
      <c r="D6116" t="n">
        <v>0.01192</v>
      </c>
      <c r="E6116" t="n">
        <v>0.01187</v>
      </c>
      <c r="F6116" t="n">
        <v>0.01192</v>
      </c>
      <c r="G6116" t="n">
        <v>0.0132</v>
      </c>
      <c r="H6116" t="n">
        <v>0.00478</v>
      </c>
      <c r="I6116" t="n">
        <v>0.00471</v>
      </c>
      <c r="J6116" t="n">
        <v>-0.00206</v>
      </c>
      <c r="K6116" t="n">
        <v>-0.00012</v>
      </c>
      <c r="L6116" t="n">
        <v>0</v>
      </c>
      <c r="M6116" t="n">
        <v>0.00075</v>
      </c>
      <c r="N6116" t="n">
        <v>-0.00235</v>
      </c>
      <c r="O6116" t="n">
        <v>0</v>
      </c>
      <c r="P6116" t="n">
        <v>0.00142</v>
      </c>
      <c r="Q6116" t="n">
        <v>0</v>
      </c>
      <c r="R6116" t="n">
        <v>-0.009900000000000001</v>
      </c>
      <c r="S6116" t="n">
        <v>-0.00276</v>
      </c>
      <c r="T6116" t="n">
        <v>-0.00624</v>
      </c>
    </row>
    <row r="6117">
      <c r="A6117" s="142" t="n">
        <v>45097</v>
      </c>
      <c r="B6117" t="n">
        <v>-0.00137</v>
      </c>
      <c r="C6117" t="n">
        <v>-0.00138</v>
      </c>
      <c r="D6117" t="n">
        <v>-0.00134</v>
      </c>
      <c r="E6117" t="n">
        <v>-0.00135</v>
      </c>
      <c r="F6117" t="n">
        <v>-0.00133</v>
      </c>
      <c r="G6117" t="n">
        <v>-0.00142</v>
      </c>
      <c r="H6117" t="n">
        <v>-0.00716</v>
      </c>
      <c r="I6117" t="n">
        <v>-0.00716</v>
      </c>
      <c r="J6117" t="n">
        <v>-0.0253</v>
      </c>
      <c r="K6117" t="n">
        <v>-0.01809</v>
      </c>
      <c r="L6117" t="n">
        <v>-0.02182</v>
      </c>
      <c r="M6117" t="n">
        <v>-0.03567</v>
      </c>
      <c r="N6117" t="n">
        <v>-0.02592</v>
      </c>
      <c r="O6117" t="n">
        <v>-0.03403</v>
      </c>
      <c r="P6117" t="n">
        <v>-0.02128</v>
      </c>
      <c r="Q6117" t="n">
        <v>-0.03061</v>
      </c>
      <c r="R6117" t="n">
        <v>-0.00577</v>
      </c>
      <c r="S6117" t="n">
        <v>-0.00365</v>
      </c>
      <c r="T6117" t="n">
        <v>-0.00727</v>
      </c>
    </row>
    <row r="6118">
      <c r="A6118" s="142" t="n">
        <v>45098</v>
      </c>
      <c r="B6118" t="n">
        <v>-0.03206</v>
      </c>
      <c r="C6118" t="n">
        <v>-0.03208</v>
      </c>
      <c r="D6118" t="n">
        <v>-0.03207</v>
      </c>
      <c r="E6118" t="n">
        <v>-0.03202</v>
      </c>
      <c r="F6118" t="n">
        <v>-0.03205</v>
      </c>
      <c r="G6118" t="n">
        <v>-0.03404</v>
      </c>
      <c r="H6118" t="n">
        <v>-0.01767</v>
      </c>
      <c r="I6118" t="n">
        <v>-0.01771</v>
      </c>
      <c r="J6118" t="n">
        <v>-0.01781</v>
      </c>
      <c r="K6118" t="n">
        <v>-0.00457</v>
      </c>
      <c r="L6118" t="n">
        <v>-0.01359</v>
      </c>
      <c r="M6118" t="n">
        <v>-0.00591</v>
      </c>
      <c r="N6118" t="n">
        <v>-0.00714</v>
      </c>
      <c r="O6118" t="n">
        <v>-0.00208</v>
      </c>
      <c r="P6118" t="n">
        <v>-0.008699999999999999</v>
      </c>
      <c r="Q6118" t="n">
        <v>-0.01816</v>
      </c>
      <c r="R6118" t="n">
        <v>-0.00475</v>
      </c>
      <c r="S6118" t="n">
        <v>-0.00928</v>
      </c>
      <c r="T6118" t="n">
        <v>-0.01341</v>
      </c>
    </row>
    <row r="6119">
      <c r="A6119" s="142" t="n">
        <v>45099</v>
      </c>
      <c r="B6119" t="n">
        <v>-0.01585</v>
      </c>
      <c r="C6119" t="n">
        <v>-0.0159</v>
      </c>
      <c r="D6119" t="n">
        <v>-0.01584</v>
      </c>
      <c r="E6119" t="n">
        <v>-0.0159</v>
      </c>
      <c r="F6119" t="n">
        <v>-0.01581</v>
      </c>
      <c r="G6119" t="n">
        <v>-0.01099</v>
      </c>
      <c r="H6119" t="n">
        <v>-0.00766</v>
      </c>
      <c r="I6119" t="n">
        <v>-0.00765</v>
      </c>
      <c r="J6119" t="n">
        <v>-0.01076</v>
      </c>
      <c r="K6119" t="n">
        <v>-0.00596</v>
      </c>
      <c r="L6119" t="n">
        <v>-0.02345</v>
      </c>
      <c r="M6119" t="n">
        <v>-0.009809999999999999</v>
      </c>
      <c r="N6119" t="n">
        <v>-0.00453</v>
      </c>
      <c r="O6119" t="n">
        <v>-0.00834</v>
      </c>
      <c r="P6119" t="n">
        <v>-0.01023</v>
      </c>
      <c r="Q6119" t="n">
        <v>-0.01417</v>
      </c>
      <c r="R6119" t="n">
        <v>-0.0047</v>
      </c>
      <c r="S6119" t="n">
        <v>0.00012</v>
      </c>
      <c r="T6119" t="n">
        <v>-0.00349</v>
      </c>
    </row>
    <row r="6120">
      <c r="A6120" s="142" t="n">
        <v>45100</v>
      </c>
      <c r="B6120" t="n">
        <v>0</v>
      </c>
      <c r="C6120" t="n">
        <v>0</v>
      </c>
      <c r="D6120" t="n">
        <v>0</v>
      </c>
      <c r="E6120" t="n">
        <v>0</v>
      </c>
      <c r="F6120" t="n">
        <v>0</v>
      </c>
      <c r="G6120" t="n">
        <v>0</v>
      </c>
      <c r="H6120" t="n">
        <v>0</v>
      </c>
      <c r="I6120" t="n">
        <v>0</v>
      </c>
      <c r="J6120" t="n">
        <v>0</v>
      </c>
      <c r="K6120" t="n">
        <v>0.0035</v>
      </c>
      <c r="L6120" t="n">
        <v>0.00065</v>
      </c>
      <c r="M6120" t="n">
        <v>0.00619</v>
      </c>
      <c r="N6120" t="n">
        <v>0.00274</v>
      </c>
      <c r="O6120" t="n">
        <v>-0.00263</v>
      </c>
      <c r="P6120" t="n">
        <v>0</v>
      </c>
      <c r="Q6120" t="n">
        <v>0</v>
      </c>
      <c r="R6120" t="n">
        <v>-0.003</v>
      </c>
      <c r="S6120" t="n">
        <v>-0.00251</v>
      </c>
      <c r="T6120" t="n">
        <v>-0.00212</v>
      </c>
    </row>
    <row r="6121">
      <c r="A6121" s="142" t="n">
        <v>45103</v>
      </c>
      <c r="B6121" t="n">
        <v>-0.01514</v>
      </c>
      <c r="C6121" t="n">
        <v>-0.0152</v>
      </c>
      <c r="D6121" t="n">
        <v>-0.01506</v>
      </c>
      <c r="E6121" t="n">
        <v>-0.01506</v>
      </c>
      <c r="F6121" t="n">
        <v>-0.01507</v>
      </c>
      <c r="G6121" t="n">
        <v>-0.02166</v>
      </c>
      <c r="H6121" t="n">
        <v>-0.0277</v>
      </c>
      <c r="I6121" t="n">
        <v>-0.02781</v>
      </c>
      <c r="J6121" t="n">
        <v>0.00777</v>
      </c>
      <c r="K6121" t="n">
        <v>0.00697</v>
      </c>
      <c r="L6121" t="n">
        <v>0.01045</v>
      </c>
      <c r="M6121" t="n">
        <v>0.0092</v>
      </c>
      <c r="N6121" t="n">
        <v>0.00791</v>
      </c>
      <c r="O6121" t="n">
        <v>0.00553</v>
      </c>
      <c r="P6121" t="n">
        <v>0.00739</v>
      </c>
      <c r="Q6121" t="n">
        <v>0.00489</v>
      </c>
      <c r="R6121" t="n">
        <v>-0.00098</v>
      </c>
      <c r="S6121" t="n">
        <v>-0.00495</v>
      </c>
      <c r="T6121" t="n">
        <v>-0.00482</v>
      </c>
    </row>
    <row r="6122">
      <c r="A6122" s="142" t="n">
        <v>45104</v>
      </c>
      <c r="B6122" t="n">
        <v>0.00682</v>
      </c>
      <c r="C6122" t="n">
        <v>0.00681</v>
      </c>
      <c r="D6122" t="n">
        <v>0.00681</v>
      </c>
      <c r="E6122" t="n">
        <v>0.00681</v>
      </c>
      <c r="F6122" t="n">
        <v>0.00682</v>
      </c>
      <c r="G6122" t="n">
        <v>0.00933</v>
      </c>
      <c r="H6122" t="n">
        <v>0.00381</v>
      </c>
      <c r="I6122" t="n">
        <v>0.00386</v>
      </c>
      <c r="J6122" t="n">
        <v>-0.00154</v>
      </c>
      <c r="K6122" t="n">
        <v>-0.00742</v>
      </c>
      <c r="L6122" t="n">
        <v>-0.00183</v>
      </c>
      <c r="M6122" t="n">
        <v>-0.01677</v>
      </c>
      <c r="N6122" t="n">
        <v>-0.01173</v>
      </c>
      <c r="O6122" t="n">
        <v>-0.009299999999999999</v>
      </c>
      <c r="P6122" t="n">
        <v>-0.01613</v>
      </c>
      <c r="Q6122" t="n">
        <v>-0.00416</v>
      </c>
      <c r="R6122" t="n">
        <v>0.0006400000000000001</v>
      </c>
      <c r="S6122" t="n">
        <v>0.00499</v>
      </c>
      <c r="T6122" t="n">
        <v>0.00237</v>
      </c>
    </row>
    <row r="6123">
      <c r="A6123" s="142" t="n">
        <v>45105</v>
      </c>
      <c r="B6123" t="n">
        <v>-0.01409</v>
      </c>
      <c r="C6123" t="n">
        <v>-0.01414</v>
      </c>
      <c r="D6123" t="n">
        <v>-0.01408</v>
      </c>
      <c r="E6123" t="n">
        <v>-0.01414</v>
      </c>
      <c r="F6123" t="n">
        <v>-0.01408</v>
      </c>
      <c r="G6123" t="n">
        <v>-0.01044</v>
      </c>
      <c r="H6123" t="n">
        <v>-0.00203</v>
      </c>
      <c r="I6123" t="n">
        <v>-0.00203</v>
      </c>
      <c r="J6123" t="n">
        <v>-0.01235</v>
      </c>
      <c r="K6123" t="n">
        <v>-0.00486</v>
      </c>
      <c r="L6123" t="n">
        <v>-0.01057</v>
      </c>
      <c r="M6123" t="n">
        <v>-0.00741</v>
      </c>
      <c r="N6123" t="n">
        <v>-0.00979</v>
      </c>
      <c r="O6123" t="n">
        <v>-0.016</v>
      </c>
      <c r="P6123" t="n">
        <v>-0.00894</v>
      </c>
      <c r="Q6123" t="n">
        <v>-0.01345</v>
      </c>
      <c r="R6123" t="n">
        <v>0.00665</v>
      </c>
      <c r="S6123" t="n">
        <v>0.00537</v>
      </c>
      <c r="T6123" t="n">
        <v>0.00167</v>
      </c>
    </row>
    <row r="6124">
      <c r="A6124" s="142" t="n">
        <v>45106</v>
      </c>
      <c r="B6124" t="n">
        <v>-0.00814</v>
      </c>
      <c r="C6124" t="n">
        <v>-0.00814</v>
      </c>
      <c r="D6124" t="n">
        <v>-0.00813</v>
      </c>
      <c r="E6124" t="n">
        <v>-0.00809</v>
      </c>
      <c r="F6124" t="n">
        <v>-0.008070000000000001</v>
      </c>
      <c r="G6124" t="n">
        <v>-0.01258</v>
      </c>
      <c r="H6124" t="n">
        <v>-0.00629</v>
      </c>
      <c r="I6124" t="n">
        <v>-0.00631</v>
      </c>
      <c r="J6124" t="n">
        <v>-0.0025</v>
      </c>
      <c r="K6124" t="n">
        <v>0.00663</v>
      </c>
      <c r="L6124" t="n">
        <v>-0.01066</v>
      </c>
      <c r="M6124" t="n">
        <v>0.01248</v>
      </c>
      <c r="N6124" t="n">
        <v>0.01124</v>
      </c>
      <c r="O6124" t="n">
        <v>0.01088</v>
      </c>
      <c r="P6124" t="n">
        <v>0.01654</v>
      </c>
      <c r="Q6124" t="n">
        <v>-0.00423</v>
      </c>
      <c r="R6124" t="n">
        <v>0.00124</v>
      </c>
      <c r="S6124" t="n">
        <v>0.00354</v>
      </c>
      <c r="T6124" t="n">
        <v>-0.00324</v>
      </c>
    </row>
    <row r="6125">
      <c r="A6125" s="142" t="n">
        <v>45107</v>
      </c>
      <c r="B6125" t="n">
        <v>0.00993</v>
      </c>
      <c r="C6125" t="n">
        <v>0.009900000000000001</v>
      </c>
      <c r="D6125" t="n">
        <v>0.00997</v>
      </c>
      <c r="E6125" t="n">
        <v>0.009900000000000001</v>
      </c>
      <c r="F6125" t="n">
        <v>0.009939999999999999</v>
      </c>
      <c r="G6125" t="n">
        <v>0.00881</v>
      </c>
      <c r="H6125" t="n">
        <v>0.0062</v>
      </c>
      <c r="I6125" t="n">
        <v>0.00619</v>
      </c>
      <c r="J6125" t="n">
        <v>0.01379</v>
      </c>
      <c r="K6125" t="n">
        <v>0.00933</v>
      </c>
      <c r="L6125" t="n">
        <v>0.00486</v>
      </c>
      <c r="M6125" t="n">
        <v>0.01599</v>
      </c>
      <c r="N6125" t="n">
        <v>0.01301</v>
      </c>
      <c r="O6125" t="n">
        <v>0.01808</v>
      </c>
      <c r="P6125" t="n">
        <v>0.01183</v>
      </c>
      <c r="Q6125" t="n">
        <v>0.01369</v>
      </c>
      <c r="R6125" t="n">
        <v>0.01164</v>
      </c>
      <c r="S6125" t="n">
        <v>0.008359999999999999</v>
      </c>
      <c r="T6125" t="n">
        <v>0.00108</v>
      </c>
    </row>
    <row r="6126">
      <c r="A6126" s="142" t="n">
        <v>45110</v>
      </c>
      <c r="B6126" t="n">
        <v>0.01035</v>
      </c>
      <c r="C6126" t="n">
        <v>0.0103</v>
      </c>
      <c r="D6126" t="n">
        <v>0.01036</v>
      </c>
      <c r="E6126" t="n">
        <v>0.01036</v>
      </c>
      <c r="F6126" t="n">
        <v>0.01038</v>
      </c>
      <c r="G6126" t="n">
        <v>0.01244</v>
      </c>
      <c r="H6126" t="n">
        <v>0.01107</v>
      </c>
      <c r="I6126" t="n">
        <v>0.01107</v>
      </c>
      <c r="J6126" t="n">
        <v>0.01917</v>
      </c>
      <c r="K6126" t="n">
        <v>0.00739</v>
      </c>
      <c r="L6126" t="n">
        <v>0.00255</v>
      </c>
      <c r="M6126" t="n">
        <v>0.008489999999999999</v>
      </c>
      <c r="N6126" t="n">
        <v>0.00404</v>
      </c>
      <c r="O6126" t="n">
        <v>0</v>
      </c>
      <c r="P6126" t="n">
        <v>0.00585</v>
      </c>
      <c r="Q6126" t="n">
        <v>0.01821</v>
      </c>
      <c r="R6126" t="n">
        <v>-0.00202</v>
      </c>
      <c r="S6126" t="n">
        <v>0.00365</v>
      </c>
      <c r="T6126" t="n">
        <v>0.01624</v>
      </c>
    </row>
    <row r="6127">
      <c r="A6127" s="142" t="n">
        <v>45111</v>
      </c>
      <c r="B6127" t="n">
        <v>0.01695</v>
      </c>
      <c r="C6127" t="n">
        <v>0.01692</v>
      </c>
      <c r="D6127" t="n">
        <v>0.01696</v>
      </c>
      <c r="E6127" t="n">
        <v>0.01699</v>
      </c>
      <c r="F6127" t="n">
        <v>0.017</v>
      </c>
      <c r="G6127" t="n">
        <v>0.01657</v>
      </c>
      <c r="H6127" t="n">
        <v>0.01303</v>
      </c>
      <c r="I6127" t="n">
        <v>0.01301</v>
      </c>
      <c r="J6127" t="n">
        <v>0.01153</v>
      </c>
      <c r="K6127" t="n">
        <v>0.00893</v>
      </c>
      <c r="L6127" t="n">
        <v>0</v>
      </c>
      <c r="M6127" t="n">
        <v>0.00873</v>
      </c>
      <c r="N6127" t="n">
        <v>0.0142</v>
      </c>
      <c r="O6127" t="n">
        <v>0</v>
      </c>
      <c r="P6127" t="n">
        <v>0.0189</v>
      </c>
      <c r="Q6127" t="n">
        <v>0</v>
      </c>
      <c r="R6127" t="n">
        <v>0.00071</v>
      </c>
      <c r="S6127" t="n">
        <v>0.00071</v>
      </c>
      <c r="T6127" t="n">
        <v>0.00389</v>
      </c>
    </row>
    <row r="6128">
      <c r="A6128" s="142" t="n">
        <v>45112</v>
      </c>
      <c r="B6128" t="n">
        <v>0.01115</v>
      </c>
      <c r="C6128" t="n">
        <v>0.01113</v>
      </c>
      <c r="D6128" t="n">
        <v>0.01118</v>
      </c>
      <c r="E6128" t="n">
        <v>0.01117</v>
      </c>
      <c r="F6128" t="n">
        <v>0.0112</v>
      </c>
      <c r="G6128" t="n">
        <v>0.01078</v>
      </c>
      <c r="H6128" t="n">
        <v>0.008</v>
      </c>
      <c r="I6128" t="n">
        <v>0.007990000000000001</v>
      </c>
      <c r="J6128" t="n">
        <v>-0.0066</v>
      </c>
      <c r="K6128" t="n">
        <v>-0.008240000000000001</v>
      </c>
      <c r="L6128" t="n">
        <v>0.009690000000000001</v>
      </c>
      <c r="M6128" t="n">
        <v>-0.01861</v>
      </c>
      <c r="N6128" t="n">
        <v>-0.01653</v>
      </c>
      <c r="O6128" t="n">
        <v>-0.00548</v>
      </c>
      <c r="P6128" t="n">
        <v>-0.01997</v>
      </c>
      <c r="Q6128" t="n">
        <v>0.00522</v>
      </c>
      <c r="R6128" t="n">
        <v>-0.00695</v>
      </c>
      <c r="S6128" t="n">
        <v>-0.00135</v>
      </c>
      <c r="T6128" t="n">
        <v>-0.00389</v>
      </c>
    </row>
    <row r="6129">
      <c r="A6129" s="142" t="n">
        <v>45113</v>
      </c>
      <c r="B6129" t="n">
        <v>-0.01618</v>
      </c>
      <c r="C6129" t="n">
        <v>-0.01619</v>
      </c>
      <c r="D6129" t="n">
        <v>-0.01616</v>
      </c>
      <c r="E6129" t="n">
        <v>-0.0162</v>
      </c>
      <c r="F6129" t="n">
        <v>-0.01619</v>
      </c>
      <c r="G6129" t="n">
        <v>-0.0187</v>
      </c>
      <c r="H6129" t="n">
        <v>-0.01123</v>
      </c>
      <c r="I6129" t="n">
        <v>-0.01129</v>
      </c>
      <c r="J6129" t="n">
        <v>-0.02656</v>
      </c>
      <c r="K6129" t="n">
        <v>-0.02188</v>
      </c>
      <c r="L6129" t="n">
        <v>-0.01319</v>
      </c>
      <c r="M6129" t="n">
        <v>-0.02911</v>
      </c>
      <c r="N6129" t="n">
        <v>-0.02728</v>
      </c>
      <c r="O6129" t="n">
        <v>-0.0235</v>
      </c>
      <c r="P6129" t="n">
        <v>-0.0262</v>
      </c>
      <c r="Q6129" t="n">
        <v>-0.03048</v>
      </c>
      <c r="R6129" t="n">
        <v>-0.02336</v>
      </c>
      <c r="S6129" t="n">
        <v>-0.0119</v>
      </c>
      <c r="T6129" t="n">
        <v>-0.01443</v>
      </c>
    </row>
    <row r="6130">
      <c r="A6130" s="142" t="n">
        <v>45114</v>
      </c>
      <c r="B6130" t="n">
        <v>-0.02645</v>
      </c>
      <c r="C6130" t="n">
        <v>-0.02645</v>
      </c>
      <c r="D6130" t="n">
        <v>-0.02642</v>
      </c>
      <c r="E6130" t="n">
        <v>-0.02644</v>
      </c>
      <c r="F6130" t="n">
        <v>-0.02643</v>
      </c>
      <c r="G6130" t="n">
        <v>-0.02705</v>
      </c>
      <c r="H6130" t="n">
        <v>-0.0285</v>
      </c>
      <c r="I6130" t="n">
        <v>-0.02844</v>
      </c>
      <c r="J6130" t="n">
        <v>-0.00465</v>
      </c>
      <c r="K6130" t="n">
        <v>0.00725</v>
      </c>
      <c r="L6130" t="n">
        <v>0.009820000000000001</v>
      </c>
      <c r="M6130" t="n">
        <v>0.00344</v>
      </c>
      <c r="N6130" t="n">
        <v>0.00653</v>
      </c>
      <c r="O6130" t="n">
        <v>0.009140000000000001</v>
      </c>
      <c r="P6130" t="n">
        <v>0.00299</v>
      </c>
      <c r="Q6130" t="n">
        <v>-0.00206</v>
      </c>
      <c r="R6130" t="n">
        <v>0.00047</v>
      </c>
      <c r="S6130" t="n">
        <v>-0.007939999999999999</v>
      </c>
      <c r="T6130" t="n">
        <v>-0.01147</v>
      </c>
    </row>
    <row r="6131">
      <c r="A6131" s="142" t="n">
        <v>45117</v>
      </c>
      <c r="B6131" t="n">
        <v>0.00096</v>
      </c>
      <c r="C6131" t="n">
        <v>0.00088</v>
      </c>
      <c r="D6131" t="n">
        <v>0.00095</v>
      </c>
      <c r="E6131" t="n">
        <v>0.00095</v>
      </c>
      <c r="F6131" t="n">
        <v>0.00102</v>
      </c>
      <c r="G6131" t="n">
        <v>0.008540000000000001</v>
      </c>
      <c r="H6131" t="n">
        <v>0.00555</v>
      </c>
      <c r="I6131" t="n">
        <v>0.0055</v>
      </c>
      <c r="J6131" t="n">
        <v>0.00062</v>
      </c>
      <c r="K6131" t="n">
        <v>0.01141</v>
      </c>
      <c r="L6131" t="n">
        <v>0.00258</v>
      </c>
      <c r="M6131" t="n">
        <v>0.01769</v>
      </c>
      <c r="N6131" t="n">
        <v>0.01774</v>
      </c>
      <c r="O6131" t="n">
        <v>0.02331</v>
      </c>
      <c r="P6131" t="n">
        <v>0.01341</v>
      </c>
      <c r="Q6131" t="n">
        <v>-0.00176</v>
      </c>
      <c r="R6131" t="n">
        <v>0.00169</v>
      </c>
      <c r="S6131" t="n">
        <v>-0.00022</v>
      </c>
      <c r="T6131" t="n">
        <v>-0.00107</v>
      </c>
    </row>
    <row r="6132">
      <c r="A6132" s="142" t="n">
        <v>45118</v>
      </c>
      <c r="B6132" t="n">
        <v>0.01807</v>
      </c>
      <c r="C6132" t="n">
        <v>0.01808</v>
      </c>
      <c r="D6132" t="n">
        <v>0.01812</v>
      </c>
      <c r="E6132" t="n">
        <v>0.01812</v>
      </c>
      <c r="F6132" t="n">
        <v>0.01814</v>
      </c>
      <c r="G6132" t="n">
        <v>0.02063</v>
      </c>
      <c r="H6132" t="n">
        <v>0.01255</v>
      </c>
      <c r="I6132" t="n">
        <v>0.01249</v>
      </c>
      <c r="J6132" t="n">
        <v>0.02802</v>
      </c>
      <c r="K6132" t="n">
        <v>0.00392</v>
      </c>
      <c r="L6132" t="n">
        <v>0.00197</v>
      </c>
      <c r="M6132" t="n">
        <v>0.00645</v>
      </c>
      <c r="N6132" t="n">
        <v>0.00596</v>
      </c>
      <c r="O6132" t="n">
        <v>0.00456</v>
      </c>
      <c r="P6132" t="n">
        <v>0.01324</v>
      </c>
      <c r="Q6132" t="n">
        <v>0.02825</v>
      </c>
      <c r="R6132" t="n">
        <v>0.00709</v>
      </c>
      <c r="S6132" t="n">
        <v>0.00688</v>
      </c>
      <c r="T6132" t="n">
        <v>0.01211</v>
      </c>
    </row>
    <row r="6133">
      <c r="A6133" s="142" t="n">
        <v>45119</v>
      </c>
      <c r="B6133" t="n">
        <v>0.00747</v>
      </c>
      <c r="C6133" t="n">
        <v>0.00744</v>
      </c>
      <c r="D6133" t="n">
        <v>0.00748</v>
      </c>
      <c r="E6133" t="n">
        <v>0.00747</v>
      </c>
      <c r="F6133" t="n">
        <v>0.00747</v>
      </c>
      <c r="G6133" t="n">
        <v>0.008789999999999999</v>
      </c>
      <c r="H6133" t="n">
        <v>0.008109999999999999</v>
      </c>
      <c r="I6133" t="n">
        <v>0.0081</v>
      </c>
      <c r="J6133" t="n">
        <v>0.01272</v>
      </c>
      <c r="K6133" t="n">
        <v>0.0237</v>
      </c>
      <c r="L6133" t="n">
        <v>0.02444</v>
      </c>
      <c r="M6133" t="n">
        <v>0.04085</v>
      </c>
      <c r="N6133" t="n">
        <v>0.02917</v>
      </c>
      <c r="O6133" t="n">
        <v>0.04665</v>
      </c>
      <c r="P6133" t="n">
        <v>0.02322</v>
      </c>
      <c r="Q6133" t="n">
        <v>0.0161</v>
      </c>
      <c r="R6133" t="n">
        <v>0.01468</v>
      </c>
      <c r="S6133" t="n">
        <v>-0.0004</v>
      </c>
      <c r="T6133" t="n">
        <v>-0.00104</v>
      </c>
    </row>
    <row r="6134">
      <c r="A6134" s="142" t="n">
        <v>45120</v>
      </c>
      <c r="B6134" t="n">
        <v>0.03543</v>
      </c>
      <c r="C6134" t="n">
        <v>0.0354</v>
      </c>
      <c r="D6134" t="n">
        <v>0.03543</v>
      </c>
      <c r="E6134" t="n">
        <v>0.03539</v>
      </c>
      <c r="F6134" t="n">
        <v>0.03542</v>
      </c>
      <c r="G6134" t="n">
        <v>0.04773</v>
      </c>
      <c r="H6134" t="n">
        <v>0.0224</v>
      </c>
      <c r="I6134" t="n">
        <v>0.02238</v>
      </c>
      <c r="J6134" t="n">
        <v>0.01645</v>
      </c>
      <c r="K6134" t="n">
        <v>0.0068</v>
      </c>
      <c r="L6134" t="n">
        <v>0.01382</v>
      </c>
      <c r="M6134" t="n">
        <v>0.00629</v>
      </c>
      <c r="N6134" t="n">
        <v>0.00424</v>
      </c>
      <c r="O6134" t="n">
        <v>0.00916</v>
      </c>
      <c r="P6134" t="n">
        <v>0.00851</v>
      </c>
      <c r="Q6134" t="n">
        <v>0.02308</v>
      </c>
      <c r="R6134" t="n">
        <v>0.00652</v>
      </c>
      <c r="S6134" t="n">
        <v>0.00477</v>
      </c>
      <c r="T6134" t="n">
        <v>0.008410000000000001</v>
      </c>
    </row>
    <row r="6135">
      <c r="A6135" s="142" t="n">
        <v>45121</v>
      </c>
      <c r="B6135" t="n">
        <v>0.01447</v>
      </c>
      <c r="C6135" t="n">
        <v>0.01441</v>
      </c>
      <c r="D6135" t="n">
        <v>0.01444</v>
      </c>
      <c r="E6135" t="n">
        <v>0.01448</v>
      </c>
      <c r="F6135" t="n">
        <v>0.01449</v>
      </c>
      <c r="G6135" t="n">
        <v>0.02113</v>
      </c>
      <c r="H6135" t="n">
        <v>0.01454</v>
      </c>
      <c r="I6135" t="n">
        <v>0.01454</v>
      </c>
      <c r="J6135" t="n">
        <v>0.00147</v>
      </c>
      <c r="K6135" t="n">
        <v>0</v>
      </c>
      <c r="L6135" t="n">
        <v>0</v>
      </c>
      <c r="M6135" t="n">
        <v>0</v>
      </c>
      <c r="N6135" t="n">
        <v>0</v>
      </c>
      <c r="O6135" t="n">
        <v>0</v>
      </c>
      <c r="P6135" t="n">
        <v>-0.01125</v>
      </c>
      <c r="Q6135" t="n">
        <v>0</v>
      </c>
      <c r="R6135" t="n">
        <v>-0.00094</v>
      </c>
      <c r="S6135" t="n">
        <v>-0.00394</v>
      </c>
      <c r="T6135" t="n">
        <v>0.00358</v>
      </c>
    </row>
    <row r="6136">
      <c r="A6136" s="142" t="n">
        <v>45124</v>
      </c>
      <c r="B6136" t="n">
        <v>-0.0038</v>
      </c>
      <c r="C6136" t="n">
        <v>-0.00383</v>
      </c>
      <c r="D6136" t="n">
        <v>-0.00373</v>
      </c>
      <c r="E6136" t="n">
        <v>-0.00379</v>
      </c>
      <c r="F6136" t="n">
        <v>-0.00372</v>
      </c>
      <c r="G6136" t="n">
        <v>0.00052</v>
      </c>
      <c r="H6136" t="n">
        <v>-0.01415</v>
      </c>
      <c r="I6136" t="n">
        <v>-0.01413</v>
      </c>
      <c r="J6136" t="n">
        <v>-0.01116</v>
      </c>
      <c r="K6136" t="n">
        <v>-0.01102</v>
      </c>
      <c r="L6136" t="n">
        <v>-0.00149</v>
      </c>
      <c r="M6136" t="n">
        <v>-0.00704</v>
      </c>
      <c r="N6136" t="n">
        <v>-0.00577</v>
      </c>
      <c r="O6136" t="n">
        <v>-0.00258</v>
      </c>
      <c r="P6136" t="n">
        <v>-0.00142</v>
      </c>
      <c r="Q6136" t="n">
        <v>-0.009679999999999999</v>
      </c>
      <c r="R6136" t="n">
        <v>-0.00629</v>
      </c>
      <c r="S6136" t="n">
        <v>0.00202</v>
      </c>
      <c r="T6136" t="n">
        <v>0.00029</v>
      </c>
    </row>
    <row r="6137">
      <c r="A6137" s="142" t="n">
        <v>45125</v>
      </c>
      <c r="B6137" t="n">
        <v>-0.004</v>
      </c>
      <c r="C6137" t="n">
        <v>-0.00404</v>
      </c>
      <c r="D6137" t="n">
        <v>-0.00401</v>
      </c>
      <c r="E6137" t="n">
        <v>-0.00401</v>
      </c>
      <c r="F6137" t="n">
        <v>-0.00402</v>
      </c>
      <c r="G6137" t="n">
        <v>-0.00491</v>
      </c>
      <c r="H6137" t="n">
        <v>-0.00573</v>
      </c>
      <c r="I6137" t="n">
        <v>-0.00575</v>
      </c>
      <c r="J6137" t="n">
        <v>0.01426</v>
      </c>
      <c r="K6137" t="n">
        <v>0.01378</v>
      </c>
      <c r="L6137" t="n">
        <v>0.01381</v>
      </c>
      <c r="M6137" t="n">
        <v>0.02219</v>
      </c>
      <c r="N6137" t="n">
        <v>0.0189</v>
      </c>
      <c r="O6137" t="n">
        <v>0.01685</v>
      </c>
      <c r="P6137" t="n">
        <v>0.01425</v>
      </c>
      <c r="Q6137" t="n">
        <v>0.01515</v>
      </c>
      <c r="R6137" t="n">
        <v>0.00603</v>
      </c>
      <c r="S6137" t="n">
        <v>0.00513</v>
      </c>
      <c r="T6137" t="n">
        <v>-0.00581</v>
      </c>
    </row>
    <row r="6138">
      <c r="A6138" s="142" t="n">
        <v>45126</v>
      </c>
      <c r="B6138" t="n">
        <v>0.01832</v>
      </c>
      <c r="C6138" t="n">
        <v>0.0183</v>
      </c>
      <c r="D6138" t="n">
        <v>0.01833</v>
      </c>
      <c r="E6138" t="n">
        <v>0.01831</v>
      </c>
      <c r="F6138" t="n">
        <v>0.01837</v>
      </c>
      <c r="G6138" t="n">
        <v>0.01869</v>
      </c>
      <c r="H6138" t="n">
        <v>0.00728</v>
      </c>
      <c r="I6138" t="n">
        <v>0.00723</v>
      </c>
      <c r="J6138" t="n">
        <v>0.00205</v>
      </c>
      <c r="K6138" t="n">
        <v>0.0013</v>
      </c>
      <c r="L6138" t="n">
        <v>-0.00233</v>
      </c>
      <c r="M6138" t="n">
        <v>0.00564</v>
      </c>
      <c r="N6138" t="n">
        <v>-0.00196</v>
      </c>
      <c r="O6138" t="n">
        <v>-0.00617</v>
      </c>
      <c r="P6138" t="n">
        <v>0</v>
      </c>
      <c r="Q6138" t="n">
        <v>0.00029</v>
      </c>
      <c r="R6138" t="n">
        <v>0.00194</v>
      </c>
      <c r="S6138" t="n">
        <v>0.00543</v>
      </c>
      <c r="T6138" t="n">
        <v>0.00164</v>
      </c>
    </row>
    <row r="6139">
      <c r="A6139" s="142" t="n">
        <v>45127</v>
      </c>
      <c r="B6139" t="n">
        <v>0.00128</v>
      </c>
      <c r="C6139" t="n">
        <v>0.00127</v>
      </c>
      <c r="D6139" t="n">
        <v>0.0013</v>
      </c>
      <c r="E6139" t="n">
        <v>0.00134</v>
      </c>
      <c r="F6139" t="n">
        <v>0.00132</v>
      </c>
      <c r="G6139" t="n">
        <v>-0.00268</v>
      </c>
      <c r="H6139" t="n">
        <v>-0.00088</v>
      </c>
      <c r="I6139" t="n">
        <v>-0.00082</v>
      </c>
      <c r="J6139" t="n">
        <v>-0.00322</v>
      </c>
      <c r="K6139" t="n">
        <v>-0.0111</v>
      </c>
      <c r="L6139" t="n">
        <v>-0.01471</v>
      </c>
      <c r="M6139" t="n">
        <v>-0.02853</v>
      </c>
      <c r="N6139" t="n">
        <v>-0.01922</v>
      </c>
      <c r="O6139" t="n">
        <v>-0.02982</v>
      </c>
      <c r="P6139" t="n">
        <v>-0.01545</v>
      </c>
      <c r="Q6139" t="n">
        <v>-0.00751</v>
      </c>
      <c r="R6139" t="n">
        <v>0.00464</v>
      </c>
      <c r="S6139" t="n">
        <v>-0.00159</v>
      </c>
      <c r="T6139" t="n">
        <v>0.00251</v>
      </c>
    </row>
    <row r="6140">
      <c r="A6140" s="142" t="n">
        <v>45128</v>
      </c>
      <c r="B6140" t="n">
        <v>-0.01997</v>
      </c>
      <c r="C6140" t="n">
        <v>-0.01996</v>
      </c>
      <c r="D6140" t="n">
        <v>-0.01995</v>
      </c>
      <c r="E6140" t="n">
        <v>-0.01996</v>
      </c>
      <c r="F6140" t="n">
        <v>-0.01993</v>
      </c>
      <c r="G6140" t="n">
        <v>-0.02377</v>
      </c>
      <c r="H6140" t="n">
        <v>-0.008999999999999999</v>
      </c>
      <c r="I6140" t="n">
        <v>-0.009039999999999999</v>
      </c>
      <c r="J6140" t="n">
        <v>-0.01789</v>
      </c>
      <c r="K6140" t="n">
        <v>-0.00215</v>
      </c>
      <c r="L6140" t="n">
        <v>0.00196</v>
      </c>
      <c r="M6140" t="n">
        <v>-0.0026</v>
      </c>
      <c r="N6140" t="n">
        <v>-0.00479</v>
      </c>
      <c r="O6140" t="n">
        <v>-0.00163</v>
      </c>
      <c r="P6140" t="n">
        <v>-0.00571</v>
      </c>
      <c r="Q6140" t="n">
        <v>-0.01833</v>
      </c>
      <c r="R6140" t="n">
        <v>0.0034</v>
      </c>
      <c r="S6140" t="n">
        <v>0.00241</v>
      </c>
      <c r="T6140" t="n">
        <v>-0.00029</v>
      </c>
    </row>
    <row r="6141">
      <c r="A6141" s="142" t="n">
        <v>45131</v>
      </c>
      <c r="B6141" t="n">
        <v>-0.00399</v>
      </c>
      <c r="C6141" t="n">
        <v>-0.00408</v>
      </c>
      <c r="D6141" t="n">
        <v>-0.00396</v>
      </c>
      <c r="E6141" t="n">
        <v>-0.00398</v>
      </c>
      <c r="F6141" t="n">
        <v>-0.00392</v>
      </c>
      <c r="G6141" t="n">
        <v>-0.00702</v>
      </c>
      <c r="H6141" t="n">
        <v>-0.01016</v>
      </c>
      <c r="I6141" t="n">
        <v>-0.01015</v>
      </c>
      <c r="J6141" t="n">
        <v>-0.00179</v>
      </c>
      <c r="K6141" t="n">
        <v>-0.00036</v>
      </c>
      <c r="L6141" t="n">
        <v>-0.00657</v>
      </c>
      <c r="M6141" t="n">
        <v>-0.00539</v>
      </c>
      <c r="N6141" t="n">
        <v>0.00232</v>
      </c>
      <c r="O6141" t="n">
        <v>-0.00591</v>
      </c>
      <c r="P6141" t="n">
        <v>0.00143</v>
      </c>
      <c r="Q6141" t="n">
        <v>0.0003</v>
      </c>
      <c r="R6141" t="n">
        <v>0.00076</v>
      </c>
      <c r="S6141" t="n">
        <v>0.00553</v>
      </c>
      <c r="T6141" t="n">
        <v>0.00195</v>
      </c>
    </row>
    <row r="6142">
      <c r="A6142" s="142" t="n">
        <v>45132</v>
      </c>
      <c r="B6142" t="n">
        <v>-0.00075</v>
      </c>
      <c r="C6142" t="n">
        <v>-0.00078</v>
      </c>
      <c r="D6142" t="n">
        <v>-0.00073</v>
      </c>
      <c r="E6142" t="n">
        <v>-0.00074</v>
      </c>
      <c r="F6142" t="n">
        <v>-0.00073</v>
      </c>
      <c r="G6142" t="n">
        <v>-0.00371</v>
      </c>
      <c r="H6142" t="n">
        <v>-0.00353</v>
      </c>
      <c r="I6142" t="n">
        <v>-0.00356</v>
      </c>
      <c r="J6142" t="n">
        <v>0.00808</v>
      </c>
      <c r="K6142" t="n">
        <v>0.01772</v>
      </c>
      <c r="L6142" t="n">
        <v>0.00604</v>
      </c>
      <c r="M6142" t="n">
        <v>0.01462</v>
      </c>
      <c r="N6142" t="n">
        <v>0.01614</v>
      </c>
      <c r="O6142" t="n">
        <v>0.01087</v>
      </c>
      <c r="P6142" t="n">
        <v>0.01003</v>
      </c>
      <c r="Q6142" t="n">
        <v>0.00751</v>
      </c>
      <c r="R6142" t="n">
        <v>0.00463</v>
      </c>
      <c r="S6142" t="n">
        <v>0.00755</v>
      </c>
      <c r="T6142" t="n">
        <v>0.02187</v>
      </c>
    </row>
    <row r="6143">
      <c r="A6143" s="142" t="n">
        <v>45133</v>
      </c>
      <c r="B6143" t="n">
        <v>0.0134</v>
      </c>
      <c r="C6143" t="n">
        <v>0.01341</v>
      </c>
      <c r="D6143" t="n">
        <v>0.01343</v>
      </c>
      <c r="E6143" t="n">
        <v>0.01342</v>
      </c>
      <c r="F6143" t="n">
        <v>0.0134</v>
      </c>
      <c r="G6143" t="n">
        <v>0.01012</v>
      </c>
      <c r="H6143" t="n">
        <v>0.03006</v>
      </c>
      <c r="I6143" t="n">
        <v>0.03005</v>
      </c>
      <c r="J6143" t="n">
        <v>-0.00059</v>
      </c>
      <c r="K6143" t="n">
        <v>-0.00259</v>
      </c>
      <c r="L6143" t="n">
        <v>-0.00254</v>
      </c>
      <c r="M6143" t="n">
        <v>-0.01021</v>
      </c>
      <c r="N6143" t="n">
        <v>-0.008630000000000001</v>
      </c>
      <c r="O6143" t="n">
        <v>-0.008750000000000001</v>
      </c>
      <c r="P6143" t="n">
        <v>-0.00851</v>
      </c>
      <c r="Q6143" t="n">
        <v>0.00324</v>
      </c>
      <c r="R6143" t="n">
        <v>-0.00557</v>
      </c>
      <c r="S6143" t="n">
        <v>-0.00198</v>
      </c>
      <c r="T6143" t="n">
        <v>-0.00202</v>
      </c>
    </row>
    <row r="6144">
      <c r="A6144" s="142" t="n">
        <v>45134</v>
      </c>
      <c r="B6144" t="n">
        <v>-0.00613</v>
      </c>
      <c r="C6144" t="n">
        <v>-0.00615</v>
      </c>
      <c r="D6144" t="n">
        <v>-0.00612</v>
      </c>
      <c r="E6144" t="n">
        <v>-0.00613</v>
      </c>
      <c r="F6144" t="n">
        <v>-0.00611</v>
      </c>
      <c r="G6144" t="n">
        <v>-0.00428</v>
      </c>
      <c r="H6144" t="n">
        <v>-0.00619</v>
      </c>
      <c r="I6144" t="n">
        <v>-0.00617</v>
      </c>
      <c r="J6144" t="n">
        <v>-0.01663</v>
      </c>
      <c r="K6144" t="n">
        <v>-0.01592</v>
      </c>
      <c r="L6144" t="n">
        <v>-0.01851</v>
      </c>
      <c r="M6144" t="n">
        <v>-0.0278</v>
      </c>
      <c r="N6144" t="n">
        <v>-0.02083</v>
      </c>
      <c r="O6144" t="n">
        <v>-0.03192</v>
      </c>
      <c r="P6144" t="n">
        <v>-0.01574</v>
      </c>
      <c r="Q6144" t="n">
        <v>-0.01495</v>
      </c>
      <c r="R6144" t="n">
        <v>0.01368</v>
      </c>
      <c r="S6144" t="n">
        <v>0.00395</v>
      </c>
      <c r="T6144" t="n">
        <v>0.009809999999999999</v>
      </c>
    </row>
    <row r="6145">
      <c r="A6145" s="142" t="n">
        <v>45135</v>
      </c>
      <c r="B6145" t="n">
        <v>-0.03107</v>
      </c>
      <c r="C6145" t="n">
        <v>-0.03112</v>
      </c>
      <c r="D6145" t="n">
        <v>-0.03107</v>
      </c>
      <c r="E6145" t="n">
        <v>-0.03108</v>
      </c>
      <c r="F6145" t="n">
        <v>-0.03102</v>
      </c>
      <c r="G6145" t="n">
        <v>-0.03747</v>
      </c>
      <c r="H6145" t="n">
        <v>-0.01981</v>
      </c>
      <c r="I6145" t="n">
        <v>-0.01986</v>
      </c>
      <c r="J6145" t="n">
        <v>-0.00362</v>
      </c>
      <c r="K6145" t="n">
        <v>0.00336</v>
      </c>
      <c r="L6145" t="n">
        <v>0.00419</v>
      </c>
      <c r="M6145" t="n">
        <v>0.00319</v>
      </c>
      <c r="N6145" t="n">
        <v>0.00634</v>
      </c>
      <c r="O6145" t="n">
        <v>0.00808</v>
      </c>
      <c r="P6145" t="n">
        <v>0</v>
      </c>
      <c r="Q6145" t="n">
        <v>-0.00377</v>
      </c>
      <c r="R6145" t="n">
        <v>-0.00192</v>
      </c>
      <c r="S6145" t="n">
        <v>0.00376</v>
      </c>
      <c r="T6145" t="n">
        <v>0.00383</v>
      </c>
    </row>
    <row r="6146">
      <c r="A6146" s="142" t="n">
        <v>45138</v>
      </c>
      <c r="B6146" t="n">
        <v>-0.008019999999999999</v>
      </c>
      <c r="C6146" t="n">
        <v>-0.008059999999999999</v>
      </c>
      <c r="D6146" t="n">
        <v>-0.007979999999999999</v>
      </c>
      <c r="E6146" t="n">
        <v>-0.007979999999999999</v>
      </c>
      <c r="F6146" t="n">
        <v>-0.00796</v>
      </c>
      <c r="G6146" t="n">
        <v>-0.00403</v>
      </c>
      <c r="H6146" t="n">
        <v>-0.0025</v>
      </c>
      <c r="I6146" t="n">
        <v>-0.00257</v>
      </c>
      <c r="J6146" t="n">
        <v>0.01848</v>
      </c>
      <c r="K6146" t="n">
        <v>0.01839</v>
      </c>
      <c r="L6146" t="n">
        <v>0.01483</v>
      </c>
      <c r="M6146" t="n">
        <v>0.02142</v>
      </c>
      <c r="N6146" t="n">
        <v>0.02327</v>
      </c>
      <c r="O6146" t="n">
        <v>0.02185</v>
      </c>
      <c r="P6146" t="n">
        <v>0.0189</v>
      </c>
      <c r="Q6146" t="n">
        <v>0.01125</v>
      </c>
      <c r="R6146" t="n">
        <v>0.00112</v>
      </c>
      <c r="S6146" t="n">
        <v>0.0032</v>
      </c>
      <c r="T6146" t="n">
        <v>0.00452</v>
      </c>
    </row>
    <row r="6147">
      <c r="A6147" s="142" t="n">
        <v>45139</v>
      </c>
      <c r="B6147" t="n">
        <v>0.01976</v>
      </c>
      <c r="C6147" t="n">
        <v>0.01975</v>
      </c>
      <c r="D6147" t="n">
        <v>0.01979</v>
      </c>
      <c r="E6147" t="n">
        <v>0.01973</v>
      </c>
      <c r="F6147" t="n">
        <v>0.01977</v>
      </c>
      <c r="G6147" t="n">
        <v>0.01884</v>
      </c>
      <c r="H6147" t="n">
        <v>0.01955</v>
      </c>
      <c r="I6147" t="n">
        <v>0.01958</v>
      </c>
      <c r="J6147" t="n">
        <v>-0.01547</v>
      </c>
      <c r="K6147" t="n">
        <v>-0.0197</v>
      </c>
      <c r="L6147" t="n">
        <v>-0.02115</v>
      </c>
      <c r="M6147" t="n">
        <v>-0.03341</v>
      </c>
      <c r="N6147" t="n">
        <v>-0.02986</v>
      </c>
      <c r="O6147" t="n">
        <v>-0.0358</v>
      </c>
      <c r="P6147" t="n">
        <v>-0.02568</v>
      </c>
      <c r="Q6147" t="n">
        <v>-0.01586</v>
      </c>
      <c r="R6147" t="n">
        <v>-0.00882</v>
      </c>
      <c r="S6147" t="n">
        <v>-0.00076</v>
      </c>
      <c r="T6147" t="n">
        <v>0.00065</v>
      </c>
    </row>
    <row r="6148">
      <c r="A6148" s="142" t="n">
        <v>45140</v>
      </c>
      <c r="B6148" t="n">
        <v>-0.02802</v>
      </c>
      <c r="C6148" t="n">
        <v>-0.02803</v>
      </c>
      <c r="D6148" t="n">
        <v>-0.028</v>
      </c>
      <c r="E6148" t="n">
        <v>-0.02798</v>
      </c>
      <c r="F6148" t="n">
        <v>-0.02799</v>
      </c>
      <c r="G6148" t="n">
        <v>-0.03204</v>
      </c>
      <c r="H6148" t="n">
        <v>-0.01753</v>
      </c>
      <c r="I6148" t="n">
        <v>-0.0175</v>
      </c>
      <c r="J6148" t="n">
        <v>-0.01813</v>
      </c>
      <c r="K6148" t="n">
        <v>-0.02429</v>
      </c>
      <c r="L6148" t="n">
        <v>-0.00609</v>
      </c>
      <c r="M6148" t="n">
        <v>-0.02036</v>
      </c>
      <c r="N6148" t="n">
        <v>-0.02511</v>
      </c>
      <c r="O6148" t="n">
        <v>-0.02729</v>
      </c>
      <c r="P6148" t="n">
        <v>-0.0205</v>
      </c>
      <c r="Q6148" t="n">
        <v>-0.02152</v>
      </c>
      <c r="R6148" t="n">
        <v>-0.01333</v>
      </c>
      <c r="S6148" t="n">
        <v>-0.0117</v>
      </c>
      <c r="T6148" t="n">
        <v>-0.01731</v>
      </c>
    </row>
    <row r="6149">
      <c r="A6149" s="142" t="n">
        <v>45141</v>
      </c>
      <c r="B6149" t="n">
        <v>-0.02661</v>
      </c>
      <c r="C6149" t="n">
        <v>-0.02662</v>
      </c>
      <c r="D6149" t="n">
        <v>-0.0266</v>
      </c>
      <c r="E6149" t="n">
        <v>-0.02664</v>
      </c>
      <c r="F6149" t="n">
        <v>-0.02657</v>
      </c>
      <c r="G6149" t="n">
        <v>-0.03117</v>
      </c>
      <c r="H6149" t="n">
        <v>-0.02529</v>
      </c>
      <c r="I6149" t="n">
        <v>-0.02536</v>
      </c>
      <c r="J6149" t="n">
        <v>-0.02093</v>
      </c>
      <c r="K6149" t="n">
        <v>-0.00172</v>
      </c>
      <c r="L6149" t="n">
        <v>-0.00164</v>
      </c>
      <c r="M6149" t="n">
        <v>-0.008920000000000001</v>
      </c>
      <c r="N6149" t="n">
        <v>0.00056</v>
      </c>
      <c r="O6149" t="n">
        <v>-0.00256</v>
      </c>
      <c r="P6149" t="n">
        <v>-0.00299</v>
      </c>
      <c r="Q6149" t="n">
        <v>-0.01882</v>
      </c>
      <c r="R6149" t="n">
        <v>-0.00623</v>
      </c>
      <c r="S6149" t="n">
        <v>-0.00395</v>
      </c>
      <c r="T6149" t="n">
        <v>-0.00458</v>
      </c>
    </row>
    <row r="6150">
      <c r="A6150" s="142" t="n">
        <v>45142</v>
      </c>
      <c r="B6150" t="n">
        <v>-0.00585</v>
      </c>
      <c r="C6150" t="n">
        <v>-0.00586</v>
      </c>
      <c r="D6150" t="n">
        <v>-0.00582</v>
      </c>
      <c r="E6150" t="n">
        <v>-0.0058</v>
      </c>
      <c r="F6150" t="n">
        <v>-0.00584</v>
      </c>
      <c r="G6150" t="n">
        <v>-0.00539</v>
      </c>
      <c r="H6150" t="n">
        <v>-0.00099</v>
      </c>
      <c r="I6150" t="n">
        <v>-0.0009700000000000001</v>
      </c>
      <c r="J6150" t="n">
        <v>0.00314</v>
      </c>
      <c r="K6150" t="n">
        <v>-0.00332</v>
      </c>
      <c r="L6150" t="n">
        <v>0.00437</v>
      </c>
      <c r="M6150" t="n">
        <v>-0.0009</v>
      </c>
      <c r="N6150" t="n">
        <v>0.00153</v>
      </c>
      <c r="O6150" t="n">
        <v>0.01204</v>
      </c>
      <c r="P6150" t="n">
        <v>-0.0045</v>
      </c>
      <c r="Q6150" t="n">
        <v>-0.00021</v>
      </c>
      <c r="R6150" t="n">
        <v>0.00261</v>
      </c>
      <c r="S6150" t="n">
        <v>-0.00898</v>
      </c>
      <c r="T6150" t="n">
        <v>-0.00589</v>
      </c>
    </row>
    <row r="6151">
      <c r="A6151" s="142" t="n">
        <v>45145</v>
      </c>
      <c r="B6151" t="n">
        <v>0.00189</v>
      </c>
      <c r="C6151" t="n">
        <v>0.00181</v>
      </c>
      <c r="D6151" t="n">
        <v>0.00189</v>
      </c>
      <c r="E6151" t="n">
        <v>0.00187</v>
      </c>
      <c r="F6151" t="n">
        <v>0.00194</v>
      </c>
      <c r="G6151" t="n">
        <v>0.01027</v>
      </c>
      <c r="H6151" t="n">
        <v>-0.00145</v>
      </c>
      <c r="I6151" t="n">
        <v>-0.00151</v>
      </c>
      <c r="J6151" t="n">
        <v>-0.00345</v>
      </c>
      <c r="K6151" t="n">
        <v>-0.00197</v>
      </c>
      <c r="L6151" t="n">
        <v>-0.01029</v>
      </c>
      <c r="M6151" t="n">
        <v>-0.00227</v>
      </c>
      <c r="N6151" t="n">
        <v>-0.00011</v>
      </c>
      <c r="O6151" t="n">
        <v>0</v>
      </c>
      <c r="P6151" t="n">
        <v>0</v>
      </c>
      <c r="Q6151" t="n">
        <v>-0.00323</v>
      </c>
      <c r="R6151" t="n">
        <v>0.00108</v>
      </c>
      <c r="S6151" t="n">
        <v>0.00679</v>
      </c>
      <c r="T6151" t="n">
        <v>0.00018</v>
      </c>
    </row>
    <row r="6152">
      <c r="A6152" s="142" t="n">
        <v>45146</v>
      </c>
      <c r="B6152" t="n">
        <v>-0.00499</v>
      </c>
      <c r="C6152" t="n">
        <v>-0.00502</v>
      </c>
      <c r="D6152" t="n">
        <v>-0.00495</v>
      </c>
      <c r="E6152" t="n">
        <v>-0.00498</v>
      </c>
      <c r="F6152" t="n">
        <v>-0.00496</v>
      </c>
      <c r="G6152" t="n">
        <v>-0.00684</v>
      </c>
      <c r="H6152" t="n">
        <v>-0.00026</v>
      </c>
      <c r="I6152" t="n">
        <v>-0.00022</v>
      </c>
      <c r="J6152" t="n">
        <v>-0.01006</v>
      </c>
      <c r="K6152" t="n">
        <v>-0.009259999999999999</v>
      </c>
      <c r="L6152" t="n">
        <v>-0.0141</v>
      </c>
      <c r="M6152" t="n">
        <v>-0.00864</v>
      </c>
      <c r="N6152" t="n">
        <v>-0.01258</v>
      </c>
      <c r="O6152" t="n">
        <v>-0.02191</v>
      </c>
      <c r="P6152" t="n">
        <v>-0.00753</v>
      </c>
      <c r="Q6152" t="n">
        <v>-0.01203</v>
      </c>
      <c r="R6152" t="n">
        <v>-0.00185</v>
      </c>
      <c r="S6152" t="n">
        <v>-0.00079</v>
      </c>
      <c r="T6152" t="n">
        <v>-0.0072</v>
      </c>
    </row>
    <row r="6153">
      <c r="A6153" s="142" t="n">
        <v>45147</v>
      </c>
      <c r="B6153" t="n">
        <v>-0.0114</v>
      </c>
      <c r="C6153" t="n">
        <v>-0.01139</v>
      </c>
      <c r="D6153" t="n">
        <v>-0.01139</v>
      </c>
      <c r="E6153" t="n">
        <v>-0.01137</v>
      </c>
      <c r="F6153" t="n">
        <v>-0.01137</v>
      </c>
      <c r="G6153" t="n">
        <v>-0.01641</v>
      </c>
      <c r="H6153" t="n">
        <v>-0.00634</v>
      </c>
      <c r="I6153" t="n">
        <v>-0.00636</v>
      </c>
      <c r="J6153" t="n">
        <v>0.00254</v>
      </c>
      <c r="K6153" t="n">
        <v>-0.00224</v>
      </c>
      <c r="L6153" t="n">
        <v>-0.00348</v>
      </c>
      <c r="M6153" t="n">
        <v>-0.00728</v>
      </c>
      <c r="N6153" t="n">
        <v>-0.00134</v>
      </c>
      <c r="O6153" t="n">
        <v>0</v>
      </c>
      <c r="P6153" t="n">
        <v>-0.00759</v>
      </c>
      <c r="Q6153" t="n">
        <v>0.00243</v>
      </c>
      <c r="R6153" t="n">
        <v>0.00437</v>
      </c>
      <c r="S6153" t="n">
        <v>-0.00633</v>
      </c>
      <c r="T6153" t="n">
        <v>0.00152</v>
      </c>
    </row>
    <row r="6154">
      <c r="A6154" s="142" t="n">
        <v>45148</v>
      </c>
      <c r="B6154" t="n">
        <v>-0.00646</v>
      </c>
      <c r="C6154" t="n">
        <v>-0.0065</v>
      </c>
      <c r="D6154" t="n">
        <v>-0.00648</v>
      </c>
      <c r="E6154" t="n">
        <v>-0.0065</v>
      </c>
      <c r="F6154" t="n">
        <v>-0.00646</v>
      </c>
      <c r="G6154" t="n">
        <v>-0.00321</v>
      </c>
      <c r="H6154" t="n">
        <v>-0.00153</v>
      </c>
      <c r="I6154" t="n">
        <v>-0.00157</v>
      </c>
      <c r="J6154" t="n">
        <v>-0.00095</v>
      </c>
      <c r="K6154" t="n">
        <v>-0.00475</v>
      </c>
      <c r="L6154" t="n">
        <v>0.01856</v>
      </c>
      <c r="M6154" t="n">
        <v>-0.009650000000000001</v>
      </c>
      <c r="N6154" t="n">
        <v>-0.00344</v>
      </c>
      <c r="O6154" t="n">
        <v>-0.00041</v>
      </c>
      <c r="P6154" t="n">
        <v>0.00153</v>
      </c>
      <c r="Q6154" t="n">
        <v>0</v>
      </c>
      <c r="R6154" t="n">
        <v>0.00895</v>
      </c>
      <c r="S6154" t="n">
        <v>-0.00039</v>
      </c>
      <c r="T6154" t="n">
        <v>-0.00311</v>
      </c>
    </row>
    <row r="6155">
      <c r="A6155" s="142" t="n">
        <v>45149</v>
      </c>
      <c r="B6155" t="n">
        <v>0.00016</v>
      </c>
      <c r="C6155" t="n">
        <v>0.00016</v>
      </c>
      <c r="D6155" t="n">
        <v>0.00022</v>
      </c>
      <c r="E6155" t="n">
        <v>0.00023</v>
      </c>
      <c r="F6155" t="n">
        <v>0.00025</v>
      </c>
      <c r="G6155" t="n">
        <v>0.00341</v>
      </c>
      <c r="H6155" t="n">
        <v>-0.00739</v>
      </c>
      <c r="I6155" t="n">
        <v>-0.00744</v>
      </c>
      <c r="J6155" t="n">
        <v>0.00381</v>
      </c>
      <c r="K6155" t="n">
        <v>0.00929</v>
      </c>
      <c r="L6155" t="n">
        <v>-0.0006400000000000001</v>
      </c>
      <c r="M6155" t="n">
        <v>0.02018</v>
      </c>
      <c r="N6155" t="n">
        <v>0.01405</v>
      </c>
      <c r="O6155" t="n">
        <v>0.01107</v>
      </c>
      <c r="P6155" t="n">
        <v>0.01221</v>
      </c>
      <c r="Q6155" t="n">
        <v>0.00264</v>
      </c>
      <c r="R6155" t="n">
        <v>-0.01086</v>
      </c>
      <c r="S6155" t="n">
        <v>-0.00043</v>
      </c>
      <c r="T6155" t="n">
        <v>-0.00625</v>
      </c>
    </row>
    <row r="6156">
      <c r="A6156" s="142" t="n">
        <v>45152</v>
      </c>
      <c r="B6156" t="n">
        <v>0.01515</v>
      </c>
      <c r="C6156" t="n">
        <v>0.01509</v>
      </c>
      <c r="D6156" t="n">
        <v>0.01516</v>
      </c>
      <c r="E6156" t="n">
        <v>0.01516</v>
      </c>
      <c r="F6156" t="n">
        <v>0.01516</v>
      </c>
      <c r="G6156" t="n">
        <v>0.01099</v>
      </c>
      <c r="H6156" t="n">
        <v>0.00275</v>
      </c>
      <c r="I6156" t="n">
        <v>0.00279</v>
      </c>
      <c r="J6156" t="n">
        <v>-0.00442</v>
      </c>
      <c r="K6156" t="n">
        <v>-0.01045</v>
      </c>
      <c r="L6156" t="n">
        <v>-0.008489999999999999</v>
      </c>
      <c r="M6156" t="n">
        <v>-0.01123</v>
      </c>
      <c r="N6156" t="n">
        <v>-0.01136</v>
      </c>
      <c r="O6156" t="n">
        <v>-0.01825</v>
      </c>
      <c r="P6156" t="n">
        <v>-0.00754</v>
      </c>
      <c r="Q6156" t="n">
        <v>-0.006</v>
      </c>
      <c r="R6156" t="n">
        <v>0.00151</v>
      </c>
      <c r="S6156" t="n">
        <v>0.00632</v>
      </c>
      <c r="T6156" t="n">
        <v>-0.00503</v>
      </c>
    </row>
    <row r="6157">
      <c r="A6157" s="142" t="n">
        <v>45153</v>
      </c>
      <c r="B6157" t="n">
        <v>0</v>
      </c>
      <c r="C6157" t="n">
        <v>0</v>
      </c>
      <c r="D6157" t="n">
        <v>0</v>
      </c>
      <c r="E6157" t="n">
        <v>0</v>
      </c>
      <c r="F6157" t="n">
        <v>0</v>
      </c>
      <c r="G6157" t="n">
        <v>0</v>
      </c>
      <c r="H6157" t="n">
        <v>0</v>
      </c>
      <c r="I6157" t="n">
        <v>0</v>
      </c>
      <c r="J6157" t="n">
        <v>0</v>
      </c>
      <c r="K6157" t="n">
        <v>0</v>
      </c>
      <c r="L6157" t="n">
        <v>0</v>
      </c>
      <c r="M6157" t="n">
        <v>0</v>
      </c>
      <c r="N6157" t="n">
        <v>0</v>
      </c>
      <c r="O6157" t="n">
        <v>0</v>
      </c>
      <c r="P6157" t="n">
        <v>-0.02432</v>
      </c>
      <c r="Q6157" t="n">
        <v>0</v>
      </c>
      <c r="R6157" t="n">
        <v>-0.00953</v>
      </c>
      <c r="S6157" t="n">
        <v>-0.01219</v>
      </c>
      <c r="T6157" t="n">
        <v>-0.00771</v>
      </c>
    </row>
    <row r="6158">
      <c r="A6158" s="142" t="n">
        <v>45154</v>
      </c>
      <c r="B6158" t="n">
        <v>-0.03597</v>
      </c>
      <c r="C6158" t="n">
        <v>-0.03601</v>
      </c>
      <c r="D6158" t="n">
        <v>-0.03594</v>
      </c>
      <c r="E6158" t="n">
        <v>-0.03596</v>
      </c>
      <c r="F6158" t="n">
        <v>-0.0359</v>
      </c>
      <c r="G6158" t="n">
        <v>-0.03888</v>
      </c>
      <c r="H6158" t="n">
        <v>-0.04166</v>
      </c>
      <c r="I6158" t="n">
        <v>-0.04165</v>
      </c>
      <c r="J6158" t="n">
        <v>-0.02602</v>
      </c>
      <c r="K6158" t="n">
        <v>-0.0382</v>
      </c>
      <c r="L6158" t="n">
        <v>-0.01814</v>
      </c>
      <c r="M6158" t="n">
        <v>-0.03314</v>
      </c>
      <c r="N6158" t="n">
        <v>-0.03826</v>
      </c>
      <c r="O6158" t="n">
        <v>-0.03676</v>
      </c>
      <c r="P6158" t="n">
        <v>-0.00779</v>
      </c>
      <c r="Q6158" t="n">
        <v>-0.02914</v>
      </c>
      <c r="R6158" t="n">
        <v>-0.00045</v>
      </c>
      <c r="S6158" t="n">
        <v>-0.00443</v>
      </c>
      <c r="T6158" t="n">
        <v>-0.00315</v>
      </c>
    </row>
    <row r="6159">
      <c r="A6159" s="142" t="n">
        <v>45155</v>
      </c>
      <c r="B6159" t="n">
        <v>-0.01296</v>
      </c>
      <c r="C6159" t="n">
        <v>-0.01294</v>
      </c>
      <c r="D6159" t="n">
        <v>-0.01292</v>
      </c>
      <c r="E6159" t="n">
        <v>-0.01294</v>
      </c>
      <c r="F6159" t="n">
        <v>-0.0129</v>
      </c>
      <c r="G6159" t="n">
        <v>-0.01575</v>
      </c>
      <c r="H6159" t="n">
        <v>-0.01103</v>
      </c>
      <c r="I6159" t="n">
        <v>-0.01111</v>
      </c>
      <c r="J6159" t="n">
        <v>-0.01303</v>
      </c>
      <c r="K6159" t="n">
        <v>-0.00431</v>
      </c>
      <c r="L6159" t="n">
        <v>0.00169</v>
      </c>
      <c r="M6159" t="n">
        <v>-0.0035</v>
      </c>
      <c r="N6159" t="n">
        <v>-0.009220000000000001</v>
      </c>
      <c r="O6159" t="n">
        <v>-0.00843</v>
      </c>
      <c r="P6159" t="n">
        <v>-0.01099</v>
      </c>
      <c r="Q6159" t="n">
        <v>-0.01604</v>
      </c>
      <c r="R6159" t="n">
        <v>-0.00813</v>
      </c>
      <c r="S6159" t="n">
        <v>-0.00575</v>
      </c>
      <c r="T6159" t="n">
        <v>-0.00028</v>
      </c>
    </row>
    <row r="6160">
      <c r="A6160" s="142" t="n">
        <v>45156</v>
      </c>
      <c r="B6160" t="n">
        <v>-0.01151</v>
      </c>
      <c r="C6160" t="n">
        <v>-0.01157</v>
      </c>
      <c r="D6160" t="n">
        <v>-0.01151</v>
      </c>
      <c r="E6160" t="n">
        <v>-0.01156</v>
      </c>
      <c r="F6160" t="n">
        <v>-0.01153</v>
      </c>
      <c r="G6160" t="n">
        <v>-0.0132</v>
      </c>
      <c r="H6160" t="n">
        <v>0.00035</v>
      </c>
      <c r="I6160" t="n">
        <v>0.00035</v>
      </c>
      <c r="J6160" t="n">
        <v>-0.00528</v>
      </c>
      <c r="K6160" t="n">
        <v>-0.00262</v>
      </c>
      <c r="L6160" t="n">
        <v>0.0117</v>
      </c>
      <c r="M6160" t="n">
        <v>-0.00436</v>
      </c>
      <c r="N6160" t="n">
        <v>-0.00352</v>
      </c>
      <c r="O6160" t="n">
        <v>-0.00778</v>
      </c>
      <c r="P6160" t="n">
        <v>-0.00159</v>
      </c>
      <c r="Q6160" t="n">
        <v>-0.0061</v>
      </c>
      <c r="R6160" t="n">
        <v>-0.00573</v>
      </c>
      <c r="S6160" t="n">
        <v>-0.00083</v>
      </c>
      <c r="T6160" t="n">
        <v>-0.00817</v>
      </c>
    </row>
    <row r="6161">
      <c r="A6161" s="142" t="n">
        <v>45159</v>
      </c>
      <c r="B6161" t="n">
        <v>0</v>
      </c>
      <c r="C6161" t="n">
        <v>-3e-05</v>
      </c>
      <c r="D6161" t="n">
        <v>4e-05</v>
      </c>
      <c r="E6161" t="n">
        <v>6e-05</v>
      </c>
      <c r="F6161" t="n">
        <v>6e-05</v>
      </c>
      <c r="G6161" t="n">
        <v>-0.00139</v>
      </c>
      <c r="H6161" t="n">
        <v>-0.00049</v>
      </c>
      <c r="I6161" t="n">
        <v>-0.00052</v>
      </c>
      <c r="J6161" t="n">
        <v>-0.00266</v>
      </c>
      <c r="K6161" t="n">
        <v>0.00579</v>
      </c>
      <c r="L6161" t="n">
        <v>0.00283</v>
      </c>
      <c r="M6161" t="n">
        <v>0.00247</v>
      </c>
      <c r="N6161" t="n">
        <v>0.00991</v>
      </c>
      <c r="O6161" t="n">
        <v>0.01162</v>
      </c>
      <c r="P6161" t="n">
        <v>0.00477</v>
      </c>
      <c r="Q6161" t="n">
        <v>-0.00234</v>
      </c>
      <c r="R6161" t="n">
        <v>0.00082</v>
      </c>
      <c r="S6161" t="n">
        <v>0.00224</v>
      </c>
      <c r="T6161" t="n">
        <v>-0.00605</v>
      </c>
    </row>
    <row r="6162">
      <c r="A6162" s="142" t="n">
        <v>45160</v>
      </c>
      <c r="B6162" t="n">
        <v>0.0016</v>
      </c>
      <c r="C6162" t="n">
        <v>0.00158</v>
      </c>
      <c r="D6162" t="n">
        <v>0.00164</v>
      </c>
      <c r="E6162" t="n">
        <v>0.00164</v>
      </c>
      <c r="F6162" t="n">
        <v>0.00162</v>
      </c>
      <c r="G6162" t="n">
        <v>0.00285</v>
      </c>
      <c r="H6162" t="n">
        <v>0.00988</v>
      </c>
      <c r="I6162" t="n">
        <v>0.009849999999999999</v>
      </c>
      <c r="J6162" t="n">
        <v>0.00899</v>
      </c>
      <c r="K6162" t="n">
        <v>0.01177</v>
      </c>
      <c r="L6162" t="n">
        <v>0.008359999999999999</v>
      </c>
      <c r="M6162" t="n">
        <v>0.01377</v>
      </c>
      <c r="N6162" t="n">
        <v>0.01263</v>
      </c>
      <c r="O6162" t="n">
        <v>0.00747</v>
      </c>
      <c r="P6162" t="n">
        <v>0.01108</v>
      </c>
      <c r="Q6162" t="n">
        <v>0.01063</v>
      </c>
      <c r="R6162" t="n">
        <v>0.00682</v>
      </c>
      <c r="S6162" t="n">
        <v>0.0038</v>
      </c>
      <c r="T6162" t="n">
        <v>0.01094</v>
      </c>
    </row>
    <row r="6163">
      <c r="A6163" s="142" t="n">
        <v>45161</v>
      </c>
      <c r="B6163" t="n">
        <v>0.0136</v>
      </c>
      <c r="C6163" t="n">
        <v>0.0136</v>
      </c>
      <c r="D6163" t="n">
        <v>0.0136</v>
      </c>
      <c r="E6163" t="n">
        <v>0.01361</v>
      </c>
      <c r="F6163" t="n">
        <v>0.01365</v>
      </c>
      <c r="G6163" t="n">
        <v>0.01017</v>
      </c>
      <c r="H6163" t="n">
        <v>0.00971</v>
      </c>
      <c r="I6163" t="n">
        <v>0.00976</v>
      </c>
      <c r="J6163" t="n">
        <v>0.0376</v>
      </c>
      <c r="K6163" t="n">
        <v>0.01926</v>
      </c>
      <c r="L6163" t="n">
        <v>0.01823</v>
      </c>
      <c r="M6163" t="n">
        <v>0.03429</v>
      </c>
      <c r="N6163" t="n">
        <v>0.02755</v>
      </c>
      <c r="O6163" t="n">
        <v>0.03022</v>
      </c>
      <c r="P6163" t="n">
        <v>0.0266</v>
      </c>
      <c r="Q6163" t="n">
        <v>0.03741</v>
      </c>
      <c r="R6163" t="n">
        <v>0.00402</v>
      </c>
      <c r="S6163" t="n">
        <v>0.00954</v>
      </c>
      <c r="T6163" t="n">
        <v>0.00405</v>
      </c>
    </row>
    <row r="6164">
      <c r="A6164" s="142" t="n">
        <v>45162</v>
      </c>
      <c r="B6164" t="n">
        <v>0.03695</v>
      </c>
      <c r="C6164" t="n">
        <v>0.03691</v>
      </c>
      <c r="D6164" t="n">
        <v>0.03695</v>
      </c>
      <c r="E6164" t="n">
        <v>0.03694</v>
      </c>
      <c r="F6164" t="n">
        <v>0.03695</v>
      </c>
      <c r="G6164" t="n">
        <v>0.03659</v>
      </c>
      <c r="H6164" t="n">
        <v>0.01613</v>
      </c>
      <c r="I6164" t="n">
        <v>0.0161</v>
      </c>
      <c r="J6164" t="n">
        <v>0.00191</v>
      </c>
      <c r="K6164" t="n">
        <v>-0.00317</v>
      </c>
      <c r="L6164" t="n">
        <v>-0.00563</v>
      </c>
      <c r="M6164" t="n">
        <v>-0.00053</v>
      </c>
      <c r="N6164" t="n">
        <v>0.00277</v>
      </c>
      <c r="O6164" t="n">
        <v>0.00346</v>
      </c>
      <c r="P6164" t="n">
        <v>0.00305</v>
      </c>
      <c r="Q6164" t="n">
        <v>0.00299</v>
      </c>
      <c r="R6164" t="n">
        <v>-0.00377</v>
      </c>
      <c r="S6164" t="n">
        <v>-0.00758</v>
      </c>
      <c r="T6164" t="n">
        <v>0.0132</v>
      </c>
    </row>
    <row r="6165">
      <c r="A6165" s="142" t="n">
        <v>45163</v>
      </c>
      <c r="B6165" t="n">
        <v>0.00012</v>
      </c>
      <c r="C6165" t="n">
        <v>0.0001</v>
      </c>
      <c r="D6165" t="n">
        <v>0.00015</v>
      </c>
      <c r="E6165" t="n">
        <v>0.00012</v>
      </c>
      <c r="F6165" t="n">
        <v>0.00018</v>
      </c>
      <c r="G6165" t="n">
        <v>-0.00053</v>
      </c>
      <c r="H6165" t="n">
        <v>-0.00919</v>
      </c>
      <c r="I6165" t="n">
        <v>-0.009169999999999999</v>
      </c>
      <c r="J6165" t="n">
        <v>0.00032</v>
      </c>
      <c r="K6165" t="n">
        <v>-0.00165</v>
      </c>
      <c r="L6165" t="n">
        <v>-0.00279</v>
      </c>
      <c r="M6165" t="n">
        <v>-0.00906</v>
      </c>
      <c r="N6165" t="n">
        <v>-0.01051</v>
      </c>
      <c r="O6165" t="n">
        <v>-0.01475</v>
      </c>
      <c r="P6165" t="n">
        <v>-0.00912</v>
      </c>
      <c r="Q6165" t="n">
        <v>0.00287</v>
      </c>
      <c r="R6165" t="n">
        <v>-0.00037</v>
      </c>
      <c r="S6165" t="n">
        <v>0.00701</v>
      </c>
      <c r="T6165" t="n">
        <v>-0.00508</v>
      </c>
    </row>
    <row r="6166">
      <c r="A6166" s="142" t="n">
        <v>45166</v>
      </c>
      <c r="B6166" t="n">
        <v>-0.00758</v>
      </c>
      <c r="C6166" t="n">
        <v>-0.00762</v>
      </c>
      <c r="D6166" t="n">
        <v>-0.00754</v>
      </c>
      <c r="E6166" t="n">
        <v>-0.00754</v>
      </c>
      <c r="F6166" t="n">
        <v>-0.00751</v>
      </c>
      <c r="G6166" t="n">
        <v>-0.01382</v>
      </c>
      <c r="H6166" t="n">
        <v>-0.00674</v>
      </c>
      <c r="I6166" t="n">
        <v>-0.00679</v>
      </c>
      <c r="J6166" t="n">
        <v>0.00666</v>
      </c>
      <c r="K6166" t="n">
        <v>0.01415</v>
      </c>
      <c r="L6166" t="n">
        <v>0</v>
      </c>
      <c r="M6166" t="n">
        <v>0.0208</v>
      </c>
      <c r="N6166" t="n">
        <v>0.02118</v>
      </c>
      <c r="O6166" t="n">
        <v>0.02995</v>
      </c>
      <c r="P6166" t="n">
        <v>0.0138</v>
      </c>
      <c r="Q6166" t="n">
        <v>0.008699999999999999</v>
      </c>
      <c r="R6166" t="n">
        <v>0.00864</v>
      </c>
      <c r="S6166" t="n">
        <v>0.00481</v>
      </c>
      <c r="T6166" t="n">
        <v>0.00402</v>
      </c>
    </row>
    <row r="6167">
      <c r="A6167" s="142" t="n">
        <v>45167</v>
      </c>
      <c r="B6167" t="n">
        <v>0.02034</v>
      </c>
      <c r="C6167" t="n">
        <v>0.0203</v>
      </c>
      <c r="D6167" t="n">
        <v>0.02034</v>
      </c>
      <c r="E6167" t="n">
        <v>0.02029</v>
      </c>
      <c r="F6167" t="n">
        <v>0.02033</v>
      </c>
      <c r="G6167" t="n">
        <v>0.02367</v>
      </c>
      <c r="H6167" t="n">
        <v>0.00886</v>
      </c>
      <c r="I6167" t="n">
        <v>0.00881</v>
      </c>
      <c r="J6167" t="n">
        <v>0.0063</v>
      </c>
      <c r="K6167" t="n">
        <v>0.01068</v>
      </c>
      <c r="L6167" t="n">
        <v>0.02216</v>
      </c>
      <c r="M6167" t="n">
        <v>0.01398</v>
      </c>
      <c r="N6167" t="n">
        <v>0.01235</v>
      </c>
      <c r="O6167" t="n">
        <v>0.0144</v>
      </c>
      <c r="P6167" t="n">
        <v>0.01513</v>
      </c>
      <c r="Q6167" t="n">
        <v>0.00705</v>
      </c>
      <c r="R6167" t="n">
        <v>0.00978</v>
      </c>
      <c r="S6167" t="n">
        <v>0.01099</v>
      </c>
      <c r="T6167" t="n">
        <v>0.00752</v>
      </c>
    </row>
    <row r="6168">
      <c r="A6168" s="142" t="n">
        <v>45168</v>
      </c>
      <c r="B6168" t="n">
        <v>0.0148</v>
      </c>
      <c r="C6168" t="n">
        <v>0.01477</v>
      </c>
      <c r="D6168" t="n">
        <v>0.01482</v>
      </c>
      <c r="E6168" t="n">
        <v>0.01483</v>
      </c>
      <c r="F6168" t="n">
        <v>0.01482</v>
      </c>
      <c r="G6168" t="n">
        <v>0.01703</v>
      </c>
      <c r="H6168" t="n">
        <v>0.01729</v>
      </c>
      <c r="I6168" t="n">
        <v>0.01731</v>
      </c>
      <c r="J6168" t="n">
        <v>0.02066</v>
      </c>
      <c r="K6168" t="n">
        <v>-0.00659</v>
      </c>
      <c r="L6168" t="n">
        <v>-0.00393</v>
      </c>
      <c r="M6168" t="n">
        <v>-0.00266</v>
      </c>
      <c r="N6168" t="n">
        <v>-0.00251</v>
      </c>
      <c r="O6168" t="n">
        <v>0.00469</v>
      </c>
      <c r="P6168" t="n">
        <v>-0.00447</v>
      </c>
      <c r="Q6168" t="n">
        <v>0.01253</v>
      </c>
      <c r="R6168" t="n">
        <v>-0.00178</v>
      </c>
      <c r="S6168" t="n">
        <v>-0.00415</v>
      </c>
      <c r="T6168" t="n">
        <v>-0.008370000000000001</v>
      </c>
    </row>
    <row r="6169">
      <c r="A6169" s="142" t="n">
        <v>45169</v>
      </c>
      <c r="B6169" t="n">
        <v>-0.00076</v>
      </c>
      <c r="C6169" t="n">
        <v>-0.00076</v>
      </c>
      <c r="D6169" t="n">
        <v>-0.00078</v>
      </c>
      <c r="E6169" t="n">
        <v>-0.00073</v>
      </c>
      <c r="F6169" t="n">
        <v>-0.00072</v>
      </c>
      <c r="G6169" t="n">
        <v>0.008370000000000001</v>
      </c>
      <c r="H6169" t="n">
        <v>-0.00398</v>
      </c>
      <c r="I6169" t="n">
        <v>-0.00396</v>
      </c>
      <c r="J6169" t="n">
        <v>-0.008279999999999999</v>
      </c>
      <c r="K6169" t="n">
        <v>-0.00163</v>
      </c>
      <c r="L6169" t="n">
        <v>-0.00721</v>
      </c>
      <c r="M6169" t="n">
        <v>-0.00801</v>
      </c>
      <c r="N6169" t="n">
        <v>-0.00129</v>
      </c>
      <c r="O6169" t="n">
        <v>-0.01267</v>
      </c>
      <c r="P6169" t="n">
        <v>0.0015</v>
      </c>
      <c r="Q6169" t="n">
        <v>-0.00144</v>
      </c>
      <c r="R6169" t="n">
        <v>-0.002</v>
      </c>
      <c r="S6169" t="n">
        <v>0.00461</v>
      </c>
      <c r="T6169" t="n">
        <v>-0.00119</v>
      </c>
    </row>
    <row r="6170">
      <c r="A6170" s="142" t="n">
        <v>45170</v>
      </c>
      <c r="B6170" t="n">
        <v>-0.00255</v>
      </c>
      <c r="C6170" t="n">
        <v>-0.00255</v>
      </c>
      <c r="D6170" t="n">
        <v>-0.00251</v>
      </c>
      <c r="E6170" t="n">
        <v>-0.00252</v>
      </c>
      <c r="F6170" t="n">
        <v>-0.00252</v>
      </c>
      <c r="G6170" t="n">
        <v>-0.00933</v>
      </c>
      <c r="H6170" t="n">
        <v>0.00596</v>
      </c>
      <c r="I6170" t="n">
        <v>0.00591</v>
      </c>
      <c r="J6170" t="n">
        <v>-0.00309</v>
      </c>
      <c r="K6170" t="n">
        <v>0.00251</v>
      </c>
      <c r="L6170" t="n">
        <v>-0.00139</v>
      </c>
      <c r="M6170" t="n">
        <v>-0.00529</v>
      </c>
      <c r="N6170" t="n">
        <v>-0.00241</v>
      </c>
      <c r="O6170" t="n">
        <v>-0.0077</v>
      </c>
      <c r="P6170" t="n">
        <v>-0.00299</v>
      </c>
      <c r="Q6170" t="n">
        <v>-0.00506</v>
      </c>
      <c r="R6170" t="n">
        <v>-6e-05</v>
      </c>
      <c r="S6170" t="n">
        <v>0.00591</v>
      </c>
      <c r="T6170" t="n">
        <v>0.00975</v>
      </c>
    </row>
    <row r="6171">
      <c r="A6171" s="142" t="n">
        <v>45173</v>
      </c>
      <c r="B6171" t="n">
        <v>-0.00364</v>
      </c>
      <c r="C6171" t="n">
        <v>-0.0037</v>
      </c>
      <c r="D6171" t="n">
        <v>-0.00361</v>
      </c>
      <c r="E6171" t="n">
        <v>-0.00365</v>
      </c>
      <c r="F6171" t="n">
        <v>-0.0036</v>
      </c>
      <c r="G6171" t="n">
        <v>-0.0078</v>
      </c>
      <c r="H6171" t="n">
        <v>0.01077</v>
      </c>
      <c r="I6171" t="n">
        <v>0.01077</v>
      </c>
      <c r="J6171" t="n">
        <v>-0.00838</v>
      </c>
      <c r="K6171" t="n">
        <v>0.00425</v>
      </c>
      <c r="L6171" t="n">
        <v>0</v>
      </c>
      <c r="M6171" t="n">
        <v>-0.00033</v>
      </c>
      <c r="N6171" t="n">
        <v>-0.00104</v>
      </c>
      <c r="O6171" t="n">
        <v>0</v>
      </c>
      <c r="P6171" t="n">
        <v>0</v>
      </c>
      <c r="Q6171" t="n">
        <v>0</v>
      </c>
      <c r="R6171" t="n">
        <v>-0.00019</v>
      </c>
      <c r="S6171" t="n">
        <v>0.00332</v>
      </c>
      <c r="T6171" t="n">
        <v>0.01204</v>
      </c>
    </row>
    <row r="6172">
      <c r="A6172" s="142" t="n">
        <v>45174</v>
      </c>
      <c r="B6172" t="n">
        <v>0.00177</v>
      </c>
      <c r="C6172" t="n">
        <v>0.00173</v>
      </c>
      <c r="D6172" t="n">
        <v>0.00178</v>
      </c>
      <c r="E6172" t="n">
        <v>0.00175</v>
      </c>
      <c r="F6172" t="n">
        <v>0.00181</v>
      </c>
      <c r="G6172" t="n">
        <v>-0.00032</v>
      </c>
      <c r="H6172" t="n">
        <v>0.00586</v>
      </c>
      <c r="I6172" t="n">
        <v>0.00587</v>
      </c>
      <c r="J6172" t="n">
        <v>-0.00814</v>
      </c>
      <c r="K6172" t="n">
        <v>-0.0122</v>
      </c>
      <c r="L6172" t="n">
        <v>-0.01844</v>
      </c>
      <c r="M6172" t="n">
        <v>-0.02086</v>
      </c>
      <c r="N6172" t="n">
        <v>-0.02081</v>
      </c>
      <c r="O6172" t="n">
        <v>-0.02681</v>
      </c>
      <c r="P6172" t="n">
        <v>-0.01949</v>
      </c>
      <c r="Q6172" t="n">
        <v>-0.01869</v>
      </c>
      <c r="R6172" t="n">
        <v>-0.00226</v>
      </c>
      <c r="S6172" t="n">
        <v>0.00115</v>
      </c>
      <c r="T6172" t="n">
        <v>-0.00256</v>
      </c>
    </row>
    <row r="6173">
      <c r="A6173" s="142" t="n">
        <v>45175</v>
      </c>
      <c r="B6173" t="n">
        <v>-0.02331</v>
      </c>
      <c r="C6173" t="n">
        <v>-0.02334</v>
      </c>
      <c r="D6173" t="n">
        <v>-0.02329</v>
      </c>
      <c r="E6173" t="n">
        <v>-0.0233</v>
      </c>
      <c r="F6173" t="n">
        <v>-0.02329</v>
      </c>
      <c r="G6173" t="n">
        <v>-0.03023</v>
      </c>
      <c r="H6173" t="n">
        <v>-0.00933</v>
      </c>
      <c r="I6173" t="n">
        <v>-0.0094</v>
      </c>
      <c r="J6173" t="n">
        <v>-0.00757</v>
      </c>
      <c r="K6173" t="n">
        <v>-0.00567</v>
      </c>
      <c r="L6173" t="n">
        <v>-0.009350000000000001</v>
      </c>
      <c r="M6173" t="n">
        <v>-0.009560000000000001</v>
      </c>
      <c r="N6173" t="n">
        <v>-0.00663</v>
      </c>
      <c r="O6173" t="n">
        <v>-0.00392</v>
      </c>
      <c r="P6173" t="n">
        <v>-0.00612</v>
      </c>
      <c r="Q6173" t="n">
        <v>-0.00487</v>
      </c>
      <c r="R6173" t="n">
        <v>-0.0055</v>
      </c>
      <c r="S6173" t="n">
        <v>-0.0057</v>
      </c>
      <c r="T6173" t="n">
        <v>-0.00433</v>
      </c>
    </row>
    <row r="6174">
      <c r="A6174" s="142" t="n">
        <v>45176</v>
      </c>
      <c r="B6174" t="n">
        <v>-0.00435</v>
      </c>
      <c r="C6174" t="n">
        <v>-0.00434</v>
      </c>
      <c r="D6174" t="n">
        <v>-0.00432</v>
      </c>
      <c r="E6174" t="n">
        <v>-0.00432</v>
      </c>
      <c r="F6174" t="n">
        <v>-0.00431</v>
      </c>
      <c r="G6174" t="n">
        <v>-0.00429</v>
      </c>
      <c r="H6174" t="n">
        <v>-0.01029</v>
      </c>
      <c r="I6174" t="n">
        <v>-0.01031</v>
      </c>
      <c r="J6174" t="n">
        <v>-0.0124</v>
      </c>
      <c r="K6174" t="n">
        <v>-0.00659</v>
      </c>
      <c r="L6174" t="n">
        <v>-0.003</v>
      </c>
      <c r="M6174" t="n">
        <v>-0.00735</v>
      </c>
      <c r="N6174" t="n">
        <v>-0.0027</v>
      </c>
      <c r="O6174" t="n">
        <v>-0.00463</v>
      </c>
      <c r="P6174" t="n">
        <v>-0.00462</v>
      </c>
      <c r="Q6174" t="n">
        <v>-0.008500000000000001</v>
      </c>
      <c r="R6174" t="n">
        <v>-0.00082</v>
      </c>
      <c r="S6174" t="n">
        <v>-0.00305</v>
      </c>
      <c r="T6174" t="n">
        <v>-0.00756</v>
      </c>
    </row>
    <row r="6175">
      <c r="A6175" s="142" t="n">
        <v>45177</v>
      </c>
      <c r="B6175" t="n">
        <v>-0.00585</v>
      </c>
      <c r="C6175" t="n">
        <v>-0.0059</v>
      </c>
      <c r="D6175" t="n">
        <v>-0.00583</v>
      </c>
      <c r="E6175" t="n">
        <v>-0.00585</v>
      </c>
      <c r="F6175" t="n">
        <v>-0.00588</v>
      </c>
      <c r="G6175" t="n">
        <v>-0.00619</v>
      </c>
      <c r="H6175" t="n">
        <v>-0.01384</v>
      </c>
      <c r="I6175" t="n">
        <v>-0.01384</v>
      </c>
      <c r="J6175" t="n">
        <v>0.00772</v>
      </c>
      <c r="K6175" t="n">
        <v>0.00204</v>
      </c>
      <c r="L6175" t="n">
        <v>-0.00778</v>
      </c>
      <c r="M6175" t="n">
        <v>0.00286</v>
      </c>
      <c r="N6175" t="n">
        <v>0.00163</v>
      </c>
      <c r="O6175" t="n">
        <v>0.00212</v>
      </c>
      <c r="P6175" t="n">
        <v>0</v>
      </c>
      <c r="Q6175" t="n">
        <v>0.00847</v>
      </c>
      <c r="R6175" t="n">
        <v>0.00205</v>
      </c>
      <c r="S6175" t="n">
        <v>-0.00036</v>
      </c>
      <c r="T6175" t="n">
        <v>-0.00065</v>
      </c>
    </row>
    <row r="6176">
      <c r="A6176" s="142" t="n">
        <v>45180</v>
      </c>
      <c r="B6176" t="n">
        <v>0.0063</v>
      </c>
      <c r="C6176" t="n">
        <v>0.00627</v>
      </c>
      <c r="D6176" t="n">
        <v>0.00634</v>
      </c>
      <c r="E6176" t="n">
        <v>0.00635</v>
      </c>
      <c r="F6176" t="n">
        <v>0.00641</v>
      </c>
      <c r="G6176" t="n">
        <v>0.00732</v>
      </c>
      <c r="H6176" t="n">
        <v>-0.00452</v>
      </c>
      <c r="I6176" t="n">
        <v>-0.00453</v>
      </c>
      <c r="J6176" t="n">
        <v>0.00287</v>
      </c>
      <c r="K6176" t="n">
        <v>0.00433</v>
      </c>
      <c r="L6176" t="n">
        <v>0.00925</v>
      </c>
      <c r="M6176" t="n">
        <v>0.01068</v>
      </c>
      <c r="N6176" t="n">
        <v>0.00686</v>
      </c>
      <c r="O6176" t="n">
        <v>0.01112</v>
      </c>
      <c r="P6176" t="n">
        <v>-0.00155</v>
      </c>
      <c r="Q6176" t="n">
        <v>0.00425</v>
      </c>
      <c r="R6176" t="n">
        <v>0.00338</v>
      </c>
      <c r="S6176" t="n">
        <v>0.0038</v>
      </c>
      <c r="T6176" t="n">
        <v>0.00111</v>
      </c>
    </row>
    <row r="6177">
      <c r="A6177" s="142" t="n">
        <v>45181</v>
      </c>
      <c r="B6177" t="n">
        <v>0.00754</v>
      </c>
      <c r="C6177" t="n">
        <v>0.00754</v>
      </c>
      <c r="D6177" t="n">
        <v>0.00754</v>
      </c>
      <c r="E6177" t="n">
        <v>0.00752</v>
      </c>
      <c r="F6177" t="n">
        <v>0.00754</v>
      </c>
      <c r="G6177" t="n">
        <v>0.01049</v>
      </c>
      <c r="H6177" t="n">
        <v>0.01259</v>
      </c>
      <c r="I6177" t="n">
        <v>0.01258</v>
      </c>
      <c r="J6177" t="n">
        <v>0.00573</v>
      </c>
      <c r="K6177" t="n">
        <v>0.00051</v>
      </c>
      <c r="L6177" t="n">
        <v>0.00486</v>
      </c>
      <c r="M6177" t="n">
        <v>0.00521</v>
      </c>
      <c r="N6177" t="n">
        <v>0.00234</v>
      </c>
      <c r="O6177" t="n">
        <v>0.00223</v>
      </c>
      <c r="P6177" t="n">
        <v>0.0031</v>
      </c>
      <c r="Q6177" t="n">
        <v>0.00466</v>
      </c>
      <c r="R6177" t="n">
        <v>-0.00171</v>
      </c>
      <c r="S6177" t="n">
        <v>-0.00123</v>
      </c>
      <c r="T6177" t="n">
        <v>0.00128</v>
      </c>
    </row>
    <row r="6178">
      <c r="A6178" s="142" t="n">
        <v>45182</v>
      </c>
      <c r="B6178" t="n">
        <v>0.00891</v>
      </c>
      <c r="C6178" t="n">
        <v>0.00885</v>
      </c>
      <c r="D6178" t="n">
        <v>0.0089</v>
      </c>
      <c r="E6178" t="n">
        <v>0.0089</v>
      </c>
      <c r="F6178" t="n">
        <v>0.0089</v>
      </c>
      <c r="G6178" t="n">
        <v>0.00579</v>
      </c>
      <c r="H6178" t="n">
        <v>0.00292</v>
      </c>
      <c r="I6178" t="n">
        <v>0.00294</v>
      </c>
      <c r="J6178" t="n">
        <v>-0.00285</v>
      </c>
      <c r="K6178" t="n">
        <v>-0.007860000000000001</v>
      </c>
      <c r="L6178" t="n">
        <v>-0.00153</v>
      </c>
      <c r="M6178" t="n">
        <v>5e-05</v>
      </c>
      <c r="N6178" t="n">
        <v>-0.00876</v>
      </c>
      <c r="O6178" t="n">
        <v>-0.00583</v>
      </c>
      <c r="P6178" t="n">
        <v>-0.00617</v>
      </c>
      <c r="Q6178" t="n">
        <v>-0.00105</v>
      </c>
      <c r="R6178" t="n">
        <v>-0.00334</v>
      </c>
      <c r="S6178" t="n">
        <v>-0.00212</v>
      </c>
      <c r="T6178" t="n">
        <v>-0.00323</v>
      </c>
    </row>
    <row r="6179">
      <c r="A6179" s="142" t="n">
        <v>45183</v>
      </c>
      <c r="B6179" t="n">
        <v>-0.00681</v>
      </c>
      <c r="C6179" t="n">
        <v>-0.0068</v>
      </c>
      <c r="D6179" t="n">
        <v>-0.00678</v>
      </c>
      <c r="E6179" t="n">
        <v>-0.00677</v>
      </c>
      <c r="F6179" t="n">
        <v>-0.00675</v>
      </c>
      <c r="G6179" t="n">
        <v>-0.00443</v>
      </c>
      <c r="H6179" t="n">
        <v>-0.00406</v>
      </c>
      <c r="I6179" t="n">
        <v>-0.00409</v>
      </c>
      <c r="J6179" t="n">
        <v>0.01111</v>
      </c>
      <c r="K6179" t="n">
        <v>0.01227</v>
      </c>
      <c r="L6179" t="n">
        <v>-0.0013</v>
      </c>
      <c r="M6179" t="n">
        <v>0.02712</v>
      </c>
      <c r="N6179" t="n">
        <v>0.02047</v>
      </c>
      <c r="O6179" t="n">
        <v>0.0081</v>
      </c>
      <c r="P6179" t="n">
        <v>0.02174</v>
      </c>
      <c r="Q6179" t="n">
        <v>0.01266</v>
      </c>
      <c r="R6179" t="n">
        <v>0.01537</v>
      </c>
      <c r="S6179" t="n">
        <v>0.01574</v>
      </c>
      <c r="T6179" t="n">
        <v>0.015</v>
      </c>
    </row>
    <row r="6180">
      <c r="A6180" s="142" t="n">
        <v>45184</v>
      </c>
      <c r="B6180" t="n">
        <v>0.02109</v>
      </c>
      <c r="C6180" t="n">
        <v>0.02108</v>
      </c>
      <c r="D6180" t="n">
        <v>0.02111</v>
      </c>
      <c r="E6180" t="n">
        <v>0.02109</v>
      </c>
      <c r="F6180" t="n">
        <v>0.02113</v>
      </c>
      <c r="G6180" t="n">
        <v>0.01416</v>
      </c>
      <c r="H6180" t="n">
        <v>0.02822</v>
      </c>
      <c r="I6180" t="n">
        <v>0.02821</v>
      </c>
      <c r="J6180" t="n">
        <v>0.0179</v>
      </c>
      <c r="K6180" t="n">
        <v>0.01287</v>
      </c>
      <c r="L6180" t="n">
        <v>0.00992</v>
      </c>
      <c r="M6180" t="n">
        <v>0.0233</v>
      </c>
      <c r="N6180" t="n">
        <v>0.01624</v>
      </c>
      <c r="O6180" t="n">
        <v>0.01954</v>
      </c>
      <c r="P6180" t="n">
        <v>0.0152</v>
      </c>
      <c r="Q6180" t="n">
        <v>0.01865</v>
      </c>
      <c r="R6180" t="n">
        <v>0.00241</v>
      </c>
      <c r="S6180" t="n">
        <v>-0.00628</v>
      </c>
      <c r="T6180" t="n">
        <v>0.00285</v>
      </c>
    </row>
    <row r="6181">
      <c r="A6181" s="142" t="n">
        <v>45187</v>
      </c>
      <c r="B6181" t="n">
        <v>0.02133</v>
      </c>
      <c r="C6181" t="n">
        <v>0.02127</v>
      </c>
      <c r="D6181" t="n">
        <v>0.02138</v>
      </c>
      <c r="E6181" t="n">
        <v>0.02132</v>
      </c>
      <c r="F6181" t="n">
        <v>0.02141</v>
      </c>
      <c r="G6181" t="n">
        <v>0.02143</v>
      </c>
      <c r="H6181" t="n">
        <v>0.01382</v>
      </c>
      <c r="I6181" t="n">
        <v>0.01382</v>
      </c>
      <c r="J6181" t="n">
        <v>-0.00309</v>
      </c>
      <c r="K6181" t="n">
        <v>0.00187</v>
      </c>
      <c r="L6181" t="n">
        <v>0.00268</v>
      </c>
      <c r="M6181" t="n">
        <v>0.00023</v>
      </c>
      <c r="N6181" t="n">
        <v>0.00155</v>
      </c>
      <c r="O6181" t="n">
        <v>0.00598</v>
      </c>
      <c r="P6181" t="n">
        <v>0.00449</v>
      </c>
      <c r="Q6181" t="n">
        <v>-0.00532</v>
      </c>
      <c r="R6181" t="n">
        <v>-0.01059</v>
      </c>
      <c r="S6181" t="n">
        <v>-0.00324</v>
      </c>
      <c r="T6181" t="n">
        <v>-0.00976</v>
      </c>
    </row>
    <row r="6182">
      <c r="A6182" s="142" t="n">
        <v>45188</v>
      </c>
      <c r="B6182" t="n">
        <v>-0.00489</v>
      </c>
      <c r="C6182" t="n">
        <v>-0.00493</v>
      </c>
      <c r="D6182" t="n">
        <v>-0.00488</v>
      </c>
      <c r="E6182" t="n">
        <v>-0.00489</v>
      </c>
      <c r="F6182" t="n">
        <v>-0.00487</v>
      </c>
      <c r="G6182" t="n">
        <v>-0.00404</v>
      </c>
      <c r="H6182" t="n">
        <v>-0.00705</v>
      </c>
      <c r="I6182" t="n">
        <v>-0.00714</v>
      </c>
      <c r="J6182" t="n">
        <v>0.00495</v>
      </c>
      <c r="K6182" t="n">
        <v>-0.008829999999999999</v>
      </c>
      <c r="L6182" t="n">
        <v>0.00578</v>
      </c>
      <c r="M6182" t="n">
        <v>-0.01308</v>
      </c>
      <c r="N6182" t="n">
        <v>-0.01399</v>
      </c>
      <c r="O6182" t="n">
        <v>-0.00581</v>
      </c>
      <c r="P6182" t="n">
        <v>-0.00447</v>
      </c>
      <c r="Q6182" t="n">
        <v>0.0075</v>
      </c>
      <c r="R6182" t="n">
        <v>-0.00051</v>
      </c>
      <c r="S6182" t="n">
        <v>-0.00303</v>
      </c>
      <c r="T6182" t="n">
        <v>-0.00303</v>
      </c>
    </row>
    <row r="6183">
      <c r="A6183" s="142" t="n">
        <v>45189</v>
      </c>
      <c r="B6183" t="n">
        <v>-0.02059</v>
      </c>
      <c r="C6183" t="n">
        <v>-0.02061</v>
      </c>
      <c r="D6183" t="n">
        <v>-0.02059</v>
      </c>
      <c r="E6183" t="n">
        <v>-0.02054</v>
      </c>
      <c r="F6183" t="n">
        <v>-0.0206</v>
      </c>
      <c r="G6183" t="n">
        <v>-0.0192</v>
      </c>
      <c r="H6183" t="n">
        <v>-0.01938</v>
      </c>
      <c r="I6183" t="n">
        <v>-0.01937</v>
      </c>
      <c r="J6183" t="n">
        <v>-0.00092</v>
      </c>
      <c r="K6183" t="n">
        <v>0.00464</v>
      </c>
      <c r="L6183" t="n">
        <v>0.00758</v>
      </c>
      <c r="M6183" t="n">
        <v>0.0098</v>
      </c>
      <c r="N6183" t="n">
        <v>0.00925</v>
      </c>
      <c r="O6183" t="n">
        <v>0.01155</v>
      </c>
      <c r="P6183" t="n">
        <v>0.00749</v>
      </c>
      <c r="Q6183" t="n">
        <v>0.00153</v>
      </c>
      <c r="R6183" t="n">
        <v>0.00895</v>
      </c>
      <c r="S6183" t="n">
        <v>-0.00754</v>
      </c>
      <c r="T6183" t="n">
        <v>-0.00638</v>
      </c>
    </row>
    <row r="6184">
      <c r="A6184" s="142" t="n">
        <v>45190</v>
      </c>
      <c r="B6184" t="n">
        <v>0.00522</v>
      </c>
      <c r="C6184" t="n">
        <v>0.00519</v>
      </c>
      <c r="D6184" t="n">
        <v>0.00522</v>
      </c>
      <c r="E6184" t="n">
        <v>0.00519</v>
      </c>
      <c r="F6184" t="n">
        <v>0.00524</v>
      </c>
      <c r="G6184" t="n">
        <v>0.00795</v>
      </c>
      <c r="H6184" t="n">
        <v>-0.00241</v>
      </c>
      <c r="I6184" t="n">
        <v>-0.00241</v>
      </c>
      <c r="J6184" t="n">
        <v>-0.0188</v>
      </c>
      <c r="K6184" t="n">
        <v>-0.01649</v>
      </c>
      <c r="L6184" t="n">
        <v>-0.01216</v>
      </c>
      <c r="M6184" t="n">
        <v>-0.02173</v>
      </c>
      <c r="N6184" t="n">
        <v>-0.02153</v>
      </c>
      <c r="O6184" t="n">
        <v>-0.02687</v>
      </c>
      <c r="P6184" t="n">
        <v>-0.01783</v>
      </c>
      <c r="Q6184" t="n">
        <v>-0.02109</v>
      </c>
      <c r="R6184" t="n">
        <v>-0.01294</v>
      </c>
      <c r="S6184" t="n">
        <v>-0.01141</v>
      </c>
      <c r="T6184" t="n">
        <v>-0.00957</v>
      </c>
    </row>
    <row r="6185">
      <c r="A6185" s="142" t="n">
        <v>45191</v>
      </c>
      <c r="B6185" t="n">
        <v>-0.0194</v>
      </c>
      <c r="C6185" t="n">
        <v>-0.01937</v>
      </c>
      <c r="D6185" t="n">
        <v>-0.01936</v>
      </c>
      <c r="E6185" t="n">
        <v>-0.01935</v>
      </c>
      <c r="F6185" t="n">
        <v>-0.01936</v>
      </c>
      <c r="G6185" t="n">
        <v>-0.02476</v>
      </c>
      <c r="H6185" t="n">
        <v>-0.02538</v>
      </c>
      <c r="I6185" t="n">
        <v>-0.02539</v>
      </c>
      <c r="J6185" t="n">
        <v>0.007849999999999999</v>
      </c>
      <c r="K6185" t="n">
        <v>0.0014</v>
      </c>
      <c r="L6185" t="n">
        <v>0.00226</v>
      </c>
      <c r="M6185" t="n">
        <v>-0.00312</v>
      </c>
      <c r="N6185" t="n">
        <v>-0.00165</v>
      </c>
      <c r="O6185" t="n">
        <v>0.0011</v>
      </c>
      <c r="P6185" t="n">
        <v>-0.00454</v>
      </c>
      <c r="Q6185" t="n">
        <v>0.01176</v>
      </c>
      <c r="R6185" t="n">
        <v>-0.00307</v>
      </c>
      <c r="S6185" t="n">
        <v>-0.00084</v>
      </c>
      <c r="T6185" t="n">
        <v>0.00861</v>
      </c>
    </row>
    <row r="6186">
      <c r="A6186" s="142" t="n">
        <v>45194</v>
      </c>
      <c r="B6186" t="n">
        <v>0</v>
      </c>
      <c r="C6186" t="n">
        <v>-8.000000000000001e-05</v>
      </c>
      <c r="D6186" t="n">
        <v>4e-05</v>
      </c>
      <c r="E6186" t="n">
        <v>0</v>
      </c>
      <c r="F6186" t="n">
        <v>6e-05</v>
      </c>
      <c r="G6186" t="n">
        <v>-0.00013</v>
      </c>
      <c r="H6186" t="n">
        <v>0.009719999999999999</v>
      </c>
      <c r="I6186" t="n">
        <v>0.009679999999999999</v>
      </c>
      <c r="J6186" t="n">
        <v>-0.01091</v>
      </c>
      <c r="K6186" t="n">
        <v>-0.00368</v>
      </c>
      <c r="L6186" t="n">
        <v>-0.01347</v>
      </c>
      <c r="M6186" t="n">
        <v>-0.00531</v>
      </c>
      <c r="N6186" t="n">
        <v>-0.00477</v>
      </c>
      <c r="O6186" t="n">
        <v>-0.01503</v>
      </c>
      <c r="P6186" t="n">
        <v>-0.00152</v>
      </c>
      <c r="Q6186" t="n">
        <v>-0.0073</v>
      </c>
      <c r="R6186" t="n">
        <v>-0.00614</v>
      </c>
      <c r="S6186" t="n">
        <v>0.00684</v>
      </c>
      <c r="T6186" t="n">
        <v>0.00049</v>
      </c>
    </row>
    <row r="6187">
      <c r="A6187" s="142" t="n">
        <v>45195</v>
      </c>
      <c r="B6187" t="n">
        <v>-0.00346</v>
      </c>
      <c r="C6187" t="n">
        <v>-0.00351</v>
      </c>
      <c r="D6187" t="n">
        <v>-0.00349</v>
      </c>
      <c r="E6187" t="n">
        <v>-0.00349</v>
      </c>
      <c r="F6187" t="n">
        <v>-0.00342</v>
      </c>
      <c r="G6187" t="n">
        <v>-0.01103</v>
      </c>
      <c r="H6187" t="n">
        <v>0.00628</v>
      </c>
      <c r="I6187" t="n">
        <v>0.00624</v>
      </c>
      <c r="J6187" t="n">
        <v>-0.0145</v>
      </c>
      <c r="K6187" t="n">
        <v>-0.0196</v>
      </c>
      <c r="L6187" t="n">
        <v>-0.008019999999999999</v>
      </c>
      <c r="M6187" t="n">
        <v>-0.03179</v>
      </c>
      <c r="N6187" t="n">
        <v>-0.02676</v>
      </c>
      <c r="O6187" t="n">
        <v>-0.02492</v>
      </c>
      <c r="P6187" t="n">
        <v>-0.0274</v>
      </c>
      <c r="Q6187" t="n">
        <v>-0.01503</v>
      </c>
      <c r="R6187" t="n">
        <v>-0.00603</v>
      </c>
      <c r="S6187" t="n">
        <v>-0.01253</v>
      </c>
      <c r="T6187" t="n">
        <v>-0.01099</v>
      </c>
    </row>
    <row r="6188">
      <c r="A6188" s="142" t="n">
        <v>45196</v>
      </c>
      <c r="B6188" t="n">
        <v>-0.03231</v>
      </c>
      <c r="C6188" t="n">
        <v>-0.03232</v>
      </c>
      <c r="D6188" t="n">
        <v>-0.03228</v>
      </c>
      <c r="E6188" t="n">
        <v>-0.03231</v>
      </c>
      <c r="F6188" t="n">
        <v>-0.03232</v>
      </c>
      <c r="G6188" t="n">
        <v>-0.03169</v>
      </c>
      <c r="H6188" t="n">
        <v>-0.02509</v>
      </c>
      <c r="I6188" t="n">
        <v>-0.02509</v>
      </c>
      <c r="J6188" t="n">
        <v>-0.02047</v>
      </c>
      <c r="K6188" t="n">
        <v>-0.02207</v>
      </c>
      <c r="L6188" t="n">
        <v>-0.01429</v>
      </c>
      <c r="M6188" t="n">
        <v>-0.02446</v>
      </c>
      <c r="N6188" t="n">
        <v>-0.01905</v>
      </c>
      <c r="O6188" t="n">
        <v>-0.03217</v>
      </c>
      <c r="P6188" t="n">
        <v>-0.02034</v>
      </c>
      <c r="Q6188" t="n">
        <v>-0.02399</v>
      </c>
      <c r="R6188" t="n">
        <v>-0.00178</v>
      </c>
      <c r="S6188" t="n">
        <v>0.00578</v>
      </c>
      <c r="T6188" t="n">
        <v>0.00813</v>
      </c>
    </row>
    <row r="6189">
      <c r="A6189" s="142" t="n">
        <v>45197</v>
      </c>
      <c r="B6189" t="n">
        <v>-0.01769</v>
      </c>
      <c r="C6189" t="n">
        <v>-0.0177</v>
      </c>
      <c r="D6189" t="n">
        <v>-0.01767</v>
      </c>
      <c r="E6189" t="n">
        <v>-0.01767</v>
      </c>
      <c r="F6189" t="n">
        <v>-0.01762</v>
      </c>
      <c r="G6189" t="n">
        <v>-0.02449</v>
      </c>
      <c r="H6189" t="n">
        <v>-0.00466</v>
      </c>
      <c r="I6189" t="n">
        <v>-0.00466</v>
      </c>
      <c r="J6189" t="n">
        <v>-0.02187</v>
      </c>
      <c r="K6189" t="n">
        <v>-0.00345</v>
      </c>
      <c r="L6189" t="n">
        <v>0.01181</v>
      </c>
      <c r="M6189" t="n">
        <v>-0.00136</v>
      </c>
      <c r="N6189" t="n">
        <v>0.0009</v>
      </c>
      <c r="O6189" t="n">
        <v>0.00475</v>
      </c>
      <c r="P6189" t="n">
        <v>0.00319</v>
      </c>
      <c r="Q6189" t="n">
        <v>-0.02318</v>
      </c>
      <c r="R6189" t="n">
        <v>0.00396</v>
      </c>
      <c r="S6189" t="n">
        <v>-8.000000000000001e-05</v>
      </c>
      <c r="T6189" t="n">
        <v>-0.00924</v>
      </c>
    </row>
    <row r="6190">
      <c r="A6190" s="142" t="n">
        <v>45198</v>
      </c>
      <c r="B6190" t="n">
        <v>-0.0052</v>
      </c>
      <c r="C6190" t="n">
        <v>-0.00517</v>
      </c>
      <c r="D6190" t="n">
        <v>-0.00517</v>
      </c>
      <c r="E6190" t="n">
        <v>-0.00513</v>
      </c>
      <c r="F6190" t="n">
        <v>-0.00516</v>
      </c>
      <c r="G6190" t="n">
        <v>-0.00014</v>
      </c>
      <c r="H6190" t="n">
        <v>0.01188</v>
      </c>
      <c r="I6190" t="n">
        <v>0.01187</v>
      </c>
      <c r="J6190" t="n">
        <v>0.01535</v>
      </c>
      <c r="K6190" t="n">
        <v>0.00067</v>
      </c>
      <c r="L6190" t="n">
        <v>-0.00855</v>
      </c>
      <c r="M6190" t="n">
        <v>-0.00152</v>
      </c>
      <c r="N6190" t="n">
        <v>-0.00308</v>
      </c>
      <c r="O6190" t="n">
        <v>0.00162</v>
      </c>
      <c r="P6190" t="n">
        <v>-0.00478</v>
      </c>
      <c r="Q6190" t="n">
        <v>0.01468</v>
      </c>
      <c r="R6190" t="n">
        <v>0.00347</v>
      </c>
      <c r="S6190" t="n">
        <v>-0.00213</v>
      </c>
      <c r="T6190" t="n">
        <v>0.00693</v>
      </c>
    </row>
    <row r="6191">
      <c r="A6191" s="142" t="n">
        <v>45201</v>
      </c>
      <c r="B6191" t="n">
        <v>0.00086</v>
      </c>
      <c r="C6191" t="n">
        <v>0.00077</v>
      </c>
      <c r="D6191" t="n">
        <v>0.00088</v>
      </c>
      <c r="E6191" t="n">
        <v>0.00085</v>
      </c>
      <c r="F6191" t="n">
        <v>0.00091</v>
      </c>
      <c r="G6191" t="n">
        <v>0.00308</v>
      </c>
      <c r="H6191" t="n">
        <v>0.00304</v>
      </c>
      <c r="I6191" t="n">
        <v>0.00299</v>
      </c>
      <c r="J6191" t="n">
        <v>-0.03057</v>
      </c>
      <c r="K6191" t="n">
        <v>-0.02756</v>
      </c>
      <c r="L6191" t="n">
        <v>-0.02844</v>
      </c>
      <c r="M6191" t="n">
        <v>-0.03552</v>
      </c>
      <c r="N6191" t="n">
        <v>-0.02482</v>
      </c>
      <c r="O6191" t="n">
        <v>-0.03922</v>
      </c>
      <c r="P6191" t="n">
        <v>-0.009599999999999999</v>
      </c>
      <c r="Q6191" t="n">
        <v>-0.02915</v>
      </c>
      <c r="R6191" t="n">
        <v>-0.01001</v>
      </c>
      <c r="S6191" t="n">
        <v>0.00391</v>
      </c>
      <c r="T6191" t="n">
        <v>0.00726</v>
      </c>
    </row>
    <row r="6192">
      <c r="A6192" s="142" t="n">
        <v>45202</v>
      </c>
      <c r="B6192" t="n">
        <v>-0.02564</v>
      </c>
      <c r="C6192" t="n">
        <v>-0.02562</v>
      </c>
      <c r="D6192" t="n">
        <v>-0.02558</v>
      </c>
      <c r="E6192" t="n">
        <v>-0.02565</v>
      </c>
      <c r="F6192" t="n">
        <v>-0.02559</v>
      </c>
      <c r="G6192" t="n">
        <v>-0.03388</v>
      </c>
      <c r="H6192" t="n">
        <v>-0.03064</v>
      </c>
      <c r="I6192" t="n">
        <v>-0.03065</v>
      </c>
      <c r="J6192" t="n">
        <v>-0.01119</v>
      </c>
      <c r="K6192" t="n">
        <v>-0.01451</v>
      </c>
      <c r="L6192" t="n">
        <v>-0.00548</v>
      </c>
      <c r="M6192" t="n">
        <v>0.00121</v>
      </c>
      <c r="N6192" t="n">
        <v>-0.00417</v>
      </c>
      <c r="O6192" t="n">
        <v>0.00169</v>
      </c>
      <c r="P6192" t="n">
        <v>-0.02262</v>
      </c>
      <c r="Q6192" t="n">
        <v>-0.01804</v>
      </c>
      <c r="R6192" t="n">
        <v>-0.01054</v>
      </c>
      <c r="S6192" t="n">
        <v>-0.01164</v>
      </c>
      <c r="T6192" t="n">
        <v>-0.01092</v>
      </c>
    </row>
    <row r="6193">
      <c r="A6193" s="142" t="n">
        <v>45203</v>
      </c>
      <c r="B6193" t="n">
        <v>-0.00106</v>
      </c>
      <c r="C6193" t="n">
        <v>-0.00109</v>
      </c>
      <c r="D6193" t="n">
        <v>-0.00106</v>
      </c>
      <c r="E6193" t="n">
        <v>-0.00106</v>
      </c>
      <c r="F6193" t="n">
        <v>-0.00106</v>
      </c>
      <c r="G6193" t="n">
        <v>-0.0031</v>
      </c>
      <c r="H6193" t="n">
        <v>-0.0184</v>
      </c>
      <c r="I6193" t="n">
        <v>-0.01839</v>
      </c>
      <c r="J6193" t="n">
        <v>-0.00549</v>
      </c>
      <c r="K6193" t="n">
        <v>-0.01014</v>
      </c>
      <c r="L6193" t="n">
        <v>-0.00843</v>
      </c>
      <c r="M6193" t="n">
        <v>-0.00666</v>
      </c>
      <c r="N6193" t="n">
        <v>-0.02177</v>
      </c>
      <c r="O6193" t="n">
        <v>-0.0118</v>
      </c>
      <c r="P6193" t="n">
        <v>-0.01157</v>
      </c>
      <c r="Q6193" t="n">
        <v>-0.00103</v>
      </c>
      <c r="R6193" t="n">
        <v>-0.00134</v>
      </c>
      <c r="S6193" t="n">
        <v>0.00068</v>
      </c>
      <c r="T6193" t="n">
        <v>-0.01357</v>
      </c>
    </row>
    <row r="6194">
      <c r="A6194" s="142" t="n">
        <v>45204</v>
      </c>
      <c r="B6194" t="n">
        <v>-0.007889999999999999</v>
      </c>
      <c r="C6194" t="n">
        <v>-0.007889999999999999</v>
      </c>
      <c r="D6194" t="n">
        <v>-0.007889999999999999</v>
      </c>
      <c r="E6194" t="n">
        <v>-0.007849999999999999</v>
      </c>
      <c r="F6194" t="n">
        <v>-0.007849999999999999</v>
      </c>
      <c r="G6194" t="n">
        <v>-0.00629</v>
      </c>
      <c r="H6194" t="n">
        <v>-0.01085</v>
      </c>
      <c r="I6194" t="n">
        <v>-0.01087</v>
      </c>
      <c r="J6194" t="n">
        <v>0.00759</v>
      </c>
      <c r="K6194" t="n">
        <v>0.00575</v>
      </c>
      <c r="L6194" t="n">
        <v>-0.00924</v>
      </c>
      <c r="M6194" t="n">
        <v>0.00765</v>
      </c>
      <c r="N6194" t="n">
        <v>0.01539</v>
      </c>
      <c r="O6194" t="n">
        <v>0.01783</v>
      </c>
      <c r="P6194" t="n">
        <v>0.008359999999999999</v>
      </c>
      <c r="Q6194" t="n">
        <v>0.00674</v>
      </c>
      <c r="R6194" t="n">
        <v>0.00268</v>
      </c>
      <c r="S6194" t="n">
        <v>-0.00148</v>
      </c>
      <c r="T6194" t="n">
        <v>-0.00106</v>
      </c>
    </row>
    <row r="6195">
      <c r="A6195" s="142" t="n">
        <v>45205</v>
      </c>
      <c r="B6195" t="n">
        <v>0.00688</v>
      </c>
      <c r="C6195" t="n">
        <v>0.00682</v>
      </c>
      <c r="D6195" t="n">
        <v>0.00688</v>
      </c>
      <c r="E6195" t="n">
        <v>0.00684</v>
      </c>
      <c r="F6195" t="n">
        <v>0.00684</v>
      </c>
      <c r="G6195" t="n">
        <v>0.01051</v>
      </c>
      <c r="H6195" t="n">
        <v>-0.00044</v>
      </c>
      <c r="I6195" t="n">
        <v>-0.00042</v>
      </c>
      <c r="J6195" t="n">
        <v>0.00616</v>
      </c>
      <c r="K6195" t="n">
        <v>0.01842</v>
      </c>
      <c r="L6195" t="n">
        <v>0.01769</v>
      </c>
      <c r="M6195" t="n">
        <v>0.02115</v>
      </c>
      <c r="N6195" t="n">
        <v>0.01472</v>
      </c>
      <c r="O6195" t="n">
        <v>0.0198</v>
      </c>
      <c r="P6195" t="n">
        <v>0.01327</v>
      </c>
      <c r="Q6195" t="n">
        <v>0.00749</v>
      </c>
      <c r="R6195" t="n">
        <v>0.00804</v>
      </c>
      <c r="S6195" t="n">
        <v>0.00925</v>
      </c>
      <c r="T6195" t="n">
        <v>0.00689</v>
      </c>
    </row>
    <row r="6196">
      <c r="A6196" s="142" t="n">
        <v>45208</v>
      </c>
      <c r="B6196" t="n">
        <v>0.01212</v>
      </c>
      <c r="C6196" t="n">
        <v>0.01209</v>
      </c>
      <c r="D6196" t="n">
        <v>0.01217</v>
      </c>
      <c r="E6196" t="n">
        <v>0.01216</v>
      </c>
      <c r="F6196" t="n">
        <v>0.01226</v>
      </c>
      <c r="G6196" t="n">
        <v>0.01298</v>
      </c>
      <c r="H6196" t="n">
        <v>0.01317</v>
      </c>
      <c r="I6196" t="n">
        <v>0.01309</v>
      </c>
      <c r="J6196" t="n">
        <v>0.02483</v>
      </c>
      <c r="K6196" t="n">
        <v>0.01028</v>
      </c>
      <c r="L6196" t="n">
        <v>0</v>
      </c>
      <c r="M6196" t="n">
        <v>0.01261</v>
      </c>
      <c r="N6196" t="n">
        <v>0.01196</v>
      </c>
      <c r="O6196" t="n">
        <v>0</v>
      </c>
      <c r="P6196" t="n">
        <v>0.02128</v>
      </c>
      <c r="Q6196" t="n">
        <v>0.02939</v>
      </c>
      <c r="R6196" t="n">
        <v>-0.00224</v>
      </c>
      <c r="S6196" t="n">
        <v>0.00337</v>
      </c>
      <c r="T6196" t="n">
        <v>-0.0027</v>
      </c>
    </row>
    <row r="6197">
      <c r="A6197" s="142" t="n">
        <v>45209</v>
      </c>
      <c r="B6197" t="n">
        <v>0.02452</v>
      </c>
      <c r="C6197" t="n">
        <v>0.02451</v>
      </c>
      <c r="D6197" t="n">
        <v>0.02452</v>
      </c>
      <c r="E6197" t="n">
        <v>0.02452</v>
      </c>
      <c r="F6197" t="n">
        <v>0.02455</v>
      </c>
      <c r="G6197" t="n">
        <v>0.02526</v>
      </c>
      <c r="H6197" t="n">
        <v>0.00506</v>
      </c>
      <c r="I6197" t="n">
        <v>0.00507</v>
      </c>
      <c r="J6197" t="n">
        <v>0.01527</v>
      </c>
      <c r="K6197" t="n">
        <v>0.01017</v>
      </c>
      <c r="L6197" t="n">
        <v>0.01205</v>
      </c>
      <c r="M6197" t="n">
        <v>0.02202</v>
      </c>
      <c r="N6197" t="n">
        <v>0.01696</v>
      </c>
      <c r="O6197" t="n">
        <v>0.0351</v>
      </c>
      <c r="P6197" t="n">
        <v>0.00481</v>
      </c>
      <c r="Q6197" t="n">
        <v>0.01881</v>
      </c>
      <c r="R6197" t="n">
        <v>0.01935</v>
      </c>
      <c r="S6197" t="n">
        <v>0.00522</v>
      </c>
      <c r="T6197" t="n">
        <v>0.00481</v>
      </c>
    </row>
    <row r="6198">
      <c r="A6198" s="142" t="n">
        <v>45210</v>
      </c>
      <c r="B6198" t="n">
        <v>0.01263</v>
      </c>
      <c r="C6198" t="n">
        <v>0.01261</v>
      </c>
      <c r="D6198" t="n">
        <v>0.01265</v>
      </c>
      <c r="E6198" t="n">
        <v>0.01263</v>
      </c>
      <c r="F6198" t="n">
        <v>0.01259</v>
      </c>
      <c r="G6198" t="n">
        <v>0.01761</v>
      </c>
      <c r="H6198" t="n">
        <v>0.01725</v>
      </c>
      <c r="I6198" t="n">
        <v>0.01726</v>
      </c>
      <c r="J6198" t="n">
        <v>0.01308</v>
      </c>
      <c r="K6198" t="n">
        <v>0.0047</v>
      </c>
      <c r="L6198" t="n">
        <v>0.00461</v>
      </c>
      <c r="M6198" t="n">
        <v>0.0159</v>
      </c>
      <c r="N6198" t="n">
        <v>0.01288</v>
      </c>
      <c r="O6198" t="n">
        <v>0.01832</v>
      </c>
      <c r="P6198" t="n">
        <v>0.00319</v>
      </c>
      <c r="Q6198" t="n">
        <v>0.01406</v>
      </c>
      <c r="R6198" t="n">
        <v>0.00166</v>
      </c>
      <c r="S6198" t="n">
        <v>0.00254</v>
      </c>
      <c r="T6198" t="n">
        <v>0.01062</v>
      </c>
    </row>
    <row r="6199">
      <c r="A6199" s="142" t="n">
        <v>45211</v>
      </c>
      <c r="B6199" t="n">
        <v>0.01294</v>
      </c>
      <c r="C6199" t="n">
        <v>0.01288</v>
      </c>
      <c r="D6199" t="n">
        <v>0.01294</v>
      </c>
      <c r="E6199" t="n">
        <v>0.01295</v>
      </c>
      <c r="F6199" t="n">
        <v>0.01294</v>
      </c>
      <c r="G6199" t="n">
        <v>0.01542</v>
      </c>
      <c r="H6199" t="n">
        <v>0.00325</v>
      </c>
      <c r="I6199" t="n">
        <v>0.00323</v>
      </c>
      <c r="J6199" t="n">
        <v>0.0009700000000000001</v>
      </c>
      <c r="K6199" t="n">
        <v>-0.01604</v>
      </c>
      <c r="L6199" t="n">
        <v>-0.01041</v>
      </c>
      <c r="M6199" t="n">
        <v>-0.01873</v>
      </c>
      <c r="N6199" t="n">
        <v>-0.02208</v>
      </c>
      <c r="O6199" t="n">
        <v>-0.02295</v>
      </c>
      <c r="P6199" t="n">
        <v>-0.01749</v>
      </c>
      <c r="Q6199" t="n">
        <v>0.00138</v>
      </c>
      <c r="R6199" t="n">
        <v>0.00133</v>
      </c>
      <c r="S6199" t="n">
        <v>0.00238</v>
      </c>
      <c r="T6199" t="n">
        <v>0.01271</v>
      </c>
    </row>
    <row r="6200">
      <c r="A6200" s="142" t="n">
        <v>45212</v>
      </c>
      <c r="B6200" t="n">
        <v>-0.01444</v>
      </c>
      <c r="C6200" t="n">
        <v>-0.01444</v>
      </c>
      <c r="D6200" t="n">
        <v>-0.0144</v>
      </c>
      <c r="E6200" t="n">
        <v>-0.01442</v>
      </c>
      <c r="F6200" t="n">
        <v>-0.01434</v>
      </c>
      <c r="G6200" t="n">
        <v>-0.02075</v>
      </c>
      <c r="H6200" t="n">
        <v>-0.008449999999999999</v>
      </c>
      <c r="I6200" t="n">
        <v>-0.008460000000000001</v>
      </c>
      <c r="J6200" t="n">
        <v>0.02063</v>
      </c>
      <c r="K6200" t="n">
        <v>0.02879</v>
      </c>
      <c r="L6200" t="n">
        <v>0.02211</v>
      </c>
      <c r="M6200" t="n">
        <v>0.05009</v>
      </c>
      <c r="N6200" t="n">
        <v>0.04171</v>
      </c>
      <c r="O6200" t="n">
        <v>0.04002</v>
      </c>
      <c r="P6200" t="n">
        <v>0.03074</v>
      </c>
      <c r="Q6200" t="n">
        <v>0.01861</v>
      </c>
      <c r="R6200" t="n">
        <v>-0.009259999999999999</v>
      </c>
      <c r="S6200" t="n">
        <v>-0.00314</v>
      </c>
      <c r="T6200" t="n">
        <v>-0.00692</v>
      </c>
    </row>
    <row r="6201">
      <c r="A6201" s="142" t="n">
        <v>45215</v>
      </c>
      <c r="B6201" t="n">
        <v>0.0429</v>
      </c>
      <c r="C6201" t="n">
        <v>0.04283</v>
      </c>
      <c r="D6201" t="n">
        <v>0.04293</v>
      </c>
      <c r="E6201" t="n">
        <v>0.04289</v>
      </c>
      <c r="F6201" t="n">
        <v>0.0429</v>
      </c>
      <c r="G6201" t="n">
        <v>0.03782</v>
      </c>
      <c r="H6201" t="n">
        <v>0.01293</v>
      </c>
      <c r="I6201" t="n">
        <v>0.01294</v>
      </c>
      <c r="J6201" t="n">
        <v>0.01579</v>
      </c>
      <c r="K6201" t="n">
        <v>0.00647</v>
      </c>
      <c r="L6201" t="n">
        <v>0.00137</v>
      </c>
      <c r="M6201" t="n">
        <v>5e-05</v>
      </c>
      <c r="N6201" t="n">
        <v>-0.00066</v>
      </c>
      <c r="O6201" t="n">
        <v>0.00084</v>
      </c>
      <c r="P6201" t="n">
        <v>0.007849999999999999</v>
      </c>
      <c r="Q6201" t="n">
        <v>0.01598</v>
      </c>
      <c r="R6201" t="n">
        <v>0.00179</v>
      </c>
      <c r="S6201" t="n">
        <v>0.0023</v>
      </c>
      <c r="T6201" t="n">
        <v>-0.009690000000000001</v>
      </c>
    </row>
    <row r="6202">
      <c r="A6202" s="142" t="n">
        <v>45216</v>
      </c>
      <c r="B6202" t="n">
        <v>0.00544</v>
      </c>
      <c r="C6202" t="n">
        <v>0.00546</v>
      </c>
      <c r="D6202" t="n">
        <v>0.00546</v>
      </c>
      <c r="E6202" t="n">
        <v>0.00548</v>
      </c>
      <c r="F6202" t="n">
        <v>0.00548</v>
      </c>
      <c r="G6202" t="n">
        <v>0.00987</v>
      </c>
      <c r="H6202" t="n">
        <v>0.00175</v>
      </c>
      <c r="I6202" t="n">
        <v>0.00172</v>
      </c>
      <c r="J6202" t="n">
        <v>0.00715</v>
      </c>
      <c r="K6202" t="n">
        <v>0.01259</v>
      </c>
      <c r="L6202" t="n">
        <v>0.00425</v>
      </c>
      <c r="M6202" t="n">
        <v>0.01566</v>
      </c>
      <c r="N6202" t="n">
        <v>0.01696</v>
      </c>
      <c r="O6202" t="n">
        <v>0.01853</v>
      </c>
      <c r="P6202" t="n">
        <v>0.009350000000000001</v>
      </c>
      <c r="Q6202" t="n">
        <v>0.00766</v>
      </c>
      <c r="R6202" t="n">
        <v>-0.00098</v>
      </c>
      <c r="S6202" t="n">
        <v>-0.00099</v>
      </c>
      <c r="T6202" t="n">
        <v>0.00272</v>
      </c>
    </row>
    <row r="6203">
      <c r="A6203" s="142" t="n">
        <v>45217</v>
      </c>
      <c r="B6203" t="n">
        <v>0.01426</v>
      </c>
      <c r="C6203" t="n">
        <v>0.01423</v>
      </c>
      <c r="D6203" t="n">
        <v>0.01425</v>
      </c>
      <c r="E6203" t="n">
        <v>0.01429</v>
      </c>
      <c r="F6203" t="n">
        <v>0.0143</v>
      </c>
      <c r="G6203" t="n">
        <v>0.01687</v>
      </c>
      <c r="H6203" t="n">
        <v>0.01337</v>
      </c>
      <c r="I6203" t="n">
        <v>0.01332</v>
      </c>
      <c r="J6203" t="n">
        <v>0.01636</v>
      </c>
      <c r="K6203" t="n">
        <v>-0.00259</v>
      </c>
      <c r="L6203" t="n">
        <v>0.00187</v>
      </c>
      <c r="M6203" t="n">
        <v>9.000000000000001e-05</v>
      </c>
      <c r="N6203" t="n">
        <v>0.0003</v>
      </c>
      <c r="O6203" t="n">
        <v>0.00055</v>
      </c>
      <c r="P6203" t="n">
        <v>0</v>
      </c>
      <c r="Q6203" t="n">
        <v>0.01196</v>
      </c>
      <c r="R6203" t="n">
        <v>-0.01036</v>
      </c>
      <c r="S6203" t="n">
        <v>-0.008699999999999999</v>
      </c>
      <c r="T6203" t="n">
        <v>-0.00489</v>
      </c>
    </row>
    <row r="6204">
      <c r="A6204" s="142" t="n">
        <v>45218</v>
      </c>
      <c r="B6204" t="n">
        <v>0.00625</v>
      </c>
      <c r="C6204" t="n">
        <v>0.00621</v>
      </c>
      <c r="D6204" t="n">
        <v>0.00623</v>
      </c>
      <c r="E6204" t="n">
        <v>0.00621</v>
      </c>
      <c r="F6204" t="n">
        <v>0.00621</v>
      </c>
      <c r="G6204" t="n">
        <v>0.00257</v>
      </c>
      <c r="H6204" t="n">
        <v>-0.01043</v>
      </c>
      <c r="I6204" t="n">
        <v>-0.01044</v>
      </c>
      <c r="J6204" t="n">
        <v>-0.01276</v>
      </c>
      <c r="K6204" t="n">
        <v>-0.0074</v>
      </c>
      <c r="L6204" t="n">
        <v>-5e-05</v>
      </c>
      <c r="M6204" t="n">
        <v>-0.01016</v>
      </c>
      <c r="N6204" t="n">
        <v>-0.00243</v>
      </c>
      <c r="O6204" t="n">
        <v>0.00137</v>
      </c>
      <c r="P6204" t="n">
        <v>0.00154</v>
      </c>
      <c r="Q6204" t="n">
        <v>-0.01623</v>
      </c>
      <c r="R6204" t="n">
        <v>-0.01171</v>
      </c>
      <c r="S6204" t="n">
        <v>-0.01274</v>
      </c>
      <c r="T6204" t="n">
        <v>-0.01585</v>
      </c>
    </row>
    <row r="6205">
      <c r="A6205" s="142" t="n">
        <v>45219</v>
      </c>
      <c r="B6205" t="n">
        <v>-0.00142</v>
      </c>
      <c r="C6205" t="n">
        <v>-0.0014</v>
      </c>
      <c r="D6205" t="n">
        <v>-0.00137</v>
      </c>
      <c r="E6205" t="n">
        <v>-0.00139</v>
      </c>
      <c r="F6205" t="n">
        <v>-0.00137</v>
      </c>
      <c r="G6205" t="n">
        <v>0.00144</v>
      </c>
      <c r="H6205" t="n">
        <v>-0.01173</v>
      </c>
      <c r="I6205" t="n">
        <v>-0.01175</v>
      </c>
      <c r="J6205" t="n">
        <v>0.01846</v>
      </c>
      <c r="K6205" t="n">
        <v>0.00222</v>
      </c>
      <c r="L6205" t="n">
        <v>0.00719</v>
      </c>
      <c r="M6205" t="n">
        <v>0.00842</v>
      </c>
      <c r="N6205" t="n">
        <v>0.00123</v>
      </c>
      <c r="O6205" t="n">
        <v>0.00396</v>
      </c>
      <c r="P6205" t="n">
        <v>0.00154</v>
      </c>
      <c r="Q6205" t="n">
        <v>0.01538</v>
      </c>
      <c r="R6205" t="n">
        <v>-0.01354</v>
      </c>
      <c r="S6205" t="n">
        <v>-0.01296</v>
      </c>
      <c r="T6205" t="n">
        <v>-0.00746</v>
      </c>
    </row>
    <row r="6206">
      <c r="A6206" s="142" t="n">
        <v>45222</v>
      </c>
      <c r="B6206" t="n">
        <v>0.00143</v>
      </c>
      <c r="C6206" t="n">
        <v>0.00136</v>
      </c>
      <c r="D6206" t="n">
        <v>0.00144</v>
      </c>
      <c r="E6206" t="n">
        <v>0.00145</v>
      </c>
      <c r="F6206" t="n">
        <v>0.00149</v>
      </c>
      <c r="G6206" t="n">
        <v>0.00334</v>
      </c>
      <c r="H6206" t="n">
        <v>-0.01335</v>
      </c>
      <c r="I6206" t="n">
        <v>-0.01339</v>
      </c>
      <c r="J6206" t="n">
        <v>-0.01541</v>
      </c>
      <c r="K6206" t="n">
        <v>-0.01658</v>
      </c>
      <c r="L6206" t="n">
        <v>0.00143</v>
      </c>
      <c r="M6206" t="n">
        <v>-0.01984</v>
      </c>
      <c r="N6206" t="n">
        <v>-0.01586</v>
      </c>
      <c r="O6206" t="n">
        <v>-0.00626</v>
      </c>
      <c r="P6206" t="n">
        <v>-0.01538</v>
      </c>
      <c r="Q6206" t="n">
        <v>-0.02878</v>
      </c>
      <c r="R6206" t="n">
        <v>-0.00125</v>
      </c>
      <c r="S6206" t="n">
        <v>-0.00619</v>
      </c>
      <c r="T6206" t="n">
        <v>-0.01235</v>
      </c>
    </row>
    <row r="6207">
      <c r="A6207" s="142" t="n">
        <v>45223</v>
      </c>
      <c r="B6207" t="n">
        <v>-0.00946</v>
      </c>
      <c r="C6207" t="n">
        <v>-0.0095</v>
      </c>
      <c r="D6207" t="n">
        <v>-0.00945</v>
      </c>
      <c r="E6207" t="n">
        <v>-0.00945</v>
      </c>
      <c r="F6207" t="n">
        <v>-0.00944</v>
      </c>
      <c r="G6207" t="n">
        <v>-0.00556</v>
      </c>
      <c r="H6207" t="n">
        <v>-0.01647</v>
      </c>
      <c r="I6207" t="n">
        <v>-0.01643</v>
      </c>
      <c r="J6207" t="n">
        <v>-0.00767</v>
      </c>
      <c r="K6207" t="n">
        <v>0.00013</v>
      </c>
      <c r="L6207" t="n">
        <v>-0.00632</v>
      </c>
      <c r="M6207" t="n">
        <v>-0.0019</v>
      </c>
      <c r="N6207" t="n">
        <v>0.0052</v>
      </c>
      <c r="O6207" t="n">
        <v>-0.00835</v>
      </c>
      <c r="P6207" t="n">
        <v>0.00312</v>
      </c>
      <c r="Q6207" t="n">
        <v>0.00134</v>
      </c>
      <c r="R6207" t="n">
        <v>0.00454</v>
      </c>
      <c r="S6207" t="n">
        <v>0.00812</v>
      </c>
      <c r="T6207" t="n">
        <v>0.00604</v>
      </c>
    </row>
    <row r="6208">
      <c r="A6208" s="142" t="n">
        <v>45224</v>
      </c>
      <c r="B6208" t="n">
        <v>0.00667</v>
      </c>
      <c r="C6208" t="n">
        <v>0.00668</v>
      </c>
      <c r="D6208" t="n">
        <v>0.00671</v>
      </c>
      <c r="E6208" t="n">
        <v>0.00668</v>
      </c>
      <c r="F6208" t="n">
        <v>0.00671</v>
      </c>
      <c r="G6208" t="n">
        <v>0.00388</v>
      </c>
      <c r="H6208" t="n">
        <v>0.01412</v>
      </c>
      <c r="I6208" t="n">
        <v>0.01415</v>
      </c>
      <c r="J6208" t="n">
        <v>0.008659999999999999</v>
      </c>
      <c r="K6208" t="n">
        <v>-0.01447</v>
      </c>
      <c r="L6208" t="n">
        <v>0.00674</v>
      </c>
      <c r="M6208" t="n">
        <v>-0.01326</v>
      </c>
      <c r="N6208" t="n">
        <v>-0.01275</v>
      </c>
      <c r="O6208" t="n">
        <v>-0.0109</v>
      </c>
      <c r="P6208" t="n">
        <v>-0.01713</v>
      </c>
      <c r="Q6208" t="n">
        <v>0.00619</v>
      </c>
      <c r="R6208" t="n">
        <v>0.00102</v>
      </c>
      <c r="S6208" t="n">
        <v>-0.00829</v>
      </c>
      <c r="T6208" t="n">
        <v>0.00152</v>
      </c>
    </row>
    <row r="6209">
      <c r="A6209" s="142" t="n">
        <v>45225</v>
      </c>
      <c r="B6209" t="n">
        <v>-0.01508</v>
      </c>
      <c r="C6209" t="n">
        <v>-0.01509</v>
      </c>
      <c r="D6209" t="n">
        <v>-0.01506</v>
      </c>
      <c r="E6209" t="n">
        <v>-0.01505</v>
      </c>
      <c r="F6209" t="n">
        <v>-0.015</v>
      </c>
      <c r="G6209" t="n">
        <v>-0.0163</v>
      </c>
      <c r="H6209" t="n">
        <v>-0.00531</v>
      </c>
      <c r="I6209" t="n">
        <v>-0.00534</v>
      </c>
      <c r="J6209" t="n">
        <v>-0.02636</v>
      </c>
      <c r="K6209" t="n">
        <v>-0.00256</v>
      </c>
      <c r="L6209" t="n">
        <v>0.00074</v>
      </c>
      <c r="M6209" t="n">
        <v>-0.00377</v>
      </c>
      <c r="N6209" t="n">
        <v>-0.01013</v>
      </c>
      <c r="O6209" t="n">
        <v>-0.01074</v>
      </c>
      <c r="P6209" t="n">
        <v>-0.00158</v>
      </c>
      <c r="Q6209" t="n">
        <v>-0.02378</v>
      </c>
      <c r="R6209" t="n">
        <v>-0.0051</v>
      </c>
      <c r="S6209" t="n">
        <v>-0.00709</v>
      </c>
      <c r="T6209" t="n">
        <v>-0.00664</v>
      </c>
    </row>
    <row r="6210">
      <c r="A6210" s="142" t="n">
        <v>45226</v>
      </c>
      <c r="B6210" t="n">
        <v>-0.0031</v>
      </c>
      <c r="C6210" t="n">
        <v>-0.00314</v>
      </c>
      <c r="D6210" t="n">
        <v>-0.0031</v>
      </c>
      <c r="E6210" t="n">
        <v>-0.00311</v>
      </c>
      <c r="F6210" t="n">
        <v>-0.00314</v>
      </c>
      <c r="G6210" t="n">
        <v>-0.00712</v>
      </c>
      <c r="H6210" t="n">
        <v>-0.0039</v>
      </c>
      <c r="I6210" t="n">
        <v>-0.00389</v>
      </c>
      <c r="J6210" t="n">
        <v>0.00346</v>
      </c>
      <c r="K6210" t="n">
        <v>0.01188</v>
      </c>
      <c r="L6210" t="n">
        <v>-0.00299</v>
      </c>
      <c r="M6210" t="n">
        <v>0.01747</v>
      </c>
      <c r="N6210" t="n">
        <v>0.01825</v>
      </c>
      <c r="O6210" t="n">
        <v>0.02412</v>
      </c>
      <c r="P6210" t="n">
        <v>0.02063</v>
      </c>
      <c r="Q6210" t="n">
        <v>0.00703</v>
      </c>
      <c r="R6210" t="n">
        <v>-0.008840000000000001</v>
      </c>
      <c r="S6210" t="n">
        <v>-0.00526</v>
      </c>
      <c r="T6210" t="n">
        <v>0.00631</v>
      </c>
    </row>
    <row r="6211">
      <c r="A6211" s="142" t="n">
        <v>45229</v>
      </c>
      <c r="B6211" t="n">
        <v>0.01572</v>
      </c>
      <c r="C6211" t="n">
        <v>0.01565</v>
      </c>
      <c r="D6211" t="n">
        <v>0.01573</v>
      </c>
      <c r="E6211" t="n">
        <v>0.01572</v>
      </c>
      <c r="F6211" t="n">
        <v>0.01577</v>
      </c>
      <c r="G6211" t="n">
        <v>0.01917</v>
      </c>
      <c r="H6211" t="n">
        <v>0.008399999999999999</v>
      </c>
      <c r="I6211" t="n">
        <v>0.00834</v>
      </c>
      <c r="J6211" t="n">
        <v>0.0022</v>
      </c>
      <c r="K6211" t="n">
        <v>-0.01575</v>
      </c>
      <c r="L6211" t="n">
        <v>0.01543</v>
      </c>
      <c r="M6211" t="n">
        <v>-0.01464</v>
      </c>
      <c r="N6211" t="n">
        <v>-0.01648</v>
      </c>
      <c r="O6211" t="n">
        <v>-0.01377</v>
      </c>
      <c r="P6211" t="n">
        <v>-0.01244</v>
      </c>
      <c r="Q6211" t="n">
        <v>-0.00104</v>
      </c>
      <c r="R6211" t="n">
        <v>0.00342</v>
      </c>
      <c r="S6211" t="n">
        <v>0.00481</v>
      </c>
      <c r="T6211" t="n">
        <v>-0.0015</v>
      </c>
    </row>
    <row r="6212">
      <c r="A6212" s="142" t="n">
        <v>45230</v>
      </c>
      <c r="B6212" t="n">
        <v>-0.00744</v>
      </c>
      <c r="C6212" t="n">
        <v>-0.00742</v>
      </c>
      <c r="D6212" t="n">
        <v>-0.00739</v>
      </c>
      <c r="E6212" t="n">
        <v>-0.00743</v>
      </c>
      <c r="F6212" t="n">
        <v>-0.00734</v>
      </c>
      <c r="G6212" t="n">
        <v>-0.00362</v>
      </c>
      <c r="H6212" t="n">
        <v>-0.00891</v>
      </c>
      <c r="I6212" t="n">
        <v>-0.008920000000000001</v>
      </c>
      <c r="J6212" t="n">
        <v>-0.01033</v>
      </c>
      <c r="K6212" t="n">
        <v>-0.01044</v>
      </c>
      <c r="L6212" t="n">
        <v>-0.00719</v>
      </c>
      <c r="M6212" t="n">
        <v>-0.01288</v>
      </c>
      <c r="N6212" t="n">
        <v>-0.01491</v>
      </c>
      <c r="O6212" t="n">
        <v>-0.01983</v>
      </c>
      <c r="P6212" t="n">
        <v>-0.0126</v>
      </c>
      <c r="Q6212" t="n">
        <v>-0.01409</v>
      </c>
      <c r="R6212" t="n">
        <v>0.00562</v>
      </c>
      <c r="S6212" t="n">
        <v>0.00755</v>
      </c>
      <c r="T6212" t="n">
        <v>-0.00256</v>
      </c>
    </row>
    <row r="6213">
      <c r="A6213" s="142" t="n">
        <v>45231</v>
      </c>
      <c r="B6213" t="n">
        <v>0</v>
      </c>
      <c r="C6213" t="n">
        <v>0</v>
      </c>
      <c r="D6213" t="n">
        <v>0</v>
      </c>
      <c r="E6213" t="n">
        <v>0</v>
      </c>
      <c r="F6213" t="n">
        <v>0</v>
      </c>
      <c r="G6213" t="n">
        <v>0</v>
      </c>
      <c r="H6213" t="n">
        <v>0</v>
      </c>
      <c r="I6213" t="n">
        <v>0</v>
      </c>
      <c r="J6213" t="n">
        <v>0</v>
      </c>
      <c r="K6213" t="n">
        <v>0</v>
      </c>
      <c r="L6213" t="n">
        <v>0</v>
      </c>
      <c r="M6213" t="n">
        <v>0</v>
      </c>
      <c r="N6213" t="n">
        <v>0</v>
      </c>
      <c r="O6213" t="n">
        <v>0</v>
      </c>
      <c r="P6213" t="n">
        <v>-0.00478</v>
      </c>
      <c r="Q6213" t="n">
        <v>0</v>
      </c>
      <c r="R6213" t="n">
        <v>0.00695</v>
      </c>
      <c r="S6213" t="n">
        <v>0.01255</v>
      </c>
      <c r="T6213" t="n">
        <v>0.00398</v>
      </c>
    </row>
    <row r="6214">
      <c r="A6214" s="142" t="n">
        <v>45232</v>
      </c>
      <c r="B6214" t="n">
        <v>-0.0168</v>
      </c>
      <c r="C6214" t="n">
        <v>-0.01685</v>
      </c>
      <c r="D6214" t="n">
        <v>-0.01677</v>
      </c>
      <c r="E6214" t="n">
        <v>-0.01678</v>
      </c>
      <c r="F6214" t="n">
        <v>-0.01678</v>
      </c>
      <c r="G6214" t="n">
        <v>-0.02436</v>
      </c>
      <c r="H6214" t="n">
        <v>-0.00355</v>
      </c>
      <c r="I6214" t="n">
        <v>-0.00355</v>
      </c>
      <c r="J6214" t="n">
        <v>-0.01487</v>
      </c>
      <c r="K6214" t="n">
        <v>0.00192</v>
      </c>
      <c r="L6214" t="n">
        <v>-0.00662</v>
      </c>
      <c r="M6214" t="n">
        <v>-0.00123</v>
      </c>
      <c r="N6214" t="n">
        <v>0.00297</v>
      </c>
      <c r="O6214" t="n">
        <v>0.00598</v>
      </c>
      <c r="P6214" t="n">
        <v>0.00481</v>
      </c>
      <c r="Q6214" t="n">
        <v>-0.01895</v>
      </c>
      <c r="R6214" t="n">
        <v>0.01539</v>
      </c>
      <c r="S6214" t="n">
        <v>0.01156</v>
      </c>
      <c r="T6214" t="n">
        <v>0.0083</v>
      </c>
    </row>
    <row r="6215">
      <c r="A6215" s="142" t="n">
        <v>45233</v>
      </c>
      <c r="B6215" t="n">
        <v>-0.00632</v>
      </c>
      <c r="C6215" t="n">
        <v>-0.00633</v>
      </c>
      <c r="D6215" t="n">
        <v>-0.00631</v>
      </c>
      <c r="E6215" t="n">
        <v>-0.0063</v>
      </c>
      <c r="F6215" t="n">
        <v>-0.0063</v>
      </c>
      <c r="G6215" t="n">
        <v>0.00129</v>
      </c>
      <c r="H6215" t="n">
        <v>0.01106</v>
      </c>
      <c r="I6215" t="n">
        <v>0.01099</v>
      </c>
      <c r="J6215" t="n">
        <v>0.02376</v>
      </c>
      <c r="K6215" t="n">
        <v>0.02024</v>
      </c>
      <c r="L6215" t="n">
        <v>0.01146</v>
      </c>
      <c r="M6215" t="n">
        <v>0.0379</v>
      </c>
      <c r="N6215" t="n">
        <v>0.03219</v>
      </c>
      <c r="O6215" t="n">
        <v>0.04545</v>
      </c>
      <c r="P6215" t="n">
        <v>0.02392</v>
      </c>
      <c r="Q6215" t="n">
        <v>0.02751</v>
      </c>
      <c r="R6215" t="n">
        <v>0.00104</v>
      </c>
      <c r="S6215" t="n">
        <v>0.00098</v>
      </c>
      <c r="T6215" t="n">
        <v>0.00809</v>
      </c>
    </row>
    <row r="6216">
      <c r="A6216" s="142" t="n">
        <v>45236</v>
      </c>
      <c r="B6216" t="n">
        <v>0.03414</v>
      </c>
      <c r="C6216" t="n">
        <v>0.03407</v>
      </c>
      <c r="D6216" t="n">
        <v>0.03418</v>
      </c>
      <c r="E6216" t="n">
        <v>0.03412</v>
      </c>
      <c r="F6216" t="n">
        <v>0.03422</v>
      </c>
      <c r="G6216" t="n">
        <v>0.04541</v>
      </c>
      <c r="H6216" t="n">
        <v>0.01309</v>
      </c>
      <c r="I6216" t="n">
        <v>0.01311</v>
      </c>
      <c r="J6216" t="n">
        <v>0.00878</v>
      </c>
      <c r="K6216" t="n">
        <v>-0.00911</v>
      </c>
      <c r="L6216" t="n">
        <v>-0.01064</v>
      </c>
      <c r="M6216" t="n">
        <v>-0.009509999999999999</v>
      </c>
      <c r="N6216" t="n">
        <v>-0.00547</v>
      </c>
      <c r="O6216" t="n">
        <v>-0.00826</v>
      </c>
      <c r="P6216" t="n">
        <v>-0.00156</v>
      </c>
      <c r="Q6216" t="n">
        <v>0.00987</v>
      </c>
      <c r="R6216" t="n">
        <v>-0.00127</v>
      </c>
      <c r="S6216" t="n">
        <v>0.00306</v>
      </c>
      <c r="T6216" t="n">
        <v>0.02079</v>
      </c>
    </row>
    <row r="6217">
      <c r="A6217" s="142" t="n">
        <v>45237</v>
      </c>
      <c r="B6217" t="n">
        <v>-0.00186</v>
      </c>
      <c r="C6217" t="n">
        <v>-0.00186</v>
      </c>
      <c r="D6217" t="n">
        <v>-0.00186</v>
      </c>
      <c r="E6217" t="n">
        <v>-0.00184</v>
      </c>
      <c r="F6217" t="n">
        <v>-0.00185</v>
      </c>
      <c r="G6217" t="n">
        <v>-0.00084</v>
      </c>
      <c r="H6217" t="n">
        <v>-0.01122</v>
      </c>
      <c r="I6217" t="n">
        <v>-0.01125</v>
      </c>
      <c r="J6217" t="n">
        <v>-0.02705</v>
      </c>
      <c r="K6217" t="n">
        <v>-0.01556</v>
      </c>
      <c r="L6217" t="n">
        <v>-0.02291</v>
      </c>
      <c r="M6217" t="n">
        <v>-0.02183</v>
      </c>
      <c r="N6217" t="n">
        <v>-0.02307</v>
      </c>
      <c r="O6217" t="n">
        <v>-0.02472</v>
      </c>
      <c r="P6217" t="n">
        <v>-0.0156</v>
      </c>
      <c r="Q6217" t="n">
        <v>-0.02766</v>
      </c>
      <c r="R6217" t="n">
        <v>-0.00149</v>
      </c>
      <c r="S6217" t="n">
        <v>0.00403</v>
      </c>
      <c r="T6217" t="n">
        <v>-0.00296</v>
      </c>
    </row>
    <row r="6218">
      <c r="A6218" s="142" t="n">
        <v>45238</v>
      </c>
      <c r="B6218" t="n">
        <v>-0.01364</v>
      </c>
      <c r="C6218" t="n">
        <v>-0.01366</v>
      </c>
      <c r="D6218" t="n">
        <v>-0.0136</v>
      </c>
      <c r="E6218" t="n">
        <v>-0.01362</v>
      </c>
      <c r="F6218" t="n">
        <v>-0.01359</v>
      </c>
      <c r="G6218" t="n">
        <v>-0.01902</v>
      </c>
      <c r="H6218" t="n">
        <v>-0.01566</v>
      </c>
      <c r="I6218" t="n">
        <v>-0.01567</v>
      </c>
      <c r="J6218" t="n">
        <v>-0.00128</v>
      </c>
      <c r="K6218" t="n">
        <v>-0.02473</v>
      </c>
      <c r="L6218" t="n">
        <v>-0.00822</v>
      </c>
      <c r="M6218" t="n">
        <v>-0.02109</v>
      </c>
      <c r="N6218" t="n">
        <v>-0.02392</v>
      </c>
      <c r="O6218" t="n">
        <v>-0.02423</v>
      </c>
      <c r="P6218" t="n">
        <v>-0.0206</v>
      </c>
      <c r="Q6218" t="n">
        <v>0.00182</v>
      </c>
      <c r="R6218" t="n">
        <v>0.00264</v>
      </c>
      <c r="S6218" t="n">
        <v>-0.00198</v>
      </c>
      <c r="T6218" t="n">
        <v>-0.00485</v>
      </c>
    </row>
    <row r="6219">
      <c r="A6219" s="142" t="n">
        <v>45239</v>
      </c>
      <c r="B6219" t="n">
        <v>-0.02954</v>
      </c>
      <c r="C6219" t="n">
        <v>-0.02959</v>
      </c>
      <c r="D6219" t="n">
        <v>-0.02954</v>
      </c>
      <c r="E6219" t="n">
        <v>-0.02954</v>
      </c>
      <c r="F6219" t="n">
        <v>-0.02956</v>
      </c>
      <c r="G6219" t="n">
        <v>-0.02763</v>
      </c>
      <c r="H6219" t="n">
        <v>-0.0259</v>
      </c>
      <c r="I6219" t="n">
        <v>-0.02587</v>
      </c>
      <c r="J6219" t="n">
        <v>-0.01184</v>
      </c>
      <c r="K6219" t="n">
        <v>-0.00268</v>
      </c>
      <c r="L6219" t="n">
        <v>-0.00817</v>
      </c>
      <c r="M6219" t="n">
        <v>-0.00319</v>
      </c>
      <c r="N6219" t="n">
        <v>0.00168</v>
      </c>
      <c r="O6219" t="n">
        <v>-0.00316</v>
      </c>
      <c r="P6219" t="n">
        <v>-0.00647</v>
      </c>
      <c r="Q6219" t="n">
        <v>-0.01345</v>
      </c>
      <c r="R6219" t="n">
        <v>0.008189999999999999</v>
      </c>
      <c r="S6219" t="n">
        <v>-0.00377</v>
      </c>
      <c r="T6219" t="n">
        <v>-0.00253</v>
      </c>
    </row>
    <row r="6220">
      <c r="A6220" s="142" t="n">
        <v>45240</v>
      </c>
      <c r="B6220" t="n">
        <v>-0.00752</v>
      </c>
      <c r="C6220" t="n">
        <v>-0.0075</v>
      </c>
      <c r="D6220" t="n">
        <v>-0.00749</v>
      </c>
      <c r="E6220" t="n">
        <v>-0.00747</v>
      </c>
      <c r="F6220" t="n">
        <v>-0.00747</v>
      </c>
      <c r="G6220" t="n">
        <v>-0.00665</v>
      </c>
      <c r="H6220" t="n">
        <v>-0.0012</v>
      </c>
      <c r="I6220" t="n">
        <v>-0.00122</v>
      </c>
      <c r="J6220" t="n">
        <v>-0.0217</v>
      </c>
      <c r="K6220" t="n">
        <v>-0.01314</v>
      </c>
      <c r="L6220" t="n">
        <v>-0.022</v>
      </c>
      <c r="M6220" t="n">
        <v>-0.01561</v>
      </c>
      <c r="N6220" t="n">
        <v>-0.01529</v>
      </c>
      <c r="O6220" t="n">
        <v>-0.01497</v>
      </c>
      <c r="P6220" t="n">
        <v>-0.00651</v>
      </c>
      <c r="Q6220" t="n">
        <v>-0.02943</v>
      </c>
      <c r="R6220" t="n">
        <v>-0.009889999999999999</v>
      </c>
      <c r="S6220" t="n">
        <v>0.0102</v>
      </c>
      <c r="T6220" t="n">
        <v>-0.00407</v>
      </c>
    </row>
    <row r="6221">
      <c r="A6221" s="142" t="n">
        <v>45243</v>
      </c>
      <c r="B6221" t="n">
        <v>-0.01929</v>
      </c>
      <c r="C6221" t="n">
        <v>-0.01937</v>
      </c>
      <c r="D6221" t="n">
        <v>-0.01928</v>
      </c>
      <c r="E6221" t="n">
        <v>-0.01933</v>
      </c>
      <c r="F6221" t="n">
        <v>-0.01927</v>
      </c>
      <c r="G6221" t="n">
        <v>-0.02342</v>
      </c>
      <c r="H6221" t="n">
        <v>-0.01065</v>
      </c>
      <c r="I6221" t="n">
        <v>-0.01072</v>
      </c>
      <c r="J6221" t="n">
        <v>-0.01125</v>
      </c>
      <c r="K6221" t="n">
        <v>-0.00086</v>
      </c>
      <c r="L6221" t="n">
        <v>0.008229999999999999</v>
      </c>
      <c r="M6221" t="n">
        <v>-0.00346</v>
      </c>
      <c r="N6221" t="n">
        <v>-0.01083</v>
      </c>
      <c r="O6221" t="n">
        <v>-0.00585</v>
      </c>
      <c r="P6221" t="n">
        <v>-0.00984</v>
      </c>
      <c r="Q6221" t="n">
        <v>-0.00702</v>
      </c>
      <c r="R6221" t="n">
        <v>0.0075</v>
      </c>
      <c r="S6221" t="n">
        <v>-0.0002</v>
      </c>
      <c r="T6221" t="n">
        <v>0.00229</v>
      </c>
    </row>
    <row r="6222">
      <c r="A6222" s="142" t="n">
        <v>45244</v>
      </c>
      <c r="B6222" t="n">
        <v>-0.01178</v>
      </c>
      <c r="C6222" t="n">
        <v>-0.01182</v>
      </c>
      <c r="D6222" t="n">
        <v>-0.01177</v>
      </c>
      <c r="E6222" t="n">
        <v>-0.01174</v>
      </c>
      <c r="F6222" t="n">
        <v>-0.01171</v>
      </c>
      <c r="G6222" t="n">
        <v>-0.009860000000000001</v>
      </c>
      <c r="H6222" t="n">
        <v>-0.00417</v>
      </c>
      <c r="I6222" t="n">
        <v>-0.00415</v>
      </c>
      <c r="J6222" t="n">
        <v>0.01908</v>
      </c>
      <c r="K6222" t="n">
        <v>0.01805</v>
      </c>
      <c r="L6222" t="n">
        <v>0.0263</v>
      </c>
      <c r="M6222" t="n">
        <v>0.03632</v>
      </c>
      <c r="N6222" t="n">
        <v>0.02684</v>
      </c>
      <c r="O6222" t="n">
        <v>0.03911</v>
      </c>
      <c r="P6222" t="n">
        <v>0.02318</v>
      </c>
      <c r="Q6222" t="n">
        <v>0.02403</v>
      </c>
      <c r="R6222" t="n">
        <v>0.01212</v>
      </c>
      <c r="S6222" t="n">
        <v>0.00518</v>
      </c>
      <c r="T6222" t="n">
        <v>-0.00646</v>
      </c>
    </row>
    <row r="6223">
      <c r="A6223" s="142" t="n">
        <v>45245</v>
      </c>
      <c r="B6223" t="n">
        <v>0.03407</v>
      </c>
      <c r="C6223" t="n">
        <v>0.03408</v>
      </c>
      <c r="D6223" t="n">
        <v>0.03409</v>
      </c>
      <c r="E6223" t="n">
        <v>0.03408</v>
      </c>
      <c r="F6223" t="n">
        <v>0.03406</v>
      </c>
      <c r="G6223" t="n">
        <v>0.04823</v>
      </c>
      <c r="H6223" t="n">
        <v>0.0322</v>
      </c>
      <c r="I6223" t="n">
        <v>0.03221</v>
      </c>
      <c r="J6223" t="n">
        <v>0.00099</v>
      </c>
      <c r="K6223" t="n">
        <v>0.00577</v>
      </c>
      <c r="L6223" t="n">
        <v>0.00827</v>
      </c>
      <c r="M6223" t="n">
        <v>0.00162</v>
      </c>
      <c r="N6223" t="n">
        <v>0.00153</v>
      </c>
      <c r="O6223" t="n">
        <v>-0.00042</v>
      </c>
      <c r="P6223" t="n">
        <v>0.00324</v>
      </c>
      <c r="Q6223" t="n">
        <v>0.00526</v>
      </c>
      <c r="R6223" t="n">
        <v>0.00428</v>
      </c>
      <c r="S6223" t="n">
        <v>0.00372</v>
      </c>
      <c r="T6223" t="n">
        <v>0.02283</v>
      </c>
    </row>
    <row r="6224">
      <c r="A6224" s="142" t="n">
        <v>45246</v>
      </c>
      <c r="B6224" t="n">
        <v>0.00534</v>
      </c>
      <c r="C6224" t="n">
        <v>0.00529</v>
      </c>
      <c r="D6224" t="n">
        <v>0.00535</v>
      </c>
      <c r="E6224" t="n">
        <v>0.00534</v>
      </c>
      <c r="F6224" t="n">
        <v>0.00539</v>
      </c>
      <c r="G6224" t="n">
        <v>0.00795</v>
      </c>
      <c r="H6224" t="n">
        <v>0.00959</v>
      </c>
      <c r="I6224" t="n">
        <v>0.00958</v>
      </c>
      <c r="J6224" t="n">
        <v>-0.00295</v>
      </c>
      <c r="K6224" t="n">
        <v>0</v>
      </c>
      <c r="L6224" t="n">
        <v>0.009950000000000001</v>
      </c>
      <c r="M6224" t="n">
        <v>0.01636</v>
      </c>
      <c r="N6224" t="n">
        <v>0.01338</v>
      </c>
      <c r="O6224" t="n">
        <v>0.01288</v>
      </c>
      <c r="P6224" t="n">
        <v>0.00323</v>
      </c>
      <c r="Q6224" t="n">
        <v>0.00818</v>
      </c>
      <c r="R6224" t="n">
        <v>-0.0062</v>
      </c>
      <c r="S6224" t="n">
        <v>-0.00168</v>
      </c>
      <c r="T6224" t="n">
        <v>-0.00234</v>
      </c>
    </row>
    <row r="6225">
      <c r="A6225" s="142" t="n">
        <v>45247</v>
      </c>
      <c r="B6225" t="n">
        <v>0.00681</v>
      </c>
      <c r="C6225" t="n">
        <v>0.00685</v>
      </c>
      <c r="D6225" t="n">
        <v>0.00687</v>
      </c>
      <c r="E6225" t="n">
        <v>0.00682</v>
      </c>
      <c r="F6225" t="n">
        <v>0.00685</v>
      </c>
      <c r="G6225" t="n">
        <v>0.008019999999999999</v>
      </c>
      <c r="H6225" t="n">
        <v>-0.00621</v>
      </c>
      <c r="I6225" t="n">
        <v>-0.00627</v>
      </c>
      <c r="J6225" t="n">
        <v>0.01119</v>
      </c>
      <c r="K6225" t="n">
        <v>0.00084</v>
      </c>
      <c r="L6225" t="n">
        <v>0.00041</v>
      </c>
      <c r="M6225" t="n">
        <v>-0.00769</v>
      </c>
      <c r="N6225" t="n">
        <v>-0.0103</v>
      </c>
      <c r="O6225" t="n">
        <v>-0.01006</v>
      </c>
      <c r="P6225" t="n">
        <v>0.00161</v>
      </c>
      <c r="Q6225" t="n">
        <v>-0.00119</v>
      </c>
      <c r="R6225" t="n">
        <v>0.00988</v>
      </c>
      <c r="S6225" t="n">
        <v>0.00216</v>
      </c>
      <c r="T6225" t="n">
        <v>-0.00673</v>
      </c>
    </row>
    <row r="6226">
      <c r="A6226" s="142" t="n">
        <v>45250</v>
      </c>
      <c r="B6226" t="n">
        <v>-0.00029</v>
      </c>
      <c r="C6226" t="n">
        <v>-0.00034</v>
      </c>
      <c r="D6226" t="n">
        <v>-0.00026</v>
      </c>
      <c r="E6226" t="n">
        <v>-0.00023</v>
      </c>
      <c r="F6226" t="n">
        <v>-0.00019</v>
      </c>
      <c r="G6226" t="n">
        <v>0.00066</v>
      </c>
      <c r="H6226" t="n">
        <v>0.00779</v>
      </c>
      <c r="I6226" t="n">
        <v>0.00781</v>
      </c>
      <c r="J6226" t="n">
        <v>-0.01042</v>
      </c>
      <c r="K6226" t="n">
        <v>0.00154</v>
      </c>
      <c r="L6226" t="n">
        <v>0.00961</v>
      </c>
      <c r="M6226" t="n">
        <v>-0.00088</v>
      </c>
      <c r="N6226" t="n">
        <v>-0.00032</v>
      </c>
      <c r="O6226" t="n">
        <v>-0.00085</v>
      </c>
      <c r="P6226" t="n">
        <v>-0.008030000000000001</v>
      </c>
      <c r="Q6226" t="n">
        <v>-0.00975</v>
      </c>
      <c r="R6226" t="n">
        <v>0.00105</v>
      </c>
      <c r="S6226" t="n">
        <v>0.00217</v>
      </c>
      <c r="T6226" t="n">
        <v>0.00436</v>
      </c>
    </row>
    <row r="6227">
      <c r="A6227" s="142" t="n">
        <v>45251</v>
      </c>
      <c r="B6227" t="n">
        <v>-0.00598</v>
      </c>
      <c r="C6227" t="n">
        <v>-0.00604</v>
      </c>
      <c r="D6227" t="n">
        <v>-0.00598</v>
      </c>
      <c r="E6227" t="n">
        <v>-0.00603</v>
      </c>
      <c r="F6227" t="n">
        <v>-0.006</v>
      </c>
      <c r="G6227" t="n">
        <v>-0.00126</v>
      </c>
      <c r="H6227" t="n">
        <v>0.0078</v>
      </c>
      <c r="I6227" t="n">
        <v>0.00781</v>
      </c>
      <c r="J6227" t="n">
        <v>0.03026</v>
      </c>
      <c r="K6227" t="n">
        <v>0.01256</v>
      </c>
      <c r="L6227" t="n">
        <v>0.01108</v>
      </c>
      <c r="M6227" t="n">
        <v>0.02204</v>
      </c>
      <c r="N6227" t="n">
        <v>0.0259</v>
      </c>
      <c r="O6227" t="n">
        <v>0.02487</v>
      </c>
      <c r="P6227" t="n">
        <v>0.01942</v>
      </c>
      <c r="Q6227" t="n">
        <v>0.02505</v>
      </c>
      <c r="R6227" t="n">
        <v>-0.00052</v>
      </c>
      <c r="S6227" t="n">
        <v>-0.00068</v>
      </c>
      <c r="T6227" t="n">
        <v>0.00364</v>
      </c>
    </row>
    <row r="6228">
      <c r="A6228" s="142" t="n">
        <v>45252</v>
      </c>
      <c r="B6228" t="n">
        <v>0.02773</v>
      </c>
      <c r="C6228" t="n">
        <v>0.02772</v>
      </c>
      <c r="D6228" t="n">
        <v>0.02775</v>
      </c>
      <c r="E6228" t="n">
        <v>0.02775</v>
      </c>
      <c r="F6228" t="n">
        <v>0.02776</v>
      </c>
      <c r="G6228" t="n">
        <v>0.02733</v>
      </c>
      <c r="H6228" t="n">
        <v>0.00774</v>
      </c>
      <c r="I6228" t="n">
        <v>0.00769</v>
      </c>
      <c r="J6228" t="n">
        <v>0.00575</v>
      </c>
      <c r="K6228" t="n">
        <v>0.00152</v>
      </c>
      <c r="L6228" t="n">
        <v>-0.01354</v>
      </c>
      <c r="M6228" t="n">
        <v>0.00401</v>
      </c>
      <c r="N6228" t="n">
        <v>0.00021</v>
      </c>
      <c r="O6228" t="n">
        <v>0.00096</v>
      </c>
      <c r="P6228" t="n">
        <v>0.00159</v>
      </c>
      <c r="Q6228" t="n">
        <v>0.00395</v>
      </c>
      <c r="R6228" t="n">
        <v>0.00304</v>
      </c>
      <c r="S6228" t="n">
        <v>0.00728</v>
      </c>
      <c r="T6228" t="n">
        <v>0.00189</v>
      </c>
    </row>
    <row r="6229">
      <c r="A6229" s="142" t="n">
        <v>45253</v>
      </c>
      <c r="B6229" t="n">
        <v>0.00501</v>
      </c>
      <c r="C6229" t="n">
        <v>0.00499</v>
      </c>
      <c r="D6229" t="n">
        <v>0.00503</v>
      </c>
      <c r="E6229" t="n">
        <v>0.00505</v>
      </c>
      <c r="F6229" t="n">
        <v>0.00503</v>
      </c>
      <c r="G6229" t="n">
        <v>-0.00129</v>
      </c>
      <c r="H6229" t="n">
        <v>-0.00215</v>
      </c>
      <c r="I6229" t="n">
        <v>-0.00217</v>
      </c>
      <c r="J6229" t="n">
        <v>-0.00603</v>
      </c>
      <c r="K6229" t="n">
        <v>-0.00372</v>
      </c>
      <c r="L6229" t="n">
        <v>0</v>
      </c>
      <c r="M6229" t="n">
        <v>-0.00242</v>
      </c>
      <c r="N6229" t="n">
        <v>-0.006</v>
      </c>
      <c r="O6229" t="n">
        <v>0</v>
      </c>
      <c r="P6229" t="n">
        <v>-0.00158</v>
      </c>
      <c r="Q6229" t="n">
        <v>0</v>
      </c>
      <c r="R6229" t="n">
        <v>0.00306</v>
      </c>
      <c r="S6229" t="n">
        <v>-0.00228</v>
      </c>
      <c r="T6229" t="n">
        <v>0.00059</v>
      </c>
    </row>
    <row r="6230">
      <c r="A6230" s="142" t="n">
        <v>45254</v>
      </c>
      <c r="B6230" t="n">
        <v>-0.008319999999999999</v>
      </c>
      <c r="C6230" t="n">
        <v>-0.008330000000000001</v>
      </c>
      <c r="D6230" t="n">
        <v>-0.00831</v>
      </c>
      <c r="E6230" t="n">
        <v>-0.00835</v>
      </c>
      <c r="F6230" t="n">
        <v>-0.008319999999999999</v>
      </c>
      <c r="G6230" t="n">
        <v>-0.00427</v>
      </c>
      <c r="H6230" t="n">
        <v>-0.0023</v>
      </c>
      <c r="I6230" t="n">
        <v>-0.00229</v>
      </c>
      <c r="J6230" t="n">
        <v>0.00192</v>
      </c>
      <c r="K6230" t="n">
        <v>0.008840000000000001</v>
      </c>
      <c r="L6230" t="n">
        <v>0.01361</v>
      </c>
      <c r="M6230" t="n">
        <v>0.008240000000000001</v>
      </c>
      <c r="N6230" t="n">
        <v>0.00507</v>
      </c>
      <c r="O6230" t="n">
        <v>0.00592</v>
      </c>
      <c r="P6230" t="n">
        <v>0.00476</v>
      </c>
      <c r="Q6230" t="n">
        <v>-0.00361</v>
      </c>
      <c r="R6230" t="n">
        <v>0.00323</v>
      </c>
      <c r="S6230" t="n">
        <v>-0.00164</v>
      </c>
      <c r="T6230" t="n">
        <v>-0.01055</v>
      </c>
    </row>
    <row r="6231">
      <c r="A6231" s="142" t="n">
        <v>45257</v>
      </c>
      <c r="B6231" t="n">
        <v>0.00766</v>
      </c>
      <c r="C6231" t="n">
        <v>0.00761</v>
      </c>
      <c r="D6231" t="n">
        <v>0.0077</v>
      </c>
      <c r="E6231" t="n">
        <v>0.00768</v>
      </c>
      <c r="F6231" t="n">
        <v>0.00778</v>
      </c>
      <c r="G6231" t="n">
        <v>0.01052</v>
      </c>
      <c r="H6231" t="n">
        <v>0.00671</v>
      </c>
      <c r="I6231" t="n">
        <v>0.00672</v>
      </c>
      <c r="J6231" t="n">
        <v>0.00287</v>
      </c>
      <c r="K6231" t="n">
        <v>0.00726</v>
      </c>
      <c r="L6231" t="n">
        <v>-0.00043</v>
      </c>
      <c r="M6231" t="n">
        <v>0.02967</v>
      </c>
      <c r="N6231" t="n">
        <v>0.01742</v>
      </c>
      <c r="O6231" t="n">
        <v>0.01807</v>
      </c>
      <c r="P6231" t="n">
        <v>0.01896</v>
      </c>
      <c r="Q6231" t="n">
        <v>0.01301</v>
      </c>
      <c r="R6231" t="n">
        <v>-0.00355</v>
      </c>
      <c r="S6231" t="n">
        <v>-0.00178</v>
      </c>
      <c r="T6231" t="n">
        <v>-0.00214</v>
      </c>
    </row>
    <row r="6232">
      <c r="A6232" s="142" t="n">
        <v>45258</v>
      </c>
      <c r="B6232" t="n">
        <v>0.02216</v>
      </c>
      <c r="C6232" t="n">
        <v>0.02214</v>
      </c>
      <c r="D6232" t="n">
        <v>0.02215</v>
      </c>
      <c r="E6232" t="n">
        <v>0.02219</v>
      </c>
      <c r="F6232" t="n">
        <v>0.02213</v>
      </c>
      <c r="G6232" t="n">
        <v>0.02146</v>
      </c>
      <c r="H6232" t="n">
        <v>-0.00308</v>
      </c>
      <c r="I6232" t="n">
        <v>-0.00316</v>
      </c>
      <c r="J6232" t="n">
        <v>0.01685</v>
      </c>
      <c r="K6232" t="n">
        <v>0.02651</v>
      </c>
      <c r="L6232" t="n">
        <v>0.01251</v>
      </c>
      <c r="M6232" t="n">
        <v>0.04167</v>
      </c>
      <c r="N6232" t="n">
        <v>0.04074</v>
      </c>
      <c r="O6232" t="n">
        <v>0.04707</v>
      </c>
      <c r="P6232" t="n">
        <v>0.03721</v>
      </c>
      <c r="Q6232" t="n">
        <v>0.01843</v>
      </c>
      <c r="R6232" t="n">
        <v>-0.00318</v>
      </c>
      <c r="S6232" t="n">
        <v>-0.00217</v>
      </c>
      <c r="T6232" t="n">
        <v>0.00372</v>
      </c>
    </row>
    <row r="6233">
      <c r="A6233" s="142" t="n">
        <v>45259</v>
      </c>
      <c r="B6233" t="n">
        <v>0.03667</v>
      </c>
      <c r="C6233" t="n">
        <v>0.03666</v>
      </c>
      <c r="D6233" t="n">
        <v>0.0367</v>
      </c>
      <c r="E6233" t="n">
        <v>0.03669</v>
      </c>
      <c r="F6233" t="n">
        <v>0.03669</v>
      </c>
      <c r="G6233" t="n">
        <v>0.04121</v>
      </c>
      <c r="H6233" t="n">
        <v>0.01488</v>
      </c>
      <c r="I6233" t="n">
        <v>0.01486</v>
      </c>
      <c r="J6233" t="n">
        <v>0.03126</v>
      </c>
      <c r="K6233" t="n">
        <v>0.01205</v>
      </c>
      <c r="L6233" t="n">
        <v>-0.00484</v>
      </c>
      <c r="M6233" t="n">
        <v>0.00546</v>
      </c>
      <c r="N6233" t="n">
        <v>0.00318</v>
      </c>
      <c r="O6233" t="n">
        <v>0.00501</v>
      </c>
      <c r="P6233" t="n">
        <v>0.01644</v>
      </c>
      <c r="Q6233" t="n">
        <v>0.02626</v>
      </c>
      <c r="R6233" t="n">
        <v>0.00443</v>
      </c>
      <c r="S6233" t="n">
        <v>0.00078</v>
      </c>
      <c r="T6233" t="n">
        <v>-0.00188</v>
      </c>
    </row>
    <row r="6234">
      <c r="A6234" s="142" t="n">
        <v>45260</v>
      </c>
      <c r="B6234" t="n">
        <v>0.01457</v>
      </c>
      <c r="C6234" t="n">
        <v>0.01456</v>
      </c>
      <c r="D6234" t="n">
        <v>0.0146</v>
      </c>
      <c r="E6234" t="n">
        <v>0.01455</v>
      </c>
      <c r="F6234" t="n">
        <v>0.01462</v>
      </c>
      <c r="G6234" t="n">
        <v>0.01408</v>
      </c>
      <c r="H6234" t="n">
        <v>-0.00163</v>
      </c>
      <c r="I6234" t="n">
        <v>-0.00156</v>
      </c>
      <c r="J6234" t="n">
        <v>0.00394</v>
      </c>
      <c r="K6234" t="n">
        <v>0.01688</v>
      </c>
      <c r="L6234" t="n">
        <v>-0.00532</v>
      </c>
      <c r="M6234" t="n">
        <v>0.00294</v>
      </c>
      <c r="N6234" t="n">
        <v>0.01413</v>
      </c>
      <c r="O6234" t="n">
        <v>0.00537</v>
      </c>
      <c r="P6234" t="n">
        <v>0.01029</v>
      </c>
      <c r="Q6234" t="n">
        <v>0.00191</v>
      </c>
      <c r="R6234" t="n">
        <v>0.00613</v>
      </c>
      <c r="S6234" t="n">
        <v>0.009350000000000001</v>
      </c>
      <c r="T6234" t="n">
        <v>0.01005</v>
      </c>
    </row>
    <row r="6235">
      <c r="A6235" s="142" t="n">
        <v>45261</v>
      </c>
      <c r="B6235" t="n">
        <v>0.00834</v>
      </c>
      <c r="C6235" t="n">
        <v>0.0083</v>
      </c>
      <c r="D6235" t="n">
        <v>0.008330000000000001</v>
      </c>
      <c r="E6235" t="n">
        <v>0.00835</v>
      </c>
      <c r="F6235" t="n">
        <v>0.008359999999999999</v>
      </c>
      <c r="G6235" t="n">
        <v>0.00244</v>
      </c>
      <c r="H6235" t="n">
        <v>0.0105</v>
      </c>
      <c r="I6235" t="n">
        <v>0.01049</v>
      </c>
      <c r="J6235" t="n">
        <v>0.02083</v>
      </c>
      <c r="K6235" t="n">
        <v>0.02883</v>
      </c>
      <c r="L6235" t="n">
        <v>0.00587</v>
      </c>
      <c r="M6235" t="n">
        <v>0.03062</v>
      </c>
      <c r="N6235" t="n">
        <v>0.02277</v>
      </c>
      <c r="O6235" t="n">
        <v>0.01424</v>
      </c>
      <c r="P6235" t="n">
        <v>0.0262</v>
      </c>
      <c r="Q6235" t="n">
        <v>0.01599</v>
      </c>
      <c r="R6235" t="n">
        <v>0.00958</v>
      </c>
      <c r="S6235" t="n">
        <v>0.01155</v>
      </c>
      <c r="T6235" t="n">
        <v>0.00192</v>
      </c>
    </row>
    <row r="6236">
      <c r="A6236" s="142" t="n">
        <v>45264</v>
      </c>
      <c r="B6236" t="n">
        <v>0.02059</v>
      </c>
      <c r="C6236" t="n">
        <v>0.02054</v>
      </c>
      <c r="D6236" t="n">
        <v>0.02063</v>
      </c>
      <c r="E6236" t="n">
        <v>0.02063</v>
      </c>
      <c r="F6236" t="n">
        <v>0.02069</v>
      </c>
      <c r="G6236" t="n">
        <v>0.01355</v>
      </c>
      <c r="H6236" t="n">
        <v>0.03531</v>
      </c>
      <c r="I6236" t="n">
        <v>0.03528</v>
      </c>
      <c r="J6236" t="n">
        <v>-0.00296</v>
      </c>
      <c r="K6236" t="n">
        <v>-0.01063</v>
      </c>
      <c r="L6236" t="n">
        <v>-0.0247</v>
      </c>
      <c r="M6236" t="n">
        <v>-0.01963</v>
      </c>
      <c r="N6236" t="n">
        <v>-0.01519</v>
      </c>
      <c r="O6236" t="n">
        <v>-0.02068</v>
      </c>
      <c r="P6236" t="n">
        <v>-0.01418</v>
      </c>
      <c r="Q6236" t="n">
        <v>-0.00267</v>
      </c>
      <c r="R6236" t="n">
        <v>-0.0004</v>
      </c>
      <c r="S6236" t="n">
        <v>-0.00248</v>
      </c>
      <c r="T6236" t="n">
        <v>-2e-05</v>
      </c>
    </row>
    <row r="6237">
      <c r="A6237" s="142" t="n">
        <v>45265</v>
      </c>
      <c r="B6237" t="n">
        <v>-0.01163</v>
      </c>
      <c r="C6237" t="n">
        <v>-0.01164</v>
      </c>
      <c r="D6237" t="n">
        <v>-0.0116</v>
      </c>
      <c r="E6237" t="n">
        <v>-0.01164</v>
      </c>
      <c r="F6237" t="n">
        <v>-0.01166</v>
      </c>
      <c r="G6237" t="n">
        <v>-0.01349</v>
      </c>
      <c r="H6237" t="n">
        <v>-0.01932</v>
      </c>
      <c r="I6237" t="n">
        <v>-0.01934</v>
      </c>
      <c r="J6237" t="n">
        <v>-0.02166</v>
      </c>
      <c r="K6237" t="n">
        <v>-0.01821</v>
      </c>
      <c r="L6237" t="n">
        <v>-0.01682</v>
      </c>
      <c r="M6237" t="n">
        <v>-0.02162</v>
      </c>
      <c r="N6237" t="n">
        <v>-0.01897</v>
      </c>
      <c r="O6237" t="n">
        <v>-0.01932</v>
      </c>
      <c r="P6237" t="n">
        <v>-0.01583</v>
      </c>
      <c r="Q6237" t="n">
        <v>-0.01836</v>
      </c>
      <c r="R6237" t="n">
        <v>0.00362</v>
      </c>
      <c r="S6237" t="n">
        <v>-0.00092</v>
      </c>
      <c r="T6237" t="n">
        <v>-0.00744</v>
      </c>
    </row>
    <row r="6238">
      <c r="A6238" s="142" t="n">
        <v>45266</v>
      </c>
      <c r="B6238" t="n">
        <v>-0.02556</v>
      </c>
      <c r="C6238" t="n">
        <v>-0.02557</v>
      </c>
      <c r="D6238" t="n">
        <v>-0.02555</v>
      </c>
      <c r="E6238" t="n">
        <v>-0.02556</v>
      </c>
      <c r="F6238" t="n">
        <v>-0.02553</v>
      </c>
      <c r="G6238" t="n">
        <v>-0.02639</v>
      </c>
      <c r="H6238" t="n">
        <v>-0.02503</v>
      </c>
      <c r="I6238" t="n">
        <v>-0.02508</v>
      </c>
      <c r="J6238" t="n">
        <v>0.00576</v>
      </c>
      <c r="K6238" t="n">
        <v>-0.0009</v>
      </c>
      <c r="L6238" t="n">
        <v>-0.00119</v>
      </c>
      <c r="M6238" t="n">
        <v>0.00239</v>
      </c>
      <c r="N6238" t="n">
        <v>0.00126</v>
      </c>
      <c r="O6238" t="n">
        <v>0.00091</v>
      </c>
      <c r="P6238" t="n">
        <v>-0.00146</v>
      </c>
      <c r="Q6238" t="n">
        <v>-0.00253</v>
      </c>
      <c r="R6238" t="n">
        <v>0.00497</v>
      </c>
      <c r="S6238" t="n">
        <v>0.00102</v>
      </c>
      <c r="T6238" t="n">
        <v>0.00439</v>
      </c>
    </row>
    <row r="6239">
      <c r="A6239" s="142" t="n">
        <v>45267</v>
      </c>
      <c r="B6239" t="n">
        <v>0.00517</v>
      </c>
      <c r="C6239" t="n">
        <v>0.00517</v>
      </c>
      <c r="D6239" t="n">
        <v>0.0052</v>
      </c>
      <c r="E6239" t="n">
        <v>0.00519</v>
      </c>
      <c r="F6239" t="n">
        <v>0.00526</v>
      </c>
      <c r="G6239" t="n">
        <v>0.00391</v>
      </c>
      <c r="H6239" t="n">
        <v>0.008370000000000001</v>
      </c>
      <c r="I6239" t="n">
        <v>0.008399999999999999</v>
      </c>
      <c r="J6239" t="n">
        <v>-0.01477</v>
      </c>
      <c r="K6239" t="n">
        <v>-0.00567</v>
      </c>
      <c r="L6239" t="n">
        <v>0.00959</v>
      </c>
      <c r="M6239" t="n">
        <v>-0.01102</v>
      </c>
      <c r="N6239" t="n">
        <v>-0.008070000000000001</v>
      </c>
      <c r="O6239" t="n">
        <v>-0.009520000000000001</v>
      </c>
      <c r="P6239" t="n">
        <v>-0.00732</v>
      </c>
      <c r="Q6239" t="n">
        <v>-0.00831</v>
      </c>
      <c r="R6239" t="n">
        <v>-0.00262</v>
      </c>
      <c r="S6239" t="n">
        <v>0.00505</v>
      </c>
      <c r="T6239" t="n">
        <v>-0.00433</v>
      </c>
    </row>
    <row r="6240">
      <c r="A6240" s="142" t="n">
        <v>45268</v>
      </c>
      <c r="B6240" t="n">
        <v>-0.00747</v>
      </c>
      <c r="C6240" t="n">
        <v>-0.0075</v>
      </c>
      <c r="D6240" t="n">
        <v>-0.00747</v>
      </c>
      <c r="E6240" t="n">
        <v>-0.00749</v>
      </c>
      <c r="F6240" t="n">
        <v>-0.00749</v>
      </c>
      <c r="G6240" t="n">
        <v>-0.008149999999999999</v>
      </c>
      <c r="H6240" t="n">
        <v>0.00408</v>
      </c>
      <c r="I6240" t="n">
        <v>0.00408</v>
      </c>
      <c r="J6240" t="n">
        <v>-0.00367</v>
      </c>
      <c r="K6240" t="n">
        <v>-0.00557</v>
      </c>
      <c r="L6240" t="n">
        <v>-0.01715</v>
      </c>
      <c r="M6240" t="n">
        <v>-0.01257</v>
      </c>
      <c r="N6240" t="n">
        <v>-0.008200000000000001</v>
      </c>
      <c r="O6240" t="n">
        <v>-0.0154</v>
      </c>
      <c r="P6240" t="n">
        <v>-0.01475</v>
      </c>
      <c r="Q6240" t="n">
        <v>-0.00051</v>
      </c>
      <c r="R6240" t="n">
        <v>0.00752</v>
      </c>
      <c r="S6240" t="n">
        <v>0.00491</v>
      </c>
      <c r="T6240" t="n">
        <v>0.00657</v>
      </c>
    </row>
    <row r="6241">
      <c r="A6241" s="142" t="n">
        <v>45271</v>
      </c>
      <c r="B6241" t="n">
        <v>-0.01415</v>
      </c>
      <c r="C6241" t="n">
        <v>-0.01421</v>
      </c>
      <c r="D6241" t="n">
        <v>-0.01411</v>
      </c>
      <c r="E6241" t="n">
        <v>-0.01413</v>
      </c>
      <c r="F6241" t="n">
        <v>-0.01406</v>
      </c>
      <c r="G6241" t="n">
        <v>-0.01557</v>
      </c>
      <c r="H6241" t="n">
        <v>0.00231</v>
      </c>
      <c r="I6241" t="n">
        <v>0.00223</v>
      </c>
      <c r="J6241" t="n">
        <v>-0.02826</v>
      </c>
      <c r="K6241" t="n">
        <v>-0.01069</v>
      </c>
      <c r="L6241" t="n">
        <v>-0.00373</v>
      </c>
      <c r="M6241" t="n">
        <v>-0.01982</v>
      </c>
      <c r="N6241" t="n">
        <v>-0.01076</v>
      </c>
      <c r="O6241" t="n">
        <v>-0.0115</v>
      </c>
      <c r="P6241" t="n">
        <v>-0.01497</v>
      </c>
      <c r="Q6241" t="n">
        <v>-0.02127</v>
      </c>
      <c r="R6241" t="n">
        <v>0.00295</v>
      </c>
      <c r="S6241" t="n">
        <v>0.00476</v>
      </c>
      <c r="T6241" t="n">
        <v>0.00043</v>
      </c>
    </row>
    <row r="6242">
      <c r="A6242" s="142" t="n">
        <v>45272</v>
      </c>
      <c r="B6242" t="n">
        <v>-0.00698</v>
      </c>
      <c r="C6242" t="n">
        <v>-0.00701</v>
      </c>
      <c r="D6242" t="n">
        <v>-0.00695</v>
      </c>
      <c r="E6242" t="n">
        <v>-0.00695</v>
      </c>
      <c r="F6242" t="n">
        <v>-0.00696</v>
      </c>
      <c r="G6242" t="n">
        <v>-0.00916</v>
      </c>
      <c r="H6242" t="n">
        <v>-0.0072</v>
      </c>
      <c r="I6242" t="n">
        <v>-0.0072</v>
      </c>
      <c r="J6242" t="n">
        <v>-0.00379</v>
      </c>
      <c r="K6242" t="n">
        <v>-0.02095</v>
      </c>
      <c r="L6242" t="n">
        <v>0.00665</v>
      </c>
      <c r="M6242" t="n">
        <v>-0.03381</v>
      </c>
      <c r="N6242" t="n">
        <v>-0.02347</v>
      </c>
      <c r="O6242" t="n">
        <v>-0.0238</v>
      </c>
      <c r="P6242" t="n">
        <v>-0.0228</v>
      </c>
      <c r="Q6242" t="n">
        <v>-0.00595</v>
      </c>
      <c r="R6242" t="n">
        <v>-0.00182</v>
      </c>
      <c r="S6242" t="n">
        <v>0.0002</v>
      </c>
      <c r="T6242" t="n">
        <v>5e-05</v>
      </c>
    </row>
    <row r="6243">
      <c r="A6243" s="142" t="n">
        <v>45273</v>
      </c>
      <c r="B6243" t="n">
        <v>-0.02999</v>
      </c>
      <c r="C6243" t="n">
        <v>-0.02998</v>
      </c>
      <c r="D6243" t="n">
        <v>-0.02999</v>
      </c>
      <c r="E6243" t="n">
        <v>-0.02995</v>
      </c>
      <c r="F6243" t="n">
        <v>-0.03</v>
      </c>
      <c r="G6243" t="n">
        <v>-0.02665</v>
      </c>
      <c r="H6243" t="n">
        <v>-0.01598</v>
      </c>
      <c r="I6243" t="n">
        <v>-0.01593</v>
      </c>
      <c r="J6243" t="n">
        <v>-0.01269</v>
      </c>
      <c r="K6243" t="n">
        <v>0.04845</v>
      </c>
      <c r="L6243" t="n">
        <v>-0.00454</v>
      </c>
      <c r="M6243" t="n">
        <v>0.05968</v>
      </c>
      <c r="N6243" t="n">
        <v>0.04941</v>
      </c>
      <c r="O6243" t="n">
        <v>0.05957</v>
      </c>
      <c r="P6243" t="n">
        <v>0.03421</v>
      </c>
      <c r="Q6243" t="n">
        <v>-0.0144</v>
      </c>
      <c r="R6243" t="n">
        <v>-0.00034</v>
      </c>
      <c r="S6243" t="n">
        <v>0.00829</v>
      </c>
      <c r="T6243" t="n">
        <v>-0.00438</v>
      </c>
    </row>
    <row r="6244">
      <c r="A6244" s="142" t="n">
        <v>45274</v>
      </c>
      <c r="B6244" t="n">
        <v>0.04263</v>
      </c>
      <c r="C6244" t="n">
        <v>0.04258</v>
      </c>
      <c r="D6244" t="n">
        <v>0.04264</v>
      </c>
      <c r="E6244" t="n">
        <v>0.04257</v>
      </c>
      <c r="F6244" t="n">
        <v>0.04263</v>
      </c>
      <c r="G6244" t="n">
        <v>0.04392</v>
      </c>
      <c r="H6244" t="n">
        <v>0.03412</v>
      </c>
      <c r="I6244" t="n">
        <v>0.03408</v>
      </c>
      <c r="J6244" t="n">
        <v>0.07359</v>
      </c>
      <c r="K6244" t="n">
        <v>0.00218</v>
      </c>
      <c r="L6244" t="n">
        <v>0.06466</v>
      </c>
      <c r="M6244" t="n">
        <v>0.01561</v>
      </c>
      <c r="N6244" t="n">
        <v>0.01768</v>
      </c>
      <c r="O6244" t="n">
        <v>0.02563</v>
      </c>
      <c r="P6244" t="n">
        <v>0.01353</v>
      </c>
      <c r="Q6244" t="n">
        <v>0.07774</v>
      </c>
      <c r="R6244" t="n">
        <v>0.00749</v>
      </c>
      <c r="S6244" t="n">
        <v>-0.00818</v>
      </c>
      <c r="T6244" t="n">
        <v>0.0013</v>
      </c>
    </row>
    <row r="6245">
      <c r="A6245" s="142" t="n">
        <v>45275</v>
      </c>
      <c r="B6245" t="n">
        <v>0.02002</v>
      </c>
      <c r="C6245" t="n">
        <v>0.02</v>
      </c>
      <c r="D6245" t="n">
        <v>0.02003</v>
      </c>
      <c r="E6245" t="n">
        <v>0.02007</v>
      </c>
      <c r="F6245" t="n">
        <v>0.02004</v>
      </c>
      <c r="G6245" t="n">
        <v>0.03891</v>
      </c>
      <c r="H6245" t="n">
        <v>0.02926</v>
      </c>
      <c r="I6245" t="n">
        <v>0.02922</v>
      </c>
      <c r="J6245" t="n">
        <v>-0.01227</v>
      </c>
      <c r="K6245" t="n">
        <v>0.00038</v>
      </c>
      <c r="L6245" t="n">
        <v>0.00847</v>
      </c>
      <c r="M6245" t="n">
        <v>-0.00328</v>
      </c>
      <c r="N6245" t="n">
        <v>-0.00164</v>
      </c>
      <c r="O6245" t="n">
        <v>-0.008540000000000001</v>
      </c>
      <c r="P6245" t="n">
        <v>0.00297</v>
      </c>
      <c r="Q6245" t="n">
        <v>-0.00455</v>
      </c>
      <c r="R6245" t="n">
        <v>0.00024</v>
      </c>
      <c r="S6245" t="n">
        <v>0.00735</v>
      </c>
      <c r="T6245" t="n">
        <v>0.01575</v>
      </c>
    </row>
    <row r="6246">
      <c r="A6246" s="142" t="n">
        <v>45278</v>
      </c>
      <c r="B6246" t="n">
        <v>0.00468</v>
      </c>
      <c r="C6246" t="n">
        <v>0.00463</v>
      </c>
      <c r="D6246" t="n">
        <v>0.00473</v>
      </c>
      <c r="E6246" t="n">
        <v>0.00468</v>
      </c>
      <c r="F6246" t="n">
        <v>0.00477</v>
      </c>
      <c r="G6246" t="n">
        <v>-0.0025</v>
      </c>
      <c r="H6246" t="n">
        <v>0.00746</v>
      </c>
      <c r="I6246" t="n">
        <v>0.00741</v>
      </c>
      <c r="J6246" t="n">
        <v>-0.00061</v>
      </c>
      <c r="K6246" t="n">
        <v>0.00051</v>
      </c>
      <c r="L6246" t="n">
        <v>0.00036</v>
      </c>
      <c r="M6246" t="n">
        <v>-0.00209</v>
      </c>
      <c r="N6246" t="n">
        <v>-0.00383</v>
      </c>
      <c r="O6246" t="n">
        <v>-0.00347</v>
      </c>
      <c r="P6246" t="n">
        <v>-0.00148</v>
      </c>
      <c r="Q6246" t="n">
        <v>-0.00417</v>
      </c>
      <c r="R6246" t="n">
        <v>-0.00268</v>
      </c>
      <c r="S6246" t="n">
        <v>0.00123</v>
      </c>
      <c r="T6246" t="n">
        <v>-0.00291</v>
      </c>
    </row>
    <row r="6247">
      <c r="A6247" s="142" t="n">
        <v>45279</v>
      </c>
      <c r="B6247" t="n">
        <v>-0.0025</v>
      </c>
      <c r="C6247" t="n">
        <v>-0.00253</v>
      </c>
      <c r="D6247" t="n">
        <v>-0.0025</v>
      </c>
      <c r="E6247" t="n">
        <v>-0.00246</v>
      </c>
      <c r="F6247" t="n">
        <v>-0.00246</v>
      </c>
      <c r="G6247" t="n">
        <v>-0.00251</v>
      </c>
      <c r="H6247" t="n">
        <v>0.00013</v>
      </c>
      <c r="I6247" t="n">
        <v>0.00016</v>
      </c>
      <c r="J6247" t="n">
        <v>0.01637</v>
      </c>
      <c r="K6247" t="n">
        <v>0.01625</v>
      </c>
      <c r="L6247" t="n">
        <v>0.01373</v>
      </c>
      <c r="M6247" t="n">
        <v>0.02975</v>
      </c>
      <c r="N6247" t="n">
        <v>0.02028</v>
      </c>
      <c r="O6247" t="n">
        <v>0.02142</v>
      </c>
      <c r="P6247" t="n">
        <v>0.01926</v>
      </c>
      <c r="Q6247" t="n">
        <v>0.01767</v>
      </c>
      <c r="R6247" t="n">
        <v>0.00348</v>
      </c>
      <c r="S6247" t="n">
        <v>-0.00014</v>
      </c>
      <c r="T6247" t="n">
        <v>-0.0058</v>
      </c>
    </row>
    <row r="6248">
      <c r="A6248" s="142" t="n">
        <v>45280</v>
      </c>
      <c r="B6248" t="n">
        <v>0.02729</v>
      </c>
      <c r="C6248" t="n">
        <v>0.0273</v>
      </c>
      <c r="D6248" t="n">
        <v>0.02732</v>
      </c>
      <c r="E6248" t="n">
        <v>0.02729</v>
      </c>
      <c r="F6248" t="n">
        <v>0.02733</v>
      </c>
      <c r="G6248" t="n">
        <v>0.03399</v>
      </c>
      <c r="H6248" t="n">
        <v>0.01814</v>
      </c>
      <c r="I6248" t="n">
        <v>0.0181</v>
      </c>
      <c r="J6248" t="n">
        <v>0.00686</v>
      </c>
      <c r="K6248" t="n">
        <v>-0.01423</v>
      </c>
      <c r="L6248" t="n">
        <v>0.00148</v>
      </c>
      <c r="M6248" t="n">
        <v>-0.01808</v>
      </c>
      <c r="N6248" t="n">
        <v>-0.01456</v>
      </c>
      <c r="O6248" t="n">
        <v>-0.01415</v>
      </c>
      <c r="P6248" t="n">
        <v>-0.00872</v>
      </c>
      <c r="Q6248" t="n">
        <v>0.00618</v>
      </c>
      <c r="R6248" t="n">
        <v>0.0017</v>
      </c>
      <c r="S6248" t="n">
        <v>-0.007820000000000001</v>
      </c>
      <c r="T6248" t="n">
        <v>0.00049</v>
      </c>
    </row>
    <row r="6249">
      <c r="A6249" s="142" t="n">
        <v>45281</v>
      </c>
      <c r="B6249" t="n">
        <v>-0.01357</v>
      </c>
      <c r="C6249" t="n">
        <v>-0.01362</v>
      </c>
      <c r="D6249" t="n">
        <v>-0.01357</v>
      </c>
      <c r="E6249" t="n">
        <v>-0.01359</v>
      </c>
      <c r="F6249" t="n">
        <v>-0.01358</v>
      </c>
      <c r="G6249" t="n">
        <v>-0.0147</v>
      </c>
      <c r="H6249" t="n">
        <v>-0.01742</v>
      </c>
      <c r="I6249" t="n">
        <v>-0.0174</v>
      </c>
      <c r="J6249" t="n">
        <v>-0.01067</v>
      </c>
      <c r="K6249" t="n">
        <v>0.00881</v>
      </c>
      <c r="L6249" t="n">
        <v>9.000000000000001e-05</v>
      </c>
      <c r="M6249" t="n">
        <v>0.01123</v>
      </c>
      <c r="N6249" t="n">
        <v>0.00959</v>
      </c>
      <c r="O6249" t="n">
        <v>0.009480000000000001</v>
      </c>
      <c r="P6249" t="n">
        <v>0.01026</v>
      </c>
      <c r="Q6249" t="n">
        <v>-0.00565</v>
      </c>
      <c r="R6249" t="n">
        <v>-0.00192</v>
      </c>
      <c r="S6249" t="n">
        <v>0.0053</v>
      </c>
      <c r="T6249" t="n">
        <v>-0.00061</v>
      </c>
    </row>
    <row r="6250">
      <c r="A6250" s="142" t="n">
        <v>45282</v>
      </c>
      <c r="B6250" t="n">
        <v>0.01254</v>
      </c>
      <c r="C6250" t="n">
        <v>0.01257</v>
      </c>
      <c r="D6250" t="n">
        <v>0.01258</v>
      </c>
      <c r="E6250" t="n">
        <v>0.01258</v>
      </c>
      <c r="F6250" t="n">
        <v>0.0126</v>
      </c>
      <c r="G6250" t="n">
        <v>0.0141</v>
      </c>
      <c r="H6250" t="n">
        <v>0.01373</v>
      </c>
      <c r="I6250" t="n">
        <v>0.01368</v>
      </c>
      <c r="J6250" t="n">
        <v>0.02126</v>
      </c>
      <c r="K6250" t="n">
        <v>0.007979999999999999</v>
      </c>
      <c r="L6250" t="n">
        <v>0.00541</v>
      </c>
      <c r="M6250" t="n">
        <v>0.01185</v>
      </c>
      <c r="N6250" t="n">
        <v>0.00659</v>
      </c>
      <c r="O6250" t="n">
        <v>0.01117</v>
      </c>
      <c r="P6250" t="n">
        <v>0.0029</v>
      </c>
      <c r="Q6250" t="n">
        <v>0.01941</v>
      </c>
      <c r="R6250" t="n">
        <v>0.00146</v>
      </c>
      <c r="S6250" t="n">
        <v>-0.00061</v>
      </c>
      <c r="T6250" t="n">
        <v>-0.00791</v>
      </c>
    </row>
    <row r="6251">
      <c r="A6251" s="142" t="n">
        <v>45285</v>
      </c>
      <c r="B6251" t="n">
        <v>0</v>
      </c>
      <c r="C6251" t="n">
        <v>0</v>
      </c>
      <c r="D6251" t="n">
        <v>0</v>
      </c>
      <c r="E6251" t="n">
        <v>0</v>
      </c>
      <c r="F6251" t="n">
        <v>0</v>
      </c>
      <c r="G6251" t="n">
        <v>0</v>
      </c>
      <c r="H6251" t="n">
        <v>0</v>
      </c>
      <c r="I6251" t="n">
        <v>0</v>
      </c>
      <c r="J6251" t="n">
        <v>0</v>
      </c>
      <c r="K6251" t="n">
        <v>0</v>
      </c>
      <c r="L6251" t="n">
        <v>0</v>
      </c>
      <c r="M6251" t="n">
        <v>0</v>
      </c>
      <c r="N6251" t="n">
        <v>0</v>
      </c>
      <c r="O6251" t="n">
        <v>0</v>
      </c>
      <c r="P6251" t="n">
        <v>0</v>
      </c>
      <c r="Q6251" t="n">
        <v>0</v>
      </c>
      <c r="R6251" t="n">
        <v>0</v>
      </c>
      <c r="S6251" t="n">
        <v>0.00016</v>
      </c>
      <c r="T6251" t="n">
        <v>0.00098</v>
      </c>
    </row>
    <row r="6252">
      <c r="A6252" s="142" t="n">
        <v>45286</v>
      </c>
      <c r="B6252" t="n">
        <v>0</v>
      </c>
      <c r="C6252" t="n">
        <v>0</v>
      </c>
      <c r="D6252" t="n">
        <v>0</v>
      </c>
      <c r="E6252" t="n">
        <v>0</v>
      </c>
      <c r="F6252" t="n">
        <v>0</v>
      </c>
      <c r="G6252" t="n">
        <v>0</v>
      </c>
      <c r="H6252" t="n">
        <v>0</v>
      </c>
      <c r="I6252" t="n">
        <v>0</v>
      </c>
      <c r="J6252" t="n">
        <v>0</v>
      </c>
      <c r="K6252" t="n">
        <v>0</v>
      </c>
      <c r="L6252" t="n">
        <v>0</v>
      </c>
      <c r="M6252" t="n">
        <v>0</v>
      </c>
      <c r="N6252" t="n">
        <v>0</v>
      </c>
      <c r="O6252" t="n">
        <v>0</v>
      </c>
      <c r="P6252" t="n">
        <v>0.00434</v>
      </c>
      <c r="Q6252" t="n">
        <v>0</v>
      </c>
      <c r="R6252" t="n">
        <v>-0.00077</v>
      </c>
      <c r="S6252" t="n">
        <v>0.00217</v>
      </c>
      <c r="T6252" t="n">
        <v>0.00406</v>
      </c>
    </row>
    <row r="6253">
      <c r="A6253" s="142" t="n">
        <v>45287</v>
      </c>
      <c r="B6253" t="n">
        <v>0.00284</v>
      </c>
      <c r="C6253" t="n">
        <v>0.00273</v>
      </c>
      <c r="D6253" t="n">
        <v>0.0029</v>
      </c>
      <c r="E6253" t="n">
        <v>0.00281</v>
      </c>
      <c r="F6253" t="n">
        <v>0.00289</v>
      </c>
      <c r="G6253" t="n">
        <v>0.0062</v>
      </c>
      <c r="H6253" t="n">
        <v>0.01355</v>
      </c>
      <c r="I6253" t="n">
        <v>0.01355</v>
      </c>
      <c r="J6253" t="n">
        <v>-0.01584</v>
      </c>
      <c r="K6253" t="n">
        <v>0.00628</v>
      </c>
      <c r="L6253" t="n">
        <v>-0.00221</v>
      </c>
      <c r="M6253" t="n">
        <v>0.00835</v>
      </c>
      <c r="N6253" t="n">
        <v>0.00405</v>
      </c>
      <c r="O6253" t="n">
        <v>0.01142</v>
      </c>
      <c r="P6253" t="n">
        <v>0.0072</v>
      </c>
      <c r="Q6253" t="n">
        <v>-0.01231</v>
      </c>
      <c r="R6253" t="n">
        <v>0.00267</v>
      </c>
      <c r="S6253" t="n">
        <v>-0.00208</v>
      </c>
      <c r="T6253" t="n">
        <v>0.00476</v>
      </c>
    </row>
    <row r="6254">
      <c r="A6254" s="142" t="n">
        <v>45288</v>
      </c>
      <c r="B6254" t="n">
        <v>0.00574</v>
      </c>
      <c r="C6254" t="n">
        <v>0.00572</v>
      </c>
      <c r="D6254" t="n">
        <v>0.00575</v>
      </c>
      <c r="E6254" t="n">
        <v>0.00576</v>
      </c>
      <c r="F6254" t="n">
        <v>0.00577</v>
      </c>
      <c r="G6254" t="n">
        <v>0.0129</v>
      </c>
      <c r="H6254" t="n">
        <v>0.00195</v>
      </c>
      <c r="I6254" t="n">
        <v>0.00191</v>
      </c>
      <c r="J6254" t="n">
        <v>-0.00149</v>
      </c>
      <c r="K6254" t="n">
        <v>-0.01523</v>
      </c>
      <c r="L6254" t="n">
        <v>-0.00502</v>
      </c>
      <c r="M6254" t="n">
        <v>-0.02241</v>
      </c>
      <c r="N6254" t="n">
        <v>-0.01976</v>
      </c>
      <c r="O6254" t="n">
        <v>-0.02309</v>
      </c>
      <c r="P6254" t="n">
        <v>-0.01288</v>
      </c>
      <c r="Q6254" t="n">
        <v>-0.00204</v>
      </c>
      <c r="R6254" t="n">
        <v>-0.00091</v>
      </c>
      <c r="S6254" t="n">
        <v>0.00213</v>
      </c>
      <c r="T6254" t="n">
        <v>0.0129</v>
      </c>
    </row>
    <row r="6255">
      <c r="A6255" s="142" t="n">
        <v>45289</v>
      </c>
      <c r="B6255" t="n">
        <v>-0.0169</v>
      </c>
      <c r="C6255" t="n">
        <v>-0.01689</v>
      </c>
      <c r="D6255" t="n">
        <v>-0.01685</v>
      </c>
      <c r="E6255" t="n">
        <v>-0.01684</v>
      </c>
      <c r="F6255" t="n">
        <v>-0.01683</v>
      </c>
      <c r="G6255" t="n">
        <v>-0.01682</v>
      </c>
      <c r="H6255" t="n">
        <v>-0.00725</v>
      </c>
      <c r="I6255" t="n">
        <v>-0.00725</v>
      </c>
      <c r="J6255" t="n">
        <v>-0.02477</v>
      </c>
      <c r="K6255" t="n">
        <v>-0.0019</v>
      </c>
      <c r="L6255" t="n">
        <v>-0.01308</v>
      </c>
      <c r="M6255" t="n">
        <v>-0.00052</v>
      </c>
      <c r="N6255" t="n">
        <v>-0.00531</v>
      </c>
      <c r="O6255" t="n">
        <v>-0.00635</v>
      </c>
      <c r="P6255" t="n">
        <v>-0.00435</v>
      </c>
      <c r="Q6255" t="n">
        <v>-0.02224</v>
      </c>
      <c r="R6255" t="n">
        <v>0.00234</v>
      </c>
      <c r="S6255" t="n">
        <v>0.00294</v>
      </c>
      <c r="T6255" t="n">
        <v>0.00619</v>
      </c>
    </row>
    <row r="6256">
      <c r="A6256" s="142" t="n">
        <v>45291</v>
      </c>
      <c r="B6256" t="n">
        <v>0</v>
      </c>
      <c r="C6256" t="n">
        <v>0</v>
      </c>
      <c r="D6256" t="n">
        <v>0</v>
      </c>
      <c r="E6256" t="n">
        <v>0</v>
      </c>
      <c r="F6256" t="n">
        <v>0</v>
      </c>
      <c r="G6256" t="n">
        <v>0</v>
      </c>
      <c r="H6256" t="n">
        <v>0</v>
      </c>
      <c r="I6256" t="n">
        <v>0</v>
      </c>
      <c r="J6256" t="n">
        <v>0</v>
      </c>
      <c r="K6256" t="n">
        <v>0</v>
      </c>
      <c r="L6256" t="n">
        <v>0</v>
      </c>
      <c r="M6256" t="n">
        <v>0</v>
      </c>
      <c r="N6256" t="n">
        <v>0</v>
      </c>
      <c r="O6256" t="n">
        <v>0</v>
      </c>
      <c r="P6256" t="n">
        <v>0</v>
      </c>
      <c r="Q6256" t="n">
        <v>0</v>
      </c>
      <c r="R6256" t="n">
        <v>0</v>
      </c>
      <c r="S6256" t="n">
        <v>0</v>
      </c>
      <c r="T6256" t="n">
        <v>0</v>
      </c>
    </row>
    <row r="6257">
      <c r="A6257" s="142" t="n">
        <v>45292</v>
      </c>
      <c r="B6257" t="n">
        <v>0</v>
      </c>
      <c r="C6257" t="n">
        <v>0</v>
      </c>
      <c r="D6257" t="n">
        <v>0</v>
      </c>
      <c r="E6257" t="n">
        <v>0</v>
      </c>
      <c r="F6257" t="n">
        <v>0</v>
      </c>
      <c r="G6257" t="n">
        <v>0</v>
      </c>
      <c r="H6257" t="n">
        <v>0</v>
      </c>
      <c r="I6257" t="n">
        <v>0</v>
      </c>
      <c r="J6257" t="n">
        <v>0</v>
      </c>
      <c r="K6257" t="n">
        <v>0</v>
      </c>
      <c r="L6257" t="n">
        <v>0</v>
      </c>
      <c r="M6257" t="n">
        <v>0</v>
      </c>
      <c r="N6257" t="n">
        <v>0</v>
      </c>
      <c r="O6257" t="n">
        <v>0</v>
      </c>
      <c r="P6257" t="n">
        <v>0</v>
      </c>
      <c r="Q6257" t="n">
        <v>0</v>
      </c>
      <c r="R6257" t="n">
        <v>0</v>
      </c>
      <c r="S6257" t="n">
        <v>0.00012</v>
      </c>
      <c r="T6257" t="n">
        <v>0.00091</v>
      </c>
    </row>
    <row r="6258">
      <c r="A6258" s="142" t="n">
        <v>45293</v>
      </c>
      <c r="B6258" t="n">
        <v>-0.00617</v>
      </c>
      <c r="C6258" t="n">
        <v>-0.00625</v>
      </c>
      <c r="D6258" t="n">
        <v>-0.00614</v>
      </c>
      <c r="E6258" t="n">
        <v>-0.00619</v>
      </c>
      <c r="F6258" t="n">
        <v>-0.00611</v>
      </c>
      <c r="G6258" t="n">
        <v>-0.01139</v>
      </c>
      <c r="H6258" t="n">
        <v>-0.00548</v>
      </c>
      <c r="I6258" t="n">
        <v>-0.00549</v>
      </c>
      <c r="J6258" t="n">
        <v>0.01346</v>
      </c>
      <c r="K6258" t="n">
        <v>-0.0014</v>
      </c>
      <c r="L6258" t="n">
        <v>-0.00792</v>
      </c>
      <c r="M6258" t="n">
        <v>-0.009220000000000001</v>
      </c>
      <c r="N6258" t="n">
        <v>-0.00497</v>
      </c>
      <c r="O6258" t="n">
        <v>-0.01739</v>
      </c>
      <c r="P6258" t="n">
        <v>-0.00873</v>
      </c>
      <c r="Q6258" t="n">
        <v>0.01217</v>
      </c>
      <c r="R6258" t="n">
        <v>-0.00079</v>
      </c>
      <c r="S6258" t="n">
        <v>0.00181</v>
      </c>
      <c r="T6258" t="n">
        <v>0.00131</v>
      </c>
    </row>
    <row r="6259">
      <c r="A6259" s="142" t="n">
        <v>45294</v>
      </c>
      <c r="B6259" t="n">
        <v>-0.01002</v>
      </c>
      <c r="C6259" t="n">
        <v>-0.01004</v>
      </c>
      <c r="D6259" t="n">
        <v>-0.01</v>
      </c>
      <c r="E6259" t="n">
        <v>-0.01002</v>
      </c>
      <c r="F6259" t="n">
        <v>-0.00997</v>
      </c>
      <c r="G6259" t="n">
        <v>-0.01924</v>
      </c>
      <c r="H6259" t="n">
        <v>-0.00354</v>
      </c>
      <c r="I6259" t="n">
        <v>-0.00359</v>
      </c>
      <c r="J6259" t="n">
        <v>-0.04287</v>
      </c>
      <c r="K6259" t="n">
        <v>-0.01157</v>
      </c>
      <c r="L6259" t="n">
        <v>-0.01721</v>
      </c>
      <c r="M6259" t="n">
        <v>-0.02456</v>
      </c>
      <c r="N6259" t="n">
        <v>-0.0176</v>
      </c>
      <c r="O6259" t="n">
        <v>-0.02759</v>
      </c>
      <c r="P6259" t="n">
        <v>-0.01909</v>
      </c>
      <c r="Q6259" t="n">
        <v>-0.04387</v>
      </c>
      <c r="R6259" t="n">
        <v>-0.008229999999999999</v>
      </c>
      <c r="S6259" t="n">
        <v>-0.00636</v>
      </c>
      <c r="T6259" t="n">
        <v>-0.00959</v>
      </c>
    </row>
    <row r="6260">
      <c r="A6260" s="142" t="n">
        <v>45295</v>
      </c>
      <c r="B6260" t="n">
        <v>-0.03062</v>
      </c>
      <c r="C6260" t="n">
        <v>-0.03066</v>
      </c>
      <c r="D6260" t="n">
        <v>-0.03065</v>
      </c>
      <c r="E6260" t="n">
        <v>-0.03062</v>
      </c>
      <c r="F6260" t="n">
        <v>-0.0306</v>
      </c>
      <c r="G6260" t="n">
        <v>-0.03404</v>
      </c>
      <c r="H6260" t="n">
        <v>-0.02817</v>
      </c>
      <c r="I6260" t="n">
        <v>-0.02819</v>
      </c>
      <c r="J6260" t="n">
        <v>-0.01041</v>
      </c>
      <c r="K6260" t="n">
        <v>0.0045</v>
      </c>
      <c r="L6260" t="n">
        <v>-0.009050000000000001</v>
      </c>
      <c r="M6260" t="n">
        <v>-0.009090000000000001</v>
      </c>
      <c r="N6260" t="n">
        <v>-0.00544</v>
      </c>
      <c r="O6260" t="n">
        <v>-0.00308</v>
      </c>
      <c r="P6260" t="n">
        <v>-0.01198</v>
      </c>
      <c r="Q6260" t="n">
        <v>-0.00928</v>
      </c>
      <c r="R6260" t="n">
        <v>0.00704</v>
      </c>
      <c r="S6260" t="n">
        <v>-0.00482</v>
      </c>
      <c r="T6260" t="n">
        <v>-0.00327</v>
      </c>
    </row>
    <row r="6261">
      <c r="A6261" s="142" t="n">
        <v>45296</v>
      </c>
      <c r="B6261" t="n">
        <v>-0.009820000000000001</v>
      </c>
      <c r="C6261" t="n">
        <v>-0.0098</v>
      </c>
      <c r="D6261" t="n">
        <v>-0.009769999999999999</v>
      </c>
      <c r="E6261" t="n">
        <v>-0.00979</v>
      </c>
      <c r="F6261" t="n">
        <v>-0.009809999999999999</v>
      </c>
      <c r="G6261" t="n">
        <v>-0.00518</v>
      </c>
      <c r="H6261" t="n">
        <v>-0.00305</v>
      </c>
      <c r="I6261" t="n">
        <v>-0.00305</v>
      </c>
      <c r="J6261" t="n">
        <v>-0.00032</v>
      </c>
      <c r="K6261" t="n">
        <v>-0.00769</v>
      </c>
      <c r="L6261" t="n">
        <v>0.00223</v>
      </c>
      <c r="M6261" t="n">
        <v>-0.00082</v>
      </c>
      <c r="N6261" t="n">
        <v>6e-05</v>
      </c>
      <c r="O6261" t="n">
        <v>-0.0004</v>
      </c>
      <c r="P6261" t="n">
        <v>0.00455</v>
      </c>
      <c r="Q6261" t="n">
        <v>0.00416</v>
      </c>
      <c r="R6261" t="n">
        <v>-0.00261</v>
      </c>
      <c r="S6261" t="n">
        <v>-0.00048</v>
      </c>
      <c r="T6261" t="n">
        <v>-0.00426</v>
      </c>
    </row>
    <row r="6262">
      <c r="A6262" s="142" t="n">
        <v>45299</v>
      </c>
      <c r="B6262" t="n">
        <v>-0.00284</v>
      </c>
      <c r="C6262" t="n">
        <v>-0.00289</v>
      </c>
      <c r="D6262" t="n">
        <v>-0.00278</v>
      </c>
      <c r="E6262" t="n">
        <v>-0.00284</v>
      </c>
      <c r="F6262" t="n">
        <v>-0.00274</v>
      </c>
      <c r="G6262" t="n">
        <v>-0.00074</v>
      </c>
      <c r="H6262" t="n">
        <v>0.0002</v>
      </c>
      <c r="I6262" t="n">
        <v>0.00017</v>
      </c>
      <c r="J6262" t="n">
        <v>-0.00319</v>
      </c>
      <c r="K6262" t="n">
        <v>-0.0062</v>
      </c>
      <c r="L6262" t="n">
        <v>-0.01335</v>
      </c>
      <c r="M6262" t="n">
        <v>-0.01132</v>
      </c>
      <c r="N6262" t="n">
        <v>-0.00642</v>
      </c>
      <c r="O6262" t="n">
        <v>-0.009129999999999999</v>
      </c>
      <c r="P6262" t="n">
        <v>-0.00302</v>
      </c>
      <c r="Q6262" t="n">
        <v>-0.009950000000000001</v>
      </c>
      <c r="R6262" t="n">
        <v>0.00344</v>
      </c>
      <c r="S6262" t="n">
        <v>0.00959</v>
      </c>
      <c r="T6262" t="n">
        <v>-0.00468</v>
      </c>
    </row>
    <row r="6263">
      <c r="A6263" s="142" t="n">
        <v>45300</v>
      </c>
      <c r="B6263" t="n">
        <v>-0.00558</v>
      </c>
      <c r="C6263" t="n">
        <v>-0.00562</v>
      </c>
      <c r="D6263" t="n">
        <v>-0.00558</v>
      </c>
      <c r="E6263" t="n">
        <v>-0.00559</v>
      </c>
      <c r="F6263" t="n">
        <v>-0.00561</v>
      </c>
      <c r="G6263" t="n">
        <v>-0.00621</v>
      </c>
      <c r="H6263" t="n">
        <v>-0.00475</v>
      </c>
      <c r="I6263" t="n">
        <v>-0.00472</v>
      </c>
      <c r="J6263" t="n">
        <v>-0.00768</v>
      </c>
      <c r="K6263" t="n">
        <v>-0.00624</v>
      </c>
      <c r="L6263" t="n">
        <v>-0.01008</v>
      </c>
      <c r="M6263" t="n">
        <v>-0.01284</v>
      </c>
      <c r="N6263" t="n">
        <v>-0.00641</v>
      </c>
      <c r="O6263" t="n">
        <v>-0.01057</v>
      </c>
      <c r="P6263" t="n">
        <v>-0.01059</v>
      </c>
      <c r="Q6263" t="n">
        <v>-0.00754</v>
      </c>
      <c r="R6263" t="n">
        <v>-0.00175</v>
      </c>
      <c r="S6263" t="n">
        <v>0.0027</v>
      </c>
      <c r="T6263" t="n">
        <v>0.00115</v>
      </c>
    </row>
    <row r="6264">
      <c r="A6264" s="142" t="n">
        <v>45301</v>
      </c>
      <c r="B6264" t="n">
        <v>-0.00365</v>
      </c>
      <c r="C6264" t="n">
        <v>-0.00369</v>
      </c>
      <c r="D6264" t="n">
        <v>-0.00367</v>
      </c>
      <c r="E6264" t="n">
        <v>-0.00364</v>
      </c>
      <c r="F6264" t="n">
        <v>-0.00364</v>
      </c>
      <c r="G6264" t="n">
        <v>-0.00843</v>
      </c>
      <c r="H6264" t="n">
        <v>-0.00048</v>
      </c>
      <c r="I6264" t="n">
        <v>-0.0005</v>
      </c>
      <c r="J6264" t="n">
        <v>-0.00741</v>
      </c>
      <c r="K6264" t="n">
        <v>-0.00405</v>
      </c>
      <c r="L6264" t="n">
        <v>-0.00022</v>
      </c>
      <c r="M6264" t="n">
        <v>-0.00674</v>
      </c>
      <c r="N6264" t="n">
        <v>-0.00174</v>
      </c>
      <c r="O6264" t="n">
        <v>0.00068</v>
      </c>
      <c r="P6264" t="n">
        <v>-0.00765</v>
      </c>
      <c r="Q6264" t="n">
        <v>-0.00633</v>
      </c>
      <c r="R6264" t="n">
        <v>-0.00174</v>
      </c>
      <c r="S6264" t="n">
        <v>-0.0008</v>
      </c>
      <c r="T6264" t="n">
        <v>-0.00855</v>
      </c>
    </row>
    <row r="6265">
      <c r="A6265" s="142" t="n">
        <v>45302</v>
      </c>
      <c r="B6265" t="n">
        <v>-0.008149999999999999</v>
      </c>
      <c r="C6265" t="n">
        <v>-0.008149999999999999</v>
      </c>
      <c r="D6265" t="n">
        <v>-0.008109999999999999</v>
      </c>
      <c r="E6265" t="n">
        <v>-0.00813</v>
      </c>
      <c r="F6265" t="n">
        <v>-0.00808</v>
      </c>
      <c r="G6265" t="n">
        <v>-0.00365</v>
      </c>
      <c r="H6265" t="n">
        <v>-0.01209</v>
      </c>
      <c r="I6265" t="n">
        <v>-0.01206</v>
      </c>
      <c r="J6265" t="n">
        <v>-0.0013</v>
      </c>
      <c r="K6265" t="n">
        <v>-0.01089</v>
      </c>
      <c r="L6265" t="n">
        <v>-0.009480000000000001</v>
      </c>
      <c r="M6265" t="n">
        <v>-0.0106</v>
      </c>
      <c r="N6265" t="n">
        <v>-0.01018</v>
      </c>
      <c r="O6265" t="n">
        <v>-0.008489999999999999</v>
      </c>
      <c r="P6265" t="n">
        <v>-0.0077</v>
      </c>
      <c r="Q6265" t="n">
        <v>0.00021</v>
      </c>
      <c r="R6265" t="n">
        <v>-0.00749</v>
      </c>
      <c r="S6265" t="n">
        <v>0.00135</v>
      </c>
      <c r="T6265" t="n">
        <v>0.00777</v>
      </c>
    </row>
    <row r="6266">
      <c r="A6266" s="142" t="n">
        <v>45303</v>
      </c>
      <c r="B6266" t="n">
        <v>-0.01128</v>
      </c>
      <c r="C6266" t="n">
        <v>-0.01129</v>
      </c>
      <c r="D6266" t="n">
        <v>-0.01126</v>
      </c>
      <c r="E6266" t="n">
        <v>-0.01126</v>
      </c>
      <c r="F6266" t="n">
        <v>-0.0113</v>
      </c>
      <c r="G6266" t="n">
        <v>-0.01322</v>
      </c>
      <c r="H6266" t="n">
        <v>-0.00553</v>
      </c>
      <c r="I6266" t="n">
        <v>-0.00559</v>
      </c>
      <c r="J6266" t="n">
        <v>0.02081</v>
      </c>
      <c r="K6266" t="n">
        <v>0.01685</v>
      </c>
      <c r="L6266" t="n">
        <v>0.01104</v>
      </c>
      <c r="M6266" t="n">
        <v>0.03284</v>
      </c>
      <c r="N6266" t="n">
        <v>0.02694</v>
      </c>
      <c r="O6266" t="n">
        <v>0.03134</v>
      </c>
      <c r="P6266" t="n">
        <v>0.02019</v>
      </c>
      <c r="Q6266" t="n">
        <v>0.02473</v>
      </c>
      <c r="R6266" t="n">
        <v>0.008279999999999999</v>
      </c>
      <c r="S6266" t="n">
        <v>0.00158</v>
      </c>
      <c r="T6266" t="n">
        <v>-0.00017</v>
      </c>
    </row>
    <row r="6267">
      <c r="A6267" s="142" t="n">
        <v>45306</v>
      </c>
      <c r="B6267" t="n">
        <v>0.03373</v>
      </c>
      <c r="C6267" t="n">
        <v>0.03367</v>
      </c>
      <c r="D6267" t="n">
        <v>0.03374</v>
      </c>
      <c r="E6267" t="n">
        <v>0.03371</v>
      </c>
      <c r="F6267" t="n">
        <v>0.0338</v>
      </c>
      <c r="G6267" t="n">
        <v>0.03557</v>
      </c>
      <c r="H6267" t="n">
        <v>0.01543</v>
      </c>
      <c r="I6267" t="n">
        <v>0.0154</v>
      </c>
      <c r="J6267" t="n">
        <v>-0.00478</v>
      </c>
      <c r="K6267" t="n">
        <v>-0.00313</v>
      </c>
      <c r="L6267" t="n">
        <v>0</v>
      </c>
      <c r="M6267" t="n">
        <v>-0.00429</v>
      </c>
      <c r="N6267" t="n">
        <v>-0.00381</v>
      </c>
      <c r="O6267" t="n">
        <v>0</v>
      </c>
      <c r="P6267" t="n">
        <v>0</v>
      </c>
      <c r="Q6267" t="n">
        <v>0</v>
      </c>
      <c r="R6267" t="n">
        <v>-0.00528</v>
      </c>
      <c r="S6267" t="n">
        <v>0.00036</v>
      </c>
      <c r="T6267" t="n">
        <v>0.00022</v>
      </c>
    </row>
    <row r="6268">
      <c r="A6268" s="142" t="n">
        <v>45307</v>
      </c>
      <c r="B6268" t="n">
        <v>-0.00105</v>
      </c>
      <c r="C6268" t="n">
        <v>-0.00106</v>
      </c>
      <c r="D6268" t="n">
        <v>-0.00103</v>
      </c>
      <c r="E6268" t="n">
        <v>-0.00104</v>
      </c>
      <c r="F6268" t="n">
        <v>-0.00099</v>
      </c>
      <c r="G6268" t="n">
        <v>-0.00241</v>
      </c>
      <c r="H6268" t="n">
        <v>-0.00315</v>
      </c>
      <c r="I6268" t="n">
        <v>-0.00313</v>
      </c>
      <c r="J6268" t="n">
        <v>-0.01569</v>
      </c>
      <c r="K6268" t="n">
        <v>-0.02134</v>
      </c>
      <c r="L6268" t="n">
        <v>-0.01853</v>
      </c>
      <c r="M6268" t="n">
        <v>-0.03064</v>
      </c>
      <c r="N6268" t="n">
        <v>-0.0237</v>
      </c>
      <c r="O6268" t="n">
        <v>-0.03199</v>
      </c>
      <c r="P6268" t="n">
        <v>-0.02588</v>
      </c>
      <c r="Q6268" t="n">
        <v>-0.01906</v>
      </c>
      <c r="R6268" t="n">
        <v>-0.00193</v>
      </c>
      <c r="S6268" t="n">
        <v>-0.00024</v>
      </c>
      <c r="T6268" t="n">
        <v>-0.00882</v>
      </c>
    </row>
    <row r="6269">
      <c r="A6269" s="142" t="n">
        <v>45308</v>
      </c>
      <c r="B6269" t="n">
        <v>-0.02811</v>
      </c>
      <c r="C6269" t="n">
        <v>-0.02816</v>
      </c>
      <c r="D6269" t="n">
        <v>-0.0281</v>
      </c>
      <c r="E6269" t="n">
        <v>-0.02811</v>
      </c>
      <c r="F6269" t="n">
        <v>-0.02813</v>
      </c>
      <c r="G6269" t="n">
        <v>-0.03468</v>
      </c>
      <c r="H6269" t="n">
        <v>-0.02719</v>
      </c>
      <c r="I6269" t="n">
        <v>-0.02722</v>
      </c>
      <c r="J6269" t="n">
        <v>-0.03935</v>
      </c>
      <c r="K6269" t="n">
        <v>-0.02314</v>
      </c>
      <c r="L6269" t="n">
        <v>-0.0156</v>
      </c>
      <c r="M6269" t="n">
        <v>-0.019</v>
      </c>
      <c r="N6269" t="n">
        <v>-0.02527</v>
      </c>
      <c r="O6269" t="n">
        <v>-0.02295</v>
      </c>
      <c r="P6269" t="n">
        <v>-0.02344</v>
      </c>
      <c r="Q6269" t="n">
        <v>-0.0397</v>
      </c>
      <c r="R6269" t="n">
        <v>-0.01106</v>
      </c>
      <c r="S6269" t="n">
        <v>-0.00705</v>
      </c>
      <c r="T6269" t="n">
        <v>-0.01933</v>
      </c>
    </row>
    <row r="6270">
      <c r="A6270" s="142" t="n">
        <v>45309</v>
      </c>
      <c r="B6270" t="n">
        <v>-0.02673</v>
      </c>
      <c r="C6270" t="n">
        <v>-0.02672</v>
      </c>
      <c r="D6270" t="n">
        <v>-0.02669</v>
      </c>
      <c r="E6270" t="n">
        <v>-0.02673</v>
      </c>
      <c r="F6270" t="n">
        <v>-0.02666</v>
      </c>
      <c r="G6270" t="n">
        <v>-0.02911</v>
      </c>
      <c r="H6270" t="n">
        <v>-0.0247</v>
      </c>
      <c r="I6270" t="n">
        <v>-0.0247</v>
      </c>
      <c r="J6270" t="n">
        <v>0.00135</v>
      </c>
      <c r="K6270" t="n">
        <v>0.0026</v>
      </c>
      <c r="L6270" t="n">
        <v>0.0151</v>
      </c>
      <c r="M6270" t="n">
        <v>-0.00414</v>
      </c>
      <c r="N6270" t="n">
        <v>0.00015</v>
      </c>
      <c r="O6270" t="n">
        <v>-0.00113</v>
      </c>
      <c r="P6270" t="n">
        <v>0.0112</v>
      </c>
      <c r="Q6270" t="n">
        <v>0.00055</v>
      </c>
      <c r="R6270" t="n">
        <v>0.00579</v>
      </c>
      <c r="S6270" t="n">
        <v>0.00673</v>
      </c>
      <c r="T6270" t="n">
        <v>0.0029</v>
      </c>
    </row>
    <row r="6271">
      <c r="A6271" s="142" t="n">
        <v>45310</v>
      </c>
      <c r="B6271" t="n">
        <v>-0.00119</v>
      </c>
      <c r="C6271" t="n">
        <v>-0.0012</v>
      </c>
      <c r="D6271" t="n">
        <v>-0.00116</v>
      </c>
      <c r="E6271" t="n">
        <v>-0.00115</v>
      </c>
      <c r="F6271" t="n">
        <v>-0.00117</v>
      </c>
      <c r="G6271" t="n">
        <v>-0.00099</v>
      </c>
      <c r="H6271" t="n">
        <v>-0.00564</v>
      </c>
      <c r="I6271" t="n">
        <v>-0.00568</v>
      </c>
      <c r="J6271" t="n">
        <v>-0.00203</v>
      </c>
      <c r="K6271" t="n">
        <v>-0.00137</v>
      </c>
      <c r="L6271" t="n">
        <v>0.00039</v>
      </c>
      <c r="M6271" t="n">
        <v>-0.0064</v>
      </c>
      <c r="N6271" t="n">
        <v>-0.00063</v>
      </c>
      <c r="O6271" t="n">
        <v>0.00085</v>
      </c>
      <c r="P6271" t="n">
        <v>-0.00316</v>
      </c>
      <c r="Q6271" t="n">
        <v>-0.00231</v>
      </c>
      <c r="R6271" t="n">
        <v>-0.00244</v>
      </c>
      <c r="S6271" t="n">
        <v>0.00731</v>
      </c>
      <c r="T6271" t="n">
        <v>0.00709</v>
      </c>
    </row>
    <row r="6272">
      <c r="A6272" s="142" t="n">
        <v>45313</v>
      </c>
      <c r="B6272" t="n">
        <v>-0.00461</v>
      </c>
      <c r="C6272" t="n">
        <v>-0.00468</v>
      </c>
      <c r="D6272" t="n">
        <v>-0.00458</v>
      </c>
      <c r="E6272" t="n">
        <v>-0.00456</v>
      </c>
      <c r="F6272" t="n">
        <v>-0.00456</v>
      </c>
      <c r="G6272" t="n">
        <v>-0.00166</v>
      </c>
      <c r="H6272" t="n">
        <v>-0.00429</v>
      </c>
      <c r="I6272" t="n">
        <v>-0.00434</v>
      </c>
      <c r="J6272" t="n">
        <v>-0.0044</v>
      </c>
      <c r="K6272" t="n">
        <v>-0.00274</v>
      </c>
      <c r="L6272" t="n">
        <v>-0.00777</v>
      </c>
      <c r="M6272" t="n">
        <v>0.00216</v>
      </c>
      <c r="N6272" t="n">
        <v>-0.00645</v>
      </c>
      <c r="O6272" t="n">
        <v>0.00028</v>
      </c>
      <c r="P6272" t="n">
        <v>-0.007939999999999999</v>
      </c>
      <c r="Q6272" t="n">
        <v>-0.00165</v>
      </c>
      <c r="R6272" t="n">
        <v>0.00771</v>
      </c>
      <c r="S6272" t="n">
        <v>0.00299</v>
      </c>
      <c r="T6272" t="n">
        <v>-0.00718</v>
      </c>
    </row>
    <row r="6273">
      <c r="A6273" s="142" t="n">
        <v>45314</v>
      </c>
      <c r="B6273" t="n">
        <v>0.00397</v>
      </c>
      <c r="C6273" t="n">
        <v>0.00399</v>
      </c>
      <c r="D6273" t="n">
        <v>0.00398</v>
      </c>
      <c r="E6273" t="n">
        <v>0.00395</v>
      </c>
      <c r="F6273" t="n">
        <v>0.00402</v>
      </c>
      <c r="G6273" t="n">
        <v>0.00425</v>
      </c>
      <c r="H6273" t="n">
        <v>-0.00234</v>
      </c>
      <c r="I6273" t="n">
        <v>-0.00233</v>
      </c>
      <c r="J6273" t="n">
        <v>0.01089</v>
      </c>
      <c r="K6273" t="n">
        <v>0.02222</v>
      </c>
      <c r="L6273" t="n">
        <v>0.00428</v>
      </c>
      <c r="M6273" t="n">
        <v>0.02395</v>
      </c>
      <c r="N6273" t="n">
        <v>0.02759</v>
      </c>
      <c r="O6273" t="n">
        <v>0.02307</v>
      </c>
      <c r="P6273" t="n">
        <v>0.0176</v>
      </c>
      <c r="Q6273" t="n">
        <v>0.01467</v>
      </c>
      <c r="R6273" t="n">
        <v>-0.00274</v>
      </c>
      <c r="S6273" t="n">
        <v>0.00601</v>
      </c>
      <c r="T6273" t="n">
        <v>0.01096</v>
      </c>
    </row>
    <row r="6274">
      <c r="A6274" s="142" t="n">
        <v>45315</v>
      </c>
      <c r="B6274" t="n">
        <v>0.02471</v>
      </c>
      <c r="C6274" t="n">
        <v>0.02468</v>
      </c>
      <c r="D6274" t="n">
        <v>0.02474</v>
      </c>
      <c r="E6274" t="n">
        <v>0.02474</v>
      </c>
      <c r="F6274" t="n">
        <v>0.02473</v>
      </c>
      <c r="G6274" t="n">
        <v>0.01969</v>
      </c>
      <c r="H6274" t="n">
        <v>0.03231</v>
      </c>
      <c r="I6274" t="n">
        <v>0.03235</v>
      </c>
      <c r="J6274" t="n">
        <v>0.00774</v>
      </c>
      <c r="K6274" t="n">
        <v>-0.00711</v>
      </c>
      <c r="L6274" t="n">
        <v>0.01033</v>
      </c>
      <c r="M6274" t="n">
        <v>-0.02272</v>
      </c>
      <c r="N6274" t="n">
        <v>-0.01335</v>
      </c>
      <c r="O6274" t="n">
        <v>-0.01812</v>
      </c>
      <c r="P6274" t="n">
        <v>-0.00629</v>
      </c>
      <c r="Q6274" t="n">
        <v>0.01272</v>
      </c>
      <c r="R6274" t="n">
        <v>0.01165</v>
      </c>
      <c r="S6274" t="n">
        <v>-0.0015</v>
      </c>
      <c r="T6274" t="n">
        <v>0.00638</v>
      </c>
    </row>
    <row r="6275">
      <c r="A6275" s="142" t="n">
        <v>45316</v>
      </c>
      <c r="B6275" t="n">
        <v>-0.01724</v>
      </c>
      <c r="C6275" t="n">
        <v>-0.0173</v>
      </c>
      <c r="D6275" t="n">
        <v>-0.01725</v>
      </c>
      <c r="E6275" t="n">
        <v>-0.01726</v>
      </c>
      <c r="F6275" t="n">
        <v>-0.01727</v>
      </c>
      <c r="G6275" t="n">
        <v>-0.01095</v>
      </c>
      <c r="H6275" t="n">
        <v>-0.00142</v>
      </c>
      <c r="I6275" t="n">
        <v>-0.00145</v>
      </c>
      <c r="J6275" t="n">
        <v>0.00234</v>
      </c>
      <c r="K6275" t="n">
        <v>0.01621</v>
      </c>
      <c r="L6275" t="n">
        <v>-0.01049</v>
      </c>
      <c r="M6275" t="n">
        <v>0.01403</v>
      </c>
      <c r="N6275" t="n">
        <v>0.01742</v>
      </c>
      <c r="O6275" t="n">
        <v>0.00704</v>
      </c>
      <c r="P6275" t="n">
        <v>0.01899</v>
      </c>
      <c r="Q6275" t="n">
        <v>0.00386</v>
      </c>
      <c r="R6275" t="n">
        <v>0.00306</v>
      </c>
      <c r="S6275" t="n">
        <v>0.00967</v>
      </c>
      <c r="T6275" t="n">
        <v>0.01267</v>
      </c>
    </row>
    <row r="6276">
      <c r="A6276" s="142" t="n">
        <v>45317</v>
      </c>
      <c r="B6276" t="n">
        <v>0.01955</v>
      </c>
      <c r="C6276" t="n">
        <v>0.01955</v>
      </c>
      <c r="D6276" t="n">
        <v>0.01954</v>
      </c>
      <c r="E6276" t="n">
        <v>0.01958</v>
      </c>
      <c r="F6276" t="n">
        <v>0.01959</v>
      </c>
      <c r="G6276" t="n">
        <v>0.01291</v>
      </c>
      <c r="H6276" t="n">
        <v>0.00768</v>
      </c>
      <c r="I6276" t="n">
        <v>0.00767</v>
      </c>
      <c r="J6276" t="n">
        <v>0.00333</v>
      </c>
      <c r="K6276" t="n">
        <v>-0.00239</v>
      </c>
      <c r="L6276" t="n">
        <v>0.009769999999999999</v>
      </c>
      <c r="M6276" t="n">
        <v>-0.00551</v>
      </c>
      <c r="N6276" t="n">
        <v>-0.00184</v>
      </c>
      <c r="O6276" t="n">
        <v>-0.00224</v>
      </c>
      <c r="P6276" t="n">
        <v>-0.00155</v>
      </c>
      <c r="Q6276" t="n">
        <v>0.00332</v>
      </c>
      <c r="R6276" t="n">
        <v>0.01133</v>
      </c>
      <c r="S6276" t="n">
        <v>-0.00218</v>
      </c>
      <c r="T6276" t="n">
        <v>-0.00618</v>
      </c>
    </row>
    <row r="6277">
      <c r="A6277" s="142" t="n">
        <v>45320</v>
      </c>
      <c r="B6277" t="n">
        <v>-0.00682</v>
      </c>
      <c r="C6277" t="n">
        <v>-0.00685</v>
      </c>
      <c r="D6277" t="n">
        <v>-0.00673</v>
      </c>
      <c r="E6277" t="n">
        <v>-0.00681</v>
      </c>
      <c r="F6277" t="n">
        <v>-0.00673</v>
      </c>
      <c r="G6277" t="n">
        <v>-0.00382</v>
      </c>
      <c r="H6277" t="n">
        <v>0.00254</v>
      </c>
      <c r="I6277" t="n">
        <v>0.00248</v>
      </c>
      <c r="J6277" t="n">
        <v>0</v>
      </c>
      <c r="K6277" t="n">
        <v>0.0068</v>
      </c>
      <c r="L6277" t="n">
        <v>0.01326</v>
      </c>
      <c r="M6277" t="n">
        <v>0.008370000000000001</v>
      </c>
      <c r="N6277" t="n">
        <v>0.01384</v>
      </c>
      <c r="O6277" t="n">
        <v>0.01024</v>
      </c>
      <c r="P6277" t="n">
        <v>0.02333</v>
      </c>
      <c r="Q6277" t="n">
        <v>-0.00469</v>
      </c>
      <c r="R6277" t="n">
        <v>0.00232</v>
      </c>
      <c r="S6277" t="n">
        <v>0.01212</v>
      </c>
      <c r="T6277" t="n">
        <v>0.01112</v>
      </c>
    </row>
    <row r="6278">
      <c r="A6278" s="142" t="n">
        <v>45321</v>
      </c>
      <c r="B6278" t="n">
        <v>0.01741</v>
      </c>
      <c r="C6278" t="n">
        <v>0.01739</v>
      </c>
      <c r="D6278" t="n">
        <v>0.01741</v>
      </c>
      <c r="E6278" t="n">
        <v>0.01746</v>
      </c>
      <c r="F6278" t="n">
        <v>0.01741</v>
      </c>
      <c r="G6278" t="n">
        <v>0.01143</v>
      </c>
      <c r="H6278" t="n">
        <v>0.01731</v>
      </c>
      <c r="I6278" t="n">
        <v>0.01731</v>
      </c>
      <c r="J6278" t="n">
        <v>0.01262</v>
      </c>
      <c r="K6278" t="n">
        <v>-0.00755</v>
      </c>
      <c r="L6278" t="n">
        <v>-0.0008899999999999999</v>
      </c>
      <c r="M6278" t="n">
        <v>0.00096</v>
      </c>
      <c r="N6278" t="n">
        <v>-0.00302</v>
      </c>
      <c r="O6278" t="n">
        <v>-0.0009700000000000001</v>
      </c>
      <c r="P6278" t="n">
        <v>-0.0076</v>
      </c>
      <c r="Q6278" t="n">
        <v>0.01221</v>
      </c>
      <c r="R6278" t="n">
        <v>0.00163</v>
      </c>
      <c r="S6278" t="n">
        <v>-0.00431</v>
      </c>
      <c r="T6278" t="n">
        <v>-0.01315</v>
      </c>
    </row>
    <row r="6279">
      <c r="A6279" s="142" t="n">
        <v>45322</v>
      </c>
      <c r="B6279" t="n">
        <v>-0.01044</v>
      </c>
      <c r="C6279" t="n">
        <v>-0.01046</v>
      </c>
      <c r="D6279" t="n">
        <v>-0.01041</v>
      </c>
      <c r="E6279" t="n">
        <v>-0.01047</v>
      </c>
      <c r="F6279" t="n">
        <v>-0.0104</v>
      </c>
      <c r="G6279" t="n">
        <v>-0.00693</v>
      </c>
      <c r="H6279" t="n">
        <v>-0.00906</v>
      </c>
      <c r="I6279" t="n">
        <v>-0.009050000000000001</v>
      </c>
      <c r="J6279" t="n">
        <v>0.00131</v>
      </c>
      <c r="K6279" t="n">
        <v>-0.00907</v>
      </c>
      <c r="L6279" t="n">
        <v>0.00647</v>
      </c>
      <c r="M6279" t="n">
        <v>-0.00169</v>
      </c>
      <c r="N6279" t="n">
        <v>-0.00598</v>
      </c>
      <c r="O6279" t="n">
        <v>-0.00181</v>
      </c>
      <c r="P6279" t="n">
        <v>-0.01225</v>
      </c>
      <c r="Q6279" t="n">
        <v>0.00296</v>
      </c>
      <c r="R6279" t="n">
        <v>-0.00016</v>
      </c>
      <c r="S6279" t="n">
        <v>-0.01159</v>
      </c>
      <c r="T6279" t="n">
        <v>-0.00726</v>
      </c>
    </row>
    <row r="6280">
      <c r="A6280" s="142" t="n">
        <v>45323</v>
      </c>
      <c r="B6280" t="n">
        <v>-0.00562</v>
      </c>
      <c r="C6280" t="n">
        <v>-0.00565</v>
      </c>
      <c r="D6280" t="n">
        <v>-0.00563</v>
      </c>
      <c r="E6280" t="n">
        <v>-0.00563</v>
      </c>
      <c r="F6280" t="n">
        <v>-0.00558</v>
      </c>
      <c r="G6280" t="n">
        <v>-0.00323</v>
      </c>
      <c r="H6280" t="n">
        <v>-0.00712</v>
      </c>
      <c r="I6280" t="n">
        <v>-0.00713</v>
      </c>
      <c r="J6280" t="n">
        <v>0.00098</v>
      </c>
      <c r="K6280" t="n">
        <v>0.02261</v>
      </c>
      <c r="L6280" t="n">
        <v>-0.00605</v>
      </c>
      <c r="M6280" t="n">
        <v>0.02737</v>
      </c>
      <c r="N6280" t="n">
        <v>0.02811</v>
      </c>
      <c r="O6280" t="n">
        <v>0.03326</v>
      </c>
      <c r="P6280" t="n">
        <v>0.01705</v>
      </c>
      <c r="Q6280" t="n">
        <v>0.00264</v>
      </c>
      <c r="R6280" t="n">
        <v>-0.00359</v>
      </c>
      <c r="S6280" t="n">
        <v>0.009820000000000001</v>
      </c>
      <c r="T6280" t="n">
        <v>0.009599999999999999</v>
      </c>
    </row>
    <row r="6281">
      <c r="A6281" s="142" t="n">
        <v>45324</v>
      </c>
      <c r="B6281" t="n">
        <v>0.02521</v>
      </c>
      <c r="C6281" t="n">
        <v>0.0252</v>
      </c>
      <c r="D6281" t="n">
        <v>0.02526</v>
      </c>
      <c r="E6281" t="n">
        <v>0.02525</v>
      </c>
      <c r="F6281" t="n">
        <v>0.02524</v>
      </c>
      <c r="G6281" t="n">
        <v>0.02212</v>
      </c>
      <c r="H6281" t="n">
        <v>0.01469</v>
      </c>
      <c r="I6281" t="n">
        <v>0.01466</v>
      </c>
      <c r="J6281" t="n">
        <v>-0.00851</v>
      </c>
      <c r="K6281" t="n">
        <v>-0.01869</v>
      </c>
      <c r="L6281" t="n">
        <v>-0.01678</v>
      </c>
      <c r="M6281" t="n">
        <v>-0.02354</v>
      </c>
      <c r="N6281" t="n">
        <v>-0.01763</v>
      </c>
      <c r="O6281" t="n">
        <v>-0.0264</v>
      </c>
      <c r="P6281" t="n">
        <v>-0.01372</v>
      </c>
      <c r="Q6281" t="n">
        <v>-0.01063</v>
      </c>
      <c r="R6281" t="n">
        <v>0.00028</v>
      </c>
      <c r="S6281" t="n">
        <v>0.008970000000000001</v>
      </c>
      <c r="T6281" t="n">
        <v>0.008710000000000001</v>
      </c>
    </row>
    <row r="6282">
      <c r="A6282" s="142" t="n">
        <v>45327</v>
      </c>
      <c r="B6282" t="n">
        <v>-0.01975</v>
      </c>
      <c r="C6282" t="n">
        <v>-0.01981</v>
      </c>
      <c r="D6282" t="n">
        <v>-0.01974</v>
      </c>
      <c r="E6282" t="n">
        <v>-0.01977</v>
      </c>
      <c r="F6282" t="n">
        <v>-0.01973</v>
      </c>
      <c r="G6282" t="n">
        <v>-0.02215</v>
      </c>
      <c r="H6282" t="n">
        <v>-0.01586</v>
      </c>
      <c r="I6282" t="n">
        <v>-0.01586</v>
      </c>
      <c r="J6282" t="n">
        <v>-0.0132</v>
      </c>
      <c r="K6282" t="n">
        <v>-0.01476</v>
      </c>
      <c r="L6282" t="n">
        <v>-0.00323</v>
      </c>
      <c r="M6282" t="n">
        <v>-0.01554</v>
      </c>
      <c r="N6282" t="n">
        <v>-0.01753</v>
      </c>
      <c r="O6282" t="n">
        <v>-0.02227</v>
      </c>
      <c r="P6282" t="n">
        <v>-0.02009</v>
      </c>
      <c r="Q6282" t="n">
        <v>-0.01574</v>
      </c>
      <c r="R6282" t="n">
        <v>-5e-05</v>
      </c>
      <c r="S6282" t="n">
        <v>0.00271</v>
      </c>
      <c r="T6282" t="n">
        <v>0.00213</v>
      </c>
    </row>
    <row r="6283">
      <c r="A6283" s="142" t="n">
        <v>45328</v>
      </c>
      <c r="B6283" t="n">
        <v>-0.02385</v>
      </c>
      <c r="C6283" t="n">
        <v>-0.02386</v>
      </c>
      <c r="D6283" t="n">
        <v>-0.02383</v>
      </c>
      <c r="E6283" t="n">
        <v>-0.02383</v>
      </c>
      <c r="F6283" t="n">
        <v>-0.0238</v>
      </c>
      <c r="G6283" t="n">
        <v>-0.03083</v>
      </c>
      <c r="H6283" t="n">
        <v>-0.02661</v>
      </c>
      <c r="I6283" t="n">
        <v>-0.02659</v>
      </c>
      <c r="J6283" t="n">
        <v>-0.00301</v>
      </c>
      <c r="K6283" t="n">
        <v>0.00477</v>
      </c>
      <c r="L6283" t="n">
        <v>0.00278</v>
      </c>
      <c r="M6283" t="n">
        <v>-0.00117</v>
      </c>
      <c r="N6283" t="n">
        <v>0.01167</v>
      </c>
      <c r="O6283" t="n">
        <v>0.01005</v>
      </c>
      <c r="P6283" t="n">
        <v>0.007889999999999999</v>
      </c>
      <c r="Q6283" t="n">
        <v>0.00054</v>
      </c>
      <c r="R6283" t="n">
        <v>0.00618</v>
      </c>
      <c r="S6283" t="n">
        <v>0.00302</v>
      </c>
      <c r="T6283" t="n">
        <v>0.0151</v>
      </c>
    </row>
    <row r="6284">
      <c r="A6284" s="142" t="n">
        <v>45329</v>
      </c>
      <c r="B6284" t="n">
        <v>0.0065</v>
      </c>
      <c r="C6284" t="n">
        <v>0.00648</v>
      </c>
      <c r="D6284" t="n">
        <v>0.0065</v>
      </c>
      <c r="E6284" t="n">
        <v>0.00652</v>
      </c>
      <c r="F6284" t="n">
        <v>0.00652</v>
      </c>
      <c r="G6284" t="n">
        <v>0.008240000000000001</v>
      </c>
      <c r="H6284" t="n">
        <v>0.00817</v>
      </c>
      <c r="I6284" t="n">
        <v>0.008160000000000001</v>
      </c>
      <c r="J6284" t="n">
        <v>0.00201</v>
      </c>
      <c r="K6284" t="n">
        <v>-0.0042</v>
      </c>
      <c r="L6284" t="n">
        <v>-0.01757</v>
      </c>
      <c r="M6284" t="n">
        <v>-0.00602</v>
      </c>
      <c r="N6284" t="n">
        <v>-0.00543</v>
      </c>
      <c r="O6284" t="n">
        <v>-0.00224</v>
      </c>
      <c r="P6284" t="n">
        <v>-0.009390000000000001</v>
      </c>
      <c r="Q6284" t="n">
        <v>0.00227</v>
      </c>
      <c r="R6284" t="n">
        <v>-0.00247</v>
      </c>
      <c r="S6284" t="n">
        <v>0.00471</v>
      </c>
      <c r="T6284" t="n">
        <v>0.00145</v>
      </c>
    </row>
    <row r="6285">
      <c r="A6285" s="142" t="n">
        <v>45330</v>
      </c>
      <c r="B6285" t="n">
        <v>-0.00507</v>
      </c>
      <c r="C6285" t="n">
        <v>-0.00506</v>
      </c>
      <c r="D6285" t="n">
        <v>-0.00502</v>
      </c>
      <c r="E6285" t="n">
        <v>-0.00505</v>
      </c>
      <c r="F6285" t="n">
        <v>-0.00501</v>
      </c>
      <c r="G6285" t="n">
        <v>-0.00379</v>
      </c>
      <c r="H6285" t="n">
        <v>-0.00387</v>
      </c>
      <c r="I6285" t="n">
        <v>-0.00393</v>
      </c>
      <c r="J6285" t="n">
        <v>-0.01038</v>
      </c>
      <c r="K6285" t="n">
        <v>-0.00313</v>
      </c>
      <c r="L6285" t="n">
        <v>0.00189</v>
      </c>
      <c r="M6285" t="n">
        <v>-0.01674</v>
      </c>
      <c r="N6285" t="n">
        <v>-0.0068</v>
      </c>
      <c r="O6285" t="n">
        <v>-0.00842</v>
      </c>
      <c r="P6285" t="n">
        <v>-0.00632</v>
      </c>
      <c r="Q6285" t="n">
        <v>-0.01045</v>
      </c>
      <c r="R6285" t="n">
        <v>-0.00115</v>
      </c>
      <c r="S6285" t="n">
        <v>-0.00056</v>
      </c>
      <c r="T6285" t="n">
        <v>-0.00536</v>
      </c>
    </row>
    <row r="6286">
      <c r="A6286" s="142" t="n">
        <v>45331</v>
      </c>
      <c r="B6286" t="n">
        <v>-0.01097</v>
      </c>
      <c r="C6286" t="n">
        <v>-0.01098</v>
      </c>
      <c r="D6286" t="n">
        <v>-0.01095</v>
      </c>
      <c r="E6286" t="n">
        <v>-0.01095</v>
      </c>
      <c r="F6286" t="n">
        <v>-0.01094</v>
      </c>
      <c r="G6286" t="n">
        <v>-0.01047</v>
      </c>
      <c r="H6286" t="n">
        <v>-0.008500000000000001</v>
      </c>
      <c r="I6286" t="n">
        <v>-0.00848</v>
      </c>
      <c r="J6286" t="n">
        <v>-0.009809999999999999</v>
      </c>
      <c r="K6286" t="n">
        <v>-0.01351</v>
      </c>
      <c r="L6286" t="n">
        <v>-0.01083</v>
      </c>
      <c r="M6286" t="n">
        <v>-0.02033</v>
      </c>
      <c r="N6286" t="n">
        <v>-0.01511</v>
      </c>
      <c r="O6286" t="n">
        <v>-0.01189</v>
      </c>
      <c r="P6286" t="n">
        <v>-0.01272</v>
      </c>
      <c r="Q6286" t="n">
        <v>-0.01089</v>
      </c>
      <c r="R6286" t="n">
        <v>-0.00074</v>
      </c>
      <c r="S6286" t="n">
        <v>0.00182</v>
      </c>
      <c r="T6286" t="n">
        <v>-0.00425</v>
      </c>
    </row>
    <row r="6287">
      <c r="A6287" s="142" t="n">
        <v>45334</v>
      </c>
      <c r="B6287" t="n">
        <v>-0.01329</v>
      </c>
      <c r="C6287" t="n">
        <v>-0.01334</v>
      </c>
      <c r="D6287" t="n">
        <v>-0.01327</v>
      </c>
      <c r="E6287" t="n">
        <v>-0.01329</v>
      </c>
      <c r="F6287" t="n">
        <v>-0.01324</v>
      </c>
      <c r="G6287" t="n">
        <v>-0.01112</v>
      </c>
      <c r="H6287" t="n">
        <v>-0.0122</v>
      </c>
      <c r="I6287" t="n">
        <v>-0.01223</v>
      </c>
      <c r="J6287" t="n">
        <v>0.00068</v>
      </c>
      <c r="K6287" t="n">
        <v>0.01176</v>
      </c>
      <c r="L6287" t="n">
        <v>0.01197</v>
      </c>
      <c r="M6287" t="n">
        <v>0.01385</v>
      </c>
      <c r="N6287" t="n">
        <v>0.009560000000000001</v>
      </c>
      <c r="O6287" t="n">
        <v>0.0086</v>
      </c>
      <c r="P6287" t="n">
        <v>0.00483</v>
      </c>
      <c r="Q6287" t="n">
        <v>0.0022</v>
      </c>
      <c r="R6287" t="n">
        <v>0.00506</v>
      </c>
      <c r="S6287" t="n">
        <v>0.00172</v>
      </c>
      <c r="T6287" t="n">
        <v>0.00245</v>
      </c>
    </row>
    <row r="6288">
      <c r="A6288" s="142" t="n">
        <v>45335</v>
      </c>
      <c r="B6288" t="n">
        <v>0.01284</v>
      </c>
      <c r="C6288" t="n">
        <v>0.01277</v>
      </c>
      <c r="D6288" t="n">
        <v>0.01282</v>
      </c>
      <c r="E6288" t="n">
        <v>0.01282</v>
      </c>
      <c r="F6288" t="n">
        <v>0.01285</v>
      </c>
      <c r="G6288" t="n">
        <v>0.01111</v>
      </c>
      <c r="H6288" t="n">
        <v>0.01375</v>
      </c>
      <c r="I6288" t="n">
        <v>0.01371</v>
      </c>
      <c r="J6288" t="n">
        <v>-0.02526</v>
      </c>
      <c r="K6288" t="n">
        <v>-0.03214</v>
      </c>
      <c r="L6288" t="n">
        <v>-0.02233</v>
      </c>
      <c r="M6288" t="n">
        <v>-0.03993</v>
      </c>
      <c r="N6288" t="n">
        <v>-0.04761</v>
      </c>
      <c r="O6288" t="n">
        <v>-0.06479</v>
      </c>
      <c r="P6288" t="n">
        <v>-0.04327</v>
      </c>
      <c r="Q6288" t="n">
        <v>-0.02383</v>
      </c>
      <c r="R6288" t="n">
        <v>-0.009140000000000001</v>
      </c>
      <c r="S6288" t="n">
        <v>-0.00643</v>
      </c>
      <c r="T6288" t="n">
        <v>0.00547</v>
      </c>
    </row>
    <row r="6289">
      <c r="A6289" s="142" t="n">
        <v>45336</v>
      </c>
      <c r="B6289" t="n">
        <v>-0.05472</v>
      </c>
      <c r="C6289" t="n">
        <v>-0.05472</v>
      </c>
      <c r="D6289" t="n">
        <v>-0.05467</v>
      </c>
      <c r="E6289" t="n">
        <v>-0.0547</v>
      </c>
      <c r="F6289" t="n">
        <v>-0.05472</v>
      </c>
      <c r="G6289" t="n">
        <v>-0.0591</v>
      </c>
      <c r="H6289" t="n">
        <v>-0.04417</v>
      </c>
      <c r="I6289" t="n">
        <v>-0.04412</v>
      </c>
      <c r="J6289" t="n">
        <v>-0.02102</v>
      </c>
      <c r="K6289" t="n">
        <v>0.00212</v>
      </c>
      <c r="L6289" t="n">
        <v>0.02352</v>
      </c>
      <c r="M6289" t="n">
        <v>0.00058</v>
      </c>
      <c r="N6289" t="n">
        <v>0.00267</v>
      </c>
      <c r="O6289" t="n">
        <v>0.00182</v>
      </c>
      <c r="P6289" t="n">
        <v>0.00503</v>
      </c>
      <c r="Q6289" t="n">
        <v>-0.0198</v>
      </c>
      <c r="R6289" t="n">
        <v>0.00485</v>
      </c>
      <c r="S6289" t="n">
        <v>0.00704</v>
      </c>
      <c r="T6289" t="n">
        <v>0.00175</v>
      </c>
    </row>
    <row r="6290">
      <c r="A6290" s="142" t="n">
        <v>45337</v>
      </c>
      <c r="B6290" t="n">
        <v>0.00171</v>
      </c>
      <c r="C6290" t="n">
        <v>0.00167</v>
      </c>
      <c r="D6290" t="n">
        <v>0.00171</v>
      </c>
      <c r="E6290" t="n">
        <v>0.00173</v>
      </c>
      <c r="F6290" t="n">
        <v>0.00171</v>
      </c>
      <c r="G6290" t="n">
        <v>0.00208</v>
      </c>
      <c r="H6290" t="n">
        <v>0.00781</v>
      </c>
      <c r="I6290" t="n">
        <v>0.00776</v>
      </c>
      <c r="J6290" t="n">
        <v>0.03113</v>
      </c>
      <c r="K6290" t="n">
        <v>0.01763</v>
      </c>
      <c r="L6290" t="n">
        <v>0.01306</v>
      </c>
      <c r="M6290" t="n">
        <v>0.03133</v>
      </c>
      <c r="N6290" t="n">
        <v>0.02337</v>
      </c>
      <c r="O6290" t="n">
        <v>0.02851</v>
      </c>
      <c r="P6290" t="n">
        <v>0.015</v>
      </c>
      <c r="Q6290" t="n">
        <v>0.03685</v>
      </c>
      <c r="R6290" t="n">
        <v>0.00713</v>
      </c>
      <c r="S6290" t="n">
        <v>0.00385</v>
      </c>
      <c r="T6290" t="n">
        <v>0.00505</v>
      </c>
    </row>
    <row r="6291">
      <c r="A6291" s="142" t="n">
        <v>45338</v>
      </c>
      <c r="B6291" t="n">
        <v>0.0201</v>
      </c>
      <c r="C6291" t="n">
        <v>0.02012</v>
      </c>
      <c r="D6291" t="n">
        <v>0.02015</v>
      </c>
      <c r="E6291" t="n">
        <v>0.02014</v>
      </c>
      <c r="F6291" t="n">
        <v>0.02016</v>
      </c>
      <c r="G6291" t="n">
        <v>0.02401</v>
      </c>
      <c r="H6291" t="n">
        <v>0.01611</v>
      </c>
      <c r="I6291" t="n">
        <v>0.01613</v>
      </c>
      <c r="J6291" t="n">
        <v>0.00139</v>
      </c>
      <c r="K6291" t="n">
        <v>0.01108</v>
      </c>
      <c r="L6291" t="n">
        <v>0.00861</v>
      </c>
      <c r="M6291" t="n">
        <v>0.007939999999999999</v>
      </c>
      <c r="N6291" t="n">
        <v>0.008750000000000001</v>
      </c>
      <c r="O6291" t="n">
        <v>0.00619</v>
      </c>
      <c r="P6291" t="n">
        <v>0.01478</v>
      </c>
      <c r="Q6291" t="n">
        <v>-0.00221</v>
      </c>
      <c r="R6291" t="n">
        <v>0.00626</v>
      </c>
      <c r="S6291" t="n">
        <v>-0.00123</v>
      </c>
      <c r="T6291" t="n">
        <v>0.00759</v>
      </c>
    </row>
    <row r="6292">
      <c r="A6292" s="142" t="n">
        <v>45341</v>
      </c>
      <c r="B6292" t="n">
        <v>0.00555</v>
      </c>
      <c r="C6292" t="n">
        <v>0.00549</v>
      </c>
      <c r="D6292" t="n">
        <v>0.00555</v>
      </c>
      <c r="E6292" t="n">
        <v>0.00555</v>
      </c>
      <c r="F6292" t="n">
        <v>0.0056</v>
      </c>
      <c r="G6292" t="n">
        <v>0.00649</v>
      </c>
      <c r="H6292" t="n">
        <v>0.01652</v>
      </c>
      <c r="I6292" t="n">
        <v>0.01648</v>
      </c>
      <c r="J6292" t="n">
        <v>0.00485</v>
      </c>
      <c r="K6292" t="n">
        <v>0.0011</v>
      </c>
      <c r="L6292" t="n">
        <v>0</v>
      </c>
      <c r="M6292" t="n">
        <v>-0.00096</v>
      </c>
      <c r="N6292" t="n">
        <v>-0.00083</v>
      </c>
      <c r="O6292" t="n">
        <v>0</v>
      </c>
      <c r="P6292" t="n">
        <v>0</v>
      </c>
      <c r="Q6292" t="n">
        <v>0</v>
      </c>
      <c r="R6292" t="n">
        <v>0.00183</v>
      </c>
      <c r="S6292" t="n">
        <v>0.00087</v>
      </c>
      <c r="T6292" t="n">
        <v>0.00058</v>
      </c>
    </row>
    <row r="6293">
      <c r="A6293" s="142" t="n">
        <v>45342</v>
      </c>
      <c r="B6293" t="n">
        <v>-0.0024</v>
      </c>
      <c r="C6293" t="n">
        <v>-0.00245</v>
      </c>
      <c r="D6293" t="n">
        <v>-0.00238</v>
      </c>
      <c r="E6293" t="n">
        <v>-0.0024</v>
      </c>
      <c r="F6293" t="n">
        <v>-0.00237</v>
      </c>
      <c r="G6293" t="n">
        <v>-0.00284</v>
      </c>
      <c r="H6293" t="n">
        <v>-0.00175</v>
      </c>
      <c r="I6293" t="n">
        <v>-0.00179</v>
      </c>
      <c r="J6293" t="n">
        <v>0.00103</v>
      </c>
      <c r="K6293" t="n">
        <v>-0.0115</v>
      </c>
      <c r="L6293" t="n">
        <v>0.0062</v>
      </c>
      <c r="M6293" t="n">
        <v>-0.00445</v>
      </c>
      <c r="N6293" t="n">
        <v>-0.00461</v>
      </c>
      <c r="O6293" t="n">
        <v>0.00293</v>
      </c>
      <c r="P6293" t="n">
        <v>-0.01456</v>
      </c>
      <c r="Q6293" t="n">
        <v>0.00433</v>
      </c>
      <c r="R6293" t="n">
        <v>-0.00084</v>
      </c>
      <c r="S6293" t="n">
        <v>-0.0083</v>
      </c>
      <c r="T6293" t="n">
        <v>-0.00259</v>
      </c>
    </row>
    <row r="6294">
      <c r="A6294" s="142" t="n">
        <v>45343</v>
      </c>
      <c r="B6294" t="n">
        <v>-0.00047</v>
      </c>
      <c r="C6294" t="n">
        <v>-0.00049</v>
      </c>
      <c r="D6294" t="n">
        <v>-0.00045</v>
      </c>
      <c r="E6294" t="n">
        <v>-0.00048</v>
      </c>
      <c r="F6294" t="n">
        <v>-0.00045</v>
      </c>
      <c r="G6294" t="n">
        <v>0.00473</v>
      </c>
      <c r="H6294" t="n">
        <v>-0.01847</v>
      </c>
      <c r="I6294" t="n">
        <v>-0.01845</v>
      </c>
      <c r="J6294" t="n">
        <v>-0.01137</v>
      </c>
      <c r="K6294" t="n">
        <v>-0.00042</v>
      </c>
      <c r="L6294" t="n">
        <v>-0.0159</v>
      </c>
      <c r="M6294" t="n">
        <v>-0.02111</v>
      </c>
      <c r="N6294" t="n">
        <v>-0.00437</v>
      </c>
      <c r="O6294" t="n">
        <v>-0.009639999999999999</v>
      </c>
      <c r="P6294" t="n">
        <v>-0.00821</v>
      </c>
      <c r="Q6294" t="n">
        <v>-0.01414</v>
      </c>
      <c r="R6294" t="n">
        <v>-0.00178</v>
      </c>
      <c r="S6294" t="n">
        <v>0.0013</v>
      </c>
      <c r="T6294" t="n">
        <v>0.00329</v>
      </c>
    </row>
    <row r="6295">
      <c r="A6295" s="142" t="n">
        <v>45344</v>
      </c>
      <c r="B6295" t="n">
        <v>-0.00734</v>
      </c>
      <c r="C6295" t="n">
        <v>-0.0073</v>
      </c>
      <c r="D6295" t="n">
        <v>-0.00731</v>
      </c>
      <c r="E6295" t="n">
        <v>-0.00728</v>
      </c>
      <c r="F6295" t="n">
        <v>-0.00725</v>
      </c>
      <c r="G6295" t="n">
        <v>-0.00886</v>
      </c>
      <c r="H6295" t="n">
        <v>0.00015</v>
      </c>
      <c r="I6295" t="n">
        <v>0.00012</v>
      </c>
      <c r="J6295" t="n">
        <v>-0.00976</v>
      </c>
      <c r="K6295" t="n">
        <v>-0.0205</v>
      </c>
      <c r="L6295" t="n">
        <v>0.00739</v>
      </c>
      <c r="M6295" t="n">
        <v>-0.01732</v>
      </c>
      <c r="N6295" t="n">
        <v>-0.02375</v>
      </c>
      <c r="O6295" t="n">
        <v>-0.02346</v>
      </c>
      <c r="P6295" t="n">
        <v>-0.01656</v>
      </c>
      <c r="Q6295" t="n">
        <v>-0.01188</v>
      </c>
      <c r="R6295" t="n">
        <v>0.00842</v>
      </c>
      <c r="S6295" t="n">
        <v>0.01637</v>
      </c>
      <c r="T6295" t="n">
        <v>0.00842</v>
      </c>
    </row>
    <row r="6296">
      <c r="A6296" s="142" t="n">
        <v>45345</v>
      </c>
      <c r="B6296" t="n">
        <v>-0.01759</v>
      </c>
      <c r="C6296" t="n">
        <v>-0.01762</v>
      </c>
      <c r="D6296" t="n">
        <v>-0.01755</v>
      </c>
      <c r="E6296" t="n">
        <v>-0.01759</v>
      </c>
      <c r="F6296" t="n">
        <v>-0.01759</v>
      </c>
      <c r="G6296" t="n">
        <v>-0.01718</v>
      </c>
      <c r="H6296" t="n">
        <v>-0.00684</v>
      </c>
      <c r="I6296" t="n">
        <v>-0.00687</v>
      </c>
      <c r="J6296" t="n">
        <v>-0.01337</v>
      </c>
      <c r="K6296" t="n">
        <v>0.01924</v>
      </c>
      <c r="L6296" t="n">
        <v>0.01013</v>
      </c>
      <c r="M6296" t="n">
        <v>0.02126</v>
      </c>
      <c r="N6296" t="n">
        <v>0.01431</v>
      </c>
      <c r="O6296" t="n">
        <v>0.01541</v>
      </c>
      <c r="P6296" t="n">
        <v>0.01178</v>
      </c>
      <c r="Q6296" t="n">
        <v>-0.0127</v>
      </c>
      <c r="R6296" t="n">
        <v>0.00441</v>
      </c>
      <c r="S6296" t="n">
        <v>2e-05</v>
      </c>
      <c r="T6296" t="n">
        <v>-0.00206</v>
      </c>
    </row>
    <row r="6297">
      <c r="A6297" s="142" t="n">
        <v>45348</v>
      </c>
      <c r="B6297" t="n">
        <v>0.00295</v>
      </c>
      <c r="C6297" t="n">
        <v>0.00288</v>
      </c>
      <c r="D6297" t="n">
        <v>0.00295</v>
      </c>
      <c r="E6297" t="n">
        <v>0.00296</v>
      </c>
      <c r="F6297" t="n">
        <v>0.00296</v>
      </c>
      <c r="G6297" t="n">
        <v>0.00405</v>
      </c>
      <c r="H6297" t="n">
        <v>0.00352</v>
      </c>
      <c r="I6297" t="n">
        <v>0.00349</v>
      </c>
      <c r="J6297" t="n">
        <v>0.00535</v>
      </c>
      <c r="K6297" t="n">
        <v>-0.0247</v>
      </c>
      <c r="L6297" t="n">
        <v>-0.01883</v>
      </c>
      <c r="M6297" t="n">
        <v>-0.01545</v>
      </c>
      <c r="N6297" t="n">
        <v>-0.02199</v>
      </c>
      <c r="O6297" t="n">
        <v>-0.01473</v>
      </c>
      <c r="P6297" t="n">
        <v>-0.01498</v>
      </c>
      <c r="Q6297" t="n">
        <v>0.00103</v>
      </c>
      <c r="R6297" t="n">
        <v>-0.00369</v>
      </c>
      <c r="S6297" t="n">
        <v>-0.00536</v>
      </c>
      <c r="T6297" t="n">
        <v>-0.00678</v>
      </c>
    </row>
    <row r="6298">
      <c r="A6298" s="142" t="n">
        <v>45349</v>
      </c>
      <c r="B6298" t="n">
        <v>-0.01443</v>
      </c>
      <c r="C6298" t="n">
        <v>-0.01443</v>
      </c>
      <c r="D6298" t="n">
        <v>-0.01441</v>
      </c>
      <c r="E6298" t="n">
        <v>-0.0144</v>
      </c>
      <c r="F6298" t="n">
        <v>-0.01437</v>
      </c>
      <c r="G6298" t="n">
        <v>-0.01168</v>
      </c>
      <c r="H6298" t="n">
        <v>-0.01254</v>
      </c>
      <c r="I6298" t="n">
        <v>-0.01257</v>
      </c>
      <c r="J6298" t="n">
        <v>-0.00035</v>
      </c>
      <c r="K6298" t="n">
        <v>0.00398</v>
      </c>
      <c r="L6298" t="n">
        <v>0.00173</v>
      </c>
      <c r="M6298" t="n">
        <v>-0.00499</v>
      </c>
      <c r="N6298" t="n">
        <v>-0.00194</v>
      </c>
      <c r="O6298" t="n">
        <v>-0.00559</v>
      </c>
      <c r="P6298" t="n">
        <v>-0.00676</v>
      </c>
      <c r="Q6298" t="n">
        <v>-0.00207</v>
      </c>
      <c r="R6298" t="n">
        <v>0.00179</v>
      </c>
      <c r="S6298" t="n">
        <v>0.00235</v>
      </c>
      <c r="T6298" t="n">
        <v>0.00395</v>
      </c>
    </row>
    <row r="6299">
      <c r="A6299" s="142" t="n">
        <v>45350</v>
      </c>
      <c r="B6299" t="n">
        <v>-0.00779</v>
      </c>
      <c r="C6299" t="n">
        <v>-0.00783</v>
      </c>
      <c r="D6299" t="n">
        <v>-0.00778</v>
      </c>
      <c r="E6299" t="n">
        <v>-0.00781</v>
      </c>
      <c r="F6299" t="n">
        <v>-0.00779</v>
      </c>
      <c r="G6299" t="n">
        <v>-0.00809</v>
      </c>
      <c r="H6299" t="n">
        <v>0.00642</v>
      </c>
      <c r="I6299" t="n">
        <v>0.00643</v>
      </c>
      <c r="J6299" t="n">
        <v>-0.01029</v>
      </c>
      <c r="K6299" t="n">
        <v>-0.00567</v>
      </c>
      <c r="L6299" t="n">
        <v>-0.008410000000000001</v>
      </c>
      <c r="M6299" t="n">
        <v>-0.01503</v>
      </c>
      <c r="N6299" t="n">
        <v>-0.008869999999999999</v>
      </c>
      <c r="O6299" t="n">
        <v>-0.01002</v>
      </c>
      <c r="P6299" t="n">
        <v>-0.0034</v>
      </c>
      <c r="Q6299" t="n">
        <v>-0.01529</v>
      </c>
      <c r="R6299" t="n">
        <v>-0.00342</v>
      </c>
      <c r="S6299" t="n">
        <v>-0.00203</v>
      </c>
      <c r="T6299" t="n">
        <v>-0.00729</v>
      </c>
    </row>
    <row r="6300">
      <c r="A6300" s="142" t="n">
        <v>45351</v>
      </c>
      <c r="B6300" t="n">
        <v>-0.01718</v>
      </c>
      <c r="C6300" t="n">
        <v>-0.01721</v>
      </c>
      <c r="D6300" t="n">
        <v>-0.01719</v>
      </c>
      <c r="E6300" t="n">
        <v>-0.01718</v>
      </c>
      <c r="F6300" t="n">
        <v>-0.01718</v>
      </c>
      <c r="G6300" t="n">
        <v>-0.01841</v>
      </c>
      <c r="H6300" t="n">
        <v>-0.01299</v>
      </c>
      <c r="I6300" t="n">
        <v>-0.01296</v>
      </c>
      <c r="J6300" t="n">
        <v>0.02115</v>
      </c>
      <c r="K6300" t="n">
        <v>0.01511</v>
      </c>
      <c r="L6300" t="n">
        <v>0.00776</v>
      </c>
      <c r="M6300" t="n">
        <v>0.0166</v>
      </c>
      <c r="N6300" t="n">
        <v>0.02327</v>
      </c>
      <c r="O6300" t="n">
        <v>0.02316</v>
      </c>
      <c r="P6300" t="n">
        <v>0.01877</v>
      </c>
      <c r="Q6300" t="n">
        <v>0.02113</v>
      </c>
      <c r="R6300" t="n">
        <v>8.000000000000001e-05</v>
      </c>
      <c r="S6300" t="n">
        <v>0.0055</v>
      </c>
      <c r="T6300" t="n">
        <v>0.00344</v>
      </c>
    </row>
    <row r="6301">
      <c r="A6301" s="142" t="n">
        <v>45352</v>
      </c>
      <c r="B6301" t="n">
        <v>0.02341</v>
      </c>
      <c r="C6301" t="n">
        <v>0.0234</v>
      </c>
      <c r="D6301" t="n">
        <v>0.02345</v>
      </c>
      <c r="E6301" t="n">
        <v>0.02337</v>
      </c>
      <c r="F6301" t="n">
        <v>0.02349</v>
      </c>
      <c r="G6301" t="n">
        <v>0.02214</v>
      </c>
      <c r="H6301" t="n">
        <v>0.0194</v>
      </c>
      <c r="I6301" t="n">
        <v>0.01941</v>
      </c>
      <c r="J6301" t="n">
        <v>0.00105</v>
      </c>
      <c r="K6301" t="n">
        <v>0.02443</v>
      </c>
      <c r="L6301" t="n">
        <v>0.01646</v>
      </c>
      <c r="M6301" t="n">
        <v>0.03366</v>
      </c>
      <c r="N6301" t="n">
        <v>0.0332</v>
      </c>
      <c r="O6301" t="n">
        <v>0.03403</v>
      </c>
      <c r="P6301" t="n">
        <v>0.03183</v>
      </c>
      <c r="Q6301" t="n">
        <v>0.00103</v>
      </c>
      <c r="R6301" t="n">
        <v>0.00583</v>
      </c>
      <c r="S6301" t="n">
        <v>0.00636</v>
      </c>
      <c r="T6301" t="n">
        <v>0.00246</v>
      </c>
    </row>
    <row r="6302">
      <c r="A6302" s="142" t="n">
        <v>45355</v>
      </c>
      <c r="B6302" t="n">
        <v>0.0359</v>
      </c>
      <c r="C6302" t="n">
        <v>0.03586</v>
      </c>
      <c r="D6302" t="n">
        <v>0.03594</v>
      </c>
      <c r="E6302" t="n">
        <v>0.03598</v>
      </c>
      <c r="F6302" t="n">
        <v>0.03595</v>
      </c>
      <c r="G6302" t="n">
        <v>0.03734</v>
      </c>
      <c r="H6302" t="n">
        <v>0.02552</v>
      </c>
      <c r="I6302" t="n">
        <v>0.02545</v>
      </c>
      <c r="J6302" t="n">
        <v>0.05367</v>
      </c>
      <c r="K6302" t="n">
        <v>0.03125</v>
      </c>
      <c r="L6302" t="n">
        <v>0.01706</v>
      </c>
      <c r="M6302" t="n">
        <v>0.04744</v>
      </c>
      <c r="N6302" t="n">
        <v>0.03448</v>
      </c>
      <c r="O6302" t="n">
        <v>0.03697</v>
      </c>
      <c r="P6302" t="n">
        <v>0.03896</v>
      </c>
      <c r="Q6302" t="n">
        <v>0.05323</v>
      </c>
      <c r="R6302" t="n">
        <v>-8.000000000000001e-05</v>
      </c>
      <c r="S6302" t="n">
        <v>-0.00247</v>
      </c>
      <c r="T6302" t="n">
        <v>0.00301</v>
      </c>
    </row>
    <row r="6303">
      <c r="A6303" s="142" t="n">
        <v>45356</v>
      </c>
      <c r="B6303" t="n">
        <v>0.0446</v>
      </c>
      <c r="C6303" t="n">
        <v>0.0446</v>
      </c>
      <c r="D6303" t="n">
        <v>0.04462</v>
      </c>
      <c r="E6303" t="n">
        <v>0.04458</v>
      </c>
      <c r="F6303" t="n">
        <v>0.04462</v>
      </c>
      <c r="G6303" t="n">
        <v>0.0473</v>
      </c>
      <c r="H6303" t="n">
        <v>0.01004</v>
      </c>
      <c r="I6303" t="n">
        <v>0.01006</v>
      </c>
      <c r="J6303" t="n">
        <v>0.03229</v>
      </c>
      <c r="K6303" t="n">
        <v>0.00213</v>
      </c>
      <c r="L6303" t="n">
        <v>-0.00683</v>
      </c>
      <c r="M6303" t="n">
        <v>0.0072</v>
      </c>
      <c r="N6303" t="n">
        <v>0.009390000000000001</v>
      </c>
      <c r="O6303" t="n">
        <v>0.01482</v>
      </c>
      <c r="P6303" t="n">
        <v>0.01719</v>
      </c>
      <c r="Q6303" t="n">
        <v>0.03514</v>
      </c>
      <c r="R6303" t="n">
        <v>-0.00216</v>
      </c>
      <c r="S6303" t="n">
        <v>-0.00826</v>
      </c>
      <c r="T6303" t="n">
        <v>-0.009129999999999999</v>
      </c>
    </row>
    <row r="6304">
      <c r="A6304" s="142" t="n">
        <v>45357</v>
      </c>
      <c r="B6304" t="n">
        <v>0.01381</v>
      </c>
      <c r="C6304" t="n">
        <v>0.01374</v>
      </c>
      <c r="D6304" t="n">
        <v>0.01379</v>
      </c>
      <c r="E6304" t="n">
        <v>0.01382</v>
      </c>
      <c r="F6304" t="n">
        <v>0.01381</v>
      </c>
      <c r="G6304" t="n">
        <v>0.0145</v>
      </c>
      <c r="H6304" t="n">
        <v>-0.01556</v>
      </c>
      <c r="I6304" t="n">
        <v>-0.01562</v>
      </c>
      <c r="J6304" t="n">
        <v>0.01354</v>
      </c>
      <c r="K6304" t="n">
        <v>0.01936</v>
      </c>
      <c r="L6304" t="n">
        <v>0.03617</v>
      </c>
      <c r="M6304" t="n">
        <v>0.01623</v>
      </c>
      <c r="N6304" t="n">
        <v>0.01498</v>
      </c>
      <c r="O6304" t="n">
        <v>0.02025</v>
      </c>
      <c r="P6304" t="n">
        <v>0.01536</v>
      </c>
      <c r="Q6304" t="n">
        <v>0.01111</v>
      </c>
      <c r="R6304" t="n">
        <v>0.00353</v>
      </c>
      <c r="S6304" t="n">
        <v>0.00269</v>
      </c>
      <c r="T6304" t="n">
        <v>0.00281</v>
      </c>
    </row>
    <row r="6305">
      <c r="A6305" s="142" t="n">
        <v>45358</v>
      </c>
      <c r="B6305" t="n">
        <v>0.01341</v>
      </c>
      <c r="C6305" t="n">
        <v>0.0134</v>
      </c>
      <c r="D6305" t="n">
        <v>0.01342</v>
      </c>
      <c r="E6305" t="n">
        <v>0.0134</v>
      </c>
      <c r="F6305" t="n">
        <v>0.01344</v>
      </c>
      <c r="G6305" t="n">
        <v>0.01684</v>
      </c>
      <c r="H6305" t="n">
        <v>0.02152</v>
      </c>
      <c r="I6305" t="n">
        <v>0.02155</v>
      </c>
      <c r="J6305" t="n">
        <v>0.00923</v>
      </c>
      <c r="K6305" t="n">
        <v>0.01249</v>
      </c>
      <c r="L6305" t="n">
        <v>0.00296</v>
      </c>
      <c r="M6305" t="n">
        <v>0.0201</v>
      </c>
      <c r="N6305" t="n">
        <v>0.01137</v>
      </c>
      <c r="O6305" t="n">
        <v>0.01148</v>
      </c>
      <c r="P6305" t="n">
        <v>0.01513</v>
      </c>
      <c r="Q6305" t="n">
        <v>0.01119</v>
      </c>
      <c r="R6305" t="n">
        <v>0.01166</v>
      </c>
      <c r="S6305" t="n">
        <v>0.00773</v>
      </c>
      <c r="T6305" t="n">
        <v>0.00037</v>
      </c>
    </row>
    <row r="6306">
      <c r="A6306" s="142" t="n">
        <v>45359</v>
      </c>
      <c r="B6306" t="n">
        <v>0.01925</v>
      </c>
      <c r="C6306" t="n">
        <v>0.01924</v>
      </c>
      <c r="D6306" t="n">
        <v>0.01926</v>
      </c>
      <c r="E6306" t="n">
        <v>0.01925</v>
      </c>
      <c r="F6306" t="n">
        <v>0.01926</v>
      </c>
      <c r="G6306" t="n">
        <v>0.02131</v>
      </c>
      <c r="H6306" t="n">
        <v>0.02307</v>
      </c>
      <c r="I6306" t="n">
        <v>0.02303</v>
      </c>
      <c r="J6306" t="n">
        <v>0.00158</v>
      </c>
      <c r="K6306" t="n">
        <v>-0.00231</v>
      </c>
      <c r="L6306" t="n">
        <v>-0.00212</v>
      </c>
      <c r="M6306" t="n">
        <v>0.00331</v>
      </c>
      <c r="N6306" t="n">
        <v>-0.0009700000000000001</v>
      </c>
      <c r="O6306" t="n">
        <v>0.0009300000000000001</v>
      </c>
      <c r="P6306" t="n">
        <v>0</v>
      </c>
      <c r="Q6306" t="n">
        <v>0.00471</v>
      </c>
      <c r="R6306" t="n">
        <v>4e-05</v>
      </c>
      <c r="S6306" t="n">
        <v>-0.00502</v>
      </c>
      <c r="T6306" t="n">
        <v>0.00388</v>
      </c>
    </row>
    <row r="6307">
      <c r="A6307" s="142" t="n">
        <v>45362</v>
      </c>
      <c r="B6307" t="n">
        <v>-0.00382</v>
      </c>
      <c r="C6307" t="n">
        <v>-0.00388</v>
      </c>
      <c r="D6307" t="n">
        <v>-0.00375</v>
      </c>
      <c r="E6307" t="n">
        <v>-0.00381</v>
      </c>
      <c r="F6307" t="n">
        <v>-0.00371</v>
      </c>
      <c r="G6307" t="n">
        <v>-0.00094</v>
      </c>
      <c r="H6307" t="n">
        <v>-0.01275</v>
      </c>
      <c r="I6307" t="n">
        <v>-0.01277</v>
      </c>
      <c r="J6307" t="n">
        <v>0.00283</v>
      </c>
      <c r="K6307" t="n">
        <v>0.01133</v>
      </c>
      <c r="L6307" t="n">
        <v>0.01132</v>
      </c>
      <c r="M6307" t="n">
        <v>0.01161</v>
      </c>
      <c r="N6307" t="n">
        <v>0.01467</v>
      </c>
      <c r="O6307" t="n">
        <v>0.01521</v>
      </c>
      <c r="P6307" t="n">
        <v>0.00745</v>
      </c>
      <c r="Q6307" t="n">
        <v>0.00765</v>
      </c>
      <c r="R6307" t="n">
        <v>-0.00351</v>
      </c>
      <c r="S6307" t="n">
        <v>-0.00031</v>
      </c>
      <c r="T6307" t="n">
        <v>0.00491</v>
      </c>
    </row>
    <row r="6308">
      <c r="A6308" s="142" t="n">
        <v>45363</v>
      </c>
      <c r="B6308" t="n">
        <v>0.01545</v>
      </c>
      <c r="C6308" t="n">
        <v>0.01544</v>
      </c>
      <c r="D6308" t="n">
        <v>0.01545</v>
      </c>
      <c r="E6308" t="n">
        <v>0.01547</v>
      </c>
      <c r="F6308" t="n">
        <v>0.01548</v>
      </c>
      <c r="G6308" t="n">
        <v>0.01239</v>
      </c>
      <c r="H6308" t="n">
        <v>0.00738</v>
      </c>
      <c r="I6308" t="n">
        <v>0.00743</v>
      </c>
      <c r="J6308" t="n">
        <v>-0.01255</v>
      </c>
      <c r="K6308" t="n">
        <v>-0.00739</v>
      </c>
      <c r="L6308" t="n">
        <v>-0.00734</v>
      </c>
      <c r="M6308" t="n">
        <v>-0.01832</v>
      </c>
      <c r="N6308" t="n">
        <v>-0.01092</v>
      </c>
      <c r="O6308" t="n">
        <v>-0.01511</v>
      </c>
      <c r="P6308" t="n">
        <v>-0.00296</v>
      </c>
      <c r="Q6308" t="n">
        <v>-0.01235</v>
      </c>
      <c r="R6308" t="n">
        <v>0.01009</v>
      </c>
      <c r="S6308" t="n">
        <v>0.00996</v>
      </c>
      <c r="T6308" t="n">
        <v>0.0108</v>
      </c>
    </row>
    <row r="6309">
      <c r="A6309" s="142" t="n">
        <v>45364</v>
      </c>
      <c r="B6309" t="n">
        <v>-0.01066</v>
      </c>
      <c r="C6309" t="n">
        <v>-0.01065</v>
      </c>
      <c r="D6309" t="n">
        <v>-0.01065</v>
      </c>
      <c r="E6309" t="n">
        <v>-0.01064</v>
      </c>
      <c r="F6309" t="n">
        <v>-0.01065</v>
      </c>
      <c r="G6309" t="n">
        <v>-0.01143</v>
      </c>
      <c r="H6309" t="n">
        <v>-0.00246</v>
      </c>
      <c r="I6309" t="n">
        <v>-0.00248</v>
      </c>
      <c r="J6309" t="n">
        <v>0.02257</v>
      </c>
      <c r="K6309" t="n">
        <v>0.02771</v>
      </c>
      <c r="L6309" t="n">
        <v>0.01687</v>
      </c>
      <c r="M6309" t="n">
        <v>0.02778</v>
      </c>
      <c r="N6309" t="n">
        <v>0.02322</v>
      </c>
      <c r="O6309" t="n">
        <v>0.02014</v>
      </c>
      <c r="P6309" t="n">
        <v>0.01335</v>
      </c>
      <c r="Q6309" t="n">
        <v>0.01681</v>
      </c>
      <c r="R6309" t="n">
        <v>0.00162</v>
      </c>
      <c r="S6309" t="n">
        <v>-0.0028</v>
      </c>
      <c r="T6309" t="n">
        <v>-0.00453</v>
      </c>
    </row>
    <row r="6310">
      <c r="A6310" s="142" t="n">
        <v>45365</v>
      </c>
      <c r="B6310" t="n">
        <v>0.01604</v>
      </c>
      <c r="C6310" t="n">
        <v>0.01601</v>
      </c>
      <c r="D6310" t="n">
        <v>0.01607</v>
      </c>
      <c r="E6310" t="n">
        <v>0.01606</v>
      </c>
      <c r="F6310" t="n">
        <v>0.01605</v>
      </c>
      <c r="G6310" t="n">
        <v>0.01842</v>
      </c>
      <c r="H6310" t="n">
        <v>0.02344</v>
      </c>
      <c r="I6310" t="n">
        <v>0.02338</v>
      </c>
      <c r="J6310" t="n">
        <v>-0.00062</v>
      </c>
      <c r="K6310" t="n">
        <v>-0.00012</v>
      </c>
      <c r="L6310" t="n">
        <v>-0.0035</v>
      </c>
      <c r="M6310" t="n">
        <v>-0.01633</v>
      </c>
      <c r="N6310" t="n">
        <v>-0.00346</v>
      </c>
      <c r="O6310" t="n">
        <v>-0.01125</v>
      </c>
      <c r="P6310" t="n">
        <v>-0.00146</v>
      </c>
      <c r="Q6310" t="n">
        <v>-0.00282</v>
      </c>
      <c r="R6310" t="n">
        <v>-0.00111</v>
      </c>
      <c r="S6310" t="n">
        <v>0.00194</v>
      </c>
      <c r="T6310" t="n">
        <v>0.00754</v>
      </c>
    </row>
    <row r="6311">
      <c r="A6311" s="142" t="n">
        <v>45366</v>
      </c>
      <c r="B6311" t="n">
        <v>-0.00642</v>
      </c>
      <c r="C6311" t="n">
        <v>-0.00644</v>
      </c>
      <c r="D6311" t="n">
        <v>-0.00639</v>
      </c>
      <c r="E6311" t="n">
        <v>-0.00641</v>
      </c>
      <c r="F6311" t="n">
        <v>-0.00637</v>
      </c>
      <c r="G6311" t="n">
        <v>-0.01142</v>
      </c>
      <c r="H6311" t="n">
        <v>-0.00531</v>
      </c>
      <c r="I6311" t="n">
        <v>-0.0053</v>
      </c>
      <c r="J6311" t="n">
        <v>0.00311</v>
      </c>
      <c r="K6311" t="n">
        <v>0.01236</v>
      </c>
      <c r="L6311" t="n">
        <v>0.00577</v>
      </c>
      <c r="M6311" t="n">
        <v>0.0037</v>
      </c>
      <c r="N6311" t="n">
        <v>0.00551</v>
      </c>
      <c r="O6311" t="n">
        <v>0.00238</v>
      </c>
      <c r="P6311" t="n">
        <v>0</v>
      </c>
      <c r="Q6311" t="n">
        <v>-0.0002</v>
      </c>
      <c r="R6311" t="n">
        <v>-0.00333</v>
      </c>
      <c r="S6311" t="n">
        <v>-0.00648</v>
      </c>
      <c r="T6311" t="n">
        <v>-0.01316</v>
      </c>
    </row>
    <row r="6312">
      <c r="A6312" s="142" t="n">
        <v>45369</v>
      </c>
      <c r="B6312" t="n">
        <v>0.0046</v>
      </c>
      <c r="C6312" t="n">
        <v>0.00455</v>
      </c>
      <c r="D6312" t="n">
        <v>0.00461</v>
      </c>
      <c r="E6312" t="n">
        <v>0.00465</v>
      </c>
      <c r="F6312" t="n">
        <v>0.00466</v>
      </c>
      <c r="G6312" t="n">
        <v>0.00462</v>
      </c>
      <c r="H6312" t="n">
        <v>0.00673</v>
      </c>
      <c r="I6312" t="n">
        <v>0.00664</v>
      </c>
      <c r="J6312" t="n">
        <v>-0.00961</v>
      </c>
      <c r="K6312" t="n">
        <v>-0.00962</v>
      </c>
      <c r="L6312" t="n">
        <v>-0.01482</v>
      </c>
      <c r="M6312" t="n">
        <v>-0.01756</v>
      </c>
      <c r="N6312" t="n">
        <v>-0.00563</v>
      </c>
      <c r="O6312" t="n">
        <v>-0.01122</v>
      </c>
      <c r="P6312" t="n">
        <v>-0.01173</v>
      </c>
      <c r="Q6312" t="n">
        <v>-0.009599999999999999</v>
      </c>
      <c r="R6312" t="n">
        <v>-0.00174</v>
      </c>
      <c r="S6312" t="n">
        <v>0.00531</v>
      </c>
      <c r="T6312" t="n">
        <v>0.00375</v>
      </c>
    </row>
    <row r="6313">
      <c r="A6313" s="142" t="n">
        <v>45370</v>
      </c>
      <c r="B6313" t="n">
        <v>-0.01671</v>
      </c>
      <c r="C6313" t="n">
        <v>-0.01675</v>
      </c>
      <c r="D6313" t="n">
        <v>-0.0167</v>
      </c>
      <c r="E6313" t="n">
        <v>-0.01676</v>
      </c>
      <c r="F6313" t="n">
        <v>-0.0167</v>
      </c>
      <c r="G6313" t="n">
        <v>-0.01697</v>
      </c>
      <c r="H6313" t="n">
        <v>-0.00847</v>
      </c>
      <c r="I6313" t="n">
        <v>-0.008449999999999999</v>
      </c>
      <c r="J6313" t="n">
        <v>-0.00908</v>
      </c>
      <c r="K6313" t="n">
        <v>-0.01843</v>
      </c>
      <c r="L6313" t="n">
        <v>-0.01466</v>
      </c>
      <c r="M6313" t="n">
        <v>-0.02467</v>
      </c>
      <c r="N6313" t="n">
        <v>-0.01941</v>
      </c>
      <c r="O6313" t="n">
        <v>-0.02082</v>
      </c>
      <c r="P6313" t="n">
        <v>-0.01335</v>
      </c>
      <c r="Q6313" t="n">
        <v>-0.01276</v>
      </c>
      <c r="R6313" t="n">
        <v>0.00229</v>
      </c>
      <c r="S6313" t="n">
        <v>0.00485</v>
      </c>
      <c r="T6313" t="n">
        <v>-0.00733</v>
      </c>
    </row>
    <row r="6314">
      <c r="A6314" s="142" t="n">
        <v>45371</v>
      </c>
      <c r="B6314" t="n">
        <v>-0.01487</v>
      </c>
      <c r="C6314" t="n">
        <v>-0.01486</v>
      </c>
      <c r="D6314" t="n">
        <v>-0.01483</v>
      </c>
      <c r="E6314" t="n">
        <v>-0.01483</v>
      </c>
      <c r="F6314" t="n">
        <v>-0.01486</v>
      </c>
      <c r="G6314" t="n">
        <v>-0.01726</v>
      </c>
      <c r="H6314" t="n">
        <v>-0.01466</v>
      </c>
      <c r="I6314" t="n">
        <v>-0.01466</v>
      </c>
      <c r="J6314" t="n">
        <v>0</v>
      </c>
      <c r="K6314" t="n">
        <v>0.02614</v>
      </c>
      <c r="L6314" t="n">
        <v>-0.00025</v>
      </c>
      <c r="M6314" t="n">
        <v>0.03645</v>
      </c>
      <c r="N6314" t="n">
        <v>0.03013</v>
      </c>
      <c r="O6314" t="n">
        <v>0.02957</v>
      </c>
      <c r="P6314" t="n">
        <v>0.02105</v>
      </c>
      <c r="Q6314" t="n">
        <v>0.00248</v>
      </c>
      <c r="R6314" t="n">
        <v>0.00018</v>
      </c>
      <c r="S6314" t="n">
        <v>0.0067</v>
      </c>
      <c r="T6314" t="n">
        <v>0.00483</v>
      </c>
    </row>
    <row r="6315">
      <c r="A6315" s="142" t="n">
        <v>45372</v>
      </c>
      <c r="B6315" t="n">
        <v>0.03186</v>
      </c>
      <c r="C6315" t="n">
        <v>0.03184</v>
      </c>
      <c r="D6315" t="n">
        <v>0.03187</v>
      </c>
      <c r="E6315" t="n">
        <v>0.0319</v>
      </c>
      <c r="F6315" t="n">
        <v>0.0319</v>
      </c>
      <c r="G6315" t="n">
        <v>0.03146</v>
      </c>
      <c r="H6315" t="n">
        <v>0.03067</v>
      </c>
      <c r="I6315" t="n">
        <v>0.03068</v>
      </c>
      <c r="J6315" t="n">
        <v>0.03412</v>
      </c>
      <c r="K6315" t="n">
        <v>0.00223</v>
      </c>
      <c r="L6315" t="n">
        <v>0.01058</v>
      </c>
      <c r="M6315" t="n">
        <v>-0.00107</v>
      </c>
      <c r="N6315" t="n">
        <v>0.00102</v>
      </c>
      <c r="O6315" t="n">
        <v>0.00079</v>
      </c>
      <c r="P6315" t="n">
        <v>0.00736</v>
      </c>
      <c r="Q6315" t="n">
        <v>0.03187</v>
      </c>
      <c r="R6315" t="n">
        <v>0.00898</v>
      </c>
      <c r="S6315" t="n">
        <v>0.0062</v>
      </c>
      <c r="T6315" t="n">
        <v>0.01508</v>
      </c>
    </row>
    <row r="6316">
      <c r="A6316" s="142" t="n">
        <v>45373</v>
      </c>
      <c r="B6316" t="n">
        <v>0.00524</v>
      </c>
      <c r="C6316" t="n">
        <v>0.0052</v>
      </c>
      <c r="D6316" t="n">
        <v>0.00524</v>
      </c>
      <c r="E6316" t="n">
        <v>0.00522</v>
      </c>
      <c r="F6316" t="n">
        <v>0.00528</v>
      </c>
      <c r="G6316" t="n">
        <v>0.00586</v>
      </c>
      <c r="H6316" t="n">
        <v>0.00684</v>
      </c>
      <c r="I6316" t="n">
        <v>0.00683</v>
      </c>
      <c r="J6316" t="n">
        <v>-0.009469999999999999</v>
      </c>
      <c r="K6316" t="n">
        <v>-0.00864</v>
      </c>
      <c r="L6316" t="n">
        <v>-0.01301</v>
      </c>
      <c r="M6316" t="n">
        <v>-0.00437</v>
      </c>
      <c r="N6316" t="n">
        <v>-0.01157</v>
      </c>
      <c r="O6316" t="n">
        <v>-0.01323</v>
      </c>
      <c r="P6316" t="n">
        <v>-0.00731</v>
      </c>
      <c r="Q6316" t="n">
        <v>-0.0052</v>
      </c>
      <c r="R6316" t="n">
        <v>0.00048</v>
      </c>
      <c r="S6316" t="n">
        <v>0.00167</v>
      </c>
      <c r="T6316" t="n">
        <v>-0.00441</v>
      </c>
    </row>
    <row r="6317">
      <c r="A6317" s="142" t="n">
        <v>45376</v>
      </c>
      <c r="B6317" t="n">
        <v>-0.00722</v>
      </c>
      <c r="C6317" t="n">
        <v>-0.00728</v>
      </c>
      <c r="D6317" t="n">
        <v>-0.00719</v>
      </c>
      <c r="E6317" t="n">
        <v>-0.00726</v>
      </c>
      <c r="F6317" t="n">
        <v>-0.00715</v>
      </c>
      <c r="G6317" t="n">
        <v>-0.01135</v>
      </c>
      <c r="H6317" t="n">
        <v>-0.00476</v>
      </c>
      <c r="I6317" t="n">
        <v>-0.00478</v>
      </c>
      <c r="J6317" t="n">
        <v>0.00185</v>
      </c>
      <c r="K6317" t="n">
        <v>-0.00137</v>
      </c>
      <c r="L6317" t="n">
        <v>0.008999999999999999</v>
      </c>
      <c r="M6317" t="n">
        <v>0.00126</v>
      </c>
      <c r="N6317" t="n">
        <v>0.00118</v>
      </c>
      <c r="O6317" t="n">
        <v>0.00751</v>
      </c>
      <c r="P6317" t="n">
        <v>-0.00147</v>
      </c>
      <c r="Q6317" t="n">
        <v>0.00653</v>
      </c>
      <c r="R6317" t="n">
        <v>0.00073</v>
      </c>
      <c r="S6317" t="n">
        <v>-0.00433</v>
      </c>
      <c r="T6317" t="n">
        <v>-0.0048</v>
      </c>
    </row>
    <row r="6318">
      <c r="A6318" s="142" t="n">
        <v>45377</v>
      </c>
      <c r="B6318" t="n">
        <v>0.0063</v>
      </c>
      <c r="C6318" t="n">
        <v>0.0063</v>
      </c>
      <c r="D6318" t="n">
        <v>0.00635</v>
      </c>
      <c r="E6318" t="n">
        <v>0.00638</v>
      </c>
      <c r="F6318" t="n">
        <v>0.00633</v>
      </c>
      <c r="G6318" t="n">
        <v>0.00834</v>
      </c>
      <c r="H6318" t="n">
        <v>0.00055</v>
      </c>
      <c r="I6318" t="n">
        <v>0.0005</v>
      </c>
      <c r="J6318" t="n">
        <v>-0.00154</v>
      </c>
      <c r="K6318" t="n">
        <v>-0.00623</v>
      </c>
      <c r="L6318" t="n">
        <v>-0.00373</v>
      </c>
      <c r="M6318" t="n">
        <v>-0.00121</v>
      </c>
      <c r="N6318" t="n">
        <v>0.00017</v>
      </c>
      <c r="O6318" t="n">
        <v>0.0012</v>
      </c>
      <c r="P6318" t="n">
        <v>0.00147</v>
      </c>
      <c r="Q6318" t="n">
        <v>-0.0005999999999999999</v>
      </c>
      <c r="R6318" t="n">
        <v>0.00208</v>
      </c>
      <c r="S6318" t="n">
        <v>-0.00032</v>
      </c>
      <c r="T6318" t="n">
        <v>0.00482</v>
      </c>
    </row>
    <row r="6319">
      <c r="A6319" s="142" t="n">
        <v>45378</v>
      </c>
      <c r="B6319" t="n">
        <v>0.00062</v>
      </c>
      <c r="C6319" t="n">
        <v>0.00059</v>
      </c>
      <c r="D6319" t="n">
        <v>0.00061</v>
      </c>
      <c r="E6319" t="n">
        <v>0.0005999999999999999</v>
      </c>
      <c r="F6319" t="n">
        <v>0.0006400000000000001</v>
      </c>
      <c r="G6319" t="n">
        <v>-0.00019</v>
      </c>
      <c r="H6319" t="n">
        <v>-0.00655</v>
      </c>
      <c r="I6319" t="n">
        <v>-0.00647</v>
      </c>
      <c r="J6319" t="n">
        <v>0.01943</v>
      </c>
      <c r="K6319" t="n">
        <v>0.02909</v>
      </c>
      <c r="L6319" t="n">
        <v>-0.00128</v>
      </c>
      <c r="M6319" t="n">
        <v>0.03546</v>
      </c>
      <c r="N6319" t="n">
        <v>0.03467</v>
      </c>
      <c r="O6319" t="n">
        <v>0.03375</v>
      </c>
      <c r="P6319" t="n">
        <v>0.02946</v>
      </c>
      <c r="Q6319" t="n">
        <v>0.01768</v>
      </c>
      <c r="R6319" t="n">
        <v>0.00131</v>
      </c>
      <c r="S6319" t="n">
        <v>0.00651</v>
      </c>
      <c r="T6319" t="n">
        <v>-0.0024</v>
      </c>
    </row>
    <row r="6320">
      <c r="A6320" s="142" t="n">
        <v>45379</v>
      </c>
      <c r="B6320" t="n">
        <v>0.03007</v>
      </c>
      <c r="C6320" t="n">
        <v>0.03005</v>
      </c>
      <c r="D6320" t="n">
        <v>0.03008</v>
      </c>
      <c r="E6320" t="n">
        <v>0.03006</v>
      </c>
      <c r="F6320" t="n">
        <v>0.03007</v>
      </c>
      <c r="G6320" t="n">
        <v>0.02924</v>
      </c>
      <c r="H6320" t="n">
        <v>0.02775</v>
      </c>
      <c r="I6320" t="n">
        <v>0.0277</v>
      </c>
      <c r="J6320" t="n">
        <v>0.02813</v>
      </c>
      <c r="K6320" t="n">
        <v>0.02145</v>
      </c>
      <c r="L6320" t="n">
        <v>0.01479</v>
      </c>
      <c r="M6320" t="n">
        <v>0.02947</v>
      </c>
      <c r="N6320" t="n">
        <v>0.02197</v>
      </c>
      <c r="O6320" t="n">
        <v>0.02108</v>
      </c>
      <c r="P6320" t="n">
        <v>0.02289</v>
      </c>
      <c r="Q6320" t="n">
        <v>0.02719</v>
      </c>
      <c r="R6320" t="n">
        <v>0.002</v>
      </c>
      <c r="S6320" t="n">
        <v>0.00272</v>
      </c>
      <c r="T6320" t="n">
        <v>0.00572</v>
      </c>
    </row>
    <row r="6321">
      <c r="A6321" s="142" t="n">
        <v>45380</v>
      </c>
      <c r="B6321" t="n">
        <v>0</v>
      </c>
      <c r="C6321" t="n">
        <v>0</v>
      </c>
      <c r="D6321" t="n">
        <v>0</v>
      </c>
      <c r="E6321" t="n">
        <v>0</v>
      </c>
      <c r="F6321" t="n">
        <v>0</v>
      </c>
      <c r="G6321" t="n">
        <v>0</v>
      </c>
      <c r="H6321" t="n">
        <v>0</v>
      </c>
      <c r="I6321" t="n">
        <v>0</v>
      </c>
      <c r="J6321" t="n">
        <v>0</v>
      </c>
      <c r="K6321" t="n">
        <v>0</v>
      </c>
      <c r="L6321" t="n">
        <v>0</v>
      </c>
      <c r="M6321" t="n">
        <v>0</v>
      </c>
      <c r="N6321" t="n">
        <v>0</v>
      </c>
      <c r="O6321" t="n">
        <v>0</v>
      </c>
      <c r="P6321" t="n">
        <v>0</v>
      </c>
      <c r="Q6321" t="n">
        <v>0</v>
      </c>
      <c r="R6321" t="n">
        <v>0</v>
      </c>
      <c r="S6321" t="n">
        <v>0.00053</v>
      </c>
      <c r="T6321" t="n">
        <v>0.00273</v>
      </c>
    </row>
    <row r="6322">
      <c r="A6322" s="142" t="n">
        <v>45383</v>
      </c>
      <c r="B6322" t="n">
        <v>0</v>
      </c>
      <c r="C6322" t="n">
        <v>0</v>
      </c>
      <c r="D6322" t="n">
        <v>0</v>
      </c>
      <c r="E6322" t="n">
        <v>0</v>
      </c>
      <c r="F6322" t="n">
        <v>0</v>
      </c>
      <c r="G6322" t="n">
        <v>0</v>
      </c>
      <c r="H6322" t="n">
        <v>0</v>
      </c>
      <c r="I6322" t="n">
        <v>0</v>
      </c>
      <c r="J6322" t="n">
        <v>0</v>
      </c>
      <c r="K6322" t="n">
        <v>0</v>
      </c>
      <c r="L6322" t="n">
        <v>0</v>
      </c>
      <c r="M6322" t="n">
        <v>0</v>
      </c>
      <c r="N6322" t="n">
        <v>0</v>
      </c>
      <c r="O6322" t="n">
        <v>0</v>
      </c>
      <c r="P6322" t="n">
        <v>0.01259</v>
      </c>
      <c r="Q6322" t="n">
        <v>0</v>
      </c>
      <c r="R6322" t="n">
        <v>-0.00031</v>
      </c>
      <c r="S6322" t="n">
        <v>0.00164</v>
      </c>
      <c r="T6322" t="n">
        <v>0.0041</v>
      </c>
    </row>
    <row r="6323">
      <c r="A6323" s="142" t="n">
        <v>45384</v>
      </c>
      <c r="B6323" t="n">
        <v>0.05374</v>
      </c>
      <c r="C6323" t="n">
        <v>0.05366</v>
      </c>
      <c r="D6323" t="n">
        <v>0.05381</v>
      </c>
      <c r="E6323" t="n">
        <v>0.05379</v>
      </c>
      <c r="F6323" t="n">
        <v>0.05384</v>
      </c>
      <c r="G6323" t="n">
        <v>0.04642</v>
      </c>
      <c r="H6323" t="n">
        <v>0.04564</v>
      </c>
      <c r="I6323" t="n">
        <v>0.04554</v>
      </c>
      <c r="J6323" t="n">
        <v>0.02766</v>
      </c>
      <c r="K6323" t="n">
        <v>0.02505</v>
      </c>
      <c r="L6323" t="n">
        <v>0.01534</v>
      </c>
      <c r="M6323" t="n">
        <v>0.04972</v>
      </c>
      <c r="N6323" t="n">
        <v>0.02326</v>
      </c>
      <c r="O6323" t="n">
        <v>0.01511</v>
      </c>
      <c r="P6323" t="n">
        <v>0.01105</v>
      </c>
      <c r="Q6323" t="n">
        <v>0.0322</v>
      </c>
      <c r="R6323" t="n">
        <v>-0.00758</v>
      </c>
      <c r="S6323" t="n">
        <v>-0.0068</v>
      </c>
      <c r="T6323" t="n">
        <v>0.00559</v>
      </c>
    </row>
    <row r="6324">
      <c r="A6324" s="142" t="n">
        <v>45385</v>
      </c>
      <c r="B6324" t="n">
        <v>0.01643</v>
      </c>
      <c r="C6324" t="n">
        <v>0.01641</v>
      </c>
      <c r="D6324" t="n">
        <v>0.01645</v>
      </c>
      <c r="E6324" t="n">
        <v>0.01642</v>
      </c>
      <c r="F6324" t="n">
        <v>0.01648</v>
      </c>
      <c r="G6324" t="n">
        <v>0.01854</v>
      </c>
      <c r="H6324" t="n">
        <v>0.01866</v>
      </c>
      <c r="I6324" t="n">
        <v>0.01867</v>
      </c>
      <c r="J6324" t="n">
        <v>0.00544</v>
      </c>
      <c r="K6324" t="n">
        <v>0.02083</v>
      </c>
      <c r="L6324" t="n">
        <v>0.02086</v>
      </c>
      <c r="M6324" t="n">
        <v>0.0349</v>
      </c>
      <c r="N6324" t="n">
        <v>0.02233</v>
      </c>
      <c r="O6324" t="n">
        <v>0.02567</v>
      </c>
      <c r="P6324" t="n">
        <v>0.03142</v>
      </c>
      <c r="Q6324" t="n">
        <v>0.00194</v>
      </c>
      <c r="R6324" t="n">
        <v>0.00277</v>
      </c>
      <c r="S6324" t="n">
        <v>-0.00419</v>
      </c>
      <c r="T6324" t="n">
        <v>-0.01133</v>
      </c>
    </row>
    <row r="6325">
      <c r="A6325" s="142" t="n">
        <v>45386</v>
      </c>
      <c r="B6325" t="n">
        <v>0.02411</v>
      </c>
      <c r="C6325" t="n">
        <v>0.02409</v>
      </c>
      <c r="D6325" t="n">
        <v>0.02412</v>
      </c>
      <c r="E6325" t="n">
        <v>0.0241</v>
      </c>
      <c r="F6325" t="n">
        <v>0.02411</v>
      </c>
      <c r="G6325" t="n">
        <v>0.02944</v>
      </c>
      <c r="H6325" t="n">
        <v>0.02566</v>
      </c>
      <c r="I6325" t="n">
        <v>0.02566</v>
      </c>
      <c r="J6325" t="n">
        <v>0.00655</v>
      </c>
      <c r="K6325" t="n">
        <v>-0.00319</v>
      </c>
      <c r="L6325" t="n">
        <v>0.00602</v>
      </c>
      <c r="M6325" t="n">
        <v>-0.00842</v>
      </c>
      <c r="N6325" t="n">
        <v>-0.00886</v>
      </c>
      <c r="O6325" t="n">
        <v>-0.0081</v>
      </c>
      <c r="P6325" t="n">
        <v>-0.00265</v>
      </c>
      <c r="Q6325" t="n">
        <v>0.00758</v>
      </c>
      <c r="R6325" t="n">
        <v>0.00158</v>
      </c>
      <c r="S6325" t="n">
        <v>-0.00971</v>
      </c>
      <c r="T6325" t="n">
        <v>0.00115</v>
      </c>
    </row>
    <row r="6326">
      <c r="A6326" s="142" t="n">
        <v>45387</v>
      </c>
      <c r="B6326" t="n">
        <v>-0.00861</v>
      </c>
      <c r="C6326" t="n">
        <v>-0.0086</v>
      </c>
      <c r="D6326" t="n">
        <v>-0.00859</v>
      </c>
      <c r="E6326" t="n">
        <v>-0.008580000000000001</v>
      </c>
      <c r="F6326" t="n">
        <v>-0.008580000000000001</v>
      </c>
      <c r="G6326" t="n">
        <v>-0.00435</v>
      </c>
      <c r="H6326" t="n">
        <v>-0.01278</v>
      </c>
      <c r="I6326" t="n">
        <v>-0.01276</v>
      </c>
      <c r="J6326" t="n">
        <v>0.00453</v>
      </c>
      <c r="K6326" t="n">
        <v>0.0175</v>
      </c>
      <c r="L6326" t="n">
        <v>-0.00156</v>
      </c>
      <c r="M6326" t="n">
        <v>0.02356</v>
      </c>
      <c r="N6326" t="n">
        <v>0.02572</v>
      </c>
      <c r="O6326" t="n">
        <v>0.02267</v>
      </c>
      <c r="P6326" t="n">
        <v>0.01195</v>
      </c>
      <c r="Q6326" t="n">
        <v>0.00477</v>
      </c>
      <c r="R6326" t="n">
        <v>-0.00829</v>
      </c>
      <c r="S6326" t="n">
        <v>0.008619999999999999</v>
      </c>
      <c r="T6326" t="n">
        <v>0.00171</v>
      </c>
    </row>
    <row r="6327">
      <c r="A6327" s="142" t="n">
        <v>45390</v>
      </c>
      <c r="B6327" t="n">
        <v>0.03212</v>
      </c>
      <c r="C6327" t="n">
        <v>0.03207</v>
      </c>
      <c r="D6327" t="n">
        <v>0.03218</v>
      </c>
      <c r="E6327" t="n">
        <v>0.03215</v>
      </c>
      <c r="F6327" t="n">
        <v>0.03219</v>
      </c>
      <c r="G6327" t="n">
        <v>0.02739</v>
      </c>
      <c r="H6327" t="n">
        <v>0.0171</v>
      </c>
      <c r="I6327" t="n">
        <v>0.01708</v>
      </c>
      <c r="J6327" t="n">
        <v>0.01014</v>
      </c>
      <c r="K6327" t="n">
        <v>-0.00146</v>
      </c>
      <c r="L6327" t="n">
        <v>0.01966</v>
      </c>
      <c r="M6327" t="n">
        <v>0.00067</v>
      </c>
      <c r="N6327" t="n">
        <v>-0.00432</v>
      </c>
      <c r="O6327" t="n">
        <v>-0.0025</v>
      </c>
      <c r="P6327" t="n">
        <v>0.01312</v>
      </c>
      <c r="Q6327" t="n">
        <v>0.01396</v>
      </c>
      <c r="R6327" t="n">
        <v>0.00451</v>
      </c>
      <c r="S6327" t="n">
        <v>-0.00119</v>
      </c>
      <c r="T6327" t="n">
        <v>0.00021</v>
      </c>
    </row>
    <row r="6328">
      <c r="A6328" s="142" t="n">
        <v>45391</v>
      </c>
      <c r="B6328" t="n">
        <v>0.00518</v>
      </c>
      <c r="C6328" t="n">
        <v>0.00514</v>
      </c>
      <c r="D6328" t="n">
        <v>0.00519</v>
      </c>
      <c r="E6328" t="n">
        <v>0.0052</v>
      </c>
      <c r="F6328" t="n">
        <v>0.00519</v>
      </c>
      <c r="G6328" t="n">
        <v>0.008460000000000001</v>
      </c>
      <c r="H6328" t="n">
        <v>0.008829999999999999</v>
      </c>
      <c r="I6328" t="n">
        <v>0.00877</v>
      </c>
      <c r="J6328" t="n">
        <v>0.02202</v>
      </c>
      <c r="K6328" t="n">
        <v>0.01171</v>
      </c>
      <c r="L6328" t="n">
        <v>0.01234</v>
      </c>
      <c r="M6328" t="n">
        <v>0.00928</v>
      </c>
      <c r="N6328" t="n">
        <v>0.01543</v>
      </c>
      <c r="O6328" t="n">
        <v>0.01207</v>
      </c>
      <c r="P6328" t="n">
        <v>0.01295</v>
      </c>
      <c r="Q6328" t="n">
        <v>0.02169</v>
      </c>
      <c r="R6328" t="n">
        <v>-0.00588</v>
      </c>
      <c r="S6328" t="n">
        <v>0.00118</v>
      </c>
      <c r="T6328" t="n">
        <v>0.00555</v>
      </c>
    </row>
    <row r="6329">
      <c r="A6329" s="142" t="n">
        <v>45392</v>
      </c>
      <c r="B6329" t="n">
        <v>0.01568</v>
      </c>
      <c r="C6329" t="n">
        <v>0.01565</v>
      </c>
      <c r="D6329" t="n">
        <v>0.01568</v>
      </c>
      <c r="E6329" t="n">
        <v>0.01566</v>
      </c>
      <c r="F6329" t="n">
        <v>0.01569</v>
      </c>
      <c r="G6329" t="n">
        <v>0.01608</v>
      </c>
      <c r="H6329" t="n">
        <v>0.01473</v>
      </c>
      <c r="I6329" t="n">
        <v>0.01472</v>
      </c>
      <c r="J6329" t="n">
        <v>-0.00518</v>
      </c>
      <c r="K6329" t="n">
        <v>0.0008899999999999999</v>
      </c>
      <c r="L6329" t="n">
        <v>-0.008710000000000001</v>
      </c>
      <c r="M6329" t="n">
        <v>-0.00338</v>
      </c>
      <c r="N6329" t="n">
        <v>-0.009209999999999999</v>
      </c>
      <c r="O6329" t="n">
        <v>-0.01688</v>
      </c>
      <c r="P6329" t="n">
        <v>-0.00767</v>
      </c>
      <c r="Q6329" t="n">
        <v>-0.00872</v>
      </c>
      <c r="R6329" t="n">
        <v>0.00161</v>
      </c>
      <c r="S6329" t="n">
        <v>0.00133</v>
      </c>
      <c r="T6329" t="n">
        <v>0.01218</v>
      </c>
    </row>
    <row r="6330">
      <c r="A6330" s="142" t="n">
        <v>45393</v>
      </c>
      <c r="B6330" t="n">
        <v>-0.00592</v>
      </c>
      <c r="C6330" t="n">
        <v>-0.0059</v>
      </c>
      <c r="D6330" t="n">
        <v>-0.00589</v>
      </c>
      <c r="E6330" t="n">
        <v>-0.00587</v>
      </c>
      <c r="F6330" t="n">
        <v>-0.00587</v>
      </c>
      <c r="G6330" t="n">
        <v>-0.0154</v>
      </c>
      <c r="H6330" t="n">
        <v>-0.00131</v>
      </c>
      <c r="I6330" t="n">
        <v>-0.00127</v>
      </c>
      <c r="J6330" t="n">
        <v>0.00685</v>
      </c>
      <c r="K6330" t="n">
        <v>0.00856</v>
      </c>
      <c r="L6330" t="n">
        <v>0.00462</v>
      </c>
      <c r="M6330" t="n">
        <v>0.00966</v>
      </c>
      <c r="N6330" t="n">
        <v>0.01514</v>
      </c>
      <c r="O6330" t="n">
        <v>0.01129</v>
      </c>
      <c r="P6330" t="n">
        <v>0.01933</v>
      </c>
      <c r="Q6330" t="n">
        <v>0.00649</v>
      </c>
      <c r="R6330" t="n">
        <v>-0.00321</v>
      </c>
      <c r="S6330" t="n">
        <v>0.00733</v>
      </c>
      <c r="T6330" t="n">
        <v>0.00183</v>
      </c>
    </row>
    <row r="6331">
      <c r="A6331" s="142" t="n">
        <v>45394</v>
      </c>
      <c r="B6331" t="n">
        <v>0.01954</v>
      </c>
      <c r="C6331" t="n">
        <v>0.01951</v>
      </c>
      <c r="D6331" t="n">
        <v>0.01954</v>
      </c>
      <c r="E6331" t="n">
        <v>0.01952</v>
      </c>
      <c r="F6331" t="n">
        <v>0.01957</v>
      </c>
      <c r="G6331" t="n">
        <v>0.01495</v>
      </c>
      <c r="H6331" t="n">
        <v>0.01096</v>
      </c>
      <c r="I6331" t="n">
        <v>0.01087</v>
      </c>
      <c r="J6331" t="n">
        <v>0.04602</v>
      </c>
      <c r="K6331" t="n">
        <v>0</v>
      </c>
      <c r="L6331" t="n">
        <v>0.00754</v>
      </c>
      <c r="M6331" t="n">
        <v>0.0016</v>
      </c>
      <c r="N6331" t="n">
        <v>-0.00401</v>
      </c>
      <c r="O6331" t="n">
        <v>-0.00238</v>
      </c>
      <c r="P6331" t="n">
        <v>-0.00126</v>
      </c>
      <c r="Q6331" t="n">
        <v>0.04468</v>
      </c>
      <c r="R6331" t="n">
        <v>0.00224</v>
      </c>
      <c r="S6331" t="n">
        <v>-0.00481</v>
      </c>
      <c r="T6331" t="n">
        <v>-0.00562</v>
      </c>
    </row>
    <row r="6332">
      <c r="A6332" s="142" t="n">
        <v>45397</v>
      </c>
      <c r="B6332" t="n">
        <v>0.00355</v>
      </c>
      <c r="C6332" t="n">
        <v>0.00351</v>
      </c>
      <c r="D6332" t="n">
        <v>0.00362</v>
      </c>
      <c r="E6332" t="n">
        <v>0.00358</v>
      </c>
      <c r="F6332" t="n">
        <v>0.00362</v>
      </c>
      <c r="G6332" t="n">
        <v>-0.00342</v>
      </c>
      <c r="H6332" t="n">
        <v>-0.00513</v>
      </c>
      <c r="I6332" t="n">
        <v>-0.00511</v>
      </c>
      <c r="J6332" t="n">
        <v>-0.044</v>
      </c>
      <c r="K6332" t="n">
        <v>-0.01025</v>
      </c>
      <c r="L6332" t="n">
        <v>-0.00302</v>
      </c>
      <c r="M6332" t="n">
        <v>-0.01958</v>
      </c>
      <c r="N6332" t="n">
        <v>-0.00774</v>
      </c>
      <c r="O6332" t="n">
        <v>-0.01393</v>
      </c>
      <c r="P6332" t="n">
        <v>-0.01139</v>
      </c>
      <c r="Q6332" t="n">
        <v>-0.04099</v>
      </c>
      <c r="R6332" t="n">
        <v>0.00129</v>
      </c>
      <c r="S6332" t="n">
        <v>-0.00967</v>
      </c>
      <c r="T6332" t="n">
        <v>-0.01019</v>
      </c>
    </row>
    <row r="6333">
      <c r="A6333" s="142" t="n">
        <v>45398</v>
      </c>
      <c r="B6333" t="n">
        <v>-0.01804</v>
      </c>
      <c r="C6333" t="n">
        <v>-0.01807</v>
      </c>
      <c r="D6333" t="n">
        <v>-0.01804</v>
      </c>
      <c r="E6333" t="n">
        <v>-0.01804</v>
      </c>
      <c r="F6333" t="n">
        <v>-0.01802</v>
      </c>
      <c r="G6333" t="n">
        <v>-0.01826</v>
      </c>
      <c r="H6333" t="n">
        <v>-0.008529999999999999</v>
      </c>
      <c r="I6333" t="n">
        <v>-0.008580000000000001</v>
      </c>
      <c r="J6333" t="n">
        <v>-0.02642</v>
      </c>
      <c r="K6333" t="n">
        <v>-0.0098</v>
      </c>
      <c r="L6333" t="n">
        <v>0</v>
      </c>
      <c r="M6333" t="n">
        <v>-0.01209</v>
      </c>
      <c r="N6333" t="n">
        <v>-0.00595</v>
      </c>
      <c r="O6333" t="n">
        <v>-0.00688</v>
      </c>
      <c r="P6333" t="n">
        <v>-0.0128</v>
      </c>
      <c r="Q6333" t="n">
        <v>-0.02618</v>
      </c>
      <c r="R6333" t="n">
        <v>-0.0147</v>
      </c>
      <c r="S6333" t="n">
        <v>-0.008</v>
      </c>
      <c r="T6333" t="n">
        <v>-0.02066</v>
      </c>
    </row>
    <row r="6334">
      <c r="A6334" s="142" t="n">
        <v>45399</v>
      </c>
      <c r="B6334" t="n">
        <v>-0.02413</v>
      </c>
      <c r="C6334" t="n">
        <v>-0.02415</v>
      </c>
      <c r="D6334" t="n">
        <v>-0.02413</v>
      </c>
      <c r="E6334" t="n">
        <v>-0.02412</v>
      </c>
      <c r="F6334" t="n">
        <v>-0.02412</v>
      </c>
      <c r="G6334" t="n">
        <v>-0.02382</v>
      </c>
      <c r="H6334" t="n">
        <v>-0.02199</v>
      </c>
      <c r="I6334" t="n">
        <v>-0.02195</v>
      </c>
      <c r="J6334" t="n">
        <v>0.02993</v>
      </c>
      <c r="K6334" t="n">
        <v>0.008319999999999999</v>
      </c>
      <c r="L6334" t="n">
        <v>-0.00975</v>
      </c>
      <c r="M6334" t="n">
        <v>0.008659999999999999</v>
      </c>
      <c r="N6334" t="n">
        <v>0.00749</v>
      </c>
      <c r="O6334" t="n">
        <v>0.009719999999999999</v>
      </c>
      <c r="P6334" t="n">
        <v>0.01038</v>
      </c>
      <c r="Q6334" t="n">
        <v>0.03466</v>
      </c>
      <c r="R6334" t="n">
        <v>0.0004</v>
      </c>
      <c r="S6334" t="n">
        <v>-0.00456</v>
      </c>
      <c r="T6334" t="n">
        <v>0.00225</v>
      </c>
    </row>
    <row r="6335">
      <c r="A6335" s="142" t="n">
        <v>45400</v>
      </c>
      <c r="B6335" t="n">
        <v>0.01416</v>
      </c>
      <c r="C6335" t="n">
        <v>0.01412</v>
      </c>
      <c r="D6335" t="n">
        <v>0.01415</v>
      </c>
      <c r="E6335" t="n">
        <v>0.01412</v>
      </c>
      <c r="F6335" t="n">
        <v>0.01419</v>
      </c>
      <c r="G6335" t="n">
        <v>0.01465</v>
      </c>
      <c r="H6335" t="n">
        <v>0.00495</v>
      </c>
      <c r="I6335" t="n">
        <v>0.0049</v>
      </c>
      <c r="J6335" t="n">
        <v>-0.00136</v>
      </c>
      <c r="K6335" t="n">
        <v>0.01216</v>
      </c>
      <c r="L6335" t="n">
        <v>0.00309</v>
      </c>
      <c r="M6335" t="n">
        <v>0.00559</v>
      </c>
      <c r="N6335" t="n">
        <v>0.01128</v>
      </c>
      <c r="O6335" t="n">
        <v>0.00626</v>
      </c>
      <c r="P6335" t="n">
        <v>0.00385</v>
      </c>
      <c r="Q6335" t="n">
        <v>-0.00586</v>
      </c>
      <c r="R6335" t="n">
        <v>0.0021</v>
      </c>
      <c r="S6335" t="n">
        <v>-0.0014</v>
      </c>
      <c r="T6335" t="n">
        <v>0.00428</v>
      </c>
    </row>
    <row r="6336">
      <c r="A6336" s="142" t="n">
        <v>45401</v>
      </c>
      <c r="B6336" t="n">
        <v>0.00185</v>
      </c>
      <c r="C6336" t="n">
        <v>0.00185</v>
      </c>
      <c r="D6336" t="n">
        <v>0.0019</v>
      </c>
      <c r="E6336" t="n">
        <v>0.0019</v>
      </c>
      <c r="F6336" t="n">
        <v>0.00188</v>
      </c>
      <c r="G6336" t="n">
        <v>0.00369</v>
      </c>
      <c r="H6336" t="n">
        <v>0.00432</v>
      </c>
      <c r="I6336" t="n">
        <v>0.00438</v>
      </c>
      <c r="J6336" t="n">
        <v>0.0049</v>
      </c>
      <c r="K6336" t="n">
        <v>0.00793</v>
      </c>
      <c r="L6336" t="n">
        <v>0.00158</v>
      </c>
      <c r="M6336" t="n">
        <v>0.01207</v>
      </c>
      <c r="N6336" t="n">
        <v>0.00735</v>
      </c>
      <c r="O6336" t="n">
        <v>0.00993</v>
      </c>
      <c r="P6336" t="n">
        <v>0.01023</v>
      </c>
      <c r="Q6336" t="n">
        <v>0.0029</v>
      </c>
      <c r="R6336" t="n">
        <v>-0.00038</v>
      </c>
      <c r="S6336" t="n">
        <v>-0.00945</v>
      </c>
      <c r="T6336" t="n">
        <v>-0.01545</v>
      </c>
    </row>
    <row r="6337">
      <c r="A6337" s="142" t="n">
        <v>45404</v>
      </c>
      <c r="B6337" t="n">
        <v>0.00618</v>
      </c>
      <c r="C6337" t="n">
        <v>0.00613</v>
      </c>
      <c r="D6337" t="n">
        <v>0.00621</v>
      </c>
      <c r="E6337" t="n">
        <v>0.00621</v>
      </c>
      <c r="F6337" t="n">
        <v>0.00627</v>
      </c>
      <c r="G6337" t="n">
        <v>0.00762</v>
      </c>
      <c r="H6337" t="n">
        <v>-0.00291</v>
      </c>
      <c r="I6337" t="n">
        <v>-0.00297</v>
      </c>
      <c r="J6337" t="n">
        <v>-0.02057</v>
      </c>
      <c r="K6337" t="n">
        <v>-0.0305</v>
      </c>
      <c r="L6337" t="n">
        <v>-0.02775</v>
      </c>
      <c r="M6337" t="n">
        <v>-0.03644</v>
      </c>
      <c r="N6337" t="n">
        <v>-0.03615</v>
      </c>
      <c r="O6337" t="n">
        <v>-0.04241</v>
      </c>
      <c r="P6337" t="n">
        <v>-0.02911</v>
      </c>
      <c r="Q6337" t="n">
        <v>-0.02132</v>
      </c>
      <c r="R6337" t="n">
        <v>0.0073</v>
      </c>
      <c r="S6337" t="n">
        <v>0.01063</v>
      </c>
      <c r="T6337" t="n">
        <v>0.01005</v>
      </c>
    </row>
    <row r="6338">
      <c r="A6338" s="142" t="n">
        <v>45405</v>
      </c>
      <c r="B6338" t="n">
        <v>-0.04018</v>
      </c>
      <c r="C6338" t="n">
        <v>-0.04024</v>
      </c>
      <c r="D6338" t="n">
        <v>-0.04019</v>
      </c>
      <c r="E6338" t="n">
        <v>-0.0402</v>
      </c>
      <c r="F6338" t="n">
        <v>-0.04016</v>
      </c>
      <c r="G6338" t="n">
        <v>-0.0424</v>
      </c>
      <c r="H6338" t="n">
        <v>-0.01657</v>
      </c>
      <c r="I6338" t="n">
        <v>-0.01654</v>
      </c>
      <c r="J6338" t="n">
        <v>-0.01243</v>
      </c>
      <c r="K6338" t="n">
        <v>-0.00045</v>
      </c>
      <c r="L6338" t="n">
        <v>0.00016</v>
      </c>
      <c r="M6338" t="n">
        <v>0.00777</v>
      </c>
      <c r="N6338" t="n">
        <v>0.00741</v>
      </c>
      <c r="O6338" t="n">
        <v>0.01645</v>
      </c>
      <c r="P6338" t="n">
        <v>-0.00261</v>
      </c>
      <c r="Q6338" t="n">
        <v>-0.00547</v>
      </c>
      <c r="R6338" t="n">
        <v>0.01111</v>
      </c>
      <c r="S6338" t="n">
        <v>0.00688</v>
      </c>
      <c r="T6338" t="n">
        <v>0.00252</v>
      </c>
    </row>
    <row r="6339">
      <c r="A6339" s="142" t="n">
        <v>45406</v>
      </c>
      <c r="B6339" t="n">
        <v>0.00725</v>
      </c>
      <c r="C6339" t="n">
        <v>0.00726</v>
      </c>
      <c r="D6339" t="n">
        <v>0.0073</v>
      </c>
      <c r="E6339" t="n">
        <v>0.00724</v>
      </c>
      <c r="F6339" t="n">
        <v>0.00726</v>
      </c>
      <c r="G6339" t="n">
        <v>0.01227</v>
      </c>
      <c r="H6339" t="n">
        <v>0.00142</v>
      </c>
      <c r="I6339" t="n">
        <v>0.00136</v>
      </c>
      <c r="J6339" t="n">
        <v>0.00056</v>
      </c>
      <c r="K6339" t="n">
        <v>0.00079</v>
      </c>
      <c r="L6339" t="n">
        <v>-0.00534</v>
      </c>
      <c r="M6339" t="n">
        <v>0.0002</v>
      </c>
      <c r="N6339" t="n">
        <v>-0.00154</v>
      </c>
      <c r="O6339" t="n">
        <v>-0.00195</v>
      </c>
      <c r="P6339" t="n">
        <v>-0.00392</v>
      </c>
      <c r="Q6339" t="n">
        <v>-0.00306</v>
      </c>
      <c r="R6339" t="n">
        <v>-0.00363</v>
      </c>
      <c r="S6339" t="n">
        <v>0.00267</v>
      </c>
      <c r="T6339" t="n">
        <v>0.01599</v>
      </c>
    </row>
    <row r="6340">
      <c r="A6340" s="142" t="n">
        <v>45407</v>
      </c>
      <c r="B6340" t="n">
        <v>-0.00574</v>
      </c>
      <c r="C6340" t="n">
        <v>-0.00574</v>
      </c>
      <c r="D6340" t="n">
        <v>-0.00572</v>
      </c>
      <c r="E6340" t="n">
        <v>-0.00572</v>
      </c>
      <c r="F6340" t="n">
        <v>-0.00568</v>
      </c>
      <c r="G6340" t="n">
        <v>-0.00664</v>
      </c>
      <c r="H6340" t="n">
        <v>0.00043</v>
      </c>
      <c r="I6340" t="n">
        <v>0.0004</v>
      </c>
      <c r="J6340" t="n">
        <v>0.00336</v>
      </c>
      <c r="K6340" t="n">
        <v>0.02356</v>
      </c>
      <c r="L6340" t="n">
        <v>-0.00208</v>
      </c>
      <c r="M6340" t="n">
        <v>0.02302</v>
      </c>
      <c r="N6340" t="n">
        <v>0.02263</v>
      </c>
      <c r="O6340" t="n">
        <v>0.02744</v>
      </c>
      <c r="P6340" t="n">
        <v>0.02231</v>
      </c>
      <c r="Q6340" t="n">
        <v>0.00597</v>
      </c>
      <c r="R6340" t="n">
        <v>-0.00592</v>
      </c>
      <c r="S6340" t="n">
        <v>-0.00731</v>
      </c>
      <c r="T6340" t="n">
        <v>-0.00814</v>
      </c>
    </row>
    <row r="6341">
      <c r="A6341" s="142" t="n">
        <v>45408</v>
      </c>
      <c r="B6341" t="n">
        <v>0.01718</v>
      </c>
      <c r="C6341" t="n">
        <v>0.01715</v>
      </c>
      <c r="D6341" t="n">
        <v>0.0172</v>
      </c>
      <c r="E6341" t="n">
        <v>0.0172</v>
      </c>
      <c r="F6341" t="n">
        <v>0.01719</v>
      </c>
      <c r="G6341" t="n">
        <v>0.01956</v>
      </c>
      <c r="H6341" t="n">
        <v>0.01084</v>
      </c>
      <c r="I6341" t="n">
        <v>0.01084</v>
      </c>
      <c r="J6341" t="n">
        <v>0.03623</v>
      </c>
      <c r="K6341" t="n">
        <v>0.02335</v>
      </c>
      <c r="L6341" t="n">
        <v>-0.00338</v>
      </c>
      <c r="M6341" t="n">
        <v>0.01579</v>
      </c>
      <c r="N6341" t="n">
        <v>0.01619</v>
      </c>
      <c r="O6341" t="n">
        <v>0.01187</v>
      </c>
      <c r="P6341" t="n">
        <v>0.01669</v>
      </c>
      <c r="Q6341" t="n">
        <v>0.04116</v>
      </c>
      <c r="R6341" t="n">
        <v>0.01195</v>
      </c>
      <c r="S6341" t="n">
        <v>0.01226</v>
      </c>
      <c r="T6341" t="n">
        <v>0.01598</v>
      </c>
    </row>
    <row r="6342">
      <c r="A6342" s="142" t="n">
        <v>45411</v>
      </c>
      <c r="B6342" t="n">
        <v>0.02132</v>
      </c>
      <c r="C6342" t="n">
        <v>0.02124</v>
      </c>
      <c r="D6342" t="n">
        <v>0.02132</v>
      </c>
      <c r="E6342" t="n">
        <v>0.02128</v>
      </c>
      <c r="F6342" t="n">
        <v>0.02137</v>
      </c>
      <c r="G6342" t="n">
        <v>0.01815</v>
      </c>
      <c r="H6342" t="n">
        <v>0.02603</v>
      </c>
      <c r="I6342" t="n">
        <v>0.02599</v>
      </c>
      <c r="J6342" t="n">
        <v>-0.0035</v>
      </c>
      <c r="K6342" t="n">
        <v>0.0043</v>
      </c>
      <c r="L6342" t="n">
        <v>0.01565</v>
      </c>
      <c r="M6342" t="n">
        <v>0.00358</v>
      </c>
      <c r="N6342" t="n">
        <v>0.00653</v>
      </c>
      <c r="O6342" t="n">
        <v>0.01196</v>
      </c>
      <c r="P6342" t="n">
        <v>0.01136</v>
      </c>
      <c r="Q6342" t="n">
        <v>-0.00423</v>
      </c>
      <c r="R6342" t="n">
        <v>0.00055</v>
      </c>
      <c r="S6342" t="n">
        <v>0.0012</v>
      </c>
      <c r="T6342" t="n">
        <v>0.00655</v>
      </c>
    </row>
    <row r="6343">
      <c r="A6343" s="142" t="n">
        <v>45412</v>
      </c>
      <c r="B6343" t="n">
        <v>0.00894</v>
      </c>
      <c r="C6343" t="n">
        <v>0.00893</v>
      </c>
      <c r="D6343" t="n">
        <v>0.008959999999999999</v>
      </c>
      <c r="E6343" t="n">
        <v>0.00895</v>
      </c>
      <c r="F6343" t="n">
        <v>0.00894</v>
      </c>
      <c r="G6343" t="n">
        <v>0.01213</v>
      </c>
      <c r="H6343" t="n">
        <v>0.01818</v>
      </c>
      <c r="I6343" t="n">
        <v>0.01818</v>
      </c>
      <c r="J6343" t="n">
        <v>-0.01673</v>
      </c>
      <c r="K6343" t="n">
        <v>-0.03933</v>
      </c>
      <c r="L6343" t="n">
        <v>-0.02464</v>
      </c>
      <c r="M6343" t="n">
        <v>-0.04484</v>
      </c>
      <c r="N6343" t="n">
        <v>-0.04118</v>
      </c>
      <c r="O6343" t="n">
        <v>-0.04879</v>
      </c>
      <c r="P6343" t="n">
        <v>-0.03995</v>
      </c>
      <c r="Q6343" t="n">
        <v>-0.01829</v>
      </c>
      <c r="R6343" t="n">
        <v>-0.00619</v>
      </c>
      <c r="S6343" t="n">
        <v>-0.009690000000000001</v>
      </c>
      <c r="T6343" t="n">
        <v>-0.00313</v>
      </c>
    </row>
    <row r="6344">
      <c r="A6344" s="142" t="n">
        <v>45413</v>
      </c>
      <c r="B6344" t="n">
        <v>0</v>
      </c>
      <c r="C6344" t="n">
        <v>0</v>
      </c>
      <c r="D6344" t="n">
        <v>0</v>
      </c>
      <c r="E6344" t="n">
        <v>0</v>
      </c>
      <c r="F6344" t="n">
        <v>0</v>
      </c>
      <c r="G6344" t="n">
        <v>0</v>
      </c>
      <c r="H6344" t="n">
        <v>0</v>
      </c>
      <c r="I6344" t="n">
        <v>0</v>
      </c>
      <c r="J6344" t="n">
        <v>0</v>
      </c>
      <c r="K6344" t="n">
        <v>0</v>
      </c>
      <c r="L6344" t="n">
        <v>0</v>
      </c>
      <c r="M6344" t="n">
        <v>0</v>
      </c>
      <c r="N6344" t="n">
        <v>0</v>
      </c>
      <c r="O6344" t="n">
        <v>0</v>
      </c>
      <c r="P6344" t="n">
        <v>-0.0013</v>
      </c>
      <c r="Q6344" t="n">
        <v>0</v>
      </c>
      <c r="R6344" t="n">
        <v>-0.00145</v>
      </c>
      <c r="S6344" t="n">
        <v>-0.00225</v>
      </c>
      <c r="T6344" t="n">
        <v>0.00056</v>
      </c>
    </row>
    <row r="6345">
      <c r="A6345" s="142" t="n">
        <v>45414</v>
      </c>
      <c r="B6345" t="n">
        <v>-0.04076</v>
      </c>
      <c r="C6345" t="n">
        <v>-0.04077</v>
      </c>
      <c r="D6345" t="n">
        <v>-0.04072</v>
      </c>
      <c r="E6345" t="n">
        <v>-0.04072</v>
      </c>
      <c r="F6345" t="n">
        <v>-0.04069</v>
      </c>
      <c r="G6345" t="n">
        <v>-0.04345</v>
      </c>
      <c r="H6345" t="n">
        <v>-0.03641</v>
      </c>
      <c r="I6345" t="n">
        <v>-0.03639</v>
      </c>
      <c r="J6345" t="n">
        <v>-0.02251</v>
      </c>
      <c r="K6345" t="n">
        <v>0.00156</v>
      </c>
      <c r="L6345" t="n">
        <v>0.00505</v>
      </c>
      <c r="M6345" t="n">
        <v>-0.00073</v>
      </c>
      <c r="N6345" t="n">
        <v>0.00216</v>
      </c>
      <c r="O6345" t="n">
        <v>0.00755</v>
      </c>
      <c r="P6345" t="n">
        <v>0.0013</v>
      </c>
      <c r="Q6345" t="n">
        <v>-0.01643</v>
      </c>
      <c r="R6345" t="n">
        <v>-0.00157</v>
      </c>
      <c r="S6345" t="n">
        <v>0.007939999999999999</v>
      </c>
      <c r="T6345" t="n">
        <v>0.00673</v>
      </c>
    </row>
    <row r="6346">
      <c r="A6346" s="142" t="n">
        <v>45415</v>
      </c>
      <c r="B6346" t="n">
        <v>0.00095</v>
      </c>
      <c r="C6346" t="n">
        <v>0.00091</v>
      </c>
      <c r="D6346" t="n">
        <v>0.00096</v>
      </c>
      <c r="E6346" t="n">
        <v>0.00095</v>
      </c>
      <c r="F6346" t="n">
        <v>0.00096</v>
      </c>
      <c r="G6346" t="n">
        <v>0.00144</v>
      </c>
      <c r="H6346" t="n">
        <v>0.008659999999999999</v>
      </c>
      <c r="I6346" t="n">
        <v>0.008619999999999999</v>
      </c>
      <c r="J6346" t="n">
        <v>0.00084</v>
      </c>
      <c r="K6346" t="n">
        <v>-0.00334</v>
      </c>
      <c r="L6346" t="n">
        <v>0.00069</v>
      </c>
      <c r="M6346" t="n">
        <v>-0.01331</v>
      </c>
      <c r="N6346" t="n">
        <v>-0.00427</v>
      </c>
      <c r="O6346" t="n">
        <v>-0.00399</v>
      </c>
      <c r="P6346" t="n">
        <v>-0.0091</v>
      </c>
      <c r="Q6346" t="n">
        <v>0.00449</v>
      </c>
      <c r="R6346" t="n">
        <v>0.00488</v>
      </c>
      <c r="S6346" t="n">
        <v>0.00422</v>
      </c>
      <c r="T6346" t="n">
        <v>0.00123</v>
      </c>
    </row>
    <row r="6347">
      <c r="A6347" s="142" t="n">
        <v>45418</v>
      </c>
      <c r="B6347" t="n">
        <v>-0.01072</v>
      </c>
      <c r="C6347" t="n">
        <v>-0.01077</v>
      </c>
      <c r="D6347" t="n">
        <v>-0.01069</v>
      </c>
      <c r="E6347" t="n">
        <v>-0.01071</v>
      </c>
      <c r="F6347" t="n">
        <v>-0.01064</v>
      </c>
      <c r="G6347" t="n">
        <v>-0.00332</v>
      </c>
      <c r="H6347" t="n">
        <v>0.0054</v>
      </c>
      <c r="I6347" t="n">
        <v>0.00536</v>
      </c>
      <c r="J6347" t="n">
        <v>0.0188</v>
      </c>
      <c r="K6347" t="n">
        <v>0.01654</v>
      </c>
      <c r="L6347" t="n">
        <v>0</v>
      </c>
      <c r="M6347" t="n">
        <v>0.02294</v>
      </c>
      <c r="N6347" t="n">
        <v>0.02241</v>
      </c>
      <c r="O6347" t="n">
        <v>0.0238</v>
      </c>
      <c r="P6347" t="n">
        <v>0.01706</v>
      </c>
      <c r="Q6347" t="n">
        <v>0.01761</v>
      </c>
      <c r="R6347" t="n">
        <v>0.00519</v>
      </c>
      <c r="S6347" t="n">
        <v>0.00729</v>
      </c>
      <c r="T6347" t="n">
        <v>0.00379</v>
      </c>
    </row>
    <row r="6348">
      <c r="A6348" s="142" t="n">
        <v>45419</v>
      </c>
      <c r="B6348" t="n">
        <v>0.02747</v>
      </c>
      <c r="C6348" t="n">
        <v>0.02746</v>
      </c>
      <c r="D6348" t="n">
        <v>0.0275</v>
      </c>
      <c r="E6348" t="n">
        <v>0.02752</v>
      </c>
      <c r="F6348" t="n">
        <v>0.02751</v>
      </c>
      <c r="G6348" t="n">
        <v>0.02867</v>
      </c>
      <c r="H6348" t="n">
        <v>0.02377</v>
      </c>
      <c r="I6348" t="n">
        <v>0.0238</v>
      </c>
      <c r="J6348" t="n">
        <v>-0.00083</v>
      </c>
      <c r="K6348" t="n">
        <v>0.00484</v>
      </c>
      <c r="L6348" t="n">
        <v>0.02021</v>
      </c>
      <c r="M6348" t="n">
        <v>-0.00245</v>
      </c>
      <c r="N6348" t="n">
        <v>0.00368</v>
      </c>
      <c r="O6348" t="n">
        <v>0.0013</v>
      </c>
      <c r="P6348" t="n">
        <v>0.01032</v>
      </c>
      <c r="Q6348" t="n">
        <v>-0.00281</v>
      </c>
      <c r="R6348" t="n">
        <v>0.01194</v>
      </c>
      <c r="S6348" t="n">
        <v>0.00326</v>
      </c>
      <c r="T6348" t="n">
        <v>0.00173</v>
      </c>
    </row>
    <row r="6349">
      <c r="A6349" s="142" t="n">
        <v>45420</v>
      </c>
      <c r="B6349" t="n">
        <v>0.00881</v>
      </c>
      <c r="C6349" t="n">
        <v>0.00881</v>
      </c>
      <c r="D6349" t="n">
        <v>0.008829999999999999</v>
      </c>
      <c r="E6349" t="n">
        <v>0.008800000000000001</v>
      </c>
      <c r="F6349" t="n">
        <v>0.00882</v>
      </c>
      <c r="G6349" t="n">
        <v>0.00864</v>
      </c>
      <c r="H6349" t="n">
        <v>0.00572</v>
      </c>
      <c r="I6349" t="n">
        <v>0.00563</v>
      </c>
      <c r="J6349" t="n">
        <v>0.00083</v>
      </c>
      <c r="K6349" t="n">
        <v>0</v>
      </c>
      <c r="L6349" t="n">
        <v>0</v>
      </c>
      <c r="M6349" t="n">
        <v>0</v>
      </c>
      <c r="N6349" t="n">
        <v>0</v>
      </c>
      <c r="O6349" t="n">
        <v>0</v>
      </c>
      <c r="P6349" t="n">
        <v>0.00128</v>
      </c>
      <c r="Q6349" t="n">
        <v>-0.00044</v>
      </c>
      <c r="R6349" t="n">
        <v>0.00359</v>
      </c>
      <c r="S6349" t="n">
        <v>0.00092</v>
      </c>
      <c r="T6349" t="n">
        <v>0.00115</v>
      </c>
    </row>
    <row r="6350">
      <c r="A6350" s="142" t="n">
        <v>45421</v>
      </c>
      <c r="B6350" t="n">
        <v>0</v>
      </c>
      <c r="C6350" t="n">
        <v>0</v>
      </c>
      <c r="D6350" t="n">
        <v>0</v>
      </c>
      <c r="E6350" t="n">
        <v>0</v>
      </c>
      <c r="F6350" t="n">
        <v>0</v>
      </c>
      <c r="G6350" t="n">
        <v>0</v>
      </c>
      <c r="H6350" t="n">
        <v>0</v>
      </c>
      <c r="I6350" t="n">
        <v>0</v>
      </c>
      <c r="J6350" t="n">
        <v>0</v>
      </c>
      <c r="K6350" t="n">
        <v>0</v>
      </c>
      <c r="L6350" t="n">
        <v>0</v>
      </c>
      <c r="M6350" t="n">
        <v>0</v>
      </c>
      <c r="N6350" t="n">
        <v>0</v>
      </c>
      <c r="O6350" t="n">
        <v>0</v>
      </c>
      <c r="P6350" t="n">
        <v>0.01913</v>
      </c>
      <c r="Q6350" t="n">
        <v>0</v>
      </c>
      <c r="R6350" t="n">
        <v>0.00304</v>
      </c>
      <c r="S6350" t="n">
        <v>0.00162</v>
      </c>
      <c r="T6350" t="n">
        <v>-0.0054</v>
      </c>
    </row>
    <row r="6351">
      <c r="A6351" s="142" t="n">
        <v>45422</v>
      </c>
      <c r="B6351" t="n">
        <v>0.0319</v>
      </c>
      <c r="C6351" t="n">
        <v>0.03184</v>
      </c>
      <c r="D6351" t="n">
        <v>0.0319</v>
      </c>
      <c r="E6351" t="n">
        <v>0.03189</v>
      </c>
      <c r="F6351" t="n">
        <v>0.03198</v>
      </c>
      <c r="G6351" t="n">
        <v>0.03176</v>
      </c>
      <c r="H6351" t="n">
        <v>0.0243</v>
      </c>
      <c r="I6351" t="n">
        <v>0.0243</v>
      </c>
      <c r="J6351" t="n">
        <v>0.04324</v>
      </c>
      <c r="K6351" t="n">
        <v>0.02757</v>
      </c>
      <c r="L6351" t="n">
        <v>0.02241</v>
      </c>
      <c r="M6351" t="n">
        <v>0.03969</v>
      </c>
      <c r="N6351" t="n">
        <v>0.03207</v>
      </c>
      <c r="O6351" t="n">
        <v>0.04299</v>
      </c>
      <c r="P6351" t="n">
        <v>0.00501</v>
      </c>
      <c r="Q6351" t="n">
        <v>0.04477</v>
      </c>
      <c r="R6351" t="n">
        <v>0.00805</v>
      </c>
      <c r="S6351" t="n">
        <v>0.00437</v>
      </c>
      <c r="T6351" t="n">
        <v>0.0089</v>
      </c>
    </row>
    <row r="6352">
      <c r="A6352" s="142" t="n">
        <v>45425</v>
      </c>
      <c r="B6352" t="n">
        <v>0.01151</v>
      </c>
      <c r="C6352" t="n">
        <v>0.01146</v>
      </c>
      <c r="D6352" t="n">
        <v>0.01157</v>
      </c>
      <c r="E6352" t="n">
        <v>0.01156</v>
      </c>
      <c r="F6352" t="n">
        <v>0.01154</v>
      </c>
      <c r="G6352" t="n">
        <v>0.01043</v>
      </c>
      <c r="H6352" t="n">
        <v>-0.00725</v>
      </c>
      <c r="I6352" t="n">
        <v>-0.00616</v>
      </c>
      <c r="J6352" t="n">
        <v>-0.01241</v>
      </c>
      <c r="K6352" t="n">
        <v>-0.01405</v>
      </c>
      <c r="L6352" t="n">
        <v>-0.00684</v>
      </c>
      <c r="M6352" t="n">
        <v>-0.00721</v>
      </c>
      <c r="N6352" t="n">
        <v>-0.01485</v>
      </c>
      <c r="O6352" t="n">
        <v>-0.01613</v>
      </c>
      <c r="P6352" t="n">
        <v>-0.00747</v>
      </c>
      <c r="Q6352" t="n">
        <v>-0.0086</v>
      </c>
      <c r="R6352" t="n">
        <v>0.00062</v>
      </c>
      <c r="S6352" t="n">
        <v>-0.00253</v>
      </c>
      <c r="T6352" t="n">
        <v>0.00295</v>
      </c>
    </row>
    <row r="6353">
      <c r="A6353" s="142" t="n">
        <v>45426</v>
      </c>
      <c r="B6353" t="n">
        <v>-0.01249</v>
      </c>
      <c r="C6353" t="n">
        <v>-0.0125</v>
      </c>
      <c r="D6353" t="n">
        <v>-0.01247</v>
      </c>
      <c r="E6353" t="n">
        <v>-0.01249</v>
      </c>
      <c r="F6353" t="n">
        <v>-0.01245</v>
      </c>
      <c r="G6353" t="n">
        <v>-0.00889</v>
      </c>
      <c r="H6353" t="n">
        <v>-0.00536</v>
      </c>
      <c r="I6353" t="n">
        <v>-0.00592</v>
      </c>
      <c r="J6353" t="n">
        <v>0.00107</v>
      </c>
      <c r="K6353" t="n">
        <v>0.01577</v>
      </c>
      <c r="L6353" t="n">
        <v>0.01479</v>
      </c>
      <c r="M6353" t="n">
        <v>0.01296</v>
      </c>
      <c r="N6353" t="n">
        <v>0.01185</v>
      </c>
      <c r="O6353" t="n">
        <v>0.0112</v>
      </c>
      <c r="P6353" t="n">
        <v>0.00753</v>
      </c>
      <c r="Q6353" t="n">
        <v>-0.00119</v>
      </c>
      <c r="R6353" t="n">
        <v>0.00129</v>
      </c>
      <c r="S6353" t="n">
        <v>0.002</v>
      </c>
      <c r="T6353" t="n">
        <v>0.00016</v>
      </c>
    </row>
    <row r="6354">
      <c r="A6354" s="142" t="n">
        <v>45427</v>
      </c>
      <c r="B6354" t="n">
        <v>0.00655</v>
      </c>
      <c r="C6354" t="n">
        <v>0.00651</v>
      </c>
      <c r="D6354" t="n">
        <v>0.00654</v>
      </c>
      <c r="E6354" t="n">
        <v>0.00657</v>
      </c>
      <c r="F6354" t="n">
        <v>0.00657</v>
      </c>
      <c r="G6354" t="n">
        <v>0.00855</v>
      </c>
      <c r="H6354" t="n">
        <v>0.01554</v>
      </c>
      <c r="I6354" t="n">
        <v>0.01501</v>
      </c>
      <c r="J6354" t="n">
        <v>-0.00641</v>
      </c>
      <c r="K6354" t="n">
        <v>0.00021</v>
      </c>
      <c r="L6354" t="n">
        <v>0.02393</v>
      </c>
      <c r="M6354" t="n">
        <v>0.01025</v>
      </c>
      <c r="N6354" t="n">
        <v>0.00541</v>
      </c>
      <c r="O6354" t="n">
        <v>0.01324</v>
      </c>
      <c r="P6354" t="n">
        <v>0.01121</v>
      </c>
      <c r="Q6354" t="n">
        <v>-0.00613</v>
      </c>
      <c r="R6354" t="n">
        <v>0.00575</v>
      </c>
      <c r="S6354" t="n">
        <v>0.00723</v>
      </c>
      <c r="T6354" t="n">
        <v>0.0006400000000000001</v>
      </c>
    </row>
    <row r="6355">
      <c r="A6355" s="142" t="n">
        <v>45428</v>
      </c>
      <c r="B6355" t="n">
        <v>0.01237</v>
      </c>
      <c r="C6355" t="n">
        <v>0.01238</v>
      </c>
      <c r="D6355" t="n">
        <v>0.01241</v>
      </c>
      <c r="E6355" t="n">
        <v>0.01239</v>
      </c>
      <c r="F6355" t="n">
        <v>0.01243</v>
      </c>
      <c r="G6355" t="n">
        <v>0.01531</v>
      </c>
      <c r="H6355" t="n">
        <v>-0.00316</v>
      </c>
      <c r="I6355" t="n">
        <v>-0.00213</v>
      </c>
      <c r="J6355" t="n">
        <v>0.008869999999999999</v>
      </c>
      <c r="K6355" t="n">
        <v>0.0017</v>
      </c>
      <c r="L6355" t="n">
        <v>-0.00141</v>
      </c>
      <c r="M6355" t="n">
        <v>0.00092</v>
      </c>
      <c r="N6355" t="n">
        <v>0.00135</v>
      </c>
      <c r="O6355" t="n">
        <v>-0.00304</v>
      </c>
      <c r="P6355" t="n">
        <v>0.00493</v>
      </c>
      <c r="Q6355" t="n">
        <v>0.00686</v>
      </c>
      <c r="R6355" t="n">
        <v>-0.00119</v>
      </c>
      <c r="S6355" t="n">
        <v>-0.00057</v>
      </c>
      <c r="T6355" t="n">
        <v>0.01171</v>
      </c>
    </row>
    <row r="6356">
      <c r="A6356" s="142" t="n">
        <v>45429</v>
      </c>
      <c r="B6356" t="n">
        <v>0.00406</v>
      </c>
      <c r="C6356" t="n">
        <v>0.00403</v>
      </c>
      <c r="D6356" t="n">
        <v>0.00406</v>
      </c>
      <c r="E6356" t="n">
        <v>0.00402</v>
      </c>
      <c r="F6356" t="n">
        <v>0.00405</v>
      </c>
      <c r="G6356" t="n">
        <v>0.00536</v>
      </c>
      <c r="H6356" t="n">
        <v>0.00079</v>
      </c>
      <c r="I6356" t="n">
        <v>0.00023</v>
      </c>
      <c r="J6356" t="n">
        <v>0.02318</v>
      </c>
      <c r="K6356" t="n">
        <v>0.02716</v>
      </c>
      <c r="L6356" t="n">
        <v>0.02237</v>
      </c>
      <c r="M6356" t="n">
        <v>0.03841</v>
      </c>
      <c r="N6356" t="n">
        <v>0.03297</v>
      </c>
      <c r="O6356" t="n">
        <v>0.03028</v>
      </c>
      <c r="P6356" t="n">
        <v>0.02328</v>
      </c>
      <c r="Q6356" t="n">
        <v>0.02111</v>
      </c>
      <c r="R6356" t="n">
        <v>-0.00101</v>
      </c>
      <c r="S6356" t="n">
        <v>0.00066</v>
      </c>
      <c r="T6356" t="n">
        <v>0.00103</v>
      </c>
    </row>
    <row r="6357">
      <c r="A6357" s="142" t="n">
        <v>45432</v>
      </c>
      <c r="B6357" t="n">
        <v>0</v>
      </c>
      <c r="C6357" t="n">
        <v>0</v>
      </c>
      <c r="D6357" t="n">
        <v>0</v>
      </c>
      <c r="E6357" t="n">
        <v>0</v>
      </c>
      <c r="F6357" t="n">
        <v>0</v>
      </c>
      <c r="G6357" t="n">
        <v>0</v>
      </c>
      <c r="H6357" t="n">
        <v>0</v>
      </c>
      <c r="I6357" t="n">
        <v>0</v>
      </c>
      <c r="J6357" t="n">
        <v>0</v>
      </c>
      <c r="K6357" t="n">
        <v>0</v>
      </c>
      <c r="L6357" t="n">
        <v>0</v>
      </c>
      <c r="M6357" t="n">
        <v>0</v>
      </c>
      <c r="N6357" t="n">
        <v>0</v>
      </c>
      <c r="O6357" t="n">
        <v>0</v>
      </c>
      <c r="P6357" t="n">
        <v>0.00599</v>
      </c>
      <c r="Q6357" t="n">
        <v>0</v>
      </c>
      <c r="R6357" t="n">
        <v>0.00249</v>
      </c>
      <c r="S6357" t="n">
        <v>0.00251</v>
      </c>
      <c r="T6357" t="n">
        <v>0.00296</v>
      </c>
    </row>
    <row r="6358">
      <c r="A6358" s="142" t="n">
        <v>45433</v>
      </c>
      <c r="B6358" t="n">
        <v>0.05328</v>
      </c>
      <c r="C6358" t="n">
        <v>0.05323</v>
      </c>
      <c r="D6358" t="n">
        <v>0.05335</v>
      </c>
      <c r="E6358" t="n">
        <v>0.05334</v>
      </c>
      <c r="F6358" t="n">
        <v>0.05341</v>
      </c>
      <c r="G6358" t="n">
        <v>0.05286</v>
      </c>
      <c r="H6358" t="n">
        <v>0.05467</v>
      </c>
      <c r="I6358" t="n">
        <v>0.05445</v>
      </c>
      <c r="J6358" t="n">
        <v>0.01953</v>
      </c>
      <c r="K6358" t="n">
        <v>0.00103</v>
      </c>
      <c r="L6358" t="n">
        <v>0.00294</v>
      </c>
      <c r="M6358" t="n">
        <v>0.01637</v>
      </c>
      <c r="N6358" t="n">
        <v>0.00808</v>
      </c>
      <c r="O6358" t="n">
        <v>0.00713</v>
      </c>
      <c r="P6358" t="n">
        <v>0.008330000000000001</v>
      </c>
      <c r="Q6358" t="n">
        <v>0.02042</v>
      </c>
      <c r="R6358" t="n">
        <v>-0.00115</v>
      </c>
      <c r="S6358" t="n">
        <v>0.00046</v>
      </c>
      <c r="T6358" t="n">
        <v>-0.00722</v>
      </c>
    </row>
    <row r="6359">
      <c r="A6359" s="142" t="n">
        <v>45434</v>
      </c>
      <c r="B6359" t="n">
        <v>-0.00212</v>
      </c>
      <c r="C6359" t="n">
        <v>-0.00214</v>
      </c>
      <c r="D6359" t="n">
        <v>-0.00226</v>
      </c>
      <c r="E6359" t="n">
        <v>-0.00209</v>
      </c>
      <c r="F6359" t="n">
        <v>-0.00374</v>
      </c>
      <c r="G6359" t="n">
        <v>-0.00306</v>
      </c>
      <c r="H6359" t="n">
        <v>-0.007889999999999999</v>
      </c>
      <c r="I6359" t="n">
        <v>-0.00707</v>
      </c>
      <c r="J6359" t="n">
        <v>-0.01021</v>
      </c>
      <c r="K6359" t="n">
        <v>-0.03952</v>
      </c>
      <c r="L6359" t="n">
        <v>-0.01475</v>
      </c>
      <c r="M6359" t="n">
        <v>-0.03986</v>
      </c>
      <c r="N6359" t="n">
        <v>-0.03794</v>
      </c>
      <c r="O6359" t="n">
        <v>-0.03833</v>
      </c>
      <c r="P6359" t="n">
        <v>-0.03424</v>
      </c>
      <c r="Q6359" t="n">
        <v>-0.01291</v>
      </c>
      <c r="R6359" t="n">
        <v>-0.00353</v>
      </c>
      <c r="S6359" t="n">
        <v>-0.00108</v>
      </c>
      <c r="T6359" t="n">
        <v>0.00428</v>
      </c>
    </row>
    <row r="6360">
      <c r="A6360" s="142" t="n">
        <v>45435</v>
      </c>
      <c r="B6360" t="n">
        <v>-0.03496</v>
      </c>
      <c r="C6360" t="n">
        <v>-0.03498</v>
      </c>
      <c r="D6360" t="n">
        <v>-0.03478</v>
      </c>
      <c r="E6360" t="n">
        <v>-0.03496</v>
      </c>
      <c r="F6360" t="n">
        <v>-0.03331</v>
      </c>
      <c r="G6360" t="n">
        <v>-0.03679</v>
      </c>
      <c r="H6360" t="n">
        <v>-0.03218</v>
      </c>
      <c r="I6360" t="n">
        <v>-0.03224</v>
      </c>
      <c r="J6360" t="n">
        <v>-0.03122</v>
      </c>
      <c r="K6360" t="n">
        <v>-0.01708</v>
      </c>
      <c r="L6360" t="n">
        <v>-0.02464</v>
      </c>
      <c r="M6360" t="n">
        <v>-0.02373</v>
      </c>
      <c r="N6360" t="n">
        <v>-0.01978</v>
      </c>
      <c r="O6360" t="n">
        <v>-0.02095</v>
      </c>
      <c r="P6360" t="n">
        <v>-0.022</v>
      </c>
      <c r="Q6360" t="n">
        <v>-0.03161</v>
      </c>
      <c r="R6360" t="n">
        <v>0.00095</v>
      </c>
      <c r="S6360" t="n">
        <v>-0.00459</v>
      </c>
      <c r="T6360" t="n">
        <v>-0.0028</v>
      </c>
    </row>
    <row r="6361">
      <c r="A6361" s="142" t="n">
        <v>45436</v>
      </c>
      <c r="B6361" t="n">
        <v>-0.02459</v>
      </c>
      <c r="C6361" t="n">
        <v>-0.0246</v>
      </c>
      <c r="D6361" t="n">
        <v>-0.02458</v>
      </c>
      <c r="E6361" t="n">
        <v>-0.0246</v>
      </c>
      <c r="F6361" t="n">
        <v>-0.02457</v>
      </c>
      <c r="G6361" t="n">
        <v>-0.02525</v>
      </c>
      <c r="H6361" t="n">
        <v>-0.0157</v>
      </c>
      <c r="I6361" t="n">
        <v>-0.01581</v>
      </c>
      <c r="J6361" t="n">
        <v>-0.0032</v>
      </c>
      <c r="K6361" t="n">
        <v>0.00907</v>
      </c>
      <c r="L6361" t="n">
        <v>0.00156</v>
      </c>
      <c r="M6361" t="n">
        <v>0.00528</v>
      </c>
      <c r="N6361" t="n">
        <v>0.01317</v>
      </c>
      <c r="O6361" t="n">
        <v>0.01504</v>
      </c>
      <c r="P6361" t="n">
        <v>0.0125</v>
      </c>
      <c r="Q6361" t="n">
        <v>-0.00308</v>
      </c>
      <c r="R6361" t="n">
        <v>-0.00198</v>
      </c>
      <c r="S6361" t="n">
        <v>0.00153</v>
      </c>
      <c r="T6361" t="n">
        <v>-0.00932</v>
      </c>
    </row>
    <row r="6362">
      <c r="A6362" s="142" t="n">
        <v>45439</v>
      </c>
      <c r="B6362" t="n">
        <v>0.01132</v>
      </c>
      <c r="C6362" t="n">
        <v>0.01126</v>
      </c>
      <c r="D6362" t="n">
        <v>0.01135</v>
      </c>
      <c r="E6362" t="n">
        <v>0.01134</v>
      </c>
      <c r="F6362" t="n">
        <v>0.01136</v>
      </c>
      <c r="G6362" t="n">
        <v>0.01318</v>
      </c>
      <c r="H6362" t="n">
        <v>0.01107</v>
      </c>
      <c r="I6362" t="n">
        <v>0.0104</v>
      </c>
      <c r="J6362" t="n">
        <v>0.009889999999999999</v>
      </c>
      <c r="K6362" t="n">
        <v>0.01376</v>
      </c>
      <c r="L6362" t="n">
        <v>0</v>
      </c>
      <c r="M6362" t="n">
        <v>0.01196</v>
      </c>
      <c r="N6362" t="n">
        <v>0.01322</v>
      </c>
      <c r="O6362" t="n">
        <v>0</v>
      </c>
      <c r="P6362" t="n">
        <v>0</v>
      </c>
      <c r="Q6362" t="n">
        <v>0</v>
      </c>
      <c r="R6362" t="n">
        <v>0.00313</v>
      </c>
      <c r="S6362" t="n">
        <v>0.00112</v>
      </c>
      <c r="T6362" t="n">
        <v>0.00564</v>
      </c>
    </row>
    <row r="6363">
      <c r="A6363" s="142" t="n">
        <v>45440</v>
      </c>
      <c r="B6363" t="n">
        <v>0.00524</v>
      </c>
      <c r="C6363" t="n">
        <v>0.00521</v>
      </c>
      <c r="D6363" t="n">
        <v>0.00525</v>
      </c>
      <c r="E6363" t="n">
        <v>0.00523</v>
      </c>
      <c r="F6363" t="n">
        <v>0.00529</v>
      </c>
      <c r="G6363" t="n">
        <v>0.0064</v>
      </c>
      <c r="H6363" t="n">
        <v>0.00146</v>
      </c>
      <c r="I6363" t="n">
        <v>0.00207</v>
      </c>
      <c r="J6363" t="n">
        <v>0.00979</v>
      </c>
      <c r="K6363" t="n">
        <v>0.0125</v>
      </c>
      <c r="L6363" t="n">
        <v>0.02501</v>
      </c>
      <c r="M6363" t="n">
        <v>0.00716</v>
      </c>
      <c r="N6363" t="n">
        <v>0.01383</v>
      </c>
      <c r="O6363" t="n">
        <v>0.02427</v>
      </c>
      <c r="P6363" t="n">
        <v>0.01975</v>
      </c>
      <c r="Q6363" t="n">
        <v>0.01663</v>
      </c>
      <c r="R6363" t="n">
        <v>-0.00577</v>
      </c>
      <c r="S6363" t="n">
        <v>-0.00253</v>
      </c>
      <c r="T6363" t="n">
        <v>-0.00351</v>
      </c>
    </row>
    <row r="6364">
      <c r="A6364" s="142" t="n">
        <v>45441</v>
      </c>
      <c r="B6364" t="n">
        <v>0.01747</v>
      </c>
      <c r="C6364" t="n">
        <v>0.01749</v>
      </c>
      <c r="D6364" t="n">
        <v>0.0175</v>
      </c>
      <c r="E6364" t="n">
        <v>0.0175</v>
      </c>
      <c r="F6364" t="n">
        <v>0.01751</v>
      </c>
      <c r="G6364" t="n">
        <v>0.01899</v>
      </c>
      <c r="H6364" t="n">
        <v>0.01946</v>
      </c>
      <c r="I6364" t="n">
        <v>0.01949</v>
      </c>
      <c r="J6364" t="n">
        <v>-0.00026</v>
      </c>
      <c r="K6364" t="n">
        <v>-0.01456</v>
      </c>
      <c r="L6364" t="n">
        <v>-0.00595</v>
      </c>
      <c r="M6364" t="n">
        <v>-0.009889999999999999</v>
      </c>
      <c r="N6364" t="n">
        <v>-0.01947</v>
      </c>
      <c r="O6364" t="n">
        <v>-0.02214</v>
      </c>
      <c r="P6364" t="n">
        <v>-0.0109</v>
      </c>
      <c r="Q6364" t="n">
        <v>-0.00118</v>
      </c>
      <c r="R6364" t="n">
        <v>-0.01039</v>
      </c>
      <c r="S6364" t="n">
        <v>-0.00486</v>
      </c>
      <c r="T6364" t="n">
        <v>-0.00907</v>
      </c>
    </row>
    <row r="6365">
      <c r="A6365" s="142" t="n">
        <v>45442</v>
      </c>
      <c r="B6365" t="n">
        <v>-0.01098</v>
      </c>
      <c r="C6365" t="n">
        <v>-0.011</v>
      </c>
      <c r="D6365" t="n">
        <v>-0.01095</v>
      </c>
      <c r="E6365" t="n">
        <v>-0.01096</v>
      </c>
      <c r="F6365" t="n">
        <v>-0.01098</v>
      </c>
      <c r="G6365" t="n">
        <v>-0.01642</v>
      </c>
      <c r="H6365" t="n">
        <v>-0.0165</v>
      </c>
      <c r="I6365" t="n">
        <v>-0.01664</v>
      </c>
      <c r="J6365" t="n">
        <v>-0.0021</v>
      </c>
      <c r="K6365" t="n">
        <v>0.00257</v>
      </c>
      <c r="L6365" t="n">
        <v>-0.00925</v>
      </c>
      <c r="M6365" t="n">
        <v>0.00478</v>
      </c>
      <c r="N6365" t="n">
        <v>0.00583</v>
      </c>
      <c r="O6365" t="n">
        <v>0.01342</v>
      </c>
      <c r="P6365" t="n">
        <v>0.0049</v>
      </c>
      <c r="Q6365" t="n">
        <v>0.00017</v>
      </c>
      <c r="R6365" t="n">
        <v>0.00612</v>
      </c>
      <c r="S6365" t="n">
        <v>-0.00625</v>
      </c>
      <c r="T6365" t="n">
        <v>-0.01542</v>
      </c>
    </row>
    <row r="6366">
      <c r="A6366" s="142" t="n">
        <v>45443</v>
      </c>
      <c r="B6366" t="n">
        <v>0.00366</v>
      </c>
      <c r="C6366" t="n">
        <v>0.00363</v>
      </c>
      <c r="D6366" t="n">
        <v>0.00364</v>
      </c>
      <c r="E6366" t="n">
        <v>0.00365</v>
      </c>
      <c r="F6366" t="n">
        <v>0.0037</v>
      </c>
      <c r="G6366" t="n">
        <v>0.0062</v>
      </c>
      <c r="H6366" t="n">
        <v>0.00062</v>
      </c>
      <c r="I6366" t="n">
        <v>0.0006400000000000001</v>
      </c>
      <c r="J6366" t="n">
        <v>0.00236</v>
      </c>
      <c r="K6366" t="n">
        <v>-0.00641</v>
      </c>
      <c r="L6366" t="n">
        <v>0</v>
      </c>
      <c r="M6366" t="n">
        <v>-0.01092</v>
      </c>
      <c r="N6366" t="n">
        <v>-0.00528</v>
      </c>
      <c r="O6366" t="n">
        <v>-0.00662</v>
      </c>
      <c r="P6366" t="n">
        <v>0.00122</v>
      </c>
      <c r="Q6366" t="n">
        <v>0.00118</v>
      </c>
      <c r="R6366" t="n">
        <v>0.00341</v>
      </c>
      <c r="S6366" t="n">
        <v>0.00435</v>
      </c>
      <c r="T6366" t="n">
        <v>-0.00978</v>
      </c>
    </row>
    <row r="6367">
      <c r="A6367" s="142" t="n">
        <v>45446</v>
      </c>
      <c r="B6367" t="n">
        <v>-0.0059</v>
      </c>
      <c r="C6367" t="n">
        <v>-0.00595</v>
      </c>
      <c r="D6367" t="n">
        <v>-0.00583</v>
      </c>
      <c r="E6367" t="n">
        <v>-0.00589</v>
      </c>
      <c r="F6367" t="n">
        <v>-0.00613</v>
      </c>
      <c r="G6367" t="n">
        <v>-0.00452</v>
      </c>
      <c r="H6367" t="n">
        <v>-0.0081</v>
      </c>
      <c r="I6367" t="n">
        <v>-0.00814</v>
      </c>
      <c r="J6367" t="n">
        <v>-0.01362</v>
      </c>
      <c r="K6367" t="n">
        <v>-0.0086</v>
      </c>
      <c r="L6367" t="n">
        <v>-0.01032</v>
      </c>
      <c r="M6367" t="n">
        <v>-0.00497</v>
      </c>
      <c r="N6367" t="n">
        <v>-0.00521</v>
      </c>
      <c r="O6367" t="n">
        <v>0.00192</v>
      </c>
      <c r="P6367" t="n">
        <v>-0.01217</v>
      </c>
      <c r="Q6367" t="n">
        <v>-0.01155</v>
      </c>
      <c r="R6367" t="n">
        <v>0.00303</v>
      </c>
      <c r="S6367" t="n">
        <v>0.00289</v>
      </c>
      <c r="T6367" t="n">
        <v>0.01816</v>
      </c>
    </row>
    <row r="6368">
      <c r="A6368" s="142" t="n">
        <v>45447</v>
      </c>
      <c r="B6368" t="n">
        <v>-0.00565</v>
      </c>
      <c r="C6368" t="n">
        <v>-0.00567</v>
      </c>
      <c r="D6368" t="n">
        <v>-0.00564</v>
      </c>
      <c r="E6368" t="n">
        <v>-0.00562</v>
      </c>
      <c r="F6368" t="n">
        <v>-0.00603</v>
      </c>
      <c r="G6368" t="n">
        <v>-0.00434</v>
      </c>
      <c r="H6368" t="n">
        <v>-0.01014</v>
      </c>
      <c r="I6368" t="n">
        <v>-0.01018</v>
      </c>
      <c r="J6368" t="n">
        <v>-0.0324</v>
      </c>
      <c r="K6368" t="n">
        <v>-0.0386</v>
      </c>
      <c r="L6368" t="n">
        <v>-0.02008</v>
      </c>
      <c r="M6368" t="n">
        <v>-0.04301</v>
      </c>
      <c r="N6368" t="n">
        <v>-0.03705</v>
      </c>
      <c r="O6368" t="n">
        <v>-0.03812</v>
      </c>
      <c r="P6368" t="n">
        <v>-0.02463</v>
      </c>
      <c r="Q6368" t="n">
        <v>-0.03744</v>
      </c>
      <c r="R6368" t="n">
        <v>-0.00464</v>
      </c>
      <c r="S6368" t="n">
        <v>-0.00246</v>
      </c>
      <c r="T6368" t="n">
        <v>-0.01706</v>
      </c>
    </row>
    <row r="6369">
      <c r="A6369" s="142" t="n">
        <v>45448</v>
      </c>
      <c r="B6369" t="n">
        <v>-0.04106</v>
      </c>
      <c r="C6369" t="n">
        <v>-0.04106</v>
      </c>
      <c r="D6369" t="n">
        <v>-0.04105</v>
      </c>
      <c r="E6369" t="n">
        <v>-0.04106</v>
      </c>
      <c r="F6369" t="n">
        <v>-0.04032</v>
      </c>
      <c r="G6369" t="n">
        <v>-0.04015</v>
      </c>
      <c r="H6369" t="n">
        <v>-0.0415</v>
      </c>
      <c r="I6369" t="n">
        <v>-0.04148</v>
      </c>
      <c r="J6369" t="n">
        <v>0.00549</v>
      </c>
      <c r="K6369" t="n">
        <v>0.01094</v>
      </c>
      <c r="L6369" t="n">
        <v>0.01152</v>
      </c>
      <c r="M6369" t="n">
        <v>0.01637</v>
      </c>
      <c r="N6369" t="n">
        <v>0.01283</v>
      </c>
      <c r="O6369" t="n">
        <v>0.0163</v>
      </c>
      <c r="P6369" t="n">
        <v>0.00758</v>
      </c>
      <c r="Q6369" t="n">
        <v>0.00275</v>
      </c>
      <c r="R6369" t="n">
        <v>0.008529999999999999</v>
      </c>
      <c r="S6369" t="n">
        <v>0.01006</v>
      </c>
      <c r="T6369" t="n">
        <v>0.01167</v>
      </c>
    </row>
    <row r="6370">
      <c r="A6370" s="142" t="n">
        <v>45449</v>
      </c>
      <c r="B6370" t="n">
        <v>0.01199</v>
      </c>
      <c r="C6370" t="n">
        <v>0.01194</v>
      </c>
      <c r="D6370" t="n">
        <v>0.01198</v>
      </c>
      <c r="E6370" t="n">
        <v>0.01197</v>
      </c>
      <c r="F6370" t="n">
        <v>0.01201</v>
      </c>
      <c r="G6370" t="n">
        <v>0.0107</v>
      </c>
      <c r="H6370" t="n">
        <v>0.00843</v>
      </c>
      <c r="I6370" t="n">
        <v>0.00748</v>
      </c>
      <c r="J6370" t="n">
        <v>0.01665</v>
      </c>
      <c r="K6370" t="n">
        <v>0.02778</v>
      </c>
      <c r="L6370" t="n">
        <v>0</v>
      </c>
      <c r="M6370" t="n">
        <v>0.0255</v>
      </c>
      <c r="N6370" t="n">
        <v>0.02794</v>
      </c>
      <c r="O6370" t="n">
        <v>0.03034</v>
      </c>
      <c r="P6370" t="n">
        <v>0.02882</v>
      </c>
      <c r="Q6370" t="n">
        <v>0.01661</v>
      </c>
      <c r="R6370" t="n">
        <v>0.00728</v>
      </c>
      <c r="S6370" t="n">
        <v>0.00164</v>
      </c>
      <c r="T6370" t="n">
        <v>0.00878</v>
      </c>
    </row>
    <row r="6371">
      <c r="A6371" s="142" t="n">
        <v>45450</v>
      </c>
      <c r="B6371" t="n">
        <v>0.03413</v>
      </c>
      <c r="C6371" t="n">
        <v>0.03414</v>
      </c>
      <c r="D6371" t="n">
        <v>0.03415</v>
      </c>
      <c r="E6371" t="n">
        <v>0.03414</v>
      </c>
      <c r="F6371" t="n">
        <v>0.03412</v>
      </c>
      <c r="G6371" t="n">
        <v>0.03529</v>
      </c>
      <c r="H6371" t="n">
        <v>0.0202</v>
      </c>
      <c r="I6371" t="n">
        <v>0.02097</v>
      </c>
      <c r="J6371" t="n">
        <v>-0.01074</v>
      </c>
      <c r="K6371" t="n">
        <v>-0.0368</v>
      </c>
      <c r="L6371" t="n">
        <v>-0.02263</v>
      </c>
      <c r="M6371" t="n">
        <v>-0.0527</v>
      </c>
      <c r="N6371" t="n">
        <v>-0.04953</v>
      </c>
      <c r="O6371" t="n">
        <v>-0.05913</v>
      </c>
      <c r="P6371" t="n">
        <v>-0.04019</v>
      </c>
      <c r="Q6371" t="n">
        <v>-0.009299999999999999</v>
      </c>
      <c r="R6371" t="n">
        <v>-0.0017</v>
      </c>
      <c r="S6371" t="n">
        <v>0.00336</v>
      </c>
      <c r="T6371" t="n">
        <v>0.00632</v>
      </c>
    </row>
    <row r="6372">
      <c r="A6372" s="142" t="n">
        <v>45453</v>
      </c>
      <c r="B6372" t="n">
        <v>-0.04795</v>
      </c>
      <c r="C6372" t="n">
        <v>-0.04801</v>
      </c>
      <c r="D6372" t="n">
        <v>-0.04788</v>
      </c>
      <c r="E6372" t="n">
        <v>-0.0479</v>
      </c>
      <c r="F6372" t="n">
        <v>-0.04786</v>
      </c>
      <c r="G6372" t="n">
        <v>-0.05365</v>
      </c>
      <c r="H6372" t="n">
        <v>-0.03689</v>
      </c>
      <c r="I6372" t="n">
        <v>-0.03679</v>
      </c>
      <c r="J6372" t="n">
        <v>-0.00869</v>
      </c>
      <c r="K6372" t="n">
        <v>0.01814</v>
      </c>
      <c r="L6372" t="n">
        <v>0.00463</v>
      </c>
      <c r="M6372" t="n">
        <v>0.01524</v>
      </c>
      <c r="N6372" t="n">
        <v>0.01627</v>
      </c>
      <c r="O6372" t="n">
        <v>0.0094</v>
      </c>
      <c r="P6372" t="n">
        <v>0.01142</v>
      </c>
      <c r="Q6372" t="n">
        <v>-0.0086</v>
      </c>
      <c r="R6372" t="n">
        <v>-0.00247</v>
      </c>
      <c r="S6372" t="n">
        <v>0.00793</v>
      </c>
      <c r="T6372" t="n">
        <v>0.00459</v>
      </c>
    </row>
    <row r="6373">
      <c r="A6373" s="142" t="n">
        <v>45454</v>
      </c>
      <c r="B6373" t="n">
        <v>0.01403</v>
      </c>
      <c r="C6373" t="n">
        <v>0.01403</v>
      </c>
      <c r="D6373" t="n">
        <v>0.01404</v>
      </c>
      <c r="E6373" t="n">
        <v>0.01403</v>
      </c>
      <c r="F6373" t="n">
        <v>0.01406</v>
      </c>
      <c r="G6373" t="n">
        <v>0.0067</v>
      </c>
      <c r="H6373" t="n">
        <v>0.01475</v>
      </c>
      <c r="I6373" t="n">
        <v>0.01373</v>
      </c>
      <c r="J6373" t="n">
        <v>-0.00465</v>
      </c>
      <c r="K6373" t="n">
        <v>-0.01638</v>
      </c>
      <c r="L6373" t="n">
        <v>-0.01125</v>
      </c>
      <c r="M6373" t="n">
        <v>-0.01225</v>
      </c>
      <c r="N6373" t="n">
        <v>-0.00783</v>
      </c>
      <c r="O6373" t="n">
        <v>-0.00731</v>
      </c>
      <c r="P6373" t="n">
        <v>-0.01631</v>
      </c>
      <c r="Q6373" t="n">
        <v>-0.00584</v>
      </c>
      <c r="R6373" t="n">
        <v>-0.009140000000000001</v>
      </c>
      <c r="S6373" t="n">
        <v>6e-05</v>
      </c>
      <c r="T6373" t="n">
        <v>-0.0031</v>
      </c>
    </row>
    <row r="6374">
      <c r="A6374" s="142" t="n">
        <v>45455</v>
      </c>
      <c r="B6374" t="n">
        <v>-0.01577</v>
      </c>
      <c r="C6374" t="n">
        <v>-0.01582</v>
      </c>
      <c r="D6374" t="n">
        <v>-0.01578</v>
      </c>
      <c r="E6374" t="n">
        <v>-0.01578</v>
      </c>
      <c r="F6374" t="n">
        <v>-0.01574</v>
      </c>
      <c r="G6374" t="n">
        <v>-0.01681</v>
      </c>
      <c r="H6374" t="n">
        <v>-0.01867</v>
      </c>
      <c r="I6374" t="n">
        <v>-0.01872</v>
      </c>
      <c r="J6374" t="n">
        <v>0.00688</v>
      </c>
      <c r="K6374" t="n">
        <v>-0.00383</v>
      </c>
      <c r="L6374" t="n">
        <v>0.01869</v>
      </c>
      <c r="M6374" t="n">
        <v>-0.00012</v>
      </c>
      <c r="N6374" t="n">
        <v>-0.00116</v>
      </c>
      <c r="O6374" t="n">
        <v>0.01164</v>
      </c>
      <c r="P6374" t="n">
        <v>0.0051</v>
      </c>
      <c r="Q6374" t="n">
        <v>0.01113</v>
      </c>
      <c r="R6374" t="n">
        <v>0.01032</v>
      </c>
      <c r="S6374" t="n">
        <v>-0.00183</v>
      </c>
      <c r="T6374" t="n">
        <v>-0.00801</v>
      </c>
    </row>
    <row r="6375">
      <c r="A6375" s="142" t="n">
        <v>45456</v>
      </c>
      <c r="B6375" t="n">
        <v>0.00213</v>
      </c>
      <c r="C6375" t="n">
        <v>0.00213</v>
      </c>
      <c r="D6375" t="n">
        <v>0.00214</v>
      </c>
      <c r="E6375" t="n">
        <v>0.00211</v>
      </c>
      <c r="F6375" t="n">
        <v>0.00215</v>
      </c>
      <c r="G6375" t="n">
        <v>0.01375</v>
      </c>
      <c r="H6375" t="n">
        <v>-0.00066</v>
      </c>
      <c r="I6375" t="n">
        <v>-0.0006400000000000001</v>
      </c>
      <c r="J6375" t="n">
        <v>-0.01284</v>
      </c>
      <c r="K6375" t="n">
        <v>-0.01085</v>
      </c>
      <c r="L6375" t="n">
        <v>-0.0225</v>
      </c>
      <c r="M6375" t="n">
        <v>-0.02059</v>
      </c>
      <c r="N6375" t="n">
        <v>-0.01539</v>
      </c>
      <c r="O6375" t="n">
        <v>-0.0283</v>
      </c>
      <c r="P6375" t="n">
        <v>-0.01142</v>
      </c>
      <c r="Q6375" t="n">
        <v>-0.0147</v>
      </c>
      <c r="R6375" t="n">
        <v>-0.0126</v>
      </c>
      <c r="S6375" t="n">
        <v>0.00472</v>
      </c>
      <c r="T6375" t="n">
        <v>0.01398</v>
      </c>
    </row>
    <row r="6376">
      <c r="A6376" s="142" t="n">
        <v>45457</v>
      </c>
      <c r="B6376" t="n">
        <v>-0.01298</v>
      </c>
      <c r="C6376" t="n">
        <v>-0.01301</v>
      </c>
      <c r="D6376" t="n">
        <v>-0.01297</v>
      </c>
      <c r="E6376" t="n">
        <v>-0.01298</v>
      </c>
      <c r="F6376" t="n">
        <v>-0.01298</v>
      </c>
      <c r="G6376" t="n">
        <v>-0.01992</v>
      </c>
      <c r="H6376" t="n">
        <v>-0.01156</v>
      </c>
      <c r="I6376" t="n">
        <v>-0.01159</v>
      </c>
      <c r="J6376" t="n">
        <v>-0.00471</v>
      </c>
      <c r="K6376" t="n">
        <v>0.00971</v>
      </c>
      <c r="L6376" t="n">
        <v>0.01108</v>
      </c>
      <c r="M6376" t="n">
        <v>0.00844</v>
      </c>
      <c r="N6376" t="n">
        <v>0.009860000000000001</v>
      </c>
      <c r="O6376" t="n">
        <v>0.00797</v>
      </c>
      <c r="P6376" t="n">
        <v>0.00128</v>
      </c>
      <c r="Q6376" t="n">
        <v>-0.0025</v>
      </c>
      <c r="R6376" t="n">
        <v>-0.00915</v>
      </c>
      <c r="S6376" t="n">
        <v>0.00492</v>
      </c>
      <c r="T6376" t="n">
        <v>0.00925</v>
      </c>
    </row>
    <row r="6377">
      <c r="A6377" s="142" t="n">
        <v>45460</v>
      </c>
      <c r="B6377" t="n">
        <v>0.01285</v>
      </c>
      <c r="C6377" t="n">
        <v>0.01282</v>
      </c>
      <c r="D6377" t="n">
        <v>0.01291</v>
      </c>
      <c r="E6377" t="n">
        <v>0.01292</v>
      </c>
      <c r="F6377" t="n">
        <v>0.01295</v>
      </c>
      <c r="G6377" t="n">
        <v>0.00504</v>
      </c>
      <c r="H6377" t="n">
        <v>0.00225</v>
      </c>
      <c r="I6377" t="n">
        <v>0.00225</v>
      </c>
      <c r="J6377" t="n">
        <v>-0.00501</v>
      </c>
      <c r="K6377" t="n">
        <v>-0.01097</v>
      </c>
      <c r="L6377" t="n">
        <v>-0.00164</v>
      </c>
      <c r="M6377" t="n">
        <v>-0.008489999999999999</v>
      </c>
      <c r="N6377" t="n">
        <v>-0.0067</v>
      </c>
      <c r="O6377" t="n">
        <v>-0.00503</v>
      </c>
      <c r="P6377" t="n">
        <v>-0.00513</v>
      </c>
      <c r="Q6377" t="n">
        <v>-0.00493</v>
      </c>
      <c r="R6377" t="n">
        <v>0.00057</v>
      </c>
      <c r="S6377" t="n">
        <v>0.00127</v>
      </c>
      <c r="T6377" t="n">
        <v>-0.00514</v>
      </c>
    </row>
    <row r="6378">
      <c r="A6378" s="142" t="n">
        <v>45461</v>
      </c>
      <c r="B6378" t="n">
        <v>-0.01109</v>
      </c>
      <c r="C6378" t="n">
        <v>-0.0111</v>
      </c>
      <c r="D6378" t="n">
        <v>-0.01107</v>
      </c>
      <c r="E6378" t="n">
        <v>-0.0111</v>
      </c>
      <c r="F6378" t="n">
        <v>-0.01108</v>
      </c>
      <c r="G6378" t="n">
        <v>-0.00838</v>
      </c>
      <c r="H6378" t="n">
        <v>-0.01405</v>
      </c>
      <c r="I6378" t="n">
        <v>-0.01404</v>
      </c>
      <c r="J6378" t="n">
        <v>0.01006</v>
      </c>
      <c r="K6378" t="n">
        <v>0.00903</v>
      </c>
      <c r="L6378" t="n">
        <v>0.00633</v>
      </c>
      <c r="M6378" t="n">
        <v>0.01225</v>
      </c>
      <c r="N6378" t="n">
        <v>0.01294</v>
      </c>
      <c r="O6378" t="n">
        <v>0.01627</v>
      </c>
      <c r="P6378" t="n">
        <v>0.01289</v>
      </c>
      <c r="Q6378" t="n">
        <v>0.01062</v>
      </c>
      <c r="R6378" t="n">
        <v>0.00682</v>
      </c>
      <c r="S6378" t="n">
        <v>0.00235</v>
      </c>
      <c r="T6378" t="n">
        <v>0.00516</v>
      </c>
    </row>
    <row r="6379">
      <c r="A6379" s="142" t="n">
        <v>45462</v>
      </c>
      <c r="B6379" t="n">
        <v>0.01426</v>
      </c>
      <c r="C6379" t="n">
        <v>0.01421</v>
      </c>
      <c r="D6379" t="n">
        <v>0.01426</v>
      </c>
      <c r="E6379" t="n">
        <v>0.01429</v>
      </c>
      <c r="F6379" t="n">
        <v>0.01426</v>
      </c>
      <c r="G6379" t="n">
        <v>0.01641</v>
      </c>
      <c r="H6379" t="n">
        <v>0.01011</v>
      </c>
      <c r="I6379" t="n">
        <v>0.0101</v>
      </c>
      <c r="J6379" t="n">
        <v>0.00055</v>
      </c>
      <c r="K6379" t="n">
        <v>0.00249</v>
      </c>
      <c r="L6379" t="n">
        <v>0</v>
      </c>
      <c r="M6379" t="n">
        <v>-0.00012</v>
      </c>
      <c r="N6379" t="n">
        <v>0.00076</v>
      </c>
      <c r="O6379" t="n">
        <v>0</v>
      </c>
      <c r="P6379" t="n">
        <v>0</v>
      </c>
      <c r="Q6379" t="n">
        <v>0</v>
      </c>
      <c r="R6379" t="n">
        <v>-0.00165</v>
      </c>
      <c r="S6379" t="n">
        <v>0.00061</v>
      </c>
      <c r="T6379" t="n">
        <v>0.01159</v>
      </c>
    </row>
    <row r="6380">
      <c r="A6380" s="142" t="n">
        <v>45463</v>
      </c>
      <c r="B6380" t="n">
        <v>0.00336</v>
      </c>
      <c r="C6380" t="n">
        <v>0.00334</v>
      </c>
      <c r="D6380" t="n">
        <v>0.00339</v>
      </c>
      <c r="E6380" t="n">
        <v>0.00334</v>
      </c>
      <c r="F6380" t="n">
        <v>0.00341</v>
      </c>
      <c r="G6380" t="n">
        <v>0.00429</v>
      </c>
      <c r="H6380" t="n">
        <v>0.00287</v>
      </c>
      <c r="I6380" t="n">
        <v>0.00285</v>
      </c>
      <c r="J6380" t="n">
        <v>0.02046</v>
      </c>
      <c r="K6380" t="n">
        <v>0.01594</v>
      </c>
      <c r="L6380" t="n">
        <v>0.01845</v>
      </c>
      <c r="M6380" t="n">
        <v>0.02879</v>
      </c>
      <c r="N6380" t="n">
        <v>0.02649</v>
      </c>
      <c r="O6380" t="n">
        <v>0.02549</v>
      </c>
      <c r="P6380" t="n">
        <v>0.02163</v>
      </c>
      <c r="Q6380" t="n">
        <v>0.02272</v>
      </c>
      <c r="R6380" t="n">
        <v>0.009390000000000001</v>
      </c>
      <c r="S6380" t="n">
        <v>0.00158</v>
      </c>
      <c r="T6380" t="n">
        <v>0.00307</v>
      </c>
    </row>
    <row r="6381">
      <c r="A6381" s="142" t="n">
        <v>45464</v>
      </c>
      <c r="B6381" t="n">
        <v>0.0275</v>
      </c>
      <c r="C6381" t="n">
        <v>0.02749</v>
      </c>
      <c r="D6381" t="n">
        <v>0.0275</v>
      </c>
      <c r="E6381" t="n">
        <v>0.02753</v>
      </c>
      <c r="F6381" t="n">
        <v>0.02754</v>
      </c>
      <c r="G6381" t="n">
        <v>0.02498</v>
      </c>
      <c r="H6381" t="n">
        <v>0.01802</v>
      </c>
      <c r="I6381" t="n">
        <v>0.01799</v>
      </c>
      <c r="J6381" t="n">
        <v>0.00244</v>
      </c>
      <c r="K6381" t="n">
        <v>-0.00668</v>
      </c>
      <c r="L6381" t="n">
        <v>-0.01312</v>
      </c>
      <c r="M6381" t="n">
        <v>-0.01554</v>
      </c>
      <c r="N6381" t="n">
        <v>-0.01201</v>
      </c>
      <c r="O6381" t="n">
        <v>-0.01145</v>
      </c>
      <c r="P6381" t="n">
        <v>-0.00747</v>
      </c>
      <c r="Q6381" t="n">
        <v>0.00366</v>
      </c>
      <c r="R6381" t="n">
        <v>-0.00716</v>
      </c>
      <c r="S6381" t="n">
        <v>-0.0001</v>
      </c>
      <c r="T6381" t="n">
        <v>-0.0043</v>
      </c>
    </row>
    <row r="6382">
      <c r="A6382" s="142" t="n">
        <v>45467</v>
      </c>
      <c r="B6382" t="n">
        <v>-0.00886</v>
      </c>
      <c r="C6382" t="n">
        <v>-0.0089</v>
      </c>
      <c r="D6382" t="n">
        <v>-0.00881</v>
      </c>
      <c r="E6382" t="n">
        <v>-0.008829999999999999</v>
      </c>
      <c r="F6382" t="n">
        <v>-0.00882</v>
      </c>
      <c r="G6382" t="n">
        <v>-0.01255</v>
      </c>
      <c r="H6382" t="n">
        <v>-0.00783</v>
      </c>
      <c r="I6382" t="n">
        <v>-0.00783</v>
      </c>
      <c r="J6382" t="n">
        <v>0.00081</v>
      </c>
      <c r="K6382" t="n">
        <v>0.00146</v>
      </c>
      <c r="L6382" t="n">
        <v>0.00658</v>
      </c>
      <c r="M6382" t="n">
        <v>-0.00424</v>
      </c>
      <c r="N6382" t="n">
        <v>0.00312</v>
      </c>
      <c r="O6382" t="n">
        <v>0.00351</v>
      </c>
      <c r="P6382" t="n">
        <v>-0.00878</v>
      </c>
      <c r="Q6382" t="n">
        <v>0.00634</v>
      </c>
      <c r="R6382" t="n">
        <v>0.00701</v>
      </c>
      <c r="S6382" t="n">
        <v>-0.00438</v>
      </c>
      <c r="T6382" t="n">
        <v>-0.00682</v>
      </c>
    </row>
    <row r="6383">
      <c r="A6383" s="142" t="n">
        <v>45468</v>
      </c>
      <c r="B6383" t="n">
        <v>-0.00661</v>
      </c>
      <c r="C6383" t="n">
        <v>-0.00664</v>
      </c>
      <c r="D6383" t="n">
        <v>-0.00661</v>
      </c>
      <c r="E6383" t="n">
        <v>-0.00662</v>
      </c>
      <c r="F6383" t="n">
        <v>-0.00657</v>
      </c>
      <c r="G6383" t="n">
        <v>-0.00208</v>
      </c>
      <c r="H6383" t="n">
        <v>-0.00223</v>
      </c>
      <c r="I6383" t="n">
        <v>-0.00227</v>
      </c>
      <c r="J6383" t="n">
        <v>-0.00729</v>
      </c>
      <c r="K6383" t="n">
        <v>-0.01611</v>
      </c>
      <c r="L6383" t="n">
        <v>-0.01413</v>
      </c>
      <c r="M6383" t="n">
        <v>-0.04035</v>
      </c>
      <c r="N6383" t="n">
        <v>-0.01925</v>
      </c>
      <c r="O6383" t="n">
        <v>-0.01165</v>
      </c>
      <c r="P6383" t="n">
        <v>-0.01646</v>
      </c>
      <c r="Q6383" t="n">
        <v>-0.01276</v>
      </c>
      <c r="R6383" t="n">
        <v>-0.0018</v>
      </c>
      <c r="S6383" t="n">
        <v>0.00584</v>
      </c>
      <c r="T6383" t="n">
        <v>0.00373</v>
      </c>
    </row>
    <row r="6384">
      <c r="A6384" s="142" t="n">
        <v>45469</v>
      </c>
      <c r="B6384" t="n">
        <v>-0.01067</v>
      </c>
      <c r="C6384" t="n">
        <v>-0.0107</v>
      </c>
      <c r="D6384" t="n">
        <v>-0.01065</v>
      </c>
      <c r="E6384" t="n">
        <v>-0.01068</v>
      </c>
      <c r="F6384" t="n">
        <v>-0.01064</v>
      </c>
      <c r="G6384" t="n">
        <v>-0.01336</v>
      </c>
      <c r="H6384" t="n">
        <v>-0.01323</v>
      </c>
      <c r="I6384" t="n">
        <v>-0.01321</v>
      </c>
      <c r="J6384" t="n">
        <v>-0.00707</v>
      </c>
      <c r="K6384" t="n">
        <v>0.008070000000000001</v>
      </c>
      <c r="L6384" t="n">
        <v>0.0058</v>
      </c>
      <c r="M6384" t="n">
        <v>0.0038</v>
      </c>
      <c r="N6384" t="n">
        <v>0.00736</v>
      </c>
      <c r="O6384" t="n">
        <v>0.00318</v>
      </c>
      <c r="P6384" t="n">
        <v>-0.00129</v>
      </c>
      <c r="Q6384" t="n">
        <v>-0.00769</v>
      </c>
      <c r="R6384" t="n">
        <v>-0.00535</v>
      </c>
      <c r="S6384" t="n">
        <v>0.00179</v>
      </c>
      <c r="T6384" t="n">
        <v>0.00279</v>
      </c>
    </row>
    <row r="6385">
      <c r="A6385" s="142" t="n">
        <v>45470</v>
      </c>
      <c r="B6385" t="n">
        <v>0.00159</v>
      </c>
      <c r="C6385" t="n">
        <v>0.00159</v>
      </c>
      <c r="D6385" t="n">
        <v>0.0016</v>
      </c>
      <c r="E6385" t="n">
        <v>0.00164</v>
      </c>
      <c r="F6385" t="n">
        <v>0.0016</v>
      </c>
      <c r="G6385" t="n">
        <v>-0.00026</v>
      </c>
      <c r="H6385" t="n">
        <v>0.0153</v>
      </c>
      <c r="I6385" t="n">
        <v>0.01529</v>
      </c>
      <c r="J6385" t="n">
        <v>0.01178</v>
      </c>
      <c r="K6385" t="n">
        <v>0.00034</v>
      </c>
      <c r="L6385" t="n">
        <v>-0.00235</v>
      </c>
      <c r="M6385" t="n">
        <v>0.0024</v>
      </c>
      <c r="N6385" t="n">
        <v>0.00557</v>
      </c>
      <c r="O6385" t="n">
        <v>0.01422</v>
      </c>
      <c r="P6385" t="n">
        <v>0.00387</v>
      </c>
      <c r="Q6385" t="n">
        <v>0.0125</v>
      </c>
      <c r="R6385" t="n">
        <v>-0.0045</v>
      </c>
      <c r="S6385" t="n">
        <v>-0.00263</v>
      </c>
      <c r="T6385" t="n">
        <v>-0.00598</v>
      </c>
    </row>
    <row r="6386">
      <c r="A6386" s="142" t="n">
        <v>45471</v>
      </c>
      <c r="B6386" t="n">
        <v>0.00558</v>
      </c>
      <c r="C6386" t="n">
        <v>0.00553</v>
      </c>
      <c r="D6386" t="n">
        <v>0.00557</v>
      </c>
      <c r="E6386" t="n">
        <v>0.00555</v>
      </c>
      <c r="F6386" t="n">
        <v>0.00561</v>
      </c>
      <c r="G6386" t="n">
        <v>0.00847</v>
      </c>
      <c r="H6386" t="n">
        <v>-0.00229</v>
      </c>
      <c r="I6386" t="n">
        <v>-0.00227</v>
      </c>
      <c r="J6386" t="n">
        <v>0.01029</v>
      </c>
      <c r="K6386" t="n">
        <v>0</v>
      </c>
      <c r="L6386" t="n">
        <v>0.00859</v>
      </c>
      <c r="M6386" t="n">
        <v>-0.00256</v>
      </c>
      <c r="N6386" t="n">
        <v>-0.00319</v>
      </c>
      <c r="O6386" t="n">
        <v>-0.0022</v>
      </c>
      <c r="P6386" t="n">
        <v>0.01155</v>
      </c>
      <c r="Q6386" t="n">
        <v>0.00895</v>
      </c>
      <c r="R6386" t="n">
        <v>-0.00223</v>
      </c>
      <c r="S6386" t="n">
        <v>-0.00259</v>
      </c>
      <c r="T6386" t="n">
        <v>0.00363</v>
      </c>
    </row>
    <row r="6387">
      <c r="A6387" s="142" t="n">
        <v>45474</v>
      </c>
      <c r="B6387" t="n">
        <v>-0.00145</v>
      </c>
      <c r="C6387" t="n">
        <v>-0.0015</v>
      </c>
      <c r="D6387" t="n">
        <v>-0.00139</v>
      </c>
      <c r="E6387" t="n">
        <v>-0.0014</v>
      </c>
      <c r="F6387" t="n">
        <v>-0.00139</v>
      </c>
      <c r="G6387" t="n">
        <v>-0.00094</v>
      </c>
      <c r="H6387" t="n">
        <v>-0.00387</v>
      </c>
      <c r="I6387" t="n">
        <v>-0.00391</v>
      </c>
      <c r="J6387" t="n">
        <v>-0.0118</v>
      </c>
      <c r="K6387" t="n">
        <v>-0.00451</v>
      </c>
      <c r="L6387" t="n">
        <v>-0.00589</v>
      </c>
      <c r="M6387" t="n">
        <v>-0.009599999999999999</v>
      </c>
      <c r="N6387" t="n">
        <v>-0.00634</v>
      </c>
      <c r="O6387" t="n">
        <v>0</v>
      </c>
      <c r="P6387" t="n">
        <v>-0.01523</v>
      </c>
      <c r="Q6387" t="n">
        <v>-0.01344</v>
      </c>
      <c r="R6387" t="n">
        <v>0.00303</v>
      </c>
      <c r="S6387" t="n">
        <v>0.00113</v>
      </c>
      <c r="T6387" t="n">
        <v>0.00015</v>
      </c>
    </row>
    <row r="6388">
      <c r="A6388" s="142" t="n">
        <v>45475</v>
      </c>
      <c r="B6388" t="n">
        <v>-0.01104</v>
      </c>
      <c r="C6388" t="n">
        <v>-0.01104</v>
      </c>
      <c r="D6388" t="n">
        <v>-0.01101</v>
      </c>
      <c r="E6388" t="n">
        <v>-0.01105</v>
      </c>
      <c r="F6388" t="n">
        <v>-0.01098</v>
      </c>
      <c r="G6388" t="n">
        <v>-0.009820000000000001</v>
      </c>
      <c r="H6388" t="n">
        <v>-0.00558</v>
      </c>
      <c r="I6388" t="n">
        <v>-0.00561</v>
      </c>
      <c r="J6388" t="n">
        <v>0.00787</v>
      </c>
      <c r="K6388" t="n">
        <v>-0.00181</v>
      </c>
      <c r="L6388" t="n">
        <v>0.0077</v>
      </c>
      <c r="M6388" t="n">
        <v>-0.00752</v>
      </c>
      <c r="N6388" t="n">
        <v>0.003</v>
      </c>
      <c r="O6388" t="n">
        <v>-0.00314</v>
      </c>
      <c r="P6388" t="n">
        <v>0.00902</v>
      </c>
      <c r="Q6388" t="n">
        <v>0.00454</v>
      </c>
      <c r="R6388" t="n">
        <v>-0.00401</v>
      </c>
      <c r="S6388" t="n">
        <v>0.00255</v>
      </c>
      <c r="T6388" t="n">
        <v>-0.00783</v>
      </c>
    </row>
    <row r="6389">
      <c r="A6389" s="142" t="n">
        <v>45476</v>
      </c>
      <c r="B6389" t="n">
        <v>0.0065</v>
      </c>
      <c r="C6389" t="n">
        <v>0.00646</v>
      </c>
      <c r="D6389" t="n">
        <v>0.00647</v>
      </c>
      <c r="E6389" t="n">
        <v>0.0065</v>
      </c>
      <c r="F6389" t="n">
        <v>0.00648</v>
      </c>
      <c r="G6389" t="n">
        <v>0.0078</v>
      </c>
      <c r="H6389" t="n">
        <v>0.0075</v>
      </c>
      <c r="I6389" t="n">
        <v>0.00749</v>
      </c>
      <c r="J6389" t="n">
        <v>0.01373</v>
      </c>
      <c r="K6389" t="n">
        <v>0.02996</v>
      </c>
      <c r="L6389" t="n">
        <v>0.01858</v>
      </c>
      <c r="M6389" t="n">
        <v>0.03628</v>
      </c>
      <c r="N6389" t="n">
        <v>0.03152</v>
      </c>
      <c r="O6389" t="n">
        <v>0.03891</v>
      </c>
      <c r="P6389" t="n">
        <v>0.02554</v>
      </c>
      <c r="Q6389" t="n">
        <v>0.02113</v>
      </c>
      <c r="R6389" t="n">
        <v>0.00691</v>
      </c>
      <c r="S6389" t="n">
        <v>0.00178</v>
      </c>
      <c r="T6389" t="n">
        <v>0.00621</v>
      </c>
    </row>
    <row r="6390">
      <c r="A6390" s="142" t="n">
        <v>45477</v>
      </c>
      <c r="B6390" t="n">
        <v>0.03597</v>
      </c>
      <c r="C6390" t="n">
        <v>0.03597</v>
      </c>
      <c r="D6390" t="n">
        <v>0.03602</v>
      </c>
      <c r="E6390" t="n">
        <v>0.03598</v>
      </c>
      <c r="F6390" t="n">
        <v>0.036</v>
      </c>
      <c r="G6390" t="n">
        <v>0.04189</v>
      </c>
      <c r="H6390" t="n">
        <v>0.03409</v>
      </c>
      <c r="I6390" t="n">
        <v>0.03412</v>
      </c>
      <c r="J6390" t="n">
        <v>0.01089</v>
      </c>
      <c r="K6390" t="n">
        <v>0.00529</v>
      </c>
      <c r="L6390" t="n">
        <v>0</v>
      </c>
      <c r="M6390" t="n">
        <v>0.00471</v>
      </c>
      <c r="N6390" t="n">
        <v>0.00356</v>
      </c>
      <c r="O6390" t="n">
        <v>0</v>
      </c>
      <c r="P6390" t="n">
        <v>0</v>
      </c>
      <c r="Q6390" t="n">
        <v>0</v>
      </c>
      <c r="R6390" t="n">
        <v>0.00577</v>
      </c>
      <c r="S6390" t="n">
        <v>0.00268</v>
      </c>
      <c r="T6390" t="n">
        <v>0.01145</v>
      </c>
    </row>
    <row r="6391">
      <c r="A6391" s="142" t="n">
        <v>45478</v>
      </c>
      <c r="B6391" t="n">
        <v>0.0067</v>
      </c>
      <c r="C6391" t="n">
        <v>0.00668</v>
      </c>
      <c r="D6391" t="n">
        <v>0.00671</v>
      </c>
      <c r="E6391" t="n">
        <v>0.00672</v>
      </c>
      <c r="F6391" t="n">
        <v>0.00672</v>
      </c>
      <c r="G6391" t="n">
        <v>0.00707</v>
      </c>
      <c r="H6391" t="n">
        <v>0.00556</v>
      </c>
      <c r="I6391" t="n">
        <v>0.00575</v>
      </c>
      <c r="J6391" t="n">
        <v>0.01576</v>
      </c>
      <c r="K6391" t="n">
        <v>0.01096</v>
      </c>
      <c r="L6391" t="n">
        <v>0.02066</v>
      </c>
      <c r="M6391" t="n">
        <v>0.02312</v>
      </c>
      <c r="N6391" t="n">
        <v>0.01639</v>
      </c>
      <c r="O6391" t="n">
        <v>0.02916</v>
      </c>
      <c r="P6391" t="n">
        <v>0.02242</v>
      </c>
      <c r="Q6391" t="n">
        <v>0.02393</v>
      </c>
      <c r="R6391" t="n">
        <v>-0.00215</v>
      </c>
      <c r="S6391" t="n">
        <v>0.00157</v>
      </c>
      <c r="T6391" t="n">
        <v>-0.00072</v>
      </c>
    </row>
    <row r="6392">
      <c r="A6392" s="142" t="n">
        <v>45481</v>
      </c>
      <c r="B6392" t="n">
        <v>0.03095</v>
      </c>
      <c r="C6392" t="n">
        <v>0.03089</v>
      </c>
      <c r="D6392" t="n">
        <v>0.03098</v>
      </c>
      <c r="E6392" t="n">
        <v>0.03096</v>
      </c>
      <c r="F6392" t="n">
        <v>0.03103</v>
      </c>
      <c r="G6392" t="n">
        <v>0.03245</v>
      </c>
      <c r="H6392" t="n">
        <v>0.009900000000000001</v>
      </c>
      <c r="I6392" t="n">
        <v>0.00963</v>
      </c>
      <c r="J6392" t="n">
        <v>-0.00414</v>
      </c>
      <c r="K6392" t="n">
        <v>-0.00141</v>
      </c>
      <c r="L6392" t="n">
        <v>-0.02136</v>
      </c>
      <c r="M6392" t="n">
        <v>-0.00671</v>
      </c>
      <c r="N6392" t="n">
        <v>0.00409</v>
      </c>
      <c r="O6392" t="n">
        <v>0.00632</v>
      </c>
      <c r="P6392" t="n">
        <v>0.00122</v>
      </c>
      <c r="Q6392" t="n">
        <v>-0.00133</v>
      </c>
      <c r="R6392" t="n">
        <v>-0.00055</v>
      </c>
      <c r="S6392" t="n">
        <v>-0.0002</v>
      </c>
      <c r="T6392" t="n">
        <v>0.00203</v>
      </c>
    </row>
    <row r="6393">
      <c r="A6393" s="142" t="n">
        <v>45482</v>
      </c>
      <c r="B6393" t="n">
        <v>0.0051</v>
      </c>
      <c r="C6393" t="n">
        <v>0.00509</v>
      </c>
      <c r="D6393" t="n">
        <v>0.00513</v>
      </c>
      <c r="E6393" t="n">
        <v>0.00512</v>
      </c>
      <c r="F6393" t="n">
        <v>0.00513</v>
      </c>
      <c r="G6393" t="n">
        <v>0.00612</v>
      </c>
      <c r="H6393" t="n">
        <v>-0.008189999999999999</v>
      </c>
      <c r="I6393" t="n">
        <v>-0.00718</v>
      </c>
      <c r="J6393" t="n">
        <v>0.01039</v>
      </c>
      <c r="K6393" t="n">
        <v>0.00109</v>
      </c>
      <c r="L6393" t="n">
        <v>-0.00337</v>
      </c>
      <c r="M6393" t="n">
        <v>-0.00332</v>
      </c>
      <c r="N6393" t="n">
        <v>0.00259</v>
      </c>
      <c r="O6393" t="n">
        <v>0.00043</v>
      </c>
      <c r="P6393" t="n">
        <v>-0.00122</v>
      </c>
      <c r="Q6393" t="n">
        <v>0.01058</v>
      </c>
      <c r="R6393" t="n">
        <v>-0.008880000000000001</v>
      </c>
      <c r="S6393" t="n">
        <v>0.00129</v>
      </c>
      <c r="T6393" t="n">
        <v>0.00577</v>
      </c>
    </row>
    <row r="6394">
      <c r="A6394" s="142" t="n">
        <v>45483</v>
      </c>
      <c r="B6394" t="n">
        <v>-0.0024</v>
      </c>
      <c r="C6394" t="n">
        <v>-0.00243</v>
      </c>
      <c r="D6394" t="n">
        <v>-0.00241</v>
      </c>
      <c r="E6394" t="n">
        <v>-0.0024</v>
      </c>
      <c r="F6394" t="n">
        <v>-0.00237</v>
      </c>
      <c r="G6394" t="n">
        <v>-0.0041</v>
      </c>
      <c r="H6394" t="n">
        <v>-0.00767</v>
      </c>
      <c r="I6394" t="n">
        <v>-0.00766</v>
      </c>
      <c r="J6394" t="n">
        <v>0.01953</v>
      </c>
      <c r="K6394" t="n">
        <v>0.01919</v>
      </c>
      <c r="L6394" t="n">
        <v>0.00418</v>
      </c>
      <c r="M6394" t="n">
        <v>0.02218</v>
      </c>
      <c r="N6394" t="n">
        <v>0.02587</v>
      </c>
      <c r="O6394" t="n">
        <v>0.03009</v>
      </c>
      <c r="P6394" t="n">
        <v>0.02314</v>
      </c>
      <c r="Q6394" t="n">
        <v>0.0187</v>
      </c>
      <c r="R6394" t="n">
        <v>0.009090000000000001</v>
      </c>
      <c r="S6394" t="n">
        <v>0.007889999999999999</v>
      </c>
      <c r="T6394" t="n">
        <v>-0.001</v>
      </c>
    </row>
    <row r="6395">
      <c r="A6395" s="142" t="n">
        <v>45484</v>
      </c>
      <c r="B6395" t="n">
        <v>0.03063</v>
      </c>
      <c r="C6395" t="n">
        <v>0.0306</v>
      </c>
      <c r="D6395" t="n">
        <v>0.03065</v>
      </c>
      <c r="E6395" t="n">
        <v>0.03063</v>
      </c>
      <c r="F6395" t="n">
        <v>0.03065</v>
      </c>
      <c r="G6395" t="n">
        <v>0.03142</v>
      </c>
      <c r="H6395" t="n">
        <v>0.02806</v>
      </c>
      <c r="I6395" t="n">
        <v>0.02718</v>
      </c>
      <c r="J6395" t="n">
        <v>0.008070000000000001</v>
      </c>
      <c r="K6395" t="n">
        <v>0.01447</v>
      </c>
      <c r="L6395" t="n">
        <v>0.0155</v>
      </c>
      <c r="M6395" t="n">
        <v>0.02074</v>
      </c>
      <c r="N6395" t="n">
        <v>0.01825</v>
      </c>
      <c r="O6395" t="n">
        <v>0.02942</v>
      </c>
      <c r="P6395" t="n">
        <v>0.02262</v>
      </c>
      <c r="Q6395" t="n">
        <v>0.00518</v>
      </c>
      <c r="R6395" t="n">
        <v>0.00553</v>
      </c>
      <c r="S6395" t="n">
        <v>-0.00563</v>
      </c>
      <c r="T6395" t="n">
        <v>0.00726</v>
      </c>
    </row>
    <row r="6396">
      <c r="A6396" s="142" t="n">
        <v>45485</v>
      </c>
      <c r="B6396" t="n">
        <v>0.02517</v>
      </c>
      <c r="C6396" t="n">
        <v>0.02517</v>
      </c>
      <c r="D6396" t="n">
        <v>0.02519</v>
      </c>
      <c r="E6396" t="n">
        <v>0.02517</v>
      </c>
      <c r="F6396" t="n">
        <v>0.02486</v>
      </c>
      <c r="G6396" t="n">
        <v>0.03036</v>
      </c>
      <c r="H6396" t="n">
        <v>0.01276</v>
      </c>
      <c r="I6396" t="n">
        <v>0.01363</v>
      </c>
      <c r="J6396" t="n">
        <v>0.01225</v>
      </c>
      <c r="K6396" t="n">
        <v>0.00692</v>
      </c>
      <c r="L6396" t="n">
        <v>-0.00591</v>
      </c>
      <c r="M6396" t="n">
        <v>0.0035</v>
      </c>
      <c r="N6396" t="n">
        <v>0.00303</v>
      </c>
      <c r="O6396" t="n">
        <v>0.00235</v>
      </c>
      <c r="P6396" t="n">
        <v>0.008149999999999999</v>
      </c>
      <c r="Q6396" t="n">
        <v>0.01296</v>
      </c>
      <c r="R6396" t="n">
        <v>0.008999999999999999</v>
      </c>
      <c r="S6396" t="n">
        <v>0.0024</v>
      </c>
      <c r="T6396" t="n">
        <v>-0.00383</v>
      </c>
    </row>
    <row r="6397">
      <c r="A6397" s="142" t="n">
        <v>45488</v>
      </c>
      <c r="B6397" t="n">
        <v>0.00094</v>
      </c>
      <c r="C6397" t="n">
        <v>0.0008899999999999999</v>
      </c>
      <c r="D6397" t="n">
        <v>0.00098</v>
      </c>
      <c r="E6397" t="n">
        <v>0.00096</v>
      </c>
      <c r="F6397" t="n">
        <v>0.00021</v>
      </c>
      <c r="G6397" t="n">
        <v>0.00379</v>
      </c>
      <c r="H6397" t="n">
        <v>0.00163</v>
      </c>
      <c r="I6397" t="n">
        <v>0.00161</v>
      </c>
      <c r="J6397" t="n">
        <v>0.00148</v>
      </c>
      <c r="K6397" t="n">
        <v>-0.00417</v>
      </c>
      <c r="L6397" t="n">
        <v>-0.00219</v>
      </c>
      <c r="M6397" t="n">
        <v>-0.00303</v>
      </c>
      <c r="N6397" t="n">
        <v>-0.00855</v>
      </c>
      <c r="O6397" t="n">
        <v>-0.00835</v>
      </c>
      <c r="P6397" t="n">
        <v>-0.00693</v>
      </c>
      <c r="Q6397" t="n">
        <v>0.00048</v>
      </c>
      <c r="R6397" t="n">
        <v>-0.0104</v>
      </c>
      <c r="S6397" t="n">
        <v>-0.00042</v>
      </c>
      <c r="T6397" t="n">
        <v>-0.00347</v>
      </c>
    </row>
    <row r="6398">
      <c r="A6398" s="142" t="n">
        <v>45489</v>
      </c>
      <c r="B6398" t="n">
        <v>-0.008189999999999999</v>
      </c>
      <c r="C6398" t="n">
        <v>-0.00822</v>
      </c>
      <c r="D6398" t="n">
        <v>-0.008200000000000001</v>
      </c>
      <c r="E6398" t="n">
        <v>-0.00818</v>
      </c>
      <c r="F6398" t="n">
        <v>-0.007939999999999999</v>
      </c>
      <c r="G6398" t="n">
        <v>-0.00745</v>
      </c>
      <c r="H6398" t="n">
        <v>-0.01067</v>
      </c>
      <c r="I6398" t="n">
        <v>-0.01071</v>
      </c>
      <c r="J6398" t="n">
        <v>0.00493</v>
      </c>
      <c r="K6398" t="n">
        <v>0.01203</v>
      </c>
      <c r="L6398" t="n">
        <v>0.01172</v>
      </c>
      <c r="M6398" t="n">
        <v>0.03159</v>
      </c>
      <c r="N6398" t="n">
        <v>0.01791</v>
      </c>
      <c r="O6398" t="n">
        <v>0.01941</v>
      </c>
      <c r="P6398" t="n">
        <v>0.01395</v>
      </c>
      <c r="Q6398" t="n">
        <v>0.009769999999999999</v>
      </c>
      <c r="R6398" t="n">
        <v>-0.00283</v>
      </c>
      <c r="S6398" t="n">
        <v>0.00656</v>
      </c>
      <c r="T6398" t="n">
        <v>0.0009700000000000001</v>
      </c>
    </row>
    <row r="6399">
      <c r="A6399" s="142" t="n">
        <v>45490</v>
      </c>
      <c r="B6399" t="n">
        <v>0.02441</v>
      </c>
      <c r="C6399" t="n">
        <v>0.0244</v>
      </c>
      <c r="D6399" t="n">
        <v>0.02445</v>
      </c>
      <c r="E6399" t="n">
        <v>0.02441</v>
      </c>
      <c r="F6399" t="n">
        <v>0.02509</v>
      </c>
      <c r="G6399" t="n">
        <v>0.02088</v>
      </c>
      <c r="H6399" t="n">
        <v>0.01022</v>
      </c>
      <c r="I6399" t="n">
        <v>0.01027</v>
      </c>
      <c r="J6399" t="n">
        <v>0.01252</v>
      </c>
      <c r="K6399" t="n">
        <v>-0.02067</v>
      </c>
      <c r="L6399" t="n">
        <v>-0.01066</v>
      </c>
      <c r="M6399" t="n">
        <v>-0.02708</v>
      </c>
      <c r="N6399" t="n">
        <v>-0.02124</v>
      </c>
      <c r="O6399" t="n">
        <v>-0.01521</v>
      </c>
      <c r="P6399" t="n">
        <v>-0.0195</v>
      </c>
      <c r="Q6399" t="n">
        <v>0.01494</v>
      </c>
      <c r="R6399" t="n">
        <v>-0.00503</v>
      </c>
      <c r="S6399" t="n">
        <v>-0.01396</v>
      </c>
      <c r="T6399" t="n">
        <v>-0.009979999999999999</v>
      </c>
    </row>
    <row r="6400">
      <c r="A6400" s="142" t="n">
        <v>45491</v>
      </c>
      <c r="B6400" t="n">
        <v>-0.02613</v>
      </c>
      <c r="C6400" t="n">
        <v>-0.02614</v>
      </c>
      <c r="D6400" t="n">
        <v>-0.02613</v>
      </c>
      <c r="E6400" t="n">
        <v>-0.02611</v>
      </c>
      <c r="F6400" t="n">
        <v>-0.02589</v>
      </c>
      <c r="G6400" t="n">
        <v>-0.02148</v>
      </c>
      <c r="H6400" t="n">
        <v>-0.03221</v>
      </c>
      <c r="I6400" t="n">
        <v>-0.03228</v>
      </c>
      <c r="J6400" t="n">
        <v>-0.01455</v>
      </c>
      <c r="K6400" t="n">
        <v>-0.01604</v>
      </c>
      <c r="L6400" t="n">
        <v>-0.008829999999999999</v>
      </c>
      <c r="M6400" t="n">
        <v>-0.01903</v>
      </c>
      <c r="N6400" t="n">
        <v>-0.01398</v>
      </c>
      <c r="O6400" t="n">
        <v>-0.01227</v>
      </c>
      <c r="P6400" t="n">
        <v>-0.0152</v>
      </c>
      <c r="Q6400" t="n">
        <v>-0.01689</v>
      </c>
      <c r="R6400" t="n">
        <v>-0.00213</v>
      </c>
      <c r="S6400" t="n">
        <v>-0.00593</v>
      </c>
      <c r="T6400" t="n">
        <v>-0.00328</v>
      </c>
    </row>
    <row r="6401">
      <c r="A6401" s="142" t="n">
        <v>45492</v>
      </c>
      <c r="B6401" t="n">
        <v>-0.01285</v>
      </c>
      <c r="C6401" t="n">
        <v>-0.01287</v>
      </c>
      <c r="D6401" t="n">
        <v>-0.01282</v>
      </c>
      <c r="E6401" t="n">
        <v>-0.01286</v>
      </c>
      <c r="F6401" t="n">
        <v>-0.01282</v>
      </c>
      <c r="G6401" t="n">
        <v>-0.0143</v>
      </c>
      <c r="H6401" t="n">
        <v>-0.02219</v>
      </c>
      <c r="I6401" t="n">
        <v>-0.02219</v>
      </c>
      <c r="J6401" t="n">
        <v>-0.01968</v>
      </c>
      <c r="K6401" t="n">
        <v>-0.007939999999999999</v>
      </c>
      <c r="L6401" t="n">
        <v>-0.02279</v>
      </c>
      <c r="M6401" t="n">
        <v>-0.01245</v>
      </c>
      <c r="N6401" t="n">
        <v>-0.009180000000000001</v>
      </c>
      <c r="O6401" t="n">
        <v>-0.01502</v>
      </c>
      <c r="P6401" t="n">
        <v>-0.01663</v>
      </c>
      <c r="Q6401" t="n">
        <v>-0.01907</v>
      </c>
      <c r="R6401" t="n">
        <v>-0.00761</v>
      </c>
      <c r="S6401" t="n">
        <v>-0.00573</v>
      </c>
      <c r="T6401" t="n">
        <v>-0.01238</v>
      </c>
    </row>
    <row r="6402">
      <c r="A6402" s="142" t="n">
        <v>45495</v>
      </c>
      <c r="B6402" t="n">
        <v>-0.01299</v>
      </c>
      <c r="C6402" t="n">
        <v>-0.01304</v>
      </c>
      <c r="D6402" t="n">
        <v>-0.01296</v>
      </c>
      <c r="E6402" t="n">
        <v>-0.01295</v>
      </c>
      <c r="F6402" t="n">
        <v>-0.0129</v>
      </c>
      <c r="G6402" t="n">
        <v>-0.01521</v>
      </c>
      <c r="H6402" t="n">
        <v>-0.01028</v>
      </c>
      <c r="I6402" t="n">
        <v>-0.01127</v>
      </c>
      <c r="J6402" t="n">
        <v>-0.00979</v>
      </c>
      <c r="K6402" t="n">
        <v>-0.00443</v>
      </c>
      <c r="L6402" t="n">
        <v>-0.00576</v>
      </c>
      <c r="M6402" t="n">
        <v>0.00196</v>
      </c>
      <c r="N6402" t="n">
        <v>-0.00186</v>
      </c>
      <c r="O6402" t="n">
        <v>-0.00126</v>
      </c>
      <c r="P6402" t="n">
        <v>0.00362</v>
      </c>
      <c r="Q6402" t="n">
        <v>-0.00852</v>
      </c>
      <c r="R6402" t="n">
        <v>0.00962</v>
      </c>
      <c r="S6402" t="n">
        <v>0.007939999999999999</v>
      </c>
      <c r="T6402" t="n">
        <v>-0.00332</v>
      </c>
    </row>
    <row r="6403">
      <c r="A6403" s="142" t="n">
        <v>45496</v>
      </c>
      <c r="B6403" t="n">
        <v>0.00115</v>
      </c>
      <c r="C6403" t="n">
        <v>0.00113</v>
      </c>
      <c r="D6403" t="n">
        <v>0.00117</v>
      </c>
      <c r="E6403" t="n">
        <v>0.00116</v>
      </c>
      <c r="F6403" t="n">
        <v>0.00119</v>
      </c>
      <c r="G6403" t="n">
        <v>0.00071</v>
      </c>
      <c r="H6403" t="n">
        <v>0.0005999999999999999</v>
      </c>
      <c r="I6403" t="n">
        <v>0.00049</v>
      </c>
      <c r="J6403" t="n">
        <v>0.00634</v>
      </c>
      <c r="K6403" t="n">
        <v>0.00185</v>
      </c>
      <c r="L6403" t="n">
        <v>0.00362</v>
      </c>
      <c r="M6403" t="n">
        <v>0.00276</v>
      </c>
      <c r="N6403" t="n">
        <v>0.00459</v>
      </c>
      <c r="O6403" t="n">
        <v>0.00484</v>
      </c>
      <c r="P6403" t="n">
        <v>0.00481</v>
      </c>
      <c r="Q6403" t="n">
        <v>0.00502</v>
      </c>
      <c r="R6403" t="n">
        <v>0.00147</v>
      </c>
      <c r="S6403" t="n">
        <v>0.00283</v>
      </c>
      <c r="T6403" t="n">
        <v>0.00505</v>
      </c>
    </row>
    <row r="6404">
      <c r="A6404" s="142" t="n">
        <v>45497</v>
      </c>
      <c r="B6404" t="n">
        <v>0.0051</v>
      </c>
      <c r="C6404" t="n">
        <v>0.00509</v>
      </c>
      <c r="D6404" t="n">
        <v>0.00512</v>
      </c>
      <c r="E6404" t="n">
        <v>0.00508</v>
      </c>
      <c r="F6404" t="n">
        <v>0.0051</v>
      </c>
      <c r="G6404" t="n">
        <v>0.00142</v>
      </c>
      <c r="H6404" t="n">
        <v>-0.00108</v>
      </c>
      <c r="I6404" t="n">
        <v>-0.00108</v>
      </c>
      <c r="J6404" t="n">
        <v>0.01536</v>
      </c>
      <c r="K6404" t="n">
        <v>-0.00997</v>
      </c>
      <c r="L6404" t="n">
        <v>0.00603</v>
      </c>
      <c r="M6404" t="n">
        <v>-0.00235</v>
      </c>
      <c r="N6404" t="n">
        <v>-0.00844</v>
      </c>
      <c r="O6404" t="n">
        <v>-0.007860000000000001</v>
      </c>
      <c r="P6404" t="n">
        <v>-0.00359</v>
      </c>
      <c r="Q6404" t="n">
        <v>0.01701</v>
      </c>
      <c r="R6404" t="n">
        <v>-0.00624</v>
      </c>
      <c r="S6404" t="n">
        <v>-0.01748</v>
      </c>
      <c r="T6404" t="n">
        <v>-0.00492</v>
      </c>
    </row>
    <row r="6405">
      <c r="A6405" s="142" t="n">
        <v>45498</v>
      </c>
      <c r="B6405" t="n">
        <v>-0.0061</v>
      </c>
      <c r="C6405" t="n">
        <v>-0.00615</v>
      </c>
      <c r="D6405" t="n">
        <v>-0.0061</v>
      </c>
      <c r="E6405" t="n">
        <v>-0.00609</v>
      </c>
      <c r="F6405" t="n">
        <v>-0.00608</v>
      </c>
      <c r="G6405" t="n">
        <v>-0.00528</v>
      </c>
      <c r="H6405" t="n">
        <v>-0.01519</v>
      </c>
      <c r="I6405" t="n">
        <v>-0.0152</v>
      </c>
      <c r="J6405" t="n">
        <v>-0.03943</v>
      </c>
      <c r="K6405" t="n">
        <v>-0.02463</v>
      </c>
      <c r="L6405" t="n">
        <v>-0.03056</v>
      </c>
      <c r="M6405" t="n">
        <v>-0.02423</v>
      </c>
      <c r="N6405" t="n">
        <v>-0.02639</v>
      </c>
      <c r="O6405" t="n">
        <v>-0.03242</v>
      </c>
      <c r="P6405" t="n">
        <v>-0.02644</v>
      </c>
      <c r="Q6405" t="n">
        <v>-0.03869</v>
      </c>
      <c r="R6405" t="n">
        <v>-0.00705</v>
      </c>
      <c r="S6405" t="n">
        <v>-0.00733</v>
      </c>
      <c r="T6405" t="n">
        <v>-0.007900000000000001</v>
      </c>
    </row>
    <row r="6406">
      <c r="A6406" s="142" t="n">
        <v>45499</v>
      </c>
      <c r="B6406" t="n">
        <v>-0.03066</v>
      </c>
      <c r="C6406" t="n">
        <v>-0.03065</v>
      </c>
      <c r="D6406" t="n">
        <v>-0.03063</v>
      </c>
      <c r="E6406" t="n">
        <v>-0.03065</v>
      </c>
      <c r="F6406" t="n">
        <v>-0.03062</v>
      </c>
      <c r="G6406" t="n">
        <v>-0.03055</v>
      </c>
      <c r="H6406" t="n">
        <v>-0.0161</v>
      </c>
      <c r="I6406" t="n">
        <v>-0.01608</v>
      </c>
      <c r="J6406" t="n">
        <v>0.00026</v>
      </c>
      <c r="K6406" t="n">
        <v>0.01291</v>
      </c>
      <c r="L6406" t="n">
        <v>0.00467</v>
      </c>
      <c r="M6406" t="n">
        <v>0.00781</v>
      </c>
      <c r="N6406" t="n">
        <v>0.00543</v>
      </c>
      <c r="O6406" t="n">
        <v>0.00808</v>
      </c>
      <c r="P6406" t="n">
        <v>0.00247</v>
      </c>
      <c r="Q6406" t="n">
        <v>0.00684</v>
      </c>
      <c r="R6406" t="n">
        <v>0.0081</v>
      </c>
      <c r="S6406" t="n">
        <v>0.008399999999999999</v>
      </c>
      <c r="T6406" t="n">
        <v>-0.00148</v>
      </c>
    </row>
    <row r="6407">
      <c r="A6407" s="142" t="n">
        <v>45502</v>
      </c>
      <c r="B6407" t="n">
        <v>0.00155</v>
      </c>
      <c r="C6407" t="n">
        <v>0.00149</v>
      </c>
      <c r="D6407" t="n">
        <v>0.00158</v>
      </c>
      <c r="E6407" t="n">
        <v>0.00158</v>
      </c>
      <c r="F6407" t="n">
        <v>0.00159</v>
      </c>
      <c r="G6407" t="n">
        <v>0.00171</v>
      </c>
      <c r="H6407" t="n">
        <v>0.00713</v>
      </c>
      <c r="I6407" t="n">
        <v>0.00706</v>
      </c>
      <c r="J6407" t="n">
        <v>0.01007</v>
      </c>
      <c r="K6407" t="n">
        <v>0.00754</v>
      </c>
      <c r="L6407" t="n">
        <v>0.00176</v>
      </c>
      <c r="M6407" t="n">
        <v>0.008970000000000001</v>
      </c>
      <c r="N6407" t="n">
        <v>0.01114</v>
      </c>
      <c r="O6407" t="n">
        <v>0.00899</v>
      </c>
      <c r="P6407" t="n">
        <v>0.00246</v>
      </c>
      <c r="Q6407" t="n">
        <v>0.00835</v>
      </c>
      <c r="R6407" t="n">
        <v>-0.00197</v>
      </c>
      <c r="S6407" t="n">
        <v>0.00481</v>
      </c>
      <c r="T6407" t="n">
        <v>0.00843</v>
      </c>
    </row>
    <row r="6408">
      <c r="A6408" s="142" t="n">
        <v>45503</v>
      </c>
      <c r="B6408" t="n">
        <v>0.01061</v>
      </c>
      <c r="C6408" t="n">
        <v>0.01059</v>
      </c>
      <c r="D6408" t="n">
        <v>0.01063</v>
      </c>
      <c r="E6408" t="n">
        <v>0.01061</v>
      </c>
      <c r="F6408" t="n">
        <v>0.01065</v>
      </c>
      <c r="G6408" t="n">
        <v>0.00693</v>
      </c>
      <c r="H6408" t="n">
        <v>-0.00443</v>
      </c>
      <c r="I6408" t="n">
        <v>-0.00444</v>
      </c>
      <c r="J6408" t="n">
        <v>0.00511</v>
      </c>
      <c r="K6408" t="n">
        <v>0.00352</v>
      </c>
      <c r="L6408" t="n">
        <v>0.01381</v>
      </c>
      <c r="M6408" t="n">
        <v>0.00394</v>
      </c>
      <c r="N6408" t="n">
        <v>0.0043</v>
      </c>
      <c r="O6408" t="n">
        <v>0.00172</v>
      </c>
      <c r="P6408" t="n">
        <v>0.00246</v>
      </c>
      <c r="Q6408" t="n">
        <v>0.00333</v>
      </c>
      <c r="R6408" t="n">
        <v>0.00411</v>
      </c>
      <c r="S6408" t="n">
        <v>-0.0026</v>
      </c>
      <c r="T6408" t="n">
        <v>-0.00423</v>
      </c>
    </row>
    <row r="6409">
      <c r="A6409" s="142" t="n">
        <v>45504</v>
      </c>
      <c r="B6409" t="n">
        <v>0.004</v>
      </c>
      <c r="C6409" t="n">
        <v>0.00398</v>
      </c>
      <c r="D6409" t="n">
        <v>0.004</v>
      </c>
      <c r="E6409" t="n">
        <v>0.00401</v>
      </c>
      <c r="F6409" t="n">
        <v>0.00403</v>
      </c>
      <c r="G6409" t="n">
        <v>0.00295</v>
      </c>
      <c r="H6409" t="n">
        <v>-0.00433</v>
      </c>
      <c r="I6409" t="n">
        <v>-0.0043</v>
      </c>
      <c r="J6409" t="n">
        <v>0.01424</v>
      </c>
      <c r="K6409" t="n">
        <v>0</v>
      </c>
      <c r="L6409" t="n">
        <v>0.01449</v>
      </c>
      <c r="M6409" t="n">
        <v>0.03158</v>
      </c>
      <c r="N6409" t="n">
        <v>0.02386</v>
      </c>
      <c r="O6409" t="n">
        <v>0.02999</v>
      </c>
      <c r="P6409" t="n">
        <v>0.02328</v>
      </c>
      <c r="Q6409" t="n">
        <v>0.01635</v>
      </c>
      <c r="R6409" t="n">
        <v>0.008330000000000001</v>
      </c>
      <c r="S6409" t="n">
        <v>0.01442</v>
      </c>
      <c r="T6409" t="n">
        <v>0.01088</v>
      </c>
    </row>
    <row r="6410">
      <c r="A6410" s="142" t="n">
        <v>45505</v>
      </c>
      <c r="B6410" t="n">
        <v>0.0269</v>
      </c>
      <c r="C6410" t="n">
        <v>0.02686</v>
      </c>
      <c r="D6410" t="n">
        <v>0.02692</v>
      </c>
      <c r="E6410" t="n">
        <v>0.02692</v>
      </c>
      <c r="F6410" t="n">
        <v>0.02692</v>
      </c>
      <c r="G6410" t="n">
        <v>0.02845</v>
      </c>
      <c r="H6410" t="n">
        <v>0.03029</v>
      </c>
      <c r="I6410" t="n">
        <v>0.03025</v>
      </c>
      <c r="J6410" t="n">
        <v>0.01228</v>
      </c>
      <c r="K6410" t="n">
        <v>0.01392</v>
      </c>
      <c r="L6410" t="n">
        <v>-0.0077</v>
      </c>
      <c r="M6410" t="n">
        <v>-0.01294</v>
      </c>
      <c r="N6410" t="n">
        <v>-0.01323</v>
      </c>
      <c r="O6410" t="n">
        <v>-0.01456</v>
      </c>
      <c r="P6410" t="n">
        <v>-0.01677</v>
      </c>
      <c r="Q6410" t="n">
        <v>0.01028</v>
      </c>
      <c r="R6410" t="n">
        <v>-0.0119</v>
      </c>
      <c r="S6410" t="n">
        <v>-0.01053</v>
      </c>
      <c r="T6410" t="n">
        <v>0.00554</v>
      </c>
    </row>
    <row r="6411">
      <c r="A6411" s="142" t="n">
        <v>45506</v>
      </c>
      <c r="B6411" t="n">
        <v>-0.02328</v>
      </c>
      <c r="C6411" t="n">
        <v>-0.02326</v>
      </c>
      <c r="D6411" t="n">
        <v>-0.02326</v>
      </c>
      <c r="E6411" t="n">
        <v>-0.02331</v>
      </c>
      <c r="F6411" t="n">
        <v>-0.02326</v>
      </c>
      <c r="G6411" t="n">
        <v>-0.02592</v>
      </c>
      <c r="H6411" t="n">
        <v>-0.03657</v>
      </c>
      <c r="I6411" t="n">
        <v>-0.03657</v>
      </c>
      <c r="J6411" t="n">
        <v>-0.01164</v>
      </c>
      <c r="K6411" t="n">
        <v>-0.03405</v>
      </c>
      <c r="L6411" t="n">
        <v>-0.00331</v>
      </c>
      <c r="M6411" t="n">
        <v>-0.04518</v>
      </c>
      <c r="N6411" t="n">
        <v>-0.02832</v>
      </c>
      <c r="O6411" t="n">
        <v>-0.02311</v>
      </c>
      <c r="P6411" t="n">
        <v>-0.03167</v>
      </c>
      <c r="Q6411" t="n">
        <v>-0.01561</v>
      </c>
      <c r="R6411" t="n">
        <v>-0.02709</v>
      </c>
      <c r="S6411" t="n">
        <v>-0.03181</v>
      </c>
      <c r="T6411" t="n">
        <v>-0.03599</v>
      </c>
    </row>
    <row r="6412">
      <c r="A6412" s="142" t="n">
        <v>45509</v>
      </c>
      <c r="B6412" t="n">
        <v>-0.0382</v>
      </c>
      <c r="C6412" t="n">
        <v>-0.03827</v>
      </c>
      <c r="D6412" t="n">
        <v>-0.03818</v>
      </c>
      <c r="E6412" t="n">
        <v>-0.03818</v>
      </c>
      <c r="F6412" t="n">
        <v>-0.03815</v>
      </c>
      <c r="G6412" t="n">
        <v>-0.02657</v>
      </c>
      <c r="H6412" t="n">
        <v>-0.05284</v>
      </c>
      <c r="I6412" t="n">
        <v>-0.05286</v>
      </c>
      <c r="J6412" t="n">
        <v>-0.05512</v>
      </c>
      <c r="K6412" t="n">
        <v>-0.01779</v>
      </c>
      <c r="L6412" t="n">
        <v>-0.03231</v>
      </c>
      <c r="M6412" t="n">
        <v>-0.02482</v>
      </c>
      <c r="N6412" t="n">
        <v>-0.00894</v>
      </c>
      <c r="O6412" t="n">
        <v>0</v>
      </c>
      <c r="P6412" t="n">
        <v>-0.01384</v>
      </c>
      <c r="Q6412" t="n">
        <v>-0.0515</v>
      </c>
      <c r="R6412" t="n">
        <v>-0.0213</v>
      </c>
      <c r="S6412" t="n">
        <v>-0.03689</v>
      </c>
      <c r="T6412" t="n">
        <v>-0.04691</v>
      </c>
    </row>
    <row r="6413">
      <c r="A6413" s="142" t="n">
        <v>45510</v>
      </c>
      <c r="B6413" t="n">
        <v>-0.03378</v>
      </c>
      <c r="C6413" t="n">
        <v>-0.03378</v>
      </c>
      <c r="D6413" t="n">
        <v>-0.03376</v>
      </c>
      <c r="E6413" t="n">
        <v>-0.03378</v>
      </c>
      <c r="F6413" t="n">
        <v>-0.03374</v>
      </c>
      <c r="G6413" t="n">
        <v>-0.02873</v>
      </c>
      <c r="H6413" t="n">
        <v>-0.03532</v>
      </c>
      <c r="I6413" t="n">
        <v>-0.03537</v>
      </c>
      <c r="J6413" t="n">
        <v>-0.0008</v>
      </c>
      <c r="K6413" t="n">
        <v>-0.01663</v>
      </c>
      <c r="L6413" t="n">
        <v>0.00132</v>
      </c>
      <c r="M6413" t="n">
        <v>-0.008750000000000001</v>
      </c>
      <c r="N6413" t="n">
        <v>-0.01789</v>
      </c>
      <c r="O6413" t="n">
        <v>-0.02431</v>
      </c>
      <c r="P6413" t="n">
        <v>-0.01786</v>
      </c>
      <c r="Q6413" t="n">
        <v>-0.00684</v>
      </c>
      <c r="R6413" t="n">
        <v>0.00304</v>
      </c>
      <c r="S6413" t="n">
        <v>0.01592</v>
      </c>
      <c r="T6413" t="n">
        <v>0.0184</v>
      </c>
    </row>
    <row r="6414">
      <c r="A6414" s="142" t="n">
        <v>45511</v>
      </c>
      <c r="B6414" t="n">
        <v>-0.00633</v>
      </c>
      <c r="C6414" t="n">
        <v>-0.00637</v>
      </c>
      <c r="D6414" t="n">
        <v>-0.00631</v>
      </c>
      <c r="E6414" t="n">
        <v>-0.00631</v>
      </c>
      <c r="F6414" t="n">
        <v>-0.00632</v>
      </c>
      <c r="G6414" t="n">
        <v>-0.0104</v>
      </c>
      <c r="H6414" t="n">
        <v>0.00541</v>
      </c>
      <c r="I6414" t="n">
        <v>0.00544</v>
      </c>
      <c r="J6414" t="n">
        <v>0.00186</v>
      </c>
      <c r="K6414" t="n">
        <v>-0.0168</v>
      </c>
      <c r="L6414" t="n">
        <v>0.00222</v>
      </c>
      <c r="M6414" t="n">
        <v>-0.02397</v>
      </c>
      <c r="N6414" t="n">
        <v>-0.02536</v>
      </c>
      <c r="O6414" t="n">
        <v>-0.02447</v>
      </c>
      <c r="P6414" t="n">
        <v>-0.01948</v>
      </c>
      <c r="Q6414" t="n">
        <v>0.00842</v>
      </c>
      <c r="R6414" t="n">
        <v>0.01517</v>
      </c>
      <c r="S6414" t="n">
        <v>-0.00021</v>
      </c>
      <c r="T6414" t="n">
        <v>0.01912</v>
      </c>
    </row>
    <row r="6415">
      <c r="A6415" s="142" t="n">
        <v>45512</v>
      </c>
      <c r="B6415" t="n">
        <v>-0.01963</v>
      </c>
      <c r="C6415" t="n">
        <v>-0.01963</v>
      </c>
      <c r="D6415" t="n">
        <v>-0.0196</v>
      </c>
      <c r="E6415" t="n">
        <v>-0.01963</v>
      </c>
      <c r="F6415" t="n">
        <v>-0.01957</v>
      </c>
      <c r="G6415" t="n">
        <v>-0.01979</v>
      </c>
      <c r="H6415" t="n">
        <v>-0.01668</v>
      </c>
      <c r="I6415" t="n">
        <v>-0.01673</v>
      </c>
      <c r="J6415" t="n">
        <v>-0.01536</v>
      </c>
      <c r="K6415" t="n">
        <v>0.01709</v>
      </c>
      <c r="L6415" t="n">
        <v>0.01612</v>
      </c>
      <c r="M6415" t="n">
        <v>0.0166</v>
      </c>
      <c r="N6415" t="n">
        <v>0.01746</v>
      </c>
      <c r="O6415" t="n">
        <v>0.01736</v>
      </c>
      <c r="P6415" t="n">
        <v>0.01589</v>
      </c>
      <c r="Q6415" t="n">
        <v>-0.01771</v>
      </c>
      <c r="R6415" t="n">
        <v>0.0016</v>
      </c>
      <c r="S6415" t="n">
        <v>0.01679</v>
      </c>
      <c r="T6415" t="n">
        <v>-0.00139</v>
      </c>
    </row>
    <row r="6416">
      <c r="A6416" s="142" t="n">
        <v>45513</v>
      </c>
      <c r="B6416" t="n">
        <v>0.01399</v>
      </c>
      <c r="C6416" t="n">
        <v>0.01395</v>
      </c>
      <c r="D6416" t="n">
        <v>0.01398</v>
      </c>
      <c r="E6416" t="n">
        <v>0.01397</v>
      </c>
      <c r="F6416" t="n">
        <v>0.01396</v>
      </c>
      <c r="G6416" t="n">
        <v>0.01167</v>
      </c>
      <c r="H6416" t="n">
        <v>0.02194</v>
      </c>
      <c r="I6416" t="n">
        <v>0.022</v>
      </c>
      <c r="J6416" t="n">
        <v>0.00592</v>
      </c>
      <c r="K6416" t="n">
        <v>0.00684</v>
      </c>
      <c r="L6416" t="n">
        <v>-0.00172</v>
      </c>
      <c r="M6416" t="n">
        <v>0.00812</v>
      </c>
      <c r="N6416" t="n">
        <v>0.01057</v>
      </c>
      <c r="O6416" t="n">
        <v>0.01216</v>
      </c>
      <c r="P6416" t="n">
        <v>0.009129999999999999</v>
      </c>
      <c r="Q6416" t="n">
        <v>0.00275</v>
      </c>
      <c r="R6416" t="n">
        <v>0.00557</v>
      </c>
      <c r="S6416" t="n">
        <v>0.00554</v>
      </c>
      <c r="T6416" t="n">
        <v>0.01503</v>
      </c>
    </row>
    <row r="6417">
      <c r="A6417" s="142" t="n">
        <v>45516</v>
      </c>
      <c r="B6417" t="n">
        <v>0.01519</v>
      </c>
      <c r="C6417" t="n">
        <v>0.01515</v>
      </c>
      <c r="D6417" t="n">
        <v>0.01525</v>
      </c>
      <c r="E6417" t="n">
        <v>0.01523</v>
      </c>
      <c r="F6417" t="n">
        <v>0.01527</v>
      </c>
      <c r="G6417" t="n">
        <v>0.01673</v>
      </c>
      <c r="H6417" t="n">
        <v>0.00332</v>
      </c>
      <c r="I6417" t="n">
        <v>0.00322</v>
      </c>
      <c r="J6417" t="n">
        <v>0.04359</v>
      </c>
      <c r="K6417" t="n">
        <v>0.02957</v>
      </c>
      <c r="L6417" t="n">
        <v>0.01397</v>
      </c>
      <c r="M6417" t="n">
        <v>0.05499</v>
      </c>
      <c r="N6417" t="n">
        <v>0.03585</v>
      </c>
      <c r="O6417" t="n">
        <v>0.03791</v>
      </c>
      <c r="P6417" t="n">
        <v>0.03747</v>
      </c>
      <c r="Q6417" t="n">
        <v>0.03142</v>
      </c>
      <c r="R6417" t="n">
        <v>-0.00059</v>
      </c>
      <c r="S6417" t="n">
        <v>-0.00049</v>
      </c>
      <c r="T6417" t="n">
        <v>0.00484</v>
      </c>
    </row>
    <row r="6418">
      <c r="A6418" s="142" t="n">
        <v>45517</v>
      </c>
      <c r="B6418" t="n">
        <v>0.02557</v>
      </c>
      <c r="C6418" t="n">
        <v>0.02554</v>
      </c>
      <c r="D6418" t="n">
        <v>0.02558</v>
      </c>
      <c r="E6418" t="n">
        <v>0.02556</v>
      </c>
      <c r="F6418" t="n">
        <v>0.0256</v>
      </c>
      <c r="G6418" t="n">
        <v>0.02632</v>
      </c>
      <c r="H6418" t="n">
        <v>0.01141</v>
      </c>
      <c r="I6418" t="n">
        <v>0.01145</v>
      </c>
      <c r="J6418" t="n">
        <v>0.01768</v>
      </c>
      <c r="K6418" t="n">
        <v>0.00436</v>
      </c>
      <c r="L6418" t="n">
        <v>0.00042</v>
      </c>
      <c r="M6418" t="n">
        <v>0.00582</v>
      </c>
      <c r="N6418" t="n">
        <v>0.0069</v>
      </c>
      <c r="O6418" t="n">
        <v>0.01434</v>
      </c>
      <c r="P6418" t="n">
        <v>0.01993</v>
      </c>
      <c r="Q6418" t="n">
        <v>0.01345</v>
      </c>
      <c r="R6418" t="n">
        <v>0.00533</v>
      </c>
      <c r="S6418" t="n">
        <v>0.01241</v>
      </c>
      <c r="T6418" t="n">
        <v>-0.0003</v>
      </c>
    </row>
    <row r="6419">
      <c r="A6419" s="142" t="n">
        <v>45518</v>
      </c>
      <c r="B6419" t="n">
        <v>0.0175</v>
      </c>
      <c r="C6419" t="n">
        <v>0.0175</v>
      </c>
      <c r="D6419" t="n">
        <v>0.01753</v>
      </c>
      <c r="E6419" t="n">
        <v>0.01752</v>
      </c>
      <c r="F6419" t="n">
        <v>0.01755</v>
      </c>
      <c r="G6419" t="n">
        <v>0.01982</v>
      </c>
      <c r="H6419" t="n">
        <v>0.00614</v>
      </c>
      <c r="I6419" t="n">
        <v>0.00612</v>
      </c>
      <c r="J6419" t="n">
        <v>-0.01058</v>
      </c>
      <c r="K6419" t="n">
        <v>-0.00289</v>
      </c>
      <c r="L6419" t="n">
        <v>-0.01323</v>
      </c>
      <c r="M6419" t="n">
        <v>-0.01093</v>
      </c>
      <c r="N6419" t="n">
        <v>-0.00112</v>
      </c>
      <c r="O6419" t="n">
        <v>0.00241</v>
      </c>
      <c r="P6419" t="n">
        <v>-0.00122</v>
      </c>
      <c r="Q6419" t="n">
        <v>-0.00975</v>
      </c>
      <c r="R6419" t="n">
        <v>0.00491</v>
      </c>
      <c r="S6419" t="n">
        <v>-0.00139</v>
      </c>
      <c r="T6419" t="n">
        <v>-0.00195</v>
      </c>
    </row>
    <row r="6420">
      <c r="A6420" s="142" t="n">
        <v>45519</v>
      </c>
      <c r="B6420" t="n">
        <v>0</v>
      </c>
      <c r="C6420" t="n">
        <v>0</v>
      </c>
      <c r="D6420" t="n">
        <v>0</v>
      </c>
      <c r="E6420" t="n">
        <v>0</v>
      </c>
      <c r="F6420" t="n">
        <v>0</v>
      </c>
      <c r="G6420" t="n">
        <v>0</v>
      </c>
      <c r="H6420" t="n">
        <v>0</v>
      </c>
      <c r="I6420" t="n">
        <v>0</v>
      </c>
      <c r="J6420" t="n">
        <v>0</v>
      </c>
      <c r="K6420" t="n">
        <v>0</v>
      </c>
      <c r="L6420" t="n">
        <v>0</v>
      </c>
      <c r="M6420" t="n">
        <v>0</v>
      </c>
      <c r="N6420" t="n">
        <v>0</v>
      </c>
      <c r="O6420" t="n">
        <v>0</v>
      </c>
      <c r="P6420" t="n">
        <v>0.011</v>
      </c>
      <c r="Q6420" t="n">
        <v>0</v>
      </c>
      <c r="R6420" t="n">
        <v>0.01256</v>
      </c>
      <c r="S6420" t="n">
        <v>0.0166</v>
      </c>
      <c r="T6420" t="n">
        <v>0.00416</v>
      </c>
    </row>
    <row r="6421">
      <c r="A6421" s="142" t="n">
        <v>45520</v>
      </c>
      <c r="B6421" t="n">
        <v>0.00365</v>
      </c>
      <c r="C6421" t="n">
        <v>0.0036</v>
      </c>
      <c r="D6421" t="n">
        <v>0.00365</v>
      </c>
      <c r="E6421" t="n">
        <v>0.00366</v>
      </c>
      <c r="F6421" t="n">
        <v>0.00366</v>
      </c>
      <c r="G6421" t="n">
        <v>0.00625</v>
      </c>
      <c r="H6421" t="n">
        <v>0.0132</v>
      </c>
      <c r="I6421" t="n">
        <v>0.01315</v>
      </c>
      <c r="J6421" t="n">
        <v>0.02902</v>
      </c>
      <c r="K6421" t="n">
        <v>0.03304</v>
      </c>
      <c r="L6421" t="n">
        <v>0.03445</v>
      </c>
      <c r="M6421" t="n">
        <v>0.03493</v>
      </c>
      <c r="N6421" t="n">
        <v>0.03193</v>
      </c>
      <c r="O6421" t="n">
        <v>0.03238</v>
      </c>
      <c r="P6421" t="n">
        <v>0.02297</v>
      </c>
      <c r="Q6421" t="n">
        <v>0.02936</v>
      </c>
      <c r="R6421" t="n">
        <v>0.00283</v>
      </c>
      <c r="S6421" t="n">
        <v>0.00514</v>
      </c>
      <c r="T6421" t="n">
        <v>0.0158</v>
      </c>
    </row>
    <row r="6422">
      <c r="A6422" s="142" t="n">
        <v>45523</v>
      </c>
      <c r="B6422" t="n">
        <v>0.02286</v>
      </c>
      <c r="C6422" t="n">
        <v>0.02281</v>
      </c>
      <c r="D6422" t="n">
        <v>0.02291</v>
      </c>
      <c r="E6422" t="n">
        <v>0.0229</v>
      </c>
      <c r="F6422" t="n">
        <v>0.02293</v>
      </c>
      <c r="G6422" t="n">
        <v>0.02358</v>
      </c>
      <c r="H6422" t="n">
        <v>0.00891</v>
      </c>
      <c r="I6422" t="n">
        <v>0.00891</v>
      </c>
      <c r="J6422" t="n">
        <v>0.01534</v>
      </c>
      <c r="K6422" t="n">
        <v>0.0188</v>
      </c>
      <c r="L6422" t="n">
        <v>0.0031</v>
      </c>
      <c r="M6422" t="n">
        <v>0.02524</v>
      </c>
      <c r="N6422" t="n">
        <v>0.01479</v>
      </c>
      <c r="O6422" t="n">
        <v>0.01963</v>
      </c>
      <c r="P6422" t="n">
        <v>0.02009</v>
      </c>
      <c r="Q6422" t="n">
        <v>0.01559</v>
      </c>
      <c r="R6422" t="n">
        <v>0.00622</v>
      </c>
      <c r="S6422" t="n">
        <v>0.00281</v>
      </c>
      <c r="T6422" t="n">
        <v>0.00243</v>
      </c>
    </row>
    <row r="6423">
      <c r="A6423" s="142" t="n">
        <v>45524</v>
      </c>
      <c r="B6423" t="n">
        <v>0.02516</v>
      </c>
      <c r="C6423" t="n">
        <v>0.02516</v>
      </c>
      <c r="D6423" t="n">
        <v>0.02519</v>
      </c>
      <c r="E6423" t="n">
        <v>0.02516</v>
      </c>
      <c r="F6423" t="n">
        <v>0.02523</v>
      </c>
      <c r="G6423" t="n">
        <v>0.0321</v>
      </c>
      <c r="H6423" t="n">
        <v>0.01687</v>
      </c>
      <c r="I6423" t="n">
        <v>0.01691</v>
      </c>
      <c r="J6423" t="n">
        <v>0.02095</v>
      </c>
      <c r="K6423" t="n">
        <v>0.00042</v>
      </c>
      <c r="L6423" t="n">
        <v>0.00138</v>
      </c>
      <c r="M6423" t="n">
        <v>0.00348</v>
      </c>
      <c r="N6423" t="n">
        <v>0.00629</v>
      </c>
      <c r="O6423" t="n">
        <v>0.01042</v>
      </c>
      <c r="P6423" t="n">
        <v>-0.00116</v>
      </c>
      <c r="Q6423" t="n">
        <v>0.02318</v>
      </c>
      <c r="R6423" t="n">
        <v>-0.00436</v>
      </c>
      <c r="S6423" t="n">
        <v>-0.00473</v>
      </c>
      <c r="T6423" t="n">
        <v>-0.00331</v>
      </c>
    </row>
    <row r="6424">
      <c r="A6424" s="142" t="n">
        <v>45525</v>
      </c>
      <c r="B6424" t="n">
        <v>0.0068</v>
      </c>
      <c r="C6424" t="n">
        <v>0.00679</v>
      </c>
      <c r="D6424" t="n">
        <v>0.00681</v>
      </c>
      <c r="E6424" t="n">
        <v>0.00683</v>
      </c>
      <c r="F6424" t="n">
        <v>0.00683</v>
      </c>
      <c r="G6424" t="n">
        <v>0.01098</v>
      </c>
      <c r="H6424" t="n">
        <v>0.00396</v>
      </c>
      <c r="I6424" t="n">
        <v>0.00392</v>
      </c>
      <c r="J6424" t="n">
        <v>-0.008109999999999999</v>
      </c>
      <c r="K6424" t="n">
        <v>0.01304</v>
      </c>
      <c r="L6424" t="n">
        <v>0.00621</v>
      </c>
      <c r="M6424" t="n">
        <v>0.00389</v>
      </c>
      <c r="N6424" t="n">
        <v>0.008370000000000001</v>
      </c>
      <c r="O6424" t="n">
        <v>0.009520000000000001</v>
      </c>
      <c r="P6424" t="n">
        <v>0.01508</v>
      </c>
      <c r="Q6424" t="n">
        <v>-0.01036</v>
      </c>
      <c r="R6424" t="n">
        <v>0.00314</v>
      </c>
      <c r="S6424" t="n">
        <v>0.0021</v>
      </c>
      <c r="T6424" t="n">
        <v>-0.00448</v>
      </c>
    </row>
    <row r="6425">
      <c r="A6425" s="142" t="n">
        <v>45526</v>
      </c>
      <c r="B6425" t="n">
        <v>0.01368</v>
      </c>
      <c r="C6425" t="n">
        <v>0.01363</v>
      </c>
      <c r="D6425" t="n">
        <v>0.01368</v>
      </c>
      <c r="E6425" t="n">
        <v>0.01365</v>
      </c>
      <c r="F6425" t="n">
        <v>0.01369</v>
      </c>
      <c r="G6425" t="n">
        <v>0.01504</v>
      </c>
      <c r="H6425" t="n">
        <v>0.0131</v>
      </c>
      <c r="I6425" t="n">
        <v>0.01307</v>
      </c>
      <c r="J6425" t="n">
        <v>-0.009140000000000001</v>
      </c>
      <c r="K6425" t="n">
        <v>-0.01465</v>
      </c>
      <c r="L6425" t="n">
        <v>-0.01584</v>
      </c>
      <c r="M6425" t="n">
        <v>-0.02516</v>
      </c>
      <c r="N6425" t="n">
        <v>-0.01656</v>
      </c>
      <c r="O6425" t="n">
        <v>-0.02402</v>
      </c>
      <c r="P6425" t="n">
        <v>-0.01829</v>
      </c>
      <c r="Q6425" t="n">
        <v>-0.00758</v>
      </c>
      <c r="R6425" t="n">
        <v>0.00361</v>
      </c>
      <c r="S6425" t="n">
        <v>-0.00465</v>
      </c>
      <c r="T6425" t="n">
        <v>0.00133</v>
      </c>
    </row>
    <row r="6426">
      <c r="A6426" s="142" t="n">
        <v>45527</v>
      </c>
      <c r="B6426" t="n">
        <v>-0.02262</v>
      </c>
      <c r="C6426" t="n">
        <v>-0.02263</v>
      </c>
      <c r="D6426" t="n">
        <v>-0.02262</v>
      </c>
      <c r="E6426" t="n">
        <v>-0.0226</v>
      </c>
      <c r="F6426" t="n">
        <v>-0.02262</v>
      </c>
      <c r="G6426" t="n">
        <v>-0.02359</v>
      </c>
      <c r="H6426" t="n">
        <v>-0.02246</v>
      </c>
      <c r="I6426" t="n">
        <v>-0.02247</v>
      </c>
      <c r="J6426" t="n">
        <v>0.00146</v>
      </c>
      <c r="K6426" t="n">
        <v>0.008500000000000001</v>
      </c>
      <c r="L6426" t="n">
        <v>0.01663</v>
      </c>
      <c r="M6426" t="n">
        <v>0.009509999999999999</v>
      </c>
      <c r="N6426" t="n">
        <v>0.00482</v>
      </c>
      <c r="O6426" t="n">
        <v>0.01355</v>
      </c>
      <c r="P6426" t="n">
        <v>0.008149999999999999</v>
      </c>
      <c r="Q6426" t="n">
        <v>-0.00228</v>
      </c>
      <c r="R6426" t="n">
        <v>0.00434</v>
      </c>
      <c r="S6426" t="n">
        <v>0.00474</v>
      </c>
      <c r="T6426" t="n">
        <v>-0.00587</v>
      </c>
    </row>
    <row r="6427">
      <c r="A6427" s="142" t="n">
        <v>45530</v>
      </c>
      <c r="B6427" t="n">
        <v>0.00822</v>
      </c>
      <c r="C6427" t="n">
        <v>0.00818</v>
      </c>
      <c r="D6427" t="n">
        <v>0.0083</v>
      </c>
      <c r="E6427" t="n">
        <v>0.008279999999999999</v>
      </c>
      <c r="F6427" t="n">
        <v>0.008319999999999999</v>
      </c>
      <c r="G6427" t="n">
        <v>0.01403</v>
      </c>
      <c r="H6427" t="n">
        <v>0.02388</v>
      </c>
      <c r="I6427" t="n">
        <v>0.02383</v>
      </c>
      <c r="J6427" t="n">
        <v>0.008</v>
      </c>
      <c r="K6427" t="n">
        <v>0.00421</v>
      </c>
      <c r="L6427" t="n">
        <v>0</v>
      </c>
      <c r="M6427" t="n">
        <v>-0.00015</v>
      </c>
      <c r="N6427" t="n">
        <v>0.00343</v>
      </c>
      <c r="O6427" t="n">
        <v>0.00088</v>
      </c>
      <c r="P6427" t="n">
        <v>0.00231</v>
      </c>
      <c r="Q6427" t="n">
        <v>0.00592</v>
      </c>
      <c r="R6427" t="n">
        <v>-0.00025</v>
      </c>
      <c r="S6427" t="n">
        <v>-0.00133</v>
      </c>
      <c r="T6427" t="n">
        <v>0.00354</v>
      </c>
    </row>
    <row r="6428">
      <c r="A6428" s="142" t="n">
        <v>45531</v>
      </c>
      <c r="B6428" t="n">
        <v>-0.002</v>
      </c>
      <c r="C6428" t="n">
        <v>-0.00203</v>
      </c>
      <c r="D6428" t="n">
        <v>-0.00202</v>
      </c>
      <c r="E6428" t="n">
        <v>-0.00203</v>
      </c>
      <c r="F6428" t="n">
        <v>-0.00199</v>
      </c>
      <c r="G6428" t="n">
        <v>-0.00217</v>
      </c>
      <c r="H6428" t="n">
        <v>0.0037</v>
      </c>
      <c r="I6428" t="n">
        <v>0.0037</v>
      </c>
      <c r="J6428" t="n">
        <v>-0.01467</v>
      </c>
      <c r="K6428" t="n">
        <v>-0.00294</v>
      </c>
      <c r="L6428" t="n">
        <v>0.00306</v>
      </c>
      <c r="M6428" t="n">
        <v>-0.00124</v>
      </c>
      <c r="N6428" t="n">
        <v>-0.00463</v>
      </c>
      <c r="O6428" t="n">
        <v>-0.00599</v>
      </c>
      <c r="P6428" t="n">
        <v>-0.00461</v>
      </c>
      <c r="Q6428" t="n">
        <v>-0.01137</v>
      </c>
      <c r="R6428" t="n">
        <v>0.00194</v>
      </c>
      <c r="S6428" t="n">
        <v>0.00184</v>
      </c>
      <c r="T6428" t="n">
        <v>-0.00321</v>
      </c>
    </row>
    <row r="6429">
      <c r="A6429" s="142" t="n">
        <v>45532</v>
      </c>
      <c r="B6429" t="n">
        <v>-0.00209</v>
      </c>
      <c r="C6429" t="n">
        <v>-0.00211</v>
      </c>
      <c r="D6429" t="n">
        <v>-0.00207</v>
      </c>
      <c r="E6429" t="n">
        <v>-0.00208</v>
      </c>
      <c r="F6429" t="n">
        <v>-0.00208</v>
      </c>
      <c r="G6429" t="n">
        <v>-0.00299</v>
      </c>
      <c r="H6429" t="n">
        <v>-0.00137</v>
      </c>
      <c r="I6429" t="n">
        <v>-0.00138</v>
      </c>
      <c r="J6429" t="n">
        <v>-0.00488</v>
      </c>
      <c r="K6429" t="n">
        <v>-0.01924</v>
      </c>
      <c r="L6429" t="n">
        <v>-0.01733</v>
      </c>
      <c r="M6429" t="n">
        <v>-0.01995</v>
      </c>
      <c r="N6429" t="n">
        <v>-0.01889</v>
      </c>
      <c r="O6429" t="n">
        <v>-0.02352</v>
      </c>
      <c r="P6429" t="n">
        <v>-0.01042</v>
      </c>
      <c r="Q6429" t="n">
        <v>-0.00778</v>
      </c>
      <c r="R6429" t="n">
        <v>0.00339</v>
      </c>
      <c r="S6429" t="n">
        <v>-0.00092</v>
      </c>
      <c r="T6429" t="n">
        <v>0.001</v>
      </c>
    </row>
    <row r="6430">
      <c r="A6430" s="142" t="n">
        <v>45533</v>
      </c>
      <c r="B6430" t="n">
        <v>-0.02404</v>
      </c>
      <c r="C6430" t="n">
        <v>-0.02406</v>
      </c>
      <c r="D6430" t="n">
        <v>-0.02402</v>
      </c>
      <c r="E6430" t="n">
        <v>-0.02405</v>
      </c>
      <c r="F6430" t="n">
        <v>-0.02404</v>
      </c>
      <c r="G6430" t="n">
        <v>-0.02713</v>
      </c>
      <c r="H6430" t="n">
        <v>-0.02658</v>
      </c>
      <c r="I6430" t="n">
        <v>-0.0266</v>
      </c>
      <c r="J6430" t="n">
        <v>0.01374</v>
      </c>
      <c r="K6430" t="n">
        <v>0.01662</v>
      </c>
      <c r="L6430" t="n">
        <v>0.01198</v>
      </c>
      <c r="M6430" t="n">
        <v>0.01578</v>
      </c>
      <c r="N6430" t="n">
        <v>0.01337</v>
      </c>
      <c r="O6430" t="n">
        <v>0.01275</v>
      </c>
      <c r="P6430" t="n">
        <v>0.0117</v>
      </c>
      <c r="Q6430" t="n">
        <v>0.01223</v>
      </c>
      <c r="R6430" t="n">
        <v>0.0081</v>
      </c>
      <c r="S6430" t="n">
        <v>0.00548</v>
      </c>
      <c r="T6430" t="n">
        <v>0.00335</v>
      </c>
    </row>
    <row r="6431">
      <c r="A6431" s="142" t="n">
        <v>45534</v>
      </c>
      <c r="B6431" t="n">
        <v>0.01657</v>
      </c>
      <c r="C6431" t="n">
        <v>0.01655</v>
      </c>
      <c r="D6431" t="n">
        <v>0.01659</v>
      </c>
      <c r="E6431" t="n">
        <v>0.01657</v>
      </c>
      <c r="F6431" t="n">
        <v>0.01663</v>
      </c>
      <c r="G6431" t="n">
        <v>0.01107</v>
      </c>
      <c r="H6431" t="n">
        <v>0.0108</v>
      </c>
      <c r="I6431" t="n">
        <v>0.01085</v>
      </c>
      <c r="J6431" t="n">
        <v>-0.00508</v>
      </c>
      <c r="K6431" t="n">
        <v>-0.00084</v>
      </c>
      <c r="L6431" t="n">
        <v>-0.01711</v>
      </c>
      <c r="M6431" t="n">
        <v>-0.00959</v>
      </c>
      <c r="N6431" t="n">
        <v>0.00076</v>
      </c>
      <c r="O6431" t="n">
        <v>-0.0046</v>
      </c>
      <c r="P6431" t="n">
        <v>-0.00347</v>
      </c>
      <c r="Q6431" t="n">
        <v>-0.00174</v>
      </c>
      <c r="R6431" t="n">
        <v>0.00076</v>
      </c>
      <c r="S6431" t="n">
        <v>0.00787</v>
      </c>
      <c r="T6431" t="n">
        <v>0.00469</v>
      </c>
    </row>
    <row r="6432">
      <c r="A6432" s="142" t="n">
        <v>45537</v>
      </c>
      <c r="B6432" t="n">
        <v>-0.00778</v>
      </c>
      <c r="C6432" t="n">
        <v>-0.0078</v>
      </c>
      <c r="D6432" t="n">
        <v>-0.00773</v>
      </c>
      <c r="E6432" t="n">
        <v>-0.00774</v>
      </c>
      <c r="F6432" t="n">
        <v>-0.0077</v>
      </c>
      <c r="G6432" t="n">
        <v>-0.00781</v>
      </c>
      <c r="H6432" t="n">
        <v>0.00292</v>
      </c>
      <c r="I6432" t="n">
        <v>0.00281</v>
      </c>
      <c r="J6432" t="n">
        <v>-0.00705</v>
      </c>
      <c r="K6432" t="n">
        <v>-0.00222</v>
      </c>
      <c r="L6432" t="n">
        <v>0</v>
      </c>
      <c r="M6432" t="n">
        <v>-0.00055</v>
      </c>
      <c r="N6432" t="n">
        <v>-0.00416</v>
      </c>
      <c r="O6432" t="n">
        <v>0</v>
      </c>
      <c r="P6432" t="n">
        <v>0</v>
      </c>
      <c r="Q6432" t="n">
        <v>0</v>
      </c>
      <c r="R6432" t="n">
        <v>-0.00043</v>
      </c>
      <c r="S6432" t="n">
        <v>-0.00081</v>
      </c>
      <c r="T6432" t="n">
        <v>-0.00329</v>
      </c>
    </row>
    <row r="6433">
      <c r="A6433" s="142" t="n">
        <v>45538</v>
      </c>
      <c r="B6433" t="n">
        <v>-0.00278</v>
      </c>
      <c r="C6433" t="n">
        <v>-0.00281</v>
      </c>
      <c r="D6433" t="n">
        <v>-0.00279</v>
      </c>
      <c r="E6433" t="n">
        <v>-0.00278</v>
      </c>
      <c r="F6433" t="n">
        <v>-0.00278</v>
      </c>
      <c r="G6433" t="n">
        <v>-0.00275</v>
      </c>
      <c r="H6433" t="n">
        <v>-0.00177</v>
      </c>
      <c r="I6433" t="n">
        <v>-0.00177</v>
      </c>
      <c r="J6433" t="n">
        <v>-0.03404</v>
      </c>
      <c r="K6433" t="n">
        <v>-0.0401</v>
      </c>
      <c r="L6433" t="n">
        <v>-0.01518</v>
      </c>
      <c r="M6433" t="n">
        <v>-0.03759</v>
      </c>
      <c r="N6433" t="n">
        <v>-0.03572</v>
      </c>
      <c r="O6433" t="n">
        <v>-0.04127</v>
      </c>
      <c r="P6433" t="n">
        <v>-0.03828</v>
      </c>
      <c r="Q6433" t="n">
        <v>-0.04083</v>
      </c>
      <c r="R6433" t="n">
        <v>-0.009599999999999999</v>
      </c>
      <c r="S6433" t="n">
        <v>-0.01379</v>
      </c>
      <c r="T6433" t="n">
        <v>-0.00318</v>
      </c>
    </row>
    <row r="6434">
      <c r="A6434" s="142" t="n">
        <v>45539</v>
      </c>
      <c r="B6434" t="n">
        <v>-0.04045</v>
      </c>
      <c r="C6434" t="n">
        <v>-0.04048</v>
      </c>
      <c r="D6434" t="n">
        <v>-0.04043</v>
      </c>
      <c r="E6434" t="n">
        <v>-0.04043</v>
      </c>
      <c r="F6434" t="n">
        <v>-0.04045</v>
      </c>
      <c r="G6434" t="n">
        <v>-0.04282</v>
      </c>
      <c r="H6434" t="n">
        <v>-0.05734</v>
      </c>
      <c r="I6434" t="n">
        <v>-0.05734</v>
      </c>
      <c r="J6434" t="n">
        <v>-0.009889999999999999</v>
      </c>
      <c r="K6434" t="n">
        <v>-0.01433</v>
      </c>
      <c r="L6434" t="n">
        <v>0.00213</v>
      </c>
      <c r="M6434" t="n">
        <v>-0.00795</v>
      </c>
      <c r="N6434" t="n">
        <v>-0.01052</v>
      </c>
      <c r="O6434" t="n">
        <v>-0.00461</v>
      </c>
      <c r="P6434" t="n">
        <v>-0.01809</v>
      </c>
      <c r="Q6434" t="n">
        <v>-0.008330000000000001</v>
      </c>
      <c r="R6434" t="n">
        <v>-0.01005</v>
      </c>
      <c r="S6434" t="n">
        <v>-0.009679999999999999</v>
      </c>
      <c r="T6434" t="n">
        <v>-0.01931</v>
      </c>
    </row>
    <row r="6435">
      <c r="A6435" s="142" t="n">
        <v>45540</v>
      </c>
      <c r="B6435" t="n">
        <v>-0.01469</v>
      </c>
      <c r="C6435" t="n">
        <v>-0.01473</v>
      </c>
      <c r="D6435" t="n">
        <v>-0.01468</v>
      </c>
      <c r="E6435" t="n">
        <v>-0.0147</v>
      </c>
      <c r="F6435" t="n">
        <v>-0.01465</v>
      </c>
      <c r="G6435" t="n">
        <v>-0.01034</v>
      </c>
      <c r="H6435" t="n">
        <v>-0.00707</v>
      </c>
      <c r="I6435" t="n">
        <v>-0.00707</v>
      </c>
      <c r="J6435" t="n">
        <v>0.01639</v>
      </c>
      <c r="K6435" t="n">
        <v>0.00481</v>
      </c>
      <c r="L6435" t="n">
        <v>0.01436</v>
      </c>
      <c r="M6435" t="n">
        <v>0.00115</v>
      </c>
      <c r="N6435" t="n">
        <v>0.00766</v>
      </c>
      <c r="O6435" t="n">
        <v>0.01168</v>
      </c>
      <c r="P6435" t="n">
        <v>0.00614</v>
      </c>
      <c r="Q6435" t="n">
        <v>0.01697</v>
      </c>
      <c r="R6435" t="n">
        <v>-0.00571</v>
      </c>
      <c r="S6435" t="n">
        <v>-0.00177</v>
      </c>
      <c r="T6435" t="n">
        <v>0.00354</v>
      </c>
    </row>
    <row r="6436">
      <c r="A6436" s="142" t="n">
        <v>45541</v>
      </c>
      <c r="B6436" t="n">
        <v>0.01896</v>
      </c>
      <c r="C6436" t="n">
        <v>0.01897</v>
      </c>
      <c r="D6436" t="n">
        <v>0.01896</v>
      </c>
      <c r="E6436" t="n">
        <v>0.01896</v>
      </c>
      <c r="F6436" t="n">
        <v>0.01898</v>
      </c>
      <c r="G6436" t="n">
        <v>0.01794</v>
      </c>
      <c r="H6436" t="n">
        <v>-0.00081</v>
      </c>
      <c r="I6436" t="n">
        <v>-0.00083</v>
      </c>
      <c r="J6436" t="n">
        <v>-0.00781</v>
      </c>
      <c r="K6436" t="n">
        <v>-0.02749</v>
      </c>
      <c r="L6436" t="n">
        <v>-0.01637</v>
      </c>
      <c r="M6436" t="n">
        <v>-0.02192</v>
      </c>
      <c r="N6436" t="n">
        <v>-0.02526</v>
      </c>
      <c r="O6436" t="n">
        <v>-0.0261</v>
      </c>
      <c r="P6436" t="n">
        <v>-0.02808</v>
      </c>
      <c r="Q6436" t="n">
        <v>-0.00769</v>
      </c>
      <c r="R6436" t="n">
        <v>-0.01057</v>
      </c>
      <c r="S6436" t="n">
        <v>-0.01605</v>
      </c>
      <c r="T6436" t="n">
        <v>-0.00484</v>
      </c>
    </row>
    <row r="6437">
      <c r="A6437" s="142" t="n">
        <v>45544</v>
      </c>
      <c r="B6437" t="n">
        <v>-0.02822</v>
      </c>
      <c r="C6437" t="n">
        <v>-0.02826</v>
      </c>
      <c r="D6437" t="n">
        <v>-0.02816</v>
      </c>
      <c r="E6437" t="n">
        <v>-0.0282</v>
      </c>
      <c r="F6437" t="n">
        <v>-0.02812</v>
      </c>
      <c r="G6437" t="n">
        <v>-0.0246</v>
      </c>
      <c r="H6437" t="n">
        <v>-0.0368</v>
      </c>
      <c r="I6437" t="n">
        <v>-0.03683</v>
      </c>
      <c r="J6437" t="n">
        <v>-0.01016</v>
      </c>
      <c r="K6437" t="n">
        <v>0.01304</v>
      </c>
      <c r="L6437" t="n">
        <v>0.01599</v>
      </c>
      <c r="M6437" t="n">
        <v>0.00382</v>
      </c>
      <c r="N6437" t="n">
        <v>0.01722</v>
      </c>
      <c r="O6437" t="n">
        <v>0.01207</v>
      </c>
      <c r="P6437" t="n">
        <v>0.01884</v>
      </c>
      <c r="Q6437" t="n">
        <v>-0.009979999999999999</v>
      </c>
      <c r="R6437" t="n">
        <v>0.00818</v>
      </c>
      <c r="S6437" t="n">
        <v>0.01314</v>
      </c>
      <c r="T6437" t="n">
        <v>-0.00356</v>
      </c>
    </row>
    <row r="6438">
      <c r="A6438" s="142" t="n">
        <v>45545</v>
      </c>
      <c r="B6438" t="n">
        <v>0.01021</v>
      </c>
      <c r="C6438" t="n">
        <v>0.01016</v>
      </c>
      <c r="D6438" t="n">
        <v>0.01022</v>
      </c>
      <c r="E6438" t="n">
        <v>0.01022</v>
      </c>
      <c r="F6438" t="n">
        <v>0.0102</v>
      </c>
      <c r="G6438" t="n">
        <v>0.00318</v>
      </c>
      <c r="H6438" t="n">
        <v>0.01212</v>
      </c>
      <c r="I6438" t="n">
        <v>0.01213</v>
      </c>
      <c r="J6438" t="n">
        <v>0.00513</v>
      </c>
      <c r="K6438" t="n">
        <v>0.01615</v>
      </c>
      <c r="L6438" t="n">
        <v>0.00219</v>
      </c>
      <c r="M6438" t="n">
        <v>0.00991</v>
      </c>
      <c r="N6438" t="n">
        <v>0.02032</v>
      </c>
      <c r="O6438" t="n">
        <v>0.02078</v>
      </c>
      <c r="P6438" t="n">
        <v>0.0111</v>
      </c>
      <c r="Q6438" t="n">
        <v>0.00758</v>
      </c>
      <c r="R6438" t="n">
        <v>-0.00577</v>
      </c>
      <c r="S6438" t="n">
        <v>0.00367</v>
      </c>
      <c r="T6438" t="n">
        <v>0.00187</v>
      </c>
    </row>
    <row r="6439">
      <c r="A6439" s="142" t="n">
        <v>45546</v>
      </c>
      <c r="B6439" t="n">
        <v>0.01484</v>
      </c>
      <c r="C6439" t="n">
        <v>0.01484</v>
      </c>
      <c r="D6439" t="n">
        <v>0.01487</v>
      </c>
      <c r="E6439" t="n">
        <v>0.01487</v>
      </c>
      <c r="F6439" t="n">
        <v>0.01486</v>
      </c>
      <c r="G6439" t="n">
        <v>0.01262</v>
      </c>
      <c r="H6439" t="n">
        <v>0.01107</v>
      </c>
      <c r="I6439" t="n">
        <v>0.01102</v>
      </c>
      <c r="J6439" t="n">
        <v>0.00919</v>
      </c>
      <c r="K6439" t="n">
        <v>0.011</v>
      </c>
      <c r="L6439" t="n">
        <v>0.008800000000000001</v>
      </c>
      <c r="M6439" t="n">
        <v>0.00592</v>
      </c>
      <c r="N6439" t="n">
        <v>0.01026</v>
      </c>
      <c r="O6439" t="n">
        <v>0.00744</v>
      </c>
      <c r="P6439" t="n">
        <v>0.01341</v>
      </c>
      <c r="Q6439" t="n">
        <v>0.00554</v>
      </c>
      <c r="R6439" t="n">
        <v>0.00068</v>
      </c>
      <c r="S6439" t="n">
        <v>0.00711</v>
      </c>
      <c r="T6439" t="n">
        <v>-0.00296</v>
      </c>
    </row>
    <row r="6440">
      <c r="A6440" s="142" t="n">
        <v>45547</v>
      </c>
      <c r="B6440" t="n">
        <v>0.01187</v>
      </c>
      <c r="C6440" t="n">
        <v>0.01185</v>
      </c>
      <c r="D6440" t="n">
        <v>0.01187</v>
      </c>
      <c r="E6440" t="n">
        <v>0.01187</v>
      </c>
      <c r="F6440" t="n">
        <v>0.01188</v>
      </c>
      <c r="G6440" t="n">
        <v>0.01109</v>
      </c>
      <c r="H6440" t="n">
        <v>0.03265</v>
      </c>
      <c r="I6440" t="n">
        <v>0.03269</v>
      </c>
      <c r="J6440" t="n">
        <v>0.04249</v>
      </c>
      <c r="K6440" t="n">
        <v>0.04035</v>
      </c>
      <c r="L6440" t="n">
        <v>0.02618</v>
      </c>
      <c r="M6440" t="n">
        <v>0.05355</v>
      </c>
      <c r="N6440" t="n">
        <v>0.04607</v>
      </c>
      <c r="O6440" t="n">
        <v>0.05684</v>
      </c>
      <c r="P6440" t="n">
        <v>0.03971</v>
      </c>
      <c r="Q6440" t="n">
        <v>0.04562</v>
      </c>
      <c r="R6440" t="n">
        <v>0.00787</v>
      </c>
      <c r="S6440" t="n">
        <v>0.00717</v>
      </c>
      <c r="T6440" t="n">
        <v>0.01359</v>
      </c>
    </row>
    <row r="6441">
      <c r="A6441" s="142" t="n">
        <v>45548</v>
      </c>
      <c r="B6441" t="n">
        <v>0.0709</v>
      </c>
      <c r="C6441" t="n">
        <v>0.07088999999999999</v>
      </c>
      <c r="D6441" t="n">
        <v>0.07093000000000001</v>
      </c>
      <c r="E6441" t="n">
        <v>0.07092</v>
      </c>
      <c r="F6441" t="n">
        <v>0.07094</v>
      </c>
      <c r="G6441" t="n">
        <v>0.07385</v>
      </c>
      <c r="H6441" t="n">
        <v>0.04129</v>
      </c>
      <c r="I6441" t="n">
        <v>0.04127</v>
      </c>
      <c r="J6441" t="n">
        <v>0.03542</v>
      </c>
      <c r="K6441" t="n">
        <v>0.01913</v>
      </c>
      <c r="L6441" t="n">
        <v>0.02069</v>
      </c>
      <c r="M6441" t="n">
        <v>0.02633</v>
      </c>
      <c r="N6441" t="n">
        <v>0.0232</v>
      </c>
      <c r="O6441" t="n">
        <v>0.02485</v>
      </c>
      <c r="P6441" t="n">
        <v>0.03241</v>
      </c>
      <c r="Q6441" t="n">
        <v>0.03985</v>
      </c>
      <c r="R6441" t="n">
        <v>0.00734</v>
      </c>
      <c r="S6441" t="n">
        <v>0.00215</v>
      </c>
      <c r="T6441" t="n">
        <v>0.00183</v>
      </c>
    </row>
    <row r="6442">
      <c r="A6442" s="142" t="n">
        <v>45551</v>
      </c>
      <c r="B6442" t="n">
        <v>0.03713</v>
      </c>
      <c r="C6442" t="n">
        <v>0.03705</v>
      </c>
      <c r="D6442" t="n">
        <v>0.03714</v>
      </c>
      <c r="E6442" t="n">
        <v>0.03711</v>
      </c>
      <c r="F6442" t="n">
        <v>0.03718</v>
      </c>
      <c r="G6442" t="n">
        <v>0.04177</v>
      </c>
      <c r="H6442" t="n">
        <v>0.01749</v>
      </c>
      <c r="I6442" t="n">
        <v>0.01748</v>
      </c>
      <c r="J6442" t="n">
        <v>-0.00398</v>
      </c>
      <c r="K6442" t="n">
        <v>-0.00456</v>
      </c>
      <c r="L6442" t="n">
        <v>-0.00366</v>
      </c>
      <c r="M6442" t="n">
        <v>-0.0024</v>
      </c>
      <c r="N6442" t="n">
        <v>-0.00454</v>
      </c>
      <c r="O6442" t="n">
        <v>-0.00521</v>
      </c>
      <c r="P6442" t="n">
        <v>0.00336</v>
      </c>
      <c r="Q6442" t="n">
        <v>0.00212</v>
      </c>
      <c r="R6442" t="n">
        <v>-0.00169</v>
      </c>
      <c r="S6442" t="n">
        <v>-0.00125</v>
      </c>
      <c r="T6442" t="n">
        <v>0.0004</v>
      </c>
    </row>
    <row r="6443">
      <c r="A6443" s="142" t="n">
        <v>45552</v>
      </c>
      <c r="B6443" t="n">
        <v>0.00066</v>
      </c>
      <c r="C6443" t="n">
        <v>0.00067</v>
      </c>
      <c r="D6443" t="n">
        <v>0.0007</v>
      </c>
      <c r="E6443" t="n">
        <v>0.00069</v>
      </c>
      <c r="F6443" t="n">
        <v>0.0007</v>
      </c>
      <c r="G6443" t="n">
        <v>0.00385</v>
      </c>
      <c r="H6443" t="n">
        <v>0.00384</v>
      </c>
      <c r="I6443" t="n">
        <v>0.00377</v>
      </c>
      <c r="J6443" t="n">
        <v>-0.00659</v>
      </c>
      <c r="K6443" t="n">
        <v>-0.00021</v>
      </c>
      <c r="L6443" t="n">
        <v>-0.00425</v>
      </c>
      <c r="M6443" t="n">
        <v>-0.01103</v>
      </c>
      <c r="N6443" t="n">
        <v>-0.00418</v>
      </c>
      <c r="O6443" t="n">
        <v>-0.00362</v>
      </c>
      <c r="P6443" t="n">
        <v>-0.007820000000000001</v>
      </c>
      <c r="Q6443" t="n">
        <v>-0.00656</v>
      </c>
      <c r="R6443" t="n">
        <v>0.00361</v>
      </c>
      <c r="S6443" t="n">
        <v>0.00033</v>
      </c>
      <c r="T6443" t="n">
        <v>0.00412</v>
      </c>
    </row>
    <row r="6444">
      <c r="A6444" s="142" t="n">
        <v>45553</v>
      </c>
      <c r="B6444" t="n">
        <v>-0.00649</v>
      </c>
      <c r="C6444" t="n">
        <v>-0.0065</v>
      </c>
      <c r="D6444" t="n">
        <v>-0.00646</v>
      </c>
      <c r="E6444" t="n">
        <v>-0.00647</v>
      </c>
      <c r="F6444" t="n">
        <v>-0.00643</v>
      </c>
      <c r="G6444" t="n">
        <v>-0.00646</v>
      </c>
      <c r="H6444" t="n">
        <v>-0.00157</v>
      </c>
      <c r="I6444" t="n">
        <v>-0.00154</v>
      </c>
      <c r="J6444" t="n">
        <v>-0.00497</v>
      </c>
      <c r="K6444" t="n">
        <v>-0.01167</v>
      </c>
      <c r="L6444" t="n">
        <v>-0.00522</v>
      </c>
      <c r="M6444" t="n">
        <v>-0.00459</v>
      </c>
      <c r="N6444" t="n">
        <v>-0.01242</v>
      </c>
      <c r="O6444" t="n">
        <v>-0.01395</v>
      </c>
      <c r="P6444" t="n">
        <v>-0.00788</v>
      </c>
      <c r="Q6444" t="n">
        <v>-0.0063</v>
      </c>
      <c r="R6444" t="n">
        <v>-0.00527</v>
      </c>
      <c r="S6444" t="n">
        <v>-0.00233</v>
      </c>
      <c r="T6444" t="n">
        <v>-0.00192</v>
      </c>
    </row>
    <row r="6445">
      <c r="A6445" s="142" t="n">
        <v>45554</v>
      </c>
      <c r="B6445" t="n">
        <v>-0.01672</v>
      </c>
      <c r="C6445" t="n">
        <v>-0.01676</v>
      </c>
      <c r="D6445" t="n">
        <v>-0.01674</v>
      </c>
      <c r="E6445" t="n">
        <v>-0.01676</v>
      </c>
      <c r="F6445" t="n">
        <v>-0.01673</v>
      </c>
      <c r="G6445" t="n">
        <v>-0.01728</v>
      </c>
      <c r="H6445" t="n">
        <v>-0.00792</v>
      </c>
      <c r="I6445" t="n">
        <v>-0.00788</v>
      </c>
      <c r="J6445" t="n">
        <v>0.00214</v>
      </c>
      <c r="K6445" t="n">
        <v>0.01318</v>
      </c>
      <c r="L6445" t="n">
        <v>0.01582</v>
      </c>
      <c r="M6445" t="n">
        <v>0.009220000000000001</v>
      </c>
      <c r="N6445" t="n">
        <v>0.00974</v>
      </c>
      <c r="O6445" t="n">
        <v>0.01066</v>
      </c>
      <c r="P6445" t="n">
        <v>0.00681</v>
      </c>
      <c r="Q6445" t="n">
        <v>0.0055</v>
      </c>
      <c r="R6445" t="n">
        <v>0.01381</v>
      </c>
      <c r="S6445" t="n">
        <v>0.01502</v>
      </c>
      <c r="T6445" t="n">
        <v>0.01048</v>
      </c>
    </row>
    <row r="6446">
      <c r="A6446" s="142" t="n">
        <v>45555</v>
      </c>
      <c r="B6446" t="n">
        <v>0.01984</v>
      </c>
      <c r="C6446" t="n">
        <v>0.01985</v>
      </c>
      <c r="D6446" t="n">
        <v>0.01988</v>
      </c>
      <c r="E6446" t="n">
        <v>0.01988</v>
      </c>
      <c r="F6446" t="n">
        <v>0.01986</v>
      </c>
      <c r="G6446" t="n">
        <v>0.02094</v>
      </c>
      <c r="H6446" t="n">
        <v>0.02824</v>
      </c>
      <c r="I6446" t="n">
        <v>0.02818</v>
      </c>
      <c r="J6446" t="n">
        <v>0.01092</v>
      </c>
      <c r="K6446" t="n">
        <v>0.00791</v>
      </c>
      <c r="L6446" t="n">
        <v>0.00193</v>
      </c>
      <c r="M6446" t="n">
        <v>0.01463</v>
      </c>
      <c r="N6446" t="n">
        <v>0.01248</v>
      </c>
      <c r="O6446" t="n">
        <v>0.01438</v>
      </c>
      <c r="P6446" t="n">
        <v>0.01466</v>
      </c>
      <c r="Q6446" t="n">
        <v>0.01011</v>
      </c>
      <c r="R6446" t="n">
        <v>-0.01423</v>
      </c>
      <c r="S6446" t="n">
        <v>-0.00376</v>
      </c>
      <c r="T6446" t="n">
        <v>0.00444</v>
      </c>
    </row>
    <row r="6447">
      <c r="A6447" s="142" t="n">
        <v>45558</v>
      </c>
      <c r="B6447" t="n">
        <v>0.00825</v>
      </c>
      <c r="C6447" t="n">
        <v>0.008200000000000001</v>
      </c>
      <c r="D6447" t="n">
        <v>0.00831</v>
      </c>
      <c r="E6447" t="n">
        <v>0.008279999999999999</v>
      </c>
      <c r="F6447" t="n">
        <v>0.00834</v>
      </c>
      <c r="G6447" t="n">
        <v>0.0095</v>
      </c>
      <c r="H6447" t="n">
        <v>-0.00135</v>
      </c>
      <c r="I6447" t="n">
        <v>-0.00141</v>
      </c>
      <c r="J6447" t="n">
        <v>0.01644</v>
      </c>
      <c r="K6447" t="n">
        <v>0.007849999999999999</v>
      </c>
      <c r="L6447" t="n">
        <v>-0.00891</v>
      </c>
      <c r="M6447" t="n">
        <v>0.00204</v>
      </c>
      <c r="N6447" t="n">
        <v>0.00236</v>
      </c>
      <c r="O6447" t="n">
        <v>-0.0017</v>
      </c>
      <c r="P6447" t="n">
        <v>0.01111</v>
      </c>
      <c r="Q6447" t="n">
        <v>0.01791</v>
      </c>
      <c r="R6447" t="n">
        <v>0.00431</v>
      </c>
      <c r="S6447" t="n">
        <v>0.0042</v>
      </c>
      <c r="T6447" t="n">
        <v>0.00486</v>
      </c>
    </row>
    <row r="6448">
      <c r="A6448" s="142" t="n">
        <v>45559</v>
      </c>
      <c r="B6448" t="n">
        <v>-0.00074</v>
      </c>
      <c r="C6448" t="n">
        <v>-0.00079</v>
      </c>
      <c r="D6448" t="n">
        <v>-0.00075</v>
      </c>
      <c r="E6448" t="n">
        <v>-0.00077</v>
      </c>
      <c r="F6448" t="n">
        <v>-0.00073</v>
      </c>
      <c r="G6448" t="n">
        <v>-0.00167</v>
      </c>
      <c r="H6448" t="n">
        <v>0.01548</v>
      </c>
      <c r="I6448" t="n">
        <v>0.01552</v>
      </c>
      <c r="J6448" t="n">
        <v>-0.009010000000000001</v>
      </c>
      <c r="K6448" t="n">
        <v>0.02356</v>
      </c>
      <c r="L6448" t="n">
        <v>0.02236</v>
      </c>
      <c r="M6448" t="n">
        <v>0.02361</v>
      </c>
      <c r="N6448" t="n">
        <v>0.01694</v>
      </c>
      <c r="O6448" t="n">
        <v>0.02083</v>
      </c>
      <c r="P6448" t="n">
        <v>0.01319</v>
      </c>
      <c r="Q6448" t="n">
        <v>-0.00783</v>
      </c>
      <c r="R6448" t="n">
        <v>0.00692</v>
      </c>
      <c r="S6448" t="n">
        <v>0.00366</v>
      </c>
      <c r="T6448" t="n">
        <v>0.01755</v>
      </c>
    </row>
    <row r="6449">
      <c r="A6449" s="142" t="n">
        <v>45560</v>
      </c>
      <c r="B6449" t="n">
        <v>0.02739</v>
      </c>
      <c r="C6449" t="n">
        <v>0.0274</v>
      </c>
      <c r="D6449" t="n">
        <v>0.02742</v>
      </c>
      <c r="E6449" t="n">
        <v>0.02745</v>
      </c>
      <c r="F6449" t="n">
        <v>0.02744</v>
      </c>
      <c r="G6449" t="n">
        <v>0.02917</v>
      </c>
      <c r="H6449" t="n">
        <v>0.04129</v>
      </c>
      <c r="I6449" t="n">
        <v>0.04126</v>
      </c>
      <c r="J6449" t="n">
        <v>0.01586</v>
      </c>
      <c r="K6449" t="n">
        <v>0.0022</v>
      </c>
      <c r="L6449" t="n">
        <v>-0.00241</v>
      </c>
      <c r="M6449" t="n">
        <v>0.00343</v>
      </c>
      <c r="N6449" t="n">
        <v>0.00488</v>
      </c>
      <c r="O6449" t="n">
        <v>0.00176</v>
      </c>
      <c r="P6449" t="n">
        <v>-0.00325</v>
      </c>
      <c r="Q6449" t="n">
        <v>0.01549</v>
      </c>
      <c r="R6449" t="n">
        <v>-0.00094</v>
      </c>
      <c r="S6449" t="n">
        <v>-0.00297</v>
      </c>
      <c r="T6449" t="n">
        <v>0.00239</v>
      </c>
    </row>
    <row r="6450">
      <c r="A6450" s="142" t="n">
        <v>45561</v>
      </c>
      <c r="B6450" t="n">
        <v>0.00104</v>
      </c>
      <c r="C6450" t="n">
        <v>0.001</v>
      </c>
      <c r="D6450" t="n">
        <v>0.00103</v>
      </c>
      <c r="E6450" t="n">
        <v>0.00101</v>
      </c>
      <c r="F6450" t="n">
        <v>0.00103</v>
      </c>
      <c r="G6450" t="n">
        <v>0.00287</v>
      </c>
      <c r="H6450" t="n">
        <v>-0.00513</v>
      </c>
      <c r="I6450" t="n">
        <v>-0.00392</v>
      </c>
      <c r="J6450" t="n">
        <v>0.00367</v>
      </c>
      <c r="K6450" t="n">
        <v>0.01778</v>
      </c>
      <c r="L6450" t="n">
        <v>0.01025</v>
      </c>
      <c r="M6450" t="n">
        <v>0.01353</v>
      </c>
      <c r="N6450" t="n">
        <v>0.00687</v>
      </c>
      <c r="O6450" t="n">
        <v>0.00574</v>
      </c>
      <c r="P6450" t="n">
        <v>0.01523</v>
      </c>
      <c r="Q6450" t="n">
        <v>0.00139</v>
      </c>
      <c r="R6450" t="n">
        <v>0.01245</v>
      </c>
      <c r="S6450" t="n">
        <v>0.00895</v>
      </c>
      <c r="T6450" t="n">
        <v>0.02391</v>
      </c>
    </row>
    <row r="6451">
      <c r="A6451" s="142" t="n">
        <v>45562</v>
      </c>
      <c r="B6451" t="n">
        <v>0.01561</v>
      </c>
      <c r="C6451" t="n">
        <v>0.01561</v>
      </c>
      <c r="D6451" t="n">
        <v>0.01564</v>
      </c>
      <c r="E6451" t="n">
        <v>0.01564</v>
      </c>
      <c r="F6451" t="n">
        <v>0.01566</v>
      </c>
      <c r="G6451" t="n">
        <v>0.01511</v>
      </c>
      <c r="H6451" t="n">
        <v>0.0323</v>
      </c>
      <c r="I6451" t="n">
        <v>0.03225</v>
      </c>
      <c r="J6451" t="n">
        <v>-0.008229999999999999</v>
      </c>
      <c r="K6451" t="n">
        <v>-0.02325</v>
      </c>
      <c r="L6451" t="n">
        <v>-0.009900000000000001</v>
      </c>
      <c r="M6451" t="n">
        <v>-0.03324</v>
      </c>
      <c r="N6451" t="n">
        <v>-0.02926</v>
      </c>
      <c r="O6451" t="n">
        <v>-0.03342</v>
      </c>
      <c r="P6451" t="n">
        <v>-0.02251</v>
      </c>
      <c r="Q6451" t="n">
        <v>-0.0104</v>
      </c>
      <c r="R6451" t="n">
        <v>0.0048</v>
      </c>
      <c r="S6451" t="n">
        <v>0.00189</v>
      </c>
      <c r="T6451" t="n">
        <v>0.00881</v>
      </c>
    </row>
    <row r="6452">
      <c r="A6452" s="142" t="n">
        <v>45565</v>
      </c>
      <c r="B6452" t="n">
        <v>-0.03297</v>
      </c>
      <c r="C6452" t="n">
        <v>-0.03304</v>
      </c>
      <c r="D6452" t="n">
        <v>-0.03295</v>
      </c>
      <c r="E6452" t="n">
        <v>-0.03297</v>
      </c>
      <c r="F6452" t="n">
        <v>-0.03377</v>
      </c>
      <c r="G6452" t="n">
        <v>-0.03181</v>
      </c>
      <c r="H6452" t="n">
        <v>-0.01368</v>
      </c>
      <c r="I6452" t="n">
        <v>-0.01367</v>
      </c>
      <c r="J6452" t="n">
        <v>-0.02744</v>
      </c>
      <c r="K6452" t="n">
        <v>-0.01075</v>
      </c>
      <c r="L6452" t="n">
        <v>-0.01345</v>
      </c>
      <c r="M6452" t="n">
        <v>-0.01955</v>
      </c>
      <c r="N6452" t="n">
        <v>-0.01185</v>
      </c>
      <c r="O6452" t="n">
        <v>-0.01353</v>
      </c>
      <c r="P6452" t="n">
        <v>-0.01316</v>
      </c>
      <c r="Q6452" t="n">
        <v>-0.03294</v>
      </c>
      <c r="R6452" t="n">
        <v>-0.00944</v>
      </c>
      <c r="S6452" t="n">
        <v>0.00047</v>
      </c>
      <c r="T6452" t="n">
        <v>-0.00146</v>
      </c>
    </row>
    <row r="6453">
      <c r="A6453" s="142" t="n">
        <v>45566</v>
      </c>
      <c r="B6453" t="n">
        <v>-0.01779</v>
      </c>
      <c r="C6453" t="n">
        <v>-0.0178</v>
      </c>
      <c r="D6453" t="n">
        <v>-0.01776</v>
      </c>
      <c r="E6453" t="n">
        <v>-0.01779</v>
      </c>
      <c r="F6453" t="n">
        <v>-0.01689</v>
      </c>
      <c r="G6453" t="n">
        <v>-0.01939</v>
      </c>
      <c r="H6453" t="n">
        <v>-0.01054</v>
      </c>
      <c r="I6453" t="n">
        <v>-0.01065</v>
      </c>
      <c r="J6453" t="n">
        <v>0.01897</v>
      </c>
      <c r="K6453" t="n">
        <v>0.01939</v>
      </c>
      <c r="L6453" t="n">
        <v>0.00987</v>
      </c>
      <c r="M6453" t="n">
        <v>0.02113</v>
      </c>
      <c r="N6453" t="n">
        <v>0.0176</v>
      </c>
      <c r="O6453" t="n">
        <v>0.01024</v>
      </c>
      <c r="P6453" t="n">
        <v>0.01</v>
      </c>
      <c r="Q6453" t="n">
        <v>0.02113</v>
      </c>
      <c r="R6453" t="n">
        <v>-0.00365</v>
      </c>
      <c r="S6453" t="n">
        <v>0.00062</v>
      </c>
      <c r="T6453" t="n">
        <v>0.00911</v>
      </c>
    </row>
    <row r="6454">
      <c r="A6454" s="142" t="n">
        <v>45567</v>
      </c>
      <c r="B6454" t="n">
        <v>0.01734</v>
      </c>
      <c r="C6454" t="n">
        <v>0.01733</v>
      </c>
      <c r="D6454" t="n">
        <v>0.01735</v>
      </c>
      <c r="E6454" t="n">
        <v>0.01737</v>
      </c>
      <c r="F6454" t="n">
        <v>0.01738</v>
      </c>
      <c r="G6454" t="n">
        <v>0.009690000000000001</v>
      </c>
      <c r="H6454" t="n">
        <v>0.0181</v>
      </c>
      <c r="I6454" t="n">
        <v>0.01696</v>
      </c>
      <c r="J6454" t="n">
        <v>0.00535</v>
      </c>
      <c r="K6454" t="n">
        <v>0.00478</v>
      </c>
      <c r="L6454" t="n">
        <v>0.00351</v>
      </c>
      <c r="M6454" t="n">
        <v>0.00487</v>
      </c>
      <c r="N6454" t="n">
        <v>-0.00119</v>
      </c>
      <c r="O6454" t="n">
        <v>0.00048</v>
      </c>
      <c r="P6454" t="n">
        <v>0</v>
      </c>
      <c r="Q6454" t="n">
        <v>0.00375</v>
      </c>
      <c r="R6454" t="n">
        <v>0.00071</v>
      </c>
      <c r="S6454" t="n">
        <v>0.00328</v>
      </c>
      <c r="T6454" t="n">
        <v>0.01686</v>
      </c>
    </row>
    <row r="6455">
      <c r="A6455" s="142" t="n">
        <v>45568</v>
      </c>
      <c r="B6455" t="n">
        <v>0.00451</v>
      </c>
      <c r="C6455" t="n">
        <v>0.00448</v>
      </c>
      <c r="D6455" t="n">
        <v>0.00452</v>
      </c>
      <c r="E6455" t="n">
        <v>0.00449</v>
      </c>
      <c r="F6455" t="n">
        <v>0.00452</v>
      </c>
      <c r="G6455" t="n">
        <v>0.00085</v>
      </c>
      <c r="H6455" t="n">
        <v>0.00937</v>
      </c>
      <c r="I6455" t="n">
        <v>0.01045</v>
      </c>
      <c r="J6455" t="n">
        <v>-0.01505</v>
      </c>
      <c r="K6455" t="n">
        <v>-0.00932</v>
      </c>
      <c r="L6455" t="n">
        <v>0.00205</v>
      </c>
      <c r="M6455" t="n">
        <v>-0.01116</v>
      </c>
      <c r="N6455" t="n">
        <v>-0.01159</v>
      </c>
      <c r="O6455" t="n">
        <v>-0.01194</v>
      </c>
      <c r="P6455" t="n">
        <v>-0.0132</v>
      </c>
      <c r="Q6455" t="n">
        <v>-0.01748</v>
      </c>
      <c r="R6455" t="n">
        <v>-0.00902</v>
      </c>
      <c r="S6455" t="n">
        <v>-0.00215</v>
      </c>
      <c r="T6455" t="n">
        <v>-0.01097</v>
      </c>
    </row>
    <row r="6456">
      <c r="A6456" s="142" t="n">
        <v>45569</v>
      </c>
      <c r="B6456" t="n">
        <v>-0.01146</v>
      </c>
      <c r="C6456" t="n">
        <v>-0.01148</v>
      </c>
      <c r="D6456" t="n">
        <v>-0.01146</v>
      </c>
      <c r="E6456" t="n">
        <v>-0.01143</v>
      </c>
      <c r="F6456" t="n">
        <v>-0.01146</v>
      </c>
      <c r="G6456" t="n">
        <v>-0.01304</v>
      </c>
      <c r="H6456" t="n">
        <v>-0.01415</v>
      </c>
      <c r="I6456" t="n">
        <v>-0.01405</v>
      </c>
      <c r="J6456" t="n">
        <v>0.00564</v>
      </c>
      <c r="K6456" t="n">
        <v>0.01271</v>
      </c>
      <c r="L6456" t="n">
        <v>-0.00387</v>
      </c>
      <c r="M6456" t="n">
        <v>0.01321</v>
      </c>
      <c r="N6456" t="n">
        <v>0.00874</v>
      </c>
      <c r="O6456" t="n">
        <v>-0.00493</v>
      </c>
      <c r="P6456" t="n">
        <v>0.01561</v>
      </c>
      <c r="Q6456" t="n">
        <v>0.00327</v>
      </c>
      <c r="R6456" t="n">
        <v>0.00397</v>
      </c>
      <c r="S6456" t="n">
        <v>0.01054</v>
      </c>
      <c r="T6456" t="n">
        <v>0.00984</v>
      </c>
    </row>
    <row r="6457">
      <c r="A6457" s="142" t="n">
        <v>45572</v>
      </c>
      <c r="B6457" t="n">
        <v>-0.00085</v>
      </c>
      <c r="C6457" t="n">
        <v>-0.00091</v>
      </c>
      <c r="D6457" t="n">
        <v>-0.00079</v>
      </c>
      <c r="E6457" t="n">
        <v>-0.00084</v>
      </c>
      <c r="F6457" t="n">
        <v>-0.00077</v>
      </c>
      <c r="G6457" t="n">
        <v>-0.00527</v>
      </c>
      <c r="H6457" t="n">
        <v>0.01499</v>
      </c>
      <c r="I6457" t="n">
        <v>0.01495</v>
      </c>
      <c r="J6457" t="n">
        <v>-0.01706</v>
      </c>
      <c r="K6457" t="n">
        <v>-0.00958</v>
      </c>
      <c r="L6457" t="n">
        <v>-0.00537</v>
      </c>
      <c r="M6457" t="n">
        <v>-0.01564</v>
      </c>
      <c r="N6457" t="n">
        <v>-0.01432</v>
      </c>
      <c r="O6457" t="n">
        <v>-0.01049</v>
      </c>
      <c r="P6457" t="n">
        <v>-0.01537</v>
      </c>
      <c r="Q6457" t="n">
        <v>-0.0178</v>
      </c>
      <c r="R6457" t="n">
        <v>0.00226</v>
      </c>
      <c r="S6457" t="n">
        <v>-0.00488</v>
      </c>
      <c r="T6457" t="n">
        <v>0.00322</v>
      </c>
    </row>
    <row r="6458">
      <c r="A6458" s="142" t="n">
        <v>45573</v>
      </c>
      <c r="B6458" t="n">
        <v>-0.02057</v>
      </c>
      <c r="C6458" t="n">
        <v>-0.02059</v>
      </c>
      <c r="D6458" t="n">
        <v>-0.02056</v>
      </c>
      <c r="E6458" t="n">
        <v>-0.02058</v>
      </c>
      <c r="F6458" t="n">
        <v>-0.02056</v>
      </c>
      <c r="G6458" t="n">
        <v>-0.02001</v>
      </c>
      <c r="H6458" t="n">
        <v>-0.00238</v>
      </c>
      <c r="I6458" t="n">
        <v>-0.00236</v>
      </c>
      <c r="J6458" t="n">
        <v>-0.00048</v>
      </c>
      <c r="K6458" t="n">
        <v>-0.01367</v>
      </c>
      <c r="L6458" t="n">
        <v>-0.02348</v>
      </c>
      <c r="M6458" t="n">
        <v>-0.01139</v>
      </c>
      <c r="N6458" t="n">
        <v>-0.00578</v>
      </c>
      <c r="O6458" t="n">
        <v>-0.00383</v>
      </c>
      <c r="P6458" t="n">
        <v>-0.00334</v>
      </c>
      <c r="Q6458" t="n">
        <v>-0.00224</v>
      </c>
      <c r="R6458" t="n">
        <v>-0.00539</v>
      </c>
      <c r="S6458" t="n">
        <v>0.00174</v>
      </c>
      <c r="T6458" t="n">
        <v>-0.02279</v>
      </c>
    </row>
    <row r="6459">
      <c r="A6459" s="142" t="n">
        <v>45574</v>
      </c>
      <c r="B6459" t="n">
        <v>-0.00425</v>
      </c>
      <c r="C6459" t="n">
        <v>-0.00426</v>
      </c>
      <c r="D6459" t="n">
        <v>-0.0042</v>
      </c>
      <c r="E6459" t="n">
        <v>-0.00423</v>
      </c>
      <c r="F6459" t="n">
        <v>-0.0042</v>
      </c>
      <c r="G6459" t="n">
        <v>-0.0047</v>
      </c>
      <c r="H6459" t="n">
        <v>-0.01804</v>
      </c>
      <c r="I6459" t="n">
        <v>-0.01806</v>
      </c>
      <c r="J6459" t="n">
        <v>-0.0069</v>
      </c>
      <c r="K6459" t="n">
        <v>-0.00051</v>
      </c>
      <c r="L6459" t="n">
        <v>-1e-05</v>
      </c>
      <c r="M6459" t="n">
        <v>0.00402</v>
      </c>
      <c r="N6459" t="n">
        <v>0.00047</v>
      </c>
      <c r="O6459" t="n">
        <v>-0.00207</v>
      </c>
      <c r="P6459" t="n">
        <v>0</v>
      </c>
      <c r="Q6459" t="n">
        <v>-0.00503</v>
      </c>
      <c r="R6459" t="n">
        <v>0.00651</v>
      </c>
      <c r="S6459" t="n">
        <v>0.00666</v>
      </c>
      <c r="T6459" t="n">
        <v>-0.00478</v>
      </c>
    </row>
    <row r="6460">
      <c r="A6460" s="142" t="n">
        <v>45575</v>
      </c>
      <c r="B6460" t="n">
        <v>0.00053</v>
      </c>
      <c r="C6460" t="n">
        <v>0.00052</v>
      </c>
      <c r="D6460" t="n">
        <v>0.00054</v>
      </c>
      <c r="E6460" t="n">
        <v>0.00055</v>
      </c>
      <c r="F6460" t="n">
        <v>0.00054</v>
      </c>
      <c r="G6460" t="n">
        <v>-0.00147</v>
      </c>
      <c r="H6460" t="n">
        <v>0.01097</v>
      </c>
      <c r="I6460" t="n">
        <v>0.01102</v>
      </c>
      <c r="J6460" t="n">
        <v>0.02371</v>
      </c>
      <c r="K6460" t="n">
        <v>0.025</v>
      </c>
      <c r="L6460" t="n">
        <v>0.01377</v>
      </c>
      <c r="M6460" t="n">
        <v>0.02809</v>
      </c>
      <c r="N6460" t="n">
        <v>0.03087</v>
      </c>
      <c r="O6460" t="n">
        <v>0.0329</v>
      </c>
      <c r="P6460" t="n">
        <v>0.02461</v>
      </c>
      <c r="Q6460" t="n">
        <v>0.02448</v>
      </c>
      <c r="R6460" t="n">
        <v>-0.00154</v>
      </c>
      <c r="S6460" t="n">
        <v>0.00186</v>
      </c>
      <c r="T6460" t="n">
        <v>0.009900000000000001</v>
      </c>
    </row>
    <row r="6461">
      <c r="A6461" s="142" t="n">
        <v>45576</v>
      </c>
      <c r="B6461" t="n">
        <v>0.03168</v>
      </c>
      <c r="C6461" t="n">
        <v>0.03166</v>
      </c>
      <c r="D6461" t="n">
        <v>0.03171</v>
      </c>
      <c r="E6461" t="n">
        <v>0.0317</v>
      </c>
      <c r="F6461" t="n">
        <v>0.03175</v>
      </c>
      <c r="G6461" t="n">
        <v>0.02937</v>
      </c>
      <c r="H6461" t="n">
        <v>0.01708</v>
      </c>
      <c r="I6461" t="n">
        <v>0.01703</v>
      </c>
      <c r="J6461" t="n">
        <v>0.01942</v>
      </c>
      <c r="K6461" t="n">
        <v>0.00494</v>
      </c>
      <c r="L6461" t="n">
        <v>0.01481</v>
      </c>
      <c r="M6461" t="n">
        <v>0.00419</v>
      </c>
      <c r="N6461" t="n">
        <v>0.00582</v>
      </c>
      <c r="O6461" t="n">
        <v>0.00641</v>
      </c>
      <c r="P6461" t="n">
        <v>0.01856</v>
      </c>
      <c r="Q6461" t="n">
        <v>0.02101</v>
      </c>
      <c r="R6461" t="n">
        <v>0.00548</v>
      </c>
      <c r="S6461" t="n">
        <v>0.00343</v>
      </c>
      <c r="T6461" t="n">
        <v>0.00032</v>
      </c>
    </row>
    <row r="6462">
      <c r="A6462" s="142" t="n">
        <v>45579</v>
      </c>
      <c r="B6462" t="n">
        <v>0.01174</v>
      </c>
      <c r="C6462" t="n">
        <v>0.01168</v>
      </c>
      <c r="D6462" t="n">
        <v>0.01177</v>
      </c>
      <c r="E6462" t="n">
        <v>0.01177</v>
      </c>
      <c r="F6462" t="n">
        <v>0.01177</v>
      </c>
      <c r="G6462" t="n">
        <v>0.01368</v>
      </c>
      <c r="H6462" t="n">
        <v>0.008710000000000001</v>
      </c>
      <c r="I6462" t="n">
        <v>0.00869</v>
      </c>
      <c r="J6462" t="n">
        <v>-0.00046</v>
      </c>
      <c r="K6462" t="n">
        <v>0.00481</v>
      </c>
      <c r="L6462" t="n">
        <v>0</v>
      </c>
      <c r="M6462" t="n">
        <v>0.00041</v>
      </c>
      <c r="N6462" t="n">
        <v>0.00178</v>
      </c>
      <c r="O6462" t="n">
        <v>0</v>
      </c>
      <c r="P6462" t="n">
        <v>0.009650000000000001</v>
      </c>
      <c r="Q6462" t="n">
        <v>0.00082</v>
      </c>
      <c r="R6462" t="n">
        <v>0.00555</v>
      </c>
      <c r="S6462" t="n">
        <v>0.007889999999999999</v>
      </c>
      <c r="T6462" t="n">
        <v>0.00311</v>
      </c>
    </row>
    <row r="6463">
      <c r="A6463" s="142" t="n">
        <v>45580</v>
      </c>
      <c r="B6463" t="n">
        <v>0.0006400000000000001</v>
      </c>
      <c r="C6463" t="n">
        <v>0.00063</v>
      </c>
      <c r="D6463" t="n">
        <v>0.0006400000000000001</v>
      </c>
      <c r="E6463" t="n">
        <v>0.0006400000000000001</v>
      </c>
      <c r="F6463" t="n">
        <v>-0.00012</v>
      </c>
      <c r="G6463" t="n">
        <v>-0.00196</v>
      </c>
      <c r="H6463" t="n">
        <v>-0.00189</v>
      </c>
      <c r="I6463" t="n">
        <v>-0.00187</v>
      </c>
      <c r="J6463" t="n">
        <v>0.00436</v>
      </c>
      <c r="K6463" t="n">
        <v>0.00362</v>
      </c>
      <c r="L6463" t="n">
        <v>-0.00234</v>
      </c>
      <c r="M6463" t="n">
        <v>0.01059</v>
      </c>
      <c r="N6463" t="n">
        <v>0.01368</v>
      </c>
      <c r="O6463" t="n">
        <v>0.01635</v>
      </c>
      <c r="P6463" t="n">
        <v>0.00531</v>
      </c>
      <c r="Q6463" t="n">
        <v>6.999999999999999e-05</v>
      </c>
      <c r="R6463" t="n">
        <v>-0.008750000000000001</v>
      </c>
      <c r="S6463" t="n">
        <v>-0.00578</v>
      </c>
      <c r="T6463" t="n">
        <v>-0.00781</v>
      </c>
    </row>
    <row r="6464">
      <c r="A6464" s="142" t="n">
        <v>45581</v>
      </c>
      <c r="B6464" t="n">
        <v>0.01382</v>
      </c>
      <c r="C6464" t="n">
        <v>0.01378</v>
      </c>
      <c r="D6464" t="n">
        <v>0.01384</v>
      </c>
      <c r="E6464" t="n">
        <v>0.0138</v>
      </c>
      <c r="F6464" t="n">
        <v>0.01443</v>
      </c>
      <c r="G6464" t="n">
        <v>0.01271</v>
      </c>
      <c r="H6464" t="n">
        <v>-0.00603</v>
      </c>
      <c r="I6464" t="n">
        <v>-0.00603</v>
      </c>
      <c r="J6464" t="n">
        <v>0.02035</v>
      </c>
      <c r="K6464" t="n">
        <v>0.01267</v>
      </c>
      <c r="L6464" t="n">
        <v>0.00617</v>
      </c>
      <c r="M6464" t="n">
        <v>0.01351</v>
      </c>
      <c r="N6464" t="n">
        <v>0.00842</v>
      </c>
      <c r="O6464" t="n">
        <v>0.00411</v>
      </c>
      <c r="P6464" t="n">
        <v>0.0095</v>
      </c>
      <c r="Q6464" t="n">
        <v>0.02991</v>
      </c>
      <c r="R6464" t="n">
        <v>-0.00196</v>
      </c>
      <c r="S6464" t="n">
        <v>0.00332</v>
      </c>
      <c r="T6464" t="n">
        <v>-0.00273</v>
      </c>
    </row>
    <row r="6465">
      <c r="A6465" s="142" t="n">
        <v>45582</v>
      </c>
      <c r="B6465" t="n">
        <v>0.01011</v>
      </c>
      <c r="C6465" t="n">
        <v>0.01012</v>
      </c>
      <c r="D6465" t="n">
        <v>0.01014</v>
      </c>
      <c r="E6465" t="n">
        <v>0.01013</v>
      </c>
      <c r="F6465" t="n">
        <v>0.01009</v>
      </c>
      <c r="G6465" t="n">
        <v>0.007900000000000001</v>
      </c>
      <c r="H6465" t="n">
        <v>0.01768</v>
      </c>
      <c r="I6465" t="n">
        <v>0.01765</v>
      </c>
      <c r="J6465" t="n">
        <v>0.01434</v>
      </c>
      <c r="K6465" t="n">
        <v>0.01106</v>
      </c>
      <c r="L6465" t="n">
        <v>0.0031</v>
      </c>
      <c r="M6465" t="n">
        <v>0.01963</v>
      </c>
      <c r="N6465" t="n">
        <v>0.01184</v>
      </c>
      <c r="O6465" t="n">
        <v>0.01062</v>
      </c>
      <c r="P6465" t="n">
        <v>0.01987</v>
      </c>
      <c r="Q6465" t="n">
        <v>0.0196</v>
      </c>
      <c r="R6465" t="n">
        <v>0.008569999999999999</v>
      </c>
      <c r="S6465" t="n">
        <v>0.00458</v>
      </c>
      <c r="T6465" t="n">
        <v>-0.00305</v>
      </c>
    </row>
    <row r="6466">
      <c r="A6466" s="142" t="n">
        <v>45583</v>
      </c>
      <c r="B6466" t="n">
        <v>0.01064</v>
      </c>
      <c r="C6466" t="n">
        <v>0.01062</v>
      </c>
      <c r="D6466" t="n">
        <v>0.01063</v>
      </c>
      <c r="E6466" t="n">
        <v>0.01065</v>
      </c>
      <c r="F6466" t="n">
        <v>0.01084</v>
      </c>
      <c r="G6466" t="n">
        <v>0.00591</v>
      </c>
      <c r="H6466" t="n">
        <v>-0.00171</v>
      </c>
      <c r="I6466" t="n">
        <v>-0.00167</v>
      </c>
      <c r="J6466" t="n">
        <v>0.01347</v>
      </c>
      <c r="K6466" t="n">
        <v>0.02522</v>
      </c>
      <c r="L6466" t="n">
        <v>0.02212</v>
      </c>
      <c r="M6466" t="n">
        <v>0.05219</v>
      </c>
      <c r="N6466" t="n">
        <v>0.03442</v>
      </c>
      <c r="O6466" t="n">
        <v>0.04063</v>
      </c>
      <c r="P6466" t="n">
        <v>0.02872</v>
      </c>
      <c r="Q6466" t="n">
        <v>0.01477</v>
      </c>
      <c r="R6466" t="n">
        <v>0.00219</v>
      </c>
      <c r="S6466" t="n">
        <v>0.00275</v>
      </c>
      <c r="T6466" t="n">
        <v>0.01487</v>
      </c>
    </row>
    <row r="6467">
      <c r="A6467" s="142" t="n">
        <v>45586</v>
      </c>
      <c r="B6467" t="n">
        <v>0.04717</v>
      </c>
      <c r="C6467" t="n">
        <v>0.04711</v>
      </c>
      <c r="D6467" t="n">
        <v>0.04722</v>
      </c>
      <c r="E6467" t="n">
        <v>0.0472</v>
      </c>
      <c r="F6467" t="n">
        <v>0.04731</v>
      </c>
      <c r="G6467" t="n">
        <v>0.05002</v>
      </c>
      <c r="H6467" t="n">
        <v>0.02851</v>
      </c>
      <c r="I6467" t="n">
        <v>0.02845</v>
      </c>
      <c r="J6467" t="n">
        <v>0.03814</v>
      </c>
      <c r="K6467" t="n">
        <v>0.00306</v>
      </c>
      <c r="L6467" t="n">
        <v>0.0041</v>
      </c>
      <c r="M6467" t="n">
        <v>0.01864</v>
      </c>
      <c r="N6467" t="n">
        <v>0.00745</v>
      </c>
      <c r="O6467" t="n">
        <v>0.00487</v>
      </c>
      <c r="P6467" t="n">
        <v>0.01097</v>
      </c>
      <c r="Q6467" t="n">
        <v>0.03838</v>
      </c>
      <c r="R6467" t="n">
        <v>-0.00641</v>
      </c>
      <c r="S6467" t="n">
        <v>-0.00156</v>
      </c>
      <c r="T6467" t="n">
        <v>-0.00374</v>
      </c>
    </row>
    <row r="6468">
      <c r="A6468" s="142" t="n">
        <v>45587</v>
      </c>
      <c r="B6468" t="n">
        <v>0.0136</v>
      </c>
      <c r="C6468" t="n">
        <v>0.01359</v>
      </c>
      <c r="D6468" t="n">
        <v>0.01345</v>
      </c>
      <c r="E6468" t="n">
        <v>0.0136</v>
      </c>
      <c r="F6468" t="n">
        <v>0.01197</v>
      </c>
      <c r="G6468" t="n">
        <v>0.01116</v>
      </c>
      <c r="H6468" t="n">
        <v>0.00011</v>
      </c>
      <c r="I6468" t="n">
        <v>9.000000000000001e-05</v>
      </c>
      <c r="J6468" t="n">
        <v>-0.00126</v>
      </c>
      <c r="K6468" t="n">
        <v>0.01767</v>
      </c>
      <c r="L6468" t="n">
        <v>0.01809</v>
      </c>
      <c r="M6468" t="n">
        <v>0.02176</v>
      </c>
      <c r="N6468" t="n">
        <v>0.01686</v>
      </c>
      <c r="O6468" t="n">
        <v>0.0156</v>
      </c>
      <c r="P6468" t="n">
        <v>0.0286</v>
      </c>
      <c r="Q6468" t="n">
        <v>0.0008</v>
      </c>
      <c r="R6468" t="n">
        <v>-0.00215</v>
      </c>
      <c r="S6468" t="n">
        <v>-0.00039</v>
      </c>
      <c r="T6468" t="n">
        <v>-0.00312</v>
      </c>
    </row>
    <row r="6469">
      <c r="A6469" s="142" t="n">
        <v>45588</v>
      </c>
      <c r="B6469" t="n">
        <v>0.02089</v>
      </c>
      <c r="C6469" t="n">
        <v>0.02089</v>
      </c>
      <c r="D6469" t="n">
        <v>0.0203</v>
      </c>
      <c r="E6469" t="n">
        <v>0.02092</v>
      </c>
      <c r="F6469" t="n">
        <v>0.02028</v>
      </c>
      <c r="G6469" t="n">
        <v>0.01794</v>
      </c>
      <c r="H6469" t="n">
        <v>0.01493</v>
      </c>
      <c r="I6469" t="n">
        <v>0.01495</v>
      </c>
      <c r="J6469" t="n">
        <v>-0.00021</v>
      </c>
      <c r="K6469" t="n">
        <v>-0.01027</v>
      </c>
      <c r="L6469" t="n">
        <v>-0.01707</v>
      </c>
      <c r="M6469" t="n">
        <v>-0.0152</v>
      </c>
      <c r="N6469" t="n">
        <v>-0.01293</v>
      </c>
      <c r="O6469" t="n">
        <v>-0.01275</v>
      </c>
      <c r="P6469" t="n">
        <v>-0.01918</v>
      </c>
      <c r="Q6469" t="n">
        <v>-0.00194</v>
      </c>
      <c r="R6469" t="n">
        <v>-0.00298</v>
      </c>
      <c r="S6469" t="n">
        <v>-0.00491</v>
      </c>
      <c r="T6469" t="n">
        <v>0.00292</v>
      </c>
    </row>
    <row r="6470">
      <c r="A6470" s="142" t="n">
        <v>45589</v>
      </c>
      <c r="B6470" t="n">
        <v>-0.01359</v>
      </c>
      <c r="C6470" t="n">
        <v>-0.0136</v>
      </c>
      <c r="D6470" t="n">
        <v>-0.01442</v>
      </c>
      <c r="E6470" t="n">
        <v>-0.01358</v>
      </c>
      <c r="F6470" t="n">
        <v>-0.01424</v>
      </c>
      <c r="G6470" t="n">
        <v>-0.01755</v>
      </c>
      <c r="H6470" t="n">
        <v>-0.01926</v>
      </c>
      <c r="I6470" t="n">
        <v>-0.01928</v>
      </c>
      <c r="J6470" t="n">
        <v>-0.01661</v>
      </c>
      <c r="K6470" t="n">
        <v>-0.01433</v>
      </c>
      <c r="L6470" t="n">
        <v>0.009820000000000001</v>
      </c>
      <c r="M6470" t="n">
        <v>-0.00046</v>
      </c>
      <c r="N6470" t="n">
        <v>-0.01374</v>
      </c>
      <c r="O6470" t="n">
        <v>-0.01889</v>
      </c>
      <c r="P6470" t="n">
        <v>-0.01173</v>
      </c>
      <c r="Q6470" t="n">
        <v>-0.01316</v>
      </c>
      <c r="R6470" t="n">
        <v>0.00043</v>
      </c>
      <c r="S6470" t="n">
        <v>-0.00041</v>
      </c>
      <c r="T6470" t="n">
        <v>-0.008449999999999999</v>
      </c>
    </row>
    <row r="6471">
      <c r="A6471" s="142" t="n">
        <v>45590</v>
      </c>
      <c r="B6471" t="n">
        <v>-0.00381</v>
      </c>
      <c r="C6471" t="n">
        <v>-0.00384</v>
      </c>
      <c r="D6471" t="n">
        <v>-0.00319</v>
      </c>
      <c r="E6471" t="n">
        <v>-0.00381</v>
      </c>
      <c r="F6471" t="n">
        <v>-0.00326</v>
      </c>
      <c r="G6471" t="n">
        <v>-0.00118</v>
      </c>
      <c r="H6471" t="n">
        <v>-0.00167</v>
      </c>
      <c r="I6471" t="n">
        <v>-0.00168</v>
      </c>
      <c r="J6471" t="n">
        <v>-0.01946</v>
      </c>
      <c r="K6471" t="n">
        <v>-0.01305</v>
      </c>
      <c r="L6471" t="n">
        <v>0.00367</v>
      </c>
      <c r="M6471" t="n">
        <v>-0.01934</v>
      </c>
      <c r="N6471" t="n">
        <v>-0.01011</v>
      </c>
      <c r="O6471" t="n">
        <v>-0.01514</v>
      </c>
      <c r="P6471" t="n">
        <v>0.00099</v>
      </c>
      <c r="Q6471" t="n">
        <v>-0.0198</v>
      </c>
      <c r="R6471" t="n">
        <v>-0.00028</v>
      </c>
      <c r="S6471" t="n">
        <v>-0.00343</v>
      </c>
      <c r="T6471" t="n">
        <v>-0.00282</v>
      </c>
    </row>
    <row r="6472">
      <c r="A6472" s="142" t="n">
        <v>45593</v>
      </c>
      <c r="B6472" t="n">
        <v>-0.02138</v>
      </c>
      <c r="C6472" t="n">
        <v>-0.0175</v>
      </c>
      <c r="D6472" t="n">
        <v>-0.02238</v>
      </c>
      <c r="E6472" t="n">
        <v>-0.01744</v>
      </c>
      <c r="F6472" t="n">
        <v>-0.02226</v>
      </c>
      <c r="G6472" t="n">
        <v>-0.01938</v>
      </c>
      <c r="H6472" t="n">
        <v>-0.01114</v>
      </c>
      <c r="I6472" t="n">
        <v>-0.01115</v>
      </c>
      <c r="J6472" t="n">
        <v>-0.00545</v>
      </c>
      <c r="K6472" t="n">
        <v>-0.00586</v>
      </c>
      <c r="L6472" t="n">
        <v>0.00539</v>
      </c>
      <c r="M6472" t="n">
        <v>-0.00692</v>
      </c>
      <c r="N6472" t="n">
        <v>-0.01107</v>
      </c>
      <c r="O6472" t="n">
        <v>-0.01</v>
      </c>
      <c r="P6472" t="n">
        <v>-0.01581</v>
      </c>
      <c r="Q6472" t="n">
        <v>-0.00729</v>
      </c>
      <c r="R6472" t="n">
        <v>0.00391</v>
      </c>
      <c r="S6472" t="n">
        <v>0.00398</v>
      </c>
      <c r="T6472" t="n">
        <v>0.00269</v>
      </c>
    </row>
    <row r="6473">
      <c r="A6473" s="142" t="n">
        <v>45594</v>
      </c>
      <c r="B6473" t="n">
        <v>-0.01001</v>
      </c>
      <c r="C6473" t="n">
        <v>-0.01004</v>
      </c>
      <c r="D6473" t="n">
        <v>-0.009990000000000001</v>
      </c>
      <c r="E6473" t="n">
        <v>-0.01</v>
      </c>
      <c r="F6473" t="n">
        <v>-0.00996</v>
      </c>
      <c r="G6473" t="n">
        <v>-0.01118</v>
      </c>
      <c r="H6473" t="n">
        <v>0.00268</v>
      </c>
      <c r="I6473" t="n">
        <v>0.00269</v>
      </c>
      <c r="J6473" t="n">
        <v>0.009209999999999999</v>
      </c>
      <c r="K6473" t="n">
        <v>0.01159</v>
      </c>
      <c r="L6473" t="n">
        <v>0.01048</v>
      </c>
      <c r="M6473" t="n">
        <v>0.01629</v>
      </c>
      <c r="N6473" t="n">
        <v>0.01655</v>
      </c>
      <c r="O6473" t="n">
        <v>0.01672</v>
      </c>
      <c r="P6473" t="n">
        <v>0.008030000000000001</v>
      </c>
      <c r="Q6473" t="n">
        <v>0.008319999999999999</v>
      </c>
      <c r="R6473" t="n">
        <v>-0.00573</v>
      </c>
      <c r="S6473" t="n">
        <v>0.00204</v>
      </c>
      <c r="T6473" t="n">
        <v>0.00067</v>
      </c>
    </row>
    <row r="6474">
      <c r="A6474" s="142" t="n">
        <v>45595</v>
      </c>
      <c r="B6474" t="n">
        <v>0.02441</v>
      </c>
      <c r="C6474" t="n">
        <v>0.02369</v>
      </c>
      <c r="D6474" t="n">
        <v>0.02443</v>
      </c>
      <c r="E6474" t="n">
        <v>0.02371</v>
      </c>
      <c r="F6474" t="n">
        <v>0.02443</v>
      </c>
      <c r="G6474" t="n">
        <v>0.02258</v>
      </c>
      <c r="H6474" t="n">
        <v>0.00932</v>
      </c>
      <c r="I6474" t="n">
        <v>0.00928</v>
      </c>
      <c r="J6474" t="n">
        <v>-0.01477</v>
      </c>
      <c r="K6474" t="n">
        <v>-0.01859</v>
      </c>
      <c r="L6474" t="n">
        <v>-0.01207</v>
      </c>
      <c r="M6474" t="n">
        <v>-0.02514</v>
      </c>
      <c r="N6474" t="n">
        <v>-0.01441</v>
      </c>
      <c r="O6474" t="n">
        <v>-0.01238</v>
      </c>
      <c r="P6474" t="n">
        <v>-0.00996</v>
      </c>
      <c r="Q6474" t="n">
        <v>-0.01436</v>
      </c>
      <c r="R6474" t="n">
        <v>-0.01272</v>
      </c>
      <c r="S6474" t="n">
        <v>-0.00962</v>
      </c>
      <c r="T6474" t="n">
        <v>-0.01468</v>
      </c>
    </row>
    <row r="6475">
      <c r="A6475" s="142" t="n">
        <v>45596</v>
      </c>
      <c r="B6475" t="n">
        <v>-0.02579</v>
      </c>
      <c r="C6475" t="n">
        <v>-0.02423</v>
      </c>
      <c r="D6475" t="n">
        <v>-0.02577</v>
      </c>
      <c r="E6475" t="n">
        <v>-0.02423</v>
      </c>
      <c r="F6475" t="n">
        <v>-0.02578</v>
      </c>
      <c r="G6475" t="n">
        <v>-0.0199</v>
      </c>
      <c r="H6475" t="n">
        <v>-0.02215</v>
      </c>
      <c r="I6475" t="n">
        <v>-0.02216</v>
      </c>
      <c r="J6475" t="n">
        <v>-0.02646</v>
      </c>
      <c r="K6475" t="n">
        <v>-0.02287</v>
      </c>
      <c r="L6475" t="n">
        <v>-0.02489</v>
      </c>
      <c r="M6475" t="n">
        <v>-0.03254</v>
      </c>
      <c r="N6475" t="n">
        <v>-0.02857</v>
      </c>
      <c r="O6475" t="n">
        <v>-0.03001</v>
      </c>
      <c r="P6475" t="n">
        <v>-0.02515</v>
      </c>
      <c r="Q6475" t="n">
        <v>-0.03124</v>
      </c>
      <c r="R6475" t="n">
        <v>-0.01168</v>
      </c>
      <c r="S6475" t="n">
        <v>-0.01427</v>
      </c>
      <c r="T6475" t="n">
        <v>-0.00548</v>
      </c>
    </row>
    <row r="6476">
      <c r="A6476" s="142" t="n">
        <v>45597</v>
      </c>
      <c r="B6476" t="n">
        <v>0</v>
      </c>
      <c r="C6476" t="n">
        <v>0</v>
      </c>
      <c r="D6476" t="n">
        <v>0</v>
      </c>
      <c r="E6476" t="n">
        <v>0</v>
      </c>
      <c r="F6476" t="n">
        <v>0</v>
      </c>
      <c r="G6476" t="n">
        <v>0</v>
      </c>
      <c r="H6476" t="n">
        <v>0</v>
      </c>
      <c r="I6476" t="n">
        <v>0</v>
      </c>
      <c r="J6476" t="n">
        <v>0</v>
      </c>
      <c r="K6476" t="n">
        <v>0</v>
      </c>
      <c r="L6476" t="n">
        <v>0</v>
      </c>
      <c r="M6476" t="n">
        <v>0</v>
      </c>
      <c r="N6476" t="n">
        <v>0</v>
      </c>
      <c r="O6476" t="n">
        <v>0</v>
      </c>
      <c r="P6476" t="n">
        <v>-0.00413</v>
      </c>
      <c r="Q6476" t="n">
        <v>0</v>
      </c>
      <c r="R6476" t="n">
        <v>0.01095</v>
      </c>
      <c r="S6476" t="n">
        <v>0.00414</v>
      </c>
      <c r="T6476" t="n">
        <v>0.00317</v>
      </c>
    </row>
    <row r="6477">
      <c r="A6477" s="142" t="n">
        <v>45600</v>
      </c>
      <c r="B6477" t="n">
        <v>-0.04124</v>
      </c>
      <c r="C6477" t="n">
        <v>-0.04267</v>
      </c>
      <c r="D6477" t="n">
        <v>-0.04116</v>
      </c>
      <c r="E6477" t="n">
        <v>-0.04256</v>
      </c>
      <c r="F6477" t="n">
        <v>-0.04109</v>
      </c>
      <c r="G6477" t="n">
        <v>-0.04242</v>
      </c>
      <c r="H6477" t="n">
        <v>-0.02662</v>
      </c>
      <c r="I6477" t="n">
        <v>-0.02664</v>
      </c>
      <c r="J6477" t="n">
        <v>-0.00113</v>
      </c>
      <c r="K6477" t="n">
        <v>-0.0047</v>
      </c>
      <c r="L6477" t="n">
        <v>-0.00606</v>
      </c>
      <c r="M6477" t="n">
        <v>-0.02391</v>
      </c>
      <c r="N6477" t="n">
        <v>-0.01251</v>
      </c>
      <c r="O6477" t="n">
        <v>-0.01349</v>
      </c>
      <c r="P6477" t="n">
        <v>-0.01036</v>
      </c>
      <c r="Q6477" t="n">
        <v>-6.999999999999999e-05</v>
      </c>
      <c r="R6477" t="n">
        <v>-0.00349</v>
      </c>
      <c r="S6477" t="n">
        <v>-0.00482</v>
      </c>
      <c r="T6477" t="n">
        <v>0.00213</v>
      </c>
    </row>
    <row r="6478">
      <c r="A6478" s="142" t="n">
        <v>45601</v>
      </c>
      <c r="B6478" t="n">
        <v>-0.0103</v>
      </c>
      <c r="C6478" t="n">
        <v>-0.01293</v>
      </c>
      <c r="D6478" t="n">
        <v>-0.01031</v>
      </c>
      <c r="E6478" t="n">
        <v>-0.01291</v>
      </c>
      <c r="F6478" t="n">
        <v>-0.01031</v>
      </c>
      <c r="G6478" t="n">
        <v>-0.00574</v>
      </c>
      <c r="H6478" t="n">
        <v>-0.00443</v>
      </c>
      <c r="I6478" t="n">
        <v>-0.00441</v>
      </c>
      <c r="J6478" t="n">
        <v>0.00045</v>
      </c>
      <c r="K6478" t="n">
        <v>0.00561</v>
      </c>
      <c r="L6478" t="n">
        <v>0.00639</v>
      </c>
      <c r="M6478" t="n">
        <v>0.00719</v>
      </c>
      <c r="N6478" t="n">
        <v>-0.00094</v>
      </c>
      <c r="O6478" t="n">
        <v>0.00057</v>
      </c>
      <c r="P6478" t="n">
        <v>-0.00105</v>
      </c>
      <c r="Q6478" t="n">
        <v>0.00153</v>
      </c>
      <c r="R6478" t="n">
        <v>0.00067</v>
      </c>
      <c r="S6478" t="n">
        <v>0.00962</v>
      </c>
      <c r="T6478" t="n">
        <v>0.00801</v>
      </c>
    </row>
    <row r="6479">
      <c r="A6479" s="142" t="n">
        <v>45602</v>
      </c>
      <c r="B6479" t="n">
        <v>-0.00427</v>
      </c>
      <c r="C6479" t="n">
        <v>-0.00423</v>
      </c>
      <c r="D6479" t="n">
        <v>-0.00424</v>
      </c>
      <c r="E6479" t="n">
        <v>-0.0042</v>
      </c>
      <c r="F6479" t="n">
        <v>-0.00424</v>
      </c>
      <c r="G6479" t="n">
        <v>-0.00399</v>
      </c>
      <c r="H6479" t="n">
        <v>0.01642</v>
      </c>
      <c r="I6479" t="n">
        <v>0.01643</v>
      </c>
      <c r="J6479" t="n">
        <v>-0.02199</v>
      </c>
      <c r="K6479" t="n">
        <v>-0.01252</v>
      </c>
      <c r="L6479" t="n">
        <v>-0.02878</v>
      </c>
      <c r="M6479" t="n">
        <v>-0.01664</v>
      </c>
      <c r="N6479" t="n">
        <v>-0.01269</v>
      </c>
      <c r="O6479" t="n">
        <v>-0.02733</v>
      </c>
      <c r="P6479" t="n">
        <v>-0.01153</v>
      </c>
      <c r="Q6479" t="n">
        <v>-0.02379</v>
      </c>
      <c r="R6479" t="n">
        <v>-0.00571</v>
      </c>
      <c r="S6479" t="n">
        <v>0.02914</v>
      </c>
      <c r="T6479" t="n">
        <v>0.00881</v>
      </c>
    </row>
    <row r="6480">
      <c r="A6480" s="142" t="n">
        <v>45603</v>
      </c>
      <c r="B6480" t="n">
        <v>-0.01408</v>
      </c>
      <c r="C6480" t="n">
        <v>-0.01518</v>
      </c>
      <c r="D6480" t="n">
        <v>-0.01408</v>
      </c>
      <c r="E6480" t="n">
        <v>-0.01515</v>
      </c>
      <c r="F6480" t="n">
        <v>-0.01404</v>
      </c>
      <c r="G6480" t="n">
        <v>-0.02892</v>
      </c>
      <c r="H6480" t="n">
        <v>-0.00191</v>
      </c>
      <c r="I6480" t="n">
        <v>-0.00197</v>
      </c>
      <c r="J6480" t="n">
        <v>-0.00672</v>
      </c>
      <c r="K6480" t="n">
        <v>0.02239</v>
      </c>
      <c r="L6480" t="n">
        <v>0.009690000000000001</v>
      </c>
      <c r="M6480" t="n">
        <v>0.01874</v>
      </c>
      <c r="N6480" t="n">
        <v>0.02295</v>
      </c>
      <c r="O6480" t="n">
        <v>0.03429</v>
      </c>
      <c r="P6480" t="n">
        <v>0.00106</v>
      </c>
      <c r="Q6480" t="n">
        <v>0.00238</v>
      </c>
      <c r="R6480" t="n">
        <v>0.00598</v>
      </c>
      <c r="S6480" t="n">
        <v>0.00242</v>
      </c>
      <c r="T6480" t="n">
        <v>0.00086</v>
      </c>
    </row>
    <row r="6481">
      <c r="A6481" s="142" t="n">
        <v>45604</v>
      </c>
      <c r="B6481" t="n">
        <v>0.0252</v>
      </c>
      <c r="C6481" t="n">
        <v>0.02539</v>
      </c>
      <c r="D6481" t="n">
        <v>0.02522</v>
      </c>
      <c r="E6481" t="n">
        <v>0.02542</v>
      </c>
      <c r="F6481" t="n">
        <v>0.02522</v>
      </c>
      <c r="G6481" t="n">
        <v>0.03237</v>
      </c>
      <c r="H6481" t="n">
        <v>0.03236</v>
      </c>
      <c r="I6481" t="n">
        <v>0.03239</v>
      </c>
      <c r="J6481" t="n">
        <v>0.01587</v>
      </c>
      <c r="K6481" t="n">
        <v>-0.00911</v>
      </c>
      <c r="L6481" t="n">
        <v>-0.01194</v>
      </c>
      <c r="M6481" t="n">
        <v>-0.01387</v>
      </c>
      <c r="N6481" t="n">
        <v>-0.00861</v>
      </c>
      <c r="O6481" t="n">
        <v>-0.01681</v>
      </c>
      <c r="P6481" t="n">
        <v>-0.01377</v>
      </c>
      <c r="Q6481" t="n">
        <v>0.007860000000000001</v>
      </c>
      <c r="R6481" t="n">
        <v>-0.00646</v>
      </c>
      <c r="S6481" t="n">
        <v>0.00647</v>
      </c>
      <c r="T6481" t="n">
        <v>0.0016</v>
      </c>
    </row>
    <row r="6482">
      <c r="A6482" s="142" t="n">
        <v>45607</v>
      </c>
      <c r="B6482" t="n">
        <v>-0.01158</v>
      </c>
      <c r="C6482" t="n">
        <v>-0.00993</v>
      </c>
      <c r="D6482" t="n">
        <v>-0.01158</v>
      </c>
      <c r="E6482" t="n">
        <v>-0.00987</v>
      </c>
      <c r="F6482" t="n">
        <v>-0.01153</v>
      </c>
      <c r="G6482" t="n">
        <v>-0.01731</v>
      </c>
      <c r="H6482" t="n">
        <v>-0.01943</v>
      </c>
      <c r="I6482" t="n">
        <v>-0.01943</v>
      </c>
      <c r="J6482" t="n">
        <v>-0.03078</v>
      </c>
      <c r="K6482" t="n">
        <v>0</v>
      </c>
      <c r="L6482" t="n">
        <v>0</v>
      </c>
      <c r="M6482" t="n">
        <v>0</v>
      </c>
      <c r="N6482" t="n">
        <v>0</v>
      </c>
      <c r="O6482" t="n">
        <v>0</v>
      </c>
      <c r="P6482" t="n">
        <v>-0.03974</v>
      </c>
      <c r="Q6482" t="n">
        <v>-0.0325</v>
      </c>
      <c r="R6482" t="n">
        <v>0.01134</v>
      </c>
      <c r="S6482" t="n">
        <v>0.00961</v>
      </c>
      <c r="T6482" t="n">
        <v>0.00086</v>
      </c>
    </row>
    <row r="6483">
      <c r="A6483" s="142" t="n">
        <v>45608</v>
      </c>
      <c r="B6483" t="n">
        <v>-0.05618</v>
      </c>
      <c r="C6483" t="n">
        <v>-0.05737</v>
      </c>
      <c r="D6483" t="n">
        <v>-0.05609</v>
      </c>
      <c r="E6483" t="n">
        <v>-0.05732</v>
      </c>
      <c r="F6483" t="n">
        <v>-0.05606</v>
      </c>
      <c r="G6483" t="n">
        <v>-0.06494</v>
      </c>
      <c r="H6483" t="n">
        <v>-0.02198</v>
      </c>
      <c r="I6483" t="n">
        <v>-0.022</v>
      </c>
      <c r="J6483" t="n">
        <v>-0.02583</v>
      </c>
      <c r="K6483" t="n">
        <v>-0.04929</v>
      </c>
      <c r="L6483" t="n">
        <v>-0.03097</v>
      </c>
      <c r="M6483" t="n">
        <v>-0.06342</v>
      </c>
      <c r="N6483" t="n">
        <v>-0.06139</v>
      </c>
      <c r="O6483" t="n">
        <v>-0.07525999999999999</v>
      </c>
      <c r="P6483" t="n">
        <v>-0.03356</v>
      </c>
      <c r="Q6483" t="n">
        <v>-0.02394</v>
      </c>
      <c r="R6483" t="n">
        <v>-0.01978</v>
      </c>
      <c r="S6483" t="n">
        <v>-0.0036</v>
      </c>
      <c r="T6483" t="n">
        <v>-0.01658</v>
      </c>
    </row>
    <row r="6484">
      <c r="A6484" s="142" t="n">
        <v>45609</v>
      </c>
      <c r="B6484" t="n">
        <v>-0.01487</v>
      </c>
      <c r="C6484" t="n">
        <v>-0.0158</v>
      </c>
      <c r="D6484" t="n">
        <v>-0.01403</v>
      </c>
      <c r="E6484" t="n">
        <v>-0.01576</v>
      </c>
      <c r="F6484" t="n">
        <v>-0.01405</v>
      </c>
      <c r="G6484" t="n">
        <v>-0.01764</v>
      </c>
      <c r="H6484" t="n">
        <v>-0.01549</v>
      </c>
      <c r="I6484" t="n">
        <v>-0.01552</v>
      </c>
      <c r="J6484" t="n">
        <v>0.00049</v>
      </c>
      <c r="K6484" t="n">
        <v>-0.01029</v>
      </c>
      <c r="L6484" t="n">
        <v>-0.00561</v>
      </c>
      <c r="M6484" t="n">
        <v>-0.0232</v>
      </c>
      <c r="N6484" t="n">
        <v>-0.01331</v>
      </c>
      <c r="O6484" t="n">
        <v>-0.01536</v>
      </c>
      <c r="P6484" t="n">
        <v>-0.0081</v>
      </c>
      <c r="Q6484" t="n">
        <v>-0.00117</v>
      </c>
      <c r="R6484" t="n">
        <v>-0.00092</v>
      </c>
      <c r="S6484" t="n">
        <v>-0.0004</v>
      </c>
      <c r="T6484" t="n">
        <v>-0.00672</v>
      </c>
    </row>
    <row r="6485">
      <c r="A6485" s="142" t="n">
        <v>45610</v>
      </c>
      <c r="B6485" t="n">
        <v>-0.01429</v>
      </c>
      <c r="C6485" t="n">
        <v>-0.01429</v>
      </c>
      <c r="D6485" t="n">
        <v>-0.01449</v>
      </c>
      <c r="E6485" t="n">
        <v>-0.01428</v>
      </c>
      <c r="F6485" t="n">
        <v>-0.01446</v>
      </c>
      <c r="G6485" t="n">
        <v>-0.01631</v>
      </c>
      <c r="H6485" t="n">
        <v>-0.01118</v>
      </c>
      <c r="I6485" t="n">
        <v>-0.01114</v>
      </c>
      <c r="J6485" t="n">
        <v>-0.01945</v>
      </c>
      <c r="K6485" t="n">
        <v>-0.00561</v>
      </c>
      <c r="L6485" t="n">
        <v>-0.00329</v>
      </c>
      <c r="M6485" t="n">
        <v>0.00609</v>
      </c>
      <c r="N6485" t="n">
        <v>0.00082</v>
      </c>
      <c r="O6485" t="n">
        <v>0.00393</v>
      </c>
      <c r="P6485" t="n">
        <v>-0.00467</v>
      </c>
      <c r="Q6485" t="n">
        <v>-0.01996</v>
      </c>
      <c r="R6485" t="n">
        <v>0.01093</v>
      </c>
      <c r="S6485" t="n">
        <v>-0.00289</v>
      </c>
      <c r="T6485" t="n">
        <v>-0.00716</v>
      </c>
    </row>
    <row r="6486">
      <c r="A6486" s="142" t="n">
        <v>45611</v>
      </c>
      <c r="B6486" t="n">
        <v>0.00524</v>
      </c>
      <c r="C6486" t="n">
        <v>0.00522</v>
      </c>
      <c r="D6486" t="n">
        <v>0.00616</v>
      </c>
      <c r="E6486" t="n">
        <v>0.00526</v>
      </c>
      <c r="F6486" t="n">
        <v>0.00629</v>
      </c>
      <c r="G6486" t="n">
        <v>0.00503</v>
      </c>
      <c r="H6486" t="n">
        <v>0.009209999999999999</v>
      </c>
      <c r="I6486" t="n">
        <v>0.009169999999999999</v>
      </c>
      <c r="J6486" t="n">
        <v>0.01215</v>
      </c>
      <c r="K6486" t="n">
        <v>-0.00178</v>
      </c>
      <c r="L6486" t="n">
        <v>-0.00015</v>
      </c>
      <c r="M6486" t="n">
        <v>-0.00428</v>
      </c>
      <c r="N6486" t="n">
        <v>-0.00276</v>
      </c>
      <c r="O6486" t="n">
        <v>-0.00402</v>
      </c>
      <c r="P6486" t="n">
        <v>-0.00234</v>
      </c>
      <c r="Q6486" t="n">
        <v>0.01512</v>
      </c>
      <c r="R6486" t="n">
        <v>-0.00772</v>
      </c>
      <c r="S6486" t="n">
        <v>-0.00615</v>
      </c>
      <c r="T6486" t="n">
        <v>0.00443</v>
      </c>
    </row>
    <row r="6487">
      <c r="A6487" s="142" t="n">
        <v>45614</v>
      </c>
      <c r="B6487" t="n">
        <v>-0.00012</v>
      </c>
      <c r="C6487" t="n">
        <v>-0.00017</v>
      </c>
      <c r="D6487" t="n">
        <v>-0.00148</v>
      </c>
      <c r="E6487" t="n">
        <v>-0.00012</v>
      </c>
      <c r="F6487" t="n">
        <v>-0.00151</v>
      </c>
      <c r="G6487" t="n">
        <v>-0.00534</v>
      </c>
      <c r="H6487" t="n">
        <v>0.00531</v>
      </c>
      <c r="I6487" t="n">
        <v>0.0053</v>
      </c>
      <c r="J6487" t="n">
        <v>0.0294</v>
      </c>
      <c r="K6487" t="n">
        <v>0.02702</v>
      </c>
      <c r="L6487" t="n">
        <v>0.02567</v>
      </c>
      <c r="M6487" t="n">
        <v>0.03404</v>
      </c>
      <c r="N6487" t="n">
        <v>0.03612</v>
      </c>
      <c r="O6487" t="n">
        <v>0.04308</v>
      </c>
      <c r="P6487" t="n">
        <v>0.03408</v>
      </c>
      <c r="Q6487" t="n">
        <v>0.02555</v>
      </c>
      <c r="R6487" t="n">
        <v>0.00016</v>
      </c>
      <c r="S6487" t="n">
        <v>8.000000000000001e-05</v>
      </c>
      <c r="T6487" t="n">
        <v>0.00078</v>
      </c>
    </row>
    <row r="6488">
      <c r="A6488" s="142" t="n">
        <v>45615</v>
      </c>
      <c r="B6488" t="n">
        <v>0.04056</v>
      </c>
      <c r="C6488" t="n">
        <v>0.04051</v>
      </c>
      <c r="D6488" t="n">
        <v>0.04078</v>
      </c>
      <c r="E6488" t="n">
        <v>0.04056</v>
      </c>
      <c r="F6488" t="n">
        <v>0.04078</v>
      </c>
      <c r="G6488" t="n">
        <v>0.04452</v>
      </c>
      <c r="H6488" t="n">
        <v>0.02844</v>
      </c>
      <c r="I6488" t="n">
        <v>0.02842</v>
      </c>
      <c r="J6488" t="n">
        <v>0.00238</v>
      </c>
      <c r="K6488" t="n">
        <v>0.0207</v>
      </c>
      <c r="L6488" t="n">
        <v>0.00591</v>
      </c>
      <c r="M6488" t="n">
        <v>0.01423</v>
      </c>
      <c r="N6488" t="n">
        <v>0.02207</v>
      </c>
      <c r="O6488" t="n">
        <v>0.0236</v>
      </c>
      <c r="P6488" t="n">
        <v>0.02386</v>
      </c>
      <c r="Q6488" t="n">
        <v>0.01108</v>
      </c>
      <c r="R6488" t="n">
        <v>-0.00415</v>
      </c>
      <c r="S6488" t="n">
        <v>0.00303</v>
      </c>
      <c r="T6488" t="n">
        <v>0.0036</v>
      </c>
    </row>
    <row r="6489">
      <c r="A6489" s="142" t="n">
        <v>45616</v>
      </c>
      <c r="B6489" t="n">
        <v>0.01796</v>
      </c>
      <c r="C6489" t="n">
        <v>0.01898</v>
      </c>
      <c r="D6489" t="n">
        <v>0.01756</v>
      </c>
      <c r="E6489" t="n">
        <v>0.019</v>
      </c>
      <c r="F6489" t="n">
        <v>0.0176</v>
      </c>
      <c r="G6489" t="n">
        <v>0.01877</v>
      </c>
      <c r="H6489" t="n">
        <v>0.01062</v>
      </c>
      <c r="I6489" t="n">
        <v>0.01066</v>
      </c>
      <c r="J6489" t="n">
        <v>0.01472</v>
      </c>
      <c r="K6489" t="n">
        <v>0.0038</v>
      </c>
      <c r="L6489" t="n">
        <v>-0.00258</v>
      </c>
      <c r="M6489" t="n">
        <v>-0.00199</v>
      </c>
      <c r="N6489" t="n">
        <v>0.00484</v>
      </c>
      <c r="O6489" t="n">
        <v>-0.00308</v>
      </c>
      <c r="P6489" t="n">
        <v>0.00222</v>
      </c>
      <c r="Q6489" t="n">
        <v>0.01368</v>
      </c>
      <c r="R6489" t="n">
        <v>-3e-05</v>
      </c>
      <c r="S6489" t="n">
        <v>0.0047</v>
      </c>
      <c r="T6489" t="n">
        <v>0.00527</v>
      </c>
    </row>
    <row r="6490">
      <c r="A6490" s="142" t="n">
        <v>45617</v>
      </c>
      <c r="B6490" t="n">
        <v>-0.00085</v>
      </c>
      <c r="C6490" t="n">
        <v>-0.00187</v>
      </c>
      <c r="D6490" t="n">
        <v>-0.00084</v>
      </c>
      <c r="E6490" t="n">
        <v>-0.00184</v>
      </c>
      <c r="F6490" t="n">
        <v>-0.00086</v>
      </c>
      <c r="G6490" t="n">
        <v>-0.00707</v>
      </c>
      <c r="H6490" t="n">
        <v>-0.00597</v>
      </c>
      <c r="I6490" t="n">
        <v>-0.00607</v>
      </c>
      <c r="J6490" t="n">
        <v>0.00655</v>
      </c>
      <c r="K6490" t="n">
        <v>0.01343</v>
      </c>
      <c r="L6490" t="n">
        <v>0.0059</v>
      </c>
      <c r="M6490" t="n">
        <v>0.01229</v>
      </c>
      <c r="N6490" t="n">
        <v>0.02103</v>
      </c>
      <c r="O6490" t="n">
        <v>0.01804</v>
      </c>
      <c r="P6490" t="n">
        <v>0.02104</v>
      </c>
      <c r="Q6490" t="n">
        <v>0.00805</v>
      </c>
      <c r="R6490" t="n">
        <v>0.00426</v>
      </c>
      <c r="S6490" t="n">
        <v>0.00525</v>
      </c>
      <c r="T6490" t="n">
        <v>-0.00672</v>
      </c>
    </row>
    <row r="6491">
      <c r="A6491" s="142" t="n">
        <v>45618</v>
      </c>
      <c r="B6491" t="n">
        <v>0.01588</v>
      </c>
      <c r="C6491" t="n">
        <v>0.01585</v>
      </c>
      <c r="D6491" t="n">
        <v>0.01699</v>
      </c>
      <c r="E6491" t="n">
        <v>0.01588</v>
      </c>
      <c r="F6491" t="n">
        <v>0.01698</v>
      </c>
      <c r="G6491" t="n">
        <v>0.01615</v>
      </c>
      <c r="H6491" t="n">
        <v>0.01185</v>
      </c>
      <c r="I6491" t="n">
        <v>0.01189</v>
      </c>
      <c r="J6491" t="n">
        <v>0.0265</v>
      </c>
      <c r="K6491" t="n">
        <v>0.01493</v>
      </c>
      <c r="L6491" t="n">
        <v>0.009129999999999999</v>
      </c>
      <c r="M6491" t="n">
        <v>0.0115</v>
      </c>
      <c r="N6491" t="n">
        <v>0.01517</v>
      </c>
      <c r="O6491" t="n">
        <v>0.00637</v>
      </c>
      <c r="P6491" t="n">
        <v>0.01735</v>
      </c>
      <c r="Q6491" t="n">
        <v>0.02892</v>
      </c>
      <c r="R6491" t="n">
        <v>0.01187</v>
      </c>
      <c r="S6491" t="n">
        <v>0.01291</v>
      </c>
      <c r="T6491" t="n">
        <v>0.01137</v>
      </c>
    </row>
    <row r="6492">
      <c r="A6492" s="142" t="n">
        <v>45621</v>
      </c>
      <c r="B6492" t="n">
        <v>0.01016</v>
      </c>
      <c r="C6492" t="n">
        <v>0.0101</v>
      </c>
      <c r="D6492" t="n">
        <v>0.0097</v>
      </c>
      <c r="E6492" t="n">
        <v>0.01016</v>
      </c>
      <c r="F6492" t="n">
        <v>0.00976</v>
      </c>
      <c r="G6492" t="n">
        <v>0</v>
      </c>
      <c r="H6492" t="n">
        <v>0.00154</v>
      </c>
      <c r="I6492" t="n">
        <v>0.0014</v>
      </c>
      <c r="J6492" t="n">
        <v>-0.03465</v>
      </c>
      <c r="K6492" t="n">
        <v>-0.03173</v>
      </c>
      <c r="L6492" t="n">
        <v>-0.0334</v>
      </c>
      <c r="M6492" t="n">
        <v>-0.03928</v>
      </c>
      <c r="N6492" t="n">
        <v>-0.03618</v>
      </c>
      <c r="O6492" t="n">
        <v>-0.03338</v>
      </c>
      <c r="P6492" t="n">
        <v>-0.03198</v>
      </c>
      <c r="Q6492" t="n">
        <v>-0.03616</v>
      </c>
      <c r="R6492" t="n">
        <v>0.00028</v>
      </c>
      <c r="S6492" t="n">
        <v>-0.00327</v>
      </c>
      <c r="T6492" t="n">
        <v>-0.00293</v>
      </c>
    </row>
    <row r="6493">
      <c r="A6493" s="142" t="n">
        <v>45622</v>
      </c>
      <c r="B6493" t="n">
        <v>-0.03985</v>
      </c>
      <c r="C6493" t="n">
        <v>-0.03987</v>
      </c>
      <c r="D6493" t="n">
        <v>-0.03915</v>
      </c>
      <c r="E6493" t="n">
        <v>-0.03984</v>
      </c>
      <c r="F6493" t="n">
        <v>-0.03916</v>
      </c>
      <c r="G6493" t="n">
        <v>-0.03192</v>
      </c>
      <c r="H6493" t="n">
        <v>-0.02277</v>
      </c>
      <c r="I6493" t="n">
        <v>-0.02279</v>
      </c>
      <c r="J6493" t="n">
        <v>-0.009849999999999999</v>
      </c>
      <c r="K6493" t="n">
        <v>-0.0037</v>
      </c>
      <c r="L6493" t="n">
        <v>-0.00134</v>
      </c>
      <c r="M6493" t="n">
        <v>0.00261</v>
      </c>
      <c r="N6493" t="n">
        <v>0.00141</v>
      </c>
      <c r="O6493" t="n">
        <v>0.00513</v>
      </c>
      <c r="P6493" t="n">
        <v>-0.01101</v>
      </c>
      <c r="Q6493" t="n">
        <v>-0.00738</v>
      </c>
      <c r="R6493" t="n">
        <v>-0.00547</v>
      </c>
      <c r="S6493" t="n">
        <v>0.00221</v>
      </c>
      <c r="T6493" t="n">
        <v>-0.00418</v>
      </c>
    </row>
    <row r="6494">
      <c r="A6494" s="142" t="n">
        <v>45623</v>
      </c>
      <c r="B6494" t="n">
        <v>0.00072</v>
      </c>
      <c r="C6494" t="n">
        <v>0.00073</v>
      </c>
      <c r="D6494" t="n">
        <v>0.0013</v>
      </c>
      <c r="E6494" t="n">
        <v>0.00074</v>
      </c>
      <c r="F6494" t="n">
        <v>0.00132</v>
      </c>
      <c r="G6494" t="n">
        <v>0.00074</v>
      </c>
      <c r="H6494" t="n">
        <v>0.00056</v>
      </c>
      <c r="I6494" t="n">
        <v>0.00041</v>
      </c>
      <c r="J6494" t="n">
        <v>0.01706</v>
      </c>
      <c r="K6494" t="n">
        <v>-0.00411</v>
      </c>
      <c r="L6494" t="n">
        <v>0.00083</v>
      </c>
      <c r="M6494" t="n">
        <v>-0.0052</v>
      </c>
      <c r="N6494" t="n">
        <v>-0.00175</v>
      </c>
      <c r="O6494" t="n">
        <v>0.00391</v>
      </c>
      <c r="P6494" t="n">
        <v>0.00668</v>
      </c>
      <c r="Q6494" t="n">
        <v>0.01871</v>
      </c>
      <c r="R6494" t="n">
        <v>-0.00216</v>
      </c>
      <c r="S6494" t="n">
        <v>-0.009379999999999999</v>
      </c>
      <c r="T6494" t="n">
        <v>-0.007849999999999999</v>
      </c>
    </row>
    <row r="6495">
      <c r="A6495" s="142" t="n">
        <v>45624</v>
      </c>
      <c r="B6495" t="n">
        <v>-0.003</v>
      </c>
      <c r="C6495" t="n">
        <v>-0.00303</v>
      </c>
      <c r="D6495" t="n">
        <v>-0.00266</v>
      </c>
      <c r="E6495" t="n">
        <v>-0.003</v>
      </c>
      <c r="F6495" t="n">
        <v>-0.0026</v>
      </c>
      <c r="G6495" t="n">
        <v>0.00585</v>
      </c>
      <c r="H6495" t="n">
        <v>-0.011</v>
      </c>
      <c r="I6495" t="n">
        <v>-0.01103</v>
      </c>
      <c r="J6495" t="n">
        <v>-0.008149999999999999</v>
      </c>
      <c r="K6495" t="n">
        <v>0.00081</v>
      </c>
      <c r="L6495" t="n">
        <v>0</v>
      </c>
      <c r="M6495" t="n">
        <v>0.00649</v>
      </c>
      <c r="N6495" t="n">
        <v>0.00215</v>
      </c>
      <c r="O6495" t="n">
        <v>0</v>
      </c>
      <c r="P6495" t="n">
        <v>0</v>
      </c>
      <c r="Q6495" t="n">
        <v>0</v>
      </c>
      <c r="R6495" t="n">
        <v>0.00464</v>
      </c>
      <c r="S6495" t="n">
        <v>0.00178</v>
      </c>
      <c r="T6495" t="n">
        <v>-0.00557</v>
      </c>
    </row>
    <row r="6496">
      <c r="A6496" s="142" t="n">
        <v>45625</v>
      </c>
      <c r="B6496" t="n">
        <v>0.00401</v>
      </c>
      <c r="C6496" t="n">
        <v>0.004</v>
      </c>
      <c r="D6496" t="n">
        <v>0.00355</v>
      </c>
      <c r="E6496" t="n">
        <v>0.00402</v>
      </c>
      <c r="F6496" t="n">
        <v>0.00348</v>
      </c>
      <c r="G6496" t="n">
        <v>0.00174</v>
      </c>
      <c r="H6496" t="n">
        <v>0.00238</v>
      </c>
      <c r="I6496" t="n">
        <v>0.00237</v>
      </c>
      <c r="J6496" t="n">
        <v>0.007979999999999999</v>
      </c>
      <c r="K6496" t="n">
        <v>0.00483</v>
      </c>
      <c r="L6496" t="n">
        <v>0.01389</v>
      </c>
      <c r="M6496" t="n">
        <v>0.009849999999999999</v>
      </c>
      <c r="N6496" t="n">
        <v>0.00426</v>
      </c>
      <c r="O6496" t="n">
        <v>0.00698</v>
      </c>
      <c r="P6496" t="n">
        <v>0.00996</v>
      </c>
      <c r="Q6496" t="n">
        <v>-0.00509</v>
      </c>
      <c r="R6496" t="n">
        <v>0.00591</v>
      </c>
      <c r="S6496" t="n">
        <v>0.00412</v>
      </c>
      <c r="T6496" t="n">
        <v>-0.00179</v>
      </c>
    </row>
    <row r="6497">
      <c r="A6497" s="142" t="n">
        <v>45628</v>
      </c>
      <c r="B6497" t="n">
        <v>0.00835</v>
      </c>
      <c r="C6497" t="n">
        <v>0.00829</v>
      </c>
      <c r="D6497" t="n">
        <v>0.007860000000000001</v>
      </c>
      <c r="E6497" t="n">
        <v>0.008359999999999999</v>
      </c>
      <c r="F6497" t="n">
        <v>0.007889999999999999</v>
      </c>
      <c r="G6497" t="n">
        <v>0.00873</v>
      </c>
      <c r="H6497" t="n">
        <v>0.008829999999999999</v>
      </c>
      <c r="I6497" t="n">
        <v>0.00881</v>
      </c>
      <c r="J6497" t="n">
        <v>0</v>
      </c>
      <c r="K6497" t="n">
        <v>-0.00641</v>
      </c>
      <c r="L6497" t="n">
        <v>-0.00654</v>
      </c>
      <c r="M6497" t="n">
        <v>-0.01319</v>
      </c>
      <c r="N6497" t="n">
        <v>-0.01196</v>
      </c>
      <c r="O6497" t="n">
        <v>-0.0215</v>
      </c>
      <c r="P6497" t="n">
        <v>-0.009860000000000001</v>
      </c>
      <c r="Q6497" t="n">
        <v>-0.0152</v>
      </c>
      <c r="R6497" t="n">
        <v>0.00711</v>
      </c>
      <c r="S6497" t="n">
        <v>0.01143</v>
      </c>
      <c r="T6497" t="n">
        <v>0.01615</v>
      </c>
    </row>
    <row r="6498">
      <c r="A6498" s="142" t="n">
        <v>45629</v>
      </c>
      <c r="B6498" t="n">
        <v>-0.01265</v>
      </c>
      <c r="C6498" t="n">
        <v>-0.01266</v>
      </c>
      <c r="D6498" t="n">
        <v>-0.01361</v>
      </c>
      <c r="E6498" t="n">
        <v>-0.01264</v>
      </c>
      <c r="F6498" t="n">
        <v>-0.0136</v>
      </c>
      <c r="G6498" t="n">
        <v>-0.0223</v>
      </c>
      <c r="H6498" t="n">
        <v>-0.00539</v>
      </c>
      <c r="I6498" t="n">
        <v>-0.00543</v>
      </c>
      <c r="J6498" t="n">
        <v>0.00513</v>
      </c>
      <c r="K6498" t="n">
        <v>0.01502</v>
      </c>
      <c r="L6498" t="n">
        <v>0.00885</v>
      </c>
      <c r="M6498" t="n">
        <v>0.02413</v>
      </c>
      <c r="N6498" t="n">
        <v>0.02578</v>
      </c>
      <c r="O6498" t="n">
        <v>0.0326</v>
      </c>
      <c r="P6498" t="n">
        <v>0.00996</v>
      </c>
      <c r="Q6498" t="n">
        <v>0.01641</v>
      </c>
      <c r="R6498" t="n">
        <v>0.004</v>
      </c>
      <c r="S6498" t="n">
        <v>-0.0006400000000000001</v>
      </c>
      <c r="T6498" t="n">
        <v>0.00554</v>
      </c>
    </row>
    <row r="6499">
      <c r="A6499" s="142" t="n">
        <v>45630</v>
      </c>
      <c r="B6499" t="n">
        <v>0.02989</v>
      </c>
      <c r="C6499" t="n">
        <v>0.02985</v>
      </c>
      <c r="D6499" t="n">
        <v>0.03093</v>
      </c>
      <c r="E6499" t="n">
        <v>0.0299</v>
      </c>
      <c r="F6499" t="n">
        <v>0.03094</v>
      </c>
      <c r="G6499" t="n">
        <v>0.0357</v>
      </c>
      <c r="H6499" t="n">
        <v>0.01766</v>
      </c>
      <c r="I6499" t="n">
        <v>0.01771</v>
      </c>
      <c r="J6499" t="n">
        <v>0.00301</v>
      </c>
      <c r="K6499" t="n">
        <v>0.0005</v>
      </c>
      <c r="L6499" t="n">
        <v>0.00362</v>
      </c>
      <c r="M6499" t="n">
        <v>-0.0031</v>
      </c>
      <c r="N6499" t="n">
        <v>0.00181</v>
      </c>
      <c r="O6499" t="n">
        <v>0.00186</v>
      </c>
      <c r="P6499" t="n">
        <v>0.00657</v>
      </c>
      <c r="Q6499" t="n">
        <v>0.00437</v>
      </c>
      <c r="R6499" t="n">
        <v>0.00344</v>
      </c>
      <c r="S6499" t="n">
        <v>0.00375</v>
      </c>
      <c r="T6499" t="n">
        <v>0.00157</v>
      </c>
    </row>
    <row r="6500">
      <c r="A6500" s="142" t="n">
        <v>45631</v>
      </c>
      <c r="B6500" t="n">
        <v>0.00032</v>
      </c>
      <c r="C6500" t="n">
        <v>0.00031</v>
      </c>
      <c r="D6500" t="n">
        <v>-0.00074</v>
      </c>
      <c r="E6500" t="n">
        <v>0.00034</v>
      </c>
      <c r="F6500" t="n">
        <v>-0.00073</v>
      </c>
      <c r="G6500" t="n">
        <v>0.00036</v>
      </c>
      <c r="H6500" t="n">
        <v>-0.01187</v>
      </c>
      <c r="I6500" t="n">
        <v>-0.0119</v>
      </c>
      <c r="J6500" t="n">
        <v>-0.00162</v>
      </c>
      <c r="K6500" t="n">
        <v>-0.00715</v>
      </c>
      <c r="L6500" t="n">
        <v>-0.01149</v>
      </c>
      <c r="M6500" t="n">
        <v>-0.01122</v>
      </c>
      <c r="N6500" t="n">
        <v>-0.00699</v>
      </c>
      <c r="O6500" t="n">
        <v>-0.00088</v>
      </c>
      <c r="P6500" t="n">
        <v>-0.00218</v>
      </c>
      <c r="Q6500" t="n">
        <v>-0.00627</v>
      </c>
      <c r="R6500" t="n">
        <v>0.00365</v>
      </c>
      <c r="S6500" t="n">
        <v>-0.00426</v>
      </c>
      <c r="T6500" t="n">
        <v>-0.00252</v>
      </c>
    </row>
    <row r="6501">
      <c r="A6501" s="142" t="n">
        <v>45632</v>
      </c>
      <c r="B6501" t="n">
        <v>-0.01071</v>
      </c>
      <c r="C6501" t="n">
        <v>-0.01041</v>
      </c>
      <c r="D6501" t="n">
        <v>-0.01087</v>
      </c>
      <c r="E6501" t="n">
        <v>-0.01042</v>
      </c>
      <c r="F6501" t="n">
        <v>-0.01088</v>
      </c>
      <c r="G6501" t="n">
        <v>-0.00671</v>
      </c>
      <c r="H6501" t="n">
        <v>-0.00567</v>
      </c>
      <c r="I6501" t="n">
        <v>-0.00565</v>
      </c>
      <c r="J6501" t="n">
        <v>-0.02106</v>
      </c>
      <c r="K6501" t="n">
        <v>-0.01849</v>
      </c>
      <c r="L6501" t="n">
        <v>-0.0001</v>
      </c>
      <c r="M6501" t="n">
        <v>-0.01958</v>
      </c>
      <c r="N6501" t="n">
        <v>-0.02039</v>
      </c>
      <c r="O6501" t="n">
        <v>-0.02018</v>
      </c>
      <c r="P6501" t="n">
        <v>-0.01963</v>
      </c>
      <c r="Q6501" t="n">
        <v>-0.01647</v>
      </c>
      <c r="R6501" t="n">
        <v>0.00181</v>
      </c>
      <c r="S6501" t="n">
        <v>0.0028</v>
      </c>
      <c r="T6501" t="n">
        <v>0.00348</v>
      </c>
    </row>
    <row r="6502">
      <c r="A6502" s="142" t="n">
        <v>45635</v>
      </c>
      <c r="B6502" t="n">
        <v>-0.02225</v>
      </c>
      <c r="C6502" t="n">
        <v>-0.02253</v>
      </c>
      <c r="D6502" t="n">
        <v>-0.02221</v>
      </c>
      <c r="E6502" t="n">
        <v>-0.02243</v>
      </c>
      <c r="F6502" t="n">
        <v>-0.02213</v>
      </c>
      <c r="G6502" t="n">
        <v>-0.02316</v>
      </c>
      <c r="H6502" t="n">
        <v>-0.01998</v>
      </c>
      <c r="I6502" t="n">
        <v>-0.01997</v>
      </c>
      <c r="J6502" t="n">
        <v>0.03145</v>
      </c>
      <c r="K6502" t="n">
        <v>0.01915</v>
      </c>
      <c r="L6502" t="n">
        <v>0.01975</v>
      </c>
      <c r="M6502" t="n">
        <v>0.02337</v>
      </c>
      <c r="N6502" t="n">
        <v>0.02289</v>
      </c>
      <c r="O6502" t="n">
        <v>0.02849</v>
      </c>
      <c r="P6502" t="n">
        <v>0.02002</v>
      </c>
      <c r="Q6502" t="n">
        <v>0.03342</v>
      </c>
      <c r="R6502" t="n">
        <v>0.00126</v>
      </c>
      <c r="S6502" t="n">
        <v>-0.00589</v>
      </c>
      <c r="T6502" t="n">
        <v>0.00544</v>
      </c>
    </row>
    <row r="6503">
      <c r="A6503" s="142" t="n">
        <v>45636</v>
      </c>
      <c r="B6503" t="n">
        <v>0.02703</v>
      </c>
      <c r="C6503" t="n">
        <v>0.02694</v>
      </c>
      <c r="D6503" t="n">
        <v>0.02868</v>
      </c>
      <c r="E6503" t="n">
        <v>0.02698</v>
      </c>
      <c r="F6503" t="n">
        <v>0.02867</v>
      </c>
      <c r="G6503" t="n">
        <v>0.0315</v>
      </c>
      <c r="H6503" t="n">
        <v>0.01773</v>
      </c>
      <c r="I6503" t="n">
        <v>0.01769</v>
      </c>
      <c r="J6503" t="n">
        <v>-0.00527</v>
      </c>
      <c r="K6503" t="n">
        <v>-0.0039</v>
      </c>
      <c r="L6503" t="n">
        <v>0.00432</v>
      </c>
      <c r="M6503" t="n">
        <v>0.008659999999999999</v>
      </c>
      <c r="N6503" t="n">
        <v>-0.00159</v>
      </c>
      <c r="O6503" t="n">
        <v>-0.00447</v>
      </c>
      <c r="P6503" t="n">
        <v>-0.00109</v>
      </c>
      <c r="Q6503" t="n">
        <v>-0.00445</v>
      </c>
      <c r="R6503" t="n">
        <v>-0.00542</v>
      </c>
      <c r="S6503" t="n">
        <v>0.00319</v>
      </c>
      <c r="T6503" t="n">
        <v>0.00631</v>
      </c>
    </row>
    <row r="6504">
      <c r="A6504" s="142" t="n">
        <v>45637</v>
      </c>
      <c r="B6504" t="n">
        <v>0.00577</v>
      </c>
      <c r="C6504" t="n">
        <v>0.00575</v>
      </c>
      <c r="D6504" t="n">
        <v>0.00534</v>
      </c>
      <c r="E6504" t="n">
        <v>0.00576</v>
      </c>
      <c r="F6504" t="n">
        <v>0.00535</v>
      </c>
      <c r="G6504" t="n">
        <v>-0.003</v>
      </c>
      <c r="H6504" t="n">
        <v>-0.00283</v>
      </c>
      <c r="I6504" t="n">
        <v>-0.00287</v>
      </c>
      <c r="J6504" t="n">
        <v>0.01175</v>
      </c>
      <c r="K6504" t="n">
        <v>0.01826</v>
      </c>
      <c r="L6504" t="n">
        <v>0.01107</v>
      </c>
      <c r="M6504" t="n">
        <v>0.03963</v>
      </c>
      <c r="N6504" t="n">
        <v>0.02878</v>
      </c>
      <c r="O6504" t="n">
        <v>0.02968</v>
      </c>
      <c r="P6504" t="n">
        <v>0.03057</v>
      </c>
      <c r="Q6504" t="n">
        <v>0.0132</v>
      </c>
      <c r="R6504" t="n">
        <v>0.00297</v>
      </c>
      <c r="S6504" t="n">
        <v>0.0072</v>
      </c>
      <c r="T6504" t="n">
        <v>-0.00149</v>
      </c>
    </row>
    <row r="6505">
      <c r="A6505" s="142" t="n">
        <v>45638</v>
      </c>
      <c r="B6505" t="n">
        <v>0.03537</v>
      </c>
      <c r="C6505" t="n">
        <v>0.03535</v>
      </c>
      <c r="D6505" t="n">
        <v>0.03528</v>
      </c>
      <c r="E6505" t="n">
        <v>0.03538</v>
      </c>
      <c r="F6505" t="n">
        <v>0.03526</v>
      </c>
      <c r="G6505" t="n">
        <v>0.03382</v>
      </c>
      <c r="H6505" t="n">
        <v>0.01367</v>
      </c>
      <c r="I6505" t="n">
        <v>0.01367</v>
      </c>
      <c r="J6505" t="n">
        <v>-0.00957</v>
      </c>
      <c r="K6505" t="n">
        <v>-0.02315</v>
      </c>
      <c r="L6505" t="n">
        <v>-0.02129</v>
      </c>
      <c r="M6505" t="n">
        <v>-0.02553</v>
      </c>
      <c r="N6505" t="n">
        <v>-0.03124</v>
      </c>
      <c r="O6505" t="n">
        <v>-0.03328</v>
      </c>
      <c r="P6505" t="n">
        <v>-0.02331</v>
      </c>
      <c r="Q6505" t="n">
        <v>-0.0076</v>
      </c>
      <c r="R6505" t="n">
        <v>-0.00109</v>
      </c>
      <c r="S6505" t="n">
        <v>-0.00188</v>
      </c>
      <c r="T6505" t="n">
        <v>0.00619</v>
      </c>
    </row>
    <row r="6506">
      <c r="A6506" s="142" t="n">
        <v>45639</v>
      </c>
      <c r="B6506" t="n">
        <v>-0.04056</v>
      </c>
      <c r="C6506" t="n">
        <v>-0.04053</v>
      </c>
      <c r="D6506" t="n">
        <v>-0.04153</v>
      </c>
      <c r="E6506" t="n">
        <v>-0.0405</v>
      </c>
      <c r="F6506" t="n">
        <v>-0.04154</v>
      </c>
      <c r="G6506" t="n">
        <v>-0.0429</v>
      </c>
      <c r="H6506" t="n">
        <v>-0.02631</v>
      </c>
      <c r="I6506" t="n">
        <v>-0.02628</v>
      </c>
      <c r="J6506" t="n">
        <v>-0.02806</v>
      </c>
      <c r="K6506" t="n">
        <v>-0.02511</v>
      </c>
      <c r="L6506" t="n">
        <v>-0.01656</v>
      </c>
      <c r="M6506" t="n">
        <v>-0.03042</v>
      </c>
      <c r="N6506" t="n">
        <v>-0.02509</v>
      </c>
      <c r="O6506" t="n">
        <v>-0.02707</v>
      </c>
      <c r="P6506" t="n">
        <v>-0.02169</v>
      </c>
      <c r="Q6506" t="n">
        <v>-0.03107</v>
      </c>
      <c r="R6506" t="n">
        <v>-0.00534</v>
      </c>
      <c r="S6506" t="n">
        <v>-0.00397</v>
      </c>
      <c r="T6506" t="n">
        <v>-0.00675</v>
      </c>
    </row>
    <row r="6507">
      <c r="A6507" s="142" t="n">
        <v>45642</v>
      </c>
      <c r="B6507" t="n">
        <v>-0.03215</v>
      </c>
      <c r="C6507" t="n">
        <v>-0.03224</v>
      </c>
      <c r="D6507" t="n">
        <v>-0.02987</v>
      </c>
      <c r="E6507" t="n">
        <v>-0.03221</v>
      </c>
      <c r="F6507" t="n">
        <v>-0.0292</v>
      </c>
      <c r="G6507" t="n">
        <v>-0.02842</v>
      </c>
      <c r="H6507" t="n">
        <v>-0.02627</v>
      </c>
      <c r="I6507" t="n">
        <v>-0.02633</v>
      </c>
      <c r="J6507" t="n">
        <v>-0.01136</v>
      </c>
      <c r="K6507" t="n">
        <v>-0.01107</v>
      </c>
      <c r="L6507" t="n">
        <v>0.00322</v>
      </c>
      <c r="M6507" t="n">
        <v>-0.01389</v>
      </c>
      <c r="N6507" t="n">
        <v>-0.00945</v>
      </c>
      <c r="O6507" t="n">
        <v>-0.00544</v>
      </c>
      <c r="P6507" t="n">
        <v>-0.01774</v>
      </c>
      <c r="Q6507" t="n">
        <v>-0.01099</v>
      </c>
      <c r="R6507" t="n">
        <v>-0.00099</v>
      </c>
      <c r="S6507" t="n">
        <v>0.0003</v>
      </c>
      <c r="T6507" t="n">
        <v>-0.00514</v>
      </c>
    </row>
    <row r="6508">
      <c r="A6508" s="142" t="n">
        <v>45643</v>
      </c>
      <c r="B6508" t="n">
        <v>-0.01542</v>
      </c>
      <c r="C6508" t="n">
        <v>-0.01544</v>
      </c>
      <c r="D6508" t="n">
        <v>-0.01542</v>
      </c>
      <c r="E6508" t="n">
        <v>-0.01542</v>
      </c>
      <c r="F6508" t="n">
        <v>-0.01514</v>
      </c>
      <c r="G6508" t="n">
        <v>-0.01372</v>
      </c>
      <c r="H6508" t="n">
        <v>-0.01057</v>
      </c>
      <c r="I6508" t="n">
        <v>-0.01055</v>
      </c>
      <c r="J6508" t="n">
        <v>-0.01795</v>
      </c>
      <c r="K6508" t="n">
        <v>-0.008059999999999999</v>
      </c>
      <c r="L6508" t="n">
        <v>-0.00294</v>
      </c>
      <c r="M6508" t="n">
        <v>-0.00468</v>
      </c>
      <c r="N6508" t="n">
        <v>-0.00497</v>
      </c>
      <c r="O6508" t="n">
        <v>-0.01014</v>
      </c>
      <c r="P6508" t="n">
        <v>-0.007900000000000001</v>
      </c>
      <c r="Q6508" t="n">
        <v>-0.02238</v>
      </c>
      <c r="R6508" t="n">
        <v>-0.00384</v>
      </c>
      <c r="S6508" t="n">
        <v>-0.00362</v>
      </c>
      <c r="T6508" t="n">
        <v>-0.008240000000000001</v>
      </c>
    </row>
    <row r="6509">
      <c r="A6509" s="142" t="n">
        <v>45644</v>
      </c>
      <c r="B6509" t="n">
        <v>-0.007</v>
      </c>
      <c r="C6509" t="n">
        <v>-0.00701</v>
      </c>
      <c r="D6509" t="n">
        <v>-0.00699</v>
      </c>
      <c r="E6509" t="n">
        <v>-0.00697</v>
      </c>
      <c r="F6509" t="n">
        <v>-0.00671</v>
      </c>
      <c r="G6509" t="n">
        <v>-0.00771</v>
      </c>
      <c r="H6509" t="n">
        <v>-0.01187</v>
      </c>
      <c r="I6509" t="n">
        <v>-0.01188</v>
      </c>
      <c r="J6509" t="n">
        <v>0.00585</v>
      </c>
      <c r="K6509" t="n">
        <v>-0.01983</v>
      </c>
      <c r="L6509" t="n">
        <v>-0.00626</v>
      </c>
      <c r="M6509" t="n">
        <v>-0.03278</v>
      </c>
      <c r="N6509" t="n">
        <v>-0.02773</v>
      </c>
      <c r="O6509" t="n">
        <v>-0.03635</v>
      </c>
      <c r="P6509" t="n">
        <v>-0.02617</v>
      </c>
      <c r="Q6509" t="n">
        <v>0.00693</v>
      </c>
      <c r="R6509" t="n">
        <v>0.00068</v>
      </c>
      <c r="S6509" t="n">
        <v>-0.01897</v>
      </c>
      <c r="T6509" t="n">
        <v>0.00453</v>
      </c>
    </row>
    <row r="6510">
      <c r="A6510" s="142" t="n">
        <v>45645</v>
      </c>
      <c r="B6510" t="n">
        <v>-0.03124</v>
      </c>
      <c r="C6510" t="n">
        <v>-0.03125</v>
      </c>
      <c r="D6510" t="n">
        <v>-0.03121</v>
      </c>
      <c r="E6510" t="n">
        <v>-0.03126</v>
      </c>
      <c r="F6510" t="n">
        <v>-0.03152</v>
      </c>
      <c r="G6510" t="n">
        <v>-0.0337</v>
      </c>
      <c r="H6510" t="n">
        <v>-0.02989</v>
      </c>
      <c r="I6510" t="n">
        <v>-0.02993</v>
      </c>
      <c r="J6510" t="n">
        <v>-0.02641</v>
      </c>
      <c r="K6510" t="n">
        <v>0.00118</v>
      </c>
      <c r="L6510" t="n">
        <v>-0.0229</v>
      </c>
      <c r="M6510" t="n">
        <v>-0.00864</v>
      </c>
      <c r="N6510" t="n">
        <v>-0.0073</v>
      </c>
      <c r="O6510" t="n">
        <v>-0.01148</v>
      </c>
      <c r="P6510" t="n">
        <v>-0.00818</v>
      </c>
      <c r="Q6510" t="n">
        <v>-0.02698</v>
      </c>
      <c r="R6510" t="n">
        <v>-0.01468</v>
      </c>
      <c r="S6510" t="n">
        <v>0.00179</v>
      </c>
      <c r="T6510" t="n">
        <v>-0.00352</v>
      </c>
    </row>
    <row r="6511">
      <c r="A6511" s="142" t="n">
        <v>45646</v>
      </c>
      <c r="B6511" t="n">
        <v>-0.00927</v>
      </c>
      <c r="C6511" t="n">
        <v>-0.00928</v>
      </c>
      <c r="D6511" t="n">
        <v>-0.00925</v>
      </c>
      <c r="E6511" t="n">
        <v>-0.00924</v>
      </c>
      <c r="F6511" t="n">
        <v>-0.008920000000000001</v>
      </c>
      <c r="G6511" t="n">
        <v>-0.01806</v>
      </c>
      <c r="H6511" t="n">
        <v>-0.00131</v>
      </c>
      <c r="I6511" t="n">
        <v>-0.00133</v>
      </c>
      <c r="J6511" t="n">
        <v>0.00124</v>
      </c>
      <c r="K6511" t="n">
        <v>0.008699999999999999</v>
      </c>
      <c r="L6511" t="n">
        <v>0.01365</v>
      </c>
      <c r="M6511" t="n">
        <v>0.01415</v>
      </c>
      <c r="N6511" t="n">
        <v>0.00501</v>
      </c>
      <c r="O6511" t="n">
        <v>0.01118</v>
      </c>
      <c r="P6511" t="n">
        <v>0.00353</v>
      </c>
      <c r="Q6511" t="n">
        <v>0.00111</v>
      </c>
      <c r="R6511" t="n">
        <v>-0.00925</v>
      </c>
      <c r="S6511" t="n">
        <v>0.00389</v>
      </c>
      <c r="T6511" t="n">
        <v>-0.01055</v>
      </c>
    </row>
    <row r="6512">
      <c r="A6512" s="142" t="n">
        <v>45649</v>
      </c>
      <c r="B6512" t="n">
        <v>0.01131</v>
      </c>
      <c r="C6512" t="n">
        <v>0.01125</v>
      </c>
      <c r="D6512" t="n">
        <v>0.01134</v>
      </c>
      <c r="E6512" t="n">
        <v>0.01135</v>
      </c>
      <c r="F6512" t="n">
        <v>0.01141</v>
      </c>
      <c r="G6512" t="n">
        <v>0.01316</v>
      </c>
      <c r="H6512" t="n">
        <v>0.00287</v>
      </c>
      <c r="I6512" t="n">
        <v>0.00286</v>
      </c>
      <c r="J6512" t="n">
        <v>-0.00398</v>
      </c>
      <c r="K6512" t="n">
        <v>0.00202</v>
      </c>
      <c r="L6512" t="n">
        <v>0.00266</v>
      </c>
      <c r="M6512" t="n">
        <v>-0.00412</v>
      </c>
      <c r="N6512" t="n">
        <v>0.00478</v>
      </c>
      <c r="O6512" t="n">
        <v>-0.00202</v>
      </c>
      <c r="P6512" t="n">
        <v>0.00587</v>
      </c>
      <c r="Q6512" t="n">
        <v>-0.00889</v>
      </c>
      <c r="R6512" t="n">
        <v>0.00168</v>
      </c>
      <c r="S6512" t="n">
        <v>0.00695</v>
      </c>
      <c r="T6512" t="n">
        <v>0.00978</v>
      </c>
    </row>
    <row r="6513">
      <c r="A6513" s="142" t="n">
        <v>45650</v>
      </c>
      <c r="B6513" t="n">
        <v>0</v>
      </c>
      <c r="C6513" t="n">
        <v>0</v>
      </c>
      <c r="D6513" t="n">
        <v>0</v>
      </c>
      <c r="E6513" t="n">
        <v>0</v>
      </c>
      <c r="F6513" t="n">
        <v>0</v>
      </c>
      <c r="G6513" t="n">
        <v>0</v>
      </c>
      <c r="H6513" t="n">
        <v>0</v>
      </c>
      <c r="I6513" t="n">
        <v>0</v>
      </c>
      <c r="J6513" t="n">
        <v>0</v>
      </c>
      <c r="K6513" t="n">
        <v>0.00362</v>
      </c>
      <c r="L6513" t="n">
        <v>0.00707</v>
      </c>
      <c r="M6513" t="n">
        <v>-0.00229</v>
      </c>
      <c r="N6513" t="n">
        <v>0.00179</v>
      </c>
      <c r="O6513" t="n">
        <v>0.00245</v>
      </c>
      <c r="P6513" t="n">
        <v>0</v>
      </c>
      <c r="Q6513" t="n">
        <v>0</v>
      </c>
      <c r="R6513" t="n">
        <v>0.00182</v>
      </c>
      <c r="S6513" t="n">
        <v>0.008019999999999999</v>
      </c>
      <c r="T6513" t="n">
        <v>0.0027</v>
      </c>
    </row>
    <row r="6514">
      <c r="A6514" s="142" t="n">
        <v>45651</v>
      </c>
      <c r="B6514" t="n">
        <v>0</v>
      </c>
      <c r="C6514" t="n">
        <v>0</v>
      </c>
      <c r="D6514" t="n">
        <v>0</v>
      </c>
      <c r="E6514" t="n">
        <v>0</v>
      </c>
      <c r="F6514" t="n">
        <v>0</v>
      </c>
      <c r="G6514" t="n">
        <v>0</v>
      </c>
      <c r="H6514" t="n">
        <v>0</v>
      </c>
      <c r="I6514" t="n">
        <v>0</v>
      </c>
      <c r="J6514" t="n">
        <v>0</v>
      </c>
      <c r="K6514" t="n">
        <v>0</v>
      </c>
      <c r="L6514" t="n">
        <v>0</v>
      </c>
      <c r="M6514" t="n">
        <v>0</v>
      </c>
      <c r="N6514" t="n">
        <v>0</v>
      </c>
      <c r="O6514" t="n">
        <v>0</v>
      </c>
      <c r="P6514" t="n">
        <v>0</v>
      </c>
      <c r="Q6514" t="n">
        <v>0</v>
      </c>
      <c r="R6514" t="n">
        <v>0</v>
      </c>
      <c r="S6514" t="n">
        <v>0.00023</v>
      </c>
      <c r="T6514" t="n">
        <v>0.0008</v>
      </c>
    </row>
    <row r="6515">
      <c r="A6515" s="142" t="n">
        <v>45652</v>
      </c>
      <c r="B6515" t="n">
        <v>0</v>
      </c>
      <c r="C6515" t="n">
        <v>0</v>
      </c>
      <c r="D6515" t="n">
        <v>0</v>
      </c>
      <c r="E6515" t="n">
        <v>0</v>
      </c>
      <c r="F6515" t="n">
        <v>0</v>
      </c>
      <c r="G6515" t="n">
        <v>0</v>
      </c>
      <c r="H6515" t="n">
        <v>0</v>
      </c>
      <c r="I6515" t="n">
        <v>0</v>
      </c>
      <c r="J6515" t="n">
        <v>0</v>
      </c>
      <c r="K6515" t="n">
        <v>0</v>
      </c>
      <c r="L6515" t="n">
        <v>0</v>
      </c>
      <c r="M6515" t="n">
        <v>0</v>
      </c>
      <c r="N6515" t="n">
        <v>0</v>
      </c>
      <c r="O6515" t="n">
        <v>0</v>
      </c>
      <c r="P6515" t="n">
        <v>-0.0035</v>
      </c>
      <c r="Q6515" t="n">
        <v>0</v>
      </c>
      <c r="R6515" t="n">
        <v>-0.00105</v>
      </c>
      <c r="S6515" t="n">
        <v>-0.00169</v>
      </c>
      <c r="T6515" t="n">
        <v>-0.00253</v>
      </c>
    </row>
    <row r="6516">
      <c r="A6516" s="142" t="n">
        <v>45653</v>
      </c>
      <c r="B6516" t="n">
        <v>-0.01353</v>
      </c>
      <c r="C6516" t="n">
        <v>-0.0136</v>
      </c>
      <c r="D6516" t="n">
        <v>-0.01348</v>
      </c>
      <c r="E6516" t="n">
        <v>-0.01351</v>
      </c>
      <c r="F6516" t="n">
        <v>-0.01344</v>
      </c>
      <c r="G6516" t="n">
        <v>-0.0123</v>
      </c>
      <c r="H6516" t="n">
        <v>0.0069</v>
      </c>
      <c r="I6516" t="n">
        <v>0.00687</v>
      </c>
      <c r="J6516" t="n">
        <v>-0.00025</v>
      </c>
      <c r="K6516" t="n">
        <v>-0.00562</v>
      </c>
      <c r="L6516" t="n">
        <v>-0.01322</v>
      </c>
      <c r="M6516" t="n">
        <v>-0.00588</v>
      </c>
      <c r="N6516" t="n">
        <v>-0.00582</v>
      </c>
      <c r="O6516" t="n">
        <v>-0.00202</v>
      </c>
      <c r="P6516" t="n">
        <v>-0.00234</v>
      </c>
      <c r="Q6516" t="n">
        <v>-0.00032</v>
      </c>
      <c r="R6516" t="n">
        <v>0.00766</v>
      </c>
      <c r="S6516" t="n">
        <v>-0.0068</v>
      </c>
      <c r="T6516" t="n">
        <v>-0.0026</v>
      </c>
    </row>
    <row r="6517">
      <c r="A6517" s="142" t="n">
        <v>45656</v>
      </c>
      <c r="B6517" t="n">
        <v>-0.00313</v>
      </c>
      <c r="C6517" t="n">
        <v>-0.00319</v>
      </c>
      <c r="D6517" t="n">
        <v>-0.00309</v>
      </c>
      <c r="E6517" t="n">
        <v>-0.00312</v>
      </c>
      <c r="F6517" t="n">
        <v>-0.00308</v>
      </c>
      <c r="G6517" t="n">
        <v>-0.00196</v>
      </c>
      <c r="H6517" t="n">
        <v>-0.007900000000000001</v>
      </c>
      <c r="I6517" t="n">
        <v>-0.007990000000000001</v>
      </c>
      <c r="J6517" t="n">
        <v>-0.01298</v>
      </c>
      <c r="K6517" t="n">
        <v>-0.01055</v>
      </c>
      <c r="L6517" t="n">
        <v>-0.01165</v>
      </c>
      <c r="M6517" t="n">
        <v>-0.01518</v>
      </c>
      <c r="N6517" t="n">
        <v>-0.01439</v>
      </c>
      <c r="O6517" t="n">
        <v>-0.02023</v>
      </c>
      <c r="P6517" t="n">
        <v>-0.009390000000000001</v>
      </c>
      <c r="Q6517" t="n">
        <v>-0.01442</v>
      </c>
      <c r="R6517" t="n">
        <v>-0.00456</v>
      </c>
      <c r="S6517" t="n">
        <v>-0.00512</v>
      </c>
      <c r="T6517" t="n">
        <v>-6e-05</v>
      </c>
    </row>
    <row r="6518">
      <c r="A6518" s="142" t="n">
        <v>45657</v>
      </c>
      <c r="B6518" t="n">
        <v>0</v>
      </c>
      <c r="C6518" t="n">
        <v>0</v>
      </c>
      <c r="D6518" t="n">
        <v>0</v>
      </c>
      <c r="E6518" t="n">
        <v>0</v>
      </c>
      <c r="F6518" t="n">
        <v>0</v>
      </c>
      <c r="G6518" t="n">
        <v>0</v>
      </c>
      <c r="H6518" t="n">
        <v>0</v>
      </c>
      <c r="I6518" t="n">
        <v>0</v>
      </c>
      <c r="J6518" t="n">
        <v>0.00556</v>
      </c>
      <c r="K6518" t="n">
        <v>0.01131</v>
      </c>
      <c r="L6518" t="n">
        <v>0.00058</v>
      </c>
      <c r="M6518" t="n">
        <v>0.01229</v>
      </c>
      <c r="N6518" t="n">
        <v>0.01298</v>
      </c>
      <c r="O6518" t="n">
        <v>0.01054</v>
      </c>
      <c r="P6518" t="n">
        <v>0.00829</v>
      </c>
      <c r="Q6518" t="n">
        <v>0</v>
      </c>
      <c r="R6518" t="n">
        <v>0.00546</v>
      </c>
      <c r="S6518" t="n">
        <v>-0.00044</v>
      </c>
      <c r="T6518" t="n">
        <v>-0.00024</v>
      </c>
    </row>
    <row r="6519">
      <c r="A6519" s="142" t="n">
        <v>45658</v>
      </c>
      <c r="B6519" t="n">
        <v>0</v>
      </c>
      <c r="C6519" t="n">
        <v>0</v>
      </c>
      <c r="D6519" t="n">
        <v>0</v>
      </c>
      <c r="E6519" t="n">
        <v>0</v>
      </c>
      <c r="F6519" t="n">
        <v>0</v>
      </c>
      <c r="G6519" t="n">
        <v>0</v>
      </c>
      <c r="H6519" t="n">
        <v>0</v>
      </c>
      <c r="I6519" t="n">
        <v>0</v>
      </c>
      <c r="J6519" t="n">
        <v>0</v>
      </c>
      <c r="K6519" t="n">
        <v>0</v>
      </c>
      <c r="L6519" t="n">
        <v>0</v>
      </c>
      <c r="M6519" t="n">
        <v>0</v>
      </c>
      <c r="N6519" t="n">
        <v>0</v>
      </c>
      <c r="O6519" t="n">
        <v>0</v>
      </c>
      <c r="P6519" t="n">
        <v>0</v>
      </c>
      <c r="Q6519" t="n">
        <v>0</v>
      </c>
      <c r="R6519" t="n">
        <v>0</v>
      </c>
      <c r="S6519" t="n">
        <v>0.00011</v>
      </c>
      <c r="T6519" t="n">
        <v>0.0009700000000000001</v>
      </c>
    </row>
    <row r="6520">
      <c r="A6520" s="142" t="n">
        <v>45659</v>
      </c>
      <c r="B6520" t="n">
        <v>-0.0032</v>
      </c>
      <c r="C6520" t="n">
        <v>-0.00324</v>
      </c>
      <c r="D6520" t="n">
        <v>-0.00315</v>
      </c>
      <c r="E6520" t="n">
        <v>-0.00317</v>
      </c>
      <c r="F6520" t="n">
        <v>-0.00314</v>
      </c>
      <c r="G6520" t="n">
        <v>-0.009560000000000001</v>
      </c>
      <c r="H6520" t="n">
        <v>-0.00516</v>
      </c>
      <c r="I6520" t="n">
        <v>-0.00515</v>
      </c>
      <c r="J6520" t="n">
        <v>0.03773</v>
      </c>
      <c r="K6520" t="n">
        <v>0.03993</v>
      </c>
      <c r="L6520" t="n">
        <v>0.01395</v>
      </c>
      <c r="M6520" t="n">
        <v>0.05169</v>
      </c>
      <c r="N6520" t="n">
        <v>0.04787</v>
      </c>
      <c r="O6520" t="n">
        <v>0.04528</v>
      </c>
      <c r="P6520" t="n">
        <v>0.04465</v>
      </c>
      <c r="Q6520" t="n">
        <v>0.04836</v>
      </c>
      <c r="R6520" t="n">
        <v>0.00624</v>
      </c>
      <c r="S6520" t="n">
        <v>0.00611</v>
      </c>
      <c r="T6520" t="n">
        <v>0.00332</v>
      </c>
    </row>
    <row r="6521">
      <c r="A6521" s="142" t="n">
        <v>45660</v>
      </c>
      <c r="B6521" t="n">
        <v>0.0564</v>
      </c>
      <c r="C6521" t="n">
        <v>0.05638</v>
      </c>
      <c r="D6521" t="n">
        <v>0.05644</v>
      </c>
      <c r="E6521" t="n">
        <v>0.05642</v>
      </c>
      <c r="F6521" t="n">
        <v>0.05643</v>
      </c>
      <c r="G6521" t="n">
        <v>0.04825</v>
      </c>
      <c r="H6521" t="n">
        <v>0.04321</v>
      </c>
      <c r="I6521" t="n">
        <v>0.0432</v>
      </c>
      <c r="J6521" t="n">
        <v>0.01091</v>
      </c>
      <c r="K6521" t="n">
        <v>-0.00338</v>
      </c>
      <c r="L6521" t="n">
        <v>0.00683</v>
      </c>
      <c r="M6521" t="n">
        <v>-0.00151</v>
      </c>
      <c r="N6521" t="n">
        <v>-0.00949</v>
      </c>
      <c r="O6521" t="n">
        <v>-0.00761</v>
      </c>
      <c r="P6521" t="n">
        <v>-0.00225</v>
      </c>
      <c r="Q6521" t="n">
        <v>0.00868</v>
      </c>
      <c r="R6521" t="n">
        <v>-0.00482</v>
      </c>
      <c r="S6521" t="n">
        <v>0.00735</v>
      </c>
      <c r="T6521" t="n">
        <v>0.00072</v>
      </c>
    </row>
    <row r="6522">
      <c r="A6522" s="142" t="n">
        <v>45663</v>
      </c>
      <c r="B6522" t="n">
        <v>-0.01275</v>
      </c>
      <c r="C6522" t="n">
        <v>-0.01281</v>
      </c>
      <c r="D6522" t="n">
        <v>-0.01274</v>
      </c>
      <c r="E6522" t="n">
        <v>-0.01276</v>
      </c>
      <c r="F6522" t="n">
        <v>-0.01284</v>
      </c>
      <c r="G6522" t="n">
        <v>-0.01139</v>
      </c>
      <c r="H6522" t="n">
        <v>-0.01301</v>
      </c>
      <c r="I6522" t="n">
        <v>-0.01307</v>
      </c>
      <c r="J6522" t="n">
        <v>-0.01918</v>
      </c>
      <c r="K6522" t="n">
        <v>-0.01818</v>
      </c>
      <c r="L6522" t="n">
        <v>0.00118</v>
      </c>
      <c r="M6522" t="n">
        <v>-0.01052</v>
      </c>
      <c r="N6522" t="n">
        <v>-0.01881</v>
      </c>
      <c r="O6522" t="n">
        <v>-0.0141</v>
      </c>
      <c r="P6522" t="n">
        <v>-0.01353</v>
      </c>
      <c r="Q6522" t="n">
        <v>-0.01468</v>
      </c>
      <c r="R6522" t="n">
        <v>0.00958</v>
      </c>
      <c r="S6522" t="n">
        <v>-0.00342</v>
      </c>
      <c r="T6522" t="n">
        <v>-0.00485</v>
      </c>
    </row>
    <row r="6523">
      <c r="A6523" s="142" t="n">
        <v>45664</v>
      </c>
      <c r="B6523" t="n">
        <v>-0.01993</v>
      </c>
      <c r="C6523" t="n">
        <v>-0.01993</v>
      </c>
      <c r="D6523" t="n">
        <v>-0.01989</v>
      </c>
      <c r="E6523" t="n">
        <v>-0.01992</v>
      </c>
      <c r="F6523" t="n">
        <v>-0.01973</v>
      </c>
      <c r="G6523" t="n">
        <v>-0.009900000000000001</v>
      </c>
      <c r="H6523" t="n">
        <v>0.00425</v>
      </c>
      <c r="I6523" t="n">
        <v>0.00428</v>
      </c>
      <c r="J6523" t="n">
        <v>0.01711</v>
      </c>
      <c r="K6523" t="n">
        <v>0.01381</v>
      </c>
      <c r="L6523" t="n">
        <v>0.01363</v>
      </c>
      <c r="M6523" t="n">
        <v>0.00731</v>
      </c>
      <c r="N6523" t="n">
        <v>0.01516</v>
      </c>
      <c r="O6523" t="n">
        <v>0.01651</v>
      </c>
      <c r="P6523" t="n">
        <v>0.009140000000000001</v>
      </c>
      <c r="Q6523" t="n">
        <v>0.01888</v>
      </c>
      <c r="R6523" t="n">
        <v>0.00345</v>
      </c>
      <c r="S6523" t="n">
        <v>-0.00492</v>
      </c>
      <c r="T6523" t="n">
        <v>0.00317</v>
      </c>
    </row>
    <row r="6524">
      <c r="A6524" s="142" t="n">
        <v>45665</v>
      </c>
      <c r="B6524" t="n">
        <v>0.01714</v>
      </c>
      <c r="C6524" t="n">
        <v>0.01712</v>
      </c>
      <c r="D6524" t="n">
        <v>0.01715</v>
      </c>
      <c r="E6524" t="n">
        <v>0.01713</v>
      </c>
      <c r="F6524" t="n">
        <v>0.01714</v>
      </c>
      <c r="G6524" t="n">
        <v>0.01505</v>
      </c>
      <c r="H6524" t="n">
        <v>-0.0003</v>
      </c>
      <c r="I6524" t="n">
        <v>-0.0003</v>
      </c>
      <c r="J6524" t="n">
        <v>0.0012</v>
      </c>
      <c r="K6524" t="n">
        <v>0.02188</v>
      </c>
      <c r="L6524" t="n">
        <v>0.00326</v>
      </c>
      <c r="M6524" t="n">
        <v>0.03224</v>
      </c>
      <c r="N6524" t="n">
        <v>0.03004</v>
      </c>
      <c r="O6524" t="n">
        <v>0.02845</v>
      </c>
      <c r="P6524" t="n">
        <v>0.02945</v>
      </c>
      <c r="Q6524" t="n">
        <v>0.00214</v>
      </c>
      <c r="R6524" t="n">
        <v>-0.00104</v>
      </c>
      <c r="S6524" t="n">
        <v>0.00583</v>
      </c>
      <c r="T6524" t="n">
        <v>-0.00165</v>
      </c>
    </row>
    <row r="6525">
      <c r="A6525" s="142" t="n">
        <v>45666</v>
      </c>
      <c r="B6525" t="n">
        <v>0.02951</v>
      </c>
      <c r="C6525" t="n">
        <v>0.0295</v>
      </c>
      <c r="D6525" t="n">
        <v>0.02954</v>
      </c>
      <c r="E6525" t="n">
        <v>0.02956</v>
      </c>
      <c r="F6525" t="n">
        <v>0.02956</v>
      </c>
      <c r="G6525" t="n">
        <v>0.02238</v>
      </c>
      <c r="H6525" t="n">
        <v>0.01168</v>
      </c>
      <c r="I6525" t="n">
        <v>0.01165</v>
      </c>
      <c r="J6525" t="n">
        <v>0.0264</v>
      </c>
      <c r="K6525" t="n">
        <v>0.01081</v>
      </c>
      <c r="L6525" t="n">
        <v>0.00622</v>
      </c>
      <c r="M6525" t="n">
        <v>0.009169999999999999</v>
      </c>
      <c r="N6525" t="n">
        <v>0.01338</v>
      </c>
      <c r="O6525" t="n">
        <v>0</v>
      </c>
      <c r="P6525" t="n">
        <v>0</v>
      </c>
      <c r="Q6525" t="n">
        <v>0</v>
      </c>
      <c r="R6525" t="n">
        <v>0.00445</v>
      </c>
      <c r="S6525" t="n">
        <v>-0.0003</v>
      </c>
      <c r="T6525" t="n">
        <v>-0.00392</v>
      </c>
    </row>
    <row r="6526">
      <c r="A6526" s="142" t="n">
        <v>45667</v>
      </c>
      <c r="B6526" t="n">
        <v>0.00712</v>
      </c>
      <c r="C6526" t="n">
        <v>0.00714</v>
      </c>
      <c r="D6526" t="n">
        <v>0.00718</v>
      </c>
      <c r="E6526" t="n">
        <v>0.00717</v>
      </c>
      <c r="F6526" t="n">
        <v>0.00722</v>
      </c>
      <c r="G6526" t="n">
        <v>0.00706</v>
      </c>
      <c r="H6526" t="n">
        <v>0.00616</v>
      </c>
      <c r="I6526" t="n">
        <v>0.00622</v>
      </c>
      <c r="J6526" t="n">
        <v>0.00725</v>
      </c>
      <c r="K6526" t="n">
        <v>0.0028</v>
      </c>
      <c r="L6526" t="n">
        <v>0.01196</v>
      </c>
      <c r="M6526" t="n">
        <v>0.00711</v>
      </c>
      <c r="N6526" t="n">
        <v>-0.00396</v>
      </c>
      <c r="O6526" t="n">
        <v>0.00332</v>
      </c>
      <c r="P6526" t="n">
        <v>0.009900000000000001</v>
      </c>
      <c r="Q6526" t="n">
        <v>0.03201</v>
      </c>
      <c r="R6526" t="n">
        <v>-0.008410000000000001</v>
      </c>
      <c r="S6526" t="n">
        <v>-0.00898</v>
      </c>
      <c r="T6526" t="n">
        <v>-0.00394</v>
      </c>
    </row>
    <row r="6527">
      <c r="A6527" s="142" t="n">
        <v>45670</v>
      </c>
      <c r="B6527" t="n">
        <v>0.00267</v>
      </c>
      <c r="C6527" t="n">
        <v>0.00258</v>
      </c>
      <c r="D6527" t="n">
        <v>0.00269</v>
      </c>
      <c r="E6527" t="n">
        <v>0.00263</v>
      </c>
      <c r="F6527" t="n">
        <v>0.00271</v>
      </c>
      <c r="G6527" t="n">
        <v>-0.00218</v>
      </c>
      <c r="H6527" t="n">
        <v>-0.00565</v>
      </c>
      <c r="I6527" t="n">
        <v>-0.00575</v>
      </c>
      <c r="J6527" t="n">
        <v>-0.0195</v>
      </c>
      <c r="K6527" t="n">
        <v>-0.01136</v>
      </c>
      <c r="L6527" t="n">
        <v>-0.02099</v>
      </c>
      <c r="M6527" t="n">
        <v>-0.01842</v>
      </c>
      <c r="N6527" t="n">
        <v>-0.01862</v>
      </c>
      <c r="O6527" t="n">
        <v>-0.02386</v>
      </c>
      <c r="P6527" t="n">
        <v>-0.00763</v>
      </c>
      <c r="Q6527" t="n">
        <v>-0.01954</v>
      </c>
      <c r="R6527" t="n">
        <v>-0.00517</v>
      </c>
      <c r="S6527" t="n">
        <v>0.00267</v>
      </c>
      <c r="T6527" t="n">
        <v>-0.01183</v>
      </c>
    </row>
    <row r="6528">
      <c r="A6528" s="142" t="n">
        <v>45671</v>
      </c>
      <c r="B6528" t="n">
        <v>-0.02648</v>
      </c>
      <c r="C6528" t="n">
        <v>-0.02648</v>
      </c>
      <c r="D6528" t="n">
        <v>-0.02645</v>
      </c>
      <c r="E6528" t="n">
        <v>-0.02643</v>
      </c>
      <c r="F6528" t="n">
        <v>-0.02643</v>
      </c>
      <c r="G6528" t="n">
        <v>-0.03142</v>
      </c>
      <c r="H6528" t="n">
        <v>-0.00484</v>
      </c>
      <c r="I6528" t="n">
        <v>-0.0048</v>
      </c>
      <c r="J6528" t="n">
        <v>0.00355</v>
      </c>
      <c r="K6528" t="n">
        <v>0.00695</v>
      </c>
      <c r="L6528" t="n">
        <v>-0.00508</v>
      </c>
      <c r="M6528" t="n">
        <v>0.01149</v>
      </c>
      <c r="N6528" t="n">
        <v>0.01742</v>
      </c>
      <c r="O6528" t="n">
        <v>0.02938</v>
      </c>
      <c r="P6528" t="n">
        <v>0.00439</v>
      </c>
      <c r="Q6528" t="n">
        <v>0.00166</v>
      </c>
      <c r="R6528" t="n">
        <v>-0.00081</v>
      </c>
      <c r="S6528" t="n">
        <v>-0.00635</v>
      </c>
      <c r="T6528" t="n">
        <v>0.00383</v>
      </c>
    </row>
    <row r="6529">
      <c r="A6529" s="142" t="n">
        <v>45672</v>
      </c>
      <c r="B6529" t="n">
        <v>0.02059</v>
      </c>
      <c r="C6529" t="n">
        <v>0.02056</v>
      </c>
      <c r="D6529" t="n">
        <v>0.0206</v>
      </c>
      <c r="E6529" t="n">
        <v>0.02058</v>
      </c>
      <c r="F6529" t="n">
        <v>0.02062</v>
      </c>
      <c r="G6529" t="n">
        <v>0.03038</v>
      </c>
      <c r="H6529" t="n">
        <v>0.00751</v>
      </c>
      <c r="I6529" t="n">
        <v>0.00748</v>
      </c>
      <c r="J6529" t="n">
        <v>0.00401</v>
      </c>
      <c r="K6529" t="n">
        <v>0.0032</v>
      </c>
      <c r="L6529" t="n">
        <v>0.01589</v>
      </c>
      <c r="M6529" t="n">
        <v>0.0086</v>
      </c>
      <c r="N6529" t="n">
        <v>0.00397</v>
      </c>
      <c r="O6529" t="n">
        <v>0.00359</v>
      </c>
      <c r="P6529" t="n">
        <v>0.01202</v>
      </c>
      <c r="Q6529" t="n">
        <v>0.0104</v>
      </c>
      <c r="R6529" t="n">
        <v>0.0128</v>
      </c>
      <c r="S6529" t="n">
        <v>0.01442</v>
      </c>
      <c r="T6529" t="n">
        <v>0.00156</v>
      </c>
    </row>
    <row r="6530">
      <c r="A6530" s="142" t="n">
        <v>45673</v>
      </c>
      <c r="B6530" t="n">
        <v>-0.0033</v>
      </c>
      <c r="C6530" t="n">
        <v>-0.00333</v>
      </c>
      <c r="D6530" t="n">
        <v>-0.00329</v>
      </c>
      <c r="E6530" t="n">
        <v>-0.00332</v>
      </c>
      <c r="F6530" t="n">
        <v>-0.0033</v>
      </c>
      <c r="G6530" t="n">
        <v>-0.00228</v>
      </c>
      <c r="H6530" t="n">
        <v>0.01115</v>
      </c>
      <c r="I6530" t="n">
        <v>0.01114</v>
      </c>
      <c r="J6530" t="n">
        <v>0.01974</v>
      </c>
      <c r="K6530" t="n">
        <v>-0.00589</v>
      </c>
      <c r="L6530" t="n">
        <v>0.0067</v>
      </c>
      <c r="M6530" t="n">
        <v>-0.00251</v>
      </c>
      <c r="N6530" t="n">
        <v>-0.00859</v>
      </c>
      <c r="O6530" t="n">
        <v>-0.00726</v>
      </c>
      <c r="P6530" t="n">
        <v>-0.00756</v>
      </c>
      <c r="Q6530" t="n">
        <v>0.01626</v>
      </c>
      <c r="R6530" t="n">
        <v>0.01009</v>
      </c>
      <c r="S6530" t="n">
        <v>0.00208</v>
      </c>
      <c r="T6530" t="n">
        <v>0.01081</v>
      </c>
    </row>
    <row r="6531">
      <c r="A6531" s="142" t="n">
        <v>45674</v>
      </c>
      <c r="B6531" t="n">
        <v>-0.01094</v>
      </c>
      <c r="C6531" t="n">
        <v>-0.01097</v>
      </c>
      <c r="D6531" t="n">
        <v>-0.01093</v>
      </c>
      <c r="E6531" t="n">
        <v>-0.01093</v>
      </c>
      <c r="F6531" t="n">
        <v>-0.01091</v>
      </c>
      <c r="G6531" t="n">
        <v>-0.01139</v>
      </c>
      <c r="H6531" t="n">
        <v>-0.0066</v>
      </c>
      <c r="I6531" t="n">
        <v>-0.00657</v>
      </c>
      <c r="J6531" t="n">
        <v>-0.01406</v>
      </c>
      <c r="K6531" t="n">
        <v>0.00713</v>
      </c>
      <c r="L6531" t="n">
        <v>0.00037</v>
      </c>
      <c r="M6531" t="n">
        <v>0.00566</v>
      </c>
      <c r="N6531" t="n">
        <v>0.00628</v>
      </c>
      <c r="O6531" t="n">
        <v>0.00581</v>
      </c>
      <c r="P6531" t="n">
        <v>0.00653</v>
      </c>
      <c r="Q6531" t="n">
        <v>-0.01417</v>
      </c>
      <c r="R6531" t="n">
        <v>0.00655</v>
      </c>
      <c r="S6531" t="n">
        <v>0.00775</v>
      </c>
      <c r="T6531" t="n">
        <v>0.00329</v>
      </c>
    </row>
    <row r="6532">
      <c r="A6532" s="142" t="n">
        <v>45677</v>
      </c>
      <c r="B6532" t="n">
        <v>0.00403</v>
      </c>
      <c r="C6532" t="n">
        <v>0.004</v>
      </c>
      <c r="D6532" t="n">
        <v>0.00407</v>
      </c>
      <c r="E6532" t="n">
        <v>0.00404</v>
      </c>
      <c r="F6532" t="n">
        <v>0.00412</v>
      </c>
      <c r="G6532" t="n">
        <v>0.00419</v>
      </c>
      <c r="H6532" t="n">
        <v>0.01163</v>
      </c>
      <c r="I6532" t="n">
        <v>0.01148</v>
      </c>
      <c r="J6532" t="n">
        <v>0.00257</v>
      </c>
      <c r="K6532" t="n">
        <v>0.0002</v>
      </c>
      <c r="L6532" t="n">
        <v>0</v>
      </c>
      <c r="M6532" t="n">
        <v>-0.00121</v>
      </c>
      <c r="N6532" t="n">
        <v>0.00353</v>
      </c>
      <c r="O6532" t="n">
        <v>0</v>
      </c>
      <c r="P6532" t="n">
        <v>0</v>
      </c>
      <c r="Q6532" t="n">
        <v>0</v>
      </c>
      <c r="R6532" t="n">
        <v>0.00049</v>
      </c>
      <c r="S6532" t="n">
        <v>-0.00612</v>
      </c>
      <c r="T6532" t="n">
        <v>4e-05</v>
      </c>
    </row>
    <row r="6533">
      <c r="A6533" s="142" t="n">
        <v>45678</v>
      </c>
      <c r="B6533" t="n">
        <v>-0.00151</v>
      </c>
      <c r="C6533" t="n">
        <v>-0.00153</v>
      </c>
      <c r="D6533" t="n">
        <v>-0.00148</v>
      </c>
      <c r="E6533" t="n">
        <v>-0.00148</v>
      </c>
      <c r="F6533" t="n">
        <v>-0.00148</v>
      </c>
      <c r="G6533" t="n">
        <v>0.008109999999999999</v>
      </c>
      <c r="H6533" t="n">
        <v>-0.00141</v>
      </c>
      <c r="I6533" t="n">
        <v>-0.00139</v>
      </c>
      <c r="J6533" t="n">
        <v>0.01422</v>
      </c>
      <c r="K6533" t="n">
        <v>0.00289</v>
      </c>
      <c r="L6533" t="n">
        <v>0.00644</v>
      </c>
      <c r="M6533" t="n">
        <v>0.01021</v>
      </c>
      <c r="N6533" t="n">
        <v>0.00616</v>
      </c>
      <c r="O6533" t="n">
        <v>0.0225</v>
      </c>
      <c r="P6533" t="n">
        <v>0.00865</v>
      </c>
      <c r="Q6533" t="n">
        <v>0.01973</v>
      </c>
      <c r="R6533" t="n">
        <v>0.00379</v>
      </c>
      <c r="S6533" t="n">
        <v>0.00695</v>
      </c>
      <c r="T6533" t="n">
        <v>0.00057</v>
      </c>
    </row>
    <row r="6534">
      <c r="A6534" s="142" t="n">
        <v>45679</v>
      </c>
      <c r="B6534" t="n">
        <v>0.0132</v>
      </c>
      <c r="C6534" t="n">
        <v>0.01319</v>
      </c>
      <c r="D6534" t="n">
        <v>0.0132</v>
      </c>
      <c r="E6534" t="n">
        <v>0.01322</v>
      </c>
      <c r="F6534" t="n">
        <v>0.0132</v>
      </c>
      <c r="G6534" t="n">
        <v>0.01319</v>
      </c>
      <c r="H6534" t="n">
        <v>0.00605</v>
      </c>
      <c r="I6534" t="n">
        <v>0.00602</v>
      </c>
      <c r="J6534" t="n">
        <v>-0.00299</v>
      </c>
      <c r="K6534" t="n">
        <v>0.00517</v>
      </c>
      <c r="L6534" t="n">
        <v>0.00314</v>
      </c>
      <c r="M6534" t="n">
        <v>-0.00164</v>
      </c>
      <c r="N6534" t="n">
        <v>5e-05</v>
      </c>
      <c r="O6534" t="n">
        <v>0.00331</v>
      </c>
      <c r="P6534" t="n">
        <v>0.00643</v>
      </c>
      <c r="Q6534" t="n">
        <v>-0.00584</v>
      </c>
      <c r="R6534" t="n">
        <v>0.0039</v>
      </c>
      <c r="S6534" t="n">
        <v>0.00323</v>
      </c>
      <c r="T6534" t="n">
        <v>-0.00067</v>
      </c>
    </row>
    <row r="6535">
      <c r="A6535" s="142" t="n">
        <v>45680</v>
      </c>
      <c r="B6535" t="n">
        <v>0.00222</v>
      </c>
      <c r="C6535" t="n">
        <v>0.00218</v>
      </c>
      <c r="D6535" t="n">
        <v>0.00223</v>
      </c>
      <c r="E6535" t="n">
        <v>0.00221</v>
      </c>
      <c r="F6535" t="n">
        <v>0.00221</v>
      </c>
      <c r="G6535" t="n">
        <v>0.00404</v>
      </c>
      <c r="H6535" t="n">
        <v>-0.00584</v>
      </c>
      <c r="I6535" t="n">
        <v>-0.00584</v>
      </c>
      <c r="J6535" t="n">
        <v>-0.00738</v>
      </c>
      <c r="K6535" t="n">
        <v>-0.00524</v>
      </c>
      <c r="L6535" t="n">
        <v>-0.00457</v>
      </c>
      <c r="M6535" t="n">
        <v>-0.0015</v>
      </c>
      <c r="N6535" t="n">
        <v>-0.0028</v>
      </c>
      <c r="O6535" t="n">
        <v>-0.00456</v>
      </c>
      <c r="P6535" t="n">
        <v>0.00319</v>
      </c>
      <c r="Q6535" t="n">
        <v>-0.00801</v>
      </c>
      <c r="R6535" t="n">
        <v>0.00431</v>
      </c>
      <c r="S6535" t="n">
        <v>0.00628</v>
      </c>
      <c r="T6535" t="n">
        <v>0.00121</v>
      </c>
    </row>
    <row r="6536">
      <c r="A6536" s="142" t="n">
        <v>45681</v>
      </c>
      <c r="B6536" t="n">
        <v>0.00157</v>
      </c>
      <c r="C6536" t="n">
        <v>0.00156</v>
      </c>
      <c r="D6536" t="n">
        <v>0.00158</v>
      </c>
      <c r="E6536" t="n">
        <v>0.00157</v>
      </c>
      <c r="F6536" t="n">
        <v>0.00163</v>
      </c>
      <c r="G6536" t="n">
        <v>-0.00056</v>
      </c>
      <c r="H6536" t="n">
        <v>-0.00258</v>
      </c>
      <c r="I6536" t="n">
        <v>-0.00255</v>
      </c>
      <c r="J6536" t="n">
        <v>0.01301</v>
      </c>
      <c r="K6536" t="n">
        <v>0.00477</v>
      </c>
      <c r="L6536" t="n">
        <v>0.00498</v>
      </c>
      <c r="M6536" t="n">
        <v>0.00889</v>
      </c>
      <c r="N6536" t="n">
        <v>0.00929</v>
      </c>
      <c r="O6536" t="n">
        <v>0.01862</v>
      </c>
      <c r="P6536" t="n">
        <v>0.00425</v>
      </c>
      <c r="Q6536" t="n">
        <v>0.01407</v>
      </c>
      <c r="R6536" t="n">
        <v>-0.00023</v>
      </c>
      <c r="S6536" t="n">
        <v>-0.01051</v>
      </c>
      <c r="T6536" t="n">
        <v>-0.0035</v>
      </c>
    </row>
    <row r="6537">
      <c r="A6537" s="142" t="n">
        <v>45684</v>
      </c>
      <c r="B6537" t="n">
        <v>0.01009</v>
      </c>
      <c r="C6537" t="n">
        <v>0.01005</v>
      </c>
      <c r="D6537" t="n">
        <v>0.01015</v>
      </c>
      <c r="E6537" t="n">
        <v>0.01013</v>
      </c>
      <c r="F6537" t="n">
        <v>0.01015</v>
      </c>
      <c r="G6537" t="n">
        <v>0.02192</v>
      </c>
      <c r="H6537" t="n">
        <v>-0.0033</v>
      </c>
      <c r="I6537" t="n">
        <v>-0.00338</v>
      </c>
      <c r="J6537" t="n">
        <v>-0.01468</v>
      </c>
      <c r="K6537" t="n">
        <v>-0.02185</v>
      </c>
      <c r="L6537" t="n">
        <v>-0.01776</v>
      </c>
      <c r="M6537" t="n">
        <v>-0.02387</v>
      </c>
      <c r="N6537" t="n">
        <v>-0.02089</v>
      </c>
      <c r="O6537" t="n">
        <v>-0.02029</v>
      </c>
      <c r="P6537" t="n">
        <v>-0.01586</v>
      </c>
      <c r="Q6537" t="n">
        <v>-0.01884</v>
      </c>
      <c r="R6537" t="n">
        <v>-0.00042</v>
      </c>
      <c r="S6537" t="n">
        <v>-0.00859</v>
      </c>
      <c r="T6537" t="n">
        <v>-0.00046</v>
      </c>
    </row>
    <row r="6538">
      <c r="A6538" s="142" t="n">
        <v>45685</v>
      </c>
      <c r="B6538" t="n">
        <v>-0.0292</v>
      </c>
      <c r="C6538" t="n">
        <v>-0.02924</v>
      </c>
      <c r="D6538" t="n">
        <v>-0.02919</v>
      </c>
      <c r="E6538" t="n">
        <v>-0.02919</v>
      </c>
      <c r="F6538" t="n">
        <v>-0.02916</v>
      </c>
      <c r="G6538" t="n">
        <v>-0.03094</v>
      </c>
      <c r="H6538" t="n">
        <v>-0.04171</v>
      </c>
      <c r="I6538" t="n">
        <v>-0.0417</v>
      </c>
      <c r="J6538" t="n">
        <v>0.00116</v>
      </c>
      <c r="K6538" t="n">
        <v>0.00495</v>
      </c>
      <c r="L6538" t="n">
        <v>0.00765</v>
      </c>
      <c r="M6538" t="n">
        <v>0.01174</v>
      </c>
      <c r="N6538" t="n">
        <v>0.01137</v>
      </c>
      <c r="O6538" t="n">
        <v>0.008500000000000001</v>
      </c>
      <c r="P6538" t="n">
        <v>0.0043</v>
      </c>
      <c r="Q6538" t="n">
        <v>0.0008899999999999999</v>
      </c>
      <c r="R6538" t="n">
        <v>0.00356</v>
      </c>
      <c r="S6538" t="n">
        <v>0.01276</v>
      </c>
      <c r="T6538" t="n">
        <v>0.00864</v>
      </c>
    </row>
    <row r="6539">
      <c r="A6539" s="142" t="n">
        <v>45686</v>
      </c>
      <c r="B6539" t="n">
        <v>0.01878</v>
      </c>
      <c r="C6539" t="n">
        <v>0.0188</v>
      </c>
      <c r="D6539" t="n">
        <v>0.01881</v>
      </c>
      <c r="E6539" t="n">
        <v>0.01878</v>
      </c>
      <c r="F6539" t="n">
        <v>0.01884</v>
      </c>
      <c r="G6539" t="n">
        <v>0.01154</v>
      </c>
      <c r="H6539" t="n">
        <v>0.00314</v>
      </c>
      <c r="I6539" t="n">
        <v>0.00313</v>
      </c>
      <c r="J6539" t="n">
        <v>0.0258</v>
      </c>
      <c r="K6539" t="n">
        <v>0.0007</v>
      </c>
      <c r="L6539" t="n">
        <v>0.009310000000000001</v>
      </c>
      <c r="M6539" t="n">
        <v>0.01333</v>
      </c>
      <c r="N6539" t="n">
        <v>0.00813</v>
      </c>
      <c r="O6539" t="n">
        <v>0.00736</v>
      </c>
      <c r="P6539" t="n">
        <v>0.01283</v>
      </c>
      <c r="Q6539" t="n">
        <v>0.02818</v>
      </c>
      <c r="R6539" t="n">
        <v>0.00533</v>
      </c>
      <c r="S6539" t="n">
        <v>-0.00112</v>
      </c>
      <c r="T6539" t="n">
        <v>0.00336</v>
      </c>
    </row>
    <row r="6540">
      <c r="A6540" s="142" t="n">
        <v>45687</v>
      </c>
      <c r="B6540" t="n">
        <v>0.01162</v>
      </c>
      <c r="C6540" t="n">
        <v>0.01159</v>
      </c>
      <c r="D6540" t="n">
        <v>0.01164</v>
      </c>
      <c r="E6540" t="n">
        <v>0.01163</v>
      </c>
      <c r="F6540" t="n">
        <v>0.01162</v>
      </c>
      <c r="G6540" t="n">
        <v>0.01127</v>
      </c>
      <c r="H6540" t="n">
        <v>0.01924</v>
      </c>
      <c r="I6540" t="n">
        <v>0.01915</v>
      </c>
      <c r="J6540" t="n">
        <v>0.01858</v>
      </c>
      <c r="K6540" t="n">
        <v>0.03237</v>
      </c>
      <c r="L6540" t="n">
        <v>0.03176</v>
      </c>
      <c r="M6540" t="n">
        <v>0.04053</v>
      </c>
      <c r="N6540" t="n">
        <v>0.03474</v>
      </c>
      <c r="O6540" t="n">
        <v>0.03962</v>
      </c>
      <c r="P6540" t="n">
        <v>0.0264</v>
      </c>
      <c r="Q6540" t="n">
        <v>0.01765</v>
      </c>
      <c r="R6540" t="n">
        <v>0.008240000000000001</v>
      </c>
      <c r="S6540" t="n">
        <v>0.00512</v>
      </c>
      <c r="T6540" t="n">
        <v>0.00205</v>
      </c>
    </row>
    <row r="6541">
      <c r="A6541" s="142" t="n">
        <v>45688</v>
      </c>
      <c r="B6541" t="n">
        <v>0.04621</v>
      </c>
      <c r="C6541" t="n">
        <v>0.04617</v>
      </c>
      <c r="D6541" t="n">
        <v>0.04621</v>
      </c>
      <c r="E6541" t="n">
        <v>0.04619</v>
      </c>
      <c r="F6541" t="n">
        <v>0.04622</v>
      </c>
      <c r="G6541" t="n">
        <v>0.04731</v>
      </c>
      <c r="H6541" t="n">
        <v>0.02738</v>
      </c>
      <c r="I6541" t="n">
        <v>0.02744</v>
      </c>
      <c r="J6541" t="n">
        <v>0.02136</v>
      </c>
      <c r="K6541" t="n">
        <v>-0.00769</v>
      </c>
      <c r="L6541" t="n">
        <v>0.00447</v>
      </c>
      <c r="M6541" t="n">
        <v>0.00091</v>
      </c>
      <c r="N6541" t="n">
        <v>-0.00555</v>
      </c>
      <c r="O6541" t="n">
        <v>-0.01045</v>
      </c>
      <c r="P6541" t="n">
        <v>0.00412</v>
      </c>
      <c r="Q6541" t="n">
        <v>0.0216</v>
      </c>
      <c r="R6541" t="n">
        <v>0.00119</v>
      </c>
      <c r="S6541" t="n">
        <v>-0.00069</v>
      </c>
      <c r="T6541" t="n">
        <v>0.00132</v>
      </c>
    </row>
    <row r="6542">
      <c r="A6542" s="142" t="n">
        <v>45691</v>
      </c>
      <c r="B6542" t="n">
        <v>-0.00591</v>
      </c>
      <c r="C6542" t="n">
        <v>-0.00597</v>
      </c>
      <c r="D6542" t="n">
        <v>-0.00587</v>
      </c>
      <c r="E6542" t="n">
        <v>-0.00587</v>
      </c>
      <c r="F6542" t="n">
        <v>-0.00582</v>
      </c>
      <c r="G6542" t="n">
        <v>-0.00936</v>
      </c>
      <c r="H6542" t="n">
        <v>-0.01221</v>
      </c>
      <c r="I6542" t="n">
        <v>-0.01222</v>
      </c>
      <c r="J6542" t="n">
        <v>0.01394</v>
      </c>
      <c r="K6542" t="n">
        <v>0.01325</v>
      </c>
      <c r="L6542" t="n">
        <v>-0.00597</v>
      </c>
      <c r="M6542" t="n">
        <v>0.0126</v>
      </c>
      <c r="N6542" t="n">
        <v>0.01759</v>
      </c>
      <c r="O6542" t="n">
        <v>0.0144</v>
      </c>
      <c r="P6542" t="n">
        <v>0.01537</v>
      </c>
      <c r="Q6542" t="n">
        <v>0.01009</v>
      </c>
      <c r="R6542" t="n">
        <v>-0.008460000000000001</v>
      </c>
      <c r="S6542" t="n">
        <v>-0.00338</v>
      </c>
      <c r="T6542" t="n">
        <v>-0.01025</v>
      </c>
    </row>
    <row r="6543">
      <c r="A6543" s="142" t="n">
        <v>45692</v>
      </c>
      <c r="B6543" t="n">
        <v>0.0168</v>
      </c>
      <c r="C6543" t="n">
        <v>0.0168</v>
      </c>
      <c r="D6543" t="n">
        <v>0.01682</v>
      </c>
      <c r="E6543" t="n">
        <v>0.01681</v>
      </c>
      <c r="F6543" t="n">
        <v>0.01682</v>
      </c>
      <c r="G6543" t="n">
        <v>0.00891</v>
      </c>
      <c r="H6543" t="n">
        <v>0.00404</v>
      </c>
      <c r="I6543" t="n">
        <v>0.00404</v>
      </c>
      <c r="J6543" t="n">
        <v>0.00344</v>
      </c>
      <c r="K6543" t="n">
        <v>0.02218</v>
      </c>
      <c r="L6543" t="n">
        <v>0.00746</v>
      </c>
      <c r="M6543" t="n">
        <v>0.01286</v>
      </c>
      <c r="N6543" t="n">
        <v>0.01361</v>
      </c>
      <c r="O6543" t="n">
        <v>0.01493</v>
      </c>
      <c r="P6543" t="n">
        <v>0.02422</v>
      </c>
      <c r="Q6543" t="n">
        <v>-0.00186</v>
      </c>
      <c r="R6543" t="n">
        <v>0.0031</v>
      </c>
      <c r="S6543" t="n">
        <v>0.00242</v>
      </c>
      <c r="T6543" t="n">
        <v>0.01142</v>
      </c>
    </row>
    <row r="6544">
      <c r="A6544" s="142" t="n">
        <v>45693</v>
      </c>
      <c r="B6544" t="n">
        <v>0.01464</v>
      </c>
      <c r="C6544" t="n">
        <v>0.01461</v>
      </c>
      <c r="D6544" t="n">
        <v>0.01463</v>
      </c>
      <c r="E6544" t="n">
        <v>0.01462</v>
      </c>
      <c r="F6544" t="n">
        <v>0.01463</v>
      </c>
      <c r="G6544" t="n">
        <v>0.02116</v>
      </c>
      <c r="H6544" t="n">
        <v>0.01888</v>
      </c>
      <c r="I6544" t="n">
        <v>0.01882</v>
      </c>
      <c r="J6544" t="n">
        <v>0.02697</v>
      </c>
      <c r="K6544" t="n">
        <v>0.02027</v>
      </c>
      <c r="L6544" t="n">
        <v>0.00594</v>
      </c>
      <c r="M6544" t="n">
        <v>0.02569</v>
      </c>
      <c r="N6544" t="n">
        <v>0.02826</v>
      </c>
      <c r="O6544" t="n">
        <v>0.03178</v>
      </c>
      <c r="P6544" t="n">
        <v>0.02956</v>
      </c>
      <c r="Q6544" t="n">
        <v>0.02346</v>
      </c>
      <c r="R6544" t="n">
        <v>0.00478</v>
      </c>
      <c r="S6544" t="n">
        <v>0.00156</v>
      </c>
      <c r="T6544" t="n">
        <v>-0.00131</v>
      </c>
    </row>
    <row r="6545">
      <c r="A6545" s="142" t="n">
        <v>45694</v>
      </c>
      <c r="B6545" t="n">
        <v>0.02642</v>
      </c>
      <c r="C6545" t="n">
        <v>0.02639</v>
      </c>
      <c r="D6545" t="n">
        <v>0.02644</v>
      </c>
      <c r="E6545" t="n">
        <v>0.02643</v>
      </c>
      <c r="F6545" t="n">
        <v>0.02647</v>
      </c>
      <c r="G6545" t="n">
        <v>0.03046</v>
      </c>
      <c r="H6545" t="n">
        <v>0.00622</v>
      </c>
      <c r="I6545" t="n">
        <v>0.00619</v>
      </c>
      <c r="J6545" t="n">
        <v>-0.00709</v>
      </c>
      <c r="K6545" t="n">
        <v>-0.0013</v>
      </c>
      <c r="L6545" t="n">
        <v>-0.0071</v>
      </c>
      <c r="M6545" t="n">
        <v>-0.00298</v>
      </c>
      <c r="N6545" t="n">
        <v>0.00203</v>
      </c>
      <c r="O6545" t="n">
        <v>-0.00475</v>
      </c>
      <c r="P6545" t="n">
        <v>-0.00287</v>
      </c>
      <c r="Q6545" t="n">
        <v>-0.00344</v>
      </c>
      <c r="R6545" t="n">
        <v>0.01161</v>
      </c>
      <c r="S6545" t="n">
        <v>0.009220000000000001</v>
      </c>
      <c r="T6545" t="n">
        <v>0.01096</v>
      </c>
    </row>
    <row r="6546">
      <c r="A6546" s="142" t="n">
        <v>45695</v>
      </c>
      <c r="B6546" t="n">
        <v>-0.00869</v>
      </c>
      <c r="C6546" t="n">
        <v>-0.008699999999999999</v>
      </c>
      <c r="D6546" t="n">
        <v>-0.008670000000000001</v>
      </c>
      <c r="E6546" t="n">
        <v>-0.00868</v>
      </c>
      <c r="F6546" t="n">
        <v>-0.008670000000000001</v>
      </c>
      <c r="G6546" t="n">
        <v>-0.0136</v>
      </c>
      <c r="H6546" t="n">
        <v>0.00133</v>
      </c>
      <c r="I6546" t="n">
        <v>0.00137</v>
      </c>
      <c r="J6546" t="n">
        <v>0.01722</v>
      </c>
      <c r="K6546" t="n">
        <v>0.00316</v>
      </c>
      <c r="L6546" t="n">
        <v>-0.00095</v>
      </c>
      <c r="M6546" t="n">
        <v>-0.00524</v>
      </c>
      <c r="N6546" t="n">
        <v>0.00691</v>
      </c>
      <c r="O6546" t="n">
        <v>-0.00088</v>
      </c>
      <c r="P6546" t="n">
        <v>-0.00576</v>
      </c>
      <c r="Q6546" t="n">
        <v>0.00704</v>
      </c>
      <c r="R6546" t="n">
        <v>-0.00394</v>
      </c>
      <c r="S6546" t="n">
        <v>-0.0043</v>
      </c>
      <c r="T6546" t="n">
        <v>0.00817</v>
      </c>
    </row>
    <row r="6547">
      <c r="A6547" s="142" t="n">
        <v>45698</v>
      </c>
      <c r="B6547" t="n">
        <v>-0.00249</v>
      </c>
      <c r="C6547" t="n">
        <v>-0.00253</v>
      </c>
      <c r="D6547" t="n">
        <v>-0.00243</v>
      </c>
      <c r="E6547" t="n">
        <v>-0.00246</v>
      </c>
      <c r="F6547" t="n">
        <v>-0.00241</v>
      </c>
      <c r="G6547" t="n">
        <v>-0.00485</v>
      </c>
      <c r="H6547" t="n">
        <v>0.00404</v>
      </c>
      <c r="I6547" t="n">
        <v>0.00397</v>
      </c>
      <c r="J6547" t="n">
        <v>0.01527</v>
      </c>
      <c r="K6547" t="n">
        <v>0.01919</v>
      </c>
      <c r="L6547" t="n">
        <v>0.01164</v>
      </c>
      <c r="M6547" t="n">
        <v>0.02422</v>
      </c>
      <c r="N6547" t="n">
        <v>0.02122</v>
      </c>
      <c r="O6547" t="n">
        <v>0.0223</v>
      </c>
      <c r="P6547" t="n">
        <v>0.03571</v>
      </c>
      <c r="Q6547" t="n">
        <v>0.02465</v>
      </c>
      <c r="R6547" t="n">
        <v>0.00589</v>
      </c>
      <c r="S6547" t="n">
        <v>0.00791</v>
      </c>
      <c r="T6547" t="n">
        <v>0.00291</v>
      </c>
    </row>
    <row r="6548">
      <c r="A6548" s="142" t="n">
        <v>45699</v>
      </c>
      <c r="B6548" t="n">
        <v>0.02944</v>
      </c>
      <c r="C6548" t="n">
        <v>0.02943</v>
      </c>
      <c r="D6548" t="n">
        <v>0.02949</v>
      </c>
      <c r="E6548" t="n">
        <v>0.02946</v>
      </c>
      <c r="F6548" t="n">
        <v>0.02951</v>
      </c>
      <c r="G6548" t="n">
        <v>0.0266</v>
      </c>
      <c r="H6548" t="n">
        <v>0.02176</v>
      </c>
      <c r="I6548" t="n">
        <v>0.0218</v>
      </c>
      <c r="J6548" t="n">
        <v>-0.00691</v>
      </c>
      <c r="K6548" t="n">
        <v>-0.00764</v>
      </c>
      <c r="L6548" t="n">
        <v>-0.00138</v>
      </c>
      <c r="M6548" t="n">
        <v>-0.01254</v>
      </c>
      <c r="N6548" t="n">
        <v>-0.01833</v>
      </c>
      <c r="O6548" t="n">
        <v>-0.01281</v>
      </c>
      <c r="P6548" t="n">
        <v>-0.01025</v>
      </c>
      <c r="Q6548" t="n">
        <v>-0.00518</v>
      </c>
      <c r="R6548" t="n">
        <v>0.00221</v>
      </c>
      <c r="S6548" t="n">
        <v>-0.00259</v>
      </c>
      <c r="T6548" t="n">
        <v>-0.00591</v>
      </c>
    </row>
    <row r="6549">
      <c r="A6549" s="142" t="n">
        <v>45700</v>
      </c>
      <c r="B6549" t="n">
        <v>-0.01608</v>
      </c>
      <c r="C6549" t="n">
        <v>-0.0161</v>
      </c>
      <c r="D6549" t="n">
        <v>-0.01606</v>
      </c>
      <c r="E6549" t="n">
        <v>-0.01608</v>
      </c>
      <c r="F6549" t="n">
        <v>-0.01604</v>
      </c>
      <c r="G6549" t="n">
        <v>-0.01354</v>
      </c>
      <c r="H6549" t="n">
        <v>-0.01405</v>
      </c>
      <c r="I6549" t="n">
        <v>-0.01401</v>
      </c>
      <c r="J6549" t="n">
        <v>-0.00942</v>
      </c>
      <c r="K6549" t="n">
        <v>0.00687</v>
      </c>
      <c r="L6549" t="n">
        <v>0.00556</v>
      </c>
      <c r="M6549" t="n">
        <v>0.01494</v>
      </c>
      <c r="N6549" t="n">
        <v>0.00697</v>
      </c>
      <c r="O6549" t="n">
        <v>0.01307</v>
      </c>
      <c r="P6549" t="n">
        <v>-0.00094</v>
      </c>
      <c r="Q6549" t="n">
        <v>-0.00949</v>
      </c>
      <c r="R6549" t="n">
        <v>0.00149</v>
      </c>
      <c r="S6549" t="n">
        <v>-0.00409</v>
      </c>
      <c r="T6549" t="n">
        <v>0.00273</v>
      </c>
    </row>
    <row r="6550">
      <c r="A6550" s="142" t="n">
        <v>45701</v>
      </c>
      <c r="B6550" t="n">
        <v>0.009180000000000001</v>
      </c>
      <c r="C6550" t="n">
        <v>0.00916</v>
      </c>
      <c r="D6550" t="n">
        <v>0.00919</v>
      </c>
      <c r="E6550" t="n">
        <v>0.00919</v>
      </c>
      <c r="F6550" t="n">
        <v>0.009180000000000001</v>
      </c>
      <c r="G6550" t="n">
        <v>0.01229</v>
      </c>
      <c r="H6550" t="n">
        <v>0.00251</v>
      </c>
      <c r="I6550" t="n">
        <v>0.00248</v>
      </c>
      <c r="J6550" t="n">
        <v>0.00083</v>
      </c>
      <c r="K6550" t="n">
        <v>9.000000000000001e-05</v>
      </c>
      <c r="L6550" t="n">
        <v>0.00294</v>
      </c>
      <c r="M6550" t="n">
        <v>-0.0014</v>
      </c>
      <c r="N6550" t="n">
        <v>0.00273</v>
      </c>
      <c r="O6550" t="n">
        <v>0.00519</v>
      </c>
      <c r="P6550" t="n">
        <v>0.01414</v>
      </c>
      <c r="Q6550" t="n">
        <v>0.00266</v>
      </c>
      <c r="R6550" t="n">
        <v>0.01115</v>
      </c>
      <c r="S6550" t="n">
        <v>0.00522</v>
      </c>
      <c r="T6550" t="n">
        <v>-0.00374</v>
      </c>
    </row>
    <row r="6551">
      <c r="A6551" s="142" t="n">
        <v>45702</v>
      </c>
      <c r="B6551" t="n">
        <v>-0.00179</v>
      </c>
      <c r="C6551" t="n">
        <v>-0.00182</v>
      </c>
      <c r="D6551" t="n">
        <v>-0.00177</v>
      </c>
      <c r="E6551" t="n">
        <v>-0.00178</v>
      </c>
      <c r="F6551" t="n">
        <v>-0.00174</v>
      </c>
      <c r="G6551" t="n">
        <v>0.00396</v>
      </c>
      <c r="H6551" t="n">
        <v>0.00432</v>
      </c>
      <c r="I6551" t="n">
        <v>0.00433</v>
      </c>
      <c r="J6551" t="n">
        <v>0.00268</v>
      </c>
      <c r="K6551" t="n">
        <v>-0.02439</v>
      </c>
      <c r="L6551" t="n">
        <v>-0.01187</v>
      </c>
      <c r="M6551" t="n">
        <v>-0.02281</v>
      </c>
      <c r="N6551" t="n">
        <v>-0.02916</v>
      </c>
      <c r="O6551" t="n">
        <v>-0.02652</v>
      </c>
      <c r="P6551" t="n">
        <v>-0.02323</v>
      </c>
      <c r="Q6551" t="n">
        <v>-0.00252</v>
      </c>
      <c r="R6551" t="n">
        <v>-0.00245</v>
      </c>
      <c r="S6551" t="n">
        <v>-0.00487</v>
      </c>
      <c r="T6551" t="n">
        <v>0.00356</v>
      </c>
    </row>
    <row r="6552">
      <c r="A6552" s="142" t="n">
        <v>45705</v>
      </c>
      <c r="B6552" t="n">
        <v>-0.03437</v>
      </c>
      <c r="C6552" t="n">
        <v>-0.03441</v>
      </c>
      <c r="D6552" t="n">
        <v>-0.03434</v>
      </c>
      <c r="E6552" t="n">
        <v>-0.03433</v>
      </c>
      <c r="F6552" t="n">
        <v>-0.03432</v>
      </c>
      <c r="G6552" t="n">
        <v>-0.02739</v>
      </c>
      <c r="H6552" t="n">
        <v>-0.02151</v>
      </c>
      <c r="I6552" t="n">
        <v>-0.02153</v>
      </c>
      <c r="J6552" t="n">
        <v>-0.0278</v>
      </c>
      <c r="K6552" t="n">
        <v>-0.0009300000000000001</v>
      </c>
      <c r="L6552" t="n">
        <v>0</v>
      </c>
      <c r="M6552" t="n">
        <v>-0.00573</v>
      </c>
      <c r="N6552" t="n">
        <v>-0.00133</v>
      </c>
      <c r="O6552" t="n">
        <v>0</v>
      </c>
      <c r="P6552" t="n">
        <v>0</v>
      </c>
      <c r="Q6552" t="n">
        <v>0</v>
      </c>
      <c r="R6552" t="n">
        <v>0.00551</v>
      </c>
      <c r="S6552" t="n">
        <v>0.00401</v>
      </c>
      <c r="T6552" t="n">
        <v>0.00757</v>
      </c>
    </row>
    <row r="6553">
      <c r="A6553" s="142" t="n">
        <v>45706</v>
      </c>
      <c r="B6553" t="n">
        <v>0.00163</v>
      </c>
      <c r="C6553" t="n">
        <v>0.0016</v>
      </c>
      <c r="D6553" t="n">
        <v>0.00163</v>
      </c>
      <c r="E6553" t="n">
        <v>0.00159</v>
      </c>
      <c r="F6553" t="n">
        <v>0.00165</v>
      </c>
      <c r="G6553" t="n">
        <v>-0.00115</v>
      </c>
      <c r="H6553" t="n">
        <v>0.0044</v>
      </c>
      <c r="I6553" t="n">
        <v>0.00427</v>
      </c>
      <c r="J6553" t="n">
        <v>0.00911</v>
      </c>
      <c r="K6553" t="n">
        <v>0.00924</v>
      </c>
      <c r="L6553" t="n">
        <v>0.007860000000000001</v>
      </c>
      <c r="M6553" t="n">
        <v>0.01481</v>
      </c>
      <c r="N6553" t="n">
        <v>0.01467</v>
      </c>
      <c r="O6553" t="n">
        <v>0.008670000000000001</v>
      </c>
      <c r="P6553" t="n">
        <v>0.009509999999999999</v>
      </c>
      <c r="Q6553" t="n">
        <v>-0.01763</v>
      </c>
      <c r="R6553" t="n">
        <v>0.00311</v>
      </c>
      <c r="S6553" t="n">
        <v>0.004</v>
      </c>
      <c r="T6553" t="n">
        <v>0.008789999999999999</v>
      </c>
    </row>
    <row r="6554">
      <c r="A6554" s="142" t="n">
        <v>45707</v>
      </c>
      <c r="B6554" t="n">
        <v>0.009650000000000001</v>
      </c>
      <c r="C6554" t="n">
        <v>0.00962</v>
      </c>
      <c r="D6554" t="n">
        <v>0.00966</v>
      </c>
      <c r="E6554" t="n">
        <v>0.009690000000000001</v>
      </c>
      <c r="F6554" t="n">
        <v>0.009679999999999999</v>
      </c>
      <c r="G6554" t="n">
        <v>0.00856</v>
      </c>
      <c r="H6554" t="n">
        <v>0.00432</v>
      </c>
      <c r="I6554" t="n">
        <v>0.0043</v>
      </c>
      <c r="J6554" t="n">
        <v>0.00315</v>
      </c>
      <c r="K6554" t="n">
        <v>-0.00083</v>
      </c>
      <c r="L6554" t="n">
        <v>-0.01068</v>
      </c>
      <c r="M6554" t="n">
        <v>-0.00644</v>
      </c>
      <c r="N6554" t="n">
        <v>-0.0047</v>
      </c>
      <c r="O6554" t="n">
        <v>-0.009299999999999999</v>
      </c>
      <c r="P6554" t="n">
        <v>-0.00377</v>
      </c>
      <c r="Q6554" t="n">
        <v>-0.00196</v>
      </c>
      <c r="R6554" t="n">
        <v>-0.00839</v>
      </c>
      <c r="S6554" t="n">
        <v>0.00309</v>
      </c>
      <c r="T6554" t="n">
        <v>0.00232</v>
      </c>
    </row>
    <row r="6555">
      <c r="A6555" s="142" t="n">
        <v>45708</v>
      </c>
      <c r="B6555" t="n">
        <v>-0.01038</v>
      </c>
      <c r="C6555" t="n">
        <v>-0.01038</v>
      </c>
      <c r="D6555" t="n">
        <v>-0.01035</v>
      </c>
      <c r="E6555" t="n">
        <v>-0.01038</v>
      </c>
      <c r="F6555" t="n">
        <v>-0.01035</v>
      </c>
      <c r="G6555" t="n">
        <v>-0.01442</v>
      </c>
      <c r="H6555" t="n">
        <v>-0.01847</v>
      </c>
      <c r="I6555" t="n">
        <v>-0.01843</v>
      </c>
      <c r="J6555" t="n">
        <v>0.01465</v>
      </c>
      <c r="K6555" t="n">
        <v>0.01574</v>
      </c>
      <c r="L6555" t="n">
        <v>0.0104</v>
      </c>
      <c r="M6555" t="n">
        <v>0.0115</v>
      </c>
      <c r="N6555" t="n">
        <v>0.01292</v>
      </c>
      <c r="O6555" t="n">
        <v>0.01788</v>
      </c>
      <c r="P6555" t="n">
        <v>0.00378</v>
      </c>
      <c r="Q6555" t="n">
        <v>0.0133</v>
      </c>
      <c r="R6555" t="n">
        <v>-0.00156</v>
      </c>
      <c r="S6555" t="n">
        <v>-0.00809</v>
      </c>
      <c r="T6555" t="n">
        <v>-0.00864</v>
      </c>
    </row>
    <row r="6556">
      <c r="A6556" s="142" t="n">
        <v>45709</v>
      </c>
      <c r="B6556" t="n">
        <v>0.01769</v>
      </c>
      <c r="C6556" t="n">
        <v>0.01766</v>
      </c>
      <c r="D6556" t="n">
        <v>0.0177</v>
      </c>
      <c r="E6556" t="n">
        <v>0.01769</v>
      </c>
      <c r="F6556" t="n">
        <v>0.0177</v>
      </c>
      <c r="G6556" t="n">
        <v>0.02255</v>
      </c>
      <c r="H6556" t="n">
        <v>0.01227</v>
      </c>
      <c r="I6556" t="n">
        <v>0.01226</v>
      </c>
      <c r="J6556" t="n">
        <v>-0.01258</v>
      </c>
      <c r="K6556" t="n">
        <v>-0.02279</v>
      </c>
      <c r="L6556" t="n">
        <v>-0.00728</v>
      </c>
      <c r="M6556" t="n">
        <v>-0.03859</v>
      </c>
      <c r="N6556" t="n">
        <v>-0.03137</v>
      </c>
      <c r="O6556" t="n">
        <v>-0.03635</v>
      </c>
      <c r="P6556" t="n">
        <v>-0.02168</v>
      </c>
      <c r="Q6556" t="n">
        <v>-0.01734</v>
      </c>
      <c r="R6556" t="n">
        <v>0.00479</v>
      </c>
      <c r="S6556" t="n">
        <v>-0.008529999999999999</v>
      </c>
      <c r="T6556" t="n">
        <v>0.01504</v>
      </c>
    </row>
    <row r="6557">
      <c r="A6557" s="142" t="n">
        <v>45712</v>
      </c>
      <c r="B6557" t="n">
        <v>-0.03482</v>
      </c>
      <c r="C6557" t="n">
        <v>-0.03487</v>
      </c>
      <c r="D6557" t="n">
        <v>-0.03478</v>
      </c>
      <c r="E6557" t="n">
        <v>-0.0348</v>
      </c>
      <c r="F6557" t="n">
        <v>-0.03474</v>
      </c>
      <c r="G6557" t="n">
        <v>-0.03653</v>
      </c>
      <c r="H6557" t="n">
        <v>-0.04058</v>
      </c>
      <c r="I6557" t="n">
        <v>-0.04061</v>
      </c>
      <c r="J6557" t="n">
        <v>-0.02047</v>
      </c>
      <c r="K6557" t="n">
        <v>-0.00644</v>
      </c>
      <c r="L6557" t="n">
        <v>-0.008789999999999999</v>
      </c>
      <c r="M6557" t="n">
        <v>-0.00444</v>
      </c>
      <c r="N6557" t="n">
        <v>0.00186</v>
      </c>
      <c r="O6557" t="n">
        <v>0.00208</v>
      </c>
      <c r="P6557" t="n">
        <v>-0.0106</v>
      </c>
      <c r="Q6557" t="n">
        <v>-0.01847</v>
      </c>
      <c r="R6557" t="n">
        <v>-0.00057</v>
      </c>
      <c r="S6557" t="n">
        <v>-0.00581</v>
      </c>
      <c r="T6557" t="n">
        <v>-0.01131</v>
      </c>
    </row>
    <row r="6558">
      <c r="A6558" s="142" t="n">
        <v>45713</v>
      </c>
      <c r="B6558" t="n">
        <v>-0.01068</v>
      </c>
      <c r="C6558" t="n">
        <v>-0.01071</v>
      </c>
      <c r="D6558" t="n">
        <v>-0.01067</v>
      </c>
      <c r="E6558" t="n">
        <v>-0.01068</v>
      </c>
      <c r="F6558" t="n">
        <v>-0.01068</v>
      </c>
      <c r="G6558" t="n">
        <v>-0.009299999999999999</v>
      </c>
      <c r="H6558" t="n">
        <v>-0.00229</v>
      </c>
      <c r="I6558" t="n">
        <v>-0.00232</v>
      </c>
      <c r="J6558" t="n">
        <v>-0.01429</v>
      </c>
      <c r="K6558" t="n">
        <v>-0.01962</v>
      </c>
      <c r="L6558" t="n">
        <v>-0.0142</v>
      </c>
      <c r="M6558" t="n">
        <v>-0.01733</v>
      </c>
      <c r="N6558" t="n">
        <v>-0.02022</v>
      </c>
      <c r="O6558" t="n">
        <v>-0.01567</v>
      </c>
      <c r="P6558" t="n">
        <v>-0.01461</v>
      </c>
      <c r="Q6558" t="n">
        <v>-0.007979999999999999</v>
      </c>
      <c r="R6558" t="n">
        <v>0.00159</v>
      </c>
      <c r="S6558" t="n">
        <v>-0.00716</v>
      </c>
      <c r="T6558" t="n">
        <v>-0.01446</v>
      </c>
    </row>
    <row r="6559">
      <c r="A6559" s="142" t="n">
        <v>45714</v>
      </c>
      <c r="B6559" t="n">
        <v>-0.02685</v>
      </c>
      <c r="C6559" t="n">
        <v>-0.02684</v>
      </c>
      <c r="D6559" t="n">
        <v>-0.02682</v>
      </c>
      <c r="E6559" t="n">
        <v>-0.0268</v>
      </c>
      <c r="F6559" t="n">
        <v>-0.0268</v>
      </c>
      <c r="G6559" t="n">
        <v>-0.02412</v>
      </c>
      <c r="H6559" t="n">
        <v>-0.01791</v>
      </c>
      <c r="I6559" t="n">
        <v>-0.01795</v>
      </c>
      <c r="J6559" t="n">
        <v>0.00757</v>
      </c>
      <c r="K6559" t="n">
        <v>0.01437</v>
      </c>
      <c r="L6559" t="n">
        <v>0.00724</v>
      </c>
      <c r="M6559" t="n">
        <v>0.01243</v>
      </c>
      <c r="N6559" t="n">
        <v>0.02085</v>
      </c>
      <c r="O6559" t="n">
        <v>0.01565</v>
      </c>
      <c r="P6559" t="n">
        <v>0.01383</v>
      </c>
      <c r="Q6559" t="n">
        <v>0.00035</v>
      </c>
      <c r="R6559" t="n">
        <v>0.0098</v>
      </c>
      <c r="S6559" t="n">
        <v>0.00196</v>
      </c>
      <c r="T6559" t="n">
        <v>0.01084</v>
      </c>
    </row>
    <row r="6560">
      <c r="A6560" s="142" t="n">
        <v>45715</v>
      </c>
      <c r="B6560" t="n">
        <v>0.01986</v>
      </c>
      <c r="C6560" t="n">
        <v>0.01984</v>
      </c>
      <c r="D6560" t="n">
        <v>0.01989</v>
      </c>
      <c r="E6560" t="n">
        <v>0.01985</v>
      </c>
      <c r="F6560" t="n">
        <v>0.01989</v>
      </c>
      <c r="G6560" t="n">
        <v>0.02065</v>
      </c>
      <c r="H6560" t="n">
        <v>0.01099</v>
      </c>
      <c r="I6560" t="n">
        <v>0.01103</v>
      </c>
      <c r="J6560" t="n">
        <v>-0.00666</v>
      </c>
      <c r="K6560" t="n">
        <v>-0.02341</v>
      </c>
      <c r="L6560" t="n">
        <v>-0.01412</v>
      </c>
      <c r="M6560" t="n">
        <v>-0.02473</v>
      </c>
      <c r="N6560" t="n">
        <v>-0.02665</v>
      </c>
      <c r="O6560" t="n">
        <v>-0.03405</v>
      </c>
      <c r="P6560" t="n">
        <v>-0.01852</v>
      </c>
      <c r="Q6560" t="n">
        <v>-0.00735</v>
      </c>
      <c r="R6560" t="n">
        <v>-0.00435</v>
      </c>
      <c r="S6560" t="n">
        <v>-0.00469</v>
      </c>
      <c r="T6560" t="n">
        <v>-0.00074</v>
      </c>
    </row>
    <row r="6561">
      <c r="A6561" s="142" t="n">
        <v>45716</v>
      </c>
      <c r="B6561" t="n">
        <v>-0.02882</v>
      </c>
      <c r="C6561" t="n">
        <v>-0.02886</v>
      </c>
      <c r="D6561" t="n">
        <v>-0.02884</v>
      </c>
      <c r="E6561" t="n">
        <v>-0.02884</v>
      </c>
      <c r="F6561" t="n">
        <v>-0.02879</v>
      </c>
      <c r="G6561" t="n">
        <v>-0.03745</v>
      </c>
      <c r="H6561" t="n">
        <v>-0.0184</v>
      </c>
      <c r="I6561" t="n">
        <v>-0.01843</v>
      </c>
      <c r="J6561" t="n">
        <v>-0.02356</v>
      </c>
      <c r="K6561" t="n">
        <v>0.00512</v>
      </c>
      <c r="L6561" t="n">
        <v>-0.01713</v>
      </c>
      <c r="M6561" t="n">
        <v>-0.00074</v>
      </c>
      <c r="N6561" t="n">
        <v>0.00672</v>
      </c>
      <c r="O6561" t="n">
        <v>0.00755</v>
      </c>
      <c r="P6561" t="n">
        <v>0.00695</v>
      </c>
      <c r="Q6561" t="n">
        <v>-0.02227</v>
      </c>
      <c r="R6561" t="n">
        <v>0.00068</v>
      </c>
      <c r="S6561" t="n">
        <v>0.00796</v>
      </c>
      <c r="T6561" t="n">
        <v>-0.02259</v>
      </c>
    </row>
    <row r="6562">
      <c r="A6562" s="142" t="n">
        <v>45719</v>
      </c>
      <c r="B6562" t="n">
        <v>0.00472</v>
      </c>
      <c r="C6562" t="n">
        <v>0.00467</v>
      </c>
      <c r="D6562" t="n">
        <v>0.00477</v>
      </c>
      <c r="E6562" t="n">
        <v>0.00475</v>
      </c>
      <c r="F6562" t="n">
        <v>0.00478</v>
      </c>
      <c r="G6562" t="n">
        <v>0.0035</v>
      </c>
      <c r="H6562" t="n">
        <v>-0.00297</v>
      </c>
      <c r="I6562" t="n">
        <v>-0.00304</v>
      </c>
      <c r="J6562" t="n">
        <v>0.02213</v>
      </c>
      <c r="K6562" t="n">
        <v>-0.01423</v>
      </c>
      <c r="L6562" t="n">
        <v>0.02661</v>
      </c>
      <c r="M6562" t="n">
        <v>-0.0028</v>
      </c>
      <c r="N6562" t="n">
        <v>-0.01457</v>
      </c>
      <c r="O6562" t="n">
        <v>0.00268</v>
      </c>
      <c r="P6562" t="n">
        <v>-0.01381</v>
      </c>
      <c r="Q6562" t="n">
        <v>0.02696</v>
      </c>
      <c r="R6562" t="n">
        <v>0.0106</v>
      </c>
      <c r="S6562" t="n">
        <v>-0.01632</v>
      </c>
      <c r="T6562" t="n">
        <v>-0.00805</v>
      </c>
    </row>
    <row r="6563">
      <c r="A6563" s="142" t="n">
        <v>45720</v>
      </c>
      <c r="B6563" t="n">
        <v>-0.00189</v>
      </c>
      <c r="C6563" t="n">
        <v>-0.0019</v>
      </c>
      <c r="D6563" t="n">
        <v>-0.00188</v>
      </c>
      <c r="E6563" t="n">
        <v>-0.00188</v>
      </c>
      <c r="F6563" t="n">
        <v>-0.00187</v>
      </c>
      <c r="G6563" t="n">
        <v>0.00632</v>
      </c>
      <c r="H6563" t="n">
        <v>-0.03314</v>
      </c>
      <c r="I6563" t="n">
        <v>-0.03313</v>
      </c>
      <c r="J6563" t="n">
        <v>-0.01624</v>
      </c>
      <c r="K6563" t="n">
        <v>-0.00605</v>
      </c>
      <c r="L6563" t="n">
        <v>0.00324</v>
      </c>
      <c r="M6563" t="n">
        <v>0.00252</v>
      </c>
      <c r="N6563" t="n">
        <v>-0.0071</v>
      </c>
      <c r="O6563" t="n">
        <v>0.00157</v>
      </c>
      <c r="P6563" t="n">
        <v>-0.006</v>
      </c>
      <c r="Q6563" t="n">
        <v>-0.01951</v>
      </c>
      <c r="R6563" t="n">
        <v>-0.02082</v>
      </c>
      <c r="S6563" t="n">
        <v>-0.01522</v>
      </c>
      <c r="T6563" t="n">
        <v>-0.007939999999999999</v>
      </c>
    </row>
    <row r="6564">
      <c r="A6564" s="142" t="n">
        <v>45721</v>
      </c>
      <c r="B6564" t="n">
        <v>-0.00126</v>
      </c>
      <c r="C6564" t="n">
        <v>-0.0013</v>
      </c>
      <c r="D6564" t="n">
        <v>-0.00126</v>
      </c>
      <c r="E6564" t="n">
        <v>-0.00127</v>
      </c>
      <c r="F6564" t="n">
        <v>-0.00126</v>
      </c>
      <c r="G6564" t="n">
        <v>0.00269</v>
      </c>
      <c r="H6564" t="n">
        <v>0.00039</v>
      </c>
      <c r="I6564" t="n">
        <v>0.00042</v>
      </c>
      <c r="J6564" t="n">
        <v>0.00352</v>
      </c>
      <c r="K6564" t="n">
        <v>0.01806</v>
      </c>
      <c r="L6564" t="n">
        <v>0.00689</v>
      </c>
      <c r="M6564" t="n">
        <v>0.01866</v>
      </c>
      <c r="N6564" t="n">
        <v>0.02411</v>
      </c>
      <c r="O6564" t="n">
        <v>0.03742</v>
      </c>
      <c r="P6564" t="n">
        <v>0.02616</v>
      </c>
      <c r="Q6564" t="n">
        <v>0.00787</v>
      </c>
      <c r="R6564" t="n">
        <v>0.00793</v>
      </c>
      <c r="S6564" t="n">
        <v>-0.00739</v>
      </c>
      <c r="T6564" t="n">
        <v>-0.00165</v>
      </c>
    </row>
    <row r="6565">
      <c r="A6565" s="142" t="n">
        <v>45722</v>
      </c>
      <c r="B6565" t="n">
        <v>0.02734</v>
      </c>
      <c r="C6565" t="n">
        <v>0.02733</v>
      </c>
      <c r="D6565" t="n">
        <v>0.02737</v>
      </c>
      <c r="E6565" t="n">
        <v>0.02737</v>
      </c>
      <c r="F6565" t="n">
        <v>0.02739</v>
      </c>
      <c r="G6565" t="n">
        <v>0.05055</v>
      </c>
      <c r="H6565" t="n">
        <v>0.02778</v>
      </c>
      <c r="I6565" t="n">
        <v>0.02773</v>
      </c>
      <c r="J6565" t="n">
        <v>0.01557</v>
      </c>
      <c r="K6565" t="n">
        <v>-0.00675</v>
      </c>
      <c r="L6565" t="n">
        <v>0.00338</v>
      </c>
      <c r="M6565" t="n">
        <v>0.007990000000000001</v>
      </c>
      <c r="N6565" t="n">
        <v>-0.00859</v>
      </c>
      <c r="O6565" t="n">
        <v>-0.00569</v>
      </c>
      <c r="P6565" t="n">
        <v>0.00098</v>
      </c>
      <c r="Q6565" t="n">
        <v>0.01229</v>
      </c>
      <c r="R6565" t="n">
        <v>-0.0008</v>
      </c>
      <c r="S6565" t="n">
        <v>-0.01444</v>
      </c>
      <c r="T6565" t="n">
        <v>0.00912</v>
      </c>
    </row>
    <row r="6566">
      <c r="A6566" s="142" t="n">
        <v>45723</v>
      </c>
      <c r="B6566" t="n">
        <v>-0.00362</v>
      </c>
      <c r="C6566" t="n">
        <v>-0.00363</v>
      </c>
      <c r="D6566" t="n">
        <v>-0.00362</v>
      </c>
      <c r="E6566" t="n">
        <v>-0.00364</v>
      </c>
      <c r="F6566" t="n">
        <v>-0.00362</v>
      </c>
      <c r="G6566" t="n">
        <v>0.00134</v>
      </c>
      <c r="H6566" t="n">
        <v>-0.00737</v>
      </c>
      <c r="I6566" t="n">
        <v>-0.00737</v>
      </c>
      <c r="J6566" t="n">
        <v>0.00302</v>
      </c>
      <c r="K6566" t="n">
        <v>0.00029</v>
      </c>
      <c r="L6566" t="n">
        <v>-0.008840000000000001</v>
      </c>
      <c r="M6566" t="n">
        <v>0.00286</v>
      </c>
      <c r="N6566" t="n">
        <v>0.00059</v>
      </c>
      <c r="O6566" t="n">
        <v>0.00652</v>
      </c>
      <c r="P6566" t="n">
        <v>-0.00196</v>
      </c>
      <c r="Q6566" t="n">
        <v>0.00723</v>
      </c>
      <c r="R6566" t="n">
        <v>-0.00474</v>
      </c>
      <c r="S6566" t="n">
        <v>-0.00269</v>
      </c>
      <c r="T6566" t="n">
        <v>-0.00709</v>
      </c>
    </row>
    <row r="6567">
      <c r="A6567" s="142" t="n">
        <v>45726</v>
      </c>
      <c r="B6567" t="n">
        <v>-0.00129</v>
      </c>
      <c r="C6567" t="n">
        <v>-0.00134</v>
      </c>
      <c r="D6567" t="n">
        <v>-0.00123</v>
      </c>
      <c r="E6567" t="n">
        <v>-0.00124</v>
      </c>
      <c r="F6567" t="n">
        <v>-0.0012</v>
      </c>
      <c r="G6567" t="n">
        <v>0.00358</v>
      </c>
      <c r="H6567" t="n">
        <v>-0.0039</v>
      </c>
      <c r="I6567" t="n">
        <v>-0.00397</v>
      </c>
      <c r="J6567" t="n">
        <v>-0.02821</v>
      </c>
      <c r="K6567" t="n">
        <v>-0.033</v>
      </c>
      <c r="L6567" t="n">
        <v>-0.00473</v>
      </c>
      <c r="M6567" t="n">
        <v>-0.03036</v>
      </c>
      <c r="N6567" t="n">
        <v>-0.03359</v>
      </c>
      <c r="O6567" t="n">
        <v>-0.03453</v>
      </c>
      <c r="P6567" t="n">
        <v>-0.02453</v>
      </c>
      <c r="Q6567" t="n">
        <v>-0.02508</v>
      </c>
      <c r="R6567" t="n">
        <v>-0.01312</v>
      </c>
      <c r="S6567" t="n">
        <v>-0.01969</v>
      </c>
      <c r="T6567" t="n">
        <v>-0.01058</v>
      </c>
    </row>
    <row r="6568">
      <c r="A6568" s="142" t="n">
        <v>45727</v>
      </c>
      <c r="B6568" t="n">
        <v>-0.03598</v>
      </c>
      <c r="C6568" t="n">
        <v>-0.03599</v>
      </c>
      <c r="D6568" t="n">
        <v>-0.03595</v>
      </c>
      <c r="E6568" t="n">
        <v>-0.03594</v>
      </c>
      <c r="F6568" t="n">
        <v>-0.03589</v>
      </c>
      <c r="G6568" t="n">
        <v>-0.03881</v>
      </c>
      <c r="H6568" t="n">
        <v>-0.03775</v>
      </c>
      <c r="I6568" t="n">
        <v>-0.03769</v>
      </c>
      <c r="J6568" t="n">
        <v>-0.00576</v>
      </c>
      <c r="K6568" t="n">
        <v>0.01857</v>
      </c>
      <c r="L6568" t="n">
        <v>0.01095</v>
      </c>
      <c r="M6568" t="n">
        <v>0.02166</v>
      </c>
      <c r="N6568" t="n">
        <v>0.02893</v>
      </c>
      <c r="O6568" t="n">
        <v>0.03715</v>
      </c>
      <c r="P6568" t="n">
        <v>0.00704</v>
      </c>
      <c r="Q6568" t="n">
        <v>0.00436</v>
      </c>
      <c r="R6568" t="n">
        <v>-0.01682</v>
      </c>
      <c r="S6568" t="n">
        <v>-0.01536</v>
      </c>
      <c r="T6568" t="n">
        <v>-0.01164</v>
      </c>
    </row>
    <row r="6569">
      <c r="A6569" s="142" t="n">
        <v>45728</v>
      </c>
      <c r="B6569" t="n">
        <v>0.03341</v>
      </c>
      <c r="C6569" t="n">
        <v>0.03339</v>
      </c>
      <c r="D6569" t="n">
        <v>0.03341</v>
      </c>
      <c r="E6569" t="n">
        <v>0.03341</v>
      </c>
      <c r="F6569" t="n">
        <v>0.03342</v>
      </c>
      <c r="G6569" t="n">
        <v>0.04194</v>
      </c>
      <c r="H6569" t="n">
        <v>0.02506</v>
      </c>
      <c r="I6569" t="n">
        <v>0.02507</v>
      </c>
      <c r="J6569" t="n">
        <v>0.01471</v>
      </c>
      <c r="K6569" t="n">
        <v>0.01044</v>
      </c>
      <c r="L6569" t="n">
        <v>0.01266</v>
      </c>
      <c r="M6569" t="n">
        <v>0.01839</v>
      </c>
      <c r="N6569" t="n">
        <v>0.01257</v>
      </c>
      <c r="O6569" t="n">
        <v>0.01028</v>
      </c>
      <c r="P6569" t="n">
        <v>0.02298</v>
      </c>
      <c r="Q6569" t="n">
        <v>0.00299</v>
      </c>
      <c r="R6569" t="n">
        <v>0.008200000000000001</v>
      </c>
      <c r="S6569" t="n">
        <v>0.0056</v>
      </c>
      <c r="T6569" t="n">
        <v>0.00248</v>
      </c>
    </row>
    <row r="6570">
      <c r="A6570" s="142" t="n">
        <v>45729</v>
      </c>
      <c r="B6570" t="n">
        <v>0.01222</v>
      </c>
      <c r="C6570" t="n">
        <v>0.01219</v>
      </c>
      <c r="D6570" t="n">
        <v>0.01223</v>
      </c>
      <c r="E6570" t="n">
        <v>0.01223</v>
      </c>
      <c r="F6570" t="n">
        <v>0.01222</v>
      </c>
      <c r="G6570" t="n">
        <v>0.01177</v>
      </c>
      <c r="H6570" t="n">
        <v>0.01146</v>
      </c>
      <c r="I6570" t="n">
        <v>0.01144</v>
      </c>
      <c r="J6570" t="n">
        <v>0.03975</v>
      </c>
      <c r="K6570" t="n">
        <v>0.02399</v>
      </c>
      <c r="L6570" t="n">
        <v>0.01417</v>
      </c>
      <c r="M6570" t="n">
        <v>0.03483</v>
      </c>
      <c r="N6570" t="n">
        <v>0.02813</v>
      </c>
      <c r="O6570" t="n">
        <v>0.02773</v>
      </c>
      <c r="P6570" t="n">
        <v>0.03125</v>
      </c>
      <c r="Q6570" t="n">
        <v>0.03951</v>
      </c>
      <c r="R6570" t="n">
        <v>-0.00091</v>
      </c>
      <c r="S6570" t="n">
        <v>-0.00524</v>
      </c>
      <c r="T6570" t="n">
        <v>0.00132</v>
      </c>
    </row>
    <row r="6571">
      <c r="A6571" s="142" t="n">
        <v>45730</v>
      </c>
      <c r="B6571" t="n">
        <v>0.03421</v>
      </c>
      <c r="C6571" t="n">
        <v>0.03421</v>
      </c>
      <c r="D6571" t="n">
        <v>0.03424</v>
      </c>
      <c r="E6571" t="n">
        <v>0.03422</v>
      </c>
      <c r="F6571" t="n">
        <v>0.03425</v>
      </c>
      <c r="G6571" t="n">
        <v>0.02819</v>
      </c>
      <c r="H6571" t="n">
        <v>0.01633</v>
      </c>
      <c r="I6571" t="n">
        <v>0.01635</v>
      </c>
      <c r="J6571" t="n">
        <v>0.01859</v>
      </c>
      <c r="K6571" t="n">
        <v>0.01467</v>
      </c>
      <c r="L6571" t="n">
        <v>0.00433</v>
      </c>
      <c r="M6571" t="n">
        <v>0.01531</v>
      </c>
      <c r="N6571" t="n">
        <v>0.01071</v>
      </c>
      <c r="O6571" t="n">
        <v>0.01093</v>
      </c>
      <c r="P6571" t="n">
        <v>0.01515</v>
      </c>
      <c r="Q6571" t="n">
        <v>0.01678</v>
      </c>
      <c r="R6571" t="n">
        <v>0.01126</v>
      </c>
      <c r="S6571" t="n">
        <v>0.01647</v>
      </c>
      <c r="T6571" t="n">
        <v>0.01096</v>
      </c>
    </row>
    <row r="6572">
      <c r="A6572" s="142" t="n">
        <v>45733</v>
      </c>
      <c r="B6572" t="n">
        <v>0.008500000000000001</v>
      </c>
      <c r="C6572" t="n">
        <v>0.00844</v>
      </c>
      <c r="D6572" t="n">
        <v>0.00855</v>
      </c>
      <c r="E6572" t="n">
        <v>0.008529999999999999</v>
      </c>
      <c r="F6572" t="n">
        <v>0.008569999999999999</v>
      </c>
      <c r="G6572" t="n">
        <v>0.00983</v>
      </c>
      <c r="H6572" t="n">
        <v>0.01912</v>
      </c>
      <c r="I6572" t="n">
        <v>0.0191</v>
      </c>
      <c r="J6572" t="n">
        <v>0.00249</v>
      </c>
      <c r="K6572" t="n">
        <v>0.01821</v>
      </c>
      <c r="L6572" t="n">
        <v>0</v>
      </c>
      <c r="M6572" t="n">
        <v>0.02741</v>
      </c>
      <c r="N6572" t="n">
        <v>0.02463</v>
      </c>
      <c r="O6572" t="n">
        <v>0.02737</v>
      </c>
      <c r="P6572" t="n">
        <v>0.04011</v>
      </c>
      <c r="Q6572" t="n">
        <v>0.01074</v>
      </c>
      <c r="R6572" t="n">
        <v>0.008240000000000001</v>
      </c>
      <c r="S6572" t="n">
        <v>0.00432</v>
      </c>
      <c r="T6572" t="n">
        <v>0.00606</v>
      </c>
    </row>
    <row r="6573">
      <c r="A6573" s="142" t="n">
        <v>45734</v>
      </c>
      <c r="B6573" t="n">
        <v>0.03242</v>
      </c>
      <c r="C6573" t="n">
        <v>0.03241</v>
      </c>
      <c r="D6573" t="n">
        <v>0.03244</v>
      </c>
      <c r="E6573" t="n">
        <v>0.03241</v>
      </c>
      <c r="F6573" t="n">
        <v>0.03245</v>
      </c>
      <c r="G6573" t="n">
        <v>0.03713</v>
      </c>
      <c r="H6573" t="n">
        <v>0.02621</v>
      </c>
      <c r="I6573" t="n">
        <v>0.02621</v>
      </c>
      <c r="J6573" t="n">
        <v>0.0242</v>
      </c>
      <c r="K6573" t="n">
        <v>0.01926</v>
      </c>
      <c r="L6573" t="n">
        <v>0.01124</v>
      </c>
      <c r="M6573" t="n">
        <v>0.01288</v>
      </c>
      <c r="N6573" t="n">
        <v>0.008869999999999999</v>
      </c>
      <c r="O6573" t="n">
        <v>0.00658</v>
      </c>
      <c r="P6573" t="n">
        <v>0.00717</v>
      </c>
      <c r="Q6573" t="n">
        <v>0.01892</v>
      </c>
      <c r="R6573" t="n">
        <v>0.00547</v>
      </c>
      <c r="S6573" t="n">
        <v>-0.00513</v>
      </c>
      <c r="T6573" t="n">
        <v>0.01215</v>
      </c>
    </row>
    <row r="6574">
      <c r="A6574" s="142" t="n">
        <v>45735</v>
      </c>
      <c r="B6574" t="n">
        <v>0.01143</v>
      </c>
      <c r="C6574" t="n">
        <v>0.01141</v>
      </c>
      <c r="D6574" t="n">
        <v>0.01143</v>
      </c>
      <c r="E6574" t="n">
        <v>0.01143</v>
      </c>
      <c r="F6574" t="n">
        <v>0.01143</v>
      </c>
      <c r="G6574" t="n">
        <v>0.01195</v>
      </c>
      <c r="H6574" t="n">
        <v>0.00512</v>
      </c>
      <c r="I6574" t="n">
        <v>0.00508</v>
      </c>
      <c r="J6574" t="n">
        <v>-0.009090000000000001</v>
      </c>
      <c r="K6574" t="n">
        <v>0.00669</v>
      </c>
      <c r="L6574" t="n">
        <v>-0.00882</v>
      </c>
      <c r="M6574" t="n">
        <v>0.00838</v>
      </c>
      <c r="N6574" t="n">
        <v>0.0089</v>
      </c>
      <c r="O6574" t="n">
        <v>0.00645</v>
      </c>
      <c r="P6574" t="n">
        <v>0.0098</v>
      </c>
      <c r="Q6574" t="n">
        <v>0.00046</v>
      </c>
      <c r="R6574" t="n">
        <v>0.00206</v>
      </c>
      <c r="S6574" t="n">
        <v>0.01161</v>
      </c>
      <c r="T6574" t="n">
        <v>0.00303</v>
      </c>
    </row>
    <row r="6575">
      <c r="A6575" s="142" t="n">
        <v>45736</v>
      </c>
      <c r="B6575" t="n">
        <v>0.00983</v>
      </c>
      <c r="C6575" t="n">
        <v>0.009820000000000001</v>
      </c>
      <c r="D6575" t="n">
        <v>0.009860000000000001</v>
      </c>
      <c r="E6575" t="n">
        <v>0.009849999999999999</v>
      </c>
      <c r="F6575" t="n">
        <v>0.009889999999999999</v>
      </c>
      <c r="G6575" t="n">
        <v>0.00526</v>
      </c>
      <c r="H6575" t="n">
        <v>0.01404</v>
      </c>
      <c r="I6575" t="n">
        <v>0.01404</v>
      </c>
      <c r="J6575" t="n">
        <v>0.01549</v>
      </c>
      <c r="K6575" t="n">
        <v>0.00314</v>
      </c>
      <c r="L6575" t="n">
        <v>-0.00588</v>
      </c>
      <c r="M6575" t="n">
        <v>0.00037</v>
      </c>
      <c r="N6575" t="n">
        <v>0.00502</v>
      </c>
      <c r="O6575" t="n">
        <v>0.00187</v>
      </c>
      <c r="P6575" t="n">
        <v>0.00617</v>
      </c>
      <c r="Q6575" t="n">
        <v>0.01387</v>
      </c>
      <c r="R6575" t="n">
        <v>-0.00399</v>
      </c>
      <c r="S6575" t="n">
        <v>0.00059</v>
      </c>
      <c r="T6575" t="n">
        <v>0.00063</v>
      </c>
    </row>
    <row r="6576">
      <c r="A6576" s="142" t="n">
        <v>45737</v>
      </c>
      <c r="B6576" t="n">
        <v>-0.00318</v>
      </c>
      <c r="C6576" t="n">
        <v>-0.0032</v>
      </c>
      <c r="D6576" t="n">
        <v>-0.00318</v>
      </c>
      <c r="E6576" t="n">
        <v>-0.00316</v>
      </c>
      <c r="F6576" t="n">
        <v>-0.00317</v>
      </c>
      <c r="G6576" t="n">
        <v>-0.00589</v>
      </c>
      <c r="H6576" t="n">
        <v>-0.00327</v>
      </c>
      <c r="I6576" t="n">
        <v>-0.00326</v>
      </c>
      <c r="J6576" t="n">
        <v>-0.01044</v>
      </c>
      <c r="K6576" t="n">
        <v>-0.01227</v>
      </c>
      <c r="L6576" t="n">
        <v>-0.00924</v>
      </c>
      <c r="M6576" t="n">
        <v>-0.00927</v>
      </c>
      <c r="N6576" t="n">
        <v>-0.01265</v>
      </c>
      <c r="O6576" t="n">
        <v>-0.01247</v>
      </c>
      <c r="P6576" t="n">
        <v>-0.01402</v>
      </c>
      <c r="Q6576" t="n">
        <v>-0.01272</v>
      </c>
      <c r="R6576" t="n">
        <v>-0.00542</v>
      </c>
      <c r="S6576" t="n">
        <v>0.00185</v>
      </c>
      <c r="T6576" t="n">
        <v>-0.00451</v>
      </c>
    </row>
    <row r="6577">
      <c r="A6577" s="142" t="n">
        <v>45740</v>
      </c>
      <c r="B6577" t="n">
        <v>-0.0154</v>
      </c>
      <c r="C6577" t="n">
        <v>-0.01546</v>
      </c>
      <c r="D6577" t="n">
        <v>-0.01538</v>
      </c>
      <c r="E6577" t="n">
        <v>-0.01542</v>
      </c>
      <c r="F6577" t="n">
        <v>-0.01534</v>
      </c>
      <c r="G6577" t="n">
        <v>-0.01887</v>
      </c>
      <c r="H6577" t="n">
        <v>-0.01571</v>
      </c>
      <c r="I6577" t="n">
        <v>-0.01576</v>
      </c>
      <c r="J6577" t="n">
        <v>-0.00183</v>
      </c>
      <c r="K6577" t="n">
        <v>0.0039</v>
      </c>
      <c r="L6577" t="n">
        <v>-0.00491</v>
      </c>
      <c r="M6577" t="n">
        <v>-0.001</v>
      </c>
      <c r="N6577" t="n">
        <v>-0.00034</v>
      </c>
      <c r="O6577" t="n">
        <v>-0.00353</v>
      </c>
      <c r="P6577" t="n">
        <v>-0.00444</v>
      </c>
      <c r="Q6577" t="n">
        <v>0.00065</v>
      </c>
      <c r="R6577" t="n">
        <v>-0.00148</v>
      </c>
      <c r="S6577" t="n">
        <v>0.01299</v>
      </c>
      <c r="T6577" t="n">
        <v>0.00559</v>
      </c>
    </row>
    <row r="6578">
      <c r="A6578" s="142" t="n">
        <v>45741</v>
      </c>
      <c r="B6578" t="n">
        <v>-0.00077</v>
      </c>
      <c r="C6578" t="n">
        <v>-0.00078</v>
      </c>
      <c r="D6578" t="n">
        <v>-0.00074</v>
      </c>
      <c r="E6578" t="n">
        <v>-0.00073</v>
      </c>
      <c r="F6578" t="n">
        <v>-0.00073</v>
      </c>
      <c r="G6578" t="n">
        <v>-0.00211</v>
      </c>
      <c r="H6578" t="n">
        <v>0.00584</v>
      </c>
      <c r="I6578" t="n">
        <v>0.00586</v>
      </c>
      <c r="J6578" t="n">
        <v>0.01016</v>
      </c>
      <c r="K6578" t="n">
        <v>0.01373</v>
      </c>
      <c r="L6578" t="n">
        <v>0.00996</v>
      </c>
      <c r="M6578" t="n">
        <v>0.008399999999999999</v>
      </c>
      <c r="N6578" t="n">
        <v>0.016</v>
      </c>
      <c r="O6578" t="n">
        <v>0.0135</v>
      </c>
      <c r="P6578" t="n">
        <v>0.01161</v>
      </c>
      <c r="Q6578" t="n">
        <v>0.013</v>
      </c>
      <c r="R6578" t="n">
        <v>0.00671</v>
      </c>
      <c r="S6578" t="n">
        <v>0.00149</v>
      </c>
      <c r="T6578" t="n">
        <v>-0.00635</v>
      </c>
    </row>
    <row r="6579">
      <c r="A6579" s="142" t="n">
        <v>45742</v>
      </c>
      <c r="B6579" t="n">
        <v>0.01454</v>
      </c>
      <c r="C6579" t="n">
        <v>0.01451</v>
      </c>
      <c r="D6579" t="n">
        <v>0.01454</v>
      </c>
      <c r="E6579" t="n">
        <v>0.01453</v>
      </c>
      <c r="F6579" t="n">
        <v>0.01457</v>
      </c>
      <c r="G6579" t="n">
        <v>0.01509</v>
      </c>
      <c r="H6579" t="n">
        <v>0.00539</v>
      </c>
      <c r="I6579" t="n">
        <v>0.00534</v>
      </c>
      <c r="J6579" t="n">
        <v>-0.0004</v>
      </c>
      <c r="K6579" t="n">
        <v>-0.0098</v>
      </c>
      <c r="L6579" t="n">
        <v>6e-05</v>
      </c>
      <c r="M6579" t="n">
        <v>-0.00827</v>
      </c>
      <c r="N6579" t="n">
        <v>-0.007979999999999999</v>
      </c>
      <c r="O6579" t="n">
        <v>-0.00804</v>
      </c>
      <c r="P6579" t="n">
        <v>-0.00265</v>
      </c>
      <c r="Q6579" t="n">
        <v>-0.00019</v>
      </c>
      <c r="R6579" t="n">
        <v>-0.00723</v>
      </c>
      <c r="S6579" t="n">
        <v>-0.00709</v>
      </c>
      <c r="T6579" t="n">
        <v>0.00375</v>
      </c>
    </row>
    <row r="6580">
      <c r="A6580" s="142" t="n">
        <v>45743</v>
      </c>
      <c r="B6580" t="n">
        <v>-0.00293</v>
      </c>
      <c r="C6580" t="n">
        <v>-0.00295</v>
      </c>
      <c r="D6580" t="n">
        <v>-0.00291</v>
      </c>
      <c r="E6580" t="n">
        <v>-0.0029</v>
      </c>
      <c r="F6580" t="n">
        <v>-0.00293</v>
      </c>
      <c r="G6580" t="n">
        <v>-0.00459</v>
      </c>
      <c r="H6580" t="n">
        <v>-0.01272</v>
      </c>
      <c r="I6580" t="n">
        <v>-0.0127</v>
      </c>
      <c r="J6580" t="n">
        <v>0.009259999999999999</v>
      </c>
      <c r="K6580" t="n">
        <v>0.01107</v>
      </c>
      <c r="L6580" t="n">
        <v>0.01661</v>
      </c>
      <c r="M6580" t="n">
        <v>0.02057</v>
      </c>
      <c r="N6580" t="n">
        <v>0.01812</v>
      </c>
      <c r="O6580" t="n">
        <v>0.02325</v>
      </c>
      <c r="P6580" t="n">
        <v>0.01681</v>
      </c>
      <c r="Q6580" t="n">
        <v>0.01136</v>
      </c>
      <c r="R6580" t="n">
        <v>-0.00324</v>
      </c>
      <c r="S6580" t="n">
        <v>-0.00455</v>
      </c>
      <c r="T6580" t="n">
        <v>-0.00227</v>
      </c>
    </row>
    <row r="6581">
      <c r="A6581" s="142" t="n">
        <v>45744</v>
      </c>
      <c r="B6581" t="n">
        <v>0.02379</v>
      </c>
      <c r="C6581" t="n">
        <v>0.02379</v>
      </c>
      <c r="D6581" t="n">
        <v>0.02383</v>
      </c>
      <c r="E6581" t="n">
        <v>0.02378</v>
      </c>
      <c r="F6581" t="n">
        <v>0.02383</v>
      </c>
      <c r="G6581" t="n">
        <v>0.02538</v>
      </c>
      <c r="H6581" t="n">
        <v>-0.00239</v>
      </c>
      <c r="I6581" t="n">
        <v>-0.00245</v>
      </c>
      <c r="J6581" t="n">
        <v>0.00499</v>
      </c>
      <c r="K6581" t="n">
        <v>-0.009429999999999999</v>
      </c>
      <c r="L6581" t="n">
        <v>0.00047</v>
      </c>
      <c r="M6581" t="n">
        <v>-0.01144</v>
      </c>
      <c r="N6581" t="n">
        <v>-0.01057</v>
      </c>
      <c r="O6581" t="n">
        <v>-0.00184</v>
      </c>
      <c r="P6581" t="n">
        <v>-0.00174</v>
      </c>
      <c r="Q6581" t="n">
        <v>0.00114</v>
      </c>
      <c r="R6581" t="n">
        <v>-0.00733</v>
      </c>
      <c r="S6581" t="n">
        <v>-0.01753</v>
      </c>
      <c r="T6581" t="n">
        <v>-0.01068</v>
      </c>
    </row>
    <row r="6582">
      <c r="A6582" s="142" t="n">
        <v>45747</v>
      </c>
      <c r="B6582" t="n">
        <v>-0.00992</v>
      </c>
      <c r="C6582" t="n">
        <v>-0.009990000000000001</v>
      </c>
      <c r="D6582" t="n">
        <v>-0.00991</v>
      </c>
      <c r="E6582" t="n">
        <v>-0.00991</v>
      </c>
      <c r="F6582" t="n">
        <v>-0.009849999999999999</v>
      </c>
      <c r="G6582" t="n">
        <v>-0.00761</v>
      </c>
      <c r="H6582" t="n">
        <v>-0.02349</v>
      </c>
      <c r="I6582" t="n">
        <v>-0.02349</v>
      </c>
      <c r="J6582" t="n">
        <v>-0.007939999999999999</v>
      </c>
      <c r="K6582" t="n">
        <v>0.00081</v>
      </c>
      <c r="L6582" t="n">
        <v>0.01253</v>
      </c>
      <c r="M6582" t="n">
        <v>0.00189</v>
      </c>
      <c r="N6582" t="n">
        <v>0.00487</v>
      </c>
      <c r="O6582" t="n">
        <v>0.00353</v>
      </c>
      <c r="P6582" t="n">
        <v>0.00436</v>
      </c>
      <c r="Q6582" t="n">
        <v>-0.00647</v>
      </c>
      <c r="R6582" t="n">
        <v>-0.0146</v>
      </c>
      <c r="S6582" t="n">
        <v>-0.00128</v>
      </c>
      <c r="T6582" t="n">
        <v>-0.01532</v>
      </c>
    </row>
    <row r="6583">
      <c r="A6583" s="142" t="n">
        <v>45748</v>
      </c>
      <c r="B6583" t="n">
        <v>-0.00251</v>
      </c>
      <c r="C6583" t="n">
        <v>-0.00252</v>
      </c>
      <c r="D6583" t="n">
        <v>-0.00248</v>
      </c>
      <c r="E6583" t="n">
        <v>-0.0025</v>
      </c>
      <c r="F6583" t="n">
        <v>-0.00247</v>
      </c>
      <c r="G6583" t="n">
        <v>-0.00445</v>
      </c>
      <c r="H6583" t="n">
        <v>-0.01273</v>
      </c>
      <c r="I6583" t="n">
        <v>-0.0127</v>
      </c>
      <c r="J6583" t="n">
        <v>0.0128</v>
      </c>
      <c r="K6583" t="n">
        <v>0.00144</v>
      </c>
      <c r="L6583" t="n">
        <v>-0.00801</v>
      </c>
      <c r="M6583" t="n">
        <v>-0.00253</v>
      </c>
      <c r="N6583" t="n">
        <v>0.00158</v>
      </c>
      <c r="O6583" t="n">
        <v>-0.00296</v>
      </c>
      <c r="P6583" t="n">
        <v>0.01215</v>
      </c>
      <c r="Q6583" t="n">
        <v>0.01206</v>
      </c>
      <c r="R6583" t="n">
        <v>0.01056</v>
      </c>
      <c r="S6583" t="n">
        <v>0.00527</v>
      </c>
      <c r="T6583" t="n">
        <v>0.00767</v>
      </c>
    </row>
    <row r="6584">
      <c r="A6584" s="142" t="n">
        <v>45749</v>
      </c>
      <c r="B6584" t="n">
        <v>-0.00424</v>
      </c>
      <c r="C6584" t="n">
        <v>-0.00426</v>
      </c>
      <c r="D6584" t="n">
        <v>-0.00423</v>
      </c>
      <c r="E6584" t="n">
        <v>-0.00424</v>
      </c>
      <c r="F6584" t="n">
        <v>-0.00423</v>
      </c>
      <c r="G6584" t="n">
        <v>-0.00346</v>
      </c>
      <c r="H6584" t="n">
        <v>-0.00527</v>
      </c>
      <c r="I6584" t="n">
        <v>-0.00529</v>
      </c>
      <c r="J6584" t="n">
        <v>-0.01619</v>
      </c>
      <c r="K6584" t="n">
        <v>-0.00609</v>
      </c>
      <c r="L6584" t="n">
        <v>0.00183</v>
      </c>
      <c r="M6584" t="n">
        <v>-0.01053</v>
      </c>
      <c r="N6584" t="n">
        <v>-0.00731</v>
      </c>
      <c r="O6584" t="n">
        <v>0.00072</v>
      </c>
      <c r="P6584" t="n">
        <v>-0.0223</v>
      </c>
      <c r="Q6584" t="n">
        <v>-0.01709</v>
      </c>
      <c r="R6584" t="n">
        <v>-0.00497</v>
      </c>
      <c r="S6584" t="n">
        <v>0.00056</v>
      </c>
      <c r="T6584" t="n">
        <v>-0.00317</v>
      </c>
    </row>
    <row r="6585">
      <c r="A6585" s="142" t="n">
        <v>45750</v>
      </c>
      <c r="B6585" t="n">
        <v>-0.0037</v>
      </c>
      <c r="C6585" t="n">
        <v>-0.0037</v>
      </c>
      <c r="D6585" t="n">
        <v>-0.00367</v>
      </c>
      <c r="E6585" t="n">
        <v>-0.00368</v>
      </c>
      <c r="F6585" t="n">
        <v>-0.00367</v>
      </c>
      <c r="G6585" t="n">
        <v>0.00059</v>
      </c>
      <c r="H6585" t="n">
        <v>-0.00224</v>
      </c>
      <c r="I6585" t="n">
        <v>-0.0023</v>
      </c>
      <c r="J6585" t="n">
        <v>-0.02088</v>
      </c>
      <c r="K6585" t="n">
        <v>-0.0248</v>
      </c>
      <c r="L6585" t="n">
        <v>-0.0374</v>
      </c>
      <c r="M6585" t="n">
        <v>-0.03264</v>
      </c>
      <c r="N6585" t="n">
        <v>-0.01813</v>
      </c>
      <c r="O6585" t="n">
        <v>-0.00088</v>
      </c>
      <c r="P6585" t="n">
        <v>-0.02018</v>
      </c>
      <c r="Q6585" t="n">
        <v>-0.02245</v>
      </c>
      <c r="R6585" t="n">
        <v>-0.02659</v>
      </c>
      <c r="S6585" t="n">
        <v>-0.05672</v>
      </c>
      <c r="T6585" t="n">
        <v>-0.03112</v>
      </c>
    </row>
    <row r="6586">
      <c r="A6586" s="142" t="n">
        <v>45751</v>
      </c>
      <c r="B6586" t="n">
        <v>-0.03582</v>
      </c>
      <c r="C6586" t="n">
        <v>-0.03584</v>
      </c>
      <c r="D6586" t="n">
        <v>-0.03582</v>
      </c>
      <c r="E6586" t="n">
        <v>-0.0358</v>
      </c>
      <c r="F6586" t="n">
        <v>-0.03579</v>
      </c>
      <c r="G6586" t="n">
        <v>-0.01256</v>
      </c>
      <c r="H6586" t="n">
        <v>-0.06822</v>
      </c>
      <c r="I6586" t="n">
        <v>-0.06821000000000001</v>
      </c>
      <c r="J6586" t="n">
        <v>-0.03526</v>
      </c>
      <c r="K6586" t="n">
        <v>-0.06861</v>
      </c>
      <c r="L6586" t="n">
        <v>-0.04622</v>
      </c>
      <c r="M6586" t="n">
        <v>-0.08513</v>
      </c>
      <c r="N6586" t="n">
        <v>-0.08062999999999999</v>
      </c>
      <c r="O6586" t="n">
        <v>-0.08606</v>
      </c>
      <c r="P6586" t="n">
        <v>-0.08863</v>
      </c>
      <c r="Q6586" t="n">
        <v>-0.03734</v>
      </c>
      <c r="R6586" t="n">
        <v>-0.04965</v>
      </c>
      <c r="S6586" t="n">
        <v>-0.04242</v>
      </c>
      <c r="T6586" t="n">
        <v>-0.00206</v>
      </c>
    </row>
    <row r="6587">
      <c r="A6587" s="142" t="n">
        <v>45754</v>
      </c>
      <c r="B6587" t="n">
        <v>-0.09096</v>
      </c>
      <c r="C6587" t="n">
        <v>-0.09103</v>
      </c>
      <c r="D6587" t="n">
        <v>-0.09093</v>
      </c>
      <c r="E6587" t="n">
        <v>-0.09095</v>
      </c>
      <c r="F6587" t="n">
        <v>-0.09089</v>
      </c>
      <c r="G6587" t="n">
        <v>-0.10154</v>
      </c>
      <c r="H6587" t="n">
        <v>-0.08749999999999999</v>
      </c>
      <c r="I6587" t="n">
        <v>-0.08749999999999999</v>
      </c>
      <c r="J6587" t="n">
        <v>-0.01934</v>
      </c>
      <c r="K6587" t="n">
        <v>0.00109</v>
      </c>
      <c r="L6587" t="n">
        <v>-0.009599999999999999</v>
      </c>
      <c r="M6587" t="n">
        <v>-0.00548</v>
      </c>
      <c r="N6587" t="n">
        <v>0.00271</v>
      </c>
      <c r="O6587" t="n">
        <v>-0.0014</v>
      </c>
      <c r="P6587" t="n">
        <v>-0.008840000000000001</v>
      </c>
      <c r="Q6587" t="n">
        <v>-0.018</v>
      </c>
      <c r="R6587" t="n">
        <v>-0.04467</v>
      </c>
      <c r="S6587" t="n">
        <v>-0.01866</v>
      </c>
      <c r="T6587" t="n">
        <v>-0.07335</v>
      </c>
    </row>
    <row r="6588">
      <c r="A6588" s="142" t="n">
        <v>45755</v>
      </c>
      <c r="B6588" t="n">
        <v>-0.00398</v>
      </c>
      <c r="C6588" t="n">
        <v>-0.00399</v>
      </c>
      <c r="D6588" t="n">
        <v>-0.00398</v>
      </c>
      <c r="E6588" t="n">
        <v>-0.00398</v>
      </c>
      <c r="F6588" t="n">
        <v>-0.00396</v>
      </c>
      <c r="G6588" t="n">
        <v>-0.009939999999999999</v>
      </c>
      <c r="H6588" t="n">
        <v>0.00558</v>
      </c>
      <c r="I6588" t="n">
        <v>0.00554</v>
      </c>
      <c r="J6588" t="n">
        <v>0.0273</v>
      </c>
      <c r="K6588" t="n">
        <v>-0.0005</v>
      </c>
      <c r="L6588" t="n">
        <v>0.00473</v>
      </c>
      <c r="M6588" t="n">
        <v>0.00583</v>
      </c>
      <c r="N6588" t="n">
        <v>-0.00517</v>
      </c>
      <c r="O6588" t="n">
        <v>0.00018</v>
      </c>
      <c r="P6588" t="n">
        <v>-0.00694</v>
      </c>
      <c r="Q6588" t="n">
        <v>0.02916</v>
      </c>
      <c r="R6588" t="n">
        <v>0.02647</v>
      </c>
      <c r="S6588" t="n">
        <v>-0.00229</v>
      </c>
      <c r="T6588" t="n">
        <v>0.00226</v>
      </c>
    </row>
    <row r="6589">
      <c r="A6589" s="142" t="n">
        <v>45756</v>
      </c>
      <c r="B6589" t="n">
        <v>-0.00162</v>
      </c>
      <c r="C6589" t="n">
        <v>-0.00163</v>
      </c>
      <c r="D6589" t="n">
        <v>-0.00157</v>
      </c>
      <c r="E6589" t="n">
        <v>-0.00157</v>
      </c>
      <c r="F6589" t="n">
        <v>-0.00153</v>
      </c>
      <c r="G6589" t="n">
        <v>-0.00258</v>
      </c>
      <c r="H6589" t="n">
        <v>-0.01527</v>
      </c>
      <c r="I6589" t="n">
        <v>-0.01522</v>
      </c>
      <c r="J6589" t="n">
        <v>-0.00063</v>
      </c>
      <c r="K6589" t="n">
        <v>0.05904</v>
      </c>
      <c r="L6589" t="n">
        <v>0.02089</v>
      </c>
      <c r="M6589" t="n">
        <v>0.05146</v>
      </c>
      <c r="N6589" t="n">
        <v>0.07466</v>
      </c>
      <c r="O6589" t="n">
        <v>0.06759999999999999</v>
      </c>
      <c r="P6589" t="n">
        <v>0.08583</v>
      </c>
      <c r="Q6589" t="n">
        <v>-6.999999999999999e-05</v>
      </c>
      <c r="R6589" t="n">
        <v>-0.03386</v>
      </c>
      <c r="S6589" t="n">
        <v>0.04478</v>
      </c>
      <c r="T6589" t="n">
        <v>-0.02036</v>
      </c>
    </row>
    <row r="6590">
      <c r="A6590" s="142" t="n">
        <v>45757</v>
      </c>
      <c r="B6590" t="n">
        <v>0.06510000000000001</v>
      </c>
      <c r="C6590" t="n">
        <v>0.06507</v>
      </c>
      <c r="D6590" t="n">
        <v>0.06512</v>
      </c>
      <c r="E6590" t="n">
        <v>0.06510000000000001</v>
      </c>
      <c r="F6590" t="n">
        <v>0.06511</v>
      </c>
      <c r="G6590" t="n">
        <v>0.07749</v>
      </c>
      <c r="H6590" t="n">
        <v>0.06723</v>
      </c>
      <c r="I6590" t="n">
        <v>0.06719</v>
      </c>
      <c r="J6590" t="n">
        <v>0.03377</v>
      </c>
      <c r="K6590" t="n">
        <v>0.0297</v>
      </c>
      <c r="L6590" t="n">
        <v>0.02116</v>
      </c>
      <c r="M6590" t="n">
        <v>0.04585</v>
      </c>
      <c r="N6590" t="n">
        <v>0.02499</v>
      </c>
      <c r="O6590" t="n">
        <v>0.05452</v>
      </c>
      <c r="P6590" t="n">
        <v>0.02114</v>
      </c>
      <c r="Q6590" t="n">
        <v>0.04351</v>
      </c>
      <c r="R6590" t="n">
        <v>0.03647</v>
      </c>
      <c r="S6590" t="n">
        <v>-0.02006</v>
      </c>
      <c r="T6590" t="n">
        <v>0.02251</v>
      </c>
    </row>
    <row r="6591">
      <c r="A6591" s="142" t="n">
        <v>45758</v>
      </c>
      <c r="B6591" t="n">
        <v>0.0387</v>
      </c>
      <c r="C6591" t="n">
        <v>0.0387</v>
      </c>
      <c r="D6591" t="n">
        <v>0.03872</v>
      </c>
      <c r="E6591" t="n">
        <v>0.03871</v>
      </c>
      <c r="F6591" t="n">
        <v>0.03874</v>
      </c>
      <c r="G6591" t="n">
        <v>0.05212</v>
      </c>
      <c r="H6591" t="n">
        <v>-0.0041</v>
      </c>
      <c r="I6591" t="n">
        <v>-0.00411</v>
      </c>
      <c r="J6591" t="n">
        <v>0.06268</v>
      </c>
      <c r="K6591" t="n">
        <v>0.04322</v>
      </c>
      <c r="L6591" t="n">
        <v>0.02163</v>
      </c>
      <c r="M6591" t="n">
        <v>0.05654</v>
      </c>
      <c r="N6591" t="n">
        <v>0.04319</v>
      </c>
      <c r="O6591" t="n">
        <v>0.06075</v>
      </c>
      <c r="P6591" t="n">
        <v>0.05941</v>
      </c>
      <c r="Q6591" t="n">
        <v>0.05818</v>
      </c>
      <c r="R6591" t="n">
        <v>-0.00072</v>
      </c>
      <c r="S6591" t="n">
        <v>0.00052</v>
      </c>
      <c r="T6591" t="n">
        <v>0.00186</v>
      </c>
    </row>
    <row r="6592">
      <c r="A6592" s="142" t="n">
        <v>45761</v>
      </c>
      <c r="B6592" t="n">
        <v>0.05166</v>
      </c>
      <c r="C6592" t="n">
        <v>0.05159</v>
      </c>
      <c r="D6592" t="n">
        <v>0.05169</v>
      </c>
      <c r="E6592" t="n">
        <v>0.05169</v>
      </c>
      <c r="F6592" t="n">
        <v>0.05169</v>
      </c>
      <c r="G6592" t="n">
        <v>0.06651</v>
      </c>
      <c r="H6592" t="n">
        <v>0.037</v>
      </c>
      <c r="I6592" t="n">
        <v>0.03699</v>
      </c>
      <c r="J6592" t="n">
        <v>0.02133</v>
      </c>
      <c r="K6592" t="n">
        <v>0.01273</v>
      </c>
      <c r="L6592" t="n">
        <v>0.00645</v>
      </c>
      <c r="M6592" t="n">
        <v>0.01704</v>
      </c>
      <c r="N6592" t="n">
        <v>0.0107</v>
      </c>
      <c r="O6592" t="n">
        <v>0.01154</v>
      </c>
      <c r="P6592" t="n">
        <v>0.01614</v>
      </c>
      <c r="Q6592" t="n">
        <v>0.0154</v>
      </c>
      <c r="R6592" t="n">
        <v>0.02642</v>
      </c>
      <c r="S6592" t="n">
        <v>0.01002</v>
      </c>
      <c r="T6592" t="n">
        <v>0.01205</v>
      </c>
    </row>
    <row r="6593">
      <c r="A6593" s="142" t="n">
        <v>45762</v>
      </c>
      <c r="B6593" t="n">
        <v>0.01598</v>
      </c>
      <c r="C6593" t="n">
        <v>0.01596</v>
      </c>
      <c r="D6593" t="n">
        <v>0.01599</v>
      </c>
      <c r="E6593" t="n">
        <v>0.01597</v>
      </c>
      <c r="F6593" t="n">
        <v>0.01604</v>
      </c>
      <c r="G6593" t="n">
        <v>0.01864</v>
      </c>
      <c r="H6593" t="n">
        <v>0.01656</v>
      </c>
      <c r="I6593" t="n">
        <v>0.01651</v>
      </c>
      <c r="J6593" t="n">
        <v>-0.00094</v>
      </c>
      <c r="K6593" t="n">
        <v>0.01412</v>
      </c>
      <c r="L6593" t="n">
        <v>0.00758</v>
      </c>
      <c r="M6593" t="n">
        <v>0.01822</v>
      </c>
      <c r="N6593" t="n">
        <v>0.01542</v>
      </c>
      <c r="O6593" t="n">
        <v>0.01097</v>
      </c>
      <c r="P6593" t="n">
        <v>0.00753</v>
      </c>
      <c r="Q6593" t="n">
        <v>0.009390000000000001</v>
      </c>
      <c r="R6593" t="n">
        <v>0.01638</v>
      </c>
      <c r="S6593" t="n">
        <v>0.00678</v>
      </c>
      <c r="T6593" t="n">
        <v>0.01304</v>
      </c>
    </row>
    <row r="6594">
      <c r="A6594" s="142" t="n">
        <v>45763</v>
      </c>
      <c r="B6594" t="n">
        <v>0.009900000000000001</v>
      </c>
      <c r="C6594" t="n">
        <v>0.009889999999999999</v>
      </c>
      <c r="D6594" t="n">
        <v>0.00992</v>
      </c>
      <c r="E6594" t="n">
        <v>0.00991</v>
      </c>
      <c r="F6594" t="n">
        <v>0.009889999999999999</v>
      </c>
      <c r="G6594" t="n">
        <v>0.00644</v>
      </c>
      <c r="H6594" t="n">
        <v>0.0045</v>
      </c>
      <c r="I6594" t="n">
        <v>0.00456</v>
      </c>
      <c r="J6594" t="n">
        <v>0.0369</v>
      </c>
      <c r="K6594" t="n">
        <v>0.01682</v>
      </c>
      <c r="L6594" t="n">
        <v>0.02241</v>
      </c>
      <c r="M6594" t="n">
        <v>0.02347</v>
      </c>
      <c r="N6594" t="n">
        <v>0.01922</v>
      </c>
      <c r="O6594" t="n">
        <v>0.02588</v>
      </c>
      <c r="P6594" t="n">
        <v>0.02075</v>
      </c>
      <c r="Q6594" t="n">
        <v>0.04036</v>
      </c>
      <c r="R6594" t="n">
        <v>-0.00186</v>
      </c>
      <c r="S6594" t="n">
        <v>-0.0196</v>
      </c>
      <c r="T6594" t="n">
        <v>-0.0151</v>
      </c>
    </row>
    <row r="6595">
      <c r="A6595" s="142" t="n">
        <v>45764</v>
      </c>
      <c r="B6595" t="n">
        <v>0.02575</v>
      </c>
      <c r="C6595" t="n">
        <v>0.02572</v>
      </c>
      <c r="D6595" t="n">
        <v>0.02577</v>
      </c>
      <c r="E6595" t="n">
        <v>0.02577</v>
      </c>
      <c r="F6595" t="n">
        <v>0.02577</v>
      </c>
      <c r="G6595" t="n">
        <v>0.03065</v>
      </c>
      <c r="H6595" t="n">
        <v>0.00633</v>
      </c>
      <c r="I6595" t="n">
        <v>0.00633</v>
      </c>
      <c r="J6595" t="n">
        <v>-0.01162</v>
      </c>
      <c r="K6595" t="n">
        <v>-0.0132</v>
      </c>
      <c r="L6595" t="n">
        <v>-0.00818</v>
      </c>
      <c r="M6595" t="n">
        <v>-0.01702</v>
      </c>
      <c r="N6595" t="n">
        <v>-0.01476</v>
      </c>
      <c r="O6595" t="n">
        <v>-0.01878</v>
      </c>
      <c r="P6595" t="n">
        <v>-0.01057</v>
      </c>
      <c r="Q6595" t="n">
        <v>-0.01616</v>
      </c>
      <c r="R6595" t="n">
        <v>-0.00101</v>
      </c>
      <c r="S6595" t="n">
        <v>0.00511</v>
      </c>
      <c r="T6595" t="n">
        <v>0.01054</v>
      </c>
    </row>
    <row r="6596">
      <c r="A6596" s="142" t="n">
        <v>45765</v>
      </c>
      <c r="B6596" t="n">
        <v>0</v>
      </c>
      <c r="C6596" t="n">
        <v>0</v>
      </c>
      <c r="D6596" t="n">
        <v>0</v>
      </c>
      <c r="E6596" t="n">
        <v>0</v>
      </c>
      <c r="F6596" t="n">
        <v>0</v>
      </c>
      <c r="G6596" t="n">
        <v>0</v>
      </c>
      <c r="H6596" t="n">
        <v>0</v>
      </c>
      <c r="I6596" t="n">
        <v>0</v>
      </c>
      <c r="J6596" t="n">
        <v>0</v>
      </c>
      <c r="K6596" t="n">
        <v>0</v>
      </c>
      <c r="L6596" t="n">
        <v>0</v>
      </c>
      <c r="M6596" t="n">
        <v>0</v>
      </c>
      <c r="N6596" t="n">
        <v>0</v>
      </c>
      <c r="O6596" t="n">
        <v>0</v>
      </c>
      <c r="P6596" t="n">
        <v>0</v>
      </c>
      <c r="Q6596" t="n">
        <v>0</v>
      </c>
      <c r="R6596" t="n">
        <v>0</v>
      </c>
      <c r="S6596" t="n">
        <v>0.00066</v>
      </c>
      <c r="T6596" t="n">
        <v>0.00142</v>
      </c>
    </row>
    <row r="6597">
      <c r="A6597" s="142" t="n">
        <v>45768</v>
      </c>
      <c r="B6597" t="n">
        <v>0</v>
      </c>
      <c r="C6597" t="n">
        <v>0</v>
      </c>
      <c r="D6597" t="n">
        <v>0</v>
      </c>
      <c r="E6597" t="n">
        <v>0</v>
      </c>
      <c r="F6597" t="n">
        <v>0</v>
      </c>
      <c r="G6597" t="n">
        <v>0</v>
      </c>
      <c r="H6597" t="n">
        <v>0</v>
      </c>
      <c r="I6597" t="n">
        <v>0</v>
      </c>
      <c r="J6597" t="n">
        <v>0</v>
      </c>
      <c r="K6597" t="n">
        <v>0</v>
      </c>
      <c r="L6597" t="n">
        <v>0</v>
      </c>
      <c r="M6597" t="n">
        <v>0</v>
      </c>
      <c r="N6597" t="n">
        <v>0</v>
      </c>
      <c r="O6597" t="n">
        <v>0</v>
      </c>
      <c r="P6597" t="n">
        <v>-0.00247</v>
      </c>
      <c r="Q6597" t="n">
        <v>0</v>
      </c>
      <c r="R6597" t="n">
        <v>-0.00054</v>
      </c>
      <c r="S6597" t="n">
        <v>-0.02566</v>
      </c>
      <c r="T6597" t="n">
        <v>-0.00976</v>
      </c>
    </row>
    <row r="6598">
      <c r="A6598" s="142" t="n">
        <v>45769</v>
      </c>
      <c r="B6598" t="n">
        <v>-0.01777</v>
      </c>
      <c r="C6598" t="n">
        <v>-0.01786</v>
      </c>
      <c r="D6598" t="n">
        <v>-0.0177</v>
      </c>
      <c r="E6598" t="n">
        <v>-0.01776</v>
      </c>
      <c r="F6598" t="n">
        <v>-0.01764</v>
      </c>
      <c r="G6598" t="n">
        <v>-0.0077</v>
      </c>
      <c r="H6598" t="n">
        <v>-0.02247</v>
      </c>
      <c r="I6598" t="n">
        <v>-0.02257</v>
      </c>
      <c r="J6598" t="n">
        <v>-0.00625</v>
      </c>
      <c r="K6598" t="n">
        <v>-0.01642</v>
      </c>
      <c r="L6598" t="n">
        <v>0.00959</v>
      </c>
      <c r="M6598" t="n">
        <v>-0.01915</v>
      </c>
      <c r="N6598" t="n">
        <v>-0.01747</v>
      </c>
      <c r="O6598" t="n">
        <v>-0.01185</v>
      </c>
      <c r="P6598" t="n">
        <v>-0.00659</v>
      </c>
      <c r="Q6598" t="n">
        <v>0.0009300000000000001</v>
      </c>
      <c r="R6598" t="n">
        <v>0.00448</v>
      </c>
      <c r="S6598" t="n">
        <v>0.01887</v>
      </c>
      <c r="T6598" t="n">
        <v>0.0037</v>
      </c>
    </row>
    <row r="6599">
      <c r="A6599" s="142" t="n">
        <v>45770</v>
      </c>
      <c r="B6599" t="n">
        <v>-0.01399</v>
      </c>
      <c r="C6599" t="n">
        <v>-0.01399</v>
      </c>
      <c r="D6599" t="n">
        <v>-0.01397</v>
      </c>
      <c r="E6599" t="n">
        <v>-0.01395</v>
      </c>
      <c r="F6599" t="n">
        <v>-0.01396</v>
      </c>
      <c r="G6599" t="n">
        <v>-0.01567</v>
      </c>
      <c r="H6599" t="n">
        <v>0.00214</v>
      </c>
      <c r="I6599" t="n">
        <v>0.00214</v>
      </c>
      <c r="J6599" t="n">
        <v>-0.05454</v>
      </c>
      <c r="K6599" t="n">
        <v>-0.01325</v>
      </c>
      <c r="L6599" t="n">
        <v>-0.00618</v>
      </c>
      <c r="M6599" t="n">
        <v>-0.02185</v>
      </c>
      <c r="N6599" t="n">
        <v>-0.01808</v>
      </c>
      <c r="O6599" t="n">
        <v>-0.02631</v>
      </c>
      <c r="P6599" t="n">
        <v>-0.03317</v>
      </c>
      <c r="Q6599" t="n">
        <v>-0.05382</v>
      </c>
      <c r="R6599" t="n">
        <v>0.01785</v>
      </c>
      <c r="S6599" t="n">
        <v>0.02647</v>
      </c>
      <c r="T6599" t="n">
        <v>0.0323</v>
      </c>
    </row>
    <row r="6600">
      <c r="A6600" s="142" t="n">
        <v>45771</v>
      </c>
      <c r="B6600" t="n">
        <v>-0.0182</v>
      </c>
      <c r="C6600" t="n">
        <v>-0.01821</v>
      </c>
      <c r="D6600" t="n">
        <v>-0.01819</v>
      </c>
      <c r="E6600" t="n">
        <v>-0.01821</v>
      </c>
      <c r="F6600" t="n">
        <v>-0.01818</v>
      </c>
      <c r="G6600" t="n">
        <v>-0.02916</v>
      </c>
      <c r="H6600" t="n">
        <v>0.02013</v>
      </c>
      <c r="I6600" t="n">
        <v>0.02008</v>
      </c>
      <c r="J6600" t="n">
        <v>0.01075</v>
      </c>
      <c r="K6600" t="n">
        <v>0.00855</v>
      </c>
      <c r="L6600" t="n">
        <v>0.007990000000000001</v>
      </c>
      <c r="M6600" t="n">
        <v>0.01062</v>
      </c>
      <c r="N6600" t="n">
        <v>0.00739</v>
      </c>
      <c r="O6600" t="n">
        <v>0.01084</v>
      </c>
      <c r="P6600" t="n">
        <v>0.01544</v>
      </c>
      <c r="Q6600" t="n">
        <v>0.00885</v>
      </c>
      <c r="R6600" t="n">
        <v>0.00423</v>
      </c>
      <c r="S6600" t="n">
        <v>0.01244</v>
      </c>
      <c r="T6600" t="n">
        <v>-0.00474</v>
      </c>
    </row>
    <row r="6601">
      <c r="A6601" s="142" t="n">
        <v>45772</v>
      </c>
      <c r="B6601" t="n">
        <v>0.00688</v>
      </c>
      <c r="C6601" t="n">
        <v>0.00685</v>
      </c>
      <c r="D6601" t="n">
        <v>0.0069</v>
      </c>
      <c r="E6601" t="n">
        <v>0.0069</v>
      </c>
      <c r="F6601" t="n">
        <v>0.00691</v>
      </c>
      <c r="G6601" t="n">
        <v>0.00893</v>
      </c>
      <c r="H6601" t="n">
        <v>0.02347</v>
      </c>
      <c r="I6601" t="n">
        <v>0.0235</v>
      </c>
      <c r="J6601" t="n">
        <v>0.00271</v>
      </c>
      <c r="K6601" t="n">
        <v>-0.00821</v>
      </c>
      <c r="L6601" t="n">
        <v>-0.01313</v>
      </c>
      <c r="M6601" t="n">
        <v>-0.01584</v>
      </c>
      <c r="N6601" t="n">
        <v>-0.009730000000000001</v>
      </c>
      <c r="O6601" t="n">
        <v>-0.01263</v>
      </c>
      <c r="P6601" t="n">
        <v>-0.01098</v>
      </c>
      <c r="Q6601" t="n">
        <v>-0.00482</v>
      </c>
      <c r="R6601" t="n">
        <v>0.00401</v>
      </c>
      <c r="S6601" t="n">
        <v>0.00647</v>
      </c>
      <c r="T6601" t="n">
        <v>0.00424</v>
      </c>
    </row>
    <row r="6602">
      <c r="A6602" s="142" t="n">
        <v>45775</v>
      </c>
      <c r="B6602" t="n">
        <v>-0.01607</v>
      </c>
      <c r="C6602" t="n">
        <v>-0.01613</v>
      </c>
      <c r="D6602" t="n">
        <v>-0.01605</v>
      </c>
      <c r="E6602" t="n">
        <v>-0.01608</v>
      </c>
      <c r="F6602" t="n">
        <v>-0.01602</v>
      </c>
      <c r="G6602" t="n">
        <v>-0.01647</v>
      </c>
      <c r="H6602" t="n">
        <v>-0.01288</v>
      </c>
      <c r="I6602" t="n">
        <v>-0.01293</v>
      </c>
      <c r="J6602" t="n">
        <v>-0.01428</v>
      </c>
      <c r="K6602" t="n">
        <v>0.00445</v>
      </c>
      <c r="L6602" t="n">
        <v>0.01315</v>
      </c>
      <c r="M6602" t="n">
        <v>0.00334</v>
      </c>
      <c r="N6602" t="n">
        <v>0.00079</v>
      </c>
      <c r="O6602" t="n">
        <v>0.00721</v>
      </c>
      <c r="P6602" t="n">
        <v>-0.01623</v>
      </c>
      <c r="Q6602" t="n">
        <v>-0.00876</v>
      </c>
      <c r="R6602" t="n">
        <v>0.0049</v>
      </c>
      <c r="S6602" t="n">
        <v>0.00211</v>
      </c>
      <c r="T6602" t="n">
        <v>0.00408</v>
      </c>
    </row>
    <row r="6603">
      <c r="A6603" s="142" t="n">
        <v>45776</v>
      </c>
      <c r="B6603" t="n">
        <v>0.008229999999999999</v>
      </c>
      <c r="C6603" t="n">
        <v>0.00822</v>
      </c>
      <c r="D6603" t="n">
        <v>0.00826</v>
      </c>
      <c r="E6603" t="n">
        <v>0.00826</v>
      </c>
      <c r="F6603" t="n">
        <v>0.00827</v>
      </c>
      <c r="G6603" t="n">
        <v>0.009220000000000001</v>
      </c>
      <c r="H6603" t="n">
        <v>0.00441</v>
      </c>
      <c r="I6603" t="n">
        <v>0.00447</v>
      </c>
      <c r="J6603" t="n">
        <v>0.0092</v>
      </c>
      <c r="K6603" t="n">
        <v>-0.0112</v>
      </c>
      <c r="L6603" t="n">
        <v>-0.00314</v>
      </c>
      <c r="M6603" t="n">
        <v>-0.009180000000000001</v>
      </c>
      <c r="N6603" t="n">
        <v>-0.009220000000000001</v>
      </c>
      <c r="O6603" t="n">
        <v>-0.01263</v>
      </c>
      <c r="P6603" t="n">
        <v>0.00868</v>
      </c>
      <c r="Q6603" t="n">
        <v>0.00074</v>
      </c>
      <c r="R6603" t="n">
        <v>0.00355</v>
      </c>
      <c r="S6603" t="n">
        <v>0.00461</v>
      </c>
      <c r="T6603" t="n">
        <v>0.00271</v>
      </c>
    </row>
    <row r="6604">
      <c r="A6604" s="142" t="n">
        <v>45777</v>
      </c>
      <c r="B6604" t="n">
        <v>-0.01107</v>
      </c>
      <c r="C6604" t="n">
        <v>-0.0111</v>
      </c>
      <c r="D6604" t="n">
        <v>-0.01107</v>
      </c>
      <c r="E6604" t="n">
        <v>-0.01109</v>
      </c>
      <c r="F6604" t="n">
        <v>-0.01105</v>
      </c>
      <c r="G6604" t="n">
        <v>-0.01072</v>
      </c>
      <c r="H6604" t="n">
        <v>-0.00246</v>
      </c>
      <c r="I6604" t="n">
        <v>-0.00249</v>
      </c>
      <c r="J6604" t="n">
        <v>-0.00504</v>
      </c>
      <c r="K6604" t="n">
        <v>0.00439</v>
      </c>
      <c r="L6604" t="n">
        <v>-0.01152</v>
      </c>
      <c r="M6604" t="n">
        <v>0.00696</v>
      </c>
      <c r="N6604" t="n">
        <v>0.01742</v>
      </c>
      <c r="O6604" t="n">
        <v>0.01032</v>
      </c>
      <c r="P6604" t="n">
        <v>0.009469999999999999</v>
      </c>
      <c r="Q6604" t="n">
        <v>-6e-05</v>
      </c>
      <c r="R6604" t="n">
        <v>0.00535</v>
      </c>
      <c r="S6604" t="n">
        <v>0.00422</v>
      </c>
      <c r="T6604" t="n">
        <v>0.0081</v>
      </c>
    </row>
    <row r="6605">
      <c r="A6605" s="142" t="n">
        <v>45778</v>
      </c>
      <c r="B6605" t="n">
        <v>0</v>
      </c>
      <c r="C6605" t="n">
        <v>0</v>
      </c>
      <c r="D6605" t="n">
        <v>0</v>
      </c>
      <c r="E6605" t="n">
        <v>0</v>
      </c>
      <c r="F6605" t="n">
        <v>0</v>
      </c>
      <c r="G6605" t="n">
        <v>0</v>
      </c>
      <c r="H6605" t="n">
        <v>0</v>
      </c>
      <c r="I6605" t="n">
        <v>0</v>
      </c>
      <c r="J6605" t="n">
        <v>0</v>
      </c>
      <c r="K6605" t="n">
        <v>0</v>
      </c>
      <c r="L6605" t="n">
        <v>0</v>
      </c>
      <c r="M6605" t="n">
        <v>0</v>
      </c>
      <c r="N6605" t="n">
        <v>0</v>
      </c>
      <c r="O6605" t="n">
        <v>0</v>
      </c>
      <c r="P6605" t="n">
        <v>-0.02813</v>
      </c>
      <c r="Q6605" t="n">
        <v>0</v>
      </c>
      <c r="R6605" t="n">
        <v>-1e-05</v>
      </c>
      <c r="S6605" t="n">
        <v>0.00959</v>
      </c>
      <c r="T6605" t="n">
        <v>0.00687</v>
      </c>
    </row>
    <row r="6606">
      <c r="A6606" s="142" t="n">
        <v>45779</v>
      </c>
      <c r="B6606" t="n">
        <v>-0.0073</v>
      </c>
      <c r="C6606" t="n">
        <v>-0.00734</v>
      </c>
      <c r="D6606" t="n">
        <v>-0.00728</v>
      </c>
      <c r="E6606" t="n">
        <v>-0.00729</v>
      </c>
      <c r="F6606" t="n">
        <v>-0.00728</v>
      </c>
      <c r="G6606" t="n">
        <v>-0.01618</v>
      </c>
      <c r="H6606" t="n">
        <v>-0.00725</v>
      </c>
      <c r="I6606" t="n">
        <v>-0.00728</v>
      </c>
      <c r="J6606" t="n">
        <v>-0.01774</v>
      </c>
      <c r="K6606" t="n">
        <v>-0.01862</v>
      </c>
      <c r="L6606" t="n">
        <v>-0.0145</v>
      </c>
      <c r="M6606" t="n">
        <v>-0.02552</v>
      </c>
      <c r="N6606" t="n">
        <v>-0.03491</v>
      </c>
      <c r="O6606" t="n">
        <v>-0.04123</v>
      </c>
      <c r="P6606" t="n">
        <v>0.00877</v>
      </c>
      <c r="Q6606" t="n">
        <v>-0.01803</v>
      </c>
      <c r="R6606" t="n">
        <v>0.01745</v>
      </c>
      <c r="S6606" t="n">
        <v>0.009140000000000001</v>
      </c>
      <c r="T6606" t="n">
        <v>0.01152</v>
      </c>
    </row>
    <row r="6607">
      <c r="A6607" s="142" t="n">
        <v>45782</v>
      </c>
      <c r="B6607" t="n">
        <v>-0.00314</v>
      </c>
      <c r="C6607" t="n">
        <v>-0.00319</v>
      </c>
      <c r="D6607" t="n">
        <v>-0.0031</v>
      </c>
      <c r="E6607" t="n">
        <v>-0.00309</v>
      </c>
      <c r="F6607" t="n">
        <v>-0.00305</v>
      </c>
      <c r="G6607" t="n">
        <v>0.00471</v>
      </c>
      <c r="H6607" t="n">
        <v>0.00646</v>
      </c>
      <c r="I6607" t="n">
        <v>0.00642</v>
      </c>
      <c r="J6607" t="n">
        <v>0.01488</v>
      </c>
      <c r="K6607" t="n">
        <v>0.02075</v>
      </c>
      <c r="L6607" t="n">
        <v>0</v>
      </c>
      <c r="M6607" t="n">
        <v>0.02475</v>
      </c>
      <c r="N6607" t="n">
        <v>0.02697</v>
      </c>
      <c r="O6607" t="n">
        <v>0.03096</v>
      </c>
      <c r="P6607" t="n">
        <v>0.01913</v>
      </c>
      <c r="Q6607" t="n">
        <v>0.01503</v>
      </c>
      <c r="R6607" t="n">
        <v>0.00283</v>
      </c>
      <c r="S6607" t="n">
        <v>-0.00081</v>
      </c>
      <c r="T6607" t="n">
        <v>0.0083</v>
      </c>
    </row>
    <row r="6608">
      <c r="A6608" s="142" t="n">
        <v>45783</v>
      </c>
      <c r="B6608" t="n">
        <v>0.02566</v>
      </c>
      <c r="C6608" t="n">
        <v>0.02565</v>
      </c>
      <c r="D6608" t="n">
        <v>0.02569</v>
      </c>
      <c r="E6608" t="n">
        <v>0.02565</v>
      </c>
      <c r="F6608" t="n">
        <v>0.02567</v>
      </c>
      <c r="G6608" t="n">
        <v>0.02294</v>
      </c>
      <c r="H6608" t="n">
        <v>0.00363</v>
      </c>
      <c r="I6608" t="n">
        <v>0.00356</v>
      </c>
      <c r="J6608" t="n">
        <v>0.03285</v>
      </c>
      <c r="K6608" t="n">
        <v>0.04179</v>
      </c>
      <c r="L6608" t="n">
        <v>0.04163</v>
      </c>
      <c r="M6608" t="n">
        <v>0.04325</v>
      </c>
      <c r="N6608" t="n">
        <v>0.04708</v>
      </c>
      <c r="O6608" t="n">
        <v>0.0486</v>
      </c>
      <c r="P6608" t="n">
        <v>0.05119</v>
      </c>
      <c r="Q6608" t="n">
        <v>0.0319</v>
      </c>
      <c r="R6608" t="n">
        <v>-0.00207</v>
      </c>
      <c r="S6608" t="n">
        <v>-0.00531</v>
      </c>
      <c r="T6608" t="n">
        <v>-0.00205</v>
      </c>
    </row>
    <row r="6609">
      <c r="A6609" s="142" t="n">
        <v>45784</v>
      </c>
      <c r="B6609" t="n">
        <v>0.05047</v>
      </c>
      <c r="C6609" t="n">
        <v>0.05044</v>
      </c>
      <c r="D6609" t="n">
        <v>0.05049</v>
      </c>
      <c r="E6609" t="n">
        <v>0.05049</v>
      </c>
      <c r="F6609" t="n">
        <v>0.05049</v>
      </c>
      <c r="G6609" t="n">
        <v>0.05079</v>
      </c>
      <c r="H6609" t="n">
        <v>0.02112</v>
      </c>
      <c r="I6609" t="n">
        <v>0.0212</v>
      </c>
      <c r="J6609" t="n">
        <v>0.01496</v>
      </c>
      <c r="K6609" t="n">
        <v>-0.00997</v>
      </c>
      <c r="L6609" t="n">
        <v>-0.0105</v>
      </c>
      <c r="M6609" t="n">
        <v>-0.00936</v>
      </c>
      <c r="N6609" t="n">
        <v>-0.0076</v>
      </c>
      <c r="O6609" t="n">
        <v>-0.00885</v>
      </c>
      <c r="P6609" t="n">
        <v>-0.00812</v>
      </c>
      <c r="Q6609" t="n">
        <v>0.01309</v>
      </c>
      <c r="R6609" t="n">
        <v>-0.00503</v>
      </c>
      <c r="S6609" t="n">
        <v>0.00035</v>
      </c>
      <c r="T6609" t="n">
        <v>-0.00216</v>
      </c>
    </row>
    <row r="6610">
      <c r="A6610" s="142" t="n">
        <v>45785</v>
      </c>
      <c r="B6610" t="n">
        <v>-0.01345</v>
      </c>
      <c r="C6610" t="n">
        <v>-0.01347</v>
      </c>
      <c r="D6610" t="n">
        <v>-0.01344</v>
      </c>
      <c r="E6610" t="n">
        <v>-0.01345</v>
      </c>
      <c r="F6610" t="n">
        <v>-0.01342</v>
      </c>
      <c r="G6610" t="n">
        <v>-0.01132</v>
      </c>
      <c r="H6610" t="n">
        <v>-0.0074</v>
      </c>
      <c r="I6610" t="n">
        <v>-0.00742</v>
      </c>
      <c r="J6610" t="n">
        <v>-0.00373</v>
      </c>
      <c r="K6610" t="n">
        <v>0</v>
      </c>
      <c r="L6610" t="n">
        <v>0</v>
      </c>
      <c r="M6610" t="n">
        <v>0</v>
      </c>
      <c r="N6610" t="n">
        <v>0</v>
      </c>
      <c r="O6610" t="n">
        <v>0</v>
      </c>
      <c r="P6610" t="n">
        <v>-0.00818</v>
      </c>
      <c r="Q6610" t="n">
        <v>0.00154</v>
      </c>
      <c r="R6610" t="n">
        <v>0.00418</v>
      </c>
      <c r="S6610" t="n">
        <v>0.01028</v>
      </c>
      <c r="T6610" t="n">
        <v>0.00465</v>
      </c>
    </row>
    <row r="6611">
      <c r="A6611" s="142" t="n">
        <v>45786</v>
      </c>
      <c r="B6611" t="n">
        <v>0</v>
      </c>
      <c r="C6611" t="n">
        <v>0</v>
      </c>
      <c r="D6611" t="n">
        <v>0</v>
      </c>
      <c r="E6611" t="n">
        <v>0</v>
      </c>
      <c r="F6611" t="n">
        <v>0</v>
      </c>
      <c r="G6611" t="n">
        <v>0</v>
      </c>
      <c r="H6611" t="n">
        <v>0</v>
      </c>
      <c r="I6611" t="n">
        <v>0</v>
      </c>
      <c r="J6611" t="n">
        <v>0</v>
      </c>
      <c r="K6611" t="n">
        <v>0.00804</v>
      </c>
      <c r="L6611" t="n">
        <v>-0.00082</v>
      </c>
      <c r="M6611" t="n">
        <v>0.02281</v>
      </c>
      <c r="N6611" t="n">
        <v>0.01216</v>
      </c>
      <c r="O6611" t="n">
        <v>0.00915</v>
      </c>
      <c r="P6611" t="n">
        <v>0.01898</v>
      </c>
      <c r="Q6611" t="n">
        <v>0</v>
      </c>
      <c r="R6611" t="n">
        <v>0.00467</v>
      </c>
      <c r="S6611" t="n">
        <v>0.00232</v>
      </c>
      <c r="T6611" t="n">
        <v>0.00512</v>
      </c>
    </row>
    <row r="6612">
      <c r="A6612" s="142" t="n">
        <v>45789</v>
      </c>
      <c r="B6612" t="n">
        <v>0.03213</v>
      </c>
      <c r="C6612" t="n">
        <v>0.03206</v>
      </c>
      <c r="D6612" t="n">
        <v>0.03218</v>
      </c>
      <c r="E6612" t="n">
        <v>0.03217</v>
      </c>
      <c r="F6612" t="n">
        <v>0.03227</v>
      </c>
      <c r="G6612" t="n">
        <v>0.02321</v>
      </c>
      <c r="H6612" t="n">
        <v>0.02421</v>
      </c>
      <c r="I6612" t="n">
        <v>0.02421</v>
      </c>
      <c r="J6612" t="n">
        <v>-0.03801</v>
      </c>
      <c r="K6612" t="n">
        <v>-0.05035</v>
      </c>
      <c r="L6612" t="n">
        <v>-0.02684</v>
      </c>
      <c r="M6612" t="n">
        <v>-0.04245</v>
      </c>
      <c r="N6612" t="n">
        <v>-0.06285</v>
      </c>
      <c r="O6612" t="n">
        <v>-0.08139</v>
      </c>
      <c r="P6612" t="n">
        <v>-0.04858</v>
      </c>
      <c r="Q6612" t="n">
        <v>-0.02479</v>
      </c>
      <c r="R6612" t="n">
        <v>0.01256</v>
      </c>
      <c r="S6612" t="n">
        <v>0.03649</v>
      </c>
      <c r="T6612" t="n">
        <v>0.03505</v>
      </c>
    </row>
    <row r="6613">
      <c r="A6613" s="142" t="n">
        <v>45790</v>
      </c>
      <c r="B6613" t="n">
        <v>-0.05685</v>
      </c>
      <c r="C6613" t="n">
        <v>-0.05687</v>
      </c>
      <c r="D6613" t="n">
        <v>-0.05683</v>
      </c>
      <c r="E6613" t="n">
        <v>-0.05683</v>
      </c>
      <c r="F6613" t="n">
        <v>-0.05685</v>
      </c>
      <c r="G6613" t="n">
        <v>-0.06987</v>
      </c>
      <c r="H6613" t="n">
        <v>-0.00044</v>
      </c>
      <c r="I6613" t="n">
        <v>-0.00046</v>
      </c>
      <c r="J6613" t="n">
        <v>-0.01674</v>
      </c>
      <c r="K6613" t="n">
        <v>0.00486</v>
      </c>
      <c r="L6613" t="n">
        <v>0.01137</v>
      </c>
      <c r="M6613" t="n">
        <v>-0.00638</v>
      </c>
      <c r="N6613" t="n">
        <v>-0.00821</v>
      </c>
      <c r="O6613" t="n">
        <v>-0.00311</v>
      </c>
      <c r="P6613" t="n">
        <v>-0.01447</v>
      </c>
      <c r="Q6613" t="n">
        <v>-0.02002</v>
      </c>
      <c r="R6613" t="n">
        <v>0.00099</v>
      </c>
      <c r="S6613" t="n">
        <v>0.002</v>
      </c>
      <c r="T6613" t="n">
        <v>-0.00881</v>
      </c>
    </row>
    <row r="6614">
      <c r="A6614" s="142" t="n">
        <v>45791</v>
      </c>
      <c r="B6614" t="n">
        <v>-0.0044</v>
      </c>
      <c r="C6614" t="n">
        <v>-0.0044</v>
      </c>
      <c r="D6614" t="n">
        <v>-0.00436</v>
      </c>
      <c r="E6614" t="n">
        <v>-0.00439</v>
      </c>
      <c r="F6614" t="n">
        <v>-0.00433</v>
      </c>
      <c r="G6614" t="n">
        <v>0.00011</v>
      </c>
      <c r="H6614" t="n">
        <v>0.00187</v>
      </c>
      <c r="I6614" t="n">
        <v>0.00189</v>
      </c>
      <c r="J6614" t="n">
        <v>-0.02652</v>
      </c>
      <c r="K6614" t="n">
        <v>-0.02533</v>
      </c>
      <c r="L6614" t="n">
        <v>-0.01594</v>
      </c>
      <c r="M6614" t="n">
        <v>-0.02362</v>
      </c>
      <c r="N6614" t="n">
        <v>-0.02048</v>
      </c>
      <c r="O6614" t="n">
        <v>-0.02089</v>
      </c>
      <c r="P6614" t="n">
        <v>-0.01813</v>
      </c>
      <c r="Q6614" t="n">
        <v>-0.02254</v>
      </c>
      <c r="R6614" t="n">
        <v>-0.00225</v>
      </c>
      <c r="S6614" t="n">
        <v>-0.00118</v>
      </c>
      <c r="T6614" t="n">
        <v>0.01013</v>
      </c>
    </row>
    <row r="6615">
      <c r="A6615" s="142" t="n">
        <v>45792</v>
      </c>
      <c r="B6615" t="n">
        <v>-0.0277</v>
      </c>
      <c r="C6615" t="n">
        <v>-0.02773</v>
      </c>
      <c r="D6615" t="n">
        <v>-0.0277</v>
      </c>
      <c r="E6615" t="n">
        <v>-0.02767</v>
      </c>
      <c r="F6615" t="n">
        <v>-0.02771</v>
      </c>
      <c r="G6615" t="n">
        <v>-0.02323</v>
      </c>
      <c r="H6615" t="n">
        <v>-0.01367</v>
      </c>
      <c r="I6615" t="n">
        <v>-0.01371</v>
      </c>
      <c r="J6615" t="n">
        <v>0.00163</v>
      </c>
      <c r="K6615" t="n">
        <v>0.01254</v>
      </c>
      <c r="L6615" t="n">
        <v>0.01173</v>
      </c>
      <c r="M6615" t="n">
        <v>0.00976</v>
      </c>
      <c r="N6615" t="n">
        <v>0.01592</v>
      </c>
      <c r="O6615" t="n">
        <v>0.01784</v>
      </c>
      <c r="P6615" t="n">
        <v>0.00352</v>
      </c>
      <c r="Q6615" t="n">
        <v>0.00184</v>
      </c>
      <c r="R6615" t="n">
        <v>0.00675</v>
      </c>
      <c r="S6615" t="n">
        <v>0.00531</v>
      </c>
      <c r="T6615" t="n">
        <v>0.00246</v>
      </c>
    </row>
    <row r="6616">
      <c r="A6616" s="142" t="n">
        <v>45793</v>
      </c>
      <c r="B6616" t="n">
        <v>0.01729</v>
      </c>
      <c r="C6616" t="n">
        <v>0.01727</v>
      </c>
      <c r="D6616" t="n">
        <v>0.01728</v>
      </c>
      <c r="E6616" t="n">
        <v>0.01729</v>
      </c>
      <c r="F6616" t="n">
        <v>0.0173</v>
      </c>
      <c r="G6616" t="n">
        <v>0.01493</v>
      </c>
      <c r="H6616" t="n">
        <v>6e-05</v>
      </c>
      <c r="I6616" t="n">
        <v>5e-05</v>
      </c>
      <c r="J6616" t="n">
        <v>0.00629</v>
      </c>
      <c r="K6616" t="n">
        <v>0.00258</v>
      </c>
      <c r="L6616" t="n">
        <v>-0.00957</v>
      </c>
      <c r="M6616" t="n">
        <v>0.00275</v>
      </c>
      <c r="N6616" t="n">
        <v>-1e-05</v>
      </c>
      <c r="O6616" t="n">
        <v>-0.00055</v>
      </c>
      <c r="P6616" t="n">
        <v>0.00701</v>
      </c>
      <c r="Q6616" t="n">
        <v>0.0024</v>
      </c>
      <c r="R6616" t="n">
        <v>0.00473</v>
      </c>
      <c r="S6616" t="n">
        <v>0.00783</v>
      </c>
      <c r="T6616" t="n">
        <v>0.00234</v>
      </c>
    </row>
    <row r="6617">
      <c r="A6617" s="142" t="n">
        <v>45796</v>
      </c>
      <c r="B6617" t="n">
        <v>0.00087</v>
      </c>
      <c r="C6617" t="n">
        <v>0.0008</v>
      </c>
      <c r="D6617" t="n">
        <v>0.00091</v>
      </c>
      <c r="E6617" t="n">
        <v>0.00088</v>
      </c>
      <c r="F6617" t="n">
        <v>0.00096</v>
      </c>
      <c r="G6617" t="n">
        <v>-0.00198</v>
      </c>
      <c r="H6617" t="n">
        <v>-0.00504</v>
      </c>
      <c r="I6617" t="n">
        <v>-0.00506</v>
      </c>
      <c r="J6617" t="n">
        <v>0.01432</v>
      </c>
      <c r="K6617" t="n">
        <v>-0.00196</v>
      </c>
      <c r="L6617" t="n">
        <v>0.01273</v>
      </c>
      <c r="M6617" t="n">
        <v>0.009209999999999999</v>
      </c>
      <c r="N6617" t="n">
        <v>-0.00157</v>
      </c>
      <c r="O6617" t="n">
        <v>0</v>
      </c>
      <c r="P6617" t="n">
        <v>0.01305</v>
      </c>
      <c r="Q6617" t="n">
        <v>0.01476</v>
      </c>
      <c r="R6617" t="n">
        <v>0.00278</v>
      </c>
      <c r="S6617" t="n">
        <v>-0.00643</v>
      </c>
      <c r="T6617" t="n">
        <v>-0.01346</v>
      </c>
    </row>
    <row r="6618">
      <c r="A6618" s="142" t="n">
        <v>45797</v>
      </c>
      <c r="B6618" t="n">
        <v>0.00646</v>
      </c>
      <c r="C6618" t="n">
        <v>0.00646</v>
      </c>
      <c r="D6618" t="n">
        <v>0.0065</v>
      </c>
      <c r="E6618" t="n">
        <v>0.00648</v>
      </c>
      <c r="F6618" t="n">
        <v>0.0065</v>
      </c>
      <c r="G6618" t="n">
        <v>0.01534</v>
      </c>
      <c r="H6618" t="n">
        <v>-0.00424</v>
      </c>
      <c r="I6618" t="n">
        <v>-0.00426</v>
      </c>
      <c r="J6618" t="n">
        <v>0.02466</v>
      </c>
      <c r="K6618" t="n">
        <v>0.03767</v>
      </c>
      <c r="L6618" t="n">
        <v>0.0269</v>
      </c>
      <c r="M6618" t="n">
        <v>0.03764</v>
      </c>
      <c r="N6618" t="n">
        <v>0.04082</v>
      </c>
      <c r="O6618" t="n">
        <v>0.0526</v>
      </c>
      <c r="P6618" t="n">
        <v>0.0189</v>
      </c>
      <c r="Q6618" t="n">
        <v>0.02648</v>
      </c>
      <c r="R6618" t="n">
        <v>0.00717</v>
      </c>
      <c r="S6618" t="n">
        <v>-0.00219</v>
      </c>
      <c r="T6618" t="n">
        <v>-0.0006400000000000001</v>
      </c>
    </row>
    <row r="6619">
      <c r="A6619" s="142" t="n">
        <v>45798</v>
      </c>
      <c r="B6619" t="n">
        <v>0.04319</v>
      </c>
      <c r="C6619" t="n">
        <v>0.04319</v>
      </c>
      <c r="D6619" t="n">
        <v>0.0432</v>
      </c>
      <c r="E6619" t="n">
        <v>0.0432</v>
      </c>
      <c r="F6619" t="n">
        <v>0.0432</v>
      </c>
      <c r="G6619" t="n">
        <v>0.04463</v>
      </c>
      <c r="H6619" t="n">
        <v>0.01971</v>
      </c>
      <c r="I6619" t="n">
        <v>0.01967</v>
      </c>
      <c r="J6619" t="n">
        <v>0.0262</v>
      </c>
      <c r="K6619" t="n">
        <v>0.02214</v>
      </c>
      <c r="L6619" t="n">
        <v>0.01566</v>
      </c>
      <c r="M6619" t="n">
        <v>0.01917</v>
      </c>
      <c r="N6619" t="n">
        <v>0.0225</v>
      </c>
      <c r="O6619" t="n">
        <v>0.02699</v>
      </c>
      <c r="P6619" t="n">
        <v>0.02614</v>
      </c>
      <c r="Q6619" t="n">
        <v>0.02634</v>
      </c>
      <c r="R6619" t="n">
        <v>-0.00025</v>
      </c>
      <c r="S6619" t="n">
        <v>-0.01498</v>
      </c>
      <c r="T6619" t="n">
        <v>-0.00023</v>
      </c>
    </row>
    <row r="6620">
      <c r="A6620" s="142" t="n">
        <v>45799</v>
      </c>
      <c r="B6620" t="n">
        <v>0.02098</v>
      </c>
      <c r="C6620" t="n">
        <v>0.02094</v>
      </c>
      <c r="D6620" t="n">
        <v>0.02098</v>
      </c>
      <c r="E6620" t="n">
        <v>0.02096</v>
      </c>
      <c r="F6620" t="n">
        <v>0.02098</v>
      </c>
      <c r="G6620" t="n">
        <v>0.02755</v>
      </c>
      <c r="H6620" t="n">
        <v>0.00224</v>
      </c>
      <c r="I6620" t="n">
        <v>0.0023</v>
      </c>
      <c r="J6620" t="n">
        <v>-0.00019</v>
      </c>
      <c r="K6620" t="n">
        <v>-0.00168</v>
      </c>
      <c r="L6620" t="n">
        <v>-0.00767</v>
      </c>
      <c r="M6620" t="n">
        <v>0.00623</v>
      </c>
      <c r="N6620" t="n">
        <v>-0.00501</v>
      </c>
      <c r="O6620" t="n">
        <v>-0.01035</v>
      </c>
      <c r="P6620" t="n">
        <v>0.00411</v>
      </c>
      <c r="Q6620" t="n">
        <v>0.00071</v>
      </c>
      <c r="R6620" t="n">
        <v>-0.00626</v>
      </c>
      <c r="S6620" t="n">
        <v>0.00221</v>
      </c>
      <c r="T6620" t="n">
        <v>-0.00217</v>
      </c>
    </row>
    <row r="6621">
      <c r="A6621" s="142" t="n">
        <v>45800</v>
      </c>
      <c r="B6621" t="n">
        <v>0.00405</v>
      </c>
      <c r="C6621" t="n">
        <v>0.00405</v>
      </c>
      <c r="D6621" t="n">
        <v>0.00407</v>
      </c>
      <c r="E6621" t="n">
        <v>0.00406</v>
      </c>
      <c r="F6621" t="n">
        <v>0.0041</v>
      </c>
      <c r="G6621" t="n">
        <v>-0.00148</v>
      </c>
      <c r="H6621" t="n">
        <v>0.00187</v>
      </c>
      <c r="I6621" t="n">
        <v>0.00184</v>
      </c>
      <c r="J6621" t="n">
        <v>0.01627</v>
      </c>
      <c r="K6621" t="n">
        <v>0.02119</v>
      </c>
      <c r="L6621" t="n">
        <v>0.01259</v>
      </c>
      <c r="M6621" t="n">
        <v>0.01926</v>
      </c>
      <c r="N6621" t="n">
        <v>0.0208</v>
      </c>
      <c r="O6621" t="n">
        <v>0.02378</v>
      </c>
      <c r="P6621" t="n">
        <v>0.02046</v>
      </c>
      <c r="Q6621" t="n">
        <v>0.01887</v>
      </c>
      <c r="R6621" t="n">
        <v>-0.009010000000000001</v>
      </c>
      <c r="S6621" t="n">
        <v>-0.009010000000000001</v>
      </c>
      <c r="T6621" t="n">
        <v>-0.00098</v>
      </c>
    </row>
    <row r="6622">
      <c r="A6622" s="142" t="n">
        <v>45803</v>
      </c>
      <c r="B6622" t="n">
        <v>0.01867</v>
      </c>
      <c r="C6622" t="n">
        <v>0.01861</v>
      </c>
      <c r="D6622" t="n">
        <v>0.01872</v>
      </c>
      <c r="E6622" t="n">
        <v>0.01869</v>
      </c>
      <c r="F6622" t="n">
        <v>0.01874</v>
      </c>
      <c r="G6622" t="n">
        <v>0.02468</v>
      </c>
      <c r="H6622" t="n">
        <v>0.02502</v>
      </c>
      <c r="I6622" t="n">
        <v>0.02501</v>
      </c>
      <c r="J6622" t="n">
        <v>0.0067</v>
      </c>
      <c r="K6622" t="n">
        <v>0.00329</v>
      </c>
      <c r="L6622" t="n">
        <v>0</v>
      </c>
      <c r="M6622" t="n">
        <v>0.00225</v>
      </c>
      <c r="N6622" t="n">
        <v>0.00445</v>
      </c>
      <c r="O6622" t="n">
        <v>0</v>
      </c>
      <c r="P6622" t="n">
        <v>0</v>
      </c>
      <c r="Q6622" t="n">
        <v>0</v>
      </c>
      <c r="R6622" t="n">
        <v>0.009809999999999999</v>
      </c>
      <c r="S6622" t="n">
        <v>-0.00092</v>
      </c>
      <c r="T6622" t="n">
        <v>-0.00419</v>
      </c>
    </row>
    <row r="6623">
      <c r="A6623" s="142" t="n">
        <v>45804</v>
      </c>
      <c r="B6623" t="n">
        <v>-0.00231</v>
      </c>
      <c r="C6623" t="n">
        <v>-0.00233</v>
      </c>
      <c r="D6623" t="n">
        <v>-0.0023</v>
      </c>
      <c r="E6623" t="n">
        <v>-0.00231</v>
      </c>
      <c r="F6623" t="n">
        <v>-0.00228</v>
      </c>
      <c r="G6623" t="n">
        <v>0.00121</v>
      </c>
      <c r="H6623" t="n">
        <v>0.00194</v>
      </c>
      <c r="I6623" t="n">
        <v>0.00189</v>
      </c>
      <c r="J6623" t="n">
        <v>-0.00296</v>
      </c>
      <c r="K6623" t="n">
        <v>-0.00944</v>
      </c>
      <c r="L6623" t="n">
        <v>-0.01459</v>
      </c>
      <c r="M6623" t="n">
        <v>-0.00328</v>
      </c>
      <c r="N6623" t="n">
        <v>-0.00809</v>
      </c>
      <c r="O6623" t="n">
        <v>-0.00407</v>
      </c>
      <c r="P6623" t="n">
        <v>-0.00722</v>
      </c>
      <c r="Q6623" t="n">
        <v>0.00185</v>
      </c>
      <c r="R6623" t="n">
        <v>0.00335</v>
      </c>
      <c r="S6623" t="n">
        <v>0.01633</v>
      </c>
      <c r="T6623" t="n">
        <v>-0.00133</v>
      </c>
    </row>
    <row r="6624">
      <c r="A6624" s="142" t="n">
        <v>45805</v>
      </c>
      <c r="B6624" t="n">
        <v>0.00159</v>
      </c>
      <c r="C6624" t="n">
        <v>0.00157</v>
      </c>
      <c r="D6624" t="n">
        <v>0.00161</v>
      </c>
      <c r="E6624" t="n">
        <v>0.0016</v>
      </c>
      <c r="F6624" t="n">
        <v>0.0016</v>
      </c>
      <c r="G6624" t="n">
        <v>-0.00215</v>
      </c>
      <c r="H6624" t="n">
        <v>0.00429</v>
      </c>
      <c r="I6624" t="n">
        <v>0.00432</v>
      </c>
      <c r="J6624" t="n">
        <v>0.00408</v>
      </c>
      <c r="K6624" t="n">
        <v>0.01541</v>
      </c>
      <c r="L6624" t="n">
        <v>-0.00403</v>
      </c>
      <c r="M6624" t="n">
        <v>0.00695</v>
      </c>
      <c r="N6624" t="n">
        <v>0.01274</v>
      </c>
      <c r="O6624" t="n">
        <v>0.00718</v>
      </c>
      <c r="P6624" t="n">
        <v>0.0105</v>
      </c>
      <c r="Q6624" t="n">
        <v>0.00889</v>
      </c>
      <c r="R6624" t="n">
        <v>-0.00625</v>
      </c>
      <c r="S6624" t="n">
        <v>-0.00191</v>
      </c>
      <c r="T6624" t="n">
        <v>0.0034</v>
      </c>
    </row>
    <row r="6625">
      <c r="A6625" s="142" t="n">
        <v>45806</v>
      </c>
      <c r="B6625" t="n">
        <v>0</v>
      </c>
      <c r="C6625" t="n">
        <v>0</v>
      </c>
      <c r="D6625" t="n">
        <v>0</v>
      </c>
      <c r="E6625" t="n">
        <v>0</v>
      </c>
      <c r="F6625" t="n">
        <v>0</v>
      </c>
      <c r="G6625" t="n">
        <v>0</v>
      </c>
      <c r="H6625" t="n">
        <v>0</v>
      </c>
      <c r="I6625" t="n">
        <v>0</v>
      </c>
      <c r="J6625" t="n">
        <v>0</v>
      </c>
      <c r="K6625" t="n">
        <v>0</v>
      </c>
      <c r="L6625" t="n">
        <v>0</v>
      </c>
      <c r="M6625" t="n">
        <v>0</v>
      </c>
      <c r="N6625" t="n">
        <v>0</v>
      </c>
      <c r="O6625" t="n">
        <v>0</v>
      </c>
      <c r="P6625" t="n">
        <v>-0.008789999999999999</v>
      </c>
      <c r="Q6625" t="n">
        <v>0</v>
      </c>
      <c r="R6625" t="n">
        <v>-0.00186</v>
      </c>
      <c r="S6625" t="n">
        <v>0.00023</v>
      </c>
      <c r="T6625" t="n">
        <v>0.00123</v>
      </c>
    </row>
    <row r="6626">
      <c r="A6626" s="142" t="n">
        <v>45807</v>
      </c>
      <c r="B6626" t="n">
        <v>-0.00037</v>
      </c>
      <c r="C6626" t="n">
        <v>-0.00041</v>
      </c>
      <c r="D6626" t="n">
        <v>-0.00035</v>
      </c>
      <c r="E6626" t="n">
        <v>-0.00037</v>
      </c>
      <c r="F6626" t="n">
        <v>-0.0016</v>
      </c>
      <c r="G6626" t="n">
        <v>0.00044</v>
      </c>
      <c r="H6626" t="n">
        <v>-0.008370000000000001</v>
      </c>
      <c r="I6626" t="n">
        <v>-0.008200000000000001</v>
      </c>
      <c r="J6626" t="n">
        <v>-0.00369</v>
      </c>
      <c r="K6626" t="n">
        <v>-0.00196</v>
      </c>
      <c r="L6626" t="n">
        <v>-0.00591</v>
      </c>
      <c r="M6626" t="n">
        <v>-0.00573</v>
      </c>
      <c r="N6626" t="n">
        <v>-0.00291</v>
      </c>
      <c r="O6626" t="n">
        <v>-0.00135</v>
      </c>
      <c r="P6626" t="n">
        <v>0.01613</v>
      </c>
      <c r="Q6626" t="n">
        <v>-0.00693</v>
      </c>
      <c r="R6626" t="n">
        <v>0.00211</v>
      </c>
      <c r="S6626" t="n">
        <v>-0.0009700000000000001</v>
      </c>
      <c r="T6626" t="n">
        <v>-0.01096</v>
      </c>
    </row>
    <row r="6627">
      <c r="A6627" s="142" t="n">
        <v>45810</v>
      </c>
      <c r="B6627" t="n">
        <v>0.00667</v>
      </c>
      <c r="C6627" t="n">
        <v>0.00662</v>
      </c>
      <c r="D6627" t="n">
        <v>0.0067</v>
      </c>
      <c r="E6627" t="n">
        <v>0.00669</v>
      </c>
      <c r="F6627" t="n">
        <v>0.008030000000000001</v>
      </c>
      <c r="G6627" t="n">
        <v>0.00687</v>
      </c>
      <c r="H6627" t="n">
        <v>-0.00735</v>
      </c>
      <c r="I6627" t="n">
        <v>-0.00757</v>
      </c>
      <c r="J6627" t="n">
        <v>0.0469</v>
      </c>
      <c r="K6627" t="n">
        <v>0.03524</v>
      </c>
      <c r="L6627" t="n">
        <v>0.02689</v>
      </c>
      <c r="M6627" t="n">
        <v>0.04412</v>
      </c>
      <c r="N6627" t="n">
        <v>0.04548</v>
      </c>
      <c r="O6627" t="n">
        <v>0.05936</v>
      </c>
      <c r="P6627" t="n">
        <v>0.03333</v>
      </c>
      <c r="Q6627" t="n">
        <v>0.04958</v>
      </c>
      <c r="R6627" t="n">
        <v>-0.00138</v>
      </c>
      <c r="S6627" t="n">
        <v>-0.00338</v>
      </c>
      <c r="T6627" t="n">
        <v>-0.01028</v>
      </c>
    </row>
    <row r="6628">
      <c r="A6628" s="142" t="n">
        <v>45811</v>
      </c>
      <c r="B6628" t="n">
        <v>0.0456</v>
      </c>
      <c r="C6628" t="n">
        <v>0.04559</v>
      </c>
      <c r="D6628" t="n">
        <v>0.04558</v>
      </c>
      <c r="E6628" t="n">
        <v>0.04562</v>
      </c>
      <c r="F6628" t="n">
        <v>0.04376</v>
      </c>
      <c r="G6628" t="n">
        <v>0.05274</v>
      </c>
      <c r="H6628" t="n">
        <v>0.03009</v>
      </c>
      <c r="I6628" t="n">
        <v>0.03011</v>
      </c>
      <c r="J6628" t="n">
        <v>0.008149999999999999</v>
      </c>
      <c r="K6628" t="n">
        <v>0.007820000000000001</v>
      </c>
      <c r="L6628" t="n">
        <v>0.00102</v>
      </c>
      <c r="M6628" t="n">
        <v>0.00945</v>
      </c>
      <c r="N6628" t="n">
        <v>0.00842</v>
      </c>
      <c r="O6628" t="n">
        <v>0.0004</v>
      </c>
      <c r="P6628" t="n">
        <v>0.0169</v>
      </c>
      <c r="Q6628" t="n">
        <v>-0.0056</v>
      </c>
      <c r="R6628" t="n">
        <v>0.00134</v>
      </c>
      <c r="S6628" t="n">
        <v>0.00726</v>
      </c>
      <c r="T6628" t="n">
        <v>0.00795</v>
      </c>
    </row>
    <row r="6629">
      <c r="A6629" s="142" t="n">
        <v>45812</v>
      </c>
      <c r="B6629" t="n">
        <v>0.0046</v>
      </c>
      <c r="C6629" t="n">
        <v>0.00459</v>
      </c>
      <c r="D6629" t="n">
        <v>0.00466</v>
      </c>
      <c r="E6629" t="n">
        <v>0.00463</v>
      </c>
      <c r="F6629" t="n">
        <v>0.00527</v>
      </c>
      <c r="G6629" t="n">
        <v>0.00133</v>
      </c>
      <c r="H6629" t="n">
        <v>0.01092</v>
      </c>
      <c r="I6629" t="n">
        <v>0.01101</v>
      </c>
      <c r="J6629" t="n">
        <v>-0.00263</v>
      </c>
      <c r="K6629" t="n">
        <v>0.00556</v>
      </c>
      <c r="L6629" t="n">
        <v>0.00609</v>
      </c>
      <c r="M6629" t="n">
        <v>0.00408</v>
      </c>
      <c r="N6629" t="n">
        <v>0.00187</v>
      </c>
      <c r="O6629" t="n">
        <v>0.00613</v>
      </c>
      <c r="P6629" t="n">
        <v>0.00529</v>
      </c>
      <c r="Q6629" t="n">
        <v>0.00735</v>
      </c>
      <c r="R6629" t="n">
        <v>0.00507</v>
      </c>
      <c r="S6629" t="n">
        <v>-0.00012</v>
      </c>
      <c r="T6629" t="n">
        <v>0.008869999999999999</v>
      </c>
    </row>
    <row r="6630">
      <c r="A6630" s="142" t="n">
        <v>45813</v>
      </c>
      <c r="B6630" t="n">
        <v>0.00471</v>
      </c>
      <c r="C6630" t="n">
        <v>0.00468</v>
      </c>
      <c r="D6630" t="n">
        <v>0.00459</v>
      </c>
      <c r="E6630" t="n">
        <v>0.00469</v>
      </c>
      <c r="F6630" t="n">
        <v>0.00401</v>
      </c>
      <c r="G6630" t="n">
        <v>0.00774</v>
      </c>
      <c r="H6630" t="n">
        <v>0.00611</v>
      </c>
      <c r="I6630" t="n">
        <v>0.00617</v>
      </c>
      <c r="J6630" t="n">
        <v>0.01462</v>
      </c>
      <c r="K6630" t="n">
        <v>0.00351</v>
      </c>
      <c r="L6630" t="n">
        <v>0.01586</v>
      </c>
      <c r="M6630" t="n">
        <v>0.01632</v>
      </c>
      <c r="N6630" t="n">
        <v>0.009379999999999999</v>
      </c>
      <c r="O6630" t="n">
        <v>0.00796</v>
      </c>
      <c r="P6630" t="n">
        <v>0.00376</v>
      </c>
      <c r="Q6630" t="n">
        <v>0.0221</v>
      </c>
      <c r="R6630" t="n">
        <v>0.00178</v>
      </c>
      <c r="S6630" t="n">
        <v>-0.0044</v>
      </c>
      <c r="T6630" t="n">
        <v>0.00666</v>
      </c>
    </row>
    <row r="6631">
      <c r="A6631" s="142" t="n">
        <v>45814</v>
      </c>
      <c r="B6631" t="n">
        <v>0.025</v>
      </c>
      <c r="C6631" t="n">
        <v>0.02499</v>
      </c>
      <c r="D6631" t="n">
        <v>0.02466</v>
      </c>
      <c r="E6631" t="n">
        <v>0.02504</v>
      </c>
      <c r="F6631" t="n">
        <v>0.02467</v>
      </c>
      <c r="G6631" t="n">
        <v>0.02684</v>
      </c>
      <c r="H6631" t="n">
        <v>0.0178</v>
      </c>
      <c r="I6631" t="n">
        <v>0.01777</v>
      </c>
      <c r="J6631" t="n">
        <v>-0.01684</v>
      </c>
      <c r="K6631" t="n">
        <v>-0.01561</v>
      </c>
      <c r="L6631" t="n">
        <v>0.008059999999999999</v>
      </c>
      <c r="M6631" t="n">
        <v>-0.00499</v>
      </c>
      <c r="N6631" t="n">
        <v>-0.02111</v>
      </c>
      <c r="O6631" t="n">
        <v>-0.02755</v>
      </c>
      <c r="P6631" t="n">
        <v>-0.02246</v>
      </c>
      <c r="Q6631" t="n">
        <v>-0.01448</v>
      </c>
      <c r="R6631" t="n">
        <v>0.00356</v>
      </c>
      <c r="S6631" t="n">
        <v>0.01191</v>
      </c>
      <c r="T6631" t="n">
        <v>0.00633</v>
      </c>
    </row>
    <row r="6632">
      <c r="A6632" s="142" t="n">
        <v>45817</v>
      </c>
      <c r="B6632" t="n">
        <v>0</v>
      </c>
      <c r="C6632" t="n">
        <v>0</v>
      </c>
      <c r="D6632" t="n">
        <v>0</v>
      </c>
      <c r="E6632" t="n">
        <v>0</v>
      </c>
      <c r="F6632" t="n">
        <v>0</v>
      </c>
      <c r="G6632" t="n">
        <v>0</v>
      </c>
      <c r="H6632" t="n">
        <v>0</v>
      </c>
      <c r="I6632" t="n">
        <v>0</v>
      </c>
      <c r="J6632" t="n">
        <v>0</v>
      </c>
      <c r="K6632" t="n">
        <v>0</v>
      </c>
      <c r="L6632" t="n">
        <v>0</v>
      </c>
      <c r="M6632" t="n">
        <v>0</v>
      </c>
      <c r="N6632" t="n">
        <v>0</v>
      </c>
      <c r="O6632" t="n">
        <v>0</v>
      </c>
      <c r="P6632" t="n">
        <v>0.00919</v>
      </c>
      <c r="Q6632" t="n">
        <v>0</v>
      </c>
      <c r="R6632" t="n">
        <v>-0.00121</v>
      </c>
      <c r="S6632" t="n">
        <v>0.00032</v>
      </c>
      <c r="T6632" t="n">
        <v>0.00753</v>
      </c>
    </row>
    <row r="6633">
      <c r="A6633" s="142" t="n">
        <v>45818</v>
      </c>
      <c r="B6633" t="n">
        <v>-0.00212</v>
      </c>
      <c r="C6633" t="n">
        <v>-0.0004</v>
      </c>
      <c r="D6633" t="n">
        <v>-0.00403</v>
      </c>
      <c r="E6633" t="n">
        <v>-0.00031</v>
      </c>
      <c r="F6633" t="n">
        <v>-0.00399</v>
      </c>
      <c r="G6633" t="n">
        <v>-0.0083</v>
      </c>
      <c r="H6633" t="n">
        <v>0.01279</v>
      </c>
      <c r="I6633" t="n">
        <v>0.01285</v>
      </c>
      <c r="J6633" t="n">
        <v>-0.01112</v>
      </c>
      <c r="K6633" t="n">
        <v>-0.01278</v>
      </c>
      <c r="L6633" t="n">
        <v>0.01398</v>
      </c>
      <c r="M6633" t="n">
        <v>-0.01146</v>
      </c>
      <c r="N6633" t="n">
        <v>-0.01407</v>
      </c>
      <c r="O6633" t="n">
        <v>-0.008399999999999999</v>
      </c>
      <c r="P6633" t="n">
        <v>-0.01745</v>
      </c>
      <c r="Q6633" t="n">
        <v>-0.01192</v>
      </c>
      <c r="R6633" t="n">
        <v>-0.00056</v>
      </c>
      <c r="S6633" t="n">
        <v>0.00275</v>
      </c>
      <c r="T6633" t="n">
        <v>0.00474</v>
      </c>
    </row>
    <row r="6634">
      <c r="A6634" s="142" t="n">
        <v>45819</v>
      </c>
      <c r="B6634" t="n">
        <v>-0.01922</v>
      </c>
      <c r="C6634" t="n">
        <v>-0.01617</v>
      </c>
      <c r="D6634" t="n">
        <v>-0.01923</v>
      </c>
      <c r="E6634" t="n">
        <v>-0.01614</v>
      </c>
      <c r="F6634" t="n">
        <v>-0.01921</v>
      </c>
      <c r="G6634" t="n">
        <v>-0.01767</v>
      </c>
      <c r="H6634" t="n">
        <v>-0.01433</v>
      </c>
      <c r="I6634" t="n">
        <v>-0.01436</v>
      </c>
      <c r="J6634" t="n">
        <v>-0.0166</v>
      </c>
      <c r="K6634" t="n">
        <v>-0.00519</v>
      </c>
      <c r="L6634" t="n">
        <v>0.00784</v>
      </c>
      <c r="M6634" t="n">
        <v>0.00205</v>
      </c>
      <c r="N6634" t="n">
        <v>-0.00024</v>
      </c>
      <c r="O6634" t="n">
        <v>0.00743</v>
      </c>
      <c r="P6634" t="n">
        <v>-0.00309</v>
      </c>
      <c r="Q6634" t="n">
        <v>-0.01691</v>
      </c>
      <c r="R6634" t="n">
        <v>-0.00258</v>
      </c>
      <c r="S6634" t="n">
        <v>-0.00543</v>
      </c>
      <c r="T6634" t="n">
        <v>0.00224</v>
      </c>
    </row>
    <row r="6635">
      <c r="A6635" s="142" t="n">
        <v>45820</v>
      </c>
      <c r="B6635" t="n">
        <v>0.00519</v>
      </c>
      <c r="C6635" t="n">
        <v>0.00444</v>
      </c>
      <c r="D6635" t="n">
        <v>0.00521</v>
      </c>
      <c r="E6635" t="n">
        <v>0.00446</v>
      </c>
      <c r="F6635" t="n">
        <v>0.00519</v>
      </c>
      <c r="G6635" t="n">
        <v>0.01016</v>
      </c>
      <c r="H6635" t="n">
        <v>-0.00483</v>
      </c>
      <c r="I6635" t="n">
        <v>-0.00481</v>
      </c>
      <c r="J6635" t="n">
        <v>0.0187</v>
      </c>
      <c r="K6635" t="n">
        <v>0.02</v>
      </c>
      <c r="L6635" t="n">
        <v>0.00992</v>
      </c>
      <c r="M6635" t="n">
        <v>0.01618</v>
      </c>
      <c r="N6635" t="n">
        <v>0.01757</v>
      </c>
      <c r="O6635" t="n">
        <v>0.02467</v>
      </c>
      <c r="P6635" t="n">
        <v>0.03253</v>
      </c>
      <c r="Q6635" t="n">
        <v>0.01446</v>
      </c>
      <c r="R6635" t="n">
        <v>-0.00323</v>
      </c>
      <c r="S6635" t="n">
        <v>-0.00568</v>
      </c>
      <c r="T6635" t="n">
        <v>-0.01327</v>
      </c>
    </row>
    <row r="6636">
      <c r="A6636" s="142" t="n">
        <v>45821</v>
      </c>
      <c r="B6636" t="n">
        <v>0.0116</v>
      </c>
      <c r="C6636" t="n">
        <v>0.01177</v>
      </c>
      <c r="D6636" t="n">
        <v>0.0116</v>
      </c>
      <c r="E6636" t="n">
        <v>0.01177</v>
      </c>
      <c r="F6636" t="n">
        <v>0.01163</v>
      </c>
      <c r="G6636" t="n">
        <v>0.0204</v>
      </c>
      <c r="H6636" t="n">
        <v>0.00208</v>
      </c>
      <c r="I6636" t="n">
        <v>0.00204</v>
      </c>
      <c r="J6636" t="n">
        <v>0.02424</v>
      </c>
      <c r="K6636" t="n">
        <v>0.01843</v>
      </c>
      <c r="L6636" t="n">
        <v>-0.00629</v>
      </c>
      <c r="M6636" t="n">
        <v>0.00864</v>
      </c>
      <c r="N6636" t="n">
        <v>0.01831</v>
      </c>
      <c r="O6636" t="n">
        <v>0.01654</v>
      </c>
      <c r="P6636" t="n">
        <v>0.00225</v>
      </c>
      <c r="Q6636" t="n">
        <v>0.02348</v>
      </c>
      <c r="R6636" t="n">
        <v>-0.008449999999999999</v>
      </c>
      <c r="S6636" t="n">
        <v>-0.00758</v>
      </c>
      <c r="T6636" t="n">
        <v>-0.00712</v>
      </c>
    </row>
    <row r="6637">
      <c r="A6637" s="142" t="n">
        <v>45824</v>
      </c>
      <c r="B6637" t="n">
        <v>0.01398</v>
      </c>
      <c r="C6637" t="n">
        <v>0.01268</v>
      </c>
      <c r="D6637" t="n">
        <v>0.01403</v>
      </c>
      <c r="E6637" t="n">
        <v>0.01277</v>
      </c>
      <c r="F6637" t="n">
        <v>0.01404</v>
      </c>
      <c r="G6637" t="n">
        <v>0.01056</v>
      </c>
      <c r="H6637" t="n">
        <v>0.007889999999999999</v>
      </c>
      <c r="I6637" t="n">
        <v>0.007939999999999999</v>
      </c>
      <c r="J6637" t="n">
        <v>-0.01705</v>
      </c>
      <c r="K6637" t="n">
        <v>-0.01825</v>
      </c>
      <c r="L6637" t="n">
        <v>0.00318</v>
      </c>
      <c r="M6637" t="n">
        <v>-0.00831</v>
      </c>
      <c r="N6637" t="n">
        <v>-0.01245</v>
      </c>
      <c r="O6637" t="n">
        <v>-0.00872</v>
      </c>
      <c r="P6637" t="n">
        <v>-0.00524</v>
      </c>
      <c r="Q6637" t="n">
        <v>-0.01635</v>
      </c>
      <c r="R6637" t="n">
        <v>0.00333</v>
      </c>
      <c r="S6637" t="n">
        <v>0.00459</v>
      </c>
      <c r="T6637" t="n">
        <v>0.00214</v>
      </c>
    </row>
    <row r="6638">
      <c r="A6638" s="142" t="n">
        <v>45825</v>
      </c>
      <c r="B6638" t="n">
        <v>-0.0103</v>
      </c>
      <c r="C6638" t="n">
        <v>-0.01151</v>
      </c>
      <c r="D6638" t="n">
        <v>-0.01029</v>
      </c>
      <c r="E6638" t="n">
        <v>-0.01149</v>
      </c>
      <c r="F6638" t="n">
        <v>-0.01027</v>
      </c>
      <c r="G6638" t="n">
        <v>-0.00607</v>
      </c>
      <c r="H6638" t="n">
        <v>0.00543</v>
      </c>
      <c r="I6638" t="n">
        <v>0.00535</v>
      </c>
      <c r="J6638" t="n">
        <v>0.00584</v>
      </c>
      <c r="K6638" t="n">
        <v>0.00551</v>
      </c>
      <c r="L6638" t="n">
        <v>0.00654</v>
      </c>
      <c r="M6638" t="n">
        <v>-0.00334</v>
      </c>
      <c r="N6638" t="n">
        <v>0.00273</v>
      </c>
      <c r="O6638" t="n">
        <v>-0.00139</v>
      </c>
      <c r="P6638" t="n">
        <v>-0.01129</v>
      </c>
      <c r="Q6638" t="n">
        <v>0.00324</v>
      </c>
      <c r="R6638" t="n">
        <v>-0.00843</v>
      </c>
      <c r="S6638" t="n">
        <v>-0.00226</v>
      </c>
      <c r="T6638" t="n">
        <v>0.00481</v>
      </c>
    </row>
    <row r="6639">
      <c r="A6639" s="142" t="n">
        <v>45826</v>
      </c>
      <c r="B6639" t="n">
        <v>0.00103</v>
      </c>
      <c r="C6639" t="n">
        <v>0.00102</v>
      </c>
      <c r="D6639" t="n">
        <v>0.00103</v>
      </c>
      <c r="E6639" t="n">
        <v>0.00105</v>
      </c>
      <c r="F6639" t="n">
        <v>0.00102</v>
      </c>
      <c r="G6639" t="n">
        <v>-0.00456</v>
      </c>
      <c r="H6639" t="n">
        <v>0.00193</v>
      </c>
      <c r="I6639" t="n">
        <v>0.00201</v>
      </c>
      <c r="J6639" t="n">
        <v>0.00317</v>
      </c>
      <c r="K6639" t="n">
        <v>-0.00783</v>
      </c>
      <c r="L6639" t="n">
        <v>0.008460000000000001</v>
      </c>
      <c r="M6639" t="n">
        <v>-0.00953</v>
      </c>
      <c r="N6639" t="n">
        <v>-0.00768</v>
      </c>
      <c r="O6639" t="n">
        <v>-0.01113</v>
      </c>
      <c r="P6639" t="n">
        <v>-0.01142</v>
      </c>
      <c r="Q6639" t="n">
        <v>0.00454</v>
      </c>
      <c r="R6639" t="n">
        <v>-0.00373</v>
      </c>
      <c r="S6639" t="n">
        <v>0.00078</v>
      </c>
      <c r="T6639" t="n">
        <v>-0.00128</v>
      </c>
    </row>
    <row r="6640">
      <c r="A6640" s="142" t="n">
        <v>45827</v>
      </c>
      <c r="B6640" t="n">
        <v>-0.00664</v>
      </c>
      <c r="C6640" t="n">
        <v>-0.00696</v>
      </c>
      <c r="D6640" t="n">
        <v>-0.00662</v>
      </c>
      <c r="E6640" t="n">
        <v>-0.00692</v>
      </c>
      <c r="F6640" t="n">
        <v>-0.00658</v>
      </c>
      <c r="G6640" t="n">
        <v>-0.008240000000000001</v>
      </c>
      <c r="H6640" t="n">
        <v>-0.00363</v>
      </c>
      <c r="I6640" t="n">
        <v>-0.00372</v>
      </c>
      <c r="J6640" t="n">
        <v>-0.02018</v>
      </c>
      <c r="K6640" t="n">
        <v>-0.00482</v>
      </c>
      <c r="L6640" t="n">
        <v>0</v>
      </c>
      <c r="M6640" t="n">
        <v>-0.00732</v>
      </c>
      <c r="N6640" t="n">
        <v>-0.00783</v>
      </c>
      <c r="O6640" t="n">
        <v>0</v>
      </c>
      <c r="P6640" t="n">
        <v>0</v>
      </c>
      <c r="Q6640" t="n">
        <v>0</v>
      </c>
      <c r="R6640" t="n">
        <v>-0.00774</v>
      </c>
      <c r="S6640" t="n">
        <v>-0.00073</v>
      </c>
      <c r="T6640" t="n">
        <v>-0.00993</v>
      </c>
    </row>
    <row r="6641">
      <c r="A6641" s="142" t="n">
        <v>45828</v>
      </c>
      <c r="B6641" t="n">
        <v>-0.00603</v>
      </c>
      <c r="C6641" t="n">
        <v>-0.00599</v>
      </c>
      <c r="D6641" t="n">
        <v>-0.00602</v>
      </c>
      <c r="E6641" t="n">
        <v>-0.00597</v>
      </c>
      <c r="F6641" t="n">
        <v>-0.00602</v>
      </c>
      <c r="G6641" t="n">
        <v>-0.009480000000000001</v>
      </c>
      <c r="H6641" t="n">
        <v>-0.00518</v>
      </c>
      <c r="I6641" t="n">
        <v>-0.00514</v>
      </c>
      <c r="J6641" t="n">
        <v>0.00573</v>
      </c>
      <c r="K6641" t="n">
        <v>-0.01008</v>
      </c>
      <c r="L6641" t="n">
        <v>-0.01789</v>
      </c>
      <c r="M6641" t="n">
        <v>-0.01057</v>
      </c>
      <c r="N6641" t="n">
        <v>-0.00787</v>
      </c>
      <c r="O6641" t="n">
        <v>-0.01126</v>
      </c>
      <c r="P6641" t="n">
        <v>-0.02694</v>
      </c>
      <c r="Q6641" t="n">
        <v>-0.01274</v>
      </c>
      <c r="R6641" t="n">
        <v>0.00104</v>
      </c>
      <c r="S6641" t="n">
        <v>-0.00414</v>
      </c>
      <c r="T6641" t="n">
        <v>0.00666</v>
      </c>
    </row>
    <row r="6642">
      <c r="A6642" s="142" t="n">
        <v>45831</v>
      </c>
      <c r="B6642" t="n">
        <v>0</v>
      </c>
      <c r="C6642" t="n">
        <v>0</v>
      </c>
      <c r="D6642" t="n">
        <v>0</v>
      </c>
      <c r="E6642" t="n">
        <v>0</v>
      </c>
      <c r="F6642" t="n">
        <v>0</v>
      </c>
      <c r="G6642" t="n">
        <v>0</v>
      </c>
      <c r="H6642" t="n">
        <v>0</v>
      </c>
      <c r="I6642" t="n">
        <v>0</v>
      </c>
      <c r="J6642" t="n">
        <v>0</v>
      </c>
      <c r="K6642" t="n">
        <v>0.00537</v>
      </c>
      <c r="L6642" t="n">
        <v>0.00942</v>
      </c>
      <c r="M6642" t="n">
        <v>0.009390000000000001</v>
      </c>
      <c r="N6642" t="n">
        <v>0.00199</v>
      </c>
      <c r="O6642" t="n">
        <v>0.00868</v>
      </c>
      <c r="P6642" t="n">
        <v>0.00158</v>
      </c>
      <c r="Q6642" t="n">
        <v>0</v>
      </c>
      <c r="R6642" t="n">
        <v>-0.00236</v>
      </c>
      <c r="S6642" t="n">
        <v>0.00358</v>
      </c>
      <c r="T6642" t="n">
        <v>-0.00766</v>
      </c>
    </row>
    <row r="6643">
      <c r="A6643" s="142" t="n">
        <v>45832</v>
      </c>
      <c r="B6643" t="n">
        <v>6e-05</v>
      </c>
      <c r="C6643" t="n">
        <v>-8.000000000000001e-05</v>
      </c>
      <c r="D6643" t="n">
        <v>0.00013</v>
      </c>
      <c r="E6643" t="n">
        <v>3e-05</v>
      </c>
      <c r="F6643" t="n">
        <v>0.00012</v>
      </c>
      <c r="G6643" t="n">
        <v>0.0055</v>
      </c>
      <c r="H6643" t="n">
        <v>-0.008240000000000001</v>
      </c>
      <c r="I6643" t="n">
        <v>-0.00831</v>
      </c>
      <c r="J6643" t="n">
        <v>-0.0397</v>
      </c>
      <c r="K6643" t="n">
        <v>-0.02559</v>
      </c>
      <c r="L6643" t="n">
        <v>-0.00681</v>
      </c>
      <c r="M6643" t="n">
        <v>-0.02429</v>
      </c>
      <c r="N6643" t="n">
        <v>-0.03296</v>
      </c>
      <c r="O6643" t="n">
        <v>-0.02453</v>
      </c>
      <c r="P6643" t="n">
        <v>-0.0158</v>
      </c>
      <c r="Q6643" t="n">
        <v>-0.03474</v>
      </c>
      <c r="R6643" t="n">
        <v>0.01081</v>
      </c>
      <c r="S6643" t="n">
        <v>0.007</v>
      </c>
      <c r="T6643" t="n">
        <v>0.01756</v>
      </c>
    </row>
    <row r="6644">
      <c r="A6644" s="142" t="n">
        <v>45833</v>
      </c>
      <c r="B6644" t="n">
        <v>-0.02694</v>
      </c>
      <c r="C6644" t="n">
        <v>-0.02608</v>
      </c>
      <c r="D6644" t="n">
        <v>-0.02692</v>
      </c>
      <c r="E6644" t="n">
        <v>-0.02607</v>
      </c>
      <c r="F6644" t="n">
        <v>-0.02689</v>
      </c>
      <c r="G6644" t="n">
        <v>-0.01959</v>
      </c>
      <c r="H6644" t="n">
        <v>-0.00433</v>
      </c>
      <c r="I6644" t="n">
        <v>-0.00431</v>
      </c>
      <c r="J6644" t="n">
        <v>0.00742</v>
      </c>
      <c r="K6644" t="n">
        <v>0.00147</v>
      </c>
      <c r="L6644" t="n">
        <v>0.007860000000000001</v>
      </c>
      <c r="M6644" t="n">
        <v>-0.00022</v>
      </c>
      <c r="N6644" t="n">
        <v>-0.00282</v>
      </c>
      <c r="O6644" t="n">
        <v>0.00117</v>
      </c>
      <c r="P6644" t="n">
        <v>-0.01124</v>
      </c>
      <c r="Q6644" t="n">
        <v>0.00588</v>
      </c>
      <c r="R6644" t="n">
        <v>-0.007889999999999999</v>
      </c>
      <c r="S6644" t="n">
        <v>-0.00131</v>
      </c>
      <c r="T6644" t="n">
        <v>0.00705</v>
      </c>
    </row>
    <row r="6645">
      <c r="A6645" s="142" t="n">
        <v>45834</v>
      </c>
      <c r="B6645" t="n">
        <v>0.00495</v>
      </c>
      <c r="C6645" t="n">
        <v>0.00389</v>
      </c>
      <c r="D6645" t="n">
        <v>0.00494</v>
      </c>
      <c r="E6645" t="n">
        <v>0.00391</v>
      </c>
      <c r="F6645" t="n">
        <v>0.00494</v>
      </c>
      <c r="G6645" t="n">
        <v>0.00529</v>
      </c>
      <c r="H6645" t="n">
        <v>-0.00284</v>
      </c>
      <c r="I6645" t="n">
        <v>-0.00285</v>
      </c>
      <c r="J6645" t="n">
        <v>0.0011</v>
      </c>
      <c r="K6645" t="n">
        <v>0.01503</v>
      </c>
      <c r="L6645" t="n">
        <v>0.02181</v>
      </c>
      <c r="M6645" t="n">
        <v>0.02444</v>
      </c>
      <c r="N6645" t="n">
        <v>0.01493</v>
      </c>
      <c r="O6645" t="n">
        <v>0.0161</v>
      </c>
      <c r="P6645" t="n">
        <v>0.01786</v>
      </c>
      <c r="Q6645" t="n">
        <v>0.00023</v>
      </c>
      <c r="R6645" t="n">
        <v>0.00094</v>
      </c>
      <c r="S6645" t="n">
        <v>0.0008899999999999999</v>
      </c>
      <c r="T6645" t="n">
        <v>-0.00208</v>
      </c>
    </row>
    <row r="6646">
      <c r="A6646" s="142" t="n">
        <v>45835</v>
      </c>
      <c r="B6646" t="n">
        <v>0.01595</v>
      </c>
      <c r="C6646" t="n">
        <v>0.01648</v>
      </c>
      <c r="D6646" t="n">
        <v>0.01599</v>
      </c>
      <c r="E6646" t="n">
        <v>0.01651</v>
      </c>
      <c r="F6646" t="n">
        <v>0.01599</v>
      </c>
      <c r="G6646" t="n">
        <v>0.02358</v>
      </c>
      <c r="H6646" t="n">
        <v>0.03372</v>
      </c>
      <c r="I6646" t="n">
        <v>0.03363</v>
      </c>
      <c r="J6646" t="n">
        <v>-0.02886</v>
      </c>
      <c r="K6646" t="n">
        <v>-0.03775</v>
      </c>
      <c r="L6646" t="n">
        <v>-0.02227</v>
      </c>
      <c r="M6646" t="n">
        <v>-0.03624</v>
      </c>
      <c r="N6646" t="n">
        <v>-0.03867</v>
      </c>
      <c r="O6646" t="n">
        <v>-0.03941</v>
      </c>
      <c r="P6646" t="n">
        <v>-0.03509</v>
      </c>
      <c r="Q6646" t="n">
        <v>-0.03083</v>
      </c>
      <c r="R6646" t="n">
        <v>0.01144</v>
      </c>
      <c r="S6646" t="n">
        <v>0.00493</v>
      </c>
      <c r="T6646" t="n">
        <v>0.00082</v>
      </c>
    </row>
    <row r="6647">
      <c r="A6647" s="142" t="n">
        <v>45838</v>
      </c>
      <c r="B6647" t="n">
        <v>-0.04117</v>
      </c>
      <c r="C6647" t="n">
        <v>-0.03988</v>
      </c>
      <c r="D6647" t="n">
        <v>-0.04115</v>
      </c>
      <c r="E6647" t="n">
        <v>-0.03979</v>
      </c>
      <c r="F6647" t="n">
        <v>-0.04112</v>
      </c>
      <c r="G6647" t="n">
        <v>-0.04037</v>
      </c>
      <c r="H6647" t="n">
        <v>-0.02885</v>
      </c>
      <c r="I6647" t="n">
        <v>-0.0288</v>
      </c>
      <c r="J6647" t="n">
        <v>0.00322</v>
      </c>
      <c r="K6647" t="n">
        <v>0.02225</v>
      </c>
      <c r="L6647" t="n">
        <v>-0.00279</v>
      </c>
      <c r="M6647" t="n">
        <v>0.01033</v>
      </c>
      <c r="N6647" t="n">
        <v>0.02235</v>
      </c>
      <c r="O6647" t="n">
        <v>0.02721</v>
      </c>
      <c r="P6647" t="n">
        <v>0.01818</v>
      </c>
      <c r="Q6647" t="n">
        <v>0.00627</v>
      </c>
      <c r="R6647" t="n">
        <v>-0.0045</v>
      </c>
      <c r="S6647" t="n">
        <v>0.00174</v>
      </c>
      <c r="T6647" t="n">
        <v>-0.00612</v>
      </c>
    </row>
    <row r="6648">
      <c r="A6648" s="142" t="n">
        <v>45839</v>
      </c>
      <c r="B6648" t="n">
        <v>0.02013</v>
      </c>
      <c r="C6648" t="n">
        <v>0.01932</v>
      </c>
      <c r="D6648" t="n">
        <v>0.02015</v>
      </c>
      <c r="E6648" t="n">
        <v>0.01934</v>
      </c>
      <c r="F6648" t="n">
        <v>0.02015</v>
      </c>
      <c r="G6648" t="n">
        <v>0.02193</v>
      </c>
      <c r="H6648" t="n">
        <v>0.0132</v>
      </c>
      <c r="I6648" t="n">
        <v>0.01307</v>
      </c>
      <c r="J6648" t="n">
        <v>0.02</v>
      </c>
      <c r="K6648" t="n">
        <v>-0.00237</v>
      </c>
      <c r="L6648" t="n">
        <v>0.01042</v>
      </c>
      <c r="M6648" t="n">
        <v>0.0125</v>
      </c>
      <c r="N6648" t="n">
        <v>3e-05</v>
      </c>
      <c r="O6648" t="n">
        <v>0</v>
      </c>
      <c r="P6648" t="n">
        <v>0</v>
      </c>
      <c r="Q6648" t="n">
        <v>0.01922</v>
      </c>
      <c r="R6648" t="n">
        <v>-0.0022</v>
      </c>
      <c r="S6648" t="n">
        <v>-0.00388</v>
      </c>
      <c r="T6648" t="n">
        <v>0.00211</v>
      </c>
    </row>
    <row r="6649">
      <c r="A6649" s="142" t="n">
        <v>45840</v>
      </c>
      <c r="B6649" t="n">
        <v>0.00318</v>
      </c>
      <c r="C6649" t="n">
        <v>0.00307</v>
      </c>
      <c r="D6649" t="n">
        <v>0.00319</v>
      </c>
      <c r="E6649" t="n">
        <v>0.00309</v>
      </c>
      <c r="F6649" t="n">
        <v>0.00319</v>
      </c>
      <c r="G6649" t="n">
        <v>0.00659</v>
      </c>
      <c r="H6649" t="n">
        <v>-0.00137</v>
      </c>
      <c r="I6649" t="n">
        <v>-0.00136</v>
      </c>
      <c r="J6649" t="n">
        <v>-0.00129</v>
      </c>
      <c r="K6649" t="n">
        <v>0.00894</v>
      </c>
      <c r="L6649" t="n">
        <v>0.02046</v>
      </c>
      <c r="M6649" t="n">
        <v>0.009690000000000001</v>
      </c>
      <c r="N6649" t="n">
        <v>0.00478</v>
      </c>
      <c r="O6649" t="n">
        <v>0.00542</v>
      </c>
      <c r="P6649" t="n">
        <v>0.00406</v>
      </c>
      <c r="Q6649" t="n">
        <v>-0.00063</v>
      </c>
      <c r="R6649" t="n">
        <v>0.00227</v>
      </c>
      <c r="S6649" t="n">
        <v>0.00436</v>
      </c>
      <c r="T6649" t="n">
        <v>0.00217</v>
      </c>
    </row>
    <row r="6650">
      <c r="A6650" s="142" t="n">
        <v>45841</v>
      </c>
      <c r="B6650" t="n">
        <v>0.00719</v>
      </c>
      <c r="C6650" t="n">
        <v>0.00724</v>
      </c>
      <c r="D6650" t="n">
        <v>0.0072</v>
      </c>
      <c r="E6650" t="n">
        <v>0.00727</v>
      </c>
      <c r="F6650" t="n">
        <v>0.00721</v>
      </c>
      <c r="G6650" t="n">
        <v>0.00627</v>
      </c>
      <c r="H6650" t="n">
        <v>0.02358</v>
      </c>
      <c r="I6650" t="n">
        <v>0.02358</v>
      </c>
      <c r="J6650" t="n">
        <v>0.00796</v>
      </c>
      <c r="K6650" t="n">
        <v>0.008699999999999999</v>
      </c>
      <c r="L6650" t="n">
        <v>-0.009889999999999999</v>
      </c>
      <c r="M6650" t="n">
        <v>0.00386</v>
      </c>
      <c r="N6650" t="n">
        <v>0.01838</v>
      </c>
      <c r="O6650" t="n">
        <v>0.008189999999999999</v>
      </c>
      <c r="P6650" t="n">
        <v>0.00808</v>
      </c>
      <c r="Q6650" t="n">
        <v>0.0064</v>
      </c>
      <c r="R6650" t="n">
        <v>0.00441</v>
      </c>
      <c r="S6650" t="n">
        <v>0.00792</v>
      </c>
      <c r="T6650" t="n">
        <v>0.00726</v>
      </c>
    </row>
    <row r="6651">
      <c r="A6651" s="142" t="n">
        <v>45842</v>
      </c>
      <c r="B6651" t="n">
        <v>0.00749</v>
      </c>
      <c r="C6651" t="n">
        <v>0.00778</v>
      </c>
      <c r="D6651" t="n">
        <v>0.0075</v>
      </c>
      <c r="E6651" t="n">
        <v>0.0078</v>
      </c>
      <c r="F6651" t="n">
        <v>0.00753</v>
      </c>
      <c r="G6651" t="n">
        <v>0.00623</v>
      </c>
      <c r="H6651" t="n">
        <v>0.00335</v>
      </c>
      <c r="I6651" t="n">
        <v>0.00326</v>
      </c>
      <c r="J6651" t="n">
        <v>0.00331</v>
      </c>
      <c r="K6651" t="n">
        <v>-0.00443</v>
      </c>
      <c r="L6651" t="n">
        <v>0</v>
      </c>
      <c r="M6651" t="n">
        <v>0.00526</v>
      </c>
      <c r="N6651" t="n">
        <v>-0.00287</v>
      </c>
      <c r="O6651" t="n">
        <v>0</v>
      </c>
      <c r="P6651" t="n">
        <v>0</v>
      </c>
      <c r="Q6651" t="n">
        <v>0</v>
      </c>
      <c r="R6651" t="n">
        <v>-0.00448</v>
      </c>
      <c r="S6651" t="n">
        <v>-0.00299</v>
      </c>
      <c r="T6651" t="n">
        <v>-0.00639</v>
      </c>
    </row>
    <row r="6652">
      <c r="A6652" s="142" t="n">
        <v>45845</v>
      </c>
      <c r="B6652" t="n">
        <v>0.00104</v>
      </c>
      <c r="C6652" t="n">
        <v>0.00058</v>
      </c>
      <c r="D6652" t="n">
        <v>0.00109</v>
      </c>
      <c r="E6652" t="n">
        <v>0.00066</v>
      </c>
      <c r="F6652" t="n">
        <v>0.00111</v>
      </c>
      <c r="G6652" t="n">
        <v>0.00328</v>
      </c>
      <c r="H6652" t="n">
        <v>-0.00178</v>
      </c>
      <c r="I6652" t="n">
        <v>-0.00169</v>
      </c>
      <c r="J6652" t="n">
        <v>-0.00971</v>
      </c>
      <c r="K6652" t="n">
        <v>0.00988</v>
      </c>
      <c r="L6652" t="n">
        <v>-0.00475</v>
      </c>
      <c r="M6652" t="n">
        <v>0.00606</v>
      </c>
      <c r="N6652" t="n">
        <v>0.01265</v>
      </c>
      <c r="O6652" t="n">
        <v>0.01334</v>
      </c>
      <c r="P6652" t="n">
        <v>0.0008</v>
      </c>
      <c r="Q6652" t="n">
        <v>-0.01113</v>
      </c>
      <c r="R6652" t="n">
        <v>0.00449</v>
      </c>
      <c r="S6652" t="n">
        <v>-0.00286</v>
      </c>
      <c r="T6652" t="n">
        <v>-0.00099</v>
      </c>
    </row>
    <row r="6653">
      <c r="A6653" s="142" t="n">
        <v>45846</v>
      </c>
      <c r="B6653" t="n">
        <v>0.01353</v>
      </c>
      <c r="C6653" t="n">
        <v>0.01372</v>
      </c>
      <c r="D6653" t="n">
        <v>0.01355</v>
      </c>
      <c r="E6653" t="n">
        <v>0.01371</v>
      </c>
      <c r="F6653" t="n">
        <v>0.01358</v>
      </c>
      <c r="G6653" t="n">
        <v>0.01014</v>
      </c>
      <c r="H6653" t="n">
        <v>0.00547</v>
      </c>
      <c r="I6653" t="n">
        <v>0.00531</v>
      </c>
      <c r="J6653" t="n">
        <v>0.00666</v>
      </c>
      <c r="K6653" t="n">
        <v>-0.02685</v>
      </c>
      <c r="L6653" t="n">
        <v>0</v>
      </c>
      <c r="M6653" t="n">
        <v>-0.02794</v>
      </c>
      <c r="N6653" t="n">
        <v>-0.03822</v>
      </c>
      <c r="O6653" t="n">
        <v>-0.0447</v>
      </c>
      <c r="P6653" t="n">
        <v>-0.01763</v>
      </c>
      <c r="Q6653" t="n">
        <v>0.00517</v>
      </c>
      <c r="R6653" t="n">
        <v>0.00385</v>
      </c>
      <c r="S6653" t="n">
        <v>0.00322</v>
      </c>
      <c r="T6653" t="n">
        <v>0.00829</v>
      </c>
    </row>
    <row r="6654">
      <c r="A6654" s="142" t="n">
        <v>45847</v>
      </c>
      <c r="B6654" t="n">
        <v>-0.03473</v>
      </c>
      <c r="C6654" t="n">
        <v>-0.03396</v>
      </c>
      <c r="D6654" t="n">
        <v>-0.03471</v>
      </c>
      <c r="E6654" t="n">
        <v>-0.03392</v>
      </c>
      <c r="F6654" t="n">
        <v>-0.0347</v>
      </c>
      <c r="G6654" t="n">
        <v>-0.03846</v>
      </c>
      <c r="H6654" t="n">
        <v>-0.01749</v>
      </c>
      <c r="I6654" t="n">
        <v>-0.0175</v>
      </c>
      <c r="J6654" t="n">
        <v>-0.02829</v>
      </c>
      <c r="K6654" t="n">
        <v>0.007820000000000001</v>
      </c>
      <c r="L6654" t="n">
        <v>-0.0009700000000000001</v>
      </c>
      <c r="M6654" t="n">
        <v>0.00299</v>
      </c>
      <c r="N6654" t="n">
        <v>0</v>
      </c>
      <c r="O6654" t="n">
        <v>0.01308</v>
      </c>
      <c r="P6654" t="n">
        <v>0</v>
      </c>
      <c r="Q6654" t="n">
        <v>-0.02812</v>
      </c>
      <c r="R6654" t="n">
        <v>0.00763</v>
      </c>
      <c r="S6654" t="n">
        <v>0.00354</v>
      </c>
      <c r="T6654" t="n">
        <v>-0.00465</v>
      </c>
    </row>
    <row r="6655">
      <c r="A6655" s="142" t="n">
        <v>45848</v>
      </c>
      <c r="B6655" t="n">
        <v>0.00721</v>
      </c>
      <c r="C6655" t="n">
        <v>0.00701</v>
      </c>
      <c r="D6655" t="n">
        <v>0.00721</v>
      </c>
      <c r="E6655" t="n">
        <v>0.00702</v>
      </c>
      <c r="F6655" t="n">
        <v>0.00722</v>
      </c>
      <c r="G6655" t="n">
        <v>0.00915</v>
      </c>
      <c r="H6655" t="n">
        <v>-0.0009</v>
      </c>
      <c r="I6655" t="n">
        <v>-0.00088</v>
      </c>
      <c r="J6655" t="n">
        <v>0.00983</v>
      </c>
      <c r="K6655" t="n">
        <v>0.00458</v>
      </c>
      <c r="L6655" t="n">
        <v>0.01332</v>
      </c>
      <c r="M6655" t="n">
        <v>0.00891</v>
      </c>
      <c r="N6655" t="n">
        <v>0.01532</v>
      </c>
      <c r="O6655" t="n">
        <v>0.00463</v>
      </c>
      <c r="P6655" t="n">
        <v>0.01305</v>
      </c>
      <c r="Q6655" t="n">
        <v>0</v>
      </c>
      <c r="R6655" t="n">
        <v>0.00558</v>
      </c>
      <c r="S6655" t="n">
        <v>0.00516</v>
      </c>
      <c r="T6655" t="n">
        <v>0.00586</v>
      </c>
    </row>
    <row r="6656">
      <c r="A6656" s="142" t="n">
        <v>45849</v>
      </c>
      <c r="B6656" t="n">
        <v>0.01184</v>
      </c>
      <c r="C6656" t="n">
        <v>0.01217</v>
      </c>
      <c r="D6656" t="n">
        <v>0.01187</v>
      </c>
      <c r="E6656" t="n">
        <v>0.01218</v>
      </c>
      <c r="F6656" t="n">
        <v>0.01188</v>
      </c>
      <c r="G6656" t="n">
        <v>0.00882</v>
      </c>
      <c r="H6656" t="n">
        <v>0.0254</v>
      </c>
      <c r="I6656" t="n">
        <v>0.02535</v>
      </c>
      <c r="J6656" t="n">
        <v>0.01329</v>
      </c>
      <c r="K6656" t="n">
        <v>0.01302</v>
      </c>
      <c r="L6656" t="n">
        <v>0.03056</v>
      </c>
      <c r="M6656" t="n">
        <v>0.01517</v>
      </c>
      <c r="N6656" t="n">
        <v>0.01445</v>
      </c>
      <c r="O6656" t="n">
        <v>0.01848</v>
      </c>
      <c r="P6656" t="n">
        <v>0.01047</v>
      </c>
      <c r="Q6656" t="n">
        <v>0.02158</v>
      </c>
      <c r="R6656" t="n">
        <v>-0.01034</v>
      </c>
      <c r="S6656" t="n">
        <v>-0.00505</v>
      </c>
      <c r="T6656" t="n">
        <v>-0.00276</v>
      </c>
    </row>
    <row r="6657">
      <c r="A6657" s="142" t="n">
        <v>45852</v>
      </c>
      <c r="B6657" t="n">
        <v>0.01955</v>
      </c>
      <c r="C6657" t="n">
        <v>0.02033</v>
      </c>
      <c r="D6657" t="n">
        <v>0.01959</v>
      </c>
      <c r="E6657" t="n">
        <v>0.02042</v>
      </c>
      <c r="F6657" t="n">
        <v>0.01962</v>
      </c>
      <c r="G6657" t="n">
        <v>0.02073</v>
      </c>
      <c r="H6657" t="n">
        <v>0.00822</v>
      </c>
      <c r="I6657" t="n">
        <v>0.008200000000000001</v>
      </c>
      <c r="J6657" t="n">
        <v>0.02088</v>
      </c>
      <c r="K6657" t="n">
        <v>0</v>
      </c>
      <c r="L6657" t="n">
        <v>0</v>
      </c>
      <c r="M6657" t="n">
        <v>0</v>
      </c>
      <c r="N6657" t="n">
        <v>0</v>
      </c>
      <c r="O6657" t="n">
        <v>0</v>
      </c>
      <c r="P6657" t="n">
        <v>0.009560000000000001</v>
      </c>
      <c r="Q6657" t="n">
        <v>0.02268</v>
      </c>
      <c r="R6657" t="n">
        <v>-0.00071</v>
      </c>
      <c r="S6657" t="n">
        <v>0.00186</v>
      </c>
      <c r="T6657" t="n">
        <v>0.00055</v>
      </c>
    </row>
    <row r="6658">
      <c r="A6658" s="142" t="n">
        <v>45853</v>
      </c>
      <c r="B6658" t="n">
        <v>0.0012</v>
      </c>
      <c r="C6658" t="n">
        <v>0.00269</v>
      </c>
      <c r="D6658" t="n">
        <v>0.0012</v>
      </c>
      <c r="E6658" t="n">
        <v>0.00272</v>
      </c>
      <c r="F6658" t="n">
        <v>0.00118</v>
      </c>
      <c r="G6658" t="n">
        <v>0.00036</v>
      </c>
      <c r="H6658" t="n">
        <v>0.00295</v>
      </c>
      <c r="I6658" t="n">
        <v>0.00296</v>
      </c>
      <c r="J6658" t="n">
        <v>-0.01412</v>
      </c>
      <c r="K6658" t="n">
        <v>-0.00048</v>
      </c>
      <c r="L6658" t="n">
        <v>-0.02016</v>
      </c>
      <c r="M6658" t="n">
        <v>0.00381</v>
      </c>
      <c r="N6658" t="n">
        <v>-0.00392</v>
      </c>
      <c r="O6658" t="n">
        <v>-0.00958</v>
      </c>
      <c r="P6658" t="n">
        <v>-0.00237</v>
      </c>
      <c r="Q6658" t="n">
        <v>-0.01638</v>
      </c>
      <c r="R6658" t="n">
        <v>-0.00367</v>
      </c>
      <c r="S6658" t="n">
        <v>0.00218</v>
      </c>
      <c r="T6658" t="n">
        <v>0.01538</v>
      </c>
    </row>
    <row r="6659">
      <c r="A6659" s="142" t="n">
        <v>45854</v>
      </c>
      <c r="B6659" t="n">
        <v>-0.00895</v>
      </c>
      <c r="C6659" t="n">
        <v>-0.00925</v>
      </c>
      <c r="D6659" t="n">
        <v>-0.00893</v>
      </c>
      <c r="E6659" t="n">
        <v>-0.009220000000000001</v>
      </c>
      <c r="F6659" t="n">
        <v>-0.0089</v>
      </c>
      <c r="G6659" t="n">
        <v>-0.01446</v>
      </c>
      <c r="H6659" t="n">
        <v>-0.00442</v>
      </c>
      <c r="I6659" t="n">
        <v>-0.00439</v>
      </c>
      <c r="J6659" t="n">
        <v>-0.00679</v>
      </c>
      <c r="K6659" t="n">
        <v>-0.00193</v>
      </c>
      <c r="L6659" t="n">
        <v>0.008840000000000001</v>
      </c>
      <c r="M6659" t="n">
        <v>-0.00516</v>
      </c>
      <c r="N6659" t="n">
        <v>-0.00859</v>
      </c>
      <c r="O6659" t="n">
        <v>-0.00606</v>
      </c>
      <c r="P6659" t="n">
        <v>-0.00554</v>
      </c>
      <c r="Q6659" t="n">
        <v>-0.00767</v>
      </c>
      <c r="R6659" t="n">
        <v>-0.00568</v>
      </c>
      <c r="S6659" t="n">
        <v>0.00279</v>
      </c>
      <c r="T6659" t="n">
        <v>0.00111</v>
      </c>
    </row>
    <row r="6660">
      <c r="A6660" s="142" t="n">
        <v>45855</v>
      </c>
      <c r="B6660" t="n">
        <v>-0.00304</v>
      </c>
      <c r="C6660" t="n">
        <v>-0.00316</v>
      </c>
      <c r="D6660" t="n">
        <v>-0.00303</v>
      </c>
      <c r="E6660" t="n">
        <v>-0.00314</v>
      </c>
      <c r="F6660" t="n">
        <v>-0.00304</v>
      </c>
      <c r="G6660" t="n">
        <v>-0.00491</v>
      </c>
      <c r="H6660" t="n">
        <v>-0.00296</v>
      </c>
      <c r="I6660" t="n">
        <v>-0.00301</v>
      </c>
      <c r="J6660" t="n">
        <v>-0.01423</v>
      </c>
      <c r="K6660" t="n">
        <v>-0.00233</v>
      </c>
      <c r="L6660" t="n">
        <v>0.00655</v>
      </c>
      <c r="M6660" t="n">
        <v>-0.00519</v>
      </c>
      <c r="N6660" t="n">
        <v>-0.008580000000000001</v>
      </c>
      <c r="O6660" t="n">
        <v>-0.008569999999999999</v>
      </c>
      <c r="P6660" t="n">
        <v>-0.00716</v>
      </c>
      <c r="Q6660" t="n">
        <v>-0.01292</v>
      </c>
      <c r="R6660" t="n">
        <v>0.009599999999999999</v>
      </c>
      <c r="S6660" t="n">
        <v>0.00643</v>
      </c>
      <c r="T6660" t="n">
        <v>0.00229</v>
      </c>
    </row>
    <row r="6661">
      <c r="A6661" s="142" t="n">
        <v>45856</v>
      </c>
      <c r="B6661" t="n">
        <v>-0.00745</v>
      </c>
      <c r="C6661" t="n">
        <v>-0.00754</v>
      </c>
      <c r="D6661" t="n">
        <v>-0.00741</v>
      </c>
      <c r="E6661" t="n">
        <v>-0.00753</v>
      </c>
      <c r="F6661" t="n">
        <v>-0.00739</v>
      </c>
      <c r="G6661" t="n">
        <v>-0.00817</v>
      </c>
      <c r="H6661" t="n">
        <v>0.00522</v>
      </c>
      <c r="I6661" t="n">
        <v>0.00523</v>
      </c>
      <c r="J6661" t="n">
        <v>-0.00019</v>
      </c>
      <c r="K6661" t="n">
        <v>0.00032</v>
      </c>
      <c r="L6661" t="n">
        <v>0.00021</v>
      </c>
      <c r="M6661" t="n">
        <v>0.00085</v>
      </c>
      <c r="N6661" t="n">
        <v>-0.0023</v>
      </c>
      <c r="O6661" t="n">
        <v>6.999999999999999e-05</v>
      </c>
      <c r="P6661" t="n">
        <v>0</v>
      </c>
      <c r="Q6661" t="n">
        <v>0.00771</v>
      </c>
      <c r="R6661" t="n">
        <v>-0.00096</v>
      </c>
      <c r="S6661" t="n">
        <v>-0.0033</v>
      </c>
      <c r="T6661" t="n">
        <v>0.00143</v>
      </c>
    </row>
    <row r="6662">
      <c r="A6662" s="142" t="n">
        <v>45859</v>
      </c>
      <c r="B6662" t="n">
        <v>-0.00357</v>
      </c>
      <c r="C6662" t="n">
        <v>-0.00375</v>
      </c>
      <c r="D6662" t="n">
        <v>-0.00353</v>
      </c>
      <c r="E6662" t="n">
        <v>-0.00369</v>
      </c>
      <c r="F6662" t="n">
        <v>-0.00351</v>
      </c>
      <c r="G6662" t="n">
        <v>0.00162</v>
      </c>
      <c r="H6662" t="n">
        <v>0.0012</v>
      </c>
      <c r="I6662" t="n">
        <v>0.00117</v>
      </c>
      <c r="J6662" t="n">
        <v>0.02851</v>
      </c>
      <c r="K6662" t="n">
        <v>0.02743</v>
      </c>
      <c r="L6662" t="n">
        <v>0.0185</v>
      </c>
      <c r="M6662" t="n">
        <v>0.02463</v>
      </c>
      <c r="N6662" t="n">
        <v>0.02665</v>
      </c>
      <c r="O6662" t="n">
        <v>0.03346</v>
      </c>
      <c r="P6662" t="n">
        <v>0.02244</v>
      </c>
      <c r="Q6662" t="n">
        <v>0.02284</v>
      </c>
      <c r="R6662" t="n">
        <v>-0.00054</v>
      </c>
      <c r="S6662" t="n">
        <v>-0.00248</v>
      </c>
      <c r="T6662" t="n">
        <v>-0.00095</v>
      </c>
    </row>
    <row r="6663">
      <c r="A6663" s="142" t="n">
        <v>45860</v>
      </c>
      <c r="B6663" t="n">
        <v>0.02865</v>
      </c>
      <c r="C6663" t="n">
        <v>0.02847</v>
      </c>
      <c r="D6663" t="n">
        <v>0.02864</v>
      </c>
      <c r="E6663" t="n">
        <v>0.02851</v>
      </c>
      <c r="F6663" t="n">
        <v>0.02865</v>
      </c>
      <c r="G6663" t="n">
        <v>0.03307</v>
      </c>
      <c r="H6663" t="n">
        <v>0.02015</v>
      </c>
      <c r="I6663" t="n">
        <v>0.02013</v>
      </c>
      <c r="J6663" t="n">
        <v>0.00839</v>
      </c>
      <c r="K6663" t="n">
        <v>0.02136</v>
      </c>
      <c r="L6663" t="n">
        <v>0.00508</v>
      </c>
      <c r="M6663" t="n">
        <v>0.02188</v>
      </c>
      <c r="N6663" t="n">
        <v>0.02044</v>
      </c>
      <c r="O6663" t="n">
        <v>0.02809</v>
      </c>
      <c r="P6663" t="n">
        <v>0.02508</v>
      </c>
      <c r="Q6663" t="n">
        <v>0.00697</v>
      </c>
      <c r="R6663" t="n">
        <v>-0.00431</v>
      </c>
      <c r="S6663" t="n">
        <v>-0.00203</v>
      </c>
      <c r="T6663" t="n">
        <v>-0.00646</v>
      </c>
    </row>
    <row r="6664">
      <c r="A6664" s="142" t="n">
        <v>45861</v>
      </c>
      <c r="B6664" t="n">
        <v>0.01873</v>
      </c>
      <c r="C6664" t="n">
        <v>0.01877</v>
      </c>
      <c r="D6664" t="n">
        <v>0.01877</v>
      </c>
      <c r="E6664" t="n">
        <v>0.0188</v>
      </c>
      <c r="F6664" t="n">
        <v>0.01876</v>
      </c>
      <c r="G6664" t="n">
        <v>0.02098</v>
      </c>
      <c r="H6664" t="n">
        <v>0.01665</v>
      </c>
      <c r="I6664" t="n">
        <v>0.01665</v>
      </c>
      <c r="J6664" t="n">
        <v>0.017</v>
      </c>
      <c r="K6664" t="n">
        <v>-0.008460000000000001</v>
      </c>
      <c r="L6664" t="n">
        <v>-0.01071</v>
      </c>
      <c r="M6664" t="n">
        <v>-0.00086</v>
      </c>
      <c r="N6664" t="n">
        <v>-0.01145</v>
      </c>
      <c r="O6664" t="n">
        <v>-0.00885</v>
      </c>
      <c r="P6664" t="n">
        <v>-0.00688</v>
      </c>
      <c r="Q6664" t="n">
        <v>0.01762</v>
      </c>
      <c r="R6664" t="n">
        <v>0.01089</v>
      </c>
      <c r="S6664" t="n">
        <v>0.009390000000000001</v>
      </c>
      <c r="T6664" t="n">
        <v>0.01281</v>
      </c>
    </row>
    <row r="6665">
      <c r="A6665" s="142" t="n">
        <v>45862</v>
      </c>
      <c r="B6665" t="n">
        <v>-0.00381</v>
      </c>
      <c r="C6665" t="n">
        <v>-0.00457</v>
      </c>
      <c r="D6665" t="n">
        <v>-0.0038</v>
      </c>
      <c r="E6665" t="n">
        <v>-0.00456</v>
      </c>
      <c r="F6665" t="n">
        <v>-0.0038</v>
      </c>
      <c r="G6665" t="n">
        <v>-0.00286</v>
      </c>
      <c r="H6665" t="n">
        <v>-0.00168</v>
      </c>
      <c r="I6665" t="n">
        <v>-0.00173</v>
      </c>
      <c r="J6665" t="n">
        <v>-0.02365</v>
      </c>
      <c r="K6665" t="n">
        <v>-0.01031</v>
      </c>
      <c r="L6665" t="n">
        <v>-0.00885</v>
      </c>
      <c r="M6665" t="n">
        <v>-0.01324</v>
      </c>
      <c r="N6665" t="n">
        <v>-0.01371</v>
      </c>
      <c r="O6665" t="n">
        <v>-0.013</v>
      </c>
      <c r="P6665" t="n">
        <v>-0.01386</v>
      </c>
      <c r="Q6665" t="n">
        <v>-0.02378</v>
      </c>
      <c r="R6665" t="n">
        <v>0.00228</v>
      </c>
      <c r="S6665" t="n">
        <v>-0.0005999999999999999</v>
      </c>
      <c r="T6665" t="n">
        <v>-0.00102</v>
      </c>
    </row>
    <row r="6666">
      <c r="A6666" s="142" t="n">
        <v>45863</v>
      </c>
      <c r="B6666" t="n">
        <v>-0.01443</v>
      </c>
      <c r="C6666" t="n">
        <v>-0.01431</v>
      </c>
      <c r="D6666" t="n">
        <v>-0.01441</v>
      </c>
      <c r="E6666" t="n">
        <v>-0.01429</v>
      </c>
      <c r="F6666" t="n">
        <v>-0.0144</v>
      </c>
      <c r="G6666" t="n">
        <v>-0.01175</v>
      </c>
      <c r="H6666" t="n">
        <v>-0.00933</v>
      </c>
      <c r="I6666" t="n">
        <v>-0.009310000000000001</v>
      </c>
      <c r="J6666" t="n">
        <v>0.00528</v>
      </c>
      <c r="K6666" t="n">
        <v>0.00219</v>
      </c>
      <c r="L6666" t="n">
        <v>-0.01508</v>
      </c>
      <c r="M6666" t="n">
        <v>-0.00515</v>
      </c>
      <c r="N6666" t="n">
        <v>0.00215</v>
      </c>
      <c r="O6666" t="n">
        <v>0.00432</v>
      </c>
      <c r="P6666" t="n">
        <v>-0.00937</v>
      </c>
      <c r="Q6666" t="n">
        <v>0.00595</v>
      </c>
      <c r="R6666" t="n">
        <v>-0.00266</v>
      </c>
      <c r="S6666" t="n">
        <v>0.00301</v>
      </c>
      <c r="T6666" t="n">
        <v>-0.00438</v>
      </c>
    </row>
    <row r="6667">
      <c r="A6667" s="142" t="n">
        <v>45866</v>
      </c>
      <c r="B6667" t="n">
        <v>-0.00473</v>
      </c>
      <c r="C6667" t="n">
        <v>-0.00523</v>
      </c>
      <c r="D6667" t="n">
        <v>-0.00469</v>
      </c>
      <c r="E6667" t="n">
        <v>-0.00515</v>
      </c>
      <c r="F6667" t="n">
        <v>-0.00468</v>
      </c>
      <c r="G6667" t="n">
        <v>-0.00771</v>
      </c>
      <c r="H6667" t="n">
        <v>-0.00027</v>
      </c>
      <c r="I6667" t="n">
        <v>-0.00031</v>
      </c>
      <c r="J6667" t="n">
        <v>-0.01757</v>
      </c>
      <c r="K6667" t="n">
        <v>-0.0136</v>
      </c>
      <c r="L6667" t="n">
        <v>-0.00298</v>
      </c>
      <c r="M6667" t="n">
        <v>-0.01284</v>
      </c>
      <c r="N6667" t="n">
        <v>-0.00953</v>
      </c>
      <c r="O6667" t="n">
        <v>-0.02225</v>
      </c>
      <c r="P6667" t="n">
        <v>-0.008670000000000001</v>
      </c>
      <c r="Q6667" t="n">
        <v>-0.01853</v>
      </c>
      <c r="R6667" t="n">
        <v>-0.00169</v>
      </c>
      <c r="S6667" t="n">
        <v>0.00599</v>
      </c>
      <c r="T6667" t="n">
        <v>0.0062</v>
      </c>
    </row>
    <row r="6668">
      <c r="A6668" s="142" t="n">
        <v>45867</v>
      </c>
      <c r="B6668" t="n">
        <v>-0.008959999999999999</v>
      </c>
      <c r="C6668" t="n">
        <v>-0.01116</v>
      </c>
      <c r="D6668" t="n">
        <v>-0.008959999999999999</v>
      </c>
      <c r="E6668" t="n">
        <v>-0.01112</v>
      </c>
      <c r="F6668" t="n">
        <v>-0.00895</v>
      </c>
      <c r="G6668" t="n">
        <v>-0.01683</v>
      </c>
      <c r="H6668" t="n">
        <v>-0.01262</v>
      </c>
      <c r="I6668" t="n">
        <v>-0.01255</v>
      </c>
      <c r="J6668" t="n">
        <v>0.01383</v>
      </c>
      <c r="K6668" t="n">
        <v>0.01339</v>
      </c>
      <c r="L6668" t="n">
        <v>0.00175</v>
      </c>
      <c r="M6668" t="n">
        <v>0.00714</v>
      </c>
      <c r="N6668" t="n">
        <v>0.01171</v>
      </c>
      <c r="O6668" t="n">
        <v>0.009209999999999999</v>
      </c>
      <c r="P6668" t="n">
        <v>-0.00159</v>
      </c>
      <c r="Q6668" t="n">
        <v>0.01526</v>
      </c>
      <c r="R6668" t="n">
        <v>0.00189</v>
      </c>
      <c r="S6668" t="n">
        <v>0.00614</v>
      </c>
      <c r="T6668" t="n">
        <v>0.00748</v>
      </c>
    </row>
    <row r="6669">
      <c r="A6669" s="142" t="n">
        <v>45868</v>
      </c>
      <c r="B6669" t="n">
        <v>0.008630000000000001</v>
      </c>
      <c r="C6669" t="n">
        <v>0.008710000000000001</v>
      </c>
      <c r="D6669" t="n">
        <v>0.00865</v>
      </c>
      <c r="E6669" t="n">
        <v>0.00873</v>
      </c>
      <c r="F6669" t="n">
        <v>0.008670000000000001</v>
      </c>
      <c r="G6669" t="n">
        <v>-0.00132</v>
      </c>
      <c r="H6669" t="n">
        <v>0.00135</v>
      </c>
      <c r="I6669" t="n">
        <v>0.00128</v>
      </c>
      <c r="J6669" t="n">
        <v>0.008</v>
      </c>
      <c r="K6669" t="n">
        <v>-0.02096</v>
      </c>
      <c r="L6669" t="n">
        <v>-0.01602</v>
      </c>
      <c r="M6669" t="n">
        <v>-0.01881</v>
      </c>
      <c r="N6669" t="n">
        <v>-0.02113</v>
      </c>
      <c r="O6669" t="n">
        <v>-0.02845</v>
      </c>
      <c r="P6669" t="n">
        <v>-0.01831</v>
      </c>
      <c r="Q6669" t="n">
        <v>0.01074</v>
      </c>
      <c r="R6669" t="n">
        <v>9.000000000000001e-05</v>
      </c>
      <c r="S6669" t="n">
        <v>0.00216</v>
      </c>
      <c r="T6669" t="n">
        <v>0.00393</v>
      </c>
    </row>
    <row r="6670">
      <c r="A6670" s="142" t="n">
        <v>45869</v>
      </c>
      <c r="B6670" t="n">
        <v>-0.02033</v>
      </c>
      <c r="C6670" t="n">
        <v>-0.02188</v>
      </c>
      <c r="D6670" t="n">
        <v>-0.02032</v>
      </c>
      <c r="E6670" t="n">
        <v>-0.02184</v>
      </c>
      <c r="F6670" t="n">
        <v>-0.0203</v>
      </c>
      <c r="G6670" t="n">
        <v>-0.02385</v>
      </c>
      <c r="H6670" t="n">
        <v>-0.01944</v>
      </c>
      <c r="I6670" t="n">
        <v>-0.01941</v>
      </c>
      <c r="J6670" t="n">
        <v>-0.01389</v>
      </c>
      <c r="K6670" t="n">
        <v>0.00184</v>
      </c>
      <c r="L6670" t="n">
        <v>-0.02409</v>
      </c>
      <c r="M6670" t="n">
        <v>-0.00855</v>
      </c>
      <c r="N6670" t="n">
        <v>-0.00086</v>
      </c>
      <c r="O6670" t="n">
        <v>-0.0047</v>
      </c>
      <c r="P6670" t="n">
        <v>-0.01217</v>
      </c>
      <c r="Q6670" t="n">
        <v>-0.01672</v>
      </c>
      <c r="R6670" t="n">
        <v>-0.008109999999999999</v>
      </c>
      <c r="S6670" t="n">
        <v>-0.00198</v>
      </c>
      <c r="T6670" t="n">
        <v>-0.00424</v>
      </c>
    </row>
    <row r="6671">
      <c r="A6671" s="142" t="n">
        <v>45870</v>
      </c>
      <c r="B6671" t="n">
        <v>-0.009769999999999999</v>
      </c>
      <c r="C6671" t="n">
        <v>-0.01012</v>
      </c>
      <c r="D6671" t="n">
        <v>-0.00915</v>
      </c>
      <c r="E6671" t="n">
        <v>-0.01009</v>
      </c>
      <c r="F6671" t="n">
        <v>-0.009140000000000001</v>
      </c>
      <c r="G6671" t="n">
        <v>-0.01219</v>
      </c>
      <c r="H6671" t="n">
        <v>-0.00692</v>
      </c>
      <c r="I6671" t="n">
        <v>-0.00699</v>
      </c>
      <c r="J6671" t="n">
        <v>-0.00586</v>
      </c>
      <c r="K6671" t="n">
        <v>0.00112</v>
      </c>
      <c r="L6671" t="n">
        <v>0.01291</v>
      </c>
      <c r="M6671" t="n">
        <v>-0.00246</v>
      </c>
      <c r="N6671" t="n">
        <v>0.00043</v>
      </c>
      <c r="O6671" t="n">
        <v>0.01485</v>
      </c>
      <c r="P6671" t="n">
        <v>0.00164</v>
      </c>
      <c r="Q6671" t="n">
        <v>-0.00739</v>
      </c>
      <c r="R6671" t="n">
        <v>-0.01876</v>
      </c>
      <c r="S6671" t="n">
        <v>-0.02244</v>
      </c>
      <c r="T6671" t="n">
        <v>-0.02298</v>
      </c>
    </row>
    <row r="6672">
      <c r="A6672" s="142" t="n">
        <v>45873</v>
      </c>
      <c r="B6672" t="n">
        <v>-0.00054</v>
      </c>
      <c r="C6672" t="n">
        <v>-0.0005999999999999999</v>
      </c>
      <c r="D6672" t="n">
        <v>0.00018</v>
      </c>
      <c r="E6672" t="n">
        <v>-0.00053</v>
      </c>
      <c r="F6672" t="n">
        <v>0.00022</v>
      </c>
      <c r="G6672" t="n">
        <v>0.00976</v>
      </c>
      <c r="H6672" t="n">
        <v>-0.01106</v>
      </c>
      <c r="I6672" t="n">
        <v>-0.01108</v>
      </c>
      <c r="J6672" t="n">
        <v>0.02301</v>
      </c>
      <c r="K6672" t="n">
        <v>0.01648</v>
      </c>
      <c r="L6672" t="n">
        <v>0.01</v>
      </c>
      <c r="M6672" t="n">
        <v>0.0241</v>
      </c>
      <c r="N6672" t="n">
        <v>0.01328</v>
      </c>
      <c r="O6672" t="n">
        <v>0</v>
      </c>
      <c r="P6672" t="n">
        <v>0.03852</v>
      </c>
      <c r="Q6672" t="n">
        <v>0.02767</v>
      </c>
      <c r="R6672" t="n">
        <v>0.00942</v>
      </c>
      <c r="S6672" t="n">
        <v>0.01123</v>
      </c>
      <c r="T6672" t="n">
        <v>0.008240000000000001</v>
      </c>
    </row>
    <row r="6673">
      <c r="A6673" s="142" t="n">
        <v>45874</v>
      </c>
      <c r="B6673" t="n">
        <v>0.02832</v>
      </c>
      <c r="C6673" t="n">
        <v>0.02831</v>
      </c>
      <c r="D6673" t="n">
        <v>0.02899</v>
      </c>
      <c r="E6673" t="n">
        <v>0.02832</v>
      </c>
      <c r="F6673" t="n">
        <v>0.02898</v>
      </c>
      <c r="G6673" t="n">
        <v>0.02985</v>
      </c>
      <c r="H6673" t="n">
        <v>0.02125</v>
      </c>
      <c r="I6673" t="n">
        <v>0.02121</v>
      </c>
      <c r="J6673" t="n">
        <v>0.03311</v>
      </c>
      <c r="K6673" t="n">
        <v>0.04857</v>
      </c>
      <c r="L6673" t="n">
        <v>0.00243</v>
      </c>
      <c r="M6673" t="n">
        <v>0.0363</v>
      </c>
      <c r="N6673" t="n">
        <v>0.05176</v>
      </c>
      <c r="O6673" t="n">
        <v>0.07529</v>
      </c>
      <c r="P6673" t="n">
        <v>0.01736</v>
      </c>
      <c r="Q6673" t="n">
        <v>0.04098</v>
      </c>
      <c r="R6673" t="n">
        <v>0.00136</v>
      </c>
      <c r="S6673" t="n">
        <v>-0.00141</v>
      </c>
      <c r="T6673" t="n">
        <v>0.00727</v>
      </c>
    </row>
    <row r="6674">
      <c r="A6674" s="142" t="n">
        <v>45875</v>
      </c>
      <c r="B6674" t="n">
        <v>0.0349</v>
      </c>
      <c r="C6674" t="n">
        <v>0.03488</v>
      </c>
      <c r="D6674" t="n">
        <v>0.03405</v>
      </c>
      <c r="E6674" t="n">
        <v>0.03492</v>
      </c>
      <c r="F6674" t="n">
        <v>0.03405</v>
      </c>
      <c r="G6674" t="n">
        <v>0.03422</v>
      </c>
      <c r="H6674" t="n">
        <v>0.0247</v>
      </c>
      <c r="I6674" t="n">
        <v>0.02473</v>
      </c>
      <c r="J6674" t="n">
        <v>0.01515</v>
      </c>
      <c r="K6674" t="n">
        <v>0.01188</v>
      </c>
      <c r="L6674" t="n">
        <v>-0.00062</v>
      </c>
      <c r="M6674" t="n">
        <v>0.01652</v>
      </c>
      <c r="N6674" t="n">
        <v>0.01393</v>
      </c>
      <c r="O6674" t="n">
        <v>0.01882</v>
      </c>
      <c r="P6674" t="n">
        <v>0.01164</v>
      </c>
      <c r="Q6674" t="n">
        <v>0.01939</v>
      </c>
      <c r="R6674" t="n">
        <v>-0.00106</v>
      </c>
      <c r="S6674" t="n">
        <v>0.00122</v>
      </c>
      <c r="T6674" t="n">
        <v>-0.00651</v>
      </c>
    </row>
    <row r="6675">
      <c r="A6675" s="142" t="n">
        <v>45876</v>
      </c>
      <c r="B6675" t="n">
        <v>0.01726</v>
      </c>
      <c r="C6675" t="n">
        <v>0.01725</v>
      </c>
      <c r="D6675" t="n">
        <v>0.01841</v>
      </c>
      <c r="E6675" t="n">
        <v>0.01727</v>
      </c>
      <c r="F6675" t="n">
        <v>0.01959</v>
      </c>
      <c r="G6675" t="n">
        <v>0.02469</v>
      </c>
      <c r="H6675" t="n">
        <v>0.00486</v>
      </c>
      <c r="I6675" t="n">
        <v>0.00487</v>
      </c>
      <c r="J6675" t="n">
        <v>0.01904</v>
      </c>
      <c r="K6675" t="n">
        <v>0.008789999999999999</v>
      </c>
      <c r="L6675" t="n">
        <v>0.00912</v>
      </c>
      <c r="M6675" t="n">
        <v>0.01381</v>
      </c>
      <c r="N6675" t="n">
        <v>0.01069</v>
      </c>
      <c r="O6675" t="n">
        <v>0.01361</v>
      </c>
      <c r="P6675" t="n">
        <v>0.00537</v>
      </c>
      <c r="Q6675" t="n">
        <v>0.02632</v>
      </c>
      <c r="R6675" t="n">
        <v>0.00996</v>
      </c>
      <c r="S6675" t="n">
        <v>0.00284</v>
      </c>
      <c r="T6675" t="n">
        <v>0.01334</v>
      </c>
    </row>
    <row r="6676">
      <c r="A6676" s="142" t="n">
        <v>45877</v>
      </c>
      <c r="B6676" t="n">
        <v>0.01443</v>
      </c>
      <c r="C6676" t="n">
        <v>0.01439</v>
      </c>
      <c r="D6676" t="n">
        <v>0.01443</v>
      </c>
      <c r="E6676" t="n">
        <v>0.0144</v>
      </c>
      <c r="F6676" t="n">
        <v>0.01397</v>
      </c>
      <c r="G6676" t="n">
        <v>0.01376</v>
      </c>
      <c r="H6676" t="n">
        <v>0.02165</v>
      </c>
      <c r="I6676" t="n">
        <v>0.02166</v>
      </c>
      <c r="J6676" t="n">
        <v>0.0069</v>
      </c>
      <c r="K6676" t="n">
        <v>0.0011</v>
      </c>
      <c r="L6676" t="n">
        <v>0.00228</v>
      </c>
      <c r="M6676" t="n">
        <v>0.00827</v>
      </c>
      <c r="N6676" t="n">
        <v>0.00621</v>
      </c>
      <c r="O6676" t="n">
        <v>0.00246</v>
      </c>
      <c r="P6676" t="n">
        <v>0.00153</v>
      </c>
      <c r="Q6676" t="n">
        <v>0.007990000000000001</v>
      </c>
      <c r="R6676" t="n">
        <v>0.00195</v>
      </c>
      <c r="S6676" t="n">
        <v>0.00257</v>
      </c>
      <c r="T6676" t="n">
        <v>-0.00808</v>
      </c>
    </row>
    <row r="6677">
      <c r="A6677" s="142" t="n">
        <v>45880</v>
      </c>
      <c r="B6677" t="n">
        <v>-0.00183</v>
      </c>
      <c r="C6677" t="n">
        <v>-0.00186</v>
      </c>
      <c r="D6677" t="n">
        <v>-0.00174</v>
      </c>
      <c r="E6677" t="n">
        <v>-0.00176</v>
      </c>
      <c r="F6677" t="n">
        <v>-0.00198</v>
      </c>
      <c r="G6677" t="n">
        <v>0.00094</v>
      </c>
      <c r="H6677" t="n">
        <v>0.00796</v>
      </c>
      <c r="I6677" t="n">
        <v>0.008030000000000001</v>
      </c>
      <c r="J6677" t="n">
        <v>-0.01822</v>
      </c>
      <c r="K6677" t="n">
        <v>-0.00161</v>
      </c>
      <c r="L6677" t="n">
        <v>-0.01419</v>
      </c>
      <c r="M6677" t="n">
        <v>-0.00032</v>
      </c>
      <c r="N6677" t="n">
        <v>-0.00185</v>
      </c>
      <c r="O6677" t="n">
        <v>-0.00412</v>
      </c>
      <c r="P6677" t="n">
        <v>0.00305</v>
      </c>
      <c r="Q6677" t="n">
        <v>-0.01305</v>
      </c>
      <c r="R6677" t="n">
        <v>-0.00052</v>
      </c>
      <c r="S6677" t="n">
        <v>0.00263</v>
      </c>
      <c r="T6677" t="n">
        <v>0.00661</v>
      </c>
    </row>
    <row r="6678">
      <c r="A6678" s="142" t="n">
        <v>45881</v>
      </c>
      <c r="B6678" t="n">
        <v>0.00371</v>
      </c>
      <c r="C6678" t="n">
        <v>0.00368</v>
      </c>
      <c r="D6678" t="n">
        <v>0.0037</v>
      </c>
      <c r="E6678" t="n">
        <v>0.00372</v>
      </c>
      <c r="F6678" t="n">
        <v>0.00419</v>
      </c>
      <c r="G6678" t="n">
        <v>-0.00091</v>
      </c>
      <c r="H6678" t="n">
        <v>0.0048</v>
      </c>
      <c r="I6678" t="n">
        <v>0.00475</v>
      </c>
      <c r="J6678" t="n">
        <v>0.00681</v>
      </c>
      <c r="K6678" t="n">
        <v>0.00579</v>
      </c>
      <c r="L6678" t="n">
        <v>0.00176</v>
      </c>
      <c r="M6678" t="n">
        <v>0.00558</v>
      </c>
      <c r="N6678" t="n">
        <v>0.00351</v>
      </c>
      <c r="O6678" t="n">
        <v>0.00598</v>
      </c>
      <c r="P6678" t="n">
        <v>-0.00076</v>
      </c>
      <c r="Q6678" t="n">
        <v>0.00381</v>
      </c>
      <c r="R6678" t="n">
        <v>0.00197</v>
      </c>
      <c r="S6678" t="n">
        <v>0.00429</v>
      </c>
      <c r="T6678" t="n">
        <v>-0.00383</v>
      </c>
    </row>
    <row r="6679">
      <c r="A6679" s="142" t="n">
        <v>45882</v>
      </c>
      <c r="B6679" t="n">
        <v>0.00728</v>
      </c>
      <c r="C6679" t="n">
        <v>0.00728</v>
      </c>
      <c r="D6679" t="n">
        <v>0.00706</v>
      </c>
      <c r="E6679" t="n">
        <v>0.0073</v>
      </c>
      <c r="F6679" t="n">
        <v>0.0062</v>
      </c>
      <c r="G6679" t="n">
        <v>0.0115</v>
      </c>
      <c r="H6679" t="n">
        <v>0.008789999999999999</v>
      </c>
      <c r="I6679" t="n">
        <v>0.00882</v>
      </c>
      <c r="J6679" t="n">
        <v>0.00524</v>
      </c>
      <c r="K6679" t="n">
        <v>-0.01019</v>
      </c>
      <c r="L6679" t="n">
        <v>0.00264</v>
      </c>
      <c r="M6679" t="n">
        <v>-0.00402</v>
      </c>
      <c r="N6679" t="n">
        <v>-0.00343</v>
      </c>
      <c r="O6679" t="n">
        <v>-0.00435</v>
      </c>
      <c r="P6679" t="n">
        <v>0.00304</v>
      </c>
      <c r="Q6679" t="n">
        <v>0.00533</v>
      </c>
      <c r="R6679" t="n">
        <v>0.00598</v>
      </c>
      <c r="S6679" t="n">
        <v>0.00107</v>
      </c>
      <c r="T6679" t="n">
        <v>0.01069</v>
      </c>
    </row>
    <row r="6680">
      <c r="A6680" s="142" t="n">
        <v>45883</v>
      </c>
      <c r="B6680" t="n">
        <v>-0.00424</v>
      </c>
      <c r="C6680" t="n">
        <v>-0.00427</v>
      </c>
      <c r="D6680" t="n">
        <v>-0.00517</v>
      </c>
      <c r="E6680" t="n">
        <v>-0.00426</v>
      </c>
      <c r="F6680" t="n">
        <v>-0.00515</v>
      </c>
      <c r="G6680" t="n">
        <v>3e-05</v>
      </c>
      <c r="H6680" t="n">
        <v>-0.00239</v>
      </c>
      <c r="I6680" t="n">
        <v>-0.00243</v>
      </c>
      <c r="J6680" t="n">
        <v>-0.00185</v>
      </c>
      <c r="K6680" t="n">
        <v>0.005</v>
      </c>
      <c r="L6680" t="n">
        <v>-0.00209</v>
      </c>
      <c r="M6680" t="n">
        <v>-0.00282</v>
      </c>
      <c r="N6680" t="n">
        <v>-0.00017</v>
      </c>
      <c r="O6680" t="n">
        <v>-0.00714</v>
      </c>
      <c r="P6680" t="n">
        <v>0.00152</v>
      </c>
      <c r="Q6680" t="n">
        <v>-0.00199</v>
      </c>
      <c r="R6680" t="n">
        <v>0.00666</v>
      </c>
      <c r="S6680" t="n">
        <v>0.00395</v>
      </c>
      <c r="T6680" t="n">
        <v>0.00118</v>
      </c>
    </row>
    <row r="6681">
      <c r="A6681" s="142" t="n">
        <v>45884</v>
      </c>
      <c r="B6681" t="n">
        <v>0</v>
      </c>
      <c r="C6681" t="n">
        <v>0</v>
      </c>
      <c r="D6681" t="n">
        <v>0</v>
      </c>
      <c r="E6681" t="n">
        <v>0</v>
      </c>
      <c r="F6681" t="n">
        <v>0</v>
      </c>
      <c r="G6681" t="n">
        <v>0</v>
      </c>
      <c r="H6681" t="n">
        <v>0</v>
      </c>
      <c r="I6681" t="n">
        <v>0</v>
      </c>
      <c r="J6681" t="n">
        <v>0</v>
      </c>
      <c r="K6681" t="n">
        <v>0</v>
      </c>
      <c r="L6681" t="n">
        <v>0</v>
      </c>
      <c r="M6681" t="n">
        <v>0</v>
      </c>
      <c r="N6681" t="n">
        <v>0</v>
      </c>
      <c r="O6681" t="n">
        <v>0</v>
      </c>
      <c r="P6681" t="n">
        <v>0.01135</v>
      </c>
      <c r="Q6681" t="n">
        <v>0</v>
      </c>
      <c r="R6681" t="n">
        <v>2e-05</v>
      </c>
      <c r="S6681" t="n">
        <v>-0.00408</v>
      </c>
      <c r="T6681" t="n">
        <v>-0.00396</v>
      </c>
    </row>
    <row r="6682">
      <c r="A6682" s="142" t="n">
        <v>45887</v>
      </c>
      <c r="B6682" t="n">
        <v>0.01138</v>
      </c>
      <c r="C6682" t="n">
        <v>0.01132</v>
      </c>
      <c r="D6682" t="n">
        <v>0.0112</v>
      </c>
      <c r="E6682" t="n">
        <v>0.01142</v>
      </c>
      <c r="F6682" t="n">
        <v>0.01123</v>
      </c>
      <c r="G6682" t="n">
        <v>0.01055</v>
      </c>
      <c r="H6682" t="n">
        <v>0.00393</v>
      </c>
      <c r="I6682" t="n">
        <v>0.0039</v>
      </c>
      <c r="J6682" t="n">
        <v>0.00017</v>
      </c>
      <c r="K6682" t="n">
        <v>0.00959</v>
      </c>
      <c r="L6682" t="n">
        <v>-0.00686</v>
      </c>
      <c r="M6682" t="n">
        <v>0.00861</v>
      </c>
      <c r="N6682" t="n">
        <v>0.00957</v>
      </c>
      <c r="O6682" t="n">
        <v>0.00664</v>
      </c>
      <c r="P6682" t="n">
        <v>0.00075</v>
      </c>
      <c r="Q6682" t="n">
        <v>-0.00261</v>
      </c>
      <c r="R6682" t="n">
        <v>0.00071</v>
      </c>
      <c r="S6682" t="n">
        <v>0.00334</v>
      </c>
      <c r="T6682" t="n">
        <v>0.00466</v>
      </c>
    </row>
    <row r="6683">
      <c r="A6683" s="142" t="n">
        <v>45888</v>
      </c>
      <c r="B6683" t="n">
        <v>0.00432</v>
      </c>
      <c r="C6683" t="n">
        <v>0.00502</v>
      </c>
      <c r="D6683" t="n">
        <v>0.00363</v>
      </c>
      <c r="E6683" t="n">
        <v>0.00507</v>
      </c>
      <c r="F6683" t="n">
        <v>0.00365</v>
      </c>
      <c r="G6683" t="n">
        <v>-0.00045</v>
      </c>
      <c r="H6683" t="n">
        <v>-0.00046</v>
      </c>
      <c r="I6683" t="n">
        <v>-0.00046</v>
      </c>
      <c r="J6683" t="n">
        <v>-0.0032</v>
      </c>
      <c r="K6683" t="n">
        <v>-0.03154</v>
      </c>
      <c r="L6683" t="n">
        <v>-0.01275</v>
      </c>
      <c r="M6683" t="n">
        <v>-0.03065</v>
      </c>
      <c r="N6683" t="n">
        <v>-0.02851</v>
      </c>
      <c r="O6683" t="n">
        <v>-0.02927</v>
      </c>
      <c r="P6683" t="n">
        <v>-0.02466</v>
      </c>
      <c r="Q6683" t="n">
        <v>-0.00425</v>
      </c>
      <c r="R6683" t="n">
        <v>0.00687</v>
      </c>
      <c r="S6683" t="n">
        <v>-0.00418</v>
      </c>
      <c r="T6683" t="n">
        <v>-0.00243</v>
      </c>
    </row>
    <row r="6684">
      <c r="A6684" s="142" t="n">
        <v>45889</v>
      </c>
      <c r="B6684" t="n">
        <v>-0.03035</v>
      </c>
      <c r="C6684" t="n">
        <v>-0.03043</v>
      </c>
      <c r="D6684" t="n">
        <v>-0.03033</v>
      </c>
      <c r="E6684" t="n">
        <v>-0.03041</v>
      </c>
      <c r="F6684" t="n">
        <v>-0.03034</v>
      </c>
      <c r="G6684" t="n">
        <v>-0.02969</v>
      </c>
      <c r="H6684" t="n">
        <v>-0.02682</v>
      </c>
      <c r="I6684" t="n">
        <v>-0.02687</v>
      </c>
      <c r="J6684" t="n">
        <v>-0.00609</v>
      </c>
      <c r="K6684" t="n">
        <v>0.02193</v>
      </c>
      <c r="L6684" t="n">
        <v>0.01289</v>
      </c>
      <c r="M6684" t="n">
        <v>0.01042</v>
      </c>
      <c r="N6684" t="n">
        <v>0.02079</v>
      </c>
      <c r="O6684" t="n">
        <v>0.02203</v>
      </c>
      <c r="P6684" t="n">
        <v>0.01456</v>
      </c>
      <c r="Q6684" t="n">
        <v>-0.00869</v>
      </c>
      <c r="R6684" t="n">
        <v>0.0024</v>
      </c>
      <c r="S6684" t="n">
        <v>-0.00135</v>
      </c>
      <c r="T6684" t="n">
        <v>-0.00758</v>
      </c>
    </row>
    <row r="6685">
      <c r="A6685" s="142" t="n">
        <v>45890</v>
      </c>
      <c r="B6685" t="n">
        <v>0.01823</v>
      </c>
      <c r="C6685" t="n">
        <v>0.01753</v>
      </c>
      <c r="D6685" t="n">
        <v>0.01883</v>
      </c>
      <c r="E6685" t="n">
        <v>0.01754</v>
      </c>
      <c r="F6685" t="n">
        <v>0.01885</v>
      </c>
      <c r="G6685" t="n">
        <v>0.01806</v>
      </c>
      <c r="H6685" t="n">
        <v>0.00078</v>
      </c>
      <c r="I6685" t="n">
        <v>0.00086</v>
      </c>
      <c r="J6685" t="n">
        <v>0.02024</v>
      </c>
      <c r="K6685" t="n">
        <v>0.02212</v>
      </c>
      <c r="L6685" t="n">
        <v>0.00396</v>
      </c>
      <c r="M6685" t="n">
        <v>0.03134</v>
      </c>
      <c r="N6685" t="n">
        <v>0.02599</v>
      </c>
      <c r="O6685" t="n">
        <v>0.02168</v>
      </c>
      <c r="P6685" t="n">
        <v>0.02492</v>
      </c>
      <c r="Q6685" t="n">
        <v>0.02133</v>
      </c>
      <c r="R6685" t="n">
        <v>-0.00022</v>
      </c>
      <c r="S6685" t="n">
        <v>0.00062</v>
      </c>
      <c r="T6685" t="n">
        <v>0.00557</v>
      </c>
    </row>
    <row r="6686">
      <c r="A6686" s="142" t="n">
        <v>45891</v>
      </c>
      <c r="B6686" t="n">
        <v>0.02434</v>
      </c>
      <c r="C6686" t="n">
        <v>0.02432</v>
      </c>
      <c r="D6686" t="n">
        <v>0.0247</v>
      </c>
      <c r="E6686" t="n">
        <v>0.02434</v>
      </c>
      <c r="F6686" t="n">
        <v>0.0247</v>
      </c>
      <c r="G6686" t="n">
        <v>0.02056</v>
      </c>
      <c r="H6686" t="n">
        <v>0.02357</v>
      </c>
      <c r="I6686" t="n">
        <v>0.02342</v>
      </c>
      <c r="J6686" t="n">
        <v>0.0025</v>
      </c>
      <c r="K6686" t="n">
        <v>0.00631</v>
      </c>
      <c r="L6686" t="n">
        <v>0.01288</v>
      </c>
      <c r="M6686" t="n">
        <v>0.00773</v>
      </c>
      <c r="N6686" t="n">
        <v>0.00745</v>
      </c>
      <c r="O6686" t="n">
        <v>0.01489</v>
      </c>
      <c r="P6686" t="n">
        <v>0.01179</v>
      </c>
      <c r="Q6686" t="n">
        <v>0.00076</v>
      </c>
      <c r="R6686" t="n">
        <v>0.00403</v>
      </c>
      <c r="S6686" t="n">
        <v>0.00481</v>
      </c>
      <c r="T6686" t="n">
        <v>-0.00474</v>
      </c>
    </row>
    <row r="6687">
      <c r="A6687" s="142" t="n">
        <v>45894</v>
      </c>
      <c r="B6687" t="n">
        <v>0.00993</v>
      </c>
      <c r="C6687" t="n">
        <v>0.00988</v>
      </c>
      <c r="D6687" t="n">
        <v>0.009849999999999999</v>
      </c>
      <c r="E6687" t="n">
        <v>0.009979999999999999</v>
      </c>
      <c r="F6687" t="n">
        <v>0.009889999999999999</v>
      </c>
      <c r="G6687" t="n">
        <v>0.01876</v>
      </c>
      <c r="H6687" t="n">
        <v>0.01613</v>
      </c>
      <c r="I6687" t="n">
        <v>0.0161</v>
      </c>
      <c r="J6687" t="n">
        <v>0.02379</v>
      </c>
      <c r="K6687" t="n">
        <v>0.00983</v>
      </c>
      <c r="L6687" t="n">
        <v>0</v>
      </c>
      <c r="M6687" t="n">
        <v>0.01349</v>
      </c>
      <c r="N6687" t="n">
        <v>0.0113</v>
      </c>
      <c r="O6687" t="n">
        <v>0.00389</v>
      </c>
      <c r="P6687" t="n">
        <v>-0.00073</v>
      </c>
      <c r="Q6687" t="n">
        <v>0.02488</v>
      </c>
      <c r="R6687" t="n">
        <v>-0.00459</v>
      </c>
      <c r="S6687" t="n">
        <v>-3e-05</v>
      </c>
      <c r="T6687" t="n">
        <v>0.0174</v>
      </c>
    </row>
    <row r="6688">
      <c r="A6688" s="142" t="n">
        <v>45895</v>
      </c>
      <c r="B6688" t="n">
        <v>0.00297</v>
      </c>
      <c r="C6688" t="n">
        <v>0.00331</v>
      </c>
      <c r="D6688" t="n">
        <v>0.00218</v>
      </c>
      <c r="E6688" t="n">
        <v>0.00333</v>
      </c>
      <c r="F6688" t="n">
        <v>0.00217</v>
      </c>
      <c r="G6688" t="n">
        <v>-0.00024</v>
      </c>
      <c r="H6688" t="n">
        <v>0.00774</v>
      </c>
      <c r="I6688" t="n">
        <v>0.00776</v>
      </c>
      <c r="J6688" t="n">
        <v>0.00959</v>
      </c>
      <c r="K6688" t="n">
        <v>0.02299</v>
      </c>
      <c r="L6688" t="n">
        <v>-0.00511</v>
      </c>
      <c r="M6688" t="n">
        <v>0.01612</v>
      </c>
      <c r="N6688" t="n">
        <v>0.01714</v>
      </c>
      <c r="O6688" t="n">
        <v>0.01856</v>
      </c>
      <c r="P6688" t="n">
        <v>0.0328</v>
      </c>
      <c r="Q6688" t="n">
        <v>0.01021</v>
      </c>
      <c r="R6688" t="n">
        <v>-0.00761</v>
      </c>
      <c r="S6688" t="n">
        <v>0.00273</v>
      </c>
      <c r="T6688" t="n">
        <v>-0.00702</v>
      </c>
    </row>
    <row r="6689">
      <c r="A6689" s="142" t="n">
        <v>45896</v>
      </c>
      <c r="B6689" t="n">
        <v>0.01577</v>
      </c>
      <c r="C6689" t="n">
        <v>0.01539</v>
      </c>
      <c r="D6689" t="n">
        <v>0.01661</v>
      </c>
      <c r="E6689" t="n">
        <v>0.01541</v>
      </c>
      <c r="F6689" t="n">
        <v>0.01662</v>
      </c>
      <c r="G6689" t="n">
        <v>0.01351</v>
      </c>
      <c r="H6689" t="n">
        <v>0.01576</v>
      </c>
      <c r="I6689" t="n">
        <v>0.01576</v>
      </c>
      <c r="J6689" t="n">
        <v>0.00644</v>
      </c>
      <c r="K6689" t="n">
        <v>0.00048</v>
      </c>
      <c r="L6689" t="n">
        <v>0.0022</v>
      </c>
      <c r="M6689" t="n">
        <v>0.00085</v>
      </c>
      <c r="N6689" t="n">
        <v>0.00057</v>
      </c>
      <c r="O6689" t="n">
        <v>0.00018</v>
      </c>
      <c r="P6689" t="n">
        <v>0.00847</v>
      </c>
      <c r="Q6689" t="n">
        <v>0.00397</v>
      </c>
      <c r="R6689" t="n">
        <v>0.00134</v>
      </c>
      <c r="S6689" t="n">
        <v>0.00562</v>
      </c>
      <c r="T6689" t="n">
        <v>0.00127</v>
      </c>
    </row>
    <row r="6690">
      <c r="A6690" s="142" t="n">
        <v>45897</v>
      </c>
      <c r="B6690" t="n">
        <v>0.00654</v>
      </c>
      <c r="C6690" t="n">
        <v>0.00651</v>
      </c>
      <c r="D6690" t="n">
        <v>0.00733</v>
      </c>
      <c r="E6690" t="n">
        <v>0.00656</v>
      </c>
      <c r="F6690" t="n">
        <v>0.00735</v>
      </c>
      <c r="G6690" t="n">
        <v>0.00203</v>
      </c>
      <c r="H6690" t="n">
        <v>0.00201</v>
      </c>
      <c r="I6690" t="n">
        <v>0.00197</v>
      </c>
      <c r="J6690" t="n">
        <v>-0.0032</v>
      </c>
      <c r="K6690" t="n">
        <v>-0.00276</v>
      </c>
      <c r="L6690" t="n">
        <v>0.01012</v>
      </c>
      <c r="M6690" t="n">
        <v>-0.01318</v>
      </c>
      <c r="N6690" t="n">
        <v>-0.00533</v>
      </c>
      <c r="O6690" t="n">
        <v>-0.00035</v>
      </c>
      <c r="P6690" t="n">
        <v>-0.007</v>
      </c>
      <c r="Q6690" t="n">
        <v>0.00195</v>
      </c>
      <c r="R6690" t="n">
        <v>-0.00175</v>
      </c>
      <c r="S6690" t="n">
        <v>-0.00315</v>
      </c>
      <c r="T6690" t="n">
        <v>-0.01271</v>
      </c>
    </row>
    <row r="6691">
      <c r="A6691" s="142" t="n">
        <v>45898</v>
      </c>
      <c r="B6691" t="n">
        <v>-0.01116</v>
      </c>
      <c r="C6691" t="n">
        <v>-0.01118</v>
      </c>
      <c r="D6691" t="n">
        <v>-0.01154</v>
      </c>
      <c r="E6691" t="n">
        <v>-0.01116</v>
      </c>
      <c r="F6691" t="n">
        <v>-0.01152</v>
      </c>
      <c r="G6691" t="n">
        <v>-0.00494</v>
      </c>
      <c r="H6691" t="n">
        <v>-0.00431</v>
      </c>
      <c r="I6691" t="n">
        <v>-0.0043</v>
      </c>
      <c r="J6691" t="n">
        <v>0.0077</v>
      </c>
      <c r="K6691" t="n">
        <v>0.02232</v>
      </c>
      <c r="L6691" t="n">
        <v>0.0132</v>
      </c>
      <c r="M6691" t="n">
        <v>0.02183</v>
      </c>
      <c r="N6691" t="n">
        <v>0.02767</v>
      </c>
      <c r="O6691" t="n">
        <v>0.03164</v>
      </c>
      <c r="P6691" t="n">
        <v>0.02607</v>
      </c>
      <c r="Q6691" t="n">
        <v>0.00834</v>
      </c>
      <c r="R6691" t="n">
        <v>-0.00633</v>
      </c>
      <c r="S6691" t="n">
        <v>-0.00787</v>
      </c>
      <c r="T6691" t="n">
        <v>-0.00516</v>
      </c>
    </row>
    <row r="6692">
      <c r="A6692" s="142" t="n">
        <v>45901</v>
      </c>
      <c r="B6692" t="n">
        <v>0.02546</v>
      </c>
      <c r="C6692" t="n">
        <v>0.02543</v>
      </c>
      <c r="D6692" t="n">
        <v>0.02596</v>
      </c>
      <c r="E6692" t="n">
        <v>0.0255</v>
      </c>
      <c r="F6692" t="n">
        <v>0.02599</v>
      </c>
      <c r="G6692" t="n">
        <v>0.02902</v>
      </c>
      <c r="H6692" t="n">
        <v>0.01368</v>
      </c>
      <c r="I6692" t="n">
        <v>0.01369</v>
      </c>
      <c r="J6692" t="n">
        <v>0.02085</v>
      </c>
      <c r="K6692" t="n">
        <v>0.00372</v>
      </c>
      <c r="L6692" t="n">
        <v>0</v>
      </c>
      <c r="M6692" t="n">
        <v>0.01666</v>
      </c>
      <c r="N6692" t="n">
        <v>-0.00011</v>
      </c>
      <c r="O6692" t="n">
        <v>0</v>
      </c>
      <c r="P6692" t="n">
        <v>0</v>
      </c>
      <c r="Q6692" t="n">
        <v>0</v>
      </c>
      <c r="R6692" t="n">
        <v>0.00241</v>
      </c>
      <c r="S6692" t="n">
        <v>3e-05</v>
      </c>
      <c r="T6692" t="n">
        <v>0.00593</v>
      </c>
    </row>
    <row r="6693">
      <c r="A6693" s="142" t="n">
        <v>45902</v>
      </c>
      <c r="B6693" t="n">
        <v>0.00814</v>
      </c>
      <c r="C6693" t="n">
        <v>0.008109999999999999</v>
      </c>
      <c r="D6693" t="n">
        <v>0.007900000000000001</v>
      </c>
      <c r="E6693" t="n">
        <v>0.00812</v>
      </c>
      <c r="F6693" t="n">
        <v>0.007900000000000001</v>
      </c>
      <c r="G6693" t="n">
        <v>0.00843</v>
      </c>
      <c r="H6693" t="n">
        <v>0.00204</v>
      </c>
      <c r="I6693" t="n">
        <v>0.00203</v>
      </c>
      <c r="J6693" t="n">
        <v>0.01544</v>
      </c>
      <c r="K6693" t="n">
        <v>0.02868</v>
      </c>
      <c r="L6693" t="n">
        <v>0.02394</v>
      </c>
      <c r="M6693" t="n">
        <v>0.0247</v>
      </c>
      <c r="N6693" t="n">
        <v>0.03359</v>
      </c>
      <c r="O6693" t="n">
        <v>0.02834</v>
      </c>
      <c r="P6693" t="n">
        <v>0.05288</v>
      </c>
      <c r="Q6693" t="n">
        <v>0.03558</v>
      </c>
      <c r="R6693" t="n">
        <v>-0.01433</v>
      </c>
      <c r="S6693" t="n">
        <v>-0.00316</v>
      </c>
      <c r="T6693" t="n">
        <v>0.0033</v>
      </c>
    </row>
    <row r="6694">
      <c r="A6694" s="142" t="n">
        <v>45903</v>
      </c>
      <c r="B6694" t="n">
        <v>0.03308</v>
      </c>
      <c r="C6694" t="n">
        <v>0.03306</v>
      </c>
      <c r="D6694" t="n">
        <v>0.03359</v>
      </c>
      <c r="E6694" t="n">
        <v>0.03309</v>
      </c>
      <c r="F6694" t="n">
        <v>0.03359</v>
      </c>
      <c r="G6694" t="n">
        <v>0.02931</v>
      </c>
      <c r="H6694" t="n">
        <v>0.008330000000000001</v>
      </c>
      <c r="I6694" t="n">
        <v>0.00835</v>
      </c>
      <c r="J6694" t="n">
        <v>0.02196</v>
      </c>
      <c r="K6694" t="n">
        <v>0.00419</v>
      </c>
      <c r="L6694" t="n">
        <v>0.01744</v>
      </c>
      <c r="M6694" t="n">
        <v>0.02048</v>
      </c>
      <c r="N6694" t="n">
        <v>0.00573</v>
      </c>
      <c r="O6694" t="n">
        <v>0.00961</v>
      </c>
      <c r="P6694" t="n">
        <v>0.00783</v>
      </c>
      <c r="Q6694" t="n">
        <v>0.02806</v>
      </c>
      <c r="R6694" t="n">
        <v>0.00689</v>
      </c>
      <c r="S6694" t="n">
        <v>0.00347</v>
      </c>
      <c r="T6694" t="n">
        <v>0.00123</v>
      </c>
    </row>
    <row r="6695">
      <c r="A6695" s="142" t="n">
        <v>45904</v>
      </c>
      <c r="B6695" t="n">
        <v>0.01305</v>
      </c>
      <c r="C6695" t="n">
        <v>0.01304</v>
      </c>
      <c r="D6695" t="n">
        <v>0.01162</v>
      </c>
      <c r="E6695" t="n">
        <v>0.01307</v>
      </c>
      <c r="F6695" t="n">
        <v>0.01161</v>
      </c>
      <c r="G6695" t="n">
        <v>0.01164</v>
      </c>
      <c r="H6695" t="n">
        <v>0.0122</v>
      </c>
      <c r="I6695" t="n">
        <v>0.01211</v>
      </c>
      <c r="J6695" t="n">
        <v>-0.008410000000000001</v>
      </c>
      <c r="K6695" t="n">
        <v>-0.0045</v>
      </c>
      <c r="L6695" t="n">
        <v>-0.02268</v>
      </c>
      <c r="M6695" t="n">
        <v>-0.02325</v>
      </c>
      <c r="N6695" t="n">
        <v>-0.00852</v>
      </c>
      <c r="O6695" t="n">
        <v>-0.01291</v>
      </c>
      <c r="P6695" t="n">
        <v>-0.01748</v>
      </c>
      <c r="Q6695" t="n">
        <v>-0.01262</v>
      </c>
      <c r="R6695" t="n">
        <v>0.00615</v>
      </c>
      <c r="S6695" t="n">
        <v>0.008619999999999999</v>
      </c>
      <c r="T6695" t="n">
        <v>-0.00176</v>
      </c>
    </row>
    <row r="6696">
      <c r="A6696" s="142" t="n">
        <v>45905</v>
      </c>
      <c r="B6696" t="n">
        <v>-0.01287</v>
      </c>
      <c r="C6696" t="n">
        <v>-0.01288</v>
      </c>
      <c r="D6696" t="n">
        <v>-0.01315</v>
      </c>
      <c r="E6696" t="n">
        <v>-0.01286</v>
      </c>
      <c r="F6696" t="n">
        <v>-0.01313</v>
      </c>
      <c r="G6696" t="n">
        <v>-0.0155</v>
      </c>
      <c r="H6696" t="n">
        <v>-0.0066</v>
      </c>
      <c r="I6696" t="n">
        <v>-0.00659</v>
      </c>
      <c r="J6696" t="n">
        <v>0.01227</v>
      </c>
      <c r="K6696" t="n">
        <v>0.0222</v>
      </c>
      <c r="L6696" t="n">
        <v>0.00775</v>
      </c>
      <c r="M6696" t="n">
        <v>0.02552</v>
      </c>
      <c r="N6696" t="n">
        <v>0.01996</v>
      </c>
      <c r="O6696" t="n">
        <v>0.02638</v>
      </c>
      <c r="P6696" t="n">
        <v>0.02701</v>
      </c>
      <c r="Q6696" t="n">
        <v>0.01297</v>
      </c>
      <c r="R6696" t="n">
        <v>-0.00164</v>
      </c>
      <c r="S6696" t="n">
        <v>-0.00694</v>
      </c>
      <c r="T6696" t="n">
        <v>0.00277</v>
      </c>
    </row>
    <row r="6697">
      <c r="A6697" s="142" t="n">
        <v>45908</v>
      </c>
      <c r="B6697" t="n">
        <v>0.02333</v>
      </c>
      <c r="C6697" t="n">
        <v>0.02328</v>
      </c>
      <c r="D6697" t="n">
        <v>0.02373</v>
      </c>
      <c r="E6697" t="n">
        <v>0.02335</v>
      </c>
      <c r="F6697" t="n">
        <v>0.02376</v>
      </c>
      <c r="G6697" t="n">
        <v>0.0326</v>
      </c>
      <c r="H6697" t="n">
        <v>0.01433</v>
      </c>
      <c r="I6697" t="n">
        <v>0.01432</v>
      </c>
      <c r="J6697" t="n">
        <v>0.01587</v>
      </c>
      <c r="K6697" t="n">
        <v>0.0066</v>
      </c>
      <c r="L6697" t="n">
        <v>0.00654</v>
      </c>
      <c r="M6697" t="n">
        <v>0.01508</v>
      </c>
      <c r="N6697" t="n">
        <v>0.01107</v>
      </c>
      <c r="O6697" t="n">
        <v>0.01209</v>
      </c>
      <c r="P6697" t="n">
        <v>0.01283</v>
      </c>
      <c r="Q6697" t="n">
        <v>0.01521</v>
      </c>
      <c r="R6697" t="n">
        <v>0.00485</v>
      </c>
      <c r="S6697" t="n">
        <v>0.00262</v>
      </c>
      <c r="T6697" t="n">
        <v>0.00412</v>
      </c>
    </row>
    <row r="6698">
      <c r="A6698" s="142" t="n">
        <v>45909</v>
      </c>
      <c r="B6698" t="n">
        <v>0.01844</v>
      </c>
      <c r="C6698" t="n">
        <v>0.01841</v>
      </c>
      <c r="D6698" t="n">
        <v>0.01808</v>
      </c>
      <c r="E6698" t="n">
        <v>0.01845</v>
      </c>
      <c r="F6698" t="n">
        <v>0.01814</v>
      </c>
      <c r="G6698" t="n">
        <v>0.01889</v>
      </c>
      <c r="H6698" t="n">
        <v>0.01116</v>
      </c>
      <c r="I6698" t="n">
        <v>0.01122</v>
      </c>
      <c r="J6698" t="n">
        <v>0.01032</v>
      </c>
      <c r="K6698" t="n">
        <v>0.00025</v>
      </c>
      <c r="L6698" t="n">
        <v>-0.00605</v>
      </c>
      <c r="M6698" t="n">
        <v>-0.008160000000000001</v>
      </c>
      <c r="N6698" t="n">
        <v>-0.00424</v>
      </c>
      <c r="O6698" t="n">
        <v>-0.00507</v>
      </c>
      <c r="P6698" t="n">
        <v>0.01203</v>
      </c>
      <c r="Q6698" t="n">
        <v>0.01208</v>
      </c>
      <c r="R6698" t="n">
        <v>0.00082</v>
      </c>
      <c r="S6698" t="n">
        <v>0.00413</v>
      </c>
      <c r="T6698" t="n">
        <v>0.01163</v>
      </c>
    </row>
    <row r="6699">
      <c r="A6699" s="142" t="n">
        <v>45910</v>
      </c>
      <c r="B6699" t="n">
        <v>-0.00659</v>
      </c>
      <c r="C6699" t="n">
        <v>-0.00552</v>
      </c>
      <c r="D6699" t="n">
        <v>-0.00664</v>
      </c>
      <c r="E6699" t="n">
        <v>-0.00549</v>
      </c>
      <c r="F6699" t="n">
        <v>-0.00666</v>
      </c>
      <c r="G6699" t="n">
        <v>-0.007820000000000001</v>
      </c>
      <c r="H6699" t="n">
        <v>-0.008619999999999999</v>
      </c>
      <c r="I6699" t="n">
        <v>-0.008569999999999999</v>
      </c>
      <c r="J6699" t="n">
        <v>0.00831</v>
      </c>
      <c r="K6699" t="n">
        <v>0.01877</v>
      </c>
      <c r="L6699" t="n">
        <v>0.0101</v>
      </c>
      <c r="M6699" t="n">
        <v>0.02069</v>
      </c>
      <c r="N6699" t="n">
        <v>0.0236</v>
      </c>
      <c r="O6699" t="n">
        <v>0.02477</v>
      </c>
      <c r="P6699" t="n">
        <v>0.00751</v>
      </c>
      <c r="Q6699" t="n">
        <v>0.00645</v>
      </c>
      <c r="R6699" t="n">
        <v>-0.00036</v>
      </c>
      <c r="S6699" t="n">
        <v>0.00363</v>
      </c>
      <c r="T6699" t="n">
        <v>0.01001</v>
      </c>
    </row>
    <row r="6700">
      <c r="A6700" s="142" t="n">
        <v>45911</v>
      </c>
      <c r="B6700" t="n">
        <v>0.02792</v>
      </c>
      <c r="C6700" t="n">
        <v>0.02681</v>
      </c>
      <c r="D6700" t="n">
        <v>0.0281</v>
      </c>
      <c r="E6700" t="n">
        <v>0.02684</v>
      </c>
      <c r="F6700" t="n">
        <v>0.02812</v>
      </c>
      <c r="G6700" t="n">
        <v>0.02773</v>
      </c>
      <c r="H6700" t="n">
        <v>0.01207</v>
      </c>
      <c r="I6700" t="n">
        <v>0.012</v>
      </c>
      <c r="J6700" t="n">
        <v>0.00231</v>
      </c>
      <c r="K6700" t="n">
        <v>0.01099</v>
      </c>
      <c r="L6700" t="n">
        <v>0.0042</v>
      </c>
      <c r="M6700" t="n">
        <v>0.009140000000000001</v>
      </c>
      <c r="N6700" t="n">
        <v>0.009350000000000001</v>
      </c>
      <c r="O6700" t="n">
        <v>0.01052</v>
      </c>
      <c r="P6700" t="n">
        <v>0.01491</v>
      </c>
      <c r="Q6700" t="n">
        <v>0.00637</v>
      </c>
      <c r="R6700" t="n">
        <v>0.00522</v>
      </c>
      <c r="S6700" t="n">
        <v>0.00687</v>
      </c>
      <c r="T6700" t="n">
        <v>0.00206</v>
      </c>
    </row>
    <row r="6701">
      <c r="A6701" s="142" t="n">
        <v>45912</v>
      </c>
      <c r="B6701" t="n">
        <v>0.0167</v>
      </c>
      <c r="C6701" t="n">
        <v>0.01743</v>
      </c>
      <c r="D6701" t="n">
        <v>0.01655</v>
      </c>
      <c r="E6701" t="n">
        <v>0.01745</v>
      </c>
      <c r="F6701" t="n">
        <v>0.01655</v>
      </c>
      <c r="G6701" t="n">
        <v>0.01665</v>
      </c>
      <c r="H6701" t="n">
        <v>0.01253</v>
      </c>
      <c r="I6701" t="n">
        <v>0.0125</v>
      </c>
      <c r="J6701" t="n">
        <v>0.01862</v>
      </c>
      <c r="K6701" t="n">
        <v>-0.00229</v>
      </c>
      <c r="L6701" t="n">
        <v>0.008460000000000001</v>
      </c>
      <c r="M6701" t="n">
        <v>0.00143</v>
      </c>
      <c r="N6701" t="n">
        <v>-0.0019</v>
      </c>
      <c r="O6701" t="n">
        <v>0.00202</v>
      </c>
      <c r="P6701" t="n">
        <v>-0.00061</v>
      </c>
      <c r="Q6701" t="n">
        <v>0.01937</v>
      </c>
      <c r="R6701" t="n">
        <v>-0.00084</v>
      </c>
      <c r="S6701" t="n">
        <v>0.00083</v>
      </c>
      <c r="T6701" t="n">
        <v>0.01204</v>
      </c>
    </row>
    <row r="6702">
      <c r="A6702" s="142" t="n">
        <v>45915</v>
      </c>
      <c r="B6702" t="n">
        <v>-8.000000000000001e-05</v>
      </c>
      <c r="C6702" t="n">
        <v>0.00132</v>
      </c>
      <c r="D6702" t="n">
        <v>-0.00012</v>
      </c>
      <c r="E6702" t="n">
        <v>0.0014</v>
      </c>
      <c r="F6702" t="n">
        <v>-2e-05</v>
      </c>
      <c r="G6702" t="n">
        <v>-0.00014</v>
      </c>
      <c r="H6702" t="n">
        <v>-0.00408</v>
      </c>
      <c r="I6702" t="n">
        <v>-0.00395</v>
      </c>
      <c r="J6702" t="n">
        <v>-0.00779</v>
      </c>
      <c r="K6702" t="n">
        <v>0.00774</v>
      </c>
      <c r="L6702" t="n">
        <v>0.00414</v>
      </c>
      <c r="M6702" t="n">
        <v>0.00907</v>
      </c>
      <c r="N6702" t="n">
        <v>0.01186</v>
      </c>
      <c r="O6702" t="n">
        <v>0.0139</v>
      </c>
      <c r="P6702" t="n">
        <v>0.01041</v>
      </c>
      <c r="Q6702" t="n">
        <v>-0.0098</v>
      </c>
      <c r="R6702" t="n">
        <v>0.00398</v>
      </c>
      <c r="S6702" t="n">
        <v>0.00204</v>
      </c>
      <c r="T6702" t="n">
        <v>-0.00032</v>
      </c>
    </row>
    <row r="6703">
      <c r="A6703" s="142" t="n">
        <v>45916</v>
      </c>
      <c r="B6703" t="n">
        <v>0.01208</v>
      </c>
      <c r="C6703" t="n">
        <v>0.01227</v>
      </c>
      <c r="D6703" t="n">
        <v>0.01213</v>
      </c>
      <c r="E6703" t="n">
        <v>0.01229</v>
      </c>
      <c r="F6703" t="n">
        <v>0.01211</v>
      </c>
      <c r="G6703" t="n">
        <v>0.01479</v>
      </c>
      <c r="H6703" t="n">
        <v>0.0255</v>
      </c>
      <c r="I6703" t="n">
        <v>0.02536</v>
      </c>
      <c r="J6703" t="n">
        <v>0.00114</v>
      </c>
      <c r="K6703" t="n">
        <v>-0.02292</v>
      </c>
      <c r="L6703" t="n">
        <v>-0.00305</v>
      </c>
      <c r="M6703" t="n">
        <v>-0.0156</v>
      </c>
      <c r="N6703" t="n">
        <v>-0.03155</v>
      </c>
      <c r="O6703" t="n">
        <v>-0.02253</v>
      </c>
      <c r="P6703" t="n">
        <v>-0.01697</v>
      </c>
      <c r="Q6703" t="n">
        <v>0.00398</v>
      </c>
      <c r="R6703" t="n">
        <v>-0.01134</v>
      </c>
      <c r="S6703" t="n">
        <v>-0.0077</v>
      </c>
      <c r="T6703" t="n">
        <v>0.00073</v>
      </c>
    </row>
    <row r="6704">
      <c r="A6704" s="142" t="n">
        <v>45917</v>
      </c>
      <c r="B6704" t="n">
        <v>-0.02262</v>
      </c>
      <c r="C6704" t="n">
        <v>-0.02116</v>
      </c>
      <c r="D6704" t="n">
        <v>-0.0227</v>
      </c>
      <c r="E6704" t="n">
        <v>-0.02114</v>
      </c>
      <c r="F6704" t="n">
        <v>-0.02261</v>
      </c>
      <c r="G6704" t="n">
        <v>-0.01482</v>
      </c>
      <c r="H6704" t="n">
        <v>-0.02155</v>
      </c>
      <c r="I6704" t="n">
        <v>-0.0216</v>
      </c>
      <c r="J6704" t="n">
        <v>-0.01783</v>
      </c>
      <c r="K6704" t="n">
        <v>-0.00516</v>
      </c>
      <c r="L6704" t="n">
        <v>-0.0109</v>
      </c>
      <c r="M6704" t="n">
        <v>-0.00911</v>
      </c>
      <c r="N6704" t="n">
        <v>-0.00266</v>
      </c>
      <c r="O6704" t="n">
        <v>-0.00391</v>
      </c>
      <c r="P6704" t="n">
        <v>-0.01788</v>
      </c>
      <c r="Q6704" t="n">
        <v>-0.01593</v>
      </c>
      <c r="R6704" t="n">
        <v>-6.999999999999999e-05</v>
      </c>
      <c r="S6704" t="n">
        <v>-0.0002</v>
      </c>
      <c r="T6704" t="n">
        <v>0.00612</v>
      </c>
    </row>
    <row r="6705">
      <c r="A6705" s="142" t="n">
        <v>45918</v>
      </c>
      <c r="B6705" t="n">
        <v>-0.008279999999999999</v>
      </c>
      <c r="C6705" t="n">
        <v>-0.0086</v>
      </c>
      <c r="D6705" t="n">
        <v>-0.00822</v>
      </c>
      <c r="E6705" t="n">
        <v>-0.008580000000000001</v>
      </c>
      <c r="F6705" t="n">
        <v>-0.00826</v>
      </c>
      <c r="G6705" t="n">
        <v>-0.00843</v>
      </c>
      <c r="H6705" t="n">
        <v>-0.00321</v>
      </c>
      <c r="I6705" t="n">
        <v>-0.00316</v>
      </c>
      <c r="J6705" t="n">
        <v>-0.00726</v>
      </c>
      <c r="K6705" t="n">
        <v>0.0067</v>
      </c>
      <c r="L6705" t="n">
        <v>-0.00013</v>
      </c>
      <c r="M6705" t="n">
        <v>0.00464</v>
      </c>
      <c r="N6705" t="n">
        <v>0.00166</v>
      </c>
      <c r="O6705" t="n">
        <v>-0.00649</v>
      </c>
      <c r="P6705" t="n">
        <v>0.02072</v>
      </c>
      <c r="Q6705" t="n">
        <v>-0.008840000000000001</v>
      </c>
      <c r="R6705" t="n">
        <v>0.008410000000000001</v>
      </c>
      <c r="S6705" t="n">
        <v>0.009180000000000001</v>
      </c>
      <c r="T6705" t="n">
        <v>0.00481</v>
      </c>
    </row>
    <row r="6706">
      <c r="A6706" s="142" t="n">
        <v>45919</v>
      </c>
      <c r="B6706" t="n">
        <v>0.00545</v>
      </c>
      <c r="C6706" t="n">
        <v>0.0045</v>
      </c>
      <c r="D6706" t="n">
        <v>0.00548</v>
      </c>
      <c r="E6706" t="n">
        <v>0.00453</v>
      </c>
      <c r="F6706" t="n">
        <v>0.00548</v>
      </c>
      <c r="G6706" t="n">
        <v>-0.00084</v>
      </c>
      <c r="H6706" t="n">
        <v>0.0069</v>
      </c>
      <c r="I6706" t="n">
        <v>0.00688</v>
      </c>
      <c r="J6706" t="n">
        <v>0.03013</v>
      </c>
      <c r="K6706" t="n">
        <v>0.04357</v>
      </c>
      <c r="L6706" t="n">
        <v>0.00987</v>
      </c>
      <c r="M6706" t="n">
        <v>0.04385</v>
      </c>
      <c r="N6706" t="n">
        <v>0</v>
      </c>
      <c r="O6706" t="n">
        <v>0.04389</v>
      </c>
      <c r="P6706" t="n">
        <v>0.02276</v>
      </c>
      <c r="Q6706" t="n">
        <v>0.02785</v>
      </c>
      <c r="R6706" t="n">
        <v>-0.00137</v>
      </c>
      <c r="S6706" t="n">
        <v>0.00418</v>
      </c>
      <c r="T6706" t="n">
        <v>-0.00211</v>
      </c>
    </row>
    <row r="6707">
      <c r="A6707" s="142" t="n">
        <v>45922</v>
      </c>
      <c r="B6707" t="n">
        <v>0.04645</v>
      </c>
      <c r="C6707" t="n">
        <v>0.04685</v>
      </c>
      <c r="D6707" t="n">
        <v>0.04651</v>
      </c>
      <c r="E6707" t="n">
        <v>0</v>
      </c>
      <c r="F6707" t="n">
        <v>0.04651</v>
      </c>
      <c r="G6707" t="n">
        <v>0.0449</v>
      </c>
      <c r="H6707" t="n">
        <v>0</v>
      </c>
      <c r="I6707" t="n">
        <v>0</v>
      </c>
      <c r="J6707" t="n">
        <v>0.04431</v>
      </c>
      <c r="K6707" t="n">
        <v>0.03146</v>
      </c>
      <c r="L6707" t="n">
        <v>0.02008</v>
      </c>
      <c r="M6707" t="n">
        <v>0.03681</v>
      </c>
      <c r="N6707" t="n">
        <v>0.07172000000000001</v>
      </c>
      <c r="O6707" t="n">
        <v>0.03033</v>
      </c>
      <c r="P6707" t="n">
        <v>0.03488</v>
      </c>
      <c r="Q6707" t="n">
        <v>0</v>
      </c>
      <c r="R6707" t="n">
        <v>-0.00119</v>
      </c>
      <c r="S6707" t="n">
        <v>0.00227</v>
      </c>
      <c r="T6707" t="n">
        <v>0.0009300000000000001</v>
      </c>
    </row>
    <row r="6708">
      <c r="A6708" s="142" t="n">
        <v>45923</v>
      </c>
      <c r="B6708" t="n">
        <v>0.04519</v>
      </c>
      <c r="C6708" t="n">
        <v>0.04556</v>
      </c>
      <c r="D6708" t="n">
        <v>0.04519</v>
      </c>
      <c r="E6708" t="n">
        <v>0.09464</v>
      </c>
      <c r="F6708" t="n">
        <v>0.04518</v>
      </c>
      <c r="G6708" t="n">
        <v>0.04644</v>
      </c>
      <c r="H6708" t="n">
        <v>0.05403</v>
      </c>
      <c r="I6708" t="n">
        <v>0.05398</v>
      </c>
      <c r="J6708" t="n">
        <v>0.02162</v>
      </c>
      <c r="K6708" t="n">
        <v>0.00035</v>
      </c>
      <c r="L6708" t="n">
        <v>0.02307</v>
      </c>
      <c r="M6708" t="n">
        <v>0.00772</v>
      </c>
      <c r="N6708" t="n">
        <v>0.00028</v>
      </c>
      <c r="O6708" t="n">
        <v>0.00411</v>
      </c>
      <c r="P6708" t="n">
        <v>0.00058</v>
      </c>
      <c r="Q6708" t="n">
        <v>0.06201</v>
      </c>
      <c r="R6708" t="n">
        <v>0.00236</v>
      </c>
      <c r="S6708" t="n">
        <v>-0.00502</v>
      </c>
      <c r="T6708" t="n">
        <v>0.00011</v>
      </c>
    </row>
    <row r="6709">
      <c r="A6709" s="142" t="n">
        <v>45924</v>
      </c>
      <c r="B6709" t="n">
        <v>0.0028</v>
      </c>
      <c r="C6709" t="n">
        <v>0.00522</v>
      </c>
      <c r="D6709" t="n">
        <v>0.0028</v>
      </c>
      <c r="E6709" t="n">
        <v>0.00525</v>
      </c>
      <c r="F6709" t="n">
        <v>0.00281</v>
      </c>
      <c r="G6709" t="n">
        <v>0.00485</v>
      </c>
      <c r="H6709" t="n">
        <v>0.00152</v>
      </c>
      <c r="I6709" t="n">
        <v>0.00153</v>
      </c>
      <c r="J6709" t="n">
        <v>-0.00825</v>
      </c>
      <c r="K6709" t="n">
        <v>-0.01831</v>
      </c>
      <c r="L6709" t="n">
        <v>-0.01163</v>
      </c>
      <c r="M6709" t="n">
        <v>-0.01803</v>
      </c>
      <c r="N6709" t="n">
        <v>-0.02057</v>
      </c>
      <c r="O6709" t="n">
        <v>-0.02722</v>
      </c>
      <c r="P6709" t="n">
        <v>-0.01103</v>
      </c>
      <c r="Q6709" t="n">
        <v>-0.00461</v>
      </c>
      <c r="R6709" t="n">
        <v>-0.00176</v>
      </c>
      <c r="S6709" t="n">
        <v>0.00151</v>
      </c>
      <c r="T6709" t="n">
        <v>0.00859</v>
      </c>
    </row>
    <row r="6710">
      <c r="A6710" s="142" t="n">
        <v>45925</v>
      </c>
      <c r="B6710" t="n">
        <v>-0.01913</v>
      </c>
      <c r="C6710" t="n">
        <v>-0.0191</v>
      </c>
      <c r="D6710" t="n">
        <v>-0.01911</v>
      </c>
      <c r="E6710" t="n">
        <v>-0.01907</v>
      </c>
      <c r="F6710" t="n">
        <v>-0.01911</v>
      </c>
      <c r="G6710" t="n">
        <v>-0.02354</v>
      </c>
      <c r="H6710" t="n">
        <v>-0.00065</v>
      </c>
      <c r="I6710" t="n">
        <v>-0.0006400000000000001</v>
      </c>
      <c r="J6710" t="n">
        <v>-0.01101</v>
      </c>
      <c r="K6710" t="n">
        <v>0.009560000000000001</v>
      </c>
      <c r="L6710" t="n">
        <v>0.01565</v>
      </c>
      <c r="M6710" t="n">
        <v>0.01026</v>
      </c>
      <c r="N6710" t="n">
        <v>0.00976</v>
      </c>
      <c r="O6710" t="n">
        <v>0.00677</v>
      </c>
      <c r="P6710" t="n">
        <v>0.01703</v>
      </c>
      <c r="Q6710" t="n">
        <v>-0.01255</v>
      </c>
      <c r="R6710" t="n">
        <v>-0.00601</v>
      </c>
      <c r="S6710" t="n">
        <v>-0.00014</v>
      </c>
      <c r="T6710" t="n">
        <v>-0.00027</v>
      </c>
    </row>
    <row r="6711">
      <c r="A6711" s="142" t="n">
        <v>45926</v>
      </c>
      <c r="B6711" t="n">
        <v>0.01415</v>
      </c>
      <c r="C6711" t="n">
        <v>0.01346</v>
      </c>
      <c r="D6711" t="n">
        <v>0.01417</v>
      </c>
      <c r="E6711" t="n">
        <v>0.01348</v>
      </c>
      <c r="F6711" t="n">
        <v>0.0142</v>
      </c>
      <c r="G6711" t="n">
        <v>0.00843</v>
      </c>
      <c r="H6711" t="n">
        <v>0.01144</v>
      </c>
      <c r="I6711" t="n">
        <v>0.01146</v>
      </c>
      <c r="J6711" t="n">
        <v>0.0057</v>
      </c>
      <c r="K6711" t="n">
        <v>0.01994</v>
      </c>
      <c r="L6711" t="n">
        <v>0.02201</v>
      </c>
      <c r="M6711" t="n">
        <v>0.02781</v>
      </c>
      <c r="N6711" t="n">
        <v>0.01789</v>
      </c>
      <c r="O6711" t="n">
        <v>0.02227</v>
      </c>
      <c r="P6711" t="n">
        <v>0.01443</v>
      </c>
      <c r="Q6711" t="n">
        <v>0.009010000000000001</v>
      </c>
      <c r="R6711" t="n">
        <v>0.00792</v>
      </c>
      <c r="S6711" t="n">
        <v>0.00225</v>
      </c>
      <c r="T6711" t="n">
        <v>-0.01486</v>
      </c>
    </row>
    <row r="6712">
      <c r="A6712" s="142" t="n">
        <v>45929</v>
      </c>
      <c r="B6712" t="n">
        <v>0.01793</v>
      </c>
      <c r="C6712" t="n">
        <v>0.01873</v>
      </c>
      <c r="D6712" t="n">
        <v>0.01799</v>
      </c>
      <c r="E6712" t="n">
        <v>0.0188</v>
      </c>
      <c r="F6712" t="n">
        <v>0.01799</v>
      </c>
      <c r="G6712" t="n">
        <v>0.01937</v>
      </c>
      <c r="H6712" t="n">
        <v>0.01598</v>
      </c>
      <c r="I6712" t="n">
        <v>0.01594</v>
      </c>
      <c r="J6712" t="n">
        <v>0.02645</v>
      </c>
      <c r="K6712" t="n">
        <v>0.00577</v>
      </c>
      <c r="L6712" t="n">
        <v>0.0107</v>
      </c>
      <c r="M6712" t="n">
        <v>0.01858</v>
      </c>
      <c r="N6712" t="n">
        <v>0.0113</v>
      </c>
      <c r="O6712" t="n">
        <v>0.0135</v>
      </c>
      <c r="P6712" t="n">
        <v>0.0148</v>
      </c>
      <c r="Q6712" t="n">
        <v>0.02597</v>
      </c>
      <c r="R6712" t="n">
        <v>0.00163</v>
      </c>
      <c r="S6712" t="n">
        <v>0.00084</v>
      </c>
      <c r="T6712" t="n">
        <v>0.00756</v>
      </c>
    </row>
    <row r="6713">
      <c r="A6713" s="142" t="n">
        <v>45930</v>
      </c>
      <c r="B6713" t="n">
        <v>0.01143</v>
      </c>
      <c r="C6713" t="n">
        <v>0.01198</v>
      </c>
      <c r="D6713" t="n">
        <v>0.01142</v>
      </c>
      <c r="E6713" t="n">
        <v>0.01201</v>
      </c>
      <c r="F6713" t="n">
        <v>0.01143</v>
      </c>
      <c r="G6713" t="n">
        <v>0.0147</v>
      </c>
      <c r="H6713" t="n">
        <v>0.00784</v>
      </c>
      <c r="I6713" t="n">
        <v>0.00783</v>
      </c>
      <c r="J6713" t="n">
        <v>0.00539</v>
      </c>
      <c r="K6713" t="n">
        <v>0.01468</v>
      </c>
      <c r="L6713" t="n">
        <v>-0.0041</v>
      </c>
      <c r="M6713" t="n">
        <v>0.00015</v>
      </c>
      <c r="N6713" t="n">
        <v>0.00546</v>
      </c>
      <c r="O6713" t="n">
        <v>0.00577</v>
      </c>
      <c r="P6713" t="n">
        <v>0.008410000000000001</v>
      </c>
      <c r="Q6713" t="n">
        <v>0.00405</v>
      </c>
      <c r="R6713" t="n">
        <v>0.00445</v>
      </c>
      <c r="S6713" t="n">
        <v>0.00267</v>
      </c>
      <c r="T6713" t="n">
        <v>0.00308</v>
      </c>
    </row>
    <row r="6714">
      <c r="A6714" s="142" t="n">
        <v>45931</v>
      </c>
      <c r="B6714" t="n">
        <v>0.00231</v>
      </c>
      <c r="C6714" t="n">
        <v>0.003</v>
      </c>
      <c r="D6714" t="n">
        <v>0.00233</v>
      </c>
      <c r="E6714" t="n">
        <v>0.00302</v>
      </c>
      <c r="F6714" t="n">
        <v>0.00234</v>
      </c>
      <c r="G6714" t="n">
        <v>0.00405</v>
      </c>
      <c r="H6714" t="n">
        <v>-0.00042</v>
      </c>
      <c r="I6714" t="n">
        <v>-0.00041</v>
      </c>
      <c r="J6714" t="n">
        <v>0.01294</v>
      </c>
      <c r="K6714" t="n">
        <v>0.01769</v>
      </c>
      <c r="L6714" t="n">
        <v>0.00565</v>
      </c>
      <c r="M6714" t="n">
        <v>0.01549</v>
      </c>
      <c r="N6714" t="n">
        <v>0.01194</v>
      </c>
      <c r="O6714" t="n">
        <v>0.01143</v>
      </c>
      <c r="P6714" t="n">
        <v>0.00111</v>
      </c>
      <c r="Q6714" t="n">
        <v>0.01528</v>
      </c>
      <c r="R6714" t="n">
        <v>0.01213</v>
      </c>
      <c r="S6714" t="n">
        <v>0.00432</v>
      </c>
      <c r="T6714" t="n">
        <v>0.00545</v>
      </c>
    </row>
    <row r="6715">
      <c r="A6715" s="142" t="n">
        <v>45932</v>
      </c>
      <c r="B6715" t="n">
        <v>0.009259999999999999</v>
      </c>
      <c r="C6715" t="n">
        <v>0.00903</v>
      </c>
      <c r="D6715" t="n">
        <v>0.009259999999999999</v>
      </c>
      <c r="E6715" t="n">
        <v>0.00906</v>
      </c>
      <c r="F6715" t="n">
        <v>0.00928</v>
      </c>
      <c r="G6715" t="n">
        <v>0.00882</v>
      </c>
      <c r="H6715" t="n">
        <v>0.008160000000000001</v>
      </c>
      <c r="I6715" t="n">
        <v>0.008149999999999999</v>
      </c>
      <c r="J6715" t="n">
        <v>-0.00336</v>
      </c>
      <c r="K6715" t="n">
        <v>-6e-05</v>
      </c>
      <c r="L6715" t="n">
        <v>-0.01161</v>
      </c>
      <c r="M6715" t="n">
        <v>-0.00349</v>
      </c>
      <c r="N6715" t="n">
        <v>-0.00308</v>
      </c>
      <c r="O6715" t="n">
        <v>-0.01059</v>
      </c>
      <c r="P6715" t="n">
        <v>0.00056</v>
      </c>
      <c r="Q6715" t="n">
        <v>-0.00386</v>
      </c>
      <c r="R6715" t="n">
        <v>0.00575</v>
      </c>
      <c r="S6715" t="n">
        <v>0.0049</v>
      </c>
      <c r="T6715" t="n">
        <v>0.0138</v>
      </c>
    </row>
    <row r="6716">
      <c r="A6716" s="142" t="n">
        <v>45933</v>
      </c>
      <c r="B6716" t="n">
        <v>0.00487</v>
      </c>
      <c r="C6716" t="n">
        <v>0.0044</v>
      </c>
      <c r="D6716" t="n">
        <v>0.00488</v>
      </c>
      <c r="E6716" t="n">
        <v>0.00443</v>
      </c>
      <c r="F6716" t="n">
        <v>0.0049</v>
      </c>
      <c r="G6716" t="n">
        <v>0.00216</v>
      </c>
      <c r="H6716" t="n">
        <v>0.00743</v>
      </c>
      <c r="I6716" t="n">
        <v>0.00743</v>
      </c>
      <c r="J6716" t="n">
        <v>-0.00311</v>
      </c>
      <c r="K6716" t="n">
        <v>0.00433</v>
      </c>
      <c r="L6716" t="n">
        <v>0.02373</v>
      </c>
      <c r="M6716" t="n">
        <v>0.00503</v>
      </c>
      <c r="N6716" t="n">
        <v>0.00248</v>
      </c>
      <c r="O6716" t="n">
        <v>0.0053</v>
      </c>
      <c r="P6716" t="n">
        <v>0.00222</v>
      </c>
      <c r="Q6716" t="n">
        <v>0.00227</v>
      </c>
      <c r="R6716" t="n">
        <v>0.00458</v>
      </c>
      <c r="S6716" t="n">
        <v>0.00025</v>
      </c>
      <c r="T6716" t="n">
        <v>0.00221</v>
      </c>
    </row>
    <row r="6717">
      <c r="A6717" s="142" t="n">
        <v>45936</v>
      </c>
      <c r="B6717" t="n">
        <v>-0.00071</v>
      </c>
      <c r="C6717" t="n">
        <v>2e-05</v>
      </c>
      <c r="D6717" t="n">
        <v>-0.00067</v>
      </c>
      <c r="E6717" t="n">
        <v>8.000000000000001e-05</v>
      </c>
      <c r="F6717" t="n">
        <v>-0.00066</v>
      </c>
      <c r="G6717" t="n">
        <v>0.00162</v>
      </c>
      <c r="H6717" t="n">
        <v>0.0047</v>
      </c>
      <c r="I6717" t="n">
        <v>0.00467</v>
      </c>
      <c r="J6717" t="n">
        <v>0.03144</v>
      </c>
      <c r="K6717" t="n">
        <v>0.024</v>
      </c>
      <c r="L6717" t="n">
        <v>0.01536</v>
      </c>
      <c r="M6717" t="n">
        <v>0.02167</v>
      </c>
      <c r="N6717" t="n">
        <v>0.02117</v>
      </c>
      <c r="O6717" t="n">
        <v>0.02319</v>
      </c>
      <c r="P6717" t="n">
        <v>0.0277</v>
      </c>
      <c r="Q6717" t="n">
        <v>0.02433</v>
      </c>
      <c r="R6717" t="n">
        <v>-9.000000000000001e-05</v>
      </c>
      <c r="S6717" t="n">
        <v>0.00496</v>
      </c>
      <c r="T6717" t="n">
        <v>0.00086</v>
      </c>
    </row>
    <row r="6718">
      <c r="A6718" s="142" t="n">
        <v>45937</v>
      </c>
      <c r="B6718" t="n">
        <v>0.02313</v>
      </c>
      <c r="C6718" t="n">
        <v>0.02274</v>
      </c>
      <c r="D6718" t="n">
        <v>0.02314</v>
      </c>
      <c r="E6718" t="n">
        <v>0.02279</v>
      </c>
      <c r="F6718" t="n">
        <v>0.02314</v>
      </c>
      <c r="G6718" t="n">
        <v>0.02105</v>
      </c>
      <c r="H6718" t="n">
        <v>0.0128</v>
      </c>
      <c r="I6718" t="n">
        <v>0.01283</v>
      </c>
      <c r="J6718" t="n">
        <v>-0.00315</v>
      </c>
      <c r="K6718" t="n">
        <v>-0.00475</v>
      </c>
      <c r="L6718" t="n">
        <v>-0.00205</v>
      </c>
      <c r="M6718" t="n">
        <v>-0.01782</v>
      </c>
      <c r="N6718" t="n">
        <v>-0.008920000000000001</v>
      </c>
      <c r="O6718" t="n">
        <v>-0.01588</v>
      </c>
      <c r="P6718" t="n">
        <v>-0.00647</v>
      </c>
      <c r="Q6718" t="n">
        <v>-0.00412</v>
      </c>
      <c r="R6718" t="n">
        <v>-0.00168</v>
      </c>
      <c r="S6718" t="n">
        <v>0.00056</v>
      </c>
      <c r="T6718" t="n">
        <v>0.00669</v>
      </c>
    </row>
    <row r="6719">
      <c r="A6719" s="142" t="n">
        <v>45938</v>
      </c>
      <c r="B6719" t="n">
        <v>-0.009010000000000001</v>
      </c>
      <c r="C6719" t="n">
        <v>-0.008240000000000001</v>
      </c>
      <c r="D6719" t="n">
        <v>-0.008999999999999999</v>
      </c>
      <c r="E6719" t="n">
        <v>-0.008229999999999999</v>
      </c>
      <c r="F6719" t="n">
        <v>-0.00899</v>
      </c>
      <c r="G6719" t="n">
        <v>-0.01339</v>
      </c>
      <c r="H6719" t="n">
        <v>-4e-05</v>
      </c>
      <c r="I6719" t="n">
        <v>-6.999999999999999e-05</v>
      </c>
      <c r="J6719" t="n">
        <v>0.00809</v>
      </c>
      <c r="K6719" t="n">
        <v>0.02757</v>
      </c>
      <c r="L6719" t="n">
        <v>0.02785</v>
      </c>
      <c r="M6719" t="n">
        <v>0.03659</v>
      </c>
      <c r="N6719" t="n">
        <v>0.02984</v>
      </c>
      <c r="O6719" t="n">
        <v>0.02761</v>
      </c>
      <c r="P6719" t="n">
        <v>0.03093</v>
      </c>
      <c r="Q6719" t="n">
        <v>0.009339999999999999</v>
      </c>
      <c r="R6719" t="n">
        <v>0.007849999999999999</v>
      </c>
      <c r="S6719" t="n">
        <v>0.00773</v>
      </c>
      <c r="T6719" t="n">
        <v>0.00147</v>
      </c>
    </row>
    <row r="6720">
      <c r="A6720" s="142" t="n">
        <v>45939</v>
      </c>
      <c r="B6720" t="n">
        <v>0.03802</v>
      </c>
      <c r="C6720" t="n">
        <v>0.03852</v>
      </c>
      <c r="D6720" t="n">
        <v>0.03805</v>
      </c>
      <c r="E6720" t="n">
        <v>0.03856</v>
      </c>
      <c r="F6720" t="n">
        <v>0.03809</v>
      </c>
      <c r="G6720" t="n">
        <v>0.03422</v>
      </c>
      <c r="H6720" t="n">
        <v>0.03682</v>
      </c>
      <c r="I6720" t="n">
        <v>0.03689</v>
      </c>
      <c r="J6720" t="n">
        <v>-0.01065</v>
      </c>
      <c r="K6720" t="n">
        <v>-0.03411</v>
      </c>
      <c r="L6720" t="n">
        <v>-0.02752</v>
      </c>
      <c r="M6720" t="n">
        <v>-0.02854</v>
      </c>
      <c r="N6720" t="n">
        <v>-0.03659</v>
      </c>
      <c r="O6720" t="n">
        <v>-0.04418</v>
      </c>
      <c r="P6720" t="n">
        <v>-0.03316</v>
      </c>
      <c r="Q6720" t="n">
        <v>-0.01062</v>
      </c>
      <c r="R6720" t="n">
        <v>-0.00462</v>
      </c>
      <c r="S6720" t="n">
        <v>0.00079</v>
      </c>
      <c r="T6720" t="n">
        <v>0.00626</v>
      </c>
    </row>
    <row r="6721">
      <c r="A6721" s="142" t="n">
        <v>45940</v>
      </c>
      <c r="B6721" t="n">
        <v>-0.03629</v>
      </c>
      <c r="C6721" t="n">
        <v>-0.03415</v>
      </c>
      <c r="D6721" t="n">
        <v>-0.03629</v>
      </c>
      <c r="E6721" t="n">
        <v>-0.03412</v>
      </c>
      <c r="F6721" t="n">
        <v>-0.03631</v>
      </c>
      <c r="G6721" t="n">
        <v>-0.03959</v>
      </c>
      <c r="H6721" t="n">
        <v>-0.01531</v>
      </c>
      <c r="I6721" t="n">
        <v>-0.0153</v>
      </c>
      <c r="J6721" t="n">
        <v>-0.02192</v>
      </c>
      <c r="K6721" t="n">
        <v>-0.00733</v>
      </c>
      <c r="L6721" t="n">
        <v>-0.00072</v>
      </c>
      <c r="M6721" t="n">
        <v>-0.01231</v>
      </c>
      <c r="N6721" t="n">
        <v>-0.00343</v>
      </c>
      <c r="O6721" t="n">
        <v>0.00168</v>
      </c>
      <c r="P6721" t="n">
        <v>-0.00381</v>
      </c>
      <c r="Q6721" t="n">
        <v>-0.02373</v>
      </c>
      <c r="R6721" t="n">
        <v>-0.01216</v>
      </c>
      <c r="S6721" t="n">
        <v>-0.02117</v>
      </c>
      <c r="T6721" t="n">
        <v>-0.0073</v>
      </c>
    </row>
    <row r="6722">
      <c r="A6722" s="142" t="n">
        <v>45943</v>
      </c>
      <c r="B6722" t="n">
        <v>-0.00393</v>
      </c>
      <c r="C6722" t="n">
        <v>-0.00538</v>
      </c>
      <c r="D6722" t="n">
        <v>-0.0039</v>
      </c>
      <c r="E6722" t="n">
        <v>-0.00532</v>
      </c>
      <c r="F6722" t="n">
        <v>-0.00387</v>
      </c>
      <c r="G6722" t="n">
        <v>-0.00398</v>
      </c>
      <c r="H6722" t="n">
        <v>-0.01654</v>
      </c>
      <c r="I6722" t="n">
        <v>-0.01658</v>
      </c>
      <c r="J6722" t="n">
        <v>0.0171</v>
      </c>
      <c r="K6722" t="n">
        <v>0.01371</v>
      </c>
      <c r="L6722" t="n">
        <v>0</v>
      </c>
      <c r="M6722" t="n">
        <v>0.02732</v>
      </c>
      <c r="N6722" t="n">
        <v>0.01081</v>
      </c>
      <c r="O6722" t="n">
        <v>0</v>
      </c>
      <c r="P6722" t="n">
        <v>0.03005</v>
      </c>
      <c r="Q6722" t="n">
        <v>0.02022</v>
      </c>
      <c r="R6722" t="n">
        <v>0.00437</v>
      </c>
      <c r="S6722" t="n">
        <v>0.01075</v>
      </c>
      <c r="T6722" t="n">
        <v>-0.00742</v>
      </c>
    </row>
    <row r="6723">
      <c r="A6723" s="142" t="n">
        <v>45944</v>
      </c>
      <c r="B6723" t="n">
        <v>0.03657</v>
      </c>
      <c r="C6723" t="n">
        <v>0.03694</v>
      </c>
      <c r="D6723" t="n">
        <v>0.03658</v>
      </c>
      <c r="E6723" t="n">
        <v>0.03697</v>
      </c>
      <c r="F6723" t="n">
        <v>0.0366</v>
      </c>
      <c r="G6723" t="n">
        <v>0.0349</v>
      </c>
      <c r="H6723" t="n">
        <v>0.04001</v>
      </c>
      <c r="I6723" t="n">
        <v>0.04002</v>
      </c>
      <c r="J6723" t="n">
        <v>0.02598</v>
      </c>
      <c r="K6723" t="n">
        <v>0.0188</v>
      </c>
      <c r="L6723" t="n">
        <v>0.04912</v>
      </c>
      <c r="M6723" t="n">
        <v>0.01871</v>
      </c>
      <c r="N6723" t="n">
        <v>0.02951</v>
      </c>
      <c r="O6723" t="n">
        <v>0.0448</v>
      </c>
      <c r="P6723" t="n">
        <v>0.01114</v>
      </c>
      <c r="Q6723" t="n">
        <v>0.02228</v>
      </c>
      <c r="R6723" t="n">
        <v>-0.00347</v>
      </c>
      <c r="S6723" t="n">
        <v>-0.00569</v>
      </c>
      <c r="T6723" t="n">
        <v>-0.01343</v>
      </c>
    </row>
    <row r="6724">
      <c r="A6724" s="142" t="n">
        <v>45945</v>
      </c>
      <c r="B6724" t="n">
        <v>0.00623</v>
      </c>
      <c r="C6724" t="n">
        <v>0.008569999999999999</v>
      </c>
      <c r="D6724" t="n">
        <v>0.00626</v>
      </c>
      <c r="E6724" t="n">
        <v>0.00861</v>
      </c>
      <c r="F6724" t="n">
        <v>0.00624</v>
      </c>
      <c r="G6724" t="n">
        <v>0.0091</v>
      </c>
      <c r="H6724" t="n">
        <v>-0.00074</v>
      </c>
      <c r="I6724" t="n">
        <v>-0.00067</v>
      </c>
      <c r="J6724" t="n">
        <v>0.01477</v>
      </c>
      <c r="K6724" t="n">
        <v>0.03482</v>
      </c>
      <c r="L6724" t="n">
        <v>0.00941</v>
      </c>
      <c r="M6724" t="n">
        <v>0.03272</v>
      </c>
      <c r="N6724" t="n">
        <v>0.03409</v>
      </c>
      <c r="O6724" t="n">
        <v>0.03645</v>
      </c>
      <c r="P6724" t="n">
        <v>0.02256</v>
      </c>
      <c r="Q6724" t="n">
        <v>0.01242</v>
      </c>
      <c r="R6724" t="n">
        <v>0.00562</v>
      </c>
      <c r="S6724" t="n">
        <v>0.00475</v>
      </c>
      <c r="T6724" t="n">
        <v>0.01739</v>
      </c>
    </row>
    <row r="6725">
      <c r="A6725" s="142" t="n">
        <v>45946</v>
      </c>
      <c r="B6725" t="n">
        <v>0.03751</v>
      </c>
      <c r="C6725" t="n">
        <v>0.03628</v>
      </c>
      <c r="D6725" t="n">
        <v>0.03753</v>
      </c>
      <c r="E6725" t="n">
        <v>0.0363</v>
      </c>
      <c r="F6725" t="n">
        <v>0.03753</v>
      </c>
      <c r="G6725" t="n">
        <v>0.04023</v>
      </c>
      <c r="H6725" t="n">
        <v>0.02014</v>
      </c>
      <c r="I6725" t="n">
        <v>0.02008</v>
      </c>
      <c r="J6725" t="n">
        <v>0.02312</v>
      </c>
      <c r="K6725" t="n">
        <v>0.0184</v>
      </c>
      <c r="L6725" t="n">
        <v>0.03358</v>
      </c>
      <c r="M6725" t="n">
        <v>0.0236</v>
      </c>
      <c r="N6725" t="n">
        <v>0.01869</v>
      </c>
      <c r="O6725" t="n">
        <v>0.03158</v>
      </c>
      <c r="P6725" t="n">
        <v>0.01539</v>
      </c>
      <c r="Q6725" t="n">
        <v>0.02082</v>
      </c>
      <c r="R6725" t="n">
        <v>0.00704</v>
      </c>
      <c r="S6725" t="n">
        <v>-0.00556</v>
      </c>
      <c r="T6725" t="n">
        <v>0.00519</v>
      </c>
    </row>
    <row r="6726">
      <c r="A6726" s="142" t="n">
        <v>45947</v>
      </c>
      <c r="B6726" t="n">
        <v>0.02127</v>
      </c>
      <c r="C6726" t="n">
        <v>0.02208</v>
      </c>
      <c r="D6726" t="n">
        <v>0.02129</v>
      </c>
      <c r="E6726" t="n">
        <v>0.02212</v>
      </c>
      <c r="F6726" t="n">
        <v>0.02127</v>
      </c>
      <c r="G6726" t="n">
        <v>0.02593</v>
      </c>
      <c r="H6726" t="n">
        <v>-0.00133</v>
      </c>
      <c r="I6726" t="n">
        <v>-0.00137</v>
      </c>
      <c r="J6726" t="n">
        <v>-0.01841</v>
      </c>
      <c r="K6726" t="n">
        <v>-0.06006</v>
      </c>
      <c r="L6726" t="n">
        <v>-0.04932</v>
      </c>
      <c r="M6726" t="n">
        <v>-0.06934999999999999</v>
      </c>
      <c r="N6726" t="n">
        <v>-0.06087</v>
      </c>
      <c r="O6726" t="n">
        <v>-0.07123</v>
      </c>
      <c r="P6726" t="n">
        <v>-0.04598</v>
      </c>
      <c r="Q6726" t="n">
        <v>-0.01836</v>
      </c>
      <c r="R6726" t="n">
        <v>-0.00891</v>
      </c>
      <c r="S6726" t="n">
        <v>0.00033</v>
      </c>
      <c r="T6726" t="n">
        <v>-0.01176</v>
      </c>
    </row>
    <row r="6727">
      <c r="A6727" s="142" t="n">
        <v>45950</v>
      </c>
      <c r="B6727" t="n">
        <v>-0.06566</v>
      </c>
      <c r="C6727" t="n">
        <v>-0.06666</v>
      </c>
      <c r="D6727" t="n">
        <v>-0.06562999999999999</v>
      </c>
      <c r="E6727" t="n">
        <v>-0.06660000000000001</v>
      </c>
      <c r="F6727" t="n">
        <v>-0.06557</v>
      </c>
      <c r="G6727" t="n">
        <v>-0.06642000000000001</v>
      </c>
      <c r="H6727" t="n">
        <v>-0.05273</v>
      </c>
      <c r="I6727" t="n">
        <v>-0.05272</v>
      </c>
      <c r="J6727" t="n">
        <v>-0.01169</v>
      </c>
      <c r="K6727" t="n">
        <v>0.02891</v>
      </c>
      <c r="L6727" t="n">
        <v>0.02733</v>
      </c>
      <c r="M6727" t="n">
        <v>0.01908</v>
      </c>
      <c r="N6727" t="n">
        <v>0.02505</v>
      </c>
      <c r="O6727" t="n">
        <v>0.02427</v>
      </c>
      <c r="P6727" t="n">
        <v>0.00636</v>
      </c>
      <c r="Q6727" t="n">
        <v>-0.01147</v>
      </c>
      <c r="R6727" t="n">
        <v>0.0104</v>
      </c>
      <c r="S6727" t="n">
        <v>0.01316</v>
      </c>
      <c r="T6727" t="n">
        <v>0.01711</v>
      </c>
    </row>
    <row r="6728">
      <c r="A6728" s="142" t="n">
        <v>45951</v>
      </c>
      <c r="B6728" t="n">
        <v>0.02015</v>
      </c>
      <c r="C6728" t="n">
        <v>0.01914</v>
      </c>
      <c r="D6728" t="n">
        <v>0.02017</v>
      </c>
      <c r="E6728" t="n">
        <v>0.01918</v>
      </c>
      <c r="F6728" t="n">
        <v>0.02018</v>
      </c>
      <c r="G6728" t="n">
        <v>0.01903</v>
      </c>
      <c r="H6728" t="n">
        <v>0.0292</v>
      </c>
      <c r="I6728" t="n">
        <v>0.02927</v>
      </c>
      <c r="J6728" t="n">
        <v>-0.06754</v>
      </c>
      <c r="K6728" t="n">
        <v>-0.08534</v>
      </c>
      <c r="L6728" t="n">
        <v>-0.0674</v>
      </c>
      <c r="M6728" t="n">
        <v>-0.08212999999999999</v>
      </c>
      <c r="N6728" t="n">
        <v>-0.08648</v>
      </c>
      <c r="O6728" t="n">
        <v>-0.0983</v>
      </c>
      <c r="P6728" t="n">
        <v>-0.06579</v>
      </c>
      <c r="Q6728" t="n">
        <v>-0.06290999999999999</v>
      </c>
      <c r="R6728" t="n">
        <v>0.00209</v>
      </c>
      <c r="S6728" t="n">
        <v>0.00342</v>
      </c>
      <c r="T6728" t="n">
        <v>0.00455</v>
      </c>
    </row>
    <row r="6729">
      <c r="A6729" s="142" t="n">
        <v>45952</v>
      </c>
      <c r="B6729" t="n">
        <v>-0.08731999999999999</v>
      </c>
      <c r="C6729" t="n">
        <v>-0.08788</v>
      </c>
      <c r="D6729" t="n">
        <v>-0.08731999999999999</v>
      </c>
      <c r="E6729" t="n">
        <v>-0.08785999999999999</v>
      </c>
      <c r="F6729" t="n">
        <v>-0.08731</v>
      </c>
      <c r="G6729" t="n">
        <v>-0.09123000000000001</v>
      </c>
      <c r="H6729" t="n">
        <v>-0.0594</v>
      </c>
      <c r="I6729" t="n">
        <v>-0.05937</v>
      </c>
      <c r="J6729" t="n">
        <v>-0.01824</v>
      </c>
      <c r="K6729" t="n">
        <v>0.00051</v>
      </c>
      <c r="L6729" t="n">
        <v>0.00182</v>
      </c>
      <c r="M6729" t="n">
        <v>-0.01304</v>
      </c>
      <c r="N6729" t="n">
        <v>0.00271</v>
      </c>
      <c r="O6729" t="n">
        <v>0.00245</v>
      </c>
      <c r="P6729" t="n">
        <v>-0.0107</v>
      </c>
      <c r="Q6729" t="n">
        <v>-0.01466</v>
      </c>
      <c r="R6729" t="n">
        <v>-0.00254</v>
      </c>
      <c r="S6729" t="n">
        <v>-0.00469</v>
      </c>
      <c r="T6729" t="n">
        <v>-0.00316</v>
      </c>
    </row>
    <row r="6730">
      <c r="A6730" s="142" t="n">
        <v>45953</v>
      </c>
      <c r="B6730" t="n">
        <v>-9.000000000000001e-05</v>
      </c>
      <c r="C6730" t="n">
        <v>-0.00168</v>
      </c>
      <c r="D6730" t="n">
        <v>-3e-05</v>
      </c>
      <c r="E6730" t="n">
        <v>-0.00164</v>
      </c>
      <c r="F6730" t="n">
        <v>-2e-05</v>
      </c>
      <c r="G6730" t="n">
        <v>0.00056</v>
      </c>
      <c r="H6730" t="n">
        <v>-0.00162</v>
      </c>
      <c r="I6730" t="n">
        <v>-0.00174</v>
      </c>
      <c r="J6730" t="n">
        <v>0.0175</v>
      </c>
      <c r="K6730" t="n">
        <v>0.00709</v>
      </c>
      <c r="L6730" t="n">
        <v>0.02238</v>
      </c>
      <c r="M6730" t="n">
        <v>0.0221</v>
      </c>
      <c r="N6730" t="n">
        <v>0.01095</v>
      </c>
      <c r="O6730" t="n">
        <v>0.01283</v>
      </c>
      <c r="P6730" t="n">
        <v>0.01025</v>
      </c>
      <c r="Q6730" t="n">
        <v>0.01768</v>
      </c>
      <c r="R6730" t="n">
        <v>0.0034</v>
      </c>
      <c r="S6730" t="n">
        <v>0.00415</v>
      </c>
      <c r="T6730" t="n">
        <v>0.00073</v>
      </c>
    </row>
    <row r="6731">
      <c r="A6731" s="142" t="n">
        <v>45954</v>
      </c>
      <c r="B6731" t="n">
        <v>0.01686</v>
      </c>
      <c r="C6731" t="n">
        <v>0.01745</v>
      </c>
      <c r="D6731" t="n">
        <v>0.01683</v>
      </c>
      <c r="E6731" t="n">
        <v>0.01747</v>
      </c>
      <c r="F6731" t="n">
        <v>0.01685</v>
      </c>
      <c r="G6731" t="n">
        <v>0.01714</v>
      </c>
      <c r="H6731" t="n">
        <v>0.02052</v>
      </c>
      <c r="I6731" t="n">
        <v>0.02051</v>
      </c>
      <c r="J6731" t="n">
        <v>-0.01098</v>
      </c>
      <c r="K6731" t="n">
        <v>-0.01175</v>
      </c>
      <c r="L6731" t="n">
        <v>-0.00091</v>
      </c>
      <c r="M6731" t="n">
        <v>-0.01027</v>
      </c>
      <c r="N6731" t="n">
        <v>-0.01205</v>
      </c>
      <c r="O6731" t="n">
        <v>-0.01356</v>
      </c>
      <c r="P6731" t="n">
        <v>-0.01409</v>
      </c>
      <c r="Q6731" t="n">
        <v>-0.01266</v>
      </c>
      <c r="R6731" t="n">
        <v>0.00191</v>
      </c>
      <c r="S6731" t="n">
        <v>0.0053</v>
      </c>
      <c r="T6731" t="n">
        <v>0.00479</v>
      </c>
    </row>
    <row r="6732">
      <c r="A6732" s="142" t="n">
        <v>45957</v>
      </c>
      <c r="B6732" t="n">
        <v>-0.01095</v>
      </c>
      <c r="C6732" t="n">
        <v>-0.01078</v>
      </c>
      <c r="D6732" t="n">
        <v>-0.01088</v>
      </c>
      <c r="E6732" t="n">
        <v>-0.01072</v>
      </c>
      <c r="F6732" t="n">
        <v>-0.01089</v>
      </c>
      <c r="G6732" t="n">
        <v>-0.00992</v>
      </c>
      <c r="H6732" t="n">
        <v>-0.00444</v>
      </c>
      <c r="I6732" t="n">
        <v>-0.00442</v>
      </c>
      <c r="J6732" t="n">
        <v>-0.0503</v>
      </c>
      <c r="K6732" t="n">
        <v>-0.03286</v>
      </c>
      <c r="L6732" t="n">
        <v>-0.02666</v>
      </c>
      <c r="M6732" t="n">
        <v>-0.04312</v>
      </c>
      <c r="N6732" t="n">
        <v>-0.0366</v>
      </c>
      <c r="O6732" t="n">
        <v>-0.04598</v>
      </c>
      <c r="P6732" t="n">
        <v>-0.03602</v>
      </c>
      <c r="Q6732" t="n">
        <v>-0.0549</v>
      </c>
      <c r="R6732" t="n">
        <v>0.00236</v>
      </c>
      <c r="S6732" t="n">
        <v>0.01032</v>
      </c>
      <c r="T6732" t="n">
        <v>0.01259</v>
      </c>
    </row>
    <row r="6733">
      <c r="A6733" s="142" t="n">
        <v>45958</v>
      </c>
      <c r="B6733" t="n">
        <v>-0.03727</v>
      </c>
      <c r="C6733" t="n">
        <v>-0.03703</v>
      </c>
      <c r="D6733" t="n">
        <v>-0.03724</v>
      </c>
      <c r="E6733" t="n">
        <v>-0.03699</v>
      </c>
      <c r="F6733" t="n">
        <v>-0.03725</v>
      </c>
      <c r="G6733" t="n">
        <v>-0.0365</v>
      </c>
      <c r="H6733" t="n">
        <v>-0.01966</v>
      </c>
      <c r="I6733" t="n">
        <v>-0.01971</v>
      </c>
      <c r="J6733" t="n">
        <v>0.00535</v>
      </c>
      <c r="K6733" t="n">
        <v>0.00558</v>
      </c>
      <c r="L6733" t="n">
        <v>-0.00143</v>
      </c>
      <c r="M6733" t="n">
        <v>0.00322</v>
      </c>
      <c r="N6733" t="n">
        <v>0.00925</v>
      </c>
      <c r="O6733" t="n">
        <v>0.01467</v>
      </c>
      <c r="P6733" t="n">
        <v>-0.01127</v>
      </c>
      <c r="Q6733" t="n">
        <v>0.00967</v>
      </c>
      <c r="R6733" t="n">
        <v>-0.00217</v>
      </c>
      <c r="S6733" t="n">
        <v>-0.00088</v>
      </c>
      <c r="T6733" t="n">
        <v>-0.00571</v>
      </c>
    </row>
    <row r="6734">
      <c r="A6734" s="142" t="n">
        <v>45959</v>
      </c>
      <c r="B6734" t="n">
        <v>-0.00053</v>
      </c>
      <c r="C6734" t="n">
        <v>-3e-05</v>
      </c>
      <c r="D6734" t="n">
        <v>-0.00051</v>
      </c>
      <c r="E6734" t="n">
        <v>0</v>
      </c>
      <c r="F6734" t="n">
        <v>-0.0005</v>
      </c>
      <c r="G6734" t="n">
        <v>0.00145</v>
      </c>
      <c r="H6734" t="n">
        <v>0.01855</v>
      </c>
      <c r="I6734" t="n">
        <v>0.01853</v>
      </c>
      <c r="J6734" t="n">
        <v>0.02858</v>
      </c>
      <c r="K6734" t="n">
        <v>0.00667</v>
      </c>
      <c r="L6734" t="n">
        <v>0.00856</v>
      </c>
      <c r="M6734" t="n">
        <v>0.01646</v>
      </c>
      <c r="N6734" t="n">
        <v>0.01311</v>
      </c>
      <c r="O6734" t="n">
        <v>0.00682</v>
      </c>
      <c r="P6734" t="n">
        <v>0.0222</v>
      </c>
      <c r="Q6734" t="n">
        <v>0.0298</v>
      </c>
      <c r="R6734" t="n">
        <v>-0.00041</v>
      </c>
      <c r="S6734" t="n">
        <v>0.00035</v>
      </c>
      <c r="T6734" t="n">
        <v>0.009310000000000001</v>
      </c>
    </row>
    <row r="6735">
      <c r="A6735" s="142" t="n">
        <v>45960</v>
      </c>
      <c r="B6735" t="n">
        <v>0.01228</v>
      </c>
      <c r="C6735" t="n">
        <v>0.01156</v>
      </c>
      <c r="D6735" t="n">
        <v>0.01227</v>
      </c>
      <c r="E6735" t="n">
        <v>0.01158</v>
      </c>
      <c r="F6735" t="n">
        <v>0.01229</v>
      </c>
      <c r="G6735" t="n">
        <v>0.01282</v>
      </c>
      <c r="H6735" t="n">
        <v>0.0135</v>
      </c>
      <c r="I6735" t="n">
        <v>0.01354</v>
      </c>
      <c r="J6735" t="n">
        <v>0.01117</v>
      </c>
      <c r="K6735" t="n">
        <v>0.03069</v>
      </c>
      <c r="L6735" t="n">
        <v>0.008829999999999999</v>
      </c>
      <c r="M6735" t="n">
        <v>0.01706</v>
      </c>
      <c r="N6735" t="n">
        <v>0.02345</v>
      </c>
      <c r="O6735" t="n">
        <v>0.02031</v>
      </c>
      <c r="P6735" t="n">
        <v>0.02758</v>
      </c>
      <c r="Q6735" t="n">
        <v>0.00708</v>
      </c>
      <c r="R6735" t="n">
        <v>-0.0007</v>
      </c>
      <c r="S6735" t="n">
        <v>-0.0005</v>
      </c>
      <c r="T6735" t="n">
        <v>0.00532</v>
      </c>
    </row>
    <row r="6736">
      <c r="A6736" s="142" t="n">
        <v>45961</v>
      </c>
      <c r="B6736" t="n">
        <v>0.02196</v>
      </c>
      <c r="C6736" t="n">
        <v>0.02233</v>
      </c>
      <c r="D6736" t="n">
        <v>0.02197</v>
      </c>
      <c r="E6736" t="n">
        <v>0.02237</v>
      </c>
      <c r="F6736" t="n">
        <v>0.02197</v>
      </c>
      <c r="G6736" t="n">
        <v>0.01318</v>
      </c>
      <c r="H6736" t="n">
        <v>0.008659999999999999</v>
      </c>
      <c r="I6736" t="n">
        <v>0.00864</v>
      </c>
      <c r="J6736" t="n">
        <v>0.00674</v>
      </c>
      <c r="K6736" t="n">
        <v>-0.00416</v>
      </c>
      <c r="L6736" t="n">
        <v>-0.01132</v>
      </c>
      <c r="M6736" t="n">
        <v>0.00015</v>
      </c>
      <c r="N6736" t="n">
        <v>-0.00462</v>
      </c>
      <c r="O6736" t="n">
        <v>-0.007990000000000001</v>
      </c>
      <c r="P6736" t="n">
        <v>0.00571</v>
      </c>
      <c r="Q6736" t="n">
        <v>0.00311</v>
      </c>
      <c r="R6736" t="n">
        <v>-0.00513</v>
      </c>
      <c r="S6736" t="n">
        <v>0.00299</v>
      </c>
      <c r="T6736" t="n">
        <v>-0.00526</v>
      </c>
    </row>
    <row r="6737">
      <c r="A6737" s="142" t="n">
        <v>45964</v>
      </c>
      <c r="B6737" t="n">
        <v>-0.01345</v>
      </c>
      <c r="C6737" t="n">
        <v>-0.01408</v>
      </c>
      <c r="D6737" t="n">
        <v>-0.01342</v>
      </c>
      <c r="E6737" t="n">
        <v>-0.01402</v>
      </c>
      <c r="F6737" t="n">
        <v>-0.01338</v>
      </c>
      <c r="G6737" t="n">
        <v>-0.01528</v>
      </c>
      <c r="H6737" t="n">
        <v>-0.00185</v>
      </c>
      <c r="I6737" t="n">
        <v>-0.00188</v>
      </c>
      <c r="J6737" t="n">
        <v>0.00682</v>
      </c>
      <c r="K6737" t="n">
        <v>-0.00034</v>
      </c>
      <c r="L6737" t="n">
        <v>0.0025</v>
      </c>
      <c r="M6737" t="n">
        <v>-0.00721</v>
      </c>
      <c r="N6737" t="n">
        <v>-0.00224</v>
      </c>
      <c r="O6737" t="n">
        <v>-0.00669</v>
      </c>
      <c r="P6737" t="n">
        <v>-0.00511</v>
      </c>
      <c r="Q6737" t="n">
        <v>-0.00187</v>
      </c>
      <c r="R6737" t="n">
        <v>0.00051</v>
      </c>
      <c r="S6737" t="n">
        <v>0.00316</v>
      </c>
      <c r="T6737" t="n">
        <v>0.00793</v>
      </c>
    </row>
    <row r="6738">
      <c r="A6738" s="142" t="n">
        <v>45965</v>
      </c>
      <c r="B6738" t="n">
        <v>-0.00748</v>
      </c>
      <c r="C6738" t="n">
        <v>-0.00868</v>
      </c>
      <c r="D6738" t="n">
        <v>-0.00747</v>
      </c>
      <c r="E6738" t="n">
        <v>-0.00865</v>
      </c>
      <c r="F6738" t="n">
        <v>-0.00741</v>
      </c>
      <c r="G6738" t="n">
        <v>-0.009010000000000001</v>
      </c>
      <c r="H6738" t="n">
        <v>-0.01387</v>
      </c>
      <c r="I6738" t="n">
        <v>-0.01387</v>
      </c>
      <c r="J6738" t="n">
        <v>-0.02937</v>
      </c>
      <c r="K6738" t="n">
        <v>-0.04175</v>
      </c>
      <c r="L6738" t="n">
        <v>-0.01615</v>
      </c>
      <c r="M6738" t="n">
        <v>-0.04052</v>
      </c>
      <c r="N6738" t="n">
        <v>-0.04307</v>
      </c>
      <c r="O6738" t="n">
        <v>-0.04631</v>
      </c>
      <c r="P6738" t="n">
        <v>-0.04395</v>
      </c>
      <c r="Q6738" t="n">
        <v>-0.03205</v>
      </c>
      <c r="R6738" t="n">
        <v>-0.00267</v>
      </c>
      <c r="S6738" t="n">
        <v>-0.00813</v>
      </c>
      <c r="T6738" t="n">
        <v>-0.00923</v>
      </c>
    </row>
    <row r="6739">
      <c r="A6739" s="142" t="n">
        <v>45966</v>
      </c>
      <c r="B6739" t="n">
        <v>-0.04674</v>
      </c>
      <c r="C6739" t="n">
        <v>-0.0476</v>
      </c>
      <c r="D6739" t="n">
        <v>-0.04674</v>
      </c>
      <c r="E6739" t="n">
        <v>-0.04757</v>
      </c>
      <c r="F6739" t="n">
        <v>-0.04672</v>
      </c>
      <c r="G6739" t="n">
        <v>-0.04937</v>
      </c>
      <c r="H6739" t="n">
        <v>-0.03832</v>
      </c>
      <c r="I6739" t="n">
        <v>-0.03834</v>
      </c>
      <c r="J6739" t="n">
        <v>0.00411</v>
      </c>
      <c r="K6739" t="n">
        <v>0.02942</v>
      </c>
      <c r="L6739" t="n">
        <v>0.01056</v>
      </c>
      <c r="M6739" t="n">
        <v>0.01329</v>
      </c>
      <c r="N6739" t="n">
        <v>0.02588</v>
      </c>
      <c r="O6739" t="n">
        <v>0.02883</v>
      </c>
      <c r="P6739" t="n">
        <v>0.01791</v>
      </c>
      <c r="Q6739" t="n">
        <v>0.0043</v>
      </c>
      <c r="R6739" t="n">
        <v>0.00273</v>
      </c>
      <c r="S6739" t="n">
        <v>0.00224</v>
      </c>
      <c r="T6739" t="n">
        <v>-0.00634</v>
      </c>
    </row>
    <row r="6740">
      <c r="A6740" s="142" t="n">
        <v>45967</v>
      </c>
      <c r="B6740" t="n">
        <v>0.01951</v>
      </c>
      <c r="C6740" t="n">
        <v>0.01768</v>
      </c>
      <c r="D6740" t="n">
        <v>0.01956</v>
      </c>
      <c r="E6740" t="n">
        <v>0.0177</v>
      </c>
      <c r="F6740" t="n">
        <v>0.01954</v>
      </c>
      <c r="G6740" t="n">
        <v>0.01839</v>
      </c>
      <c r="H6740" t="n">
        <v>0.01509</v>
      </c>
      <c r="I6740" t="n">
        <v>0.01504</v>
      </c>
      <c r="J6740" t="n">
        <v>0.02605</v>
      </c>
      <c r="K6740" t="n">
        <v>-0.00052</v>
      </c>
      <c r="L6740" t="n">
        <v>-0.00657</v>
      </c>
      <c r="M6740" t="n">
        <v>0.003</v>
      </c>
      <c r="N6740" t="n">
        <v>-0.00045</v>
      </c>
      <c r="O6740" t="n">
        <v>0.0066</v>
      </c>
      <c r="P6740" t="n">
        <v>-0.00059</v>
      </c>
      <c r="Q6740" t="n">
        <v>0.02759</v>
      </c>
      <c r="R6740" t="n">
        <v>-0.00647</v>
      </c>
      <c r="S6740" t="n">
        <v>-0.01104</v>
      </c>
      <c r="T6740" t="n">
        <v>0.00259</v>
      </c>
    </row>
    <row r="6741">
      <c r="A6741" s="142" t="n">
        <v>45968</v>
      </c>
      <c r="B6741" t="n">
        <v>0.01125</v>
      </c>
      <c r="C6741" t="n">
        <v>0.009809999999999999</v>
      </c>
      <c r="D6741" t="n">
        <v>0.01124</v>
      </c>
      <c r="E6741" t="n">
        <v>0.00983</v>
      </c>
      <c r="F6741" t="n">
        <v>0.01128</v>
      </c>
      <c r="G6741" t="n">
        <v>0.01654</v>
      </c>
      <c r="H6741" t="n">
        <v>-0.00138</v>
      </c>
      <c r="I6741" t="n">
        <v>-0.0013</v>
      </c>
      <c r="J6741" t="n">
        <v>-0.01874</v>
      </c>
      <c r="K6741" t="n">
        <v>0.01328</v>
      </c>
      <c r="L6741" t="n">
        <v>0.00534</v>
      </c>
      <c r="M6741" t="n">
        <v>0.01056</v>
      </c>
      <c r="N6741" t="n">
        <v>0.01896</v>
      </c>
      <c r="O6741" t="n">
        <v>0.0189</v>
      </c>
      <c r="P6741" t="n">
        <v>0.01526</v>
      </c>
      <c r="Q6741" t="n">
        <v>-0.01606</v>
      </c>
      <c r="R6741" t="n">
        <v>-0.00537</v>
      </c>
      <c r="S6741" t="n">
        <v>-0.00348</v>
      </c>
      <c r="T6741" t="n">
        <v>-0.01145</v>
      </c>
    </row>
    <row r="6742">
      <c r="A6742" s="142" t="n">
        <v>45971</v>
      </c>
      <c r="B6742" t="n">
        <v>0.01358</v>
      </c>
      <c r="C6742" t="n">
        <v>0.01424</v>
      </c>
      <c r="D6742" t="n">
        <v>0.01363</v>
      </c>
      <c r="E6742" t="n">
        <v>0.01433</v>
      </c>
      <c r="F6742" t="n">
        <v>0.01366</v>
      </c>
      <c r="G6742" t="n">
        <v>0.01649</v>
      </c>
      <c r="H6742" t="n">
        <v>0.00924</v>
      </c>
      <c r="I6742" t="n">
        <v>0.0092</v>
      </c>
      <c r="J6742" t="n">
        <v>0.05553</v>
      </c>
      <c r="K6742" t="n">
        <v>0.04717</v>
      </c>
      <c r="L6742" t="n">
        <v>0.0336</v>
      </c>
      <c r="M6742" t="n">
        <v>0.06340999999999999</v>
      </c>
      <c r="N6742" t="n">
        <v>0.04632</v>
      </c>
      <c r="O6742" t="n">
        <v>0.05373</v>
      </c>
      <c r="P6742" t="n">
        <v>0.05491</v>
      </c>
      <c r="Q6742" t="n">
        <v>0.05392</v>
      </c>
      <c r="R6742" t="n">
        <v>0.01424</v>
      </c>
      <c r="S6742" t="n">
        <v>0.01613</v>
      </c>
      <c r="T6742" t="n">
        <v>0.0158</v>
      </c>
    </row>
    <row r="6743">
      <c r="A6743" s="142" t="n">
        <v>45972</v>
      </c>
      <c r="B6743" t="n">
        <v>0.05385</v>
      </c>
      <c r="C6743" t="n">
        <v>0.05462</v>
      </c>
      <c r="D6743" t="n">
        <v>0.05386</v>
      </c>
      <c r="E6743" t="n">
        <v>0.05466</v>
      </c>
      <c r="F6743" t="n">
        <v>0.05391</v>
      </c>
      <c r="G6743" t="n">
        <v>0.05155</v>
      </c>
      <c r="H6743" t="n">
        <v>0.04288</v>
      </c>
      <c r="I6743" t="n">
        <v>0.04298</v>
      </c>
      <c r="J6743" t="n">
        <v>0.00885</v>
      </c>
      <c r="K6743" t="n">
        <v>0</v>
      </c>
      <c r="L6743" t="n">
        <v>0</v>
      </c>
      <c r="M6743" t="n">
        <v>0</v>
      </c>
      <c r="N6743" t="n">
        <v>0</v>
      </c>
      <c r="O6743" t="n">
        <v>0</v>
      </c>
      <c r="P6743" t="n">
        <v>0.00329</v>
      </c>
      <c r="Q6743" t="n">
        <v>0.01096</v>
      </c>
      <c r="R6743" t="n">
        <v>0.01312</v>
      </c>
      <c r="S6743" t="n">
        <v>2e-05</v>
      </c>
      <c r="T6743" t="n">
        <v>-0.0024</v>
      </c>
    </row>
    <row r="6744">
      <c r="A6744" s="142" t="n">
        <v>45973</v>
      </c>
      <c r="B6744" t="n">
        <v>0.00628</v>
      </c>
      <c r="C6744" t="n">
        <v>0.00834</v>
      </c>
      <c r="D6744" t="n">
        <v>0.00628</v>
      </c>
      <c r="E6744" t="n">
        <v>0.008370000000000001</v>
      </c>
      <c r="F6744" t="n">
        <v>0.00627</v>
      </c>
      <c r="G6744" t="n">
        <v>0.01056</v>
      </c>
      <c r="H6744" t="n">
        <v>-0.00191</v>
      </c>
      <c r="I6744" t="n">
        <v>-0.00189</v>
      </c>
      <c r="J6744" t="n">
        <v>0.02086</v>
      </c>
      <c r="K6744" t="n">
        <v>0.03799</v>
      </c>
      <c r="L6744" t="n">
        <v>0.0326</v>
      </c>
      <c r="M6744" t="n">
        <v>0.03061</v>
      </c>
      <c r="N6744" t="n">
        <v>0.04099</v>
      </c>
      <c r="O6744" t="n">
        <v>0.04887</v>
      </c>
      <c r="P6744" t="n">
        <v>0.03441</v>
      </c>
      <c r="Q6744" t="n">
        <v>0.01899</v>
      </c>
      <c r="R6744" t="n">
        <v>0.00734</v>
      </c>
      <c r="S6744" t="n">
        <v>0.00259</v>
      </c>
      <c r="T6744" t="n">
        <v>0.00364</v>
      </c>
    </row>
    <row r="6745">
      <c r="A6745" s="142" t="n">
        <v>45974</v>
      </c>
      <c r="B6745" t="n">
        <v>0.03279</v>
      </c>
      <c r="C6745" t="n">
        <v>0.03265</v>
      </c>
      <c r="D6745" t="n">
        <v>0.0328</v>
      </c>
      <c r="E6745" t="n">
        <v>0.03268</v>
      </c>
      <c r="F6745" t="n">
        <v>0.03279</v>
      </c>
      <c r="G6745" t="n">
        <v>0.03279</v>
      </c>
      <c r="H6745" t="n">
        <v>0.02623</v>
      </c>
      <c r="I6745" t="n">
        <v>0.02622</v>
      </c>
      <c r="J6745" t="n">
        <v>0.01894</v>
      </c>
      <c r="K6745" t="n">
        <v>-0.01912</v>
      </c>
      <c r="L6745" t="n">
        <v>-0.00696</v>
      </c>
      <c r="M6745" t="n">
        <v>-0.0147</v>
      </c>
      <c r="N6745" t="n">
        <v>-0.02408</v>
      </c>
      <c r="O6745" t="n">
        <v>-0.01885</v>
      </c>
      <c r="P6745" t="n">
        <v>-0.0264</v>
      </c>
      <c r="Q6745" t="n">
        <v>0.01791</v>
      </c>
      <c r="R6745" t="n">
        <v>-0.00629</v>
      </c>
      <c r="S6745" t="n">
        <v>-0.01516</v>
      </c>
      <c r="T6745" t="n">
        <v>-0.00234</v>
      </c>
    </row>
    <row r="6746">
      <c r="A6746" s="142" t="n">
        <v>45975</v>
      </c>
      <c r="B6746" t="n">
        <v>-0.01815</v>
      </c>
      <c r="C6746" t="n">
        <v>-0.01771</v>
      </c>
      <c r="D6746" t="n">
        <v>-0.01815</v>
      </c>
      <c r="E6746" t="n">
        <v>-0.01769</v>
      </c>
      <c r="F6746" t="n">
        <v>-0.01814</v>
      </c>
      <c r="G6746" t="n">
        <v>-0.01444</v>
      </c>
      <c r="H6746" t="n">
        <v>-0.02188</v>
      </c>
      <c r="I6746" t="n">
        <v>-0.02189</v>
      </c>
      <c r="J6746" t="n">
        <v>-0.03216</v>
      </c>
      <c r="K6746" t="n">
        <v>-0.00634</v>
      </c>
      <c r="L6746" t="n">
        <v>-0.03194</v>
      </c>
      <c r="M6746" t="n">
        <v>-0.01033</v>
      </c>
      <c r="N6746" t="n">
        <v>-0.00771</v>
      </c>
      <c r="O6746" t="n">
        <v>-0.01398</v>
      </c>
      <c r="P6746" t="n">
        <v>-0.009220000000000001</v>
      </c>
      <c r="Q6746" t="n">
        <v>-0.03458</v>
      </c>
      <c r="R6746" t="n">
        <v>-0.01016</v>
      </c>
      <c r="S6746" t="n">
        <v>-0.00234</v>
      </c>
      <c r="T6746" t="n">
        <v>-0.01489</v>
      </c>
    </row>
    <row r="6747">
      <c r="A6747" s="142" t="n">
        <v>45978</v>
      </c>
      <c r="B6747" t="n">
        <v>-0.01212</v>
      </c>
      <c r="C6747" t="n">
        <v>-0.0127</v>
      </c>
      <c r="D6747" t="n">
        <v>-0.01206</v>
      </c>
      <c r="E6747" t="n">
        <v>-0.01264</v>
      </c>
      <c r="F6747" t="n">
        <v>-0.01205</v>
      </c>
      <c r="G6747" t="n">
        <v>-0.01427</v>
      </c>
      <c r="H6747" t="n">
        <v>-0.00317</v>
      </c>
      <c r="I6747" t="n">
        <v>-0.00319</v>
      </c>
      <c r="J6747" t="n">
        <v>0.01364</v>
      </c>
      <c r="K6747" t="n">
        <v>-0.01399</v>
      </c>
      <c r="L6747" t="n">
        <v>-0.00377</v>
      </c>
      <c r="M6747" t="n">
        <v>-0.01185</v>
      </c>
      <c r="N6747" t="n">
        <v>-0.01315</v>
      </c>
      <c r="O6747" t="n">
        <v>-0.01436</v>
      </c>
      <c r="P6747" t="n">
        <v>-0.01204</v>
      </c>
      <c r="Q6747" t="n">
        <v>0.00825</v>
      </c>
      <c r="R6747" t="n">
        <v>-0.00531</v>
      </c>
      <c r="S6747" t="n">
        <v>-0.00631</v>
      </c>
      <c r="T6747" t="n">
        <v>0.00298</v>
      </c>
    </row>
    <row r="6748">
      <c r="A6748" s="142" t="n">
        <v>45979</v>
      </c>
      <c r="B6748" t="n">
        <v>-0.01279</v>
      </c>
      <c r="C6748" t="n">
        <v>-0.01295</v>
      </c>
      <c r="D6748" t="n">
        <v>-0.01278</v>
      </c>
      <c r="E6748" t="n">
        <v>-0.01292</v>
      </c>
      <c r="F6748" t="n">
        <v>-0.01277</v>
      </c>
      <c r="G6748" t="n">
        <v>-0.01406</v>
      </c>
      <c r="H6748" t="n">
        <v>-0.00907</v>
      </c>
      <c r="I6748" t="n">
        <v>-0.00908</v>
      </c>
      <c r="J6748" t="n">
        <v>-0.01882</v>
      </c>
      <c r="K6748" t="n">
        <v>0.00367</v>
      </c>
      <c r="L6748" t="n">
        <v>-0.00155</v>
      </c>
      <c r="M6748" t="n">
        <v>-0.00844</v>
      </c>
      <c r="N6748" t="n">
        <v>0.00689</v>
      </c>
      <c r="O6748" t="n">
        <v>0.00346</v>
      </c>
      <c r="P6748" t="n">
        <v>0.00222</v>
      </c>
      <c r="Q6748" t="n">
        <v>-0.0212</v>
      </c>
      <c r="R6748" t="n">
        <v>-0.01699</v>
      </c>
      <c r="S6748" t="n">
        <v>-0.01054</v>
      </c>
      <c r="T6748" t="n">
        <v>-0.01737</v>
      </c>
    </row>
    <row r="6749">
      <c r="A6749" s="142" t="n">
        <v>45980</v>
      </c>
      <c r="B6749" t="n">
        <v>6.999999999999999e-05</v>
      </c>
      <c r="C6749" t="n">
        <v>-0.00037</v>
      </c>
      <c r="D6749" t="n">
        <v>0.0001</v>
      </c>
      <c r="E6749" t="n">
        <v>-0.00035</v>
      </c>
      <c r="F6749" t="n">
        <v>8.000000000000001e-05</v>
      </c>
      <c r="G6749" t="n">
        <v>-0.00129</v>
      </c>
      <c r="H6749" t="n">
        <v>-0.00642</v>
      </c>
      <c r="I6749" t="n">
        <v>-0.00646</v>
      </c>
      <c r="J6749" t="n">
        <v>0.03404</v>
      </c>
      <c r="K6749" t="n">
        <v>0.01916</v>
      </c>
      <c r="L6749" t="n">
        <v>0.00308</v>
      </c>
      <c r="M6749" t="n">
        <v>0.02183</v>
      </c>
      <c r="N6749" t="n">
        <v>0.01628</v>
      </c>
      <c r="O6749" t="n">
        <v>0.01591</v>
      </c>
      <c r="P6749" t="n">
        <v>0.01493</v>
      </c>
      <c r="Q6749" t="n">
        <v>0.03357</v>
      </c>
      <c r="R6749" t="n">
        <v>-0.00072</v>
      </c>
      <c r="S6749" t="n">
        <v>0.00429</v>
      </c>
      <c r="T6749" t="n">
        <v>0.00198</v>
      </c>
    </row>
    <row r="6750">
      <c r="A6750" s="142" t="n">
        <v>45981</v>
      </c>
      <c r="B6750" t="n">
        <v>0.0209</v>
      </c>
      <c r="C6750" t="n">
        <v>0.02114</v>
      </c>
      <c r="D6750" t="n">
        <v>0.02094</v>
      </c>
      <c r="E6750" t="n">
        <v>0.02116</v>
      </c>
      <c r="F6750" t="n">
        <v>0.02092</v>
      </c>
      <c r="G6750" t="n">
        <v>0.01782</v>
      </c>
      <c r="H6750" t="n">
        <v>0.02032</v>
      </c>
      <c r="I6750" t="n">
        <v>0.02038</v>
      </c>
      <c r="J6750" t="n">
        <v>-0.0016</v>
      </c>
      <c r="K6750" t="n">
        <v>-0.04104</v>
      </c>
      <c r="L6750" t="n">
        <v>-0.01216</v>
      </c>
      <c r="M6750" t="n">
        <v>-0.03021</v>
      </c>
      <c r="N6750" t="n">
        <v>-0.04624</v>
      </c>
      <c r="O6750" t="n">
        <v>-0.04737</v>
      </c>
      <c r="P6750" t="n">
        <v>-0.0354</v>
      </c>
      <c r="Q6750" t="n">
        <v>0.00011</v>
      </c>
      <c r="R6750" t="n">
        <v>0.00372</v>
      </c>
      <c r="S6750" t="n">
        <v>-0.007</v>
      </c>
      <c r="T6750" t="n">
        <v>0.0101</v>
      </c>
    </row>
    <row r="6751">
      <c r="A6751" s="142" t="n">
        <v>45982</v>
      </c>
      <c r="B6751" t="n">
        <v>-0.03656</v>
      </c>
      <c r="C6751" t="n">
        <v>-0.03627</v>
      </c>
      <c r="D6751" t="n">
        <v>-0.03655</v>
      </c>
      <c r="E6751" t="n">
        <v>-0.03625</v>
      </c>
      <c r="F6751" t="n">
        <v>-0.03654</v>
      </c>
      <c r="G6751" t="n">
        <v>-0.03828</v>
      </c>
      <c r="H6751" t="n">
        <v>-0.03144</v>
      </c>
      <c r="I6751" t="n">
        <v>-0.03148</v>
      </c>
      <c r="J6751" t="n">
        <v>-0.05106</v>
      </c>
      <c r="K6751" t="n">
        <v>0.00034</v>
      </c>
      <c r="L6751" t="n">
        <v>0.00164</v>
      </c>
      <c r="M6751" t="n">
        <v>-0.01536</v>
      </c>
      <c r="N6751" t="n">
        <v>0.00407</v>
      </c>
      <c r="O6751" t="n">
        <v>-0.00366</v>
      </c>
      <c r="P6751" t="n">
        <v>-0.00056</v>
      </c>
      <c r="Q6751" t="n">
        <v>-0.05061</v>
      </c>
      <c r="R6751" t="n">
        <v>-0.00298</v>
      </c>
      <c r="S6751" t="n">
        <v>0.00448</v>
      </c>
      <c r="T6751" t="n">
        <v>-0.02532</v>
      </c>
    </row>
    <row r="6752">
      <c r="A6752" s="142" t="n">
        <v>45985</v>
      </c>
      <c r="B6752" t="n">
        <v>-0.00362</v>
      </c>
      <c r="C6752" t="n">
        <v>-0.00357</v>
      </c>
      <c r="D6752" t="n">
        <v>-0.00355</v>
      </c>
      <c r="E6752" t="n">
        <v>-0.00349</v>
      </c>
      <c r="F6752" t="n">
        <v>-0.00355</v>
      </c>
      <c r="G6752" t="n">
        <v>-0.00577</v>
      </c>
      <c r="H6752" t="n">
        <v>-0.00397</v>
      </c>
      <c r="I6752" t="n">
        <v>-0.00396</v>
      </c>
      <c r="J6752" t="n">
        <v>0.02697</v>
      </c>
      <c r="K6752" t="n">
        <v>0.05088</v>
      </c>
      <c r="L6752" t="n">
        <v>0.00928</v>
      </c>
      <c r="M6752" t="n">
        <v>0.05336</v>
      </c>
      <c r="N6752" t="n">
        <v>0.05389</v>
      </c>
      <c r="O6752" t="n">
        <v>0.05537</v>
      </c>
      <c r="P6752" t="n">
        <v>0.04294</v>
      </c>
      <c r="Q6752" t="n">
        <v>0.02866</v>
      </c>
      <c r="R6752" t="n">
        <v>0.0014</v>
      </c>
      <c r="S6752" t="n">
        <v>0.009509999999999999</v>
      </c>
      <c r="T6752" t="n">
        <v>0.00366</v>
      </c>
    </row>
    <row r="6753">
      <c r="A6753" s="142" t="n">
        <v>45986</v>
      </c>
      <c r="B6753" t="n">
        <v>0.05564</v>
      </c>
      <c r="C6753" t="n">
        <v>0.05598</v>
      </c>
      <c r="D6753" t="n">
        <v>0.05565</v>
      </c>
      <c r="E6753" t="n">
        <v>0.05602</v>
      </c>
      <c r="F6753" t="n">
        <v>0.05566</v>
      </c>
      <c r="G6753" t="n">
        <v>0.05825</v>
      </c>
      <c r="H6753" t="n">
        <v>0.03945</v>
      </c>
      <c r="I6753" t="n">
        <v>0.03941</v>
      </c>
      <c r="J6753" t="n">
        <v>0.01679</v>
      </c>
      <c r="K6753" t="n">
        <v>0.00345</v>
      </c>
      <c r="L6753" t="n">
        <v>0.01041</v>
      </c>
      <c r="M6753" t="n">
        <v>0.01454</v>
      </c>
      <c r="N6753" t="n">
        <v>0.00133</v>
      </c>
      <c r="O6753" t="n">
        <v>0.00763</v>
      </c>
      <c r="P6753" t="n">
        <v>0.00975</v>
      </c>
      <c r="Q6753" t="n">
        <v>0.01356</v>
      </c>
      <c r="R6753" t="n">
        <v>0.00886</v>
      </c>
      <c r="S6753" t="n">
        <v>0.00606</v>
      </c>
      <c r="T6753" t="n">
        <v>0.00588</v>
      </c>
    </row>
    <row r="6754">
      <c r="A6754" s="142" t="n">
        <v>45987</v>
      </c>
      <c r="B6754" t="n">
        <v>0.0063</v>
      </c>
      <c r="C6754" t="n">
        <v>0.00814</v>
      </c>
      <c r="D6754" t="n">
        <v>0.00631</v>
      </c>
      <c r="E6754" t="n">
        <v>0.008160000000000001</v>
      </c>
      <c r="F6754" t="n">
        <v>0.00623</v>
      </c>
      <c r="G6754" t="n">
        <v>0.009180000000000001</v>
      </c>
      <c r="H6754" t="n">
        <v>0.0047</v>
      </c>
      <c r="I6754" t="n">
        <v>0.0047</v>
      </c>
      <c r="J6754" t="n">
        <v>0.02695</v>
      </c>
      <c r="K6754" t="n">
        <v>0.03861</v>
      </c>
      <c r="L6754" t="n">
        <v>0.01664</v>
      </c>
      <c r="M6754" t="n">
        <v>0.03842</v>
      </c>
      <c r="N6754" t="n">
        <v>0.04388</v>
      </c>
      <c r="O6754" t="n">
        <v>0.0481</v>
      </c>
      <c r="P6754" t="n">
        <v>0.03648</v>
      </c>
      <c r="Q6754" t="n">
        <v>0.02834</v>
      </c>
      <c r="R6754" t="n">
        <v>0.01098</v>
      </c>
      <c r="S6754" t="n">
        <v>0.00686</v>
      </c>
      <c r="T6754" t="n">
        <v>0.01071</v>
      </c>
    </row>
    <row r="6755">
      <c r="A6755" s="142" t="n">
        <v>45988</v>
      </c>
      <c r="B6755" t="n">
        <v>0.04975</v>
      </c>
      <c r="C6755" t="n">
        <v>0.05047</v>
      </c>
      <c r="D6755" t="n">
        <v>0.04975</v>
      </c>
      <c r="E6755" t="n">
        <v>0.0505</v>
      </c>
      <c r="F6755" t="n">
        <v>0.04978</v>
      </c>
      <c r="G6755" t="n">
        <v>0.05229</v>
      </c>
      <c r="H6755" t="n">
        <v>0.0397</v>
      </c>
      <c r="I6755" t="n">
        <v>0.03971</v>
      </c>
      <c r="J6755" t="n">
        <v>0.0208</v>
      </c>
      <c r="K6755" t="n">
        <v>0.00056</v>
      </c>
      <c r="L6755" t="n">
        <v>0</v>
      </c>
      <c r="M6755" t="n">
        <v>-0.00062</v>
      </c>
      <c r="N6755" t="n">
        <v>-0.00018</v>
      </c>
      <c r="O6755" t="n">
        <v>0</v>
      </c>
      <c r="P6755" t="n">
        <v>0</v>
      </c>
      <c r="Q6755" t="n">
        <v>0</v>
      </c>
      <c r="R6755" t="n">
        <v>0.00112</v>
      </c>
      <c r="S6755" t="n">
        <v>0.00012</v>
      </c>
      <c r="T6755" t="n">
        <v>-0.00112</v>
      </c>
    </row>
    <row r="6756">
      <c r="A6756" s="142" t="n">
        <v>45989</v>
      </c>
      <c r="B6756" t="n">
        <v>-0.00176</v>
      </c>
      <c r="C6756" t="n">
        <v>4e-05</v>
      </c>
      <c r="D6756" t="n">
        <v>-0.00176</v>
      </c>
      <c r="E6756" t="n">
        <v>5e-05</v>
      </c>
      <c r="F6756" t="n">
        <v>-0.00176</v>
      </c>
      <c r="G6756" t="n">
        <v>-0.00143</v>
      </c>
      <c r="H6756" t="n">
        <v>-0.00382</v>
      </c>
      <c r="I6756" t="n">
        <v>-0.00382</v>
      </c>
      <c r="J6756" t="n">
        <v>0.01789</v>
      </c>
      <c r="K6756" t="n">
        <v>0.02528</v>
      </c>
      <c r="L6756" t="n">
        <v>0.0394</v>
      </c>
      <c r="M6756" t="n">
        <v>0.03925</v>
      </c>
      <c r="N6756" t="n">
        <v>0.02612</v>
      </c>
      <c r="O6756" t="n">
        <v>0.0301</v>
      </c>
      <c r="P6756" t="n">
        <v>0.03157</v>
      </c>
      <c r="Q6756" t="n">
        <v>0.0366</v>
      </c>
      <c r="R6756" t="n">
        <v>0.0026</v>
      </c>
      <c r="S6756" t="n">
        <v>0.00351</v>
      </c>
      <c r="T6756" t="n">
        <v>-0.00345</v>
      </c>
    </row>
    <row r="6757">
      <c r="A6757" s="142" t="n">
        <v>45992</v>
      </c>
      <c r="B6757" t="n">
        <v>0.03489</v>
      </c>
      <c r="C6757" t="n">
        <v>0.03497</v>
      </c>
      <c r="D6757" t="n">
        <v>0.03493</v>
      </c>
      <c r="E6757" t="n">
        <v>0.03504</v>
      </c>
      <c r="F6757" t="n">
        <v>0.03497</v>
      </c>
      <c r="G6757" t="n">
        <v>0.03592</v>
      </c>
      <c r="H6757" t="n">
        <v>0.02573</v>
      </c>
      <c r="I6757" t="n">
        <v>0.02568</v>
      </c>
      <c r="J6757" t="n">
        <v>0.01036</v>
      </c>
      <c r="K6757" t="n">
        <v>0.00025</v>
      </c>
      <c r="L6757" t="n">
        <v>0.00898</v>
      </c>
      <c r="M6757" t="n">
        <v>0.01079</v>
      </c>
      <c r="N6757" t="n">
        <v>-0.00346</v>
      </c>
      <c r="O6757" t="n">
        <v>-0.00277</v>
      </c>
      <c r="P6757" t="n">
        <v>0.00753</v>
      </c>
      <c r="Q6757" t="n">
        <v>0.0059</v>
      </c>
      <c r="R6757" t="n">
        <v>-0.00196</v>
      </c>
      <c r="S6757" t="n">
        <v>-0.006</v>
      </c>
      <c r="T6757" t="n">
        <v>-0.0011</v>
      </c>
    </row>
    <row r="6758">
      <c r="A6758" s="142" t="n">
        <v>45993</v>
      </c>
      <c r="B6758" t="n">
        <v>-0.00157</v>
      </c>
      <c r="C6758" t="n">
        <v>0.00079</v>
      </c>
      <c r="D6758" t="n">
        <v>-0.00157</v>
      </c>
      <c r="E6758" t="n">
        <v>0.00082</v>
      </c>
      <c r="F6758" t="n">
        <v>-0.00157</v>
      </c>
      <c r="G6758" t="n">
        <v>0.00057</v>
      </c>
      <c r="H6758" t="n">
        <v>-0.00285</v>
      </c>
      <c r="I6758" t="n">
        <v>-0.00286</v>
      </c>
      <c r="J6758" t="n">
        <v>-0.01313</v>
      </c>
      <c r="K6758" t="n">
        <v>-0.01252</v>
      </c>
      <c r="L6758" t="n">
        <v>-0.01014</v>
      </c>
      <c r="M6758" t="n">
        <v>-0.01492</v>
      </c>
      <c r="N6758" t="n">
        <v>-0.01652</v>
      </c>
      <c r="O6758" t="n">
        <v>-0.01489</v>
      </c>
      <c r="P6758" t="n">
        <v>-0.02191</v>
      </c>
      <c r="Q6758" t="n">
        <v>-0.01352</v>
      </c>
      <c r="R6758" t="n">
        <v>0.0011</v>
      </c>
      <c r="S6758" t="n">
        <v>0.00403</v>
      </c>
      <c r="T6758" t="n">
        <v>0.00624</v>
      </c>
    </row>
    <row r="6759">
      <c r="A6759" s="142" t="n">
        <v>45994</v>
      </c>
      <c r="B6759" t="n">
        <v>-0.01458</v>
      </c>
      <c r="C6759" t="n">
        <v>-0.01484</v>
      </c>
      <c r="D6759" t="n">
        <v>-0.01456</v>
      </c>
      <c r="E6759" t="n">
        <v>-0.01481</v>
      </c>
      <c r="F6759" t="n">
        <v>-0.01455</v>
      </c>
      <c r="G6759" t="n">
        <v>-0.01657</v>
      </c>
      <c r="H6759" t="n">
        <v>-0.00764</v>
      </c>
      <c r="I6759" t="n">
        <v>-0.00765</v>
      </c>
      <c r="J6759" t="n">
        <v>-0.01015</v>
      </c>
      <c r="K6759" t="n">
        <v>-0.008200000000000001</v>
      </c>
      <c r="L6759" t="n">
        <v>0.00299</v>
      </c>
      <c r="M6759" t="n">
        <v>0</v>
      </c>
      <c r="N6759" t="n">
        <v>-0.008030000000000001</v>
      </c>
      <c r="O6759" t="n">
        <v>-0.00639</v>
      </c>
      <c r="P6759" t="n">
        <v>0.01018</v>
      </c>
      <c r="Q6759" t="n">
        <v>-0.0105</v>
      </c>
      <c r="R6759" t="n">
        <v>0.00087</v>
      </c>
      <c r="S6759" t="n">
        <v>-0.00136</v>
      </c>
      <c r="T6759" t="n">
        <v>-0.0051</v>
      </c>
    </row>
    <row r="6760">
      <c r="A6760" s="142" t="n">
        <v>45995</v>
      </c>
      <c r="B6760" t="n">
        <v>-0.008229999999999999</v>
      </c>
      <c r="C6760" t="n">
        <v>-0.00797</v>
      </c>
      <c r="D6760" t="n">
        <v>-0.00822</v>
      </c>
      <c r="E6760" t="n">
        <v>-0.00795</v>
      </c>
      <c r="F6760" t="n">
        <v>-0.008200000000000001</v>
      </c>
      <c r="G6760" t="n">
        <v>-0.00355</v>
      </c>
      <c r="H6760" t="n">
        <v>0.00658</v>
      </c>
      <c r="I6760" t="n">
        <v>0.00657</v>
      </c>
      <c r="J6760" t="n">
        <v>-0.01521</v>
      </c>
      <c r="K6760" t="n">
        <v>0</v>
      </c>
      <c r="L6760" t="n">
        <v>0</v>
      </c>
      <c r="M6760" t="n">
        <v>0</v>
      </c>
      <c r="N6760" t="n">
        <v>0</v>
      </c>
      <c r="O6760" t="n">
        <v>0</v>
      </c>
      <c r="P6760" t="n">
        <v>0</v>
      </c>
      <c r="Q6760" t="n">
        <v>-0.01194</v>
      </c>
      <c r="R6760" t="n">
        <v>0.0046</v>
      </c>
      <c r="S6760" t="n">
        <v>0.00257</v>
      </c>
      <c r="T6760" t="n">
        <v>0.00192</v>
      </c>
    </row>
  </sheetData>
  <pageMargins left="0.75" right="0.75" top="1" bottom="1" header="0.5" footer="0.5"/>
</worksheet>
</file>

<file path=xl/worksheets/sheet3.xml><?xml version="1.0" encoding="utf-8"?>
<worksheet xmlns="http://schemas.openxmlformats.org/spreadsheetml/2006/main">
  <sheetPr>
    <outlinePr summaryBelow="1" summaryRight="1"/>
    <pageSetUpPr/>
  </sheetPr>
  <dimension ref="A1:T314"/>
  <sheetViews>
    <sheetView workbookViewId="0">
      <selection activeCell="A1" sqref="A1"/>
    </sheetView>
  </sheetViews>
  <sheetFormatPr baseColWidth="8" defaultRowHeight="15"/>
  <sheetData>
    <row r="1">
      <c r="A1" s="71" t="inlineStr">
        <is>
          <t>Date</t>
        </is>
      </c>
      <c r="B1" s="71" t="inlineStr">
        <is>
          <t>LU1128909394</t>
        </is>
      </c>
      <c r="C1" s="71" t="inlineStr">
        <is>
          <t>LU0357130854</t>
        </is>
      </c>
      <c r="D1" s="71" t="inlineStr">
        <is>
          <t>LU1128910137</t>
        </is>
      </c>
      <c r="E1" s="71" t="inlineStr">
        <is>
          <t>LU1672565543</t>
        </is>
      </c>
      <c r="F1" s="71" t="inlineStr">
        <is>
          <t>LU1128911291</t>
        </is>
      </c>
      <c r="G1" s="71" t="inlineStr">
        <is>
          <t>LU1128909980</t>
        </is>
      </c>
      <c r="H1" s="71" t="inlineStr">
        <is>
          <t>LU1923361049</t>
        </is>
      </c>
      <c r="I1" s="71" t="inlineStr">
        <is>
          <t>LU1923361478</t>
        </is>
      </c>
      <c r="J1" s="71" t="inlineStr">
        <is>
          <t>LU0827889139</t>
        </is>
      </c>
      <c r="K1" s="71" t="inlineStr">
        <is>
          <t>FR0007001581</t>
        </is>
      </c>
      <c r="L1" s="71" t="inlineStr">
        <is>
          <t>FR0011170786</t>
        </is>
      </c>
      <c r="M1" s="71" t="inlineStr">
        <is>
          <t>FR0007047527</t>
        </is>
      </c>
      <c r="N1" s="71" t="inlineStr">
        <is>
          <t>FR0012170512</t>
        </is>
      </c>
      <c r="O1" s="71" t="inlineStr">
        <is>
          <t>FR0010657890</t>
        </is>
      </c>
      <c r="P1" s="71" t="inlineStr">
        <is>
          <t>LU0496367920</t>
        </is>
      </c>
      <c r="Q1" s="71" t="inlineStr">
        <is>
          <t>LU0273159177</t>
        </is>
      </c>
      <c r="R1" s="71" t="inlineStr">
        <is>
          <t>IXMSEURPNEUR</t>
        </is>
      </c>
      <c r="S1" s="71" t="inlineStr">
        <is>
          <t>IXMSACWINEUR</t>
        </is>
      </c>
      <c r="T1" s="71" t="inlineStr">
        <is>
          <t>IXMSCIEMNEUR</t>
        </is>
      </c>
    </row>
    <row r="2">
      <c r="A2" s="142" t="n">
        <v>36525</v>
      </c>
      <c r="B2" t="inlineStr"/>
      <c r="C2" t="inlineStr"/>
      <c r="D2" t="inlineStr"/>
      <c r="E2" t="inlineStr"/>
      <c r="F2" t="inlineStr"/>
      <c r="G2" t="inlineStr"/>
      <c r="H2" t="inlineStr"/>
      <c r="I2" t="inlineStr"/>
      <c r="J2" t="inlineStr"/>
      <c r="K2" t="inlineStr"/>
      <c r="L2" t="inlineStr"/>
      <c r="M2" t="inlineStr"/>
      <c r="N2" t="inlineStr"/>
      <c r="O2" t="inlineStr"/>
      <c r="P2" t="inlineStr"/>
      <c r="Q2" t="inlineStr"/>
      <c r="R2" t="inlineStr"/>
      <c r="S2" t="inlineStr"/>
      <c r="T2" t="inlineStr"/>
    </row>
    <row r="3">
      <c r="A3" s="142" t="n">
        <v>36556</v>
      </c>
      <c r="B3" t="inlineStr"/>
      <c r="C3" t="inlineStr"/>
      <c r="D3" t="inlineStr"/>
      <c r="E3" t="inlineStr"/>
      <c r="F3" t="inlineStr"/>
      <c r="G3" t="inlineStr"/>
      <c r="H3" t="inlineStr"/>
      <c r="I3" t="inlineStr"/>
      <c r="J3" t="inlineStr"/>
      <c r="K3" t="inlineStr"/>
      <c r="L3" t="inlineStr"/>
      <c r="M3" t="inlineStr"/>
      <c r="N3" t="inlineStr"/>
      <c r="O3" t="inlineStr"/>
      <c r="P3" t="inlineStr"/>
      <c r="Q3" t="inlineStr"/>
      <c r="R3" t="n">
        <v>-0.0484352098048891</v>
      </c>
      <c r="S3" t="inlineStr"/>
      <c r="T3" t="inlineStr"/>
    </row>
    <row r="4">
      <c r="A4" s="142" t="n">
        <v>36585</v>
      </c>
      <c r="B4" t="inlineStr"/>
      <c r="C4" t="inlineStr"/>
      <c r="D4" t="inlineStr"/>
      <c r="E4" t="inlineStr"/>
      <c r="F4" t="inlineStr"/>
      <c r="G4" t="inlineStr"/>
      <c r="H4" t="inlineStr"/>
      <c r="I4" t="inlineStr"/>
      <c r="J4" t="inlineStr"/>
      <c r="K4" t="inlineStr"/>
      <c r="L4" t="inlineStr"/>
      <c r="M4" t="inlineStr"/>
      <c r="N4" t="inlineStr"/>
      <c r="O4" t="inlineStr"/>
      <c r="P4" t="inlineStr"/>
      <c r="Q4" t="inlineStr"/>
      <c r="R4" t="n">
        <v>0.06919105524293109</v>
      </c>
      <c r="S4" t="inlineStr"/>
      <c r="T4" t="inlineStr"/>
    </row>
    <row r="5">
      <c r="A5" s="142" t="n">
        <v>36616</v>
      </c>
      <c r="B5" t="inlineStr"/>
      <c r="C5" t="inlineStr"/>
      <c r="D5" t="inlineStr"/>
      <c r="E5" t="inlineStr"/>
      <c r="F5" t="inlineStr"/>
      <c r="G5" t="inlineStr"/>
      <c r="H5" t="inlineStr"/>
      <c r="I5" t="inlineStr"/>
      <c r="J5" t="inlineStr"/>
      <c r="K5" t="inlineStr"/>
      <c r="L5" t="inlineStr"/>
      <c r="M5" t="inlineStr"/>
      <c r="N5" t="inlineStr"/>
      <c r="O5" t="inlineStr"/>
      <c r="P5" t="inlineStr"/>
      <c r="Q5" t="inlineStr"/>
      <c r="R5" t="n">
        <v>0.0304129383488256</v>
      </c>
      <c r="S5" t="inlineStr"/>
      <c r="T5" t="inlineStr"/>
    </row>
    <row r="6">
      <c r="A6" s="142" t="n">
        <v>36646</v>
      </c>
      <c r="B6" t="inlineStr"/>
      <c r="C6" t="inlineStr"/>
      <c r="D6" t="inlineStr"/>
      <c r="E6" t="inlineStr"/>
      <c r="F6" t="inlineStr"/>
      <c r="G6" t="inlineStr"/>
      <c r="H6" t="inlineStr"/>
      <c r="I6" t="inlineStr"/>
      <c r="J6" t="inlineStr"/>
      <c r="K6" t="inlineStr"/>
      <c r="L6" t="inlineStr"/>
      <c r="M6" t="inlineStr"/>
      <c r="N6" t="inlineStr"/>
      <c r="O6" t="inlineStr"/>
      <c r="P6" t="inlineStr"/>
      <c r="Q6" t="inlineStr"/>
      <c r="R6" t="n">
        <v>0.0037447394490386</v>
      </c>
      <c r="S6" t="inlineStr"/>
      <c r="T6" t="inlineStr"/>
    </row>
    <row r="7">
      <c r="A7" s="142" t="n">
        <v>36677</v>
      </c>
      <c r="B7" t="inlineStr"/>
      <c r="C7" t="inlineStr"/>
      <c r="D7" t="inlineStr"/>
      <c r="E7" t="inlineStr"/>
      <c r="F7" t="inlineStr"/>
      <c r="G7" t="inlineStr"/>
      <c r="H7" t="inlineStr"/>
      <c r="I7" t="inlineStr"/>
      <c r="J7" t="inlineStr"/>
      <c r="K7" t="inlineStr"/>
      <c r="L7" t="inlineStr"/>
      <c r="M7" t="inlineStr"/>
      <c r="N7" t="inlineStr"/>
      <c r="O7" t="inlineStr"/>
      <c r="P7" t="inlineStr"/>
      <c r="Q7" t="inlineStr"/>
      <c r="R7" t="n">
        <v>-0.0254504220738316</v>
      </c>
      <c r="S7" t="inlineStr"/>
      <c r="T7" t="inlineStr"/>
    </row>
    <row r="8">
      <c r="A8" s="142" t="n">
        <v>36707</v>
      </c>
      <c r="B8" t="inlineStr"/>
      <c r="C8" t="inlineStr"/>
      <c r="D8" t="inlineStr"/>
      <c r="E8" t="inlineStr"/>
      <c r="F8" t="inlineStr"/>
      <c r="G8" t="inlineStr"/>
      <c r="H8" t="inlineStr"/>
      <c r="I8" t="inlineStr"/>
      <c r="J8" t="inlineStr"/>
      <c r="K8" t="inlineStr"/>
      <c r="L8" t="inlineStr"/>
      <c r="M8" t="inlineStr"/>
      <c r="N8" t="inlineStr"/>
      <c r="O8" t="inlineStr"/>
      <c r="P8" t="inlineStr"/>
      <c r="Q8" t="inlineStr"/>
      <c r="R8" t="n">
        <v>-0.0117287940817351</v>
      </c>
      <c r="S8" t="inlineStr"/>
      <c r="T8" t="inlineStr"/>
    </row>
    <row r="9">
      <c r="A9" s="142" t="n">
        <v>36738</v>
      </c>
      <c r="B9" t="inlineStr"/>
      <c r="C9" t="inlineStr"/>
      <c r="D9" t="inlineStr"/>
      <c r="E9" t="inlineStr"/>
      <c r="F9" t="inlineStr"/>
      <c r="G9" t="inlineStr"/>
      <c r="H9" t="inlineStr"/>
      <c r="I9" t="inlineStr"/>
      <c r="J9" t="inlineStr"/>
      <c r="K9" t="inlineStr"/>
      <c r="L9" t="inlineStr"/>
      <c r="M9" t="inlineStr"/>
      <c r="N9" t="inlineStr"/>
      <c r="O9" t="inlineStr"/>
      <c r="P9" t="inlineStr"/>
      <c r="Q9" t="inlineStr"/>
      <c r="R9" t="n">
        <v>0.0179509727683016</v>
      </c>
      <c r="S9" t="inlineStr"/>
      <c r="T9" t="inlineStr"/>
    </row>
    <row r="10">
      <c r="A10" s="142" t="n">
        <v>36769</v>
      </c>
      <c r="B10" t="inlineStr"/>
      <c r="C10" t="inlineStr"/>
      <c r="D10" t="inlineStr"/>
      <c r="E10" t="inlineStr"/>
      <c r="F10" t="inlineStr"/>
      <c r="G10" t="inlineStr"/>
      <c r="H10" t="inlineStr"/>
      <c r="I10" t="inlineStr"/>
      <c r="J10" t="inlineStr"/>
      <c r="K10" t="inlineStr"/>
      <c r="L10" t="inlineStr"/>
      <c r="M10" t="n">
        <v>0.0337273283065009</v>
      </c>
      <c r="N10" t="inlineStr"/>
      <c r="O10" t="inlineStr"/>
      <c r="P10" t="inlineStr"/>
      <c r="Q10" t="inlineStr"/>
      <c r="R10" t="n">
        <v>0.029971370843953</v>
      </c>
      <c r="S10" t="inlineStr"/>
      <c r="T10" t="inlineStr"/>
    </row>
    <row r="11">
      <c r="A11" s="142" t="n">
        <v>36799</v>
      </c>
      <c r="B11" t="inlineStr"/>
      <c r="C11" t="inlineStr"/>
      <c r="D11" t="inlineStr"/>
      <c r="E11" t="inlineStr"/>
      <c r="F11" t="inlineStr"/>
      <c r="G11" t="inlineStr"/>
      <c r="H11" t="inlineStr"/>
      <c r="I11" t="inlineStr"/>
      <c r="J11" t="inlineStr"/>
      <c r="K11" t="inlineStr"/>
      <c r="L11" t="inlineStr"/>
      <c r="M11" t="n">
        <v>-0.0323311976343025</v>
      </c>
      <c r="N11" t="inlineStr"/>
      <c r="O11" t="inlineStr"/>
      <c r="P11" t="inlineStr"/>
      <c r="Q11" t="inlineStr"/>
      <c r="R11" t="n">
        <v>-0.0396908467057152</v>
      </c>
      <c r="S11" t="inlineStr"/>
      <c r="T11" t="inlineStr"/>
    </row>
    <row r="12">
      <c r="A12" s="142" t="n">
        <v>36830</v>
      </c>
      <c r="B12" t="inlineStr"/>
      <c r="C12" t="inlineStr"/>
      <c r="D12" t="inlineStr"/>
      <c r="E12" t="inlineStr"/>
      <c r="F12" t="inlineStr"/>
      <c r="G12" t="inlineStr"/>
      <c r="H12" t="inlineStr"/>
      <c r="I12" t="inlineStr"/>
      <c r="J12" t="inlineStr"/>
      <c r="K12" t="inlineStr"/>
      <c r="L12" t="inlineStr"/>
      <c r="M12" t="n">
        <v>-0.0390139553835183</v>
      </c>
      <c r="N12" t="inlineStr"/>
      <c r="O12" t="inlineStr"/>
      <c r="P12" t="inlineStr"/>
      <c r="Q12" t="inlineStr"/>
      <c r="R12" t="n">
        <v>0.0332253011787295</v>
      </c>
      <c r="S12" t="inlineStr"/>
      <c r="T12" t="inlineStr"/>
    </row>
    <row r="13">
      <c r="A13" s="142" t="n">
        <v>36860</v>
      </c>
      <c r="B13" t="inlineStr"/>
      <c r="C13" t="inlineStr"/>
      <c r="D13" t="inlineStr"/>
      <c r="E13" t="inlineStr"/>
      <c r="F13" t="inlineStr"/>
      <c r="G13" t="inlineStr"/>
      <c r="H13" t="inlineStr"/>
      <c r="I13" t="inlineStr"/>
      <c r="J13" t="inlineStr"/>
      <c r="K13" t="inlineStr"/>
      <c r="L13" t="inlineStr"/>
      <c r="M13" t="n">
        <v>0.0173839304642782</v>
      </c>
      <c r="N13" t="inlineStr"/>
      <c r="O13" t="inlineStr"/>
      <c r="P13" t="inlineStr"/>
      <c r="Q13" t="inlineStr"/>
      <c r="R13" t="n">
        <v>-0.06401335736541321</v>
      </c>
      <c r="S13" t="inlineStr"/>
      <c r="T13" t="inlineStr"/>
    </row>
    <row r="14">
      <c r="A14" s="142" t="n">
        <v>36891</v>
      </c>
      <c r="B14" t="inlineStr"/>
      <c r="C14" t="inlineStr"/>
      <c r="D14" t="inlineStr"/>
      <c r="E14" t="inlineStr"/>
      <c r="F14" t="inlineStr"/>
      <c r="G14" t="inlineStr"/>
      <c r="H14" t="inlineStr"/>
      <c r="I14" t="inlineStr"/>
      <c r="J14" t="inlineStr"/>
      <c r="K14" t="inlineStr"/>
      <c r="L14" t="inlineStr"/>
      <c r="M14" t="n">
        <v>0.0378203792456761</v>
      </c>
      <c r="N14" t="inlineStr"/>
      <c r="O14" t="inlineStr"/>
      <c r="P14" t="inlineStr"/>
      <c r="Q14" t="inlineStr"/>
      <c r="R14" t="n">
        <v>-0.008889452824696401</v>
      </c>
      <c r="S14" t="inlineStr"/>
      <c r="T14" t="inlineStr"/>
    </row>
    <row r="15">
      <c r="A15" s="142" t="n">
        <v>36922</v>
      </c>
      <c r="B15" t="inlineStr"/>
      <c r="C15" t="inlineStr"/>
      <c r="D15" t="inlineStr"/>
      <c r="E15" t="inlineStr"/>
      <c r="F15" t="inlineStr"/>
      <c r="G15" t="inlineStr"/>
      <c r="H15" t="inlineStr"/>
      <c r="I15" t="inlineStr"/>
      <c r="J15" t="inlineStr"/>
      <c r="K15" t="inlineStr"/>
      <c r="L15" t="inlineStr"/>
      <c r="M15" t="n">
        <v>-0.0357393835960244</v>
      </c>
      <c r="N15" t="inlineStr"/>
      <c r="O15" t="inlineStr"/>
      <c r="P15" t="inlineStr"/>
      <c r="Q15" t="inlineStr"/>
      <c r="R15" t="n">
        <v>0.010031026900021</v>
      </c>
      <c r="S15" t="inlineStr"/>
      <c r="T15" t="inlineStr"/>
    </row>
    <row r="16">
      <c r="A16" s="142" t="n">
        <v>36950</v>
      </c>
      <c r="B16" t="inlineStr"/>
      <c r="C16" t="inlineStr"/>
      <c r="D16" t="inlineStr"/>
      <c r="E16" t="inlineStr"/>
      <c r="F16" t="inlineStr"/>
      <c r="G16" t="inlineStr"/>
      <c r="H16" t="inlineStr"/>
      <c r="I16" t="inlineStr"/>
      <c r="J16" t="inlineStr"/>
      <c r="K16" t="inlineStr"/>
      <c r="L16" t="inlineStr"/>
      <c r="M16" t="n">
        <v>0.0190525767829254</v>
      </c>
      <c r="N16" t="inlineStr"/>
      <c r="O16" t="inlineStr"/>
      <c r="P16" t="inlineStr"/>
      <c r="Q16" t="inlineStr"/>
      <c r="R16" t="n">
        <v>-0.07752013122576799</v>
      </c>
      <c r="S16" t="inlineStr"/>
      <c r="T16" t="inlineStr"/>
    </row>
    <row r="17">
      <c r="A17" s="142" t="n">
        <v>36981</v>
      </c>
      <c r="B17" t="inlineStr"/>
      <c r="C17" t="inlineStr"/>
      <c r="D17" t="inlineStr"/>
      <c r="E17" t="inlineStr"/>
      <c r="F17" t="inlineStr"/>
      <c r="G17" t="inlineStr"/>
      <c r="H17" t="inlineStr"/>
      <c r="I17" t="inlineStr"/>
      <c r="J17" t="inlineStr"/>
      <c r="K17" t="inlineStr"/>
      <c r="L17" t="inlineStr"/>
      <c r="M17" t="n">
        <v>-0.0543522680833673</v>
      </c>
      <c r="N17" t="inlineStr"/>
      <c r="O17" t="inlineStr"/>
      <c r="P17" t="inlineStr"/>
      <c r="Q17" t="inlineStr"/>
      <c r="R17" t="n">
        <v>-0.0373172328508037</v>
      </c>
      <c r="S17" t="inlineStr"/>
      <c r="T17" t="inlineStr"/>
    </row>
    <row r="18">
      <c r="A18" s="142" t="n">
        <v>37011</v>
      </c>
      <c r="B18" t="inlineStr"/>
      <c r="C18" t="inlineStr"/>
      <c r="D18" t="inlineStr"/>
      <c r="E18" t="inlineStr"/>
      <c r="F18" t="inlineStr"/>
      <c r="G18" t="inlineStr"/>
      <c r="H18" t="inlineStr"/>
      <c r="I18" t="inlineStr"/>
      <c r="J18" t="inlineStr"/>
      <c r="K18" t="inlineStr"/>
      <c r="L18" t="inlineStr"/>
      <c r="M18" t="n">
        <v>0.1230553154710458</v>
      </c>
      <c r="N18" t="inlineStr"/>
      <c r="O18" t="inlineStr"/>
      <c r="P18" t="inlineStr"/>
      <c r="Q18" t="inlineStr"/>
      <c r="R18" t="n">
        <v>0.0679814618910887</v>
      </c>
      <c r="S18" t="inlineStr"/>
      <c r="T18" t="inlineStr"/>
    </row>
    <row r="19">
      <c r="A19" s="142" t="n">
        <v>37042</v>
      </c>
      <c r="B19" t="inlineStr"/>
      <c r="C19" t="inlineStr"/>
      <c r="D19" t="inlineStr"/>
      <c r="E19" t="inlineStr"/>
      <c r="F19" t="inlineStr"/>
      <c r="G19" t="inlineStr"/>
      <c r="H19" t="inlineStr"/>
      <c r="I19" t="inlineStr"/>
      <c r="J19" t="inlineStr"/>
      <c r="K19" t="inlineStr"/>
      <c r="L19" t="inlineStr"/>
      <c r="M19" t="n">
        <v>0.1622895622895621</v>
      </c>
      <c r="N19" t="inlineStr"/>
      <c r="O19" t="inlineStr"/>
      <c r="P19" t="inlineStr"/>
      <c r="Q19" t="inlineStr"/>
      <c r="R19" t="n">
        <v>-0.0050391893272957</v>
      </c>
      <c r="S19" t="inlineStr"/>
      <c r="T19" t="inlineStr"/>
    </row>
    <row r="20">
      <c r="A20" s="142" t="n">
        <v>37072</v>
      </c>
      <c r="B20" t="inlineStr"/>
      <c r="C20" t="inlineStr"/>
      <c r="D20" t="inlineStr"/>
      <c r="E20" t="inlineStr"/>
      <c r="F20" t="inlineStr"/>
      <c r="G20" t="inlineStr"/>
      <c r="H20" t="inlineStr"/>
      <c r="I20" t="inlineStr"/>
      <c r="J20" t="inlineStr"/>
      <c r="K20" t="inlineStr"/>
      <c r="L20" t="inlineStr"/>
      <c r="M20" t="n">
        <v>-0.0298791590796225</v>
      </c>
      <c r="N20" t="inlineStr"/>
      <c r="O20" t="inlineStr"/>
      <c r="P20" t="inlineStr"/>
      <c r="Q20" t="inlineStr"/>
      <c r="R20" t="n">
        <v>-0.0366065643716122</v>
      </c>
      <c r="S20" t="inlineStr"/>
      <c r="T20" t="inlineStr"/>
    </row>
    <row r="21">
      <c r="A21" s="142" t="n">
        <v>37103</v>
      </c>
      <c r="B21" t="inlineStr"/>
      <c r="C21" t="inlineStr"/>
      <c r="D21" t="inlineStr"/>
      <c r="E21" t="inlineStr"/>
      <c r="F21" t="inlineStr"/>
      <c r="G21" t="inlineStr"/>
      <c r="H21" t="inlineStr"/>
      <c r="I21" t="inlineStr"/>
      <c r="J21" t="inlineStr"/>
      <c r="K21" t="inlineStr"/>
      <c r="L21" t="inlineStr"/>
      <c r="M21" t="n">
        <v>-0.0804538861871853</v>
      </c>
      <c r="N21" t="inlineStr"/>
      <c r="O21" t="inlineStr"/>
      <c r="P21" t="inlineStr"/>
      <c r="Q21" t="inlineStr"/>
      <c r="R21" t="n">
        <v>-0.0300584766544464</v>
      </c>
      <c r="S21" t="inlineStr"/>
      <c r="T21" t="inlineStr"/>
    </row>
    <row r="22">
      <c r="A22" s="142" t="n">
        <v>37134</v>
      </c>
      <c r="B22" t="inlineStr"/>
      <c r="C22" t="inlineStr"/>
      <c r="D22" t="inlineStr"/>
      <c r="E22" t="inlineStr"/>
      <c r="F22" t="inlineStr"/>
      <c r="G22" t="inlineStr"/>
      <c r="H22" t="inlineStr"/>
      <c r="I22" t="inlineStr"/>
      <c r="J22" t="inlineStr"/>
      <c r="K22" t="inlineStr"/>
      <c r="L22" t="inlineStr"/>
      <c r="M22" t="n">
        <v>-0.0056596771200593</v>
      </c>
      <c r="N22" t="inlineStr"/>
      <c r="O22" t="inlineStr"/>
      <c r="P22" t="inlineStr"/>
      <c r="Q22" t="inlineStr"/>
      <c r="R22" t="n">
        <v>-0.0618446864641817</v>
      </c>
      <c r="S22" t="inlineStr"/>
      <c r="T22" t="inlineStr"/>
    </row>
    <row r="23">
      <c r="A23" s="142" t="n">
        <v>37164</v>
      </c>
      <c r="B23" t="inlineStr"/>
      <c r="C23" t="inlineStr"/>
      <c r="D23" t="inlineStr"/>
      <c r="E23" t="inlineStr"/>
      <c r="F23" t="inlineStr"/>
      <c r="G23" t="inlineStr"/>
      <c r="H23" t="inlineStr"/>
      <c r="I23" t="inlineStr"/>
      <c r="J23" t="inlineStr"/>
      <c r="K23" t="inlineStr"/>
      <c r="L23" t="inlineStr"/>
      <c r="M23" t="n">
        <v>0.0402164784921152</v>
      </c>
      <c r="N23" t="inlineStr"/>
      <c r="O23" t="inlineStr"/>
      <c r="P23" t="inlineStr"/>
      <c r="Q23" t="inlineStr"/>
      <c r="R23" t="n">
        <v>-0.1021180712032446</v>
      </c>
      <c r="S23" t="inlineStr"/>
      <c r="T23" t="inlineStr"/>
    </row>
    <row r="24">
      <c r="A24" s="142" t="n">
        <v>37195</v>
      </c>
      <c r="B24" t="inlineStr"/>
      <c r="C24" t="inlineStr"/>
      <c r="D24" t="inlineStr"/>
      <c r="E24" t="inlineStr"/>
      <c r="F24" t="inlineStr"/>
      <c r="G24" t="inlineStr"/>
      <c r="H24" t="inlineStr"/>
      <c r="I24" t="inlineStr"/>
      <c r="J24" t="inlineStr"/>
      <c r="K24" t="inlineStr"/>
      <c r="L24" t="inlineStr"/>
      <c r="M24" t="n">
        <v>-0.0174022246142805</v>
      </c>
      <c r="N24" t="inlineStr"/>
      <c r="O24" t="inlineStr"/>
      <c r="P24" t="inlineStr"/>
      <c r="Q24" t="inlineStr"/>
      <c r="R24" t="n">
        <v>0.0432443284481027</v>
      </c>
      <c r="S24" t="inlineStr"/>
      <c r="T24" t="inlineStr"/>
    </row>
    <row r="25">
      <c r="A25" s="142" t="n">
        <v>37225</v>
      </c>
      <c r="B25" t="inlineStr"/>
      <c r="C25" t="inlineStr"/>
      <c r="D25" t="inlineStr"/>
      <c r="E25" t="inlineStr"/>
      <c r="F25" t="inlineStr"/>
      <c r="G25" t="inlineStr"/>
      <c r="H25" t="inlineStr"/>
      <c r="I25" t="inlineStr"/>
      <c r="J25" t="inlineStr"/>
      <c r="K25" t="inlineStr"/>
      <c r="L25" t="inlineStr"/>
      <c r="M25" t="n">
        <v>0.0155194449516158</v>
      </c>
      <c r="N25" t="inlineStr"/>
      <c r="O25" t="inlineStr"/>
      <c r="P25" t="inlineStr"/>
      <c r="Q25" t="inlineStr"/>
      <c r="R25" t="n">
        <v>0.0463590177815409</v>
      </c>
      <c r="S25" t="inlineStr"/>
      <c r="T25" t="inlineStr"/>
    </row>
    <row r="26">
      <c r="A26" s="142" t="n">
        <v>37256</v>
      </c>
      <c r="B26" t="inlineStr"/>
      <c r="C26" t="inlineStr"/>
      <c r="D26" t="inlineStr"/>
      <c r="E26" t="inlineStr"/>
      <c r="F26" t="inlineStr"/>
      <c r="G26" t="inlineStr"/>
      <c r="H26" t="inlineStr"/>
      <c r="I26" t="inlineStr"/>
      <c r="J26" t="inlineStr"/>
      <c r="K26" t="inlineStr"/>
      <c r="L26" t="inlineStr"/>
      <c r="M26" t="n">
        <v>0.0510607695073714</v>
      </c>
      <c r="N26" t="inlineStr"/>
      <c r="O26" t="inlineStr"/>
      <c r="P26" t="inlineStr"/>
      <c r="Q26" t="inlineStr"/>
      <c r="R26" t="n">
        <v>0.0313114965148142</v>
      </c>
      <c r="S26" t="inlineStr"/>
      <c r="T26" t="inlineStr"/>
    </row>
    <row r="27">
      <c r="A27" s="142" t="n">
        <v>37287</v>
      </c>
      <c r="B27" t="inlineStr"/>
      <c r="C27" t="inlineStr"/>
      <c r="D27" t="inlineStr"/>
      <c r="E27" t="inlineStr"/>
      <c r="F27" t="inlineStr"/>
      <c r="G27" t="inlineStr"/>
      <c r="H27" t="inlineStr"/>
      <c r="I27" t="inlineStr"/>
      <c r="J27" t="inlineStr"/>
      <c r="K27" t="inlineStr"/>
      <c r="L27" t="inlineStr"/>
      <c r="M27" t="n">
        <v>0.0946801231611358</v>
      </c>
      <c r="N27" t="inlineStr"/>
      <c r="O27" t="inlineStr"/>
      <c r="P27" t="inlineStr"/>
      <c r="Q27" t="inlineStr"/>
      <c r="R27" t="n">
        <v>-0.0197769079187879</v>
      </c>
      <c r="S27" t="inlineStr"/>
      <c r="T27" t="inlineStr"/>
    </row>
    <row r="28">
      <c r="A28" s="142" t="n">
        <v>37315</v>
      </c>
      <c r="B28" t="inlineStr"/>
      <c r="C28" t="inlineStr"/>
      <c r="D28" t="inlineStr"/>
      <c r="E28" t="inlineStr"/>
      <c r="F28" t="inlineStr"/>
      <c r="G28" t="inlineStr"/>
      <c r="H28" t="inlineStr"/>
      <c r="I28" t="inlineStr"/>
      <c r="J28" t="inlineStr"/>
      <c r="K28" t="inlineStr"/>
      <c r="L28" t="inlineStr"/>
      <c r="M28" t="n">
        <v>0.1245409797640442</v>
      </c>
      <c r="N28" t="inlineStr"/>
      <c r="O28" t="inlineStr"/>
      <c r="P28" t="inlineStr"/>
      <c r="Q28" t="inlineStr"/>
      <c r="R28" t="n">
        <v>-0.0049029863644219</v>
      </c>
      <c r="S28" t="inlineStr"/>
      <c r="T28" t="inlineStr"/>
    </row>
    <row r="29">
      <c r="A29" s="142" t="n">
        <v>37346</v>
      </c>
      <c r="B29" t="inlineStr"/>
      <c r="C29" t="inlineStr"/>
      <c r="D29" t="inlineStr"/>
      <c r="E29" t="inlineStr"/>
      <c r="F29" t="inlineStr"/>
      <c r="G29" t="inlineStr"/>
      <c r="H29" t="inlineStr"/>
      <c r="I29" t="inlineStr"/>
      <c r="J29" t="inlineStr"/>
      <c r="K29" t="inlineStr"/>
      <c r="L29" t="inlineStr"/>
      <c r="M29" t="n">
        <v>0.0828180365455428</v>
      </c>
      <c r="N29" t="inlineStr"/>
      <c r="O29" t="inlineStr"/>
      <c r="P29" t="inlineStr"/>
      <c r="Q29" t="inlineStr"/>
      <c r="R29" t="n">
        <v>0.0452492824103698</v>
      </c>
      <c r="S29" t="inlineStr"/>
      <c r="T29" t="inlineStr"/>
    </row>
    <row r="30">
      <c r="A30" s="142" t="n">
        <v>37376</v>
      </c>
      <c r="B30" t="inlineStr"/>
      <c r="C30" t="inlineStr"/>
      <c r="D30" t="inlineStr"/>
      <c r="E30" t="inlineStr"/>
      <c r="F30" t="inlineStr"/>
      <c r="G30" t="inlineStr"/>
      <c r="H30" t="inlineStr"/>
      <c r="I30" t="inlineStr"/>
      <c r="J30" t="inlineStr"/>
      <c r="K30" t="inlineStr"/>
      <c r="L30" t="inlineStr"/>
      <c r="M30" t="n">
        <v>0.0343278793711903</v>
      </c>
      <c r="N30" t="inlineStr"/>
      <c r="O30" t="inlineStr"/>
      <c r="P30" t="inlineStr"/>
      <c r="Q30" t="inlineStr"/>
      <c r="R30" t="n">
        <v>-0.0392412369691457</v>
      </c>
      <c r="S30" t="inlineStr"/>
      <c r="T30" t="inlineStr"/>
    </row>
    <row r="31">
      <c r="A31" s="142" t="n">
        <v>37407</v>
      </c>
      <c r="B31" t="inlineStr"/>
      <c r="C31" t="inlineStr"/>
      <c r="D31" t="inlineStr"/>
      <c r="E31" t="inlineStr"/>
      <c r="F31" t="inlineStr"/>
      <c r="G31" t="inlineStr"/>
      <c r="H31" t="inlineStr"/>
      <c r="I31" t="inlineStr"/>
      <c r="J31" t="inlineStr"/>
      <c r="K31" t="inlineStr"/>
      <c r="L31" t="inlineStr"/>
      <c r="M31" t="n">
        <v>0.1576923076923078</v>
      </c>
      <c r="N31" t="inlineStr"/>
      <c r="O31" t="inlineStr"/>
      <c r="P31" t="inlineStr"/>
      <c r="Q31" t="inlineStr"/>
      <c r="R31" t="n">
        <v>-0.0384317794951618</v>
      </c>
      <c r="S31" t="inlineStr"/>
      <c r="T31" t="inlineStr"/>
    </row>
    <row r="32">
      <c r="A32" s="142" t="n">
        <v>37437</v>
      </c>
      <c r="B32" t="inlineStr"/>
      <c r="C32" t="inlineStr"/>
      <c r="D32" t="inlineStr"/>
      <c r="E32" t="inlineStr"/>
      <c r="F32" t="inlineStr"/>
      <c r="G32" t="inlineStr"/>
      <c r="H32" t="inlineStr"/>
      <c r="I32" t="inlineStr"/>
      <c r="J32" t="inlineStr"/>
      <c r="K32" t="inlineStr"/>
      <c r="L32" t="inlineStr"/>
      <c r="M32" t="n">
        <v>-0.1693280462972886</v>
      </c>
      <c r="N32" t="inlineStr"/>
      <c r="O32" t="inlineStr"/>
      <c r="P32" t="inlineStr"/>
      <c r="Q32" t="inlineStr"/>
      <c r="R32" t="n">
        <v>-0.0868651488616462</v>
      </c>
      <c r="S32" t="inlineStr"/>
      <c r="T32" t="inlineStr"/>
    </row>
    <row r="33">
      <c r="A33" s="142" t="n">
        <v>37468</v>
      </c>
      <c r="B33" t="inlineStr"/>
      <c r="C33" t="inlineStr"/>
      <c r="D33" t="inlineStr"/>
      <c r="E33" t="inlineStr"/>
      <c r="F33" t="inlineStr"/>
      <c r="G33" t="inlineStr"/>
      <c r="H33" t="inlineStr"/>
      <c r="I33" t="inlineStr"/>
      <c r="J33" t="inlineStr"/>
      <c r="K33" t="inlineStr"/>
      <c r="L33" t="inlineStr"/>
      <c r="M33" t="n">
        <v>-0.1742355825054833</v>
      </c>
      <c r="N33" t="inlineStr"/>
      <c r="O33" t="inlineStr"/>
      <c r="P33" t="inlineStr"/>
      <c r="Q33" t="inlineStr"/>
      <c r="R33" t="n">
        <v>-0.1047388009413327</v>
      </c>
      <c r="S33" t="inlineStr"/>
      <c r="T33" t="inlineStr"/>
    </row>
    <row r="34">
      <c r="A34" s="142" t="n">
        <v>37499</v>
      </c>
      <c r="B34" t="inlineStr"/>
      <c r="C34" t="inlineStr"/>
      <c r="D34" t="inlineStr"/>
      <c r="E34" t="inlineStr"/>
      <c r="F34" t="inlineStr"/>
      <c r="G34" t="inlineStr"/>
      <c r="H34" t="inlineStr"/>
      <c r="I34" t="inlineStr"/>
      <c r="J34" t="inlineStr"/>
      <c r="K34" t="inlineStr"/>
      <c r="L34" t="inlineStr"/>
      <c r="M34" t="n">
        <v>0.176001874853527</v>
      </c>
      <c r="N34" t="inlineStr"/>
      <c r="O34" t="inlineStr"/>
      <c r="P34" t="inlineStr"/>
      <c r="Q34" t="inlineStr"/>
      <c r="R34" t="n">
        <v>-0.0004863587938301</v>
      </c>
      <c r="S34" t="inlineStr"/>
      <c r="T34" t="inlineStr"/>
    </row>
    <row r="35">
      <c r="A35" s="142" t="n">
        <v>37529</v>
      </c>
      <c r="B35" t="inlineStr"/>
      <c r="C35" t="inlineStr"/>
      <c r="D35" t="inlineStr"/>
      <c r="E35" t="inlineStr"/>
      <c r="F35" t="inlineStr"/>
      <c r="G35" t="inlineStr"/>
      <c r="H35" t="inlineStr"/>
      <c r="I35" t="inlineStr"/>
      <c r="J35" t="inlineStr"/>
      <c r="K35" t="inlineStr"/>
      <c r="L35" t="inlineStr"/>
      <c r="M35" t="n">
        <v>0.0152119038129401</v>
      </c>
      <c r="N35" t="inlineStr"/>
      <c r="O35" t="inlineStr"/>
      <c r="P35" t="inlineStr"/>
      <c r="Q35" t="inlineStr"/>
      <c r="R35" t="n">
        <v>-0.1381931088815255</v>
      </c>
      <c r="S35" t="inlineStr"/>
      <c r="T35" t="inlineStr"/>
    </row>
    <row r="36">
      <c r="A36" s="142" t="n">
        <v>37560</v>
      </c>
      <c r="B36" t="inlineStr"/>
      <c r="C36" t="inlineStr"/>
      <c r="D36" t="inlineStr"/>
      <c r="E36" t="inlineStr"/>
      <c r="F36" t="inlineStr"/>
      <c r="G36" t="inlineStr"/>
      <c r="H36" t="inlineStr"/>
      <c r="I36" t="inlineStr"/>
      <c r="J36" t="inlineStr"/>
      <c r="K36" t="inlineStr"/>
      <c r="L36" t="inlineStr"/>
      <c r="M36" t="n">
        <v>-0.1184976771576261</v>
      </c>
      <c r="N36" t="inlineStr"/>
      <c r="O36" t="inlineStr"/>
      <c r="P36" t="inlineStr"/>
      <c r="Q36" t="inlineStr"/>
      <c r="R36" t="n">
        <v>0.0943860403839431</v>
      </c>
      <c r="S36" t="inlineStr"/>
      <c r="T36" t="inlineStr"/>
    </row>
    <row r="37">
      <c r="A37" s="142" t="n">
        <v>37590</v>
      </c>
      <c r="B37" t="inlineStr"/>
      <c r="C37" t="inlineStr"/>
      <c r="D37" t="inlineStr"/>
      <c r="E37" t="inlineStr"/>
      <c r="F37" t="inlineStr"/>
      <c r="G37" t="inlineStr"/>
      <c r="H37" t="inlineStr"/>
      <c r="I37" t="inlineStr"/>
      <c r="J37" t="inlineStr"/>
      <c r="K37" t="inlineStr"/>
      <c r="L37" t="inlineStr"/>
      <c r="M37" t="n">
        <v>-0.0188539192399049</v>
      </c>
      <c r="N37" t="inlineStr"/>
      <c r="O37" t="inlineStr"/>
      <c r="P37" t="inlineStr"/>
      <c r="Q37" t="inlineStr"/>
      <c r="R37" t="n">
        <v>0.0444187846254007</v>
      </c>
      <c r="S37" t="inlineStr"/>
      <c r="T37" t="inlineStr"/>
    </row>
    <row r="38">
      <c r="A38" s="142" t="n">
        <v>37621</v>
      </c>
      <c r="B38" t="inlineStr"/>
      <c r="C38" t="inlineStr"/>
      <c r="D38" t="inlineStr"/>
      <c r="E38" t="inlineStr"/>
      <c r="F38" t="inlineStr"/>
      <c r="G38" t="inlineStr"/>
      <c r="H38" t="inlineStr"/>
      <c r="I38" t="inlineStr"/>
      <c r="J38" t="inlineStr"/>
      <c r="K38" t="inlineStr"/>
      <c r="L38" t="inlineStr"/>
      <c r="M38" t="n">
        <v>0.2287032834014222</v>
      </c>
      <c r="N38" t="inlineStr"/>
      <c r="O38" t="inlineStr"/>
      <c r="P38" t="inlineStr"/>
      <c r="Q38" t="inlineStr"/>
      <c r="R38" t="n">
        <v>-0.0864471966409088</v>
      </c>
      <c r="S38" t="inlineStr"/>
      <c r="T38" t="inlineStr"/>
    </row>
    <row r="39">
      <c r="A39" s="142" t="n">
        <v>37652</v>
      </c>
      <c r="B39" t="inlineStr"/>
      <c r="C39" t="inlineStr"/>
      <c r="D39" t="inlineStr"/>
      <c r="E39" t="inlineStr"/>
      <c r="F39" t="inlineStr"/>
      <c r="G39" t="inlineStr"/>
      <c r="H39" t="inlineStr"/>
      <c r="I39" t="inlineStr"/>
      <c r="J39" t="inlineStr"/>
      <c r="K39" t="inlineStr"/>
      <c r="L39" t="inlineStr"/>
      <c r="M39" t="n">
        <v>-0.004186934302075</v>
      </c>
      <c r="N39" t="inlineStr"/>
      <c r="O39" t="inlineStr"/>
      <c r="P39" t="inlineStr"/>
      <c r="Q39" t="inlineStr"/>
      <c r="R39" t="n">
        <v>-0.06869826065685621</v>
      </c>
      <c r="S39" t="inlineStr"/>
      <c r="T39" t="inlineStr"/>
    </row>
    <row r="40">
      <c r="A40" s="142" t="n">
        <v>37680</v>
      </c>
      <c r="B40" t="inlineStr"/>
      <c r="C40" t="inlineStr"/>
      <c r="D40" t="inlineStr"/>
      <c r="E40" t="inlineStr"/>
      <c r="F40" t="inlineStr"/>
      <c r="G40" t="inlineStr"/>
      <c r="H40" t="inlineStr"/>
      <c r="I40" t="inlineStr"/>
      <c r="J40" t="inlineStr"/>
      <c r="K40" t="inlineStr"/>
      <c r="L40" t="inlineStr"/>
      <c r="M40" t="n">
        <v>-0.0283188029431767</v>
      </c>
      <c r="N40" t="inlineStr"/>
      <c r="O40" t="inlineStr"/>
      <c r="P40" t="inlineStr"/>
      <c r="Q40" t="inlineStr"/>
      <c r="R40" t="n">
        <v>-0.0364958458326997</v>
      </c>
      <c r="S40" t="inlineStr"/>
      <c r="T40" t="inlineStr"/>
    </row>
    <row r="41">
      <c r="A41" s="142" t="n">
        <v>37711</v>
      </c>
      <c r="B41" t="inlineStr"/>
      <c r="C41" t="inlineStr"/>
      <c r="D41" t="inlineStr"/>
      <c r="E41" t="inlineStr"/>
      <c r="F41" t="inlineStr"/>
      <c r="G41" t="inlineStr"/>
      <c r="H41" t="inlineStr"/>
      <c r="I41" t="inlineStr"/>
      <c r="J41" t="inlineStr"/>
      <c r="K41" t="inlineStr"/>
      <c r="L41" t="inlineStr"/>
      <c r="M41" t="n">
        <v>-0.0514158447343303</v>
      </c>
      <c r="N41" t="inlineStr"/>
      <c r="O41" t="inlineStr"/>
      <c r="P41" t="inlineStr"/>
      <c r="Q41" t="inlineStr"/>
      <c r="R41" t="n">
        <v>-0.0270169447752415</v>
      </c>
      <c r="S41" t="inlineStr"/>
      <c r="T41" t="inlineStr"/>
    </row>
    <row r="42">
      <c r="A42" s="142" t="n">
        <v>37741</v>
      </c>
      <c r="B42" t="inlineStr"/>
      <c r="C42" t="inlineStr"/>
      <c r="D42" t="inlineStr"/>
      <c r="E42" t="inlineStr"/>
      <c r="F42" t="inlineStr"/>
      <c r="G42" t="inlineStr"/>
      <c r="H42" t="inlineStr"/>
      <c r="I42" t="inlineStr"/>
      <c r="J42" t="inlineStr"/>
      <c r="K42" t="inlineStr"/>
      <c r="L42" t="inlineStr"/>
      <c r="M42" t="n">
        <v>-0.0006708257865432</v>
      </c>
      <c r="N42" t="inlineStr"/>
      <c r="O42" t="inlineStr"/>
      <c r="P42" t="inlineStr"/>
      <c r="Q42" t="inlineStr"/>
      <c r="R42" t="n">
        <v>0.1096528740378093</v>
      </c>
      <c r="S42" t="inlineStr"/>
      <c r="T42" t="inlineStr"/>
    </row>
    <row r="43">
      <c r="A43" s="142" t="n">
        <v>37772</v>
      </c>
      <c r="B43" t="inlineStr"/>
      <c r="C43" t="inlineStr"/>
      <c r="D43" t="inlineStr"/>
      <c r="E43" t="inlineStr"/>
      <c r="F43" t="inlineStr"/>
      <c r="G43" t="inlineStr"/>
      <c r="H43" t="inlineStr"/>
      <c r="I43" t="inlineStr"/>
      <c r="J43" t="inlineStr"/>
      <c r="K43" t="inlineStr"/>
      <c r="L43" t="inlineStr"/>
      <c r="M43" t="n">
        <v>0.0884070618245282</v>
      </c>
      <c r="N43" t="inlineStr"/>
      <c r="O43" t="inlineStr"/>
      <c r="P43" t="inlineStr"/>
      <c r="Q43" t="inlineStr"/>
      <c r="R43" t="n">
        <v>0.0104053156146179</v>
      </c>
      <c r="S43" t="inlineStr"/>
      <c r="T43" t="inlineStr"/>
    </row>
    <row r="44">
      <c r="A44" s="142" t="n">
        <v>37802</v>
      </c>
      <c r="B44" t="inlineStr"/>
      <c r="C44" t="inlineStr"/>
      <c r="D44" t="inlineStr"/>
      <c r="E44" t="inlineStr"/>
      <c r="F44" t="inlineStr"/>
      <c r="G44" t="inlineStr"/>
      <c r="H44" t="inlineStr"/>
      <c r="I44" t="inlineStr"/>
      <c r="J44" t="inlineStr"/>
      <c r="K44" t="inlineStr"/>
      <c r="L44" t="inlineStr"/>
      <c r="M44" t="n">
        <v>0.0513136795362034</v>
      </c>
      <c r="N44" t="inlineStr"/>
      <c r="O44" t="inlineStr"/>
      <c r="P44" t="inlineStr"/>
      <c r="Q44" t="inlineStr"/>
      <c r="R44" t="n">
        <v>0.0340773085370824</v>
      </c>
      <c r="S44" t="inlineStr"/>
      <c r="T44" t="inlineStr"/>
    </row>
    <row r="45">
      <c r="A45" s="142" t="n">
        <v>37833</v>
      </c>
      <c r="B45" t="inlineStr"/>
      <c r="C45" t="inlineStr"/>
      <c r="D45" t="inlineStr"/>
      <c r="E45" t="inlineStr"/>
      <c r="F45" t="inlineStr"/>
      <c r="G45" t="inlineStr"/>
      <c r="H45" t="inlineStr"/>
      <c r="I45" t="inlineStr"/>
      <c r="J45" t="inlineStr"/>
      <c r="K45" t="inlineStr"/>
      <c r="L45" t="inlineStr"/>
      <c r="M45" t="n">
        <v>0.0789041417341311</v>
      </c>
      <c r="N45" t="inlineStr"/>
      <c r="O45" t="inlineStr"/>
      <c r="P45" t="inlineStr"/>
      <c r="Q45" t="inlineStr"/>
      <c r="R45" t="n">
        <v>0.0409798534798535</v>
      </c>
      <c r="S45" t="inlineStr"/>
      <c r="T45" t="inlineStr"/>
    </row>
    <row r="46">
      <c r="A46" s="142" t="n">
        <v>37864</v>
      </c>
      <c r="B46" t="inlineStr"/>
      <c r="C46" t="inlineStr"/>
      <c r="D46" t="inlineStr"/>
      <c r="E46" t="inlineStr"/>
      <c r="F46" t="inlineStr"/>
      <c r="G46" t="inlineStr"/>
      <c r="H46" t="inlineStr"/>
      <c r="I46" t="inlineStr"/>
      <c r="J46" t="inlineStr"/>
      <c r="K46" t="inlineStr"/>
      <c r="L46" t="inlineStr"/>
      <c r="M46" t="n">
        <v>0.183133054211299</v>
      </c>
      <c r="N46" t="inlineStr"/>
      <c r="O46" t="inlineStr"/>
      <c r="P46" t="inlineStr"/>
      <c r="Q46" t="inlineStr"/>
      <c r="R46" t="n">
        <v>0.0232509835544802</v>
      </c>
      <c r="S46" t="inlineStr"/>
      <c r="T46" t="inlineStr"/>
    </row>
    <row r="47">
      <c r="A47" s="142" t="n">
        <v>37894</v>
      </c>
      <c r="B47" t="inlineStr"/>
      <c r="C47" t="inlineStr"/>
      <c r="D47" t="inlineStr"/>
      <c r="E47" t="inlineStr"/>
      <c r="F47" t="inlineStr"/>
      <c r="G47" t="inlineStr"/>
      <c r="H47" t="inlineStr"/>
      <c r="I47" t="inlineStr"/>
      <c r="J47" t="inlineStr"/>
      <c r="K47" t="inlineStr"/>
      <c r="L47" t="inlineStr"/>
      <c r="M47" t="n">
        <v>0.0135116503515786</v>
      </c>
      <c r="N47" t="inlineStr"/>
      <c r="O47" t="inlineStr"/>
      <c r="P47" t="inlineStr"/>
      <c r="Q47" t="inlineStr"/>
      <c r="R47" t="n">
        <v>-0.0380541857216205</v>
      </c>
      <c r="S47" t="inlineStr"/>
      <c r="T47" t="inlineStr"/>
    </row>
    <row r="48">
      <c r="A48" s="142" t="n">
        <v>37925</v>
      </c>
      <c r="B48" t="inlineStr"/>
      <c r="C48" t="inlineStr"/>
      <c r="D48" t="inlineStr"/>
      <c r="E48" t="inlineStr"/>
      <c r="F48" t="inlineStr"/>
      <c r="G48" t="inlineStr"/>
      <c r="H48" t="inlineStr"/>
      <c r="I48" t="inlineStr"/>
      <c r="J48" t="inlineStr"/>
      <c r="K48" t="inlineStr"/>
      <c r="L48" t="inlineStr"/>
      <c r="M48" t="n">
        <v>0.1051104158164422</v>
      </c>
      <c r="N48" t="inlineStr"/>
      <c r="O48" t="inlineStr"/>
      <c r="P48" t="inlineStr"/>
      <c r="Q48" t="inlineStr"/>
      <c r="R48" t="n">
        <v>0.06877932524018759</v>
      </c>
      <c r="S48" t="inlineStr"/>
      <c r="T48" t="inlineStr"/>
    </row>
    <row r="49">
      <c r="A49" s="142" t="n">
        <v>37955</v>
      </c>
      <c r="B49" t="inlineStr"/>
      <c r="C49" t="inlineStr"/>
      <c r="D49" t="inlineStr"/>
      <c r="E49" t="inlineStr"/>
      <c r="F49" t="inlineStr"/>
      <c r="G49" t="inlineStr"/>
      <c r="H49" t="inlineStr"/>
      <c r="I49" t="inlineStr"/>
      <c r="J49" t="inlineStr"/>
      <c r="K49" t="inlineStr"/>
      <c r="L49" t="inlineStr"/>
      <c r="M49" t="n">
        <v>0.1130441918673832</v>
      </c>
      <c r="N49" t="inlineStr"/>
      <c r="O49" t="inlineStr"/>
      <c r="P49" t="inlineStr"/>
      <c r="Q49" t="inlineStr"/>
      <c r="R49" t="n">
        <v>0.0110797533186997</v>
      </c>
      <c r="S49" t="inlineStr"/>
      <c r="T49" t="inlineStr"/>
    </row>
    <row r="50">
      <c r="A50" s="142" t="n">
        <v>37986</v>
      </c>
      <c r="B50" t="inlineStr"/>
      <c r="C50" t="inlineStr"/>
      <c r="D50" t="inlineStr"/>
      <c r="E50" t="inlineStr"/>
      <c r="F50" t="inlineStr"/>
      <c r="G50" t="inlineStr"/>
      <c r="H50" t="inlineStr"/>
      <c r="I50" t="inlineStr"/>
      <c r="J50" t="inlineStr"/>
      <c r="K50" t="inlineStr"/>
      <c r="L50" t="inlineStr"/>
      <c r="M50" t="n">
        <v>-0.041399395413994</v>
      </c>
      <c r="N50" t="inlineStr"/>
      <c r="O50" t="inlineStr"/>
      <c r="P50" t="inlineStr"/>
      <c r="Q50" t="inlineStr"/>
      <c r="R50" t="n">
        <v>0.0283722159045223</v>
      </c>
      <c r="S50" t="inlineStr"/>
      <c r="T50" t="inlineStr"/>
    </row>
    <row r="51">
      <c r="A51" s="142" t="n">
        <v>38017</v>
      </c>
      <c r="B51" t="inlineStr"/>
      <c r="C51" t="inlineStr"/>
      <c r="D51" t="inlineStr"/>
      <c r="E51" t="inlineStr"/>
      <c r="F51" t="inlineStr"/>
      <c r="G51" t="inlineStr"/>
      <c r="H51" t="inlineStr"/>
      <c r="I51" t="inlineStr"/>
      <c r="J51" t="inlineStr"/>
      <c r="K51" t="inlineStr"/>
      <c r="L51" t="inlineStr"/>
      <c r="M51" t="n">
        <v>-0.09533515363611871</v>
      </c>
      <c r="N51" t="inlineStr"/>
      <c r="O51" t="inlineStr"/>
      <c r="P51" t="inlineStr"/>
      <c r="Q51" t="inlineStr"/>
      <c r="R51" t="n">
        <v>0.0272096685915979</v>
      </c>
      <c r="S51" t="inlineStr"/>
      <c r="T51" t="inlineStr"/>
    </row>
    <row r="52">
      <c r="A52" s="142" t="n">
        <v>38046</v>
      </c>
      <c r="B52" t="inlineStr"/>
      <c r="C52" t="inlineStr"/>
      <c r="D52" t="inlineStr"/>
      <c r="E52" t="inlineStr"/>
      <c r="F52" t="inlineStr"/>
      <c r="G52" t="inlineStr"/>
      <c r="H52" t="inlineStr"/>
      <c r="I52" t="inlineStr"/>
      <c r="J52" t="inlineStr"/>
      <c r="K52" t="inlineStr"/>
      <c r="L52" t="inlineStr"/>
      <c r="M52" t="n">
        <v>0.0103298758714502</v>
      </c>
      <c r="N52" t="inlineStr"/>
      <c r="O52" t="inlineStr"/>
      <c r="P52" t="inlineStr"/>
      <c r="Q52" t="inlineStr"/>
      <c r="R52" t="n">
        <v>0.0291204071202551</v>
      </c>
      <c r="S52" t="inlineStr"/>
      <c r="T52" t="inlineStr"/>
    </row>
    <row r="53">
      <c r="A53" s="142" t="n">
        <v>38077</v>
      </c>
      <c r="B53" t="inlineStr"/>
      <c r="C53" t="inlineStr"/>
      <c r="D53" t="inlineStr"/>
      <c r="E53" t="inlineStr"/>
      <c r="F53" t="inlineStr"/>
      <c r="G53" t="inlineStr"/>
      <c r="H53" t="inlineStr"/>
      <c r="I53" t="inlineStr"/>
      <c r="J53" t="inlineStr"/>
      <c r="K53" t="inlineStr"/>
      <c r="L53" t="inlineStr"/>
      <c r="M53" t="n">
        <v>0.0857491479782892</v>
      </c>
      <c r="N53" t="inlineStr"/>
      <c r="O53" t="inlineStr"/>
      <c r="P53" t="inlineStr"/>
      <c r="Q53" t="inlineStr"/>
      <c r="R53" t="n">
        <v>-0.0204456842171997</v>
      </c>
      <c r="S53" t="inlineStr"/>
      <c r="T53" t="inlineStr"/>
    </row>
    <row r="54">
      <c r="A54" s="142" t="n">
        <v>38107</v>
      </c>
      <c r="B54" t="inlineStr"/>
      <c r="C54" t="inlineStr"/>
      <c r="D54" t="inlineStr"/>
      <c r="E54" t="inlineStr"/>
      <c r="F54" t="inlineStr"/>
      <c r="G54" t="inlineStr"/>
      <c r="H54" t="inlineStr"/>
      <c r="I54" t="inlineStr"/>
      <c r="J54" t="inlineStr"/>
      <c r="K54" t="inlineStr"/>
      <c r="L54" t="inlineStr"/>
      <c r="M54" t="n">
        <v>-0.2065491183879093</v>
      </c>
      <c r="N54" t="inlineStr"/>
      <c r="O54" t="inlineStr"/>
      <c r="P54" t="inlineStr"/>
      <c r="Q54" t="inlineStr"/>
      <c r="R54" t="n">
        <v>0.0166548011994909</v>
      </c>
      <c r="S54" t="inlineStr"/>
      <c r="T54" t="inlineStr"/>
    </row>
    <row r="55">
      <c r="A55" s="142" t="n">
        <v>38138</v>
      </c>
      <c r="B55" t="inlineStr"/>
      <c r="C55" t="inlineStr"/>
      <c r="D55" t="inlineStr"/>
      <c r="E55" t="inlineStr"/>
      <c r="F55" t="inlineStr"/>
      <c r="G55" t="inlineStr"/>
      <c r="H55" t="inlineStr"/>
      <c r="I55" t="inlineStr"/>
      <c r="J55" t="inlineStr"/>
      <c r="K55" t="inlineStr"/>
      <c r="L55" t="inlineStr"/>
      <c r="M55" t="n">
        <v>0.033064713064713</v>
      </c>
      <c r="N55" t="inlineStr"/>
      <c r="O55" t="inlineStr"/>
      <c r="P55" t="inlineStr"/>
      <c r="Q55" t="inlineStr"/>
      <c r="R55" t="n">
        <v>-0.0023978779840848</v>
      </c>
      <c r="S55" t="inlineStr"/>
      <c r="T55" t="inlineStr"/>
    </row>
    <row r="56">
      <c r="A56" s="142" t="n">
        <v>38168</v>
      </c>
      <c r="B56" t="inlineStr"/>
      <c r="C56" t="inlineStr"/>
      <c r="D56" t="inlineStr"/>
      <c r="E56" t="inlineStr"/>
      <c r="F56" t="inlineStr"/>
      <c r="G56" t="inlineStr"/>
      <c r="H56" t="inlineStr"/>
      <c r="I56" t="inlineStr"/>
      <c r="J56" t="inlineStr"/>
      <c r="K56" t="inlineStr"/>
      <c r="L56" t="inlineStr"/>
      <c r="M56" t="n">
        <v>-0.0305408472012103</v>
      </c>
      <c r="N56" t="inlineStr"/>
      <c r="O56" t="inlineStr"/>
      <c r="P56" t="inlineStr"/>
      <c r="Q56" t="inlineStr"/>
      <c r="R56" t="n">
        <v>0.0171232876712328</v>
      </c>
      <c r="S56" t="inlineStr"/>
      <c r="T56" t="inlineStr"/>
    </row>
    <row r="57">
      <c r="A57" s="142" t="n">
        <v>38199</v>
      </c>
      <c r="B57" t="inlineStr"/>
      <c r="C57" t="inlineStr"/>
      <c r="D57" t="inlineStr"/>
      <c r="E57" t="inlineStr"/>
      <c r="F57" t="inlineStr"/>
      <c r="G57" t="inlineStr"/>
      <c r="H57" t="inlineStr"/>
      <c r="I57" t="inlineStr"/>
      <c r="J57" t="inlineStr"/>
      <c r="K57" t="inlineStr"/>
      <c r="L57" t="inlineStr"/>
      <c r="M57" t="n">
        <v>-0.037598751584902</v>
      </c>
      <c r="N57" t="inlineStr"/>
      <c r="O57" t="inlineStr"/>
      <c r="P57" t="inlineStr"/>
      <c r="Q57" t="inlineStr"/>
      <c r="R57" t="n">
        <v>-0.0172637346550389</v>
      </c>
      <c r="S57" t="inlineStr"/>
      <c r="T57" t="inlineStr"/>
    </row>
    <row r="58">
      <c r="A58" s="142" t="n">
        <v>38230</v>
      </c>
      <c r="B58" t="inlineStr"/>
      <c r="C58" t="inlineStr"/>
      <c r="D58" t="inlineStr"/>
      <c r="E58" t="inlineStr"/>
      <c r="F58" t="inlineStr"/>
      <c r="G58" t="inlineStr"/>
      <c r="H58" t="inlineStr"/>
      <c r="I58" t="inlineStr"/>
      <c r="J58" t="inlineStr"/>
      <c r="K58" t="inlineStr"/>
      <c r="L58" t="inlineStr"/>
      <c r="M58" t="n">
        <v>0.0436787433493792</v>
      </c>
      <c r="N58" t="inlineStr"/>
      <c r="O58" t="inlineStr"/>
      <c r="P58" t="inlineStr"/>
      <c r="Q58" t="inlineStr"/>
      <c r="R58" t="n">
        <v>-0.008746262621963499</v>
      </c>
      <c r="S58" t="inlineStr"/>
      <c r="T58" t="inlineStr"/>
    </row>
    <row r="59">
      <c r="A59" s="142" t="n">
        <v>38260</v>
      </c>
      <c r="B59" t="inlineStr"/>
      <c r="C59" t="inlineStr"/>
      <c r="D59" t="inlineStr"/>
      <c r="E59" t="inlineStr"/>
      <c r="F59" t="inlineStr"/>
      <c r="G59" t="inlineStr"/>
      <c r="H59" t="inlineStr"/>
      <c r="I59" t="inlineStr"/>
      <c r="J59" t="inlineStr"/>
      <c r="K59" t="inlineStr"/>
      <c r="L59" t="inlineStr"/>
      <c r="M59" t="n">
        <v>0.1145797931737631</v>
      </c>
      <c r="N59" t="inlineStr"/>
      <c r="O59" t="inlineStr"/>
      <c r="P59" t="inlineStr"/>
      <c r="Q59" t="inlineStr"/>
      <c r="R59" t="n">
        <v>0.0177542104528718</v>
      </c>
      <c r="S59" t="inlineStr"/>
      <c r="T59" t="inlineStr"/>
    </row>
    <row r="60">
      <c r="A60" s="142" t="n">
        <v>38291</v>
      </c>
      <c r="B60" t="inlineStr"/>
      <c r="C60" t="inlineStr"/>
      <c r="D60" t="inlineStr"/>
      <c r="E60" t="inlineStr"/>
      <c r="F60" t="inlineStr"/>
      <c r="G60" t="inlineStr"/>
      <c r="H60" t="inlineStr"/>
      <c r="I60" t="inlineStr"/>
      <c r="J60" t="inlineStr"/>
      <c r="K60" t="inlineStr"/>
      <c r="L60" t="inlineStr"/>
      <c r="M60" t="n">
        <v>0.0274861697957049</v>
      </c>
      <c r="N60" t="inlineStr"/>
      <c r="O60" t="inlineStr"/>
      <c r="P60" t="inlineStr"/>
      <c r="Q60" t="inlineStr"/>
      <c r="R60" t="n">
        <v>0.0116120866951432</v>
      </c>
      <c r="S60" t="inlineStr"/>
      <c r="T60" t="inlineStr"/>
    </row>
    <row r="61">
      <c r="A61" s="142" t="n">
        <v>38321</v>
      </c>
      <c r="B61" t="inlineStr"/>
      <c r="C61" t="inlineStr"/>
      <c r="D61" t="inlineStr"/>
      <c r="E61" t="inlineStr"/>
      <c r="F61" t="inlineStr"/>
      <c r="G61" t="inlineStr"/>
      <c r="H61" t="inlineStr"/>
      <c r="I61" t="inlineStr"/>
      <c r="J61" t="inlineStr"/>
      <c r="K61" t="inlineStr"/>
      <c r="L61" t="inlineStr"/>
      <c r="M61" t="n">
        <v>0.0425216211633032</v>
      </c>
      <c r="N61" t="inlineStr"/>
      <c r="O61" t="inlineStr"/>
      <c r="P61" t="inlineStr"/>
      <c r="Q61" t="inlineStr"/>
      <c r="R61" t="n">
        <v>0.0273259935777139</v>
      </c>
      <c r="S61" t="inlineStr"/>
      <c r="T61" t="inlineStr"/>
    </row>
    <row r="62">
      <c r="A62" s="142" t="n">
        <v>38352</v>
      </c>
      <c r="B62" t="inlineStr"/>
      <c r="C62" t="inlineStr"/>
      <c r="D62" t="inlineStr"/>
      <c r="E62" t="inlineStr"/>
      <c r="F62" t="inlineStr"/>
      <c r="G62" t="inlineStr"/>
      <c r="H62" t="inlineStr"/>
      <c r="I62" t="inlineStr"/>
      <c r="J62" t="inlineStr"/>
      <c r="K62" t="inlineStr"/>
      <c r="L62" t="inlineStr"/>
      <c r="M62" t="n">
        <v>-0.08063925826521889</v>
      </c>
      <c r="N62" t="inlineStr"/>
      <c r="O62" t="inlineStr"/>
      <c r="P62" t="inlineStr"/>
      <c r="Q62" t="inlineStr"/>
      <c r="R62" t="n">
        <v>0.0191907608309567</v>
      </c>
      <c r="S62" t="inlineStr"/>
      <c r="T62" t="inlineStr"/>
    </row>
    <row r="63">
      <c r="A63" s="142" t="n">
        <v>38383</v>
      </c>
      <c r="B63" t="inlineStr"/>
      <c r="C63" t="inlineStr"/>
      <c r="D63" t="inlineStr"/>
      <c r="E63" t="inlineStr"/>
      <c r="F63" t="inlineStr"/>
      <c r="G63" t="inlineStr"/>
      <c r="H63" t="inlineStr"/>
      <c r="I63" t="inlineStr"/>
      <c r="J63" t="inlineStr"/>
      <c r="K63" t="inlineStr"/>
      <c r="L63" t="inlineStr"/>
      <c r="M63" t="n">
        <v>-0.0613941967445152</v>
      </c>
      <c r="N63" t="inlineStr"/>
      <c r="O63" t="inlineStr"/>
      <c r="P63" t="inlineStr"/>
      <c r="Q63" t="inlineStr"/>
      <c r="R63" t="n">
        <v>0.0233998486477875</v>
      </c>
      <c r="S63" t="inlineStr"/>
      <c r="T63" t="inlineStr"/>
    </row>
    <row r="64">
      <c r="A64" s="142" t="n">
        <v>38411</v>
      </c>
      <c r="B64" t="inlineStr"/>
      <c r="C64" t="inlineStr"/>
      <c r="D64" t="inlineStr"/>
      <c r="E64" t="inlineStr"/>
      <c r="F64" t="inlineStr"/>
      <c r="G64" t="inlineStr"/>
      <c r="H64" t="inlineStr"/>
      <c r="I64" t="inlineStr"/>
      <c r="J64" t="inlineStr"/>
      <c r="K64" t="inlineStr"/>
      <c r="L64" t="inlineStr"/>
      <c r="M64" t="n">
        <v>0.08223374175306319</v>
      </c>
      <c r="N64" t="inlineStr"/>
      <c r="O64" t="inlineStr"/>
      <c r="P64" t="inlineStr"/>
      <c r="Q64" t="inlineStr"/>
      <c r="R64" t="n">
        <v>0.0312031757769171</v>
      </c>
      <c r="S64" t="inlineStr"/>
      <c r="T64" t="inlineStr"/>
    </row>
    <row r="65">
      <c r="A65" s="142" t="n">
        <v>38442</v>
      </c>
      <c r="B65" t="inlineStr"/>
      <c r="C65" t="inlineStr"/>
      <c r="D65" t="inlineStr"/>
      <c r="E65" t="inlineStr"/>
      <c r="F65" t="inlineStr"/>
      <c r="G65" t="inlineStr"/>
      <c r="H65" t="inlineStr"/>
      <c r="I65" t="inlineStr"/>
      <c r="J65" t="inlineStr"/>
      <c r="K65" t="inlineStr"/>
      <c r="L65" t="inlineStr"/>
      <c r="M65" t="n">
        <v>-0.0317875027215328</v>
      </c>
      <c r="N65" t="inlineStr"/>
      <c r="O65" t="inlineStr"/>
      <c r="P65" t="inlineStr"/>
      <c r="Q65" t="inlineStr"/>
      <c r="R65" t="n">
        <v>-0.0044062839081001</v>
      </c>
      <c r="S65" t="inlineStr"/>
      <c r="T65" t="inlineStr"/>
    </row>
    <row r="66">
      <c r="A66" s="142" t="n">
        <v>38472</v>
      </c>
      <c r="B66" t="inlineStr"/>
      <c r="C66" t="inlineStr"/>
      <c r="D66" t="inlineStr"/>
      <c r="E66" t="inlineStr"/>
      <c r="F66" t="inlineStr"/>
      <c r="G66" t="inlineStr"/>
      <c r="H66" t="inlineStr"/>
      <c r="I66" t="inlineStr"/>
      <c r="J66" t="inlineStr"/>
      <c r="K66" t="inlineStr"/>
      <c r="L66" t="inlineStr"/>
      <c r="M66" t="n">
        <v>-0.1242635484596357</v>
      </c>
      <c r="N66" t="inlineStr"/>
      <c r="O66" t="inlineStr"/>
      <c r="P66" t="inlineStr"/>
      <c r="Q66" t="inlineStr"/>
      <c r="R66" t="n">
        <v>-0.01877404802972</v>
      </c>
      <c r="S66" t="inlineStr"/>
      <c r="T66" t="inlineStr"/>
    </row>
    <row r="67">
      <c r="A67" s="142" t="n">
        <v>38503</v>
      </c>
      <c r="B67" t="inlineStr"/>
      <c r="C67" t="inlineStr"/>
      <c r="D67" t="inlineStr"/>
      <c r="E67" t="inlineStr"/>
      <c r="F67" t="inlineStr"/>
      <c r="G67" t="inlineStr"/>
      <c r="H67" t="inlineStr"/>
      <c r="I67" t="inlineStr"/>
      <c r="J67" t="inlineStr"/>
      <c r="K67" t="inlineStr"/>
      <c r="L67" t="inlineStr"/>
      <c r="M67" t="n">
        <v>0.0179231717337715</v>
      </c>
      <c r="N67" t="inlineStr"/>
      <c r="O67" t="inlineStr"/>
      <c r="P67" t="inlineStr"/>
      <c r="Q67" t="inlineStr"/>
      <c r="R67" t="n">
        <v>0.0492191197349738</v>
      </c>
      <c r="S67" t="inlineStr"/>
      <c r="T67" t="inlineStr"/>
    </row>
    <row r="68">
      <c r="A68" s="142" t="n">
        <v>38533</v>
      </c>
      <c r="B68" t="inlineStr"/>
      <c r="C68" t="inlineStr"/>
      <c r="D68" t="inlineStr"/>
      <c r="E68" t="inlineStr"/>
      <c r="F68" t="inlineStr"/>
      <c r="G68" t="inlineStr"/>
      <c r="H68" t="inlineStr"/>
      <c r="I68" t="inlineStr"/>
      <c r="J68" t="inlineStr"/>
      <c r="K68" t="inlineStr"/>
      <c r="L68" t="inlineStr"/>
      <c r="M68" t="n">
        <v>0.1215377629786589</v>
      </c>
      <c r="N68" t="inlineStr"/>
      <c r="O68" t="inlineStr"/>
      <c r="P68" t="inlineStr"/>
      <c r="Q68" t="inlineStr"/>
      <c r="R68" t="n">
        <v>0.0339583736065469</v>
      </c>
      <c r="S68" t="inlineStr"/>
      <c r="T68" t="inlineStr"/>
    </row>
    <row r="69">
      <c r="A69" s="142" t="n">
        <v>38564</v>
      </c>
      <c r="B69" t="inlineStr"/>
      <c r="C69" t="inlineStr"/>
      <c r="D69" t="inlineStr"/>
      <c r="E69" t="inlineStr"/>
      <c r="F69" t="inlineStr"/>
      <c r="G69" t="inlineStr"/>
      <c r="H69" t="inlineStr"/>
      <c r="I69" t="inlineStr"/>
      <c r="J69" t="inlineStr"/>
      <c r="K69" t="inlineStr"/>
      <c r="L69" t="inlineStr"/>
      <c r="M69" t="n">
        <v>-0.0073774179037338</v>
      </c>
      <c r="N69" t="inlineStr"/>
      <c r="O69" t="inlineStr"/>
      <c r="P69" t="inlineStr"/>
      <c r="Q69" t="inlineStr"/>
      <c r="R69" t="n">
        <v>0.0330033297127898</v>
      </c>
      <c r="S69" t="inlineStr"/>
      <c r="T69" t="inlineStr"/>
    </row>
    <row r="70">
      <c r="A70" s="142" t="n">
        <v>38595</v>
      </c>
      <c r="B70" t="inlineStr"/>
      <c r="C70" t="inlineStr"/>
      <c r="D70" t="inlineStr"/>
      <c r="E70" t="inlineStr"/>
      <c r="F70" t="inlineStr"/>
      <c r="G70" t="inlineStr"/>
      <c r="H70" t="inlineStr"/>
      <c r="I70" t="inlineStr"/>
      <c r="J70" t="inlineStr"/>
      <c r="K70" t="inlineStr"/>
      <c r="L70" t="inlineStr"/>
      <c r="M70" t="n">
        <v>0.0308619595758179</v>
      </c>
      <c r="N70" t="inlineStr"/>
      <c r="O70" t="inlineStr"/>
      <c r="P70" t="inlineStr"/>
      <c r="Q70" t="inlineStr"/>
      <c r="R70" t="n">
        <v>0.0023700971308897</v>
      </c>
      <c r="S70" t="n">
        <v>-0.004869273207004</v>
      </c>
      <c r="T70" t="n">
        <v>-0.0038993445782518</v>
      </c>
    </row>
    <row r="71">
      <c r="A71" s="142" t="n">
        <v>38625</v>
      </c>
      <c r="B71" t="inlineStr"/>
      <c r="C71" t="inlineStr"/>
      <c r="D71" t="inlineStr"/>
      <c r="E71" t="inlineStr"/>
      <c r="F71" t="inlineStr"/>
      <c r="G71" t="inlineStr"/>
      <c r="H71" t="inlineStr"/>
      <c r="I71" t="inlineStr"/>
      <c r="J71" t="inlineStr"/>
      <c r="K71" t="inlineStr"/>
      <c r="L71" t="inlineStr"/>
      <c r="M71" t="n">
        <v>0.1551852991603288</v>
      </c>
      <c r="N71" t="inlineStr"/>
      <c r="O71" t="inlineStr"/>
      <c r="P71" t="inlineStr"/>
      <c r="Q71" t="inlineStr"/>
      <c r="R71" t="n">
        <v>0.0448221901224377</v>
      </c>
      <c r="S71" t="n">
        <v>0.0507628895798684</v>
      </c>
      <c r="T71" t="n">
        <v>0.1150485001473584</v>
      </c>
    </row>
    <row r="72">
      <c r="A72" s="142" t="n">
        <v>38656</v>
      </c>
      <c r="B72" t="inlineStr"/>
      <c r="C72" t="inlineStr"/>
      <c r="D72" t="inlineStr"/>
      <c r="E72" t="inlineStr"/>
      <c r="F72" t="inlineStr"/>
      <c r="G72" t="inlineStr"/>
      <c r="H72" t="inlineStr"/>
      <c r="I72" t="inlineStr"/>
      <c r="J72" t="inlineStr"/>
      <c r="K72" t="inlineStr"/>
      <c r="L72" t="inlineStr"/>
      <c r="M72" t="n">
        <v>-0.09186741256612239</v>
      </c>
      <c r="N72" t="inlineStr"/>
      <c r="O72" t="inlineStr"/>
      <c r="P72" t="inlineStr"/>
      <c r="Q72" t="inlineStr"/>
      <c r="R72" t="n">
        <v>-0.0250993688125941</v>
      </c>
      <c r="S72" t="n">
        <v>-0.0205078797054574</v>
      </c>
      <c r="T72" t="n">
        <v>-0.0591936290141864</v>
      </c>
    </row>
    <row r="73">
      <c r="A73" s="142" t="n">
        <v>38686</v>
      </c>
      <c r="B73" t="inlineStr"/>
      <c r="C73" t="inlineStr"/>
      <c r="D73" t="inlineStr"/>
      <c r="E73" t="inlineStr"/>
      <c r="F73" t="inlineStr"/>
      <c r="G73" t="inlineStr"/>
      <c r="H73" t="inlineStr"/>
      <c r="I73" t="inlineStr"/>
      <c r="J73" t="inlineStr"/>
      <c r="K73" t="inlineStr"/>
      <c r="L73" t="inlineStr"/>
      <c r="M73" t="n">
        <v>0.1201860621045132</v>
      </c>
      <c r="N73" t="inlineStr"/>
      <c r="O73" t="inlineStr"/>
      <c r="P73" t="inlineStr"/>
      <c r="Q73" t="inlineStr"/>
      <c r="R73" t="n">
        <v>0.0330725012028667</v>
      </c>
      <c r="S73" t="n">
        <v>0.052940349891098</v>
      </c>
      <c r="T73" t="n">
        <v>0.099989617496351</v>
      </c>
    </row>
    <row r="74">
      <c r="A74" s="142" t="n">
        <v>38717</v>
      </c>
      <c r="B74" t="inlineStr"/>
      <c r="C74" t="inlineStr"/>
      <c r="D74" t="inlineStr"/>
      <c r="E74" t="inlineStr"/>
      <c r="F74" t="inlineStr"/>
      <c r="G74" t="inlineStr"/>
      <c r="H74" t="inlineStr"/>
      <c r="I74" t="inlineStr"/>
      <c r="J74" t="inlineStr"/>
      <c r="K74" t="inlineStr"/>
      <c r="L74" t="inlineStr"/>
      <c r="M74" t="n">
        <v>0.1595151696532115</v>
      </c>
      <c r="N74" t="inlineStr"/>
      <c r="O74" t="inlineStr"/>
      <c r="P74" t="inlineStr"/>
      <c r="Q74" t="inlineStr"/>
      <c r="R74" t="n">
        <v>0.0346611104301997</v>
      </c>
      <c r="S74" t="n">
        <v>0.0240661039379885</v>
      </c>
      <c r="T74" t="n">
        <v>0.0585589837265212</v>
      </c>
    </row>
    <row r="75">
      <c r="A75" s="142" t="n">
        <v>38748</v>
      </c>
      <c r="B75" t="inlineStr"/>
      <c r="C75" t="inlineStr"/>
      <c r="D75" t="inlineStr"/>
      <c r="E75" t="inlineStr"/>
      <c r="F75" t="inlineStr"/>
      <c r="G75" t="inlineStr"/>
      <c r="H75" t="inlineStr"/>
      <c r="I75" t="inlineStr"/>
      <c r="J75" t="inlineStr"/>
      <c r="K75" t="inlineStr"/>
      <c r="L75" t="inlineStr"/>
      <c r="M75" t="n">
        <v>0.1808678819164382</v>
      </c>
      <c r="N75" t="inlineStr"/>
      <c r="O75" t="inlineStr"/>
      <c r="P75" t="inlineStr"/>
      <c r="Q75" t="inlineStr"/>
      <c r="R75" t="n">
        <v>0.0348503873581462</v>
      </c>
      <c r="S75" t="n">
        <v>0.019200069502514</v>
      </c>
      <c r="T75" t="n">
        <v>0.07987684625713309</v>
      </c>
    </row>
    <row r="76">
      <c r="A76" s="142" t="n">
        <v>38776</v>
      </c>
      <c r="B76" t="inlineStr"/>
      <c r="C76" t="inlineStr"/>
      <c r="D76" t="inlineStr"/>
      <c r="E76" t="inlineStr"/>
      <c r="F76" t="inlineStr"/>
      <c r="G76" t="inlineStr"/>
      <c r="H76" t="inlineStr"/>
      <c r="I76" t="inlineStr"/>
      <c r="J76" t="inlineStr"/>
      <c r="K76" t="inlineStr"/>
      <c r="L76" t="inlineStr"/>
      <c r="M76" t="n">
        <v>-0.058058522991175</v>
      </c>
      <c r="N76" t="inlineStr"/>
      <c r="O76" t="inlineStr"/>
      <c r="P76" t="inlineStr"/>
      <c r="Q76" t="inlineStr"/>
      <c r="R76" t="n">
        <v>0.0193376068376069</v>
      </c>
      <c r="S76" t="n">
        <v>0.0169950240274476</v>
      </c>
      <c r="T76" t="n">
        <v>0.0172863491755106</v>
      </c>
    </row>
    <row r="77">
      <c r="A77" s="142" t="n">
        <v>38807</v>
      </c>
      <c r="B77" t="inlineStr"/>
      <c r="C77" t="inlineStr"/>
      <c r="D77" t="inlineStr"/>
      <c r="E77" t="inlineStr"/>
      <c r="F77" t="inlineStr"/>
      <c r="G77" t="inlineStr"/>
      <c r="H77" t="inlineStr"/>
      <c r="I77" t="inlineStr"/>
      <c r="J77" t="inlineStr"/>
      <c r="K77" t="inlineStr"/>
      <c r="L77" t="inlineStr"/>
      <c r="M77" t="n">
        <v>0.08910546467107559</v>
      </c>
      <c r="N77" t="inlineStr"/>
      <c r="O77" t="inlineStr"/>
      <c r="P77" t="inlineStr"/>
      <c r="Q77" t="inlineStr"/>
      <c r="R77" t="n">
        <v>0.0234851093775734</v>
      </c>
      <c r="S77" t="n">
        <v>0.005940531819039</v>
      </c>
      <c r="T77" t="n">
        <v>-0.006106644258131</v>
      </c>
    </row>
    <row r="78">
      <c r="A78" s="142" t="n">
        <v>38837</v>
      </c>
      <c r="B78" t="inlineStr"/>
      <c r="C78" t="inlineStr"/>
      <c r="D78" t="inlineStr"/>
      <c r="E78" t="inlineStr"/>
      <c r="F78" t="inlineStr"/>
      <c r="G78" t="inlineStr"/>
      <c r="H78" t="inlineStr"/>
      <c r="I78" t="inlineStr"/>
      <c r="J78" t="inlineStr"/>
      <c r="K78" t="inlineStr"/>
      <c r="L78" t="inlineStr"/>
      <c r="M78" t="n">
        <v>0.0919622882710129</v>
      </c>
      <c r="N78" t="inlineStr"/>
      <c r="O78" t="inlineStr"/>
      <c r="P78" t="inlineStr"/>
      <c r="Q78" t="inlineStr"/>
      <c r="R78" t="n">
        <v>0.009772439672008601</v>
      </c>
      <c r="S78" t="n">
        <v>-0.0073219251559685</v>
      </c>
      <c r="T78" t="n">
        <v>0.0291067182283284</v>
      </c>
    </row>
    <row r="79">
      <c r="A79" s="142" t="n">
        <v>38868</v>
      </c>
      <c r="B79" t="inlineStr"/>
      <c r="C79" t="inlineStr"/>
      <c r="D79" t="inlineStr"/>
      <c r="E79" t="inlineStr"/>
      <c r="F79" t="inlineStr"/>
      <c r="G79" t="inlineStr"/>
      <c r="H79" t="inlineStr"/>
      <c r="I79" t="inlineStr"/>
      <c r="J79" t="inlineStr"/>
      <c r="K79" t="inlineStr"/>
      <c r="L79" t="inlineStr"/>
      <c r="M79" t="n">
        <v>-0.1097534206482768</v>
      </c>
      <c r="N79" t="inlineStr"/>
      <c r="O79" t="inlineStr"/>
      <c r="P79" t="inlineStr"/>
      <c r="Q79" t="inlineStr"/>
      <c r="R79" t="n">
        <v>-0.0463899976095097</v>
      </c>
      <c r="S79" t="n">
        <v>-0.0579687336061274</v>
      </c>
      <c r="T79" t="n">
        <v>-0.1220544850250204</v>
      </c>
    </row>
    <row r="80">
      <c r="A80" s="142" t="n">
        <v>38898</v>
      </c>
      <c r="B80" t="inlineStr"/>
      <c r="C80" t="inlineStr"/>
      <c r="D80" t="inlineStr"/>
      <c r="E80" t="inlineStr"/>
      <c r="F80" t="inlineStr"/>
      <c r="G80" t="inlineStr"/>
      <c r="H80" t="inlineStr"/>
      <c r="I80" t="inlineStr"/>
      <c r="J80" t="inlineStr"/>
      <c r="K80" t="inlineStr"/>
      <c r="L80" t="inlineStr"/>
      <c r="M80" t="n">
        <v>-0.0220541902961562</v>
      </c>
      <c r="N80" t="inlineStr"/>
      <c r="O80" t="inlineStr"/>
      <c r="P80" t="inlineStr"/>
      <c r="Q80" t="inlineStr"/>
      <c r="R80" t="n">
        <v>0.0078014022773713</v>
      </c>
      <c r="S80" t="n">
        <v>0.004098680180431</v>
      </c>
      <c r="T80" t="n">
        <v>0.0020842527262769</v>
      </c>
    </row>
    <row r="81">
      <c r="A81" s="142" t="n">
        <v>38929</v>
      </c>
      <c r="B81" t="inlineStr"/>
      <c r="C81" t="inlineStr"/>
      <c r="D81" t="inlineStr"/>
      <c r="E81" t="inlineStr"/>
      <c r="F81" t="inlineStr"/>
      <c r="G81" t="inlineStr"/>
      <c r="H81" t="inlineStr"/>
      <c r="I81" t="inlineStr"/>
      <c r="J81" t="inlineStr"/>
      <c r="K81" t="inlineStr"/>
      <c r="L81" t="inlineStr"/>
      <c r="M81" t="n">
        <v>-0.0087404751232631</v>
      </c>
      <c r="N81" t="inlineStr"/>
      <c r="O81" t="inlineStr"/>
      <c r="P81" t="inlineStr"/>
      <c r="Q81" t="inlineStr"/>
      <c r="R81" t="n">
        <v>0.0172382603452174</v>
      </c>
      <c r="S81" t="n">
        <v>0.0087961576431176</v>
      </c>
      <c r="T81" t="n">
        <v>0.0162997628257166</v>
      </c>
    </row>
    <row r="82">
      <c r="A82" s="142" t="n">
        <v>38960</v>
      </c>
      <c r="B82" t="inlineStr"/>
      <c r="C82" t="inlineStr"/>
      <c r="D82" t="inlineStr"/>
      <c r="E82" t="inlineStr"/>
      <c r="F82" t="inlineStr"/>
      <c r="G82" t="inlineStr"/>
      <c r="H82" t="inlineStr"/>
      <c r="I82" t="inlineStr"/>
      <c r="J82" t="inlineStr"/>
      <c r="K82" t="inlineStr"/>
      <c r="L82" t="inlineStr"/>
      <c r="M82" t="n">
        <v>0.0389441555505314</v>
      </c>
      <c r="N82" t="inlineStr"/>
      <c r="O82" t="inlineStr"/>
      <c r="P82" t="inlineStr"/>
      <c r="Q82" t="inlineStr"/>
      <c r="R82" t="n">
        <v>0.0284164585756945</v>
      </c>
      <c r="S82" t="n">
        <v>0.0227937457392299</v>
      </c>
      <c r="T82" t="n">
        <v>0.0223555270151039</v>
      </c>
    </row>
    <row r="83">
      <c r="A83" s="142" t="n">
        <v>38990</v>
      </c>
      <c r="B83" t="inlineStr"/>
      <c r="C83" t="inlineStr"/>
      <c r="D83" t="inlineStr"/>
      <c r="E83" t="inlineStr"/>
      <c r="F83" t="inlineStr"/>
      <c r="G83" t="inlineStr"/>
      <c r="H83" t="inlineStr"/>
      <c r="I83" t="inlineStr"/>
      <c r="J83" t="inlineStr"/>
      <c r="K83" t="inlineStr"/>
      <c r="L83" t="inlineStr"/>
      <c r="M83" t="n">
        <v>-0.0891681627767804</v>
      </c>
      <c r="N83" t="inlineStr"/>
      <c r="O83" t="inlineStr"/>
      <c r="P83" t="inlineStr"/>
      <c r="Q83" t="inlineStr"/>
      <c r="R83" t="n">
        <v>0.0191509597094932</v>
      </c>
      <c r="S83" t="n">
        <v>0.0222750190821228</v>
      </c>
      <c r="T83" t="n">
        <v>0.0189099339709839</v>
      </c>
    </row>
    <row r="84">
      <c r="A84" s="142" t="n">
        <v>39021</v>
      </c>
      <c r="B84" t="inlineStr"/>
      <c r="C84" t="inlineStr"/>
      <c r="D84" t="inlineStr"/>
      <c r="E84" t="inlineStr"/>
      <c r="F84" t="inlineStr"/>
      <c r="G84" t="inlineStr"/>
      <c r="H84" t="inlineStr"/>
      <c r="I84" t="inlineStr"/>
      <c r="J84" t="inlineStr"/>
      <c r="K84" t="inlineStr"/>
      <c r="L84" t="inlineStr"/>
      <c r="M84" t="n">
        <v>0.0535180981961533</v>
      </c>
      <c r="N84" t="inlineStr"/>
      <c r="O84" t="inlineStr"/>
      <c r="P84" t="inlineStr"/>
      <c r="Q84" t="inlineStr"/>
      <c r="R84" t="n">
        <v>0.0350441852244611</v>
      </c>
      <c r="S84" t="n">
        <v>0.0297083846000147</v>
      </c>
      <c r="T84" t="n">
        <v>0.0396088730290788</v>
      </c>
    </row>
    <row r="85">
      <c r="A85" s="142" t="n">
        <v>39051</v>
      </c>
      <c r="B85" t="inlineStr"/>
      <c r="C85" t="inlineStr"/>
      <c r="D85" t="inlineStr"/>
      <c r="E85" t="inlineStr"/>
      <c r="F85" t="inlineStr"/>
      <c r="G85" t="inlineStr"/>
      <c r="H85" t="inlineStr"/>
      <c r="I85" t="inlineStr"/>
      <c r="J85" t="inlineStr"/>
      <c r="K85" t="inlineStr"/>
      <c r="L85" t="inlineStr"/>
      <c r="M85" t="n">
        <v>0.1033847374985827</v>
      </c>
      <c r="N85" t="inlineStr"/>
      <c r="O85" t="inlineStr"/>
      <c r="P85" t="inlineStr"/>
      <c r="Q85" t="inlineStr"/>
      <c r="R85" t="n">
        <v>-0.0028823758426851</v>
      </c>
      <c r="S85" t="n">
        <v>-0.0098860247559132</v>
      </c>
      <c r="T85" t="n">
        <v>0.0344551629714262</v>
      </c>
    </row>
    <row r="86">
      <c r="A86" s="142" t="n">
        <v>39082</v>
      </c>
      <c r="B86" t="inlineStr"/>
      <c r="C86" t="inlineStr"/>
      <c r="D86" t="inlineStr"/>
      <c r="E86" t="inlineStr"/>
      <c r="F86" t="inlineStr"/>
      <c r="G86" t="inlineStr"/>
      <c r="H86" t="inlineStr"/>
      <c r="I86" t="inlineStr"/>
      <c r="J86" t="inlineStr"/>
      <c r="K86" t="inlineStr"/>
      <c r="L86" t="inlineStr"/>
      <c r="M86" t="n">
        <v>-0.0360969092824294</v>
      </c>
      <c r="N86" t="inlineStr"/>
      <c r="O86" t="inlineStr"/>
      <c r="P86" t="inlineStr"/>
      <c r="Q86" t="inlineStr"/>
      <c r="R86" t="n">
        <v>0.0375107031544337</v>
      </c>
      <c r="S86" t="n">
        <v>0.0276540000825185</v>
      </c>
      <c r="T86" t="n">
        <v>0.0504995898888971</v>
      </c>
    </row>
    <row r="87">
      <c r="A87" s="142" t="n">
        <v>39113</v>
      </c>
      <c r="B87" t="inlineStr"/>
      <c r="C87" t="inlineStr"/>
      <c r="D87" t="inlineStr"/>
      <c r="E87" t="inlineStr"/>
      <c r="F87" t="inlineStr"/>
      <c r="G87" t="inlineStr"/>
      <c r="H87" t="inlineStr"/>
      <c r="I87" t="inlineStr"/>
      <c r="J87" t="inlineStr"/>
      <c r="K87" t="inlineStr"/>
      <c r="L87" t="inlineStr"/>
      <c r="M87" t="n">
        <v>-0.0022122714430405</v>
      </c>
      <c r="N87" t="inlineStr"/>
      <c r="O87" t="inlineStr"/>
      <c r="P87" t="inlineStr"/>
      <c r="Q87" t="inlineStr"/>
      <c r="R87" t="n">
        <v>0.0207710235638216</v>
      </c>
      <c r="S87" t="n">
        <v>0.0248722761444959</v>
      </c>
      <c r="T87" t="n">
        <v>0.0038462903483398</v>
      </c>
    </row>
    <row r="88">
      <c r="A88" s="142" t="n">
        <v>39141</v>
      </c>
      <c r="B88" t="inlineStr"/>
      <c r="C88" t="inlineStr"/>
      <c r="D88" t="inlineStr"/>
      <c r="E88" t="inlineStr"/>
      <c r="F88" t="inlineStr"/>
      <c r="G88" t="inlineStr"/>
      <c r="H88" t="inlineStr"/>
      <c r="I88" t="inlineStr"/>
      <c r="J88" t="inlineStr"/>
      <c r="K88" t="inlineStr"/>
      <c r="L88" t="inlineStr"/>
      <c r="M88" t="n">
        <v>0.0062775477494323</v>
      </c>
      <c r="N88" t="inlineStr"/>
      <c r="O88" t="inlineStr"/>
      <c r="P88" t="inlineStr"/>
      <c r="Q88" t="inlineStr"/>
      <c r="R88" t="n">
        <v>-0.019817990129813</v>
      </c>
      <c r="S88" t="n">
        <v>-0.021448088769624</v>
      </c>
      <c r="T88" t="n">
        <v>-0.0221142925326698</v>
      </c>
    </row>
    <row r="89">
      <c r="A89" s="142" t="n">
        <v>39172</v>
      </c>
      <c r="B89" t="inlineStr"/>
      <c r="C89" t="inlineStr"/>
      <c r="D89" t="inlineStr"/>
      <c r="E89" t="inlineStr"/>
      <c r="F89" t="inlineStr"/>
      <c r="G89" t="inlineStr"/>
      <c r="H89" t="inlineStr"/>
      <c r="I89" t="inlineStr"/>
      <c r="J89" t="inlineStr"/>
      <c r="K89" t="inlineStr"/>
      <c r="L89" t="inlineStr"/>
      <c r="M89" t="n">
        <v>-0.0109105388903637</v>
      </c>
      <c r="N89" t="inlineStr"/>
      <c r="O89" t="inlineStr"/>
      <c r="P89" t="inlineStr"/>
      <c r="Q89" t="inlineStr"/>
      <c r="R89" t="n">
        <v>0.0283021980559972</v>
      </c>
      <c r="S89" t="n">
        <v>0.0122501676391404</v>
      </c>
      <c r="T89" t="n">
        <v>0.0318517681617895</v>
      </c>
    </row>
    <row r="90">
      <c r="A90" s="142" t="n">
        <v>39202</v>
      </c>
      <c r="B90" t="inlineStr"/>
      <c r="C90" t="inlineStr"/>
      <c r="D90" t="inlineStr"/>
      <c r="E90" t="inlineStr"/>
      <c r="F90" t="inlineStr"/>
      <c r="G90" t="inlineStr"/>
      <c r="H90" t="inlineStr"/>
      <c r="I90" t="inlineStr"/>
      <c r="J90" t="inlineStr"/>
      <c r="K90" t="inlineStr"/>
      <c r="L90" t="inlineStr"/>
      <c r="M90" t="n">
        <v>-0.0140100378432055</v>
      </c>
      <c r="N90" t="inlineStr"/>
      <c r="O90" t="inlineStr"/>
      <c r="P90" t="inlineStr"/>
      <c r="Q90" t="inlineStr"/>
      <c r="R90" t="n">
        <v>0.0383554083885209</v>
      </c>
      <c r="S90" t="n">
        <v>0.0185681375505482</v>
      </c>
      <c r="T90" t="n">
        <v>0.0205366958212707</v>
      </c>
    </row>
    <row r="91">
      <c r="A91" s="142" t="n">
        <v>39233</v>
      </c>
      <c r="B91" t="inlineStr"/>
      <c r="C91" t="inlineStr"/>
      <c r="D91" t="inlineStr"/>
      <c r="E91" t="inlineStr"/>
      <c r="F91" t="inlineStr"/>
      <c r="G91" t="inlineStr"/>
      <c r="H91" t="inlineStr"/>
      <c r="I91" t="inlineStr"/>
      <c r="J91" t="inlineStr"/>
      <c r="K91" t="inlineStr"/>
      <c r="L91" t="inlineStr"/>
      <c r="M91" t="n">
        <v>0.0148624003048696</v>
      </c>
      <c r="N91" t="inlineStr"/>
      <c r="O91" t="inlineStr"/>
      <c r="P91" t="inlineStr"/>
      <c r="Q91" t="inlineStr"/>
      <c r="R91" t="n">
        <v>0.0320563133076652</v>
      </c>
      <c r="S91" t="n">
        <v>0.0444384045661478</v>
      </c>
      <c r="T91" t="n">
        <v>0.0644258664789796</v>
      </c>
    </row>
    <row r="92">
      <c r="A92" s="142" t="n">
        <v>39263</v>
      </c>
      <c r="B92" t="inlineStr"/>
      <c r="C92" t="inlineStr"/>
      <c r="D92" t="inlineStr"/>
      <c r="E92" t="inlineStr"/>
      <c r="F92" t="inlineStr"/>
      <c r="G92" t="inlineStr"/>
      <c r="H92" t="inlineStr"/>
      <c r="I92" t="inlineStr"/>
      <c r="J92" t="inlineStr"/>
      <c r="K92" t="inlineStr"/>
      <c r="L92" t="inlineStr"/>
      <c r="M92" t="n">
        <v>-0.0086634659228065</v>
      </c>
      <c r="N92" t="inlineStr"/>
      <c r="O92" t="inlineStr"/>
      <c r="P92" t="inlineStr"/>
      <c r="Q92" t="inlineStr"/>
      <c r="R92" t="n">
        <v>-0.0038204507892405</v>
      </c>
      <c r="S92" t="n">
        <v>-0.0065522272925825</v>
      </c>
      <c r="T92" t="n">
        <v>0.0430805083379028</v>
      </c>
    </row>
    <row r="93">
      <c r="A93" s="142" t="n">
        <v>39294</v>
      </c>
      <c r="B93" t="inlineStr"/>
      <c r="C93" t="inlineStr"/>
      <c r="D93" t="inlineStr"/>
      <c r="E93" t="inlineStr"/>
      <c r="F93" t="inlineStr"/>
      <c r="G93" t="inlineStr"/>
      <c r="H93" t="inlineStr"/>
      <c r="I93" t="inlineStr"/>
      <c r="J93" t="inlineStr"/>
      <c r="K93" t="inlineStr"/>
      <c r="L93" t="inlineStr"/>
      <c r="M93" t="n">
        <v>-0.0186417748917749</v>
      </c>
      <c r="N93" t="inlineStr"/>
      <c r="O93" t="inlineStr"/>
      <c r="P93" t="inlineStr"/>
      <c r="Q93" t="inlineStr"/>
      <c r="R93" t="n">
        <v>-0.034377667440099</v>
      </c>
      <c r="S93" t="n">
        <v>-0.0284399206675896</v>
      </c>
      <c r="T93" t="n">
        <v>0.0386882559168797</v>
      </c>
    </row>
    <row r="94">
      <c r="A94" s="142" t="n">
        <v>39325</v>
      </c>
      <c r="B94" t="inlineStr"/>
      <c r="C94" t="inlineStr"/>
      <c r="D94" t="inlineStr"/>
      <c r="E94" t="inlineStr"/>
      <c r="F94" t="inlineStr"/>
      <c r="G94" t="inlineStr"/>
      <c r="H94" t="inlineStr"/>
      <c r="I94" t="inlineStr"/>
      <c r="J94" t="inlineStr"/>
      <c r="K94" t="inlineStr"/>
      <c r="L94" t="inlineStr"/>
      <c r="M94" t="n">
        <v>-0.09114719748559449</v>
      </c>
      <c r="N94" t="inlineStr"/>
      <c r="O94" t="inlineStr"/>
      <c r="P94" t="inlineStr"/>
      <c r="Q94" t="inlineStr"/>
      <c r="R94" t="n">
        <v>-0.0069846052328513</v>
      </c>
      <c r="S94" t="n">
        <v>0.0013288140815774</v>
      </c>
      <c r="T94" t="n">
        <v>-0.0172336799172367</v>
      </c>
    </row>
    <row r="95">
      <c r="A95" s="142" t="n">
        <v>39355</v>
      </c>
      <c r="B95" t="inlineStr"/>
      <c r="C95" t="inlineStr"/>
      <c r="D95" t="inlineStr"/>
      <c r="E95" t="inlineStr"/>
      <c r="F95" t="inlineStr"/>
      <c r="G95" t="inlineStr"/>
      <c r="H95" t="inlineStr"/>
      <c r="I95" t="inlineStr"/>
      <c r="J95" t="inlineStr"/>
      <c r="K95" t="inlineStr"/>
      <c r="L95" t="inlineStr"/>
      <c r="M95" t="n">
        <v>0.1723646291521312</v>
      </c>
      <c r="N95" t="inlineStr"/>
      <c r="O95" t="inlineStr"/>
      <c r="P95" t="inlineStr"/>
      <c r="Q95" t="inlineStr"/>
      <c r="R95" t="n">
        <v>0.0071152290978391</v>
      </c>
      <c r="S95" t="n">
        <v>0.0100490431772286</v>
      </c>
      <c r="T95" t="n">
        <v>0.06444467164229969</v>
      </c>
    </row>
    <row r="96">
      <c r="A96" s="142" t="n">
        <v>39386</v>
      </c>
      <c r="B96" t="inlineStr"/>
      <c r="C96" t="inlineStr"/>
      <c r="D96" t="inlineStr"/>
      <c r="E96" t="inlineStr"/>
      <c r="F96" t="inlineStr"/>
      <c r="G96" t="inlineStr"/>
      <c r="H96" t="inlineStr"/>
      <c r="I96" t="inlineStr"/>
      <c r="J96" t="inlineStr"/>
      <c r="K96" t="inlineStr"/>
      <c r="L96" t="inlineStr"/>
      <c r="M96" t="n">
        <v>0.1181980490076848</v>
      </c>
      <c r="N96" t="inlineStr"/>
      <c r="O96" t="inlineStr"/>
      <c r="P96" t="inlineStr"/>
      <c r="Q96" t="inlineStr"/>
      <c r="R96" t="n">
        <v>0.0288076089933522</v>
      </c>
      <c r="S96" t="n">
        <v>0.0213452658637598</v>
      </c>
      <c r="T96" t="n">
        <v>0.09261986581574221</v>
      </c>
    </row>
    <row r="97">
      <c r="A97" s="142" t="n">
        <v>39416</v>
      </c>
      <c r="B97" t="inlineStr"/>
      <c r="C97" t="inlineStr"/>
      <c r="D97" t="inlineStr"/>
      <c r="E97" t="inlineStr"/>
      <c r="F97" t="inlineStr"/>
      <c r="G97" t="inlineStr"/>
      <c r="H97" t="inlineStr"/>
      <c r="I97" t="inlineStr"/>
      <c r="J97" t="inlineStr"/>
      <c r="K97" t="inlineStr"/>
      <c r="L97" t="inlineStr"/>
      <c r="M97" t="n">
        <v>-0.175471479810251</v>
      </c>
      <c r="N97" t="inlineStr"/>
      <c r="O97" t="inlineStr"/>
      <c r="P97" t="inlineStr"/>
      <c r="Q97" t="inlineStr"/>
      <c r="R97" t="n">
        <v>-0.0459220716360115</v>
      </c>
      <c r="S97" t="n">
        <v>-0.0579527764572088</v>
      </c>
      <c r="T97" t="n">
        <v>-0.0842411653241823</v>
      </c>
    </row>
    <row r="98">
      <c r="A98" s="142" t="n">
        <v>39447</v>
      </c>
      <c r="B98" t="inlineStr"/>
      <c r="C98" t="inlineStr"/>
      <c r="D98" t="inlineStr"/>
      <c r="E98" t="inlineStr"/>
      <c r="F98" t="inlineStr"/>
      <c r="G98" t="inlineStr"/>
      <c r="H98" t="inlineStr"/>
      <c r="I98" t="inlineStr"/>
      <c r="J98" t="inlineStr"/>
      <c r="K98" t="inlineStr"/>
      <c r="L98" t="inlineStr"/>
      <c r="M98" t="n">
        <v>0.0502918724741805</v>
      </c>
      <c r="N98" t="inlineStr"/>
      <c r="O98" t="inlineStr"/>
      <c r="P98" t="inlineStr"/>
      <c r="Q98" t="inlineStr"/>
      <c r="R98" t="n">
        <v>-0.0136216627560402</v>
      </c>
      <c r="S98" t="n">
        <v>-0.0071541658420739</v>
      </c>
      <c r="T98" t="n">
        <v>0.0074875207986691</v>
      </c>
    </row>
    <row r="99">
      <c r="A99" s="142" t="n">
        <v>39478</v>
      </c>
      <c r="B99" t="inlineStr"/>
      <c r="C99" t="inlineStr"/>
      <c r="D99" t="inlineStr"/>
      <c r="E99" t="inlineStr"/>
      <c r="F99" t="inlineStr"/>
      <c r="G99" t="inlineStr"/>
      <c r="H99" t="inlineStr"/>
      <c r="I99" t="inlineStr"/>
      <c r="J99" t="inlineStr"/>
      <c r="K99" t="inlineStr"/>
      <c r="L99" t="inlineStr"/>
      <c r="M99" t="n">
        <v>0.0558465156049592</v>
      </c>
      <c r="N99" t="inlineStr"/>
      <c r="O99" t="inlineStr"/>
      <c r="P99" t="inlineStr"/>
      <c r="Q99" t="inlineStr"/>
      <c r="R99" t="n">
        <v>-0.1155636419745148</v>
      </c>
      <c r="S99" t="n">
        <v>-0.0934052243937929</v>
      </c>
      <c r="T99" t="n">
        <v>-0.1357569854679682</v>
      </c>
    </row>
    <row r="100">
      <c r="A100" s="142" t="n">
        <v>39507</v>
      </c>
      <c r="B100" t="inlineStr"/>
      <c r="C100" t="inlineStr"/>
      <c r="D100" t="inlineStr"/>
      <c r="E100" t="inlineStr"/>
      <c r="F100" t="inlineStr"/>
      <c r="G100" t="inlineStr"/>
      <c r="H100" t="inlineStr"/>
      <c r="I100" t="inlineStr"/>
      <c r="J100" t="inlineStr"/>
      <c r="K100" t="inlineStr"/>
      <c r="L100" t="inlineStr"/>
      <c r="M100" t="n">
        <v>0.06731791263855851</v>
      </c>
      <c r="N100" t="inlineStr"/>
      <c r="O100" t="inlineStr"/>
      <c r="P100" t="inlineStr"/>
      <c r="Q100" t="inlineStr"/>
      <c r="R100" t="n">
        <v>-0.009042866385106801</v>
      </c>
      <c r="S100" t="n">
        <v>-0.0219425053592041</v>
      </c>
      <c r="T100" t="n">
        <v>0.0472838336654362</v>
      </c>
    </row>
    <row r="101">
      <c r="A101" s="142" t="n">
        <v>39538</v>
      </c>
      <c r="B101" t="inlineStr"/>
      <c r="C101" t="inlineStr"/>
      <c r="D101" t="inlineStr"/>
      <c r="E101" t="inlineStr"/>
      <c r="F101" t="inlineStr"/>
      <c r="G101" t="inlineStr"/>
      <c r="H101" t="inlineStr"/>
      <c r="I101" t="inlineStr"/>
      <c r="J101" t="inlineStr"/>
      <c r="K101" t="inlineStr"/>
      <c r="L101" t="inlineStr"/>
      <c r="M101" t="n">
        <v>-0.1496182482097975</v>
      </c>
      <c r="N101" t="inlineStr"/>
      <c r="O101" t="inlineStr"/>
      <c r="P101" t="inlineStr"/>
      <c r="Q101" t="inlineStr"/>
      <c r="R101" t="n">
        <v>-0.0379466414324802</v>
      </c>
      <c r="S101" t="n">
        <v>-0.0559970326743022</v>
      </c>
      <c r="T101" t="n">
        <v>-0.0926334586173016</v>
      </c>
    </row>
    <row r="102">
      <c r="A102" s="142" t="n">
        <v>39568</v>
      </c>
      <c r="B102" t="inlineStr"/>
      <c r="C102" t="inlineStr"/>
      <c r="D102" t="inlineStr"/>
      <c r="E102" t="inlineStr"/>
      <c r="F102" t="inlineStr"/>
      <c r="G102" t="inlineStr"/>
      <c r="H102" t="inlineStr"/>
      <c r="I102" t="inlineStr"/>
      <c r="J102" t="inlineStr"/>
      <c r="K102" t="inlineStr"/>
      <c r="L102" t="inlineStr"/>
      <c r="M102" t="n">
        <v>-0.08155810840954709</v>
      </c>
      <c r="N102" t="inlineStr"/>
      <c r="O102" t="inlineStr"/>
      <c r="P102" t="inlineStr"/>
      <c r="Q102" t="inlineStr"/>
      <c r="R102" t="n">
        <v>0.06382005337399919</v>
      </c>
      <c r="S102" t="n">
        <v>0.07453534475573589</v>
      </c>
      <c r="T102" t="n">
        <v>0.1003501987324095</v>
      </c>
    </row>
    <row r="103">
      <c r="A103" s="142" t="n">
        <v>39599</v>
      </c>
      <c r="B103" t="inlineStr"/>
      <c r="C103" t="inlineStr"/>
      <c r="D103" t="inlineStr"/>
      <c r="E103" t="inlineStr"/>
      <c r="F103" t="inlineStr"/>
      <c r="G103" t="inlineStr"/>
      <c r="H103" t="inlineStr"/>
      <c r="I103" t="inlineStr"/>
      <c r="J103" t="inlineStr"/>
      <c r="K103" t="inlineStr"/>
      <c r="L103" t="inlineStr"/>
      <c r="M103" t="n">
        <v>0.0773247518139592</v>
      </c>
      <c r="N103" t="inlineStr"/>
      <c r="O103" t="inlineStr"/>
      <c r="P103" t="inlineStr"/>
      <c r="Q103" t="inlineStr"/>
      <c r="R103" t="n">
        <v>0.0062643348623852</v>
      </c>
      <c r="S103" t="n">
        <v>0.01749642647401</v>
      </c>
      <c r="T103" t="n">
        <v>0.0204194799261165</v>
      </c>
    </row>
    <row r="104">
      <c r="A104" s="142" t="n">
        <v>39629</v>
      </c>
      <c r="B104" t="inlineStr"/>
      <c r="C104" t="inlineStr"/>
      <c r="D104" t="inlineStr"/>
      <c r="E104" t="inlineStr"/>
      <c r="F104" t="inlineStr"/>
      <c r="G104" t="inlineStr"/>
      <c r="H104" t="inlineStr"/>
      <c r="I104" t="inlineStr"/>
      <c r="J104" t="inlineStr"/>
      <c r="K104" t="inlineStr"/>
      <c r="L104" t="inlineStr"/>
      <c r="M104" t="n">
        <v>0.024234909541791</v>
      </c>
      <c r="N104" t="inlineStr"/>
      <c r="O104" t="inlineStr"/>
      <c r="P104" t="inlineStr"/>
      <c r="Q104" t="inlineStr"/>
      <c r="R104" t="n">
        <v>-0.099491431257746</v>
      </c>
      <c r="S104" t="n">
        <v>-0.0946355062836233</v>
      </c>
      <c r="T104" t="n">
        <v>-0.1120210632663369</v>
      </c>
    </row>
    <row r="105">
      <c r="A105" s="142" t="n">
        <v>39660</v>
      </c>
      <c r="B105" t="inlineStr"/>
      <c r="C105" t="inlineStr"/>
      <c r="D105" t="inlineStr"/>
      <c r="E105" t="inlineStr"/>
      <c r="F105" t="inlineStr"/>
      <c r="G105" t="inlineStr"/>
      <c r="H105" t="inlineStr"/>
      <c r="I105" t="inlineStr"/>
      <c r="J105" t="inlineStr"/>
      <c r="K105" t="inlineStr"/>
      <c r="L105" t="inlineStr"/>
      <c r="M105" t="n">
        <v>-0.1309360039619215</v>
      </c>
      <c r="N105" t="inlineStr"/>
      <c r="O105" t="inlineStr"/>
      <c r="P105" t="inlineStr"/>
      <c r="Q105" t="inlineStr"/>
      <c r="R105" t="n">
        <v>-0.0192207299131508</v>
      </c>
      <c r="S105" t="n">
        <v>-0.0164188799076211</v>
      </c>
      <c r="T105" t="n">
        <v>-0.0282844041441844</v>
      </c>
    </row>
    <row r="106">
      <c r="A106" s="142" t="n">
        <v>39691</v>
      </c>
      <c r="B106" t="inlineStr"/>
      <c r="C106" t="inlineStr"/>
      <c r="D106" t="inlineStr"/>
      <c r="E106" t="inlineStr"/>
      <c r="F106" t="inlineStr"/>
      <c r="G106" t="inlineStr"/>
      <c r="H106" t="inlineStr"/>
      <c r="I106" t="inlineStr"/>
      <c r="J106" t="inlineStr"/>
      <c r="K106" t="inlineStr"/>
      <c r="L106" t="inlineStr"/>
      <c r="M106" t="n">
        <v>-0.0634121632317094</v>
      </c>
      <c r="N106" t="inlineStr"/>
      <c r="O106" t="inlineStr"/>
      <c r="P106" t="inlineStr"/>
      <c r="Q106" t="inlineStr"/>
      <c r="R106" t="n">
        <v>0.018040904545308</v>
      </c>
      <c r="S106" t="n">
        <v>0.0369324088001858</v>
      </c>
      <c r="T106" t="n">
        <v>-0.0248721576419349</v>
      </c>
    </row>
    <row r="107">
      <c r="A107" s="142" t="n">
        <v>39721</v>
      </c>
      <c r="B107" t="inlineStr"/>
      <c r="C107" t="inlineStr"/>
      <c r="D107" t="inlineStr"/>
      <c r="E107" t="inlineStr"/>
      <c r="F107" t="inlineStr"/>
      <c r="G107" t="inlineStr"/>
      <c r="H107" t="inlineStr"/>
      <c r="I107" t="inlineStr"/>
      <c r="J107" t="inlineStr"/>
      <c r="K107" t="inlineStr"/>
      <c r="L107" t="inlineStr"/>
      <c r="M107" t="n">
        <v>-0.0900148729042725</v>
      </c>
      <c r="N107" t="inlineStr"/>
      <c r="O107" t="inlineStr"/>
      <c r="P107" t="inlineStr"/>
      <c r="Q107" t="inlineStr"/>
      <c r="R107" t="n">
        <v>-0.1099791655113956</v>
      </c>
      <c r="S107" t="n">
        <v>-0.0828625679612222</v>
      </c>
      <c r="T107" t="n">
        <v>-0.1353012075591841</v>
      </c>
    </row>
    <row r="108">
      <c r="A108" s="142" t="n">
        <v>39752</v>
      </c>
      <c r="B108" t="inlineStr"/>
      <c r="C108" t="n">
        <v>-0.2144168962350781</v>
      </c>
      <c r="D108" t="inlineStr"/>
      <c r="E108" t="inlineStr"/>
      <c r="F108" t="inlineStr"/>
      <c r="G108" t="inlineStr"/>
      <c r="H108" t="inlineStr"/>
      <c r="I108" t="inlineStr"/>
      <c r="J108" t="inlineStr"/>
      <c r="K108" t="inlineStr"/>
      <c r="L108" t="inlineStr"/>
      <c r="M108" t="n">
        <v>-0.3681512573827123</v>
      </c>
      <c r="N108" t="inlineStr"/>
      <c r="O108" t="inlineStr"/>
      <c r="P108" t="inlineStr"/>
      <c r="Q108" t="inlineStr"/>
      <c r="R108" t="n">
        <v>-0.1276012461059189</v>
      </c>
      <c r="S108" t="n">
        <v>-0.1117855076191087</v>
      </c>
      <c r="T108" t="n">
        <v>-0.1954322864341432</v>
      </c>
    </row>
    <row r="109">
      <c r="A109" s="142" t="n">
        <v>39782</v>
      </c>
      <c r="B109" t="inlineStr"/>
      <c r="C109" t="n">
        <v>0.1836353009935711</v>
      </c>
      <c r="D109" t="inlineStr"/>
      <c r="E109" t="inlineStr"/>
      <c r="F109" t="inlineStr"/>
      <c r="G109" t="inlineStr"/>
      <c r="H109" t="inlineStr"/>
      <c r="I109" t="inlineStr"/>
      <c r="J109" t="inlineStr"/>
      <c r="K109" t="inlineStr"/>
      <c r="L109" t="inlineStr"/>
      <c r="M109" t="n">
        <v>0.2674309229864786</v>
      </c>
      <c r="N109" t="inlineStr"/>
      <c r="O109" t="inlineStr"/>
      <c r="P109" t="inlineStr"/>
      <c r="Q109" t="inlineStr"/>
      <c r="R109" t="n">
        <v>-0.0692043993715183</v>
      </c>
      <c r="S109" t="n">
        <v>-0.06630762103312481</v>
      </c>
      <c r="T109" t="n">
        <v>-0.075894666649233</v>
      </c>
    </row>
    <row r="110">
      <c r="A110" s="142" t="n">
        <v>39813</v>
      </c>
      <c r="B110" t="inlineStr"/>
      <c r="C110" t="n">
        <v>0.1576140628086113</v>
      </c>
      <c r="D110" t="inlineStr"/>
      <c r="E110" t="inlineStr"/>
      <c r="F110" t="inlineStr"/>
      <c r="G110" t="inlineStr"/>
      <c r="H110" t="inlineStr"/>
      <c r="I110" t="inlineStr"/>
      <c r="J110" t="inlineStr"/>
      <c r="K110" t="inlineStr"/>
      <c r="L110" t="inlineStr"/>
      <c r="M110" t="n">
        <v>0.1493575768820445</v>
      </c>
      <c r="N110" t="inlineStr"/>
      <c r="O110" t="n">
        <v>0.2385700389105058</v>
      </c>
      <c r="P110" t="inlineStr"/>
      <c r="Q110" t="inlineStr"/>
      <c r="R110" t="n">
        <v>-0.0392300862645371</v>
      </c>
      <c r="S110" t="n">
        <v>-0.0540842275010855</v>
      </c>
      <c r="T110" t="n">
        <v>-0.015960043295862</v>
      </c>
    </row>
    <row r="111">
      <c r="A111" s="142" t="n">
        <v>39844</v>
      </c>
      <c r="B111" t="inlineStr"/>
      <c r="C111" t="n">
        <v>0.1418699880566456</v>
      </c>
      <c r="D111" t="inlineStr"/>
      <c r="E111" t="inlineStr"/>
      <c r="F111" t="inlineStr"/>
      <c r="G111" t="inlineStr"/>
      <c r="H111" t="inlineStr"/>
      <c r="I111" t="inlineStr"/>
      <c r="J111" t="inlineStr"/>
      <c r="K111" t="inlineStr"/>
      <c r="L111" t="inlineStr"/>
      <c r="M111" t="n">
        <v>0.0850316800516568</v>
      </c>
      <c r="N111" t="inlineStr"/>
      <c r="O111" t="n">
        <v>-0.0016689573924995</v>
      </c>
      <c r="P111" t="inlineStr"/>
      <c r="Q111" t="inlineStr"/>
      <c r="R111" t="n">
        <v>-0.0352530461369963</v>
      </c>
      <c r="S111" t="n">
        <v>-0.0079666907088059</v>
      </c>
      <c r="T111" t="n">
        <v>0.0146588352013341</v>
      </c>
    </row>
    <row r="112">
      <c r="A112" s="142" t="n">
        <v>39872</v>
      </c>
      <c r="B112" t="inlineStr"/>
      <c r="C112" t="n">
        <v>-0.005304445274561</v>
      </c>
      <c r="D112" t="inlineStr"/>
      <c r="E112" t="inlineStr"/>
      <c r="F112" t="inlineStr"/>
      <c r="G112" t="inlineStr"/>
      <c r="H112" t="inlineStr"/>
      <c r="I112" t="inlineStr"/>
      <c r="J112" t="inlineStr"/>
      <c r="K112" t="inlineStr"/>
      <c r="L112" t="inlineStr"/>
      <c r="M112" t="n">
        <v>0.0121252696570706</v>
      </c>
      <c r="N112" t="inlineStr"/>
      <c r="O112" t="n">
        <v>-0.006096961353132</v>
      </c>
      <c r="P112" t="inlineStr"/>
      <c r="Q112" t="inlineStr"/>
      <c r="R112" t="n">
        <v>-0.09349353137343</v>
      </c>
      <c r="S112" t="n">
        <v>-0.08977494299216759</v>
      </c>
      <c r="T112" t="n">
        <v>-0.0479041491894343</v>
      </c>
    </row>
    <row r="113">
      <c r="A113" s="142" t="n">
        <v>39903</v>
      </c>
      <c r="B113" t="inlineStr"/>
      <c r="C113" t="n">
        <v>0.0813429472735467</v>
      </c>
      <c r="D113" t="inlineStr"/>
      <c r="E113" t="inlineStr"/>
      <c r="F113" t="inlineStr"/>
      <c r="G113" t="inlineStr"/>
      <c r="H113" t="inlineStr"/>
      <c r="I113" t="inlineStr"/>
      <c r="J113" t="inlineStr"/>
      <c r="K113" t="inlineStr"/>
      <c r="L113" t="inlineStr"/>
      <c r="M113" t="n">
        <v>0.0426650007349698</v>
      </c>
      <c r="N113" t="inlineStr"/>
      <c r="O113" t="n">
        <v>0.1040862768378352</v>
      </c>
      <c r="P113" t="inlineStr"/>
      <c r="Q113" t="inlineStr"/>
      <c r="R113" t="n">
        <v>0.0228683990816114</v>
      </c>
      <c r="S113" t="n">
        <v>0.0353635290914042</v>
      </c>
      <c r="T113" t="n">
        <v>0.09404279069767441</v>
      </c>
    </row>
    <row r="114">
      <c r="A114" s="142" t="n">
        <v>39933</v>
      </c>
      <c r="B114" t="inlineStr"/>
      <c r="C114" t="n">
        <v>-0.0252830450788357</v>
      </c>
      <c r="D114" t="inlineStr"/>
      <c r="E114" t="inlineStr"/>
      <c r="F114" t="inlineStr"/>
      <c r="G114" t="inlineStr"/>
      <c r="H114" t="inlineStr"/>
      <c r="I114" t="inlineStr"/>
      <c r="J114" t="inlineStr"/>
      <c r="K114" t="inlineStr"/>
      <c r="L114" t="inlineStr"/>
      <c r="M114" t="n">
        <v>-0.0553342966905158</v>
      </c>
      <c r="N114" t="inlineStr"/>
      <c r="O114" t="n">
        <v>-0.3093467156555247</v>
      </c>
      <c r="P114" t="inlineStr"/>
      <c r="Q114" t="inlineStr"/>
      <c r="R114" t="n">
        <v>0.1416674106288817</v>
      </c>
      <c r="S114" t="n">
        <v>0.1202461732681079</v>
      </c>
      <c r="T114" t="n">
        <v>0.1686937120779257</v>
      </c>
    </row>
    <row r="115">
      <c r="A115" s="142" t="n">
        <v>39964</v>
      </c>
      <c r="B115" t="inlineStr"/>
      <c r="C115" t="n">
        <v>0.2100049882420009</v>
      </c>
      <c r="D115" t="inlineStr"/>
      <c r="E115" t="inlineStr"/>
      <c r="F115" t="inlineStr"/>
      <c r="G115" t="inlineStr"/>
      <c r="H115" t="inlineStr"/>
      <c r="I115" t="inlineStr"/>
      <c r="J115" t="inlineStr"/>
      <c r="K115" t="inlineStr"/>
      <c r="L115" t="inlineStr"/>
      <c r="M115" t="n">
        <v>0.2102749692198635</v>
      </c>
      <c r="N115" t="inlineStr"/>
      <c r="O115" t="n">
        <v>0.2012456208641495</v>
      </c>
      <c r="P115" t="inlineStr"/>
      <c r="Q115" t="inlineStr"/>
      <c r="R115" t="n">
        <v>0.0497335701598578</v>
      </c>
      <c r="S115" t="n">
        <v>0.0294407663051134</v>
      </c>
      <c r="T115" t="n">
        <v>0.09612832631015281</v>
      </c>
    </row>
    <row r="116">
      <c r="A116" s="142" t="n">
        <v>39994</v>
      </c>
      <c r="B116" t="inlineStr"/>
      <c r="C116" t="n">
        <v>-0.1005889281507657</v>
      </c>
      <c r="D116" t="inlineStr"/>
      <c r="E116" t="inlineStr"/>
      <c r="F116" t="inlineStr"/>
      <c r="G116" t="inlineStr"/>
      <c r="H116" t="inlineStr"/>
      <c r="I116" t="inlineStr"/>
      <c r="J116" t="inlineStr"/>
      <c r="K116" t="inlineStr"/>
      <c r="L116" t="inlineStr"/>
      <c r="M116" t="n">
        <v>-0.1223835506643238</v>
      </c>
      <c r="N116" t="inlineStr"/>
      <c r="O116" t="n">
        <v>-0.103046014257939</v>
      </c>
      <c r="P116" t="inlineStr"/>
      <c r="Q116" t="inlineStr"/>
      <c r="R116" t="n">
        <v>-0.0106418074045695</v>
      </c>
      <c r="S116" t="n">
        <v>0.0034817247460925</v>
      </c>
      <c r="T116" t="n">
        <v>-0.0044656131855062</v>
      </c>
    </row>
    <row r="117">
      <c r="A117" s="142" t="n">
        <v>40025</v>
      </c>
      <c r="B117" t="inlineStr"/>
      <c r="C117" t="n">
        <v>0.0971712938711366</v>
      </c>
      <c r="D117" t="inlineStr"/>
      <c r="E117" t="inlineStr"/>
      <c r="F117" t="inlineStr"/>
      <c r="G117" t="inlineStr"/>
      <c r="H117" t="inlineStr"/>
      <c r="I117" t="inlineStr"/>
      <c r="J117" t="inlineStr"/>
      <c r="K117" t="inlineStr"/>
      <c r="L117" t="inlineStr"/>
      <c r="M117" t="n">
        <v>0.0507218377884717</v>
      </c>
      <c r="N117" t="inlineStr"/>
      <c r="O117" t="n">
        <v>0.0286608863198458</v>
      </c>
      <c r="P117" t="inlineStr"/>
      <c r="Q117" t="inlineStr"/>
      <c r="R117" t="n">
        <v>0.09325689208230691</v>
      </c>
      <c r="S117" t="n">
        <v>0.07643823578430629</v>
      </c>
      <c r="T117" t="n">
        <v>0.1005989748622571</v>
      </c>
    </row>
    <row r="118">
      <c r="A118" s="142" t="n">
        <v>40056</v>
      </c>
      <c r="B118" t="inlineStr"/>
      <c r="C118" t="n">
        <v>0.0091310575316305</v>
      </c>
      <c r="D118" t="inlineStr"/>
      <c r="E118" t="inlineStr"/>
      <c r="F118" t="inlineStr"/>
      <c r="G118" t="inlineStr"/>
      <c r="H118" t="inlineStr"/>
      <c r="I118" t="inlineStr"/>
      <c r="J118" t="inlineStr"/>
      <c r="K118" t="inlineStr"/>
      <c r="L118" t="inlineStr"/>
      <c r="M118" t="n">
        <v>-0.0182863637883193</v>
      </c>
      <c r="N118" t="inlineStr"/>
      <c r="O118" t="n">
        <v>-0.0210723483961601</v>
      </c>
      <c r="P118" t="inlineStr"/>
      <c r="Q118" t="inlineStr"/>
      <c r="R118" t="n">
        <v>0.0502562992552071</v>
      </c>
      <c r="S118" t="n">
        <v>0.0232666159952705</v>
      </c>
      <c r="T118" t="n">
        <v>-0.0155950142477756</v>
      </c>
    </row>
    <row r="119">
      <c r="A119" s="142" t="n">
        <v>40086</v>
      </c>
      <c r="B119" t="inlineStr"/>
      <c r="C119" t="n">
        <v>0.0721509255426102</v>
      </c>
      <c r="D119" t="inlineStr"/>
      <c r="E119" t="inlineStr"/>
      <c r="F119" t="inlineStr"/>
      <c r="G119" t="inlineStr"/>
      <c r="H119" t="inlineStr"/>
      <c r="I119" t="inlineStr"/>
      <c r="J119" t="inlineStr"/>
      <c r="K119" t="inlineStr"/>
      <c r="L119" t="inlineStr"/>
      <c r="M119" t="n">
        <v>0.0962677926854185</v>
      </c>
      <c r="N119" t="inlineStr"/>
      <c r="O119" t="n">
        <v>0.0991389619708202</v>
      </c>
      <c r="P119" t="inlineStr"/>
      <c r="Q119" t="inlineStr"/>
      <c r="R119" t="n">
        <v>0.0273262948841652</v>
      </c>
      <c r="S119" t="n">
        <v>0.0268091720656404</v>
      </c>
      <c r="T119" t="n">
        <v>0.0708856397380988</v>
      </c>
    </row>
    <row r="120">
      <c r="A120" s="142" t="n">
        <v>40117</v>
      </c>
      <c r="B120" t="inlineStr"/>
      <c r="C120" t="n">
        <v>-0.0487616526008053</v>
      </c>
      <c r="D120" t="inlineStr"/>
      <c r="E120" t="inlineStr"/>
      <c r="F120" t="inlineStr"/>
      <c r="G120" t="inlineStr"/>
      <c r="H120" t="inlineStr"/>
      <c r="I120" t="inlineStr"/>
      <c r="J120" t="inlineStr"/>
      <c r="K120" t="inlineStr"/>
      <c r="L120" t="inlineStr"/>
      <c r="M120" t="n">
        <v>-0.0327400366539309</v>
      </c>
      <c r="N120" t="inlineStr"/>
      <c r="O120" t="n">
        <v>-0.0434120335110433</v>
      </c>
      <c r="P120" t="inlineStr"/>
      <c r="Q120" t="inlineStr"/>
      <c r="R120" t="n">
        <v>-0.0208272541581558</v>
      </c>
      <c r="S120" t="n">
        <v>-0.0246222269853176</v>
      </c>
      <c r="T120" t="n">
        <v>-0.0080954723278274</v>
      </c>
    </row>
    <row r="121">
      <c r="A121" s="142" t="n">
        <v>40147</v>
      </c>
      <c r="B121" t="inlineStr"/>
      <c r="C121" t="n">
        <v>0.1627718179182373</v>
      </c>
      <c r="D121" t="inlineStr"/>
      <c r="E121" t="inlineStr"/>
      <c r="F121" t="inlineStr"/>
      <c r="G121" t="inlineStr"/>
      <c r="H121" t="inlineStr"/>
      <c r="I121" t="inlineStr"/>
      <c r="J121" t="inlineStr"/>
      <c r="K121" t="inlineStr"/>
      <c r="L121" t="inlineStr"/>
      <c r="M121" t="n">
        <v>0.1564597450142908</v>
      </c>
      <c r="N121" t="inlineStr"/>
      <c r="O121" t="n">
        <v>0.1422884440400365</v>
      </c>
      <c r="P121" t="inlineStr"/>
      <c r="Q121" t="inlineStr"/>
      <c r="R121" t="n">
        <v>0.0112777053455019</v>
      </c>
      <c r="S121" t="n">
        <v>0.023169894245296</v>
      </c>
      <c r="T121" t="n">
        <v>0.0249619962181602</v>
      </c>
    </row>
    <row r="122">
      <c r="A122" s="142" t="n">
        <v>40178</v>
      </c>
      <c r="B122" t="inlineStr"/>
      <c r="C122" t="n">
        <v>0.0723119888290444</v>
      </c>
      <c r="D122" t="inlineStr"/>
      <c r="E122" t="inlineStr"/>
      <c r="F122" t="inlineStr"/>
      <c r="G122" t="inlineStr"/>
      <c r="H122" t="inlineStr"/>
      <c r="I122" t="inlineStr"/>
      <c r="J122" t="inlineStr"/>
      <c r="K122" t="inlineStr"/>
      <c r="L122" t="inlineStr"/>
      <c r="M122" t="n">
        <v>0.0029990836133402</v>
      </c>
      <c r="N122" t="inlineStr"/>
      <c r="O122" t="n">
        <v>-0.0240963855421686</v>
      </c>
      <c r="P122" t="inlineStr"/>
      <c r="Q122" t="inlineStr"/>
      <c r="R122" t="n">
        <v>0.0622151006989528</v>
      </c>
      <c r="S122" t="n">
        <v>0.06808327852128281</v>
      </c>
      <c r="T122" t="n">
        <v>0.08774428678658309</v>
      </c>
    </row>
    <row r="123">
      <c r="A123" s="142" t="n">
        <v>40209</v>
      </c>
      <c r="B123" t="inlineStr"/>
      <c r="C123" t="n">
        <v>-0.0488791740303228</v>
      </c>
      <c r="D123" t="inlineStr"/>
      <c r="E123" t="inlineStr"/>
      <c r="F123" t="inlineStr"/>
      <c r="G123" t="inlineStr"/>
      <c r="H123" t="inlineStr"/>
      <c r="I123" t="inlineStr"/>
      <c r="J123" t="inlineStr"/>
      <c r="K123" t="inlineStr"/>
      <c r="L123" t="inlineStr"/>
      <c r="M123" t="n">
        <v>-0.0552340873224618</v>
      </c>
      <c r="N123" t="inlineStr"/>
      <c r="O123" t="n">
        <v>-0.080399959187838</v>
      </c>
      <c r="P123" t="inlineStr"/>
      <c r="Q123" t="inlineStr"/>
      <c r="R123" t="n">
        <v>-0.0287567080201478</v>
      </c>
      <c r="S123" t="n">
        <v>-0.0123791929017582</v>
      </c>
      <c r="T123" t="n">
        <v>-0.0253368196575476</v>
      </c>
    </row>
    <row r="124">
      <c r="A124" s="142" t="n">
        <v>40237</v>
      </c>
      <c r="B124" t="inlineStr"/>
      <c r="C124" t="n">
        <v>0.106107280817564</v>
      </c>
      <c r="D124" t="inlineStr"/>
      <c r="E124" t="inlineStr"/>
      <c r="F124" t="inlineStr"/>
      <c r="G124" t="inlineStr"/>
      <c r="H124" t="inlineStr"/>
      <c r="I124" t="inlineStr"/>
      <c r="J124" t="inlineStr"/>
      <c r="K124" t="inlineStr"/>
      <c r="L124" t="inlineStr"/>
      <c r="M124" t="n">
        <v>0.0824346500996366</v>
      </c>
      <c r="N124" t="inlineStr"/>
      <c r="O124" t="n">
        <v>0.08731831798513261</v>
      </c>
      <c r="P124" t="inlineStr"/>
      <c r="Q124" t="inlineStr"/>
      <c r="R124" t="n">
        <v>-0.0017584575560117</v>
      </c>
      <c r="S124" t="n">
        <v>0.0314822355695816</v>
      </c>
      <c r="T124" t="n">
        <v>0.0220844138119284</v>
      </c>
    </row>
    <row r="125">
      <c r="A125" s="142" t="n">
        <v>40268</v>
      </c>
      <c r="B125" t="inlineStr"/>
      <c r="C125" t="n">
        <v>0.0813845541753237</v>
      </c>
      <c r="D125" t="inlineStr"/>
      <c r="E125" t="inlineStr"/>
      <c r="F125" t="inlineStr"/>
      <c r="G125" t="inlineStr"/>
      <c r="H125" t="inlineStr"/>
      <c r="I125" t="inlineStr"/>
      <c r="J125" t="inlineStr"/>
      <c r="K125" t="inlineStr"/>
      <c r="L125" t="inlineStr"/>
      <c r="M125" t="n">
        <v>0.0454016298020953</v>
      </c>
      <c r="N125" t="inlineStr"/>
      <c r="O125" t="n">
        <v>0.0348979591836735</v>
      </c>
      <c r="P125" t="inlineStr"/>
      <c r="Q125" t="inlineStr"/>
      <c r="R125" t="n">
        <v>0.07393166596621741</v>
      </c>
      <c r="S125" t="n">
        <v>0.07345357645142959</v>
      </c>
      <c r="T125" t="n">
        <v>0.0899967451448411</v>
      </c>
    </row>
    <row r="126">
      <c r="A126" s="142" t="n">
        <v>40298</v>
      </c>
      <c r="B126" t="inlineStr"/>
      <c r="C126" t="n">
        <v>0.1525222794538467</v>
      </c>
      <c r="D126" t="inlineStr"/>
      <c r="E126" t="inlineStr"/>
      <c r="F126" t="inlineStr"/>
      <c r="G126" t="inlineStr"/>
      <c r="H126" t="inlineStr"/>
      <c r="I126" t="inlineStr"/>
      <c r="J126" t="inlineStr"/>
      <c r="K126" t="inlineStr"/>
      <c r="L126" t="inlineStr"/>
      <c r="M126" t="n">
        <v>0.1417102605272699</v>
      </c>
      <c r="N126" t="inlineStr"/>
      <c r="O126" t="n">
        <v>0.1364622362453165</v>
      </c>
      <c r="P126" t="inlineStr"/>
      <c r="Q126" t="inlineStr"/>
      <c r="R126" t="n">
        <v>-0.009891674507289601</v>
      </c>
      <c r="S126" t="n">
        <v>0.0193536523697881</v>
      </c>
      <c r="T126" t="n">
        <v>0.0299645111768736</v>
      </c>
    </row>
    <row r="127">
      <c r="A127" s="142" t="n">
        <v>40329</v>
      </c>
      <c r="B127" t="inlineStr"/>
      <c r="C127" t="n">
        <v>0.0063136239492072</v>
      </c>
      <c r="D127" t="inlineStr"/>
      <c r="E127" t="inlineStr"/>
      <c r="F127" t="inlineStr"/>
      <c r="G127" t="inlineStr"/>
      <c r="H127" t="inlineStr"/>
      <c r="I127" t="inlineStr"/>
      <c r="J127" t="inlineStr"/>
      <c r="K127" t="inlineStr"/>
      <c r="L127" t="inlineStr"/>
      <c r="M127" t="n">
        <v>0.0584085650773487</v>
      </c>
      <c r="N127" t="inlineStr"/>
      <c r="O127" t="n">
        <v>0.0410376539996528</v>
      </c>
      <c r="P127" t="inlineStr"/>
      <c r="Q127" t="inlineStr"/>
      <c r="R127" t="n">
        <v>-0.0483126319241797</v>
      </c>
      <c r="S127" t="n">
        <v>-0.0191214936412014</v>
      </c>
      <c r="T127" t="n">
        <v>-0.0116936023431808</v>
      </c>
    </row>
    <row r="128">
      <c r="A128" s="142" t="n">
        <v>40359</v>
      </c>
      <c r="B128" t="inlineStr"/>
      <c r="C128" t="n">
        <v>0.0182228331747207</v>
      </c>
      <c r="D128" t="inlineStr"/>
      <c r="E128" t="inlineStr"/>
      <c r="F128" t="inlineStr"/>
      <c r="G128" t="inlineStr"/>
      <c r="H128" t="inlineStr"/>
      <c r="I128" t="inlineStr"/>
      <c r="J128" t="inlineStr"/>
      <c r="K128" t="inlineStr"/>
      <c r="L128" t="inlineStr"/>
      <c r="M128" t="n">
        <v>0.0291678275219133</v>
      </c>
      <c r="N128" t="inlineStr"/>
      <c r="O128" t="n">
        <v>0.043586965580465</v>
      </c>
      <c r="P128" t="inlineStr"/>
      <c r="Q128" t="inlineStr"/>
      <c r="R128" t="n">
        <v>-0.0056994910221971</v>
      </c>
      <c r="S128" t="n">
        <v>-0.0291034482758619</v>
      </c>
      <c r="T128" t="n">
        <v>-0.0056113430365939</v>
      </c>
    </row>
    <row r="129">
      <c r="A129" s="142" t="n">
        <v>40390</v>
      </c>
      <c r="B129" t="inlineStr"/>
      <c r="C129" t="n">
        <v>-0.066775131542509</v>
      </c>
      <c r="D129" t="inlineStr"/>
      <c r="E129" t="inlineStr"/>
      <c r="F129" t="inlineStr"/>
      <c r="G129" t="inlineStr"/>
      <c r="H129" t="inlineStr"/>
      <c r="I129" t="inlineStr"/>
      <c r="J129" t="inlineStr"/>
      <c r="K129" t="n">
        <v>-0.1007123070834981</v>
      </c>
      <c r="L129" t="inlineStr"/>
      <c r="M129" t="n">
        <v>-0.1008079630169506</v>
      </c>
      <c r="N129" t="inlineStr"/>
      <c r="O129" t="n">
        <v>-0.1100463184794761</v>
      </c>
      <c r="P129" t="inlineStr"/>
      <c r="Q129" t="n">
        <v>-0.0909771876064009</v>
      </c>
      <c r="R129" t="n">
        <v>0.049696506492006</v>
      </c>
      <c r="S129" t="n">
        <v>0.0167045508358194</v>
      </c>
      <c r="T129" t="n">
        <v>0.0185024092466659</v>
      </c>
    </row>
    <row r="130">
      <c r="A130" s="142" t="n">
        <v>40421</v>
      </c>
      <c r="B130" t="inlineStr"/>
      <c r="C130" t="n">
        <v>0.1990429912088729</v>
      </c>
      <c r="D130" t="inlineStr"/>
      <c r="E130" t="inlineStr"/>
      <c r="F130" t="inlineStr"/>
      <c r="G130" t="inlineStr"/>
      <c r="H130" t="inlineStr"/>
      <c r="I130" t="inlineStr"/>
      <c r="J130" t="inlineStr"/>
      <c r="K130" t="n">
        <v>0.1074807480748074</v>
      </c>
      <c r="L130" t="inlineStr"/>
      <c r="M130" t="n">
        <v>0.1345267594543895</v>
      </c>
      <c r="N130" t="inlineStr"/>
      <c r="O130" t="n">
        <v>0.132178750897344</v>
      </c>
      <c r="P130" t="inlineStr"/>
      <c r="Q130" t="n">
        <v>0.136264888755712</v>
      </c>
      <c r="R130" t="n">
        <v>-0.012657156161368</v>
      </c>
      <c r="S130" t="n">
        <v>-0.0107826127458401</v>
      </c>
      <c r="T130" t="n">
        <v>0.0051542946266105</v>
      </c>
    </row>
    <row r="131">
      <c r="A131" s="142" t="n">
        <v>40451</v>
      </c>
      <c r="B131" t="inlineStr"/>
      <c r="C131" t="n">
        <v>0.0640989945862335</v>
      </c>
      <c r="D131" t="inlineStr"/>
      <c r="E131" t="inlineStr"/>
      <c r="F131" t="inlineStr"/>
      <c r="G131" t="inlineStr"/>
      <c r="H131" t="inlineStr"/>
      <c r="I131" t="inlineStr"/>
      <c r="J131" t="inlineStr"/>
      <c r="K131" t="n">
        <v>0.0300983411145325</v>
      </c>
      <c r="L131" t="inlineStr"/>
      <c r="M131" t="n">
        <v>0.0036946315574606</v>
      </c>
      <c r="N131" t="inlineStr"/>
      <c r="O131" t="n">
        <v>-0.0012681303003883</v>
      </c>
      <c r="P131" t="n">
        <v>0.0226654578422484</v>
      </c>
      <c r="Q131" t="n">
        <v>0.0086366033755274</v>
      </c>
      <c r="R131" t="n">
        <v>0.0332704510375578</v>
      </c>
      <c r="S131" t="n">
        <v>0.0200346073711346</v>
      </c>
      <c r="T131" t="n">
        <v>0.034417278094267</v>
      </c>
    </row>
    <row r="132">
      <c r="A132" s="142" t="n">
        <v>40482</v>
      </c>
      <c r="B132" t="inlineStr"/>
      <c r="C132" t="n">
        <v>-0.0218623717184639</v>
      </c>
      <c r="D132" t="inlineStr"/>
      <c r="E132" t="inlineStr"/>
      <c r="F132" t="inlineStr"/>
      <c r="G132" t="inlineStr"/>
      <c r="H132" t="inlineStr"/>
      <c r="I132" t="inlineStr"/>
      <c r="J132" t="inlineStr"/>
      <c r="K132" t="n">
        <v>0.0155255544840886</v>
      </c>
      <c r="L132" t="inlineStr"/>
      <c r="M132" t="n">
        <v>0.014012324337516</v>
      </c>
      <c r="N132" t="inlineStr"/>
      <c r="O132" t="n">
        <v>-0.0024601222125227</v>
      </c>
      <c r="P132" t="n">
        <v>0.023936170212766</v>
      </c>
      <c r="Q132" t="n">
        <v>-0.0172560298058697</v>
      </c>
      <c r="R132" t="n">
        <v>0.0247800829875519</v>
      </c>
      <c r="S132" t="n">
        <v>0.017725463043102</v>
      </c>
      <c r="T132" t="n">
        <v>0.0107502303620792</v>
      </c>
    </row>
    <row r="133">
      <c r="A133" s="142" t="n">
        <v>40512</v>
      </c>
      <c r="B133" t="inlineStr"/>
      <c r="C133" t="n">
        <v>0.196760291276564</v>
      </c>
      <c r="D133" t="inlineStr"/>
      <c r="E133" t="inlineStr"/>
      <c r="F133" t="inlineStr"/>
      <c r="G133" t="inlineStr"/>
      <c r="H133" t="inlineStr"/>
      <c r="I133" t="inlineStr"/>
      <c r="J133" t="inlineStr"/>
      <c r="K133" t="n">
        <v>0.1001804197132276</v>
      </c>
      <c r="L133" t="inlineStr"/>
      <c r="M133" t="n">
        <v>0.09867629362214191</v>
      </c>
      <c r="N133" t="inlineStr"/>
      <c r="O133" t="n">
        <v>0.090214797136038</v>
      </c>
      <c r="P133" t="n">
        <v>0.0839826839826838</v>
      </c>
      <c r="Q133" t="n">
        <v>0.0988360492184903</v>
      </c>
      <c r="R133" t="n">
        <v>-0.0133537405049964</v>
      </c>
      <c r="S133" t="n">
        <v>0.0439614019571157</v>
      </c>
      <c r="T133" t="n">
        <v>0.0395330101341322</v>
      </c>
    </row>
    <row r="134">
      <c r="A134" s="142" t="n">
        <v>40543</v>
      </c>
      <c r="B134" t="inlineStr"/>
      <c r="C134" t="n">
        <v>0.0152986464671551</v>
      </c>
      <c r="D134" t="inlineStr"/>
      <c r="E134" t="inlineStr"/>
      <c r="F134" t="inlineStr"/>
      <c r="G134" t="inlineStr"/>
      <c r="H134" t="inlineStr"/>
      <c r="I134" t="inlineStr"/>
      <c r="J134" t="inlineStr"/>
      <c r="K134" t="n">
        <v>0.0990851027101675</v>
      </c>
      <c r="L134" t="inlineStr"/>
      <c r="M134" t="n">
        <v>0.0208287696239504</v>
      </c>
      <c r="N134" t="inlineStr"/>
      <c r="O134" t="n">
        <v>0.0131348511383537</v>
      </c>
      <c r="P134" t="n">
        <v>0.0343450479233227</v>
      </c>
      <c r="Q134" t="n">
        <v>0.0347436595847707</v>
      </c>
      <c r="R134" t="n">
        <v>0.0517740916142059</v>
      </c>
      <c r="S134" t="n">
        <v>0.041382456445236</v>
      </c>
      <c r="T134" t="n">
        <v>0.0395727959971718</v>
      </c>
    </row>
    <row r="135">
      <c r="A135" s="142" t="n">
        <v>40574</v>
      </c>
      <c r="B135" t="inlineStr"/>
      <c r="C135" t="n">
        <v>-0.1415572026124605</v>
      </c>
      <c r="D135" t="inlineStr"/>
      <c r="E135" t="inlineStr"/>
      <c r="F135" t="inlineStr"/>
      <c r="G135" t="inlineStr"/>
      <c r="H135" t="inlineStr"/>
      <c r="I135" t="inlineStr"/>
      <c r="J135" t="inlineStr"/>
      <c r="K135" t="n">
        <v>-0.1008324171509345</v>
      </c>
      <c r="L135" t="inlineStr"/>
      <c r="M135" t="n">
        <v>-0.126178001108707</v>
      </c>
      <c r="N135" t="inlineStr"/>
      <c r="O135" t="n">
        <v>-0.1346153846153845</v>
      </c>
      <c r="P135" t="n">
        <v>-0.1389961389961389</v>
      </c>
      <c r="Q135" t="n">
        <v>-0.1395144779175197</v>
      </c>
      <c r="R135" t="n">
        <v>0.0170900152171367</v>
      </c>
      <c r="S135" t="n">
        <v>-0.0061223638373767</v>
      </c>
      <c r="T135" t="n">
        <v>-0.0480293230968434</v>
      </c>
    </row>
    <row r="136">
      <c r="A136" s="142" t="n">
        <v>40602</v>
      </c>
      <c r="B136" t="inlineStr"/>
      <c r="C136" t="n">
        <v>0.09508747934119791</v>
      </c>
      <c r="D136" t="inlineStr"/>
      <c r="E136" t="inlineStr"/>
      <c r="F136" t="inlineStr"/>
      <c r="G136" t="inlineStr"/>
      <c r="H136" t="inlineStr"/>
      <c r="I136" t="inlineStr"/>
      <c r="J136" t="inlineStr"/>
      <c r="K136" t="n">
        <v>0.0834061135371178</v>
      </c>
      <c r="L136" t="inlineStr"/>
      <c r="M136" t="n">
        <v>0.0988437531975854</v>
      </c>
      <c r="N136" t="inlineStr"/>
      <c r="O136" t="n">
        <v>0.07682064086558441</v>
      </c>
      <c r="P136" t="n">
        <v>0.0708520179372196</v>
      </c>
      <c r="Q136" t="n">
        <v>0.0786539768864718</v>
      </c>
      <c r="R136" t="n">
        <v>0.0252042812751753</v>
      </c>
      <c r="S136" t="n">
        <v>0.0215235436714904</v>
      </c>
      <c r="T136" t="n">
        <v>-0.0166411925329301</v>
      </c>
    </row>
    <row r="137">
      <c r="A137" s="142" t="n">
        <v>40633</v>
      </c>
      <c r="B137" t="inlineStr"/>
      <c r="C137" t="n">
        <v>-0.0096536650100178</v>
      </c>
      <c r="D137" t="inlineStr"/>
      <c r="E137" t="inlineStr"/>
      <c r="F137" t="inlineStr"/>
      <c r="G137" t="inlineStr"/>
      <c r="H137" t="inlineStr"/>
      <c r="I137" t="inlineStr"/>
      <c r="J137" t="inlineStr"/>
      <c r="K137" t="n">
        <v>-0.030552196694881</v>
      </c>
      <c r="L137" t="inlineStr"/>
      <c r="M137" t="n">
        <v>-0.0172455535897196</v>
      </c>
      <c r="N137" t="inlineStr"/>
      <c r="O137" t="n">
        <v>-0.0245014685422785</v>
      </c>
      <c r="P137" t="n">
        <v>-0.0276381909547738</v>
      </c>
      <c r="Q137" t="n">
        <v>-0.0195374046763723</v>
      </c>
      <c r="R137" t="n">
        <v>-0.0348226313426133</v>
      </c>
      <c r="S137" t="n">
        <v>-0.0276858909823097</v>
      </c>
      <c r="T137" t="n">
        <v>0.0305169402724414</v>
      </c>
    </row>
    <row r="138">
      <c r="A138" s="142" t="n">
        <v>40663</v>
      </c>
      <c r="B138" t="inlineStr"/>
      <c r="C138" t="n">
        <v>-0.0055701523909617</v>
      </c>
      <c r="D138" t="inlineStr"/>
      <c r="E138" t="inlineStr"/>
      <c r="F138" t="inlineStr"/>
      <c r="G138" t="inlineStr"/>
      <c r="H138" t="inlineStr"/>
      <c r="I138" t="inlineStr"/>
      <c r="J138" t="inlineStr"/>
      <c r="K138" t="n">
        <v>-0.0425744220854814</v>
      </c>
      <c r="L138" t="inlineStr"/>
      <c r="M138" t="n">
        <v>-0.0029183801095341</v>
      </c>
      <c r="N138" t="inlineStr"/>
      <c r="O138" t="n">
        <v>-0.0036447191189287</v>
      </c>
      <c r="P138" t="n">
        <v>-0.0025839793281653</v>
      </c>
      <c r="Q138" t="n">
        <v>-0.0240406247991257</v>
      </c>
      <c r="R138" t="n">
        <v>0.0330627214713841</v>
      </c>
      <c r="S138" t="n">
        <v>-0.0043424514247678</v>
      </c>
      <c r="T138" t="n">
        <v>-0.013801658775001</v>
      </c>
    </row>
    <row r="139">
      <c r="A139" s="142" t="n">
        <v>40694</v>
      </c>
      <c r="B139" t="inlineStr"/>
      <c r="C139" t="n">
        <v>-0.0352726696258719</v>
      </c>
      <c r="D139" t="inlineStr"/>
      <c r="E139" t="inlineStr"/>
      <c r="F139" t="inlineStr"/>
      <c r="G139" t="inlineStr"/>
      <c r="H139" t="inlineStr"/>
      <c r="I139" t="inlineStr"/>
      <c r="J139" t="inlineStr"/>
      <c r="K139" t="n">
        <v>-0.0291818655549765</v>
      </c>
      <c r="L139" t="inlineStr"/>
      <c r="M139" t="n">
        <v>-0.0364914948208685</v>
      </c>
      <c r="N139" t="inlineStr"/>
      <c r="O139" t="n">
        <v>-0.0397614314115307</v>
      </c>
      <c r="P139" t="n">
        <v>-0.042314335060449</v>
      </c>
      <c r="Q139" t="n">
        <v>-0.0233155502865047</v>
      </c>
      <c r="R139" t="n">
        <v>-0.0020565784239403</v>
      </c>
      <c r="S139" t="n">
        <v>0.0098157816545694</v>
      </c>
      <c r="T139" t="n">
        <v>0.0049284278177788</v>
      </c>
    </row>
    <row r="140">
      <c r="A140" s="142" t="n">
        <v>40724</v>
      </c>
      <c r="B140" t="inlineStr"/>
      <c r="C140" t="n">
        <v>-0.0470517349984936</v>
      </c>
      <c r="D140" t="inlineStr"/>
      <c r="E140" t="inlineStr"/>
      <c r="F140" t="inlineStr"/>
      <c r="G140" t="inlineStr"/>
      <c r="H140" t="inlineStr"/>
      <c r="I140" t="inlineStr"/>
      <c r="J140" t="inlineStr"/>
      <c r="K140" t="n">
        <v>-0.06834854177849339</v>
      </c>
      <c r="L140" t="inlineStr"/>
      <c r="M140" t="n">
        <v>-0.0618601439984219</v>
      </c>
      <c r="N140" t="inlineStr"/>
      <c r="O140" t="n">
        <v>-0.0614492753623188</v>
      </c>
      <c r="P140" t="n">
        <v>-0.0568079350766455</v>
      </c>
      <c r="Q140" t="n">
        <v>-0.0724256524377906</v>
      </c>
      <c r="R140" t="n">
        <v>-0.0274524846378905</v>
      </c>
      <c r="S140" t="n">
        <v>-0.0240749887033553</v>
      </c>
      <c r="T140" t="n">
        <v>-0.0237039114360855</v>
      </c>
    </row>
    <row r="141">
      <c r="A141" s="142" t="n">
        <v>40755</v>
      </c>
      <c r="B141" t="inlineStr"/>
      <c r="C141" t="n">
        <v>0.0598649231211381</v>
      </c>
      <c r="D141" t="inlineStr"/>
      <c r="E141" t="inlineStr"/>
      <c r="F141" t="inlineStr"/>
      <c r="G141" t="inlineStr"/>
      <c r="H141" t="inlineStr"/>
      <c r="I141" t="inlineStr"/>
      <c r="J141" t="inlineStr"/>
      <c r="K141" t="n">
        <v>0.06932974841559431</v>
      </c>
      <c r="L141" t="inlineStr"/>
      <c r="M141" t="n">
        <v>0.0705439559284257</v>
      </c>
      <c r="N141" t="inlineStr"/>
      <c r="O141" t="n">
        <v>0.0608841436512839</v>
      </c>
      <c r="P141" t="n">
        <v>0.0535372848948374</v>
      </c>
      <c r="Q141" t="n">
        <v>0.0548164303889493</v>
      </c>
      <c r="R141" t="n">
        <v>-0.0252577199996906</v>
      </c>
      <c r="S141" t="n">
        <v>-0.0074835791967267</v>
      </c>
      <c r="T141" t="n">
        <v>0.0044628469740917</v>
      </c>
    </row>
    <row r="142">
      <c r="A142" s="142" t="n">
        <v>40786</v>
      </c>
      <c r="B142" t="inlineStr"/>
      <c r="C142" t="n">
        <v>0.0094094039806931</v>
      </c>
      <c r="D142" t="inlineStr"/>
      <c r="E142" t="inlineStr"/>
      <c r="F142" t="inlineStr"/>
      <c r="G142" t="inlineStr"/>
      <c r="H142" t="inlineStr"/>
      <c r="I142" t="inlineStr"/>
      <c r="J142" t="inlineStr"/>
      <c r="K142" t="n">
        <v>0.0192169540229885</v>
      </c>
      <c r="L142" t="inlineStr"/>
      <c r="M142" t="n">
        <v>0.0233727461994734</v>
      </c>
      <c r="N142" t="inlineStr"/>
      <c r="O142" t="n">
        <v>0.0616318722448638</v>
      </c>
      <c r="P142" t="n">
        <v>0.0272232304900181</v>
      </c>
      <c r="Q142" t="n">
        <v>0.0587221724446895</v>
      </c>
      <c r="R142" t="n">
        <v>-0.1019350846153236</v>
      </c>
      <c r="S142" t="n">
        <v>-0.0748467588825603</v>
      </c>
      <c r="T142" t="n">
        <v>-0.0911376777730504</v>
      </c>
    </row>
    <row r="143">
      <c r="A143" s="142" t="n">
        <v>40816</v>
      </c>
      <c r="B143" t="inlineStr"/>
      <c r="C143" t="n">
        <v>-0.1607521826729347</v>
      </c>
      <c r="D143" t="inlineStr"/>
      <c r="E143" t="inlineStr"/>
      <c r="F143" t="inlineStr"/>
      <c r="G143" t="inlineStr"/>
      <c r="H143" t="inlineStr"/>
      <c r="I143" t="inlineStr"/>
      <c r="J143" t="inlineStr"/>
      <c r="K143" t="n">
        <v>-0.08475770925110131</v>
      </c>
      <c r="L143" t="inlineStr"/>
      <c r="M143" t="n">
        <v>-0.08488791647474279</v>
      </c>
      <c r="N143" t="inlineStr"/>
      <c r="O143" t="n">
        <v>-0.0834377937950485</v>
      </c>
      <c r="P143" t="n">
        <v>-0.1113074204946996</v>
      </c>
      <c r="Q143" t="n">
        <v>-0.1022719875008137</v>
      </c>
      <c r="R143" t="n">
        <v>-0.0446759075207831</v>
      </c>
      <c r="S143" t="n">
        <v>-0.0282025423331301</v>
      </c>
      <c r="T143" t="n">
        <v>-0.0833355716801798</v>
      </c>
    </row>
    <row r="144">
      <c r="A144" s="142" t="n">
        <v>40847</v>
      </c>
      <c r="B144" t="inlineStr"/>
      <c r="C144" t="n">
        <v>0.0447488876796515</v>
      </c>
      <c r="D144" t="inlineStr"/>
      <c r="E144" t="inlineStr"/>
      <c r="F144" t="inlineStr"/>
      <c r="G144" t="inlineStr"/>
      <c r="H144" t="inlineStr"/>
      <c r="I144" t="inlineStr"/>
      <c r="J144" t="inlineStr"/>
      <c r="K144" t="n">
        <v>0.063823642664613</v>
      </c>
      <c r="L144" t="inlineStr"/>
      <c r="M144" t="n">
        <v>0.0268870199869968</v>
      </c>
      <c r="N144" t="inlineStr"/>
      <c r="O144" t="n">
        <v>0.0153859304214036</v>
      </c>
      <c r="P144" t="n">
        <v>0.06560636182902591</v>
      </c>
      <c r="Q144" t="n">
        <v>0.0503988397389412</v>
      </c>
      <c r="R144" t="n">
        <v>0.0783550344011245</v>
      </c>
      <c r="S144" t="n">
        <v>0.0649925788273342</v>
      </c>
      <c r="T144" t="n">
        <v>0.0893420011637107</v>
      </c>
    </row>
    <row r="145">
      <c r="A145" s="142" t="n">
        <v>40877</v>
      </c>
      <c r="B145" t="inlineStr"/>
      <c r="C145" t="n">
        <v>-0.0141548454303134</v>
      </c>
      <c r="D145" t="inlineStr"/>
      <c r="E145" t="inlineStr"/>
      <c r="F145" t="inlineStr"/>
      <c r="G145" t="inlineStr"/>
      <c r="H145" t="inlineStr"/>
      <c r="I145" t="inlineStr"/>
      <c r="J145" t="inlineStr"/>
      <c r="K145" t="n">
        <v>0.0453352637770336</v>
      </c>
      <c r="L145" t="inlineStr"/>
      <c r="M145" t="n">
        <v>0.0655188611808916</v>
      </c>
      <c r="N145" t="inlineStr"/>
      <c r="O145" t="n">
        <v>0.0361983331930297</v>
      </c>
      <c r="P145" t="n">
        <v>0.0298507462686565</v>
      </c>
      <c r="Q145" t="n">
        <v>0.0051087331722472</v>
      </c>
      <c r="R145" t="n">
        <v>-0.0106166762428285</v>
      </c>
      <c r="S145" t="n">
        <v>0.0051214068005938</v>
      </c>
      <c r="T145" t="n">
        <v>-0.0329126862746603</v>
      </c>
    </row>
    <row r="146">
      <c r="A146" s="142" t="n">
        <v>40908</v>
      </c>
      <c r="B146" t="inlineStr"/>
      <c r="C146" t="n">
        <v>-0.0854336948752214</v>
      </c>
      <c r="D146" t="inlineStr"/>
      <c r="E146" t="inlineStr"/>
      <c r="F146" t="inlineStr"/>
      <c r="G146" t="inlineStr"/>
      <c r="H146" t="inlineStr"/>
      <c r="I146" t="inlineStr"/>
      <c r="J146" t="inlineStr"/>
      <c r="K146" t="n">
        <v>-0.118334487534626</v>
      </c>
      <c r="L146" t="inlineStr"/>
      <c r="M146" t="n">
        <v>-0.1020298633340361</v>
      </c>
      <c r="N146" t="inlineStr"/>
      <c r="O146" t="n">
        <v>-0.1042326752782516</v>
      </c>
      <c r="P146" t="n">
        <v>-0.0860507246376811</v>
      </c>
      <c r="Q146" t="n">
        <v>-0.067724431623051</v>
      </c>
      <c r="R146" t="n">
        <v>0.0209584730998257</v>
      </c>
      <c r="S146" t="n">
        <v>0.0348893573369104</v>
      </c>
      <c r="T146" t="n">
        <v>0.0244765942567419</v>
      </c>
    </row>
    <row r="147">
      <c r="A147" s="142" t="n">
        <v>40939</v>
      </c>
      <c r="B147" t="inlineStr"/>
      <c r="C147" t="n">
        <v>0.1438425988854155</v>
      </c>
      <c r="D147" t="inlineStr"/>
      <c r="E147" t="inlineStr"/>
      <c r="F147" t="inlineStr"/>
      <c r="G147" t="inlineStr"/>
      <c r="H147" t="inlineStr"/>
      <c r="I147" t="inlineStr"/>
      <c r="J147" t="inlineStr"/>
      <c r="K147" t="n">
        <v>0.1013254786450663</v>
      </c>
      <c r="L147" t="inlineStr"/>
      <c r="M147" t="n">
        <v>0.0953722677595627</v>
      </c>
      <c r="N147" t="inlineStr"/>
      <c r="O147" t="n">
        <v>0.09668057319064011</v>
      </c>
      <c r="P147" t="n">
        <v>0.1159563924677899</v>
      </c>
      <c r="Q147" t="n">
        <v>0.107861195019524</v>
      </c>
      <c r="R147" t="n">
        <v>0.0381444786864646</v>
      </c>
      <c r="S147" t="n">
        <v>0.0493333623807241</v>
      </c>
      <c r="T147" t="n">
        <v>0.1041543038215251</v>
      </c>
    </row>
    <row r="148">
      <c r="A148" s="142" t="n">
        <v>40968</v>
      </c>
      <c r="B148" t="inlineStr"/>
      <c r="C148" t="n">
        <v>-0.0288761474703663</v>
      </c>
      <c r="D148" t="inlineStr"/>
      <c r="E148" t="inlineStr"/>
      <c r="F148" t="inlineStr"/>
      <c r="G148" t="inlineStr"/>
      <c r="H148" t="inlineStr"/>
      <c r="I148" t="inlineStr"/>
      <c r="J148" t="inlineStr"/>
      <c r="K148" t="n">
        <v>-0.0298653829009539</v>
      </c>
      <c r="L148" t="inlineStr"/>
      <c r="M148" t="n">
        <v>-0.0299321848936003</v>
      </c>
      <c r="N148" t="inlineStr"/>
      <c r="O148" t="n">
        <v>-0.0399437644723784</v>
      </c>
      <c r="P148" t="n">
        <v>-0.0435168738898756</v>
      </c>
      <c r="Q148" t="n">
        <v>-0.0209483274589347</v>
      </c>
      <c r="R148" t="n">
        <v>0.040561979686299</v>
      </c>
      <c r="S148" t="n">
        <v>0.027809784808944</v>
      </c>
      <c r="T148" t="n">
        <v>0.0371992707678365</v>
      </c>
    </row>
    <row r="149">
      <c r="A149" s="142" t="n">
        <v>40999</v>
      </c>
      <c r="B149" t="inlineStr"/>
      <c r="C149" t="n">
        <v>-0.115727002967359</v>
      </c>
      <c r="D149" t="inlineStr"/>
      <c r="E149" t="inlineStr"/>
      <c r="F149" t="inlineStr"/>
      <c r="G149" t="inlineStr"/>
      <c r="H149" t="inlineStr"/>
      <c r="I149" t="inlineStr"/>
      <c r="J149" t="inlineStr"/>
      <c r="K149" t="n">
        <v>-0.1058628928505789</v>
      </c>
      <c r="L149" t="inlineStr"/>
      <c r="M149" t="n">
        <v>-0.1104057854560065</v>
      </c>
      <c r="N149" t="inlineStr"/>
      <c r="O149" t="n">
        <v>-0.1187010078387458</v>
      </c>
      <c r="P149" t="n">
        <v>-0.1253481894150417</v>
      </c>
      <c r="Q149" t="n">
        <v>-0.1365982882760494</v>
      </c>
      <c r="R149" t="n">
        <v>-0.0014067682054668</v>
      </c>
      <c r="S149" t="n">
        <v>0.0111905627600694</v>
      </c>
      <c r="T149" t="n">
        <v>-0.0290239879704545</v>
      </c>
    </row>
    <row r="150">
      <c r="A150" s="142" t="n">
        <v>41029</v>
      </c>
      <c r="B150" t="inlineStr"/>
      <c r="C150" t="n">
        <v>-0.0499896215318618</v>
      </c>
      <c r="D150" t="inlineStr"/>
      <c r="E150" t="inlineStr"/>
      <c r="F150" t="inlineStr"/>
      <c r="G150" t="inlineStr"/>
      <c r="H150" t="inlineStr"/>
      <c r="I150" t="inlineStr"/>
      <c r="J150" t="inlineStr"/>
      <c r="K150" t="n">
        <v>-0.0412127440904418</v>
      </c>
      <c r="L150" t="n">
        <v>-0.0147763828721121</v>
      </c>
      <c r="M150" t="n">
        <v>-0.0599313521813746</v>
      </c>
      <c r="N150" t="inlineStr"/>
      <c r="O150" t="n">
        <v>-0.0505326947512462</v>
      </c>
      <c r="P150" t="n">
        <v>-0.0467091295116772</v>
      </c>
      <c r="Q150" t="n">
        <v>-0.0515301707182754</v>
      </c>
      <c r="R150" t="n">
        <v>-0.0168892596585945</v>
      </c>
      <c r="S150" t="n">
        <v>-0.005353575709149</v>
      </c>
      <c r="T150" t="n">
        <v>-0.0058666982905654</v>
      </c>
    </row>
    <row r="151">
      <c r="A151" s="142" t="n">
        <v>41060</v>
      </c>
      <c r="B151" t="inlineStr"/>
      <c r="C151" t="n">
        <v>-0.0701722442736972</v>
      </c>
      <c r="D151" t="inlineStr"/>
      <c r="E151" t="inlineStr"/>
      <c r="F151" t="inlineStr"/>
      <c r="G151" t="inlineStr"/>
      <c r="H151" t="inlineStr"/>
      <c r="I151" t="inlineStr"/>
      <c r="J151" t="inlineStr"/>
      <c r="K151" t="n">
        <v>-0.0597062922070962</v>
      </c>
      <c r="L151" t="n">
        <v>-0.0929825943467075</v>
      </c>
      <c r="M151" t="n">
        <v>-0.0658179197693971</v>
      </c>
      <c r="N151" t="inlineStr"/>
      <c r="O151" t="n">
        <v>-0.0392217418159357</v>
      </c>
      <c r="P151" t="n">
        <v>-0.07238307349665921</v>
      </c>
      <c r="Q151" t="n">
        <v>-0.0237226277372262</v>
      </c>
      <c r="R151" t="n">
        <v>-0.060760344868993</v>
      </c>
      <c r="S151" t="n">
        <v>-0.0255362307197943</v>
      </c>
      <c r="T151" t="n">
        <v>-0.0495998540458422</v>
      </c>
    </row>
    <row r="152">
      <c r="A152" s="142" t="n">
        <v>41090</v>
      </c>
      <c r="B152" t="inlineStr"/>
      <c r="C152" t="n">
        <v>-0.0526357014177175</v>
      </c>
      <c r="D152" t="inlineStr"/>
      <c r="E152" t="inlineStr"/>
      <c r="F152" t="inlineStr"/>
      <c r="G152" t="inlineStr"/>
      <c r="H152" t="inlineStr"/>
      <c r="I152" t="inlineStr"/>
      <c r="J152" t="inlineStr"/>
      <c r="K152" t="n">
        <v>-0.0101459188326493</v>
      </c>
      <c r="L152" t="n">
        <v>-0.0035477911884707</v>
      </c>
      <c r="M152" t="n">
        <v>-0.0268963743893031</v>
      </c>
      <c r="N152" t="inlineStr"/>
      <c r="O152" t="n">
        <v>-0.0030001071466838</v>
      </c>
      <c r="P152" t="n">
        <v>-0.0276110444177671</v>
      </c>
      <c r="Q152" t="n">
        <v>-0.0095157179269329</v>
      </c>
      <c r="R152" t="n">
        <v>0.0515823297280251</v>
      </c>
      <c r="S152" t="n">
        <v>0.0224338166342061</v>
      </c>
      <c r="T152" t="n">
        <v>0.0119128483040711</v>
      </c>
    </row>
    <row r="153">
      <c r="A153" s="142" t="n">
        <v>41121</v>
      </c>
      <c r="B153" t="inlineStr"/>
      <c r="C153" t="n">
        <v>0.0587019429516328</v>
      </c>
      <c r="D153" t="inlineStr"/>
      <c r="E153" t="inlineStr"/>
      <c r="F153" t="inlineStr"/>
      <c r="G153" t="inlineStr"/>
      <c r="H153" t="inlineStr"/>
      <c r="I153" t="inlineStr"/>
      <c r="J153" t="inlineStr"/>
      <c r="K153" t="n">
        <v>0.0355867787631003</v>
      </c>
      <c r="L153" t="n">
        <v>-0.0013020948339702</v>
      </c>
      <c r="M153" t="n">
        <v>0.0389493711024204</v>
      </c>
      <c r="N153" t="inlineStr"/>
      <c r="O153" t="n">
        <v>0.008275120902740501</v>
      </c>
      <c r="P153" t="n">
        <v>0.019753086419753</v>
      </c>
      <c r="Q153" t="n">
        <v>0.0370560988162635</v>
      </c>
      <c r="R153" t="n">
        <v>0.0420492952609439</v>
      </c>
      <c r="S153" t="n">
        <v>0.0445584470559776</v>
      </c>
      <c r="T153" t="n">
        <v>0.0505525133978572</v>
      </c>
    </row>
    <row r="154">
      <c r="A154" s="142" t="n">
        <v>41152</v>
      </c>
      <c r="B154" t="inlineStr"/>
      <c r="C154" t="n">
        <v>0.0551737602499022</v>
      </c>
      <c r="D154" t="inlineStr"/>
      <c r="E154" t="inlineStr"/>
      <c r="F154" t="inlineStr"/>
      <c r="G154" t="inlineStr"/>
      <c r="H154" t="inlineStr"/>
      <c r="I154" t="inlineStr"/>
      <c r="J154" t="inlineStr"/>
      <c r="K154" t="n">
        <v>0.0507117437722419</v>
      </c>
      <c r="L154" t="n">
        <v>0.0764052192661524</v>
      </c>
      <c r="M154" t="n">
        <v>0.0564626888448038</v>
      </c>
      <c r="N154" t="inlineStr"/>
      <c r="O154" t="n">
        <v>0.096674483052654</v>
      </c>
      <c r="P154" t="n">
        <v>0.0641646489104115</v>
      </c>
      <c r="Q154" t="n">
        <v>0.0276261373035566</v>
      </c>
      <c r="R154" t="n">
        <v>0.020129582241166</v>
      </c>
      <c r="S154" t="n">
        <v>-0.0017175001688553</v>
      </c>
      <c r="T154" t="n">
        <v>-0.0262216635181687</v>
      </c>
    </row>
    <row r="155">
      <c r="A155" s="142" t="n">
        <v>41182</v>
      </c>
      <c r="B155" t="inlineStr"/>
      <c r="C155" t="n">
        <v>0.1226362728046477</v>
      </c>
      <c r="D155" t="inlineStr"/>
      <c r="E155" t="inlineStr"/>
      <c r="F155" t="inlineStr"/>
      <c r="G155" t="inlineStr"/>
      <c r="H155" t="inlineStr"/>
      <c r="I155" t="inlineStr"/>
      <c r="J155" t="inlineStr"/>
      <c r="K155" t="n">
        <v>0.1021380186282809</v>
      </c>
      <c r="L155" t="n">
        <v>0.0612228880260394</v>
      </c>
      <c r="M155" t="n">
        <v>0.1143049737589676</v>
      </c>
      <c r="N155" t="inlineStr"/>
      <c r="O155" t="n">
        <v>0.0984546603168432</v>
      </c>
      <c r="P155" t="n">
        <v>0.1228668941979522</v>
      </c>
      <c r="Q155" t="n">
        <v>0.1140534449452672</v>
      </c>
      <c r="R155" t="n">
        <v>0.0087225039075902</v>
      </c>
      <c r="S155" t="n">
        <v>0.0106513565498109</v>
      </c>
      <c r="T155" t="n">
        <v>0.0389134752885882</v>
      </c>
    </row>
    <row r="156">
      <c r="A156" s="142" t="n">
        <v>41213</v>
      </c>
      <c r="B156" t="inlineStr"/>
      <c r="C156" t="n">
        <v>-0.0607838612914922</v>
      </c>
      <c r="D156" t="inlineStr"/>
      <c r="E156" t="inlineStr"/>
      <c r="F156" t="inlineStr"/>
      <c r="G156" t="inlineStr"/>
      <c r="H156" t="inlineStr"/>
      <c r="I156" t="inlineStr"/>
      <c r="J156" t="inlineStr"/>
      <c r="K156" t="n">
        <v>-0.0358206088543165</v>
      </c>
      <c r="L156" t="n">
        <v>-0.0482264058836126</v>
      </c>
      <c r="M156" t="n">
        <v>-0.0307220325800459</v>
      </c>
      <c r="N156" t="inlineStr"/>
      <c r="O156" t="n">
        <v>-0.0319412493364006</v>
      </c>
      <c r="P156" t="n">
        <v>-0.0354609929078013</v>
      </c>
      <c r="Q156" t="n">
        <v>-0.0261541796112998</v>
      </c>
      <c r="R156" t="n">
        <v>0.0072487320387908</v>
      </c>
      <c r="S156" t="n">
        <v>-0.0138002926465384</v>
      </c>
      <c r="T156" t="n">
        <v>-0.0132050019050625</v>
      </c>
    </row>
    <row r="157">
      <c r="A157" s="142" t="n">
        <v>41243</v>
      </c>
      <c r="B157" t="inlineStr"/>
      <c r="C157" t="n">
        <v>-0.0906187484645351</v>
      </c>
      <c r="D157" t="inlineStr"/>
      <c r="E157" t="inlineStr"/>
      <c r="F157" t="inlineStr"/>
      <c r="G157" t="inlineStr"/>
      <c r="H157" t="inlineStr"/>
      <c r="I157" t="inlineStr"/>
      <c r="J157" t="n">
        <v>-0.0479962721342032</v>
      </c>
      <c r="K157" t="n">
        <v>-0.08884462151394421</v>
      </c>
      <c r="L157" t="n">
        <v>0.0315575136483641</v>
      </c>
      <c r="M157" t="n">
        <v>-0.0869293865905849</v>
      </c>
      <c r="N157" t="inlineStr"/>
      <c r="O157" t="n">
        <v>-0.091582122292295</v>
      </c>
      <c r="P157" t="n">
        <v>-0.09663865546218479</v>
      </c>
      <c r="Q157" t="n">
        <v>-0.06484160546034561</v>
      </c>
      <c r="R157" t="n">
        <v>0.022182533131219</v>
      </c>
      <c r="S157" t="n">
        <v>0.009047711404189101</v>
      </c>
      <c r="T157" t="n">
        <v>0.008957082530384399</v>
      </c>
    </row>
    <row r="158">
      <c r="A158" s="142" t="n">
        <v>41274</v>
      </c>
      <c r="B158" t="inlineStr"/>
      <c r="C158" t="n">
        <v>-0.0602060900775732</v>
      </c>
      <c r="D158" t="inlineStr"/>
      <c r="E158" t="inlineStr"/>
      <c r="F158" t="inlineStr"/>
      <c r="G158" t="inlineStr"/>
      <c r="H158" t="inlineStr"/>
      <c r="I158" t="inlineStr"/>
      <c r="J158" t="n">
        <v>-0.0567792462065589</v>
      </c>
      <c r="K158" t="n">
        <v>-0.0308264101442938</v>
      </c>
      <c r="L158" t="n">
        <v>-0.0324292602106142</v>
      </c>
      <c r="M158" t="n">
        <v>-0.0570745044429255</v>
      </c>
      <c r="N158" t="inlineStr"/>
      <c r="O158" t="n">
        <v>-0.0596639500955831</v>
      </c>
      <c r="P158" t="n">
        <v>-0.0313953488372092</v>
      </c>
      <c r="Q158" t="n">
        <v>-0.0625942086473622</v>
      </c>
      <c r="R158" t="n">
        <v>0.014256977990515</v>
      </c>
      <c r="S158" t="n">
        <v>0.0088416480063044</v>
      </c>
      <c r="T158" t="n">
        <v>0.0347345521742277</v>
      </c>
    </row>
    <row r="159">
      <c r="A159" s="142" t="n">
        <v>41305</v>
      </c>
      <c r="B159" t="inlineStr"/>
      <c r="C159" t="n">
        <v>-0.1111658658781979</v>
      </c>
      <c r="D159" t="inlineStr"/>
      <c r="E159" t="inlineStr"/>
      <c r="F159" t="inlineStr"/>
      <c r="G159" t="inlineStr"/>
      <c r="H159" t="inlineStr"/>
      <c r="I159" t="inlineStr"/>
      <c r="J159" t="n">
        <v>-0.0908147379346133</v>
      </c>
      <c r="K159" t="n">
        <v>-0.0957590796300473</v>
      </c>
      <c r="L159" t="n">
        <v>0.0334906423173748</v>
      </c>
      <c r="M159" t="n">
        <v>-0.1045150934603634</v>
      </c>
      <c r="N159" t="inlineStr"/>
      <c r="O159" t="n">
        <v>-0.1059276695912688</v>
      </c>
      <c r="P159" t="n">
        <v>-0.0804321728691476</v>
      </c>
      <c r="Q159" t="n">
        <v>-0.0864082599864589</v>
      </c>
      <c r="R159" t="n">
        <v>0.0280480037059556</v>
      </c>
      <c r="S159" t="n">
        <v>0.0160136416030789</v>
      </c>
      <c r="T159" t="n">
        <v>-0.0153399171031411</v>
      </c>
    </row>
    <row r="160">
      <c r="A160" s="142" t="n">
        <v>41333</v>
      </c>
      <c r="B160" t="inlineStr"/>
      <c r="C160" t="n">
        <v>-0.1628164849380891</v>
      </c>
      <c r="D160" t="inlineStr"/>
      <c r="E160" t="inlineStr"/>
      <c r="F160" t="inlineStr"/>
      <c r="G160" t="inlineStr"/>
      <c r="H160" t="inlineStr"/>
      <c r="I160" t="inlineStr"/>
      <c r="J160" t="n">
        <v>-0.0576484018264839</v>
      </c>
      <c r="K160" t="n">
        <v>-0.07933142073094659</v>
      </c>
      <c r="L160" t="n">
        <v>-0.0546203062668469</v>
      </c>
      <c r="M160" t="n">
        <v>-0.09375813119777961</v>
      </c>
      <c r="N160" t="inlineStr"/>
      <c r="O160" t="n">
        <v>-0.07395883197702249</v>
      </c>
      <c r="P160" t="n">
        <v>-0.0822454308093995</v>
      </c>
      <c r="Q160" t="n">
        <v>-0.0561371005094951</v>
      </c>
      <c r="R160" t="n">
        <v>0.009568333673634501</v>
      </c>
      <c r="S160" t="n">
        <v>0.0381232771391601</v>
      </c>
      <c r="T160" t="n">
        <v>0.0252395712081427</v>
      </c>
    </row>
    <row r="161">
      <c r="A161" s="142" t="n">
        <v>41364</v>
      </c>
      <c r="B161" t="inlineStr"/>
      <c r="C161" t="n">
        <v>0.0663907284768212</v>
      </c>
      <c r="D161" t="inlineStr"/>
      <c r="E161" t="inlineStr"/>
      <c r="F161" t="inlineStr"/>
      <c r="G161" t="inlineStr"/>
      <c r="H161" t="inlineStr"/>
      <c r="I161" t="inlineStr"/>
      <c r="J161" t="n">
        <v>-0.005451241671714</v>
      </c>
      <c r="K161" t="n">
        <v>0.0107031567538273</v>
      </c>
      <c r="L161" t="n">
        <v>0.0102497224257596</v>
      </c>
      <c r="M161" t="n">
        <v>0.0229694378868119</v>
      </c>
      <c r="N161" t="inlineStr"/>
      <c r="O161" t="n">
        <v>0.023520289480486</v>
      </c>
      <c r="P161" t="n">
        <v>0.0042674253200567</v>
      </c>
      <c r="Q161" t="n">
        <v>0.0043183825694375</v>
      </c>
      <c r="R161" t="n">
        <v>0.0159983262431133</v>
      </c>
      <c r="S161" t="n">
        <v>0.0365065028901734</v>
      </c>
      <c r="T161" t="n">
        <v>-0.0016436348754238</v>
      </c>
    </row>
    <row r="162">
      <c r="A162" s="142" t="n">
        <v>41394</v>
      </c>
      <c r="B162" t="inlineStr"/>
      <c r="C162" t="n">
        <v>-0.1968120892201004</v>
      </c>
      <c r="D162" t="inlineStr"/>
      <c r="E162" t="inlineStr"/>
      <c r="F162" t="inlineStr"/>
      <c r="G162" t="inlineStr"/>
      <c r="H162" t="inlineStr"/>
      <c r="I162" t="inlineStr"/>
      <c r="J162" t="n">
        <v>-0.1918392204628503</v>
      </c>
      <c r="K162" t="n">
        <v>-0.1981233243967828</v>
      </c>
      <c r="L162" t="n">
        <v>-0.08873761443091389</v>
      </c>
      <c r="M162" t="n">
        <v>-0.2202956402420008</v>
      </c>
      <c r="N162" t="inlineStr"/>
      <c r="O162" t="n">
        <v>-0.2069444444444445</v>
      </c>
      <c r="P162" t="n">
        <v>-0.1968838526912181</v>
      </c>
      <c r="Q162" t="n">
        <v>-0.2203654842177269</v>
      </c>
      <c r="R162" t="n">
        <v>0.0162337662337663</v>
      </c>
      <c r="S162" t="n">
        <v>0.0020128614001149</v>
      </c>
      <c r="T162" t="n">
        <v>-0.0164997735454842</v>
      </c>
    </row>
    <row r="163">
      <c r="A163" s="142" t="n">
        <v>41425</v>
      </c>
      <c r="B163" t="inlineStr"/>
      <c r="C163" t="n">
        <v>-0.07480670103092769</v>
      </c>
      <c r="D163" t="inlineStr"/>
      <c r="E163" t="inlineStr"/>
      <c r="F163" t="inlineStr"/>
      <c r="G163" t="inlineStr"/>
      <c r="H163" t="inlineStr"/>
      <c r="I163" t="inlineStr"/>
      <c r="J163" t="n">
        <v>-0.0188394875659382</v>
      </c>
      <c r="K163" t="n">
        <v>-0.0192243396857237</v>
      </c>
      <c r="L163" t="n">
        <v>-0.0294462831200046</v>
      </c>
      <c r="M163" t="n">
        <v>-0.027397808175346</v>
      </c>
      <c r="N163" t="inlineStr"/>
      <c r="O163" t="n">
        <v>-0.0055723610889986</v>
      </c>
      <c r="P163" t="n">
        <v>-0.0634920634920636</v>
      </c>
      <c r="Q163" t="n">
        <v>-0.0111556781148157</v>
      </c>
      <c r="R163" t="n">
        <v>0.0191693290734824</v>
      </c>
      <c r="S163" t="n">
        <v>0.0144965345716696</v>
      </c>
      <c r="T163" t="n">
        <v>-0.0088135046286026</v>
      </c>
    </row>
    <row r="164">
      <c r="A164" s="142" t="n">
        <v>41455</v>
      </c>
      <c r="B164" t="inlineStr"/>
      <c r="C164" t="n">
        <v>-0.1963925064419528</v>
      </c>
      <c r="D164" t="inlineStr"/>
      <c r="E164" t="inlineStr"/>
      <c r="F164" t="inlineStr"/>
      <c r="G164" t="inlineStr"/>
      <c r="H164" t="inlineStr"/>
      <c r="I164" t="inlineStr"/>
      <c r="J164" t="n">
        <v>-0.2196620583717358</v>
      </c>
      <c r="K164" t="n">
        <v>-0.1678881881711266</v>
      </c>
      <c r="L164" t="n">
        <v>-0.116866203299129</v>
      </c>
      <c r="M164" t="n">
        <v>-0.1946786198955462</v>
      </c>
      <c r="N164" t="inlineStr"/>
      <c r="O164" t="n">
        <v>-0.2025296189561318</v>
      </c>
      <c r="P164" t="n">
        <v>-0.1920903954802258</v>
      </c>
      <c r="Q164" t="n">
        <v>-0.2194194447965521</v>
      </c>
      <c r="R164" t="n">
        <v>-0.051084586478623</v>
      </c>
      <c r="S164" t="n">
        <v>-0.0321018343905364</v>
      </c>
      <c r="T164" t="n">
        <v>-0.0664313135012683</v>
      </c>
    </row>
    <row r="165">
      <c r="A165" s="142" t="n">
        <v>41486</v>
      </c>
      <c r="B165" t="inlineStr"/>
      <c r="C165" t="n">
        <v>0.1407400987953895</v>
      </c>
      <c r="D165" t="inlineStr"/>
      <c r="E165" t="inlineStr"/>
      <c r="F165" t="inlineStr"/>
      <c r="G165" t="inlineStr"/>
      <c r="H165" t="inlineStr"/>
      <c r="I165" t="inlineStr"/>
      <c r="J165" t="n">
        <v>0.1663385826771652</v>
      </c>
      <c r="K165" t="n">
        <v>0.0772224498156493</v>
      </c>
      <c r="L165" t="n">
        <v>0.0608694394269724</v>
      </c>
      <c r="M165" t="n">
        <v>0.07644385436347841</v>
      </c>
      <c r="N165" t="inlineStr"/>
      <c r="O165" t="n">
        <v>0.1176470588235294</v>
      </c>
      <c r="P165" t="n">
        <v>0.1072261072261071</v>
      </c>
      <c r="Q165" t="n">
        <v>0.1419291977914907</v>
      </c>
      <c r="R165" t="n">
        <v>0.0509990990298856</v>
      </c>
      <c r="S165" t="n">
        <v>0.025771598104769</v>
      </c>
      <c r="T165" t="n">
        <v>-0.0108613919291501</v>
      </c>
    </row>
    <row r="166">
      <c r="A166" s="142" t="n">
        <v>41517</v>
      </c>
      <c r="B166" t="inlineStr"/>
      <c r="C166" t="n">
        <v>0.1474587859910354</v>
      </c>
      <c r="D166" t="inlineStr"/>
      <c r="E166" t="inlineStr"/>
      <c r="F166" t="inlineStr"/>
      <c r="G166" t="inlineStr"/>
      <c r="H166" t="inlineStr"/>
      <c r="I166" t="inlineStr"/>
      <c r="J166" t="n">
        <v>0.07468354430379739</v>
      </c>
      <c r="K166" t="n">
        <v>0.0772009887811369</v>
      </c>
      <c r="L166" t="n">
        <v>0.07481383077756559</v>
      </c>
      <c r="M166" t="n">
        <v>0.0888519924098671</v>
      </c>
      <c r="N166" t="inlineStr"/>
      <c r="O166" t="n">
        <v>0.0894557212142985</v>
      </c>
      <c r="P166" t="n">
        <v>0.1178947368421052</v>
      </c>
      <c r="Q166" t="n">
        <v>0.06897042093287831</v>
      </c>
      <c r="R166" t="n">
        <v>-0.0058279782829724</v>
      </c>
      <c r="S166" t="n">
        <v>-0.0139607165983164</v>
      </c>
      <c r="T166" t="n">
        <v>-0.010282889638887</v>
      </c>
    </row>
    <row r="167">
      <c r="A167" s="142" t="n">
        <v>41547</v>
      </c>
      <c r="B167" t="inlineStr"/>
      <c r="C167" t="n">
        <v>-0.0991128177966101</v>
      </c>
      <c r="D167" t="inlineStr"/>
      <c r="E167" t="inlineStr"/>
      <c r="F167" t="inlineStr"/>
      <c r="G167" t="inlineStr"/>
      <c r="H167" t="inlineStr"/>
      <c r="I167" t="inlineStr"/>
      <c r="J167" t="n">
        <v>-0.1138594424813506</v>
      </c>
      <c r="K167" t="n">
        <v>-0.1142100617828772</v>
      </c>
      <c r="L167" t="n">
        <v>-0.0510080351012964</v>
      </c>
      <c r="M167" t="n">
        <v>-0.0983313728052978</v>
      </c>
      <c r="N167" t="inlineStr"/>
      <c r="O167" t="n">
        <v>-0.1096455070074196</v>
      </c>
      <c r="P167" t="n">
        <v>-0.0941619585687382</v>
      </c>
      <c r="Q167" t="n">
        <v>-0.0976453372355993</v>
      </c>
      <c r="R167" t="n">
        <v>0.0441365204138926</v>
      </c>
      <c r="S167" t="n">
        <v>0.0244203558419726</v>
      </c>
      <c r="T167" t="n">
        <v>0.0374549623929023</v>
      </c>
    </row>
    <row r="168">
      <c r="A168" s="142" t="n">
        <v>41578</v>
      </c>
      <c r="B168" t="inlineStr"/>
      <c r="C168" t="n">
        <v>-0.0245461894613067</v>
      </c>
      <c r="D168" t="inlineStr"/>
      <c r="E168" t="inlineStr"/>
      <c r="F168" t="inlineStr"/>
      <c r="G168" t="inlineStr"/>
      <c r="H168" t="inlineStr"/>
      <c r="I168" t="inlineStr"/>
      <c r="J168" t="n">
        <v>-0.000886132033673</v>
      </c>
      <c r="K168" t="n">
        <v>-0.0149461937026703</v>
      </c>
      <c r="L168" t="n">
        <v>0.0073098257550205</v>
      </c>
      <c r="M168" t="n">
        <v>-0.0461925009663702</v>
      </c>
      <c r="N168" t="inlineStr"/>
      <c r="O168" t="n">
        <v>-0.0144444444444444</v>
      </c>
      <c r="P168" t="n">
        <v>0.0062370062370062</v>
      </c>
      <c r="Q168" t="n">
        <v>-0.0035382574082263</v>
      </c>
      <c r="R168" t="n">
        <v>0.0383529547331427</v>
      </c>
      <c r="S168" t="n">
        <v>0.0357103173585646</v>
      </c>
      <c r="T168" t="n">
        <v>0.0440715187541802</v>
      </c>
    </row>
    <row r="169">
      <c r="A169" s="142" t="n">
        <v>41608</v>
      </c>
      <c r="B169" t="inlineStr"/>
      <c r="C169" t="n">
        <v>-0.1643185413998341</v>
      </c>
      <c r="D169" t="inlineStr"/>
      <c r="E169" t="inlineStr"/>
      <c r="F169" t="inlineStr"/>
      <c r="G169" t="inlineStr"/>
      <c r="H169" t="inlineStr"/>
      <c r="I169" t="inlineStr"/>
      <c r="J169" t="n">
        <v>-0.1015521064301552</v>
      </c>
      <c r="K169" t="n">
        <v>-0.1116730730325713</v>
      </c>
      <c r="L169" t="n">
        <v>-0.0566150323279299</v>
      </c>
      <c r="M169" t="n">
        <v>-0.1041033434650456</v>
      </c>
      <c r="N169" t="inlineStr"/>
      <c r="O169" t="n">
        <v>-0.1219466366027809</v>
      </c>
      <c r="P169" t="n">
        <v>-0.1219008264462809</v>
      </c>
      <c r="Q169" t="n">
        <v>-0.1170291463234206</v>
      </c>
      <c r="R169" t="n">
        <v>0.0102960579045363</v>
      </c>
      <c r="S169" t="n">
        <v>0.012642871879513</v>
      </c>
      <c r="T169" t="n">
        <v>-0.0161075388900117</v>
      </c>
    </row>
    <row r="170">
      <c r="A170" s="142" t="n">
        <v>41639</v>
      </c>
      <c r="B170" t="inlineStr"/>
      <c r="C170" t="n">
        <v>-0.051027767760548</v>
      </c>
      <c r="D170" t="inlineStr"/>
      <c r="E170" t="inlineStr"/>
      <c r="F170" t="inlineStr"/>
      <c r="G170" t="inlineStr"/>
      <c r="H170" t="inlineStr"/>
      <c r="I170" t="inlineStr"/>
      <c r="J170" t="n">
        <v>-0.0468904244817375</v>
      </c>
      <c r="K170" t="n">
        <v>-0.0532908221361875</v>
      </c>
      <c r="L170" t="n">
        <v>-0.0222952441141204</v>
      </c>
      <c r="M170" t="n">
        <v>-0.0379983036471586</v>
      </c>
      <c r="N170" t="inlineStr"/>
      <c r="O170" t="n">
        <v>-0.0438690348812325</v>
      </c>
      <c r="P170" t="n">
        <v>-0.0282352941176471</v>
      </c>
      <c r="Q170" t="n">
        <v>-0.0470844504021448</v>
      </c>
      <c r="R170" t="n">
        <v>0.0102155393365392</v>
      </c>
      <c r="S170" t="n">
        <v>0.0051423309183664</v>
      </c>
      <c r="T170" t="n">
        <v>-0.0261863229472408</v>
      </c>
    </row>
    <row r="171">
      <c r="A171" s="142" t="n">
        <v>41670</v>
      </c>
      <c r="B171" t="inlineStr"/>
      <c r="C171" t="n">
        <v>0.1374691240737222</v>
      </c>
      <c r="D171" t="inlineStr"/>
      <c r="E171" t="inlineStr"/>
      <c r="F171" t="inlineStr"/>
      <c r="G171" t="inlineStr"/>
      <c r="H171" t="inlineStr"/>
      <c r="I171" t="inlineStr"/>
      <c r="J171" t="n">
        <v>0.1046090108751942</v>
      </c>
      <c r="K171" t="n">
        <v>0.1361558816454173</v>
      </c>
      <c r="L171" t="n">
        <v>0.0038263435507515</v>
      </c>
      <c r="M171" t="n">
        <v>0.1267853994004584</v>
      </c>
      <c r="N171" t="inlineStr"/>
      <c r="O171" t="n">
        <v>0.109221128021486</v>
      </c>
      <c r="P171" t="n">
        <v>0.1138014527845034</v>
      </c>
      <c r="Q171" t="n">
        <v>0.1146474415333216</v>
      </c>
      <c r="R171" t="n">
        <v>-0.0176873542665909</v>
      </c>
      <c r="S171" t="n">
        <v>-0.019069548719778</v>
      </c>
      <c r="T171" t="n">
        <v>-0.0445493224641566</v>
      </c>
    </row>
    <row r="172">
      <c r="A172" s="142" t="n">
        <v>41698</v>
      </c>
      <c r="B172" t="inlineStr"/>
      <c r="C172" t="n">
        <v>0.1159275035496534</v>
      </c>
      <c r="D172" t="inlineStr"/>
      <c r="E172" t="inlineStr"/>
      <c r="F172" t="inlineStr"/>
      <c r="G172" t="inlineStr"/>
      <c r="H172" t="inlineStr"/>
      <c r="I172" t="inlineStr"/>
      <c r="J172" t="n">
        <v>0.0731364275668073</v>
      </c>
      <c r="K172" t="n">
        <v>0.06987084480203259</v>
      </c>
      <c r="L172" t="n">
        <v>0.06847630551624399</v>
      </c>
      <c r="M172" t="n">
        <v>0.0802816901408451</v>
      </c>
      <c r="N172" t="inlineStr"/>
      <c r="O172" t="n">
        <v>0.0801049233252622</v>
      </c>
      <c r="P172" t="n">
        <v>0.1021739130434784</v>
      </c>
      <c r="Q172" t="n">
        <v>0.0774570121470263</v>
      </c>
      <c r="R172" t="n">
        <v>0.0476957703518763</v>
      </c>
      <c r="S172" t="n">
        <v>0.0235647099664424</v>
      </c>
      <c r="T172" t="n">
        <v>0.008741533510459001</v>
      </c>
    </row>
    <row r="173">
      <c r="A173" s="142" t="n">
        <v>41729</v>
      </c>
      <c r="B173" t="inlineStr"/>
      <c r="C173" t="n">
        <v>-0.0466282463887435</v>
      </c>
      <c r="D173" t="inlineStr"/>
      <c r="E173" t="inlineStr"/>
      <c r="F173" t="inlineStr"/>
      <c r="G173" t="inlineStr"/>
      <c r="H173" t="inlineStr"/>
      <c r="I173" t="inlineStr"/>
      <c r="J173" t="n">
        <v>-0.0393184796854522</v>
      </c>
      <c r="K173" t="n">
        <v>-0.0704531961211162</v>
      </c>
      <c r="L173" t="n">
        <v>-0.0214484273638558</v>
      </c>
      <c r="M173" t="n">
        <v>-0.0828625235404896</v>
      </c>
      <c r="N173" t="inlineStr"/>
      <c r="O173" t="n">
        <v>-0.09209788903418641</v>
      </c>
      <c r="P173" t="n">
        <v>-0.0749506903353056</v>
      </c>
      <c r="Q173" t="n">
        <v>-0.0751098096632503</v>
      </c>
      <c r="R173" t="n">
        <v>-0.0081234959206434</v>
      </c>
      <c r="S173" t="n">
        <v>0.0065570063874285</v>
      </c>
      <c r="T173" t="n">
        <v>0.032863936846635</v>
      </c>
    </row>
    <row r="174">
      <c r="A174" s="142" t="n">
        <v>41759</v>
      </c>
      <c r="B174" t="inlineStr"/>
      <c r="C174" t="n">
        <v>0.0064374313078976</v>
      </c>
      <c r="D174" t="inlineStr"/>
      <c r="E174" t="inlineStr"/>
      <c r="F174" t="inlineStr"/>
      <c r="G174" t="inlineStr"/>
      <c r="H174" t="inlineStr"/>
      <c r="I174" t="inlineStr"/>
      <c r="J174" t="n">
        <v>-0.0154615734424738</v>
      </c>
      <c r="K174" t="n">
        <v>-0.0112837981690441</v>
      </c>
      <c r="L174" t="n">
        <v>0.0066071745885443</v>
      </c>
      <c r="M174" t="n">
        <v>0.0024745959037539</v>
      </c>
      <c r="N174" t="inlineStr"/>
      <c r="O174" t="n">
        <v>0.0129629629629628</v>
      </c>
      <c r="P174" t="n">
        <v>0.040511727078891</v>
      </c>
      <c r="Q174" t="n">
        <v>-0.0058572107012823</v>
      </c>
      <c r="R174" t="n">
        <v>0.0188062916454616</v>
      </c>
      <c r="S174" t="n">
        <v>0.0034737543020801</v>
      </c>
      <c r="T174" t="n">
        <v>-0.0026649905719673</v>
      </c>
    </row>
    <row r="175">
      <c r="A175" s="142" t="n">
        <v>41790</v>
      </c>
      <c r="B175" t="inlineStr"/>
      <c r="C175" t="n">
        <v>0.0028081123244931</v>
      </c>
      <c r="D175" t="inlineStr"/>
      <c r="E175" t="inlineStr"/>
      <c r="F175" t="inlineStr"/>
      <c r="G175" t="inlineStr"/>
      <c r="H175" t="inlineStr"/>
      <c r="I175" t="inlineStr"/>
      <c r="J175" t="n">
        <v>-0.0318706697459583</v>
      </c>
      <c r="K175" t="n">
        <v>-0.0333763996554693</v>
      </c>
      <c r="L175" t="n">
        <v>-0.0110425218677865</v>
      </c>
      <c r="M175" t="n">
        <v>-0.0482142857142857</v>
      </c>
      <c r="N175" t="inlineStr"/>
      <c r="O175" t="n">
        <v>-0.045906967296364</v>
      </c>
      <c r="P175" t="n">
        <v>-0.0491803278688525</v>
      </c>
      <c r="Q175" t="n">
        <v>-0.0576433121019107</v>
      </c>
      <c r="R175" t="n">
        <v>0.0252143305220604</v>
      </c>
      <c r="S175" t="n">
        <v>0.0377352456788346</v>
      </c>
      <c r="T175" t="n">
        <v>0.0515912029184357</v>
      </c>
    </row>
    <row r="176">
      <c r="A176" s="142" t="n">
        <v>41820</v>
      </c>
      <c r="B176" t="inlineStr"/>
      <c r="C176" t="n">
        <v>0.1486465463596762</v>
      </c>
      <c r="D176" t="inlineStr"/>
      <c r="E176" t="inlineStr"/>
      <c r="F176" t="inlineStr"/>
      <c r="G176" t="inlineStr"/>
      <c r="H176" t="inlineStr"/>
      <c r="I176" t="inlineStr"/>
      <c r="J176" t="n">
        <v>0.1264312977099235</v>
      </c>
      <c r="K176" t="n">
        <v>0.1753174426375583</v>
      </c>
      <c r="L176" t="n">
        <v>0.0533369810307375</v>
      </c>
      <c r="M176" t="n">
        <v>0.1746495971747048</v>
      </c>
      <c r="N176" t="inlineStr"/>
      <c r="O176" t="n">
        <v>0.1818181818181818</v>
      </c>
      <c r="P176" t="n">
        <v>0.1508620689655173</v>
      </c>
      <c r="Q176" t="n">
        <v>0.1493747887799932</v>
      </c>
      <c r="R176" t="n">
        <v>-0.0043851448967451</v>
      </c>
      <c r="S176" t="n">
        <v>0.0154080830803839</v>
      </c>
      <c r="T176" t="n">
        <v>0.0231191504371439</v>
      </c>
    </row>
    <row r="177">
      <c r="A177" s="142" t="n">
        <v>41851</v>
      </c>
      <c r="B177" t="inlineStr"/>
      <c r="C177" t="n">
        <v>0.0184194487709081</v>
      </c>
      <c r="D177" t="inlineStr"/>
      <c r="E177" t="inlineStr"/>
      <c r="F177" t="inlineStr"/>
      <c r="G177" t="inlineStr"/>
      <c r="H177" t="inlineStr"/>
      <c r="I177" t="inlineStr"/>
      <c r="J177" t="n">
        <v>0.0448962304108429</v>
      </c>
      <c r="K177" t="n">
        <v>-0.0001895375284305</v>
      </c>
      <c r="L177" t="n">
        <v>-0.0134928455107532</v>
      </c>
      <c r="M177" t="n">
        <v>0.0001879081129327</v>
      </c>
      <c r="N177" t="inlineStr"/>
      <c r="O177" t="n">
        <v>-0.0018014772113132</v>
      </c>
      <c r="P177" t="n">
        <v>0</v>
      </c>
      <c r="Q177" t="n">
        <v>0.0369009114966187</v>
      </c>
      <c r="R177" t="n">
        <v>-0.0154042257768975</v>
      </c>
      <c r="S177" t="n">
        <v>0.0108571948832341</v>
      </c>
      <c r="T177" t="n">
        <v>0.043068014459767</v>
      </c>
    </row>
    <row r="178">
      <c r="A178" s="142" t="n">
        <v>41882</v>
      </c>
      <c r="B178" t="inlineStr"/>
      <c r="C178" t="n">
        <v>0.0117693995611412</v>
      </c>
      <c r="D178" t="inlineStr"/>
      <c r="E178" t="inlineStr"/>
      <c r="F178" t="inlineStr"/>
      <c r="G178" t="inlineStr"/>
      <c r="H178" t="inlineStr"/>
      <c r="I178" t="inlineStr"/>
      <c r="J178" t="n">
        <v>0.011349817592217</v>
      </c>
      <c r="K178" t="n">
        <v>0.0394312796208531</v>
      </c>
      <c r="L178" t="n">
        <v>-0.0072904464949274</v>
      </c>
      <c r="M178" t="n">
        <v>0.023718942276079</v>
      </c>
      <c r="N178" t="inlineStr"/>
      <c r="O178" t="n">
        <v>0.0321241653131203</v>
      </c>
      <c r="P178" t="n">
        <v>0.0149812734082397</v>
      </c>
      <c r="Q178" t="n">
        <v>0.0167304693038421</v>
      </c>
      <c r="R178" t="n">
        <v>0.0200550212687258</v>
      </c>
      <c r="S178" t="n">
        <v>0.0382337709126117</v>
      </c>
      <c r="T178" t="n">
        <v>0.0386808588472755</v>
      </c>
    </row>
    <row r="179">
      <c r="A179" s="142" t="n">
        <v>41912</v>
      </c>
      <c r="B179" t="inlineStr"/>
      <c r="C179" t="n">
        <v>-0.138669821240799</v>
      </c>
      <c r="D179" t="inlineStr"/>
      <c r="E179" t="inlineStr"/>
      <c r="F179" t="inlineStr"/>
      <c r="G179" t="inlineStr"/>
      <c r="H179" t="inlineStr"/>
      <c r="I179" t="inlineStr"/>
      <c r="J179" t="n">
        <v>-0.1146292585170341</v>
      </c>
      <c r="K179" t="n">
        <v>-0.1406164508480758</v>
      </c>
      <c r="L179" t="n">
        <v>-0.0991960766342074</v>
      </c>
      <c r="M179" t="n">
        <v>-0.1542484859607267</v>
      </c>
      <c r="N179" t="inlineStr"/>
      <c r="O179" t="n">
        <v>-0.1577198810980939</v>
      </c>
      <c r="P179" t="n">
        <v>-0.1457564575645756</v>
      </c>
      <c r="Q179" t="n">
        <v>-0.1377771579974898</v>
      </c>
      <c r="R179" t="n">
        <v>0.003558194612848</v>
      </c>
      <c r="S179" t="n">
        <v>0.0088992026140954</v>
      </c>
      <c r="T179" t="n">
        <v>-0.0345803429920198</v>
      </c>
    </row>
    <row r="180">
      <c r="A180" s="142" t="n">
        <v>41943</v>
      </c>
      <c r="B180" t="inlineStr"/>
      <c r="C180" t="n">
        <v>-0.09598657103616649</v>
      </c>
      <c r="D180" t="inlineStr"/>
      <c r="E180" t="inlineStr"/>
      <c r="F180" t="inlineStr"/>
      <c r="G180" t="inlineStr"/>
      <c r="H180" t="inlineStr"/>
      <c r="I180" t="inlineStr"/>
      <c r="J180" t="n">
        <v>-0.133091896785876</v>
      </c>
      <c r="K180" t="n">
        <v>-0.170415959252971</v>
      </c>
      <c r="L180" t="n">
        <v>-0.0315186573077067</v>
      </c>
      <c r="M180" t="n">
        <v>-0.1806444613214712</v>
      </c>
      <c r="N180" t="inlineStr"/>
      <c r="O180" t="n">
        <v>-0.1835167116462529</v>
      </c>
      <c r="P180" t="n">
        <v>-0.1468682505399567</v>
      </c>
      <c r="Q180" t="n">
        <v>-0.1769367620896005</v>
      </c>
      <c r="R180" t="n">
        <v>-0.018320705502422</v>
      </c>
      <c r="S180" t="n">
        <v>0.0153627882314164</v>
      </c>
      <c r="T180" t="n">
        <v>0.0201479736821894</v>
      </c>
    </row>
    <row r="181">
      <c r="A181" s="142" t="n">
        <v>41973</v>
      </c>
      <c r="B181" t="inlineStr"/>
      <c r="C181" t="n">
        <v>0.0432140445644833</v>
      </c>
      <c r="D181" t="inlineStr"/>
      <c r="E181" t="inlineStr"/>
      <c r="F181" t="inlineStr"/>
      <c r="G181" t="inlineStr"/>
      <c r="H181" t="inlineStr"/>
      <c r="I181" t="inlineStr"/>
      <c r="J181" t="n">
        <v>0.08355091383811999</v>
      </c>
      <c r="K181" t="n">
        <v>0.0708621130723969</v>
      </c>
      <c r="L181" t="n">
        <v>-0.0060107755474881</v>
      </c>
      <c r="M181" t="n">
        <v>0.034759004237288</v>
      </c>
      <c r="N181" t="inlineStr"/>
      <c r="O181" t="n">
        <v>0.0561912026442918</v>
      </c>
      <c r="P181" t="n">
        <v>0.09113924050632891</v>
      </c>
      <c r="Q181" t="n">
        <v>0.0866574965612103</v>
      </c>
      <c r="R181" t="n">
        <v>0.0317293259027933</v>
      </c>
      <c r="S181" t="n">
        <v>0.0218274971418892</v>
      </c>
      <c r="T181" t="n">
        <v>-0.005615087331861</v>
      </c>
    </row>
    <row r="182">
      <c r="A182" s="142" t="n">
        <v>42004</v>
      </c>
      <c r="B182" t="inlineStr"/>
      <c r="C182" t="n">
        <v>0.0471682847896441</v>
      </c>
      <c r="D182" t="inlineStr"/>
      <c r="E182" t="inlineStr"/>
      <c r="F182" t="inlineStr"/>
      <c r="G182" t="inlineStr"/>
      <c r="H182" t="inlineStr"/>
      <c r="I182" t="inlineStr"/>
      <c r="J182" t="n">
        <v>0.0096385542168675</v>
      </c>
      <c r="K182" t="n">
        <v>0.04538939321548</v>
      </c>
      <c r="L182" t="n">
        <v>-0.0018027385401458</v>
      </c>
      <c r="M182" t="n">
        <v>0.0549619297459851</v>
      </c>
      <c r="N182" t="n">
        <v>0.0317190529448905</v>
      </c>
      <c r="O182" t="n">
        <v>0.0370727010110736</v>
      </c>
      <c r="P182" t="n">
        <v>-0.0324825986078886</v>
      </c>
      <c r="Q182" t="n">
        <v>-0.0009041591320071</v>
      </c>
      <c r="R182" t="n">
        <v>-0.0141030357760014</v>
      </c>
      <c r="S182" t="n">
        <v>0.010359473738734</v>
      </c>
      <c r="T182" t="n">
        <v>-0.017233764676934</v>
      </c>
    </row>
    <row r="183">
      <c r="A183" s="142" t="n">
        <v>42035</v>
      </c>
      <c r="B183" t="inlineStr"/>
      <c r="C183" t="n">
        <v>0.1620180792706482</v>
      </c>
      <c r="D183" t="inlineStr"/>
      <c r="E183" t="inlineStr"/>
      <c r="F183" t="inlineStr"/>
      <c r="G183" t="inlineStr"/>
      <c r="H183" t="inlineStr"/>
      <c r="I183" t="inlineStr"/>
      <c r="J183" t="n">
        <v>0.1684964200477328</v>
      </c>
      <c r="K183" t="n">
        <v>0.2143510054844608</v>
      </c>
      <c r="L183" t="n">
        <v>0.0480701754385963</v>
      </c>
      <c r="M183" t="n">
        <v>0.2056040756914119</v>
      </c>
      <c r="N183" t="n">
        <v>0.2174661028332583</v>
      </c>
      <c r="O183" t="n">
        <v>0.2353760445682451</v>
      </c>
      <c r="P183" t="n">
        <v>0.1582733812949641</v>
      </c>
      <c r="Q183" t="n">
        <v>0.2056108597285066</v>
      </c>
      <c r="R183" t="n">
        <v>0.07227587298715391</v>
      </c>
      <c r="S183" t="n">
        <v>0.0555521378037526</v>
      </c>
      <c r="T183" t="n">
        <v>0.07874015748031481</v>
      </c>
    </row>
    <row r="184">
      <c r="A184" s="142" t="n">
        <v>42063</v>
      </c>
      <c r="B184" t="inlineStr"/>
      <c r="C184" t="n">
        <v>-0.0029255319148936</v>
      </c>
      <c r="D184" t="inlineStr"/>
      <c r="E184" t="inlineStr"/>
      <c r="F184" t="inlineStr"/>
      <c r="G184" t="inlineStr"/>
      <c r="H184" t="inlineStr"/>
      <c r="I184" t="inlineStr"/>
      <c r="J184" t="n">
        <v>0.0057189542483659</v>
      </c>
      <c r="K184" t="n">
        <v>-0.045163718479488</v>
      </c>
      <c r="L184" t="n">
        <v>-0.0255536742621803</v>
      </c>
      <c r="M184" t="n">
        <v>-0.0446725022638092</v>
      </c>
      <c r="N184" t="n">
        <v>-0.0294534924254628</v>
      </c>
      <c r="O184" t="n">
        <v>-0.0287485907553551</v>
      </c>
      <c r="P184" t="n">
        <v>0.0082815734989647</v>
      </c>
      <c r="Q184" t="n">
        <v>-0.0073562528148926</v>
      </c>
      <c r="R184" t="n">
        <v>0.069223346533296</v>
      </c>
      <c r="S184" t="n">
        <v>0.062070171348642</v>
      </c>
      <c r="T184" t="n">
        <v>0.0372134820761707</v>
      </c>
    </row>
    <row r="185">
      <c r="A185" s="142" t="n">
        <v>42094</v>
      </c>
      <c r="B185" t="inlineStr"/>
      <c r="C185" t="n">
        <v>-0.0205388103494266</v>
      </c>
      <c r="D185" t="inlineStr"/>
      <c r="E185" t="inlineStr"/>
      <c r="F185" t="inlineStr"/>
      <c r="G185" t="inlineStr"/>
      <c r="H185" t="inlineStr"/>
      <c r="I185" t="inlineStr"/>
      <c r="J185" t="n">
        <v>-0.074735987002437</v>
      </c>
      <c r="K185" t="n">
        <v>-0.0871107607410327</v>
      </c>
      <c r="L185" t="n">
        <v>-0.0404036913168786</v>
      </c>
      <c r="M185" t="n">
        <v>-0.0817798841495524</v>
      </c>
      <c r="N185" t="n">
        <v>-0.0907711670581904</v>
      </c>
      <c r="O185" t="n">
        <v>-0.09556974269684659</v>
      </c>
      <c r="P185" t="n">
        <v>-0.07802874743326479</v>
      </c>
      <c r="Q185" t="n">
        <v>-0.09981851179673309</v>
      </c>
      <c r="R185" t="n">
        <v>0.0166243373196892</v>
      </c>
      <c r="S185" t="n">
        <v>0.0281817239508068</v>
      </c>
      <c r="T185" t="n">
        <v>0.0295151290856563</v>
      </c>
    </row>
    <row r="186">
      <c r="A186" s="142" t="n">
        <v>42124</v>
      </c>
      <c r="B186" t="inlineStr"/>
      <c r="C186" t="n">
        <v>0.1442674291938996</v>
      </c>
      <c r="D186" t="inlineStr"/>
      <c r="E186" t="inlineStr"/>
      <c r="F186" t="inlineStr"/>
      <c r="G186" t="inlineStr"/>
      <c r="H186" t="inlineStr"/>
      <c r="I186" t="inlineStr"/>
      <c r="J186" t="n">
        <v>0.0395083406496925</v>
      </c>
      <c r="K186" t="n">
        <v>0.0535405872193437</v>
      </c>
      <c r="L186" t="n">
        <v>0.0030361349082577</v>
      </c>
      <c r="M186" t="n">
        <v>0.0610196708149337</v>
      </c>
      <c r="N186" t="n">
        <v>0.0654074227701462</v>
      </c>
      <c r="O186" t="n">
        <v>0.0504812834224599</v>
      </c>
      <c r="P186" t="n">
        <v>0.0556792873051223</v>
      </c>
      <c r="Q186" t="n">
        <v>0.0477150537634407</v>
      </c>
      <c r="R186" t="n">
        <v>6.791303251096892e-05</v>
      </c>
      <c r="S186" t="n">
        <v>-0.0137283622627187</v>
      </c>
      <c r="T186" t="n">
        <v>0.0321773418232991</v>
      </c>
    </row>
    <row r="187">
      <c r="A187" s="142" t="n">
        <v>42155</v>
      </c>
      <c r="B187" t="inlineStr"/>
      <c r="C187" t="n">
        <v>0.0036889391325043</v>
      </c>
      <c r="D187" t="inlineStr"/>
      <c r="E187" t="inlineStr"/>
      <c r="F187" t="inlineStr"/>
      <c r="G187" t="inlineStr"/>
      <c r="H187" t="inlineStr"/>
      <c r="I187" t="inlineStr"/>
      <c r="J187" t="n">
        <v>-0.0033783783783782</v>
      </c>
      <c r="K187" t="n">
        <v>0.0051229508196721</v>
      </c>
      <c r="L187" t="n">
        <v>0.001721665314418</v>
      </c>
      <c r="M187" t="n">
        <v>0.0403761958813038</v>
      </c>
      <c r="N187" t="n">
        <v>0.003378117766722</v>
      </c>
      <c r="O187" t="n">
        <v>0.016900834860517</v>
      </c>
      <c r="P187" t="n">
        <v>0.0168776371308017</v>
      </c>
      <c r="Q187" t="n">
        <v>-0.0131494547787043</v>
      </c>
      <c r="R187" t="n">
        <v>0.0141977105161039</v>
      </c>
      <c r="S187" t="n">
        <v>0.0207378813569514</v>
      </c>
      <c r="T187" t="n">
        <v>-0.0188578895362336</v>
      </c>
    </row>
    <row r="188">
      <c r="A188" s="142" t="n">
        <v>42185</v>
      </c>
      <c r="B188" t="n">
        <v>-0.0236370568051849</v>
      </c>
      <c r="C188" t="n">
        <v>-0.0273282352243759</v>
      </c>
      <c r="D188" t="inlineStr"/>
      <c r="E188" t="inlineStr"/>
      <c r="F188" t="inlineStr"/>
      <c r="G188" t="inlineStr"/>
      <c r="H188" t="inlineStr"/>
      <c r="I188" t="inlineStr"/>
      <c r="J188" t="n">
        <v>-0.09237288135593209</v>
      </c>
      <c r="K188" t="n">
        <v>-0.075637104994903</v>
      </c>
      <c r="L188" t="n">
        <v>-0.0570170114571382</v>
      </c>
      <c r="M188" t="n">
        <v>-0.0928927680798005</v>
      </c>
      <c r="N188" t="n">
        <v>-0.07676090876386341</v>
      </c>
      <c r="O188" t="n">
        <v>-0.0911093311974369</v>
      </c>
      <c r="P188" t="n">
        <v>-0.0684647302904564</v>
      </c>
      <c r="Q188" t="n">
        <v>-0.1057848553786154</v>
      </c>
      <c r="R188" t="n">
        <v>-0.0462534734345032</v>
      </c>
      <c r="S188" t="n">
        <v>-0.0391840389248541</v>
      </c>
      <c r="T188" t="n">
        <v>-0.0415748300162072</v>
      </c>
    </row>
    <row r="189">
      <c r="A189" s="142" t="n">
        <v>42216</v>
      </c>
      <c r="B189" t="n">
        <v>-0.2121241702459977</v>
      </c>
      <c r="C189" t="n">
        <v>-0.2141638225255973</v>
      </c>
      <c r="D189" t="inlineStr"/>
      <c r="E189" t="inlineStr"/>
      <c r="F189" t="inlineStr"/>
      <c r="G189" t="inlineStr"/>
      <c r="H189" t="inlineStr"/>
      <c r="I189" t="inlineStr"/>
      <c r="J189" t="n">
        <v>-0.1507936507936508</v>
      </c>
      <c r="K189" t="n">
        <v>-0.1760035288928099</v>
      </c>
      <c r="L189" t="n">
        <v>-0.07453445710565799</v>
      </c>
      <c r="M189" t="n">
        <v>-0.213516609392898</v>
      </c>
      <c r="N189" t="n">
        <v>-0.192631967838658</v>
      </c>
      <c r="O189" t="n">
        <v>-0.1925534258647279</v>
      </c>
      <c r="P189" t="n">
        <v>-0.1714922048997772</v>
      </c>
      <c r="Q189" t="n">
        <v>-0.1968017445029983</v>
      </c>
      <c r="R189" t="n">
        <v>0.0399616881293376</v>
      </c>
      <c r="S189" t="n">
        <v>0.0172214013769764</v>
      </c>
      <c r="T189" t="n">
        <v>-0.0614427460753126</v>
      </c>
    </row>
    <row r="190">
      <c r="A190" s="142" t="n">
        <v>42247</v>
      </c>
      <c r="B190" t="n">
        <v>-0.0007434023045469</v>
      </c>
      <c r="C190" t="n">
        <v>-0.0013959981386691</v>
      </c>
      <c r="D190" t="inlineStr"/>
      <c r="E190" t="inlineStr"/>
      <c r="F190" t="inlineStr"/>
      <c r="G190" t="inlineStr"/>
      <c r="H190" t="inlineStr"/>
      <c r="I190" t="inlineStr"/>
      <c r="J190" t="n">
        <v>-0.0252886201209455</v>
      </c>
      <c r="K190" t="n">
        <v>0.0058886509635973</v>
      </c>
      <c r="L190" t="n">
        <v>0.0099288821853413</v>
      </c>
      <c r="M190" t="n">
        <v>0.0101223419749492</v>
      </c>
      <c r="N190" t="n">
        <v>-0.0031941396925574</v>
      </c>
      <c r="O190" t="n">
        <v>-0.0024556616643928</v>
      </c>
      <c r="P190" t="n">
        <v>0.021505376344086</v>
      </c>
      <c r="Q190" t="n">
        <v>-0.0049773755656109</v>
      </c>
      <c r="R190" t="n">
        <v>-0.08418159461870429</v>
      </c>
      <c r="S190" t="n">
        <v>-0.0815634040501446</v>
      </c>
      <c r="T190" t="n">
        <v>-0.103151660869911</v>
      </c>
    </row>
    <row r="191">
      <c r="A191" s="142" t="n">
        <v>42277</v>
      </c>
      <c r="B191" t="n">
        <v>0.0066955982641041</v>
      </c>
      <c r="C191" t="n">
        <v>0.0061354457906184</v>
      </c>
      <c r="D191" t="inlineStr"/>
      <c r="E191" t="inlineStr"/>
      <c r="F191" t="inlineStr"/>
      <c r="G191" t="inlineStr"/>
      <c r="H191" t="inlineStr"/>
      <c r="I191" t="inlineStr"/>
      <c r="J191" t="n">
        <v>-0.009588268471517201</v>
      </c>
      <c r="K191" t="n">
        <v>-0.0417775412453432</v>
      </c>
      <c r="L191" t="n">
        <v>-0.0115352595561558</v>
      </c>
      <c r="M191" t="n">
        <v>-0.0451301276043545</v>
      </c>
      <c r="N191" t="n">
        <v>-0.0459600643030446</v>
      </c>
      <c r="O191" t="n">
        <v>-0.0270787746170678</v>
      </c>
      <c r="P191" t="n">
        <v>-0.0210526315789473</v>
      </c>
      <c r="Q191" t="n">
        <v>-0.0359254206457479</v>
      </c>
      <c r="R191" t="n">
        <v>-0.043053383668462</v>
      </c>
      <c r="S191" t="n">
        <v>-0.0325552704627035</v>
      </c>
      <c r="T191" t="n">
        <v>-0.0263893910350424</v>
      </c>
    </row>
    <row r="192">
      <c r="A192" s="142" t="n">
        <v>42308</v>
      </c>
      <c r="B192" t="n">
        <v>0.1822884591698483</v>
      </c>
      <c r="C192" t="n">
        <v>0.1830181397143957</v>
      </c>
      <c r="D192" t="inlineStr"/>
      <c r="E192" t="inlineStr"/>
      <c r="F192" t="inlineStr"/>
      <c r="G192" t="inlineStr"/>
      <c r="H192" t="inlineStr"/>
      <c r="I192" t="inlineStr"/>
      <c r="J192" t="n">
        <v>0.107630979498861</v>
      </c>
      <c r="K192" t="n">
        <v>0.0944182171618994</v>
      </c>
      <c r="L192" t="n">
        <v>0.0489503405398921</v>
      </c>
      <c r="M192" t="n">
        <v>0.1550018875047187</v>
      </c>
      <c r="N192" t="n">
        <v>0.0895002735701373</v>
      </c>
      <c r="O192" t="n">
        <v>0.0938993533876861</v>
      </c>
      <c r="P192" t="n">
        <v>0.06989247311827949</v>
      </c>
      <c r="Q192" t="n">
        <v>0.1245283018867924</v>
      </c>
      <c r="R192" t="n">
        <v>0.0828555708390645</v>
      </c>
      <c r="S192" t="n">
        <v>0.0898009849008993</v>
      </c>
      <c r="T192" t="n">
        <v>0.0825821775518569</v>
      </c>
    </row>
    <row r="193">
      <c r="A193" s="142" t="n">
        <v>42338</v>
      </c>
      <c r="B193" t="n">
        <v>-0.0727159079070735</v>
      </c>
      <c r="C193" t="n">
        <v>-0.0732089260080908</v>
      </c>
      <c r="D193" t="inlineStr"/>
      <c r="E193" t="inlineStr"/>
      <c r="F193" t="inlineStr"/>
      <c r="G193" t="inlineStr"/>
      <c r="H193" t="inlineStr"/>
      <c r="I193" t="inlineStr"/>
      <c r="J193" t="n">
        <v>-0.0452442159383033</v>
      </c>
      <c r="K193" t="n">
        <v>-0.0446587160619131</v>
      </c>
      <c r="L193" t="n">
        <v>-0.1225772512532553</v>
      </c>
      <c r="M193" t="n">
        <v>-0.0754346973460582</v>
      </c>
      <c r="N193" t="n">
        <v>-0.0412647855454759</v>
      </c>
      <c r="O193" t="n">
        <v>-0.0203032639424312</v>
      </c>
      <c r="P193" t="n">
        <v>-0.0527638190954773</v>
      </c>
      <c r="Q193" t="n">
        <v>-0.0486577181208053</v>
      </c>
      <c r="R193" t="n">
        <v>0.0267518253738396</v>
      </c>
      <c r="S193" t="n">
        <v>0.0372887685556904</v>
      </c>
      <c r="T193" t="n">
        <v>0.0051226126295216</v>
      </c>
    </row>
    <row r="194">
      <c r="A194" s="142" t="n">
        <v>42369</v>
      </c>
      <c r="B194" t="n">
        <v>-0.0035951016739692</v>
      </c>
      <c r="C194" t="n">
        <v>-0.0035201351731906</v>
      </c>
      <c r="D194" t="n">
        <v>-0.0029594856618021</v>
      </c>
      <c r="E194" t="inlineStr"/>
      <c r="F194" t="inlineStr"/>
      <c r="G194" t="inlineStr"/>
      <c r="H194" t="inlineStr"/>
      <c r="I194" t="inlineStr"/>
      <c r="J194" t="n">
        <v>-0.0107700592353257</v>
      </c>
      <c r="K194" t="n">
        <v>-0.0451527224435589</v>
      </c>
      <c r="L194" t="n">
        <v>0.0142072988401253</v>
      </c>
      <c r="M194" t="n">
        <v>-0.0225537330316741</v>
      </c>
      <c r="N194" t="n">
        <v>-0.0245550496211779</v>
      </c>
      <c r="O194" t="n">
        <v>-0.0320041972717732</v>
      </c>
      <c r="P194" t="n">
        <v>-0.0291777188328912</v>
      </c>
      <c r="Q194" t="n">
        <v>-0.0242504409171075</v>
      </c>
      <c r="R194" t="n">
        <v>-0.0527727466175758</v>
      </c>
      <c r="S194" t="n">
        <v>-0.0452848982334869</v>
      </c>
      <c r="T194" t="n">
        <v>-0.0494261199916293</v>
      </c>
    </row>
    <row r="195">
      <c r="A195" s="142" t="n">
        <v>42400</v>
      </c>
      <c r="B195" t="n">
        <v>0.0356297215018603</v>
      </c>
      <c r="C195" t="n">
        <v>0.0375865479723047</v>
      </c>
      <c r="D195" t="n">
        <v>0.0363357215967246</v>
      </c>
      <c r="E195" t="inlineStr"/>
      <c r="F195" t="inlineStr"/>
      <c r="G195" t="inlineStr"/>
      <c r="H195" t="inlineStr"/>
      <c r="I195" t="inlineStr"/>
      <c r="J195" t="n">
        <v>0.0054436581382688</v>
      </c>
      <c r="K195" t="n">
        <v>0.0417246175243393</v>
      </c>
      <c r="L195" t="n">
        <v>-0.0037228242349893</v>
      </c>
      <c r="M195" t="n">
        <v>0.0206148282097649</v>
      </c>
      <c r="N195" t="n">
        <v>0.0232263373218637</v>
      </c>
      <c r="O195" t="n">
        <v>0.0246612466124662</v>
      </c>
      <c r="P195" t="n">
        <v>0.0136612021857922</v>
      </c>
      <c r="Q195" t="n">
        <v>0.0356981473113422</v>
      </c>
      <c r="R195" t="n">
        <v>-0.0622485763544223</v>
      </c>
      <c r="S195" t="n">
        <v>-0.0566215613195986</v>
      </c>
      <c r="T195" t="n">
        <v>-0.0612017490084774</v>
      </c>
    </row>
    <row r="196">
      <c r="A196" s="142" t="n">
        <v>42429</v>
      </c>
      <c r="B196" t="n">
        <v>0.3679912901469788</v>
      </c>
      <c r="C196" t="n">
        <v>0.3665395614871305</v>
      </c>
      <c r="D196" t="n">
        <v>0.3684938271604938</v>
      </c>
      <c r="E196" t="inlineStr"/>
      <c r="F196" t="inlineStr"/>
      <c r="G196" t="inlineStr"/>
      <c r="H196" t="inlineStr"/>
      <c r="I196" t="inlineStr"/>
      <c r="J196" t="n">
        <v>0.2999458581483487</v>
      </c>
      <c r="K196" t="n">
        <v>0.3287049399198931</v>
      </c>
      <c r="L196" t="n">
        <v>0.0586724346703317</v>
      </c>
      <c r="M196" t="n">
        <v>0.3266477675407513</v>
      </c>
      <c r="N196" t="n">
        <v>0.3175024156022519</v>
      </c>
      <c r="O196" t="n">
        <v>0.293837609098122</v>
      </c>
      <c r="P196" t="n">
        <v>0.2803234501347709</v>
      </c>
      <c r="Q196" t="n">
        <v>0.3141361256544501</v>
      </c>
      <c r="R196" t="n">
        <v>-0.0219838992729601</v>
      </c>
      <c r="S196" t="n">
        <v>-0.0109993337774815</v>
      </c>
      <c r="T196" t="n">
        <v>-0.0057723597767538</v>
      </c>
    </row>
    <row r="197">
      <c r="A197" s="142" t="n">
        <v>42460</v>
      </c>
      <c r="B197" t="n">
        <v>0.0543573418225227</v>
      </c>
      <c r="C197" t="n">
        <v>0.0603916488116</v>
      </c>
      <c r="D197" t="n">
        <v>0.0540560046189377</v>
      </c>
      <c r="E197" t="inlineStr"/>
      <c r="F197" t="inlineStr"/>
      <c r="G197" t="inlineStr"/>
      <c r="H197" t="inlineStr"/>
      <c r="I197" t="inlineStr"/>
      <c r="J197" t="n">
        <v>0.0212411495210327</v>
      </c>
      <c r="K197" t="n">
        <v>0.0209003215434082</v>
      </c>
      <c r="L197" t="n">
        <v>0.0434875440590785</v>
      </c>
      <c r="M197" t="n">
        <v>0.0443399754260378</v>
      </c>
      <c r="N197" t="n">
        <v>0.0293904517695824</v>
      </c>
      <c r="O197" t="n">
        <v>0.0059280457890433</v>
      </c>
      <c r="P197" t="n">
        <v>0.0547368421052631</v>
      </c>
      <c r="Q197" t="n">
        <v>0.0310424966799467</v>
      </c>
      <c r="R197" t="n">
        <v>0.0133410045058643</v>
      </c>
      <c r="S197" t="n">
        <v>0.0241564443007362</v>
      </c>
      <c r="T197" t="n">
        <v>0.079663839932071</v>
      </c>
    </row>
    <row r="198">
      <c r="A198" s="142" t="n">
        <v>42490</v>
      </c>
      <c r="B198" t="n">
        <v>0.26268115942029</v>
      </c>
      <c r="C198" t="n">
        <v>0.2722616418401391</v>
      </c>
      <c r="D198" t="n">
        <v>0.2612803834303321</v>
      </c>
      <c r="E198" t="inlineStr"/>
      <c r="F198" t="inlineStr"/>
      <c r="G198" t="inlineStr"/>
      <c r="H198" t="inlineStr"/>
      <c r="I198" t="inlineStr"/>
      <c r="J198" t="n">
        <v>0.1937194127243067</v>
      </c>
      <c r="K198" t="n">
        <v>0.283464566929134</v>
      </c>
      <c r="L198" t="n">
        <v>0.0907087895667813</v>
      </c>
      <c r="M198" t="n">
        <v>0.3040564734769042</v>
      </c>
      <c r="N198" t="n">
        <v>0.2999433293034381</v>
      </c>
      <c r="O198" t="n">
        <v>0.2739280634017476</v>
      </c>
      <c r="P198" t="n">
        <v>0.2395209580838324</v>
      </c>
      <c r="Q198" t="n">
        <v>0.2056029624859119</v>
      </c>
      <c r="R198" t="n">
        <v>0.0192421201747137</v>
      </c>
      <c r="S198" t="n">
        <v>0.009622784227315899</v>
      </c>
      <c r="T198" t="n">
        <v>0.0003428145071033</v>
      </c>
    </row>
    <row r="199">
      <c r="A199" s="142" t="n">
        <v>42521</v>
      </c>
      <c r="B199" t="n">
        <v>-0.0420851267336201</v>
      </c>
      <c r="C199" t="n">
        <v>-0.0396306555863342</v>
      </c>
      <c r="D199" t="n">
        <v>-0.0420172629064654</v>
      </c>
      <c r="E199" t="inlineStr"/>
      <c r="F199" t="inlineStr"/>
      <c r="G199" t="inlineStr"/>
      <c r="H199" t="inlineStr"/>
      <c r="I199" t="inlineStr"/>
      <c r="J199" t="n">
        <v>-0.06457123334472149</v>
      </c>
      <c r="K199" t="n">
        <v>-0.0949386503067485</v>
      </c>
      <c r="L199" t="n">
        <v>-0.09071736922961569</v>
      </c>
      <c r="M199" t="n">
        <v>-0.06280155336759111</v>
      </c>
      <c r="N199" t="n">
        <v>-0.0816890835778941</v>
      </c>
      <c r="O199" t="n">
        <v>-0.0748125697878449</v>
      </c>
      <c r="P199" t="n">
        <v>-0.0837359098228662</v>
      </c>
      <c r="Q199" t="n">
        <v>-0.0842681623931624</v>
      </c>
      <c r="R199" t="n">
        <v>0.0227891944361715</v>
      </c>
      <c r="S199" t="n">
        <v>0.0301306857418337</v>
      </c>
      <c r="T199" t="n">
        <v>-0.0095417603203882</v>
      </c>
    </row>
    <row r="200">
      <c r="A200" s="142" t="n">
        <v>42551</v>
      </c>
      <c r="B200" t="n">
        <v>0.2347728407388916</v>
      </c>
      <c r="C200" t="n">
        <v>0.2376740250749942</v>
      </c>
      <c r="D200" t="n">
        <v>0.2349407831359438</v>
      </c>
      <c r="E200" t="inlineStr"/>
      <c r="F200" t="inlineStr"/>
      <c r="G200" t="inlineStr"/>
      <c r="H200" t="inlineStr"/>
      <c r="I200" t="inlineStr"/>
      <c r="J200" t="n">
        <v>0.2322863403944486</v>
      </c>
      <c r="K200" t="n">
        <v>0.1779359430604983</v>
      </c>
      <c r="L200" t="n">
        <v>0.0921059194999585</v>
      </c>
      <c r="M200" t="n">
        <v>0.2023271387912273</v>
      </c>
      <c r="N200" t="n">
        <v>0.2152050506706806</v>
      </c>
      <c r="O200" t="n">
        <v>0.1991379310344827</v>
      </c>
      <c r="P200" t="n">
        <v>0.2231985940246044</v>
      </c>
      <c r="Q200" t="n">
        <v>0.2264838850809392</v>
      </c>
      <c r="R200" t="n">
        <v>-0.0425029388609082</v>
      </c>
      <c r="S200" t="n">
        <v>-0.0039968884981943</v>
      </c>
      <c r="T200" t="n">
        <v>0.0421202242884135</v>
      </c>
    </row>
    <row r="201">
      <c r="A201" s="142" t="n">
        <v>42582</v>
      </c>
      <c r="B201" t="n">
        <v>0.1015364399070049</v>
      </c>
      <c r="C201" t="n">
        <v>0.1056801938972096</v>
      </c>
      <c r="D201" t="n">
        <v>0.1031065020878263</v>
      </c>
      <c r="E201" t="inlineStr"/>
      <c r="F201" t="inlineStr"/>
      <c r="G201" t="inlineStr"/>
      <c r="H201" t="inlineStr"/>
      <c r="I201" t="inlineStr"/>
      <c r="J201" t="n">
        <v>0.0797273266152933</v>
      </c>
      <c r="K201" t="n">
        <v>0.06430729391454459</v>
      </c>
      <c r="L201" t="n">
        <v>0.090038892153119</v>
      </c>
      <c r="M201" t="n">
        <v>0.0818074218478033</v>
      </c>
      <c r="N201" t="n">
        <v>0.085637040437386</v>
      </c>
      <c r="O201" t="n">
        <v>0.0740474478792236</v>
      </c>
      <c r="P201" t="n">
        <v>0.09051724137931021</v>
      </c>
      <c r="Q201" t="n">
        <v>0.0782401902497029</v>
      </c>
      <c r="R201" t="n">
        <v>0.0350634137550405</v>
      </c>
      <c r="S201" t="n">
        <v>0.0362877878735925</v>
      </c>
      <c r="T201" t="n">
        <v>0.0434645330972345</v>
      </c>
    </row>
    <row r="202">
      <c r="A202" s="142" t="n">
        <v>42613</v>
      </c>
      <c r="B202" t="n">
        <v>-0.1026841018582243</v>
      </c>
      <c r="C202" t="n">
        <v>-0.1011719079335637</v>
      </c>
      <c r="D202" t="n">
        <v>-0.1034525790349417</v>
      </c>
      <c r="E202" t="inlineStr"/>
      <c r="F202" t="inlineStr"/>
      <c r="G202" t="inlineStr"/>
      <c r="H202" t="inlineStr"/>
      <c r="I202" t="inlineStr"/>
      <c r="J202" t="n">
        <v>-0.1336810321163876</v>
      </c>
      <c r="K202" t="n">
        <v>-0.0905650175723168</v>
      </c>
      <c r="L202" t="n">
        <v>-0.0616883403783228</v>
      </c>
      <c r="M202" t="n">
        <v>-0.1124662118676792</v>
      </c>
      <c r="N202" t="n">
        <v>-0.1472509612394831</v>
      </c>
      <c r="O202" t="n">
        <v>-0.1477911646586346</v>
      </c>
      <c r="P202" t="n">
        <v>-0.13965744400527</v>
      </c>
      <c r="Q202" t="n">
        <v>-0.1340979267754742</v>
      </c>
      <c r="R202" t="n">
        <v>0.0070025572664453</v>
      </c>
      <c r="S202" t="n">
        <v>0.0074139431148365</v>
      </c>
      <c r="T202" t="n">
        <v>0.0289921982474912</v>
      </c>
    </row>
    <row r="203">
      <c r="A203" s="142" t="n">
        <v>42643</v>
      </c>
      <c r="B203" t="n">
        <v>0.047962366416117</v>
      </c>
      <c r="C203" t="n">
        <v>0.0517149735797142</v>
      </c>
      <c r="D203" t="n">
        <v>0.0489027049598662</v>
      </c>
      <c r="E203" t="inlineStr"/>
      <c r="F203" t="inlineStr"/>
      <c r="G203" t="inlineStr"/>
      <c r="H203" t="inlineStr"/>
      <c r="I203" t="inlineStr"/>
      <c r="J203" t="n">
        <v>0.0446768060836502</v>
      </c>
      <c r="K203" t="n">
        <v>0.0442925089179548</v>
      </c>
      <c r="L203" t="n">
        <v>0.0173478941622002</v>
      </c>
      <c r="M203" t="n">
        <v>0.0126536383742432</v>
      </c>
      <c r="N203" t="n">
        <v>0.0348172581908727</v>
      </c>
      <c r="O203" t="n">
        <v>0.0381715362865222</v>
      </c>
      <c r="P203" t="n">
        <v>0.0490045941807042</v>
      </c>
      <c r="Q203" t="n">
        <v>0.0382068262862964</v>
      </c>
      <c r="R203" t="n">
        <v>-0.0003079799218702</v>
      </c>
      <c r="S203" t="n">
        <v>-0.0028646847022187</v>
      </c>
      <c r="T203" t="n">
        <v>0.0038015782309626</v>
      </c>
    </row>
    <row r="204">
      <c r="A204" s="142" t="n">
        <v>42674</v>
      </c>
      <c r="B204" t="n">
        <v>-0.0905586728470358</v>
      </c>
      <c r="C204" t="n">
        <v>-0.0916252935755269</v>
      </c>
      <c r="D204" t="n">
        <v>-0.09196266643075141</v>
      </c>
      <c r="E204" t="inlineStr"/>
      <c r="F204" t="inlineStr"/>
      <c r="G204" t="inlineStr"/>
      <c r="H204" t="inlineStr"/>
      <c r="I204" t="inlineStr"/>
      <c r="J204" t="n">
        <v>-0.07552320291173779</v>
      </c>
      <c r="K204" t="n">
        <v>-0.053515513805864</v>
      </c>
      <c r="L204" t="n">
        <v>-0.0712218698965825</v>
      </c>
      <c r="M204" t="n">
        <v>-0.0536698890082348</v>
      </c>
      <c r="N204" t="n">
        <v>-0.0516305100697004</v>
      </c>
      <c r="O204" t="n">
        <v>-0.0494779845665003</v>
      </c>
      <c r="P204" t="n">
        <v>-0.0510948905109488</v>
      </c>
      <c r="Q204" t="n">
        <v>-0.0785083415112855</v>
      </c>
      <c r="R204" t="n">
        <v>-0.0082099232515403</v>
      </c>
      <c r="S204" t="n">
        <v>0.0077769983836042</v>
      </c>
      <c r="T204" t="n">
        <v>0.0276216563933593</v>
      </c>
    </row>
    <row r="205">
      <c r="A205" s="142" t="n">
        <v>42704</v>
      </c>
      <c r="B205" t="n">
        <v>-0.0879339020333708</v>
      </c>
      <c r="C205" t="n">
        <v>-0.089772541318933</v>
      </c>
      <c r="D205" t="n">
        <v>-0.0891952455183164</v>
      </c>
      <c r="E205" t="inlineStr"/>
      <c r="F205" t="inlineStr"/>
      <c r="G205" t="inlineStr"/>
      <c r="H205" t="inlineStr"/>
      <c r="I205" t="inlineStr"/>
      <c r="J205" t="n">
        <v>-0.1200787401574803</v>
      </c>
      <c r="K205" t="n">
        <v>-0.08255639097744361</v>
      </c>
      <c r="L205" t="n">
        <v>-0.0179828810097394</v>
      </c>
      <c r="M205" t="n">
        <v>-0.1306798834701675</v>
      </c>
      <c r="N205" t="n">
        <v>-0.115065561379991</v>
      </c>
      <c r="O205" t="n">
        <v>-0.132601082457816</v>
      </c>
      <c r="P205" t="n">
        <v>-0.1184615384615384</v>
      </c>
      <c r="Q205" t="n">
        <v>-0.1112886048988285</v>
      </c>
      <c r="R205" t="n">
        <v>0.0108936736039584</v>
      </c>
      <c r="S205" t="n">
        <v>0.0412238227817456</v>
      </c>
      <c r="T205" t="n">
        <v>-0.0141949021786088</v>
      </c>
    </row>
    <row r="206">
      <c r="A206" s="142" t="n">
        <v>42735</v>
      </c>
      <c r="B206" t="n">
        <v>-0.0064117647058823</v>
      </c>
      <c r="C206" t="n">
        <v>-0.0109664892852007</v>
      </c>
      <c r="D206" t="n">
        <v>-0.0070599561426966</v>
      </c>
      <c r="E206" t="inlineStr"/>
      <c r="F206" t="inlineStr"/>
      <c r="G206" t="inlineStr"/>
      <c r="H206" t="inlineStr"/>
      <c r="I206" t="inlineStr"/>
      <c r="J206" t="n">
        <v>0.0745712155108129</v>
      </c>
      <c r="K206" t="n">
        <v>0.0173742009506638</v>
      </c>
      <c r="L206" t="n">
        <v>-0.0418852847060025</v>
      </c>
      <c r="M206" t="n">
        <v>0.045828437132785</v>
      </c>
      <c r="N206" t="n">
        <v>0.0092065675008303</v>
      </c>
      <c r="O206" t="n">
        <v>0.0354193429987153</v>
      </c>
      <c r="P206" t="n">
        <v>0.0034904013961605</v>
      </c>
      <c r="Q206" t="n">
        <v>0.0677052127022168</v>
      </c>
      <c r="R206" t="n">
        <v>0.0584420485175203</v>
      </c>
      <c r="S206" t="n">
        <v>0.0274601670629131</v>
      </c>
      <c r="T206" t="n">
        <v>0.0079568796153031</v>
      </c>
    </row>
    <row r="207">
      <c r="A207" s="142" t="n">
        <v>42766</v>
      </c>
      <c r="B207" t="n">
        <v>0.1071576579243382</v>
      </c>
      <c r="C207" t="n">
        <v>0.1140800523503107</v>
      </c>
      <c r="D207" t="n">
        <v>0.107137085914355</v>
      </c>
      <c r="E207" t="inlineStr"/>
      <c r="F207" t="n">
        <v>0.1087449472542638</v>
      </c>
      <c r="G207" t="n">
        <v>0.1298120873539867</v>
      </c>
      <c r="H207" t="inlineStr"/>
      <c r="I207" t="inlineStr"/>
      <c r="J207" t="n">
        <v>0.058292852185982</v>
      </c>
      <c r="K207" t="n">
        <v>0.1092315128081198</v>
      </c>
      <c r="L207" t="n">
        <v>0.0800538804481425</v>
      </c>
      <c r="M207" t="n">
        <v>0.122180607573866</v>
      </c>
      <c r="N207" t="n">
        <v>0.1133396905067078</v>
      </c>
      <c r="O207" t="n">
        <v>0.1045728465083304</v>
      </c>
      <c r="P207" t="n">
        <v>0.1182608695652174</v>
      </c>
      <c r="Q207" t="n">
        <v>0.0520482603815937</v>
      </c>
      <c r="R207" t="n">
        <v>-0.0037383939167061</v>
      </c>
      <c r="S207" t="n">
        <v>0.002676020480326</v>
      </c>
      <c r="T207" t="n">
        <v>0.0293964543244347</v>
      </c>
    </row>
    <row r="208">
      <c r="A208" s="142" t="n">
        <v>42794</v>
      </c>
      <c r="B208" t="n">
        <v>0.0433131918079248</v>
      </c>
      <c r="C208" t="n">
        <v>0.0466960352422907</v>
      </c>
      <c r="D208" t="n">
        <v>0.0433492264279458</v>
      </c>
      <c r="E208" t="inlineStr"/>
      <c r="F208" t="n">
        <v>0.0439267295038237</v>
      </c>
      <c r="G208" t="n">
        <v>0.0373100782163084</v>
      </c>
      <c r="H208" t="inlineStr"/>
      <c r="I208" t="inlineStr"/>
      <c r="J208" t="n">
        <v>0.0045901639344263</v>
      </c>
      <c r="K208" t="n">
        <v>-0.0193173565722585</v>
      </c>
      <c r="L208" t="n">
        <v>0.0336625268329877</v>
      </c>
      <c r="M208" t="n">
        <v>-0.0379737447155678</v>
      </c>
      <c r="N208" t="n">
        <v>-0.0382646233794283</v>
      </c>
      <c r="O208" t="n">
        <v>-0.0239088575096277</v>
      </c>
      <c r="P208" t="n">
        <v>-0.0093312597200621</v>
      </c>
      <c r="Q208" t="n">
        <v>-0.0068009067875715</v>
      </c>
      <c r="R208" t="n">
        <v>0.0291860720730854</v>
      </c>
      <c r="S208" t="n">
        <v>0.0455627778906266</v>
      </c>
      <c r="T208" t="n">
        <v>0.048166738976155</v>
      </c>
    </row>
    <row r="209">
      <c r="A209" s="142" t="n">
        <v>42825</v>
      </c>
      <c r="B209" t="n">
        <v>-0.0575060222438625</v>
      </c>
      <c r="C209" t="n">
        <v>-0.0610736999625888</v>
      </c>
      <c r="D209" t="n">
        <v>-0.0572627652133364</v>
      </c>
      <c r="E209" t="inlineStr"/>
      <c r="F209" t="n">
        <v>-0.055962521294719</v>
      </c>
      <c r="G209" t="n">
        <v>-0.0475819032761309</v>
      </c>
      <c r="H209" t="inlineStr"/>
      <c r="I209" t="inlineStr"/>
      <c r="J209" t="n">
        <v>-0.0221932114882505</v>
      </c>
      <c r="K209" t="n">
        <v>-0.014958530805687</v>
      </c>
      <c r="L209" t="n">
        <v>-0.0157072485716927</v>
      </c>
      <c r="M209" t="n">
        <v>-0.0006553079947575001</v>
      </c>
      <c r="N209" t="n">
        <v>-0.0076953600223973</v>
      </c>
      <c r="O209" t="n">
        <v>-0.0133157981259246</v>
      </c>
      <c r="P209" t="n">
        <v>-0.0031397174254317</v>
      </c>
      <c r="Q209" t="n">
        <v>-0.0299409237379162</v>
      </c>
      <c r="R209" t="n">
        <v>0.0333952591945001</v>
      </c>
      <c r="S209" t="n">
        <v>0.0056556019060673</v>
      </c>
      <c r="T209" t="n">
        <v>0.0185825303929496</v>
      </c>
    </row>
    <row r="210">
      <c r="A210" s="142" t="n">
        <v>42855</v>
      </c>
      <c r="B210" t="n">
        <v>-0.0423622817989014</v>
      </c>
      <c r="C210" t="n">
        <v>-0.0433642129030116</v>
      </c>
      <c r="D210" t="n">
        <v>-0.041944897858238</v>
      </c>
      <c r="E210" t="inlineStr"/>
      <c r="F210" t="n">
        <v>0.0095641974194713</v>
      </c>
      <c r="G210" t="n">
        <v>-0.0307580307580307</v>
      </c>
      <c r="H210" t="inlineStr"/>
      <c r="I210" t="inlineStr"/>
      <c r="J210" t="n">
        <v>-0.041388518024032</v>
      </c>
      <c r="K210" t="n">
        <v>-0.0372876259209141</v>
      </c>
      <c r="L210" t="n">
        <v>-0.0019481714863569</v>
      </c>
      <c r="M210" t="n">
        <v>-0.0614850530376084</v>
      </c>
      <c r="N210" t="n">
        <v>-0.055174988493613</v>
      </c>
      <c r="O210" t="n">
        <v>-0.0491502832389204</v>
      </c>
      <c r="P210" t="n">
        <v>-0.0692913385826771</v>
      </c>
      <c r="Q210" t="n">
        <v>-0.0435986159169551</v>
      </c>
      <c r="R210" t="n">
        <v>0.0168670297396162</v>
      </c>
      <c r="S210" t="n">
        <v>-0.0025113897966739</v>
      </c>
      <c r="T210" t="n">
        <v>0.0036869187047881</v>
      </c>
    </row>
    <row r="211">
      <c r="A211" s="142" t="n">
        <v>42886</v>
      </c>
      <c r="B211" t="n">
        <v>-0.0189097103918227</v>
      </c>
      <c r="C211" t="n">
        <v>-0.0201311998889313</v>
      </c>
      <c r="D211" t="n">
        <v>-0.0188961742991378</v>
      </c>
      <c r="E211" t="inlineStr"/>
      <c r="F211" t="n">
        <v>-0.0229689873983377</v>
      </c>
      <c r="G211" t="n">
        <v>0.009013238193596699</v>
      </c>
      <c r="H211" t="inlineStr"/>
      <c r="I211" t="inlineStr"/>
      <c r="J211" t="n">
        <v>-0.0121866295264623</v>
      </c>
      <c r="K211" t="n">
        <v>-0.0173356239262845</v>
      </c>
      <c r="L211" t="n">
        <v>-0.0007138025611522</v>
      </c>
      <c r="M211" t="n">
        <v>-0.0029591878673297</v>
      </c>
      <c r="N211" t="n">
        <v>-0.0209293903517724</v>
      </c>
      <c r="O211" t="n">
        <v>-0.0155948834764324</v>
      </c>
      <c r="P211" t="n">
        <v>-0.0524534686971236</v>
      </c>
      <c r="Q211" t="n">
        <v>-0.018668596237337</v>
      </c>
      <c r="R211" t="n">
        <v>0.0153440353962222</v>
      </c>
      <c r="S211" t="n">
        <v>-0.0102268631343372</v>
      </c>
      <c r="T211" t="n">
        <v>-0.0029842822439228</v>
      </c>
    </row>
    <row r="212">
      <c r="A212" s="142" t="n">
        <v>42916</v>
      </c>
      <c r="B212" t="n">
        <v>-0.0281298836603577</v>
      </c>
      <c r="C212" t="n">
        <v>-0.031100563210655</v>
      </c>
      <c r="D212" t="n">
        <v>-0.0281008261853391</v>
      </c>
      <c r="E212" t="inlineStr"/>
      <c r="F212" t="n">
        <v>-0.0270764727405781</v>
      </c>
      <c r="G212" t="n">
        <v>-0.009491020749976599</v>
      </c>
      <c r="H212" t="inlineStr"/>
      <c r="I212" t="inlineStr"/>
      <c r="J212" t="n">
        <v>-0.048995417694748</v>
      </c>
      <c r="K212" t="n">
        <v>-0.0249523204068659</v>
      </c>
      <c r="L212" t="n">
        <v>-0.0217913621511062</v>
      </c>
      <c r="M212" t="n">
        <v>-0.0604311801805514</v>
      </c>
      <c r="N212" t="n">
        <v>-0.0146087718705486</v>
      </c>
      <c r="O212" t="n">
        <v>-0.0316838732645069</v>
      </c>
      <c r="P212" t="n">
        <v>-0.0214285714285712</v>
      </c>
      <c r="Q212" t="n">
        <v>-0.01548444182274</v>
      </c>
      <c r="R212" t="n">
        <v>-0.0248424071435887</v>
      </c>
      <c r="S212" t="n">
        <v>-0.0095878944679371</v>
      </c>
      <c r="T212" t="n">
        <v>-0.0041469337700792</v>
      </c>
    </row>
    <row r="213">
      <c r="A213" s="142" t="n">
        <v>42947</v>
      </c>
      <c r="B213" t="n">
        <v>-0.0347209814781727</v>
      </c>
      <c r="C213" t="n">
        <v>-0.0359741161846962</v>
      </c>
      <c r="D213" t="n">
        <v>-0.0343819373003411</v>
      </c>
      <c r="E213" t="inlineStr"/>
      <c r="F213" t="n">
        <v>-0.0292403159082361</v>
      </c>
      <c r="G213" t="n">
        <v>-0.0054485674025364</v>
      </c>
      <c r="H213" t="inlineStr"/>
      <c r="I213" t="inlineStr"/>
      <c r="J213" t="n">
        <v>-0.0122312824314307</v>
      </c>
      <c r="K213" t="n">
        <v>0.0035859820700896</v>
      </c>
      <c r="L213" t="n">
        <v>0.0229598561096504</v>
      </c>
      <c r="M213" t="n">
        <v>-0.0146974948449084</v>
      </c>
      <c r="N213" t="n">
        <v>-0.0243654898188544</v>
      </c>
      <c r="O213" t="n">
        <v>-0.0159926470588235</v>
      </c>
      <c r="P213" t="n">
        <v>-0.0474452554744526</v>
      </c>
      <c r="Q213" t="n">
        <v>-0.0155781905332534</v>
      </c>
      <c r="R213" t="n">
        <v>-0.0037334453685226</v>
      </c>
      <c r="S213" t="n">
        <v>-0.0055757389500488</v>
      </c>
      <c r="T213" t="n">
        <v>0.0250527276606202</v>
      </c>
    </row>
    <row r="214">
      <c r="A214" s="142" t="n">
        <v>42978</v>
      </c>
      <c r="B214" t="n">
        <v>0.0347976307996049</v>
      </c>
      <c r="C214" t="n">
        <v>0.0342447571011415</v>
      </c>
      <c r="D214" t="n">
        <v>0.0345968375014018</v>
      </c>
      <c r="E214" t="inlineStr"/>
      <c r="F214" t="n">
        <v>0.0338983050847456</v>
      </c>
      <c r="G214" t="n">
        <v>0.0500613960517615</v>
      </c>
      <c r="H214" t="inlineStr"/>
      <c r="I214" t="inlineStr"/>
      <c r="J214" t="n">
        <v>0.0401500938086303</v>
      </c>
      <c r="K214" t="n">
        <v>0.0077960045476692</v>
      </c>
      <c r="L214" t="n">
        <v>0.0466962441535443</v>
      </c>
      <c r="M214" t="n">
        <v>0.0302342149790719</v>
      </c>
      <c r="N214" t="n">
        <v>0.0432447673584281</v>
      </c>
      <c r="O214" t="n">
        <v>0.054175228843639</v>
      </c>
      <c r="P214" t="n">
        <v>0.0249042145593869</v>
      </c>
      <c r="Q214" t="n">
        <v>0.0436701156421182</v>
      </c>
      <c r="R214" t="n">
        <v>-0.007748854683816</v>
      </c>
      <c r="S214" t="n">
        <v>-0.0045308550678248</v>
      </c>
      <c r="T214" t="n">
        <v>0.0137917044280986</v>
      </c>
    </row>
    <row r="215">
      <c r="A215" s="142" t="n">
        <v>43008</v>
      </c>
      <c r="B215" t="n">
        <v>-0.0213450989744813</v>
      </c>
      <c r="C215" t="n">
        <v>-0.021963919037841</v>
      </c>
      <c r="D215" t="n">
        <v>-0.0210828681372282</v>
      </c>
      <c r="E215" t="inlineStr"/>
      <c r="F215" t="n">
        <v>-0.022295081967213</v>
      </c>
      <c r="G215" t="n">
        <v>-0.031663218494198</v>
      </c>
      <c r="H215" t="inlineStr"/>
      <c r="I215" t="inlineStr"/>
      <c r="J215" t="n">
        <v>-0.036075036075036</v>
      </c>
      <c r="K215" t="n">
        <v>-0.033682514101531</v>
      </c>
      <c r="L215" t="n">
        <v>-0.0394520748574626</v>
      </c>
      <c r="M215" t="n">
        <v>-0.0482344297013441</v>
      </c>
      <c r="N215" t="n">
        <v>-0.0253475753142307</v>
      </c>
      <c r="O215" t="n">
        <v>-0.0572390572390572</v>
      </c>
      <c r="P215" t="n">
        <v>-0.0616822429906541</v>
      </c>
      <c r="Q215" t="n">
        <v>-0.0430091850123924</v>
      </c>
      <c r="R215" t="n">
        <v>0.0388536600679034</v>
      </c>
      <c r="S215" t="n">
        <v>0.0250968782743192</v>
      </c>
      <c r="T215" t="n">
        <v>0.001668351476439</v>
      </c>
    </row>
    <row r="216">
      <c r="A216" s="142" t="n">
        <v>43039</v>
      </c>
      <c r="B216" t="n">
        <v>0.0021932496649201</v>
      </c>
      <c r="C216" t="n">
        <v>0.0014996438345891</v>
      </c>
      <c r="D216" t="n">
        <v>0.0026021481563502</v>
      </c>
      <c r="E216" t="inlineStr"/>
      <c r="F216" t="n">
        <v>0.0048864616269042</v>
      </c>
      <c r="G216" t="n">
        <v>-0.0108685555039479</v>
      </c>
      <c r="H216" t="inlineStr"/>
      <c r="I216" t="inlineStr"/>
      <c r="J216" t="n">
        <v>-0.0202095808383233</v>
      </c>
      <c r="K216" t="n">
        <v>0.0228485657104735</v>
      </c>
      <c r="L216" t="n">
        <v>0.0051438594751391</v>
      </c>
      <c r="M216" t="n">
        <v>-0.0321057172698788</v>
      </c>
      <c r="N216" t="n">
        <v>-0.0311564656126415</v>
      </c>
      <c r="O216" t="n">
        <v>-0.0298872180451128</v>
      </c>
      <c r="P216" t="n">
        <v>-0.0239043824701193</v>
      </c>
      <c r="Q216" t="n">
        <v>-0.0127970749542961</v>
      </c>
      <c r="R216" t="n">
        <v>0.0195765769116333</v>
      </c>
      <c r="S216" t="n">
        <v>0.0358827092391893</v>
      </c>
      <c r="T216" t="n">
        <v>0.0503822774761124</v>
      </c>
    </row>
    <row r="217">
      <c r="A217" s="142" t="n">
        <v>43069</v>
      </c>
      <c r="B217" t="n">
        <v>-0.0199392097264438</v>
      </c>
      <c r="C217" t="n">
        <v>-0.0204394863923931</v>
      </c>
      <c r="D217" t="n">
        <v>-0.0195482909050748</v>
      </c>
      <c r="E217" t="inlineStr"/>
      <c r="F217" t="n">
        <v>-0.0209763539282988</v>
      </c>
      <c r="G217" t="n">
        <v>-0.0007513148009015</v>
      </c>
      <c r="H217" t="inlineStr"/>
      <c r="I217" t="inlineStr"/>
      <c r="J217" t="n">
        <v>-0.0309396485867073</v>
      </c>
      <c r="K217" t="n">
        <v>-0.0484265449209195</v>
      </c>
      <c r="L217" t="n">
        <v>0.007453077951925</v>
      </c>
      <c r="M217" t="n">
        <v>-0.0359857370742234</v>
      </c>
      <c r="N217" t="n">
        <v>-0.031932217828261</v>
      </c>
      <c r="O217" t="n">
        <v>-0.0350707227281534</v>
      </c>
      <c r="P217" t="n">
        <v>-0.0387755102040817</v>
      </c>
      <c r="Q217" t="n">
        <v>-0.0251543209876542</v>
      </c>
      <c r="R217" t="n">
        <v>-0.0208284887034629</v>
      </c>
      <c r="S217" t="n">
        <v>-0.0040669719070913</v>
      </c>
      <c r="T217" t="n">
        <v>-0.0210164668920871</v>
      </c>
    </row>
    <row r="218">
      <c r="A218" s="142" t="n">
        <v>43100</v>
      </c>
      <c r="B218" t="n">
        <v>0.0478848778067237</v>
      </c>
      <c r="C218" t="n">
        <v>0.0472732831428899</v>
      </c>
      <c r="D218" t="n">
        <v>0.0481554491692479</v>
      </c>
      <c r="E218" t="inlineStr"/>
      <c r="F218" t="n">
        <v>0.0466497857421113</v>
      </c>
      <c r="G218" t="n">
        <v>0.0535714285714283</v>
      </c>
      <c r="H218" t="inlineStr"/>
      <c r="I218" t="inlineStr"/>
      <c r="J218" t="n">
        <v>0.0338983050847456</v>
      </c>
      <c r="K218" t="n">
        <v>0.0361549006168608</v>
      </c>
      <c r="L218" t="n">
        <v>0.026628362515918</v>
      </c>
      <c r="M218" t="n">
        <v>0.06336691487808439</v>
      </c>
      <c r="N218" t="n">
        <v>0.0477167082067173</v>
      </c>
      <c r="O218" t="n">
        <v>0.06285140562249</v>
      </c>
      <c r="P218" t="n">
        <v>0.0594479830148619</v>
      </c>
      <c r="Q218" t="n">
        <v>0.0473325945860376</v>
      </c>
      <c r="R218" t="n">
        <v>0.007934918764872</v>
      </c>
      <c r="S218" t="n">
        <v>0.008969197542513199</v>
      </c>
      <c r="T218" t="n">
        <v>0.0286075425618874</v>
      </c>
    </row>
    <row r="219">
      <c r="A219" s="142" t="n">
        <v>43131</v>
      </c>
      <c r="B219" t="n">
        <v>-0.0535101219367822</v>
      </c>
      <c r="C219" t="n">
        <v>-0.0540067143482703</v>
      </c>
      <c r="D219" t="n">
        <v>-0.053036002149382</v>
      </c>
      <c r="E219" t="inlineStr"/>
      <c r="F219" t="n">
        <v>-0.052758909463106</v>
      </c>
      <c r="G219" t="n">
        <v>-0.015521855486173</v>
      </c>
      <c r="H219" t="inlineStr"/>
      <c r="I219" t="inlineStr"/>
      <c r="J219" t="n">
        <v>-0.0419367136866184</v>
      </c>
      <c r="K219" t="n">
        <v>-0.06697535968248711</v>
      </c>
      <c r="L219" t="n">
        <v>0.0145894817173142</v>
      </c>
      <c r="M219" t="n">
        <v>-0.0332280653576824</v>
      </c>
      <c r="N219" t="n">
        <v>-0.0354078039346964</v>
      </c>
      <c r="O219" t="n">
        <v>-0.0357075382580767</v>
      </c>
      <c r="P219" t="n">
        <v>-0.0360721442885773</v>
      </c>
      <c r="Q219" t="n">
        <v>-0.0343107617896009</v>
      </c>
      <c r="R219" t="n">
        <v>0.0160128620334394</v>
      </c>
      <c r="S219" t="n">
        <v>0.0182984803221197</v>
      </c>
      <c r="T219" t="n">
        <v>0.0442552544376666</v>
      </c>
    </row>
    <row r="220">
      <c r="A220" s="142" t="n">
        <v>43159</v>
      </c>
      <c r="B220" t="n">
        <v>-0.0269543464665416</v>
      </c>
      <c r="C220" t="n">
        <v>-0.0275034716864681</v>
      </c>
      <c r="D220" t="n">
        <v>-0.026612948987119</v>
      </c>
      <c r="E220" t="inlineStr"/>
      <c r="F220" t="n">
        <v>-0.0263261296660116</v>
      </c>
      <c r="G220" t="n">
        <v>-0.0401413555636099</v>
      </c>
      <c r="H220" t="inlineStr"/>
      <c r="I220" t="inlineStr"/>
      <c r="J220" t="n">
        <v>-0.0855551134102665</v>
      </c>
      <c r="K220" t="n">
        <v>-0.0863169088975541</v>
      </c>
      <c r="L220" t="n">
        <v>-0.0192414765941104</v>
      </c>
      <c r="M220" t="n">
        <v>-0.0739478293802962</v>
      </c>
      <c r="N220" t="n">
        <v>-0.07599572432663181</v>
      </c>
      <c r="O220" t="n">
        <v>-0.09032131661442</v>
      </c>
      <c r="P220" t="n">
        <v>-0.0727650727650727</v>
      </c>
      <c r="Q220" t="n">
        <v>-0.055720770073564</v>
      </c>
      <c r="R220" t="n">
        <v>-0.0386373040738097</v>
      </c>
      <c r="S220" t="n">
        <v>-0.0214952269677598</v>
      </c>
      <c r="T220" t="n">
        <v>-0.0257078163975703</v>
      </c>
    </row>
    <row r="221">
      <c r="A221" s="142" t="n">
        <v>43190</v>
      </c>
      <c r="B221" t="n">
        <v>0.0072626775499711</v>
      </c>
      <c r="C221" t="n">
        <v>0.006743088334457</v>
      </c>
      <c r="D221" t="n">
        <v>0.0076367028098403</v>
      </c>
      <c r="E221" t="inlineStr"/>
      <c r="F221" t="n">
        <v>0.007970137207425201</v>
      </c>
      <c r="G221" t="n">
        <v>0.0168979514773905</v>
      </c>
      <c r="H221" t="inlineStr"/>
      <c r="I221" t="inlineStr"/>
      <c r="J221" t="n">
        <v>-0.0113141862489121</v>
      </c>
      <c r="K221" t="n">
        <v>-0.01823472356935</v>
      </c>
      <c r="L221" t="n">
        <v>-0.0346366813830946</v>
      </c>
      <c r="M221" t="n">
        <v>0.0200398752620007</v>
      </c>
      <c r="N221" t="n">
        <v>-0.0003632600888811</v>
      </c>
      <c r="O221" t="n">
        <v>0.0096920094766315</v>
      </c>
      <c r="P221" t="n">
        <v>-0.0179372197309417</v>
      </c>
      <c r="Q221" t="n">
        <v>-0.0071274656058345</v>
      </c>
      <c r="R221" t="n">
        <v>-0.0202251442626051</v>
      </c>
      <c r="S221" t="n">
        <v>-0.0295227964793725</v>
      </c>
      <c r="T221" t="n">
        <v>-0.026733301028686</v>
      </c>
    </row>
    <row r="222">
      <c r="A222" s="142" t="n">
        <v>43220</v>
      </c>
      <c r="B222" t="n">
        <v>0.0218223583460948</v>
      </c>
      <c r="C222" t="n">
        <v>0.0212363579055199</v>
      </c>
      <c r="D222" t="n">
        <v>0.0222736476713913</v>
      </c>
      <c r="E222" t="inlineStr"/>
      <c r="F222" t="n">
        <v>0.0226203583224902</v>
      </c>
      <c r="G222" t="n">
        <v>0.0016709988860008</v>
      </c>
      <c r="H222" t="inlineStr"/>
      <c r="I222" t="inlineStr"/>
      <c r="J222" t="n">
        <v>0.042693661971831</v>
      </c>
      <c r="K222" t="n">
        <v>0.0290456431535268</v>
      </c>
      <c r="L222" t="n">
        <v>-0.005500289227576</v>
      </c>
      <c r="M222" t="n">
        <v>0.0091715531499023</v>
      </c>
      <c r="N222" t="n">
        <v>0.0355161494800257</v>
      </c>
      <c r="O222" t="n">
        <v>0.0264505119453923</v>
      </c>
      <c r="P222" t="n">
        <v>0.0365296803652968</v>
      </c>
      <c r="Q222" t="n">
        <v>0.0589315525876461</v>
      </c>
      <c r="R222" t="n">
        <v>0.0460838836751245</v>
      </c>
      <c r="S222" t="n">
        <v>0.0276377859683432</v>
      </c>
      <c r="T222" t="n">
        <v>0.0134179811350667</v>
      </c>
    </row>
    <row r="223">
      <c r="A223" s="142" t="n">
        <v>43251</v>
      </c>
      <c r="B223" t="n">
        <v>0.0272261770950419</v>
      </c>
      <c r="C223" t="n">
        <v>0.026658950617284</v>
      </c>
      <c r="D223" t="n">
        <v>0.0276740237691002</v>
      </c>
      <c r="E223" t="inlineStr"/>
      <c r="F223" t="n">
        <v>0.0278946853283741</v>
      </c>
      <c r="G223" t="n">
        <v>-0.0139944392956441</v>
      </c>
      <c r="H223" t="inlineStr"/>
      <c r="I223" t="inlineStr"/>
      <c r="J223" t="n">
        <v>0.0236386661038412</v>
      </c>
      <c r="K223" t="n">
        <v>0.0562596006144393</v>
      </c>
      <c r="L223" t="n">
        <v>0.0003204716143905</v>
      </c>
      <c r="M223" t="n">
        <v>0.0220997218911402</v>
      </c>
      <c r="N223" t="n">
        <v>0.0290370145675837</v>
      </c>
      <c r="O223" t="n">
        <v>0.029925187032419</v>
      </c>
      <c r="P223" t="n">
        <v>0.0242290748898679</v>
      </c>
      <c r="Q223" t="n">
        <v>0.0307425508434493</v>
      </c>
      <c r="R223" t="n">
        <v>0.0010568092666944</v>
      </c>
      <c r="S223" t="n">
        <v>0.0363316010163856</v>
      </c>
      <c r="T223" t="n">
        <v>-0.0016376252966668</v>
      </c>
    </row>
    <row r="224">
      <c r="A224" s="142" t="n">
        <v>43281</v>
      </c>
      <c r="B224" t="n">
        <v>-0.0123404255319149</v>
      </c>
      <c r="C224" t="n">
        <v>-0.0128518281913494</v>
      </c>
      <c r="D224" t="n">
        <v>-0.0119499972465445</v>
      </c>
      <c r="E224" t="inlineStr"/>
      <c r="F224" t="n">
        <v>-0.0117120548466957</v>
      </c>
      <c r="G224" t="n">
        <v>-0.0147570260362817</v>
      </c>
      <c r="H224" t="inlineStr"/>
      <c r="I224" t="inlineStr"/>
      <c r="J224" t="n">
        <v>-0.009484536082474199</v>
      </c>
      <c r="K224" t="n">
        <v>-0.0485366297036901</v>
      </c>
      <c r="L224" t="n">
        <v>-0.0395023955923222</v>
      </c>
      <c r="M224" t="n">
        <v>-0.0307565230066566</v>
      </c>
      <c r="N224" t="n">
        <v>-0.0020998427650253</v>
      </c>
      <c r="O224" t="n">
        <v>-0.009483454398708501</v>
      </c>
      <c r="P224" t="n">
        <v>-0.0172043010752688</v>
      </c>
      <c r="Q224" t="n">
        <v>-0.0003059039461608</v>
      </c>
      <c r="R224" t="n">
        <v>-0.0069150235802304</v>
      </c>
      <c r="S224" t="n">
        <v>-0.0056302499810811</v>
      </c>
      <c r="T224" t="n">
        <v>-0.0417520485532207</v>
      </c>
    </row>
    <row r="225">
      <c r="A225" s="142" t="n">
        <v>43312</v>
      </c>
      <c r="B225" t="n">
        <v>-0.002092694035822</v>
      </c>
      <c r="C225" t="n">
        <v>-0.0026266702196505</v>
      </c>
      <c r="D225" t="n">
        <v>-0.0016163192509195</v>
      </c>
      <c r="E225" t="inlineStr"/>
      <c r="F225" t="n">
        <v>-0.0013488775411889</v>
      </c>
      <c r="G225" t="n">
        <v>0.009826369013546899</v>
      </c>
      <c r="H225" t="inlineStr"/>
      <c r="I225" t="inlineStr"/>
      <c r="J225" t="n">
        <v>-0.030391340549542</v>
      </c>
      <c r="K225" t="n">
        <v>-0.0393580435613297</v>
      </c>
      <c r="L225" t="n">
        <v>-0.0259898598494924</v>
      </c>
      <c r="M225" t="n">
        <v>-0.0295768999398434</v>
      </c>
      <c r="N225" t="n">
        <v>-0.0296815755075101</v>
      </c>
      <c r="O225" t="n">
        <v>-0.0319820737421063</v>
      </c>
      <c r="P225" t="n">
        <v>-0.0350109409190372</v>
      </c>
      <c r="Q225" t="n">
        <v>-0.0423806609547122</v>
      </c>
      <c r="R225" t="n">
        <v>0.0310789670363338</v>
      </c>
      <c r="S225" t="n">
        <v>0.0279554944469531</v>
      </c>
      <c r="T225" t="n">
        <v>0.0197825781479543</v>
      </c>
    </row>
    <row r="226">
      <c r="A226" s="142" t="n">
        <v>43343</v>
      </c>
      <c r="B226" t="n">
        <v>-0.0851168815148336</v>
      </c>
      <c r="C226" t="n">
        <v>-0.0856106870229007</v>
      </c>
      <c r="D226" t="n">
        <v>-0.084742924133311</v>
      </c>
      <c r="E226" t="inlineStr"/>
      <c r="F226" t="n">
        <v>-0.08461167390255669</v>
      </c>
      <c r="G226" t="n">
        <v>-0.0889938592347661</v>
      </c>
      <c r="H226" t="inlineStr"/>
      <c r="I226" t="inlineStr"/>
      <c r="J226" t="n">
        <v>-0.1150708458565907</v>
      </c>
      <c r="K226" t="n">
        <v>-0.1050119331742244</v>
      </c>
      <c r="L226" t="n">
        <v>-0.0302805280252935</v>
      </c>
      <c r="M226" t="n">
        <v>-0.1030065089368738</v>
      </c>
      <c r="N226" t="n">
        <v>-0.1229831189522236</v>
      </c>
      <c r="O226" t="n">
        <v>-0.1174242424242425</v>
      </c>
      <c r="P226" t="n">
        <v>-0.1043083900226757</v>
      </c>
      <c r="Q226" t="n">
        <v>-0.1124780316344464</v>
      </c>
      <c r="R226" t="n">
        <v>-0.0224569365280892</v>
      </c>
      <c r="S226" t="n">
        <v>0.0135334560656239</v>
      </c>
      <c r="T226" t="n">
        <v>-0.0215609247697596</v>
      </c>
    </row>
    <row r="227">
      <c r="A227" s="142" t="n">
        <v>43373</v>
      </c>
      <c r="B227" t="n">
        <v>-0.0446302164093574</v>
      </c>
      <c r="C227" t="n">
        <v>-0.0450807697124012</v>
      </c>
      <c r="D227" t="n">
        <v>-0.044281793229643</v>
      </c>
      <c r="E227" t="inlineStr"/>
      <c r="F227" t="n">
        <v>-0.0439502529510961</v>
      </c>
      <c r="G227" t="n">
        <v>-0.0426215907912477</v>
      </c>
      <c r="H227" t="inlineStr"/>
      <c r="I227" t="inlineStr"/>
      <c r="J227" t="n">
        <v>0.0126152353226589</v>
      </c>
      <c r="K227" t="n">
        <v>0.0213333333333334</v>
      </c>
      <c r="L227" t="n">
        <v>0.0280161927728077</v>
      </c>
      <c r="M227" t="n">
        <v>0.0102510942179221</v>
      </c>
      <c r="N227" t="n">
        <v>-0.0173037709379797</v>
      </c>
      <c r="O227" t="n">
        <v>-0.0193133047210298</v>
      </c>
      <c r="P227" t="n">
        <v>0.0050632911392405</v>
      </c>
      <c r="Q227" t="n">
        <v>0.0001800180018003</v>
      </c>
      <c r="R227" t="n">
        <v>0.0052872525630278</v>
      </c>
      <c r="S227" t="n">
        <v>0.0060773991848104</v>
      </c>
      <c r="T227" t="n">
        <v>-0.0035950038664215</v>
      </c>
    </row>
    <row r="228">
      <c r="A228" s="142" t="n">
        <v>43404</v>
      </c>
      <c r="B228" t="n">
        <v>0.0541951873544561</v>
      </c>
      <c r="C228" t="n">
        <v>0.053547230843205</v>
      </c>
      <c r="D228" t="n">
        <v>0.0546301614653137</v>
      </c>
      <c r="E228" t="inlineStr"/>
      <c r="F228" t="n">
        <v>0.0550104729357292</v>
      </c>
      <c r="G228" t="n">
        <v>0.0263214904679376</v>
      </c>
      <c r="H228" t="inlineStr"/>
      <c r="I228" t="inlineStr"/>
      <c r="J228" t="n">
        <v>0.0244369908960229</v>
      </c>
      <c r="K228" t="n">
        <v>-0.0213228894691036</v>
      </c>
      <c r="L228" t="n">
        <v>0.0028364163752203</v>
      </c>
      <c r="M228" t="n">
        <v>-0.0133394139778815</v>
      </c>
      <c r="N228" t="n">
        <v>0.0069725923270309</v>
      </c>
      <c r="O228" t="n">
        <v>0.0386579139314369</v>
      </c>
      <c r="P228" t="n">
        <v>0.0050377833753147</v>
      </c>
      <c r="Q228" t="n">
        <v>0.0376169906407486</v>
      </c>
      <c r="R228" t="n">
        <v>-0.0531213062481101</v>
      </c>
      <c r="S228" t="n">
        <v>-0.0517088659674054</v>
      </c>
      <c r="T228" t="n">
        <v>-0.06415975823486771</v>
      </c>
    </row>
    <row r="229">
      <c r="A229" s="142" t="n">
        <v>43434</v>
      </c>
      <c r="B229" t="n">
        <v>-0.0496686525202488</v>
      </c>
      <c r="C229" t="n">
        <v>-0.0501618122977346</v>
      </c>
      <c r="D229" t="n">
        <v>-0.0492586989409984</v>
      </c>
      <c r="E229" t="inlineStr"/>
      <c r="F229" t="n">
        <v>-0.0490073145245558</v>
      </c>
      <c r="G229" t="n">
        <v>-0.0473878627968337</v>
      </c>
      <c r="H229" t="inlineStr"/>
      <c r="I229" t="inlineStr"/>
      <c r="J229" t="n">
        <v>-0.0229186155285312</v>
      </c>
      <c r="K229" t="n">
        <v>-0.019341929746554</v>
      </c>
      <c r="L229" t="n">
        <v>0.001981876932847</v>
      </c>
      <c r="M229" t="n">
        <v>-0.013693089900624</v>
      </c>
      <c r="N229" t="n">
        <v>-0.0210349654569568</v>
      </c>
      <c r="O229" t="n">
        <v>-0.0159176029962546</v>
      </c>
      <c r="P229" t="n">
        <v>-0.0275689223057644</v>
      </c>
      <c r="Q229" t="n">
        <v>-0.0032957502168255</v>
      </c>
      <c r="R229" t="n">
        <v>-0.0086172276815739</v>
      </c>
      <c r="S229" t="n">
        <v>0.015343310398334</v>
      </c>
      <c r="T229" t="n">
        <v>0.0419445809798144</v>
      </c>
    </row>
    <row r="230">
      <c r="A230" s="142" t="n">
        <v>43465</v>
      </c>
      <c r="B230" t="n">
        <v>0.1134042403324646</v>
      </c>
      <c r="C230" t="n">
        <v>0.1128729305901368</v>
      </c>
      <c r="D230" t="n">
        <v>0.1138056139010883</v>
      </c>
      <c r="E230" t="n">
        <v>0.1134823505613431</v>
      </c>
      <c r="F230" t="n">
        <v>0.1139435226898142</v>
      </c>
      <c r="G230" t="n">
        <v>0.1154442721028141</v>
      </c>
      <c r="H230" t="inlineStr"/>
      <c r="I230" t="inlineStr"/>
      <c r="J230" t="n">
        <v>0.09334609861177599</v>
      </c>
      <c r="K230" t="n">
        <v>0.0639310813874405</v>
      </c>
      <c r="L230" t="n">
        <v>0.0429901035581254</v>
      </c>
      <c r="M230" t="n">
        <v>0.0560014058930349</v>
      </c>
      <c r="N230" t="n">
        <v>0.1133483675989779</v>
      </c>
      <c r="O230" t="n">
        <v>0.1051379638439582</v>
      </c>
      <c r="P230" t="n">
        <v>0.1005154639175256</v>
      </c>
      <c r="Q230" t="n">
        <v>0.1148625130525582</v>
      </c>
      <c r="R230" t="n">
        <v>-0.0552811642866206</v>
      </c>
      <c r="S230" t="n">
        <v>-0.0793049537004453</v>
      </c>
      <c r="T230" t="n">
        <v>-0.0358285500440116</v>
      </c>
    </row>
    <row r="231">
      <c r="A231" s="142" t="n">
        <v>43496</v>
      </c>
      <c r="B231" t="n">
        <v>0.08831530334661861</v>
      </c>
      <c r="C231" t="n">
        <v>0.0876476822231817</v>
      </c>
      <c r="D231" t="n">
        <v>0.08880507457568999</v>
      </c>
      <c r="E231" t="n">
        <v>0.0885639022617859</v>
      </c>
      <c r="F231" t="n">
        <v>0.0891694614322351</v>
      </c>
      <c r="G231" t="n">
        <v>0.09098132697655931</v>
      </c>
      <c r="H231" t="inlineStr"/>
      <c r="I231" t="inlineStr"/>
      <c r="J231" t="n">
        <v>0.0801225919439581</v>
      </c>
      <c r="K231" t="n">
        <v>0.0875772427018963</v>
      </c>
      <c r="L231" t="n">
        <v>0.0408539739957494</v>
      </c>
      <c r="M231" t="n">
        <v>0.1156043712209464</v>
      </c>
      <c r="N231" t="n">
        <v>0.0881673348551839</v>
      </c>
      <c r="O231" t="n">
        <v>0.06521739130434789</v>
      </c>
      <c r="P231" t="n">
        <v>0.1053864168618268</v>
      </c>
      <c r="Q231" t="n">
        <v>0.0797689665938183</v>
      </c>
      <c r="R231" t="n">
        <v>0.0618842698544721</v>
      </c>
      <c r="S231" t="n">
        <v>0.07492089665923179</v>
      </c>
      <c r="T231" t="n">
        <v>0.0835449404265671</v>
      </c>
    </row>
    <row r="232">
      <c r="A232" s="142" t="n">
        <v>43524</v>
      </c>
      <c r="B232" t="n">
        <v>0.0428413648782188</v>
      </c>
      <c r="C232" t="n">
        <v>0.042367376398412</v>
      </c>
      <c r="D232" t="n">
        <v>0.0432477825014434</v>
      </c>
      <c r="E232" t="n">
        <v>0.0430574098798397</v>
      </c>
      <c r="F232" t="n">
        <v>0.0434703857996738</v>
      </c>
      <c r="G232" t="n">
        <v>0.0392388929351785</v>
      </c>
      <c r="H232" t="inlineStr"/>
      <c r="I232" t="inlineStr"/>
      <c r="J232" t="n">
        <v>-0.0056749087961086</v>
      </c>
      <c r="K232" t="n">
        <v>0.0047021943573668</v>
      </c>
      <c r="L232" t="n">
        <v>0.0344434042884611</v>
      </c>
      <c r="M232" t="n">
        <v>-0.0089006016607827</v>
      </c>
      <c r="N232" t="n">
        <v>0.0173075882860398</v>
      </c>
      <c r="O232" t="n">
        <v>0.009900990099009599</v>
      </c>
      <c r="P232" t="n">
        <v>0.008474576271186401</v>
      </c>
      <c r="Q232" t="n">
        <v>0.0124331357524938</v>
      </c>
      <c r="R232" t="n">
        <v>0.0415324738506444</v>
      </c>
      <c r="S232" t="n">
        <v>0.0346374220289738</v>
      </c>
      <c r="T232" t="n">
        <v>0.009949144333225799</v>
      </c>
    </row>
    <row r="233">
      <c r="A233" s="142" t="n">
        <v>43555</v>
      </c>
      <c r="B233" t="n">
        <v>-0.0027313266443701</v>
      </c>
      <c r="C233" t="n">
        <v>-0.0032543968979366</v>
      </c>
      <c r="D233" t="n">
        <v>-0.0023142325300599</v>
      </c>
      <c r="E233" t="n">
        <v>-0.0025599999999998</v>
      </c>
      <c r="F233" t="n">
        <v>-0.0020829717063008</v>
      </c>
      <c r="G233" t="n">
        <v>-0.0152431011826544</v>
      </c>
      <c r="H233" t="inlineStr"/>
      <c r="I233" t="inlineStr"/>
      <c r="J233" t="n">
        <v>0.0326131267835303</v>
      </c>
      <c r="K233" t="n">
        <v>0.016185647425897</v>
      </c>
      <c r="L233" t="n">
        <v>-0.043473840345839</v>
      </c>
      <c r="M233" t="n">
        <v>-0.0013044350792694</v>
      </c>
      <c r="N233" t="n">
        <v>-0.0033201893099135</v>
      </c>
      <c r="O233" t="n">
        <v>0.0106042416966787</v>
      </c>
      <c r="P233" t="n">
        <v>0.0021008403361344</v>
      </c>
      <c r="Q233" t="n">
        <v>0.0259888619163215</v>
      </c>
      <c r="R233" t="n">
        <v>0.0203001583468402</v>
      </c>
      <c r="S233" t="n">
        <v>0.0268696578573988</v>
      </c>
      <c r="T233" t="n">
        <v>0.0226271355779796</v>
      </c>
    </row>
    <row r="234">
      <c r="A234" s="142" t="n">
        <v>43585</v>
      </c>
      <c r="B234" t="n">
        <v>-0.0597507126488178</v>
      </c>
      <c r="C234" t="n">
        <v>-0.0602987148315385</v>
      </c>
      <c r="D234" t="n">
        <v>-0.0593515203469315</v>
      </c>
      <c r="E234" t="n">
        <v>-0.0595123516201475</v>
      </c>
      <c r="F234" t="n">
        <v>-0.0590537484779962</v>
      </c>
      <c r="G234" t="n">
        <v>-0.065029801619073</v>
      </c>
      <c r="H234" t="inlineStr"/>
      <c r="I234" t="n">
        <v>-0.0597609561752987</v>
      </c>
      <c r="J234" t="n">
        <v>-0.0734307145677062</v>
      </c>
      <c r="K234" t="n">
        <v>-0.07119554787948559</v>
      </c>
      <c r="L234" t="n">
        <v>0.0084848473579679</v>
      </c>
      <c r="M234" t="n">
        <v>-0.0818848588365317</v>
      </c>
      <c r="N234" t="n">
        <v>-0.0565753663226745</v>
      </c>
      <c r="O234" t="n">
        <v>-0.062957830132647</v>
      </c>
      <c r="P234" t="n">
        <v>-0.07127882599580709</v>
      </c>
      <c r="Q234" t="n">
        <v>-0.0716771050800276</v>
      </c>
      <c r="R234" t="n">
        <v>0.0377415500405158</v>
      </c>
      <c r="S234" t="n">
        <v>0.0357477529164276</v>
      </c>
      <c r="T234" t="n">
        <v>0.0230106565645462</v>
      </c>
    </row>
    <row r="235">
      <c r="A235" s="142" t="n">
        <v>43616</v>
      </c>
      <c r="B235" t="n">
        <v>-0.008560218761146</v>
      </c>
      <c r="C235" t="n">
        <v>-0.0090559621497746</v>
      </c>
      <c r="D235" t="n">
        <v>-0.008094778599763999</v>
      </c>
      <c r="E235" t="n">
        <v>-0.0083574961623742</v>
      </c>
      <c r="F235" t="n">
        <v>-0.007856548664386599</v>
      </c>
      <c r="G235" t="n">
        <v>-0.0117982873453853</v>
      </c>
      <c r="H235" t="inlineStr"/>
      <c r="I235" t="n">
        <v>-0.06634973129392301</v>
      </c>
      <c r="J235" t="n">
        <v>0.0366425223689816</v>
      </c>
      <c r="K235" t="n">
        <v>0.0039256198347108</v>
      </c>
      <c r="L235" t="n">
        <v>-0.0321515258692398</v>
      </c>
      <c r="M235" t="n">
        <v>-0.0064018384766906</v>
      </c>
      <c r="N235" t="n">
        <v>0.0283903121388895</v>
      </c>
      <c r="O235" t="n">
        <v>0.0718360447918866</v>
      </c>
      <c r="P235" t="n">
        <v>0.009029345372460499</v>
      </c>
      <c r="Q235" t="n">
        <v>0.036431784107946</v>
      </c>
      <c r="R235" t="n">
        <v>-0.0494006890862327</v>
      </c>
      <c r="S235" t="n">
        <v>-0.0539566186754801</v>
      </c>
      <c r="T235" t="n">
        <v>-0.06727628688759429</v>
      </c>
    </row>
    <row r="236">
      <c r="A236" s="142" t="n">
        <v>43646</v>
      </c>
      <c r="B236" t="n">
        <v>0.1913898548986687</v>
      </c>
      <c r="C236" t="n">
        <v>0.1907568353911002</v>
      </c>
      <c r="D236" t="n">
        <v>0.1918067340431282</v>
      </c>
      <c r="E236" t="n">
        <v>0.1916064671482629</v>
      </c>
      <c r="F236" t="n">
        <v>0.1921930314887274</v>
      </c>
      <c r="G236" t="n">
        <v>0.2178894665896398</v>
      </c>
      <c r="H236" t="inlineStr"/>
      <c r="I236" t="n">
        <v>0.1588443657294664</v>
      </c>
      <c r="J236" t="n">
        <v>0.1570078092889437</v>
      </c>
      <c r="K236" t="n">
        <v>0.1605268573780611</v>
      </c>
      <c r="L236" t="n">
        <v>0.08086350414232819</v>
      </c>
      <c r="M236" t="n">
        <v>0.1593149402500138</v>
      </c>
      <c r="N236" t="n">
        <v>0.1423762145938822</v>
      </c>
      <c r="O236" t="n">
        <v>0.1494184900453381</v>
      </c>
      <c r="P236" t="n">
        <v>0.1700223713646533</v>
      </c>
      <c r="Q236" t="n">
        <v>0.1319253580211197</v>
      </c>
      <c r="R236" t="n">
        <v>0.0442641742350762</v>
      </c>
      <c r="S236" t="n">
        <v>0.0426059293088978</v>
      </c>
      <c r="T236" t="n">
        <v>0.0395994491401774</v>
      </c>
    </row>
    <row r="237">
      <c r="A237" s="142" t="n">
        <v>43677</v>
      </c>
      <c r="B237" t="n">
        <v>0.153145445395068</v>
      </c>
      <c r="C237" t="n">
        <v>0.1524606083388151</v>
      </c>
      <c r="D237" t="n">
        <v>0.1536368583348448</v>
      </c>
      <c r="E237" t="n">
        <v>0.1534353348729791</v>
      </c>
      <c r="F237" t="n">
        <v>0.1535516136594514</v>
      </c>
      <c r="G237" t="n">
        <v>0.1304450944738715</v>
      </c>
      <c r="H237" t="inlineStr"/>
      <c r="I237" t="n">
        <v>0.0941828254847645</v>
      </c>
      <c r="J237" t="n">
        <v>0.0806394316163412</v>
      </c>
      <c r="K237" t="n">
        <v>0.0750133002305373</v>
      </c>
      <c r="L237" t="n">
        <v>0.0239991399294787</v>
      </c>
      <c r="M237" t="n">
        <v>0.0510640319209576</v>
      </c>
      <c r="N237" t="n">
        <v>0.0787316636325317</v>
      </c>
      <c r="O237" t="n">
        <v>0.0685988681186759</v>
      </c>
      <c r="P237" t="n">
        <v>0.0936902485659654</v>
      </c>
      <c r="Q237" t="n">
        <v>0.1201277955271566</v>
      </c>
      <c r="R237" t="n">
        <v>0.0029953292417905</v>
      </c>
      <c r="S237" t="n">
        <v>0.0258096218644701</v>
      </c>
      <c r="T237" t="n">
        <v>0.0103069937852717</v>
      </c>
    </row>
    <row r="238">
      <c r="A238" s="142" t="n">
        <v>43708</v>
      </c>
      <c r="B238" t="n">
        <v>0.0775105835115437</v>
      </c>
      <c r="C238" t="n">
        <v>0.0769774395216091</v>
      </c>
      <c r="D238" t="n">
        <v>0.0779481132075472</v>
      </c>
      <c r="E238" t="n">
        <v>0.0777749968714804</v>
      </c>
      <c r="F238" t="n">
        <v>0.0783091721988891</v>
      </c>
      <c r="G238" t="n">
        <v>0.0709140499335616</v>
      </c>
      <c r="H238" t="inlineStr"/>
      <c r="I238" t="n">
        <v>0.0043649061545176</v>
      </c>
      <c r="J238" t="n">
        <v>0.0703484549638395</v>
      </c>
      <c r="K238" t="n">
        <v>0.0910590564170241</v>
      </c>
      <c r="L238" t="n">
        <v>0.0606940644403992</v>
      </c>
      <c r="M238" t="n">
        <v>0.1285307542820988</v>
      </c>
      <c r="N238" t="n">
        <v>0.1056987022437101</v>
      </c>
      <c r="O238" t="n">
        <v>0.1133044455143637</v>
      </c>
      <c r="P238" t="n">
        <v>0.1118881118881121</v>
      </c>
      <c r="Q238" t="n">
        <v>0.0632059326868224</v>
      </c>
      <c r="R238" t="n">
        <v>-0.0143957889326556</v>
      </c>
      <c r="S238" t="n">
        <v>-0.0129519377723031</v>
      </c>
      <c r="T238" t="n">
        <v>-0.038260568632134</v>
      </c>
    </row>
    <row r="239">
      <c r="A239" s="142" t="n">
        <v>43738</v>
      </c>
      <c r="B239" t="n">
        <v>-0.060553282838511</v>
      </c>
      <c r="C239" t="n">
        <v>-0.0610519408409471</v>
      </c>
      <c r="D239" t="n">
        <v>-0.0601320059803814</v>
      </c>
      <c r="E239" t="n">
        <v>-0.0603193033381711</v>
      </c>
      <c r="F239" t="n">
        <v>-0.0596808644302048</v>
      </c>
      <c r="G239" t="n">
        <v>-0.0702670933194017</v>
      </c>
      <c r="H239" t="inlineStr"/>
      <c r="I239" t="n">
        <v>0.0042590178183399</v>
      </c>
      <c r="J239" t="n">
        <v>-0.05497542997543</v>
      </c>
      <c r="K239" t="n">
        <v>-0.0780163289990929</v>
      </c>
      <c r="L239" t="n">
        <v>-0.0264410608011883</v>
      </c>
      <c r="M239" t="n">
        <v>-0.0998358095390653</v>
      </c>
      <c r="N239" t="n">
        <v>-0.0952116006272237</v>
      </c>
      <c r="O239" t="n">
        <v>-0.0893758108692518</v>
      </c>
      <c r="P239" t="n">
        <v>-0.0833333333333333</v>
      </c>
      <c r="Q239" t="n">
        <v>-0.0648138212254533</v>
      </c>
      <c r="R239" t="n">
        <v>0.0376277861195277</v>
      </c>
      <c r="S239" t="n">
        <v>0.031388082604596</v>
      </c>
      <c r="T239" t="n">
        <v>0.0294182489945997</v>
      </c>
    </row>
    <row r="240">
      <c r="A240" s="142" t="n">
        <v>43769</v>
      </c>
      <c r="B240" t="n">
        <v>-0.0009054065706648</v>
      </c>
      <c r="C240" t="n">
        <v>-0.0014783753998331</v>
      </c>
      <c r="D240" t="n">
        <v>-0.0013579576317219</v>
      </c>
      <c r="E240" t="n">
        <v>-0.0007413814407513</v>
      </c>
      <c r="F240" t="n">
        <v>-0.0013361838588991</v>
      </c>
      <c r="G240" t="n">
        <v>0.0155931727189717</v>
      </c>
      <c r="H240" t="inlineStr"/>
      <c r="I240" t="n">
        <v>0.0109918642894235</v>
      </c>
      <c r="J240" t="n">
        <v>-0.0159246018849528</v>
      </c>
      <c r="K240" t="n">
        <v>-0.0072154804854049</v>
      </c>
      <c r="L240" t="n">
        <v>0.047038685647998</v>
      </c>
      <c r="M240" t="n">
        <v>0.0101877391226976</v>
      </c>
      <c r="N240" t="n">
        <v>0.0242140553117264</v>
      </c>
      <c r="O240" t="n">
        <v>0.0212126009181574</v>
      </c>
      <c r="P240" t="n">
        <v>0.0137221269296741</v>
      </c>
      <c r="Q240" t="n">
        <v>0.0043602983362018</v>
      </c>
      <c r="R240" t="n">
        <v>0.0085567474827998</v>
      </c>
      <c r="S240" t="n">
        <v>0.0039346260536776</v>
      </c>
      <c r="T240" t="n">
        <v>0.0183936114694209</v>
      </c>
    </row>
    <row r="241">
      <c r="A241" s="142" t="n">
        <v>43799</v>
      </c>
      <c r="B241" t="n">
        <v>-0.0386656885168082</v>
      </c>
      <c r="C241" t="n">
        <v>-0.0391407343598578</v>
      </c>
      <c r="D241" t="n">
        <v>-0.0374140409495318</v>
      </c>
      <c r="E241" t="n">
        <v>-0.0384567824904167</v>
      </c>
      <c r="F241" t="n">
        <v>-0.0367273213807866</v>
      </c>
      <c r="G241" t="n">
        <v>-0.0483435922262951</v>
      </c>
      <c r="H241" t="inlineStr"/>
      <c r="I241" t="n">
        <v>0.0002568273264276</v>
      </c>
      <c r="J241" t="n">
        <v>-0.0303830911492735</v>
      </c>
      <c r="K241" t="n">
        <v>-0.0023125206475057</v>
      </c>
      <c r="L241" t="n">
        <v>-0.0264364900767321</v>
      </c>
      <c r="M241" t="n">
        <v>-0.0168230061214602</v>
      </c>
      <c r="N241" t="n">
        <v>-0.012802415144849</v>
      </c>
      <c r="O241" t="n">
        <v>-0.0229421795070532</v>
      </c>
      <c r="P241" t="n">
        <v>0</v>
      </c>
      <c r="Q241" t="n">
        <v>-0.0204501313835256</v>
      </c>
      <c r="R241" t="n">
        <v>0.0269516768548072</v>
      </c>
      <c r="S241" t="n">
        <v>0.036536100881598</v>
      </c>
      <c r="T241" t="n">
        <v>0.0104423495286438</v>
      </c>
    </row>
    <row r="242">
      <c r="A242" s="142" t="n">
        <v>43830</v>
      </c>
      <c r="B242" t="n">
        <v>0.09341473268393399</v>
      </c>
      <c r="C242" t="n">
        <v>0.0932089426794418</v>
      </c>
      <c r="D242" t="n">
        <v>0.09267032612205379</v>
      </c>
      <c r="E242" t="n">
        <v>0.094071502057613</v>
      </c>
      <c r="F242" t="n">
        <v>0.09236752552260551</v>
      </c>
      <c r="G242" t="n">
        <v>0.1098837209302325</v>
      </c>
      <c r="H242" t="inlineStr"/>
      <c r="I242" t="n">
        <v>0.0886682642930503</v>
      </c>
      <c r="J242" t="n">
        <v>0.0718664850136239</v>
      </c>
      <c r="K242" t="n">
        <v>0.0774834437086093</v>
      </c>
      <c r="L242" t="n">
        <v>0.0495920919495624</v>
      </c>
      <c r="M242" t="n">
        <v>0.1126539753639417</v>
      </c>
      <c r="N242" t="n">
        <v>0.0754183510912487</v>
      </c>
      <c r="O242" t="n">
        <v>0.06790417261621461</v>
      </c>
      <c r="P242" t="n">
        <v>0.1032148900169203</v>
      </c>
      <c r="Q242" t="n">
        <v>0.082925122463261</v>
      </c>
      <c r="R242" t="n">
        <v>0.0206390837484993</v>
      </c>
      <c r="S242" t="n">
        <v>0.0168640454760777</v>
      </c>
      <c r="T242" t="n">
        <v>0.0555547581455433</v>
      </c>
    </row>
    <row r="243">
      <c r="A243" s="142" t="n">
        <v>43861</v>
      </c>
      <c r="B243" t="n">
        <v>0.017201740701207</v>
      </c>
      <c r="C243" t="n">
        <v>0.0166576971374388</v>
      </c>
      <c r="D243" t="n">
        <v>0.0176566193853426</v>
      </c>
      <c r="E243" t="n">
        <v>0.0174551866000587</v>
      </c>
      <c r="F243" t="n">
        <v>0.0179286667938205</v>
      </c>
      <c r="G243" t="n">
        <v>0.0059586170770036</v>
      </c>
      <c r="H243" t="inlineStr"/>
      <c r="I243" t="n">
        <v>-0.0034591194968552</v>
      </c>
      <c r="J243" t="n">
        <v>0.0235144582141721</v>
      </c>
      <c r="K243" t="n">
        <v>-0.0230485556238475</v>
      </c>
      <c r="L243" t="n">
        <v>0.0446123245158649</v>
      </c>
      <c r="M243" t="n">
        <v>-0.0075281803542672</v>
      </c>
      <c r="N243" t="n">
        <v>-0.0004831426110655</v>
      </c>
      <c r="O243" t="n">
        <v>0.0148566334868518</v>
      </c>
      <c r="P243" t="n">
        <v>-0.0107361963190183</v>
      </c>
      <c r="Q243" t="n">
        <v>0.0156165858912225</v>
      </c>
      <c r="R243" t="n">
        <v>-0.0125617328223939</v>
      </c>
      <c r="S243" t="n">
        <v>0.0017151859600383</v>
      </c>
      <c r="T243" t="n">
        <v>-0.034312159059747</v>
      </c>
    </row>
    <row r="244">
      <c r="A244" s="142" t="n">
        <v>43890</v>
      </c>
      <c r="B244" t="n">
        <v>-0.0133591637405658</v>
      </c>
      <c r="C244" t="n">
        <v>-0.013838824330115</v>
      </c>
      <c r="D244" t="n">
        <v>-0.0129945553539019</v>
      </c>
      <c r="E244" t="n">
        <v>-0.013170055452865</v>
      </c>
      <c r="F244" t="n">
        <v>-0.0126787833364562</v>
      </c>
      <c r="G244" t="n">
        <v>-0.0173143266289136</v>
      </c>
      <c r="H244" t="inlineStr"/>
      <c r="I244" t="n">
        <v>-0.0327390343957084</v>
      </c>
      <c r="J244" t="n">
        <v>-0.0732691710648866</v>
      </c>
      <c r="K244" t="n">
        <v>-0.1182761874803396</v>
      </c>
      <c r="L244" t="n">
        <v>-0.0216404789398779</v>
      </c>
      <c r="M244" t="n">
        <v>-0.1094795765221271</v>
      </c>
      <c r="N244" t="n">
        <v>-0.1104886295468773</v>
      </c>
      <c r="O244" t="n">
        <v>-0.0736348997218562</v>
      </c>
      <c r="P244" t="n">
        <v>-0.110077519379845</v>
      </c>
      <c r="Q244" t="n">
        <v>0.0261930010604454</v>
      </c>
      <c r="R244" t="n">
        <v>-0.0847134022330137</v>
      </c>
      <c r="S244" t="n">
        <v>-0.0726120466239098</v>
      </c>
      <c r="T244" t="n">
        <v>-0.0443249636824899</v>
      </c>
    </row>
    <row r="245">
      <c r="A245" s="142" t="n">
        <v>43921</v>
      </c>
      <c r="B245" t="n">
        <v>-0.1861654258365377</v>
      </c>
      <c r="C245" t="n">
        <v>-0.1866213383773837</v>
      </c>
      <c r="D245" t="n">
        <v>-0.1857899382171227</v>
      </c>
      <c r="E245" t="n">
        <v>-0.1859634745961134</v>
      </c>
      <c r="F245" t="n">
        <v>-0.1855389676113361</v>
      </c>
      <c r="G245" t="n">
        <v>-0.1826853017155726</v>
      </c>
      <c r="H245" t="inlineStr"/>
      <c r="I245" t="n">
        <v>-0.2230650028545795</v>
      </c>
      <c r="J245" t="n">
        <v>-0.1185929648241207</v>
      </c>
      <c r="K245" t="n">
        <v>-0.1580449518373171</v>
      </c>
      <c r="L245" t="n">
        <v>-0.0673052837702644</v>
      </c>
      <c r="M245" t="n">
        <v>-0.1599252983510977</v>
      </c>
      <c r="N245" t="n">
        <v>-0.149367298650865</v>
      </c>
      <c r="O245" t="n">
        <v>-0.1251580278128951</v>
      </c>
      <c r="P245" t="n">
        <v>-0.186411149825784</v>
      </c>
      <c r="Q245" t="n">
        <v>-0.2164927146843029</v>
      </c>
      <c r="R245" t="n">
        <v>-0.1434881189914748</v>
      </c>
      <c r="S245" t="n">
        <v>-0.1340560549973559</v>
      </c>
      <c r="T245" t="n">
        <v>-0.1530981100939059</v>
      </c>
    </row>
    <row r="246">
      <c r="A246" s="142" t="n">
        <v>43951</v>
      </c>
      <c r="B246" t="n">
        <v>0.3891430007539584</v>
      </c>
      <c r="C246" t="n">
        <v>0.388359888124195</v>
      </c>
      <c r="D246" t="n">
        <v>0.3896567299006324</v>
      </c>
      <c r="E246" t="n">
        <v>0.3893722585748185</v>
      </c>
      <c r="F246" t="n">
        <v>0.3899805825242719</v>
      </c>
      <c r="G246" t="n">
        <v>0.3675338358051707</v>
      </c>
      <c r="H246" t="inlineStr"/>
      <c r="I246" t="n">
        <v>0.3357127860592062</v>
      </c>
      <c r="J246" t="n">
        <v>0.4237932345115927</v>
      </c>
      <c r="K246" t="n">
        <v>0.3699152542372879</v>
      </c>
      <c r="L246" t="n">
        <v>0.0238953549656901</v>
      </c>
      <c r="M246" t="n">
        <v>0.3895244808328362</v>
      </c>
      <c r="N246" t="n">
        <v>0.3973346010941054</v>
      </c>
      <c r="O246" t="n">
        <v>0.4179913294797688</v>
      </c>
      <c r="P246" t="n">
        <v>0.3854389721627409</v>
      </c>
      <c r="Q246" t="n">
        <v>0.433394882616724</v>
      </c>
      <c r="R246" t="n">
        <v>0.0611929393576806</v>
      </c>
      <c r="S246" t="n">
        <v>0.1090918662806001</v>
      </c>
      <c r="T246" t="n">
        <v>0.0935158551578556</v>
      </c>
    </row>
    <row r="247">
      <c r="A247" s="142" t="n">
        <v>43982</v>
      </c>
      <c r="B247" t="n">
        <v>0.0472193074501574</v>
      </c>
      <c r="C247" t="n">
        <v>0.0466963942144458</v>
      </c>
      <c r="D247" t="n">
        <v>0.047648454512952</v>
      </c>
      <c r="E247" t="n">
        <v>0.0474071007142118</v>
      </c>
      <c r="F247" t="n">
        <v>0.0479995529727312</v>
      </c>
      <c r="G247" t="n">
        <v>0.0671447196870924</v>
      </c>
      <c r="H247" t="inlineStr"/>
      <c r="I247" t="n">
        <v>0.020826784030179</v>
      </c>
      <c r="J247" t="n">
        <v>0.0165509877202347</v>
      </c>
      <c r="K247" t="n">
        <v>0.0242808536962575</v>
      </c>
      <c r="L247" t="n">
        <v>0.0767920721702357</v>
      </c>
      <c r="M247" t="n">
        <v>0.09591446521247141</v>
      </c>
      <c r="N247" t="n">
        <v>0.0786441172404008</v>
      </c>
      <c r="O247" t="n">
        <v>0.0327388535031847</v>
      </c>
      <c r="P247" t="n">
        <v>0.1066460587326121</v>
      </c>
      <c r="Q247" t="n">
        <v>0.005980861244019</v>
      </c>
      <c r="R247" t="n">
        <v>0.0295156558702029</v>
      </c>
      <c r="S247" t="n">
        <v>0.0274977215766689</v>
      </c>
      <c r="T247" t="n">
        <v>-0.0077640451523773</v>
      </c>
    </row>
    <row r="248">
      <c r="A248" s="142" t="n">
        <v>44012</v>
      </c>
      <c r="B248" t="n">
        <v>0.0284707345725934</v>
      </c>
      <c r="C248" t="n">
        <v>0.0277020890099908</v>
      </c>
      <c r="D248" t="n">
        <v>0.0288834424347719</v>
      </c>
      <c r="E248" t="n">
        <v>0.0285107224033995</v>
      </c>
      <c r="F248" t="n">
        <v>0.0291655558517729</v>
      </c>
      <c r="G248" t="n">
        <v>0.0467040595324039</v>
      </c>
      <c r="H248" t="n">
        <v>0.0136328725038401</v>
      </c>
      <c r="I248" t="n">
        <v>0.009392562937870601</v>
      </c>
      <c r="J248" t="n">
        <v>0.0315126050420169</v>
      </c>
      <c r="K248" t="n">
        <v>0.0836478937037594</v>
      </c>
      <c r="L248" t="n">
        <v>0.0047690315338129</v>
      </c>
      <c r="M248" t="n">
        <v>0.0546199038632722</v>
      </c>
      <c r="N248" t="n">
        <v>0.0500359478933558</v>
      </c>
      <c r="O248" t="n">
        <v>0.0516837301097818</v>
      </c>
      <c r="P248" t="n">
        <v>0.0824022346368715</v>
      </c>
      <c r="Q248" t="n">
        <v>0.018933504070246</v>
      </c>
      <c r="R248" t="n">
        <v>0.0306612002791346</v>
      </c>
      <c r="S248" t="n">
        <v>0.0220312752638995</v>
      </c>
      <c r="T248" t="n">
        <v>0.06318630660484501</v>
      </c>
    </row>
    <row r="249">
      <c r="A249" s="142" t="n">
        <v>44043</v>
      </c>
      <c r="B249" t="n">
        <v>0.1828932338910165</v>
      </c>
      <c r="C249" t="n">
        <v>0.1914862277213138</v>
      </c>
      <c r="D249" t="n">
        <v>0.1814618260764684</v>
      </c>
      <c r="E249" t="n">
        <v>0.1924093202017773</v>
      </c>
      <c r="F249" t="n">
        <v>0.1825717542223601</v>
      </c>
      <c r="G249" t="n">
        <v>0.2406621392190153</v>
      </c>
      <c r="H249" t="n">
        <v>0.1209509376775903</v>
      </c>
      <c r="I249" t="n">
        <v>0.1153230112119592</v>
      </c>
      <c r="J249" t="n">
        <v>0.1285641547861507</v>
      </c>
      <c r="K249" t="n">
        <v>0.1045004876689423</v>
      </c>
      <c r="L249" t="n">
        <v>0.1300277397625719</v>
      </c>
      <c r="M249" t="n">
        <v>0.1512205003545021</v>
      </c>
      <c r="N249" t="n">
        <v>0.1303373222239032</v>
      </c>
      <c r="O249" t="n">
        <v>0.09723199624677439</v>
      </c>
      <c r="P249" t="n">
        <v>0.1367741935483872</v>
      </c>
      <c r="Q249" t="n">
        <v>0.1349192100538598</v>
      </c>
      <c r="R249" t="n">
        <v>-0.013691995918732</v>
      </c>
      <c r="S249" t="n">
        <v>4.068090799780322e-05</v>
      </c>
      <c r="T249" t="n">
        <v>0.0346873986713218</v>
      </c>
    </row>
    <row r="250">
      <c r="A250" s="142" t="n">
        <v>44074</v>
      </c>
      <c r="B250" t="n">
        <v>0.0089179210451575</v>
      </c>
      <c r="C250" t="n">
        <v>0.008000282570686801</v>
      </c>
      <c r="D250" t="n">
        <v>0.0095707212495532</v>
      </c>
      <c r="E250" t="n">
        <v>0.0087429492344883</v>
      </c>
      <c r="F250" t="n">
        <v>0.009813370717602601</v>
      </c>
      <c r="G250" t="n">
        <v>0.0183458775230926</v>
      </c>
      <c r="H250" t="n">
        <v>0.0508660752006759</v>
      </c>
      <c r="I250" t="n">
        <v>0.0499897421869657</v>
      </c>
      <c r="J250" t="n">
        <v>-0.008120911346717699</v>
      </c>
      <c r="K250" t="n">
        <v>0.0391068500063076</v>
      </c>
      <c r="L250" t="n">
        <v>0.0374382060610281</v>
      </c>
      <c r="M250" t="n">
        <v>0.0104991495102351</v>
      </c>
      <c r="N250" t="n">
        <v>-0.0112498942703208</v>
      </c>
      <c r="O250" t="n">
        <v>-0.0147514698022447</v>
      </c>
      <c r="P250" t="n">
        <v>-0.0045402951191828</v>
      </c>
      <c r="Q250" t="n">
        <v>-0.008621371509926401</v>
      </c>
      <c r="R250" t="n">
        <v>0.0294326562328679</v>
      </c>
      <c r="S250" t="n">
        <v>0.0492716153731418</v>
      </c>
      <c r="T250" t="n">
        <v>0.0106088101467547</v>
      </c>
    </row>
    <row r="251">
      <c r="A251" s="142" t="n">
        <v>44104</v>
      </c>
      <c r="B251" t="n">
        <v>-0.0760049543970273</v>
      </c>
      <c r="C251" t="n">
        <v>-0.0798584343682108</v>
      </c>
      <c r="D251" t="n">
        <v>-0.0753090477033142</v>
      </c>
      <c r="E251" t="n">
        <v>-0.0791628389982824</v>
      </c>
      <c r="F251" t="n">
        <v>-0.0747071583514099</v>
      </c>
      <c r="G251" t="n">
        <v>-0.0879351614664258</v>
      </c>
      <c r="H251" t="n">
        <v>-0.063359331028383</v>
      </c>
      <c r="I251" t="n">
        <v>-0.0615474794841733</v>
      </c>
      <c r="J251" t="n">
        <v>-0.0627700705026154</v>
      </c>
      <c r="K251" t="n">
        <v>-0.0484399660070414</v>
      </c>
      <c r="L251" t="n">
        <v>-0.0496813851895026</v>
      </c>
      <c r="M251" t="n">
        <v>-0.0531692593452518</v>
      </c>
      <c r="N251" t="n">
        <v>-0.06326505605117271</v>
      </c>
      <c r="O251" t="n">
        <v>-0.0524031680590213</v>
      </c>
      <c r="P251" t="n">
        <v>-0.0535917901938425</v>
      </c>
      <c r="Q251" t="n">
        <v>-0.0566459230891974</v>
      </c>
      <c r="R251" t="n">
        <v>-0.0141149665880958</v>
      </c>
      <c r="S251" t="n">
        <v>-0.013013474395203</v>
      </c>
      <c r="T251" t="n">
        <v>0.0035119685773763</v>
      </c>
    </row>
    <row r="252">
      <c r="A252" s="142" t="n">
        <v>44135</v>
      </c>
      <c r="B252" t="n">
        <v>-0.07528028271996109</v>
      </c>
      <c r="C252" t="n">
        <v>-0.0784873757568833</v>
      </c>
      <c r="D252" t="n">
        <v>-0.07460768768111969</v>
      </c>
      <c r="E252" t="n">
        <v>-0.07781392322706571</v>
      </c>
      <c r="F252" t="n">
        <v>-0.0741747936984246</v>
      </c>
      <c r="G252" t="n">
        <v>-0.0799760578295502</v>
      </c>
      <c r="H252" t="n">
        <v>-0.0103871576959395</v>
      </c>
      <c r="I252" t="n">
        <v>-0.0079117218405164</v>
      </c>
      <c r="J252" t="n">
        <v>-0.0558116961902451</v>
      </c>
      <c r="K252" t="n">
        <v>-0.0117376881857617</v>
      </c>
      <c r="L252" t="n">
        <v>-0.0274474007763672</v>
      </c>
      <c r="M252" t="n">
        <v>-0.0466221186856303</v>
      </c>
      <c r="N252" t="n">
        <v>-0.0136907477255571</v>
      </c>
      <c r="O252" t="n">
        <v>0.0499198534463019</v>
      </c>
      <c r="P252" t="n">
        <v>-0.046987951807229</v>
      </c>
      <c r="Q252" t="n">
        <v>-0.044316644113667</v>
      </c>
      <c r="R252" t="n">
        <v>-0.0500767991432316</v>
      </c>
      <c r="S252" t="n">
        <v>-0.0177764781361975</v>
      </c>
      <c r="T252" t="n">
        <v>0.027436899204009</v>
      </c>
    </row>
    <row r="253">
      <c r="A253" s="142" t="n">
        <v>44165</v>
      </c>
      <c r="B253" t="n">
        <v>-0.0613448423549565</v>
      </c>
      <c r="C253" t="n">
        <v>-0.0592817588230432</v>
      </c>
      <c r="D253" t="n">
        <v>-0.0611834913882243</v>
      </c>
      <c r="E253" t="n">
        <v>-0.0585579229575279</v>
      </c>
      <c r="F253" t="n">
        <v>-0.0609743745568723</v>
      </c>
      <c r="G253" t="n">
        <v>-0.0380342308077269</v>
      </c>
      <c r="H253" t="n">
        <v>0.1206627342123525</v>
      </c>
      <c r="I253" t="n">
        <v>0.1163343826512768</v>
      </c>
      <c r="J253" t="n">
        <v>-0.0871241326137238</v>
      </c>
      <c r="K253" t="n">
        <v>-0.0289181513038987</v>
      </c>
      <c r="L253" t="n">
        <v>0.0107946107958363</v>
      </c>
      <c r="M253" t="n">
        <v>-0.0589332218757032</v>
      </c>
      <c r="N253" t="n">
        <v>-0.073884883906967</v>
      </c>
      <c r="O253" t="n">
        <v>-0.1761177753544166</v>
      </c>
      <c r="P253" t="n">
        <v>-0.02275600505689</v>
      </c>
      <c r="Q253" t="n">
        <v>-0.0831858407079646</v>
      </c>
      <c r="R253" t="n">
        <v>0.1394685311918984</v>
      </c>
      <c r="S253" t="n">
        <v>0.0938235947567205</v>
      </c>
      <c r="T253" t="n">
        <v>0.0638555817971142</v>
      </c>
    </row>
    <row r="254">
      <c r="A254" s="142" t="n">
        <v>44196</v>
      </c>
      <c r="B254" t="n">
        <v>0.0627215611947631</v>
      </c>
      <c r="C254" t="n">
        <v>0.0687064818679026</v>
      </c>
      <c r="D254" t="n">
        <v>0.0621499150355591</v>
      </c>
      <c r="E254" t="n">
        <v>0.06949440447641871</v>
      </c>
      <c r="F254" t="n">
        <v>0.0625067414518389</v>
      </c>
      <c r="G254" t="n">
        <v>0.0870356882738527</v>
      </c>
      <c r="H254" t="n">
        <v>0.0835203963155042</v>
      </c>
      <c r="I254" t="n">
        <v>0.08315578393282359</v>
      </c>
      <c r="J254" t="n">
        <v>0.0481418918918916</v>
      </c>
      <c r="K254" t="n">
        <v>0.0486572720021269</v>
      </c>
      <c r="L254" t="n">
        <v>0.084971729596424</v>
      </c>
      <c r="M254" t="n">
        <v>0.07847625555175949</v>
      </c>
      <c r="N254" t="n">
        <v>0.0512600576413899</v>
      </c>
      <c r="O254" t="n">
        <v>0.0063534083388485</v>
      </c>
      <c r="P254" t="n">
        <v>0.08020698576972821</v>
      </c>
      <c r="Q254" t="n">
        <v>0.0483590733590733</v>
      </c>
      <c r="R254" t="n">
        <v>0.0236680741373997</v>
      </c>
      <c r="S254" t="n">
        <v>0.0230414559340279</v>
      </c>
      <c r="T254" t="n">
        <v>0.049516775876049</v>
      </c>
    </row>
    <row r="255">
      <c r="A255" s="142" t="n">
        <v>44227</v>
      </c>
      <c r="B255" t="n">
        <v>-0.0368584450756324</v>
      </c>
      <c r="C255" t="n">
        <v>-0.0374062275202959</v>
      </c>
      <c r="D255" t="n">
        <v>-0.0364412052262019</v>
      </c>
      <c r="E255" t="n">
        <v>-0.0367169617414863</v>
      </c>
      <c r="F255" t="n">
        <v>-0.0361402974468301</v>
      </c>
      <c r="G255" t="n">
        <v>-0.0458004307250538</v>
      </c>
      <c r="H255" t="n">
        <v>0.0339334190598656</v>
      </c>
      <c r="I255" t="n">
        <v>0.0336708128435059</v>
      </c>
      <c r="J255" t="n">
        <v>-0.022562449637389</v>
      </c>
      <c r="K255" t="n">
        <v>-0.0373985801217037</v>
      </c>
      <c r="L255" t="n">
        <v>-0.0270315624809245</v>
      </c>
      <c r="M255" t="n">
        <v>-0.0331992270408971</v>
      </c>
      <c r="N255" t="n">
        <v>-0.0576558707368598</v>
      </c>
      <c r="O255" t="n">
        <v>-0.0501117979744838</v>
      </c>
      <c r="P255" t="n">
        <v>-0.0658682634730538</v>
      </c>
      <c r="Q255" t="n">
        <v>-0.0184145106343799</v>
      </c>
      <c r="R255" t="n">
        <v>-0.0074653123688482</v>
      </c>
      <c r="S255" t="n">
        <v>0.0025373555117</v>
      </c>
      <c r="T255" t="n">
        <v>0.0379970975454422</v>
      </c>
    </row>
    <row r="256">
      <c r="A256" s="142" t="n">
        <v>44255</v>
      </c>
      <c r="B256" t="n">
        <v>-0.058535079898498</v>
      </c>
      <c r="C256" t="n">
        <v>-0.0589729902850432</v>
      </c>
      <c r="D256" t="n">
        <v>-0.0581742151708022</v>
      </c>
      <c r="E256" t="n">
        <v>-0.058290092624024</v>
      </c>
      <c r="F256" t="n">
        <v>-0.0579282742640475</v>
      </c>
      <c r="G256" t="n">
        <v>-0.0502557929581702</v>
      </c>
      <c r="H256" t="n">
        <v>0.06847232778276791</v>
      </c>
      <c r="I256" t="n">
        <v>0.0680584317456765</v>
      </c>
      <c r="J256" t="n">
        <v>-0.0992030777686177</v>
      </c>
      <c r="K256" t="n">
        <v>0.0006585012511524</v>
      </c>
      <c r="L256" t="n">
        <v>-9.251073496696628e-05</v>
      </c>
      <c r="M256" t="n">
        <v>-0.0681214980831613</v>
      </c>
      <c r="N256" t="n">
        <v>-0.07331088793101941</v>
      </c>
      <c r="O256" t="n">
        <v>-0.0191082802547769</v>
      </c>
      <c r="P256" t="n">
        <v>-0.0512820512820512</v>
      </c>
      <c r="Q256" t="n">
        <v>-0.07250726948691499</v>
      </c>
      <c r="R256" t="n">
        <v>0.0253747917823432</v>
      </c>
      <c r="S256" t="n">
        <v>0.0240894184001647</v>
      </c>
      <c r="T256" t="n">
        <v>0.0085616231678811</v>
      </c>
    </row>
    <row r="257">
      <c r="A257" s="142" t="n">
        <v>44286</v>
      </c>
      <c r="B257" t="n">
        <v>-0.0236751047168093</v>
      </c>
      <c r="C257" t="n">
        <v>-0.0242552129421641</v>
      </c>
      <c r="D257" t="n">
        <v>-0.0218895889784858</v>
      </c>
      <c r="E257" t="n">
        <v>-0.0234821566507029</v>
      </c>
      <c r="F257" t="n">
        <v>-0.0229191123036502</v>
      </c>
      <c r="G257" t="n">
        <v>-0.0629488804393748</v>
      </c>
      <c r="H257" t="n">
        <v>-0.0259958613554059</v>
      </c>
      <c r="I257" t="n">
        <v>-0.0258869150552849</v>
      </c>
      <c r="J257" t="n">
        <v>0.0524710189139718</v>
      </c>
      <c r="K257" t="n">
        <v>0.0123716767570412</v>
      </c>
      <c r="L257" t="n">
        <v>0.00700721990794</v>
      </c>
      <c r="M257" t="n">
        <v>0.0234528832630098</v>
      </c>
      <c r="N257" t="n">
        <v>0.0487951570668172</v>
      </c>
      <c r="O257" t="n">
        <v>0.1523150762281195</v>
      </c>
      <c r="P257" t="n">
        <v>0.0499999999999998</v>
      </c>
      <c r="Q257" t="n">
        <v>0.0604773462783172</v>
      </c>
      <c r="R257" t="n">
        <v>0.0646600380720703</v>
      </c>
      <c r="S257" t="n">
        <v>0.0603423603214754</v>
      </c>
      <c r="T257" t="n">
        <v>0.0171593950829547</v>
      </c>
    </row>
    <row r="258">
      <c r="A258" s="142" t="n">
        <v>44316</v>
      </c>
      <c r="B258" t="n">
        <v>0.0598022756948328</v>
      </c>
      <c r="C258" t="n">
        <v>0.0592270486466375</v>
      </c>
      <c r="D258" t="n">
        <v>0.0587940788705128</v>
      </c>
      <c r="E258" t="n">
        <v>0.0600116015398406</v>
      </c>
      <c r="F258" t="n">
        <v>0.0605297785914527</v>
      </c>
      <c r="G258" t="n">
        <v>0.09507439134355269</v>
      </c>
      <c r="H258" t="n">
        <v>0.0687823662196254</v>
      </c>
      <c r="I258" t="n">
        <v>0.068696540965087</v>
      </c>
      <c r="J258" t="n">
        <v>0.0434782608695651</v>
      </c>
      <c r="K258" t="n">
        <v>0.0426417056682266</v>
      </c>
      <c r="L258" t="n">
        <v>0.0500582089388315</v>
      </c>
      <c r="M258" t="n">
        <v>0.0227780259044216</v>
      </c>
      <c r="N258" t="n">
        <v>0.0521501413762974</v>
      </c>
      <c r="O258" t="n">
        <v>0.0646821021683206</v>
      </c>
      <c r="P258" t="n">
        <v>0.0540540540540539</v>
      </c>
      <c r="Q258" t="n">
        <v>0.0390043868014495</v>
      </c>
      <c r="R258" t="n">
        <v>0.0206929740134744</v>
      </c>
      <c r="S258" t="n">
        <v>0.0190144441202215</v>
      </c>
      <c r="T258" t="n">
        <v>0.0006333817684096</v>
      </c>
    </row>
    <row r="259">
      <c r="A259" s="142" t="n">
        <v>44347</v>
      </c>
      <c r="B259" t="n">
        <v>0.1345395663193467</v>
      </c>
      <c r="C259" t="n">
        <v>0.133915830607451</v>
      </c>
      <c r="D259" t="n">
        <v>0.1350167076476891</v>
      </c>
      <c r="E259" t="n">
        <v>0.1347694144569922</v>
      </c>
      <c r="F259" t="n">
        <v>0.1353509197820575</v>
      </c>
      <c r="G259" t="n">
        <v>0.1414749626884874</v>
      </c>
      <c r="H259" t="n">
        <v>0.0384519816126227</v>
      </c>
      <c r="I259" t="n">
        <v>0.0381556428068057</v>
      </c>
      <c r="J259" t="n">
        <v>0.106111111111111</v>
      </c>
      <c r="K259" t="n">
        <v>0.1179551122194513</v>
      </c>
      <c r="L259" t="n">
        <v>0.0300351370372613</v>
      </c>
      <c r="M259" t="n">
        <v>0.1253611017803158</v>
      </c>
      <c r="N259" t="n">
        <v>0.121828711716653</v>
      </c>
      <c r="O259" t="n">
        <v>0.1483143481762743</v>
      </c>
      <c r="P259" t="n">
        <v>0.087912087912088</v>
      </c>
      <c r="Q259" t="n">
        <v>0.08811381367599801</v>
      </c>
      <c r="R259" t="n">
        <v>0.0256245136708792</v>
      </c>
      <c r="S259" t="n">
        <v>-9.664498716766e-05</v>
      </c>
      <c r="T259" t="n">
        <v>0.0074154784394573</v>
      </c>
    </row>
    <row r="260">
      <c r="A260" s="142" t="n">
        <v>44377</v>
      </c>
      <c r="B260" t="n">
        <v>-0.1380080670183059</v>
      </c>
      <c r="C260" t="n">
        <v>-0.1384677934599523</v>
      </c>
      <c r="D260" t="n">
        <v>-0.1376475489515345</v>
      </c>
      <c r="E260" t="n">
        <v>-0.1378342832091188</v>
      </c>
      <c r="F260" t="n">
        <v>-0.1374132851848333</v>
      </c>
      <c r="G260" t="n">
        <v>-0.1572137060414787</v>
      </c>
      <c r="H260" t="n">
        <v>-0.083388167733445</v>
      </c>
      <c r="I260" t="n">
        <v>-0.08373739332816139</v>
      </c>
      <c r="J260" t="n">
        <v>-0.1167754897036664</v>
      </c>
      <c r="K260" t="n">
        <v>-0.09959848315859909</v>
      </c>
      <c r="L260" t="n">
        <v>-0.0656943699690021</v>
      </c>
      <c r="M260" t="n">
        <v>-0.1193660079995224</v>
      </c>
      <c r="N260" t="n">
        <v>-0.0994352630465328</v>
      </c>
      <c r="O260" t="n">
        <v>-0.1409819639278556</v>
      </c>
      <c r="P260" t="n">
        <v>-0.09427609427609419</v>
      </c>
      <c r="Q260" t="n">
        <v>-0.09607760438633479</v>
      </c>
      <c r="R260" t="n">
        <v>0.0169601746098189</v>
      </c>
      <c r="S260" t="n">
        <v>0.044577334202029</v>
      </c>
      <c r="T260" t="n">
        <v>0.0327660932016777</v>
      </c>
    </row>
    <row r="261">
      <c r="A261" s="142" t="n">
        <v>44408</v>
      </c>
      <c r="B261" t="n">
        <v>0.0220646461737816</v>
      </c>
      <c r="C261" t="n">
        <v>0.0215510460909233</v>
      </c>
      <c r="D261" t="n">
        <v>0.022512802344681</v>
      </c>
      <c r="E261" t="n">
        <v>0.0223227906030714</v>
      </c>
      <c r="F261" t="n">
        <v>0.0228048914839704</v>
      </c>
      <c r="G261" t="n">
        <v>0.0207564328893168</v>
      </c>
      <c r="H261" t="n">
        <v>0.0366768909482477</v>
      </c>
      <c r="I261" t="n">
        <v>0.0363549769804731</v>
      </c>
      <c r="J261" t="n">
        <v>0.0432186522604491</v>
      </c>
      <c r="K261" t="n">
        <v>0.0131301870432305</v>
      </c>
      <c r="L261" t="n">
        <v>-0.0117301807619099</v>
      </c>
      <c r="M261" t="n">
        <v>0.0151510015930584</v>
      </c>
      <c r="N261" t="n">
        <v>0.0195674439412789</v>
      </c>
      <c r="O261" t="n">
        <v>0.0370931995800769</v>
      </c>
      <c r="P261" t="n">
        <v>0.0223048327137547</v>
      </c>
      <c r="Q261" t="n">
        <v>0.0413400522583053</v>
      </c>
      <c r="R261" t="n">
        <v>0.0185736440945809</v>
      </c>
      <c r="S261" t="n">
        <v>0.0069757041245928</v>
      </c>
      <c r="T261" t="n">
        <v>-0.06722017961545421</v>
      </c>
    </row>
    <row r="262">
      <c r="A262" s="142" t="n">
        <v>44439</v>
      </c>
      <c r="B262" t="n">
        <v>-0.0606444796619122</v>
      </c>
      <c r="C262" t="n">
        <v>-0.0611993488494874</v>
      </c>
      <c r="D262" t="n">
        <v>-0.0602557641426231</v>
      </c>
      <c r="E262" t="n">
        <v>-0.060482467047998</v>
      </c>
      <c r="F262" t="n">
        <v>-0.059941835415769</v>
      </c>
      <c r="G262" t="n">
        <v>-0.0670300298726481</v>
      </c>
      <c r="H262" t="n">
        <v>-0.0183191690273842</v>
      </c>
      <c r="I262" t="n">
        <v>-0.01828022875817</v>
      </c>
      <c r="J262" t="n">
        <v>-0.06377759607522469</v>
      </c>
      <c r="K262" t="n">
        <v>-0.0355789216285611</v>
      </c>
      <c r="L262" t="n">
        <v>-0.0362367681465645</v>
      </c>
      <c r="M262" t="n">
        <v>-0.0749916527545909</v>
      </c>
      <c r="N262" t="n">
        <v>-0.0519025736186637</v>
      </c>
      <c r="O262" t="n">
        <v>-0.0569114835226634</v>
      </c>
      <c r="P262" t="n">
        <v>-0.0472727272727272</v>
      </c>
      <c r="Q262" t="n">
        <v>-0.057532036920871</v>
      </c>
      <c r="R262" t="n">
        <v>0.0197142444797229</v>
      </c>
      <c r="S262" t="n">
        <v>0.0296732168503304</v>
      </c>
      <c r="T262" t="n">
        <v>0.0308264542913914</v>
      </c>
    </row>
    <row r="263">
      <c r="A263" s="142" t="n">
        <v>44469</v>
      </c>
      <c r="B263" t="n">
        <v>-0.09650208075582049</v>
      </c>
      <c r="C263" t="n">
        <v>-0.09698659668197571</v>
      </c>
      <c r="D263" t="n">
        <v>-0.0961287078934137</v>
      </c>
      <c r="E263" t="n">
        <v>-0.09629943353274389</v>
      </c>
      <c r="F263" t="n">
        <v>-0.0959037525064452</v>
      </c>
      <c r="G263" t="n">
        <v>-0.1102123356926187</v>
      </c>
      <c r="H263" t="n">
        <v>-0.0765679107348979</v>
      </c>
      <c r="I263" t="n">
        <v>-0.07625091022573589</v>
      </c>
      <c r="J263" t="n">
        <v>-0.07248908296943229</v>
      </c>
      <c r="K263" t="n">
        <v>-0.07137423935091269</v>
      </c>
      <c r="L263" t="n">
        <v>-0.0920238317548851</v>
      </c>
      <c r="M263" t="n">
        <v>-0.0886153624025412</v>
      </c>
      <c r="N263" t="n">
        <v>-0.0904085400739169</v>
      </c>
      <c r="O263" t="n">
        <v>-0.0920691711389385</v>
      </c>
      <c r="P263" t="n">
        <v>-0.0801526717557251</v>
      </c>
      <c r="Q263" t="n">
        <v>-0.0859560711229439</v>
      </c>
      <c r="R263" t="n">
        <v>-0.0301177536231883</v>
      </c>
      <c r="S263" t="n">
        <v>-0.0235231513156373</v>
      </c>
      <c r="T263" t="n">
        <v>-0.0219259926737056</v>
      </c>
    </row>
    <row r="264">
      <c r="A264" s="142" t="n">
        <v>44500</v>
      </c>
      <c r="B264" t="n">
        <v>0.1446533051163949</v>
      </c>
      <c r="C264" t="n">
        <v>0.1440952850507304</v>
      </c>
      <c r="D264" t="n">
        <v>0.145103274372381</v>
      </c>
      <c r="E264" t="n">
        <v>0.1448740480374928</v>
      </c>
      <c r="F264" t="n">
        <v>0.145491413725366</v>
      </c>
      <c r="G264" t="n">
        <v>0.1511363636363636</v>
      </c>
      <c r="H264" t="n">
        <v>0.0709722222222222</v>
      </c>
      <c r="I264" t="n">
        <v>0.07072072072072071</v>
      </c>
      <c r="J264" t="n">
        <v>0.1057752667922158</v>
      </c>
      <c r="K264" t="n">
        <v>0.09774744027303731</v>
      </c>
      <c r="L264" t="n">
        <v>0.0448654461966044</v>
      </c>
      <c r="M264" t="n">
        <v>0.1015485761812349</v>
      </c>
      <c r="N264" t="n">
        <v>0.1106496409582384</v>
      </c>
      <c r="O264" t="n">
        <v>0.0929988178116378</v>
      </c>
      <c r="P264" t="n">
        <v>0.1258644536652835</v>
      </c>
      <c r="Q264" t="n">
        <v>0.0963278893165504</v>
      </c>
      <c r="R264" t="n">
        <v>0.0465795003502216</v>
      </c>
      <c r="S264" t="n">
        <v>0.0525866854411785</v>
      </c>
      <c r="T264" t="n">
        <v>0.011345952409087</v>
      </c>
    </row>
    <row r="265">
      <c r="A265" s="142" t="n">
        <v>44530</v>
      </c>
      <c r="B265" t="n">
        <v>0.0195033532717057</v>
      </c>
      <c r="C265" t="n">
        <v>0.0188931730551147</v>
      </c>
      <c r="D265" t="n">
        <v>0.0199481865284973</v>
      </c>
      <c r="E265" t="n">
        <v>0.0197001483907282</v>
      </c>
      <c r="F265" t="n">
        <v>0.0202467223543729</v>
      </c>
      <c r="G265" t="n">
        <v>-0.0156849840956455</v>
      </c>
      <c r="H265" t="n">
        <v>0.0345610167293477</v>
      </c>
      <c r="I265" t="n">
        <v>0.0356015986537652</v>
      </c>
      <c r="J265" t="n">
        <v>0.0317910871416406</v>
      </c>
      <c r="K265" t="n">
        <v>0.0164158686730506</v>
      </c>
      <c r="L265" t="n">
        <v>-0.0622488083430786</v>
      </c>
      <c r="M265" t="n">
        <v>0.0031280336533276</v>
      </c>
      <c r="N265" t="n">
        <v>0.0175423111099837</v>
      </c>
      <c r="O265" t="n">
        <v>0.0114168970075712</v>
      </c>
      <c r="P265" t="n">
        <v>0.0257985257985255</v>
      </c>
      <c r="Q265" t="n">
        <v>0.023341873042983</v>
      </c>
      <c r="R265" t="n">
        <v>-0.0249058839933072</v>
      </c>
      <c r="S265" t="n">
        <v>0.0033604311642205</v>
      </c>
      <c r="T265" t="n">
        <v>-0.0137792546765894</v>
      </c>
    </row>
    <row r="266">
      <c r="A266" s="142" t="n">
        <v>44561</v>
      </c>
      <c r="B266" t="n">
        <v>-0.0302954876791239</v>
      </c>
      <c r="C266" t="n">
        <v>-0.0308082719319725</v>
      </c>
      <c r="D266" t="n">
        <v>-0.0298768097536193</v>
      </c>
      <c r="E266" t="n">
        <v>-0.0300582095543958</v>
      </c>
      <c r="F266" t="n">
        <v>-0.0296047280811148</v>
      </c>
      <c r="G266" t="n">
        <v>-0.022788054379318</v>
      </c>
      <c r="H266" t="n">
        <v>0.0183014728925101</v>
      </c>
      <c r="I266" t="n">
        <v>0.0164525465901588</v>
      </c>
      <c r="J266" t="n">
        <v>-0.0071526822558458</v>
      </c>
      <c r="K266" t="n">
        <v>0.0183531139116603</v>
      </c>
      <c r="L266" t="n">
        <v>0.0486712021362187</v>
      </c>
      <c r="M266" t="n">
        <v>0.0149103942652331</v>
      </c>
      <c r="N266" t="n">
        <v>-0.0058377051114523</v>
      </c>
      <c r="O266" t="n">
        <v>0.0175855513307985</v>
      </c>
      <c r="P266" t="n">
        <v>0.0203592814371258</v>
      </c>
      <c r="Q266" t="n">
        <v>-0.0190078813166434</v>
      </c>
      <c r="R266" t="n">
        <v>0.0551664968631024</v>
      </c>
      <c r="S266" t="n">
        <v>0.0293926292477653</v>
      </c>
      <c r="T266" t="n">
        <v>0.0083694106874643</v>
      </c>
    </row>
    <row r="267">
      <c r="A267" s="142" t="n">
        <v>44592</v>
      </c>
      <c r="B267" t="n">
        <v>-0.0847787026511678</v>
      </c>
      <c r="C267" t="n">
        <v>-0.0853257998575989</v>
      </c>
      <c r="D267" t="n">
        <v>-0.0844051710031091</v>
      </c>
      <c r="E267" t="n">
        <v>-0.0845879248797143</v>
      </c>
      <c r="F267" t="n">
        <v>-0.08414818125942899</v>
      </c>
      <c r="G267" t="n">
        <v>-0.0993215120588402</v>
      </c>
      <c r="H267" t="n">
        <v>-0.0378531421185449</v>
      </c>
      <c r="I267" t="n">
        <v>-0.0381675575760602</v>
      </c>
      <c r="J267" t="n">
        <v>-0.0620670545857579</v>
      </c>
      <c r="K267" t="n">
        <v>-0.0251111378108855</v>
      </c>
      <c r="L267" t="n">
        <v>0.0397354685021515</v>
      </c>
      <c r="M267" t="n">
        <v>-0.0568936290436502</v>
      </c>
      <c r="N267" t="n">
        <v>-0.0606118920289371</v>
      </c>
      <c r="O267" t="n">
        <v>-0.0656235404016815</v>
      </c>
      <c r="P267" t="n">
        <v>-0.0516431924882628</v>
      </c>
      <c r="Q267" t="n">
        <v>-0.0547258979206048</v>
      </c>
      <c r="R267" t="n">
        <v>-0.0319683433446149</v>
      </c>
      <c r="S267" t="n">
        <v>-0.0018151363064621</v>
      </c>
      <c r="T267" t="n">
        <v>-0.0047513600917614</v>
      </c>
    </row>
    <row r="268">
      <c r="A268" s="142" t="n">
        <v>44620</v>
      </c>
      <c r="B268" t="n">
        <v>0.1350615008614126</v>
      </c>
      <c r="C268" t="n">
        <v>0.1345168742466853</v>
      </c>
      <c r="D268" t="n">
        <v>0.1355090077209038</v>
      </c>
      <c r="E268" t="n">
        <v>0.1353001017293997</v>
      </c>
      <c r="F268" t="n">
        <v>0.1358672442193886</v>
      </c>
      <c r="G268" t="n">
        <v>0.1436348673798821</v>
      </c>
      <c r="H268" t="n">
        <v>0.0897517911975436</v>
      </c>
      <c r="I268" t="n">
        <v>0.0894406066587025</v>
      </c>
      <c r="J268" t="n">
        <v>0.1033973412112259</v>
      </c>
      <c r="K268" t="n">
        <v>0.0984717771752525</v>
      </c>
      <c r="L268" t="n">
        <v>0.0568730317692602</v>
      </c>
      <c r="M268" t="n">
        <v>0.09166822692379691</v>
      </c>
      <c r="N268" t="n">
        <v>0.1430439501394131</v>
      </c>
      <c r="O268" t="n">
        <v>0.1135966008497875</v>
      </c>
      <c r="P268" t="n">
        <v>0.1163366336633662</v>
      </c>
      <c r="Q268" t="n">
        <v>0.1428857114288571</v>
      </c>
      <c r="R268" t="n">
        <v>-0.0301437365914094</v>
      </c>
      <c r="S268" t="n">
        <v>-0.0604201431668253</v>
      </c>
      <c r="T268" t="n">
        <v>-0.0317896059513471</v>
      </c>
    </row>
    <row r="269">
      <c r="A269" s="142" t="n">
        <v>44651</v>
      </c>
      <c r="B269" t="n">
        <v>0.1192022590893044</v>
      </c>
      <c r="C269" t="n">
        <v>0.1185896726500077</v>
      </c>
      <c r="D269" t="n">
        <v>0.1196839487518492</v>
      </c>
      <c r="E269" t="n">
        <v>0.1194245320589406</v>
      </c>
      <c r="F269" t="n">
        <v>0.1199914061660758</v>
      </c>
      <c r="G269" t="n">
        <v>0.1115908336100963</v>
      </c>
      <c r="H269" t="n">
        <v>0.1150572351041971</v>
      </c>
      <c r="I269" t="n">
        <v>0.1147556615017877</v>
      </c>
      <c r="J269" t="n">
        <v>0.0618473895582327</v>
      </c>
      <c r="K269" t="n">
        <v>0.0655222708403455</v>
      </c>
      <c r="L269" t="n">
        <v>-0.0121228012346049</v>
      </c>
      <c r="M269" t="n">
        <v>0.08277021232806241</v>
      </c>
      <c r="N269" t="n">
        <v>0.0938368439031949</v>
      </c>
      <c r="O269" t="n">
        <v>0.101223207271911</v>
      </c>
      <c r="P269" t="n">
        <v>0.0665188470066517</v>
      </c>
      <c r="Q269" t="n">
        <v>0.09282589676290449</v>
      </c>
      <c r="R269" t="n">
        <v>0.0084332306093433</v>
      </c>
      <c r="S269" t="n">
        <v>0.0313444033542029</v>
      </c>
      <c r="T269" t="n">
        <v>-0.0133168560316431</v>
      </c>
    </row>
    <row r="270">
      <c r="A270" s="142" t="n">
        <v>44681</v>
      </c>
      <c r="B270" t="n">
        <v>-0.0299933768568454</v>
      </c>
      <c r="C270" t="n">
        <v>-0.0304715170462415</v>
      </c>
      <c r="D270" t="n">
        <v>-0.0296044308245944</v>
      </c>
      <c r="E270" t="n">
        <v>-0.0297949926624272</v>
      </c>
      <c r="F270" t="n">
        <v>-0.0293497026664109</v>
      </c>
      <c r="G270" t="n">
        <v>-0.0859476147794043</v>
      </c>
      <c r="H270" t="n">
        <v>-0.0434324822321663</v>
      </c>
      <c r="I270" t="n">
        <v>-0.0437088358566418</v>
      </c>
      <c r="J270" t="n">
        <v>-0.0123550176500251</v>
      </c>
      <c r="K270" t="n">
        <v>-0.0378014109718859</v>
      </c>
      <c r="L270" t="n">
        <v>-0.0330008668986628</v>
      </c>
      <c r="M270" t="n">
        <v>-0.0569283406196541</v>
      </c>
      <c r="N270" t="n">
        <v>-0.0410888993612248</v>
      </c>
      <c r="O270" t="n">
        <v>-0.08009782940996631</v>
      </c>
      <c r="P270" t="n">
        <v>-0.0405405405405404</v>
      </c>
      <c r="Q270" t="n">
        <v>-0.021455447922504</v>
      </c>
      <c r="R270" t="n">
        <v>-0.0059616038360379</v>
      </c>
      <c r="S270" t="n">
        <v>-0.0297255018089586</v>
      </c>
      <c r="T270" t="n">
        <v>-0.0039752520661676</v>
      </c>
    </row>
    <row r="271">
      <c r="A271" s="142" t="n">
        <v>44712</v>
      </c>
      <c r="B271" t="n">
        <v>-0.0870724411496944</v>
      </c>
      <c r="C271" t="n">
        <v>-0.0876344415192146</v>
      </c>
      <c r="D271" t="n">
        <v>-0.0866844362034998</v>
      </c>
      <c r="E271" t="n">
        <v>-0.0869047073383141</v>
      </c>
      <c r="F271" t="n">
        <v>-0.0864130434782609</v>
      </c>
      <c r="G271" t="n">
        <v>-0.063848332970146</v>
      </c>
      <c r="H271" t="n">
        <v>-0.0247660979636763</v>
      </c>
      <c r="I271" t="n">
        <v>-0.0250894454382826</v>
      </c>
      <c r="J271" t="n">
        <v>-0.107224917028338</v>
      </c>
      <c r="K271" t="n">
        <v>-0.07310133508426341</v>
      </c>
      <c r="L271" t="n">
        <v>-0.0499763163472772</v>
      </c>
      <c r="M271" t="n">
        <v>-0.1133057879001646</v>
      </c>
      <c r="N271" t="n">
        <v>-0.0834753421640739</v>
      </c>
      <c r="O271" t="n">
        <v>-0.0929433920460839</v>
      </c>
      <c r="P271" t="n">
        <v>-0.09534127843987</v>
      </c>
      <c r="Q271" t="n">
        <v>-0.1134745970710955</v>
      </c>
      <c r="R271" t="n">
        <v>-0.007847682953608701</v>
      </c>
      <c r="S271" t="n">
        <v>-0.0140624533490798</v>
      </c>
      <c r="T271" t="n">
        <v>-0.0108798963739286</v>
      </c>
    </row>
    <row r="272">
      <c r="A272" s="142" t="n">
        <v>44742</v>
      </c>
      <c r="B272" t="n">
        <v>-0.1306717002635514</v>
      </c>
      <c r="C272" t="n">
        <v>-0.1311262722290571</v>
      </c>
      <c r="D272" t="n">
        <v>-0.1303134120035528</v>
      </c>
      <c r="E272" t="n">
        <v>-0.1304653380854374</v>
      </c>
      <c r="F272" t="n">
        <v>-0.1300632740252013</v>
      </c>
      <c r="G272" t="n">
        <v>-0.1546205772811917</v>
      </c>
      <c r="H272" t="n">
        <v>-0.1517494356659141</v>
      </c>
      <c r="I272" t="n">
        <v>-0.1519794485985595</v>
      </c>
      <c r="J272" t="n">
        <v>-0.114383757506434</v>
      </c>
      <c r="K272" t="n">
        <v>-0.142030696576151</v>
      </c>
      <c r="L272" t="n">
        <v>-0.0491869007889244</v>
      </c>
      <c r="M272" t="n">
        <v>-0.1490756175178056</v>
      </c>
      <c r="N272" t="n">
        <v>-0.1301553935971142</v>
      </c>
      <c r="O272" t="n">
        <v>-0.1454567659990229</v>
      </c>
      <c r="P272" t="n">
        <v>-0.1676646706586826</v>
      </c>
      <c r="Q272" t="n">
        <v>-0.0483573274270948</v>
      </c>
      <c r="R272" t="n">
        <v>-0.077250742900268</v>
      </c>
      <c r="S272" t="n">
        <v>-0.0616987772626025</v>
      </c>
      <c r="T272" t="n">
        <v>-0.0434115251008755</v>
      </c>
    </row>
    <row r="273">
      <c r="A273" s="142" t="n">
        <v>44773</v>
      </c>
      <c r="B273" t="n">
        <v>-0.0015568028186324</v>
      </c>
      <c r="C273" t="n">
        <v>-0.0020595731534639</v>
      </c>
      <c r="D273" t="n">
        <v>-0.0011672016340824</v>
      </c>
      <c r="E273" t="n">
        <v>-0.0013855213023901</v>
      </c>
      <c r="F273" t="n">
        <v>-0.0008703220191471</v>
      </c>
      <c r="G273" t="n">
        <v>-0.0319405245405108</v>
      </c>
      <c r="H273" t="n">
        <v>0.0069190339964073</v>
      </c>
      <c r="I273" t="n">
        <v>0.0065995888780698</v>
      </c>
      <c r="J273" t="n">
        <v>-0.044559250887956</v>
      </c>
      <c r="K273" t="n">
        <v>-0.0181643043897069</v>
      </c>
      <c r="L273" t="n">
        <v>0.009602619437416301</v>
      </c>
      <c r="M273" t="n">
        <v>-0.0008013890743956</v>
      </c>
      <c r="N273" t="n">
        <v>0.0070909600324886</v>
      </c>
      <c r="O273" t="n">
        <v>-0.0475918250678861</v>
      </c>
      <c r="P273" t="n">
        <v>0.0244604316546761</v>
      </c>
      <c r="Q273" t="n">
        <v>-0.1134600465477114</v>
      </c>
      <c r="R273" t="n">
        <v>0.0760465244300443</v>
      </c>
      <c r="S273" t="n">
        <v>0.09690351962419071</v>
      </c>
      <c r="T273" t="n">
        <v>0.0227841462167917</v>
      </c>
    </row>
    <row r="274">
      <c r="A274" s="142" t="n">
        <v>44804</v>
      </c>
      <c r="B274" t="n">
        <v>-0.07837183537811331</v>
      </c>
      <c r="C274" t="n">
        <v>-0.07891546061966299</v>
      </c>
      <c r="D274" t="n">
        <v>-0.0779287174992695</v>
      </c>
      <c r="E274" t="n">
        <v>-0.0781593247774308</v>
      </c>
      <c r="F274" t="n">
        <v>-0.0776505724240915</v>
      </c>
      <c r="G274" t="n">
        <v>-0.0930811348929815</v>
      </c>
      <c r="H274" t="n">
        <v>0.0255037991410638</v>
      </c>
      <c r="I274" t="n">
        <v>0.0252579535683576</v>
      </c>
      <c r="J274" t="n">
        <v>-0.0476512335248394</v>
      </c>
      <c r="K274" t="n">
        <v>-0.0110721793973369</v>
      </c>
      <c r="L274" t="n">
        <v>-0.0594266202011148</v>
      </c>
      <c r="M274" t="n">
        <v>-0.0956645724724858</v>
      </c>
      <c r="N274" t="n">
        <v>-0.0684885391997487</v>
      </c>
      <c r="O274" t="n">
        <v>-0.0885354141656662</v>
      </c>
      <c r="P274" t="n">
        <v>-0.0688202247191011</v>
      </c>
      <c r="Q274" t="n">
        <v>-0.0424414788886458</v>
      </c>
      <c r="R274" t="n">
        <v>-0.0491489377251898</v>
      </c>
      <c r="S274" t="n">
        <v>-0.0233091850611988</v>
      </c>
      <c r="T274" t="n">
        <v>0.01825672404577</v>
      </c>
    </row>
    <row r="275">
      <c r="A275" s="142" t="n">
        <v>44834</v>
      </c>
      <c r="B275" t="n">
        <v>-0.006188504518944</v>
      </c>
      <c r="C275" t="n">
        <v>-0.0066939278512212</v>
      </c>
      <c r="D275" t="n">
        <v>-0.0057425742574257</v>
      </c>
      <c r="E275" t="n">
        <v>-0.0059576069233664</v>
      </c>
      <c r="F275" t="n">
        <v>-0.0054641122504047</v>
      </c>
      <c r="G275" t="n">
        <v>-0.0278344048925828</v>
      </c>
      <c r="H275" t="n">
        <v>-0.0716448682430256</v>
      </c>
      <c r="I275" t="n">
        <v>-0.0719677115001572</v>
      </c>
      <c r="J275" t="n">
        <v>0.0106458481192335</v>
      </c>
      <c r="K275" t="n">
        <v>0.0134637188208617</v>
      </c>
      <c r="L275" t="n">
        <v>0.0173578504372375</v>
      </c>
      <c r="M275" t="n">
        <v>0.024931020890816</v>
      </c>
      <c r="N275" t="n">
        <v>0.0373890178234079</v>
      </c>
      <c r="O275" t="n">
        <v>0.0286466908133025</v>
      </c>
      <c r="P275" t="n">
        <v>-0.0346907993966816</v>
      </c>
      <c r="Q275" t="n">
        <v>0.0251313685172491</v>
      </c>
      <c r="R275" t="n">
        <v>-0.0628228186681425</v>
      </c>
      <c r="S275" t="n">
        <v>-0.07182067091090449</v>
      </c>
      <c r="T275" t="n">
        <v>-0.0938935076907319</v>
      </c>
    </row>
    <row r="276">
      <c r="A276" s="142" t="n">
        <v>44865</v>
      </c>
      <c r="B276" t="n">
        <v>0.032792760505331</v>
      </c>
      <c r="C276" t="n">
        <v>0.0322007613139716</v>
      </c>
      <c r="D276" t="n">
        <v>0.0331806413065125</v>
      </c>
      <c r="E276" t="n">
        <v>0.0329947637373038</v>
      </c>
      <c r="F276" t="n">
        <v>0.0335074272536117</v>
      </c>
      <c r="G276" t="n">
        <v>0.0525848858778934</v>
      </c>
      <c r="H276" t="n">
        <v>0.0577416892220139</v>
      </c>
      <c r="I276" t="n">
        <v>0.0574414007342558</v>
      </c>
      <c r="J276" t="n">
        <v>0.0122893258426965</v>
      </c>
      <c r="K276" t="n">
        <v>-0.0279681163473639</v>
      </c>
      <c r="L276" t="n">
        <v>-0.0265137986627429</v>
      </c>
      <c r="M276" t="n">
        <v>-0.0209114508220364</v>
      </c>
      <c r="N276" t="n">
        <v>-0.0184302936170056</v>
      </c>
      <c r="O276" t="n">
        <v>-0.0182458386683738</v>
      </c>
      <c r="P276" t="n">
        <v>-0.028125</v>
      </c>
      <c r="Q276" t="n">
        <v>0.0157120570537108</v>
      </c>
      <c r="R276" t="n">
        <v>0.0622362739429429</v>
      </c>
      <c r="S276" t="n">
        <v>0.0510131589860838</v>
      </c>
      <c r="T276" t="n">
        <v>-0.0395792904647963</v>
      </c>
    </row>
    <row r="277">
      <c r="A277" s="142" t="n">
        <v>44895</v>
      </c>
      <c r="B277" t="n">
        <v>0.0872299817819033</v>
      </c>
      <c r="C277" t="n">
        <v>0.0866227770644958</v>
      </c>
      <c r="D277" t="n">
        <v>0.0876705991209807</v>
      </c>
      <c r="E277" t="n">
        <v>0.0874557224868692</v>
      </c>
      <c r="F277" t="n">
        <v>0.0880094506792674</v>
      </c>
      <c r="G277" t="n">
        <v>0.1321737797869895</v>
      </c>
      <c r="H277" t="n">
        <v>0.09198871465126961</v>
      </c>
      <c r="I277" t="n">
        <v>0.0917102873624611</v>
      </c>
      <c r="J277" t="n">
        <v>0.1123829344432882</v>
      </c>
      <c r="K277" t="n">
        <v>0.1253057114084304</v>
      </c>
      <c r="L277" t="n">
        <v>0.07619929810050351</v>
      </c>
      <c r="M277" t="n">
        <v>0.1399813423675555</v>
      </c>
      <c r="N277" t="n">
        <v>0.1349924284733261</v>
      </c>
      <c r="O277" t="n">
        <v>0.1892729051190087</v>
      </c>
      <c r="P277" t="n">
        <v>0.1286173633440515</v>
      </c>
      <c r="Q277" t="n">
        <v>0.1250685682940207</v>
      </c>
      <c r="R277" t="n">
        <v>0.06883932087184109</v>
      </c>
      <c r="S277" t="n">
        <v>0.034339005033505</v>
      </c>
      <c r="T277" t="n">
        <v>0.1022584046492238</v>
      </c>
    </row>
    <row r="278">
      <c r="A278" s="142" t="n">
        <v>44926</v>
      </c>
      <c r="B278" t="n">
        <v>0.0319569120287253</v>
      </c>
      <c r="C278" t="n">
        <v>0.0314244054502488</v>
      </c>
      <c r="D278" t="n">
        <v>0.0323975613214233</v>
      </c>
      <c r="E278" t="n">
        <v>0.0321801639896663</v>
      </c>
      <c r="F278" t="n">
        <v>0.0326939317167329</v>
      </c>
      <c r="G278" t="n">
        <v>0.0632782891174879</v>
      </c>
      <c r="H278" t="n">
        <v>-0.0146007330409181</v>
      </c>
      <c r="I278" t="n">
        <v>-0.0148735261020597</v>
      </c>
      <c r="J278" t="n">
        <v>-0.009978172747115601</v>
      </c>
      <c r="K278" t="n">
        <v>-0.0138072104321145</v>
      </c>
      <c r="L278" t="n">
        <v>0.0362103065193255</v>
      </c>
      <c r="M278" t="n">
        <v>-0.0174864329399604</v>
      </c>
      <c r="N278" t="n">
        <v>-0.0238636993449424</v>
      </c>
      <c r="O278" t="n">
        <v>0.0138450993831389</v>
      </c>
      <c r="P278" t="n">
        <v>-0.0042735042735041</v>
      </c>
      <c r="Q278" t="n">
        <v>-0.0229156509019989</v>
      </c>
      <c r="R278" t="n">
        <v>-0.0351103405930581</v>
      </c>
      <c r="S278" t="n">
        <v>-0.0731950042294869</v>
      </c>
      <c r="T278" t="n">
        <v>-0.0487906885689369</v>
      </c>
    </row>
    <row r="279">
      <c r="A279" s="142" t="n">
        <v>44957</v>
      </c>
      <c r="B279" t="n">
        <v>0.0799118533982832</v>
      </c>
      <c r="C279" t="n">
        <v>0.0793116895778494</v>
      </c>
      <c r="D279" t="n">
        <v>0.08037492274943341</v>
      </c>
      <c r="E279" t="n">
        <v>0.08014581859731219</v>
      </c>
      <c r="F279" t="n">
        <v>0.0807242990654206</v>
      </c>
      <c r="G279" t="n">
        <v>0.1010120297880463</v>
      </c>
      <c r="H279" t="n">
        <v>0.0803048780487805</v>
      </c>
      <c r="I279" t="n">
        <v>0.07991060342686861</v>
      </c>
      <c r="J279" t="n">
        <v>0.08377952755905491</v>
      </c>
      <c r="K279" t="n">
        <v>0.0840031112263417</v>
      </c>
      <c r="L279" t="n">
        <v>-0.0110281735444931</v>
      </c>
      <c r="M279" t="n">
        <v>0.09179379274066291</v>
      </c>
      <c r="N279" t="n">
        <v>0.0889553723261977</v>
      </c>
      <c r="O279" t="n">
        <v>0.1031638723634398</v>
      </c>
      <c r="P279" t="n">
        <v>0.08583690987124459</v>
      </c>
      <c r="Q279" t="n">
        <v>0.0629740518962076</v>
      </c>
      <c r="R279" t="n">
        <v>0.06793587099334079</v>
      </c>
      <c r="S279" t="n">
        <v>0.0531264540606322</v>
      </c>
      <c r="T279" t="n">
        <v>0.060283455727583</v>
      </c>
    </row>
    <row r="280">
      <c r="A280" s="142" t="n">
        <v>44985</v>
      </c>
      <c r="B280" t="n">
        <v>-0.1522213868900582</v>
      </c>
      <c r="C280" t="n">
        <v>-0.1526353823223882</v>
      </c>
      <c r="D280" t="n">
        <v>-0.1518733911717037</v>
      </c>
      <c r="E280" t="n">
        <v>-0.1520249848881725</v>
      </c>
      <c r="F280" t="n">
        <v>-0.1516592800778294</v>
      </c>
      <c r="G280" t="n">
        <v>-0.1728523528731643</v>
      </c>
      <c r="H280" t="n">
        <v>-0.0887847829768019</v>
      </c>
      <c r="I280" t="n">
        <v>-0.0889900662251655</v>
      </c>
      <c r="J280" t="n">
        <v>-0.106655042138913</v>
      </c>
      <c r="K280" t="n">
        <v>-0.0582396555847883</v>
      </c>
      <c r="L280" t="n">
        <v>-0.0906075210237974</v>
      </c>
      <c r="M280" t="n">
        <v>-0.1237051312936642</v>
      </c>
      <c r="N280" t="n">
        <v>-0.09310052990516129</v>
      </c>
      <c r="O280" t="n">
        <v>-0.1365363402377742</v>
      </c>
      <c r="P280" t="n">
        <v>-0.1027667984189724</v>
      </c>
      <c r="Q280" t="n">
        <v>-0.1242136888555065</v>
      </c>
      <c r="R280" t="n">
        <v>0.0177428513343942</v>
      </c>
      <c r="S280" t="n">
        <v>-0.0052577379151897</v>
      </c>
      <c r="T280" t="n">
        <v>-0.0423111197381307</v>
      </c>
    </row>
    <row r="281">
      <c r="A281" s="142" t="n">
        <v>45016</v>
      </c>
      <c r="B281" t="n">
        <v>0.1983024365525103</v>
      </c>
      <c r="C281" t="n">
        <v>0.1976121312261811</v>
      </c>
      <c r="D281" t="n">
        <v>0.1987784772182255</v>
      </c>
      <c r="E281" t="n">
        <v>0.1985267910181773</v>
      </c>
      <c r="F281" t="n">
        <v>0.1990953109072375</v>
      </c>
      <c r="G281" t="n">
        <v>0.2340648588202403</v>
      </c>
      <c r="H281" t="n">
        <v>-0.0066897918731416</v>
      </c>
      <c r="I281" t="n">
        <v>-0.0070170124690798</v>
      </c>
      <c r="J281" t="n">
        <v>0.1437865972674039</v>
      </c>
      <c r="K281" t="n">
        <v>0.0702222222222221</v>
      </c>
      <c r="L281" t="n">
        <v>0.07440761945636409</v>
      </c>
      <c r="M281" t="n">
        <v>0.1124856815578465</v>
      </c>
      <c r="N281" t="n">
        <v>0.1140427438427293</v>
      </c>
      <c r="O281" t="n">
        <v>0.1666430092264015</v>
      </c>
      <c r="P281" t="n">
        <v>0.1057268722466961</v>
      </c>
      <c r="Q281" t="n">
        <v>0.1505145797598626</v>
      </c>
      <c r="R281" t="n">
        <v>-0.0007473481195758</v>
      </c>
      <c r="S281" t="n">
        <v>0.0062114347799349</v>
      </c>
      <c r="T281" t="n">
        <v>0.0056774472907177</v>
      </c>
    </row>
    <row r="282">
      <c r="A282" s="142" t="n">
        <v>45046</v>
      </c>
      <c r="B282" t="n">
        <v>0.0165979490432393</v>
      </c>
      <c r="C282" t="n">
        <v>0.0160888335039388</v>
      </c>
      <c r="D282" t="n">
        <v>0.0170037195636545</v>
      </c>
      <c r="E282" t="n">
        <v>0.0167525773195875</v>
      </c>
      <c r="F282" t="n">
        <v>0.0172679453801605</v>
      </c>
      <c r="G282" t="n">
        <v>0.0259953559494818</v>
      </c>
      <c r="H282" t="n">
        <v>-0.0241332002993265</v>
      </c>
      <c r="I282" t="n">
        <v>-0.024351804778851</v>
      </c>
      <c r="J282" t="n">
        <v>0.0216154721274177</v>
      </c>
      <c r="K282" t="n">
        <v>0.0196962505932605</v>
      </c>
      <c r="L282" t="n">
        <v>0.035727135969406</v>
      </c>
      <c r="M282" t="n">
        <v>0.0128500823723227</v>
      </c>
      <c r="N282" t="n">
        <v>0.0057788476048974</v>
      </c>
      <c r="O282" t="n">
        <v>0.0344324127022752</v>
      </c>
      <c r="P282" t="n">
        <v>0.0026560424966799</v>
      </c>
      <c r="Q282" t="n">
        <v>0.0289787551248603</v>
      </c>
      <c r="R282" t="n">
        <v>0.0249773387605423</v>
      </c>
      <c r="S282" t="n">
        <v>-0.0017520984434846</v>
      </c>
      <c r="T282" t="n">
        <v>-0.0270498054456885</v>
      </c>
    </row>
    <row r="283">
      <c r="A283" s="142" t="n">
        <v>45077</v>
      </c>
      <c r="B283" t="n">
        <v>-0.0790002773155852</v>
      </c>
      <c r="C283" t="n">
        <v>-0.07954271697947921</v>
      </c>
      <c r="D283" t="n">
        <v>-0.0785874542828164</v>
      </c>
      <c r="E283" t="n">
        <v>-0.0787754704104514</v>
      </c>
      <c r="F283" t="n">
        <v>-0.0782931160555729</v>
      </c>
      <c r="G283" t="n">
        <v>-0.1022300728637668</v>
      </c>
      <c r="H283" t="n">
        <v>-0.0422391207105886</v>
      </c>
      <c r="I283" t="n">
        <v>-0.0425720389766035</v>
      </c>
      <c r="J283" t="n">
        <v>-0.050946547884187</v>
      </c>
      <c r="K283" t="n">
        <v>-0.0546893181289271</v>
      </c>
      <c r="L283" t="n">
        <v>-0.0590820813302939</v>
      </c>
      <c r="M283" t="n">
        <v>-0.07217794404684449</v>
      </c>
      <c r="N283" t="n">
        <v>-0.0376198235565349</v>
      </c>
      <c r="O283" t="n">
        <v>-0.0792754645965654</v>
      </c>
      <c r="P283" t="n">
        <v>-0.0596026490066224</v>
      </c>
      <c r="Q283" t="n">
        <v>-0.0573213800597665</v>
      </c>
      <c r="R283" t="n">
        <v>-0.0252059585056658</v>
      </c>
      <c r="S283" t="n">
        <v>0.024456780548866</v>
      </c>
      <c r="T283" t="n">
        <v>0.0181579368591524</v>
      </c>
    </row>
    <row r="284">
      <c r="A284" s="142" t="n">
        <v>45107</v>
      </c>
      <c r="B284" t="n">
        <v>-0.0505099928488087</v>
      </c>
      <c r="C284" t="n">
        <v>-0.0510123962026219</v>
      </c>
      <c r="D284" t="n">
        <v>-0.0501000667111408</v>
      </c>
      <c r="E284" t="n">
        <v>-0.0503227854799449</v>
      </c>
      <c r="F284" t="n">
        <v>-0.0498101660338867</v>
      </c>
      <c r="G284" t="n">
        <v>-0.035846040334481</v>
      </c>
      <c r="H284" t="n">
        <v>0.0181478516146249</v>
      </c>
      <c r="I284" t="n">
        <v>0.0178513116360075</v>
      </c>
      <c r="J284" t="n">
        <v>-0.0510413611029627</v>
      </c>
      <c r="K284" t="n">
        <v>-0.0008616445100935001</v>
      </c>
      <c r="L284" t="n">
        <v>-0.0549544252503025</v>
      </c>
      <c r="M284" t="n">
        <v>-0.0394442740062234</v>
      </c>
      <c r="N284" t="n">
        <v>-0.0345151423270705</v>
      </c>
      <c r="O284" t="n">
        <v>-0.0214614205416454</v>
      </c>
      <c r="P284" t="n">
        <v>-0.0366197183098591</v>
      </c>
      <c r="Q284" t="n">
        <v>-0.0609990393852064</v>
      </c>
      <c r="R284" t="n">
        <v>0.0239777297908891</v>
      </c>
      <c r="S284" t="n">
        <v>0.0339134996580094</v>
      </c>
      <c r="T284" t="n">
        <v>0.0142806941291251</v>
      </c>
    </row>
    <row r="285">
      <c r="A285" s="142" t="n">
        <v>45138</v>
      </c>
      <c r="B285" t="n">
        <v>0.0250921631585205</v>
      </c>
      <c r="C285" t="n">
        <v>0.0245204964272283</v>
      </c>
      <c r="D285" t="n">
        <v>0.0254933632979845</v>
      </c>
      <c r="E285" t="n">
        <v>0.0253524265894022</v>
      </c>
      <c r="F285" t="n">
        <v>0.0258229961832059</v>
      </c>
      <c r="G285" t="n">
        <v>0.0393469804221668</v>
      </c>
      <c r="H285" t="n">
        <v>0.0190694626474443</v>
      </c>
      <c r="I285" t="n">
        <v>0.0187145759811784</v>
      </c>
      <c r="J285" t="n">
        <v>0.0389489953632147</v>
      </c>
      <c r="K285" t="n">
        <v>0.0505112726376739</v>
      </c>
      <c r="L285" t="n">
        <v>0.0462582398029491</v>
      </c>
      <c r="M285" t="n">
        <v>0.026874115983027</v>
      </c>
      <c r="N285" t="n">
        <v>0.0424078714129567</v>
      </c>
      <c r="O285" t="n">
        <v>0.0319843342036554</v>
      </c>
      <c r="P285" t="n">
        <v>0.0248538011695906</v>
      </c>
      <c r="Q285" t="n">
        <v>0.038772378516624</v>
      </c>
      <c r="R285" t="n">
        <v>0.0198655864171537</v>
      </c>
      <c r="S285" t="n">
        <v>0.0257488952831159</v>
      </c>
      <c r="T285" t="n">
        <v>0.0511238400889864</v>
      </c>
    </row>
    <row r="286">
      <c r="A286" s="142" t="n">
        <v>45169</v>
      </c>
      <c r="B286" t="n">
        <v>-0.030355761794277</v>
      </c>
      <c r="C286" t="n">
        <v>-0.0308836845067664</v>
      </c>
      <c r="D286" t="n">
        <v>-0.0299616490891658</v>
      </c>
      <c r="E286" t="n">
        <v>-0.0301597652429084</v>
      </c>
      <c r="F286" t="n">
        <v>-0.0296494389861053</v>
      </c>
      <c r="G286" t="n">
        <v>-0.0393913363602895</v>
      </c>
      <c r="H286" t="n">
        <v>-0.0502218506848434</v>
      </c>
      <c r="I286" t="n">
        <v>-0.0504408985933235</v>
      </c>
      <c r="J286" t="n">
        <v>-0.038083903600119</v>
      </c>
      <c r="K286" t="n">
        <v>-0.0646182713732848</v>
      </c>
      <c r="L286" t="n">
        <v>-0.01688505401429</v>
      </c>
      <c r="M286" t="n">
        <v>-0.0594508131165022</v>
      </c>
      <c r="N286" t="n">
        <v>-0.0480748980741345</v>
      </c>
      <c r="O286" t="n">
        <v>-0.06325110689437061</v>
      </c>
      <c r="P286" t="n">
        <v>-0.0456490727532096</v>
      </c>
      <c r="Q286" t="n">
        <v>-0.0464841441796337</v>
      </c>
      <c r="R286" t="n">
        <v>-0.0244498615983247</v>
      </c>
      <c r="S286" t="n">
        <v>-0.0125387433079742</v>
      </c>
      <c r="T286" t="n">
        <v>-0.0467290327617164</v>
      </c>
    </row>
    <row r="287">
      <c r="A287" s="142" t="n">
        <v>45199</v>
      </c>
      <c r="B287" t="n">
        <v>-0.07680957128614151</v>
      </c>
      <c r="C287" t="n">
        <v>-0.07724552410292659</v>
      </c>
      <c r="D287" t="n">
        <v>-0.0763881534822974</v>
      </c>
      <c r="E287" t="n">
        <v>-0.0765955062475485</v>
      </c>
      <c r="F287" t="n">
        <v>-0.0761488227188306</v>
      </c>
      <c r="G287" t="n">
        <v>-0.1071793561573837</v>
      </c>
      <c r="H287" t="n">
        <v>-0.0197020988490183</v>
      </c>
      <c r="I287" t="n">
        <v>-0.0200099496987452</v>
      </c>
      <c r="J287" t="n">
        <v>-0.0590782554902565</v>
      </c>
      <c r="K287" t="n">
        <v>-0.0582998996990973</v>
      </c>
      <c r="L287" t="n">
        <v>-0.0449232920544955</v>
      </c>
      <c r="M287" t="n">
        <v>-0.0664210128495842</v>
      </c>
      <c r="N287" t="n">
        <v>-0.07275791012927291</v>
      </c>
      <c r="O287" t="n">
        <v>-0.0839972991222146</v>
      </c>
      <c r="P287" t="n">
        <v>-0.0657698056801195</v>
      </c>
      <c r="Q287" t="n">
        <v>-0.0502995248915512</v>
      </c>
      <c r="R287" t="n">
        <v>-0.0156091284621112</v>
      </c>
      <c r="S287" t="n">
        <v>-0.017266688860354</v>
      </c>
      <c r="T287" t="n">
        <v>-0.0016856271283601</v>
      </c>
    </row>
    <row r="288">
      <c r="A288" s="142" t="n">
        <v>45230</v>
      </c>
      <c r="B288" t="n">
        <v>0.0775411464858093</v>
      </c>
      <c r="C288" t="n">
        <v>0.0769251819823764</v>
      </c>
      <c r="D288" t="n">
        <v>0.07800496846932931</v>
      </c>
      <c r="E288" t="n">
        <v>0.0777305825242717</v>
      </c>
      <c r="F288" t="n">
        <v>0.0783398184176396</v>
      </c>
      <c r="G288" t="n">
        <v>0.08370296179710961</v>
      </c>
      <c r="H288" t="n">
        <v>-0.0471027004627391</v>
      </c>
      <c r="I288" t="n">
        <v>-0.0473799988719048</v>
      </c>
      <c r="J288" t="n">
        <v>0.0391190006574622</v>
      </c>
      <c r="K288" t="n">
        <v>-0.02822526960458</v>
      </c>
      <c r="L288" t="n">
        <v>0.0158043003474464</v>
      </c>
      <c r="M288" t="n">
        <v>0.0318793644367978</v>
      </c>
      <c r="N288" t="n">
        <v>0.0065190112414257</v>
      </c>
      <c r="O288" t="n">
        <v>0.0349402919062362</v>
      </c>
      <c r="P288" t="n">
        <v>0.0031999999999998</v>
      </c>
      <c r="Q288" t="n">
        <v>0.0274061990212071</v>
      </c>
      <c r="R288" t="n">
        <v>-0.0357513844460496</v>
      </c>
      <c r="S288" t="n">
        <v>-0.0284618288225216</v>
      </c>
      <c r="T288" t="n">
        <v>-0.0372649011753232</v>
      </c>
    </row>
    <row r="289">
      <c r="A289" s="142" t="n">
        <v>45260</v>
      </c>
      <c r="B289" t="n">
        <v>0.0716404746632457</v>
      </c>
      <c r="C289" t="n">
        <v>0.0710492211521358</v>
      </c>
      <c r="D289" t="n">
        <v>0.0720768630787775</v>
      </c>
      <c r="E289" t="n">
        <v>0.0718428016440515</v>
      </c>
      <c r="F289" t="n">
        <v>0.0723478470050518</v>
      </c>
      <c r="G289" t="n">
        <v>0.1080010562450488</v>
      </c>
      <c r="H289" t="n">
        <v>0.0218163368848298</v>
      </c>
      <c r="I289" t="n">
        <v>0.0215524897862515</v>
      </c>
      <c r="J289" t="n">
        <v>0.0477696931350837</v>
      </c>
      <c r="K289" t="n">
        <v>0.06452938758734091</v>
      </c>
      <c r="L289" t="n">
        <v>0.0071790430321787</v>
      </c>
      <c r="M289" t="n">
        <v>0.1225480580619851</v>
      </c>
      <c r="N289" t="n">
        <v>0.0907252817561456</v>
      </c>
      <c r="O289" t="n">
        <v>0.1206552706552706</v>
      </c>
      <c r="P289" t="n">
        <v>0.09569377990430621</v>
      </c>
      <c r="Q289" t="n">
        <v>0.0527151476659257</v>
      </c>
      <c r="R289" t="n">
        <v>0.06435848410478839</v>
      </c>
      <c r="S289" t="n">
        <v>0.0581595752099544</v>
      </c>
      <c r="T289" t="n">
        <v>0.0462764849563552</v>
      </c>
    </row>
    <row r="290">
      <c r="A290" s="142" t="n">
        <v>45291</v>
      </c>
      <c r="B290" t="n">
        <v>0.018181138004564</v>
      </c>
      <c r="C290" t="n">
        <v>0.0176753896889605</v>
      </c>
      <c r="D290" t="n">
        <v>0.0186183405535897</v>
      </c>
      <c r="E290" t="n">
        <v>0.0184377790618268</v>
      </c>
      <c r="F290" t="n">
        <v>0.0188996691155851</v>
      </c>
      <c r="G290" t="n">
        <v>0.0306244041944707</v>
      </c>
      <c r="H290" t="n">
        <v>0.0873882820258193</v>
      </c>
      <c r="I290" t="n">
        <v>0.0870573233640525</v>
      </c>
      <c r="J290" t="n">
        <v>-0.0132850241545893</v>
      </c>
      <c r="K290" t="n">
        <v>0.0132561132561133</v>
      </c>
      <c r="L290" t="n">
        <v>0.0252407996881887</v>
      </c>
      <c r="M290" t="n">
        <v>-4.368529116238751e-05</v>
      </c>
      <c r="N290" t="n">
        <v>-0.0010196426035252</v>
      </c>
      <c r="O290" t="n">
        <v>-0.0058472098639889</v>
      </c>
      <c r="P290" t="n">
        <v>0</v>
      </c>
      <c r="Q290" t="n">
        <v>0.0077425842131724</v>
      </c>
      <c r="R290" t="n">
        <v>0.0370771303514334</v>
      </c>
      <c r="S290" t="n">
        <v>0.0351795538065156</v>
      </c>
      <c r="T290" t="n">
        <v>0.0263496027652605</v>
      </c>
    </row>
    <row r="291">
      <c r="A291" s="142" t="n">
        <v>45322</v>
      </c>
      <c r="B291" t="n">
        <v>-0.08413858985193071</v>
      </c>
      <c r="C291" t="n">
        <v>-0.0846738471581106</v>
      </c>
      <c r="D291" t="n">
        <v>-0.0837283293292642</v>
      </c>
      <c r="E291" t="n">
        <v>-0.08396946564885489</v>
      </c>
      <c r="F291" t="n">
        <v>-0.0834434169969176</v>
      </c>
      <c r="G291" t="n">
        <v>-0.1059081974794773</v>
      </c>
      <c r="H291" t="n">
        <v>-0.06529680365296819</v>
      </c>
      <c r="I291" t="n">
        <v>-0.065582511330312</v>
      </c>
      <c r="J291" t="n">
        <v>-0.06578947368421049</v>
      </c>
      <c r="K291" t="n">
        <v>-0.0563952749904737</v>
      </c>
      <c r="L291" t="n">
        <v>-0.0477291900994241</v>
      </c>
      <c r="M291" t="n">
        <v>-0.0949759720401922</v>
      </c>
      <c r="N291" t="n">
        <v>-0.0514509729926809</v>
      </c>
      <c r="O291" t="n">
        <v>-0.08131952435749901</v>
      </c>
      <c r="P291" t="n">
        <v>-0.0611353711790393</v>
      </c>
      <c r="Q291" t="n">
        <v>-0.0540810217521453</v>
      </c>
      <c r="R291" t="n">
        <v>0.0157477515907717</v>
      </c>
      <c r="S291" t="n">
        <v>0.0229005550822922</v>
      </c>
      <c r="T291" t="n">
        <v>-0.0302818577751133</v>
      </c>
    </row>
    <row r="292">
      <c r="A292" s="142" t="n">
        <v>45351</v>
      </c>
      <c r="B292" t="n">
        <v>-0.120953183295222</v>
      </c>
      <c r="C292" t="n">
        <v>-0.1214405786765829</v>
      </c>
      <c r="D292" t="n">
        <v>-0.1206462814016936</v>
      </c>
      <c r="E292" t="n">
        <v>-0.1207770270270269</v>
      </c>
      <c r="F292" t="n">
        <v>-0.1204059572423733</v>
      </c>
      <c r="G292" t="n">
        <v>-0.1207810681494893</v>
      </c>
      <c r="H292" t="n">
        <v>-0.0826994207551119</v>
      </c>
      <c r="I292" t="n">
        <v>-0.0829671897289585</v>
      </c>
      <c r="J292" t="n">
        <v>-0.0671470684572551</v>
      </c>
      <c r="K292" t="n">
        <v>-0.0413245389689057</v>
      </c>
      <c r="L292" t="n">
        <v>-0.0261090220065587</v>
      </c>
      <c r="M292" t="n">
        <v>-0.0835103301795712</v>
      </c>
      <c r="N292" t="n">
        <v>-0.0565190517805719</v>
      </c>
      <c r="O292" t="n">
        <v>-0.0716771050800276</v>
      </c>
      <c r="P292" t="n">
        <v>-0.0744186046511629</v>
      </c>
      <c r="Q292" t="n">
        <v>-0.07753164556962019</v>
      </c>
      <c r="R292" t="n">
        <v>0.0194137073117963</v>
      </c>
      <c r="S292" t="n">
        <v>0.0468621726953453</v>
      </c>
      <c r="T292" t="n">
        <v>0.0515404634459559</v>
      </c>
    </row>
    <row r="293">
      <c r="A293" s="142" t="n">
        <v>45382</v>
      </c>
      <c r="B293" t="n">
        <v>0.2177802117561151</v>
      </c>
      <c r="C293" t="n">
        <v>0.2171971937148489</v>
      </c>
      <c r="D293" t="n">
        <v>0.2182689983076799</v>
      </c>
      <c r="E293" t="n">
        <v>0.2179955171309637</v>
      </c>
      <c r="F293" t="n">
        <v>0.2186113197241757</v>
      </c>
      <c r="G293" t="n">
        <v>0.2165759670539786</v>
      </c>
      <c r="H293" t="n">
        <v>0.138542300669507</v>
      </c>
      <c r="I293" t="n">
        <v>0.1382614647501712</v>
      </c>
      <c r="J293" t="n">
        <v>0.1934691011235956</v>
      </c>
      <c r="K293" t="n">
        <v>0.1770570064588599</v>
      </c>
      <c r="L293" t="n">
        <v>0.0743525800989104</v>
      </c>
      <c r="M293" t="n">
        <v>0.2034657115769513</v>
      </c>
      <c r="N293" t="n">
        <v>0.1979953872196058</v>
      </c>
      <c r="O293" t="n">
        <v>0.1910044977511242</v>
      </c>
      <c r="P293" t="n">
        <v>0.1976549413735344</v>
      </c>
      <c r="Q293" t="n">
        <v>0.1966838193253288</v>
      </c>
      <c r="R293" t="n">
        <v>0.0394455957255568</v>
      </c>
      <c r="S293" t="n">
        <v>0.0334515764649927</v>
      </c>
      <c r="T293" t="n">
        <v>0.0268199316532689</v>
      </c>
    </row>
    <row r="294">
      <c r="A294" s="142" t="n">
        <v>45412</v>
      </c>
      <c r="B294" t="n">
        <v>0.150314795383001</v>
      </c>
      <c r="C294" t="n">
        <v>0.1496451198018387</v>
      </c>
      <c r="D294" t="n">
        <v>0.1508185877294525</v>
      </c>
      <c r="E294" t="n">
        <v>0.1505336768494662</v>
      </c>
      <c r="F294" t="n">
        <v>0.1511569275589668</v>
      </c>
      <c r="G294" t="n">
        <v>0.1395152028048116</v>
      </c>
      <c r="H294" t="n">
        <v>0.1452054794520547</v>
      </c>
      <c r="I294" t="n">
        <v>0.1448094899688403</v>
      </c>
      <c r="J294" t="n">
        <v>0.0717858193586349</v>
      </c>
      <c r="K294" t="n">
        <v>0.0694262197304069</v>
      </c>
      <c r="L294" t="n">
        <v>0.0191937725076674</v>
      </c>
      <c r="M294" t="n">
        <v>0.0796096109238915</v>
      </c>
      <c r="N294" t="n">
        <v>0.0602411576167072</v>
      </c>
      <c r="O294" t="n">
        <v>0.0331067472306143</v>
      </c>
      <c r="P294" t="n">
        <v>0.0755244755244755</v>
      </c>
      <c r="Q294" t="n">
        <v>0.08208313425704709</v>
      </c>
      <c r="R294" t="n">
        <v>-0.009073576436324299</v>
      </c>
      <c r="S294" t="n">
        <v>-0.0232712310604503</v>
      </c>
      <c r="T294" t="n">
        <v>0.0145732334980182</v>
      </c>
    </row>
    <row r="295">
      <c r="A295" s="142" t="n">
        <v>45443</v>
      </c>
      <c r="B295" t="n">
        <v>0.0547646196448932</v>
      </c>
      <c r="C295" t="n">
        <v>0.0541962750419524</v>
      </c>
      <c r="D295" t="n">
        <v>0.0552090817646213</v>
      </c>
      <c r="E295" t="n">
        <v>0.0550223928342932</v>
      </c>
      <c r="F295" t="n">
        <v>0.0556285589137099</v>
      </c>
      <c r="G295" t="n">
        <v>0.0678478595299985</v>
      </c>
      <c r="H295" t="n">
        <v>0.0439374489438675</v>
      </c>
      <c r="I295" t="n">
        <v>0.0446471206188521</v>
      </c>
      <c r="J295" t="n">
        <v>0.0477628328300852</v>
      </c>
      <c r="K295" t="n">
        <v>0.0375906302286668</v>
      </c>
      <c r="L295" t="n">
        <v>0.0770492086406946</v>
      </c>
      <c r="M295" t="n">
        <v>0.0609291389654611</v>
      </c>
      <c r="N295" t="n">
        <v>0.06339753716415809</v>
      </c>
      <c r="O295" t="n">
        <v>0.0782259047154867</v>
      </c>
      <c r="P295" t="n">
        <v>0.06892067620286089</v>
      </c>
      <c r="Q295" t="n">
        <v>0.0474214058636524</v>
      </c>
      <c r="R295" t="n">
        <v>0.0326482503264824</v>
      </c>
      <c r="S295" t="n">
        <v>0.0249419433007616</v>
      </c>
      <c r="T295" t="n">
        <v>-0.0094964022806304</v>
      </c>
    </row>
    <row r="296">
      <c r="A296" s="142" t="n">
        <v>45473</v>
      </c>
      <c r="B296" t="n">
        <v>-0.0420064245119841</v>
      </c>
      <c r="C296" t="n">
        <v>-0.0425076152107694</v>
      </c>
      <c r="D296" t="n">
        <v>-0.0416439699313651</v>
      </c>
      <c r="E296" t="n">
        <v>-0.0418435415403275</v>
      </c>
      <c r="F296" t="n">
        <v>-0.0413554633471645</v>
      </c>
      <c r="G296" t="n">
        <v>-0.0531048186785891</v>
      </c>
      <c r="H296" t="n">
        <v>-0.0750656754792913</v>
      </c>
      <c r="I296" t="n">
        <v>-0.0762444576495863</v>
      </c>
      <c r="J296" t="n">
        <v>-0.0227927691904638</v>
      </c>
      <c r="K296" t="n">
        <v>-0.0465491292195227</v>
      </c>
      <c r="L296" t="n">
        <v>-0.0275526807274374</v>
      </c>
      <c r="M296" t="n">
        <v>-0.0923923426693668</v>
      </c>
      <c r="N296" t="n">
        <v>-0.0370240014230179</v>
      </c>
      <c r="O296" t="n">
        <v>-0.0270087015481975</v>
      </c>
      <c r="P296" t="n">
        <v>-0.0413625304136253</v>
      </c>
      <c r="Q296" t="n">
        <v>-0.0215833403591603</v>
      </c>
      <c r="R296" t="n">
        <v>-0.009835449872068599</v>
      </c>
      <c r="S296" t="n">
        <v>0.0354831559677213</v>
      </c>
      <c r="T296" t="n">
        <v>0.0528744540684338</v>
      </c>
    </row>
    <row r="297">
      <c r="A297" s="142" t="n">
        <v>45504</v>
      </c>
      <c r="B297" t="n">
        <v>0.07631545009027579</v>
      </c>
      <c r="C297" t="n">
        <v>0.075715282623866</v>
      </c>
      <c r="D297" t="n">
        <v>0.0768181430641998</v>
      </c>
      <c r="E297" t="n">
        <v>0.07658227848101259</v>
      </c>
      <c r="F297" t="n">
        <v>0.077141345645169</v>
      </c>
      <c r="G297" t="n">
        <v>0.08619694664498161</v>
      </c>
      <c r="H297" t="n">
        <v>-0.0264080251389894</v>
      </c>
      <c r="I297" t="n">
        <v>-0.0267702508783215</v>
      </c>
      <c r="J297" t="n">
        <v>0.0694369973190349</v>
      </c>
      <c r="K297" t="n">
        <v>0.0287518322246025</v>
      </c>
      <c r="L297" t="n">
        <v>0.003424754698277</v>
      </c>
      <c r="M297" t="n">
        <v>0.0836525912516312</v>
      </c>
      <c r="N297" t="n">
        <v>0.0801237663950269</v>
      </c>
      <c r="O297" t="n">
        <v>0.1168408826945412</v>
      </c>
      <c r="P297" t="n">
        <v>0.0596446700507613</v>
      </c>
      <c r="Q297" t="n">
        <v>0.0817750969409738</v>
      </c>
      <c r="R297" t="n">
        <v>0.0117022663695414</v>
      </c>
      <c r="S297" t="n">
        <v>0.0064084268831525</v>
      </c>
      <c r="T297" t="n">
        <v>-0.0066171014071786</v>
      </c>
    </row>
    <row r="298">
      <c r="A298" s="142" t="n">
        <v>45535</v>
      </c>
      <c r="B298" t="n">
        <v>0.0200401401911152</v>
      </c>
      <c r="C298" t="n">
        <v>0.0194806433763905</v>
      </c>
      <c r="D298" t="n">
        <v>0.0204803378200053</v>
      </c>
      <c r="E298" t="n">
        <v>0.0201982027378853</v>
      </c>
      <c r="F298" t="n">
        <v>0.0207617091574765</v>
      </c>
      <c r="G298" t="n">
        <v>0.0454501545595054</v>
      </c>
      <c r="H298" t="n">
        <v>-0.0236484389547514</v>
      </c>
      <c r="I298" t="n">
        <v>-0.0238966849705105</v>
      </c>
      <c r="J298" t="n">
        <v>0.0308347956881422</v>
      </c>
      <c r="K298" t="n">
        <v>0.0382507672073653</v>
      </c>
      <c r="L298" t="n">
        <v>0.0001759337174551</v>
      </c>
      <c r="M298" t="n">
        <v>-0.009401709401709301</v>
      </c>
      <c r="N298" t="n">
        <v>0.0167610360951855</v>
      </c>
      <c r="O298" t="n">
        <v>0.035773710482529</v>
      </c>
      <c r="P298" t="n">
        <v>0.0323353293413173</v>
      </c>
      <c r="Q298" t="n">
        <v>0.0066114385853115</v>
      </c>
      <c r="R298" t="n">
        <v>0.0161304023081092</v>
      </c>
      <c r="S298" t="n">
        <v>0.002421008683596</v>
      </c>
      <c r="T298" t="n">
        <v>-0.0066211239087462</v>
      </c>
    </row>
    <row r="299">
      <c r="A299" s="142" t="n">
        <v>45565</v>
      </c>
      <c r="B299" t="n">
        <v>0.0828145189709856</v>
      </c>
      <c r="C299" t="n">
        <v>0.08221664919898169</v>
      </c>
      <c r="D299" t="n">
        <v>0.0832514353695752</v>
      </c>
      <c r="E299" t="n">
        <v>0.08306235850998139</v>
      </c>
      <c r="F299" t="n">
        <v>0.0826261919342139</v>
      </c>
      <c r="G299" t="n">
        <v>0.09392469392469401</v>
      </c>
      <c r="H299" t="n">
        <v>0.1042593769866495</v>
      </c>
      <c r="I299" t="n">
        <v>0.1052192936764246</v>
      </c>
      <c r="J299" t="n">
        <v>0.025535019455253</v>
      </c>
      <c r="K299" t="n">
        <v>0.0395861923361131</v>
      </c>
      <c r="L299" t="n">
        <v>0.0614557887233759</v>
      </c>
      <c r="M299" t="n">
        <v>0.0244725076476588</v>
      </c>
      <c r="N299" t="n">
        <v>0.0370740118785137</v>
      </c>
      <c r="O299" t="n">
        <v>0.0397590361445783</v>
      </c>
      <c r="P299" t="n">
        <v>0.0440835266821346</v>
      </c>
      <c r="Q299" t="n">
        <v>0.0337896652686553</v>
      </c>
      <c r="R299" t="n">
        <v>-0.0043699843187896</v>
      </c>
      <c r="S299" t="n">
        <v>0.0148419798038008</v>
      </c>
      <c r="T299" t="n">
        <v>0.0580296569591032</v>
      </c>
    </row>
    <row r="300">
      <c r="A300" s="142" t="n">
        <v>45596</v>
      </c>
      <c r="B300" t="n">
        <v>0.0766164026903883</v>
      </c>
      <c r="C300" t="n">
        <v>0.0813661910938174</v>
      </c>
      <c r="D300" t="n">
        <v>0.0748955473319803</v>
      </c>
      <c r="E300" t="n">
        <v>0.0821647094592026</v>
      </c>
      <c r="F300" t="n">
        <v>0.0747040523615207</v>
      </c>
      <c r="G300" t="n">
        <v>0.0442604949742375</v>
      </c>
      <c r="H300" t="n">
        <v>0.0422567645365572</v>
      </c>
      <c r="I300" t="n">
        <v>0.0419926477519088</v>
      </c>
      <c r="J300" t="n">
        <v>0.0469528100545411</v>
      </c>
      <c r="K300" t="n">
        <v>0.0369618196588139</v>
      </c>
      <c r="L300" t="n">
        <v>0.0368630141539005</v>
      </c>
      <c r="M300" t="n">
        <v>0.0902304570859811</v>
      </c>
      <c r="N300" t="n">
        <v>0.0492308076841081</v>
      </c>
      <c r="O300" t="n">
        <v>0.0237543453070683</v>
      </c>
      <c r="P300" t="n">
        <v>0.07666666666666661</v>
      </c>
      <c r="Q300" t="n">
        <v>0.0538885486834048</v>
      </c>
      <c r="R300" t="n">
        <v>-0.0325655189984829</v>
      </c>
      <c r="S300" t="n">
        <v>0.0049274561781627</v>
      </c>
      <c r="T300" t="n">
        <v>-0.0177176307385077</v>
      </c>
    </row>
    <row r="301">
      <c r="A301" s="142" t="n">
        <v>45626</v>
      </c>
      <c r="B301" t="n">
        <v>-0.0916693956722171</v>
      </c>
      <c r="C301" t="n">
        <v>-0.09697745082360459</v>
      </c>
      <c r="D301" t="n">
        <v>-0.08977833059393189</v>
      </c>
      <c r="E301" t="n">
        <v>-0.0962949956101844</v>
      </c>
      <c r="F301" t="n">
        <v>-0.0894360902255638</v>
      </c>
      <c r="G301" t="n">
        <v>-0.1155868316751597</v>
      </c>
      <c r="H301" t="n">
        <v>-0.0243592576226248</v>
      </c>
      <c r="I301" t="n">
        <v>-0.0248315165769597</v>
      </c>
      <c r="J301" t="n">
        <v>-0.027859569648924</v>
      </c>
      <c r="K301" t="n">
        <v>-0.0221308264786526</v>
      </c>
      <c r="L301" t="n">
        <v>-0.0477010309482049</v>
      </c>
      <c r="M301" t="n">
        <v>-0.0709294567927246</v>
      </c>
      <c r="N301" t="n">
        <v>-0.023446757646462</v>
      </c>
      <c r="O301" t="n">
        <v>-0.0479154876438407</v>
      </c>
      <c r="P301" t="n">
        <v>-0.0577915376676985</v>
      </c>
      <c r="Q301" t="n">
        <v>-0.0202643811737363</v>
      </c>
      <c r="R301" t="n">
        <v>0.0105671738271662</v>
      </c>
      <c r="S301" t="n">
        <v>0.06632933501143</v>
      </c>
      <c r="T301" t="n">
        <v>-0.0090477021862693</v>
      </c>
    </row>
    <row r="302">
      <c r="A302" s="142" t="n">
        <v>45657</v>
      </c>
      <c r="B302" t="n">
        <v>-0.0805091796550001</v>
      </c>
      <c r="C302" t="n">
        <v>-0.0810222080544044</v>
      </c>
      <c r="D302" t="n">
        <v>-0.0795998047828209</v>
      </c>
      <c r="E302" t="n">
        <v>-0.0803248746745424</v>
      </c>
      <c r="F302" t="n">
        <v>-0.0782378927377069</v>
      </c>
      <c r="G302" t="n">
        <v>-0.0909090909090909</v>
      </c>
      <c r="H302" t="n">
        <v>-0.08996206759893551</v>
      </c>
      <c r="I302" t="n">
        <v>-0.09025974025974021</v>
      </c>
      <c r="J302" t="n">
        <v>-0.0736253494874185</v>
      </c>
      <c r="K302" t="n">
        <v>-0.059483276587222</v>
      </c>
      <c r="L302" t="n">
        <v>-0.0387386465230776</v>
      </c>
      <c r="M302" t="n">
        <v>-0.0692769945954117</v>
      </c>
      <c r="N302" t="n">
        <v>-0.0637910038365283</v>
      </c>
      <c r="O302" t="n">
        <v>-0.0788587279572022</v>
      </c>
      <c r="P302" t="n">
        <v>-0.06790799561883901</v>
      </c>
      <c r="Q302" t="n">
        <v>-0.087923493216695</v>
      </c>
      <c r="R302" t="n">
        <v>-0.0049425637957941</v>
      </c>
      <c r="S302" t="n">
        <v>-0.0041550846192015</v>
      </c>
      <c r="T302" t="n">
        <v>0.0185895001429057</v>
      </c>
    </row>
    <row r="303">
      <c r="A303" s="142" t="n">
        <v>45688</v>
      </c>
      <c r="B303" t="n">
        <v>0.1376263007087921</v>
      </c>
      <c r="C303" t="n">
        <v>0.1369987088319748</v>
      </c>
      <c r="D303" t="n">
        <v>0.1381833607296252</v>
      </c>
      <c r="E303" t="n">
        <v>0.1378771232992479</v>
      </c>
      <c r="F303" t="n">
        <v>0.138538027411986</v>
      </c>
      <c r="G303" t="n">
        <v>0.1391851106639838</v>
      </c>
      <c r="H303" t="n">
        <v>0.0599104143337065</v>
      </c>
      <c r="I303" t="n">
        <v>0.0596002855103499</v>
      </c>
      <c r="J303" t="n">
        <v>0.1546780684104627</v>
      </c>
      <c r="K303" t="n">
        <v>0.08507240204429301</v>
      </c>
      <c r="L303" t="n">
        <v>0.1028241641990175</v>
      </c>
      <c r="M303" t="n">
        <v>0.1666531308373264</v>
      </c>
      <c r="N303" t="n">
        <v>0.1222052737415846</v>
      </c>
      <c r="O303" t="n">
        <v>0.1504624650462465</v>
      </c>
      <c r="P303" t="n">
        <v>0.1468860164512337</v>
      </c>
      <c r="Q303" t="n">
        <v>0.1684954889051451</v>
      </c>
      <c r="R303" t="n">
        <v>0.0646915270378858</v>
      </c>
      <c r="S303" t="n">
        <v>0.0295407433924568</v>
      </c>
      <c r="T303" t="n">
        <v>0.0139048512267403</v>
      </c>
    </row>
    <row r="304">
      <c r="A304" s="142" t="n">
        <v>45716</v>
      </c>
      <c r="B304" t="n">
        <v>-0.0385757463280131</v>
      </c>
      <c r="C304" t="n">
        <v>-0.0390677966101694</v>
      </c>
      <c r="D304" t="n">
        <v>-0.0381784300023293</v>
      </c>
      <c r="E304" t="n">
        <v>-0.0383601321994876</v>
      </c>
      <c r="F304" t="n">
        <v>-0.037885046618671</v>
      </c>
      <c r="G304" t="n">
        <v>-0.0398728308385216</v>
      </c>
      <c r="H304" t="n">
        <v>-0.051358807301755</v>
      </c>
      <c r="I304" t="n">
        <v>-0.0516287350238175</v>
      </c>
      <c r="J304" t="n">
        <v>-0.0159006752341537</v>
      </c>
      <c r="K304" t="n">
        <v>0.0202139142380533</v>
      </c>
      <c r="L304" t="n">
        <v>-0.0404187492021613</v>
      </c>
      <c r="M304" t="n">
        <v>-0.0165680473372781</v>
      </c>
      <c r="N304" t="n">
        <v>0.0217715009083583</v>
      </c>
      <c r="O304" t="n">
        <v>0.0099093203701972</v>
      </c>
      <c r="P304" t="n">
        <v>0.0389344262295083</v>
      </c>
      <c r="Q304" t="n">
        <v>-0.034919309961046</v>
      </c>
      <c r="R304" t="n">
        <v>0.0362882148557499</v>
      </c>
      <c r="S304" t="n">
        <v>-0.0064561297992209</v>
      </c>
      <c r="T304" t="n">
        <v>0.0044090022499938</v>
      </c>
    </row>
    <row r="305">
      <c r="A305" s="142" t="n">
        <v>45747</v>
      </c>
      <c r="B305" t="n">
        <v>0.1419077296417836</v>
      </c>
      <c r="C305" t="n">
        <v>0.1412999382661608</v>
      </c>
      <c r="D305" t="n">
        <v>0.1424281320384588</v>
      </c>
      <c r="E305" t="n">
        <v>0.1421841210997838</v>
      </c>
      <c r="F305" t="n">
        <v>0.1427870461236506</v>
      </c>
      <c r="G305" t="n">
        <v>0.1874540103016924</v>
      </c>
      <c r="H305" t="n">
        <v>0.0107041207771314</v>
      </c>
      <c r="I305" t="n">
        <v>0.0104515474378488</v>
      </c>
      <c r="J305" t="n">
        <v>0.1066843736166445</v>
      </c>
      <c r="K305" t="n">
        <v>0.07155910358757329</v>
      </c>
      <c r="L305" t="n">
        <v>0.0937019617672607</v>
      </c>
      <c r="M305" t="n">
        <v>0.146067813406951</v>
      </c>
      <c r="N305" t="n">
        <v>0.0977111161551274</v>
      </c>
      <c r="O305" t="n">
        <v>0.1587521984633899</v>
      </c>
      <c r="P305" t="n">
        <v>0.1360946745562128</v>
      </c>
      <c r="Q305" t="n">
        <v>0.1293786939599248</v>
      </c>
      <c r="R305" t="n">
        <v>-0.0401155561070214</v>
      </c>
      <c r="S305" t="n">
        <v>-0.0752481709364522</v>
      </c>
      <c r="T305" t="n">
        <v>-0.0311200774510599</v>
      </c>
    </row>
    <row r="306">
      <c r="A306" s="142" t="n">
        <v>45777</v>
      </c>
      <c r="B306" t="n">
        <v>-0.0080417300586828</v>
      </c>
      <c r="C306" t="n">
        <v>-0.008561802614904201</v>
      </c>
      <c r="D306" t="n">
        <v>-0.0075892478588994</v>
      </c>
      <c r="E306" t="n">
        <v>-0.0077760497667183</v>
      </c>
      <c r="F306" t="n">
        <v>-0.0072634893373408</v>
      </c>
      <c r="G306" t="n">
        <v>0.0437645236250969</v>
      </c>
      <c r="H306" t="n">
        <v>-0.0547903275176001</v>
      </c>
      <c r="I306" t="n">
        <v>-0.0549809198634263</v>
      </c>
      <c r="J306" t="n">
        <v>0.026</v>
      </c>
      <c r="K306" t="n">
        <v>0.0270173234000539</v>
      </c>
      <c r="L306" t="n">
        <v>-0.0091768250924531</v>
      </c>
      <c r="M306" t="n">
        <v>0.010283808406164</v>
      </c>
      <c r="N306" t="n">
        <v>0.0294103753355452</v>
      </c>
      <c r="O306" t="n">
        <v>0.0793257708899186</v>
      </c>
      <c r="P306" t="n">
        <v>0.0182291666666667</v>
      </c>
      <c r="Q306" t="n">
        <v>0.0335694683770502</v>
      </c>
      <c r="R306" t="n">
        <v>-0.0081914926501376</v>
      </c>
      <c r="S306" t="n">
        <v>-0.0408850544145322</v>
      </c>
      <c r="T306" t="n">
        <v>-0.0372599548494039</v>
      </c>
    </row>
    <row r="307">
      <c r="A307" s="142" t="n">
        <v>45808</v>
      </c>
      <c r="B307" t="n">
        <v>0.1052682831823936</v>
      </c>
      <c r="C307" t="n">
        <v>0.1046888639481231</v>
      </c>
      <c r="D307" t="n">
        <v>0.1057375998632887</v>
      </c>
      <c r="E307" t="n">
        <v>0.1055267820635135</v>
      </c>
      <c r="F307" t="n">
        <v>0.1046675076590377</v>
      </c>
      <c r="G307" t="n">
        <v>0.102560296846011</v>
      </c>
      <c r="H307" t="n">
        <v>0.06690414507772011</v>
      </c>
      <c r="I307" t="n">
        <v>0.06684023165612871</v>
      </c>
      <c r="J307" t="n">
        <v>0.0514619883040936</v>
      </c>
      <c r="K307" t="n">
        <v>0.068869078832372</v>
      </c>
      <c r="L307" t="n">
        <v>0.0199691572449314</v>
      </c>
      <c r="M307" t="n">
        <v>0.08696582502903941</v>
      </c>
      <c r="N307" t="n">
        <v>0.0468556148075236</v>
      </c>
      <c r="O307" t="n">
        <v>0.0374509658796533</v>
      </c>
      <c r="P307" t="n">
        <v>0.074168797953964</v>
      </c>
      <c r="Q307" t="n">
        <v>0.0711330657610374</v>
      </c>
      <c r="R307" t="n">
        <v>0.0469878903615892</v>
      </c>
      <c r="S307" t="n">
        <v>0.0588749690068597</v>
      </c>
      <c r="T307" t="n">
        <v>0.0440392179078386</v>
      </c>
    </row>
    <row r="308">
      <c r="A308" s="142" t="n">
        <v>45838</v>
      </c>
      <c r="B308" t="n">
        <v>0.0240088105726872</v>
      </c>
      <c r="C308" t="n">
        <v>0.0269656262346897</v>
      </c>
      <c r="D308" t="n">
        <v>0.0219071169152307</v>
      </c>
      <c r="E308" t="n">
        <v>0.0277700724302665</v>
      </c>
      <c r="F308" t="n">
        <v>0.0216972821299226</v>
      </c>
      <c r="G308" t="n">
        <v>0.0544524466581408</v>
      </c>
      <c r="H308" t="n">
        <v>0.048321495780975</v>
      </c>
      <c r="I308" t="n">
        <v>0.0481099656357388</v>
      </c>
      <c r="J308" t="n">
        <v>-0.0174267704857248</v>
      </c>
      <c r="K308" t="n">
        <v>-0.0006541291905151</v>
      </c>
      <c r="L308" t="n">
        <v>0.0934519269410887</v>
      </c>
      <c r="M308" t="n">
        <v>0.0261537163587277</v>
      </c>
      <c r="N308" t="n">
        <v>-0.0062418734660449</v>
      </c>
      <c r="O308" t="n">
        <v>0.0395947777698508</v>
      </c>
      <c r="P308" t="n">
        <v>-0.0222222222222221</v>
      </c>
      <c r="Q308" t="n">
        <v>-0.009972905977978799</v>
      </c>
      <c r="R308" t="n">
        <v>-0.0129842013823113</v>
      </c>
      <c r="S308" t="n">
        <v>0.0105421914262551</v>
      </c>
      <c r="T308" t="n">
        <v>0.0252678618145036</v>
      </c>
    </row>
    <row r="309">
      <c r="A309" s="142" t="n">
        <v>45869</v>
      </c>
      <c r="B309" t="n">
        <v>0.0367390836739085</v>
      </c>
      <c r="C309" t="n">
        <v>0.0332376097500652</v>
      </c>
      <c r="D309" t="n">
        <v>0.0371469620779614</v>
      </c>
      <c r="E309" t="n">
        <v>0.034007077310622</v>
      </c>
      <c r="F309" t="n">
        <v>0.0374273487896787</v>
      </c>
      <c r="G309" t="n">
        <v>0.0161177071364739</v>
      </c>
      <c r="H309" t="n">
        <v>0.0543169841913255</v>
      </c>
      <c r="I309" t="n">
        <v>0.0538845331432644</v>
      </c>
      <c r="J309" t="n">
        <v>0.0311320754716981</v>
      </c>
      <c r="K309" t="n">
        <v>0.0263459335624283</v>
      </c>
      <c r="L309" t="n">
        <v>0.0002568939459284</v>
      </c>
      <c r="M309" t="n">
        <v>0.0235413412261229</v>
      </c>
      <c r="N309" t="n">
        <v>0.0030406886527076</v>
      </c>
      <c r="O309" t="n">
        <v>-0.0111172110897612</v>
      </c>
      <c r="P309" t="n">
        <v>-0.0113636363636364</v>
      </c>
      <c r="Q309" t="n">
        <v>0.0238732968440664</v>
      </c>
      <c r="R309" t="n">
        <v>0.0073424579412604</v>
      </c>
      <c r="S309" t="n">
        <v>0.0395088612767313</v>
      </c>
      <c r="T309" t="n">
        <v>0.045587540401081</v>
      </c>
    </row>
    <row r="310">
      <c r="A310" s="142" t="n">
        <v>45900</v>
      </c>
      <c r="B310" t="n">
        <v>0.1489895846300675</v>
      </c>
      <c r="C310" t="n">
        <v>0.1480225537913242</v>
      </c>
      <c r="D310" t="n">
        <v>0.1509578404389115</v>
      </c>
      <c r="E310" t="n">
        <v>0.1488689095127608</v>
      </c>
      <c r="F310" t="n">
        <v>0.1512651603767776</v>
      </c>
      <c r="G310" t="n">
        <v>0.1700537110908691</v>
      </c>
      <c r="H310" t="n">
        <v>0.1163838084253308</v>
      </c>
      <c r="I310" t="n">
        <v>0.1161008160872898</v>
      </c>
      <c r="J310" t="n">
        <v>0.1494967978042085</v>
      </c>
      <c r="K310" t="n">
        <v>0.1795280612244898</v>
      </c>
      <c r="L310" t="n">
        <v>0.0555425162767069</v>
      </c>
      <c r="M310" t="n">
        <v>0.1719503052372282</v>
      </c>
      <c r="N310" t="n">
        <v>0.1946046548262703</v>
      </c>
      <c r="O310" t="n">
        <v>0.2219292158223458</v>
      </c>
      <c r="P310" t="n">
        <v>0.1954022988505748</v>
      </c>
      <c r="Q310" t="n">
        <v>0.1762966333030027</v>
      </c>
      <c r="R310" t="n">
        <v>0.0114886528799202</v>
      </c>
      <c r="S310" t="n">
        <v>0.0019726276934877</v>
      </c>
      <c r="T310" t="n">
        <v>-0.0096278125559255</v>
      </c>
    </row>
    <row r="311">
      <c r="A311" s="142" t="n">
        <v>45930</v>
      </c>
      <c r="B311" t="n">
        <v>0.2802867512956175</v>
      </c>
      <c r="C311" t="n">
        <v>0.2881766266260468</v>
      </c>
      <c r="D311" t="n">
        <v>0.2792303428616673</v>
      </c>
      <c r="E311" t="n">
        <v>0.289197990558655</v>
      </c>
      <c r="F311" t="n">
        <v>0.2796256684491978</v>
      </c>
      <c r="G311" t="n">
        <v>0.2858983651445599</v>
      </c>
      <c r="H311" t="n">
        <v>0.1759323034537048</v>
      </c>
      <c r="I311" t="n">
        <v>0.1757291750828149</v>
      </c>
      <c r="J311" t="n">
        <v>0.2174466730340656</v>
      </c>
      <c r="K311" t="n">
        <v>0.1957961611246281</v>
      </c>
      <c r="L311" t="n">
        <v>0.1314401987286946</v>
      </c>
      <c r="M311" t="n">
        <v>0.2388622344071282</v>
      </c>
      <c r="N311" t="n">
        <v>0.1722341582491273</v>
      </c>
      <c r="O311" t="n">
        <v>0.1880395274875055</v>
      </c>
      <c r="P311" t="n">
        <v>0.2348901098901099</v>
      </c>
      <c r="Q311" t="n">
        <v>0.2215238831947399</v>
      </c>
      <c r="R311" t="n">
        <v>0.0159299512683417</v>
      </c>
      <c r="S311" t="n">
        <v>0.0322749639382535</v>
      </c>
      <c r="T311" t="n">
        <v>0.06743109134947969</v>
      </c>
    </row>
    <row r="312">
      <c r="A312" s="142" t="n">
        <v>45961</v>
      </c>
      <c r="B312" t="n">
        <v>-0.0123270475733769</v>
      </c>
      <c r="C312" t="n">
        <v>-0.0107906876365696</v>
      </c>
      <c r="D312" t="n">
        <v>-0.0118721913415947</v>
      </c>
      <c r="E312" t="n">
        <v>-0.0100060702187236</v>
      </c>
      <c r="F312" t="n">
        <v>-0.011659492665803</v>
      </c>
      <c r="G312" t="n">
        <v>-0.0259076010939228</v>
      </c>
      <c r="H312" t="n">
        <v>0.0426742532005688</v>
      </c>
      <c r="I312" t="n">
        <v>0.0426058273776799</v>
      </c>
      <c r="J312" t="n">
        <v>-0.0228817991631798</v>
      </c>
      <c r="K312" t="n">
        <v>-0.0113604250268468</v>
      </c>
      <c r="L312" t="n">
        <v>0.0272812449917019</v>
      </c>
      <c r="M312" t="n">
        <v>-0.0312586445366529</v>
      </c>
      <c r="N312" t="n">
        <v>-0.0195242024361975</v>
      </c>
      <c r="O312" t="n">
        <v>-0.0564558535302834</v>
      </c>
      <c r="P312" t="n">
        <v>-0.0205784204671858</v>
      </c>
      <c r="Q312" t="n">
        <v>-0.0288134251563365</v>
      </c>
      <c r="R312" t="n">
        <v>0.0255517856055007</v>
      </c>
      <c r="S312" t="n">
        <v>0.0407879033659694</v>
      </c>
      <c r="T312" t="n">
        <v>0.0605636741073107</v>
      </c>
    </row>
    <row r="313">
      <c r="A313" s="142" t="n">
        <v>45991</v>
      </c>
      <c r="B313" t="n">
        <v>0.1159981150127809</v>
      </c>
      <c r="C313" t="n">
        <v>0.1180379430399884</v>
      </c>
      <c r="D313" t="n">
        <v>0.1164524292766042</v>
      </c>
      <c r="E313" t="n">
        <v>0.118814035365323</v>
      </c>
      <c r="F313" t="n">
        <v>0.1166596194503171</v>
      </c>
      <c r="G313" t="n">
        <v>0.1192884697813971</v>
      </c>
      <c r="H313" t="n">
        <v>0.0572987721691677</v>
      </c>
      <c r="I313" t="n">
        <v>0.0572436066438175</v>
      </c>
      <c r="J313" t="n">
        <v>0.1498728756858023</v>
      </c>
      <c r="K313" t="n">
        <v>0.1501257717813859</v>
      </c>
      <c r="L313" t="n">
        <v>0.08656780366101061</v>
      </c>
      <c r="M313" t="n">
        <v>0.1521225966114603</v>
      </c>
      <c r="N313" t="n">
        <v>0.1500760723353189</v>
      </c>
      <c r="O313" t="n">
        <v>0.1702806768669571</v>
      </c>
      <c r="P313" t="n">
        <v>0.1317433276547417</v>
      </c>
      <c r="Q313" t="n">
        <v>0.12666068954275</v>
      </c>
      <c r="R313" t="n">
        <v>0.0091039633878624</v>
      </c>
      <c r="S313" t="n">
        <v>-0.0055819525033062</v>
      </c>
      <c r="T313" t="n">
        <v>-0.029255559281808</v>
      </c>
    </row>
    <row r="314">
      <c r="A314" s="142" t="n">
        <v>46022</v>
      </c>
      <c r="B314" t="n">
        <v>0.0098272552783109</v>
      </c>
      <c r="C314" t="n">
        <v>0.0122772212826849</v>
      </c>
      <c r="D314" t="n">
        <v>0.0098863241053495</v>
      </c>
      <c r="E314" t="n">
        <v>0.0124281799699459</v>
      </c>
      <c r="F314" t="n">
        <v>0.0099587261918288</v>
      </c>
      <c r="G314" t="n">
        <v>0.0157201393941714</v>
      </c>
      <c r="H314" t="n">
        <v>0.0216698292220112</v>
      </c>
      <c r="I314" t="n">
        <v>0.0216015710233472</v>
      </c>
      <c r="J314" t="n">
        <v>-0.0280460840218783</v>
      </c>
      <c r="K314" t="n">
        <v>-0.0203797594194253</v>
      </c>
      <c r="L314" t="n">
        <v>0.0017309757899643</v>
      </c>
      <c r="M314" t="n">
        <v>-0.0042960294773715</v>
      </c>
      <c r="N314" t="n">
        <v>-0.027791729948056</v>
      </c>
      <c r="O314" t="n">
        <v>-0.02389713840426</v>
      </c>
      <c r="P314" t="n">
        <v>-0.0045158053186151</v>
      </c>
      <c r="Q314" t="n">
        <v>-0.0298415684004919</v>
      </c>
      <c r="R314" t="n">
        <v>0.0046017726294345</v>
      </c>
      <c r="S314" t="n">
        <v>-0.0007881438093767</v>
      </c>
      <c r="T314" t="n">
        <v>0.0019200138187847</v>
      </c>
    </row>
  </sheetData>
  <pageMargins left="0.75" right="0.75" top="1" bottom="1" header="0.5" footer="0.5"/>
</worksheet>
</file>

<file path=xl/worksheets/sheet4.xml><?xml version="1.0" encoding="utf-8"?>
<worksheet xmlns="http://schemas.openxmlformats.org/spreadsheetml/2006/main">
  <sheetPr filterMode="0">
    <outlinePr summaryBelow="1" summaryRight="1"/>
    <pageSetUpPr fitToPage="0"/>
  </sheetPr>
  <dimension ref="A1:B62"/>
  <sheetViews>
    <sheetView showFormulas="0" showGridLines="1" showRowColHeaders="1" showZeros="1" rightToLeft="0" tabSelected="0" showOutlineSymbols="1" defaultGridColor="1" view="normal" topLeftCell="A19" colorId="64" zoomScale="100" zoomScaleNormal="100" zoomScalePageLayoutView="100" workbookViewId="0">
      <selection pane="topLeft" activeCell="A39" activeCellId="0" sqref="A39"/>
    </sheetView>
  </sheetViews>
  <sheetFormatPr baseColWidth="8" defaultColWidth="10.6875" defaultRowHeight="13" zeroHeight="0" outlineLevelRow="0"/>
  <cols>
    <col width="14.3" customWidth="1" style="73" min="1" max="1"/>
    <col width="38.89" customWidth="1" style="73" min="2" max="2"/>
    <col width="10.69" customWidth="1" style="73" min="3" max="1024"/>
  </cols>
  <sheetData>
    <row r="1" ht="13" customHeight="1" s="74">
      <c r="A1" s="73" t="inlineStr">
        <is>
          <t>ISIN</t>
        </is>
      </c>
      <c r="B1" s="73" t="inlineStr">
        <is>
          <t>NomF</t>
        </is>
      </c>
    </row>
    <row r="2" ht="13" customHeight="1" s="74">
      <c r="A2" s="73" t="inlineStr">
        <is>
          <t>FI0008800511</t>
        </is>
      </c>
      <c r="B2" s="73" t="inlineStr">
        <is>
          <t>Evli Short Corporate Bond B</t>
        </is>
      </c>
    </row>
    <row r="3" ht="13" customHeight="1" s="74">
      <c r="A3" s="73" t="inlineStr">
        <is>
          <t>FI0008801097</t>
        </is>
      </c>
      <c r="B3" s="73" t="inlineStr">
        <is>
          <t>Evli Corporate Bond B</t>
        </is>
      </c>
    </row>
    <row r="4" ht="13" customHeight="1" s="74">
      <c r="A4" s="73" t="inlineStr">
        <is>
          <t>FI0008801188</t>
        </is>
      </c>
      <c r="B4" s="73" t="inlineStr">
        <is>
          <t>Evli Global B</t>
        </is>
      </c>
    </row>
    <row r="5" ht="13" customHeight="1" s="74">
      <c r="A5" s="73" t="inlineStr">
        <is>
          <t>FI0008802046</t>
        </is>
      </c>
      <c r="B5" s="73" t="inlineStr">
        <is>
          <t>Evli Europe B</t>
        </is>
      </c>
    </row>
    <row r="6" ht="13" customHeight="1" s="74">
      <c r="A6" s="73" t="inlineStr">
        <is>
          <t>FI0008803929</t>
        </is>
      </c>
      <c r="B6" s="73" t="inlineStr">
        <is>
          <t>Evli European High Yield B</t>
        </is>
      </c>
    </row>
    <row r="7" ht="13" customHeight="1" s="74">
      <c r="A7" s="73" t="inlineStr">
        <is>
          <t>FI0008810908</t>
        </is>
      </c>
      <c r="B7" s="73" t="inlineStr">
        <is>
          <t>Evli Nordic B</t>
        </is>
      </c>
    </row>
    <row r="8" ht="13" customHeight="1" s="74">
      <c r="A8" s="73" t="inlineStr">
        <is>
          <t>FI0008811997</t>
        </is>
      </c>
      <c r="B8" s="73" t="inlineStr">
        <is>
          <t>Evli Nordic Corporate Bond B</t>
        </is>
      </c>
    </row>
    <row r="9" ht="13" customHeight="1" s="74">
      <c r="A9" s="73" t="inlineStr">
        <is>
          <t>FI0008812011</t>
        </is>
      </c>
      <c r="B9" s="73" t="inlineStr">
        <is>
          <t>Evli Nordic Corporate Bond IB</t>
        </is>
      </c>
    </row>
    <row r="10" ht="13" customHeight="1" s="74">
      <c r="A10" s="73" t="inlineStr">
        <is>
          <t>FI4000066915</t>
        </is>
      </c>
      <c r="B10" s="73" t="inlineStr">
        <is>
          <t>Evli Emerging Frontier B</t>
        </is>
      </c>
    </row>
    <row r="11" ht="13" customHeight="1" s="74">
      <c r="A11" s="73" t="inlineStr">
        <is>
          <t>FI4000153820</t>
        </is>
      </c>
      <c r="B11" s="73" t="inlineStr">
        <is>
          <t>Evli Equity Factor Europe B</t>
        </is>
      </c>
    </row>
    <row r="12" ht="13" customHeight="1" s="74">
      <c r="A12" s="73" t="inlineStr">
        <is>
          <t>FI4000153838</t>
        </is>
      </c>
      <c r="B12" s="73" t="inlineStr">
        <is>
          <t>Evli Equity Factor Europe IB</t>
        </is>
      </c>
    </row>
    <row r="13" ht="13" customHeight="1" s="74">
      <c r="A13" s="73" t="inlineStr">
        <is>
          <t>FI4000210620</t>
        </is>
      </c>
      <c r="B13" s="73" t="inlineStr">
        <is>
          <t>Evli Europe IB</t>
        </is>
      </c>
    </row>
    <row r="14" ht="13" customHeight="1" s="74">
      <c r="A14" s="73" t="inlineStr">
        <is>
          <t>FI4000233242</t>
        </is>
      </c>
      <c r="B14" s="73" t="inlineStr">
        <is>
          <t>Evli Short Corporate Bond IB</t>
        </is>
      </c>
    </row>
    <row r="15" ht="13" customHeight="1" s="74">
      <c r="A15" s="73" t="inlineStr">
        <is>
          <t>FI4000233259</t>
        </is>
      </c>
      <c r="B15" s="73" t="inlineStr">
        <is>
          <t>Evli European High Yield IB</t>
        </is>
      </c>
    </row>
    <row r="16" ht="13" customHeight="1" s="74">
      <c r="A16" s="73" t="inlineStr">
        <is>
          <t>FI4000301312</t>
        </is>
      </c>
      <c r="B16" s="73" t="inlineStr">
        <is>
          <t>Evli Global IB</t>
        </is>
      </c>
    </row>
    <row r="17" ht="13" customHeight="1" s="74">
      <c r="A17" s="73" t="inlineStr">
        <is>
          <t>FI4000363999</t>
        </is>
      </c>
      <c r="B17" s="75" t="inlineStr">
        <is>
          <t>Evli Target Maturity Nordic Bond 2023 B</t>
        </is>
      </c>
    </row>
    <row r="18" ht="13" customHeight="1" s="74">
      <c r="A18" s="73" t="inlineStr">
        <is>
          <t>FI4000441456</t>
        </is>
      </c>
      <c r="B18" s="73" t="inlineStr">
        <is>
          <t>Evli Green Corporate Bond B</t>
        </is>
      </c>
    </row>
    <row r="19" ht="13" customHeight="1" s="74">
      <c r="A19" s="73" t="inlineStr">
        <is>
          <t>FR0000427809</t>
        </is>
      </c>
      <c r="B19" s="73" t="inlineStr">
        <is>
          <t>HSBC Actions Europe AC</t>
        </is>
      </c>
    </row>
    <row r="20" ht="13" customHeight="1" s="74">
      <c r="A20" s="73" t="inlineStr">
        <is>
          <t>FR0000982449</t>
        </is>
      </c>
      <c r="B20" s="73" t="inlineStr">
        <is>
          <t>HSBC Europe Equity Green Transition AC</t>
        </is>
      </c>
    </row>
    <row r="21" ht="13" customHeight="1" s="74">
      <c r="A21" s="73" t="inlineStr">
        <is>
          <t>FR0007001581</t>
        </is>
      </c>
      <c r="B21" s="73" t="inlineStr">
        <is>
          <t>R-CoThematicGold</t>
        </is>
      </c>
    </row>
    <row r="22" ht="13" customHeight="1" s="74">
      <c r="A22" s="73" t="inlineStr">
        <is>
          <t>FR0007047527</t>
        </is>
      </c>
      <c r="B22" s="73" t="inlineStr">
        <is>
          <t>GlobalGoldPrecious</t>
        </is>
      </c>
    </row>
    <row r="23" ht="13" customHeight="1" s="74">
      <c r="A23" s="73" t="inlineStr">
        <is>
          <t>FR0007430806</t>
        </is>
      </c>
      <c r="B23" s="73" t="inlineStr">
        <is>
          <t>DecouvertesD</t>
        </is>
      </c>
    </row>
    <row r="24" ht="13" customHeight="1" s="74">
      <c r="A24" s="73" t="inlineStr">
        <is>
          <t>FR0007488507</t>
        </is>
      </c>
      <c r="B24" s="73" t="inlineStr">
        <is>
          <t>ExpertEuroISR-P</t>
        </is>
      </c>
    </row>
    <row r="25" ht="13" customHeight="1" s="74">
      <c r="A25" s="73" t="inlineStr">
        <is>
          <t>FR0007495049</t>
        </is>
      </c>
      <c r="B25" s="73" t="inlineStr">
        <is>
          <t>Rendement</t>
        </is>
      </c>
    </row>
    <row r="26" ht="13" customHeight="1" s="74">
      <c r="A26" s="73" t="inlineStr">
        <is>
          <t>FR0010201459</t>
        </is>
      </c>
      <c r="B26" s="73" t="inlineStr">
        <is>
          <t>GlobeI</t>
        </is>
      </c>
    </row>
    <row r="27" ht="13" customHeight="1" s="74">
      <c r="A27" s="73" t="inlineStr">
        <is>
          <t>FR0010241240</t>
        </is>
      </c>
      <c r="B27" s="73" t="inlineStr">
        <is>
          <t>GlobeC</t>
        </is>
      </c>
    </row>
    <row r="28" ht="13" customHeight="1" s="74">
      <c r="A28" s="73" t="inlineStr">
        <is>
          <t>FR0010241265</t>
        </is>
      </c>
      <c r="B28" s="73" t="inlineStr">
        <is>
          <t>GlobeD</t>
        </is>
      </c>
    </row>
    <row r="29" ht="13" customHeight="1" s="74">
      <c r="A29" s="73" t="inlineStr">
        <is>
          <t>FR0010500322</t>
        </is>
      </c>
      <c r="B29" s="73" t="inlineStr">
        <is>
          <t>AAAlpha</t>
        </is>
      </c>
    </row>
    <row r="30" ht="13" customHeight="1" s="74">
      <c r="A30" s="73" t="inlineStr">
        <is>
          <t>FR0010657890</t>
        </is>
      </c>
      <c r="B30" s="73" t="inlineStr">
        <is>
          <t>EdR-GoldsphereA-EUR</t>
        </is>
      </c>
    </row>
    <row r="31" ht="13" customHeight="1" s="74">
      <c r="A31" s="73" t="inlineStr">
        <is>
          <t>FR0010668145</t>
        </is>
      </c>
      <c r="B31" s="73" t="inlineStr">
        <is>
          <t>BNPP-AQUA-C-EUR</t>
        </is>
      </c>
    </row>
    <row r="32" ht="13" customHeight="1" s="74">
      <c r="A32" s="73" t="inlineStr">
        <is>
          <t>FR0011170786</t>
        </is>
      </c>
      <c r="B32" s="73" t="inlineStr">
        <is>
          <t>OfiPreciousMetalsI</t>
        </is>
      </c>
    </row>
    <row r="33" ht="13" customHeight="1" s="74">
      <c r="A33" s="73" t="inlineStr">
        <is>
          <t>FR0012170512</t>
        </is>
      </c>
      <c r="B33" s="73" t="inlineStr">
        <is>
          <t>CMCIC-Global-Gold-M-EUR</t>
        </is>
      </c>
    </row>
    <row r="34" ht="13" customHeight="1" s="74">
      <c r="A34" s="73" t="inlineStr">
        <is>
          <t>GB0030655780</t>
        </is>
      </c>
      <c r="B34" s="73" t="inlineStr">
        <is>
          <t>Baring Europe Select</t>
        </is>
      </c>
    </row>
    <row r="35" ht="13" customHeight="1" s="74">
      <c r="A35" s="73" t="inlineStr">
        <is>
          <t>GB00BTJRQ171</t>
        </is>
      </c>
      <c r="B35" s="73" t="inlineStr">
        <is>
          <t>Crux ESS I</t>
        </is>
      </c>
    </row>
    <row r="36" ht="13" customHeight="1" s="74">
      <c r="A36" s="73" t="inlineStr">
        <is>
          <t>IXDJES50NEUR</t>
        </is>
      </c>
      <c r="B36" s="73" t="inlineStr">
        <is>
          <t>ES50N</t>
        </is>
      </c>
    </row>
    <row r="37" ht="13" customHeight="1" s="74">
      <c r="A37" s="73" t="inlineStr">
        <is>
          <t>IXMSACWINEUR</t>
        </is>
      </c>
      <c r="B37" s="73" t="inlineStr">
        <is>
          <t>MSCI AC World (EUR)</t>
        </is>
      </c>
    </row>
    <row r="38" ht="13" customHeight="1" s="74">
      <c r="A38" s="73" t="inlineStr">
        <is>
          <t>IXMSCIEMNEUR</t>
        </is>
      </c>
      <c r="B38" s="73" t="inlineStr">
        <is>
          <t>MSCI EM NR (EUR)</t>
        </is>
      </c>
    </row>
    <row r="39" ht="13" customHeight="1" s="74">
      <c r="A39" s="73" t="inlineStr">
        <is>
          <t>IXMSEURPNEUR</t>
        </is>
      </c>
      <c r="B39" s="73" t="inlineStr">
        <is>
          <t>MSCI Europe</t>
        </is>
      </c>
    </row>
    <row r="40" ht="13" customHeight="1" s="74">
      <c r="A40" s="73" t="inlineStr">
        <is>
          <t>IXSTOXTMIEUR</t>
        </is>
      </c>
      <c r="B40" s="73" t="inlineStr">
        <is>
          <t>TMI</t>
        </is>
      </c>
    </row>
    <row r="41" ht="13" customHeight="1" s="74">
      <c r="A41" s="73" t="inlineStr">
        <is>
          <t>LU0104884605</t>
        </is>
      </c>
      <c r="B41" s="73" t="inlineStr">
        <is>
          <t>Pictet Water I EUR</t>
        </is>
      </c>
    </row>
    <row r="42" ht="13" customHeight="1" s="74">
      <c r="A42" s="73" t="inlineStr">
        <is>
          <t>LU0165073775</t>
        </is>
      </c>
      <c r="B42" s="73" t="inlineStr">
        <is>
          <t>HSBC Euroland Equity Smaller Companies AC</t>
        </is>
      </c>
    </row>
    <row r="43" ht="13" customHeight="1" s="74">
      <c r="A43" s="73" t="inlineStr">
        <is>
          <t>LU0260085492</t>
        </is>
      </c>
      <c r="B43" s="73" t="inlineStr">
        <is>
          <t>Jupiter European Growth</t>
        </is>
      </c>
    </row>
    <row r="44" ht="13" customHeight="1" s="74">
      <c r="A44" s="73" t="inlineStr">
        <is>
          <t>LU0273159177</t>
        </is>
      </c>
      <c r="B44" s="73" t="inlineStr">
        <is>
          <t>DWS Gold-EUR</t>
        </is>
      </c>
    </row>
    <row r="45" ht="13" customHeight="1" s="74">
      <c r="A45" s="73" t="inlineStr">
        <is>
          <t>LU0319773478</t>
        </is>
      </c>
      <c r="B45" s="73" t="inlineStr">
        <is>
          <t>Tareno Water R1 EUR</t>
        </is>
      </c>
    </row>
    <row r="46" ht="13" customHeight="1" s="74">
      <c r="A46" s="73" t="inlineStr">
        <is>
          <t>LU0319773635</t>
        </is>
      </c>
      <c r="B46" s="73" t="inlineStr">
        <is>
          <t>Tareno Water W EUR</t>
        </is>
      </c>
    </row>
    <row r="47" ht="13" customHeight="1" s="74">
      <c r="A47" s="73" t="inlineStr">
        <is>
          <t>LU0357130854</t>
        </is>
      </c>
      <c r="B47" s="73" t="inlineStr">
        <is>
          <t>BSPM-A2-EUR</t>
        </is>
      </c>
    </row>
    <row r="48" ht="13" customHeight="1" s="74">
      <c r="A48" s="73" t="inlineStr">
        <is>
          <t>LU0496367920</t>
        </is>
      </c>
      <c r="B48" s="73" t="inlineStr">
        <is>
          <t>Franklin Templeton Gold-EUR</t>
        </is>
      </c>
    </row>
    <row r="49" ht="13" customHeight="1" s="74">
      <c r="A49" s="73" t="inlineStr">
        <is>
          <t>LU0733673288</t>
        </is>
      </c>
      <c r="B49" s="73" t="inlineStr">
        <is>
          <t>NordeaECC</t>
        </is>
      </c>
    </row>
    <row r="50" ht="13" customHeight="1" s="74">
      <c r="A50" s="73" t="inlineStr">
        <is>
          <t>LU0865491319</t>
        </is>
      </c>
      <c r="B50" s="73" t="inlineStr">
        <is>
          <t>ESI-JS-CJ</t>
        </is>
      </c>
    </row>
    <row r="51" ht="13" customHeight="1" s="74">
      <c r="A51" s="73" t="inlineStr">
        <is>
          <t>LU1127229638</t>
        </is>
      </c>
      <c r="B51" s="73" t="inlineStr">
        <is>
          <t>ESI-JD-CE</t>
        </is>
      </c>
    </row>
    <row r="52" ht="13" customHeight="1" s="74">
      <c r="A52" s="73" t="inlineStr">
        <is>
          <t>LU1128909394</t>
        </is>
      </c>
      <c r="B52" s="73" t="inlineStr">
        <is>
          <t>BSPM-A-EUR</t>
        </is>
      </c>
    </row>
    <row r="53" ht="13" customHeight="1" s="74">
      <c r="A53" s="73" t="inlineStr">
        <is>
          <t>LU1128909980</t>
        </is>
      </c>
      <c r="B53" s="73" t="inlineStr">
        <is>
          <t>BSPM-D-USD</t>
        </is>
      </c>
    </row>
    <row r="54" ht="13" customHeight="1" s="74">
      <c r="A54" s="73" t="inlineStr">
        <is>
          <t>LU1128910137</t>
        </is>
      </c>
      <c r="B54" s="73" t="inlineStr">
        <is>
          <t>BSPM-D-EUR</t>
        </is>
      </c>
    </row>
    <row r="55" ht="13" customHeight="1" s="74">
      <c r="A55" s="73" t="inlineStr">
        <is>
          <t>LU1128911291</t>
        </is>
      </c>
      <c r="B55" s="73" t="inlineStr">
        <is>
          <t>BSPM-I-EUR</t>
        </is>
      </c>
    </row>
    <row r="56" ht="13" customHeight="1" s="74">
      <c r="A56" s="73" t="inlineStr">
        <is>
          <t>LU1311575093</t>
        </is>
      </c>
      <c r="B56" s="73" t="inlineStr">
        <is>
          <t>ParetoNCBH</t>
        </is>
      </c>
    </row>
    <row r="57" ht="13" customHeight="1" s="74">
      <c r="A57" s="73" t="inlineStr">
        <is>
          <t>LU1598676333</t>
        </is>
      </c>
      <c r="B57" s="73" t="inlineStr">
        <is>
          <t>CruxLuxESSA-EUR</t>
        </is>
      </c>
    </row>
    <row r="58" ht="13" customHeight="1" s="74">
      <c r="A58" s="73" t="inlineStr">
        <is>
          <t>LU1672053300</t>
        </is>
      </c>
      <c r="B58" s="73" t="inlineStr">
        <is>
          <t>ESI-JS-CE</t>
        </is>
      </c>
    </row>
    <row r="59" ht="13" customHeight="1" s="74">
      <c r="A59" s="73" t="inlineStr">
        <is>
          <t>LU1672565543</t>
        </is>
      </c>
      <c r="B59" s="73" t="inlineStr">
        <is>
          <t>BSPM-D2-EUR</t>
        </is>
      </c>
    </row>
    <row r="60" ht="13" customHeight="1" s="74">
      <c r="A60" s="73" t="inlineStr">
        <is>
          <t>LU1923361049</t>
        </is>
      </c>
      <c r="B60" s="73" t="inlineStr">
        <is>
          <t>BSEF-D-EUR</t>
        </is>
      </c>
    </row>
    <row r="61" ht="13" customHeight="1" s="74">
      <c r="A61" s="73" t="inlineStr">
        <is>
          <t>LU1923361395</t>
        </is>
      </c>
      <c r="B61" s="73" t="inlineStr">
        <is>
          <t>BSEF-D3-EUR</t>
        </is>
      </c>
    </row>
    <row r="62" ht="13" customHeight="1" s="74">
      <c r="A62" s="73" t="inlineStr">
        <is>
          <t>LU1923361478</t>
        </is>
      </c>
      <c r="B62" s="73" t="inlineStr">
        <is>
          <t>BSEF-A-EUR</t>
        </is>
      </c>
    </row>
  </sheetData>
  <printOptions horizontalCentered="0" verticalCentered="0" headings="0" gridLines="0" gridLinesSet="1"/>
  <pageMargins left="0.7" right="0.7" top="0.75" bottom="0.75" header="0.511805555555555" footer="0.511805555555555"/>
  <pageSetup orientation="portrait" paperSize="9" scale="100" fitToHeight="1" fitToWidth="1" firstPageNumber="0" useFirstPageNumber="0" pageOrder="downThenOver" blackAndWhite="0" draft="0" horizontalDpi="300" verticalDpi="300" copies="1"/>
</worksheet>
</file>

<file path=xl/worksheets/sheet5.xml><?xml version="1.0" encoding="utf-8"?>
<worksheet xmlns="http://schemas.openxmlformats.org/spreadsheetml/2006/main">
  <sheetPr filterMode="0">
    <tabColor rgb="FF9DC3E6"/>
    <outlinePr summaryBelow="1" summaryRight="1"/>
    <pageSetUpPr fitToPage="1"/>
  </sheetPr>
  <dimension ref="A1:L23"/>
  <sheetViews>
    <sheetView showFormulas="0" showGridLines="1" showRowColHeaders="1" showZeros="1" rightToLeft="0" tabSelected="1" showOutlineSymbols="1" defaultGridColor="1" view="normal" topLeftCell="A1" colorId="64" zoomScale="85" zoomScaleNormal="85" zoomScalePageLayoutView="100" workbookViewId="0">
      <selection pane="topLeft" activeCell="A4" activeCellId="0" sqref="A4"/>
    </sheetView>
  </sheetViews>
  <sheetFormatPr baseColWidth="8" defaultColWidth="8.9921875" defaultRowHeight="13" zeroHeight="0" outlineLevelRow="0"/>
  <cols>
    <col width="43.1" customWidth="1" style="75" min="1" max="1"/>
    <col width="14.3" customWidth="1" style="75" min="2" max="2"/>
    <col width="15.71" customWidth="1" style="75" min="3" max="11"/>
    <col width="10.3" customWidth="1" style="75" min="12" max="12"/>
    <col width="26" customWidth="1" style="75" min="13" max="13"/>
    <col width="10.3" customWidth="1" style="75" min="14" max="14"/>
    <col width="9" customWidth="1" style="75" min="15" max="1024"/>
  </cols>
  <sheetData>
    <row r="1" ht="26.5" customHeight="1" s="74">
      <c r="A1" s="76" t="inlineStr">
        <is>
          <t>PERFORMANCES GLISSANTES</t>
        </is>
      </c>
      <c r="B1" s="76" t="n"/>
      <c r="C1" s="77" t="inlineStr">
        <is>
          <t>Date de fin</t>
        </is>
      </c>
      <c r="D1" s="78" t="n"/>
      <c r="E1" s="79" t="n"/>
      <c r="F1" s="73" t="n"/>
      <c r="G1" s="73" t="n"/>
    </row>
    <row r="2" ht="13.5" customHeight="1" s="74">
      <c r="C2" s="80">
        <f>MAX(Données!A:A)</f>
        <v/>
      </c>
      <c r="D2" s="81">
        <f>WORKDAY(D3+1,-1)</f>
        <v/>
      </c>
      <c r="E2" s="82" t="n"/>
      <c r="F2" s="73" t="n"/>
      <c r="G2" s="73" t="n"/>
      <c r="H2" s="73" t="n"/>
    </row>
    <row r="3" ht="13.5" customHeight="1" s="74">
      <c r="C3" s="83" t="inlineStr">
        <is>
          <t>Depuis →</t>
        </is>
      </c>
      <c r="D3" s="84">
        <f>DATE(YEAR($C$2),MONTH($C$2),)</f>
        <v/>
      </c>
      <c r="E3" s="84">
        <f>DATE(YEAR($C$2),MONTH($C$2)-2,)</f>
        <v/>
      </c>
      <c r="F3" s="84">
        <f>DATE(YEAR(C2)-1,12,31)</f>
        <v/>
      </c>
      <c r="G3" s="84">
        <f>DATE(YEAR($C$2),MONTH($C$2)-5,)</f>
        <v/>
      </c>
      <c r="H3" s="84">
        <f>DATE(YEAR($C$2),MONTH($C$2)-11,)</f>
        <v/>
      </c>
      <c r="I3" s="84">
        <f>DATE(YEAR($C$2),MONTH($C$2)-35,)</f>
        <v/>
      </c>
      <c r="J3" s="84">
        <f>DATE(YEAR($C$2),MONTH($C$2)-59,)</f>
        <v/>
      </c>
      <c r="K3" s="84">
        <f>DATE(YEAR($C$2),MONTH($C$2)-119,)</f>
        <v/>
      </c>
    </row>
    <row r="4" ht="13.5" customHeight="1" s="74">
      <c r="A4" s="85">
        <f>C2</f>
        <v/>
      </c>
      <c r="B4" s="86" t="inlineStr">
        <is>
          <t>ISIN</t>
        </is>
      </c>
      <c r="C4" s="86" t="inlineStr">
        <is>
          <t>VL</t>
        </is>
      </c>
      <c r="D4" s="87" t="inlineStr">
        <is>
          <t>1 mois</t>
        </is>
      </c>
      <c r="E4" s="87" t="inlineStr">
        <is>
          <t>3 mois</t>
        </is>
      </c>
      <c r="F4" s="87" t="inlineStr">
        <is>
          <t>Année en cours</t>
        </is>
      </c>
      <c r="G4" s="87" t="inlineStr">
        <is>
          <t>6 mois</t>
        </is>
      </c>
      <c r="H4" s="87" t="inlineStr">
        <is>
          <t>1 an</t>
        </is>
      </c>
      <c r="I4" s="87" t="inlineStr">
        <is>
          <t>3 ans</t>
        </is>
      </c>
      <c r="J4" s="87" t="inlineStr">
        <is>
          <t>5 ans</t>
        </is>
      </c>
      <c r="K4" s="88" t="inlineStr">
        <is>
          <t>10 ans</t>
        </is>
      </c>
    </row>
    <row r="5" ht="13" customHeight="1" s="74">
      <c r="A5" s="89" t="inlineStr">
        <is>
          <t>BSPM-A-EUR</t>
        </is>
      </c>
      <c r="B5" s="90" t="inlineStr">
        <is>
          <t>LU1128909394</t>
        </is>
      </c>
      <c r="C5" s="91">
        <f>VLOOKUP($C$2,Données!$A:$CN,MATCH($B5,Données!$1:$1,0),1)</f>
        <v/>
      </c>
      <c r="D5" s="92">
        <f>IFERROR($C5/VLOOKUP(D$3,Données!$A:$CN,MATCH($B5,Données!$1:$1,0),1)-1,"-")</f>
        <v/>
      </c>
      <c r="E5" s="92">
        <f>IFERROR($C5/VLOOKUP(E$3,Données!$A:$CN,MATCH($B5,Données!$1:$1,0),1)-1,"-")</f>
        <v/>
      </c>
      <c r="F5" s="92">
        <f>IFERROR($C5/VLOOKUP(F$3,Données!$A:$CN,MATCH($B5,Données!$1:$1,0),1)-1,"-")</f>
        <v/>
      </c>
      <c r="G5" s="92">
        <f>IFERROR($C5/VLOOKUP(G$3,Données!$A:$CN,MATCH($B5,Données!$1:$1,0),1)-1,"-")</f>
        <v/>
      </c>
      <c r="H5" s="92">
        <f>IFERROR($C5/VLOOKUP(H$3,Données!$A:$CN,MATCH($B5,Données!$1:$1,0),1)-1,"-")</f>
        <v/>
      </c>
      <c r="I5" s="92">
        <f>IFERROR($C5/VLOOKUP(I$3,Données!$A:$CN,MATCH($B5,Données!$1:$1,0),1)-1,"-")</f>
        <v/>
      </c>
      <c r="J5" s="92">
        <f>IFERROR($C5/VLOOKUP(J$3,Données!$A:$CN,MATCH($B5,Données!$1:$1,0),1)-1,"-")</f>
        <v/>
      </c>
      <c r="K5" s="93">
        <f>IFERROR($C5/VLOOKUP(K$3,Données!$A:$CN,MATCH($B5,Données!$1:$1,0),1)-1,"-")</f>
        <v/>
      </c>
      <c r="L5" s="94" t="n"/>
    </row>
    <row r="6" ht="13" customHeight="1" s="74">
      <c r="A6" s="95" t="inlineStr">
        <is>
          <t>BSPM-A2-EUR</t>
        </is>
      </c>
      <c r="B6" s="96" t="inlineStr">
        <is>
          <t>LU0357130854</t>
        </is>
      </c>
      <c r="C6" s="97">
        <f>VLOOKUP($C$2,Données!$A:$CN,MATCH($B6,Données!$1:$1,0),1)</f>
        <v/>
      </c>
      <c r="D6" s="98">
        <f>IFERROR($C6/VLOOKUP(D$3,Données!$A:$CN,MATCH($B6,Données!$1:$1,0),1)-1,"-")</f>
        <v/>
      </c>
      <c r="E6" s="98">
        <f>IFERROR($C6/VLOOKUP(E$3,Données!$A:$CN,MATCH($B6,Données!$1:$1,0),1)-1,"-")</f>
        <v/>
      </c>
      <c r="F6" s="98">
        <f>IFERROR($C6/VLOOKUP(F$3,Données!$A:$CN,MATCH($B6,Données!$1:$1,0),1)-1,"-")</f>
        <v/>
      </c>
      <c r="G6" s="98">
        <f>IFERROR($C6/VLOOKUP(G$3,Données!$A:$CN,MATCH($B6,Données!$1:$1,0),1)-1,"-")</f>
        <v/>
      </c>
      <c r="H6" s="98">
        <f>IFERROR($C6/VLOOKUP(H$3,Données!$A:$CN,MATCH($B6,Données!$1:$1,0),1)-1,"-")</f>
        <v/>
      </c>
      <c r="I6" s="98">
        <f>IFERROR($C6/VLOOKUP(I$3,Données!$A:$CN,MATCH($B6,Données!$1:$1,0),1)-1,"-")</f>
        <v/>
      </c>
      <c r="J6" s="98">
        <f>IFERROR($C6/VLOOKUP(J$3,Données!$A:$CN,MATCH($B6,Données!$1:$1,0),1)-1,"-")</f>
        <v/>
      </c>
      <c r="K6" s="99">
        <f>IFERROR($C6/VLOOKUP(K$3,Données!$A:$CN,MATCH($B6,Données!$1:$1,0),1)-1,"-")</f>
        <v/>
      </c>
      <c r="L6" s="94" t="n"/>
    </row>
    <row r="7" ht="13" customHeight="1" s="74">
      <c r="A7" s="95" t="inlineStr">
        <is>
          <t>BSPM-D-EUR</t>
        </is>
      </c>
      <c r="B7" s="96" t="inlineStr">
        <is>
          <t>LU1128910137</t>
        </is>
      </c>
      <c r="C7" s="97">
        <f>VLOOKUP($C$2,Données!$A:$CN,MATCH($B7,Données!$1:$1,0),1)</f>
        <v/>
      </c>
      <c r="D7" s="98">
        <f>IFERROR($C7/VLOOKUP(D$3,Données!$A:$CN,MATCH($B7,Données!$1:$1,0),1)-1,"-")</f>
        <v/>
      </c>
      <c r="E7" s="98">
        <f>IFERROR($C7/VLOOKUP(E$3,Données!$A:$CN,MATCH($B7,Données!$1:$1,0),1)-1,"-")</f>
        <v/>
      </c>
      <c r="F7" s="98">
        <f>IFERROR($C7/VLOOKUP(F$3,Données!$A:$CN,MATCH($B7,Données!$1:$1,0),1)-1,"-")</f>
        <v/>
      </c>
      <c r="G7" s="98">
        <f>IFERROR($C7/VLOOKUP(G$3,Données!$A:$CN,MATCH($B7,Données!$1:$1,0),1)-1,"-")</f>
        <v/>
      </c>
      <c r="H7" s="98">
        <f>IFERROR($C7/VLOOKUP(H$3,Données!$A:$CN,MATCH($B7,Données!$1:$1,0),1)-1,"-")</f>
        <v/>
      </c>
      <c r="I7" s="98">
        <f>IFERROR($C7/VLOOKUP(I$3,Données!$A:$CN,MATCH($B7,Données!$1:$1,0),1)-1,"-")</f>
        <v/>
      </c>
      <c r="J7" s="98">
        <f>IFERROR($C7/VLOOKUP(J$3,Données!$A:$CN,MATCH($B7,Données!$1:$1,0),1)-1,"-")</f>
        <v/>
      </c>
      <c r="K7" s="99">
        <f>IFERROR($C7/VLOOKUP(K$3,Données!$A:$CN,MATCH($B7,Données!$1:$1,0),1)-1,"-")</f>
        <v/>
      </c>
      <c r="L7" s="94" t="n"/>
    </row>
    <row r="8" ht="13" customHeight="1" s="74">
      <c r="A8" s="95" t="inlineStr">
        <is>
          <t>BSPM-D2-EUR</t>
        </is>
      </c>
      <c r="B8" s="96" t="inlineStr">
        <is>
          <t>LU1672565543</t>
        </is>
      </c>
      <c r="C8" s="97">
        <f>VLOOKUP($C$2,Données!$A:$CN,MATCH($B8,Données!$1:$1,0),1)</f>
        <v/>
      </c>
      <c r="D8" s="98">
        <f>IFERROR($C8/VLOOKUP(D$3,Données!$A:$CN,MATCH($B8,Données!$1:$1,0),1)-1,"-")</f>
        <v/>
      </c>
      <c r="E8" s="98">
        <f>IFERROR($C8/VLOOKUP(E$3,Données!$A:$CN,MATCH($B8,Données!$1:$1,0),1)-1,"-")</f>
        <v/>
      </c>
      <c r="F8" s="98">
        <f>IFERROR($C8/VLOOKUP(F$3,Données!$A:$CN,MATCH($B8,Données!$1:$1,0),1)-1,"-")</f>
        <v/>
      </c>
      <c r="G8" s="98">
        <f>IFERROR($C8/VLOOKUP(G$3,Données!$A:$CN,MATCH($B8,Données!$1:$1,0),1)-1,"-")</f>
        <v/>
      </c>
      <c r="H8" s="98">
        <f>IFERROR($C8/VLOOKUP(H$3,Données!$A:$CN,MATCH($B8,Données!$1:$1,0),1)-1,"-")</f>
        <v/>
      </c>
      <c r="I8" s="98">
        <f>IFERROR($C8/VLOOKUP(I$3,Données!$A:$CN,MATCH($B8,Données!$1:$1,0),1)-1,"-")</f>
        <v/>
      </c>
      <c r="J8" s="98">
        <f>IFERROR($C8/VLOOKUP(J$3,Données!$A:$CN,MATCH($B8,Données!$1:$1,0),1)-1,"-")</f>
        <v/>
      </c>
      <c r="K8" s="99">
        <f>IFERROR($C8/VLOOKUP(K$3,Données!$A:$CN,MATCH($B8,Données!$1:$1,0),1)-1,"-")</f>
        <v/>
      </c>
      <c r="L8" s="94" t="n"/>
    </row>
    <row r="9" ht="13" customHeight="1" s="74">
      <c r="A9" s="95" t="inlineStr">
        <is>
          <t>BSPM-I-EUR</t>
        </is>
      </c>
      <c r="B9" s="96" t="inlineStr">
        <is>
          <t>LU1128911291</t>
        </is>
      </c>
      <c r="C9" s="97">
        <f>VLOOKUP($C$2,Données!$A:$CN,MATCH($B9,Données!$1:$1,0),1)</f>
        <v/>
      </c>
      <c r="D9" s="98">
        <f>IFERROR($C9/VLOOKUP(D$3,Données!$A:$CN,MATCH($B9,Données!$1:$1,0),1)-1,"-")</f>
        <v/>
      </c>
      <c r="E9" s="98">
        <f>IFERROR($C9/VLOOKUP(E$3,Données!$A:$CN,MATCH($B9,Données!$1:$1,0),1)-1,"-")</f>
        <v/>
      </c>
      <c r="F9" s="98">
        <f>IFERROR($C9/VLOOKUP(F$3,Données!$A:$CN,MATCH($B9,Données!$1:$1,0),1)-1,"-")</f>
        <v/>
      </c>
      <c r="G9" s="98">
        <f>IFERROR($C9/VLOOKUP(G$3,Données!$A:$CN,MATCH($B9,Données!$1:$1,0),1)-1,"-")</f>
        <v/>
      </c>
      <c r="H9" s="98">
        <f>IFERROR($C9/VLOOKUP(H$3,Données!$A:$CN,MATCH($B9,Données!$1:$1,0),1)-1,"-")</f>
        <v/>
      </c>
      <c r="I9" s="98">
        <f>IFERROR($C9/VLOOKUP(I$3,Données!$A:$CN,MATCH($B9,Données!$1:$1,0),1)-1,"-")</f>
        <v/>
      </c>
      <c r="J9" s="98">
        <f>IFERROR($C9/VLOOKUP(J$3,Données!$A:$CN,MATCH($B9,Données!$1:$1,0),1)-1,"-")</f>
        <v/>
      </c>
      <c r="K9" s="99">
        <f>IFERROR($C9/VLOOKUP(K$3,Données!$A:$CN,MATCH($B9,Données!$1:$1,0),1)-1,"-")</f>
        <v/>
      </c>
      <c r="L9" s="94" t="n"/>
    </row>
    <row r="10" ht="13" customHeight="1" s="74">
      <c r="A10" s="95" t="inlineStr">
        <is>
          <t>BSPM-D-USD</t>
        </is>
      </c>
      <c r="B10" s="96" t="inlineStr">
        <is>
          <t>LU1128909980</t>
        </is>
      </c>
      <c r="C10" s="97">
        <f>VLOOKUP($C$2,Données!$A:$CN,MATCH($B10,Données!$1:$1,0),1)</f>
        <v/>
      </c>
      <c r="D10" s="98">
        <f>IFERROR($C10/VLOOKUP(D$3,Données!$A:$CN,MATCH($B10,Données!$1:$1,0),1)-1,"-")</f>
        <v/>
      </c>
      <c r="E10" s="98">
        <f>IFERROR($C10/VLOOKUP(E$3,Données!$A:$CN,MATCH($B10,Données!$1:$1,0),1)-1,"-")</f>
        <v/>
      </c>
      <c r="F10" s="98">
        <f>IFERROR($C10/VLOOKUP(F$3,Données!$A:$CN,MATCH($B10,Données!$1:$1,0),1)-1,"-")</f>
        <v/>
      </c>
      <c r="G10" s="98">
        <f>IFERROR($C10/VLOOKUP(G$3,Données!$A:$CN,MATCH($B10,Données!$1:$1,0),1)-1,"-")</f>
        <v/>
      </c>
      <c r="H10" s="98">
        <f>IFERROR($C10/VLOOKUP(H$3,Données!$A:$CN,MATCH($B10,Données!$1:$1,0),1)-1,"-")</f>
        <v/>
      </c>
      <c r="I10" s="98">
        <f>IFERROR($C10/VLOOKUP(I$3,Données!$A:$CN,MATCH($B10,Données!$1:$1,0),1)-1,"-")</f>
        <v/>
      </c>
      <c r="J10" s="98">
        <f>IFERROR($C10/VLOOKUP(J$3,Données!$A:$CN,MATCH($B10,Données!$1:$1,0),1)-1,"-")</f>
        <v/>
      </c>
      <c r="K10" s="99">
        <f>IFERROR($C10/VLOOKUP(K$3,Données!$A:$CN,MATCH($B10,Données!$1:$1,0),1)-1,"-")</f>
        <v/>
      </c>
      <c r="L10" s="94" t="n"/>
    </row>
    <row r="11" ht="13" customHeight="1" s="74">
      <c r="A11" s="95" t="inlineStr">
        <is>
          <t>BSEF-D-EUR</t>
        </is>
      </c>
      <c r="B11" s="96" t="inlineStr">
        <is>
          <t>LU1923361049</t>
        </is>
      </c>
      <c r="C11" s="97">
        <f>VLOOKUP($C$2,Données!$A:$CN,MATCH($B11,Données!$1:$1,0),1)</f>
        <v/>
      </c>
      <c r="D11" s="98">
        <f>IFERROR($C11/VLOOKUP(D$3,Données!$A:$CN,MATCH($B11,Données!$1:$1,0),1)-1,"-")</f>
        <v/>
      </c>
      <c r="E11" s="98">
        <f>IFERROR($C11/VLOOKUP(E$3,Données!$A:$CN,MATCH($B11,Données!$1:$1,0),1)-1,"-")</f>
        <v/>
      </c>
      <c r="F11" s="98">
        <f>IFERROR($C11/VLOOKUP(F$3,Données!$A:$CN,MATCH($B11,Données!$1:$1,0),1)-1,"-")</f>
        <v/>
      </c>
      <c r="G11" s="98">
        <f>IFERROR($C11/VLOOKUP(G$3,Données!$A:$CN,MATCH($B11,Données!$1:$1,0),1)-1,"-")</f>
        <v/>
      </c>
      <c r="H11" s="98">
        <f>IFERROR($C11/VLOOKUP(H$3,Données!$A:$CN,MATCH($B11,Données!$1:$1,0),1)-1,"-")</f>
        <v/>
      </c>
      <c r="I11" s="98">
        <f>IFERROR($C11/VLOOKUP(I$3,Données!$A:$CN,MATCH($B11,Données!$1:$1,0),1)-1,"-")</f>
        <v/>
      </c>
      <c r="J11" s="98">
        <f>IFERROR($C11/VLOOKUP(J$3,Données!$A:$CN,MATCH($B11,Données!$1:$1,0),1)-1,"-")</f>
        <v/>
      </c>
      <c r="K11" s="99">
        <f>IFERROR($C11/VLOOKUP(K$3,Données!$A:$CN,MATCH($B11,Données!$1:$1,0),1)-1,"-")</f>
        <v/>
      </c>
      <c r="L11" s="94" t="n"/>
    </row>
    <row r="12" ht="13" customHeight="1" s="74">
      <c r="A12" s="95" t="inlineStr">
        <is>
          <t>BSEF-A-EUR</t>
        </is>
      </c>
      <c r="B12" s="96" t="inlineStr">
        <is>
          <t>LU1923361478</t>
        </is>
      </c>
      <c r="C12" s="97">
        <f>VLOOKUP($C$2,Données!$A:$CN,MATCH($B12,Données!$1:$1,0),1)</f>
        <v/>
      </c>
      <c r="D12" s="98">
        <f>IFERROR($C12/VLOOKUP(D$3,Données!$A:$CN,MATCH($B12,Données!$1:$1,0),1)-1,"-")</f>
        <v/>
      </c>
      <c r="E12" s="98">
        <f>IFERROR($C12/VLOOKUP(E$3,Données!$A:$CN,MATCH($B12,Données!$1:$1,0),1)-1,"-")</f>
        <v/>
      </c>
      <c r="F12" s="98">
        <f>IFERROR($C12/VLOOKUP(F$3,Données!$A:$CN,MATCH($B12,Données!$1:$1,0),1)-1,"-")</f>
        <v/>
      </c>
      <c r="G12" s="98">
        <f>IFERROR($C12/VLOOKUP(G$3,Données!$A:$CN,MATCH($B12,Données!$1:$1,0),1)-1,"-")</f>
        <v/>
      </c>
      <c r="H12" s="98">
        <f>IFERROR($C12/VLOOKUP(H$3,Données!$A:$CN,MATCH($B12,Données!$1:$1,0),1)-1,"-")</f>
        <v/>
      </c>
      <c r="I12" s="98">
        <f>IFERROR($C12/VLOOKUP(I$3,Données!$A:$CN,MATCH($B12,Données!$1:$1,0),1)-1,"-")</f>
        <v/>
      </c>
      <c r="J12" s="98">
        <f>IFERROR($C12/VLOOKUP(J$3,Données!$A:$CN,MATCH($B12,Données!$1:$1,0),1)-1,"-")</f>
        <v/>
      </c>
      <c r="K12" s="99">
        <f>IFERROR($C12/VLOOKUP(K$3,Données!$A:$CN,MATCH($B12,Données!$1:$1,0),1)-1,"-")</f>
        <v/>
      </c>
      <c r="L12" s="94" t="n"/>
    </row>
    <row r="13" ht="13" customHeight="1" s="74">
      <c r="A13" s="95" t="inlineStr">
        <is>
          <t>BGF World Gold D4</t>
        </is>
      </c>
      <c r="B13" s="96" t="inlineStr">
        <is>
          <t>LU0827889139</t>
        </is>
      </c>
      <c r="C13" s="97">
        <f>VLOOKUP($C$2,Données!$A:$CN,MATCH($B13,Données!$1:$1,0),1)</f>
        <v/>
      </c>
      <c r="D13" s="98">
        <f>IFERROR($C13/VLOOKUP(D$3,Données!$A:$CN,MATCH($B13,Données!$1:$1,0),1)-1,"-")</f>
        <v/>
      </c>
      <c r="E13" s="98">
        <f>IFERROR($C13/VLOOKUP(E$3,Données!$A:$CN,MATCH($B13,Données!$1:$1,0),1)-1,"-")</f>
        <v/>
      </c>
      <c r="F13" s="98">
        <f>IFERROR($C13/VLOOKUP(F$3,Données!$A:$CN,MATCH($B13,Données!$1:$1,0),1)-1,"-")</f>
        <v/>
      </c>
      <c r="G13" s="98">
        <f>IFERROR($C13/VLOOKUP(G$3,Données!$A:$CN,MATCH($B13,Données!$1:$1,0),1)-1,"-")</f>
        <v/>
      </c>
      <c r="H13" s="98">
        <f>IFERROR($C13/VLOOKUP(H$3,Données!$A:$CN,MATCH($B13,Données!$1:$1,0),1)-1,"-")</f>
        <v/>
      </c>
      <c r="I13" s="98">
        <f>IFERROR($C13/VLOOKUP(I$3,Données!$A:$CN,MATCH($B13,Données!$1:$1,0),1)-1,"-")</f>
        <v/>
      </c>
      <c r="J13" s="98">
        <f>IFERROR($C13/VLOOKUP(J$3,Données!$A:$CN,MATCH($B13,Données!$1:$1,0),1)-1,"-")</f>
        <v/>
      </c>
      <c r="K13" s="99">
        <f>IFERROR($C13/VLOOKUP(K$3,Données!$A:$CN,MATCH($B13,Données!$1:$1,0),1)-1,"-")</f>
        <v/>
      </c>
      <c r="L13" s="94" t="n"/>
    </row>
    <row r="14" ht="13" customHeight="1" s="74">
      <c r="A14" s="95" t="inlineStr">
        <is>
          <t>R-CoThematicGoldMining</t>
        </is>
      </c>
      <c r="B14" s="96" t="inlineStr">
        <is>
          <t>FR0007001581</t>
        </is>
      </c>
      <c r="C14" s="97">
        <f>VLOOKUP($C$2,Données!$A:$CN,MATCH($B14,Données!$1:$1,0),1)</f>
        <v/>
      </c>
      <c r="D14" s="98">
        <f>IFERROR($C14/VLOOKUP(D$3,Données!$A:$CN,MATCH($B14,Données!$1:$1,0),1)-1,"-")</f>
        <v/>
      </c>
      <c r="E14" s="98">
        <f>IFERROR($C14/VLOOKUP(E$3,Données!$A:$CN,MATCH($B14,Données!$1:$1,0),1)-1,"-")</f>
        <v/>
      </c>
      <c r="F14" s="98">
        <f>IFERROR($C14/VLOOKUP(F$3,Données!$A:$CN,MATCH($B14,Données!$1:$1,0),1)-1,"-")</f>
        <v/>
      </c>
      <c r="G14" s="98">
        <f>IFERROR($C14/VLOOKUP(G$3,Données!$A:$CN,MATCH($B14,Données!$1:$1,0),1)-1,"-")</f>
        <v/>
      </c>
      <c r="H14" s="98">
        <f>IFERROR($C14/VLOOKUP(H$3,Données!$A:$CN,MATCH($B14,Données!$1:$1,0),1)-1,"-")</f>
        <v/>
      </c>
      <c r="I14" s="98">
        <f>IFERROR($C14/VLOOKUP(I$3,Données!$A:$CN,MATCH($B14,Données!$1:$1,0),1)-1,"-")</f>
        <v/>
      </c>
      <c r="J14" s="98">
        <f>IFERROR($C14/VLOOKUP(J$3,Données!$A:$CN,MATCH($B14,Données!$1:$1,0),1)-1,"-")</f>
        <v/>
      </c>
      <c r="K14" s="99">
        <f>IFERROR($C14/VLOOKUP(K$3,Données!$A:$CN,MATCH($B14,Données!$1:$1,0),1)-1,"-")</f>
        <v/>
      </c>
      <c r="L14" s="94" t="n"/>
    </row>
    <row r="15" ht="13" customHeight="1" s="74">
      <c r="A15" s="95" t="inlineStr">
        <is>
          <t>Ofi Precious Metals I</t>
        </is>
      </c>
      <c r="B15" s="96" t="inlineStr">
        <is>
          <t>FR0011170786</t>
        </is>
      </c>
      <c r="C15" s="97">
        <f>VLOOKUP($C$2,Données!$A:$CN,MATCH($B15,Données!$1:$1,0),1)</f>
        <v/>
      </c>
      <c r="D15" s="98">
        <f>IFERROR($C15/VLOOKUP(D$3,Données!$A:$CN,MATCH($B15,Données!$1:$1,0),1)-1,"-")</f>
        <v/>
      </c>
      <c r="E15" s="98">
        <f>IFERROR($C15/VLOOKUP(E$3,Données!$A:$CN,MATCH($B15,Données!$1:$1,0),1)-1,"-")</f>
        <v/>
      </c>
      <c r="F15" s="98">
        <f>IFERROR($C15/VLOOKUP(F$3,Données!$A:$CN,MATCH($B15,Données!$1:$1,0),1)-1,"-")</f>
        <v/>
      </c>
      <c r="G15" s="98">
        <f>IFERROR($C15/VLOOKUP(G$3,Données!$A:$CN,MATCH($B15,Données!$1:$1,0),1)-1,"-")</f>
        <v/>
      </c>
      <c r="H15" s="98">
        <f>IFERROR($C15/VLOOKUP(H$3,Données!$A:$CN,MATCH($B15,Données!$1:$1,0),1)-1,"-")</f>
        <v/>
      </c>
      <c r="I15" s="98">
        <f>IFERROR($C15/VLOOKUP(I$3,Données!$A:$CN,MATCH($B15,Données!$1:$1,0),1)-1,"-")</f>
        <v/>
      </c>
      <c r="J15" s="98">
        <f>IFERROR($C15/VLOOKUP(J$3,Données!$A:$CN,MATCH($B15,Données!$1:$1,0),1)-1,"-")</f>
        <v/>
      </c>
      <c r="K15" s="99">
        <f>IFERROR($C15/VLOOKUP(K$3,Données!$A:$CN,MATCH($B15,Données!$1:$1,0),1)-1,"-")</f>
        <v/>
      </c>
      <c r="L15" s="94" t="n"/>
    </row>
    <row r="16" ht="13" customHeight="1" s="74">
      <c r="A16" s="95" t="inlineStr">
        <is>
          <t>Global Gold Precious</t>
        </is>
      </c>
      <c r="B16" s="96" t="inlineStr">
        <is>
          <t>FR0007047527</t>
        </is>
      </c>
      <c r="C16" s="97">
        <f>VLOOKUP($C$2,Données!$A:$CN,MATCH($B16,Données!$1:$1,0),1)</f>
        <v/>
      </c>
      <c r="D16" s="98">
        <f>IFERROR($C16/VLOOKUP(D$3,Données!$A:$CN,MATCH($B16,Données!$1:$1,0),1)-1,"-")</f>
        <v/>
      </c>
      <c r="E16" s="98">
        <f>IFERROR($C16/VLOOKUP(E$3,Données!$A:$CN,MATCH($B16,Données!$1:$1,0),1)-1,"-")</f>
        <v/>
      </c>
      <c r="F16" s="98">
        <f>IFERROR($C16/VLOOKUP(F$3,Données!$A:$CN,MATCH($B16,Données!$1:$1,0),1)-1,"-")</f>
        <v/>
      </c>
      <c r="G16" s="98">
        <f>IFERROR($C16/VLOOKUP(G$3,Données!$A:$CN,MATCH($B16,Données!$1:$1,0),1)-1,"-")</f>
        <v/>
      </c>
      <c r="H16" s="98">
        <f>IFERROR($C16/VLOOKUP(H$3,Données!$A:$CN,MATCH($B16,Données!$1:$1,0),1)-1,"-")</f>
        <v/>
      </c>
      <c r="I16" s="98">
        <f>IFERROR($C16/VLOOKUP(I$3,Données!$A:$CN,MATCH($B16,Données!$1:$1,0),1)-1,"-")</f>
        <v/>
      </c>
      <c r="J16" s="98">
        <f>IFERROR($C16/VLOOKUP(J$3,Données!$A:$CN,MATCH($B16,Données!$1:$1,0),1)-1,"-")</f>
        <v/>
      </c>
      <c r="K16" s="99">
        <f>IFERROR($C16/VLOOKUP(K$3,Données!$A:$CN,MATCH($B16,Données!$1:$1,0),1)-1,"-")</f>
        <v/>
      </c>
      <c r="L16" s="94" t="n"/>
    </row>
    <row r="17" ht="13" customHeight="1" s="74">
      <c r="A17" s="95" t="inlineStr">
        <is>
          <t>CM-CIC Global Gold M</t>
        </is>
      </c>
      <c r="B17" s="96" t="inlineStr">
        <is>
          <t>FR0012170512</t>
        </is>
      </c>
      <c r="C17" s="97">
        <f>VLOOKUP($C$2,Données!$A:$CN,MATCH($B17,Données!$1:$1,0),1)</f>
        <v/>
      </c>
      <c r="D17" s="98">
        <f>IFERROR($C17/VLOOKUP(D$3,Données!$A:$CN,MATCH($B17,Données!$1:$1,0),1)-1,"-")</f>
        <v/>
      </c>
      <c r="E17" s="98">
        <f>IFERROR($C17/VLOOKUP(E$3,Données!$A:$CN,MATCH($B17,Données!$1:$1,0),1)-1,"-")</f>
        <v/>
      </c>
      <c r="F17" s="98">
        <f>IFERROR($C17/VLOOKUP(F$3,Données!$A:$CN,MATCH($B17,Données!$1:$1,0),1)-1,"-")</f>
        <v/>
      </c>
      <c r="G17" s="98">
        <f>IFERROR($C17/VLOOKUP(G$3,Données!$A:$CN,MATCH($B17,Données!$1:$1,0),1)-1,"-")</f>
        <v/>
      </c>
      <c r="H17" s="98">
        <f>IFERROR($C17/VLOOKUP(H$3,Données!$A:$CN,MATCH($B17,Données!$1:$1,0),1)-1,"-")</f>
        <v/>
      </c>
      <c r="I17" s="98">
        <f>IFERROR($C17/VLOOKUP(I$3,Données!$A:$CN,MATCH($B17,Données!$1:$1,0),1)-1,"-")</f>
        <v/>
      </c>
      <c r="J17" s="98">
        <f>IFERROR($C17/VLOOKUP(J$3,Données!$A:$CN,MATCH($B17,Données!$1:$1,0),1)-1,"-")</f>
        <v/>
      </c>
      <c r="K17" s="99">
        <f>IFERROR($C17/VLOOKUP(K$3,Données!$A:$CN,MATCH($B17,Données!$1:$1,0),1)-1,"-")</f>
        <v/>
      </c>
      <c r="L17" s="94" t="n"/>
    </row>
    <row r="18" ht="13" customHeight="1" s="74">
      <c r="A18" s="95" t="inlineStr">
        <is>
          <t>EdR Goldsphere A</t>
        </is>
      </c>
      <c r="B18" s="96" t="inlineStr">
        <is>
          <t>FR0010657890</t>
        </is>
      </c>
      <c r="C18" s="97">
        <f>VLOOKUP($C$2,Données!$A:$CN,MATCH($B18,Données!$1:$1,0),1)</f>
        <v/>
      </c>
      <c r="D18" s="98">
        <f>IFERROR($C18/VLOOKUP(D$3,Données!$A:$CN,MATCH($B18,Données!$1:$1,0),1)-1,"-")</f>
        <v/>
      </c>
      <c r="E18" s="98">
        <f>IFERROR($C18/VLOOKUP(E$3,Données!$A:$CN,MATCH($B18,Données!$1:$1,0),1)-1,"-")</f>
        <v/>
      </c>
      <c r="F18" s="98">
        <f>IFERROR($C18/VLOOKUP(F$3,Données!$A:$CN,MATCH($B18,Données!$1:$1,0),1)-1,"-")</f>
        <v/>
      </c>
      <c r="G18" s="98">
        <f>IFERROR($C18/VLOOKUP(G$3,Données!$A:$CN,MATCH($B18,Données!$1:$1,0),1)-1,"-")</f>
        <v/>
      </c>
      <c r="H18" s="98">
        <f>IFERROR($C18/VLOOKUP(H$3,Données!$A:$CN,MATCH($B18,Données!$1:$1,0),1)-1,"-")</f>
        <v/>
      </c>
      <c r="I18" s="98">
        <f>IFERROR($C18/VLOOKUP(I$3,Données!$A:$CN,MATCH($B18,Données!$1:$1,0),1)-1,"-")</f>
        <v/>
      </c>
      <c r="J18" s="98">
        <f>IFERROR($C18/VLOOKUP(J$3,Données!$A:$CN,MATCH($B18,Données!$1:$1,0),1)-1,"-")</f>
        <v/>
      </c>
      <c r="K18" s="99">
        <f>IFERROR($C18/VLOOKUP(K$3,Données!$A:$CN,MATCH($B18,Données!$1:$1,0),1)-1,"-")</f>
        <v/>
      </c>
      <c r="L18" s="94" t="n"/>
    </row>
    <row r="19" ht="13" customHeight="1" s="74">
      <c r="A19" s="95" t="inlineStr">
        <is>
          <t>Franklin Gold &amp; Precious Metals</t>
        </is>
      </c>
      <c r="B19" s="96" t="inlineStr">
        <is>
          <t>LU0496367920</t>
        </is>
      </c>
      <c r="C19" s="97">
        <f>VLOOKUP($C$2,Données!$A:$CN,MATCH($B19,Données!$1:$1,0),1)</f>
        <v/>
      </c>
      <c r="D19" s="98">
        <f>IFERROR($C19/VLOOKUP(D$3,Données!$A:$CN,MATCH($B19,Données!$1:$1,0),1)-1,"-")</f>
        <v/>
      </c>
      <c r="E19" s="98">
        <f>IFERROR($C19/VLOOKUP(E$3,Données!$A:$CN,MATCH($B19,Données!$1:$1,0),1)-1,"-")</f>
        <v/>
      </c>
      <c r="F19" s="98">
        <f>IFERROR($C19/VLOOKUP(F$3,Données!$A:$CN,MATCH($B19,Données!$1:$1,0),1)-1,"-")</f>
        <v/>
      </c>
      <c r="G19" s="98">
        <f>IFERROR($C19/VLOOKUP(G$3,Données!$A:$CN,MATCH($B19,Données!$1:$1,0),1)-1,"-")</f>
        <v/>
      </c>
      <c r="H19" s="98">
        <f>IFERROR($C19/VLOOKUP(H$3,Données!$A:$CN,MATCH($B19,Données!$1:$1,0),1)-1,"-")</f>
        <v/>
      </c>
      <c r="I19" s="98">
        <f>IFERROR($C19/VLOOKUP(I$3,Données!$A:$CN,MATCH($B19,Données!$1:$1,0),1)-1,"-")</f>
        <v/>
      </c>
      <c r="J19" s="98">
        <f>IFERROR($C19/VLOOKUP(J$3,Données!$A:$CN,MATCH($B19,Données!$1:$1,0),1)-1,"-")</f>
        <v/>
      </c>
      <c r="K19" s="99">
        <f>IFERROR($C19/VLOOKUP(K$3,Données!$A:$CN,MATCH($B19,Données!$1:$1,0),1)-1,"-")</f>
        <v/>
      </c>
      <c r="L19" s="94" t="n"/>
    </row>
    <row r="20" ht="13" customHeight="1" s="74">
      <c r="A20" s="95" t="inlineStr">
        <is>
          <t>DWS Invest Gold and Precious Metals</t>
        </is>
      </c>
      <c r="B20" s="96" t="inlineStr">
        <is>
          <t>LU0273159177</t>
        </is>
      </c>
      <c r="C20" s="97">
        <f>VLOOKUP($C$2,Données!$A:$CN,MATCH($B20,Données!$1:$1,0),1)</f>
        <v/>
      </c>
      <c r="D20" s="98">
        <f>IFERROR($C20/VLOOKUP(D$3,Données!$A:$CN,MATCH($B20,Données!$1:$1,0),1)-1,"-")</f>
        <v/>
      </c>
      <c r="E20" s="98">
        <f>IFERROR($C20/VLOOKUP(E$3,Données!$A:$CN,MATCH($B20,Données!$1:$1,0),1)-1,"-")</f>
        <v/>
      </c>
      <c r="F20" s="98">
        <f>IFERROR($C20/VLOOKUP(F$3,Données!$A:$CN,MATCH($B20,Données!$1:$1,0),1)-1,"-")</f>
        <v/>
      </c>
      <c r="G20" s="98">
        <f>IFERROR($C20/VLOOKUP(G$3,Données!$A:$CN,MATCH($B20,Données!$1:$1,0),1)-1,"-")</f>
        <v/>
      </c>
      <c r="H20" s="98">
        <f>IFERROR($C20/VLOOKUP(H$3,Données!$A:$CN,MATCH($B20,Données!$1:$1,0),1)-1,"-")</f>
        <v/>
      </c>
      <c r="I20" s="98">
        <f>IFERROR($C20/VLOOKUP(I$3,Données!$A:$CN,MATCH($B20,Données!$1:$1,0),1)-1,"-")</f>
        <v/>
      </c>
      <c r="J20" s="98">
        <f>IFERROR($C20/VLOOKUP(J$3,Données!$A:$CN,MATCH($B20,Données!$1:$1,0),1)-1,"-")</f>
        <v/>
      </c>
      <c r="K20" s="99">
        <f>IFERROR($C20/VLOOKUP(K$3,Données!$A:$CN,MATCH($B20,Données!$1:$1,0),1)-1,"-")</f>
        <v/>
      </c>
      <c r="L20" s="94" t="n"/>
    </row>
    <row r="21" ht="13" customHeight="1" s="74">
      <c r="A21" s="95" t="inlineStr">
        <is>
          <t>MSCI Europe</t>
        </is>
      </c>
      <c r="B21" s="100" t="inlineStr">
        <is>
          <t>IXMSEURPNEUR</t>
        </is>
      </c>
      <c r="C21" s="97">
        <f>VLOOKUP($C$2,Données!$A:$CN,MATCH($B21,Données!$1:$1,0),1)</f>
        <v/>
      </c>
      <c r="D21" s="98">
        <f>IFERROR($C21/VLOOKUP(D$3,Données!$A:$CN,MATCH($B21,Données!$1:$1,0),1)-1,"-")</f>
        <v/>
      </c>
      <c r="E21" s="98">
        <f>IFERROR($C21/VLOOKUP(E$3,Données!$A:$CN,MATCH($B21,Données!$1:$1,0),1)-1,"-")</f>
        <v/>
      </c>
      <c r="F21" s="98">
        <f>IFERROR($C21/VLOOKUP(F$3,Données!$A:$CN,MATCH($B21,Données!$1:$1,0),1)-1,"-")</f>
        <v/>
      </c>
      <c r="G21" s="98">
        <f>IFERROR($C21/VLOOKUP(G$3,Données!$A:$CN,MATCH($B21,Données!$1:$1,0),1)-1,"-")</f>
        <v/>
      </c>
      <c r="H21" s="98">
        <f>IFERROR($C21/VLOOKUP(H$3,Données!$A:$CN,MATCH($B21,Données!$1:$1,0),1)-1,"-")</f>
        <v/>
      </c>
      <c r="I21" s="98">
        <f>IFERROR($C21/VLOOKUP(I$3,Données!$A:$CN,MATCH($B21,Données!$1:$1,0),1)-1,"-")</f>
        <v/>
      </c>
      <c r="J21" s="98">
        <f>IFERROR($C21/VLOOKUP(J$3,Données!$A:$CN,MATCH($B21,Données!$1:$1,0),1)-1,"-")</f>
        <v/>
      </c>
      <c r="K21" s="99">
        <f>IFERROR($C21/VLOOKUP(K$3,Données!$A:$CN,MATCH($B21,Données!$1:$1,0),1)-1,"-")</f>
        <v/>
      </c>
      <c r="L21" s="94" t="n"/>
    </row>
    <row r="22" ht="13" customHeight="1" s="74">
      <c r="A22" s="95" t="inlineStr">
        <is>
          <t>MSCI AC World (EUR)</t>
        </is>
      </c>
      <c r="B22" s="100" t="inlineStr">
        <is>
          <t>IXMSACWINEUR</t>
        </is>
      </c>
      <c r="C22" s="97">
        <f>VLOOKUP($C$2,Données!$A:$CN,MATCH($B22,Données!$1:$1,0),1)</f>
        <v/>
      </c>
      <c r="D22" s="98">
        <f>IFERROR($C22/VLOOKUP(D$3,Données!$A:$CN,MATCH($B22,Données!$1:$1,0),1)-1,"-")</f>
        <v/>
      </c>
      <c r="E22" s="98">
        <f>IFERROR($C22/VLOOKUP(E$3,Données!$A:$CN,MATCH($B22,Données!$1:$1,0),1)-1,"-")</f>
        <v/>
      </c>
      <c r="F22" s="98">
        <f>IFERROR($C22/VLOOKUP(F$3,Données!$A:$CN,MATCH($B22,Données!$1:$1,0),1)-1,"-")</f>
        <v/>
      </c>
      <c r="G22" s="98">
        <f>IFERROR($C22/VLOOKUP(G$3,Données!$A:$CN,MATCH($B22,Données!$1:$1,0),1)-1,"-")</f>
        <v/>
      </c>
      <c r="H22" s="98">
        <f>IFERROR($C22/VLOOKUP(H$3,Données!$A:$CN,MATCH($B22,Données!$1:$1,0),1)-1,"-")</f>
        <v/>
      </c>
      <c r="I22" s="98">
        <f>IFERROR($C22/VLOOKUP(I$3,Données!$A:$CN,MATCH($B22,Données!$1:$1,0),1)-1,"-")</f>
        <v/>
      </c>
      <c r="J22" s="98">
        <f>IFERROR($C22/VLOOKUP(J$3,Données!$A:$CN,MATCH($B22,Données!$1:$1,0),1)-1,"-")</f>
        <v/>
      </c>
      <c r="K22" s="99">
        <f>IFERROR($C22/VLOOKUP(K$3,Données!$A:$CN,MATCH($B22,Données!$1:$1,0),1)-1,"-")</f>
        <v/>
      </c>
      <c r="L22" s="94" t="n"/>
    </row>
    <row r="23" ht="13.5" customHeight="1" s="74">
      <c r="A23" s="101" t="inlineStr">
        <is>
          <t>MSCI EM NR (EUR)</t>
        </is>
      </c>
      <c r="B23" s="102" t="inlineStr">
        <is>
          <t>IXMSCIEMNEUR</t>
        </is>
      </c>
      <c r="C23" s="103">
        <f>VLOOKUP($C$2,Données!$A:$CN,MATCH($B23,Données!$1:$1,0),1)</f>
        <v/>
      </c>
      <c r="D23" s="104">
        <f>IFERROR($C23/VLOOKUP(D$3,Données!$A:$CN,MATCH($B23,Données!$1:$1,0),1)-1,"-")</f>
        <v/>
      </c>
      <c r="E23" s="104">
        <f>IFERROR($C23/VLOOKUP(E$3,Données!$A:$CN,MATCH($B23,Données!$1:$1,0),1)-1,"-")</f>
        <v/>
      </c>
      <c r="F23" s="104">
        <f>IFERROR($C23/VLOOKUP(F$3,Données!$A:$CN,MATCH($B23,Données!$1:$1,0),1)-1,"-")</f>
        <v/>
      </c>
      <c r="G23" s="104">
        <f>IFERROR($C23/VLOOKUP(G$3,Données!$A:$CN,MATCH($B23,Données!$1:$1,0),1)-1,"-")</f>
        <v/>
      </c>
      <c r="H23" s="104">
        <f>IFERROR($C23/VLOOKUP(H$3,Données!$A:$CN,MATCH($B23,Données!$1:$1,0),1)-1,"-")</f>
        <v/>
      </c>
      <c r="I23" s="104">
        <f>IFERROR($C23/VLOOKUP(I$3,Données!$A:$CN,MATCH($B23,Données!$1:$1,0),1)-1,"-")</f>
        <v/>
      </c>
      <c r="J23" s="104">
        <f>IFERROR($C23/VLOOKUP(J$3,Données!$A:$CN,MATCH($B23,Données!$1:$1,0),1)-1,"-")</f>
        <v/>
      </c>
      <c r="K23" s="105">
        <f>IFERROR($C23/VLOOKUP(K$3,Données!$A:$CN,MATCH($B23,Données!$1:$1,0),1)-1,"-")</f>
        <v/>
      </c>
      <c r="L23" s="94" t="n"/>
    </row>
  </sheetData>
  <printOptions horizontalCentered="0" verticalCentered="0" headings="0" gridLines="0" gridLinesSet="1"/>
  <pageMargins left="0.7875" right="0.7875" top="0.9840277777777779" bottom="0.9840277777777779" header="0.511805555555555" footer="0.511805555555555"/>
  <pageSetup orientation="landscape" paperSize="9" scale="100" fitToHeight="1" fitToWidth="1" firstPageNumber="0" useFirstPageNumber="0" pageOrder="downThenOver" blackAndWhite="0" draft="0" horizontalDpi="300" verticalDpi="300" copies="1"/>
  <headerFooter differentOddEven="0" differentFirst="0">
    <oddHeader>&amp;C&amp;14 GAMME BLUE ASSOCIATES</oddHeader>
    <oddFooter/>
    <evenHeader/>
    <evenFooter/>
    <firstHeader/>
    <firstFooter/>
  </headerFooter>
  <legacyDrawing xmlns:r="http://schemas.openxmlformats.org/officeDocument/2006/relationships" r:id="anysvml"/>
</worksheet>
</file>

<file path=xl/worksheets/sheet6.xml><?xml version="1.0" encoding="utf-8"?>
<worksheet xmlns="http://schemas.openxmlformats.org/spreadsheetml/2006/main">
  <sheetPr filterMode="0">
    <tabColor rgb="FF9DC3E6"/>
    <outlinePr summaryBelow="1" summaryRight="1"/>
    <pageSetUpPr fitToPage="1"/>
  </sheetPr>
  <dimension ref="A1:N22"/>
  <sheetViews>
    <sheetView showFormulas="0" showGridLines="1" showRowColHeaders="1" showZeros="1" rightToLeft="0" tabSelected="0" showOutlineSymbols="1" defaultGridColor="1" view="normal" topLeftCell="A1" colorId="64" zoomScale="85" zoomScaleNormal="85" zoomScalePageLayoutView="100" workbookViewId="0">
      <selection pane="topLeft" activeCell="A12" activeCellId="0" sqref="A12"/>
    </sheetView>
  </sheetViews>
  <sheetFormatPr baseColWidth="8" defaultColWidth="8.9921875" defaultRowHeight="13" zeroHeight="0" outlineLevelRow="0"/>
  <cols>
    <col width="33" customWidth="1" style="75" min="1" max="1"/>
    <col width="14.3" customWidth="1" style="75" min="2" max="2"/>
    <col width="10.3" customWidth="1" style="75" min="3" max="14"/>
    <col width="9" customWidth="1" style="75" min="15" max="1024"/>
  </cols>
  <sheetData>
    <row r="1" ht="13" customHeight="1" s="74">
      <c r="A1" s="76" t="inlineStr">
        <is>
          <t>PERFORMANCES CALENDAIRES AU</t>
        </is>
      </c>
      <c r="B1" s="106">
        <f>PerformancesGlissantes!C2</f>
        <v/>
      </c>
      <c r="C1" s="77" t="n"/>
      <c r="D1" s="77" t="n"/>
      <c r="E1" s="79" t="n"/>
      <c r="F1" s="77" t="n"/>
      <c r="G1" s="77" t="n"/>
    </row>
    <row r="2" ht="13" customHeight="1" s="74">
      <c r="C2" s="94" t="n"/>
      <c r="D2" s="94" t="n"/>
      <c r="E2" s="94" t="n"/>
      <c r="F2" s="94" t="n"/>
      <c r="G2" s="94" t="n"/>
    </row>
    <row r="3" ht="13.5" customHeight="1" s="74">
      <c r="A3" s="107" t="inlineStr">
        <is>
          <t>Années civiles</t>
        </is>
      </c>
      <c r="B3" s="108" t="inlineStr">
        <is>
          <t>ISIN</t>
        </is>
      </c>
      <c r="C3" s="109" t="n">
        <v>2011</v>
      </c>
      <c r="D3" s="109" t="n">
        <v>2012</v>
      </c>
      <c r="E3" s="109" t="n">
        <v>2013</v>
      </c>
      <c r="F3" s="109" t="n">
        <v>2014</v>
      </c>
      <c r="G3" s="109" t="n">
        <v>2015</v>
      </c>
      <c r="H3" s="109" t="n">
        <v>2016</v>
      </c>
      <c r="I3" s="109" t="n">
        <v>2017</v>
      </c>
      <c r="J3" s="109" t="n">
        <v>2018</v>
      </c>
      <c r="K3" s="109" t="n">
        <v>2019</v>
      </c>
      <c r="L3" s="109" t="n">
        <v>2020</v>
      </c>
      <c r="M3" s="109" t="n">
        <v>2021</v>
      </c>
      <c r="N3" s="109" t="n">
        <v>2022</v>
      </c>
    </row>
    <row r="4" ht="13" customHeight="1" s="74">
      <c r="A4" s="89" t="inlineStr">
        <is>
          <t>BSPM-A-EUR</t>
        </is>
      </c>
      <c r="B4" s="92" t="inlineStr">
        <is>
          <t>LU1128909394</t>
        </is>
      </c>
      <c r="C4" s="92">
        <f>IF(ISERROR(VLOOKUP(DATE(C$3,12,31),Données!$A:$CN,MATCH($B4,Données!$1:$1,0),1)/VLOOKUP(DATE(C$3-1,12,31),Données!$A:$CN,MATCH($B4,Données!$1:$1,0),1)-1),"-",VLOOKUP(DATE(C$3,12,31),Données!$A:$CN,MATCH($B4,Données!$1:$1,0),1)/VLOOKUP(DATE(C$3-1,12,31),Données!$A:$CN,MATCH($B4,Données!$1:$1,0),1)-1)</f>
        <v/>
      </c>
      <c r="D4" s="92">
        <f>IF(ISERROR(VLOOKUP(DATE(D$3,12,31),Données!$A:$CN,MATCH($B4,Données!$1:$1,0),1)/VLOOKUP(DATE(D$3-1,12,31),Données!$A:$CN,MATCH($B4,Données!$1:$1,0),1)-1),"-",VLOOKUP(DATE(D$3,12,31),Données!$A:$CN,MATCH($B4,Données!$1:$1,0),1)/VLOOKUP(DATE(D$3-1,12,31),Données!$A:$CN,MATCH($B4,Données!$1:$1,0),1)-1)</f>
        <v/>
      </c>
      <c r="E4" s="92">
        <f>IF(ISERROR(VLOOKUP(DATE(E$3,12,31),Données!$A:$CN,MATCH($B4,Données!$1:$1,0),1)/VLOOKUP(DATE(E$3-1,12,31),Données!$A:$CN,MATCH($B4,Données!$1:$1,0),1)-1),"-",VLOOKUP(DATE(E$3,12,31),Données!$A:$CN,MATCH($B4,Données!$1:$1,0),1)/VLOOKUP(DATE(E$3-1,12,31),Données!$A:$CN,MATCH($B4,Données!$1:$1,0),1)-1)</f>
        <v/>
      </c>
      <c r="F4" s="92">
        <f>IF(ISERROR(VLOOKUP(DATE(F$3,12,31),Données!$A:$CN,MATCH($B4,Données!$1:$1,0),1)/VLOOKUP(DATE(F$3-1,12,31),Données!$A:$CN,MATCH($B4,Données!$1:$1,0),1)-1),"-",VLOOKUP(DATE(F$3,12,31),Données!$A:$CN,MATCH($B4,Données!$1:$1,0),1)/VLOOKUP(DATE(F$3-1,12,31),Données!$A:$CN,MATCH($B4,Données!$1:$1,0),1)-1)</f>
        <v/>
      </c>
      <c r="G4" s="92">
        <f>IF(ISERROR(VLOOKUP(DATE(G$3,12,31),Données!$A:$CN,MATCH($B4,Données!$1:$1,0),1)/VLOOKUP(DATE(G$3-1,12,31),Données!$A:$CN,MATCH($B4,Données!$1:$1,0),1)-1),"-",VLOOKUP(DATE(G$3,12,31),Données!$A:$CN,MATCH($B4,Données!$1:$1,0),1)/VLOOKUP(DATE(G$3-1,12,31),Données!$A:$CN,MATCH($B4,Données!$1:$1,0),1)-1)</f>
        <v/>
      </c>
      <c r="H4" s="92">
        <f>IF(ISERROR(VLOOKUP(DATE(H$3,12,31),Données!$A:$CN,MATCH($B4,Données!$1:$1,0),1)/VLOOKUP(DATE(H$3-1,12,31),Données!$A:$CN,MATCH($B4,Données!$1:$1,0),1)-1),"-",VLOOKUP(DATE(H$3,12,31),Données!$A:$CN,MATCH($B4,Données!$1:$1,0),1)/VLOOKUP(DATE(H$3-1,12,31),Données!$A:$CN,MATCH($B4,Données!$1:$1,0),1)-1)</f>
        <v/>
      </c>
      <c r="I4" s="92">
        <f>IF(ISERROR(VLOOKUP(DATE(I$3,12,31),Données!$A:$CN,MATCH($B4,Données!$1:$1,0),1)/VLOOKUP(DATE(I$3-1,12,31),Données!$A:$CN,MATCH($B4,Données!$1:$1,0),1)-1),"-",VLOOKUP(DATE(I$3,12,31),Données!$A:$CN,MATCH($B4,Données!$1:$1,0),1)/VLOOKUP(DATE(I$3-1,12,31),Données!$A:$CN,MATCH($B4,Données!$1:$1,0),1)-1)</f>
        <v/>
      </c>
      <c r="J4" s="92">
        <f>IF(ISERROR(VLOOKUP(DATE(J$3,12,31),Données!$A:$CN,MATCH($B4,Données!$1:$1,0),1)/VLOOKUP(DATE(J$3-1,12,31),Données!$A:$CN,MATCH($B4,Données!$1:$1,0),1)-1),"-",VLOOKUP(DATE(J$3,12,31),Données!$A:$CN,MATCH($B4,Données!$1:$1,0),1)/VLOOKUP(DATE(J$3-1,12,31),Données!$A:$CN,MATCH($B4,Données!$1:$1,0),1)-1)</f>
        <v/>
      </c>
      <c r="K4" s="92">
        <f>IF(ISERROR(VLOOKUP(DATE(K$3,12,31),Données!$A:$CN,MATCH($B4,Données!$1:$1,0),1)/VLOOKUP(DATE(K$3-1,12,31),Données!$A:$CN,MATCH($B4,Données!$1:$1,0),1)-1),"-",VLOOKUP(DATE(K$3,12,31),Données!$A:$CN,MATCH($B4,Données!$1:$1,0),1)/VLOOKUP(DATE(K$3-1,12,31),Données!$A:$CN,MATCH($B4,Données!$1:$1,0),1)-1)</f>
        <v/>
      </c>
      <c r="L4" s="92">
        <f>IF(ISERROR(VLOOKUP(DATE(L$3,12,31),Données!$A:$CN,MATCH($B4,Données!$1:$1,0),1)/VLOOKUP(DATE(L$3-1,12,31),Données!$A:$CN,MATCH($B4,Données!$1:$1,0),1)-1),"-",VLOOKUP(DATE(L$3,12,31),Données!$A:$CN,MATCH($B4,Données!$1:$1,0),1)/VLOOKUP(DATE(L$3-1,12,31),Données!$A:$CN,MATCH($B4,Données!$1:$1,0),1)-1)</f>
        <v/>
      </c>
      <c r="M4" s="92">
        <f>IF(ISERROR(VLOOKUP(DATE(M$3,12,31),Données!$A:$CN,MATCH($B4,Données!$1:$1,0),1)/VLOOKUP(DATE(M$3-1,12,31),Données!$A:$CN,MATCH($B4,Données!$1:$1,0),1)-1),"-",VLOOKUP(DATE(M$3,12,31),Données!$A:$CN,MATCH($B4,Données!$1:$1,0),1)/VLOOKUP(DATE(M$3-1,12,31),Données!$A:$CN,MATCH($B4,Données!$1:$1,0),1)-1)</f>
        <v/>
      </c>
      <c r="N4" s="93">
        <f>IF(ISERROR(VLOOKUP($B$1,Données!$A:$CN,MATCH($B4,Données!$1:$1,0),1)/VLOOKUP(DATE(N$3-1,12,31),Données!$A:$CN,MATCH($B4,Données!$1:$1,0),1)-1),"-",VLOOKUP($B$1,Données!$A:$CN,MATCH($B4,Données!$1:$1,0),1)/VLOOKUP(DATE(N$3-1,12,31),Données!$A:$CN,MATCH($B4,Données!$1:$1,0),1)-1)</f>
        <v/>
      </c>
    </row>
    <row r="5" ht="13" customHeight="1" s="74">
      <c r="A5" s="95" t="inlineStr">
        <is>
          <t>BSPM-A2-EUR</t>
        </is>
      </c>
      <c r="B5" s="98" t="inlineStr">
        <is>
          <t>LU0357130854</t>
        </is>
      </c>
      <c r="C5" s="98">
        <f>IF(ISERROR(VLOOKUP(DATE(C$3,12,31),Données!$A:$CN,MATCH($B5,Données!$1:$1,0),1)/VLOOKUP(DATE(C$3-1,12,31),Données!$A:$CN,MATCH($B5,Données!$1:$1,0),1)-1),"-",VLOOKUP(DATE(C$3,12,31),Données!$A:$CN,MATCH($B5,Données!$1:$1,0),1)/VLOOKUP(DATE(C$3-1,12,31),Données!$A:$CN,MATCH($B5,Données!$1:$1,0),1)-1)</f>
        <v/>
      </c>
      <c r="D5" s="98">
        <f>IF(ISERROR(VLOOKUP(DATE(D$3,12,31),Données!$A:$CN,MATCH($B5,Données!$1:$1,0),1)/VLOOKUP(DATE(D$3-1,12,31),Données!$A:$CN,MATCH($B5,Données!$1:$1,0),1)-1),"-",VLOOKUP(DATE(D$3,12,31),Données!$A:$CN,MATCH($B5,Données!$1:$1,0),1)/VLOOKUP(DATE(D$3-1,12,31),Données!$A:$CN,MATCH($B5,Données!$1:$1,0),1)-1)</f>
        <v/>
      </c>
      <c r="E5" s="98">
        <f>IF(ISERROR(VLOOKUP(DATE(E$3,12,31),Données!$A:$CN,MATCH($B5,Données!$1:$1,0),1)/VLOOKUP(DATE(E$3-1,12,31),Données!$A:$CN,MATCH($B5,Données!$1:$1,0),1)-1),"-",VLOOKUP(DATE(E$3,12,31),Données!$A:$CN,MATCH($B5,Données!$1:$1,0),1)/VLOOKUP(DATE(E$3-1,12,31),Données!$A:$CN,MATCH($B5,Données!$1:$1,0),1)-1)</f>
        <v/>
      </c>
      <c r="F5" s="98">
        <f>IF(ISERROR(VLOOKUP(DATE(F$3,12,31),Données!$A:$CN,MATCH($B5,Données!$1:$1,0),1)/VLOOKUP(DATE(F$3-1,12,31),Données!$A:$CN,MATCH($B5,Données!$1:$1,0),1)-1),"-",VLOOKUP(DATE(F$3,12,31),Données!$A:$CN,MATCH($B5,Données!$1:$1,0),1)/VLOOKUP(DATE(F$3-1,12,31),Données!$A:$CN,MATCH($B5,Données!$1:$1,0),1)-1)</f>
        <v/>
      </c>
      <c r="G5" s="98">
        <f>IF(ISERROR(VLOOKUP(DATE(G$3,12,31),Données!$A:$CN,MATCH($B5,Données!$1:$1,0),1)/VLOOKUP(DATE(G$3-1,12,31),Données!$A:$CN,MATCH($B5,Données!$1:$1,0),1)-1),"-",VLOOKUP(DATE(G$3,12,31),Données!$A:$CN,MATCH($B5,Données!$1:$1,0),1)/VLOOKUP(DATE(G$3-1,12,31),Données!$A:$CN,MATCH($B5,Données!$1:$1,0),1)-1)</f>
        <v/>
      </c>
      <c r="H5" s="98">
        <f>IF(ISERROR(VLOOKUP(DATE(H$3,12,31),Données!$A:$CN,MATCH($B5,Données!$1:$1,0),1)/VLOOKUP(DATE(H$3-1,12,31),Données!$A:$CN,MATCH($B5,Données!$1:$1,0),1)-1),"-",VLOOKUP(DATE(H$3,12,31),Données!$A:$CN,MATCH($B5,Données!$1:$1,0),1)/VLOOKUP(DATE(H$3-1,12,31),Données!$A:$CN,MATCH($B5,Données!$1:$1,0),1)-1)</f>
        <v/>
      </c>
      <c r="I5" s="98">
        <f>IF(ISERROR(VLOOKUP(DATE(I$3,12,31),Données!$A:$CN,MATCH($B5,Données!$1:$1,0),1)/VLOOKUP(DATE(I$3-1,12,31),Données!$A:$CN,MATCH($B5,Données!$1:$1,0),1)-1),"-",VLOOKUP(DATE(I$3,12,31),Données!$A:$CN,MATCH($B5,Données!$1:$1,0),1)/VLOOKUP(DATE(I$3-1,12,31),Données!$A:$CN,MATCH($B5,Données!$1:$1,0),1)-1)</f>
        <v/>
      </c>
      <c r="J5" s="98">
        <f>IF(ISERROR(VLOOKUP(DATE(J$3,12,31),Données!$A:$CN,MATCH($B5,Données!$1:$1,0),1)/VLOOKUP(DATE(J$3-1,12,31),Données!$A:$CN,MATCH($B5,Données!$1:$1,0),1)-1),"-",VLOOKUP(DATE(J$3,12,31),Données!$A:$CN,MATCH($B5,Données!$1:$1,0),1)/VLOOKUP(DATE(J$3-1,12,31),Données!$A:$CN,MATCH($B5,Données!$1:$1,0),1)-1)</f>
        <v/>
      </c>
      <c r="K5" s="98">
        <f>IF(ISERROR(VLOOKUP(DATE(K$3,12,31),Données!$A:$CN,MATCH($B5,Données!$1:$1,0),1)/VLOOKUP(DATE(K$3-1,12,31),Données!$A:$CN,MATCH($B5,Données!$1:$1,0),1)-1),"-",VLOOKUP(DATE(K$3,12,31),Données!$A:$CN,MATCH($B5,Données!$1:$1,0),1)/VLOOKUP(DATE(K$3-1,12,31),Données!$A:$CN,MATCH($B5,Données!$1:$1,0),1)-1)</f>
        <v/>
      </c>
      <c r="L5" s="98">
        <f>IF(ISERROR(VLOOKUP(DATE(L$3,12,31),Données!$A:$CN,MATCH($B5,Données!$1:$1,0),1)/VLOOKUP(DATE(L$3-1,12,31),Données!$A:$CN,MATCH($B5,Données!$1:$1,0),1)-1),"-",VLOOKUP(DATE(L$3,12,31),Données!$A:$CN,MATCH($B5,Données!$1:$1,0),1)/VLOOKUP(DATE(L$3-1,12,31),Données!$A:$CN,MATCH($B5,Données!$1:$1,0),1)-1)</f>
        <v/>
      </c>
      <c r="M5" s="98">
        <f>IF(ISERROR(VLOOKUP(DATE(M$3,12,31),Données!$A:$CN,MATCH($B5,Données!$1:$1,0),1)/VLOOKUP(DATE(M$3-1,12,31),Données!$A:$CN,MATCH($B5,Données!$1:$1,0),1)-1),"-",VLOOKUP(DATE(M$3,12,31),Données!$A:$CN,MATCH($B5,Données!$1:$1,0),1)/VLOOKUP(DATE(M$3-1,12,31),Données!$A:$CN,MATCH($B5,Données!$1:$1,0),1)-1)</f>
        <v/>
      </c>
      <c r="N5" s="99">
        <f>IF(ISERROR(VLOOKUP($B$1,Données!$A:$CN,MATCH($B5,Données!$1:$1,0),1)/VLOOKUP(DATE(N$3-1,12,31),Données!$A:$CN,MATCH($B5,Données!$1:$1,0),1)-1),"-",VLOOKUP($B$1,Données!$A:$CN,MATCH($B5,Données!$1:$1,0),1)/VLOOKUP(DATE(N$3-1,12,31),Données!$A:$CN,MATCH($B5,Données!$1:$1,0),1)-1)</f>
        <v/>
      </c>
    </row>
    <row r="6" ht="13" customHeight="1" s="74">
      <c r="A6" s="95" t="inlineStr">
        <is>
          <t>BSPM-D-EUR</t>
        </is>
      </c>
      <c r="B6" s="98" t="inlineStr">
        <is>
          <t>LU1128910137</t>
        </is>
      </c>
      <c r="C6" s="98">
        <f>IF(ISERROR(VLOOKUP(DATE(C$3,12,31),Données!$A:$CN,MATCH($B6,Données!$1:$1,0),1)/VLOOKUP(DATE(C$3-1,12,31),Données!$A:$CN,MATCH($B6,Données!$1:$1,0),1)-1),"-",VLOOKUP(DATE(C$3,12,31),Données!$A:$CN,MATCH($B6,Données!$1:$1,0),1)/VLOOKUP(DATE(C$3-1,12,31),Données!$A:$CN,MATCH($B6,Données!$1:$1,0),1)-1)</f>
        <v/>
      </c>
      <c r="D6" s="98">
        <f>IF(ISERROR(VLOOKUP(DATE(D$3,12,31),Données!$A:$CN,MATCH($B6,Données!$1:$1,0),1)/VLOOKUP(DATE(D$3-1,12,31),Données!$A:$CN,MATCH($B6,Données!$1:$1,0),1)-1),"-",VLOOKUP(DATE(D$3,12,31),Données!$A:$CN,MATCH($B6,Données!$1:$1,0),1)/VLOOKUP(DATE(D$3-1,12,31),Données!$A:$CN,MATCH($B6,Données!$1:$1,0),1)-1)</f>
        <v/>
      </c>
      <c r="E6" s="98">
        <f>IF(ISERROR(VLOOKUP(DATE(E$3,12,31),Données!$A:$CN,MATCH($B6,Données!$1:$1,0),1)/VLOOKUP(DATE(E$3-1,12,31),Données!$A:$CN,MATCH($B6,Données!$1:$1,0),1)-1),"-",VLOOKUP(DATE(E$3,12,31),Données!$A:$CN,MATCH($B6,Données!$1:$1,0),1)/VLOOKUP(DATE(E$3-1,12,31),Données!$A:$CN,MATCH($B6,Données!$1:$1,0),1)-1)</f>
        <v/>
      </c>
      <c r="F6" s="98">
        <f>IF(ISERROR(VLOOKUP(DATE(F$3,12,31),Données!$A:$CN,MATCH($B6,Données!$1:$1,0),1)/VLOOKUP(DATE(F$3-1,12,31),Données!$A:$CN,MATCH($B6,Données!$1:$1,0),1)-1),"-",VLOOKUP(DATE(F$3,12,31),Données!$A:$CN,MATCH($B6,Données!$1:$1,0),1)/VLOOKUP(DATE(F$3-1,12,31),Données!$A:$CN,MATCH($B6,Données!$1:$1,0),1)-1)</f>
        <v/>
      </c>
      <c r="G6" s="98">
        <f>IF(ISERROR(VLOOKUP(DATE(G$3,12,31),Données!$A:$CN,MATCH($B6,Données!$1:$1,0),1)/VLOOKUP(DATE(G$3-1,12,31),Données!$A:$CN,MATCH($B6,Données!$1:$1,0),1)-1),"-",VLOOKUP(DATE(G$3,12,31),Données!$A:$CN,MATCH($B6,Données!$1:$1,0),1)/VLOOKUP(DATE(G$3-1,12,31),Données!$A:$CN,MATCH($B6,Données!$1:$1,0),1)-1)</f>
        <v/>
      </c>
      <c r="H6" s="98">
        <f>IF(ISERROR(VLOOKUP(DATE(H$3,12,31),Données!$A:$CN,MATCH($B6,Données!$1:$1,0),1)/VLOOKUP(DATE(H$3-1,12,31),Données!$A:$CN,MATCH($B6,Données!$1:$1,0),1)-1),"-",VLOOKUP(DATE(H$3,12,31),Données!$A:$CN,MATCH($B6,Données!$1:$1,0),1)/VLOOKUP(DATE(H$3-1,12,31),Données!$A:$CN,MATCH($B6,Données!$1:$1,0),1)-1)</f>
        <v/>
      </c>
      <c r="I6" s="98">
        <f>IF(ISERROR(VLOOKUP(DATE(I$3,12,31),Données!$A:$CN,MATCH($B6,Données!$1:$1,0),1)/VLOOKUP(DATE(I$3-1,12,31),Données!$A:$CN,MATCH($B6,Données!$1:$1,0),1)-1),"-",VLOOKUP(DATE(I$3,12,31),Données!$A:$CN,MATCH($B6,Données!$1:$1,0),1)/VLOOKUP(DATE(I$3-1,12,31),Données!$A:$CN,MATCH($B6,Données!$1:$1,0),1)-1)</f>
        <v/>
      </c>
      <c r="J6" s="98">
        <f>IF(ISERROR(VLOOKUP(DATE(J$3,12,31),Données!$A:$CN,MATCH($B6,Données!$1:$1,0),1)/VLOOKUP(DATE(J$3-1,12,31),Données!$A:$CN,MATCH($B6,Données!$1:$1,0),1)-1),"-",VLOOKUP(DATE(J$3,12,31),Données!$A:$CN,MATCH($B6,Données!$1:$1,0),1)/VLOOKUP(DATE(J$3-1,12,31),Données!$A:$CN,MATCH($B6,Données!$1:$1,0),1)-1)</f>
        <v/>
      </c>
      <c r="K6" s="98">
        <f>IF(ISERROR(VLOOKUP(DATE(K$3,12,31),Données!$A:$CN,MATCH($B6,Données!$1:$1,0),1)/VLOOKUP(DATE(K$3-1,12,31),Données!$A:$CN,MATCH($B6,Données!$1:$1,0),1)-1),"-",VLOOKUP(DATE(K$3,12,31),Données!$A:$CN,MATCH($B6,Données!$1:$1,0),1)/VLOOKUP(DATE(K$3-1,12,31),Données!$A:$CN,MATCH($B6,Données!$1:$1,0),1)-1)</f>
        <v/>
      </c>
      <c r="L6" s="98">
        <f>IF(ISERROR(VLOOKUP(DATE(L$3,12,31),Données!$A:$CN,MATCH($B6,Données!$1:$1,0),1)/VLOOKUP(DATE(L$3-1,12,31),Données!$A:$CN,MATCH($B6,Données!$1:$1,0),1)-1),"-",VLOOKUP(DATE(L$3,12,31),Données!$A:$CN,MATCH($B6,Données!$1:$1,0),1)/VLOOKUP(DATE(L$3-1,12,31),Données!$A:$CN,MATCH($B6,Données!$1:$1,0),1)-1)</f>
        <v/>
      </c>
      <c r="M6" s="98">
        <f>IF(ISERROR(VLOOKUP(DATE(M$3,12,31),Données!$A:$CN,MATCH($B6,Données!$1:$1,0),1)/VLOOKUP(DATE(M$3-1,12,31),Données!$A:$CN,MATCH($B6,Données!$1:$1,0),1)-1),"-",VLOOKUP(DATE(M$3,12,31),Données!$A:$CN,MATCH($B6,Données!$1:$1,0),1)/VLOOKUP(DATE(M$3-1,12,31),Données!$A:$CN,MATCH($B6,Données!$1:$1,0),1)-1)</f>
        <v/>
      </c>
      <c r="N6" s="99">
        <f>IF(ISERROR(VLOOKUP($B$1,Données!$A:$CN,MATCH($B6,Données!$1:$1,0),1)/VLOOKUP(DATE(N$3-1,12,31),Données!$A:$CN,MATCH($B6,Données!$1:$1,0),1)-1),"-",VLOOKUP($B$1,Données!$A:$CN,MATCH($B6,Données!$1:$1,0),1)/VLOOKUP(DATE(N$3-1,12,31),Données!$A:$CN,MATCH($B6,Données!$1:$1,0),1)-1)</f>
        <v/>
      </c>
    </row>
    <row r="7" ht="13" customHeight="1" s="74">
      <c r="A7" s="95" t="inlineStr">
        <is>
          <t>BSPM-D2-EUR</t>
        </is>
      </c>
      <c r="B7" s="98" t="inlineStr">
        <is>
          <t>LU1672565543</t>
        </is>
      </c>
      <c r="C7" s="98">
        <f>IF(ISERROR(VLOOKUP(DATE(C$3,12,31),Données!$A:$CN,MATCH($B7,Données!$1:$1,0),1)/VLOOKUP(DATE(C$3-1,12,31),Données!$A:$CN,MATCH($B7,Données!$1:$1,0),1)-1),"-",VLOOKUP(DATE(C$3,12,31),Données!$A:$CN,MATCH($B7,Données!$1:$1,0),1)/VLOOKUP(DATE(C$3-1,12,31),Données!$A:$CN,MATCH($B7,Données!$1:$1,0),1)-1)</f>
        <v/>
      </c>
      <c r="D7" s="98">
        <f>IF(ISERROR(VLOOKUP(DATE(D$3,12,31),Données!$A:$CN,MATCH($B7,Données!$1:$1,0),1)/VLOOKUP(DATE(D$3-1,12,31),Données!$A:$CN,MATCH($B7,Données!$1:$1,0),1)-1),"-",VLOOKUP(DATE(D$3,12,31),Données!$A:$CN,MATCH($B7,Données!$1:$1,0),1)/VLOOKUP(DATE(D$3-1,12,31),Données!$A:$CN,MATCH($B7,Données!$1:$1,0),1)-1)</f>
        <v/>
      </c>
      <c r="E7" s="98">
        <f>IF(ISERROR(VLOOKUP(DATE(E$3,12,31),Données!$A:$CN,MATCH($B7,Données!$1:$1,0),1)/VLOOKUP(DATE(E$3-1,12,31),Données!$A:$CN,MATCH($B7,Données!$1:$1,0),1)-1),"-",VLOOKUP(DATE(E$3,12,31),Données!$A:$CN,MATCH($B7,Données!$1:$1,0),1)/VLOOKUP(DATE(E$3-1,12,31),Données!$A:$CN,MATCH($B7,Données!$1:$1,0),1)-1)</f>
        <v/>
      </c>
      <c r="F7" s="98">
        <f>IF(ISERROR(VLOOKUP(DATE(F$3,12,31),Données!$A:$CN,MATCH($B7,Données!$1:$1,0),1)/VLOOKUP(DATE(F$3-1,12,31),Données!$A:$CN,MATCH($B7,Données!$1:$1,0),1)-1),"-",VLOOKUP(DATE(F$3,12,31),Données!$A:$CN,MATCH($B7,Données!$1:$1,0),1)/VLOOKUP(DATE(F$3-1,12,31),Données!$A:$CN,MATCH($B7,Données!$1:$1,0),1)-1)</f>
        <v/>
      </c>
      <c r="G7" s="98">
        <f>IF(ISERROR(VLOOKUP(DATE(G$3,12,31),Données!$A:$CN,MATCH($B7,Données!$1:$1,0),1)/VLOOKUP(DATE(G$3-1,12,31),Données!$A:$CN,MATCH($B7,Données!$1:$1,0),1)-1),"-",VLOOKUP(DATE(G$3,12,31),Données!$A:$CN,MATCH($B7,Données!$1:$1,0),1)/VLOOKUP(DATE(G$3-1,12,31),Données!$A:$CN,MATCH($B7,Données!$1:$1,0),1)-1)</f>
        <v/>
      </c>
      <c r="H7" s="98">
        <f>IF(ISERROR(VLOOKUP(DATE(H$3,12,31),Données!$A:$CN,MATCH($B7,Données!$1:$1,0),1)/VLOOKUP(DATE(H$3-1,12,31),Données!$A:$CN,MATCH($B7,Données!$1:$1,0),1)-1),"-",VLOOKUP(DATE(H$3,12,31),Données!$A:$CN,MATCH($B7,Données!$1:$1,0),1)/VLOOKUP(DATE(H$3-1,12,31),Données!$A:$CN,MATCH($B7,Données!$1:$1,0),1)-1)</f>
        <v/>
      </c>
      <c r="I7" s="98">
        <f>IF(ISERROR(VLOOKUP(DATE(I$3,12,31),Données!$A:$CN,MATCH($B7,Données!$1:$1,0),1)/VLOOKUP(DATE(I$3-1,12,31),Données!$A:$CN,MATCH($B7,Données!$1:$1,0),1)-1),"-",VLOOKUP(DATE(I$3,12,31),Données!$A:$CN,MATCH($B7,Données!$1:$1,0),1)/VLOOKUP(DATE(I$3-1,12,31),Données!$A:$CN,MATCH($B7,Données!$1:$1,0),1)-1)</f>
        <v/>
      </c>
      <c r="J7" s="98">
        <f>IF(ISERROR(VLOOKUP(DATE(J$3,12,31),Données!$A:$CN,MATCH($B7,Données!$1:$1,0),1)/VLOOKUP(DATE(J$3-1,12,31),Données!$A:$CN,MATCH($B7,Données!$1:$1,0),1)-1),"-",VLOOKUP(DATE(J$3,12,31),Données!$A:$CN,MATCH($B7,Données!$1:$1,0),1)/VLOOKUP(DATE(J$3-1,12,31),Données!$A:$CN,MATCH($B7,Données!$1:$1,0),1)-1)</f>
        <v/>
      </c>
      <c r="K7" s="98">
        <f>IF(ISERROR(VLOOKUP(DATE(K$3,12,31),Données!$A:$CN,MATCH($B7,Données!$1:$1,0),1)/VLOOKUP(DATE(K$3-1,12,31),Données!$A:$CN,MATCH($B7,Données!$1:$1,0),1)-1),"-",VLOOKUP(DATE(K$3,12,31),Données!$A:$CN,MATCH($B7,Données!$1:$1,0),1)/VLOOKUP(DATE(K$3-1,12,31),Données!$A:$CN,MATCH($B7,Données!$1:$1,0),1)-1)</f>
        <v/>
      </c>
      <c r="L7" s="98">
        <f>IF(ISERROR(VLOOKUP(DATE(L$3,12,31),Données!$A:$CN,MATCH($B7,Données!$1:$1,0),1)/VLOOKUP(DATE(L$3-1,12,31),Données!$A:$CN,MATCH($B7,Données!$1:$1,0),1)-1),"-",VLOOKUP(DATE(L$3,12,31),Données!$A:$CN,MATCH($B7,Données!$1:$1,0),1)/VLOOKUP(DATE(L$3-1,12,31),Données!$A:$CN,MATCH($B7,Données!$1:$1,0),1)-1)</f>
        <v/>
      </c>
      <c r="M7" s="98">
        <f>IF(ISERROR(VLOOKUP(DATE(M$3,12,31),Données!$A:$CN,MATCH($B7,Données!$1:$1,0),1)/VLOOKUP(DATE(M$3-1,12,31),Données!$A:$CN,MATCH($B7,Données!$1:$1,0),1)-1),"-",VLOOKUP(DATE(M$3,12,31),Données!$A:$CN,MATCH($B7,Données!$1:$1,0),1)/VLOOKUP(DATE(M$3-1,12,31),Données!$A:$CN,MATCH($B7,Données!$1:$1,0),1)-1)</f>
        <v/>
      </c>
      <c r="N7" s="99">
        <f>IF(ISERROR(VLOOKUP($B$1,Données!$A:$CN,MATCH($B7,Données!$1:$1,0),1)/VLOOKUP(DATE(N$3-1,12,31),Données!$A:$CN,MATCH($B7,Données!$1:$1,0),1)-1),"-",VLOOKUP($B$1,Données!$A:$CN,MATCH($B7,Données!$1:$1,0),1)/VLOOKUP(DATE(N$3-1,12,31),Données!$A:$CN,MATCH($B7,Données!$1:$1,0),1)-1)</f>
        <v/>
      </c>
    </row>
    <row r="8" ht="13" customHeight="1" s="74">
      <c r="A8" s="95" t="inlineStr">
        <is>
          <t>BSPM-I-EUR</t>
        </is>
      </c>
      <c r="B8" s="98" t="inlineStr">
        <is>
          <t>LU1128911291</t>
        </is>
      </c>
      <c r="C8" s="98">
        <f>IF(ISERROR(VLOOKUP(DATE(C$3,12,31),Données!$A:$CN,MATCH($B8,Données!$1:$1,0),1)/VLOOKUP(DATE(C$3-1,12,31),Données!$A:$CN,MATCH($B8,Données!$1:$1,0),1)-1),"-",VLOOKUP(DATE(C$3,12,31),Données!$A:$CN,MATCH($B8,Données!$1:$1,0),1)/VLOOKUP(DATE(C$3-1,12,31),Données!$A:$CN,MATCH($B8,Données!$1:$1,0),1)-1)</f>
        <v/>
      </c>
      <c r="D8" s="98">
        <f>IF(ISERROR(VLOOKUP(DATE(D$3,12,31),Données!$A:$CN,MATCH($B8,Données!$1:$1,0),1)/VLOOKUP(DATE(D$3-1,12,31),Données!$A:$CN,MATCH($B8,Données!$1:$1,0),1)-1),"-",VLOOKUP(DATE(D$3,12,31),Données!$A:$CN,MATCH($B8,Données!$1:$1,0),1)/VLOOKUP(DATE(D$3-1,12,31),Données!$A:$CN,MATCH($B8,Données!$1:$1,0),1)-1)</f>
        <v/>
      </c>
      <c r="E8" s="98">
        <f>IF(ISERROR(VLOOKUP(DATE(E$3,12,31),Données!$A:$CN,MATCH($B8,Données!$1:$1,0),1)/VLOOKUP(DATE(E$3-1,12,31),Données!$A:$CN,MATCH($B8,Données!$1:$1,0),1)-1),"-",VLOOKUP(DATE(E$3,12,31),Données!$A:$CN,MATCH($B8,Données!$1:$1,0),1)/VLOOKUP(DATE(E$3-1,12,31),Données!$A:$CN,MATCH($B8,Données!$1:$1,0),1)-1)</f>
        <v/>
      </c>
      <c r="F8" s="98">
        <f>IF(ISERROR(VLOOKUP(DATE(F$3,12,31),Données!$A:$CN,MATCH($B8,Données!$1:$1,0),1)/VLOOKUP(DATE(F$3-1,12,31),Données!$A:$CN,MATCH($B8,Données!$1:$1,0),1)-1),"-",VLOOKUP(DATE(F$3,12,31),Données!$A:$CN,MATCH($B8,Données!$1:$1,0),1)/VLOOKUP(DATE(F$3-1,12,31),Données!$A:$CN,MATCH($B8,Données!$1:$1,0),1)-1)</f>
        <v/>
      </c>
      <c r="G8" s="98">
        <f>IF(ISERROR(VLOOKUP(DATE(G$3,12,31),Données!$A:$CN,MATCH($B8,Données!$1:$1,0),1)/VLOOKUP(DATE(G$3-1,12,31),Données!$A:$CN,MATCH($B8,Données!$1:$1,0),1)-1),"-",VLOOKUP(DATE(G$3,12,31),Données!$A:$CN,MATCH($B8,Données!$1:$1,0),1)/VLOOKUP(DATE(G$3-1,12,31),Données!$A:$CN,MATCH($B8,Données!$1:$1,0),1)-1)</f>
        <v/>
      </c>
      <c r="H8" s="98">
        <f>IF(ISERROR(VLOOKUP(DATE(H$3,12,31),Données!$A:$CN,MATCH($B8,Données!$1:$1,0),1)/VLOOKUP(DATE(H$3-1,12,31),Données!$A:$CN,MATCH($B8,Données!$1:$1,0),1)-1),"-",VLOOKUP(DATE(H$3,12,31),Données!$A:$CN,MATCH($B8,Données!$1:$1,0),1)/VLOOKUP(DATE(H$3-1,12,31),Données!$A:$CN,MATCH($B8,Données!$1:$1,0),1)-1)</f>
        <v/>
      </c>
      <c r="I8" s="98">
        <f>IF(ISERROR(VLOOKUP(DATE(I$3,12,31),Données!$A:$CN,MATCH($B8,Données!$1:$1,0),1)/VLOOKUP(DATE(I$3-1,12,31),Données!$A:$CN,MATCH($B8,Données!$1:$1,0),1)-1),"-",VLOOKUP(DATE(I$3,12,31),Données!$A:$CN,MATCH($B8,Données!$1:$1,0),1)/VLOOKUP(DATE(I$3-1,12,31),Données!$A:$CN,MATCH($B8,Données!$1:$1,0),1)-1)</f>
        <v/>
      </c>
      <c r="J8" s="98">
        <f>IF(ISERROR(VLOOKUP(DATE(J$3,12,31),Données!$A:$CN,MATCH($B8,Données!$1:$1,0),1)/VLOOKUP(DATE(J$3-1,12,31),Données!$A:$CN,MATCH($B8,Données!$1:$1,0),1)-1),"-",VLOOKUP(DATE(J$3,12,31),Données!$A:$CN,MATCH($B8,Données!$1:$1,0),1)/VLOOKUP(DATE(J$3-1,12,31),Données!$A:$CN,MATCH($B8,Données!$1:$1,0),1)-1)</f>
        <v/>
      </c>
      <c r="K8" s="98">
        <f>IF(ISERROR(VLOOKUP(DATE(K$3,12,31),Données!$A:$CN,MATCH($B8,Données!$1:$1,0),1)/VLOOKUP(DATE(K$3-1,12,31),Données!$A:$CN,MATCH($B8,Données!$1:$1,0),1)-1),"-",VLOOKUP(DATE(K$3,12,31),Données!$A:$CN,MATCH($B8,Données!$1:$1,0),1)/VLOOKUP(DATE(K$3-1,12,31),Données!$A:$CN,MATCH($B8,Données!$1:$1,0),1)-1)</f>
        <v/>
      </c>
      <c r="L8" s="98">
        <f>IF(ISERROR(VLOOKUP(DATE(L$3,12,31),Données!$A:$CN,MATCH($B8,Données!$1:$1,0),1)/VLOOKUP(DATE(L$3-1,12,31),Données!$A:$CN,MATCH($B8,Données!$1:$1,0),1)-1),"-",VLOOKUP(DATE(L$3,12,31),Données!$A:$CN,MATCH($B8,Données!$1:$1,0),1)/VLOOKUP(DATE(L$3-1,12,31),Données!$A:$CN,MATCH($B8,Données!$1:$1,0),1)-1)</f>
        <v/>
      </c>
      <c r="M8" s="98">
        <f>IF(ISERROR(VLOOKUP(DATE(M$3,12,31),Données!$A:$CN,MATCH($B8,Données!$1:$1,0),1)/VLOOKUP(DATE(M$3-1,12,31),Données!$A:$CN,MATCH($B8,Données!$1:$1,0),1)-1),"-",VLOOKUP(DATE(M$3,12,31),Données!$A:$CN,MATCH($B8,Données!$1:$1,0),1)/VLOOKUP(DATE(M$3-1,12,31),Données!$A:$CN,MATCH($B8,Données!$1:$1,0),1)-1)</f>
        <v/>
      </c>
      <c r="N8" s="99">
        <f>IF(ISERROR(VLOOKUP($B$1,Données!$A:$CN,MATCH($B8,Données!$1:$1,0),1)/VLOOKUP(DATE(N$3-1,12,31),Données!$A:$CN,MATCH($B8,Données!$1:$1,0),1)-1),"-",VLOOKUP($B$1,Données!$A:$CN,MATCH($B8,Données!$1:$1,0),1)/VLOOKUP(DATE(N$3-1,12,31),Données!$A:$CN,MATCH($B8,Données!$1:$1,0),1)-1)</f>
        <v/>
      </c>
    </row>
    <row r="9" ht="13" customHeight="1" s="74">
      <c r="A9" s="95" t="inlineStr">
        <is>
          <t>BSPM-D-USD</t>
        </is>
      </c>
      <c r="B9" s="98" t="inlineStr">
        <is>
          <t>LU1128909980</t>
        </is>
      </c>
      <c r="C9" s="98">
        <f>IF(ISERROR(VLOOKUP(DATE(C$3,12,31),Données!$A:$CN,MATCH($B9,Données!$1:$1,0),1)/VLOOKUP(DATE(C$3-1,12,31),Données!$A:$CN,MATCH($B9,Données!$1:$1,0),1)-1),"-",VLOOKUP(DATE(C$3,12,31),Données!$A:$CN,MATCH($B9,Données!$1:$1,0),1)/VLOOKUP(DATE(C$3-1,12,31),Données!$A:$CN,MATCH($B9,Données!$1:$1,0),1)-1)</f>
        <v/>
      </c>
      <c r="D9" s="98">
        <f>IF(ISERROR(VLOOKUP(DATE(D$3,12,31),Données!$A:$CN,MATCH($B9,Données!$1:$1,0),1)/VLOOKUP(DATE(D$3-1,12,31),Données!$A:$CN,MATCH($B9,Données!$1:$1,0),1)-1),"-",VLOOKUP(DATE(D$3,12,31),Données!$A:$CN,MATCH($B9,Données!$1:$1,0),1)/VLOOKUP(DATE(D$3-1,12,31),Données!$A:$CN,MATCH($B9,Données!$1:$1,0),1)-1)</f>
        <v/>
      </c>
      <c r="E9" s="98">
        <f>IF(ISERROR(VLOOKUP(DATE(E$3,12,31),Données!$A:$CN,MATCH($B9,Données!$1:$1,0),1)/VLOOKUP(DATE(E$3-1,12,31),Données!$A:$CN,MATCH($B9,Données!$1:$1,0),1)-1),"-",VLOOKUP(DATE(E$3,12,31),Données!$A:$CN,MATCH($B9,Données!$1:$1,0),1)/VLOOKUP(DATE(E$3-1,12,31),Données!$A:$CN,MATCH($B9,Données!$1:$1,0),1)-1)</f>
        <v/>
      </c>
      <c r="F9" s="98">
        <f>IF(ISERROR(VLOOKUP(DATE(F$3,12,31),Données!$A:$CN,MATCH($B9,Données!$1:$1,0),1)/VLOOKUP(DATE(F$3-1,12,31),Données!$A:$CN,MATCH($B9,Données!$1:$1,0),1)-1),"-",VLOOKUP(DATE(F$3,12,31),Données!$A:$CN,MATCH($B9,Données!$1:$1,0),1)/VLOOKUP(DATE(F$3-1,12,31),Données!$A:$CN,MATCH($B9,Données!$1:$1,0),1)-1)</f>
        <v/>
      </c>
      <c r="G9" s="98">
        <f>IF(ISERROR(VLOOKUP(DATE(G$3,12,31),Données!$A:$CN,MATCH($B9,Données!$1:$1,0),1)/VLOOKUP(DATE(G$3-1,12,31),Données!$A:$CN,MATCH($B9,Données!$1:$1,0),1)-1),"-",VLOOKUP(DATE(G$3,12,31),Données!$A:$CN,MATCH($B9,Données!$1:$1,0),1)/VLOOKUP(DATE(G$3-1,12,31),Données!$A:$CN,MATCH($B9,Données!$1:$1,0),1)-1)</f>
        <v/>
      </c>
      <c r="H9" s="98">
        <f>IF(ISERROR(VLOOKUP(DATE(H$3,12,31),Données!$A:$CN,MATCH($B9,Données!$1:$1,0),1)/VLOOKUP(DATE(H$3-1,12,31),Données!$A:$CN,MATCH($B9,Données!$1:$1,0),1)-1),"-",VLOOKUP(DATE(H$3,12,31),Données!$A:$CN,MATCH($B9,Données!$1:$1,0),1)/VLOOKUP(DATE(H$3-1,12,31),Données!$A:$CN,MATCH($B9,Données!$1:$1,0),1)-1)</f>
        <v/>
      </c>
      <c r="I9" s="98">
        <f>IF(ISERROR(VLOOKUP(DATE(I$3,12,31),Données!$A:$CN,MATCH($B9,Données!$1:$1,0),1)/VLOOKUP(DATE(I$3-1,12,31),Données!$A:$CN,MATCH($B9,Données!$1:$1,0),1)-1),"-",VLOOKUP(DATE(I$3,12,31),Données!$A:$CN,MATCH($B9,Données!$1:$1,0),1)/VLOOKUP(DATE(I$3-1,12,31),Données!$A:$CN,MATCH($B9,Données!$1:$1,0),1)-1)</f>
        <v/>
      </c>
      <c r="J9" s="98">
        <f>IF(ISERROR(VLOOKUP(DATE(J$3,12,31),Données!$A:$CN,MATCH($B9,Données!$1:$1,0),1)/VLOOKUP(DATE(J$3-1,12,31),Données!$A:$CN,MATCH($B9,Données!$1:$1,0),1)-1),"-",VLOOKUP(DATE(J$3,12,31),Données!$A:$CN,MATCH($B9,Données!$1:$1,0),1)/VLOOKUP(DATE(J$3-1,12,31),Données!$A:$CN,MATCH($B9,Données!$1:$1,0),1)-1)</f>
        <v/>
      </c>
      <c r="K9" s="98">
        <f>IF(ISERROR(VLOOKUP(DATE(K$3,12,31),Données!$A:$CN,MATCH($B9,Données!$1:$1,0),1)/VLOOKUP(DATE(K$3-1,12,31),Données!$A:$CN,MATCH($B9,Données!$1:$1,0),1)-1),"-",VLOOKUP(DATE(K$3,12,31),Données!$A:$CN,MATCH($B9,Données!$1:$1,0),1)/VLOOKUP(DATE(K$3-1,12,31),Données!$A:$CN,MATCH($B9,Données!$1:$1,0),1)-1)</f>
        <v/>
      </c>
      <c r="L9" s="98">
        <f>IF(ISERROR(VLOOKUP(DATE(L$3,12,31),Données!$A:$CN,MATCH($B9,Données!$1:$1,0),1)/VLOOKUP(DATE(L$3-1,12,31),Données!$A:$CN,MATCH($B9,Données!$1:$1,0),1)-1),"-",VLOOKUP(DATE(L$3,12,31),Données!$A:$CN,MATCH($B9,Données!$1:$1,0),1)/VLOOKUP(DATE(L$3-1,12,31),Données!$A:$CN,MATCH($B9,Données!$1:$1,0),1)-1)</f>
        <v/>
      </c>
      <c r="M9" s="98">
        <f>IF(ISERROR(VLOOKUP(DATE(M$3,12,31),Données!$A:$CN,MATCH($B9,Données!$1:$1,0),1)/VLOOKUP(DATE(M$3-1,12,31),Données!$A:$CN,MATCH($B9,Données!$1:$1,0),1)-1),"-",VLOOKUP(DATE(M$3,12,31),Données!$A:$CN,MATCH($B9,Données!$1:$1,0),1)/VLOOKUP(DATE(M$3-1,12,31),Données!$A:$CN,MATCH($B9,Données!$1:$1,0),1)-1)</f>
        <v/>
      </c>
      <c r="N9" s="99">
        <f>IF(ISERROR(VLOOKUP($B$1,Données!$A:$CN,MATCH($B9,Données!$1:$1,0),1)/VLOOKUP(DATE(N$3-1,12,31),Données!$A:$CN,MATCH($B9,Données!$1:$1,0),1)-1),"-",VLOOKUP($B$1,Données!$A:$CN,MATCH($B9,Données!$1:$1,0),1)/VLOOKUP(DATE(N$3-1,12,31),Données!$A:$CN,MATCH($B9,Données!$1:$1,0),1)-1)</f>
        <v/>
      </c>
    </row>
    <row r="10" ht="13" customHeight="1" s="74">
      <c r="A10" s="95" t="inlineStr">
        <is>
          <t>BSEF-D-EUR</t>
        </is>
      </c>
      <c r="B10" s="98" t="inlineStr">
        <is>
          <t>LU1923361049</t>
        </is>
      </c>
      <c r="C10" s="98">
        <f>IF(ISERROR(VLOOKUP(DATE(C$3,12,31),Données!$A:$CN,MATCH($B10,Données!$1:$1,0),1)/VLOOKUP(DATE(C$3-1,12,31),Données!$A:$CN,MATCH($B10,Données!$1:$1,0),1)-1),"-",VLOOKUP(DATE(C$3,12,31),Données!$A:$CN,MATCH($B10,Données!$1:$1,0),1)/VLOOKUP(DATE(C$3-1,12,31),Données!$A:$CN,MATCH($B10,Données!$1:$1,0),1)-1)</f>
        <v/>
      </c>
      <c r="D10" s="98">
        <f>IF(ISERROR(VLOOKUP(DATE(D$3,12,31),Données!$A:$CN,MATCH($B10,Données!$1:$1,0),1)/VLOOKUP(DATE(D$3-1,12,31),Données!$A:$CN,MATCH($B10,Données!$1:$1,0),1)-1),"-",VLOOKUP(DATE(D$3,12,31),Données!$A:$CN,MATCH($B10,Données!$1:$1,0),1)/VLOOKUP(DATE(D$3-1,12,31),Données!$A:$CN,MATCH($B10,Données!$1:$1,0),1)-1)</f>
        <v/>
      </c>
      <c r="E10" s="98">
        <f>IF(ISERROR(VLOOKUP(DATE(E$3,12,31),Données!$A:$CN,MATCH($B10,Données!$1:$1,0),1)/VLOOKUP(DATE(E$3-1,12,31),Données!$A:$CN,MATCH($B10,Données!$1:$1,0),1)-1),"-",VLOOKUP(DATE(E$3,12,31),Données!$A:$CN,MATCH($B10,Données!$1:$1,0),1)/VLOOKUP(DATE(E$3-1,12,31),Données!$A:$CN,MATCH($B10,Données!$1:$1,0),1)-1)</f>
        <v/>
      </c>
      <c r="F10" s="98">
        <f>IF(ISERROR(VLOOKUP(DATE(F$3,12,31),Données!$A:$CN,MATCH($B10,Données!$1:$1,0),1)/VLOOKUP(DATE(F$3-1,12,31),Données!$A:$CN,MATCH($B10,Données!$1:$1,0),1)-1),"-",VLOOKUP(DATE(F$3,12,31),Données!$A:$CN,MATCH($B10,Données!$1:$1,0),1)/VLOOKUP(DATE(F$3-1,12,31),Données!$A:$CN,MATCH($B10,Données!$1:$1,0),1)-1)</f>
        <v/>
      </c>
      <c r="G10" s="98">
        <f>IF(ISERROR(VLOOKUP(DATE(G$3,12,31),Données!$A:$CN,MATCH($B10,Données!$1:$1,0),1)/VLOOKUP(DATE(G$3-1,12,31),Données!$A:$CN,MATCH($B10,Données!$1:$1,0),1)-1),"-",VLOOKUP(DATE(G$3,12,31),Données!$A:$CN,MATCH($B10,Données!$1:$1,0),1)/VLOOKUP(DATE(G$3-1,12,31),Données!$A:$CN,MATCH($B10,Données!$1:$1,0),1)-1)</f>
        <v/>
      </c>
      <c r="H10" s="98">
        <f>IF(ISERROR(VLOOKUP(DATE(H$3,12,31),Données!$A:$CN,MATCH($B10,Données!$1:$1,0),1)/VLOOKUP(DATE(H$3-1,12,31),Données!$A:$CN,MATCH($B10,Données!$1:$1,0),1)-1),"-",VLOOKUP(DATE(H$3,12,31),Données!$A:$CN,MATCH($B10,Données!$1:$1,0),1)/VLOOKUP(DATE(H$3-1,12,31),Données!$A:$CN,MATCH($B10,Données!$1:$1,0),1)-1)</f>
        <v/>
      </c>
      <c r="I10" s="98">
        <f>IF(ISERROR(VLOOKUP(DATE(I$3,12,31),Données!$A:$CN,MATCH($B10,Données!$1:$1,0),1)/VLOOKUP(DATE(I$3-1,12,31),Données!$A:$CN,MATCH($B10,Données!$1:$1,0),1)-1),"-",VLOOKUP(DATE(I$3,12,31),Données!$A:$CN,MATCH($B10,Données!$1:$1,0),1)/VLOOKUP(DATE(I$3-1,12,31),Données!$A:$CN,MATCH($B10,Données!$1:$1,0),1)-1)</f>
        <v/>
      </c>
      <c r="J10" s="98">
        <f>IF(ISERROR(VLOOKUP(DATE(J$3,12,31),Données!$A:$CN,MATCH($B10,Données!$1:$1,0),1)/VLOOKUP(DATE(J$3-1,12,31),Données!$A:$CN,MATCH($B10,Données!$1:$1,0),1)-1),"-",VLOOKUP(DATE(J$3,12,31),Données!$A:$CN,MATCH($B10,Données!$1:$1,0),1)/VLOOKUP(DATE(J$3-1,12,31),Données!$A:$CN,MATCH($B10,Données!$1:$1,0),1)-1)</f>
        <v/>
      </c>
      <c r="K10" s="98">
        <f>IF(ISERROR(VLOOKUP(DATE(K$3,12,31),Données!$A:$CN,MATCH($B10,Données!$1:$1,0),1)/VLOOKUP(DATE(K$3-1,12,31),Données!$A:$CN,MATCH($B10,Données!$1:$1,0),1)-1),"-",VLOOKUP(DATE(K$3,12,31),Données!$A:$CN,MATCH($B10,Données!$1:$1,0),1)/VLOOKUP(DATE(K$3-1,12,31),Données!$A:$CN,MATCH($B10,Données!$1:$1,0),1)-1)</f>
        <v/>
      </c>
      <c r="L10" s="98">
        <f>IF(ISERROR(VLOOKUP(DATE(L$3,12,31),Données!$A:$CN,MATCH($B10,Données!$1:$1,0),1)/VLOOKUP(DATE(L$3-1,12,31),Données!$A:$CN,MATCH($B10,Données!$1:$1,0),1)-1),"-",VLOOKUP(DATE(L$3,12,31),Données!$A:$CN,MATCH($B10,Données!$1:$1,0),1)/VLOOKUP(DATE(L$3-1,12,31),Données!$A:$CN,MATCH($B10,Données!$1:$1,0),1)-1)</f>
        <v/>
      </c>
      <c r="M10" s="98">
        <f>IF(ISERROR(VLOOKUP(DATE(M$3,12,31),Données!$A:$CN,MATCH($B10,Données!$1:$1,0),1)/VLOOKUP(DATE(M$3-1,12,31),Données!$A:$CN,MATCH($B10,Données!$1:$1,0),1)-1),"-",VLOOKUP(DATE(M$3,12,31),Données!$A:$CN,MATCH($B10,Données!$1:$1,0),1)/VLOOKUP(DATE(M$3-1,12,31),Données!$A:$CN,MATCH($B10,Données!$1:$1,0),1)-1)</f>
        <v/>
      </c>
      <c r="N10" s="99">
        <f>IF(ISERROR(VLOOKUP($B$1,Données!$A:$CN,MATCH($B10,Données!$1:$1,0),1)/VLOOKUP(DATE(N$3-1,12,31),Données!$A:$CN,MATCH($B10,Données!$1:$1,0),1)-1),"-",VLOOKUP($B$1,Données!$A:$CN,MATCH($B10,Données!$1:$1,0),1)/VLOOKUP(DATE(N$3-1,12,31),Données!$A:$CN,MATCH($B10,Données!$1:$1,0),1)-1)</f>
        <v/>
      </c>
    </row>
    <row r="11" ht="13" customHeight="1" s="74">
      <c r="A11" s="95" t="inlineStr">
        <is>
          <t>BSEF-A-EUR</t>
        </is>
      </c>
      <c r="B11" s="98" t="inlineStr">
        <is>
          <t>LU1923361478</t>
        </is>
      </c>
      <c r="C11" s="98">
        <f>IF(ISERROR(VLOOKUP(DATE(C$3,12,31),Données!$A:$CN,MATCH($B11,Données!$1:$1,0),1)/VLOOKUP(DATE(C$3-1,12,31),Données!$A:$CN,MATCH($B11,Données!$1:$1,0),1)-1),"-",VLOOKUP(DATE(C$3,12,31),Données!$A:$CN,MATCH($B11,Données!$1:$1,0),1)/VLOOKUP(DATE(C$3-1,12,31),Données!$A:$CN,MATCH($B11,Données!$1:$1,0),1)-1)</f>
        <v/>
      </c>
      <c r="D11" s="98">
        <f>IF(ISERROR(VLOOKUP(DATE(D$3,12,31),Données!$A:$CN,MATCH($B11,Données!$1:$1,0),1)/VLOOKUP(DATE(D$3-1,12,31),Données!$A:$CN,MATCH($B11,Données!$1:$1,0),1)-1),"-",VLOOKUP(DATE(D$3,12,31),Données!$A:$CN,MATCH($B11,Données!$1:$1,0),1)/VLOOKUP(DATE(D$3-1,12,31),Données!$A:$CN,MATCH($B11,Données!$1:$1,0),1)-1)</f>
        <v/>
      </c>
      <c r="E11" s="98">
        <f>IF(ISERROR(VLOOKUP(DATE(E$3,12,31),Données!$A:$CN,MATCH($B11,Données!$1:$1,0),1)/VLOOKUP(DATE(E$3-1,12,31),Données!$A:$CN,MATCH($B11,Données!$1:$1,0),1)-1),"-",VLOOKUP(DATE(E$3,12,31),Données!$A:$CN,MATCH($B11,Données!$1:$1,0),1)/VLOOKUP(DATE(E$3-1,12,31),Données!$A:$CN,MATCH($B11,Données!$1:$1,0),1)-1)</f>
        <v/>
      </c>
      <c r="F11" s="98">
        <f>IF(ISERROR(VLOOKUP(DATE(F$3,12,31),Données!$A:$CN,MATCH($B11,Données!$1:$1,0),1)/VLOOKUP(DATE(F$3-1,12,31),Données!$A:$CN,MATCH($B11,Données!$1:$1,0),1)-1),"-",VLOOKUP(DATE(F$3,12,31),Données!$A:$CN,MATCH($B11,Données!$1:$1,0),1)/VLOOKUP(DATE(F$3-1,12,31),Données!$A:$CN,MATCH($B11,Données!$1:$1,0),1)-1)</f>
        <v/>
      </c>
      <c r="G11" s="98">
        <f>IF(ISERROR(VLOOKUP(DATE(G$3,12,31),Données!$A:$CN,MATCH($B11,Données!$1:$1,0),1)/VLOOKUP(DATE(G$3-1,12,31),Données!$A:$CN,MATCH($B11,Données!$1:$1,0),1)-1),"-",VLOOKUP(DATE(G$3,12,31),Données!$A:$CN,MATCH($B11,Données!$1:$1,0),1)/VLOOKUP(DATE(G$3-1,12,31),Données!$A:$CN,MATCH($B11,Données!$1:$1,0),1)-1)</f>
        <v/>
      </c>
      <c r="H11" s="98">
        <f>IF(ISERROR(VLOOKUP(DATE(H$3,12,31),Données!$A:$CN,MATCH($B11,Données!$1:$1,0),1)/VLOOKUP(DATE(H$3-1,12,31),Données!$A:$CN,MATCH($B11,Données!$1:$1,0),1)-1),"-",VLOOKUP(DATE(H$3,12,31),Données!$A:$CN,MATCH($B11,Données!$1:$1,0),1)/VLOOKUP(DATE(H$3-1,12,31),Données!$A:$CN,MATCH($B11,Données!$1:$1,0),1)-1)</f>
        <v/>
      </c>
      <c r="I11" s="98">
        <f>IF(ISERROR(VLOOKUP(DATE(I$3,12,31),Données!$A:$CN,MATCH($B11,Données!$1:$1,0),1)/VLOOKUP(DATE(I$3-1,12,31),Données!$A:$CN,MATCH($B11,Données!$1:$1,0),1)-1),"-",VLOOKUP(DATE(I$3,12,31),Données!$A:$CN,MATCH($B11,Données!$1:$1,0),1)/VLOOKUP(DATE(I$3-1,12,31),Données!$A:$CN,MATCH($B11,Données!$1:$1,0),1)-1)</f>
        <v/>
      </c>
      <c r="J11" s="98">
        <f>IF(ISERROR(VLOOKUP(DATE(J$3,12,31),Données!$A:$CN,MATCH($B11,Données!$1:$1,0),1)/VLOOKUP(DATE(J$3-1,12,31),Données!$A:$CN,MATCH($B11,Données!$1:$1,0),1)-1),"-",VLOOKUP(DATE(J$3,12,31),Données!$A:$CN,MATCH($B11,Données!$1:$1,0),1)/VLOOKUP(DATE(J$3-1,12,31),Données!$A:$CN,MATCH($B11,Données!$1:$1,0),1)-1)</f>
        <v/>
      </c>
      <c r="K11" s="98">
        <f>IF(ISERROR(VLOOKUP(DATE(K$3,12,31),Données!$A:$CN,MATCH($B11,Données!$1:$1,0),1)/VLOOKUP(DATE(K$3-1,12,31),Données!$A:$CN,MATCH($B11,Données!$1:$1,0),1)-1),"-",VLOOKUP(DATE(K$3,12,31),Données!$A:$CN,MATCH($B11,Données!$1:$1,0),1)/VLOOKUP(DATE(K$3-1,12,31),Données!$A:$CN,MATCH($B11,Données!$1:$1,0),1)-1)</f>
        <v/>
      </c>
      <c r="L11" s="98">
        <f>IF(ISERROR(VLOOKUP(DATE(L$3,12,31),Données!$A:$CN,MATCH($B11,Données!$1:$1,0),1)/VLOOKUP(DATE(L$3-1,12,31),Données!$A:$CN,MATCH($B11,Données!$1:$1,0),1)-1),"-",VLOOKUP(DATE(L$3,12,31),Données!$A:$CN,MATCH($B11,Données!$1:$1,0),1)/VLOOKUP(DATE(L$3-1,12,31),Données!$A:$CN,MATCH($B11,Données!$1:$1,0),1)-1)</f>
        <v/>
      </c>
      <c r="M11" s="98">
        <f>IF(ISERROR(VLOOKUP(DATE(M$3,12,31),Données!$A:$CN,MATCH($B11,Données!$1:$1,0),1)/VLOOKUP(DATE(M$3-1,12,31),Données!$A:$CN,MATCH($B11,Données!$1:$1,0),1)-1),"-",VLOOKUP(DATE(M$3,12,31),Données!$A:$CN,MATCH($B11,Données!$1:$1,0),1)/VLOOKUP(DATE(M$3-1,12,31),Données!$A:$CN,MATCH($B11,Données!$1:$1,0),1)-1)</f>
        <v/>
      </c>
      <c r="N11" s="99">
        <f>IF(ISERROR(VLOOKUP($B$1,Données!$A:$CN,MATCH($B11,Données!$1:$1,0),1)/VLOOKUP(DATE(N$3-1,12,31),Données!$A:$CN,MATCH($B11,Données!$1:$1,0),1)-1),"-",VLOOKUP($B$1,Données!$A:$CN,MATCH($B11,Données!$1:$1,0),1)/VLOOKUP(DATE(N$3-1,12,31),Données!$A:$CN,MATCH($B11,Données!$1:$1,0),1)-1)</f>
        <v/>
      </c>
    </row>
    <row r="12" ht="13" customHeight="1" s="74">
      <c r="A12" s="95" t="inlineStr">
        <is>
          <t>BGF World Gold D4</t>
        </is>
      </c>
      <c r="B12" s="96" t="inlineStr">
        <is>
          <t>LU0827889139</t>
        </is>
      </c>
      <c r="C12" s="98">
        <f>IF(ISERROR(VLOOKUP(DATE(C$3,12,31),Données!$A:$CN,MATCH($B12,Données!$1:$1,0),1)/VLOOKUP(DATE(C$3-1,12,31),Données!$A:$CN,MATCH($B12,Données!$1:$1,0),1)-1),"-",VLOOKUP(DATE(C$3,12,31),Données!$A:$CN,MATCH($B12,Données!$1:$1,0),1)/VLOOKUP(DATE(C$3-1,12,31),Données!$A:$CN,MATCH($B12,Données!$1:$1,0),1)-1)</f>
        <v/>
      </c>
      <c r="D12" s="98">
        <f>IF(ISERROR(VLOOKUP(DATE(D$3,12,31),Données!$A:$CN,MATCH($B12,Données!$1:$1,0),1)/VLOOKUP(DATE(D$3-1,12,31),Données!$A:$CN,MATCH($B12,Données!$1:$1,0),1)-1),"-",VLOOKUP(DATE(D$3,12,31),Données!$A:$CN,MATCH($B12,Données!$1:$1,0),1)/VLOOKUP(DATE(D$3-1,12,31),Données!$A:$CN,MATCH($B12,Données!$1:$1,0),1)-1)</f>
        <v/>
      </c>
      <c r="E12" s="98">
        <f>IF(ISERROR(VLOOKUP(DATE(E$3,12,31),Données!$A:$CN,MATCH($B12,Données!$1:$1,0),1)/VLOOKUP(DATE(E$3-1,12,31),Données!$A:$CN,MATCH($B12,Données!$1:$1,0),1)-1),"-",VLOOKUP(DATE(E$3,12,31),Données!$A:$CN,MATCH($B12,Données!$1:$1,0),1)/VLOOKUP(DATE(E$3-1,12,31),Données!$A:$CN,MATCH($B12,Données!$1:$1,0),1)-1)</f>
        <v/>
      </c>
      <c r="F12" s="98">
        <f>IF(ISERROR(VLOOKUP(DATE(F$3,12,31),Données!$A:$CN,MATCH($B12,Données!$1:$1,0),1)/VLOOKUP(DATE(F$3-1,12,31),Données!$A:$CN,MATCH($B12,Données!$1:$1,0),1)-1),"-",VLOOKUP(DATE(F$3,12,31),Données!$A:$CN,MATCH($B12,Données!$1:$1,0),1)/VLOOKUP(DATE(F$3-1,12,31),Données!$A:$CN,MATCH($B12,Données!$1:$1,0),1)-1)</f>
        <v/>
      </c>
      <c r="G12" s="98">
        <f>IF(ISERROR(VLOOKUP(DATE(G$3,12,31),Données!$A:$CN,MATCH($B12,Données!$1:$1,0),1)/VLOOKUP(DATE(G$3-1,12,31),Données!$A:$CN,MATCH($B12,Données!$1:$1,0),1)-1),"-",VLOOKUP(DATE(G$3,12,31),Données!$A:$CN,MATCH($B12,Données!$1:$1,0),1)/VLOOKUP(DATE(G$3-1,12,31),Données!$A:$CN,MATCH($B12,Données!$1:$1,0),1)-1)</f>
        <v/>
      </c>
      <c r="H12" s="98">
        <f>IF(ISERROR(VLOOKUP(DATE(H$3,12,31),Données!$A:$CN,MATCH($B12,Données!$1:$1,0),1)/VLOOKUP(DATE(H$3-1,12,31),Données!$A:$CN,MATCH($B12,Données!$1:$1,0),1)-1),"-",VLOOKUP(DATE(H$3,12,31),Données!$A:$CN,MATCH($B12,Données!$1:$1,0),1)/VLOOKUP(DATE(H$3-1,12,31),Données!$A:$CN,MATCH($B12,Données!$1:$1,0),1)-1)</f>
        <v/>
      </c>
      <c r="I12" s="98">
        <f>IF(ISERROR(VLOOKUP(DATE(I$3,12,31),Données!$A:$CN,MATCH($B12,Données!$1:$1,0),1)/VLOOKUP(DATE(I$3-1,12,31),Données!$A:$CN,MATCH($B12,Données!$1:$1,0),1)-1),"-",VLOOKUP(DATE(I$3,12,31),Données!$A:$CN,MATCH($B12,Données!$1:$1,0),1)/VLOOKUP(DATE(I$3-1,12,31),Données!$A:$CN,MATCH($B12,Données!$1:$1,0),1)-1)</f>
        <v/>
      </c>
      <c r="J12" s="98">
        <f>IF(ISERROR(VLOOKUP(DATE(J$3,12,31),Données!$A:$CN,MATCH($B12,Données!$1:$1,0),1)/VLOOKUP(DATE(J$3-1,12,31),Données!$A:$CN,MATCH($B12,Données!$1:$1,0),1)-1),"-",VLOOKUP(DATE(J$3,12,31),Données!$A:$CN,MATCH($B12,Données!$1:$1,0),1)/VLOOKUP(DATE(J$3-1,12,31),Données!$A:$CN,MATCH($B12,Données!$1:$1,0),1)-1)</f>
        <v/>
      </c>
      <c r="K12" s="98">
        <f>IF(ISERROR(VLOOKUP(DATE(K$3,12,31),Données!$A:$CN,MATCH($B12,Données!$1:$1,0),1)/VLOOKUP(DATE(K$3-1,12,31),Données!$A:$CN,MATCH($B12,Données!$1:$1,0),1)-1),"-",VLOOKUP(DATE(K$3,12,31),Données!$A:$CN,MATCH($B12,Données!$1:$1,0),1)/VLOOKUP(DATE(K$3-1,12,31),Données!$A:$CN,MATCH($B12,Données!$1:$1,0),1)-1)</f>
        <v/>
      </c>
      <c r="L12" s="98">
        <f>IF(ISERROR(VLOOKUP(DATE(L$3,12,31),Données!$A:$CN,MATCH($B12,Données!$1:$1,0),1)/VLOOKUP(DATE(L$3-1,12,31),Données!$A:$CN,MATCH($B12,Données!$1:$1,0),1)-1),"-",VLOOKUP(DATE(L$3,12,31),Données!$A:$CN,MATCH($B12,Données!$1:$1,0),1)/VLOOKUP(DATE(L$3-1,12,31),Données!$A:$CN,MATCH($B12,Données!$1:$1,0),1)-1)</f>
        <v/>
      </c>
      <c r="M12" s="98">
        <f>IF(ISERROR(VLOOKUP(DATE(M$3,12,31),Données!$A:$CN,MATCH($B12,Données!$1:$1,0),1)/VLOOKUP(DATE(M$3-1,12,31),Données!$A:$CN,MATCH($B12,Données!$1:$1,0),1)-1),"-",VLOOKUP(DATE(M$3,12,31),Données!$A:$CN,MATCH($B12,Données!$1:$1,0),1)/VLOOKUP(DATE(M$3-1,12,31),Données!$A:$CN,MATCH($B12,Données!$1:$1,0),1)-1)</f>
        <v/>
      </c>
      <c r="N12" s="99">
        <f>IF(ISERROR(VLOOKUP($B$1,Données!$A:$CN,MATCH($B12,Données!$1:$1,0),1)/VLOOKUP(DATE(N$3-1,12,31),Données!$A:$CN,MATCH($B12,Données!$1:$1,0),1)-1),"-",VLOOKUP($B$1,Données!$A:$CN,MATCH($B12,Données!$1:$1,0),1)/VLOOKUP(DATE(N$3-1,12,31),Données!$A:$CN,MATCH($B12,Données!$1:$1,0),1)-1)</f>
        <v/>
      </c>
    </row>
    <row r="13" ht="13" customHeight="1" s="74">
      <c r="A13" s="95" t="inlineStr">
        <is>
          <t>R-CoThematicGoldMining</t>
        </is>
      </c>
      <c r="B13" s="98" t="inlineStr">
        <is>
          <t>FR0007001581</t>
        </is>
      </c>
      <c r="C13" s="98">
        <f>IF(ISERROR(VLOOKUP(DATE(C$3,12,31),Données!$A:$CN,MATCH($B13,Données!$1:$1,0),1)/VLOOKUP(DATE(C$3-1,12,31),Données!$A:$CN,MATCH($B13,Données!$1:$1,0),1)-1),"-",VLOOKUP(DATE(C$3,12,31),Données!$A:$CN,MATCH($B13,Données!$1:$1,0),1)/VLOOKUP(DATE(C$3-1,12,31),Données!$A:$CN,MATCH($B13,Données!$1:$1,0),1)-1)</f>
        <v/>
      </c>
      <c r="D13" s="98">
        <f>IF(ISERROR(VLOOKUP(DATE(D$3,12,31),Données!$A:$CN,MATCH($B13,Données!$1:$1,0),1)/VLOOKUP(DATE(D$3-1,12,31),Données!$A:$CN,MATCH($B13,Données!$1:$1,0),1)-1),"-",VLOOKUP(DATE(D$3,12,31),Données!$A:$CN,MATCH($B13,Données!$1:$1,0),1)/VLOOKUP(DATE(D$3-1,12,31),Données!$A:$CN,MATCH($B13,Données!$1:$1,0),1)-1)</f>
        <v/>
      </c>
      <c r="E13" s="98">
        <f>IF(ISERROR(VLOOKUP(DATE(E$3,12,31),Données!$A:$CN,MATCH($B13,Données!$1:$1,0),1)/VLOOKUP(DATE(E$3-1,12,31),Données!$A:$CN,MATCH($B13,Données!$1:$1,0),1)-1),"-",VLOOKUP(DATE(E$3,12,31),Données!$A:$CN,MATCH($B13,Données!$1:$1,0),1)/VLOOKUP(DATE(E$3-1,12,31),Données!$A:$CN,MATCH($B13,Données!$1:$1,0),1)-1)</f>
        <v/>
      </c>
      <c r="F13" s="98">
        <f>IF(ISERROR(VLOOKUP(DATE(F$3,12,31),Données!$A:$CN,MATCH($B13,Données!$1:$1,0),1)/VLOOKUP(DATE(F$3-1,12,31),Données!$A:$CN,MATCH($B13,Données!$1:$1,0),1)-1),"-",VLOOKUP(DATE(F$3,12,31),Données!$A:$CN,MATCH($B13,Données!$1:$1,0),1)/VLOOKUP(DATE(F$3-1,12,31),Données!$A:$CN,MATCH($B13,Données!$1:$1,0),1)-1)</f>
        <v/>
      </c>
      <c r="G13" s="98">
        <f>IF(ISERROR(VLOOKUP(DATE(G$3,12,31),Données!$A:$CN,MATCH($B13,Données!$1:$1,0),1)/VLOOKUP(DATE(G$3-1,12,31),Données!$A:$CN,MATCH($B13,Données!$1:$1,0),1)-1),"-",VLOOKUP(DATE(G$3,12,31),Données!$A:$CN,MATCH($B13,Données!$1:$1,0),1)/VLOOKUP(DATE(G$3-1,12,31),Données!$A:$CN,MATCH($B13,Données!$1:$1,0),1)-1)</f>
        <v/>
      </c>
      <c r="H13" s="98">
        <f>IF(ISERROR(VLOOKUP(DATE(H$3,12,31),Données!$A:$CN,MATCH($B13,Données!$1:$1,0),1)/VLOOKUP(DATE(H$3-1,12,31),Données!$A:$CN,MATCH($B13,Données!$1:$1,0),1)-1),"-",VLOOKUP(DATE(H$3,12,31),Données!$A:$CN,MATCH($B13,Données!$1:$1,0),1)/VLOOKUP(DATE(H$3-1,12,31),Données!$A:$CN,MATCH($B13,Données!$1:$1,0),1)-1)</f>
        <v/>
      </c>
      <c r="I13" s="98">
        <f>IF(ISERROR(VLOOKUP(DATE(I$3,12,31),Données!$A:$CN,MATCH($B13,Données!$1:$1,0),1)/VLOOKUP(DATE(I$3-1,12,31),Données!$A:$CN,MATCH($B13,Données!$1:$1,0),1)-1),"-",VLOOKUP(DATE(I$3,12,31),Données!$A:$CN,MATCH($B13,Données!$1:$1,0),1)/VLOOKUP(DATE(I$3-1,12,31),Données!$A:$CN,MATCH($B13,Données!$1:$1,0),1)-1)</f>
        <v/>
      </c>
      <c r="J13" s="98">
        <f>IF(ISERROR(VLOOKUP(DATE(J$3,12,31),Données!$A:$CN,MATCH($B13,Données!$1:$1,0),1)/VLOOKUP(DATE(J$3-1,12,31),Données!$A:$CN,MATCH($B13,Données!$1:$1,0),1)-1),"-",VLOOKUP(DATE(J$3,12,31),Données!$A:$CN,MATCH($B13,Données!$1:$1,0),1)/VLOOKUP(DATE(J$3-1,12,31),Données!$A:$CN,MATCH($B13,Données!$1:$1,0),1)-1)</f>
        <v/>
      </c>
      <c r="K13" s="98">
        <f>IF(ISERROR(VLOOKUP(DATE(K$3,12,31),Données!$A:$CN,MATCH($B13,Données!$1:$1,0),1)/VLOOKUP(DATE(K$3-1,12,31),Données!$A:$CN,MATCH($B13,Données!$1:$1,0),1)-1),"-",VLOOKUP(DATE(K$3,12,31),Données!$A:$CN,MATCH($B13,Données!$1:$1,0),1)/VLOOKUP(DATE(K$3-1,12,31),Données!$A:$CN,MATCH($B13,Données!$1:$1,0),1)-1)</f>
        <v/>
      </c>
      <c r="L13" s="98">
        <f>IF(ISERROR(VLOOKUP(DATE(L$3,12,31),Données!$A:$CN,MATCH($B13,Données!$1:$1,0),1)/VLOOKUP(DATE(L$3-1,12,31),Données!$A:$CN,MATCH($B13,Données!$1:$1,0),1)-1),"-",VLOOKUP(DATE(L$3,12,31),Données!$A:$CN,MATCH($B13,Données!$1:$1,0),1)/VLOOKUP(DATE(L$3-1,12,31),Données!$A:$CN,MATCH($B13,Données!$1:$1,0),1)-1)</f>
        <v/>
      </c>
      <c r="M13" s="98">
        <f>IF(ISERROR(VLOOKUP(DATE(M$3,12,31),Données!$A:$CN,MATCH($B13,Données!$1:$1,0),1)/VLOOKUP(DATE(M$3-1,12,31),Données!$A:$CN,MATCH($B13,Données!$1:$1,0),1)-1),"-",VLOOKUP(DATE(M$3,12,31),Données!$A:$CN,MATCH($B13,Données!$1:$1,0),1)/VLOOKUP(DATE(M$3-1,12,31),Données!$A:$CN,MATCH($B13,Données!$1:$1,0),1)-1)</f>
        <v/>
      </c>
      <c r="N13" s="99">
        <f>IF(ISERROR(VLOOKUP($B$1,Données!$A:$CN,MATCH($B13,Données!$1:$1,0),1)/VLOOKUP(DATE(N$3-1,12,31),Données!$A:$CN,MATCH($B13,Données!$1:$1,0),1)-1),"-",VLOOKUP($B$1,Données!$A:$CN,MATCH($B13,Données!$1:$1,0),1)/VLOOKUP(DATE(N$3-1,12,31),Données!$A:$CN,MATCH($B13,Données!$1:$1,0),1)-1)</f>
        <v/>
      </c>
    </row>
    <row r="14" ht="13" customHeight="1" s="74">
      <c r="A14" s="95" t="inlineStr">
        <is>
          <t>Ofi Precious Metals I</t>
        </is>
      </c>
      <c r="B14" s="98" t="inlineStr">
        <is>
          <t>FR0011170786</t>
        </is>
      </c>
      <c r="C14" s="98">
        <f>IF(ISERROR(VLOOKUP(DATE(C$3,12,31),Données!$A:$CN,MATCH($B14,Données!$1:$1,0),1)/VLOOKUP(DATE(C$3-1,12,31),Données!$A:$CN,MATCH($B14,Données!$1:$1,0),1)-1),"-",VLOOKUP(DATE(C$3,12,31),Données!$A:$CN,MATCH($B14,Données!$1:$1,0),1)/VLOOKUP(DATE(C$3-1,12,31),Données!$A:$CN,MATCH($B14,Données!$1:$1,0),1)-1)</f>
        <v/>
      </c>
      <c r="D14" s="98">
        <f>IF(ISERROR(VLOOKUP(DATE(D$3,12,31),Données!$A:$CN,MATCH($B14,Données!$1:$1,0),1)/VLOOKUP(DATE(D$3-1,12,31),Données!$A:$CN,MATCH($B14,Données!$1:$1,0),1)-1),"-",VLOOKUP(DATE(D$3,12,31),Données!$A:$CN,MATCH($B14,Données!$1:$1,0),1)/VLOOKUP(DATE(D$3-1,12,31),Données!$A:$CN,MATCH($B14,Données!$1:$1,0),1)-1)</f>
        <v/>
      </c>
      <c r="E14" s="98">
        <f>IF(ISERROR(VLOOKUP(DATE(E$3,12,31),Données!$A:$CN,MATCH($B14,Données!$1:$1,0),1)/VLOOKUP(DATE(E$3-1,12,31),Données!$A:$CN,MATCH($B14,Données!$1:$1,0),1)-1),"-",VLOOKUP(DATE(E$3,12,31),Données!$A:$CN,MATCH($B14,Données!$1:$1,0),1)/VLOOKUP(DATE(E$3-1,12,31),Données!$A:$CN,MATCH($B14,Données!$1:$1,0),1)-1)</f>
        <v/>
      </c>
      <c r="F14" s="98">
        <f>IF(ISERROR(VLOOKUP(DATE(F$3,12,31),Données!$A:$CN,MATCH($B14,Données!$1:$1,0),1)/VLOOKUP(DATE(F$3-1,12,31),Données!$A:$CN,MATCH($B14,Données!$1:$1,0),1)-1),"-",VLOOKUP(DATE(F$3,12,31),Données!$A:$CN,MATCH($B14,Données!$1:$1,0),1)/VLOOKUP(DATE(F$3-1,12,31),Données!$A:$CN,MATCH($B14,Données!$1:$1,0),1)-1)</f>
        <v/>
      </c>
      <c r="G14" s="98">
        <f>IF(ISERROR(VLOOKUP(DATE(G$3,12,31),Données!$A:$CN,MATCH($B14,Données!$1:$1,0),1)/VLOOKUP(DATE(G$3-1,12,31),Données!$A:$CN,MATCH($B14,Données!$1:$1,0),1)-1),"-",VLOOKUP(DATE(G$3,12,31),Données!$A:$CN,MATCH($B14,Données!$1:$1,0),1)/VLOOKUP(DATE(G$3-1,12,31),Données!$A:$CN,MATCH($B14,Données!$1:$1,0),1)-1)</f>
        <v/>
      </c>
      <c r="H14" s="98">
        <f>IF(ISERROR(VLOOKUP(DATE(H$3,12,31),Données!$A:$CN,MATCH($B14,Données!$1:$1,0),1)/VLOOKUP(DATE(H$3-1,12,31),Données!$A:$CN,MATCH($B14,Données!$1:$1,0),1)-1),"-",VLOOKUP(DATE(H$3,12,31),Données!$A:$CN,MATCH($B14,Données!$1:$1,0),1)/VLOOKUP(DATE(H$3-1,12,31),Données!$A:$CN,MATCH($B14,Données!$1:$1,0),1)-1)</f>
        <v/>
      </c>
      <c r="I14" s="98">
        <f>IF(ISERROR(VLOOKUP(DATE(I$3,12,31),Données!$A:$CN,MATCH($B14,Données!$1:$1,0),1)/VLOOKUP(DATE(I$3-1,12,31),Données!$A:$CN,MATCH($B14,Données!$1:$1,0),1)-1),"-",VLOOKUP(DATE(I$3,12,31),Données!$A:$CN,MATCH($B14,Données!$1:$1,0),1)/VLOOKUP(DATE(I$3-1,12,31),Données!$A:$CN,MATCH($B14,Données!$1:$1,0),1)-1)</f>
        <v/>
      </c>
      <c r="J14" s="98">
        <f>IF(ISERROR(VLOOKUP(DATE(J$3,12,31),Données!$A:$CN,MATCH($B14,Données!$1:$1,0),1)/VLOOKUP(DATE(J$3-1,12,31),Données!$A:$CN,MATCH($B14,Données!$1:$1,0),1)-1),"-",VLOOKUP(DATE(J$3,12,31),Données!$A:$CN,MATCH($B14,Données!$1:$1,0),1)/VLOOKUP(DATE(J$3-1,12,31),Données!$A:$CN,MATCH($B14,Données!$1:$1,0),1)-1)</f>
        <v/>
      </c>
      <c r="K14" s="98">
        <f>IF(ISERROR(VLOOKUP(DATE(K$3,12,31),Données!$A:$CN,MATCH($B14,Données!$1:$1,0),1)/VLOOKUP(DATE(K$3-1,12,31),Données!$A:$CN,MATCH($B14,Données!$1:$1,0),1)-1),"-",VLOOKUP(DATE(K$3,12,31),Données!$A:$CN,MATCH($B14,Données!$1:$1,0),1)/VLOOKUP(DATE(K$3-1,12,31),Données!$A:$CN,MATCH($B14,Données!$1:$1,0),1)-1)</f>
        <v/>
      </c>
      <c r="L14" s="98">
        <f>IF(ISERROR(VLOOKUP(DATE(L$3,12,31),Données!$A:$CN,MATCH($B14,Données!$1:$1,0),1)/VLOOKUP(DATE(L$3-1,12,31),Données!$A:$CN,MATCH($B14,Données!$1:$1,0),1)-1),"-",VLOOKUP(DATE(L$3,12,31),Données!$A:$CN,MATCH($B14,Données!$1:$1,0),1)/VLOOKUP(DATE(L$3-1,12,31),Données!$A:$CN,MATCH($B14,Données!$1:$1,0),1)-1)</f>
        <v/>
      </c>
      <c r="M14" s="98">
        <f>IF(ISERROR(VLOOKUP(DATE(M$3,12,31),Données!$A:$CN,MATCH($B14,Données!$1:$1,0),1)/VLOOKUP(DATE(M$3-1,12,31),Données!$A:$CN,MATCH($B14,Données!$1:$1,0),1)-1),"-",VLOOKUP(DATE(M$3,12,31),Données!$A:$CN,MATCH($B14,Données!$1:$1,0),1)/VLOOKUP(DATE(M$3-1,12,31),Données!$A:$CN,MATCH($B14,Données!$1:$1,0),1)-1)</f>
        <v/>
      </c>
      <c r="N14" s="99">
        <f>IF(ISERROR(VLOOKUP($B$1,Données!$A:$CN,MATCH($B14,Données!$1:$1,0),1)/VLOOKUP(DATE(N$3-1,12,31),Données!$A:$CN,MATCH($B14,Données!$1:$1,0),1)-1),"-",VLOOKUP($B$1,Données!$A:$CN,MATCH($B14,Données!$1:$1,0),1)/VLOOKUP(DATE(N$3-1,12,31),Données!$A:$CN,MATCH($B14,Données!$1:$1,0),1)-1)</f>
        <v/>
      </c>
    </row>
    <row r="15" ht="13" customHeight="1" s="74">
      <c r="A15" s="95" t="inlineStr">
        <is>
          <t>Global Gold Precious</t>
        </is>
      </c>
      <c r="B15" s="98" t="inlineStr">
        <is>
          <t>FR0007047527</t>
        </is>
      </c>
      <c r="C15" s="98">
        <f>IF(ISERROR(VLOOKUP(DATE(C$3,12,31),Données!$A:$CN,MATCH($B15,Données!$1:$1,0),1)/VLOOKUP(DATE(C$3-1,12,31),Données!$A:$CN,MATCH($B15,Données!$1:$1,0),1)-1),"-",VLOOKUP(DATE(C$3,12,31),Données!$A:$CN,MATCH($B15,Données!$1:$1,0),1)/VLOOKUP(DATE(C$3-1,12,31),Données!$A:$CN,MATCH($B15,Données!$1:$1,0),1)-1)</f>
        <v/>
      </c>
      <c r="D15" s="98">
        <f>IF(ISERROR(VLOOKUP(DATE(D$3,12,31),Données!$A:$CN,MATCH($B15,Données!$1:$1,0),1)/VLOOKUP(DATE(D$3-1,12,31),Données!$A:$CN,MATCH($B15,Données!$1:$1,0),1)-1),"-",VLOOKUP(DATE(D$3,12,31),Données!$A:$CN,MATCH($B15,Données!$1:$1,0),1)/VLOOKUP(DATE(D$3-1,12,31),Données!$A:$CN,MATCH($B15,Données!$1:$1,0),1)-1)</f>
        <v/>
      </c>
      <c r="E15" s="98">
        <f>IF(ISERROR(VLOOKUP(DATE(E$3,12,31),Données!$A:$CN,MATCH($B15,Données!$1:$1,0),1)/VLOOKUP(DATE(E$3-1,12,31),Données!$A:$CN,MATCH($B15,Données!$1:$1,0),1)-1),"-",VLOOKUP(DATE(E$3,12,31),Données!$A:$CN,MATCH($B15,Données!$1:$1,0),1)/VLOOKUP(DATE(E$3-1,12,31),Données!$A:$CN,MATCH($B15,Données!$1:$1,0),1)-1)</f>
        <v/>
      </c>
      <c r="F15" s="98">
        <f>IF(ISERROR(VLOOKUP(DATE(F$3,12,31),Données!$A:$CN,MATCH($B15,Données!$1:$1,0),1)/VLOOKUP(DATE(F$3-1,12,31),Données!$A:$CN,MATCH($B15,Données!$1:$1,0),1)-1),"-",VLOOKUP(DATE(F$3,12,31),Données!$A:$CN,MATCH($B15,Données!$1:$1,0),1)/VLOOKUP(DATE(F$3-1,12,31),Données!$A:$CN,MATCH($B15,Données!$1:$1,0),1)-1)</f>
        <v/>
      </c>
      <c r="G15" s="98">
        <f>IF(ISERROR(VLOOKUP(DATE(G$3,12,31),Données!$A:$CN,MATCH($B15,Données!$1:$1,0),1)/VLOOKUP(DATE(G$3-1,12,31),Données!$A:$CN,MATCH($B15,Données!$1:$1,0),1)-1),"-",VLOOKUP(DATE(G$3,12,31),Données!$A:$CN,MATCH($B15,Données!$1:$1,0),1)/VLOOKUP(DATE(G$3-1,12,31),Données!$A:$CN,MATCH($B15,Données!$1:$1,0),1)-1)</f>
        <v/>
      </c>
      <c r="H15" s="98">
        <f>IF(ISERROR(VLOOKUP(DATE(H$3,12,31),Données!$A:$CN,MATCH($B15,Données!$1:$1,0),1)/VLOOKUP(DATE(H$3-1,12,31),Données!$A:$CN,MATCH($B15,Données!$1:$1,0),1)-1),"-",VLOOKUP(DATE(H$3,12,31),Données!$A:$CN,MATCH($B15,Données!$1:$1,0),1)/VLOOKUP(DATE(H$3-1,12,31),Données!$A:$CN,MATCH($B15,Données!$1:$1,0),1)-1)</f>
        <v/>
      </c>
      <c r="I15" s="98">
        <f>IF(ISERROR(VLOOKUP(DATE(I$3,12,31),Données!$A:$CN,MATCH($B15,Données!$1:$1,0),1)/VLOOKUP(DATE(I$3-1,12,31),Données!$A:$CN,MATCH($B15,Données!$1:$1,0),1)-1),"-",VLOOKUP(DATE(I$3,12,31),Données!$A:$CN,MATCH($B15,Données!$1:$1,0),1)/VLOOKUP(DATE(I$3-1,12,31),Données!$A:$CN,MATCH($B15,Données!$1:$1,0),1)-1)</f>
        <v/>
      </c>
      <c r="J15" s="98">
        <f>IF(ISERROR(VLOOKUP(DATE(J$3,12,31),Données!$A:$CN,MATCH($B15,Données!$1:$1,0),1)/VLOOKUP(DATE(J$3-1,12,31),Données!$A:$CN,MATCH($B15,Données!$1:$1,0),1)-1),"-",VLOOKUP(DATE(J$3,12,31),Données!$A:$CN,MATCH($B15,Données!$1:$1,0),1)/VLOOKUP(DATE(J$3-1,12,31),Données!$A:$CN,MATCH($B15,Données!$1:$1,0),1)-1)</f>
        <v/>
      </c>
      <c r="K15" s="98">
        <f>IF(ISERROR(VLOOKUP(DATE(K$3,12,31),Données!$A:$CN,MATCH($B15,Données!$1:$1,0),1)/VLOOKUP(DATE(K$3-1,12,31),Données!$A:$CN,MATCH($B15,Données!$1:$1,0),1)-1),"-",VLOOKUP(DATE(K$3,12,31),Données!$A:$CN,MATCH($B15,Données!$1:$1,0),1)/VLOOKUP(DATE(K$3-1,12,31),Données!$A:$CN,MATCH($B15,Données!$1:$1,0),1)-1)</f>
        <v/>
      </c>
      <c r="L15" s="98">
        <f>IF(ISERROR(VLOOKUP(DATE(L$3,12,31),Données!$A:$CN,MATCH($B15,Données!$1:$1,0),1)/VLOOKUP(DATE(L$3-1,12,31),Données!$A:$CN,MATCH($B15,Données!$1:$1,0),1)-1),"-",VLOOKUP(DATE(L$3,12,31),Données!$A:$CN,MATCH($B15,Données!$1:$1,0),1)/VLOOKUP(DATE(L$3-1,12,31),Données!$A:$CN,MATCH($B15,Données!$1:$1,0),1)-1)</f>
        <v/>
      </c>
      <c r="M15" s="98">
        <f>IF(ISERROR(VLOOKUP(DATE(M$3,12,31),Données!$A:$CN,MATCH($B15,Données!$1:$1,0),1)/VLOOKUP(DATE(M$3-1,12,31),Données!$A:$CN,MATCH($B15,Données!$1:$1,0),1)-1),"-",VLOOKUP(DATE(M$3,12,31),Données!$A:$CN,MATCH($B15,Données!$1:$1,0),1)/VLOOKUP(DATE(M$3-1,12,31),Données!$A:$CN,MATCH($B15,Données!$1:$1,0),1)-1)</f>
        <v/>
      </c>
      <c r="N15" s="99">
        <f>IF(ISERROR(VLOOKUP($B$1,Données!$A:$CN,MATCH($B15,Données!$1:$1,0),1)/VLOOKUP(DATE(N$3-1,12,31),Données!$A:$CN,MATCH($B15,Données!$1:$1,0),1)-1),"-",VLOOKUP($B$1,Données!$A:$CN,MATCH($B15,Données!$1:$1,0),1)/VLOOKUP(DATE(N$3-1,12,31),Données!$A:$CN,MATCH($B15,Données!$1:$1,0),1)-1)</f>
        <v/>
      </c>
    </row>
    <row r="16" ht="13" customHeight="1" s="74">
      <c r="A16" s="95" t="inlineStr">
        <is>
          <t>CM-CIC Global Gold M</t>
        </is>
      </c>
      <c r="B16" s="98" t="inlineStr">
        <is>
          <t>FR0012170512</t>
        </is>
      </c>
      <c r="C16" s="98">
        <f>IF(ISERROR(VLOOKUP(DATE(C$3,12,31),Données!$A:$CN,MATCH($B16,Données!$1:$1,0),1)/VLOOKUP(DATE(C$3-1,12,31),Données!$A:$CN,MATCH($B16,Données!$1:$1,0),1)-1),"-",VLOOKUP(DATE(C$3,12,31),Données!$A:$CN,MATCH($B16,Données!$1:$1,0),1)/VLOOKUP(DATE(C$3-1,12,31),Données!$A:$CN,MATCH($B16,Données!$1:$1,0),1)-1)</f>
        <v/>
      </c>
      <c r="D16" s="98">
        <f>IF(ISERROR(VLOOKUP(DATE(D$3,12,31),Données!$A:$CN,MATCH($B16,Données!$1:$1,0),1)/VLOOKUP(DATE(D$3-1,12,31),Données!$A:$CN,MATCH($B16,Données!$1:$1,0),1)-1),"-",VLOOKUP(DATE(D$3,12,31),Données!$A:$CN,MATCH($B16,Données!$1:$1,0),1)/VLOOKUP(DATE(D$3-1,12,31),Données!$A:$CN,MATCH($B16,Données!$1:$1,0),1)-1)</f>
        <v/>
      </c>
      <c r="E16" s="98">
        <f>IF(ISERROR(VLOOKUP(DATE(E$3,12,31),Données!$A:$CN,MATCH($B16,Données!$1:$1,0),1)/VLOOKUP(DATE(E$3-1,12,31),Données!$A:$CN,MATCH($B16,Données!$1:$1,0),1)-1),"-",VLOOKUP(DATE(E$3,12,31),Données!$A:$CN,MATCH($B16,Données!$1:$1,0),1)/VLOOKUP(DATE(E$3-1,12,31),Données!$A:$CN,MATCH($B16,Données!$1:$1,0),1)-1)</f>
        <v/>
      </c>
      <c r="F16" s="98">
        <f>IF(ISERROR(VLOOKUP(DATE(F$3,12,31),Données!$A:$CN,MATCH($B16,Données!$1:$1,0),1)/VLOOKUP(DATE(F$3-1,12,31),Données!$A:$CN,MATCH($B16,Données!$1:$1,0),1)-1),"-",VLOOKUP(DATE(F$3,12,31),Données!$A:$CN,MATCH($B16,Données!$1:$1,0),1)/VLOOKUP(DATE(F$3-1,12,31),Données!$A:$CN,MATCH($B16,Données!$1:$1,0),1)-1)</f>
        <v/>
      </c>
      <c r="G16" s="98">
        <f>IF(ISERROR(VLOOKUP(DATE(G$3,12,31),Données!$A:$CN,MATCH($B16,Données!$1:$1,0),1)/VLOOKUP(DATE(G$3-1,12,31),Données!$A:$CN,MATCH($B16,Données!$1:$1,0),1)-1),"-",VLOOKUP(DATE(G$3,12,31),Données!$A:$CN,MATCH($B16,Données!$1:$1,0),1)/VLOOKUP(DATE(G$3-1,12,31),Données!$A:$CN,MATCH($B16,Données!$1:$1,0),1)-1)</f>
        <v/>
      </c>
      <c r="H16" s="98">
        <f>IF(ISERROR(VLOOKUP(DATE(H$3,12,31),Données!$A:$CN,MATCH($B16,Données!$1:$1,0),1)/VLOOKUP(DATE(H$3-1,12,31),Données!$A:$CN,MATCH($B16,Données!$1:$1,0),1)-1),"-",VLOOKUP(DATE(H$3,12,31),Données!$A:$CN,MATCH($B16,Données!$1:$1,0),1)/VLOOKUP(DATE(H$3-1,12,31),Données!$A:$CN,MATCH($B16,Données!$1:$1,0),1)-1)</f>
        <v/>
      </c>
      <c r="I16" s="98">
        <f>IF(ISERROR(VLOOKUP(DATE(I$3,12,31),Données!$A:$CN,MATCH($B16,Données!$1:$1,0),1)/VLOOKUP(DATE(I$3-1,12,31),Données!$A:$CN,MATCH($B16,Données!$1:$1,0),1)-1),"-",VLOOKUP(DATE(I$3,12,31),Données!$A:$CN,MATCH($B16,Données!$1:$1,0),1)/VLOOKUP(DATE(I$3-1,12,31),Données!$A:$CN,MATCH($B16,Données!$1:$1,0),1)-1)</f>
        <v/>
      </c>
      <c r="J16" s="98">
        <f>IF(ISERROR(VLOOKUP(DATE(J$3,12,31),Données!$A:$CN,MATCH($B16,Données!$1:$1,0),1)/VLOOKUP(DATE(J$3-1,12,31),Données!$A:$CN,MATCH($B16,Données!$1:$1,0),1)-1),"-",VLOOKUP(DATE(J$3,12,31),Données!$A:$CN,MATCH($B16,Données!$1:$1,0),1)/VLOOKUP(DATE(J$3-1,12,31),Données!$A:$CN,MATCH($B16,Données!$1:$1,0),1)-1)</f>
        <v/>
      </c>
      <c r="K16" s="98">
        <f>IF(ISERROR(VLOOKUP(DATE(K$3,12,31),Données!$A:$CN,MATCH($B16,Données!$1:$1,0),1)/VLOOKUP(DATE(K$3-1,12,31),Données!$A:$CN,MATCH($B16,Données!$1:$1,0),1)-1),"-",VLOOKUP(DATE(K$3,12,31),Données!$A:$CN,MATCH($B16,Données!$1:$1,0),1)/VLOOKUP(DATE(K$3-1,12,31),Données!$A:$CN,MATCH($B16,Données!$1:$1,0),1)-1)</f>
        <v/>
      </c>
      <c r="L16" s="98">
        <f>IF(ISERROR(VLOOKUP(DATE(L$3,12,31),Données!$A:$CN,MATCH($B16,Données!$1:$1,0),1)/VLOOKUP(DATE(L$3-1,12,31),Données!$A:$CN,MATCH($B16,Données!$1:$1,0),1)-1),"-",VLOOKUP(DATE(L$3,12,31),Données!$A:$CN,MATCH($B16,Données!$1:$1,0),1)/VLOOKUP(DATE(L$3-1,12,31),Données!$A:$CN,MATCH($B16,Données!$1:$1,0),1)-1)</f>
        <v/>
      </c>
      <c r="M16" s="98">
        <f>IF(ISERROR(VLOOKUP(DATE(M$3,12,31),Données!$A:$CN,MATCH($B16,Données!$1:$1,0),1)/VLOOKUP(DATE(M$3-1,12,31),Données!$A:$CN,MATCH($B16,Données!$1:$1,0),1)-1),"-",VLOOKUP(DATE(M$3,12,31),Données!$A:$CN,MATCH($B16,Données!$1:$1,0),1)/VLOOKUP(DATE(M$3-1,12,31),Données!$A:$CN,MATCH($B16,Données!$1:$1,0),1)-1)</f>
        <v/>
      </c>
      <c r="N16" s="99">
        <f>IF(ISERROR(VLOOKUP($B$1,Données!$A:$CN,MATCH($B16,Données!$1:$1,0),1)/VLOOKUP(DATE(N$3-1,12,31),Données!$A:$CN,MATCH($B16,Données!$1:$1,0),1)-1),"-",VLOOKUP($B$1,Données!$A:$CN,MATCH($B16,Données!$1:$1,0),1)/VLOOKUP(DATE(N$3-1,12,31),Données!$A:$CN,MATCH($B16,Données!$1:$1,0),1)-1)</f>
        <v/>
      </c>
    </row>
    <row r="17" ht="13" customHeight="1" s="74">
      <c r="A17" s="95" t="inlineStr">
        <is>
          <t>EdR Goldsphere A</t>
        </is>
      </c>
      <c r="B17" s="98" t="inlineStr">
        <is>
          <t>FR0010657890</t>
        </is>
      </c>
      <c r="C17" s="98">
        <f>IF(ISERROR(VLOOKUP(DATE(C$3,12,31),Données!$A:$CN,MATCH($B17,Données!$1:$1,0),1)/VLOOKUP(DATE(C$3-1,12,31),Données!$A:$CN,MATCH($B17,Données!$1:$1,0),1)-1),"-",VLOOKUP(DATE(C$3,12,31),Données!$A:$CN,MATCH($B17,Données!$1:$1,0),1)/VLOOKUP(DATE(C$3-1,12,31),Données!$A:$CN,MATCH($B17,Données!$1:$1,0),1)-1)</f>
        <v/>
      </c>
      <c r="D17" s="98">
        <f>IF(ISERROR(VLOOKUP(DATE(D$3,12,31),Données!$A:$CN,MATCH($B17,Données!$1:$1,0),1)/VLOOKUP(DATE(D$3-1,12,31),Données!$A:$CN,MATCH($B17,Données!$1:$1,0),1)-1),"-",VLOOKUP(DATE(D$3,12,31),Données!$A:$CN,MATCH($B17,Données!$1:$1,0),1)/VLOOKUP(DATE(D$3-1,12,31),Données!$A:$CN,MATCH($B17,Données!$1:$1,0),1)-1)</f>
        <v/>
      </c>
      <c r="E17" s="98">
        <f>IF(ISERROR(VLOOKUP(DATE(E$3,12,31),Données!$A:$CN,MATCH($B17,Données!$1:$1,0),1)/VLOOKUP(DATE(E$3-1,12,31),Données!$A:$CN,MATCH($B17,Données!$1:$1,0),1)-1),"-",VLOOKUP(DATE(E$3,12,31),Données!$A:$CN,MATCH($B17,Données!$1:$1,0),1)/VLOOKUP(DATE(E$3-1,12,31),Données!$A:$CN,MATCH($B17,Données!$1:$1,0),1)-1)</f>
        <v/>
      </c>
      <c r="F17" s="98">
        <f>IF(ISERROR(VLOOKUP(DATE(F$3,12,31),Données!$A:$CN,MATCH($B17,Données!$1:$1,0),1)/VLOOKUP(DATE(F$3-1,12,31),Données!$A:$CN,MATCH($B17,Données!$1:$1,0),1)-1),"-",VLOOKUP(DATE(F$3,12,31),Données!$A:$CN,MATCH($B17,Données!$1:$1,0),1)/VLOOKUP(DATE(F$3-1,12,31),Données!$A:$CN,MATCH($B17,Données!$1:$1,0),1)-1)</f>
        <v/>
      </c>
      <c r="G17" s="98">
        <f>IF(ISERROR(VLOOKUP(DATE(G$3,12,31),Données!$A:$CN,MATCH($B17,Données!$1:$1,0),1)/VLOOKUP(DATE(G$3-1,12,31),Données!$A:$CN,MATCH($B17,Données!$1:$1,0),1)-1),"-",VLOOKUP(DATE(G$3,12,31),Données!$A:$CN,MATCH($B17,Données!$1:$1,0),1)/VLOOKUP(DATE(G$3-1,12,31),Données!$A:$CN,MATCH($B17,Données!$1:$1,0),1)-1)</f>
        <v/>
      </c>
      <c r="H17" s="98">
        <f>IF(ISERROR(VLOOKUP(DATE(H$3,12,31),Données!$A:$CN,MATCH($B17,Données!$1:$1,0),1)/VLOOKUP(DATE(H$3-1,12,31),Données!$A:$CN,MATCH($B17,Données!$1:$1,0),1)-1),"-",VLOOKUP(DATE(H$3,12,31),Données!$A:$CN,MATCH($B17,Données!$1:$1,0),1)/VLOOKUP(DATE(H$3-1,12,31),Données!$A:$CN,MATCH($B17,Données!$1:$1,0),1)-1)</f>
        <v/>
      </c>
      <c r="I17" s="98">
        <f>IF(ISERROR(VLOOKUP(DATE(I$3,12,31),Données!$A:$CN,MATCH($B17,Données!$1:$1,0),1)/VLOOKUP(DATE(I$3-1,12,31),Données!$A:$CN,MATCH($B17,Données!$1:$1,0),1)-1),"-",VLOOKUP(DATE(I$3,12,31),Données!$A:$CN,MATCH($B17,Données!$1:$1,0),1)/VLOOKUP(DATE(I$3-1,12,31),Données!$A:$CN,MATCH($B17,Données!$1:$1,0),1)-1)</f>
        <v/>
      </c>
      <c r="J17" s="98">
        <f>IF(ISERROR(VLOOKUP(DATE(J$3,12,31),Données!$A:$CN,MATCH($B17,Données!$1:$1,0),1)/VLOOKUP(DATE(J$3-1,12,31),Données!$A:$CN,MATCH($B17,Données!$1:$1,0),1)-1),"-",VLOOKUP(DATE(J$3,12,31),Données!$A:$CN,MATCH($B17,Données!$1:$1,0),1)/VLOOKUP(DATE(J$3-1,12,31),Données!$A:$CN,MATCH($B17,Données!$1:$1,0),1)-1)</f>
        <v/>
      </c>
      <c r="K17" s="98">
        <f>IF(ISERROR(VLOOKUP(DATE(K$3,12,31),Données!$A:$CN,MATCH($B17,Données!$1:$1,0),1)/VLOOKUP(DATE(K$3-1,12,31),Données!$A:$CN,MATCH($B17,Données!$1:$1,0),1)-1),"-",VLOOKUP(DATE(K$3,12,31),Données!$A:$CN,MATCH($B17,Données!$1:$1,0),1)/VLOOKUP(DATE(K$3-1,12,31),Données!$A:$CN,MATCH($B17,Données!$1:$1,0),1)-1)</f>
        <v/>
      </c>
      <c r="L17" s="98">
        <f>IF(ISERROR(VLOOKUP(DATE(L$3,12,31),Données!$A:$CN,MATCH($B17,Données!$1:$1,0),1)/VLOOKUP(DATE(L$3-1,12,31),Données!$A:$CN,MATCH($B17,Données!$1:$1,0),1)-1),"-",VLOOKUP(DATE(L$3,12,31),Données!$A:$CN,MATCH($B17,Données!$1:$1,0),1)/VLOOKUP(DATE(L$3-1,12,31),Données!$A:$CN,MATCH($B17,Données!$1:$1,0),1)-1)</f>
        <v/>
      </c>
      <c r="M17" s="98">
        <f>IF(ISERROR(VLOOKUP(DATE(M$3,12,31),Données!$A:$CN,MATCH($B17,Données!$1:$1,0),1)/VLOOKUP(DATE(M$3-1,12,31),Données!$A:$CN,MATCH($B17,Données!$1:$1,0),1)-1),"-",VLOOKUP(DATE(M$3,12,31),Données!$A:$CN,MATCH($B17,Données!$1:$1,0),1)/VLOOKUP(DATE(M$3-1,12,31),Données!$A:$CN,MATCH($B17,Données!$1:$1,0),1)-1)</f>
        <v/>
      </c>
      <c r="N17" s="99">
        <f>IF(ISERROR(VLOOKUP($B$1,Données!$A:$CN,MATCH($B17,Données!$1:$1,0),1)/VLOOKUP(DATE(N$3-1,12,31),Données!$A:$CN,MATCH($B17,Données!$1:$1,0),1)-1),"-",VLOOKUP($B$1,Données!$A:$CN,MATCH($B17,Données!$1:$1,0),1)/VLOOKUP(DATE(N$3-1,12,31),Données!$A:$CN,MATCH($B17,Données!$1:$1,0),1)-1)</f>
        <v/>
      </c>
    </row>
    <row r="18" ht="13" customHeight="1" s="74">
      <c r="A18" s="95" t="inlineStr">
        <is>
          <t>Franklin Gold &amp; Precious Metals</t>
        </is>
      </c>
      <c r="B18" s="98" t="inlineStr">
        <is>
          <t>LU0496367920</t>
        </is>
      </c>
      <c r="C18" s="98">
        <f>IF(ISERROR(VLOOKUP(DATE(C$3,12,31),Données!$A:$CN,MATCH($B18,Données!$1:$1,0),1)/VLOOKUP(DATE(C$3-1,12,31),Données!$A:$CN,MATCH($B18,Données!$1:$1,0),1)-1),"-",VLOOKUP(DATE(C$3,12,31),Données!$A:$CN,MATCH($B18,Données!$1:$1,0),1)/VLOOKUP(DATE(C$3-1,12,31),Données!$A:$CN,MATCH($B18,Données!$1:$1,0),1)-1)</f>
        <v/>
      </c>
      <c r="D18" s="98">
        <f>IF(ISERROR(VLOOKUP(DATE(D$3,12,31),Données!$A:$CN,MATCH($B18,Données!$1:$1,0),1)/VLOOKUP(DATE(D$3-1,12,31),Données!$A:$CN,MATCH($B18,Données!$1:$1,0),1)-1),"-",VLOOKUP(DATE(D$3,12,31),Données!$A:$CN,MATCH($B18,Données!$1:$1,0),1)/VLOOKUP(DATE(D$3-1,12,31),Données!$A:$CN,MATCH($B18,Données!$1:$1,0),1)-1)</f>
        <v/>
      </c>
      <c r="E18" s="98">
        <f>IF(ISERROR(VLOOKUP(DATE(E$3,12,31),Données!$A:$CN,MATCH($B18,Données!$1:$1,0),1)/VLOOKUP(DATE(E$3-1,12,31),Données!$A:$CN,MATCH($B18,Données!$1:$1,0),1)-1),"-",VLOOKUP(DATE(E$3,12,31),Données!$A:$CN,MATCH($B18,Données!$1:$1,0),1)/VLOOKUP(DATE(E$3-1,12,31),Données!$A:$CN,MATCH($B18,Données!$1:$1,0),1)-1)</f>
        <v/>
      </c>
      <c r="F18" s="98">
        <f>IF(ISERROR(VLOOKUP(DATE(F$3,12,31),Données!$A:$CN,MATCH($B18,Données!$1:$1,0),1)/VLOOKUP(DATE(F$3-1,12,31),Données!$A:$CN,MATCH($B18,Données!$1:$1,0),1)-1),"-",VLOOKUP(DATE(F$3,12,31),Données!$A:$CN,MATCH($B18,Données!$1:$1,0),1)/VLOOKUP(DATE(F$3-1,12,31),Données!$A:$CN,MATCH($B18,Données!$1:$1,0),1)-1)</f>
        <v/>
      </c>
      <c r="G18" s="98">
        <f>IF(ISERROR(VLOOKUP(DATE(G$3,12,31),Données!$A:$CN,MATCH($B18,Données!$1:$1,0),1)/VLOOKUP(DATE(G$3-1,12,31),Données!$A:$CN,MATCH($B18,Données!$1:$1,0),1)-1),"-",VLOOKUP(DATE(G$3,12,31),Données!$A:$CN,MATCH($B18,Données!$1:$1,0),1)/VLOOKUP(DATE(G$3-1,12,31),Données!$A:$CN,MATCH($B18,Données!$1:$1,0),1)-1)</f>
        <v/>
      </c>
      <c r="H18" s="98">
        <f>IF(ISERROR(VLOOKUP(DATE(H$3,12,31),Données!$A:$CN,MATCH($B18,Données!$1:$1,0),1)/VLOOKUP(DATE(H$3-1,12,31),Données!$A:$CN,MATCH($B18,Données!$1:$1,0),1)-1),"-",VLOOKUP(DATE(H$3,12,31),Données!$A:$CN,MATCH($B18,Données!$1:$1,0),1)/VLOOKUP(DATE(H$3-1,12,31),Données!$A:$CN,MATCH($B18,Données!$1:$1,0),1)-1)</f>
        <v/>
      </c>
      <c r="I18" s="98">
        <f>IF(ISERROR(VLOOKUP(DATE(I$3,12,31),Données!$A:$CN,MATCH($B18,Données!$1:$1,0),1)/VLOOKUP(DATE(I$3-1,12,31),Données!$A:$CN,MATCH($B18,Données!$1:$1,0),1)-1),"-",VLOOKUP(DATE(I$3,12,31),Données!$A:$CN,MATCH($B18,Données!$1:$1,0),1)/VLOOKUP(DATE(I$3-1,12,31),Données!$A:$CN,MATCH($B18,Données!$1:$1,0),1)-1)</f>
        <v/>
      </c>
      <c r="J18" s="98">
        <f>IF(ISERROR(VLOOKUP(DATE(J$3,12,31),Données!$A:$CN,MATCH($B18,Données!$1:$1,0),1)/VLOOKUP(DATE(J$3-1,12,31),Données!$A:$CN,MATCH($B18,Données!$1:$1,0),1)-1),"-",VLOOKUP(DATE(J$3,12,31),Données!$A:$CN,MATCH($B18,Données!$1:$1,0),1)/VLOOKUP(DATE(J$3-1,12,31),Données!$A:$CN,MATCH($B18,Données!$1:$1,0),1)-1)</f>
        <v/>
      </c>
      <c r="K18" s="98">
        <f>IF(ISERROR(VLOOKUP(DATE(K$3,12,31),Données!$A:$CN,MATCH($B18,Données!$1:$1,0),1)/VLOOKUP(DATE(K$3-1,12,31),Données!$A:$CN,MATCH($B18,Données!$1:$1,0),1)-1),"-",VLOOKUP(DATE(K$3,12,31),Données!$A:$CN,MATCH($B18,Données!$1:$1,0),1)/VLOOKUP(DATE(K$3-1,12,31),Données!$A:$CN,MATCH($B18,Données!$1:$1,0),1)-1)</f>
        <v/>
      </c>
      <c r="L18" s="98">
        <f>IF(ISERROR(VLOOKUP(DATE(L$3,12,31),Données!$A:$CN,MATCH($B18,Données!$1:$1,0),1)/VLOOKUP(DATE(L$3-1,12,31),Données!$A:$CN,MATCH($B18,Données!$1:$1,0),1)-1),"-",VLOOKUP(DATE(L$3,12,31),Données!$A:$CN,MATCH($B18,Données!$1:$1,0),1)/VLOOKUP(DATE(L$3-1,12,31),Données!$A:$CN,MATCH($B18,Données!$1:$1,0),1)-1)</f>
        <v/>
      </c>
      <c r="M18" s="98">
        <f>IF(ISERROR(VLOOKUP(DATE(M$3,12,31),Données!$A:$CN,MATCH($B18,Données!$1:$1,0),1)/VLOOKUP(DATE(M$3-1,12,31),Données!$A:$CN,MATCH($B18,Données!$1:$1,0),1)-1),"-",VLOOKUP(DATE(M$3,12,31),Données!$A:$CN,MATCH($B18,Données!$1:$1,0),1)/VLOOKUP(DATE(M$3-1,12,31),Données!$A:$CN,MATCH($B18,Données!$1:$1,0),1)-1)</f>
        <v/>
      </c>
      <c r="N18" s="99">
        <f>IF(ISERROR(VLOOKUP($B$1,Données!$A:$CN,MATCH($B18,Données!$1:$1,0),1)/VLOOKUP(DATE(N$3-1,12,31),Données!$A:$CN,MATCH($B18,Données!$1:$1,0),1)-1),"-",VLOOKUP($B$1,Données!$A:$CN,MATCH($B18,Données!$1:$1,0),1)/VLOOKUP(DATE(N$3-1,12,31),Données!$A:$CN,MATCH($B18,Données!$1:$1,0),1)-1)</f>
        <v/>
      </c>
    </row>
    <row r="19" ht="13" customHeight="1" s="74">
      <c r="A19" s="95" t="inlineStr">
        <is>
          <t>DWS Invest Gold and Precious Metals</t>
        </is>
      </c>
      <c r="B19" s="98" t="inlineStr">
        <is>
          <t>LU0273159177</t>
        </is>
      </c>
      <c r="C19" s="98">
        <f>IF(ISERROR(VLOOKUP(DATE(C$3,12,31),Données!$A:$CN,MATCH($B19,Données!$1:$1,0),1)/VLOOKUP(DATE(C$3-1,12,31),Données!$A:$CN,MATCH($B19,Données!$1:$1,0),1)-1),"-",VLOOKUP(DATE(C$3,12,31),Données!$A:$CN,MATCH($B19,Données!$1:$1,0),1)/VLOOKUP(DATE(C$3-1,12,31),Données!$A:$CN,MATCH($B19,Données!$1:$1,0),1)-1)</f>
        <v/>
      </c>
      <c r="D19" s="98">
        <f>IF(ISERROR(VLOOKUP(DATE(D$3,12,31),Données!$A:$CN,MATCH($B19,Données!$1:$1,0),1)/VLOOKUP(DATE(D$3-1,12,31),Données!$A:$CN,MATCH($B19,Données!$1:$1,0),1)-1),"-",VLOOKUP(DATE(D$3,12,31),Données!$A:$CN,MATCH($B19,Données!$1:$1,0),1)/VLOOKUP(DATE(D$3-1,12,31),Données!$A:$CN,MATCH($B19,Données!$1:$1,0),1)-1)</f>
        <v/>
      </c>
      <c r="E19" s="98">
        <f>IF(ISERROR(VLOOKUP(DATE(E$3,12,31),Données!$A:$CN,MATCH($B19,Données!$1:$1,0),1)/VLOOKUP(DATE(E$3-1,12,31),Données!$A:$CN,MATCH($B19,Données!$1:$1,0),1)-1),"-",VLOOKUP(DATE(E$3,12,31),Données!$A:$CN,MATCH($B19,Données!$1:$1,0),1)/VLOOKUP(DATE(E$3-1,12,31),Données!$A:$CN,MATCH($B19,Données!$1:$1,0),1)-1)</f>
        <v/>
      </c>
      <c r="F19" s="98">
        <f>IF(ISERROR(VLOOKUP(DATE(F$3,12,31),Données!$A:$CN,MATCH($B19,Données!$1:$1,0),1)/VLOOKUP(DATE(F$3-1,12,31),Données!$A:$CN,MATCH($B19,Données!$1:$1,0),1)-1),"-",VLOOKUP(DATE(F$3,12,31),Données!$A:$CN,MATCH($B19,Données!$1:$1,0),1)/VLOOKUP(DATE(F$3-1,12,31),Données!$A:$CN,MATCH($B19,Données!$1:$1,0),1)-1)</f>
        <v/>
      </c>
      <c r="G19" s="98">
        <f>IF(ISERROR(VLOOKUP(DATE(G$3,12,31),Données!$A:$CN,MATCH($B19,Données!$1:$1,0),1)/VLOOKUP(DATE(G$3-1,12,31),Données!$A:$CN,MATCH($B19,Données!$1:$1,0),1)-1),"-",VLOOKUP(DATE(G$3,12,31),Données!$A:$CN,MATCH($B19,Données!$1:$1,0),1)/VLOOKUP(DATE(G$3-1,12,31),Données!$A:$CN,MATCH($B19,Données!$1:$1,0),1)-1)</f>
        <v/>
      </c>
      <c r="H19" s="98">
        <f>IF(ISERROR(VLOOKUP(DATE(H$3,12,31),Données!$A:$CN,MATCH($B19,Données!$1:$1,0),1)/VLOOKUP(DATE(H$3-1,12,31),Données!$A:$CN,MATCH($B19,Données!$1:$1,0),1)-1),"-",VLOOKUP(DATE(H$3,12,31),Données!$A:$CN,MATCH($B19,Données!$1:$1,0),1)/VLOOKUP(DATE(H$3-1,12,31),Données!$A:$CN,MATCH($B19,Données!$1:$1,0),1)-1)</f>
        <v/>
      </c>
      <c r="I19" s="98">
        <f>IF(ISERROR(VLOOKUP(DATE(I$3,12,31),Données!$A:$CN,MATCH($B19,Données!$1:$1,0),1)/VLOOKUP(DATE(I$3-1,12,31),Données!$A:$CN,MATCH($B19,Données!$1:$1,0),1)-1),"-",VLOOKUP(DATE(I$3,12,31),Données!$A:$CN,MATCH($B19,Données!$1:$1,0),1)/VLOOKUP(DATE(I$3-1,12,31),Données!$A:$CN,MATCH($B19,Données!$1:$1,0),1)-1)</f>
        <v/>
      </c>
      <c r="J19" s="98">
        <f>IF(ISERROR(VLOOKUP(DATE(J$3,12,31),Données!$A:$CN,MATCH($B19,Données!$1:$1,0),1)/VLOOKUP(DATE(J$3-1,12,31),Données!$A:$CN,MATCH($B19,Données!$1:$1,0),1)-1),"-",VLOOKUP(DATE(J$3,12,31),Données!$A:$CN,MATCH($B19,Données!$1:$1,0),1)/VLOOKUP(DATE(J$3-1,12,31),Données!$A:$CN,MATCH($B19,Données!$1:$1,0),1)-1)</f>
        <v/>
      </c>
      <c r="K19" s="98">
        <f>IF(ISERROR(VLOOKUP(DATE(K$3,12,31),Données!$A:$CN,MATCH($B19,Données!$1:$1,0),1)/VLOOKUP(DATE(K$3-1,12,31),Données!$A:$CN,MATCH($B19,Données!$1:$1,0),1)-1),"-",VLOOKUP(DATE(K$3,12,31),Données!$A:$CN,MATCH($B19,Données!$1:$1,0),1)/VLOOKUP(DATE(K$3-1,12,31),Données!$A:$CN,MATCH($B19,Données!$1:$1,0),1)-1)</f>
        <v/>
      </c>
      <c r="L19" s="98">
        <f>IF(ISERROR(VLOOKUP(DATE(L$3,12,31),Données!$A:$CN,MATCH($B19,Données!$1:$1,0),1)/VLOOKUP(DATE(L$3-1,12,31),Données!$A:$CN,MATCH($B19,Données!$1:$1,0),1)-1),"-",VLOOKUP(DATE(L$3,12,31),Données!$A:$CN,MATCH($B19,Données!$1:$1,0),1)/VLOOKUP(DATE(L$3-1,12,31),Données!$A:$CN,MATCH($B19,Données!$1:$1,0),1)-1)</f>
        <v/>
      </c>
      <c r="M19" s="98">
        <f>IF(ISERROR(VLOOKUP(DATE(M$3,12,31),Données!$A:$CN,MATCH($B19,Données!$1:$1,0),1)/VLOOKUP(DATE(M$3-1,12,31),Données!$A:$CN,MATCH($B19,Données!$1:$1,0),1)-1),"-",VLOOKUP(DATE(M$3,12,31),Données!$A:$CN,MATCH($B19,Données!$1:$1,0),1)/VLOOKUP(DATE(M$3-1,12,31),Données!$A:$CN,MATCH($B19,Données!$1:$1,0),1)-1)</f>
        <v/>
      </c>
      <c r="N19" s="99">
        <f>IF(ISERROR(VLOOKUP($B$1,Données!$A:$CN,MATCH($B19,Données!$1:$1,0),1)/VLOOKUP(DATE(N$3-1,12,31),Données!$A:$CN,MATCH($B19,Données!$1:$1,0),1)-1),"-",VLOOKUP($B$1,Données!$A:$CN,MATCH($B19,Données!$1:$1,0),1)/VLOOKUP(DATE(N$3-1,12,31),Données!$A:$CN,MATCH($B19,Données!$1:$1,0),1)-1)</f>
        <v/>
      </c>
    </row>
    <row r="20" ht="13" customHeight="1" s="74">
      <c r="A20" s="95" t="inlineStr">
        <is>
          <t>MSCI Europe</t>
        </is>
      </c>
      <c r="B20" s="110" t="inlineStr">
        <is>
          <t>IXMSEURPNEUR</t>
        </is>
      </c>
      <c r="C20" s="98">
        <f>IF(ISERROR(VLOOKUP(DATE(C$3,12,31),Données!$A:$CN,MATCH($B20,Données!$1:$1,0),1)/VLOOKUP(DATE(C$3-1,12,31),Données!$A:$CN,MATCH($B20,Données!$1:$1,0),1)-1),"-",VLOOKUP(DATE(C$3,12,31),Données!$A:$CN,MATCH($B20,Données!$1:$1,0),1)/VLOOKUP(DATE(C$3-1,12,31),Données!$A:$CN,MATCH($B20,Données!$1:$1,0),1)-1)</f>
        <v/>
      </c>
      <c r="D20" s="98">
        <f>IF(ISERROR(VLOOKUP(DATE(D$3,12,31),Données!$A:$CN,MATCH($B20,Données!$1:$1,0),1)/VLOOKUP(DATE(D$3-1,12,31),Données!$A:$CN,MATCH($B20,Données!$1:$1,0),1)-1),"-",VLOOKUP(DATE(D$3,12,31),Données!$A:$CN,MATCH($B20,Données!$1:$1,0),1)/VLOOKUP(DATE(D$3-1,12,31),Données!$A:$CN,MATCH($B20,Données!$1:$1,0),1)-1)</f>
        <v/>
      </c>
      <c r="E20" s="98">
        <f>IF(ISERROR(VLOOKUP(DATE(E$3,12,31),Données!$A:$CN,MATCH($B20,Données!$1:$1,0),1)/VLOOKUP(DATE(E$3-1,12,31),Données!$A:$CN,MATCH($B20,Données!$1:$1,0),1)-1),"-",VLOOKUP(DATE(E$3,12,31),Données!$A:$CN,MATCH($B20,Données!$1:$1,0),1)/VLOOKUP(DATE(E$3-1,12,31),Données!$A:$CN,MATCH($B20,Données!$1:$1,0),1)-1)</f>
        <v/>
      </c>
      <c r="F20" s="98">
        <f>IF(ISERROR(VLOOKUP(DATE(F$3,12,31),Données!$A:$CN,MATCH($B20,Données!$1:$1,0),1)/VLOOKUP(DATE(F$3-1,12,31),Données!$A:$CN,MATCH($B20,Données!$1:$1,0),1)-1),"-",VLOOKUP(DATE(F$3,12,31),Données!$A:$CN,MATCH($B20,Données!$1:$1,0),1)/VLOOKUP(DATE(F$3-1,12,31),Données!$A:$CN,MATCH($B20,Données!$1:$1,0),1)-1)</f>
        <v/>
      </c>
      <c r="G20" s="98">
        <f>IF(ISERROR(VLOOKUP(DATE(G$3,12,31),Données!$A:$CN,MATCH($B20,Données!$1:$1,0),1)/VLOOKUP(DATE(G$3-1,12,31),Données!$A:$CN,MATCH($B20,Données!$1:$1,0),1)-1),"-",VLOOKUP(DATE(G$3,12,31),Données!$A:$CN,MATCH($B20,Données!$1:$1,0),1)/VLOOKUP(DATE(G$3-1,12,31),Données!$A:$CN,MATCH($B20,Données!$1:$1,0),1)-1)</f>
        <v/>
      </c>
      <c r="H20" s="98">
        <f>IF(ISERROR(VLOOKUP(DATE(H$3,12,31),Données!$A:$CN,MATCH($B20,Données!$1:$1,0),1)/VLOOKUP(DATE(H$3-1,12,31),Données!$A:$CN,MATCH($B20,Données!$1:$1,0),1)-1),"-",VLOOKUP(DATE(H$3,12,31),Données!$A:$CN,MATCH($B20,Données!$1:$1,0),1)/VLOOKUP(DATE(H$3-1,12,31),Données!$A:$CN,MATCH($B20,Données!$1:$1,0),1)-1)</f>
        <v/>
      </c>
      <c r="I20" s="98">
        <f>IF(ISERROR(VLOOKUP(DATE(I$3,12,31),Données!$A:$CN,MATCH($B20,Données!$1:$1,0),1)/VLOOKUP(DATE(I$3-1,12,31),Données!$A:$CN,MATCH($B20,Données!$1:$1,0),1)-1),"-",VLOOKUP(DATE(I$3,12,31),Données!$A:$CN,MATCH($B20,Données!$1:$1,0),1)/VLOOKUP(DATE(I$3-1,12,31),Données!$A:$CN,MATCH($B20,Données!$1:$1,0),1)-1)</f>
        <v/>
      </c>
      <c r="J20" s="98">
        <f>IF(ISERROR(VLOOKUP(DATE(J$3,12,31),Données!$A:$CN,MATCH($B20,Données!$1:$1,0),1)/VLOOKUP(DATE(J$3-1,12,31),Données!$A:$CN,MATCH($B20,Données!$1:$1,0),1)-1),"-",VLOOKUP(DATE(J$3,12,31),Données!$A:$CN,MATCH($B20,Données!$1:$1,0),1)/VLOOKUP(DATE(J$3-1,12,31),Données!$A:$CN,MATCH($B20,Données!$1:$1,0),1)-1)</f>
        <v/>
      </c>
      <c r="K20" s="98">
        <f>IF(ISERROR(VLOOKUP(DATE(K$3,12,31),Données!$A:$CN,MATCH($B20,Données!$1:$1,0),1)/VLOOKUP(DATE(K$3-1,12,31),Données!$A:$CN,MATCH($B20,Données!$1:$1,0),1)-1),"-",VLOOKUP(DATE(K$3,12,31),Données!$A:$CN,MATCH($B20,Données!$1:$1,0),1)/VLOOKUP(DATE(K$3-1,12,31),Données!$A:$CN,MATCH($B20,Données!$1:$1,0),1)-1)</f>
        <v/>
      </c>
      <c r="L20" s="98">
        <f>IF(ISERROR(VLOOKUP(DATE(L$3,12,31),Données!$A:$CN,MATCH($B20,Données!$1:$1,0),1)/VLOOKUP(DATE(L$3-1,12,31),Données!$A:$CN,MATCH($B20,Données!$1:$1,0),1)-1),"-",VLOOKUP(DATE(L$3,12,31),Données!$A:$CN,MATCH($B20,Données!$1:$1,0),1)/VLOOKUP(DATE(L$3-1,12,31),Données!$A:$CN,MATCH($B20,Données!$1:$1,0),1)-1)</f>
        <v/>
      </c>
      <c r="M20" s="98">
        <f>IF(ISERROR(VLOOKUP(DATE(M$3,12,31),Données!$A:$CN,MATCH($B20,Données!$1:$1,0),1)/VLOOKUP(DATE(M$3-1,12,31),Données!$A:$CN,MATCH($B20,Données!$1:$1,0),1)-1),"-",VLOOKUP(DATE(M$3,12,31),Données!$A:$CN,MATCH($B20,Données!$1:$1,0),1)/VLOOKUP(DATE(M$3-1,12,31),Données!$A:$CN,MATCH($B20,Données!$1:$1,0),1)-1)</f>
        <v/>
      </c>
      <c r="N20" s="99">
        <f>IF(ISERROR(VLOOKUP($B$1,Données!$A:$CN,MATCH($B20,Données!$1:$1,0),1)/VLOOKUP(DATE(N$3-1,12,31),Données!$A:$CN,MATCH($B20,Données!$1:$1,0),1)-1),"-",VLOOKUP($B$1,Données!$A:$CN,MATCH($B20,Données!$1:$1,0),1)/VLOOKUP(DATE(N$3-1,12,31),Données!$A:$CN,MATCH($B20,Données!$1:$1,0),1)-1)</f>
        <v/>
      </c>
    </row>
    <row r="21" ht="13" customHeight="1" s="74">
      <c r="A21" s="95" t="inlineStr">
        <is>
          <t>MSCI AC World (EUR)</t>
        </is>
      </c>
      <c r="B21" s="110" t="inlineStr">
        <is>
          <t>IXMSACWINEUR</t>
        </is>
      </c>
      <c r="C21" s="98">
        <f>IF(ISERROR(VLOOKUP(DATE(C$3,12,31),Données!$A:$CN,MATCH($B21,Données!$1:$1,0),1)/VLOOKUP(DATE(C$3-1,12,31),Données!$A:$CN,MATCH($B21,Données!$1:$1,0),1)-1),"-",VLOOKUP(DATE(C$3,12,31),Données!$A:$CN,MATCH($B21,Données!$1:$1,0),1)/VLOOKUP(DATE(C$3-1,12,31),Données!$A:$CN,MATCH($B21,Données!$1:$1,0),1)-1)</f>
        <v/>
      </c>
      <c r="D21" s="98">
        <f>IF(ISERROR(VLOOKUP(DATE(D$3,12,31),Données!$A:$CN,MATCH($B21,Données!$1:$1,0),1)/VLOOKUP(DATE(D$3-1,12,31),Données!$A:$CN,MATCH($B21,Données!$1:$1,0),1)-1),"-",VLOOKUP(DATE(D$3,12,31),Données!$A:$CN,MATCH($B21,Données!$1:$1,0),1)/VLOOKUP(DATE(D$3-1,12,31),Données!$A:$CN,MATCH($B21,Données!$1:$1,0),1)-1)</f>
        <v/>
      </c>
      <c r="E21" s="98">
        <f>IF(ISERROR(VLOOKUP(DATE(E$3,12,31),Données!$A:$CN,MATCH($B21,Données!$1:$1,0),1)/VLOOKUP(DATE(E$3-1,12,31),Données!$A:$CN,MATCH($B21,Données!$1:$1,0),1)-1),"-",VLOOKUP(DATE(E$3,12,31),Données!$A:$CN,MATCH($B21,Données!$1:$1,0),1)/VLOOKUP(DATE(E$3-1,12,31),Données!$A:$CN,MATCH($B21,Données!$1:$1,0),1)-1)</f>
        <v/>
      </c>
      <c r="F21" s="98">
        <f>IF(ISERROR(VLOOKUP(DATE(F$3,12,31),Données!$A:$CN,MATCH($B21,Données!$1:$1,0),1)/VLOOKUP(DATE(F$3-1,12,31),Données!$A:$CN,MATCH($B21,Données!$1:$1,0),1)-1),"-",VLOOKUP(DATE(F$3,12,31),Données!$A:$CN,MATCH($B21,Données!$1:$1,0),1)/VLOOKUP(DATE(F$3-1,12,31),Données!$A:$CN,MATCH($B21,Données!$1:$1,0),1)-1)</f>
        <v/>
      </c>
      <c r="G21" s="98">
        <f>IF(ISERROR(VLOOKUP(DATE(G$3,12,31),Données!$A:$CN,MATCH($B21,Données!$1:$1,0),1)/VLOOKUP(DATE(G$3-1,12,31),Données!$A:$CN,MATCH($B21,Données!$1:$1,0),1)-1),"-",VLOOKUP(DATE(G$3,12,31),Données!$A:$CN,MATCH($B21,Données!$1:$1,0),1)/VLOOKUP(DATE(G$3-1,12,31),Données!$A:$CN,MATCH($B21,Données!$1:$1,0),1)-1)</f>
        <v/>
      </c>
      <c r="H21" s="98">
        <f>IF(ISERROR(VLOOKUP(DATE(H$3,12,31),Données!$A:$CN,MATCH($B21,Données!$1:$1,0),1)/VLOOKUP(DATE(H$3-1,12,31),Données!$A:$CN,MATCH($B21,Données!$1:$1,0),1)-1),"-",VLOOKUP(DATE(H$3,12,31),Données!$A:$CN,MATCH($B21,Données!$1:$1,0),1)/VLOOKUP(DATE(H$3-1,12,31),Données!$A:$CN,MATCH($B21,Données!$1:$1,0),1)-1)</f>
        <v/>
      </c>
      <c r="I21" s="98">
        <f>IF(ISERROR(VLOOKUP(DATE(I$3,12,31),Données!$A:$CN,MATCH($B21,Données!$1:$1,0),1)/VLOOKUP(DATE(I$3-1,12,31),Données!$A:$CN,MATCH($B21,Données!$1:$1,0),1)-1),"-",VLOOKUP(DATE(I$3,12,31),Données!$A:$CN,MATCH($B21,Données!$1:$1,0),1)/VLOOKUP(DATE(I$3-1,12,31),Données!$A:$CN,MATCH($B21,Données!$1:$1,0),1)-1)</f>
        <v/>
      </c>
      <c r="J21" s="98">
        <f>IF(ISERROR(VLOOKUP(DATE(J$3,12,31),Données!$A:$CN,MATCH($B21,Données!$1:$1,0),1)/VLOOKUP(DATE(J$3-1,12,31),Données!$A:$CN,MATCH($B21,Données!$1:$1,0),1)-1),"-",VLOOKUP(DATE(J$3,12,31),Données!$A:$CN,MATCH($B21,Données!$1:$1,0),1)/VLOOKUP(DATE(J$3-1,12,31),Données!$A:$CN,MATCH($B21,Données!$1:$1,0),1)-1)</f>
        <v/>
      </c>
      <c r="K21" s="98">
        <f>IF(ISERROR(VLOOKUP(DATE(K$3,12,31),Données!$A:$CN,MATCH($B21,Données!$1:$1,0),1)/VLOOKUP(DATE(K$3-1,12,31),Données!$A:$CN,MATCH($B21,Données!$1:$1,0),1)-1),"-",VLOOKUP(DATE(K$3,12,31),Données!$A:$CN,MATCH($B21,Données!$1:$1,0),1)/VLOOKUP(DATE(K$3-1,12,31),Données!$A:$CN,MATCH($B21,Données!$1:$1,0),1)-1)</f>
        <v/>
      </c>
      <c r="L21" s="98">
        <f>IF(ISERROR(VLOOKUP(DATE(L$3,12,31),Données!$A:$CN,MATCH($B21,Données!$1:$1,0),1)/VLOOKUP(DATE(L$3-1,12,31),Données!$A:$CN,MATCH($B21,Données!$1:$1,0),1)-1),"-",VLOOKUP(DATE(L$3,12,31),Données!$A:$CN,MATCH($B21,Données!$1:$1,0),1)/VLOOKUP(DATE(L$3-1,12,31),Données!$A:$CN,MATCH($B21,Données!$1:$1,0),1)-1)</f>
        <v/>
      </c>
      <c r="M21" s="98">
        <f>IF(ISERROR(VLOOKUP(DATE(M$3,12,31),Données!$A:$CN,MATCH($B21,Données!$1:$1,0),1)/VLOOKUP(DATE(M$3-1,12,31),Données!$A:$CN,MATCH($B21,Données!$1:$1,0),1)-1),"-",VLOOKUP(DATE(M$3,12,31),Données!$A:$CN,MATCH($B21,Données!$1:$1,0),1)/VLOOKUP(DATE(M$3-1,12,31),Données!$A:$CN,MATCH($B21,Données!$1:$1,0),1)-1)</f>
        <v/>
      </c>
      <c r="N21" s="99">
        <f>IF(ISERROR(VLOOKUP($B$1,Données!$A:$CN,MATCH($B21,Données!$1:$1,0),1)/VLOOKUP(DATE(N$3-1,12,31),Données!$A:$CN,MATCH($B21,Données!$1:$1,0),1)-1),"-",VLOOKUP($B$1,Données!$A:$CN,MATCH($B21,Données!$1:$1,0),1)/VLOOKUP(DATE(N$3-1,12,31),Données!$A:$CN,MATCH($B21,Données!$1:$1,0),1)-1)</f>
        <v/>
      </c>
    </row>
    <row r="22" ht="13.5" customHeight="1" s="74">
      <c r="A22" s="101" t="inlineStr">
        <is>
          <t>MSCI EM NR (EUR)</t>
        </is>
      </c>
      <c r="B22" s="111" t="inlineStr">
        <is>
          <t>IXMSCIEMNEUR</t>
        </is>
      </c>
      <c r="C22" s="104">
        <f>IF(ISERROR(VLOOKUP(DATE(C$3,12,31),Données!$A:$CN,MATCH($B22,Données!$1:$1,0),1)/VLOOKUP(DATE(C$3-1,12,31),Données!$A:$CN,MATCH($B22,Données!$1:$1,0),1)-1),"-",VLOOKUP(DATE(C$3,12,31),Données!$A:$CN,MATCH($B22,Données!$1:$1,0),1)/VLOOKUP(DATE(C$3-1,12,31),Données!$A:$CN,MATCH($B22,Données!$1:$1,0),1)-1)</f>
        <v/>
      </c>
      <c r="D22" s="104">
        <f>IF(ISERROR(VLOOKUP(DATE(D$3,12,31),Données!$A:$CN,MATCH($B22,Données!$1:$1,0),1)/VLOOKUP(DATE(D$3-1,12,31),Données!$A:$CN,MATCH($B22,Données!$1:$1,0),1)-1),"-",VLOOKUP(DATE(D$3,12,31),Données!$A:$CN,MATCH($B22,Données!$1:$1,0),1)/VLOOKUP(DATE(D$3-1,12,31),Données!$A:$CN,MATCH($B22,Données!$1:$1,0),1)-1)</f>
        <v/>
      </c>
      <c r="E22" s="104">
        <f>IF(ISERROR(VLOOKUP(DATE(E$3,12,31),Données!$A:$CN,MATCH($B22,Données!$1:$1,0),1)/VLOOKUP(DATE(E$3-1,12,31),Données!$A:$CN,MATCH($B22,Données!$1:$1,0),1)-1),"-",VLOOKUP(DATE(E$3,12,31),Données!$A:$CN,MATCH($B22,Données!$1:$1,0),1)/VLOOKUP(DATE(E$3-1,12,31),Données!$A:$CN,MATCH($B22,Données!$1:$1,0),1)-1)</f>
        <v/>
      </c>
      <c r="F22" s="104">
        <f>IF(ISERROR(VLOOKUP(DATE(F$3,12,31),Données!$A:$CN,MATCH($B22,Données!$1:$1,0),1)/VLOOKUP(DATE(F$3-1,12,31),Données!$A:$CN,MATCH($B22,Données!$1:$1,0),1)-1),"-",VLOOKUP(DATE(F$3,12,31),Données!$A:$CN,MATCH($B22,Données!$1:$1,0),1)/VLOOKUP(DATE(F$3-1,12,31),Données!$A:$CN,MATCH($B22,Données!$1:$1,0),1)-1)</f>
        <v/>
      </c>
      <c r="G22" s="104">
        <f>IF(ISERROR(VLOOKUP(DATE(G$3,12,31),Données!$A:$CN,MATCH($B22,Données!$1:$1,0),1)/VLOOKUP(DATE(G$3-1,12,31),Données!$A:$CN,MATCH($B22,Données!$1:$1,0),1)-1),"-",VLOOKUP(DATE(G$3,12,31),Données!$A:$CN,MATCH($B22,Données!$1:$1,0),1)/VLOOKUP(DATE(G$3-1,12,31),Données!$A:$CN,MATCH($B22,Données!$1:$1,0),1)-1)</f>
        <v/>
      </c>
      <c r="H22" s="104">
        <f>IF(ISERROR(VLOOKUP(DATE(H$3,12,31),Données!$A:$CN,MATCH($B22,Données!$1:$1,0),1)/VLOOKUP(DATE(H$3-1,12,31),Données!$A:$CN,MATCH($B22,Données!$1:$1,0),1)-1),"-",VLOOKUP(DATE(H$3,12,31),Données!$A:$CN,MATCH($B22,Données!$1:$1,0),1)/VLOOKUP(DATE(H$3-1,12,31),Données!$A:$CN,MATCH($B22,Données!$1:$1,0),1)-1)</f>
        <v/>
      </c>
      <c r="I22" s="104">
        <f>IF(ISERROR(VLOOKUP(DATE(I$3,12,31),Données!$A:$CN,MATCH($B22,Données!$1:$1,0),1)/VLOOKUP(DATE(I$3-1,12,31),Données!$A:$CN,MATCH($B22,Données!$1:$1,0),1)-1),"-",VLOOKUP(DATE(I$3,12,31),Données!$A:$CN,MATCH($B22,Données!$1:$1,0),1)/VLOOKUP(DATE(I$3-1,12,31),Données!$A:$CN,MATCH($B22,Données!$1:$1,0),1)-1)</f>
        <v/>
      </c>
      <c r="J22" s="104">
        <f>IF(ISERROR(VLOOKUP(DATE(J$3,12,31),Données!$A:$CN,MATCH($B22,Données!$1:$1,0),1)/VLOOKUP(DATE(J$3-1,12,31),Données!$A:$CN,MATCH($B22,Données!$1:$1,0),1)-1),"-",VLOOKUP(DATE(J$3,12,31),Données!$A:$CN,MATCH($B22,Données!$1:$1,0),1)/VLOOKUP(DATE(J$3-1,12,31),Données!$A:$CN,MATCH($B22,Données!$1:$1,0),1)-1)</f>
        <v/>
      </c>
      <c r="K22" s="104">
        <f>IF(ISERROR(VLOOKUP(DATE(K$3,12,31),Données!$A:$CN,MATCH($B22,Données!$1:$1,0),1)/VLOOKUP(DATE(K$3-1,12,31),Données!$A:$CN,MATCH($B22,Données!$1:$1,0),1)-1),"-",VLOOKUP(DATE(K$3,12,31),Données!$A:$CN,MATCH($B22,Données!$1:$1,0),1)/VLOOKUP(DATE(K$3-1,12,31),Données!$A:$CN,MATCH($B22,Données!$1:$1,0),1)-1)</f>
        <v/>
      </c>
      <c r="L22" s="104">
        <f>IF(ISERROR(VLOOKUP(DATE(L$3,12,31),Données!$A:$CN,MATCH($B22,Données!$1:$1,0),1)/VLOOKUP(DATE(L$3-1,12,31),Données!$A:$CN,MATCH($B22,Données!$1:$1,0),1)-1),"-",VLOOKUP(DATE(L$3,12,31),Données!$A:$CN,MATCH($B22,Données!$1:$1,0),1)/VLOOKUP(DATE(L$3-1,12,31),Données!$A:$CN,MATCH($B22,Données!$1:$1,0),1)-1)</f>
        <v/>
      </c>
      <c r="M22" s="104">
        <f>IF(ISERROR(VLOOKUP(DATE(M$3,12,31),Données!$A:$CN,MATCH($B22,Données!$1:$1,0),1)/VLOOKUP(DATE(M$3-1,12,31),Données!$A:$CN,MATCH($B22,Données!$1:$1,0),1)-1),"-",VLOOKUP(DATE(M$3,12,31),Données!$A:$CN,MATCH($B22,Données!$1:$1,0),1)/VLOOKUP(DATE(M$3-1,12,31),Données!$A:$CN,MATCH($B22,Données!$1:$1,0),1)-1)</f>
        <v/>
      </c>
      <c r="N22" s="105">
        <f>IF(ISERROR(VLOOKUP($B$1,Données!$A:$CN,MATCH($B22,Données!$1:$1,0),1)/VLOOKUP(DATE(N$3-1,12,31),Données!$A:$CN,MATCH($B22,Données!$1:$1,0),1)-1),"-",VLOOKUP($B$1,Données!$A:$CN,MATCH($B22,Données!$1:$1,0),1)/VLOOKUP(DATE(N$3-1,12,31),Données!$A:$CN,MATCH($B22,Données!$1:$1,0),1)-1)</f>
        <v/>
      </c>
    </row>
  </sheetData>
  <printOptions horizontalCentered="0" verticalCentered="0" headings="0" gridLines="0" gridLinesSet="1"/>
  <pageMargins left="0.7875" right="0.7875" top="0.9840277777777779" bottom="0.9840277777777779" header="0.511805555555555" footer="0.511805555555555"/>
  <pageSetup orientation="landscape" paperSize="9" scale="100" fitToHeight="1" fitToWidth="1" firstPageNumber="0" useFirstPageNumber="0" pageOrder="downThenOver" blackAndWhite="0" draft="0" horizontalDpi="300" verticalDpi="300" copies="1"/>
  <headerFooter differentOddEven="0" differentFirst="0">
    <oddHeader>&amp;C&amp;14 GAMME BLUE ASSOCIATES</oddHeader>
    <oddFooter/>
    <evenHeader/>
    <evenFooter/>
    <firstHeader/>
    <firstFooter/>
  </headerFooter>
</worksheet>
</file>

<file path=xl/worksheets/sheet7.xml><?xml version="1.0" encoding="utf-8"?>
<worksheet xmlns="http://schemas.openxmlformats.org/spreadsheetml/2006/main">
  <sheetPr filterMode="0">
    <tabColor rgb="FF9DC3E6"/>
    <outlinePr summaryBelow="1" summaryRight="1"/>
    <pageSetUpPr fitToPage="1"/>
  </sheetPr>
  <dimension ref="A1:L30"/>
  <sheetViews>
    <sheetView showFormulas="0" showGridLines="1" showRowColHeaders="1" showZeros="1" rightToLeft="0" tabSelected="0" showOutlineSymbols="1" defaultGridColor="1" view="normal" topLeftCell="A1" colorId="64" zoomScale="85" zoomScaleNormal="85" zoomScalePageLayoutView="100" workbookViewId="0">
      <selection pane="topLeft" activeCell="C2" activeCellId="0" sqref="C2"/>
    </sheetView>
  </sheetViews>
  <sheetFormatPr baseColWidth="8" defaultColWidth="8.9921875" defaultRowHeight="13" zeroHeight="0" outlineLevelRow="0"/>
  <cols>
    <col width="54.8" customWidth="1" style="75" min="1" max="1"/>
    <col width="14.3" customWidth="1" style="75" min="2" max="2"/>
    <col width="26.3" customWidth="1" style="75" min="3" max="4"/>
    <col width="13.79" customWidth="1" style="75" min="5" max="5"/>
    <col width="12.3" customWidth="1" style="75" min="6" max="6"/>
    <col width="15.2" customWidth="1" style="75" min="7" max="7"/>
    <col width="10.3" customWidth="1" style="75" min="8" max="11"/>
    <col width="9" customWidth="1" style="75" min="12" max="1024"/>
  </cols>
  <sheetData>
    <row r="1" ht="26.5" customHeight="1" s="74">
      <c r="A1" s="76" t="inlineStr">
        <is>
          <t>VOLATILITE POINTS QUOTIDIENS &amp; MENSUELS</t>
        </is>
      </c>
      <c r="B1" s="76" t="n"/>
      <c r="C1" s="77" t="inlineStr">
        <is>
          <t>Date de fin</t>
        </is>
      </c>
      <c r="D1" s="77" t="inlineStr">
        <is>
          <t>Nbre mois calcul volatilité</t>
        </is>
      </c>
      <c r="E1" s="79" t="inlineStr">
        <is>
          <t>Date de début des calculs</t>
        </is>
      </c>
      <c r="F1" s="79" t="inlineStr">
        <is>
          <t>Nbre mois graph</t>
        </is>
      </c>
      <c r="G1" s="79" t="inlineStr">
        <is>
          <t>Date de début</t>
        </is>
      </c>
    </row>
    <row r="2" ht="13.5" customHeight="1" s="74">
      <c r="C2" s="80" t="n">
        <v>44651</v>
      </c>
      <c r="D2" s="112" t="n">
        <v>36</v>
      </c>
      <c r="E2" s="113">
        <f>DATE(YEAR(C2),MONTH(C2)-D2+1,)</f>
        <v/>
      </c>
      <c r="F2" s="114" t="n"/>
      <c r="G2" s="82">
        <f>IF(DATE(YEAR(C2),MONTH(C2)-F2+1,-1)&lt;38533,TEXT(DATE(YEAR(C2),MONTH(C2)-D2+1,),"jj/mm/aa")&amp;": Date impossible",DATE(YEAR(C2),MONTH(C2)-D2+1,))</f>
        <v/>
      </c>
      <c r="H2" s="73" t="n"/>
    </row>
    <row r="3" hidden="1" ht="13" customHeight="1" s="74">
      <c r="C3" s="94">
        <f>MATCH(C2,Perfsq!A:A,1)</f>
        <v/>
      </c>
      <c r="D3" s="94">
        <f>C3-E3</f>
        <v/>
      </c>
      <c r="E3" s="94">
        <f>MATCH(E2,Perfsq!A:A,1)</f>
        <v/>
      </c>
      <c r="F3" s="94" t="n"/>
      <c r="G3" s="94" t="n"/>
    </row>
    <row r="4" hidden="1" ht="13" customHeight="1" s="74">
      <c r="C4" s="94">
        <f>TEXT("Perfsq!"&amp;"A"&amp;(C3),0)</f>
        <v/>
      </c>
      <c r="D4" s="94" t="n"/>
      <c r="E4" s="94">
        <f>TEXT("Perfsq!"&amp;"A"&amp;(E3+1),0)</f>
        <v/>
      </c>
      <c r="F4" s="94" t="n"/>
      <c r="G4" s="94" t="n"/>
    </row>
    <row r="5" hidden="1" ht="13" customHeight="1" s="74">
      <c r="C5" s="94" t="n"/>
      <c r="D5" s="94" t="n"/>
      <c r="E5" s="94" t="n"/>
      <c r="F5" s="94" t="n"/>
      <c r="G5" s="94" t="n"/>
    </row>
    <row r="6" hidden="1" ht="13" customHeight="1" s="74">
      <c r="C6" s="94">
        <f>MATCH(DATE(YEAR(C2),MONTH(C2),),Perfsm!A:A,1)+1</f>
        <v/>
      </c>
      <c r="D6" s="94">
        <f>C6-E6</f>
        <v/>
      </c>
      <c r="E6" s="94">
        <f>MATCH(E2,Perfsm!A:A,1)</f>
        <v/>
      </c>
      <c r="F6" s="94" t="n"/>
      <c r="G6" s="94" t="n"/>
    </row>
    <row r="7" hidden="1" ht="13" customHeight="1" s="74">
      <c r="C7" s="94">
        <f>TEXT("'Perfsm'!"&amp;"A"&amp;(C6),0)</f>
        <v/>
      </c>
      <c r="D7" s="94" t="n"/>
      <c r="E7" s="94">
        <f>TEXT("'Perfsm'!"&amp;"A"&amp;(E6+1),0)</f>
        <v/>
      </c>
      <c r="F7" s="94" t="n"/>
      <c r="G7" s="94" t="n"/>
    </row>
    <row r="8" ht="13.5" customHeight="1" s="74">
      <c r="C8" s="94" t="n"/>
      <c r="D8" s="94" t="n"/>
      <c r="E8" s="94" t="n"/>
      <c r="F8" s="94" t="n"/>
      <c r="G8" s="94" t="n"/>
    </row>
    <row r="9" ht="13.5" customHeight="1" s="74">
      <c r="A9" s="115">
        <f>"Volatilité annualisée "&amp;TEXT(E2,"jj/mm/aa")&amp;"&gt;"&amp;TEXT(C2,"jj/mm/aa")</f>
        <v/>
      </c>
      <c r="B9" s="86" t="inlineStr">
        <is>
          <t>ISIN</t>
        </is>
      </c>
      <c r="C9" s="87" t="inlineStr">
        <is>
          <t>Points Quotidiens</t>
        </is>
      </c>
      <c r="D9" s="88" t="inlineStr">
        <is>
          <t>Points Mensuels</t>
        </is>
      </c>
      <c r="E9" s="116" t="n"/>
      <c r="F9" s="116" t="n"/>
      <c r="G9" s="116" t="n"/>
      <c r="H9" s="116" t="n"/>
    </row>
    <row r="10" ht="13" customHeight="1" s="74">
      <c r="A10" s="117" t="inlineStr">
        <is>
          <t>BSPM-A-EUR</t>
        </is>
      </c>
      <c r="B10" s="92" t="inlineStr">
        <is>
          <t>LU1128909394</t>
        </is>
      </c>
      <c r="C10" s="118">
        <f>IF(ISBLANK(OFFSET(INDIRECT(Volatilité!$E$4),,1)),"Serie &lt; "&amp;$D$2&amp;" mois",_xlfn.STDEV.P(OFFSET(INDIRECT(Volatilité!$E$4),,1,Volatilité!$D$3))*SQRT(12*$D$3/$D$2))</f>
        <v/>
      </c>
      <c r="D10" s="119">
        <f>IF(ISBLANK(OFFSET(INDIRECT(Volatilité!$E$7),,1)),"Serie &lt; "&amp;$D$2&amp;" mois",_xlfn.STDEV.P(OFFSET(INDIRECT(Volatilité!$E$7),,1,Volatilité!$D$2))*SQRT(12))</f>
        <v/>
      </c>
      <c r="E10" s="120" t="n"/>
      <c r="F10" s="120" t="n"/>
      <c r="G10" s="120" t="n"/>
      <c r="H10" s="121" t="n"/>
      <c r="I10" s="121" t="n"/>
      <c r="L10" s="122" t="n"/>
    </row>
    <row r="11" ht="13" customHeight="1" s="74">
      <c r="A11" s="123" t="inlineStr">
        <is>
          <t>BSPM-A2-EUR</t>
        </is>
      </c>
      <c r="B11" s="98" t="inlineStr">
        <is>
          <t>LU0357130854</t>
        </is>
      </c>
      <c r="C11" s="124">
        <f>IF(ISBLANK(OFFSET(INDIRECT(Volatilité!$E$4),,2)),"Serie &lt; "&amp;$D$2&amp;" mois",_xlfn.STDEV.P(OFFSET(INDIRECT(Volatilité!$E$4),,2,Volatilité!$D$3))*SQRT(12*$D$3/$D$2))</f>
        <v/>
      </c>
      <c r="D11" s="125">
        <f>IF(ISBLANK(OFFSET(INDIRECT(Volatilité!$E$7),,2)),"Serie &lt; "&amp;$D$2&amp;" mois",_xlfn.STDEV.P(OFFSET(INDIRECT(Volatilité!$E$7),,2,Volatilité!$D$2))*SQRT(12))</f>
        <v/>
      </c>
      <c r="E11" s="120" t="n"/>
      <c r="F11" s="120" t="n"/>
      <c r="G11" s="120" t="n"/>
      <c r="H11" s="121" t="n"/>
      <c r="I11" s="121" t="n"/>
      <c r="L11" s="122" t="n"/>
    </row>
    <row r="12" ht="13" customHeight="1" s="74">
      <c r="A12" s="126" t="inlineStr">
        <is>
          <t>BSPM-D-EUR</t>
        </is>
      </c>
      <c r="B12" s="98" t="inlineStr">
        <is>
          <t>LU1128910137</t>
        </is>
      </c>
      <c r="C12" s="124">
        <f>IF(ISBLANK(OFFSET(INDIRECT(Volatilité!$E$4),,3)),"Serie &lt; "&amp;$D$2&amp;" mois",_xlfn.STDEV.P(OFFSET(INDIRECT(Volatilité!$E$4),,3,Volatilité!$D$3))*SQRT(12*$D$3/$D$2))</f>
        <v/>
      </c>
      <c r="D12" s="125">
        <f>IF(ISBLANK(OFFSET(INDIRECT(Volatilité!$E$7),,3)),"Serie &lt; "&amp;$D$2&amp;" mois",_xlfn.STDEV.P(OFFSET(INDIRECT(Volatilité!$E$7),,3,Volatilité!$D$2))*SQRT(12))</f>
        <v/>
      </c>
      <c r="E12" s="120" t="n"/>
      <c r="F12" s="120" t="n"/>
      <c r="G12" s="120" t="n"/>
      <c r="H12" s="121" t="n"/>
      <c r="I12" s="121" t="n"/>
      <c r="L12" s="122" t="n"/>
    </row>
    <row r="13" ht="13" customHeight="1" s="74">
      <c r="A13" s="123" t="inlineStr">
        <is>
          <t>BSPM-D2-EUR</t>
        </is>
      </c>
      <c r="B13" s="98" t="inlineStr">
        <is>
          <t>LU1672565543</t>
        </is>
      </c>
      <c r="C13" s="124">
        <f>IF(ISBLANK(OFFSET(INDIRECT(Volatilité!$E$4),,4)),"Serie &lt; "&amp;$D$2&amp;" mois",_xlfn.STDEV.P(OFFSET(INDIRECT(Volatilité!$E$4),,4,Volatilité!$D$3))*SQRT(12*$D$3/$D$2))</f>
        <v/>
      </c>
      <c r="D13" s="125">
        <f>IF(ISBLANK(OFFSET(INDIRECT(Volatilité!$E$7),,4)),"Serie &lt; "&amp;$D$2&amp;" mois",_xlfn.STDEV.P(OFFSET(INDIRECT(Volatilité!$E$7),,4,Volatilité!$D$2))*SQRT(12))</f>
        <v/>
      </c>
      <c r="E13" s="120" t="n"/>
      <c r="F13" s="120" t="n"/>
      <c r="G13" s="120" t="n"/>
      <c r="H13" s="121" t="n"/>
      <c r="I13" s="121" t="n"/>
      <c r="L13" s="122" t="n"/>
    </row>
    <row r="14" ht="13" customHeight="1" s="74">
      <c r="A14" s="123" t="inlineStr">
        <is>
          <t>BSPM-I-EUR</t>
        </is>
      </c>
      <c r="B14" s="98" t="inlineStr">
        <is>
          <t>LU1128911291</t>
        </is>
      </c>
      <c r="C14" s="124">
        <f>IF(ISBLANK(OFFSET(INDIRECT(Volatilité!$E$4),,5)),"Serie &lt; "&amp;$D$2&amp;" mois",_xlfn.STDEV.P(OFFSET(INDIRECT(Volatilité!$E$4),,5,Volatilité!$D$3))*SQRT(12*$D$3/$D$2))</f>
        <v/>
      </c>
      <c r="D14" s="125">
        <f>IF(ISBLANK(OFFSET(INDIRECT(Volatilité!$E$7),,5)),"Serie &lt; "&amp;$D$2&amp;" mois",_xlfn.STDEV.P(OFFSET(INDIRECT(Volatilité!$E$7),,5,Volatilité!$D$2))*SQRT(12))</f>
        <v/>
      </c>
      <c r="E14" s="120" t="n"/>
      <c r="F14" s="120" t="n"/>
      <c r="G14" s="120" t="n"/>
      <c r="H14" s="121" t="n"/>
      <c r="I14" s="121" t="n"/>
      <c r="L14" s="122" t="n"/>
    </row>
    <row r="15" ht="13" customHeight="1" s="74">
      <c r="A15" s="123" t="inlineStr">
        <is>
          <t>BSPM-D-USD</t>
        </is>
      </c>
      <c r="B15" s="98" t="inlineStr">
        <is>
          <t>LU1128909980</t>
        </is>
      </c>
      <c r="C15" s="124">
        <f>IF(ISBLANK(OFFSET(INDIRECT(Volatilité!$E$4),,6)),"Serie &lt; "&amp;$D$2&amp;" mois",_xlfn.STDEV.P(OFFSET(INDIRECT(Volatilité!$E$4),,6,Volatilité!$D$3))*SQRT(12*$D$3/$D$2))</f>
        <v/>
      </c>
      <c r="D15" s="125">
        <f>IF(ISBLANK(OFFSET(INDIRECT(Volatilité!$E$7),,6)),"Serie &lt; "&amp;$D$2&amp;" mois",_xlfn.STDEV.P(OFFSET(INDIRECT(Volatilité!$E$7),,6,Volatilité!$D$2))*SQRT(12))</f>
        <v/>
      </c>
      <c r="E15" s="120" t="n"/>
      <c r="F15" s="120" t="n"/>
      <c r="G15" s="120" t="n"/>
      <c r="H15" s="121" t="n"/>
      <c r="I15" s="121" t="n"/>
      <c r="L15" s="122" t="n"/>
    </row>
    <row r="16" ht="13" customHeight="1" s="74">
      <c r="A16" s="123" t="inlineStr">
        <is>
          <t>BSEF-D-EUR</t>
        </is>
      </c>
      <c r="B16" s="98" t="inlineStr">
        <is>
          <t>LU1923361049</t>
        </is>
      </c>
      <c r="C16" s="124">
        <f>IF(ISBLANK(OFFSET(INDIRECT(Volatilité!$E$4),,7)),"Serie &lt; "&amp;$D$2&amp;" mois",_xlfn.STDEV.P(OFFSET(INDIRECT(Volatilité!$E$4),,7,Volatilité!$D$3))*SQRT(12*$D$3/$D$2))</f>
        <v/>
      </c>
      <c r="D16" s="125">
        <f>IF(ISBLANK(OFFSET(INDIRECT(Volatilité!$E$7),,7)),"Serie &lt; "&amp;$D$2&amp;" mois",_xlfn.STDEV.P(OFFSET(INDIRECT(Volatilité!$E$7),,7,Volatilité!$D$2))*SQRT(12))</f>
        <v/>
      </c>
      <c r="E16" s="120" t="n"/>
      <c r="F16" s="120" t="n"/>
      <c r="G16" s="120" t="n"/>
      <c r="H16" s="121" t="n"/>
      <c r="I16" s="121" t="n"/>
      <c r="L16" s="122" t="n"/>
    </row>
    <row r="17" ht="13" customHeight="1" s="74">
      <c r="A17" s="123" t="inlineStr">
        <is>
          <t>BSEF-A-EUR</t>
        </is>
      </c>
      <c r="B17" s="98" t="inlineStr">
        <is>
          <t>LU1923361478</t>
        </is>
      </c>
      <c r="C17" s="124">
        <f>IF(ISBLANK(OFFSET(INDIRECT(Volatilité!$E$4),,8)),"Serie &lt; "&amp;$D$2&amp;" mois",_xlfn.STDEV.P(OFFSET(INDIRECT(Volatilité!$E$4),,8,Volatilité!$D$3))*SQRT(12*$D$3/$D$2))</f>
        <v/>
      </c>
      <c r="D17" s="125">
        <f>IF(ISBLANK(OFFSET(INDIRECT(Volatilité!$E$7),,8)),"Serie &lt; "&amp;$D$2&amp;" mois",_xlfn.STDEV.P(OFFSET(INDIRECT(Volatilité!$E$7),,8,Volatilité!$D$2))*SQRT(12))</f>
        <v/>
      </c>
      <c r="E17" s="120" t="n"/>
      <c r="F17" s="120" t="n"/>
      <c r="G17" s="120" t="n"/>
      <c r="H17" s="121" t="n"/>
      <c r="I17" s="121" t="n"/>
      <c r="L17" s="122" t="n"/>
    </row>
    <row r="18" ht="13" customHeight="1" s="74">
      <c r="A18" s="95" t="inlineStr">
        <is>
          <t>BGF World Gold D4</t>
        </is>
      </c>
      <c r="B18" s="96" t="inlineStr">
        <is>
          <t>LU0827889139</t>
        </is>
      </c>
      <c r="C18" s="124">
        <f>IF(ISBLANK(OFFSET(INDIRECT(Volatilité!$E$4),,9)),"Serie &lt; "&amp;$D$2&amp;" mois",_xlfn.STDEV.P(OFFSET(INDIRECT(Volatilité!$E$4),,9,Volatilité!$D$3))*SQRT(12*$D$3/$D$2))</f>
        <v/>
      </c>
      <c r="D18" s="125">
        <f>IF(ISBLANK(OFFSET(INDIRECT(Volatilité!$E$7),,9)),"Serie &lt; "&amp;$D$2&amp;" mois",_xlfn.STDEV.P(OFFSET(INDIRECT(Volatilité!$E$7),,9,Volatilité!$D$2))*SQRT(12))</f>
        <v/>
      </c>
      <c r="E18" s="120" t="n"/>
      <c r="F18" s="120" t="n"/>
      <c r="G18" s="120" t="n"/>
      <c r="H18" s="121" t="n"/>
      <c r="I18" s="121" t="n"/>
      <c r="L18" s="122" t="n"/>
    </row>
    <row r="19" ht="13" customHeight="1" s="74">
      <c r="A19" s="126" t="inlineStr">
        <is>
          <t>R-CoThematicGoldMining</t>
        </is>
      </c>
      <c r="B19" s="98" t="inlineStr">
        <is>
          <t>FR0007001581</t>
        </is>
      </c>
      <c r="C19" s="124">
        <f>IF(ISBLANK(OFFSET(INDIRECT(Volatilité!$E$4),,10)),"Serie &lt; "&amp;$D$2&amp;" mois",_xlfn.STDEV.P(OFFSET(INDIRECT(Volatilité!$E$4),,10,Volatilité!$D$3))*SQRT(12*$D$3/$D$2))</f>
        <v/>
      </c>
      <c r="D19" s="125">
        <f>IF(ISBLANK(OFFSET(INDIRECT(Volatilité!$E$7),,10)),"Serie &lt; "&amp;$D$2&amp;" mois",_xlfn.STDEV.P(OFFSET(INDIRECT(Volatilité!$E$7),,10,Volatilité!$D$2))*SQRT(12))</f>
        <v/>
      </c>
      <c r="E19" s="120" t="n"/>
      <c r="F19" s="120" t="n"/>
      <c r="G19" s="120" t="n"/>
      <c r="H19" s="121" t="n"/>
      <c r="I19" s="121" t="n"/>
      <c r="L19" s="122" t="n"/>
    </row>
    <row r="20" ht="13" customHeight="1" s="74">
      <c r="A20" s="126" t="inlineStr">
        <is>
          <t>Ofi Precious Metals I</t>
        </is>
      </c>
      <c r="B20" s="98" t="inlineStr">
        <is>
          <t>FR0011170786</t>
        </is>
      </c>
      <c r="C20" s="124">
        <f>IF(ISBLANK(OFFSET(INDIRECT(Volatilité!$E$4),,11)),"Serie &lt; "&amp;$D$2&amp;" mois",_xlfn.STDEV.P(OFFSET(INDIRECT(Volatilité!$E$4),,11,Volatilité!$D$3))*SQRT(12*$D$3/$D$2))</f>
        <v/>
      </c>
      <c r="D20" s="125">
        <f>IF(ISBLANK(OFFSET(INDIRECT(Volatilité!$E$7),,11)),"Serie &lt; "&amp;$D$2&amp;" mois",_xlfn.STDEV.P(OFFSET(INDIRECT(Volatilité!$E$7),,11,Volatilité!$D$2))*SQRT(12))</f>
        <v/>
      </c>
      <c r="E20" s="120" t="n"/>
      <c r="F20" s="120" t="n"/>
      <c r="G20" s="120" t="n"/>
      <c r="H20" s="121" t="n"/>
      <c r="I20" s="121" t="n"/>
      <c r="L20" s="122" t="n"/>
    </row>
    <row r="21" ht="13" customHeight="1" s="74">
      <c r="A21" s="126" t="inlineStr">
        <is>
          <t>Global Gold Precious</t>
        </is>
      </c>
      <c r="B21" s="98" t="inlineStr">
        <is>
          <t>FR0007047527</t>
        </is>
      </c>
      <c r="C21" s="124">
        <f>IF(ISBLANK(OFFSET(INDIRECT(Volatilité!$E$4),,12)),"Serie &lt; "&amp;$D$2&amp;" mois",_xlfn.STDEV.P(OFFSET(INDIRECT(Volatilité!$E$4),,12,Volatilité!$D$3))*SQRT(12*$D$3/$D$2))</f>
        <v/>
      </c>
      <c r="D21" s="125">
        <f>IF(ISBLANK(OFFSET(INDIRECT(Volatilité!$E$7),,12)),"Serie &lt; "&amp;$D$2&amp;" mois",_xlfn.STDEV.P(OFFSET(INDIRECT(Volatilité!$E$7),,12,Volatilité!$D$2))*SQRT(12))</f>
        <v/>
      </c>
      <c r="E21" s="120" t="n"/>
      <c r="F21" s="120" t="n"/>
      <c r="G21" s="120" t="n"/>
      <c r="H21" s="121" t="n"/>
      <c r="I21" s="121" t="n"/>
      <c r="L21" s="122" t="n"/>
    </row>
    <row r="22" ht="13" customHeight="1" s="74">
      <c r="A22" s="126" t="inlineStr">
        <is>
          <t>CM-CIC Global Gold M</t>
        </is>
      </c>
      <c r="B22" s="98" t="inlineStr">
        <is>
          <t>FR0012170512</t>
        </is>
      </c>
      <c r="C22" s="124">
        <f>IF(ISBLANK(OFFSET(INDIRECT(Volatilité!$E$4),,13)),"Serie &lt; "&amp;$D$2&amp;" mois",_xlfn.STDEV.P(OFFSET(INDIRECT(Volatilité!$E$4),,13,Volatilité!$D$3))*SQRT(12*$D$3/$D$2))</f>
        <v/>
      </c>
      <c r="D22" s="125">
        <f>IF(ISBLANK(OFFSET(INDIRECT(Volatilité!$E$7),,13)),"Serie &lt; "&amp;$D$2&amp;" mois",_xlfn.STDEV.P(OFFSET(INDIRECT(Volatilité!$E$7),,13,Volatilité!$D$2))*SQRT(12))</f>
        <v/>
      </c>
      <c r="E22" s="120" t="n"/>
      <c r="F22" s="120" t="n"/>
      <c r="G22" s="120" t="n"/>
      <c r="H22" s="121" t="n"/>
      <c r="I22" s="121" t="n"/>
      <c r="L22" s="122" t="n"/>
    </row>
    <row r="23" ht="13" customHeight="1" s="74">
      <c r="A23" s="126" t="inlineStr">
        <is>
          <t>EdR Goldsphere A</t>
        </is>
      </c>
      <c r="B23" s="98" t="inlineStr">
        <is>
          <t>FR0010657890</t>
        </is>
      </c>
      <c r="C23" s="124">
        <f>IF(ISBLANK(OFFSET(INDIRECT(Volatilité!$E$4),,14)),"Serie &lt; "&amp;$D$2&amp;" mois",_xlfn.STDEV.P(OFFSET(INDIRECT(Volatilité!$E$4),,14,Volatilité!$D$3))*SQRT(12*$D$3/$D$2))</f>
        <v/>
      </c>
      <c r="D23" s="125">
        <f>IF(ISBLANK(OFFSET(INDIRECT(Volatilité!$E$7),,14)),"Serie &lt; "&amp;$D$2&amp;" mois",_xlfn.STDEV.P(OFFSET(INDIRECT(Volatilité!$E$7),,14,Volatilité!$D$2))*SQRT(12))</f>
        <v/>
      </c>
      <c r="E23" s="120" t="n"/>
      <c r="F23" s="120" t="n"/>
      <c r="G23" s="120" t="n"/>
      <c r="H23" s="121" t="n"/>
      <c r="I23" s="121" t="n"/>
      <c r="L23" s="122" t="n"/>
    </row>
    <row r="24" ht="13" customHeight="1" s="74">
      <c r="A24" s="126" t="inlineStr">
        <is>
          <t>Franklin Gold &amp; Precious Metals</t>
        </is>
      </c>
      <c r="B24" s="98" t="inlineStr">
        <is>
          <t>LU0496367920</t>
        </is>
      </c>
      <c r="C24" s="124">
        <f>IF(ISBLANK(OFFSET(INDIRECT(Volatilité!$E$4),,15)),"Serie &lt; "&amp;$D$2&amp;" mois",_xlfn.STDEV.P(OFFSET(INDIRECT(Volatilité!$E$4),,15,Volatilité!$D$3))*SQRT(12*$D$3/$D$2))</f>
        <v/>
      </c>
      <c r="D24" s="125">
        <f>IF(ISBLANK(OFFSET(INDIRECT(Volatilité!$E$7),,15)),"Serie &lt; "&amp;$D$2&amp;" mois",_xlfn.STDEV.P(OFFSET(INDIRECT(Volatilité!$E$7),,15,Volatilité!$D$2))*SQRT(12))</f>
        <v/>
      </c>
      <c r="E24" s="120" t="n"/>
      <c r="F24" s="120" t="n"/>
      <c r="G24" s="120" t="n"/>
      <c r="H24" s="121" t="n"/>
      <c r="I24" s="121" t="n"/>
      <c r="L24" s="122" t="n"/>
    </row>
    <row r="25" ht="13" customHeight="1" s="74">
      <c r="A25" s="126" t="inlineStr">
        <is>
          <t>DWS Invest Gold and Precious Metals</t>
        </is>
      </c>
      <c r="B25" s="98" t="inlineStr">
        <is>
          <t>LU0273159177</t>
        </is>
      </c>
      <c r="C25" s="124">
        <f>IF(ISBLANK(OFFSET(INDIRECT(Volatilité!$E$4),,16)),"Serie &lt; "&amp;$D$2&amp;" mois",_xlfn.STDEV.P(OFFSET(INDIRECT(Volatilité!$E$4),,16,Volatilité!$D$3))*SQRT(12*$D$3/$D$2))</f>
        <v/>
      </c>
      <c r="D25" s="125">
        <f>IF(ISBLANK(OFFSET(INDIRECT(Volatilité!$E$7),,16)),"Serie &lt; "&amp;$D$2&amp;" mois",_xlfn.STDEV.P(OFFSET(INDIRECT(Volatilité!$E$7),,16,Volatilité!$D$2))*SQRT(12))</f>
        <v/>
      </c>
      <c r="E25" s="120" t="n"/>
      <c r="F25" s="120" t="n"/>
      <c r="G25" s="120" t="n"/>
      <c r="H25" s="121" t="n"/>
      <c r="I25" s="121" t="n"/>
      <c r="L25" s="122" t="n"/>
    </row>
    <row r="26" ht="13" customHeight="1" s="74">
      <c r="A26" s="126" t="inlineStr">
        <is>
          <t>MSCI Europe</t>
        </is>
      </c>
      <c r="B26" s="127" t="inlineStr">
        <is>
          <t>IXMSEURPNEUR</t>
        </is>
      </c>
      <c r="C26" s="124">
        <f>IF(ISBLANK(OFFSET(INDIRECT(Volatilité!$E$4),,17)),"Serie &lt; "&amp;$D$2&amp;" mois",_xlfn.STDEV.P(OFFSET(INDIRECT(Volatilité!$E$4),,17,Volatilité!$D$3))*SQRT(12*$D$3/$D$2))</f>
        <v/>
      </c>
      <c r="D26" s="125">
        <f>IF(ISBLANK(OFFSET(INDIRECT(Volatilité!$E$7),,17)),"Serie &lt; "&amp;$D$2&amp;" mois",_xlfn.STDEV.P(OFFSET(INDIRECT(Volatilité!$E$7),,17,Volatilité!$D$2))*SQRT(12))</f>
        <v/>
      </c>
      <c r="E26" s="120" t="n"/>
      <c r="F26" s="120" t="n"/>
      <c r="G26" s="120" t="n"/>
      <c r="H26" s="121" t="n"/>
      <c r="I26" s="121" t="n"/>
      <c r="L26" s="122" t="n"/>
    </row>
    <row r="27" ht="13" customHeight="1" s="74">
      <c r="A27" s="126" t="inlineStr">
        <is>
          <t>MSCI AC World (EUR)</t>
        </is>
      </c>
      <c r="B27" s="127" t="inlineStr">
        <is>
          <t>IXMSACWINEUR</t>
        </is>
      </c>
      <c r="C27" s="124">
        <f>IF(ISBLANK(OFFSET(INDIRECT(Volatilité!$E$4),,18)),"Serie &lt; "&amp;$D$2&amp;" mois",_xlfn.STDEV.P(OFFSET(INDIRECT(Volatilité!$E$4),,18,Volatilité!$D$3))*SQRT(12*$D$3/$D$2))</f>
        <v/>
      </c>
      <c r="D27" s="125">
        <f>IF(ISBLANK(OFFSET(INDIRECT(Volatilité!$E$7),,18)),"Serie &lt; "&amp;$D$2&amp;" mois",_xlfn.STDEV.P(OFFSET(INDIRECT(Volatilité!$E$7),,18,Volatilité!$D$2))*SQRT(12))</f>
        <v/>
      </c>
      <c r="E27" s="120" t="n"/>
      <c r="F27" s="120" t="n"/>
      <c r="G27" s="120" t="n"/>
      <c r="H27" s="121" t="n"/>
      <c r="I27" s="121" t="n"/>
      <c r="L27" s="122" t="n"/>
    </row>
    <row r="28" ht="13.5" customHeight="1" s="74">
      <c r="A28" s="128" t="inlineStr">
        <is>
          <t>MSCI EM NR (EUR)</t>
        </is>
      </c>
      <c r="B28" s="129" t="inlineStr">
        <is>
          <t>IXMSCIEMNEUR</t>
        </is>
      </c>
      <c r="C28" s="130">
        <f>IF(ISBLANK(OFFSET(INDIRECT(Volatilité!$E$4),,19)),"Serie &lt; "&amp;$D$2&amp;" mois",_xlfn.STDEV.P(OFFSET(INDIRECT(Volatilité!$E$4),,19,Volatilité!$D$3))*SQRT(12*$D$3/$D$2))</f>
        <v/>
      </c>
      <c r="D28" s="131">
        <f>IF(ISBLANK(OFFSET(INDIRECT(Volatilité!$E$7),,19)),"Serie &lt; "&amp;$D$2&amp;" mois",_xlfn.STDEV.P(OFFSET(INDIRECT(Volatilité!$E$7),,19,Volatilité!$D$2))*SQRT(12))</f>
        <v/>
      </c>
      <c r="E28" s="120" t="n"/>
      <c r="F28" s="120" t="n"/>
      <c r="G28" s="120" t="n"/>
      <c r="H28" s="121" t="n"/>
      <c r="I28" s="121" t="n"/>
      <c r="L28" s="122" t="n"/>
    </row>
    <row r="29" ht="13" customHeight="1" s="74">
      <c r="D29" s="121" t="n"/>
    </row>
    <row r="30" ht="13" customHeight="1" s="74">
      <c r="D30" s="121" t="n"/>
    </row>
  </sheetData>
  <printOptions horizontalCentered="0" verticalCentered="0" headings="0" gridLines="0" gridLinesSet="1"/>
  <pageMargins left="0.7875" right="0.7875" top="0.9840277777777779" bottom="0.9840277777777779" header="0.511805555555555" footer="0.511805555555555"/>
  <pageSetup orientation="landscape" paperSize="9" scale="100" fitToHeight="1" fitToWidth="1" firstPageNumber="0" useFirstPageNumber="0" pageOrder="downThenOver" blackAndWhite="0" draft="0" horizontalDpi="300" verticalDpi="300" copies="1"/>
  <headerFooter differentOddEven="0" differentFirst="0">
    <oddHeader>&amp;C&amp;14 GAMME BLUE ASSOCIATES</oddHeader>
    <oddFooter/>
    <evenHeader/>
    <evenFooter/>
    <firstHeader/>
    <firstFooter/>
  </headerFooter>
  <legacyDrawing xmlns:r="http://schemas.openxmlformats.org/officeDocument/2006/relationships" r:id="anysvml"/>
</worksheet>
</file>

<file path=xl/worksheets/sheet8.xml><?xml version="1.0" encoding="utf-8"?>
<worksheet xmlns="http://schemas.openxmlformats.org/spreadsheetml/2006/main">
  <sheetPr filterMode="0">
    <outlinePr summaryBelow="1" summaryRight="1"/>
    <pageSetUpPr fitToPage="0"/>
  </sheetPr>
  <dimension ref="A1:M40"/>
  <sheetViews>
    <sheetView showFormulas="0" showGridLines="1" showRowColHeaders="1" showZeros="1" rightToLeft="0" tabSelected="0" showOutlineSymbols="1" defaultGridColor="1" view="normal" topLeftCell="A1" colorId="64" zoomScale="85" zoomScaleNormal="85" zoomScalePageLayoutView="100" workbookViewId="0">
      <selection pane="topLeft" activeCell="G1" activeCellId="0" sqref="G1"/>
    </sheetView>
  </sheetViews>
  <sheetFormatPr baseColWidth="8" defaultColWidth="10.6875" defaultRowHeight="13" zeroHeight="0" outlineLevelRow="0"/>
  <cols>
    <col width="14.3" customWidth="1" style="73" min="1" max="1"/>
    <col width="38.89" customWidth="1" style="73" min="2" max="2"/>
    <col width="10.69" customWidth="1" style="73" min="3" max="1024"/>
  </cols>
  <sheetData>
    <row r="1" ht="13.5" customHeight="1" s="74">
      <c r="C1" s="132" t="n"/>
      <c r="D1" s="77" t="inlineStr">
        <is>
          <t>Nbre mois</t>
        </is>
      </c>
      <c r="E1" s="112" t="n">
        <v>12</v>
      </c>
      <c r="F1" s="133" t="inlineStr">
        <is>
          <t>Date Fin:</t>
        </is>
      </c>
      <c r="G1" s="134">
        <f>PerformancesGlissantes!$C$2</f>
        <v/>
      </c>
      <c r="I1" s="133" t="inlineStr">
        <is>
          <t>Date Début:</t>
        </is>
      </c>
      <c r="J1" s="135">
        <f>IF(DATE(YEAR(G1),MONTH(G1)-E1+1,-1)&lt;36526,TEXT(DATE(YEAR(G1),MONTH(G1)-E1+1,),"jj/mm/aa")&amp;": Date impossible",DATE(YEAR(G1),MONTH(G1)-E1+1,))</f>
        <v/>
      </c>
      <c r="L1" s="135" t="n">
        <v>41973</v>
      </c>
      <c r="M1" s="73">
        <f>INT((G1-L1)/30)</f>
        <v/>
      </c>
    </row>
    <row r="2" ht="13" customHeight="1" s="74">
      <c r="B2" s="136" t="n"/>
      <c r="C2" s="137">
        <f>FALSE()</f>
        <v/>
      </c>
    </row>
    <row r="3" ht="13" customHeight="1" s="74">
      <c r="A3" s="136" t="inlineStr">
        <is>
          <t>ISIN</t>
        </is>
      </c>
      <c r="B3" s="136" t="inlineStr">
        <is>
          <t>NomF</t>
        </is>
      </c>
      <c r="C3" s="138" t="inlineStr">
        <is>
          <t>Graphique</t>
        </is>
      </c>
    </row>
    <row r="4" ht="13" customHeight="1" s="74">
      <c r="A4" s="73" t="inlineStr">
        <is>
          <t>LU1128909394</t>
        </is>
      </c>
      <c r="B4" s="73" t="inlineStr">
        <is>
          <t>BSPM-A-EUR</t>
        </is>
      </c>
      <c r="C4" s="137">
        <f>FALSE()</f>
        <v/>
      </c>
    </row>
    <row r="5" ht="13" customHeight="1" s="74">
      <c r="A5" s="73" t="inlineStr">
        <is>
          <t>LU0357130854</t>
        </is>
      </c>
      <c r="B5" s="73" t="inlineStr">
        <is>
          <t>BSPM-A2-EUR</t>
        </is>
      </c>
      <c r="C5" s="137">
        <f>FALSE()</f>
        <v/>
      </c>
    </row>
    <row r="6" ht="13" customHeight="1" s="74">
      <c r="A6" s="73" t="inlineStr">
        <is>
          <t>LU1128910137</t>
        </is>
      </c>
      <c r="B6" s="73" t="inlineStr">
        <is>
          <t>BSPM-D-EUR</t>
        </is>
      </c>
      <c r="C6" s="137">
        <f>FALSE()</f>
        <v/>
      </c>
    </row>
    <row r="7" ht="13" customHeight="1" s="74">
      <c r="A7" s="73" t="inlineStr">
        <is>
          <t>LU1672565543</t>
        </is>
      </c>
      <c r="B7" s="73" t="inlineStr">
        <is>
          <t>BSPM-D2-EUR</t>
        </is>
      </c>
      <c r="C7" s="137">
        <f>FALSE()</f>
        <v/>
      </c>
    </row>
    <row r="8" ht="13" customHeight="1" s="74">
      <c r="A8" s="73" t="inlineStr">
        <is>
          <t>LU1128911291</t>
        </is>
      </c>
      <c r="B8" s="73" t="inlineStr">
        <is>
          <t>BSPM-I-EUR</t>
        </is>
      </c>
      <c r="C8" s="137">
        <f>FALSE()</f>
        <v/>
      </c>
    </row>
    <row r="9" ht="13" customHeight="1" s="74">
      <c r="A9" s="73" t="inlineStr">
        <is>
          <t>LU1128909980</t>
        </is>
      </c>
      <c r="B9" s="73" t="inlineStr">
        <is>
          <t>BSPM-D-USD</t>
        </is>
      </c>
      <c r="C9" s="137">
        <f>FALSE()</f>
        <v/>
      </c>
    </row>
    <row r="10" ht="13" customHeight="1" s="74">
      <c r="A10" s="73" t="inlineStr">
        <is>
          <t>LU1923361049</t>
        </is>
      </c>
      <c r="B10" s="73" t="inlineStr">
        <is>
          <t>BSEF-D-EUR</t>
        </is>
      </c>
      <c r="C10" s="137">
        <f>FALSE()</f>
        <v/>
      </c>
    </row>
    <row r="11" ht="13" customHeight="1" s="74">
      <c r="A11" s="73" t="inlineStr">
        <is>
          <t>LU1923361478</t>
        </is>
      </c>
      <c r="B11" s="73" t="inlineStr">
        <is>
          <t>BSEF-A-EUR</t>
        </is>
      </c>
      <c r="C11" s="137">
        <f>FALSE()</f>
        <v/>
      </c>
    </row>
    <row r="12" ht="13" customHeight="1" s="74">
      <c r="A12" s="73" t="inlineStr">
        <is>
          <t>FR0007001581</t>
        </is>
      </c>
      <c r="B12" s="73" t="inlineStr">
        <is>
          <t>R-CoThematicGoldMining</t>
        </is>
      </c>
      <c r="C12" s="137">
        <f>FALSE()</f>
        <v/>
      </c>
    </row>
    <row r="13" ht="13" customHeight="1" s="74">
      <c r="A13" s="73" t="inlineStr">
        <is>
          <t>FR0011170786</t>
        </is>
      </c>
      <c r="B13" s="73" t="inlineStr">
        <is>
          <t>Ofi Precious Metals I</t>
        </is>
      </c>
      <c r="C13" s="137">
        <f>FALSE()</f>
        <v/>
      </c>
    </row>
    <row r="14" ht="13" customHeight="1" s="74">
      <c r="A14" s="73" t="inlineStr">
        <is>
          <t>FR0007047527</t>
        </is>
      </c>
      <c r="B14" s="73" t="inlineStr">
        <is>
          <t>Global Gold Precious</t>
        </is>
      </c>
      <c r="C14" s="137">
        <f>FALSE()</f>
        <v/>
      </c>
    </row>
    <row r="15" ht="13" customHeight="1" s="74">
      <c r="A15" s="73" t="inlineStr">
        <is>
          <t>FR0012170512</t>
        </is>
      </c>
      <c r="B15" s="73" t="inlineStr">
        <is>
          <t>CM-CIC Global Gold M</t>
        </is>
      </c>
      <c r="C15" s="137">
        <f>FALSE()</f>
        <v/>
      </c>
    </row>
    <row r="16" ht="13" customHeight="1" s="74">
      <c r="A16" s="73" t="inlineStr">
        <is>
          <t>FR0010657890</t>
        </is>
      </c>
      <c r="B16" s="73" t="inlineStr">
        <is>
          <t>EdR Goldsphere A</t>
        </is>
      </c>
      <c r="C16" s="137">
        <f>FALSE()</f>
        <v/>
      </c>
    </row>
    <row r="17" ht="13" customHeight="1" s="74">
      <c r="A17" s="73" t="inlineStr">
        <is>
          <t>LU0496367920</t>
        </is>
      </c>
      <c r="B17" s="73" t="inlineStr">
        <is>
          <t>Franklin Gold &amp; Precious Metals</t>
        </is>
      </c>
      <c r="C17" s="137">
        <f>FALSE()</f>
        <v/>
      </c>
    </row>
    <row r="18" ht="13" customHeight="1" s="74">
      <c r="A18" s="73" t="inlineStr">
        <is>
          <t>LU0273159177</t>
        </is>
      </c>
      <c r="B18" s="73" t="inlineStr">
        <is>
          <t>DWS Invest Gold and Precious Metals</t>
        </is>
      </c>
      <c r="C18" s="137">
        <f>FALSE()</f>
        <v/>
      </c>
    </row>
    <row r="19" ht="13" customHeight="1" s="74">
      <c r="A19" s="139" t="inlineStr">
        <is>
          <t>IXMSEURPNEUR</t>
        </is>
      </c>
      <c r="B19" s="73" t="inlineStr">
        <is>
          <t>MSCI Europe</t>
        </is>
      </c>
      <c r="C19" s="137">
        <f>FALSE()</f>
        <v/>
      </c>
    </row>
    <row r="20" ht="13" customHeight="1" s="74">
      <c r="A20" s="139" t="inlineStr">
        <is>
          <t>IXMSACWINEUR</t>
        </is>
      </c>
      <c r="B20" s="73" t="inlineStr">
        <is>
          <t>MSCI AC World (EUR)</t>
        </is>
      </c>
      <c r="C20" s="137">
        <f>FALSE()</f>
        <v/>
      </c>
    </row>
    <row r="21" ht="13" customHeight="1" s="74">
      <c r="A21" s="139" t="inlineStr">
        <is>
          <t>IXMSCIEMNEUR</t>
        </is>
      </c>
      <c r="B21" s="73" t="inlineStr">
        <is>
          <t>MSCI EM NR (EUR)</t>
        </is>
      </c>
      <c r="C21" s="137">
        <f>FALSE()</f>
        <v/>
      </c>
    </row>
    <row r="40" ht="13" customHeight="1" s="74">
      <c r="C40" s="139">
        <f>TRUE()</f>
        <v/>
      </c>
    </row>
  </sheetData>
  <printOptions horizontalCentered="0" verticalCentered="0" headings="0" gridLines="0" gridLinesSet="1"/>
  <pageMargins left="0.7" right="0.7" top="0.75" bottom="0.75" header="0.511805555555555" footer="0.511805555555555"/>
  <pageSetup orientation="portrait" paperSize="9" scale="100" fitToHeight="1" fitToWidth="1" firstPageNumber="0" useFirstPageNumber="0" pageOrder="downThenOver" blackAndWhite="0" draft="0" horizontalDpi="300" verticalDpi="300" copies="1"/>
  <drawing xmlns:r="http://schemas.openxmlformats.org/officeDocument/2006/relationships" r:id="rId1"/>
</worksheet>
</file>

<file path=xl/worksheets/sheet9.xml><?xml version="1.0" encoding="utf-8"?>
<worksheet xmlns="http://schemas.openxmlformats.org/spreadsheetml/2006/main">
  <sheetPr filterMode="0">
    <outlinePr summaryBelow="1" summaryRight="1"/>
    <pageSetUpPr fitToPage="0"/>
  </sheetPr>
  <dimension ref="A1:AF400"/>
  <sheetViews>
    <sheetView showFormulas="0" showGridLines="1" showRowColHeaders="1" showZeros="1" rightToLeft="0" tabSelected="0" showOutlineSymbols="1" defaultGridColor="1" view="normal" topLeftCell="A1" colorId="64" zoomScale="70" zoomScaleNormal="70" zoomScalePageLayoutView="100" workbookViewId="0">
      <selection pane="topLeft" activeCell="B14" activeCellId="0" sqref="B14"/>
    </sheetView>
  </sheetViews>
  <sheetFormatPr baseColWidth="8" defaultColWidth="8.9921875" defaultRowHeight="13" zeroHeight="0" outlineLevelRow="0"/>
  <cols>
    <col width="10.69" customWidth="1" style="135" min="1" max="1"/>
    <col width="15.71" customWidth="1" style="140" min="2" max="32"/>
    <col width="9" customWidth="1" style="141" min="33" max="1024"/>
  </cols>
  <sheetData>
    <row r="1" ht="13" customHeight="1" s="74">
      <c r="A1" s="135" t="inlineStr">
        <is>
          <t>Date</t>
        </is>
      </c>
      <c r="B1" s="140">
        <f>IF(VLOOKUP(#REF!,Graphique!$A:$C,3,0),VLOOKUP(#REF!,Graphique!$A:$B,2,0),"")</f>
        <v/>
      </c>
      <c r="C1" s="140">
        <f>IF(VLOOKUP(#REF!,Graphique!$A:$C,3,0),VLOOKUP(#REF!,Graphique!$A:$B,2,0),"")</f>
        <v/>
      </c>
      <c r="D1" s="140">
        <f>IF(VLOOKUP(#REF!,Graphique!$A:$C,3,0),VLOOKUP(#REF!,Graphique!$A:$B,2,0),"")</f>
        <v/>
      </c>
      <c r="E1" s="140">
        <f>IF(VLOOKUP(#REF!,Graphique!$A:$C,3,0),VLOOKUP(#REF!,Graphique!$A:$B,2,0),"")</f>
        <v/>
      </c>
      <c r="F1" s="140">
        <f>IF(VLOOKUP(#REF!,Graphique!$A:$C,3,0),VLOOKUP(#REF!,Graphique!$A:$B,2,0),"")</f>
        <v/>
      </c>
      <c r="G1" s="140">
        <f>IF(VLOOKUP(#REF!,Graphique!$A:$C,3,0),VLOOKUP(#REF!,Graphique!$A:$B,2,0),"")</f>
        <v/>
      </c>
      <c r="H1" s="140">
        <f>IF(VLOOKUP(#REF!,Graphique!$A:$C,3,0),VLOOKUP(#REF!,Graphique!$A:$B,2,0),"")</f>
        <v/>
      </c>
      <c r="I1" s="140">
        <f>IF(VLOOKUP(#REF!,Graphique!$A:$C,3,0),VLOOKUP(#REF!,Graphique!$A:$B,2,0),"")</f>
        <v/>
      </c>
      <c r="J1" s="140">
        <f>IF(VLOOKUP(#REF!,Graphique!$A:$C,3,0),VLOOKUP(#REF!,Graphique!$A:$B,2,0),"")</f>
        <v/>
      </c>
      <c r="K1" s="140">
        <f>IF(VLOOKUP(#REF!,Graphique!$A:$C,3,0),VLOOKUP(#REF!,Graphique!$A:$B,2,0),"")</f>
        <v/>
      </c>
      <c r="L1" s="140">
        <f>IF(VLOOKUP(#REF!,Graphique!$A:$C,3,0),VLOOKUP(#REF!,Graphique!$A:$B,2,0),"")</f>
        <v/>
      </c>
      <c r="M1" s="140">
        <f>IF(VLOOKUP(#REF!,Graphique!$A:$C,3,0),VLOOKUP(#REF!,Graphique!$A:$B,2,0),"")</f>
        <v/>
      </c>
      <c r="N1" s="140">
        <f>IF(VLOOKUP(#REF!,Graphique!$A:$C,3,0),VLOOKUP(#REF!,Graphique!$A:$B,2,0),"")</f>
        <v/>
      </c>
      <c r="O1" s="140">
        <f>IF(VLOOKUP(#REF!,Graphique!$A:$C,3,0),VLOOKUP(#REF!,Graphique!$A:$B,2,0),"")</f>
        <v/>
      </c>
      <c r="P1" s="140">
        <f>IF(VLOOKUP(#REF!,Graphique!$A:$C,3,0),VLOOKUP(#REF!,Graphique!$A:$B,2,0),"")</f>
        <v/>
      </c>
      <c r="Q1" s="140">
        <f>IF(VLOOKUP(#REF!,Graphique!$A:$C,3,0),VLOOKUP(#REF!,Graphique!$A:$B,2,0),"")</f>
        <v/>
      </c>
      <c r="R1" s="140">
        <f>IF(VLOOKUP(#REF!,Graphique!$A:$C,3,0),VLOOKUP(#REF!,Graphique!$A:$B,2,0),"")</f>
        <v/>
      </c>
      <c r="S1" s="140">
        <f>IF(VLOOKUP(#REF!,Graphique!$A:$C,3,0),VLOOKUP(#REF!,Graphique!$A:$B,2,0),"")</f>
        <v/>
      </c>
      <c r="T1" s="140">
        <f>IF(VLOOKUP(#REF!,Graphique!$A:$C,3,0),VLOOKUP(#REF!,Graphique!$A:$B,2,0),"")</f>
        <v/>
      </c>
      <c r="U1" s="140">
        <f>IF(VLOOKUP(#REF!,Graphique!$A:$C,3,0),VLOOKUP(#REF!,Graphique!$A:$B,2,0),"")</f>
        <v/>
      </c>
      <c r="V1" s="140">
        <f>IF(VLOOKUP(#REF!,Graphique!$A:$C,3,0),VLOOKUP(#REF!,Graphique!$A:$B,2,0),"")</f>
        <v/>
      </c>
      <c r="W1" s="140">
        <f>IF(VLOOKUP(#REF!,Graphique!$A:$C,3,0),VLOOKUP(#REF!,Graphique!$A:$B,2,0),"")</f>
        <v/>
      </c>
      <c r="X1" s="140">
        <f>IF(VLOOKUP(#REF!,Graphique!$A:$C,3,0),VLOOKUP(#REF!,Graphique!$A:$B,2,0),"")</f>
        <v/>
      </c>
      <c r="Y1" s="140">
        <f>IF(VLOOKUP(#REF!,Graphique!$A:$C,3,0),VLOOKUP(#REF!,Graphique!$A:$B,2,0),"")</f>
        <v/>
      </c>
      <c r="Z1" s="140">
        <f>IF(VLOOKUP(#REF!,Graphique!$A:$C,3,0),VLOOKUP(#REF!,Graphique!$A:$B,2,0),"")</f>
        <v/>
      </c>
      <c r="AA1" s="140">
        <f>IF(VLOOKUP(#REF!,Graphique!$A:$C,3,0),VLOOKUP(#REF!,Graphique!$A:$B,2,0),"")</f>
        <v/>
      </c>
      <c r="AB1" s="140">
        <f>IF(VLOOKUP(#REF!,Graphique!$A:$C,3,0),VLOOKUP(#REF!,Graphique!$A:$B,2,0),"")</f>
        <v/>
      </c>
      <c r="AC1" s="140">
        <f>IF(VLOOKUP(#REF!,Graphique!$A:$C,3,0),VLOOKUP(#REF!,Graphique!$A:$B,2,0),"")</f>
        <v/>
      </c>
      <c r="AD1" s="140">
        <f>IF(VLOOKUP(#REF!,Graphique!$A:$C,3,0),VLOOKUP(#REF!,Graphique!$A:$B,2,0),"")</f>
        <v/>
      </c>
      <c r="AE1" s="140">
        <f>IF(VLOOKUP(#REF!,Graphique!$A:$C,3,0),VLOOKUP(#REF!,Graphique!$A:$B,2,0),"")</f>
        <v/>
      </c>
      <c r="AF1" s="140">
        <f>IF(VLOOKUP(#REF!,Graphique!$A:$C,3,0),VLOOKUP(#REF!,Graphique!$A:$B,2,0),"")</f>
        <v/>
      </c>
    </row>
    <row r="2" ht="13" customHeight="1" s="74">
      <c r="A2" s="135">
        <f>Graphique!$J$1</f>
        <v/>
      </c>
      <c r="B2" s="141">
        <f>IF(VLOOKUP(B$1,Graphique!$B:$C,2,0),100,"")</f>
        <v/>
      </c>
      <c r="C2" s="141">
        <f>IF(VLOOKUP(C$1,Graphique!$B:$C,2,0),100,"")</f>
        <v/>
      </c>
      <c r="D2" s="141">
        <f>IF(VLOOKUP(D$1,Graphique!$B:$C,2,0),100,"")</f>
        <v/>
      </c>
      <c r="E2" s="141">
        <f>IF(VLOOKUP(E$1,Graphique!$B:$C,2,0),100,"")</f>
        <v/>
      </c>
      <c r="F2" s="141">
        <f>IF(VLOOKUP(F$1,Graphique!$B:$C,2,0),100,"")</f>
        <v/>
      </c>
      <c r="G2" s="141">
        <f>IF(VLOOKUP(G$1,Graphique!$B:$C,2,0),100,"")</f>
        <v/>
      </c>
      <c r="H2" s="141">
        <f>IF(VLOOKUP(H$1,Graphique!$B:$C,2,0),100,"")</f>
        <v/>
      </c>
      <c r="I2" s="141">
        <f>IF(VLOOKUP(I$1,Graphique!$B:$C,2,0),100,"")</f>
        <v/>
      </c>
      <c r="J2" s="141">
        <f>IF(VLOOKUP(J$1,Graphique!$B:$C,2,0),100,"")</f>
        <v/>
      </c>
      <c r="K2" s="141">
        <f>IF(VLOOKUP(K$1,Graphique!$B:$C,2,0),100,"")</f>
        <v/>
      </c>
      <c r="L2" s="141">
        <f>IF(VLOOKUP(L$1,Graphique!$B:$C,2,0),100,"")</f>
        <v/>
      </c>
      <c r="M2" s="141">
        <f>IF(VLOOKUP(M$1,Graphique!$B:$C,2,0),100,"")</f>
        <v/>
      </c>
      <c r="N2" s="141">
        <f>IF(VLOOKUP(N$1,Graphique!$B:$C,2,0),100,"")</f>
        <v/>
      </c>
      <c r="O2" s="141">
        <f>IF(VLOOKUP(O$1,Graphique!$B:$C,2,0),100,"")</f>
        <v/>
      </c>
      <c r="P2" s="141">
        <f>IF(VLOOKUP(P$1,Graphique!$B:$C,2,0),100,"")</f>
        <v/>
      </c>
      <c r="Q2" s="141">
        <f>IF(VLOOKUP(Q$1,Graphique!$B:$C,2,0),100,"")</f>
        <v/>
      </c>
      <c r="R2" s="141">
        <f>IF(VLOOKUP(R$1,Graphique!$B:$C,2,0),100,"")</f>
        <v/>
      </c>
      <c r="S2" s="141">
        <f>IF(VLOOKUP(S$1,Graphique!$B:$C,2,0),100,"")</f>
        <v/>
      </c>
      <c r="T2" s="141">
        <f>IF(VLOOKUP(T$1,Graphique!$B:$C,2,0),100,"")</f>
        <v/>
      </c>
      <c r="U2" s="141">
        <f>IF(VLOOKUP(U$1,Graphique!$B:$C,2,0),100,"")</f>
        <v/>
      </c>
      <c r="V2" s="141">
        <f>IF(VLOOKUP(V$1,Graphique!$B:$C,2,0),100,"")</f>
        <v/>
      </c>
      <c r="W2" s="141">
        <f>IF(VLOOKUP(W$1,Graphique!$B:$C,2,0),100,"")</f>
        <v/>
      </c>
      <c r="X2" s="141">
        <f>IF(VLOOKUP(X$1,Graphique!$B:$C,2,0),100,"")</f>
        <v/>
      </c>
      <c r="Y2" s="141">
        <f>IF(VLOOKUP(Y$1,Graphique!$B:$C,2,0),100,"")</f>
        <v/>
      </c>
      <c r="Z2" s="141">
        <f>IF(VLOOKUP(Z$1,Graphique!$B:$C,2,0),100,"")</f>
        <v/>
      </c>
      <c r="AA2" s="141">
        <f>IF(VLOOKUP(AA$1,Graphique!$B:$C,2,0),100,"")</f>
        <v/>
      </c>
      <c r="AB2" s="141">
        <f>IF(VLOOKUP(AB$1,Graphique!$B:$C,2,0),100,"")</f>
        <v/>
      </c>
      <c r="AC2" s="141">
        <f>IF(VLOOKUP(AC$1,Graphique!$B:$C,2,0),100,"")</f>
        <v/>
      </c>
      <c r="AD2" s="141">
        <f>IF(VLOOKUP(AD$1,Graphique!$B:$C,2,0),100,"")</f>
        <v/>
      </c>
      <c r="AE2" s="141">
        <f>IF(VLOOKUP(AE$1,Graphique!$B:$C,2,0),100,"")</f>
        <v/>
      </c>
      <c r="AF2" s="141">
        <f>IF(VLOOKUP(AF$1,Graphique!$B:$C,2,0),100,"")</f>
        <v/>
      </c>
    </row>
    <row r="3" ht="13" customHeight="1" s="74">
      <c r="A3" s="135">
        <f>IF(DATE(YEAR(A2),MONTH(A2)+2,)&gt;PerformancesGlissantes!$C$2,PerformancesGlissantes!$C$2,DATE(YEAR(A2),MONTH(A2)+2,))</f>
        <v/>
      </c>
      <c r="B3" s="141">
        <f>IF(VLOOKUP(B$1,Graphique!$B:$C,2,0),IF(ISERROR(B2*(1+VLOOKUP($A3,#REF!,2,0))),B2,B2*(1+VLOOKUP($A3,#REF!,2,0))),"")</f>
        <v/>
      </c>
      <c r="C3" s="141">
        <f>IF(VLOOKUP(C$1,Graphique!$B:$C,2,0),IF(ISERROR(C2*(1+VLOOKUP($A3,#REF!,3,0))),C2,C2*(1+VLOOKUP($A3,#REF!,3,0))),"")</f>
        <v/>
      </c>
      <c r="D3" s="141">
        <f>IF(VLOOKUP(D$1,Graphique!$B:$C,2,0),IF(ISERROR(D2*(1+VLOOKUP($A3,#REF!,4,0))),D2,D2*(1+VLOOKUP($A3,#REF!,4,0))),"")</f>
        <v/>
      </c>
      <c r="E3" s="141">
        <f>IF(VLOOKUP(E$1,Graphique!$B:$C,2,0),IF(ISERROR(E2*(1+VLOOKUP($A3,#REF!,5,0))),E2,E2*(1+VLOOKUP($A3,#REF!,5,0))),"")</f>
        <v/>
      </c>
      <c r="F3" s="141">
        <f>IF(VLOOKUP(F$1,Graphique!$B:$C,2,0),IF(ISERROR(F2*(1+VLOOKUP($A3,#REF!,6,0))),F2,F2*(1+VLOOKUP($A3,#REF!,6,0))),"")</f>
        <v/>
      </c>
      <c r="G3" s="141">
        <f>IF(VLOOKUP(G$1,Graphique!$B:$C,2,0),IF(ISERROR(G2*(1+VLOOKUP($A3,#REF!,7,0))),G2,G2*(1+VLOOKUP($A3,#REF!,7,0))),"")</f>
        <v/>
      </c>
      <c r="H3" s="141">
        <f>IF(VLOOKUP(H$1,Graphique!$B:$C,2,0),IF(ISERROR(H2*(1+VLOOKUP($A3,#REF!,8,0))),H2,H2*(1+VLOOKUP($A3,#REF!,8,0))),"")</f>
        <v/>
      </c>
      <c r="I3" s="141">
        <f>IF(VLOOKUP(I$1,Graphique!$B:$C,2,0),IF(ISERROR(I2*(1+VLOOKUP($A3,#REF!,9,0))),I2,I2*(1+VLOOKUP($A3,#REF!,9,0))),"")</f>
        <v/>
      </c>
      <c r="J3" s="141">
        <f>IF(VLOOKUP(J$1,Graphique!$B:$C,2,0),IF(ISERROR(J2*(1+VLOOKUP($A3,#REF!,10,0))),J2,J2*(1+VLOOKUP($A3,#REF!,10,0))),"")</f>
        <v/>
      </c>
      <c r="K3" s="141">
        <f>IF(VLOOKUP(K$1,Graphique!$B:$C,2,0),IF(ISERROR(K2*(1+VLOOKUP($A3,#REF!,11,0))),K2,K2*(1+VLOOKUP($A3,#REF!,11,0))),"")</f>
        <v/>
      </c>
      <c r="L3" s="141">
        <f>IF(VLOOKUP(L$1,Graphique!$B:$C,2,0),IF(ISERROR(L2*(1+VLOOKUP($A3,#REF!,12,0))),L2,L2*(1+VLOOKUP($A3,#REF!,12,0))),"")</f>
        <v/>
      </c>
      <c r="M3" s="141">
        <f>IF(VLOOKUP(M$1,Graphique!$B:$C,2,0),IF(ISERROR(M2*(1+VLOOKUP($A3,#REF!,13,0))),M2,M2*(1+VLOOKUP($A3,#REF!,13,0))),"")</f>
        <v/>
      </c>
      <c r="N3" s="141">
        <f>IF(VLOOKUP(N$1,Graphique!$B:$C,2,0),IF(ISERROR(N2*(1+VLOOKUP($A3,#REF!,14,0))),N2,N2*(1+VLOOKUP($A3,#REF!,14,0))),"")</f>
        <v/>
      </c>
      <c r="O3" s="141">
        <f>IF(VLOOKUP(O$1,Graphique!$B:$C,2,0),IF(ISERROR(O2*(1+VLOOKUP($A3,#REF!,15,0))),O2,O2*(1+VLOOKUP($A3,#REF!,15,0))),"")</f>
        <v/>
      </c>
      <c r="P3" s="141">
        <f>IF(VLOOKUP(P$1,Graphique!$B:$C,2,0),IF(ISERROR(P2*(1+VLOOKUP($A3,#REF!,16,0))),P2,P2*(1+VLOOKUP($A3,#REF!,16,0))),"")</f>
        <v/>
      </c>
      <c r="Q3" s="141">
        <f>IF(VLOOKUP(Q$1,Graphique!$B:$C,2,0),IF(ISERROR(Q2*(1+VLOOKUP($A3,#REF!,17,0))),Q2,Q2*(1+VLOOKUP($A3,#REF!,17,0))),"")</f>
        <v/>
      </c>
      <c r="R3" s="141">
        <f>IF(VLOOKUP(R$1,Graphique!$B:$C,2,0),IF(ISERROR(R2*(1+VLOOKUP($A3,#REF!,18,0))),R2,R2*(1+VLOOKUP($A3,#REF!,18,0))),"")</f>
        <v/>
      </c>
      <c r="S3" s="141">
        <f>IF(VLOOKUP(S$1,Graphique!$B:$C,2,0),IF(ISERROR(S2*(1+VLOOKUP($A3,#REF!,19,0))),S2,S2*(1+VLOOKUP($A3,#REF!,19,0))),"")</f>
        <v/>
      </c>
      <c r="T3" s="141">
        <f>IF(VLOOKUP(T$1,Graphique!$B:$C,2,0),IF(ISERROR(T2*(1+VLOOKUP($A3,#REF!,20,0))),T2,T2*(1+VLOOKUP($A3,#REF!,20,0))),"")</f>
        <v/>
      </c>
      <c r="U3" s="141">
        <f>IF(VLOOKUP(U$1,Graphique!$B:$C,2,0),IF(ISERROR(U2*(1+VLOOKUP($A3,#REF!,21,0))),U2,U2*(1+VLOOKUP($A3,#REF!,21,0))),"")</f>
        <v/>
      </c>
      <c r="V3" s="141">
        <f>IF(VLOOKUP(V$1,Graphique!$B:$C,2,0),IF(ISERROR(V2*(1+VLOOKUP($A3,#REF!,22,0))),V2,V2*(1+VLOOKUP($A3,#REF!,22,0))),"")</f>
        <v/>
      </c>
      <c r="W3" s="141">
        <f>IF(VLOOKUP(W$1,Graphique!$B:$C,2,0),IF(ISERROR(W2*(1+VLOOKUP($A3,#REF!,23,0))),W2,W2*(1+VLOOKUP($A3,#REF!,23,0))),"")</f>
        <v/>
      </c>
      <c r="X3" s="141">
        <f>IF(VLOOKUP(X$1,Graphique!$B:$C,2,0),IF(ISERROR(X2*(1+VLOOKUP($A3,#REF!,24,0))),X2,X2*(1+VLOOKUP($A3,#REF!,24,0))),"")</f>
        <v/>
      </c>
      <c r="Y3" s="141">
        <f>IF(VLOOKUP(Y$1,Graphique!$B:$C,2,0),IF(ISERROR(Y2*(1+VLOOKUP($A3,#REF!,25,0))),Y2,Y2*(1+VLOOKUP($A3,#REF!,25,0))),"")</f>
        <v/>
      </c>
      <c r="Z3" s="141">
        <f>IF(VLOOKUP(Z$1,Graphique!$B:$C,2,0),IF(ISERROR(Z2*(1+VLOOKUP($A3,#REF!,26,0))),Z2,Z2*(1+VLOOKUP($A3,#REF!,26,0))),"")</f>
        <v/>
      </c>
      <c r="AA3" s="141">
        <f>IF(VLOOKUP(AA$1,Graphique!$B:$C,2,0),IF(ISERROR(AA2*(1+VLOOKUP($A3,#REF!,27,0))),AA2,AA2*(1+VLOOKUP($A3,#REF!,27,0))),"")</f>
        <v/>
      </c>
      <c r="AB3" s="141">
        <f>IF(VLOOKUP(AB$1,Graphique!$B:$C,2,0),IF(ISERROR(AB2*(1+VLOOKUP($A3,#REF!,28,0))),AB2,AB2*(1+VLOOKUP($A3,#REF!,28,0))),"")</f>
        <v/>
      </c>
      <c r="AC3" s="141">
        <f>IF(VLOOKUP(AC$1,Graphique!$B:$C,2,0),IF(ISERROR(AC2*(1+VLOOKUP($A3,#REF!,29,0))),AC2,AC2*(1+VLOOKUP($A3,#REF!,29,0))),"")</f>
        <v/>
      </c>
      <c r="AD3" s="141">
        <f>IF(VLOOKUP(AD$1,Graphique!$B:$C,2,0),IF(ISERROR(AD2*(1+VLOOKUP($A3,#REF!,30,0))),AD2,AD2*(1+VLOOKUP($A3,#REF!,30,0))),"")</f>
        <v/>
      </c>
      <c r="AE3" s="141">
        <f>IF(VLOOKUP(AE$1,Graphique!$B:$C,2,0),IF(ISERROR(AE2*(1+VLOOKUP($A3,#REF!,31,0))),AE2,AE2*(1+VLOOKUP($A3,#REF!,31,0))),"")</f>
        <v/>
      </c>
      <c r="AF3" s="141">
        <f>IF(VLOOKUP(AF$1,Graphique!$B:$C,2,0),IF(ISERROR(AF2*(1+VLOOKUP($A3,#REF!,32,0))),AF2,AF2*(1+VLOOKUP($A3,#REF!,32,0))),"")</f>
        <v/>
      </c>
    </row>
    <row r="4" ht="13" customHeight="1" s="74">
      <c r="A4" s="135">
        <f>IF(DATE(YEAR(A3),MONTH(A3)+2,)&gt;PerformancesGlissantes!$C$2,PerformancesGlissantes!$C$2,DATE(YEAR(A3),MONTH(A3)+2,))</f>
        <v/>
      </c>
      <c r="B4" s="141">
        <f>IF(VLOOKUP(B$1,Graphique!$B:$C,2,0),IF(ISERROR(B3*(1+VLOOKUP($A4,#REF!,2,0))),B3,B3*(1+VLOOKUP($A4,#REF!,2,0))),"")</f>
        <v/>
      </c>
      <c r="C4" s="141">
        <f>IF(VLOOKUP(C$1,Graphique!$B:$C,2,0),IF(ISERROR(C3*(1+VLOOKUP($A4,#REF!,3,0))),C3,C3*(1+VLOOKUP($A4,#REF!,3,0))),"")</f>
        <v/>
      </c>
      <c r="D4" s="141">
        <f>IF(VLOOKUP(D$1,Graphique!$B:$C,2,0),IF(ISERROR(D3*(1+VLOOKUP($A4,#REF!,4,0))),D3,D3*(1+VLOOKUP($A4,#REF!,4,0))),"")</f>
        <v/>
      </c>
      <c r="E4" s="141">
        <f>IF(VLOOKUP(E$1,Graphique!$B:$C,2,0),IF(ISERROR(E3*(1+VLOOKUP($A4,#REF!,5,0))),E3,E3*(1+VLOOKUP($A4,#REF!,5,0))),"")</f>
        <v/>
      </c>
      <c r="F4" s="141">
        <f>IF(VLOOKUP(F$1,Graphique!$B:$C,2,0),IF(ISERROR(F3*(1+VLOOKUP($A4,#REF!,6,0))),F3,F3*(1+VLOOKUP($A4,#REF!,6,0))),"")</f>
        <v/>
      </c>
      <c r="G4" s="141">
        <f>IF(VLOOKUP(G$1,Graphique!$B:$C,2,0),IF(ISERROR(G3*(1+VLOOKUP($A4,#REF!,7,0))),G3,G3*(1+VLOOKUP($A4,#REF!,7,0))),"")</f>
        <v/>
      </c>
      <c r="H4" s="141">
        <f>IF(VLOOKUP(H$1,Graphique!$B:$C,2,0),IF(ISERROR(H3*(1+VLOOKUP($A4,#REF!,8,0))),H3,H3*(1+VLOOKUP($A4,#REF!,8,0))),"")</f>
        <v/>
      </c>
      <c r="I4" s="141">
        <f>IF(VLOOKUP(I$1,Graphique!$B:$C,2,0),IF(ISERROR(I3*(1+VLOOKUP($A4,#REF!,9,0))),I3,I3*(1+VLOOKUP($A4,#REF!,9,0))),"")</f>
        <v/>
      </c>
      <c r="J4" s="141">
        <f>IF(VLOOKUP(J$1,Graphique!$B:$C,2,0),IF(ISERROR(J3*(1+VLOOKUP($A4,#REF!,10,0))),J3,J3*(1+VLOOKUP($A4,#REF!,10,0))),"")</f>
        <v/>
      </c>
      <c r="K4" s="141">
        <f>IF(VLOOKUP(K$1,Graphique!$B:$C,2,0),IF(ISERROR(K3*(1+VLOOKUP($A4,#REF!,11,0))),K3,K3*(1+VLOOKUP($A4,#REF!,11,0))),"")</f>
        <v/>
      </c>
      <c r="L4" s="141">
        <f>IF(VLOOKUP(L$1,Graphique!$B:$C,2,0),IF(ISERROR(L3*(1+VLOOKUP($A4,#REF!,12,0))),L3,L3*(1+VLOOKUP($A4,#REF!,12,0))),"")</f>
        <v/>
      </c>
      <c r="M4" s="141">
        <f>IF(VLOOKUP(M$1,Graphique!$B:$C,2,0),IF(ISERROR(M3*(1+VLOOKUP($A4,#REF!,13,0))),M3,M3*(1+VLOOKUP($A4,#REF!,13,0))),"")</f>
        <v/>
      </c>
      <c r="N4" s="141">
        <f>IF(VLOOKUP(N$1,Graphique!$B:$C,2,0),IF(ISERROR(N3*(1+VLOOKUP($A4,#REF!,14,0))),N3,N3*(1+VLOOKUP($A4,#REF!,14,0))),"")</f>
        <v/>
      </c>
      <c r="O4" s="141">
        <f>IF(VLOOKUP(O$1,Graphique!$B:$C,2,0),IF(ISERROR(O3*(1+VLOOKUP($A4,#REF!,15,0))),O3,O3*(1+VLOOKUP($A4,#REF!,15,0))),"")</f>
        <v/>
      </c>
      <c r="P4" s="141">
        <f>IF(VLOOKUP(P$1,Graphique!$B:$C,2,0),IF(ISERROR(P3*(1+VLOOKUP($A4,#REF!,16,0))),P3,P3*(1+VLOOKUP($A4,#REF!,16,0))),"")</f>
        <v/>
      </c>
      <c r="Q4" s="141">
        <f>IF(VLOOKUP(Q$1,Graphique!$B:$C,2,0),IF(ISERROR(Q3*(1+VLOOKUP($A4,#REF!,17,0))),Q3,Q3*(1+VLOOKUP($A4,#REF!,17,0))),"")</f>
        <v/>
      </c>
      <c r="R4" s="141">
        <f>IF(VLOOKUP(R$1,Graphique!$B:$C,2,0),IF(ISERROR(R3*(1+VLOOKUP($A4,#REF!,18,0))),R3,R3*(1+VLOOKUP($A4,#REF!,18,0))),"")</f>
        <v/>
      </c>
      <c r="S4" s="141">
        <f>IF(VLOOKUP(S$1,Graphique!$B:$C,2,0),IF(ISERROR(S3*(1+VLOOKUP($A4,#REF!,19,0))),S3,S3*(1+VLOOKUP($A4,#REF!,19,0))),"")</f>
        <v/>
      </c>
      <c r="T4" s="141">
        <f>IF(VLOOKUP(T$1,Graphique!$B:$C,2,0),IF(ISERROR(T3*(1+VLOOKUP($A4,#REF!,20,0))),T3,T3*(1+VLOOKUP($A4,#REF!,20,0))),"")</f>
        <v/>
      </c>
      <c r="U4" s="141">
        <f>IF(VLOOKUP(U$1,Graphique!$B:$C,2,0),IF(ISERROR(U3*(1+VLOOKUP($A4,#REF!,21,0))),U3,U3*(1+VLOOKUP($A4,#REF!,21,0))),"")</f>
        <v/>
      </c>
      <c r="V4" s="141">
        <f>IF(VLOOKUP(V$1,Graphique!$B:$C,2,0),IF(ISERROR(V3*(1+VLOOKUP($A4,#REF!,22,0))),V3,V3*(1+VLOOKUP($A4,#REF!,22,0))),"")</f>
        <v/>
      </c>
      <c r="W4" s="141">
        <f>IF(VLOOKUP(W$1,Graphique!$B:$C,2,0),IF(ISERROR(W3*(1+VLOOKUP($A4,#REF!,23,0))),W3,W3*(1+VLOOKUP($A4,#REF!,23,0))),"")</f>
        <v/>
      </c>
      <c r="X4" s="141">
        <f>IF(VLOOKUP(X$1,Graphique!$B:$C,2,0),IF(ISERROR(X3*(1+VLOOKUP($A4,#REF!,24,0))),X3,X3*(1+VLOOKUP($A4,#REF!,24,0))),"")</f>
        <v/>
      </c>
      <c r="Y4" s="141">
        <f>IF(VLOOKUP(Y$1,Graphique!$B:$C,2,0),IF(ISERROR(Y3*(1+VLOOKUP($A4,#REF!,25,0))),Y3,Y3*(1+VLOOKUP($A4,#REF!,25,0))),"")</f>
        <v/>
      </c>
      <c r="Z4" s="141">
        <f>IF(VLOOKUP(Z$1,Graphique!$B:$C,2,0),IF(ISERROR(Z3*(1+VLOOKUP($A4,#REF!,26,0))),Z3,Z3*(1+VLOOKUP($A4,#REF!,26,0))),"")</f>
        <v/>
      </c>
      <c r="AA4" s="141">
        <f>IF(VLOOKUP(AA$1,Graphique!$B:$C,2,0),IF(ISERROR(AA3*(1+VLOOKUP($A4,#REF!,27,0))),AA3,AA3*(1+VLOOKUP($A4,#REF!,27,0))),"")</f>
        <v/>
      </c>
      <c r="AB4" s="141">
        <f>IF(VLOOKUP(AB$1,Graphique!$B:$C,2,0),IF(ISERROR(AB3*(1+VLOOKUP($A4,#REF!,28,0))),AB3,AB3*(1+VLOOKUP($A4,#REF!,28,0))),"")</f>
        <v/>
      </c>
      <c r="AC4" s="141">
        <f>IF(VLOOKUP(AC$1,Graphique!$B:$C,2,0),IF(ISERROR(AC3*(1+VLOOKUP($A4,#REF!,29,0))),AC3,AC3*(1+VLOOKUP($A4,#REF!,29,0))),"")</f>
        <v/>
      </c>
      <c r="AD4" s="141">
        <f>IF(VLOOKUP(AD$1,Graphique!$B:$C,2,0),IF(ISERROR(AD3*(1+VLOOKUP($A4,#REF!,30,0))),AD3,AD3*(1+VLOOKUP($A4,#REF!,30,0))),"")</f>
        <v/>
      </c>
      <c r="AE4" s="141">
        <f>IF(VLOOKUP(AE$1,Graphique!$B:$C,2,0),IF(ISERROR(AE3*(1+VLOOKUP($A4,#REF!,31,0))),AE3,AE3*(1+VLOOKUP($A4,#REF!,31,0))),"")</f>
        <v/>
      </c>
      <c r="AF4" s="141">
        <f>IF(VLOOKUP(AF$1,Graphique!$B:$C,2,0),IF(ISERROR(AF3*(1+VLOOKUP($A4,#REF!,32,0))),AF3,AF3*(1+VLOOKUP($A4,#REF!,32,0))),"")</f>
        <v/>
      </c>
    </row>
    <row r="5" ht="13" customHeight="1" s="74">
      <c r="A5" s="135">
        <f>IF(DATE(YEAR(A4),MONTH(A4)+2,)&gt;PerformancesGlissantes!$C$2,PerformancesGlissantes!$C$2,DATE(YEAR(A4),MONTH(A4)+2,))</f>
        <v/>
      </c>
      <c r="B5" s="141">
        <f>IF(VLOOKUP(B$1,Graphique!$B:$C,2,0),IF(ISERROR(B4*(1+VLOOKUP($A5,#REF!,2,0))),B4,B4*(1+VLOOKUP($A5,#REF!,2,0))),"")</f>
        <v/>
      </c>
      <c r="C5" s="141">
        <f>IF(VLOOKUP(C$1,Graphique!$B:$C,2,0),IF(ISERROR(C4*(1+VLOOKUP($A5,#REF!,3,0))),C4,C4*(1+VLOOKUP($A5,#REF!,3,0))),"")</f>
        <v/>
      </c>
      <c r="D5" s="141">
        <f>IF(VLOOKUP(D$1,Graphique!$B:$C,2,0),IF(ISERROR(D4*(1+VLOOKUP($A5,#REF!,4,0))),D4,D4*(1+VLOOKUP($A5,#REF!,4,0))),"")</f>
        <v/>
      </c>
      <c r="E5" s="141">
        <f>IF(VLOOKUP(E$1,Graphique!$B:$C,2,0),IF(ISERROR(E4*(1+VLOOKUP($A5,#REF!,5,0))),E4,E4*(1+VLOOKUP($A5,#REF!,5,0))),"")</f>
        <v/>
      </c>
      <c r="F5" s="141">
        <f>IF(VLOOKUP(F$1,Graphique!$B:$C,2,0),IF(ISERROR(F4*(1+VLOOKUP($A5,#REF!,6,0))),F4,F4*(1+VLOOKUP($A5,#REF!,6,0))),"")</f>
        <v/>
      </c>
      <c r="G5" s="141">
        <f>IF(VLOOKUP(G$1,Graphique!$B:$C,2,0),IF(ISERROR(G4*(1+VLOOKUP($A5,#REF!,7,0))),G4,G4*(1+VLOOKUP($A5,#REF!,7,0))),"")</f>
        <v/>
      </c>
      <c r="H5" s="141">
        <f>IF(VLOOKUP(H$1,Graphique!$B:$C,2,0),IF(ISERROR(H4*(1+VLOOKUP($A5,#REF!,8,0))),H4,H4*(1+VLOOKUP($A5,#REF!,8,0))),"")</f>
        <v/>
      </c>
      <c r="I5" s="141">
        <f>IF(VLOOKUP(I$1,Graphique!$B:$C,2,0),IF(ISERROR(I4*(1+VLOOKUP($A5,#REF!,9,0))),I4,I4*(1+VLOOKUP($A5,#REF!,9,0))),"")</f>
        <v/>
      </c>
      <c r="J5" s="141">
        <f>IF(VLOOKUP(J$1,Graphique!$B:$C,2,0),IF(ISERROR(J4*(1+VLOOKUP($A5,#REF!,10,0))),J4,J4*(1+VLOOKUP($A5,#REF!,10,0))),"")</f>
        <v/>
      </c>
      <c r="K5" s="141">
        <f>IF(VLOOKUP(K$1,Graphique!$B:$C,2,0),IF(ISERROR(K4*(1+VLOOKUP($A5,#REF!,11,0))),K4,K4*(1+VLOOKUP($A5,#REF!,11,0))),"")</f>
        <v/>
      </c>
      <c r="L5" s="141">
        <f>IF(VLOOKUP(L$1,Graphique!$B:$C,2,0),IF(ISERROR(L4*(1+VLOOKUP($A5,#REF!,12,0))),L4,L4*(1+VLOOKUP($A5,#REF!,12,0))),"")</f>
        <v/>
      </c>
      <c r="M5" s="141">
        <f>IF(VLOOKUP(M$1,Graphique!$B:$C,2,0),IF(ISERROR(M4*(1+VLOOKUP($A5,#REF!,13,0))),M4,M4*(1+VLOOKUP($A5,#REF!,13,0))),"")</f>
        <v/>
      </c>
      <c r="N5" s="141">
        <f>IF(VLOOKUP(N$1,Graphique!$B:$C,2,0),IF(ISERROR(N4*(1+VLOOKUP($A5,#REF!,14,0))),N4,N4*(1+VLOOKUP($A5,#REF!,14,0))),"")</f>
        <v/>
      </c>
      <c r="O5" s="141">
        <f>IF(VLOOKUP(O$1,Graphique!$B:$C,2,0),IF(ISERROR(O4*(1+VLOOKUP($A5,#REF!,15,0))),O4,O4*(1+VLOOKUP($A5,#REF!,15,0))),"")</f>
        <v/>
      </c>
      <c r="P5" s="141">
        <f>IF(VLOOKUP(P$1,Graphique!$B:$C,2,0),IF(ISERROR(P4*(1+VLOOKUP($A5,#REF!,16,0))),P4,P4*(1+VLOOKUP($A5,#REF!,16,0))),"")</f>
        <v/>
      </c>
      <c r="Q5" s="141">
        <f>IF(VLOOKUP(Q$1,Graphique!$B:$C,2,0),IF(ISERROR(Q4*(1+VLOOKUP($A5,#REF!,17,0))),Q4,Q4*(1+VLOOKUP($A5,#REF!,17,0))),"")</f>
        <v/>
      </c>
      <c r="R5" s="141">
        <f>IF(VLOOKUP(R$1,Graphique!$B:$C,2,0),IF(ISERROR(R4*(1+VLOOKUP($A5,#REF!,18,0))),R4,R4*(1+VLOOKUP($A5,#REF!,18,0))),"")</f>
        <v/>
      </c>
      <c r="S5" s="141">
        <f>IF(VLOOKUP(S$1,Graphique!$B:$C,2,0),IF(ISERROR(S4*(1+VLOOKUP($A5,#REF!,19,0))),S4,S4*(1+VLOOKUP($A5,#REF!,19,0))),"")</f>
        <v/>
      </c>
      <c r="T5" s="141">
        <f>IF(VLOOKUP(T$1,Graphique!$B:$C,2,0),IF(ISERROR(T4*(1+VLOOKUP($A5,#REF!,20,0))),T4,T4*(1+VLOOKUP($A5,#REF!,20,0))),"")</f>
        <v/>
      </c>
      <c r="U5" s="141">
        <f>IF(VLOOKUP(U$1,Graphique!$B:$C,2,0),IF(ISERROR(U4*(1+VLOOKUP($A5,#REF!,21,0))),U4,U4*(1+VLOOKUP($A5,#REF!,21,0))),"")</f>
        <v/>
      </c>
      <c r="V5" s="141">
        <f>IF(VLOOKUP(V$1,Graphique!$B:$C,2,0),IF(ISERROR(V4*(1+VLOOKUP($A5,#REF!,22,0))),V4,V4*(1+VLOOKUP($A5,#REF!,22,0))),"")</f>
        <v/>
      </c>
      <c r="W5" s="141">
        <f>IF(VLOOKUP(W$1,Graphique!$B:$C,2,0),IF(ISERROR(W4*(1+VLOOKUP($A5,#REF!,23,0))),W4,W4*(1+VLOOKUP($A5,#REF!,23,0))),"")</f>
        <v/>
      </c>
      <c r="X5" s="141">
        <f>IF(VLOOKUP(X$1,Graphique!$B:$C,2,0),IF(ISERROR(X4*(1+VLOOKUP($A5,#REF!,24,0))),X4,X4*(1+VLOOKUP($A5,#REF!,24,0))),"")</f>
        <v/>
      </c>
      <c r="Y5" s="141">
        <f>IF(VLOOKUP(Y$1,Graphique!$B:$C,2,0),IF(ISERROR(Y4*(1+VLOOKUP($A5,#REF!,25,0))),Y4,Y4*(1+VLOOKUP($A5,#REF!,25,0))),"")</f>
        <v/>
      </c>
      <c r="Z5" s="141">
        <f>IF(VLOOKUP(Z$1,Graphique!$B:$C,2,0),IF(ISERROR(Z4*(1+VLOOKUP($A5,#REF!,26,0))),Z4,Z4*(1+VLOOKUP($A5,#REF!,26,0))),"")</f>
        <v/>
      </c>
      <c r="AA5" s="141">
        <f>IF(VLOOKUP(AA$1,Graphique!$B:$C,2,0),IF(ISERROR(AA4*(1+VLOOKUP($A5,#REF!,27,0))),AA4,AA4*(1+VLOOKUP($A5,#REF!,27,0))),"")</f>
        <v/>
      </c>
      <c r="AB5" s="141">
        <f>IF(VLOOKUP(AB$1,Graphique!$B:$C,2,0),IF(ISERROR(AB4*(1+VLOOKUP($A5,#REF!,28,0))),AB4,AB4*(1+VLOOKUP($A5,#REF!,28,0))),"")</f>
        <v/>
      </c>
      <c r="AC5" s="141">
        <f>IF(VLOOKUP(AC$1,Graphique!$B:$C,2,0),IF(ISERROR(AC4*(1+VLOOKUP($A5,#REF!,29,0))),AC4,AC4*(1+VLOOKUP($A5,#REF!,29,0))),"")</f>
        <v/>
      </c>
      <c r="AD5" s="141">
        <f>IF(VLOOKUP(AD$1,Graphique!$B:$C,2,0),IF(ISERROR(AD4*(1+VLOOKUP($A5,#REF!,30,0))),AD4,AD4*(1+VLOOKUP($A5,#REF!,30,0))),"")</f>
        <v/>
      </c>
      <c r="AE5" s="141">
        <f>IF(VLOOKUP(AE$1,Graphique!$B:$C,2,0),IF(ISERROR(AE4*(1+VLOOKUP($A5,#REF!,31,0))),AE4,AE4*(1+VLOOKUP($A5,#REF!,31,0))),"")</f>
        <v/>
      </c>
      <c r="AF5" s="141">
        <f>IF(VLOOKUP(AF$1,Graphique!$B:$C,2,0),IF(ISERROR(AF4*(1+VLOOKUP($A5,#REF!,32,0))),AF4,AF4*(1+VLOOKUP($A5,#REF!,32,0))),"")</f>
        <v/>
      </c>
    </row>
    <row r="6" ht="13" customHeight="1" s="74">
      <c r="A6" s="135">
        <f>IF(DATE(YEAR(A5),MONTH(A5)+2,)&gt;PerformancesGlissantes!$C$2,PerformancesGlissantes!$C$2,DATE(YEAR(A5),MONTH(A5)+2,))</f>
        <v/>
      </c>
      <c r="B6" s="141">
        <f>IF(VLOOKUP(B$1,Graphique!$B:$C,2,0),IF(ISERROR(B5*(1+VLOOKUP($A6,#REF!,2,0))),B5,B5*(1+VLOOKUP($A6,#REF!,2,0))),"")</f>
        <v/>
      </c>
      <c r="C6" s="141">
        <f>IF(VLOOKUP(C$1,Graphique!$B:$C,2,0),IF(ISERROR(C5*(1+VLOOKUP($A6,#REF!,3,0))),C5,C5*(1+VLOOKUP($A6,#REF!,3,0))),"")</f>
        <v/>
      </c>
      <c r="D6" s="141">
        <f>IF(VLOOKUP(D$1,Graphique!$B:$C,2,0),IF(ISERROR(D5*(1+VLOOKUP($A6,#REF!,4,0))),D5,D5*(1+VLOOKUP($A6,#REF!,4,0))),"")</f>
        <v/>
      </c>
      <c r="E6" s="141">
        <f>IF(VLOOKUP(E$1,Graphique!$B:$C,2,0),IF(ISERROR(E5*(1+VLOOKUP($A6,#REF!,5,0))),E5,E5*(1+VLOOKUP($A6,#REF!,5,0))),"")</f>
        <v/>
      </c>
      <c r="F6" s="141">
        <f>IF(VLOOKUP(F$1,Graphique!$B:$C,2,0),IF(ISERROR(F5*(1+VLOOKUP($A6,#REF!,6,0))),F5,F5*(1+VLOOKUP($A6,#REF!,6,0))),"")</f>
        <v/>
      </c>
      <c r="G6" s="141">
        <f>IF(VLOOKUP(G$1,Graphique!$B:$C,2,0),IF(ISERROR(G5*(1+VLOOKUP($A6,#REF!,7,0))),G5,G5*(1+VLOOKUP($A6,#REF!,7,0))),"")</f>
        <v/>
      </c>
      <c r="H6" s="141">
        <f>IF(VLOOKUP(H$1,Graphique!$B:$C,2,0),IF(ISERROR(H5*(1+VLOOKUP($A6,#REF!,8,0))),H5,H5*(1+VLOOKUP($A6,#REF!,8,0))),"")</f>
        <v/>
      </c>
      <c r="I6" s="141">
        <f>IF(VLOOKUP(I$1,Graphique!$B:$C,2,0),IF(ISERROR(I5*(1+VLOOKUP($A6,#REF!,9,0))),I5,I5*(1+VLOOKUP($A6,#REF!,9,0))),"")</f>
        <v/>
      </c>
      <c r="J6" s="141">
        <f>IF(VLOOKUP(J$1,Graphique!$B:$C,2,0),IF(ISERROR(J5*(1+VLOOKUP($A6,#REF!,10,0))),J5,J5*(1+VLOOKUP($A6,#REF!,10,0))),"")</f>
        <v/>
      </c>
      <c r="K6" s="141">
        <f>IF(VLOOKUP(K$1,Graphique!$B:$C,2,0),IF(ISERROR(K5*(1+VLOOKUP($A6,#REF!,11,0))),K5,K5*(1+VLOOKUP($A6,#REF!,11,0))),"")</f>
        <v/>
      </c>
      <c r="L6" s="141">
        <f>IF(VLOOKUP(L$1,Graphique!$B:$C,2,0),IF(ISERROR(L5*(1+VLOOKUP($A6,#REF!,12,0))),L5,L5*(1+VLOOKUP($A6,#REF!,12,0))),"")</f>
        <v/>
      </c>
      <c r="M6" s="141">
        <f>IF(VLOOKUP(M$1,Graphique!$B:$C,2,0),IF(ISERROR(M5*(1+VLOOKUP($A6,#REF!,13,0))),M5,M5*(1+VLOOKUP($A6,#REF!,13,0))),"")</f>
        <v/>
      </c>
      <c r="N6" s="141">
        <f>IF(VLOOKUP(N$1,Graphique!$B:$C,2,0),IF(ISERROR(N5*(1+VLOOKUP($A6,#REF!,14,0))),N5,N5*(1+VLOOKUP($A6,#REF!,14,0))),"")</f>
        <v/>
      </c>
      <c r="O6" s="141">
        <f>IF(VLOOKUP(O$1,Graphique!$B:$C,2,0),IF(ISERROR(O5*(1+VLOOKUP($A6,#REF!,15,0))),O5,O5*(1+VLOOKUP($A6,#REF!,15,0))),"")</f>
        <v/>
      </c>
      <c r="P6" s="141">
        <f>IF(VLOOKUP(P$1,Graphique!$B:$C,2,0),IF(ISERROR(P5*(1+VLOOKUP($A6,#REF!,16,0))),P5,P5*(1+VLOOKUP($A6,#REF!,16,0))),"")</f>
        <v/>
      </c>
      <c r="Q6" s="141">
        <f>IF(VLOOKUP(Q$1,Graphique!$B:$C,2,0),IF(ISERROR(Q5*(1+VLOOKUP($A6,#REF!,17,0))),Q5,Q5*(1+VLOOKUP($A6,#REF!,17,0))),"")</f>
        <v/>
      </c>
      <c r="R6" s="141">
        <f>IF(VLOOKUP(R$1,Graphique!$B:$C,2,0),IF(ISERROR(R5*(1+VLOOKUP($A6,#REF!,18,0))),R5,R5*(1+VLOOKUP($A6,#REF!,18,0))),"")</f>
        <v/>
      </c>
      <c r="S6" s="141">
        <f>IF(VLOOKUP(S$1,Graphique!$B:$C,2,0),IF(ISERROR(S5*(1+VLOOKUP($A6,#REF!,19,0))),S5,S5*(1+VLOOKUP($A6,#REF!,19,0))),"")</f>
        <v/>
      </c>
      <c r="T6" s="141">
        <f>IF(VLOOKUP(T$1,Graphique!$B:$C,2,0),IF(ISERROR(T5*(1+VLOOKUP($A6,#REF!,20,0))),T5,T5*(1+VLOOKUP($A6,#REF!,20,0))),"")</f>
        <v/>
      </c>
      <c r="U6" s="141">
        <f>IF(VLOOKUP(U$1,Graphique!$B:$C,2,0),IF(ISERROR(U5*(1+VLOOKUP($A6,#REF!,21,0))),U5,U5*(1+VLOOKUP($A6,#REF!,21,0))),"")</f>
        <v/>
      </c>
      <c r="V6" s="141">
        <f>IF(VLOOKUP(V$1,Graphique!$B:$C,2,0),IF(ISERROR(V5*(1+VLOOKUP($A6,#REF!,22,0))),V5,V5*(1+VLOOKUP($A6,#REF!,22,0))),"")</f>
        <v/>
      </c>
      <c r="W6" s="141">
        <f>IF(VLOOKUP(W$1,Graphique!$B:$C,2,0),IF(ISERROR(W5*(1+VLOOKUP($A6,#REF!,23,0))),W5,W5*(1+VLOOKUP($A6,#REF!,23,0))),"")</f>
        <v/>
      </c>
      <c r="X6" s="141">
        <f>IF(VLOOKUP(X$1,Graphique!$B:$C,2,0),IF(ISERROR(X5*(1+VLOOKUP($A6,#REF!,24,0))),X5,X5*(1+VLOOKUP($A6,#REF!,24,0))),"")</f>
        <v/>
      </c>
      <c r="Y6" s="141">
        <f>IF(VLOOKUP(Y$1,Graphique!$B:$C,2,0),IF(ISERROR(Y5*(1+VLOOKUP($A6,#REF!,25,0))),Y5,Y5*(1+VLOOKUP($A6,#REF!,25,0))),"")</f>
        <v/>
      </c>
      <c r="Z6" s="141">
        <f>IF(VLOOKUP(Z$1,Graphique!$B:$C,2,0),IF(ISERROR(Z5*(1+VLOOKUP($A6,#REF!,26,0))),Z5,Z5*(1+VLOOKUP($A6,#REF!,26,0))),"")</f>
        <v/>
      </c>
      <c r="AA6" s="141">
        <f>IF(VLOOKUP(AA$1,Graphique!$B:$C,2,0),IF(ISERROR(AA5*(1+VLOOKUP($A6,#REF!,27,0))),AA5,AA5*(1+VLOOKUP($A6,#REF!,27,0))),"")</f>
        <v/>
      </c>
      <c r="AB6" s="141">
        <f>IF(VLOOKUP(AB$1,Graphique!$B:$C,2,0),IF(ISERROR(AB5*(1+VLOOKUP($A6,#REF!,28,0))),AB5,AB5*(1+VLOOKUP($A6,#REF!,28,0))),"")</f>
        <v/>
      </c>
      <c r="AC6" s="141">
        <f>IF(VLOOKUP(AC$1,Graphique!$B:$C,2,0),IF(ISERROR(AC5*(1+VLOOKUP($A6,#REF!,29,0))),AC5,AC5*(1+VLOOKUP($A6,#REF!,29,0))),"")</f>
        <v/>
      </c>
      <c r="AD6" s="141">
        <f>IF(VLOOKUP(AD$1,Graphique!$B:$C,2,0),IF(ISERROR(AD5*(1+VLOOKUP($A6,#REF!,30,0))),AD5,AD5*(1+VLOOKUP($A6,#REF!,30,0))),"")</f>
        <v/>
      </c>
      <c r="AE6" s="141">
        <f>IF(VLOOKUP(AE$1,Graphique!$B:$C,2,0),IF(ISERROR(AE5*(1+VLOOKUP($A6,#REF!,31,0))),AE5,AE5*(1+VLOOKUP($A6,#REF!,31,0))),"")</f>
        <v/>
      </c>
      <c r="AF6" s="141">
        <f>IF(VLOOKUP(AF$1,Graphique!$B:$C,2,0),IF(ISERROR(AF5*(1+VLOOKUP($A6,#REF!,32,0))),AF5,AF5*(1+VLOOKUP($A6,#REF!,32,0))),"")</f>
        <v/>
      </c>
    </row>
    <row r="7" ht="13" customHeight="1" s="74">
      <c r="A7" s="135">
        <f>IF(DATE(YEAR(A6),MONTH(A6)+2,)&gt;PerformancesGlissantes!$C$2,PerformancesGlissantes!$C$2,DATE(YEAR(A6),MONTH(A6)+2,))</f>
        <v/>
      </c>
      <c r="B7" s="141">
        <f>IF(VLOOKUP(B$1,Graphique!$B:$C,2,0),IF(ISERROR(B6*(1+VLOOKUP($A7,#REF!,2,0))),B6,B6*(1+VLOOKUP($A7,#REF!,2,0))),"")</f>
        <v/>
      </c>
      <c r="C7" s="141">
        <f>IF(VLOOKUP(C$1,Graphique!$B:$C,2,0),IF(ISERROR(C6*(1+VLOOKUP($A7,#REF!,3,0))),C6,C6*(1+VLOOKUP($A7,#REF!,3,0))),"")</f>
        <v/>
      </c>
      <c r="D7" s="141">
        <f>IF(VLOOKUP(D$1,Graphique!$B:$C,2,0),IF(ISERROR(D6*(1+VLOOKUP($A7,#REF!,4,0))),D6,D6*(1+VLOOKUP($A7,#REF!,4,0))),"")</f>
        <v/>
      </c>
      <c r="E7" s="141">
        <f>IF(VLOOKUP(E$1,Graphique!$B:$C,2,0),IF(ISERROR(E6*(1+VLOOKUP($A7,#REF!,5,0))),E6,E6*(1+VLOOKUP($A7,#REF!,5,0))),"")</f>
        <v/>
      </c>
      <c r="F7" s="141">
        <f>IF(VLOOKUP(F$1,Graphique!$B:$C,2,0),IF(ISERROR(F6*(1+VLOOKUP($A7,#REF!,6,0))),F6,F6*(1+VLOOKUP($A7,#REF!,6,0))),"")</f>
        <v/>
      </c>
      <c r="G7" s="141">
        <f>IF(VLOOKUP(G$1,Graphique!$B:$C,2,0),IF(ISERROR(G6*(1+VLOOKUP($A7,#REF!,7,0))),G6,G6*(1+VLOOKUP($A7,#REF!,7,0))),"")</f>
        <v/>
      </c>
      <c r="H7" s="141">
        <f>IF(VLOOKUP(H$1,Graphique!$B:$C,2,0),IF(ISERROR(H6*(1+VLOOKUP($A7,#REF!,8,0))),H6,H6*(1+VLOOKUP($A7,#REF!,8,0))),"")</f>
        <v/>
      </c>
      <c r="I7" s="141">
        <f>IF(VLOOKUP(I$1,Graphique!$B:$C,2,0),IF(ISERROR(I6*(1+VLOOKUP($A7,#REF!,9,0))),I6,I6*(1+VLOOKUP($A7,#REF!,9,0))),"")</f>
        <v/>
      </c>
      <c r="J7" s="141">
        <f>IF(VLOOKUP(J$1,Graphique!$B:$C,2,0),IF(ISERROR(J6*(1+VLOOKUP($A7,#REF!,10,0))),J6,J6*(1+VLOOKUP($A7,#REF!,10,0))),"")</f>
        <v/>
      </c>
      <c r="K7" s="141">
        <f>IF(VLOOKUP(K$1,Graphique!$B:$C,2,0),IF(ISERROR(K6*(1+VLOOKUP($A7,#REF!,11,0))),K6,K6*(1+VLOOKUP($A7,#REF!,11,0))),"")</f>
        <v/>
      </c>
      <c r="L7" s="141">
        <f>IF(VLOOKUP(L$1,Graphique!$B:$C,2,0),IF(ISERROR(L6*(1+VLOOKUP($A7,#REF!,12,0))),L6,L6*(1+VLOOKUP($A7,#REF!,12,0))),"")</f>
        <v/>
      </c>
      <c r="M7" s="141">
        <f>IF(VLOOKUP(M$1,Graphique!$B:$C,2,0),IF(ISERROR(M6*(1+VLOOKUP($A7,#REF!,13,0))),M6,M6*(1+VLOOKUP($A7,#REF!,13,0))),"")</f>
        <v/>
      </c>
      <c r="N7" s="141">
        <f>IF(VLOOKUP(N$1,Graphique!$B:$C,2,0),IF(ISERROR(N6*(1+VLOOKUP($A7,#REF!,14,0))),N6,N6*(1+VLOOKUP($A7,#REF!,14,0))),"")</f>
        <v/>
      </c>
      <c r="O7" s="141">
        <f>IF(VLOOKUP(O$1,Graphique!$B:$C,2,0),IF(ISERROR(O6*(1+VLOOKUP($A7,#REF!,15,0))),O6,O6*(1+VLOOKUP($A7,#REF!,15,0))),"")</f>
        <v/>
      </c>
      <c r="P7" s="141">
        <f>IF(VLOOKUP(P$1,Graphique!$B:$C,2,0),IF(ISERROR(P6*(1+VLOOKUP($A7,#REF!,16,0))),P6,P6*(1+VLOOKUP($A7,#REF!,16,0))),"")</f>
        <v/>
      </c>
      <c r="Q7" s="141">
        <f>IF(VLOOKUP(Q$1,Graphique!$B:$C,2,0),IF(ISERROR(Q6*(1+VLOOKUP($A7,#REF!,17,0))),Q6,Q6*(1+VLOOKUP($A7,#REF!,17,0))),"")</f>
        <v/>
      </c>
      <c r="R7" s="141">
        <f>IF(VLOOKUP(R$1,Graphique!$B:$C,2,0),IF(ISERROR(R6*(1+VLOOKUP($A7,#REF!,18,0))),R6,R6*(1+VLOOKUP($A7,#REF!,18,0))),"")</f>
        <v/>
      </c>
      <c r="S7" s="141">
        <f>IF(VLOOKUP(S$1,Graphique!$B:$C,2,0),IF(ISERROR(S6*(1+VLOOKUP($A7,#REF!,19,0))),S6,S6*(1+VLOOKUP($A7,#REF!,19,0))),"")</f>
        <v/>
      </c>
      <c r="T7" s="141">
        <f>IF(VLOOKUP(T$1,Graphique!$B:$C,2,0),IF(ISERROR(T6*(1+VLOOKUP($A7,#REF!,20,0))),T6,T6*(1+VLOOKUP($A7,#REF!,20,0))),"")</f>
        <v/>
      </c>
      <c r="U7" s="141">
        <f>IF(VLOOKUP(U$1,Graphique!$B:$C,2,0),IF(ISERROR(U6*(1+VLOOKUP($A7,#REF!,21,0))),U6,U6*(1+VLOOKUP($A7,#REF!,21,0))),"")</f>
        <v/>
      </c>
      <c r="V7" s="141">
        <f>IF(VLOOKUP(V$1,Graphique!$B:$C,2,0),IF(ISERROR(V6*(1+VLOOKUP($A7,#REF!,22,0))),V6,V6*(1+VLOOKUP($A7,#REF!,22,0))),"")</f>
        <v/>
      </c>
      <c r="W7" s="141">
        <f>IF(VLOOKUP(W$1,Graphique!$B:$C,2,0),IF(ISERROR(W6*(1+VLOOKUP($A7,#REF!,23,0))),W6,W6*(1+VLOOKUP($A7,#REF!,23,0))),"")</f>
        <v/>
      </c>
      <c r="X7" s="141">
        <f>IF(VLOOKUP(X$1,Graphique!$B:$C,2,0),IF(ISERROR(X6*(1+VLOOKUP($A7,#REF!,24,0))),X6,X6*(1+VLOOKUP($A7,#REF!,24,0))),"")</f>
        <v/>
      </c>
      <c r="Y7" s="141">
        <f>IF(VLOOKUP(Y$1,Graphique!$B:$C,2,0),IF(ISERROR(Y6*(1+VLOOKUP($A7,#REF!,25,0))),Y6,Y6*(1+VLOOKUP($A7,#REF!,25,0))),"")</f>
        <v/>
      </c>
      <c r="Z7" s="141">
        <f>IF(VLOOKUP(Z$1,Graphique!$B:$C,2,0),IF(ISERROR(Z6*(1+VLOOKUP($A7,#REF!,26,0))),Z6,Z6*(1+VLOOKUP($A7,#REF!,26,0))),"")</f>
        <v/>
      </c>
      <c r="AA7" s="141">
        <f>IF(VLOOKUP(AA$1,Graphique!$B:$C,2,0),IF(ISERROR(AA6*(1+VLOOKUP($A7,#REF!,27,0))),AA6,AA6*(1+VLOOKUP($A7,#REF!,27,0))),"")</f>
        <v/>
      </c>
      <c r="AB7" s="141">
        <f>IF(VLOOKUP(AB$1,Graphique!$B:$C,2,0),IF(ISERROR(AB6*(1+VLOOKUP($A7,#REF!,28,0))),AB6,AB6*(1+VLOOKUP($A7,#REF!,28,0))),"")</f>
        <v/>
      </c>
      <c r="AC7" s="141">
        <f>IF(VLOOKUP(AC$1,Graphique!$B:$C,2,0),IF(ISERROR(AC6*(1+VLOOKUP($A7,#REF!,29,0))),AC6,AC6*(1+VLOOKUP($A7,#REF!,29,0))),"")</f>
        <v/>
      </c>
      <c r="AD7" s="141">
        <f>IF(VLOOKUP(AD$1,Graphique!$B:$C,2,0),IF(ISERROR(AD6*(1+VLOOKUP($A7,#REF!,30,0))),AD6,AD6*(1+VLOOKUP($A7,#REF!,30,0))),"")</f>
        <v/>
      </c>
      <c r="AE7" s="141">
        <f>IF(VLOOKUP(AE$1,Graphique!$B:$C,2,0),IF(ISERROR(AE6*(1+VLOOKUP($A7,#REF!,31,0))),AE6,AE6*(1+VLOOKUP($A7,#REF!,31,0))),"")</f>
        <v/>
      </c>
      <c r="AF7" s="141">
        <f>IF(VLOOKUP(AF$1,Graphique!$B:$C,2,0),IF(ISERROR(AF6*(1+VLOOKUP($A7,#REF!,32,0))),AF6,AF6*(1+VLOOKUP($A7,#REF!,32,0))),"")</f>
        <v/>
      </c>
    </row>
    <row r="8" ht="13" customHeight="1" s="74">
      <c r="A8" s="135">
        <f>IF(DATE(YEAR(A7),MONTH(A7)+2,)&gt;PerformancesGlissantes!$C$2,PerformancesGlissantes!$C$2,DATE(YEAR(A7),MONTH(A7)+2,))</f>
        <v/>
      </c>
      <c r="B8" s="141">
        <f>IF(VLOOKUP(B$1,Graphique!$B:$C,2,0),IF(ISERROR(B7*(1+VLOOKUP($A8,#REF!,2,0))),B7,B7*(1+VLOOKUP($A8,#REF!,2,0))),"")</f>
        <v/>
      </c>
      <c r="C8" s="141">
        <f>IF(VLOOKUP(C$1,Graphique!$B:$C,2,0),IF(ISERROR(C7*(1+VLOOKUP($A8,#REF!,3,0))),C7,C7*(1+VLOOKUP($A8,#REF!,3,0))),"")</f>
        <v/>
      </c>
      <c r="D8" s="141">
        <f>IF(VLOOKUP(D$1,Graphique!$B:$C,2,0),IF(ISERROR(D7*(1+VLOOKUP($A8,#REF!,4,0))),D7,D7*(1+VLOOKUP($A8,#REF!,4,0))),"")</f>
        <v/>
      </c>
      <c r="E8" s="141">
        <f>IF(VLOOKUP(E$1,Graphique!$B:$C,2,0),IF(ISERROR(E7*(1+VLOOKUP($A8,#REF!,5,0))),E7,E7*(1+VLOOKUP($A8,#REF!,5,0))),"")</f>
        <v/>
      </c>
      <c r="F8" s="141">
        <f>IF(VLOOKUP(F$1,Graphique!$B:$C,2,0),IF(ISERROR(F7*(1+VLOOKUP($A8,#REF!,6,0))),F7,F7*(1+VLOOKUP($A8,#REF!,6,0))),"")</f>
        <v/>
      </c>
      <c r="G8" s="141">
        <f>IF(VLOOKUP(G$1,Graphique!$B:$C,2,0),IF(ISERROR(G7*(1+VLOOKUP($A8,#REF!,7,0))),G7,G7*(1+VLOOKUP($A8,#REF!,7,0))),"")</f>
        <v/>
      </c>
      <c r="H8" s="141">
        <f>IF(VLOOKUP(H$1,Graphique!$B:$C,2,0),IF(ISERROR(H7*(1+VLOOKUP($A8,#REF!,8,0))),H7,H7*(1+VLOOKUP($A8,#REF!,8,0))),"")</f>
        <v/>
      </c>
      <c r="I8" s="141">
        <f>IF(VLOOKUP(I$1,Graphique!$B:$C,2,0),IF(ISERROR(I7*(1+VLOOKUP($A8,#REF!,9,0))),I7,I7*(1+VLOOKUP($A8,#REF!,9,0))),"")</f>
        <v/>
      </c>
      <c r="J8" s="141">
        <f>IF(VLOOKUP(J$1,Graphique!$B:$C,2,0),IF(ISERROR(J7*(1+VLOOKUP($A8,#REF!,10,0))),J7,J7*(1+VLOOKUP($A8,#REF!,10,0))),"")</f>
        <v/>
      </c>
      <c r="K8" s="141">
        <f>IF(VLOOKUP(K$1,Graphique!$B:$C,2,0),IF(ISERROR(K7*(1+VLOOKUP($A8,#REF!,11,0))),K7,K7*(1+VLOOKUP($A8,#REF!,11,0))),"")</f>
        <v/>
      </c>
      <c r="L8" s="141">
        <f>IF(VLOOKUP(L$1,Graphique!$B:$C,2,0),IF(ISERROR(L7*(1+VLOOKUP($A8,#REF!,12,0))),L7,L7*(1+VLOOKUP($A8,#REF!,12,0))),"")</f>
        <v/>
      </c>
      <c r="M8" s="141">
        <f>IF(VLOOKUP(M$1,Graphique!$B:$C,2,0),IF(ISERROR(M7*(1+VLOOKUP($A8,#REF!,13,0))),M7,M7*(1+VLOOKUP($A8,#REF!,13,0))),"")</f>
        <v/>
      </c>
      <c r="N8" s="141">
        <f>IF(VLOOKUP(N$1,Graphique!$B:$C,2,0),IF(ISERROR(N7*(1+VLOOKUP($A8,#REF!,14,0))),N7,N7*(1+VLOOKUP($A8,#REF!,14,0))),"")</f>
        <v/>
      </c>
      <c r="O8" s="141">
        <f>IF(VLOOKUP(O$1,Graphique!$B:$C,2,0),IF(ISERROR(O7*(1+VLOOKUP($A8,#REF!,15,0))),O7,O7*(1+VLOOKUP($A8,#REF!,15,0))),"")</f>
        <v/>
      </c>
      <c r="P8" s="141">
        <f>IF(VLOOKUP(P$1,Graphique!$B:$C,2,0),IF(ISERROR(P7*(1+VLOOKUP($A8,#REF!,16,0))),P7,P7*(1+VLOOKUP($A8,#REF!,16,0))),"")</f>
        <v/>
      </c>
      <c r="Q8" s="141">
        <f>IF(VLOOKUP(Q$1,Graphique!$B:$C,2,0),IF(ISERROR(Q7*(1+VLOOKUP($A8,#REF!,17,0))),Q7,Q7*(1+VLOOKUP($A8,#REF!,17,0))),"")</f>
        <v/>
      </c>
      <c r="R8" s="141">
        <f>IF(VLOOKUP(R$1,Graphique!$B:$C,2,0),IF(ISERROR(R7*(1+VLOOKUP($A8,#REF!,18,0))),R7,R7*(1+VLOOKUP($A8,#REF!,18,0))),"")</f>
        <v/>
      </c>
      <c r="S8" s="141">
        <f>IF(VLOOKUP(S$1,Graphique!$B:$C,2,0),IF(ISERROR(S7*(1+VLOOKUP($A8,#REF!,19,0))),S7,S7*(1+VLOOKUP($A8,#REF!,19,0))),"")</f>
        <v/>
      </c>
      <c r="T8" s="141">
        <f>IF(VLOOKUP(T$1,Graphique!$B:$C,2,0),IF(ISERROR(T7*(1+VLOOKUP($A8,#REF!,20,0))),T7,T7*(1+VLOOKUP($A8,#REF!,20,0))),"")</f>
        <v/>
      </c>
      <c r="U8" s="141">
        <f>IF(VLOOKUP(U$1,Graphique!$B:$C,2,0),IF(ISERROR(U7*(1+VLOOKUP($A8,#REF!,21,0))),U7,U7*(1+VLOOKUP($A8,#REF!,21,0))),"")</f>
        <v/>
      </c>
      <c r="V8" s="141">
        <f>IF(VLOOKUP(V$1,Graphique!$B:$C,2,0),IF(ISERROR(V7*(1+VLOOKUP($A8,#REF!,22,0))),V7,V7*(1+VLOOKUP($A8,#REF!,22,0))),"")</f>
        <v/>
      </c>
      <c r="W8" s="141">
        <f>IF(VLOOKUP(W$1,Graphique!$B:$C,2,0),IF(ISERROR(W7*(1+VLOOKUP($A8,#REF!,23,0))),W7,W7*(1+VLOOKUP($A8,#REF!,23,0))),"")</f>
        <v/>
      </c>
      <c r="X8" s="141">
        <f>IF(VLOOKUP(X$1,Graphique!$B:$C,2,0),IF(ISERROR(X7*(1+VLOOKUP($A8,#REF!,24,0))),X7,X7*(1+VLOOKUP($A8,#REF!,24,0))),"")</f>
        <v/>
      </c>
      <c r="Y8" s="141">
        <f>IF(VLOOKUP(Y$1,Graphique!$B:$C,2,0),IF(ISERROR(Y7*(1+VLOOKUP($A8,#REF!,25,0))),Y7,Y7*(1+VLOOKUP($A8,#REF!,25,0))),"")</f>
        <v/>
      </c>
      <c r="Z8" s="141">
        <f>IF(VLOOKUP(Z$1,Graphique!$B:$C,2,0),IF(ISERROR(Z7*(1+VLOOKUP($A8,#REF!,26,0))),Z7,Z7*(1+VLOOKUP($A8,#REF!,26,0))),"")</f>
        <v/>
      </c>
      <c r="AA8" s="141">
        <f>IF(VLOOKUP(AA$1,Graphique!$B:$C,2,0),IF(ISERROR(AA7*(1+VLOOKUP($A8,#REF!,27,0))),AA7,AA7*(1+VLOOKUP($A8,#REF!,27,0))),"")</f>
        <v/>
      </c>
      <c r="AB8" s="141">
        <f>IF(VLOOKUP(AB$1,Graphique!$B:$C,2,0),IF(ISERROR(AB7*(1+VLOOKUP($A8,#REF!,28,0))),AB7,AB7*(1+VLOOKUP($A8,#REF!,28,0))),"")</f>
        <v/>
      </c>
      <c r="AC8" s="141">
        <f>IF(VLOOKUP(AC$1,Graphique!$B:$C,2,0),IF(ISERROR(AC7*(1+VLOOKUP($A8,#REF!,29,0))),AC7,AC7*(1+VLOOKUP($A8,#REF!,29,0))),"")</f>
        <v/>
      </c>
      <c r="AD8" s="141">
        <f>IF(VLOOKUP(AD$1,Graphique!$B:$C,2,0),IF(ISERROR(AD7*(1+VLOOKUP($A8,#REF!,30,0))),AD7,AD7*(1+VLOOKUP($A8,#REF!,30,0))),"")</f>
        <v/>
      </c>
      <c r="AE8" s="141">
        <f>IF(VLOOKUP(AE$1,Graphique!$B:$C,2,0),IF(ISERROR(AE7*(1+VLOOKUP($A8,#REF!,31,0))),AE7,AE7*(1+VLOOKUP($A8,#REF!,31,0))),"")</f>
        <v/>
      </c>
      <c r="AF8" s="141">
        <f>IF(VLOOKUP(AF$1,Graphique!$B:$C,2,0),IF(ISERROR(AF7*(1+VLOOKUP($A8,#REF!,32,0))),AF7,AF7*(1+VLOOKUP($A8,#REF!,32,0))),"")</f>
        <v/>
      </c>
    </row>
    <row r="9" ht="13" customHeight="1" s="74">
      <c r="A9" s="135">
        <f>IF(DATE(YEAR(A8),MONTH(A8)+2,)&gt;PerformancesGlissantes!$C$2,PerformancesGlissantes!$C$2,DATE(YEAR(A8),MONTH(A8)+2,))</f>
        <v/>
      </c>
      <c r="B9" s="141">
        <f>IF(VLOOKUP(B$1,Graphique!$B:$C,2,0),IF(ISERROR(B8*(1+VLOOKUP($A9,#REF!,2,0))),B8,B8*(1+VLOOKUP($A9,#REF!,2,0))),"")</f>
        <v/>
      </c>
      <c r="C9" s="141">
        <f>IF(VLOOKUP(C$1,Graphique!$B:$C,2,0),IF(ISERROR(C8*(1+VLOOKUP($A9,#REF!,3,0))),C8,C8*(1+VLOOKUP($A9,#REF!,3,0))),"")</f>
        <v/>
      </c>
      <c r="D9" s="141">
        <f>IF(VLOOKUP(D$1,Graphique!$B:$C,2,0),IF(ISERROR(D8*(1+VLOOKUP($A9,#REF!,4,0))),D8,D8*(1+VLOOKUP($A9,#REF!,4,0))),"")</f>
        <v/>
      </c>
      <c r="E9" s="141">
        <f>IF(VLOOKUP(E$1,Graphique!$B:$C,2,0),IF(ISERROR(E8*(1+VLOOKUP($A9,#REF!,5,0))),E8,E8*(1+VLOOKUP($A9,#REF!,5,0))),"")</f>
        <v/>
      </c>
      <c r="F9" s="141">
        <f>IF(VLOOKUP(F$1,Graphique!$B:$C,2,0),IF(ISERROR(F8*(1+VLOOKUP($A9,#REF!,6,0))),F8,F8*(1+VLOOKUP($A9,#REF!,6,0))),"")</f>
        <v/>
      </c>
      <c r="G9" s="141">
        <f>IF(VLOOKUP(G$1,Graphique!$B:$C,2,0),IF(ISERROR(G8*(1+VLOOKUP($A9,#REF!,7,0))),G8,G8*(1+VLOOKUP($A9,#REF!,7,0))),"")</f>
        <v/>
      </c>
      <c r="H9" s="141">
        <f>IF(VLOOKUP(H$1,Graphique!$B:$C,2,0),IF(ISERROR(H8*(1+VLOOKUP($A9,#REF!,8,0))),H8,H8*(1+VLOOKUP($A9,#REF!,8,0))),"")</f>
        <v/>
      </c>
      <c r="I9" s="141">
        <f>IF(VLOOKUP(I$1,Graphique!$B:$C,2,0),IF(ISERROR(I8*(1+VLOOKUP($A9,#REF!,9,0))),I8,I8*(1+VLOOKUP($A9,#REF!,9,0))),"")</f>
        <v/>
      </c>
      <c r="J9" s="141">
        <f>IF(VLOOKUP(J$1,Graphique!$B:$C,2,0),IF(ISERROR(J8*(1+VLOOKUP($A9,#REF!,10,0))),J8,J8*(1+VLOOKUP($A9,#REF!,10,0))),"")</f>
        <v/>
      </c>
      <c r="K9" s="141">
        <f>IF(VLOOKUP(K$1,Graphique!$B:$C,2,0),IF(ISERROR(K8*(1+VLOOKUP($A9,#REF!,11,0))),K8,K8*(1+VLOOKUP($A9,#REF!,11,0))),"")</f>
        <v/>
      </c>
      <c r="L9" s="141">
        <f>IF(VLOOKUP(L$1,Graphique!$B:$C,2,0),IF(ISERROR(L8*(1+VLOOKUP($A9,#REF!,12,0))),L8,L8*(1+VLOOKUP($A9,#REF!,12,0))),"")</f>
        <v/>
      </c>
      <c r="M9" s="141">
        <f>IF(VLOOKUP(M$1,Graphique!$B:$C,2,0),IF(ISERROR(M8*(1+VLOOKUP($A9,#REF!,13,0))),M8,M8*(1+VLOOKUP($A9,#REF!,13,0))),"")</f>
        <v/>
      </c>
      <c r="N9" s="141">
        <f>IF(VLOOKUP(N$1,Graphique!$B:$C,2,0),IF(ISERROR(N8*(1+VLOOKUP($A9,#REF!,14,0))),N8,N8*(1+VLOOKUP($A9,#REF!,14,0))),"")</f>
        <v/>
      </c>
      <c r="O9" s="141">
        <f>IF(VLOOKUP(O$1,Graphique!$B:$C,2,0),IF(ISERROR(O8*(1+VLOOKUP($A9,#REF!,15,0))),O8,O8*(1+VLOOKUP($A9,#REF!,15,0))),"")</f>
        <v/>
      </c>
      <c r="P9" s="141">
        <f>IF(VLOOKUP(P$1,Graphique!$B:$C,2,0),IF(ISERROR(P8*(1+VLOOKUP($A9,#REF!,16,0))),P8,P8*(1+VLOOKUP($A9,#REF!,16,0))),"")</f>
        <v/>
      </c>
      <c r="Q9" s="141">
        <f>IF(VLOOKUP(Q$1,Graphique!$B:$C,2,0),IF(ISERROR(Q8*(1+VLOOKUP($A9,#REF!,17,0))),Q8,Q8*(1+VLOOKUP($A9,#REF!,17,0))),"")</f>
        <v/>
      </c>
      <c r="R9" s="141">
        <f>IF(VLOOKUP(R$1,Graphique!$B:$C,2,0),IF(ISERROR(R8*(1+VLOOKUP($A9,#REF!,18,0))),R8,R8*(1+VLOOKUP($A9,#REF!,18,0))),"")</f>
        <v/>
      </c>
      <c r="S9" s="141">
        <f>IF(VLOOKUP(S$1,Graphique!$B:$C,2,0),IF(ISERROR(S8*(1+VLOOKUP($A9,#REF!,19,0))),S8,S8*(1+VLOOKUP($A9,#REF!,19,0))),"")</f>
        <v/>
      </c>
      <c r="T9" s="141">
        <f>IF(VLOOKUP(T$1,Graphique!$B:$C,2,0),IF(ISERROR(T8*(1+VLOOKUP($A9,#REF!,20,0))),T8,T8*(1+VLOOKUP($A9,#REF!,20,0))),"")</f>
        <v/>
      </c>
      <c r="U9" s="141">
        <f>IF(VLOOKUP(U$1,Graphique!$B:$C,2,0),IF(ISERROR(U8*(1+VLOOKUP($A9,#REF!,21,0))),U8,U8*(1+VLOOKUP($A9,#REF!,21,0))),"")</f>
        <v/>
      </c>
      <c r="V9" s="141">
        <f>IF(VLOOKUP(V$1,Graphique!$B:$C,2,0),IF(ISERROR(V8*(1+VLOOKUP($A9,#REF!,22,0))),V8,V8*(1+VLOOKUP($A9,#REF!,22,0))),"")</f>
        <v/>
      </c>
      <c r="W9" s="141">
        <f>IF(VLOOKUP(W$1,Graphique!$B:$C,2,0),IF(ISERROR(W8*(1+VLOOKUP($A9,#REF!,23,0))),W8,W8*(1+VLOOKUP($A9,#REF!,23,0))),"")</f>
        <v/>
      </c>
      <c r="X9" s="141">
        <f>IF(VLOOKUP(X$1,Graphique!$B:$C,2,0),IF(ISERROR(X8*(1+VLOOKUP($A9,#REF!,24,0))),X8,X8*(1+VLOOKUP($A9,#REF!,24,0))),"")</f>
        <v/>
      </c>
      <c r="Y9" s="141">
        <f>IF(VLOOKUP(Y$1,Graphique!$B:$C,2,0),IF(ISERROR(Y8*(1+VLOOKUP($A9,#REF!,25,0))),Y8,Y8*(1+VLOOKUP($A9,#REF!,25,0))),"")</f>
        <v/>
      </c>
      <c r="Z9" s="141">
        <f>IF(VLOOKUP(Z$1,Graphique!$B:$C,2,0),IF(ISERROR(Z8*(1+VLOOKUP($A9,#REF!,26,0))),Z8,Z8*(1+VLOOKUP($A9,#REF!,26,0))),"")</f>
        <v/>
      </c>
      <c r="AA9" s="141">
        <f>IF(VLOOKUP(AA$1,Graphique!$B:$C,2,0),IF(ISERROR(AA8*(1+VLOOKUP($A9,#REF!,27,0))),AA8,AA8*(1+VLOOKUP($A9,#REF!,27,0))),"")</f>
        <v/>
      </c>
      <c r="AB9" s="141">
        <f>IF(VLOOKUP(AB$1,Graphique!$B:$C,2,0),IF(ISERROR(AB8*(1+VLOOKUP($A9,#REF!,28,0))),AB8,AB8*(1+VLOOKUP($A9,#REF!,28,0))),"")</f>
        <v/>
      </c>
      <c r="AC9" s="141">
        <f>IF(VLOOKUP(AC$1,Graphique!$B:$C,2,0),IF(ISERROR(AC8*(1+VLOOKUP($A9,#REF!,29,0))),AC8,AC8*(1+VLOOKUP($A9,#REF!,29,0))),"")</f>
        <v/>
      </c>
      <c r="AD9" s="141">
        <f>IF(VLOOKUP(AD$1,Graphique!$B:$C,2,0),IF(ISERROR(AD8*(1+VLOOKUP($A9,#REF!,30,0))),AD8,AD8*(1+VLOOKUP($A9,#REF!,30,0))),"")</f>
        <v/>
      </c>
      <c r="AE9" s="141">
        <f>IF(VLOOKUP(AE$1,Graphique!$B:$C,2,0),IF(ISERROR(AE8*(1+VLOOKUP($A9,#REF!,31,0))),AE8,AE8*(1+VLOOKUP($A9,#REF!,31,0))),"")</f>
        <v/>
      </c>
      <c r="AF9" s="141">
        <f>IF(VLOOKUP(AF$1,Graphique!$B:$C,2,0),IF(ISERROR(AF8*(1+VLOOKUP($A9,#REF!,32,0))),AF8,AF8*(1+VLOOKUP($A9,#REF!,32,0))),"")</f>
        <v/>
      </c>
    </row>
    <row r="10" ht="13" customHeight="1" s="74">
      <c r="A10" s="135">
        <f>IF(DATE(YEAR(A9),MONTH(A9)+2,)&gt;PerformancesGlissantes!$C$2,PerformancesGlissantes!$C$2,DATE(YEAR(A9),MONTH(A9)+2,))</f>
        <v/>
      </c>
      <c r="B10" s="141">
        <f>IF(VLOOKUP(B$1,Graphique!$B:$C,2,0),IF(ISERROR(B9*(1+VLOOKUP($A10,#REF!,2,0))),B9,B9*(1+VLOOKUP($A10,#REF!,2,0))),"")</f>
        <v/>
      </c>
      <c r="C10" s="141">
        <f>IF(VLOOKUP(C$1,Graphique!$B:$C,2,0),IF(ISERROR(C9*(1+VLOOKUP($A10,#REF!,3,0))),C9,C9*(1+VLOOKUP($A10,#REF!,3,0))),"")</f>
        <v/>
      </c>
      <c r="D10" s="141">
        <f>IF(VLOOKUP(D$1,Graphique!$B:$C,2,0),IF(ISERROR(D9*(1+VLOOKUP($A10,#REF!,4,0))),D9,D9*(1+VLOOKUP($A10,#REF!,4,0))),"")</f>
        <v/>
      </c>
      <c r="E10" s="141">
        <f>IF(VLOOKUP(E$1,Graphique!$B:$C,2,0),IF(ISERROR(E9*(1+VLOOKUP($A10,#REF!,5,0))),E9,E9*(1+VLOOKUP($A10,#REF!,5,0))),"")</f>
        <v/>
      </c>
      <c r="F10" s="141">
        <f>IF(VLOOKUP(F$1,Graphique!$B:$C,2,0),IF(ISERROR(F9*(1+VLOOKUP($A10,#REF!,6,0))),F9,F9*(1+VLOOKUP($A10,#REF!,6,0))),"")</f>
        <v/>
      </c>
      <c r="G10" s="141">
        <f>IF(VLOOKUP(G$1,Graphique!$B:$C,2,0),IF(ISERROR(G9*(1+VLOOKUP($A10,#REF!,7,0))),G9,G9*(1+VLOOKUP($A10,#REF!,7,0))),"")</f>
        <v/>
      </c>
      <c r="H10" s="141">
        <f>IF(VLOOKUP(H$1,Graphique!$B:$C,2,0),IF(ISERROR(H9*(1+VLOOKUP($A10,#REF!,8,0))),H9,H9*(1+VLOOKUP($A10,#REF!,8,0))),"")</f>
        <v/>
      </c>
      <c r="I10" s="141">
        <f>IF(VLOOKUP(I$1,Graphique!$B:$C,2,0),IF(ISERROR(I9*(1+VLOOKUP($A10,#REF!,9,0))),I9,I9*(1+VLOOKUP($A10,#REF!,9,0))),"")</f>
        <v/>
      </c>
      <c r="J10" s="141">
        <f>IF(VLOOKUP(J$1,Graphique!$B:$C,2,0),IF(ISERROR(J9*(1+VLOOKUP($A10,#REF!,10,0))),J9,J9*(1+VLOOKUP($A10,#REF!,10,0))),"")</f>
        <v/>
      </c>
      <c r="K10" s="141">
        <f>IF(VLOOKUP(K$1,Graphique!$B:$C,2,0),IF(ISERROR(K9*(1+VLOOKUP($A10,#REF!,11,0))),K9,K9*(1+VLOOKUP($A10,#REF!,11,0))),"")</f>
        <v/>
      </c>
      <c r="L10" s="141">
        <f>IF(VLOOKUP(L$1,Graphique!$B:$C,2,0),IF(ISERROR(L9*(1+VLOOKUP($A10,#REF!,12,0))),L9,L9*(1+VLOOKUP($A10,#REF!,12,0))),"")</f>
        <v/>
      </c>
      <c r="M10" s="141">
        <f>IF(VLOOKUP(M$1,Graphique!$B:$C,2,0),IF(ISERROR(M9*(1+VLOOKUP($A10,#REF!,13,0))),M9,M9*(1+VLOOKUP($A10,#REF!,13,0))),"")</f>
        <v/>
      </c>
      <c r="N10" s="141">
        <f>IF(VLOOKUP(N$1,Graphique!$B:$C,2,0),IF(ISERROR(N9*(1+VLOOKUP($A10,#REF!,14,0))),N9,N9*(1+VLOOKUP($A10,#REF!,14,0))),"")</f>
        <v/>
      </c>
      <c r="O10" s="141">
        <f>IF(VLOOKUP(O$1,Graphique!$B:$C,2,0),IF(ISERROR(O9*(1+VLOOKUP($A10,#REF!,15,0))),O9,O9*(1+VLOOKUP($A10,#REF!,15,0))),"")</f>
        <v/>
      </c>
      <c r="P10" s="141">
        <f>IF(VLOOKUP(P$1,Graphique!$B:$C,2,0),IF(ISERROR(P9*(1+VLOOKUP($A10,#REF!,16,0))),P9,P9*(1+VLOOKUP($A10,#REF!,16,0))),"")</f>
        <v/>
      </c>
      <c r="Q10" s="141">
        <f>IF(VLOOKUP(Q$1,Graphique!$B:$C,2,0),IF(ISERROR(Q9*(1+VLOOKUP($A10,#REF!,17,0))),Q9,Q9*(1+VLOOKUP($A10,#REF!,17,0))),"")</f>
        <v/>
      </c>
      <c r="R10" s="141">
        <f>IF(VLOOKUP(R$1,Graphique!$B:$C,2,0),IF(ISERROR(R9*(1+VLOOKUP($A10,#REF!,18,0))),R9,R9*(1+VLOOKUP($A10,#REF!,18,0))),"")</f>
        <v/>
      </c>
      <c r="S10" s="141">
        <f>IF(VLOOKUP(S$1,Graphique!$B:$C,2,0),IF(ISERROR(S9*(1+VLOOKUP($A10,#REF!,19,0))),S9,S9*(1+VLOOKUP($A10,#REF!,19,0))),"")</f>
        <v/>
      </c>
      <c r="T10" s="141">
        <f>IF(VLOOKUP(T$1,Graphique!$B:$C,2,0),IF(ISERROR(T9*(1+VLOOKUP($A10,#REF!,20,0))),T9,T9*(1+VLOOKUP($A10,#REF!,20,0))),"")</f>
        <v/>
      </c>
      <c r="U10" s="141">
        <f>IF(VLOOKUP(U$1,Graphique!$B:$C,2,0),IF(ISERROR(U9*(1+VLOOKUP($A10,#REF!,21,0))),U9,U9*(1+VLOOKUP($A10,#REF!,21,0))),"")</f>
        <v/>
      </c>
      <c r="V10" s="141">
        <f>IF(VLOOKUP(V$1,Graphique!$B:$C,2,0),IF(ISERROR(V9*(1+VLOOKUP($A10,#REF!,22,0))),V9,V9*(1+VLOOKUP($A10,#REF!,22,0))),"")</f>
        <v/>
      </c>
      <c r="W10" s="141">
        <f>IF(VLOOKUP(W$1,Graphique!$B:$C,2,0),IF(ISERROR(W9*(1+VLOOKUP($A10,#REF!,23,0))),W9,W9*(1+VLOOKUP($A10,#REF!,23,0))),"")</f>
        <v/>
      </c>
      <c r="X10" s="141">
        <f>IF(VLOOKUP(X$1,Graphique!$B:$C,2,0),IF(ISERROR(X9*(1+VLOOKUP($A10,#REF!,24,0))),X9,X9*(1+VLOOKUP($A10,#REF!,24,0))),"")</f>
        <v/>
      </c>
      <c r="Y10" s="141">
        <f>IF(VLOOKUP(Y$1,Graphique!$B:$C,2,0),IF(ISERROR(Y9*(1+VLOOKUP($A10,#REF!,25,0))),Y9,Y9*(1+VLOOKUP($A10,#REF!,25,0))),"")</f>
        <v/>
      </c>
      <c r="Z10" s="141">
        <f>IF(VLOOKUP(Z$1,Graphique!$B:$C,2,0),IF(ISERROR(Z9*(1+VLOOKUP($A10,#REF!,26,0))),Z9,Z9*(1+VLOOKUP($A10,#REF!,26,0))),"")</f>
        <v/>
      </c>
      <c r="AA10" s="141">
        <f>IF(VLOOKUP(AA$1,Graphique!$B:$C,2,0),IF(ISERROR(AA9*(1+VLOOKUP($A10,#REF!,27,0))),AA9,AA9*(1+VLOOKUP($A10,#REF!,27,0))),"")</f>
        <v/>
      </c>
      <c r="AB10" s="141">
        <f>IF(VLOOKUP(AB$1,Graphique!$B:$C,2,0),IF(ISERROR(AB9*(1+VLOOKUP($A10,#REF!,28,0))),AB9,AB9*(1+VLOOKUP($A10,#REF!,28,0))),"")</f>
        <v/>
      </c>
      <c r="AC10" s="141">
        <f>IF(VLOOKUP(AC$1,Graphique!$B:$C,2,0),IF(ISERROR(AC9*(1+VLOOKUP($A10,#REF!,29,0))),AC9,AC9*(1+VLOOKUP($A10,#REF!,29,0))),"")</f>
        <v/>
      </c>
      <c r="AD10" s="141">
        <f>IF(VLOOKUP(AD$1,Graphique!$B:$C,2,0),IF(ISERROR(AD9*(1+VLOOKUP($A10,#REF!,30,0))),AD9,AD9*(1+VLOOKUP($A10,#REF!,30,0))),"")</f>
        <v/>
      </c>
      <c r="AE10" s="141">
        <f>IF(VLOOKUP(AE$1,Graphique!$B:$C,2,0),IF(ISERROR(AE9*(1+VLOOKUP($A10,#REF!,31,0))),AE9,AE9*(1+VLOOKUP($A10,#REF!,31,0))),"")</f>
        <v/>
      </c>
      <c r="AF10" s="141">
        <f>IF(VLOOKUP(AF$1,Graphique!$B:$C,2,0),IF(ISERROR(AF9*(1+VLOOKUP($A10,#REF!,32,0))),AF9,AF9*(1+VLOOKUP($A10,#REF!,32,0))),"")</f>
        <v/>
      </c>
    </row>
    <row r="11" ht="13" customHeight="1" s="74">
      <c r="A11" s="135">
        <f>IF(DATE(YEAR(A10),MONTH(A10)+2,)&gt;PerformancesGlissantes!$C$2,PerformancesGlissantes!$C$2,DATE(YEAR(A10),MONTH(A10)+2,))</f>
        <v/>
      </c>
      <c r="B11" s="141">
        <f>IF(VLOOKUP(B$1,Graphique!$B:$C,2,0),IF(ISERROR(B10*(1+VLOOKUP($A11,#REF!,2,0))),B10,B10*(1+VLOOKUP($A11,#REF!,2,0))),"")</f>
        <v/>
      </c>
      <c r="C11" s="141">
        <f>IF(VLOOKUP(C$1,Graphique!$B:$C,2,0),IF(ISERROR(C10*(1+VLOOKUP($A11,#REF!,3,0))),C10,C10*(1+VLOOKUP($A11,#REF!,3,0))),"")</f>
        <v/>
      </c>
      <c r="D11" s="141">
        <f>IF(VLOOKUP(D$1,Graphique!$B:$C,2,0),IF(ISERROR(D10*(1+VLOOKUP($A11,#REF!,4,0))),D10,D10*(1+VLOOKUP($A11,#REF!,4,0))),"")</f>
        <v/>
      </c>
      <c r="E11" s="141">
        <f>IF(VLOOKUP(E$1,Graphique!$B:$C,2,0),IF(ISERROR(E10*(1+VLOOKUP($A11,#REF!,5,0))),E10,E10*(1+VLOOKUP($A11,#REF!,5,0))),"")</f>
        <v/>
      </c>
      <c r="F11" s="141">
        <f>IF(VLOOKUP(F$1,Graphique!$B:$C,2,0),IF(ISERROR(F10*(1+VLOOKUP($A11,#REF!,6,0))),F10,F10*(1+VLOOKUP($A11,#REF!,6,0))),"")</f>
        <v/>
      </c>
      <c r="G11" s="141">
        <f>IF(VLOOKUP(G$1,Graphique!$B:$C,2,0),IF(ISERROR(G10*(1+VLOOKUP($A11,#REF!,7,0))),G10,G10*(1+VLOOKUP($A11,#REF!,7,0))),"")</f>
        <v/>
      </c>
      <c r="H11" s="141">
        <f>IF(VLOOKUP(H$1,Graphique!$B:$C,2,0),IF(ISERROR(H10*(1+VLOOKUP($A11,#REF!,8,0))),H10,H10*(1+VLOOKUP($A11,#REF!,8,0))),"")</f>
        <v/>
      </c>
      <c r="I11" s="141">
        <f>IF(VLOOKUP(I$1,Graphique!$B:$C,2,0),IF(ISERROR(I10*(1+VLOOKUP($A11,#REF!,9,0))),I10,I10*(1+VLOOKUP($A11,#REF!,9,0))),"")</f>
        <v/>
      </c>
      <c r="J11" s="141">
        <f>IF(VLOOKUP(J$1,Graphique!$B:$C,2,0),IF(ISERROR(J10*(1+VLOOKUP($A11,#REF!,10,0))),J10,J10*(1+VLOOKUP($A11,#REF!,10,0))),"")</f>
        <v/>
      </c>
      <c r="K11" s="141">
        <f>IF(VLOOKUP(K$1,Graphique!$B:$C,2,0),IF(ISERROR(K10*(1+VLOOKUP($A11,#REF!,11,0))),K10,K10*(1+VLOOKUP($A11,#REF!,11,0))),"")</f>
        <v/>
      </c>
      <c r="L11" s="141">
        <f>IF(VLOOKUP(L$1,Graphique!$B:$C,2,0),IF(ISERROR(L10*(1+VLOOKUP($A11,#REF!,12,0))),L10,L10*(1+VLOOKUP($A11,#REF!,12,0))),"")</f>
        <v/>
      </c>
      <c r="M11" s="141">
        <f>IF(VLOOKUP(M$1,Graphique!$B:$C,2,0),IF(ISERROR(M10*(1+VLOOKUP($A11,#REF!,13,0))),M10,M10*(1+VLOOKUP($A11,#REF!,13,0))),"")</f>
        <v/>
      </c>
      <c r="N11" s="141">
        <f>IF(VLOOKUP(N$1,Graphique!$B:$C,2,0),IF(ISERROR(N10*(1+VLOOKUP($A11,#REF!,14,0))),N10,N10*(1+VLOOKUP($A11,#REF!,14,0))),"")</f>
        <v/>
      </c>
      <c r="O11" s="141">
        <f>IF(VLOOKUP(O$1,Graphique!$B:$C,2,0),IF(ISERROR(O10*(1+VLOOKUP($A11,#REF!,15,0))),O10,O10*(1+VLOOKUP($A11,#REF!,15,0))),"")</f>
        <v/>
      </c>
      <c r="P11" s="141">
        <f>IF(VLOOKUP(P$1,Graphique!$B:$C,2,0),IF(ISERROR(P10*(1+VLOOKUP($A11,#REF!,16,0))),P10,P10*(1+VLOOKUP($A11,#REF!,16,0))),"")</f>
        <v/>
      </c>
      <c r="Q11" s="141">
        <f>IF(VLOOKUP(Q$1,Graphique!$B:$C,2,0),IF(ISERROR(Q10*(1+VLOOKUP($A11,#REF!,17,0))),Q10,Q10*(1+VLOOKUP($A11,#REF!,17,0))),"")</f>
        <v/>
      </c>
      <c r="R11" s="141">
        <f>IF(VLOOKUP(R$1,Graphique!$B:$C,2,0),IF(ISERROR(R10*(1+VLOOKUP($A11,#REF!,18,0))),R10,R10*(1+VLOOKUP($A11,#REF!,18,0))),"")</f>
        <v/>
      </c>
      <c r="S11" s="141">
        <f>IF(VLOOKUP(S$1,Graphique!$B:$C,2,0),IF(ISERROR(S10*(1+VLOOKUP($A11,#REF!,19,0))),S10,S10*(1+VLOOKUP($A11,#REF!,19,0))),"")</f>
        <v/>
      </c>
      <c r="T11" s="141">
        <f>IF(VLOOKUP(T$1,Graphique!$B:$C,2,0),IF(ISERROR(T10*(1+VLOOKUP($A11,#REF!,20,0))),T10,T10*(1+VLOOKUP($A11,#REF!,20,0))),"")</f>
        <v/>
      </c>
      <c r="U11" s="141">
        <f>IF(VLOOKUP(U$1,Graphique!$B:$C,2,0),IF(ISERROR(U10*(1+VLOOKUP($A11,#REF!,21,0))),U10,U10*(1+VLOOKUP($A11,#REF!,21,0))),"")</f>
        <v/>
      </c>
      <c r="V11" s="141">
        <f>IF(VLOOKUP(V$1,Graphique!$B:$C,2,0),IF(ISERROR(V10*(1+VLOOKUP($A11,#REF!,22,0))),V10,V10*(1+VLOOKUP($A11,#REF!,22,0))),"")</f>
        <v/>
      </c>
      <c r="W11" s="141">
        <f>IF(VLOOKUP(W$1,Graphique!$B:$C,2,0),IF(ISERROR(W10*(1+VLOOKUP($A11,#REF!,23,0))),W10,W10*(1+VLOOKUP($A11,#REF!,23,0))),"")</f>
        <v/>
      </c>
      <c r="X11" s="141">
        <f>IF(VLOOKUP(X$1,Graphique!$B:$C,2,0),IF(ISERROR(X10*(1+VLOOKUP($A11,#REF!,24,0))),X10,X10*(1+VLOOKUP($A11,#REF!,24,0))),"")</f>
        <v/>
      </c>
      <c r="Y11" s="141">
        <f>IF(VLOOKUP(Y$1,Graphique!$B:$C,2,0),IF(ISERROR(Y10*(1+VLOOKUP($A11,#REF!,25,0))),Y10,Y10*(1+VLOOKUP($A11,#REF!,25,0))),"")</f>
        <v/>
      </c>
      <c r="Z11" s="141">
        <f>IF(VLOOKUP(Z$1,Graphique!$B:$C,2,0),IF(ISERROR(Z10*(1+VLOOKUP($A11,#REF!,26,0))),Z10,Z10*(1+VLOOKUP($A11,#REF!,26,0))),"")</f>
        <v/>
      </c>
      <c r="AA11" s="141">
        <f>IF(VLOOKUP(AA$1,Graphique!$B:$C,2,0),IF(ISERROR(AA10*(1+VLOOKUP($A11,#REF!,27,0))),AA10,AA10*(1+VLOOKUP($A11,#REF!,27,0))),"")</f>
        <v/>
      </c>
      <c r="AB11" s="141">
        <f>IF(VLOOKUP(AB$1,Graphique!$B:$C,2,0),IF(ISERROR(AB10*(1+VLOOKUP($A11,#REF!,28,0))),AB10,AB10*(1+VLOOKUP($A11,#REF!,28,0))),"")</f>
        <v/>
      </c>
      <c r="AC11" s="141">
        <f>IF(VLOOKUP(AC$1,Graphique!$B:$C,2,0),IF(ISERROR(AC10*(1+VLOOKUP($A11,#REF!,29,0))),AC10,AC10*(1+VLOOKUP($A11,#REF!,29,0))),"")</f>
        <v/>
      </c>
      <c r="AD11" s="141">
        <f>IF(VLOOKUP(AD$1,Graphique!$B:$C,2,0),IF(ISERROR(AD10*(1+VLOOKUP($A11,#REF!,30,0))),AD10,AD10*(1+VLOOKUP($A11,#REF!,30,0))),"")</f>
        <v/>
      </c>
      <c r="AE11" s="141">
        <f>IF(VLOOKUP(AE$1,Graphique!$B:$C,2,0),IF(ISERROR(AE10*(1+VLOOKUP($A11,#REF!,31,0))),AE10,AE10*(1+VLOOKUP($A11,#REF!,31,0))),"")</f>
        <v/>
      </c>
      <c r="AF11" s="141">
        <f>IF(VLOOKUP(AF$1,Graphique!$B:$C,2,0),IF(ISERROR(AF10*(1+VLOOKUP($A11,#REF!,32,0))),AF10,AF10*(1+VLOOKUP($A11,#REF!,32,0))),"")</f>
        <v/>
      </c>
    </row>
    <row r="12" ht="13" customHeight="1" s="74">
      <c r="A12" s="135">
        <f>IF(DATE(YEAR(A11),MONTH(A11)+2,)&gt;PerformancesGlissantes!$C$2,PerformancesGlissantes!$C$2,DATE(YEAR(A11),MONTH(A11)+2,))</f>
        <v/>
      </c>
      <c r="B12" s="141">
        <f>IF(VLOOKUP(B$1,Graphique!$B:$C,2,0),IF(ISERROR(B11*(1+VLOOKUP($A12,#REF!,2,0))),B11,B11*(1+VLOOKUP($A12,#REF!,2,0))),"")</f>
        <v/>
      </c>
      <c r="C12" s="141">
        <f>IF(VLOOKUP(C$1,Graphique!$B:$C,2,0),IF(ISERROR(C11*(1+VLOOKUP($A12,#REF!,3,0))),C11,C11*(1+VLOOKUP($A12,#REF!,3,0))),"")</f>
        <v/>
      </c>
      <c r="D12" s="141">
        <f>IF(VLOOKUP(D$1,Graphique!$B:$C,2,0),IF(ISERROR(D11*(1+VLOOKUP($A12,#REF!,4,0))),D11,D11*(1+VLOOKUP($A12,#REF!,4,0))),"")</f>
        <v/>
      </c>
      <c r="E12" s="141">
        <f>IF(VLOOKUP(E$1,Graphique!$B:$C,2,0),IF(ISERROR(E11*(1+VLOOKUP($A12,#REF!,5,0))),E11,E11*(1+VLOOKUP($A12,#REF!,5,0))),"")</f>
        <v/>
      </c>
      <c r="F12" s="141">
        <f>IF(VLOOKUP(F$1,Graphique!$B:$C,2,0),IF(ISERROR(F11*(1+VLOOKUP($A12,#REF!,6,0))),F11,F11*(1+VLOOKUP($A12,#REF!,6,0))),"")</f>
        <v/>
      </c>
      <c r="G12" s="141">
        <f>IF(VLOOKUP(G$1,Graphique!$B:$C,2,0),IF(ISERROR(G11*(1+VLOOKUP($A12,#REF!,7,0))),G11,G11*(1+VLOOKUP($A12,#REF!,7,0))),"")</f>
        <v/>
      </c>
      <c r="H12" s="141">
        <f>IF(VLOOKUP(H$1,Graphique!$B:$C,2,0),IF(ISERROR(H11*(1+VLOOKUP($A12,#REF!,8,0))),H11,H11*(1+VLOOKUP($A12,#REF!,8,0))),"")</f>
        <v/>
      </c>
      <c r="I12" s="141">
        <f>IF(VLOOKUP(I$1,Graphique!$B:$C,2,0),IF(ISERROR(I11*(1+VLOOKUP($A12,#REF!,9,0))),I11,I11*(1+VLOOKUP($A12,#REF!,9,0))),"")</f>
        <v/>
      </c>
      <c r="J12" s="141">
        <f>IF(VLOOKUP(J$1,Graphique!$B:$C,2,0),IF(ISERROR(J11*(1+VLOOKUP($A12,#REF!,10,0))),J11,J11*(1+VLOOKUP($A12,#REF!,10,0))),"")</f>
        <v/>
      </c>
      <c r="K12" s="141">
        <f>IF(VLOOKUP(K$1,Graphique!$B:$C,2,0),IF(ISERROR(K11*(1+VLOOKUP($A12,#REF!,11,0))),K11,K11*(1+VLOOKUP($A12,#REF!,11,0))),"")</f>
        <v/>
      </c>
      <c r="L12" s="141">
        <f>IF(VLOOKUP(L$1,Graphique!$B:$C,2,0),IF(ISERROR(L11*(1+VLOOKUP($A12,#REF!,12,0))),L11,L11*(1+VLOOKUP($A12,#REF!,12,0))),"")</f>
        <v/>
      </c>
      <c r="M12" s="141">
        <f>IF(VLOOKUP(M$1,Graphique!$B:$C,2,0),IF(ISERROR(M11*(1+VLOOKUP($A12,#REF!,13,0))),M11,M11*(1+VLOOKUP($A12,#REF!,13,0))),"")</f>
        <v/>
      </c>
      <c r="N12" s="141">
        <f>IF(VLOOKUP(N$1,Graphique!$B:$C,2,0),IF(ISERROR(N11*(1+VLOOKUP($A12,#REF!,14,0))),N11,N11*(1+VLOOKUP($A12,#REF!,14,0))),"")</f>
        <v/>
      </c>
      <c r="O12" s="141">
        <f>IF(VLOOKUP(O$1,Graphique!$B:$C,2,0),IF(ISERROR(O11*(1+VLOOKUP($A12,#REF!,15,0))),O11,O11*(1+VLOOKUP($A12,#REF!,15,0))),"")</f>
        <v/>
      </c>
      <c r="P12" s="141">
        <f>IF(VLOOKUP(P$1,Graphique!$B:$C,2,0),IF(ISERROR(P11*(1+VLOOKUP($A12,#REF!,16,0))),P11,P11*(1+VLOOKUP($A12,#REF!,16,0))),"")</f>
        <v/>
      </c>
      <c r="Q12" s="141">
        <f>IF(VLOOKUP(Q$1,Graphique!$B:$C,2,0),IF(ISERROR(Q11*(1+VLOOKUP($A12,#REF!,17,0))),Q11,Q11*(1+VLOOKUP($A12,#REF!,17,0))),"")</f>
        <v/>
      </c>
      <c r="R12" s="141">
        <f>IF(VLOOKUP(R$1,Graphique!$B:$C,2,0),IF(ISERROR(R11*(1+VLOOKUP($A12,#REF!,18,0))),R11,R11*(1+VLOOKUP($A12,#REF!,18,0))),"")</f>
        <v/>
      </c>
      <c r="S12" s="141">
        <f>IF(VLOOKUP(S$1,Graphique!$B:$C,2,0),IF(ISERROR(S11*(1+VLOOKUP($A12,#REF!,19,0))),S11,S11*(1+VLOOKUP($A12,#REF!,19,0))),"")</f>
        <v/>
      </c>
      <c r="T12" s="141">
        <f>IF(VLOOKUP(T$1,Graphique!$B:$C,2,0),IF(ISERROR(T11*(1+VLOOKUP($A12,#REF!,20,0))),T11,T11*(1+VLOOKUP($A12,#REF!,20,0))),"")</f>
        <v/>
      </c>
      <c r="U12" s="141">
        <f>IF(VLOOKUP(U$1,Graphique!$B:$C,2,0),IF(ISERROR(U11*(1+VLOOKUP($A12,#REF!,21,0))),U11,U11*(1+VLOOKUP($A12,#REF!,21,0))),"")</f>
        <v/>
      </c>
      <c r="V12" s="141">
        <f>IF(VLOOKUP(V$1,Graphique!$B:$C,2,0),IF(ISERROR(V11*(1+VLOOKUP($A12,#REF!,22,0))),V11,V11*(1+VLOOKUP($A12,#REF!,22,0))),"")</f>
        <v/>
      </c>
      <c r="W12" s="141">
        <f>IF(VLOOKUP(W$1,Graphique!$B:$C,2,0),IF(ISERROR(W11*(1+VLOOKUP($A12,#REF!,23,0))),W11,W11*(1+VLOOKUP($A12,#REF!,23,0))),"")</f>
        <v/>
      </c>
      <c r="X12" s="141">
        <f>IF(VLOOKUP(X$1,Graphique!$B:$C,2,0),IF(ISERROR(X11*(1+VLOOKUP($A12,#REF!,24,0))),X11,X11*(1+VLOOKUP($A12,#REF!,24,0))),"")</f>
        <v/>
      </c>
      <c r="Y12" s="141">
        <f>IF(VLOOKUP(Y$1,Graphique!$B:$C,2,0),IF(ISERROR(Y11*(1+VLOOKUP($A12,#REF!,25,0))),Y11,Y11*(1+VLOOKUP($A12,#REF!,25,0))),"")</f>
        <v/>
      </c>
      <c r="Z12" s="141">
        <f>IF(VLOOKUP(Z$1,Graphique!$B:$C,2,0),IF(ISERROR(Z11*(1+VLOOKUP($A12,#REF!,26,0))),Z11,Z11*(1+VLOOKUP($A12,#REF!,26,0))),"")</f>
        <v/>
      </c>
      <c r="AA12" s="141">
        <f>IF(VLOOKUP(AA$1,Graphique!$B:$C,2,0),IF(ISERROR(AA11*(1+VLOOKUP($A12,#REF!,27,0))),AA11,AA11*(1+VLOOKUP($A12,#REF!,27,0))),"")</f>
        <v/>
      </c>
      <c r="AB12" s="141">
        <f>IF(VLOOKUP(AB$1,Graphique!$B:$C,2,0),IF(ISERROR(AB11*(1+VLOOKUP($A12,#REF!,28,0))),AB11,AB11*(1+VLOOKUP($A12,#REF!,28,0))),"")</f>
        <v/>
      </c>
      <c r="AC12" s="141">
        <f>IF(VLOOKUP(AC$1,Graphique!$B:$C,2,0),IF(ISERROR(AC11*(1+VLOOKUP($A12,#REF!,29,0))),AC11,AC11*(1+VLOOKUP($A12,#REF!,29,0))),"")</f>
        <v/>
      </c>
      <c r="AD12" s="141">
        <f>IF(VLOOKUP(AD$1,Graphique!$B:$C,2,0),IF(ISERROR(AD11*(1+VLOOKUP($A12,#REF!,30,0))),AD11,AD11*(1+VLOOKUP($A12,#REF!,30,0))),"")</f>
        <v/>
      </c>
      <c r="AE12" s="141">
        <f>IF(VLOOKUP(AE$1,Graphique!$B:$C,2,0),IF(ISERROR(AE11*(1+VLOOKUP($A12,#REF!,31,0))),AE11,AE11*(1+VLOOKUP($A12,#REF!,31,0))),"")</f>
        <v/>
      </c>
      <c r="AF12" s="141">
        <f>IF(VLOOKUP(AF$1,Graphique!$B:$C,2,0),IF(ISERROR(AF11*(1+VLOOKUP($A12,#REF!,32,0))),AF11,AF11*(1+VLOOKUP($A12,#REF!,32,0))),"")</f>
        <v/>
      </c>
    </row>
    <row r="13" ht="13" customHeight="1" s="74">
      <c r="A13" s="135">
        <f>IF(DATE(YEAR(A12),MONTH(A12)+2,)&gt;PerformancesGlissantes!$C$2,PerformancesGlissantes!$C$2,DATE(YEAR(A12),MONTH(A12)+2,))</f>
        <v/>
      </c>
      <c r="B13" s="141">
        <f>IF(VLOOKUP(B$1,Graphique!$B:$C,2,0),IF(ISERROR(B12*(1+VLOOKUP($A13,#REF!,2,0))),B12,B12*(1+VLOOKUP($A13,#REF!,2,0))),"")</f>
        <v/>
      </c>
      <c r="C13" s="141">
        <f>IF(VLOOKUP(C$1,Graphique!$B:$C,2,0),IF(ISERROR(C12*(1+VLOOKUP($A13,#REF!,3,0))),C12,C12*(1+VLOOKUP($A13,#REF!,3,0))),"")</f>
        <v/>
      </c>
      <c r="D13" s="141">
        <f>IF(VLOOKUP(D$1,Graphique!$B:$C,2,0),IF(ISERROR(D12*(1+VLOOKUP($A13,#REF!,4,0))),D12,D12*(1+VLOOKUP($A13,#REF!,4,0))),"")</f>
        <v/>
      </c>
      <c r="E13" s="141">
        <f>IF(VLOOKUP(E$1,Graphique!$B:$C,2,0),IF(ISERROR(E12*(1+VLOOKUP($A13,#REF!,5,0))),E12,E12*(1+VLOOKUP($A13,#REF!,5,0))),"")</f>
        <v/>
      </c>
      <c r="F13" s="141">
        <f>IF(VLOOKUP(F$1,Graphique!$B:$C,2,0),IF(ISERROR(F12*(1+VLOOKUP($A13,#REF!,6,0))),F12,F12*(1+VLOOKUP($A13,#REF!,6,0))),"")</f>
        <v/>
      </c>
      <c r="G13" s="141">
        <f>IF(VLOOKUP(G$1,Graphique!$B:$C,2,0),IF(ISERROR(G12*(1+VLOOKUP($A13,#REF!,7,0))),G12,G12*(1+VLOOKUP($A13,#REF!,7,0))),"")</f>
        <v/>
      </c>
      <c r="H13" s="141">
        <f>IF(VLOOKUP(H$1,Graphique!$B:$C,2,0),IF(ISERROR(H12*(1+VLOOKUP($A13,#REF!,8,0))),H12,H12*(1+VLOOKUP($A13,#REF!,8,0))),"")</f>
        <v/>
      </c>
      <c r="I13" s="141">
        <f>IF(VLOOKUP(I$1,Graphique!$B:$C,2,0),IF(ISERROR(I12*(1+VLOOKUP($A13,#REF!,9,0))),I12,I12*(1+VLOOKUP($A13,#REF!,9,0))),"")</f>
        <v/>
      </c>
      <c r="J13" s="141">
        <f>IF(VLOOKUP(J$1,Graphique!$B:$C,2,0),IF(ISERROR(J12*(1+VLOOKUP($A13,#REF!,10,0))),J12,J12*(1+VLOOKUP($A13,#REF!,10,0))),"")</f>
        <v/>
      </c>
      <c r="K13" s="141">
        <f>IF(VLOOKUP(K$1,Graphique!$B:$C,2,0),IF(ISERROR(K12*(1+VLOOKUP($A13,#REF!,11,0))),K12,K12*(1+VLOOKUP($A13,#REF!,11,0))),"")</f>
        <v/>
      </c>
      <c r="L13" s="141">
        <f>IF(VLOOKUP(L$1,Graphique!$B:$C,2,0),IF(ISERROR(L12*(1+VLOOKUP($A13,#REF!,12,0))),L12,L12*(1+VLOOKUP($A13,#REF!,12,0))),"")</f>
        <v/>
      </c>
      <c r="M13" s="141">
        <f>IF(VLOOKUP(M$1,Graphique!$B:$C,2,0),IF(ISERROR(M12*(1+VLOOKUP($A13,#REF!,13,0))),M12,M12*(1+VLOOKUP($A13,#REF!,13,0))),"")</f>
        <v/>
      </c>
      <c r="N13" s="141">
        <f>IF(VLOOKUP(N$1,Graphique!$B:$C,2,0),IF(ISERROR(N12*(1+VLOOKUP($A13,#REF!,14,0))),N12,N12*(1+VLOOKUP($A13,#REF!,14,0))),"")</f>
        <v/>
      </c>
      <c r="O13" s="141">
        <f>IF(VLOOKUP(O$1,Graphique!$B:$C,2,0),IF(ISERROR(O12*(1+VLOOKUP($A13,#REF!,15,0))),O12,O12*(1+VLOOKUP($A13,#REF!,15,0))),"")</f>
        <v/>
      </c>
      <c r="P13" s="141">
        <f>IF(VLOOKUP(P$1,Graphique!$B:$C,2,0),IF(ISERROR(P12*(1+VLOOKUP($A13,#REF!,16,0))),P12,P12*(1+VLOOKUP($A13,#REF!,16,0))),"")</f>
        <v/>
      </c>
      <c r="Q13" s="141">
        <f>IF(VLOOKUP(Q$1,Graphique!$B:$C,2,0),IF(ISERROR(Q12*(1+VLOOKUP($A13,#REF!,17,0))),Q12,Q12*(1+VLOOKUP($A13,#REF!,17,0))),"")</f>
        <v/>
      </c>
      <c r="R13" s="141">
        <f>IF(VLOOKUP(R$1,Graphique!$B:$C,2,0),IF(ISERROR(R12*(1+VLOOKUP($A13,#REF!,18,0))),R12,R12*(1+VLOOKUP($A13,#REF!,18,0))),"")</f>
        <v/>
      </c>
      <c r="S13" s="141">
        <f>IF(VLOOKUP(S$1,Graphique!$B:$C,2,0),IF(ISERROR(S12*(1+VLOOKUP($A13,#REF!,19,0))),S12,S12*(1+VLOOKUP($A13,#REF!,19,0))),"")</f>
        <v/>
      </c>
      <c r="T13" s="141">
        <f>IF(VLOOKUP(T$1,Graphique!$B:$C,2,0),IF(ISERROR(T12*(1+VLOOKUP($A13,#REF!,20,0))),T12,T12*(1+VLOOKUP($A13,#REF!,20,0))),"")</f>
        <v/>
      </c>
      <c r="U13" s="141">
        <f>IF(VLOOKUP(U$1,Graphique!$B:$C,2,0),IF(ISERROR(U12*(1+VLOOKUP($A13,#REF!,21,0))),U12,U12*(1+VLOOKUP($A13,#REF!,21,0))),"")</f>
        <v/>
      </c>
      <c r="V13" s="141">
        <f>IF(VLOOKUP(V$1,Graphique!$B:$C,2,0),IF(ISERROR(V12*(1+VLOOKUP($A13,#REF!,22,0))),V12,V12*(1+VLOOKUP($A13,#REF!,22,0))),"")</f>
        <v/>
      </c>
      <c r="W13" s="141">
        <f>IF(VLOOKUP(W$1,Graphique!$B:$C,2,0),IF(ISERROR(W12*(1+VLOOKUP($A13,#REF!,23,0))),W12,W12*(1+VLOOKUP($A13,#REF!,23,0))),"")</f>
        <v/>
      </c>
      <c r="X13" s="141">
        <f>IF(VLOOKUP(X$1,Graphique!$B:$C,2,0),IF(ISERROR(X12*(1+VLOOKUP($A13,#REF!,24,0))),X12,X12*(1+VLOOKUP($A13,#REF!,24,0))),"")</f>
        <v/>
      </c>
      <c r="Y13" s="141">
        <f>IF(VLOOKUP(Y$1,Graphique!$B:$C,2,0),IF(ISERROR(Y12*(1+VLOOKUP($A13,#REF!,25,0))),Y12,Y12*(1+VLOOKUP($A13,#REF!,25,0))),"")</f>
        <v/>
      </c>
      <c r="Z13" s="141">
        <f>IF(VLOOKUP(Z$1,Graphique!$B:$C,2,0),IF(ISERROR(Z12*(1+VLOOKUP($A13,#REF!,26,0))),Z12,Z12*(1+VLOOKUP($A13,#REF!,26,0))),"")</f>
        <v/>
      </c>
      <c r="AA13" s="141">
        <f>IF(VLOOKUP(AA$1,Graphique!$B:$C,2,0),IF(ISERROR(AA12*(1+VLOOKUP($A13,#REF!,27,0))),AA12,AA12*(1+VLOOKUP($A13,#REF!,27,0))),"")</f>
        <v/>
      </c>
      <c r="AB13" s="141">
        <f>IF(VLOOKUP(AB$1,Graphique!$B:$C,2,0),IF(ISERROR(AB12*(1+VLOOKUP($A13,#REF!,28,0))),AB12,AB12*(1+VLOOKUP($A13,#REF!,28,0))),"")</f>
        <v/>
      </c>
      <c r="AC13" s="141">
        <f>IF(VLOOKUP(AC$1,Graphique!$B:$C,2,0),IF(ISERROR(AC12*(1+VLOOKUP($A13,#REF!,29,0))),AC12,AC12*(1+VLOOKUP($A13,#REF!,29,0))),"")</f>
        <v/>
      </c>
      <c r="AD13" s="141">
        <f>IF(VLOOKUP(AD$1,Graphique!$B:$C,2,0),IF(ISERROR(AD12*(1+VLOOKUP($A13,#REF!,30,0))),AD12,AD12*(1+VLOOKUP($A13,#REF!,30,0))),"")</f>
        <v/>
      </c>
      <c r="AE13" s="141">
        <f>IF(VLOOKUP(AE$1,Graphique!$B:$C,2,0),IF(ISERROR(AE12*(1+VLOOKUP($A13,#REF!,31,0))),AE12,AE12*(1+VLOOKUP($A13,#REF!,31,0))),"")</f>
        <v/>
      </c>
      <c r="AF13" s="141">
        <f>IF(VLOOKUP(AF$1,Graphique!$B:$C,2,0),IF(ISERROR(AF12*(1+VLOOKUP($A13,#REF!,32,0))),AF12,AF12*(1+VLOOKUP($A13,#REF!,32,0))),"")</f>
        <v/>
      </c>
    </row>
    <row r="14" ht="13" customHeight="1" s="74">
      <c r="A14" s="135">
        <f>IF(DATE(YEAR(A13),MONTH(A13)+2,)&gt;PerformancesGlissantes!$C$2,PerformancesGlissantes!$C$2,DATE(YEAR(A13),MONTH(A13)+2,))</f>
        <v/>
      </c>
      <c r="B14" s="141">
        <f>IF(VLOOKUP(B$1,Graphique!$B:$C,2,0),IF(ISERROR(B13*(1+VLOOKUP($A14,#REF!,2,0))),B13,B13*(1+VLOOKUP($A14,#REF!,2,0))),"")</f>
        <v/>
      </c>
      <c r="C14" s="141">
        <f>IF(VLOOKUP(C$1,Graphique!$B:$C,2,0),IF(ISERROR(C13*(1+VLOOKUP($A14,#REF!,3,0))),C13,C13*(1+VLOOKUP($A14,#REF!,3,0))),"")</f>
        <v/>
      </c>
      <c r="D14" s="141">
        <f>IF(VLOOKUP(D$1,Graphique!$B:$C,2,0),IF(ISERROR(D13*(1+VLOOKUP($A14,#REF!,4,0))),D13,D13*(1+VLOOKUP($A14,#REF!,4,0))),"")</f>
        <v/>
      </c>
      <c r="E14" s="141">
        <f>IF(VLOOKUP(E$1,Graphique!$B:$C,2,0),IF(ISERROR(E13*(1+VLOOKUP($A14,#REF!,5,0))),E13,E13*(1+VLOOKUP($A14,#REF!,5,0))),"")</f>
        <v/>
      </c>
      <c r="F14" s="141">
        <f>IF(VLOOKUP(F$1,Graphique!$B:$C,2,0),IF(ISERROR(F13*(1+VLOOKUP($A14,#REF!,6,0))),F13,F13*(1+VLOOKUP($A14,#REF!,6,0))),"")</f>
        <v/>
      </c>
      <c r="G14" s="141">
        <f>IF(VLOOKUP(G$1,Graphique!$B:$C,2,0),IF(ISERROR(G13*(1+VLOOKUP($A14,#REF!,7,0))),G13,G13*(1+VLOOKUP($A14,#REF!,7,0))),"")</f>
        <v/>
      </c>
      <c r="H14" s="141">
        <f>IF(VLOOKUP(H$1,Graphique!$B:$C,2,0),IF(ISERROR(H13*(1+VLOOKUP($A14,#REF!,8,0))),H13,H13*(1+VLOOKUP($A14,#REF!,8,0))),"")</f>
        <v/>
      </c>
      <c r="I14" s="141">
        <f>IF(VLOOKUP(I$1,Graphique!$B:$C,2,0),IF(ISERROR(I13*(1+VLOOKUP($A14,#REF!,9,0))),I13,I13*(1+VLOOKUP($A14,#REF!,9,0))),"")</f>
        <v/>
      </c>
      <c r="J14" s="141">
        <f>IF(VLOOKUP(J$1,Graphique!$B:$C,2,0),IF(ISERROR(J13*(1+VLOOKUP($A14,#REF!,10,0))),J13,J13*(1+VLOOKUP($A14,#REF!,10,0))),"")</f>
        <v/>
      </c>
      <c r="K14" s="141">
        <f>IF(VLOOKUP(K$1,Graphique!$B:$C,2,0),IF(ISERROR(K13*(1+VLOOKUP($A14,#REF!,11,0))),K13,K13*(1+VLOOKUP($A14,#REF!,11,0))),"")</f>
        <v/>
      </c>
      <c r="L14" s="141">
        <f>IF(VLOOKUP(L$1,Graphique!$B:$C,2,0),IF(ISERROR(L13*(1+VLOOKUP($A14,#REF!,12,0))),L13,L13*(1+VLOOKUP($A14,#REF!,12,0))),"")</f>
        <v/>
      </c>
      <c r="M14" s="141">
        <f>IF(VLOOKUP(M$1,Graphique!$B:$C,2,0),IF(ISERROR(M13*(1+VLOOKUP($A14,#REF!,13,0))),M13,M13*(1+VLOOKUP($A14,#REF!,13,0))),"")</f>
        <v/>
      </c>
      <c r="N14" s="141">
        <f>IF(VLOOKUP(N$1,Graphique!$B:$C,2,0),IF(ISERROR(N13*(1+VLOOKUP($A14,#REF!,14,0))),N13,N13*(1+VLOOKUP($A14,#REF!,14,0))),"")</f>
        <v/>
      </c>
      <c r="O14" s="141">
        <f>IF(VLOOKUP(O$1,Graphique!$B:$C,2,0),IF(ISERROR(O13*(1+VLOOKUP($A14,#REF!,15,0))),O13,O13*(1+VLOOKUP($A14,#REF!,15,0))),"")</f>
        <v/>
      </c>
      <c r="P14" s="141">
        <f>IF(VLOOKUP(P$1,Graphique!$B:$C,2,0),IF(ISERROR(P13*(1+VLOOKUP($A14,#REF!,16,0))),P13,P13*(1+VLOOKUP($A14,#REF!,16,0))),"")</f>
        <v/>
      </c>
      <c r="Q14" s="141">
        <f>IF(VLOOKUP(Q$1,Graphique!$B:$C,2,0),IF(ISERROR(Q13*(1+VLOOKUP($A14,#REF!,17,0))),Q13,Q13*(1+VLOOKUP($A14,#REF!,17,0))),"")</f>
        <v/>
      </c>
      <c r="R14" s="141">
        <f>IF(VLOOKUP(R$1,Graphique!$B:$C,2,0),IF(ISERROR(R13*(1+VLOOKUP($A14,#REF!,18,0))),R13,R13*(1+VLOOKUP($A14,#REF!,18,0))),"")</f>
        <v/>
      </c>
      <c r="S14" s="141">
        <f>IF(VLOOKUP(S$1,Graphique!$B:$C,2,0),IF(ISERROR(S13*(1+VLOOKUP($A14,#REF!,19,0))),S13,S13*(1+VLOOKUP($A14,#REF!,19,0))),"")</f>
        <v/>
      </c>
      <c r="T14" s="141">
        <f>IF(VLOOKUP(T$1,Graphique!$B:$C,2,0),IF(ISERROR(T13*(1+VLOOKUP($A14,#REF!,20,0))),T13,T13*(1+VLOOKUP($A14,#REF!,20,0))),"")</f>
        <v/>
      </c>
      <c r="U14" s="141">
        <f>IF(VLOOKUP(U$1,Graphique!$B:$C,2,0),IF(ISERROR(U13*(1+VLOOKUP($A14,#REF!,21,0))),U13,U13*(1+VLOOKUP($A14,#REF!,21,0))),"")</f>
        <v/>
      </c>
      <c r="V14" s="141">
        <f>IF(VLOOKUP(V$1,Graphique!$B:$C,2,0),IF(ISERROR(V13*(1+VLOOKUP($A14,#REF!,22,0))),V13,V13*(1+VLOOKUP($A14,#REF!,22,0))),"")</f>
        <v/>
      </c>
      <c r="W14" s="141">
        <f>IF(VLOOKUP(W$1,Graphique!$B:$C,2,0),IF(ISERROR(W13*(1+VLOOKUP($A14,#REF!,23,0))),W13,W13*(1+VLOOKUP($A14,#REF!,23,0))),"")</f>
        <v/>
      </c>
      <c r="X14" s="141">
        <f>IF(VLOOKUP(X$1,Graphique!$B:$C,2,0),IF(ISERROR(X13*(1+VLOOKUP($A14,#REF!,24,0))),X13,X13*(1+VLOOKUP($A14,#REF!,24,0))),"")</f>
        <v/>
      </c>
      <c r="Y14" s="141">
        <f>IF(VLOOKUP(Y$1,Graphique!$B:$C,2,0),IF(ISERROR(Y13*(1+VLOOKUP($A14,#REF!,25,0))),Y13,Y13*(1+VLOOKUP($A14,#REF!,25,0))),"")</f>
        <v/>
      </c>
      <c r="Z14" s="141">
        <f>IF(VLOOKUP(Z$1,Graphique!$B:$C,2,0),IF(ISERROR(Z13*(1+VLOOKUP($A14,#REF!,26,0))),Z13,Z13*(1+VLOOKUP($A14,#REF!,26,0))),"")</f>
        <v/>
      </c>
      <c r="AA14" s="141">
        <f>IF(VLOOKUP(AA$1,Graphique!$B:$C,2,0),IF(ISERROR(AA13*(1+VLOOKUP($A14,#REF!,27,0))),AA13,AA13*(1+VLOOKUP($A14,#REF!,27,0))),"")</f>
        <v/>
      </c>
      <c r="AB14" s="141">
        <f>IF(VLOOKUP(AB$1,Graphique!$B:$C,2,0),IF(ISERROR(AB13*(1+VLOOKUP($A14,#REF!,28,0))),AB13,AB13*(1+VLOOKUP($A14,#REF!,28,0))),"")</f>
        <v/>
      </c>
      <c r="AC14" s="141">
        <f>IF(VLOOKUP(AC$1,Graphique!$B:$C,2,0),IF(ISERROR(AC13*(1+VLOOKUP($A14,#REF!,29,0))),AC13,AC13*(1+VLOOKUP($A14,#REF!,29,0))),"")</f>
        <v/>
      </c>
      <c r="AD14" s="141">
        <f>IF(VLOOKUP(AD$1,Graphique!$B:$C,2,0),IF(ISERROR(AD13*(1+VLOOKUP($A14,#REF!,30,0))),AD13,AD13*(1+VLOOKUP($A14,#REF!,30,0))),"")</f>
        <v/>
      </c>
      <c r="AE14" s="141">
        <f>IF(VLOOKUP(AE$1,Graphique!$B:$C,2,0),IF(ISERROR(AE13*(1+VLOOKUP($A14,#REF!,31,0))),AE13,AE13*(1+VLOOKUP($A14,#REF!,31,0))),"")</f>
        <v/>
      </c>
      <c r="AF14" s="141">
        <f>IF(VLOOKUP(AF$1,Graphique!$B:$C,2,0),IF(ISERROR(AF13*(1+VLOOKUP($A14,#REF!,32,0))),AF13,AF13*(1+VLOOKUP($A14,#REF!,32,0))),"")</f>
        <v/>
      </c>
    </row>
    <row r="15" ht="13" customHeight="1" s="74">
      <c r="A15" s="135">
        <f>IF(DATE(YEAR(A14),MONTH(A14)+2,)&gt;PerformancesGlissantes!$C$2,PerformancesGlissantes!$C$2,DATE(YEAR(A14),MONTH(A14)+2,))</f>
        <v/>
      </c>
      <c r="B15" s="141">
        <f>IF(VLOOKUP(B$1,Graphique!$B:$C,2,0),IF(ISERROR(B14*(1+VLOOKUP($A15,#REF!,2,0))),B14,B14*(1+VLOOKUP($A15,#REF!,2,0))),"")</f>
        <v/>
      </c>
      <c r="C15" s="141">
        <f>IF(VLOOKUP(C$1,Graphique!$B:$C,2,0),IF(ISERROR(C14*(1+VLOOKUP($A15,#REF!,3,0))),C14,C14*(1+VLOOKUP($A15,#REF!,3,0))),"")</f>
        <v/>
      </c>
      <c r="D15" s="141">
        <f>IF(VLOOKUP(D$1,Graphique!$B:$C,2,0),IF(ISERROR(D14*(1+VLOOKUP($A15,#REF!,4,0))),D14,D14*(1+VLOOKUP($A15,#REF!,4,0))),"")</f>
        <v/>
      </c>
      <c r="E15" s="141">
        <f>IF(VLOOKUP(E$1,Graphique!$B:$C,2,0),IF(ISERROR(E14*(1+VLOOKUP($A15,#REF!,5,0))),E14,E14*(1+VLOOKUP($A15,#REF!,5,0))),"")</f>
        <v/>
      </c>
      <c r="F15" s="141">
        <f>IF(VLOOKUP(F$1,Graphique!$B:$C,2,0),IF(ISERROR(F14*(1+VLOOKUP($A15,#REF!,6,0))),F14,F14*(1+VLOOKUP($A15,#REF!,6,0))),"")</f>
        <v/>
      </c>
      <c r="G15" s="141">
        <f>IF(VLOOKUP(G$1,Graphique!$B:$C,2,0),IF(ISERROR(G14*(1+VLOOKUP($A15,#REF!,7,0))),G14,G14*(1+VLOOKUP($A15,#REF!,7,0))),"")</f>
        <v/>
      </c>
      <c r="H15" s="141">
        <f>IF(VLOOKUP(H$1,Graphique!$B:$C,2,0),IF(ISERROR(H14*(1+VLOOKUP($A15,#REF!,8,0))),H14,H14*(1+VLOOKUP($A15,#REF!,8,0))),"")</f>
        <v/>
      </c>
      <c r="I15" s="141">
        <f>IF(VLOOKUP(I$1,Graphique!$B:$C,2,0),IF(ISERROR(I14*(1+VLOOKUP($A15,#REF!,9,0))),I14,I14*(1+VLOOKUP($A15,#REF!,9,0))),"")</f>
        <v/>
      </c>
      <c r="J15" s="141">
        <f>IF(VLOOKUP(J$1,Graphique!$B:$C,2,0),IF(ISERROR(J14*(1+VLOOKUP($A15,#REF!,10,0))),J14,J14*(1+VLOOKUP($A15,#REF!,10,0))),"")</f>
        <v/>
      </c>
      <c r="K15" s="141">
        <f>IF(VLOOKUP(K$1,Graphique!$B:$C,2,0),IF(ISERROR(K14*(1+VLOOKUP($A15,#REF!,11,0))),K14,K14*(1+VLOOKUP($A15,#REF!,11,0))),"")</f>
        <v/>
      </c>
      <c r="L15" s="141">
        <f>IF(VLOOKUP(L$1,Graphique!$B:$C,2,0),IF(ISERROR(L14*(1+VLOOKUP($A15,#REF!,12,0))),L14,L14*(1+VLOOKUP($A15,#REF!,12,0))),"")</f>
        <v/>
      </c>
      <c r="M15" s="141">
        <f>IF(VLOOKUP(M$1,Graphique!$B:$C,2,0),IF(ISERROR(M14*(1+VLOOKUP($A15,#REF!,13,0))),M14,M14*(1+VLOOKUP($A15,#REF!,13,0))),"")</f>
        <v/>
      </c>
      <c r="N15" s="141">
        <f>IF(VLOOKUP(N$1,Graphique!$B:$C,2,0),IF(ISERROR(N14*(1+VLOOKUP($A15,#REF!,14,0))),N14,N14*(1+VLOOKUP($A15,#REF!,14,0))),"")</f>
        <v/>
      </c>
      <c r="O15" s="141">
        <f>IF(VLOOKUP(O$1,Graphique!$B:$C,2,0),IF(ISERROR(O14*(1+VLOOKUP($A15,#REF!,15,0))),O14,O14*(1+VLOOKUP($A15,#REF!,15,0))),"")</f>
        <v/>
      </c>
      <c r="P15" s="141">
        <f>IF(VLOOKUP(P$1,Graphique!$B:$C,2,0),IF(ISERROR(P14*(1+VLOOKUP($A15,#REF!,16,0))),P14,P14*(1+VLOOKUP($A15,#REF!,16,0))),"")</f>
        <v/>
      </c>
      <c r="Q15" s="141">
        <f>IF(VLOOKUP(Q$1,Graphique!$B:$C,2,0),IF(ISERROR(Q14*(1+VLOOKUP($A15,#REF!,17,0))),Q14,Q14*(1+VLOOKUP($A15,#REF!,17,0))),"")</f>
        <v/>
      </c>
      <c r="R15" s="141">
        <f>IF(VLOOKUP(R$1,Graphique!$B:$C,2,0),IF(ISERROR(R14*(1+VLOOKUP($A15,#REF!,18,0))),R14,R14*(1+VLOOKUP($A15,#REF!,18,0))),"")</f>
        <v/>
      </c>
      <c r="S15" s="141">
        <f>IF(VLOOKUP(S$1,Graphique!$B:$C,2,0),IF(ISERROR(S14*(1+VLOOKUP($A15,#REF!,19,0))),S14,S14*(1+VLOOKUP($A15,#REF!,19,0))),"")</f>
        <v/>
      </c>
      <c r="T15" s="141">
        <f>IF(VLOOKUP(T$1,Graphique!$B:$C,2,0),IF(ISERROR(T14*(1+VLOOKUP($A15,#REF!,20,0))),T14,T14*(1+VLOOKUP($A15,#REF!,20,0))),"")</f>
        <v/>
      </c>
      <c r="U15" s="141">
        <f>IF(VLOOKUP(U$1,Graphique!$B:$C,2,0),IF(ISERROR(U14*(1+VLOOKUP($A15,#REF!,21,0))),U14,U14*(1+VLOOKUP($A15,#REF!,21,0))),"")</f>
        <v/>
      </c>
      <c r="V15" s="141">
        <f>IF(VLOOKUP(V$1,Graphique!$B:$C,2,0),IF(ISERROR(V14*(1+VLOOKUP($A15,#REF!,22,0))),V14,V14*(1+VLOOKUP($A15,#REF!,22,0))),"")</f>
        <v/>
      </c>
      <c r="W15" s="141">
        <f>IF(VLOOKUP(W$1,Graphique!$B:$C,2,0),IF(ISERROR(W14*(1+VLOOKUP($A15,#REF!,23,0))),W14,W14*(1+VLOOKUP($A15,#REF!,23,0))),"")</f>
        <v/>
      </c>
      <c r="X15" s="141">
        <f>IF(VLOOKUP(X$1,Graphique!$B:$C,2,0),IF(ISERROR(X14*(1+VLOOKUP($A15,#REF!,24,0))),X14,X14*(1+VLOOKUP($A15,#REF!,24,0))),"")</f>
        <v/>
      </c>
      <c r="Y15" s="141">
        <f>IF(VLOOKUP(Y$1,Graphique!$B:$C,2,0),IF(ISERROR(Y14*(1+VLOOKUP($A15,#REF!,25,0))),Y14,Y14*(1+VLOOKUP($A15,#REF!,25,0))),"")</f>
        <v/>
      </c>
      <c r="Z15" s="141">
        <f>IF(VLOOKUP(Z$1,Graphique!$B:$C,2,0),IF(ISERROR(Z14*(1+VLOOKUP($A15,#REF!,26,0))),Z14,Z14*(1+VLOOKUP($A15,#REF!,26,0))),"")</f>
        <v/>
      </c>
      <c r="AA15" s="141">
        <f>IF(VLOOKUP(AA$1,Graphique!$B:$C,2,0),IF(ISERROR(AA14*(1+VLOOKUP($A15,#REF!,27,0))),AA14,AA14*(1+VLOOKUP($A15,#REF!,27,0))),"")</f>
        <v/>
      </c>
      <c r="AB15" s="141">
        <f>IF(VLOOKUP(AB$1,Graphique!$B:$C,2,0),IF(ISERROR(AB14*(1+VLOOKUP($A15,#REF!,28,0))),AB14,AB14*(1+VLOOKUP($A15,#REF!,28,0))),"")</f>
        <v/>
      </c>
      <c r="AC15" s="141">
        <f>IF(VLOOKUP(AC$1,Graphique!$B:$C,2,0),IF(ISERROR(AC14*(1+VLOOKUP($A15,#REF!,29,0))),AC14,AC14*(1+VLOOKUP($A15,#REF!,29,0))),"")</f>
        <v/>
      </c>
      <c r="AD15" s="141">
        <f>IF(VLOOKUP(AD$1,Graphique!$B:$C,2,0),IF(ISERROR(AD14*(1+VLOOKUP($A15,#REF!,30,0))),AD14,AD14*(1+VLOOKUP($A15,#REF!,30,0))),"")</f>
        <v/>
      </c>
      <c r="AE15" s="141">
        <f>IF(VLOOKUP(AE$1,Graphique!$B:$C,2,0),IF(ISERROR(AE14*(1+VLOOKUP($A15,#REF!,31,0))),AE14,AE14*(1+VLOOKUP($A15,#REF!,31,0))),"")</f>
        <v/>
      </c>
      <c r="AF15" s="141">
        <f>IF(VLOOKUP(AF$1,Graphique!$B:$C,2,0),IF(ISERROR(AF14*(1+VLOOKUP($A15,#REF!,32,0))),AF14,AF14*(1+VLOOKUP($A15,#REF!,32,0))),"")</f>
        <v/>
      </c>
    </row>
    <row r="16" ht="13" customHeight="1" s="74">
      <c r="A16" s="135">
        <f>IF(DATE(YEAR(A15),MONTH(A15)+2,)&gt;PerformancesGlissantes!$C$2,PerformancesGlissantes!$C$2,DATE(YEAR(A15),MONTH(A15)+2,))</f>
        <v/>
      </c>
      <c r="B16" s="141">
        <f>IF(VLOOKUP(B$1,Graphique!$B:$C,2,0),IF(ISERROR(B15*(1+VLOOKUP($A16,#REF!,2,0))),B15,B15*(1+VLOOKUP($A16,#REF!,2,0))),"")</f>
        <v/>
      </c>
      <c r="C16" s="141">
        <f>IF(VLOOKUP(C$1,Graphique!$B:$C,2,0),IF(ISERROR(C15*(1+VLOOKUP($A16,#REF!,3,0))),C15,C15*(1+VLOOKUP($A16,#REF!,3,0))),"")</f>
        <v/>
      </c>
      <c r="D16" s="141">
        <f>IF(VLOOKUP(D$1,Graphique!$B:$C,2,0),IF(ISERROR(D15*(1+VLOOKUP($A16,#REF!,4,0))),D15,D15*(1+VLOOKUP($A16,#REF!,4,0))),"")</f>
        <v/>
      </c>
      <c r="E16" s="141">
        <f>IF(VLOOKUP(E$1,Graphique!$B:$C,2,0),IF(ISERROR(E15*(1+VLOOKUP($A16,#REF!,5,0))),E15,E15*(1+VLOOKUP($A16,#REF!,5,0))),"")</f>
        <v/>
      </c>
      <c r="F16" s="141">
        <f>IF(VLOOKUP(F$1,Graphique!$B:$C,2,0),IF(ISERROR(F15*(1+VLOOKUP($A16,#REF!,6,0))),F15,F15*(1+VLOOKUP($A16,#REF!,6,0))),"")</f>
        <v/>
      </c>
      <c r="G16" s="141">
        <f>IF(VLOOKUP(G$1,Graphique!$B:$C,2,0),IF(ISERROR(G15*(1+VLOOKUP($A16,#REF!,7,0))),G15,G15*(1+VLOOKUP($A16,#REF!,7,0))),"")</f>
        <v/>
      </c>
      <c r="H16" s="141">
        <f>IF(VLOOKUP(H$1,Graphique!$B:$C,2,0),IF(ISERROR(H15*(1+VLOOKUP($A16,#REF!,8,0))),H15,H15*(1+VLOOKUP($A16,#REF!,8,0))),"")</f>
        <v/>
      </c>
      <c r="I16" s="141">
        <f>IF(VLOOKUP(I$1,Graphique!$B:$C,2,0),IF(ISERROR(I15*(1+VLOOKUP($A16,#REF!,9,0))),I15,I15*(1+VLOOKUP($A16,#REF!,9,0))),"")</f>
        <v/>
      </c>
      <c r="J16" s="141">
        <f>IF(VLOOKUP(J$1,Graphique!$B:$C,2,0),IF(ISERROR(J15*(1+VLOOKUP($A16,#REF!,10,0))),J15,J15*(1+VLOOKUP($A16,#REF!,10,0))),"")</f>
        <v/>
      </c>
      <c r="K16" s="141">
        <f>IF(VLOOKUP(K$1,Graphique!$B:$C,2,0),IF(ISERROR(K15*(1+VLOOKUP($A16,#REF!,11,0))),K15,K15*(1+VLOOKUP($A16,#REF!,11,0))),"")</f>
        <v/>
      </c>
      <c r="L16" s="141">
        <f>IF(VLOOKUP(L$1,Graphique!$B:$C,2,0),IF(ISERROR(L15*(1+VLOOKUP($A16,#REF!,12,0))),L15,L15*(1+VLOOKUP($A16,#REF!,12,0))),"")</f>
        <v/>
      </c>
      <c r="M16" s="141">
        <f>IF(VLOOKUP(M$1,Graphique!$B:$C,2,0),IF(ISERROR(M15*(1+VLOOKUP($A16,#REF!,13,0))),M15,M15*(1+VLOOKUP($A16,#REF!,13,0))),"")</f>
        <v/>
      </c>
      <c r="N16" s="141">
        <f>IF(VLOOKUP(N$1,Graphique!$B:$C,2,0),IF(ISERROR(N15*(1+VLOOKUP($A16,#REF!,14,0))),N15,N15*(1+VLOOKUP($A16,#REF!,14,0))),"")</f>
        <v/>
      </c>
      <c r="O16" s="141">
        <f>IF(VLOOKUP(O$1,Graphique!$B:$C,2,0),IF(ISERROR(O15*(1+VLOOKUP($A16,#REF!,15,0))),O15,O15*(1+VLOOKUP($A16,#REF!,15,0))),"")</f>
        <v/>
      </c>
      <c r="P16" s="141">
        <f>IF(VLOOKUP(P$1,Graphique!$B:$C,2,0),IF(ISERROR(P15*(1+VLOOKUP($A16,#REF!,16,0))),P15,P15*(1+VLOOKUP($A16,#REF!,16,0))),"")</f>
        <v/>
      </c>
      <c r="Q16" s="141">
        <f>IF(VLOOKUP(Q$1,Graphique!$B:$C,2,0),IF(ISERROR(Q15*(1+VLOOKUP($A16,#REF!,17,0))),Q15,Q15*(1+VLOOKUP($A16,#REF!,17,0))),"")</f>
        <v/>
      </c>
      <c r="R16" s="141">
        <f>IF(VLOOKUP(R$1,Graphique!$B:$C,2,0),IF(ISERROR(R15*(1+VLOOKUP($A16,#REF!,18,0))),R15,R15*(1+VLOOKUP($A16,#REF!,18,0))),"")</f>
        <v/>
      </c>
      <c r="S16" s="141">
        <f>IF(VLOOKUP(S$1,Graphique!$B:$C,2,0),IF(ISERROR(S15*(1+VLOOKUP($A16,#REF!,19,0))),S15,S15*(1+VLOOKUP($A16,#REF!,19,0))),"")</f>
        <v/>
      </c>
      <c r="T16" s="141">
        <f>IF(VLOOKUP(T$1,Graphique!$B:$C,2,0),IF(ISERROR(T15*(1+VLOOKUP($A16,#REF!,20,0))),T15,T15*(1+VLOOKUP($A16,#REF!,20,0))),"")</f>
        <v/>
      </c>
      <c r="U16" s="141">
        <f>IF(VLOOKUP(U$1,Graphique!$B:$C,2,0),IF(ISERROR(U15*(1+VLOOKUP($A16,#REF!,21,0))),U15,U15*(1+VLOOKUP($A16,#REF!,21,0))),"")</f>
        <v/>
      </c>
      <c r="V16" s="141">
        <f>IF(VLOOKUP(V$1,Graphique!$B:$C,2,0),IF(ISERROR(V15*(1+VLOOKUP($A16,#REF!,22,0))),V15,V15*(1+VLOOKUP($A16,#REF!,22,0))),"")</f>
        <v/>
      </c>
      <c r="W16" s="141">
        <f>IF(VLOOKUP(W$1,Graphique!$B:$C,2,0),IF(ISERROR(W15*(1+VLOOKUP($A16,#REF!,23,0))),W15,W15*(1+VLOOKUP($A16,#REF!,23,0))),"")</f>
        <v/>
      </c>
      <c r="X16" s="141">
        <f>IF(VLOOKUP(X$1,Graphique!$B:$C,2,0),IF(ISERROR(X15*(1+VLOOKUP($A16,#REF!,24,0))),X15,X15*(1+VLOOKUP($A16,#REF!,24,0))),"")</f>
        <v/>
      </c>
      <c r="Y16" s="141">
        <f>IF(VLOOKUP(Y$1,Graphique!$B:$C,2,0),IF(ISERROR(Y15*(1+VLOOKUP($A16,#REF!,25,0))),Y15,Y15*(1+VLOOKUP($A16,#REF!,25,0))),"")</f>
        <v/>
      </c>
      <c r="Z16" s="141">
        <f>IF(VLOOKUP(Z$1,Graphique!$B:$C,2,0),IF(ISERROR(Z15*(1+VLOOKUP($A16,#REF!,26,0))),Z15,Z15*(1+VLOOKUP($A16,#REF!,26,0))),"")</f>
        <v/>
      </c>
      <c r="AA16" s="141">
        <f>IF(VLOOKUP(AA$1,Graphique!$B:$C,2,0),IF(ISERROR(AA15*(1+VLOOKUP($A16,#REF!,27,0))),AA15,AA15*(1+VLOOKUP($A16,#REF!,27,0))),"")</f>
        <v/>
      </c>
      <c r="AB16" s="141">
        <f>IF(VLOOKUP(AB$1,Graphique!$B:$C,2,0),IF(ISERROR(AB15*(1+VLOOKUP($A16,#REF!,28,0))),AB15,AB15*(1+VLOOKUP($A16,#REF!,28,0))),"")</f>
        <v/>
      </c>
      <c r="AC16" s="141">
        <f>IF(VLOOKUP(AC$1,Graphique!$B:$C,2,0),IF(ISERROR(AC15*(1+VLOOKUP($A16,#REF!,29,0))),AC15,AC15*(1+VLOOKUP($A16,#REF!,29,0))),"")</f>
        <v/>
      </c>
      <c r="AD16" s="141">
        <f>IF(VLOOKUP(AD$1,Graphique!$B:$C,2,0),IF(ISERROR(AD15*(1+VLOOKUP($A16,#REF!,30,0))),AD15,AD15*(1+VLOOKUP($A16,#REF!,30,0))),"")</f>
        <v/>
      </c>
      <c r="AE16" s="141">
        <f>IF(VLOOKUP(AE$1,Graphique!$B:$C,2,0),IF(ISERROR(AE15*(1+VLOOKUP($A16,#REF!,31,0))),AE15,AE15*(1+VLOOKUP($A16,#REF!,31,0))),"")</f>
        <v/>
      </c>
      <c r="AF16" s="141">
        <f>IF(VLOOKUP(AF$1,Graphique!$B:$C,2,0),IF(ISERROR(AF15*(1+VLOOKUP($A16,#REF!,32,0))),AF15,AF15*(1+VLOOKUP($A16,#REF!,32,0))),"")</f>
        <v/>
      </c>
    </row>
    <row r="17" ht="13" customHeight="1" s="74">
      <c r="A17" s="135">
        <f>IF(DATE(YEAR(A16),MONTH(A16)+2,)&gt;PerformancesGlissantes!$C$2,PerformancesGlissantes!$C$2,DATE(YEAR(A16),MONTH(A16)+2,))</f>
        <v/>
      </c>
      <c r="B17" s="141">
        <f>IF(VLOOKUP(B$1,Graphique!$B:$C,2,0),IF(ISERROR(B16*(1+VLOOKUP($A17,#REF!,2,0))),B16,B16*(1+VLOOKUP($A17,#REF!,2,0))),"")</f>
        <v/>
      </c>
      <c r="C17" s="141">
        <f>IF(VLOOKUP(C$1,Graphique!$B:$C,2,0),IF(ISERROR(C16*(1+VLOOKUP($A17,#REF!,3,0))),C16,C16*(1+VLOOKUP($A17,#REF!,3,0))),"")</f>
        <v/>
      </c>
      <c r="D17" s="141">
        <f>IF(VLOOKUP(D$1,Graphique!$B:$C,2,0),IF(ISERROR(D16*(1+VLOOKUP($A17,#REF!,4,0))),D16,D16*(1+VLOOKUP($A17,#REF!,4,0))),"")</f>
        <v/>
      </c>
      <c r="E17" s="141">
        <f>IF(VLOOKUP(E$1,Graphique!$B:$C,2,0),IF(ISERROR(E16*(1+VLOOKUP($A17,#REF!,5,0))),E16,E16*(1+VLOOKUP($A17,#REF!,5,0))),"")</f>
        <v/>
      </c>
      <c r="F17" s="141">
        <f>IF(VLOOKUP(F$1,Graphique!$B:$C,2,0),IF(ISERROR(F16*(1+VLOOKUP($A17,#REF!,6,0))),F16,F16*(1+VLOOKUP($A17,#REF!,6,0))),"")</f>
        <v/>
      </c>
      <c r="G17" s="141">
        <f>IF(VLOOKUP(G$1,Graphique!$B:$C,2,0),IF(ISERROR(G16*(1+VLOOKUP($A17,#REF!,7,0))),G16,G16*(1+VLOOKUP($A17,#REF!,7,0))),"")</f>
        <v/>
      </c>
      <c r="H17" s="141">
        <f>IF(VLOOKUP(H$1,Graphique!$B:$C,2,0),IF(ISERROR(H16*(1+VLOOKUP($A17,#REF!,8,0))),H16,H16*(1+VLOOKUP($A17,#REF!,8,0))),"")</f>
        <v/>
      </c>
      <c r="I17" s="141">
        <f>IF(VLOOKUP(I$1,Graphique!$B:$C,2,0),IF(ISERROR(I16*(1+VLOOKUP($A17,#REF!,9,0))),I16,I16*(1+VLOOKUP($A17,#REF!,9,0))),"")</f>
        <v/>
      </c>
      <c r="J17" s="141">
        <f>IF(VLOOKUP(J$1,Graphique!$B:$C,2,0),IF(ISERROR(J16*(1+VLOOKUP($A17,#REF!,10,0))),J16,J16*(1+VLOOKUP($A17,#REF!,10,0))),"")</f>
        <v/>
      </c>
      <c r="K17" s="141">
        <f>IF(VLOOKUP(K$1,Graphique!$B:$C,2,0),IF(ISERROR(K16*(1+VLOOKUP($A17,#REF!,11,0))),K16,K16*(1+VLOOKUP($A17,#REF!,11,0))),"")</f>
        <v/>
      </c>
      <c r="L17" s="141">
        <f>IF(VLOOKUP(L$1,Graphique!$B:$C,2,0),IF(ISERROR(L16*(1+VLOOKUP($A17,#REF!,12,0))),L16,L16*(1+VLOOKUP($A17,#REF!,12,0))),"")</f>
        <v/>
      </c>
      <c r="M17" s="141">
        <f>IF(VLOOKUP(M$1,Graphique!$B:$C,2,0),IF(ISERROR(M16*(1+VLOOKUP($A17,#REF!,13,0))),M16,M16*(1+VLOOKUP($A17,#REF!,13,0))),"")</f>
        <v/>
      </c>
      <c r="N17" s="141">
        <f>IF(VLOOKUP(N$1,Graphique!$B:$C,2,0),IF(ISERROR(N16*(1+VLOOKUP($A17,#REF!,14,0))),N16,N16*(1+VLOOKUP($A17,#REF!,14,0))),"")</f>
        <v/>
      </c>
      <c r="O17" s="141">
        <f>IF(VLOOKUP(O$1,Graphique!$B:$C,2,0),IF(ISERROR(O16*(1+VLOOKUP($A17,#REF!,15,0))),O16,O16*(1+VLOOKUP($A17,#REF!,15,0))),"")</f>
        <v/>
      </c>
      <c r="P17" s="141">
        <f>IF(VLOOKUP(P$1,Graphique!$B:$C,2,0),IF(ISERROR(P16*(1+VLOOKUP($A17,#REF!,16,0))),P16,P16*(1+VLOOKUP($A17,#REF!,16,0))),"")</f>
        <v/>
      </c>
      <c r="Q17" s="141">
        <f>IF(VLOOKUP(Q$1,Graphique!$B:$C,2,0),IF(ISERROR(Q16*(1+VLOOKUP($A17,#REF!,17,0))),Q16,Q16*(1+VLOOKUP($A17,#REF!,17,0))),"")</f>
        <v/>
      </c>
      <c r="R17" s="141">
        <f>IF(VLOOKUP(R$1,Graphique!$B:$C,2,0),IF(ISERROR(R16*(1+VLOOKUP($A17,#REF!,18,0))),R16,R16*(1+VLOOKUP($A17,#REF!,18,0))),"")</f>
        <v/>
      </c>
      <c r="S17" s="141">
        <f>IF(VLOOKUP(S$1,Graphique!$B:$C,2,0),IF(ISERROR(S16*(1+VLOOKUP($A17,#REF!,19,0))),S16,S16*(1+VLOOKUP($A17,#REF!,19,0))),"")</f>
        <v/>
      </c>
      <c r="T17" s="141">
        <f>IF(VLOOKUP(T$1,Graphique!$B:$C,2,0),IF(ISERROR(T16*(1+VLOOKUP($A17,#REF!,20,0))),T16,T16*(1+VLOOKUP($A17,#REF!,20,0))),"")</f>
        <v/>
      </c>
      <c r="U17" s="141">
        <f>IF(VLOOKUP(U$1,Graphique!$B:$C,2,0),IF(ISERROR(U16*(1+VLOOKUP($A17,#REF!,21,0))),U16,U16*(1+VLOOKUP($A17,#REF!,21,0))),"")</f>
        <v/>
      </c>
      <c r="V17" s="141">
        <f>IF(VLOOKUP(V$1,Graphique!$B:$C,2,0),IF(ISERROR(V16*(1+VLOOKUP($A17,#REF!,22,0))),V16,V16*(1+VLOOKUP($A17,#REF!,22,0))),"")</f>
        <v/>
      </c>
      <c r="W17" s="141">
        <f>IF(VLOOKUP(W$1,Graphique!$B:$C,2,0),IF(ISERROR(W16*(1+VLOOKUP($A17,#REF!,23,0))),W16,W16*(1+VLOOKUP($A17,#REF!,23,0))),"")</f>
        <v/>
      </c>
      <c r="X17" s="141">
        <f>IF(VLOOKUP(X$1,Graphique!$B:$C,2,0),IF(ISERROR(X16*(1+VLOOKUP($A17,#REF!,24,0))),X16,X16*(1+VLOOKUP($A17,#REF!,24,0))),"")</f>
        <v/>
      </c>
      <c r="Y17" s="141">
        <f>IF(VLOOKUP(Y$1,Graphique!$B:$C,2,0),IF(ISERROR(Y16*(1+VLOOKUP($A17,#REF!,25,0))),Y16,Y16*(1+VLOOKUP($A17,#REF!,25,0))),"")</f>
        <v/>
      </c>
      <c r="Z17" s="141">
        <f>IF(VLOOKUP(Z$1,Graphique!$B:$C,2,0),IF(ISERROR(Z16*(1+VLOOKUP($A17,#REF!,26,0))),Z16,Z16*(1+VLOOKUP($A17,#REF!,26,0))),"")</f>
        <v/>
      </c>
      <c r="AA17" s="141">
        <f>IF(VLOOKUP(AA$1,Graphique!$B:$C,2,0),IF(ISERROR(AA16*(1+VLOOKUP($A17,#REF!,27,0))),AA16,AA16*(1+VLOOKUP($A17,#REF!,27,0))),"")</f>
        <v/>
      </c>
      <c r="AB17" s="141">
        <f>IF(VLOOKUP(AB$1,Graphique!$B:$C,2,0),IF(ISERROR(AB16*(1+VLOOKUP($A17,#REF!,28,0))),AB16,AB16*(1+VLOOKUP($A17,#REF!,28,0))),"")</f>
        <v/>
      </c>
      <c r="AC17" s="141">
        <f>IF(VLOOKUP(AC$1,Graphique!$B:$C,2,0),IF(ISERROR(AC16*(1+VLOOKUP($A17,#REF!,29,0))),AC16,AC16*(1+VLOOKUP($A17,#REF!,29,0))),"")</f>
        <v/>
      </c>
      <c r="AD17" s="141">
        <f>IF(VLOOKUP(AD$1,Graphique!$B:$C,2,0),IF(ISERROR(AD16*(1+VLOOKUP($A17,#REF!,30,0))),AD16,AD16*(1+VLOOKUP($A17,#REF!,30,0))),"")</f>
        <v/>
      </c>
      <c r="AE17" s="141">
        <f>IF(VLOOKUP(AE$1,Graphique!$B:$C,2,0),IF(ISERROR(AE16*(1+VLOOKUP($A17,#REF!,31,0))),AE16,AE16*(1+VLOOKUP($A17,#REF!,31,0))),"")</f>
        <v/>
      </c>
      <c r="AF17" s="141">
        <f>IF(VLOOKUP(AF$1,Graphique!$B:$C,2,0),IF(ISERROR(AF16*(1+VLOOKUP($A17,#REF!,32,0))),AF16,AF16*(1+VLOOKUP($A17,#REF!,32,0))),"")</f>
        <v/>
      </c>
    </row>
    <row r="18" ht="13" customHeight="1" s="74">
      <c r="A18" s="135">
        <f>IF(DATE(YEAR(A17),MONTH(A17)+2,)&gt;PerformancesGlissantes!$C$2,PerformancesGlissantes!$C$2,DATE(YEAR(A17),MONTH(A17)+2,))</f>
        <v/>
      </c>
      <c r="B18" s="141">
        <f>IF(VLOOKUP(B$1,Graphique!$B:$C,2,0),IF(ISERROR(B17*(1+VLOOKUP($A18,#REF!,2,0))),B17,B17*(1+VLOOKUP($A18,#REF!,2,0))),"")</f>
        <v/>
      </c>
      <c r="C18" s="141">
        <f>IF(VLOOKUP(C$1,Graphique!$B:$C,2,0),IF(ISERROR(C17*(1+VLOOKUP($A18,#REF!,3,0))),C17,C17*(1+VLOOKUP($A18,#REF!,3,0))),"")</f>
        <v/>
      </c>
      <c r="D18" s="141">
        <f>IF(VLOOKUP(D$1,Graphique!$B:$C,2,0),IF(ISERROR(D17*(1+VLOOKUP($A18,#REF!,4,0))),D17,D17*(1+VLOOKUP($A18,#REF!,4,0))),"")</f>
        <v/>
      </c>
      <c r="E18" s="141">
        <f>IF(VLOOKUP(E$1,Graphique!$B:$C,2,0),IF(ISERROR(E17*(1+VLOOKUP($A18,#REF!,5,0))),E17,E17*(1+VLOOKUP($A18,#REF!,5,0))),"")</f>
        <v/>
      </c>
      <c r="F18" s="141">
        <f>IF(VLOOKUP(F$1,Graphique!$B:$C,2,0),IF(ISERROR(F17*(1+VLOOKUP($A18,#REF!,6,0))),F17,F17*(1+VLOOKUP($A18,#REF!,6,0))),"")</f>
        <v/>
      </c>
      <c r="G18" s="141">
        <f>IF(VLOOKUP(G$1,Graphique!$B:$C,2,0),IF(ISERROR(G17*(1+VLOOKUP($A18,#REF!,7,0))),G17,G17*(1+VLOOKUP($A18,#REF!,7,0))),"")</f>
        <v/>
      </c>
      <c r="H18" s="141">
        <f>IF(VLOOKUP(H$1,Graphique!$B:$C,2,0),IF(ISERROR(H17*(1+VLOOKUP($A18,#REF!,8,0))),H17,H17*(1+VLOOKUP($A18,#REF!,8,0))),"")</f>
        <v/>
      </c>
      <c r="I18" s="141">
        <f>IF(VLOOKUP(I$1,Graphique!$B:$C,2,0),IF(ISERROR(I17*(1+VLOOKUP($A18,#REF!,9,0))),I17,I17*(1+VLOOKUP($A18,#REF!,9,0))),"")</f>
        <v/>
      </c>
      <c r="J18" s="141">
        <f>IF(VLOOKUP(J$1,Graphique!$B:$C,2,0),IF(ISERROR(J17*(1+VLOOKUP($A18,#REF!,10,0))),J17,J17*(1+VLOOKUP($A18,#REF!,10,0))),"")</f>
        <v/>
      </c>
      <c r="K18" s="141">
        <f>IF(VLOOKUP(K$1,Graphique!$B:$C,2,0),IF(ISERROR(K17*(1+VLOOKUP($A18,#REF!,11,0))),K17,K17*(1+VLOOKUP($A18,#REF!,11,0))),"")</f>
        <v/>
      </c>
      <c r="L18" s="141">
        <f>IF(VLOOKUP(L$1,Graphique!$B:$C,2,0),IF(ISERROR(L17*(1+VLOOKUP($A18,#REF!,12,0))),L17,L17*(1+VLOOKUP($A18,#REF!,12,0))),"")</f>
        <v/>
      </c>
      <c r="M18" s="141">
        <f>IF(VLOOKUP(M$1,Graphique!$B:$C,2,0),IF(ISERROR(M17*(1+VLOOKUP($A18,#REF!,13,0))),M17,M17*(1+VLOOKUP($A18,#REF!,13,0))),"")</f>
        <v/>
      </c>
      <c r="N18" s="141">
        <f>IF(VLOOKUP(N$1,Graphique!$B:$C,2,0),IF(ISERROR(N17*(1+VLOOKUP($A18,#REF!,14,0))),N17,N17*(1+VLOOKUP($A18,#REF!,14,0))),"")</f>
        <v/>
      </c>
      <c r="O18" s="141">
        <f>IF(VLOOKUP(O$1,Graphique!$B:$C,2,0),IF(ISERROR(O17*(1+VLOOKUP($A18,#REF!,15,0))),O17,O17*(1+VLOOKUP($A18,#REF!,15,0))),"")</f>
        <v/>
      </c>
      <c r="P18" s="141">
        <f>IF(VLOOKUP(P$1,Graphique!$B:$C,2,0),IF(ISERROR(P17*(1+VLOOKUP($A18,#REF!,16,0))),P17,P17*(1+VLOOKUP($A18,#REF!,16,0))),"")</f>
        <v/>
      </c>
      <c r="Q18" s="141">
        <f>IF(VLOOKUP(Q$1,Graphique!$B:$C,2,0),IF(ISERROR(Q17*(1+VLOOKUP($A18,#REF!,17,0))),Q17,Q17*(1+VLOOKUP($A18,#REF!,17,0))),"")</f>
        <v/>
      </c>
      <c r="R18" s="141">
        <f>IF(VLOOKUP(R$1,Graphique!$B:$C,2,0),IF(ISERROR(R17*(1+VLOOKUP($A18,#REF!,18,0))),R17,R17*(1+VLOOKUP($A18,#REF!,18,0))),"")</f>
        <v/>
      </c>
      <c r="S18" s="141">
        <f>IF(VLOOKUP(S$1,Graphique!$B:$C,2,0),IF(ISERROR(S17*(1+VLOOKUP($A18,#REF!,19,0))),S17,S17*(1+VLOOKUP($A18,#REF!,19,0))),"")</f>
        <v/>
      </c>
      <c r="T18" s="141">
        <f>IF(VLOOKUP(T$1,Graphique!$B:$C,2,0),IF(ISERROR(T17*(1+VLOOKUP($A18,#REF!,20,0))),T17,T17*(1+VLOOKUP($A18,#REF!,20,0))),"")</f>
        <v/>
      </c>
      <c r="U18" s="141">
        <f>IF(VLOOKUP(U$1,Graphique!$B:$C,2,0),IF(ISERROR(U17*(1+VLOOKUP($A18,#REF!,21,0))),U17,U17*(1+VLOOKUP($A18,#REF!,21,0))),"")</f>
        <v/>
      </c>
      <c r="V18" s="141">
        <f>IF(VLOOKUP(V$1,Graphique!$B:$C,2,0),IF(ISERROR(V17*(1+VLOOKUP($A18,#REF!,22,0))),V17,V17*(1+VLOOKUP($A18,#REF!,22,0))),"")</f>
        <v/>
      </c>
      <c r="W18" s="141">
        <f>IF(VLOOKUP(W$1,Graphique!$B:$C,2,0),IF(ISERROR(W17*(1+VLOOKUP($A18,#REF!,23,0))),W17,W17*(1+VLOOKUP($A18,#REF!,23,0))),"")</f>
        <v/>
      </c>
      <c r="X18" s="141">
        <f>IF(VLOOKUP(X$1,Graphique!$B:$C,2,0),IF(ISERROR(X17*(1+VLOOKUP($A18,#REF!,24,0))),X17,X17*(1+VLOOKUP($A18,#REF!,24,0))),"")</f>
        <v/>
      </c>
      <c r="Y18" s="141">
        <f>IF(VLOOKUP(Y$1,Graphique!$B:$C,2,0),IF(ISERROR(Y17*(1+VLOOKUP($A18,#REF!,25,0))),Y17,Y17*(1+VLOOKUP($A18,#REF!,25,0))),"")</f>
        <v/>
      </c>
      <c r="Z18" s="141">
        <f>IF(VLOOKUP(Z$1,Graphique!$B:$C,2,0),IF(ISERROR(Z17*(1+VLOOKUP($A18,#REF!,26,0))),Z17,Z17*(1+VLOOKUP($A18,#REF!,26,0))),"")</f>
        <v/>
      </c>
      <c r="AA18" s="141">
        <f>IF(VLOOKUP(AA$1,Graphique!$B:$C,2,0),IF(ISERROR(AA17*(1+VLOOKUP($A18,#REF!,27,0))),AA17,AA17*(1+VLOOKUP($A18,#REF!,27,0))),"")</f>
        <v/>
      </c>
      <c r="AB18" s="141">
        <f>IF(VLOOKUP(AB$1,Graphique!$B:$C,2,0),IF(ISERROR(AB17*(1+VLOOKUP($A18,#REF!,28,0))),AB17,AB17*(1+VLOOKUP($A18,#REF!,28,0))),"")</f>
        <v/>
      </c>
      <c r="AC18" s="141">
        <f>IF(VLOOKUP(AC$1,Graphique!$B:$C,2,0),IF(ISERROR(AC17*(1+VLOOKUP($A18,#REF!,29,0))),AC17,AC17*(1+VLOOKUP($A18,#REF!,29,0))),"")</f>
        <v/>
      </c>
      <c r="AD18" s="141">
        <f>IF(VLOOKUP(AD$1,Graphique!$B:$C,2,0),IF(ISERROR(AD17*(1+VLOOKUP($A18,#REF!,30,0))),AD17,AD17*(1+VLOOKUP($A18,#REF!,30,0))),"")</f>
        <v/>
      </c>
      <c r="AE18" s="141">
        <f>IF(VLOOKUP(AE$1,Graphique!$B:$C,2,0),IF(ISERROR(AE17*(1+VLOOKUP($A18,#REF!,31,0))),AE17,AE17*(1+VLOOKUP($A18,#REF!,31,0))),"")</f>
        <v/>
      </c>
      <c r="AF18" s="141">
        <f>IF(VLOOKUP(AF$1,Graphique!$B:$C,2,0),IF(ISERROR(AF17*(1+VLOOKUP($A18,#REF!,32,0))),AF17,AF17*(1+VLOOKUP($A18,#REF!,32,0))),"")</f>
        <v/>
      </c>
    </row>
    <row r="19" ht="13" customHeight="1" s="74">
      <c r="A19" s="135">
        <f>IF(DATE(YEAR(A18),MONTH(A18)+2,)&gt;PerformancesGlissantes!$C$2,PerformancesGlissantes!$C$2,DATE(YEAR(A18),MONTH(A18)+2,))</f>
        <v/>
      </c>
      <c r="B19" s="141">
        <f>IF(VLOOKUP(B$1,Graphique!$B:$C,2,0),IF(ISERROR(B18*(1+VLOOKUP($A19,#REF!,2,0))),B18,B18*(1+VLOOKUP($A19,#REF!,2,0))),"")</f>
        <v/>
      </c>
      <c r="C19" s="141">
        <f>IF(VLOOKUP(C$1,Graphique!$B:$C,2,0),IF(ISERROR(C18*(1+VLOOKUP($A19,#REF!,3,0))),C18,C18*(1+VLOOKUP($A19,#REF!,3,0))),"")</f>
        <v/>
      </c>
      <c r="D19" s="141">
        <f>IF(VLOOKUP(D$1,Graphique!$B:$C,2,0),IF(ISERROR(D18*(1+VLOOKUP($A19,#REF!,4,0))),D18,D18*(1+VLOOKUP($A19,#REF!,4,0))),"")</f>
        <v/>
      </c>
      <c r="E19" s="141">
        <f>IF(VLOOKUP(E$1,Graphique!$B:$C,2,0),IF(ISERROR(E18*(1+VLOOKUP($A19,#REF!,5,0))),E18,E18*(1+VLOOKUP($A19,#REF!,5,0))),"")</f>
        <v/>
      </c>
      <c r="F19" s="141">
        <f>IF(VLOOKUP(F$1,Graphique!$B:$C,2,0),IF(ISERROR(F18*(1+VLOOKUP($A19,#REF!,6,0))),F18,F18*(1+VLOOKUP($A19,#REF!,6,0))),"")</f>
        <v/>
      </c>
      <c r="G19" s="141">
        <f>IF(VLOOKUP(G$1,Graphique!$B:$C,2,0),IF(ISERROR(G18*(1+VLOOKUP($A19,#REF!,7,0))),G18,G18*(1+VLOOKUP($A19,#REF!,7,0))),"")</f>
        <v/>
      </c>
      <c r="H19" s="141">
        <f>IF(VLOOKUP(H$1,Graphique!$B:$C,2,0),IF(ISERROR(H18*(1+VLOOKUP($A19,#REF!,8,0))),H18,H18*(1+VLOOKUP($A19,#REF!,8,0))),"")</f>
        <v/>
      </c>
      <c r="I19" s="141">
        <f>IF(VLOOKUP(I$1,Graphique!$B:$C,2,0),IF(ISERROR(I18*(1+VLOOKUP($A19,#REF!,9,0))),I18,I18*(1+VLOOKUP($A19,#REF!,9,0))),"")</f>
        <v/>
      </c>
      <c r="J19" s="141">
        <f>IF(VLOOKUP(J$1,Graphique!$B:$C,2,0),IF(ISERROR(J18*(1+VLOOKUP($A19,#REF!,10,0))),J18,J18*(1+VLOOKUP($A19,#REF!,10,0))),"")</f>
        <v/>
      </c>
      <c r="K19" s="141">
        <f>IF(VLOOKUP(K$1,Graphique!$B:$C,2,0),IF(ISERROR(K18*(1+VLOOKUP($A19,#REF!,11,0))),K18,K18*(1+VLOOKUP($A19,#REF!,11,0))),"")</f>
        <v/>
      </c>
      <c r="L19" s="141">
        <f>IF(VLOOKUP(L$1,Graphique!$B:$C,2,0),IF(ISERROR(L18*(1+VLOOKUP($A19,#REF!,12,0))),L18,L18*(1+VLOOKUP($A19,#REF!,12,0))),"")</f>
        <v/>
      </c>
      <c r="M19" s="141">
        <f>IF(VLOOKUP(M$1,Graphique!$B:$C,2,0),IF(ISERROR(M18*(1+VLOOKUP($A19,#REF!,13,0))),M18,M18*(1+VLOOKUP($A19,#REF!,13,0))),"")</f>
        <v/>
      </c>
      <c r="N19" s="141">
        <f>IF(VLOOKUP(N$1,Graphique!$B:$C,2,0),IF(ISERROR(N18*(1+VLOOKUP($A19,#REF!,14,0))),N18,N18*(1+VLOOKUP($A19,#REF!,14,0))),"")</f>
        <v/>
      </c>
      <c r="O19" s="141">
        <f>IF(VLOOKUP(O$1,Graphique!$B:$C,2,0),IF(ISERROR(O18*(1+VLOOKUP($A19,#REF!,15,0))),O18,O18*(1+VLOOKUP($A19,#REF!,15,0))),"")</f>
        <v/>
      </c>
      <c r="P19" s="141">
        <f>IF(VLOOKUP(P$1,Graphique!$B:$C,2,0),IF(ISERROR(P18*(1+VLOOKUP($A19,#REF!,16,0))),P18,P18*(1+VLOOKUP($A19,#REF!,16,0))),"")</f>
        <v/>
      </c>
      <c r="Q19" s="141">
        <f>IF(VLOOKUP(Q$1,Graphique!$B:$C,2,0),IF(ISERROR(Q18*(1+VLOOKUP($A19,#REF!,17,0))),Q18,Q18*(1+VLOOKUP($A19,#REF!,17,0))),"")</f>
        <v/>
      </c>
      <c r="R19" s="141">
        <f>IF(VLOOKUP(R$1,Graphique!$B:$C,2,0),IF(ISERROR(R18*(1+VLOOKUP($A19,#REF!,18,0))),R18,R18*(1+VLOOKUP($A19,#REF!,18,0))),"")</f>
        <v/>
      </c>
      <c r="S19" s="141">
        <f>IF(VLOOKUP(S$1,Graphique!$B:$C,2,0),IF(ISERROR(S18*(1+VLOOKUP($A19,#REF!,19,0))),S18,S18*(1+VLOOKUP($A19,#REF!,19,0))),"")</f>
        <v/>
      </c>
      <c r="T19" s="141">
        <f>IF(VLOOKUP(T$1,Graphique!$B:$C,2,0),IF(ISERROR(T18*(1+VLOOKUP($A19,#REF!,20,0))),T18,T18*(1+VLOOKUP($A19,#REF!,20,0))),"")</f>
        <v/>
      </c>
      <c r="U19" s="141">
        <f>IF(VLOOKUP(U$1,Graphique!$B:$C,2,0),IF(ISERROR(U18*(1+VLOOKUP($A19,#REF!,21,0))),U18,U18*(1+VLOOKUP($A19,#REF!,21,0))),"")</f>
        <v/>
      </c>
      <c r="V19" s="141">
        <f>IF(VLOOKUP(V$1,Graphique!$B:$C,2,0),IF(ISERROR(V18*(1+VLOOKUP($A19,#REF!,22,0))),V18,V18*(1+VLOOKUP($A19,#REF!,22,0))),"")</f>
        <v/>
      </c>
      <c r="W19" s="141">
        <f>IF(VLOOKUP(W$1,Graphique!$B:$C,2,0),IF(ISERROR(W18*(1+VLOOKUP($A19,#REF!,23,0))),W18,W18*(1+VLOOKUP($A19,#REF!,23,0))),"")</f>
        <v/>
      </c>
      <c r="X19" s="141">
        <f>IF(VLOOKUP(X$1,Graphique!$B:$C,2,0),IF(ISERROR(X18*(1+VLOOKUP($A19,#REF!,24,0))),X18,X18*(1+VLOOKUP($A19,#REF!,24,0))),"")</f>
        <v/>
      </c>
      <c r="Y19" s="141">
        <f>IF(VLOOKUP(Y$1,Graphique!$B:$C,2,0),IF(ISERROR(Y18*(1+VLOOKUP($A19,#REF!,25,0))),Y18,Y18*(1+VLOOKUP($A19,#REF!,25,0))),"")</f>
        <v/>
      </c>
      <c r="Z19" s="141">
        <f>IF(VLOOKUP(Z$1,Graphique!$B:$C,2,0),IF(ISERROR(Z18*(1+VLOOKUP($A19,#REF!,26,0))),Z18,Z18*(1+VLOOKUP($A19,#REF!,26,0))),"")</f>
        <v/>
      </c>
      <c r="AA19" s="141">
        <f>IF(VLOOKUP(AA$1,Graphique!$B:$C,2,0),IF(ISERROR(AA18*(1+VLOOKUP($A19,#REF!,27,0))),AA18,AA18*(1+VLOOKUP($A19,#REF!,27,0))),"")</f>
        <v/>
      </c>
      <c r="AB19" s="141">
        <f>IF(VLOOKUP(AB$1,Graphique!$B:$C,2,0),IF(ISERROR(AB18*(1+VLOOKUP($A19,#REF!,28,0))),AB18,AB18*(1+VLOOKUP($A19,#REF!,28,0))),"")</f>
        <v/>
      </c>
      <c r="AC19" s="141">
        <f>IF(VLOOKUP(AC$1,Graphique!$B:$C,2,0),IF(ISERROR(AC18*(1+VLOOKUP($A19,#REF!,29,0))),AC18,AC18*(1+VLOOKUP($A19,#REF!,29,0))),"")</f>
        <v/>
      </c>
      <c r="AD19" s="141">
        <f>IF(VLOOKUP(AD$1,Graphique!$B:$C,2,0),IF(ISERROR(AD18*(1+VLOOKUP($A19,#REF!,30,0))),AD18,AD18*(1+VLOOKUP($A19,#REF!,30,0))),"")</f>
        <v/>
      </c>
      <c r="AE19" s="141">
        <f>IF(VLOOKUP(AE$1,Graphique!$B:$C,2,0),IF(ISERROR(AE18*(1+VLOOKUP($A19,#REF!,31,0))),AE18,AE18*(1+VLOOKUP($A19,#REF!,31,0))),"")</f>
        <v/>
      </c>
      <c r="AF19" s="141">
        <f>IF(VLOOKUP(AF$1,Graphique!$B:$C,2,0),IF(ISERROR(AF18*(1+VLOOKUP($A19,#REF!,32,0))),AF18,AF18*(1+VLOOKUP($A19,#REF!,32,0))),"")</f>
        <v/>
      </c>
    </row>
    <row r="20" ht="13" customHeight="1" s="74">
      <c r="A20" s="135">
        <f>IF(DATE(YEAR(A19),MONTH(A19)+2,)&gt;PerformancesGlissantes!$C$2,PerformancesGlissantes!$C$2,DATE(YEAR(A19),MONTH(A19)+2,))</f>
        <v/>
      </c>
      <c r="B20" s="141">
        <f>IF(VLOOKUP(B$1,Graphique!$B:$C,2,0),IF(ISERROR(B19*(1+VLOOKUP($A20,#REF!,2,0))),B19,B19*(1+VLOOKUP($A20,#REF!,2,0))),"")</f>
        <v/>
      </c>
      <c r="C20" s="141">
        <f>IF(VLOOKUP(C$1,Graphique!$B:$C,2,0),IF(ISERROR(C19*(1+VLOOKUP($A20,#REF!,3,0))),C19,C19*(1+VLOOKUP($A20,#REF!,3,0))),"")</f>
        <v/>
      </c>
      <c r="D20" s="141">
        <f>IF(VLOOKUP(D$1,Graphique!$B:$C,2,0),IF(ISERROR(D19*(1+VLOOKUP($A20,#REF!,4,0))),D19,D19*(1+VLOOKUP($A20,#REF!,4,0))),"")</f>
        <v/>
      </c>
      <c r="E20" s="141">
        <f>IF(VLOOKUP(E$1,Graphique!$B:$C,2,0),IF(ISERROR(E19*(1+VLOOKUP($A20,#REF!,5,0))),E19,E19*(1+VLOOKUP($A20,#REF!,5,0))),"")</f>
        <v/>
      </c>
      <c r="F20" s="141">
        <f>IF(VLOOKUP(F$1,Graphique!$B:$C,2,0),IF(ISERROR(F19*(1+VLOOKUP($A20,#REF!,6,0))),F19,F19*(1+VLOOKUP($A20,#REF!,6,0))),"")</f>
        <v/>
      </c>
      <c r="G20" s="141">
        <f>IF(VLOOKUP(G$1,Graphique!$B:$C,2,0),IF(ISERROR(G19*(1+VLOOKUP($A20,#REF!,7,0))),G19,G19*(1+VLOOKUP($A20,#REF!,7,0))),"")</f>
        <v/>
      </c>
      <c r="H20" s="141">
        <f>IF(VLOOKUP(H$1,Graphique!$B:$C,2,0),IF(ISERROR(H19*(1+VLOOKUP($A20,#REF!,8,0))),H19,H19*(1+VLOOKUP($A20,#REF!,8,0))),"")</f>
        <v/>
      </c>
      <c r="I20" s="141">
        <f>IF(VLOOKUP(I$1,Graphique!$B:$C,2,0),IF(ISERROR(I19*(1+VLOOKUP($A20,#REF!,9,0))),I19,I19*(1+VLOOKUP($A20,#REF!,9,0))),"")</f>
        <v/>
      </c>
      <c r="J20" s="141">
        <f>IF(VLOOKUP(J$1,Graphique!$B:$C,2,0),IF(ISERROR(J19*(1+VLOOKUP($A20,#REF!,10,0))),J19,J19*(1+VLOOKUP($A20,#REF!,10,0))),"")</f>
        <v/>
      </c>
      <c r="K20" s="141">
        <f>IF(VLOOKUP(K$1,Graphique!$B:$C,2,0),IF(ISERROR(K19*(1+VLOOKUP($A20,#REF!,11,0))),K19,K19*(1+VLOOKUP($A20,#REF!,11,0))),"")</f>
        <v/>
      </c>
      <c r="L20" s="141">
        <f>IF(VLOOKUP(L$1,Graphique!$B:$C,2,0),IF(ISERROR(L19*(1+VLOOKUP($A20,#REF!,12,0))),L19,L19*(1+VLOOKUP($A20,#REF!,12,0))),"")</f>
        <v/>
      </c>
      <c r="M20" s="141">
        <f>IF(VLOOKUP(M$1,Graphique!$B:$C,2,0),IF(ISERROR(M19*(1+VLOOKUP($A20,#REF!,13,0))),M19,M19*(1+VLOOKUP($A20,#REF!,13,0))),"")</f>
        <v/>
      </c>
      <c r="N20" s="141">
        <f>IF(VLOOKUP(N$1,Graphique!$B:$C,2,0),IF(ISERROR(N19*(1+VLOOKUP($A20,#REF!,14,0))),N19,N19*(1+VLOOKUP($A20,#REF!,14,0))),"")</f>
        <v/>
      </c>
      <c r="O20" s="141">
        <f>IF(VLOOKUP(O$1,Graphique!$B:$C,2,0),IF(ISERROR(O19*(1+VLOOKUP($A20,#REF!,15,0))),O19,O19*(1+VLOOKUP($A20,#REF!,15,0))),"")</f>
        <v/>
      </c>
      <c r="P20" s="141">
        <f>IF(VLOOKUP(P$1,Graphique!$B:$C,2,0),IF(ISERROR(P19*(1+VLOOKUP($A20,#REF!,16,0))),P19,P19*(1+VLOOKUP($A20,#REF!,16,0))),"")</f>
        <v/>
      </c>
      <c r="Q20" s="141">
        <f>IF(VLOOKUP(Q$1,Graphique!$B:$C,2,0),IF(ISERROR(Q19*(1+VLOOKUP($A20,#REF!,17,0))),Q19,Q19*(1+VLOOKUP($A20,#REF!,17,0))),"")</f>
        <v/>
      </c>
      <c r="R20" s="141">
        <f>IF(VLOOKUP(R$1,Graphique!$B:$C,2,0),IF(ISERROR(R19*(1+VLOOKUP($A20,#REF!,18,0))),R19,R19*(1+VLOOKUP($A20,#REF!,18,0))),"")</f>
        <v/>
      </c>
      <c r="S20" s="141">
        <f>IF(VLOOKUP(S$1,Graphique!$B:$C,2,0),IF(ISERROR(S19*(1+VLOOKUP($A20,#REF!,19,0))),S19,S19*(1+VLOOKUP($A20,#REF!,19,0))),"")</f>
        <v/>
      </c>
      <c r="T20" s="141">
        <f>IF(VLOOKUP(T$1,Graphique!$B:$C,2,0),IF(ISERROR(T19*(1+VLOOKUP($A20,#REF!,20,0))),T19,T19*(1+VLOOKUP($A20,#REF!,20,0))),"")</f>
        <v/>
      </c>
      <c r="U20" s="141">
        <f>IF(VLOOKUP(U$1,Graphique!$B:$C,2,0),IF(ISERROR(U19*(1+VLOOKUP($A20,#REF!,21,0))),U19,U19*(1+VLOOKUP($A20,#REF!,21,0))),"")</f>
        <v/>
      </c>
      <c r="V20" s="141">
        <f>IF(VLOOKUP(V$1,Graphique!$B:$C,2,0),IF(ISERROR(V19*(1+VLOOKUP($A20,#REF!,22,0))),V19,V19*(1+VLOOKUP($A20,#REF!,22,0))),"")</f>
        <v/>
      </c>
      <c r="W20" s="141">
        <f>IF(VLOOKUP(W$1,Graphique!$B:$C,2,0),IF(ISERROR(W19*(1+VLOOKUP($A20,#REF!,23,0))),W19,W19*(1+VLOOKUP($A20,#REF!,23,0))),"")</f>
        <v/>
      </c>
      <c r="X20" s="141">
        <f>IF(VLOOKUP(X$1,Graphique!$B:$C,2,0),IF(ISERROR(X19*(1+VLOOKUP($A20,#REF!,24,0))),X19,X19*(1+VLOOKUP($A20,#REF!,24,0))),"")</f>
        <v/>
      </c>
      <c r="Y20" s="141">
        <f>IF(VLOOKUP(Y$1,Graphique!$B:$C,2,0),IF(ISERROR(Y19*(1+VLOOKUP($A20,#REF!,25,0))),Y19,Y19*(1+VLOOKUP($A20,#REF!,25,0))),"")</f>
        <v/>
      </c>
      <c r="Z20" s="141">
        <f>IF(VLOOKUP(Z$1,Graphique!$B:$C,2,0),IF(ISERROR(Z19*(1+VLOOKUP($A20,#REF!,26,0))),Z19,Z19*(1+VLOOKUP($A20,#REF!,26,0))),"")</f>
        <v/>
      </c>
      <c r="AA20" s="141">
        <f>IF(VLOOKUP(AA$1,Graphique!$B:$C,2,0),IF(ISERROR(AA19*(1+VLOOKUP($A20,#REF!,27,0))),AA19,AA19*(1+VLOOKUP($A20,#REF!,27,0))),"")</f>
        <v/>
      </c>
      <c r="AB20" s="141">
        <f>IF(VLOOKUP(AB$1,Graphique!$B:$C,2,0),IF(ISERROR(AB19*(1+VLOOKUP($A20,#REF!,28,0))),AB19,AB19*(1+VLOOKUP($A20,#REF!,28,0))),"")</f>
        <v/>
      </c>
      <c r="AC20" s="141">
        <f>IF(VLOOKUP(AC$1,Graphique!$B:$C,2,0),IF(ISERROR(AC19*(1+VLOOKUP($A20,#REF!,29,0))),AC19,AC19*(1+VLOOKUP($A20,#REF!,29,0))),"")</f>
        <v/>
      </c>
      <c r="AD20" s="141">
        <f>IF(VLOOKUP(AD$1,Graphique!$B:$C,2,0),IF(ISERROR(AD19*(1+VLOOKUP($A20,#REF!,30,0))),AD19,AD19*(1+VLOOKUP($A20,#REF!,30,0))),"")</f>
        <v/>
      </c>
      <c r="AE20" s="141">
        <f>IF(VLOOKUP(AE$1,Graphique!$B:$C,2,0),IF(ISERROR(AE19*(1+VLOOKUP($A20,#REF!,31,0))),AE19,AE19*(1+VLOOKUP($A20,#REF!,31,0))),"")</f>
        <v/>
      </c>
      <c r="AF20" s="141">
        <f>IF(VLOOKUP(AF$1,Graphique!$B:$C,2,0),IF(ISERROR(AF19*(1+VLOOKUP($A20,#REF!,32,0))),AF19,AF19*(1+VLOOKUP($A20,#REF!,32,0))),"")</f>
        <v/>
      </c>
    </row>
    <row r="21" ht="13" customHeight="1" s="74">
      <c r="A21" s="135">
        <f>IF(DATE(YEAR(A20),MONTH(A20)+2,)&gt;PerformancesGlissantes!$C$2,PerformancesGlissantes!$C$2,DATE(YEAR(A20),MONTH(A20)+2,))</f>
        <v/>
      </c>
      <c r="B21" s="141">
        <f>IF(VLOOKUP(B$1,Graphique!$B:$C,2,0),IF(ISERROR(B20*(1+VLOOKUP($A21,#REF!,2,0))),B20,B20*(1+VLOOKUP($A21,#REF!,2,0))),"")</f>
        <v/>
      </c>
      <c r="C21" s="141">
        <f>IF(VLOOKUP(C$1,Graphique!$B:$C,2,0),IF(ISERROR(C20*(1+VLOOKUP($A21,#REF!,3,0))),C20,C20*(1+VLOOKUP($A21,#REF!,3,0))),"")</f>
        <v/>
      </c>
      <c r="D21" s="141">
        <f>IF(VLOOKUP(D$1,Graphique!$B:$C,2,0),IF(ISERROR(D20*(1+VLOOKUP($A21,#REF!,4,0))),D20,D20*(1+VLOOKUP($A21,#REF!,4,0))),"")</f>
        <v/>
      </c>
      <c r="E21" s="141">
        <f>IF(VLOOKUP(E$1,Graphique!$B:$C,2,0),IF(ISERROR(E20*(1+VLOOKUP($A21,#REF!,5,0))),E20,E20*(1+VLOOKUP($A21,#REF!,5,0))),"")</f>
        <v/>
      </c>
      <c r="F21" s="141">
        <f>IF(VLOOKUP(F$1,Graphique!$B:$C,2,0),IF(ISERROR(F20*(1+VLOOKUP($A21,#REF!,6,0))),F20,F20*(1+VLOOKUP($A21,#REF!,6,0))),"")</f>
        <v/>
      </c>
      <c r="G21" s="141">
        <f>IF(VLOOKUP(G$1,Graphique!$B:$C,2,0),IF(ISERROR(G20*(1+VLOOKUP($A21,#REF!,7,0))),G20,G20*(1+VLOOKUP($A21,#REF!,7,0))),"")</f>
        <v/>
      </c>
      <c r="H21" s="141">
        <f>IF(VLOOKUP(H$1,Graphique!$B:$C,2,0),IF(ISERROR(H20*(1+VLOOKUP($A21,#REF!,8,0))),H20,H20*(1+VLOOKUP($A21,#REF!,8,0))),"")</f>
        <v/>
      </c>
      <c r="I21" s="141">
        <f>IF(VLOOKUP(I$1,Graphique!$B:$C,2,0),IF(ISERROR(I20*(1+VLOOKUP($A21,#REF!,9,0))),I20,I20*(1+VLOOKUP($A21,#REF!,9,0))),"")</f>
        <v/>
      </c>
      <c r="J21" s="141">
        <f>IF(VLOOKUP(J$1,Graphique!$B:$C,2,0),IF(ISERROR(J20*(1+VLOOKUP($A21,#REF!,10,0))),J20,J20*(1+VLOOKUP($A21,#REF!,10,0))),"")</f>
        <v/>
      </c>
      <c r="K21" s="141">
        <f>IF(VLOOKUP(K$1,Graphique!$B:$C,2,0),IF(ISERROR(K20*(1+VLOOKUP($A21,#REF!,11,0))),K20,K20*(1+VLOOKUP($A21,#REF!,11,0))),"")</f>
        <v/>
      </c>
      <c r="L21" s="141">
        <f>IF(VLOOKUP(L$1,Graphique!$B:$C,2,0),IF(ISERROR(L20*(1+VLOOKUP($A21,#REF!,12,0))),L20,L20*(1+VLOOKUP($A21,#REF!,12,0))),"")</f>
        <v/>
      </c>
      <c r="M21" s="141">
        <f>IF(VLOOKUP(M$1,Graphique!$B:$C,2,0),IF(ISERROR(M20*(1+VLOOKUP($A21,#REF!,13,0))),M20,M20*(1+VLOOKUP($A21,#REF!,13,0))),"")</f>
        <v/>
      </c>
      <c r="N21" s="141">
        <f>IF(VLOOKUP(N$1,Graphique!$B:$C,2,0),IF(ISERROR(N20*(1+VLOOKUP($A21,#REF!,14,0))),N20,N20*(1+VLOOKUP($A21,#REF!,14,0))),"")</f>
        <v/>
      </c>
      <c r="O21" s="141">
        <f>IF(VLOOKUP(O$1,Graphique!$B:$C,2,0),IF(ISERROR(O20*(1+VLOOKUP($A21,#REF!,15,0))),O20,O20*(1+VLOOKUP($A21,#REF!,15,0))),"")</f>
        <v/>
      </c>
      <c r="P21" s="141">
        <f>IF(VLOOKUP(P$1,Graphique!$B:$C,2,0),IF(ISERROR(P20*(1+VLOOKUP($A21,#REF!,16,0))),P20,P20*(1+VLOOKUP($A21,#REF!,16,0))),"")</f>
        <v/>
      </c>
      <c r="Q21" s="141">
        <f>IF(VLOOKUP(Q$1,Graphique!$B:$C,2,0),IF(ISERROR(Q20*(1+VLOOKUP($A21,#REF!,17,0))),Q20,Q20*(1+VLOOKUP($A21,#REF!,17,0))),"")</f>
        <v/>
      </c>
      <c r="R21" s="141">
        <f>IF(VLOOKUP(R$1,Graphique!$B:$C,2,0),IF(ISERROR(R20*(1+VLOOKUP($A21,#REF!,18,0))),R20,R20*(1+VLOOKUP($A21,#REF!,18,0))),"")</f>
        <v/>
      </c>
      <c r="S21" s="141">
        <f>IF(VLOOKUP(S$1,Graphique!$B:$C,2,0),IF(ISERROR(S20*(1+VLOOKUP($A21,#REF!,19,0))),S20,S20*(1+VLOOKUP($A21,#REF!,19,0))),"")</f>
        <v/>
      </c>
      <c r="T21" s="141">
        <f>IF(VLOOKUP(T$1,Graphique!$B:$C,2,0),IF(ISERROR(T20*(1+VLOOKUP($A21,#REF!,20,0))),T20,T20*(1+VLOOKUP($A21,#REF!,20,0))),"")</f>
        <v/>
      </c>
      <c r="U21" s="141">
        <f>IF(VLOOKUP(U$1,Graphique!$B:$C,2,0),IF(ISERROR(U20*(1+VLOOKUP($A21,#REF!,21,0))),U20,U20*(1+VLOOKUP($A21,#REF!,21,0))),"")</f>
        <v/>
      </c>
      <c r="V21" s="141">
        <f>IF(VLOOKUP(V$1,Graphique!$B:$C,2,0),IF(ISERROR(V20*(1+VLOOKUP($A21,#REF!,22,0))),V20,V20*(1+VLOOKUP($A21,#REF!,22,0))),"")</f>
        <v/>
      </c>
      <c r="W21" s="141">
        <f>IF(VLOOKUP(W$1,Graphique!$B:$C,2,0),IF(ISERROR(W20*(1+VLOOKUP($A21,#REF!,23,0))),W20,W20*(1+VLOOKUP($A21,#REF!,23,0))),"")</f>
        <v/>
      </c>
      <c r="X21" s="141">
        <f>IF(VLOOKUP(X$1,Graphique!$B:$C,2,0),IF(ISERROR(X20*(1+VLOOKUP($A21,#REF!,24,0))),X20,X20*(1+VLOOKUP($A21,#REF!,24,0))),"")</f>
        <v/>
      </c>
      <c r="Y21" s="141">
        <f>IF(VLOOKUP(Y$1,Graphique!$B:$C,2,0),IF(ISERROR(Y20*(1+VLOOKUP($A21,#REF!,25,0))),Y20,Y20*(1+VLOOKUP($A21,#REF!,25,0))),"")</f>
        <v/>
      </c>
      <c r="Z21" s="141">
        <f>IF(VLOOKUP(Z$1,Graphique!$B:$C,2,0),IF(ISERROR(Z20*(1+VLOOKUP($A21,#REF!,26,0))),Z20,Z20*(1+VLOOKUP($A21,#REF!,26,0))),"")</f>
        <v/>
      </c>
      <c r="AA21" s="141">
        <f>IF(VLOOKUP(AA$1,Graphique!$B:$C,2,0),IF(ISERROR(AA20*(1+VLOOKUP($A21,#REF!,27,0))),AA20,AA20*(1+VLOOKUP($A21,#REF!,27,0))),"")</f>
        <v/>
      </c>
      <c r="AB21" s="141">
        <f>IF(VLOOKUP(AB$1,Graphique!$B:$C,2,0),IF(ISERROR(AB20*(1+VLOOKUP($A21,#REF!,28,0))),AB20,AB20*(1+VLOOKUP($A21,#REF!,28,0))),"")</f>
        <v/>
      </c>
      <c r="AC21" s="141">
        <f>IF(VLOOKUP(AC$1,Graphique!$B:$C,2,0),IF(ISERROR(AC20*(1+VLOOKUP($A21,#REF!,29,0))),AC20,AC20*(1+VLOOKUP($A21,#REF!,29,0))),"")</f>
        <v/>
      </c>
      <c r="AD21" s="141">
        <f>IF(VLOOKUP(AD$1,Graphique!$B:$C,2,0),IF(ISERROR(AD20*(1+VLOOKUP($A21,#REF!,30,0))),AD20,AD20*(1+VLOOKUP($A21,#REF!,30,0))),"")</f>
        <v/>
      </c>
      <c r="AE21" s="141">
        <f>IF(VLOOKUP(AE$1,Graphique!$B:$C,2,0),IF(ISERROR(AE20*(1+VLOOKUP($A21,#REF!,31,0))),AE20,AE20*(1+VLOOKUP($A21,#REF!,31,0))),"")</f>
        <v/>
      </c>
      <c r="AF21" s="141">
        <f>IF(VLOOKUP(AF$1,Graphique!$B:$C,2,0),IF(ISERROR(AF20*(1+VLOOKUP($A21,#REF!,32,0))),AF20,AF20*(1+VLOOKUP($A21,#REF!,32,0))),"")</f>
        <v/>
      </c>
    </row>
    <row r="22" ht="13" customHeight="1" s="74">
      <c r="A22" s="135">
        <f>IF(DATE(YEAR(A21),MONTH(A21)+2,)&gt;PerformancesGlissantes!$C$2,PerformancesGlissantes!$C$2,DATE(YEAR(A21),MONTH(A21)+2,))</f>
        <v/>
      </c>
      <c r="B22" s="141">
        <f>IF(VLOOKUP(B$1,Graphique!$B:$C,2,0),IF(ISERROR(B21*(1+VLOOKUP($A22,#REF!,2,0))),B21,B21*(1+VLOOKUP($A22,#REF!,2,0))),"")</f>
        <v/>
      </c>
      <c r="C22" s="141">
        <f>IF(VLOOKUP(C$1,Graphique!$B:$C,2,0),IF(ISERROR(C21*(1+VLOOKUP($A22,#REF!,3,0))),C21,C21*(1+VLOOKUP($A22,#REF!,3,0))),"")</f>
        <v/>
      </c>
      <c r="D22" s="141">
        <f>IF(VLOOKUP(D$1,Graphique!$B:$C,2,0),IF(ISERROR(D21*(1+VLOOKUP($A22,#REF!,4,0))),D21,D21*(1+VLOOKUP($A22,#REF!,4,0))),"")</f>
        <v/>
      </c>
      <c r="E22" s="141">
        <f>IF(VLOOKUP(E$1,Graphique!$B:$C,2,0),IF(ISERROR(E21*(1+VLOOKUP($A22,#REF!,5,0))),E21,E21*(1+VLOOKUP($A22,#REF!,5,0))),"")</f>
        <v/>
      </c>
      <c r="F22" s="141">
        <f>IF(VLOOKUP(F$1,Graphique!$B:$C,2,0),IF(ISERROR(F21*(1+VLOOKUP($A22,#REF!,6,0))),F21,F21*(1+VLOOKUP($A22,#REF!,6,0))),"")</f>
        <v/>
      </c>
      <c r="G22" s="141">
        <f>IF(VLOOKUP(G$1,Graphique!$B:$C,2,0),IF(ISERROR(G21*(1+VLOOKUP($A22,#REF!,7,0))),G21,G21*(1+VLOOKUP($A22,#REF!,7,0))),"")</f>
        <v/>
      </c>
      <c r="H22" s="141">
        <f>IF(VLOOKUP(H$1,Graphique!$B:$C,2,0),IF(ISERROR(H21*(1+VLOOKUP($A22,#REF!,8,0))),H21,H21*(1+VLOOKUP($A22,#REF!,8,0))),"")</f>
        <v/>
      </c>
      <c r="I22" s="141">
        <f>IF(VLOOKUP(I$1,Graphique!$B:$C,2,0),IF(ISERROR(I21*(1+VLOOKUP($A22,#REF!,9,0))),I21,I21*(1+VLOOKUP($A22,#REF!,9,0))),"")</f>
        <v/>
      </c>
      <c r="J22" s="141">
        <f>IF(VLOOKUP(J$1,Graphique!$B:$C,2,0),IF(ISERROR(J21*(1+VLOOKUP($A22,#REF!,10,0))),J21,J21*(1+VLOOKUP($A22,#REF!,10,0))),"")</f>
        <v/>
      </c>
      <c r="K22" s="141">
        <f>IF(VLOOKUP(K$1,Graphique!$B:$C,2,0),IF(ISERROR(K21*(1+VLOOKUP($A22,#REF!,11,0))),K21,K21*(1+VLOOKUP($A22,#REF!,11,0))),"")</f>
        <v/>
      </c>
      <c r="L22" s="141">
        <f>IF(VLOOKUP(L$1,Graphique!$B:$C,2,0),IF(ISERROR(L21*(1+VLOOKUP($A22,#REF!,12,0))),L21,L21*(1+VLOOKUP($A22,#REF!,12,0))),"")</f>
        <v/>
      </c>
      <c r="M22" s="141">
        <f>IF(VLOOKUP(M$1,Graphique!$B:$C,2,0),IF(ISERROR(M21*(1+VLOOKUP($A22,#REF!,13,0))),M21,M21*(1+VLOOKUP($A22,#REF!,13,0))),"")</f>
        <v/>
      </c>
      <c r="N22" s="141">
        <f>IF(VLOOKUP(N$1,Graphique!$B:$C,2,0),IF(ISERROR(N21*(1+VLOOKUP($A22,#REF!,14,0))),N21,N21*(1+VLOOKUP($A22,#REF!,14,0))),"")</f>
        <v/>
      </c>
      <c r="O22" s="141">
        <f>IF(VLOOKUP(O$1,Graphique!$B:$C,2,0),IF(ISERROR(O21*(1+VLOOKUP($A22,#REF!,15,0))),O21,O21*(1+VLOOKUP($A22,#REF!,15,0))),"")</f>
        <v/>
      </c>
      <c r="P22" s="141">
        <f>IF(VLOOKUP(P$1,Graphique!$B:$C,2,0),IF(ISERROR(P21*(1+VLOOKUP($A22,#REF!,16,0))),P21,P21*(1+VLOOKUP($A22,#REF!,16,0))),"")</f>
        <v/>
      </c>
      <c r="Q22" s="141">
        <f>IF(VLOOKUP(Q$1,Graphique!$B:$C,2,0),IF(ISERROR(Q21*(1+VLOOKUP($A22,#REF!,17,0))),Q21,Q21*(1+VLOOKUP($A22,#REF!,17,0))),"")</f>
        <v/>
      </c>
      <c r="R22" s="141">
        <f>IF(VLOOKUP(R$1,Graphique!$B:$C,2,0),IF(ISERROR(R21*(1+VLOOKUP($A22,#REF!,18,0))),R21,R21*(1+VLOOKUP($A22,#REF!,18,0))),"")</f>
        <v/>
      </c>
      <c r="S22" s="141">
        <f>IF(VLOOKUP(S$1,Graphique!$B:$C,2,0),IF(ISERROR(S21*(1+VLOOKUP($A22,#REF!,19,0))),S21,S21*(1+VLOOKUP($A22,#REF!,19,0))),"")</f>
        <v/>
      </c>
      <c r="T22" s="141">
        <f>IF(VLOOKUP(T$1,Graphique!$B:$C,2,0),IF(ISERROR(T21*(1+VLOOKUP($A22,#REF!,20,0))),T21,T21*(1+VLOOKUP($A22,#REF!,20,0))),"")</f>
        <v/>
      </c>
      <c r="U22" s="141">
        <f>IF(VLOOKUP(U$1,Graphique!$B:$C,2,0),IF(ISERROR(U21*(1+VLOOKUP($A22,#REF!,21,0))),U21,U21*(1+VLOOKUP($A22,#REF!,21,0))),"")</f>
        <v/>
      </c>
      <c r="V22" s="141">
        <f>IF(VLOOKUP(V$1,Graphique!$B:$C,2,0),IF(ISERROR(V21*(1+VLOOKUP($A22,#REF!,22,0))),V21,V21*(1+VLOOKUP($A22,#REF!,22,0))),"")</f>
        <v/>
      </c>
      <c r="W22" s="141">
        <f>IF(VLOOKUP(W$1,Graphique!$B:$C,2,0),IF(ISERROR(W21*(1+VLOOKUP($A22,#REF!,23,0))),W21,W21*(1+VLOOKUP($A22,#REF!,23,0))),"")</f>
        <v/>
      </c>
      <c r="X22" s="141">
        <f>IF(VLOOKUP(X$1,Graphique!$B:$C,2,0),IF(ISERROR(X21*(1+VLOOKUP($A22,#REF!,24,0))),X21,X21*(1+VLOOKUP($A22,#REF!,24,0))),"")</f>
        <v/>
      </c>
      <c r="Y22" s="141">
        <f>IF(VLOOKUP(Y$1,Graphique!$B:$C,2,0),IF(ISERROR(Y21*(1+VLOOKUP($A22,#REF!,25,0))),Y21,Y21*(1+VLOOKUP($A22,#REF!,25,0))),"")</f>
        <v/>
      </c>
      <c r="Z22" s="141">
        <f>IF(VLOOKUP(Z$1,Graphique!$B:$C,2,0),IF(ISERROR(Z21*(1+VLOOKUP($A22,#REF!,26,0))),Z21,Z21*(1+VLOOKUP($A22,#REF!,26,0))),"")</f>
        <v/>
      </c>
      <c r="AA22" s="141">
        <f>IF(VLOOKUP(AA$1,Graphique!$B:$C,2,0),IF(ISERROR(AA21*(1+VLOOKUP($A22,#REF!,27,0))),AA21,AA21*(1+VLOOKUP($A22,#REF!,27,0))),"")</f>
        <v/>
      </c>
      <c r="AB22" s="141">
        <f>IF(VLOOKUP(AB$1,Graphique!$B:$C,2,0),IF(ISERROR(AB21*(1+VLOOKUP($A22,#REF!,28,0))),AB21,AB21*(1+VLOOKUP($A22,#REF!,28,0))),"")</f>
        <v/>
      </c>
      <c r="AC22" s="141">
        <f>IF(VLOOKUP(AC$1,Graphique!$B:$C,2,0),IF(ISERROR(AC21*(1+VLOOKUP($A22,#REF!,29,0))),AC21,AC21*(1+VLOOKUP($A22,#REF!,29,0))),"")</f>
        <v/>
      </c>
      <c r="AD22" s="141">
        <f>IF(VLOOKUP(AD$1,Graphique!$B:$C,2,0),IF(ISERROR(AD21*(1+VLOOKUP($A22,#REF!,30,0))),AD21,AD21*(1+VLOOKUP($A22,#REF!,30,0))),"")</f>
        <v/>
      </c>
      <c r="AE22" s="141">
        <f>IF(VLOOKUP(AE$1,Graphique!$B:$C,2,0),IF(ISERROR(AE21*(1+VLOOKUP($A22,#REF!,31,0))),AE21,AE21*(1+VLOOKUP($A22,#REF!,31,0))),"")</f>
        <v/>
      </c>
      <c r="AF22" s="141">
        <f>IF(VLOOKUP(AF$1,Graphique!$B:$C,2,0),IF(ISERROR(AF21*(1+VLOOKUP($A22,#REF!,32,0))),AF21,AF21*(1+VLOOKUP($A22,#REF!,32,0))),"")</f>
        <v/>
      </c>
    </row>
    <row r="23" ht="13" customHeight="1" s="74">
      <c r="A23" s="135">
        <f>IF(DATE(YEAR(A22),MONTH(A22)+2,)&gt;PerformancesGlissantes!$C$2,PerformancesGlissantes!$C$2,DATE(YEAR(A22),MONTH(A22)+2,))</f>
        <v/>
      </c>
      <c r="B23" s="141">
        <f>IF(VLOOKUP(B$1,Graphique!$B:$C,2,0),IF(ISERROR(B22*(1+VLOOKUP($A23,#REF!,2,0))),B22,B22*(1+VLOOKUP($A23,#REF!,2,0))),"")</f>
        <v/>
      </c>
      <c r="C23" s="141">
        <f>IF(VLOOKUP(C$1,Graphique!$B:$C,2,0),IF(ISERROR(C22*(1+VLOOKUP($A23,#REF!,3,0))),C22,C22*(1+VLOOKUP($A23,#REF!,3,0))),"")</f>
        <v/>
      </c>
      <c r="D23" s="141">
        <f>IF(VLOOKUP(D$1,Graphique!$B:$C,2,0),IF(ISERROR(D22*(1+VLOOKUP($A23,#REF!,4,0))),D22,D22*(1+VLOOKUP($A23,#REF!,4,0))),"")</f>
        <v/>
      </c>
      <c r="E23" s="141">
        <f>IF(VLOOKUP(E$1,Graphique!$B:$C,2,0),IF(ISERROR(E22*(1+VLOOKUP($A23,#REF!,5,0))),E22,E22*(1+VLOOKUP($A23,#REF!,5,0))),"")</f>
        <v/>
      </c>
      <c r="F23" s="141">
        <f>IF(VLOOKUP(F$1,Graphique!$B:$C,2,0),IF(ISERROR(F22*(1+VLOOKUP($A23,#REF!,6,0))),F22,F22*(1+VLOOKUP($A23,#REF!,6,0))),"")</f>
        <v/>
      </c>
      <c r="G23" s="141">
        <f>IF(VLOOKUP(G$1,Graphique!$B:$C,2,0),IF(ISERROR(G22*(1+VLOOKUP($A23,#REF!,7,0))),G22,G22*(1+VLOOKUP($A23,#REF!,7,0))),"")</f>
        <v/>
      </c>
      <c r="H23" s="141">
        <f>IF(VLOOKUP(H$1,Graphique!$B:$C,2,0),IF(ISERROR(H22*(1+VLOOKUP($A23,#REF!,8,0))),H22,H22*(1+VLOOKUP($A23,#REF!,8,0))),"")</f>
        <v/>
      </c>
      <c r="I23" s="141">
        <f>IF(VLOOKUP(I$1,Graphique!$B:$C,2,0),IF(ISERROR(I22*(1+VLOOKUP($A23,#REF!,9,0))),I22,I22*(1+VLOOKUP($A23,#REF!,9,0))),"")</f>
        <v/>
      </c>
      <c r="J23" s="141">
        <f>IF(VLOOKUP(J$1,Graphique!$B:$C,2,0),IF(ISERROR(J22*(1+VLOOKUP($A23,#REF!,10,0))),J22,J22*(1+VLOOKUP($A23,#REF!,10,0))),"")</f>
        <v/>
      </c>
      <c r="K23" s="141">
        <f>IF(VLOOKUP(K$1,Graphique!$B:$C,2,0),IF(ISERROR(K22*(1+VLOOKUP($A23,#REF!,11,0))),K22,K22*(1+VLOOKUP($A23,#REF!,11,0))),"")</f>
        <v/>
      </c>
      <c r="L23" s="141">
        <f>IF(VLOOKUP(L$1,Graphique!$B:$C,2,0),IF(ISERROR(L22*(1+VLOOKUP($A23,#REF!,12,0))),L22,L22*(1+VLOOKUP($A23,#REF!,12,0))),"")</f>
        <v/>
      </c>
      <c r="M23" s="141">
        <f>IF(VLOOKUP(M$1,Graphique!$B:$C,2,0),IF(ISERROR(M22*(1+VLOOKUP($A23,#REF!,13,0))),M22,M22*(1+VLOOKUP($A23,#REF!,13,0))),"")</f>
        <v/>
      </c>
      <c r="N23" s="141">
        <f>IF(VLOOKUP(N$1,Graphique!$B:$C,2,0),IF(ISERROR(N22*(1+VLOOKUP($A23,#REF!,14,0))),N22,N22*(1+VLOOKUP($A23,#REF!,14,0))),"")</f>
        <v/>
      </c>
      <c r="O23" s="141">
        <f>IF(VLOOKUP(O$1,Graphique!$B:$C,2,0),IF(ISERROR(O22*(1+VLOOKUP($A23,#REF!,15,0))),O22,O22*(1+VLOOKUP($A23,#REF!,15,0))),"")</f>
        <v/>
      </c>
      <c r="P23" s="141">
        <f>IF(VLOOKUP(P$1,Graphique!$B:$C,2,0),IF(ISERROR(P22*(1+VLOOKUP($A23,#REF!,16,0))),P22,P22*(1+VLOOKUP($A23,#REF!,16,0))),"")</f>
        <v/>
      </c>
      <c r="Q23" s="141">
        <f>IF(VLOOKUP(Q$1,Graphique!$B:$C,2,0),IF(ISERROR(Q22*(1+VLOOKUP($A23,#REF!,17,0))),Q22,Q22*(1+VLOOKUP($A23,#REF!,17,0))),"")</f>
        <v/>
      </c>
      <c r="R23" s="141">
        <f>IF(VLOOKUP(R$1,Graphique!$B:$C,2,0),IF(ISERROR(R22*(1+VLOOKUP($A23,#REF!,18,0))),R22,R22*(1+VLOOKUP($A23,#REF!,18,0))),"")</f>
        <v/>
      </c>
      <c r="S23" s="141">
        <f>IF(VLOOKUP(S$1,Graphique!$B:$C,2,0),IF(ISERROR(S22*(1+VLOOKUP($A23,#REF!,19,0))),S22,S22*(1+VLOOKUP($A23,#REF!,19,0))),"")</f>
        <v/>
      </c>
      <c r="T23" s="141">
        <f>IF(VLOOKUP(T$1,Graphique!$B:$C,2,0),IF(ISERROR(T22*(1+VLOOKUP($A23,#REF!,20,0))),T22,T22*(1+VLOOKUP($A23,#REF!,20,0))),"")</f>
        <v/>
      </c>
      <c r="U23" s="141">
        <f>IF(VLOOKUP(U$1,Graphique!$B:$C,2,0),IF(ISERROR(U22*(1+VLOOKUP($A23,#REF!,21,0))),U22,U22*(1+VLOOKUP($A23,#REF!,21,0))),"")</f>
        <v/>
      </c>
      <c r="V23" s="141">
        <f>IF(VLOOKUP(V$1,Graphique!$B:$C,2,0),IF(ISERROR(V22*(1+VLOOKUP($A23,#REF!,22,0))),V22,V22*(1+VLOOKUP($A23,#REF!,22,0))),"")</f>
        <v/>
      </c>
      <c r="W23" s="141">
        <f>IF(VLOOKUP(W$1,Graphique!$B:$C,2,0),IF(ISERROR(W22*(1+VLOOKUP($A23,#REF!,23,0))),W22,W22*(1+VLOOKUP($A23,#REF!,23,0))),"")</f>
        <v/>
      </c>
      <c r="X23" s="141">
        <f>IF(VLOOKUP(X$1,Graphique!$B:$C,2,0),IF(ISERROR(X22*(1+VLOOKUP($A23,#REF!,24,0))),X22,X22*(1+VLOOKUP($A23,#REF!,24,0))),"")</f>
        <v/>
      </c>
      <c r="Y23" s="141">
        <f>IF(VLOOKUP(Y$1,Graphique!$B:$C,2,0),IF(ISERROR(Y22*(1+VLOOKUP($A23,#REF!,25,0))),Y22,Y22*(1+VLOOKUP($A23,#REF!,25,0))),"")</f>
        <v/>
      </c>
      <c r="Z23" s="141">
        <f>IF(VLOOKUP(Z$1,Graphique!$B:$C,2,0),IF(ISERROR(Z22*(1+VLOOKUP($A23,#REF!,26,0))),Z22,Z22*(1+VLOOKUP($A23,#REF!,26,0))),"")</f>
        <v/>
      </c>
      <c r="AA23" s="141">
        <f>IF(VLOOKUP(AA$1,Graphique!$B:$C,2,0),IF(ISERROR(AA22*(1+VLOOKUP($A23,#REF!,27,0))),AA22,AA22*(1+VLOOKUP($A23,#REF!,27,0))),"")</f>
        <v/>
      </c>
      <c r="AB23" s="141">
        <f>IF(VLOOKUP(AB$1,Graphique!$B:$C,2,0),IF(ISERROR(AB22*(1+VLOOKUP($A23,#REF!,28,0))),AB22,AB22*(1+VLOOKUP($A23,#REF!,28,0))),"")</f>
        <v/>
      </c>
      <c r="AC23" s="141">
        <f>IF(VLOOKUP(AC$1,Graphique!$B:$C,2,0),IF(ISERROR(AC22*(1+VLOOKUP($A23,#REF!,29,0))),AC22,AC22*(1+VLOOKUP($A23,#REF!,29,0))),"")</f>
        <v/>
      </c>
      <c r="AD23" s="141">
        <f>IF(VLOOKUP(AD$1,Graphique!$B:$C,2,0),IF(ISERROR(AD22*(1+VLOOKUP($A23,#REF!,30,0))),AD22,AD22*(1+VLOOKUP($A23,#REF!,30,0))),"")</f>
        <v/>
      </c>
      <c r="AE23" s="141">
        <f>IF(VLOOKUP(AE$1,Graphique!$B:$C,2,0),IF(ISERROR(AE22*(1+VLOOKUP($A23,#REF!,31,0))),AE22,AE22*(1+VLOOKUP($A23,#REF!,31,0))),"")</f>
        <v/>
      </c>
      <c r="AF23" s="141">
        <f>IF(VLOOKUP(AF$1,Graphique!$B:$C,2,0),IF(ISERROR(AF22*(1+VLOOKUP($A23,#REF!,32,0))),AF22,AF22*(1+VLOOKUP($A23,#REF!,32,0))),"")</f>
        <v/>
      </c>
    </row>
    <row r="24" ht="13" customHeight="1" s="74">
      <c r="A24" s="135">
        <f>IF(DATE(YEAR(A23),MONTH(A23)+2,)&gt;PerformancesGlissantes!$C$2,PerformancesGlissantes!$C$2,DATE(YEAR(A23),MONTH(A23)+2,))</f>
        <v/>
      </c>
      <c r="B24" s="141">
        <f>IF(VLOOKUP(B$1,Graphique!$B:$C,2,0),IF(ISERROR(B23*(1+VLOOKUP($A24,#REF!,2,0))),B23,B23*(1+VLOOKUP($A24,#REF!,2,0))),"")</f>
        <v/>
      </c>
      <c r="C24" s="141">
        <f>IF(VLOOKUP(C$1,Graphique!$B:$C,2,0),IF(ISERROR(C23*(1+VLOOKUP($A24,#REF!,3,0))),C23,C23*(1+VLOOKUP($A24,#REF!,3,0))),"")</f>
        <v/>
      </c>
      <c r="D24" s="141">
        <f>IF(VLOOKUP(D$1,Graphique!$B:$C,2,0),IF(ISERROR(D23*(1+VLOOKUP($A24,#REF!,4,0))),D23,D23*(1+VLOOKUP($A24,#REF!,4,0))),"")</f>
        <v/>
      </c>
      <c r="E24" s="141">
        <f>IF(VLOOKUP(E$1,Graphique!$B:$C,2,0),IF(ISERROR(E23*(1+VLOOKUP($A24,#REF!,5,0))),E23,E23*(1+VLOOKUP($A24,#REF!,5,0))),"")</f>
        <v/>
      </c>
      <c r="F24" s="141">
        <f>IF(VLOOKUP(F$1,Graphique!$B:$C,2,0),IF(ISERROR(F23*(1+VLOOKUP($A24,#REF!,6,0))),F23,F23*(1+VLOOKUP($A24,#REF!,6,0))),"")</f>
        <v/>
      </c>
      <c r="G24" s="141">
        <f>IF(VLOOKUP(G$1,Graphique!$B:$C,2,0),IF(ISERROR(G23*(1+VLOOKUP($A24,#REF!,7,0))),G23,G23*(1+VLOOKUP($A24,#REF!,7,0))),"")</f>
        <v/>
      </c>
      <c r="H24" s="141">
        <f>IF(VLOOKUP(H$1,Graphique!$B:$C,2,0),IF(ISERROR(H23*(1+VLOOKUP($A24,#REF!,8,0))),H23,H23*(1+VLOOKUP($A24,#REF!,8,0))),"")</f>
        <v/>
      </c>
      <c r="I24" s="141">
        <f>IF(VLOOKUP(I$1,Graphique!$B:$C,2,0),IF(ISERROR(I23*(1+VLOOKUP($A24,#REF!,9,0))),I23,I23*(1+VLOOKUP($A24,#REF!,9,0))),"")</f>
        <v/>
      </c>
      <c r="J24" s="141">
        <f>IF(VLOOKUP(J$1,Graphique!$B:$C,2,0),IF(ISERROR(J23*(1+VLOOKUP($A24,#REF!,10,0))),J23,J23*(1+VLOOKUP($A24,#REF!,10,0))),"")</f>
        <v/>
      </c>
      <c r="K24" s="141">
        <f>IF(VLOOKUP(K$1,Graphique!$B:$C,2,0),IF(ISERROR(K23*(1+VLOOKUP($A24,#REF!,11,0))),K23,K23*(1+VLOOKUP($A24,#REF!,11,0))),"")</f>
        <v/>
      </c>
      <c r="L24" s="141">
        <f>IF(VLOOKUP(L$1,Graphique!$B:$C,2,0),IF(ISERROR(L23*(1+VLOOKUP($A24,#REF!,12,0))),L23,L23*(1+VLOOKUP($A24,#REF!,12,0))),"")</f>
        <v/>
      </c>
      <c r="M24" s="141">
        <f>IF(VLOOKUP(M$1,Graphique!$B:$C,2,0),IF(ISERROR(M23*(1+VLOOKUP($A24,#REF!,13,0))),M23,M23*(1+VLOOKUP($A24,#REF!,13,0))),"")</f>
        <v/>
      </c>
      <c r="N24" s="141">
        <f>IF(VLOOKUP(N$1,Graphique!$B:$C,2,0),IF(ISERROR(N23*(1+VLOOKUP($A24,#REF!,14,0))),N23,N23*(1+VLOOKUP($A24,#REF!,14,0))),"")</f>
        <v/>
      </c>
      <c r="O24" s="141">
        <f>IF(VLOOKUP(O$1,Graphique!$B:$C,2,0),IF(ISERROR(O23*(1+VLOOKUP($A24,#REF!,15,0))),O23,O23*(1+VLOOKUP($A24,#REF!,15,0))),"")</f>
        <v/>
      </c>
      <c r="P24" s="141">
        <f>IF(VLOOKUP(P$1,Graphique!$B:$C,2,0),IF(ISERROR(P23*(1+VLOOKUP($A24,#REF!,16,0))),P23,P23*(1+VLOOKUP($A24,#REF!,16,0))),"")</f>
        <v/>
      </c>
      <c r="Q24" s="141">
        <f>IF(VLOOKUP(Q$1,Graphique!$B:$C,2,0),IF(ISERROR(Q23*(1+VLOOKUP($A24,#REF!,17,0))),Q23,Q23*(1+VLOOKUP($A24,#REF!,17,0))),"")</f>
        <v/>
      </c>
      <c r="R24" s="141">
        <f>IF(VLOOKUP(R$1,Graphique!$B:$C,2,0),IF(ISERROR(R23*(1+VLOOKUP($A24,#REF!,18,0))),R23,R23*(1+VLOOKUP($A24,#REF!,18,0))),"")</f>
        <v/>
      </c>
      <c r="S24" s="141">
        <f>IF(VLOOKUP(S$1,Graphique!$B:$C,2,0),IF(ISERROR(S23*(1+VLOOKUP($A24,#REF!,19,0))),S23,S23*(1+VLOOKUP($A24,#REF!,19,0))),"")</f>
        <v/>
      </c>
      <c r="T24" s="141">
        <f>IF(VLOOKUP(T$1,Graphique!$B:$C,2,0),IF(ISERROR(T23*(1+VLOOKUP($A24,#REF!,20,0))),T23,T23*(1+VLOOKUP($A24,#REF!,20,0))),"")</f>
        <v/>
      </c>
      <c r="U24" s="141">
        <f>IF(VLOOKUP(U$1,Graphique!$B:$C,2,0),IF(ISERROR(U23*(1+VLOOKUP($A24,#REF!,21,0))),U23,U23*(1+VLOOKUP($A24,#REF!,21,0))),"")</f>
        <v/>
      </c>
      <c r="V24" s="141">
        <f>IF(VLOOKUP(V$1,Graphique!$B:$C,2,0),IF(ISERROR(V23*(1+VLOOKUP($A24,#REF!,22,0))),V23,V23*(1+VLOOKUP($A24,#REF!,22,0))),"")</f>
        <v/>
      </c>
      <c r="W24" s="141">
        <f>IF(VLOOKUP(W$1,Graphique!$B:$C,2,0),IF(ISERROR(W23*(1+VLOOKUP($A24,#REF!,23,0))),W23,W23*(1+VLOOKUP($A24,#REF!,23,0))),"")</f>
        <v/>
      </c>
      <c r="X24" s="141">
        <f>IF(VLOOKUP(X$1,Graphique!$B:$C,2,0),IF(ISERROR(X23*(1+VLOOKUP($A24,#REF!,24,0))),X23,X23*(1+VLOOKUP($A24,#REF!,24,0))),"")</f>
        <v/>
      </c>
      <c r="Y24" s="141">
        <f>IF(VLOOKUP(Y$1,Graphique!$B:$C,2,0),IF(ISERROR(Y23*(1+VLOOKUP($A24,#REF!,25,0))),Y23,Y23*(1+VLOOKUP($A24,#REF!,25,0))),"")</f>
        <v/>
      </c>
      <c r="Z24" s="141">
        <f>IF(VLOOKUP(Z$1,Graphique!$B:$C,2,0),IF(ISERROR(Z23*(1+VLOOKUP($A24,#REF!,26,0))),Z23,Z23*(1+VLOOKUP($A24,#REF!,26,0))),"")</f>
        <v/>
      </c>
      <c r="AA24" s="141">
        <f>IF(VLOOKUP(AA$1,Graphique!$B:$C,2,0),IF(ISERROR(AA23*(1+VLOOKUP($A24,#REF!,27,0))),AA23,AA23*(1+VLOOKUP($A24,#REF!,27,0))),"")</f>
        <v/>
      </c>
      <c r="AB24" s="141">
        <f>IF(VLOOKUP(AB$1,Graphique!$B:$C,2,0),IF(ISERROR(AB23*(1+VLOOKUP($A24,#REF!,28,0))),AB23,AB23*(1+VLOOKUP($A24,#REF!,28,0))),"")</f>
        <v/>
      </c>
      <c r="AC24" s="141">
        <f>IF(VLOOKUP(AC$1,Graphique!$B:$C,2,0),IF(ISERROR(AC23*(1+VLOOKUP($A24,#REF!,29,0))),AC23,AC23*(1+VLOOKUP($A24,#REF!,29,0))),"")</f>
        <v/>
      </c>
      <c r="AD24" s="141">
        <f>IF(VLOOKUP(AD$1,Graphique!$B:$C,2,0),IF(ISERROR(AD23*(1+VLOOKUP($A24,#REF!,30,0))),AD23,AD23*(1+VLOOKUP($A24,#REF!,30,0))),"")</f>
        <v/>
      </c>
      <c r="AE24" s="141">
        <f>IF(VLOOKUP(AE$1,Graphique!$B:$C,2,0),IF(ISERROR(AE23*(1+VLOOKUP($A24,#REF!,31,0))),AE23,AE23*(1+VLOOKUP($A24,#REF!,31,0))),"")</f>
        <v/>
      </c>
      <c r="AF24" s="141">
        <f>IF(VLOOKUP(AF$1,Graphique!$B:$C,2,0),IF(ISERROR(AF23*(1+VLOOKUP($A24,#REF!,32,0))),AF23,AF23*(1+VLOOKUP($A24,#REF!,32,0))),"")</f>
        <v/>
      </c>
    </row>
    <row r="25" ht="13" customHeight="1" s="74">
      <c r="A25" s="135">
        <f>IF(DATE(YEAR(A24),MONTH(A24)+2,)&gt;PerformancesGlissantes!$C$2,PerformancesGlissantes!$C$2,DATE(YEAR(A24),MONTH(A24)+2,))</f>
        <v/>
      </c>
      <c r="B25" s="141">
        <f>IF(VLOOKUP(B$1,Graphique!$B:$C,2,0),IF(ISERROR(B24*(1+VLOOKUP($A25,#REF!,2,0))),B24,B24*(1+VLOOKUP($A25,#REF!,2,0))),"")</f>
        <v/>
      </c>
      <c r="C25" s="141">
        <f>IF(VLOOKUP(C$1,Graphique!$B:$C,2,0),IF(ISERROR(C24*(1+VLOOKUP($A25,#REF!,3,0))),C24,C24*(1+VLOOKUP($A25,#REF!,3,0))),"")</f>
        <v/>
      </c>
      <c r="D25" s="141">
        <f>IF(VLOOKUP(D$1,Graphique!$B:$C,2,0),IF(ISERROR(D24*(1+VLOOKUP($A25,#REF!,4,0))),D24,D24*(1+VLOOKUP($A25,#REF!,4,0))),"")</f>
        <v/>
      </c>
      <c r="E25" s="141">
        <f>IF(VLOOKUP(E$1,Graphique!$B:$C,2,0),IF(ISERROR(E24*(1+VLOOKUP($A25,#REF!,5,0))),E24,E24*(1+VLOOKUP($A25,#REF!,5,0))),"")</f>
        <v/>
      </c>
      <c r="F25" s="141">
        <f>IF(VLOOKUP(F$1,Graphique!$B:$C,2,0),IF(ISERROR(F24*(1+VLOOKUP($A25,#REF!,6,0))),F24,F24*(1+VLOOKUP($A25,#REF!,6,0))),"")</f>
        <v/>
      </c>
      <c r="G25" s="141">
        <f>IF(VLOOKUP(G$1,Graphique!$B:$C,2,0),IF(ISERROR(G24*(1+VLOOKUP($A25,#REF!,7,0))),G24,G24*(1+VLOOKUP($A25,#REF!,7,0))),"")</f>
        <v/>
      </c>
      <c r="H25" s="141">
        <f>IF(VLOOKUP(H$1,Graphique!$B:$C,2,0),IF(ISERROR(H24*(1+VLOOKUP($A25,#REF!,8,0))),H24,H24*(1+VLOOKUP($A25,#REF!,8,0))),"")</f>
        <v/>
      </c>
      <c r="I25" s="141">
        <f>IF(VLOOKUP(I$1,Graphique!$B:$C,2,0),IF(ISERROR(I24*(1+VLOOKUP($A25,#REF!,9,0))),I24,I24*(1+VLOOKUP($A25,#REF!,9,0))),"")</f>
        <v/>
      </c>
      <c r="J25" s="141">
        <f>IF(VLOOKUP(J$1,Graphique!$B:$C,2,0),IF(ISERROR(J24*(1+VLOOKUP($A25,#REF!,10,0))),J24,J24*(1+VLOOKUP($A25,#REF!,10,0))),"")</f>
        <v/>
      </c>
      <c r="K25" s="141">
        <f>IF(VLOOKUP(K$1,Graphique!$B:$C,2,0),IF(ISERROR(K24*(1+VLOOKUP($A25,#REF!,11,0))),K24,K24*(1+VLOOKUP($A25,#REF!,11,0))),"")</f>
        <v/>
      </c>
      <c r="L25" s="141">
        <f>IF(VLOOKUP(L$1,Graphique!$B:$C,2,0),IF(ISERROR(L24*(1+VLOOKUP($A25,#REF!,12,0))),L24,L24*(1+VLOOKUP($A25,#REF!,12,0))),"")</f>
        <v/>
      </c>
      <c r="M25" s="141">
        <f>IF(VLOOKUP(M$1,Graphique!$B:$C,2,0),IF(ISERROR(M24*(1+VLOOKUP($A25,#REF!,13,0))),M24,M24*(1+VLOOKUP($A25,#REF!,13,0))),"")</f>
        <v/>
      </c>
      <c r="N25" s="141">
        <f>IF(VLOOKUP(N$1,Graphique!$B:$C,2,0),IF(ISERROR(N24*(1+VLOOKUP($A25,#REF!,14,0))),N24,N24*(1+VLOOKUP($A25,#REF!,14,0))),"")</f>
        <v/>
      </c>
      <c r="O25" s="141">
        <f>IF(VLOOKUP(O$1,Graphique!$B:$C,2,0),IF(ISERROR(O24*(1+VLOOKUP($A25,#REF!,15,0))),O24,O24*(1+VLOOKUP($A25,#REF!,15,0))),"")</f>
        <v/>
      </c>
      <c r="P25" s="141">
        <f>IF(VLOOKUP(P$1,Graphique!$B:$C,2,0),IF(ISERROR(P24*(1+VLOOKUP($A25,#REF!,16,0))),P24,P24*(1+VLOOKUP($A25,#REF!,16,0))),"")</f>
        <v/>
      </c>
      <c r="Q25" s="141">
        <f>IF(VLOOKUP(Q$1,Graphique!$B:$C,2,0),IF(ISERROR(Q24*(1+VLOOKUP($A25,#REF!,17,0))),Q24,Q24*(1+VLOOKUP($A25,#REF!,17,0))),"")</f>
        <v/>
      </c>
      <c r="R25" s="141">
        <f>IF(VLOOKUP(R$1,Graphique!$B:$C,2,0),IF(ISERROR(R24*(1+VLOOKUP($A25,#REF!,18,0))),R24,R24*(1+VLOOKUP($A25,#REF!,18,0))),"")</f>
        <v/>
      </c>
      <c r="S25" s="141">
        <f>IF(VLOOKUP(S$1,Graphique!$B:$C,2,0),IF(ISERROR(S24*(1+VLOOKUP($A25,#REF!,19,0))),S24,S24*(1+VLOOKUP($A25,#REF!,19,0))),"")</f>
        <v/>
      </c>
      <c r="T25" s="141">
        <f>IF(VLOOKUP(T$1,Graphique!$B:$C,2,0),IF(ISERROR(T24*(1+VLOOKUP($A25,#REF!,20,0))),T24,T24*(1+VLOOKUP($A25,#REF!,20,0))),"")</f>
        <v/>
      </c>
      <c r="U25" s="141">
        <f>IF(VLOOKUP(U$1,Graphique!$B:$C,2,0),IF(ISERROR(U24*(1+VLOOKUP($A25,#REF!,21,0))),U24,U24*(1+VLOOKUP($A25,#REF!,21,0))),"")</f>
        <v/>
      </c>
      <c r="V25" s="141">
        <f>IF(VLOOKUP(V$1,Graphique!$B:$C,2,0),IF(ISERROR(V24*(1+VLOOKUP($A25,#REF!,22,0))),V24,V24*(1+VLOOKUP($A25,#REF!,22,0))),"")</f>
        <v/>
      </c>
      <c r="W25" s="141">
        <f>IF(VLOOKUP(W$1,Graphique!$B:$C,2,0),IF(ISERROR(W24*(1+VLOOKUP($A25,#REF!,23,0))),W24,W24*(1+VLOOKUP($A25,#REF!,23,0))),"")</f>
        <v/>
      </c>
      <c r="X25" s="141">
        <f>IF(VLOOKUP(X$1,Graphique!$B:$C,2,0),IF(ISERROR(X24*(1+VLOOKUP($A25,#REF!,24,0))),X24,X24*(1+VLOOKUP($A25,#REF!,24,0))),"")</f>
        <v/>
      </c>
      <c r="Y25" s="141">
        <f>IF(VLOOKUP(Y$1,Graphique!$B:$C,2,0),IF(ISERROR(Y24*(1+VLOOKUP($A25,#REF!,25,0))),Y24,Y24*(1+VLOOKUP($A25,#REF!,25,0))),"")</f>
        <v/>
      </c>
      <c r="Z25" s="141">
        <f>IF(VLOOKUP(Z$1,Graphique!$B:$C,2,0),IF(ISERROR(Z24*(1+VLOOKUP($A25,#REF!,26,0))),Z24,Z24*(1+VLOOKUP($A25,#REF!,26,0))),"")</f>
        <v/>
      </c>
      <c r="AA25" s="141">
        <f>IF(VLOOKUP(AA$1,Graphique!$B:$C,2,0),IF(ISERROR(AA24*(1+VLOOKUP($A25,#REF!,27,0))),AA24,AA24*(1+VLOOKUP($A25,#REF!,27,0))),"")</f>
        <v/>
      </c>
      <c r="AB25" s="141">
        <f>IF(VLOOKUP(AB$1,Graphique!$B:$C,2,0),IF(ISERROR(AB24*(1+VLOOKUP($A25,#REF!,28,0))),AB24,AB24*(1+VLOOKUP($A25,#REF!,28,0))),"")</f>
        <v/>
      </c>
      <c r="AC25" s="141">
        <f>IF(VLOOKUP(AC$1,Graphique!$B:$C,2,0),IF(ISERROR(AC24*(1+VLOOKUP($A25,#REF!,29,0))),AC24,AC24*(1+VLOOKUP($A25,#REF!,29,0))),"")</f>
        <v/>
      </c>
      <c r="AD25" s="141">
        <f>IF(VLOOKUP(AD$1,Graphique!$B:$C,2,0),IF(ISERROR(AD24*(1+VLOOKUP($A25,#REF!,30,0))),AD24,AD24*(1+VLOOKUP($A25,#REF!,30,0))),"")</f>
        <v/>
      </c>
      <c r="AE25" s="141">
        <f>IF(VLOOKUP(AE$1,Graphique!$B:$C,2,0),IF(ISERROR(AE24*(1+VLOOKUP($A25,#REF!,31,0))),AE24,AE24*(1+VLOOKUP($A25,#REF!,31,0))),"")</f>
        <v/>
      </c>
      <c r="AF25" s="141">
        <f>IF(VLOOKUP(AF$1,Graphique!$B:$C,2,0),IF(ISERROR(AF24*(1+VLOOKUP($A25,#REF!,32,0))),AF24,AF24*(1+VLOOKUP($A25,#REF!,32,0))),"")</f>
        <v/>
      </c>
    </row>
    <row r="26" ht="13" customHeight="1" s="74">
      <c r="A26" s="135">
        <f>IF(DATE(YEAR(A25),MONTH(A25)+2,)&gt;PerformancesGlissantes!$C$2,PerformancesGlissantes!$C$2,DATE(YEAR(A25),MONTH(A25)+2,))</f>
        <v/>
      </c>
      <c r="B26" s="141">
        <f>IF(VLOOKUP(B$1,Graphique!$B:$C,2,0),IF(ISERROR(B25*(1+VLOOKUP($A26,#REF!,2,0))),B25,B25*(1+VLOOKUP($A26,#REF!,2,0))),"")</f>
        <v/>
      </c>
      <c r="C26" s="141">
        <f>IF(VLOOKUP(C$1,Graphique!$B:$C,2,0),IF(ISERROR(C25*(1+VLOOKUP($A26,#REF!,3,0))),C25,C25*(1+VLOOKUP($A26,#REF!,3,0))),"")</f>
        <v/>
      </c>
      <c r="D26" s="141">
        <f>IF(VLOOKUP(D$1,Graphique!$B:$C,2,0),IF(ISERROR(D25*(1+VLOOKUP($A26,#REF!,4,0))),D25,D25*(1+VLOOKUP($A26,#REF!,4,0))),"")</f>
        <v/>
      </c>
      <c r="E26" s="141">
        <f>IF(VLOOKUP(E$1,Graphique!$B:$C,2,0),IF(ISERROR(E25*(1+VLOOKUP($A26,#REF!,5,0))),E25,E25*(1+VLOOKUP($A26,#REF!,5,0))),"")</f>
        <v/>
      </c>
      <c r="F26" s="141">
        <f>IF(VLOOKUP(F$1,Graphique!$B:$C,2,0),IF(ISERROR(F25*(1+VLOOKUP($A26,#REF!,6,0))),F25,F25*(1+VLOOKUP($A26,#REF!,6,0))),"")</f>
        <v/>
      </c>
      <c r="G26" s="141">
        <f>IF(VLOOKUP(G$1,Graphique!$B:$C,2,0),IF(ISERROR(G25*(1+VLOOKUP($A26,#REF!,7,0))),G25,G25*(1+VLOOKUP($A26,#REF!,7,0))),"")</f>
        <v/>
      </c>
      <c r="H26" s="141">
        <f>IF(VLOOKUP(H$1,Graphique!$B:$C,2,0),IF(ISERROR(H25*(1+VLOOKUP($A26,#REF!,8,0))),H25,H25*(1+VLOOKUP($A26,#REF!,8,0))),"")</f>
        <v/>
      </c>
      <c r="I26" s="141">
        <f>IF(VLOOKUP(I$1,Graphique!$B:$C,2,0),IF(ISERROR(I25*(1+VLOOKUP($A26,#REF!,9,0))),I25,I25*(1+VLOOKUP($A26,#REF!,9,0))),"")</f>
        <v/>
      </c>
      <c r="J26" s="141">
        <f>IF(VLOOKUP(J$1,Graphique!$B:$C,2,0),IF(ISERROR(J25*(1+VLOOKUP($A26,#REF!,10,0))),J25,J25*(1+VLOOKUP($A26,#REF!,10,0))),"")</f>
        <v/>
      </c>
      <c r="K26" s="141">
        <f>IF(VLOOKUP(K$1,Graphique!$B:$C,2,0),IF(ISERROR(K25*(1+VLOOKUP($A26,#REF!,11,0))),K25,K25*(1+VLOOKUP($A26,#REF!,11,0))),"")</f>
        <v/>
      </c>
      <c r="L26" s="141">
        <f>IF(VLOOKUP(L$1,Graphique!$B:$C,2,0),IF(ISERROR(L25*(1+VLOOKUP($A26,#REF!,12,0))),L25,L25*(1+VLOOKUP($A26,#REF!,12,0))),"")</f>
        <v/>
      </c>
      <c r="M26" s="141">
        <f>IF(VLOOKUP(M$1,Graphique!$B:$C,2,0),IF(ISERROR(M25*(1+VLOOKUP($A26,#REF!,13,0))),M25,M25*(1+VLOOKUP($A26,#REF!,13,0))),"")</f>
        <v/>
      </c>
      <c r="N26" s="141">
        <f>IF(VLOOKUP(N$1,Graphique!$B:$C,2,0),IF(ISERROR(N25*(1+VLOOKUP($A26,#REF!,14,0))),N25,N25*(1+VLOOKUP($A26,#REF!,14,0))),"")</f>
        <v/>
      </c>
      <c r="O26" s="141">
        <f>IF(VLOOKUP(O$1,Graphique!$B:$C,2,0),IF(ISERROR(O25*(1+VLOOKUP($A26,#REF!,15,0))),O25,O25*(1+VLOOKUP($A26,#REF!,15,0))),"")</f>
        <v/>
      </c>
      <c r="P26" s="141">
        <f>IF(VLOOKUP(P$1,Graphique!$B:$C,2,0),IF(ISERROR(P25*(1+VLOOKUP($A26,#REF!,16,0))),P25,P25*(1+VLOOKUP($A26,#REF!,16,0))),"")</f>
        <v/>
      </c>
      <c r="Q26" s="141">
        <f>IF(VLOOKUP(Q$1,Graphique!$B:$C,2,0),IF(ISERROR(Q25*(1+VLOOKUP($A26,#REF!,17,0))),Q25,Q25*(1+VLOOKUP($A26,#REF!,17,0))),"")</f>
        <v/>
      </c>
      <c r="R26" s="141">
        <f>IF(VLOOKUP(R$1,Graphique!$B:$C,2,0),IF(ISERROR(R25*(1+VLOOKUP($A26,#REF!,18,0))),R25,R25*(1+VLOOKUP($A26,#REF!,18,0))),"")</f>
        <v/>
      </c>
      <c r="S26" s="141">
        <f>IF(VLOOKUP(S$1,Graphique!$B:$C,2,0),IF(ISERROR(S25*(1+VLOOKUP($A26,#REF!,19,0))),S25,S25*(1+VLOOKUP($A26,#REF!,19,0))),"")</f>
        <v/>
      </c>
      <c r="T26" s="141">
        <f>IF(VLOOKUP(T$1,Graphique!$B:$C,2,0),IF(ISERROR(T25*(1+VLOOKUP($A26,#REF!,20,0))),T25,T25*(1+VLOOKUP($A26,#REF!,20,0))),"")</f>
        <v/>
      </c>
      <c r="U26" s="141">
        <f>IF(VLOOKUP(U$1,Graphique!$B:$C,2,0),IF(ISERROR(U25*(1+VLOOKUP($A26,#REF!,21,0))),U25,U25*(1+VLOOKUP($A26,#REF!,21,0))),"")</f>
        <v/>
      </c>
      <c r="V26" s="141">
        <f>IF(VLOOKUP(V$1,Graphique!$B:$C,2,0),IF(ISERROR(V25*(1+VLOOKUP($A26,#REF!,22,0))),V25,V25*(1+VLOOKUP($A26,#REF!,22,0))),"")</f>
        <v/>
      </c>
      <c r="W26" s="141">
        <f>IF(VLOOKUP(W$1,Graphique!$B:$C,2,0),IF(ISERROR(W25*(1+VLOOKUP($A26,#REF!,23,0))),W25,W25*(1+VLOOKUP($A26,#REF!,23,0))),"")</f>
        <v/>
      </c>
      <c r="X26" s="141">
        <f>IF(VLOOKUP(X$1,Graphique!$B:$C,2,0),IF(ISERROR(X25*(1+VLOOKUP($A26,#REF!,24,0))),X25,X25*(1+VLOOKUP($A26,#REF!,24,0))),"")</f>
        <v/>
      </c>
      <c r="Y26" s="141">
        <f>IF(VLOOKUP(Y$1,Graphique!$B:$C,2,0),IF(ISERROR(Y25*(1+VLOOKUP($A26,#REF!,25,0))),Y25,Y25*(1+VLOOKUP($A26,#REF!,25,0))),"")</f>
        <v/>
      </c>
      <c r="Z26" s="141">
        <f>IF(VLOOKUP(Z$1,Graphique!$B:$C,2,0),IF(ISERROR(Z25*(1+VLOOKUP($A26,#REF!,26,0))),Z25,Z25*(1+VLOOKUP($A26,#REF!,26,0))),"")</f>
        <v/>
      </c>
      <c r="AA26" s="141">
        <f>IF(VLOOKUP(AA$1,Graphique!$B:$C,2,0),IF(ISERROR(AA25*(1+VLOOKUP($A26,#REF!,27,0))),AA25,AA25*(1+VLOOKUP($A26,#REF!,27,0))),"")</f>
        <v/>
      </c>
      <c r="AB26" s="141">
        <f>IF(VLOOKUP(AB$1,Graphique!$B:$C,2,0),IF(ISERROR(AB25*(1+VLOOKUP($A26,#REF!,28,0))),AB25,AB25*(1+VLOOKUP($A26,#REF!,28,0))),"")</f>
        <v/>
      </c>
      <c r="AC26" s="141">
        <f>IF(VLOOKUP(AC$1,Graphique!$B:$C,2,0),IF(ISERROR(AC25*(1+VLOOKUP($A26,#REF!,29,0))),AC25,AC25*(1+VLOOKUP($A26,#REF!,29,0))),"")</f>
        <v/>
      </c>
      <c r="AD26" s="141">
        <f>IF(VLOOKUP(AD$1,Graphique!$B:$C,2,0),IF(ISERROR(AD25*(1+VLOOKUP($A26,#REF!,30,0))),AD25,AD25*(1+VLOOKUP($A26,#REF!,30,0))),"")</f>
        <v/>
      </c>
      <c r="AE26" s="141">
        <f>IF(VLOOKUP(AE$1,Graphique!$B:$C,2,0),IF(ISERROR(AE25*(1+VLOOKUP($A26,#REF!,31,0))),AE25,AE25*(1+VLOOKUP($A26,#REF!,31,0))),"")</f>
        <v/>
      </c>
      <c r="AF26" s="141">
        <f>IF(VLOOKUP(AF$1,Graphique!$B:$C,2,0),IF(ISERROR(AF25*(1+VLOOKUP($A26,#REF!,32,0))),AF25,AF25*(1+VLOOKUP($A26,#REF!,32,0))),"")</f>
        <v/>
      </c>
    </row>
    <row r="27" ht="13" customHeight="1" s="74">
      <c r="A27" s="135">
        <f>IF(DATE(YEAR(A26),MONTH(A26)+2,)&gt;PerformancesGlissantes!$C$2,PerformancesGlissantes!$C$2,DATE(YEAR(A26),MONTH(A26)+2,))</f>
        <v/>
      </c>
      <c r="B27" s="141">
        <f>IF(VLOOKUP(B$1,Graphique!$B:$C,2,0),IF(ISERROR(B26*(1+VLOOKUP($A27,#REF!,2,0))),B26,B26*(1+VLOOKUP($A27,#REF!,2,0))),"")</f>
        <v/>
      </c>
      <c r="C27" s="141">
        <f>IF(VLOOKUP(C$1,Graphique!$B:$C,2,0),IF(ISERROR(C26*(1+VLOOKUP($A27,#REF!,3,0))),C26,C26*(1+VLOOKUP($A27,#REF!,3,0))),"")</f>
        <v/>
      </c>
      <c r="D27" s="141">
        <f>IF(VLOOKUP(D$1,Graphique!$B:$C,2,0),IF(ISERROR(D26*(1+VLOOKUP($A27,#REF!,4,0))),D26,D26*(1+VLOOKUP($A27,#REF!,4,0))),"")</f>
        <v/>
      </c>
      <c r="E27" s="141">
        <f>IF(VLOOKUP(E$1,Graphique!$B:$C,2,0),IF(ISERROR(E26*(1+VLOOKUP($A27,#REF!,5,0))),E26,E26*(1+VLOOKUP($A27,#REF!,5,0))),"")</f>
        <v/>
      </c>
      <c r="F27" s="141">
        <f>IF(VLOOKUP(F$1,Graphique!$B:$C,2,0),IF(ISERROR(F26*(1+VLOOKUP($A27,#REF!,6,0))),F26,F26*(1+VLOOKUP($A27,#REF!,6,0))),"")</f>
        <v/>
      </c>
      <c r="G27" s="141">
        <f>IF(VLOOKUP(G$1,Graphique!$B:$C,2,0),IF(ISERROR(G26*(1+VLOOKUP($A27,#REF!,7,0))),G26,G26*(1+VLOOKUP($A27,#REF!,7,0))),"")</f>
        <v/>
      </c>
      <c r="H27" s="141">
        <f>IF(VLOOKUP(H$1,Graphique!$B:$C,2,0),IF(ISERROR(H26*(1+VLOOKUP($A27,#REF!,8,0))),H26,H26*(1+VLOOKUP($A27,#REF!,8,0))),"")</f>
        <v/>
      </c>
      <c r="I27" s="141">
        <f>IF(VLOOKUP(I$1,Graphique!$B:$C,2,0),IF(ISERROR(I26*(1+VLOOKUP($A27,#REF!,9,0))),I26,I26*(1+VLOOKUP($A27,#REF!,9,0))),"")</f>
        <v/>
      </c>
      <c r="J27" s="141">
        <f>IF(VLOOKUP(J$1,Graphique!$B:$C,2,0),IF(ISERROR(J26*(1+VLOOKUP($A27,#REF!,10,0))),J26,J26*(1+VLOOKUP($A27,#REF!,10,0))),"")</f>
        <v/>
      </c>
      <c r="K27" s="141">
        <f>IF(VLOOKUP(K$1,Graphique!$B:$C,2,0),IF(ISERROR(K26*(1+VLOOKUP($A27,#REF!,11,0))),K26,K26*(1+VLOOKUP($A27,#REF!,11,0))),"")</f>
        <v/>
      </c>
      <c r="L27" s="141">
        <f>IF(VLOOKUP(L$1,Graphique!$B:$C,2,0),IF(ISERROR(L26*(1+VLOOKUP($A27,#REF!,12,0))),L26,L26*(1+VLOOKUP($A27,#REF!,12,0))),"")</f>
        <v/>
      </c>
      <c r="M27" s="141">
        <f>IF(VLOOKUP(M$1,Graphique!$B:$C,2,0),IF(ISERROR(M26*(1+VLOOKUP($A27,#REF!,13,0))),M26,M26*(1+VLOOKUP($A27,#REF!,13,0))),"")</f>
        <v/>
      </c>
      <c r="N27" s="141">
        <f>IF(VLOOKUP(N$1,Graphique!$B:$C,2,0),IF(ISERROR(N26*(1+VLOOKUP($A27,#REF!,14,0))),N26,N26*(1+VLOOKUP($A27,#REF!,14,0))),"")</f>
        <v/>
      </c>
      <c r="O27" s="141">
        <f>IF(VLOOKUP(O$1,Graphique!$B:$C,2,0),IF(ISERROR(O26*(1+VLOOKUP($A27,#REF!,15,0))),O26,O26*(1+VLOOKUP($A27,#REF!,15,0))),"")</f>
        <v/>
      </c>
      <c r="P27" s="141">
        <f>IF(VLOOKUP(P$1,Graphique!$B:$C,2,0),IF(ISERROR(P26*(1+VLOOKUP($A27,#REF!,16,0))),P26,P26*(1+VLOOKUP($A27,#REF!,16,0))),"")</f>
        <v/>
      </c>
      <c r="Q27" s="141">
        <f>IF(VLOOKUP(Q$1,Graphique!$B:$C,2,0),IF(ISERROR(Q26*(1+VLOOKUP($A27,#REF!,17,0))),Q26,Q26*(1+VLOOKUP($A27,#REF!,17,0))),"")</f>
        <v/>
      </c>
      <c r="R27" s="141">
        <f>IF(VLOOKUP(R$1,Graphique!$B:$C,2,0),IF(ISERROR(R26*(1+VLOOKUP($A27,#REF!,18,0))),R26,R26*(1+VLOOKUP($A27,#REF!,18,0))),"")</f>
        <v/>
      </c>
      <c r="S27" s="141">
        <f>IF(VLOOKUP(S$1,Graphique!$B:$C,2,0),IF(ISERROR(S26*(1+VLOOKUP($A27,#REF!,19,0))),S26,S26*(1+VLOOKUP($A27,#REF!,19,0))),"")</f>
        <v/>
      </c>
      <c r="T27" s="141">
        <f>IF(VLOOKUP(T$1,Graphique!$B:$C,2,0),IF(ISERROR(T26*(1+VLOOKUP($A27,#REF!,20,0))),T26,T26*(1+VLOOKUP($A27,#REF!,20,0))),"")</f>
        <v/>
      </c>
      <c r="U27" s="141">
        <f>IF(VLOOKUP(U$1,Graphique!$B:$C,2,0),IF(ISERROR(U26*(1+VLOOKUP($A27,#REF!,21,0))),U26,U26*(1+VLOOKUP($A27,#REF!,21,0))),"")</f>
        <v/>
      </c>
      <c r="V27" s="141">
        <f>IF(VLOOKUP(V$1,Graphique!$B:$C,2,0),IF(ISERROR(V26*(1+VLOOKUP($A27,#REF!,22,0))),V26,V26*(1+VLOOKUP($A27,#REF!,22,0))),"")</f>
        <v/>
      </c>
      <c r="W27" s="141">
        <f>IF(VLOOKUP(W$1,Graphique!$B:$C,2,0),IF(ISERROR(W26*(1+VLOOKUP($A27,#REF!,23,0))),W26,W26*(1+VLOOKUP($A27,#REF!,23,0))),"")</f>
        <v/>
      </c>
      <c r="X27" s="141">
        <f>IF(VLOOKUP(X$1,Graphique!$B:$C,2,0),IF(ISERROR(X26*(1+VLOOKUP($A27,#REF!,24,0))),X26,X26*(1+VLOOKUP($A27,#REF!,24,0))),"")</f>
        <v/>
      </c>
      <c r="Y27" s="141">
        <f>IF(VLOOKUP(Y$1,Graphique!$B:$C,2,0),IF(ISERROR(Y26*(1+VLOOKUP($A27,#REF!,25,0))),Y26,Y26*(1+VLOOKUP($A27,#REF!,25,0))),"")</f>
        <v/>
      </c>
      <c r="Z27" s="141">
        <f>IF(VLOOKUP(Z$1,Graphique!$B:$C,2,0),IF(ISERROR(Z26*(1+VLOOKUP($A27,#REF!,26,0))),Z26,Z26*(1+VLOOKUP($A27,#REF!,26,0))),"")</f>
        <v/>
      </c>
      <c r="AA27" s="141">
        <f>IF(VLOOKUP(AA$1,Graphique!$B:$C,2,0),IF(ISERROR(AA26*(1+VLOOKUP($A27,#REF!,27,0))),AA26,AA26*(1+VLOOKUP($A27,#REF!,27,0))),"")</f>
        <v/>
      </c>
      <c r="AB27" s="141">
        <f>IF(VLOOKUP(AB$1,Graphique!$B:$C,2,0),IF(ISERROR(AB26*(1+VLOOKUP($A27,#REF!,28,0))),AB26,AB26*(1+VLOOKUP($A27,#REF!,28,0))),"")</f>
        <v/>
      </c>
      <c r="AC27" s="141">
        <f>IF(VLOOKUP(AC$1,Graphique!$B:$C,2,0),IF(ISERROR(AC26*(1+VLOOKUP($A27,#REF!,29,0))),AC26,AC26*(1+VLOOKUP($A27,#REF!,29,0))),"")</f>
        <v/>
      </c>
      <c r="AD27" s="141">
        <f>IF(VLOOKUP(AD$1,Graphique!$B:$C,2,0),IF(ISERROR(AD26*(1+VLOOKUP($A27,#REF!,30,0))),AD26,AD26*(1+VLOOKUP($A27,#REF!,30,0))),"")</f>
        <v/>
      </c>
      <c r="AE27" s="141">
        <f>IF(VLOOKUP(AE$1,Graphique!$B:$C,2,0),IF(ISERROR(AE26*(1+VLOOKUP($A27,#REF!,31,0))),AE26,AE26*(1+VLOOKUP($A27,#REF!,31,0))),"")</f>
        <v/>
      </c>
      <c r="AF27" s="141">
        <f>IF(VLOOKUP(AF$1,Graphique!$B:$C,2,0),IF(ISERROR(AF26*(1+VLOOKUP($A27,#REF!,32,0))),AF26,AF26*(1+VLOOKUP($A27,#REF!,32,0))),"")</f>
        <v/>
      </c>
    </row>
    <row r="28" ht="13" customHeight="1" s="74">
      <c r="A28" s="135">
        <f>IF(DATE(YEAR(A27),MONTH(A27)+2,)&gt;PerformancesGlissantes!$C$2,PerformancesGlissantes!$C$2,DATE(YEAR(A27),MONTH(A27)+2,))</f>
        <v/>
      </c>
      <c r="B28" s="141">
        <f>IF(VLOOKUP(B$1,Graphique!$B:$C,2,0),IF(ISERROR(B27*(1+VLOOKUP($A28,#REF!,2,0))),B27,B27*(1+VLOOKUP($A28,#REF!,2,0))),"")</f>
        <v/>
      </c>
      <c r="C28" s="141">
        <f>IF(VLOOKUP(C$1,Graphique!$B:$C,2,0),IF(ISERROR(C27*(1+VLOOKUP($A28,#REF!,3,0))),C27,C27*(1+VLOOKUP($A28,#REF!,3,0))),"")</f>
        <v/>
      </c>
      <c r="D28" s="141">
        <f>IF(VLOOKUP(D$1,Graphique!$B:$C,2,0),IF(ISERROR(D27*(1+VLOOKUP($A28,#REF!,4,0))),D27,D27*(1+VLOOKUP($A28,#REF!,4,0))),"")</f>
        <v/>
      </c>
      <c r="E28" s="141">
        <f>IF(VLOOKUP(E$1,Graphique!$B:$C,2,0),IF(ISERROR(E27*(1+VLOOKUP($A28,#REF!,5,0))),E27,E27*(1+VLOOKUP($A28,#REF!,5,0))),"")</f>
        <v/>
      </c>
      <c r="F28" s="141">
        <f>IF(VLOOKUP(F$1,Graphique!$B:$C,2,0),IF(ISERROR(F27*(1+VLOOKUP($A28,#REF!,6,0))),F27,F27*(1+VLOOKUP($A28,#REF!,6,0))),"")</f>
        <v/>
      </c>
      <c r="G28" s="141">
        <f>IF(VLOOKUP(G$1,Graphique!$B:$C,2,0),IF(ISERROR(G27*(1+VLOOKUP($A28,#REF!,7,0))),G27,G27*(1+VLOOKUP($A28,#REF!,7,0))),"")</f>
        <v/>
      </c>
      <c r="H28" s="141">
        <f>IF(VLOOKUP(H$1,Graphique!$B:$C,2,0),IF(ISERROR(H27*(1+VLOOKUP($A28,#REF!,8,0))),H27,H27*(1+VLOOKUP($A28,#REF!,8,0))),"")</f>
        <v/>
      </c>
      <c r="I28" s="141">
        <f>IF(VLOOKUP(I$1,Graphique!$B:$C,2,0),IF(ISERROR(I27*(1+VLOOKUP($A28,#REF!,9,0))),I27,I27*(1+VLOOKUP($A28,#REF!,9,0))),"")</f>
        <v/>
      </c>
      <c r="J28" s="141">
        <f>IF(VLOOKUP(J$1,Graphique!$B:$C,2,0),IF(ISERROR(J27*(1+VLOOKUP($A28,#REF!,10,0))),J27,J27*(1+VLOOKUP($A28,#REF!,10,0))),"")</f>
        <v/>
      </c>
      <c r="K28" s="141">
        <f>IF(VLOOKUP(K$1,Graphique!$B:$C,2,0),IF(ISERROR(K27*(1+VLOOKUP($A28,#REF!,11,0))),K27,K27*(1+VLOOKUP($A28,#REF!,11,0))),"")</f>
        <v/>
      </c>
      <c r="L28" s="141">
        <f>IF(VLOOKUP(L$1,Graphique!$B:$C,2,0),IF(ISERROR(L27*(1+VLOOKUP($A28,#REF!,12,0))),L27,L27*(1+VLOOKUP($A28,#REF!,12,0))),"")</f>
        <v/>
      </c>
      <c r="M28" s="141">
        <f>IF(VLOOKUP(M$1,Graphique!$B:$C,2,0),IF(ISERROR(M27*(1+VLOOKUP($A28,#REF!,13,0))),M27,M27*(1+VLOOKUP($A28,#REF!,13,0))),"")</f>
        <v/>
      </c>
      <c r="N28" s="141">
        <f>IF(VLOOKUP(N$1,Graphique!$B:$C,2,0),IF(ISERROR(N27*(1+VLOOKUP($A28,#REF!,14,0))),N27,N27*(1+VLOOKUP($A28,#REF!,14,0))),"")</f>
        <v/>
      </c>
      <c r="O28" s="141">
        <f>IF(VLOOKUP(O$1,Graphique!$B:$C,2,0),IF(ISERROR(O27*(1+VLOOKUP($A28,#REF!,15,0))),O27,O27*(1+VLOOKUP($A28,#REF!,15,0))),"")</f>
        <v/>
      </c>
      <c r="P28" s="141">
        <f>IF(VLOOKUP(P$1,Graphique!$B:$C,2,0),IF(ISERROR(P27*(1+VLOOKUP($A28,#REF!,16,0))),P27,P27*(1+VLOOKUP($A28,#REF!,16,0))),"")</f>
        <v/>
      </c>
      <c r="Q28" s="141">
        <f>IF(VLOOKUP(Q$1,Graphique!$B:$C,2,0),IF(ISERROR(Q27*(1+VLOOKUP($A28,#REF!,17,0))),Q27,Q27*(1+VLOOKUP($A28,#REF!,17,0))),"")</f>
        <v/>
      </c>
      <c r="R28" s="141">
        <f>IF(VLOOKUP(R$1,Graphique!$B:$C,2,0),IF(ISERROR(R27*(1+VLOOKUP($A28,#REF!,18,0))),R27,R27*(1+VLOOKUP($A28,#REF!,18,0))),"")</f>
        <v/>
      </c>
      <c r="S28" s="141">
        <f>IF(VLOOKUP(S$1,Graphique!$B:$C,2,0),IF(ISERROR(S27*(1+VLOOKUP($A28,#REF!,19,0))),S27,S27*(1+VLOOKUP($A28,#REF!,19,0))),"")</f>
        <v/>
      </c>
      <c r="T28" s="141">
        <f>IF(VLOOKUP(T$1,Graphique!$B:$C,2,0),IF(ISERROR(T27*(1+VLOOKUP($A28,#REF!,20,0))),T27,T27*(1+VLOOKUP($A28,#REF!,20,0))),"")</f>
        <v/>
      </c>
      <c r="U28" s="141">
        <f>IF(VLOOKUP(U$1,Graphique!$B:$C,2,0),IF(ISERROR(U27*(1+VLOOKUP($A28,#REF!,21,0))),U27,U27*(1+VLOOKUP($A28,#REF!,21,0))),"")</f>
        <v/>
      </c>
      <c r="V28" s="141">
        <f>IF(VLOOKUP(V$1,Graphique!$B:$C,2,0),IF(ISERROR(V27*(1+VLOOKUP($A28,#REF!,22,0))),V27,V27*(1+VLOOKUP($A28,#REF!,22,0))),"")</f>
        <v/>
      </c>
      <c r="W28" s="141">
        <f>IF(VLOOKUP(W$1,Graphique!$B:$C,2,0),IF(ISERROR(W27*(1+VLOOKUP($A28,#REF!,23,0))),W27,W27*(1+VLOOKUP($A28,#REF!,23,0))),"")</f>
        <v/>
      </c>
      <c r="X28" s="141">
        <f>IF(VLOOKUP(X$1,Graphique!$B:$C,2,0),IF(ISERROR(X27*(1+VLOOKUP($A28,#REF!,24,0))),X27,X27*(1+VLOOKUP($A28,#REF!,24,0))),"")</f>
        <v/>
      </c>
      <c r="Y28" s="141">
        <f>IF(VLOOKUP(Y$1,Graphique!$B:$C,2,0),IF(ISERROR(Y27*(1+VLOOKUP($A28,#REF!,25,0))),Y27,Y27*(1+VLOOKUP($A28,#REF!,25,0))),"")</f>
        <v/>
      </c>
      <c r="Z28" s="141">
        <f>IF(VLOOKUP(Z$1,Graphique!$B:$C,2,0),IF(ISERROR(Z27*(1+VLOOKUP($A28,#REF!,26,0))),Z27,Z27*(1+VLOOKUP($A28,#REF!,26,0))),"")</f>
        <v/>
      </c>
      <c r="AA28" s="141">
        <f>IF(VLOOKUP(AA$1,Graphique!$B:$C,2,0),IF(ISERROR(AA27*(1+VLOOKUP($A28,#REF!,27,0))),AA27,AA27*(1+VLOOKUP($A28,#REF!,27,0))),"")</f>
        <v/>
      </c>
      <c r="AB28" s="141">
        <f>IF(VLOOKUP(AB$1,Graphique!$B:$C,2,0),IF(ISERROR(AB27*(1+VLOOKUP($A28,#REF!,28,0))),AB27,AB27*(1+VLOOKUP($A28,#REF!,28,0))),"")</f>
        <v/>
      </c>
      <c r="AC28" s="141">
        <f>IF(VLOOKUP(AC$1,Graphique!$B:$C,2,0),IF(ISERROR(AC27*(1+VLOOKUP($A28,#REF!,29,0))),AC27,AC27*(1+VLOOKUP($A28,#REF!,29,0))),"")</f>
        <v/>
      </c>
      <c r="AD28" s="141">
        <f>IF(VLOOKUP(AD$1,Graphique!$B:$C,2,0),IF(ISERROR(AD27*(1+VLOOKUP($A28,#REF!,30,0))),AD27,AD27*(1+VLOOKUP($A28,#REF!,30,0))),"")</f>
        <v/>
      </c>
      <c r="AE28" s="141">
        <f>IF(VLOOKUP(AE$1,Graphique!$B:$C,2,0),IF(ISERROR(AE27*(1+VLOOKUP($A28,#REF!,31,0))),AE27,AE27*(1+VLOOKUP($A28,#REF!,31,0))),"")</f>
        <v/>
      </c>
      <c r="AF28" s="141">
        <f>IF(VLOOKUP(AF$1,Graphique!$B:$C,2,0),IF(ISERROR(AF27*(1+VLOOKUP($A28,#REF!,32,0))),AF27,AF27*(1+VLOOKUP($A28,#REF!,32,0))),"")</f>
        <v/>
      </c>
    </row>
    <row r="29" ht="13" customHeight="1" s="74">
      <c r="A29" s="135">
        <f>IF(DATE(YEAR(A28),MONTH(A28)+2,)&gt;PerformancesGlissantes!$C$2,PerformancesGlissantes!$C$2,DATE(YEAR(A28),MONTH(A28)+2,))</f>
        <v/>
      </c>
      <c r="B29" s="141">
        <f>IF(VLOOKUP(B$1,Graphique!$B:$C,2,0),IF(ISERROR(B28*(1+VLOOKUP($A29,#REF!,2,0))),B28,B28*(1+VLOOKUP($A29,#REF!,2,0))),"")</f>
        <v/>
      </c>
      <c r="C29" s="141">
        <f>IF(VLOOKUP(C$1,Graphique!$B:$C,2,0),IF(ISERROR(C28*(1+VLOOKUP($A29,#REF!,3,0))),C28,C28*(1+VLOOKUP($A29,#REF!,3,0))),"")</f>
        <v/>
      </c>
      <c r="D29" s="141">
        <f>IF(VLOOKUP(D$1,Graphique!$B:$C,2,0),IF(ISERROR(D28*(1+VLOOKUP($A29,#REF!,4,0))),D28,D28*(1+VLOOKUP($A29,#REF!,4,0))),"")</f>
        <v/>
      </c>
      <c r="E29" s="141">
        <f>IF(VLOOKUP(E$1,Graphique!$B:$C,2,0),IF(ISERROR(E28*(1+VLOOKUP($A29,#REF!,5,0))),E28,E28*(1+VLOOKUP($A29,#REF!,5,0))),"")</f>
        <v/>
      </c>
      <c r="F29" s="141">
        <f>IF(VLOOKUP(F$1,Graphique!$B:$C,2,0),IF(ISERROR(F28*(1+VLOOKUP($A29,#REF!,6,0))),F28,F28*(1+VLOOKUP($A29,#REF!,6,0))),"")</f>
        <v/>
      </c>
      <c r="G29" s="141">
        <f>IF(VLOOKUP(G$1,Graphique!$B:$C,2,0),IF(ISERROR(G28*(1+VLOOKUP($A29,#REF!,7,0))),G28,G28*(1+VLOOKUP($A29,#REF!,7,0))),"")</f>
        <v/>
      </c>
      <c r="H29" s="141">
        <f>IF(VLOOKUP(H$1,Graphique!$B:$C,2,0),IF(ISERROR(H28*(1+VLOOKUP($A29,#REF!,8,0))),H28,H28*(1+VLOOKUP($A29,#REF!,8,0))),"")</f>
        <v/>
      </c>
      <c r="I29" s="141">
        <f>IF(VLOOKUP(I$1,Graphique!$B:$C,2,0),IF(ISERROR(I28*(1+VLOOKUP($A29,#REF!,9,0))),I28,I28*(1+VLOOKUP($A29,#REF!,9,0))),"")</f>
        <v/>
      </c>
      <c r="J29" s="141">
        <f>IF(VLOOKUP(J$1,Graphique!$B:$C,2,0),IF(ISERROR(J28*(1+VLOOKUP($A29,#REF!,10,0))),J28,J28*(1+VLOOKUP($A29,#REF!,10,0))),"")</f>
        <v/>
      </c>
      <c r="K29" s="141">
        <f>IF(VLOOKUP(K$1,Graphique!$B:$C,2,0),IF(ISERROR(K28*(1+VLOOKUP($A29,#REF!,11,0))),K28,K28*(1+VLOOKUP($A29,#REF!,11,0))),"")</f>
        <v/>
      </c>
      <c r="L29" s="141">
        <f>IF(VLOOKUP(L$1,Graphique!$B:$C,2,0),IF(ISERROR(L28*(1+VLOOKUP($A29,#REF!,12,0))),L28,L28*(1+VLOOKUP($A29,#REF!,12,0))),"")</f>
        <v/>
      </c>
      <c r="M29" s="141">
        <f>IF(VLOOKUP(M$1,Graphique!$B:$C,2,0),IF(ISERROR(M28*(1+VLOOKUP($A29,#REF!,13,0))),M28,M28*(1+VLOOKUP($A29,#REF!,13,0))),"")</f>
        <v/>
      </c>
      <c r="N29" s="141">
        <f>IF(VLOOKUP(N$1,Graphique!$B:$C,2,0),IF(ISERROR(N28*(1+VLOOKUP($A29,#REF!,14,0))),N28,N28*(1+VLOOKUP($A29,#REF!,14,0))),"")</f>
        <v/>
      </c>
      <c r="O29" s="141">
        <f>IF(VLOOKUP(O$1,Graphique!$B:$C,2,0),IF(ISERROR(O28*(1+VLOOKUP($A29,#REF!,15,0))),O28,O28*(1+VLOOKUP($A29,#REF!,15,0))),"")</f>
        <v/>
      </c>
      <c r="P29" s="141">
        <f>IF(VLOOKUP(P$1,Graphique!$B:$C,2,0),IF(ISERROR(P28*(1+VLOOKUP($A29,#REF!,16,0))),P28,P28*(1+VLOOKUP($A29,#REF!,16,0))),"")</f>
        <v/>
      </c>
      <c r="Q29" s="141">
        <f>IF(VLOOKUP(Q$1,Graphique!$B:$C,2,0),IF(ISERROR(Q28*(1+VLOOKUP($A29,#REF!,17,0))),Q28,Q28*(1+VLOOKUP($A29,#REF!,17,0))),"")</f>
        <v/>
      </c>
      <c r="R29" s="141">
        <f>IF(VLOOKUP(R$1,Graphique!$B:$C,2,0),IF(ISERROR(R28*(1+VLOOKUP($A29,#REF!,18,0))),R28,R28*(1+VLOOKUP($A29,#REF!,18,0))),"")</f>
        <v/>
      </c>
      <c r="S29" s="141">
        <f>IF(VLOOKUP(S$1,Graphique!$B:$C,2,0),IF(ISERROR(S28*(1+VLOOKUP($A29,#REF!,19,0))),S28,S28*(1+VLOOKUP($A29,#REF!,19,0))),"")</f>
        <v/>
      </c>
      <c r="T29" s="141">
        <f>IF(VLOOKUP(T$1,Graphique!$B:$C,2,0),IF(ISERROR(T28*(1+VLOOKUP($A29,#REF!,20,0))),T28,T28*(1+VLOOKUP($A29,#REF!,20,0))),"")</f>
        <v/>
      </c>
      <c r="U29" s="141">
        <f>IF(VLOOKUP(U$1,Graphique!$B:$C,2,0),IF(ISERROR(U28*(1+VLOOKUP($A29,#REF!,21,0))),U28,U28*(1+VLOOKUP($A29,#REF!,21,0))),"")</f>
        <v/>
      </c>
      <c r="V29" s="141">
        <f>IF(VLOOKUP(V$1,Graphique!$B:$C,2,0),IF(ISERROR(V28*(1+VLOOKUP($A29,#REF!,22,0))),V28,V28*(1+VLOOKUP($A29,#REF!,22,0))),"")</f>
        <v/>
      </c>
      <c r="W29" s="141">
        <f>IF(VLOOKUP(W$1,Graphique!$B:$C,2,0),IF(ISERROR(W28*(1+VLOOKUP($A29,#REF!,23,0))),W28,W28*(1+VLOOKUP($A29,#REF!,23,0))),"")</f>
        <v/>
      </c>
      <c r="X29" s="141">
        <f>IF(VLOOKUP(X$1,Graphique!$B:$C,2,0),IF(ISERROR(X28*(1+VLOOKUP($A29,#REF!,24,0))),X28,X28*(1+VLOOKUP($A29,#REF!,24,0))),"")</f>
        <v/>
      </c>
      <c r="Y29" s="141">
        <f>IF(VLOOKUP(Y$1,Graphique!$B:$C,2,0),IF(ISERROR(Y28*(1+VLOOKUP($A29,#REF!,25,0))),Y28,Y28*(1+VLOOKUP($A29,#REF!,25,0))),"")</f>
        <v/>
      </c>
      <c r="Z29" s="141">
        <f>IF(VLOOKUP(Z$1,Graphique!$B:$C,2,0),IF(ISERROR(Z28*(1+VLOOKUP($A29,#REF!,26,0))),Z28,Z28*(1+VLOOKUP($A29,#REF!,26,0))),"")</f>
        <v/>
      </c>
      <c r="AA29" s="141">
        <f>IF(VLOOKUP(AA$1,Graphique!$B:$C,2,0),IF(ISERROR(AA28*(1+VLOOKUP($A29,#REF!,27,0))),AA28,AA28*(1+VLOOKUP($A29,#REF!,27,0))),"")</f>
        <v/>
      </c>
      <c r="AB29" s="141">
        <f>IF(VLOOKUP(AB$1,Graphique!$B:$C,2,0),IF(ISERROR(AB28*(1+VLOOKUP($A29,#REF!,28,0))),AB28,AB28*(1+VLOOKUP($A29,#REF!,28,0))),"")</f>
        <v/>
      </c>
      <c r="AC29" s="141">
        <f>IF(VLOOKUP(AC$1,Graphique!$B:$C,2,0),IF(ISERROR(AC28*(1+VLOOKUP($A29,#REF!,29,0))),AC28,AC28*(1+VLOOKUP($A29,#REF!,29,0))),"")</f>
        <v/>
      </c>
      <c r="AD29" s="141">
        <f>IF(VLOOKUP(AD$1,Graphique!$B:$C,2,0),IF(ISERROR(AD28*(1+VLOOKUP($A29,#REF!,30,0))),AD28,AD28*(1+VLOOKUP($A29,#REF!,30,0))),"")</f>
        <v/>
      </c>
      <c r="AE29" s="141">
        <f>IF(VLOOKUP(AE$1,Graphique!$B:$C,2,0),IF(ISERROR(AE28*(1+VLOOKUP($A29,#REF!,31,0))),AE28,AE28*(1+VLOOKUP($A29,#REF!,31,0))),"")</f>
        <v/>
      </c>
      <c r="AF29" s="141">
        <f>IF(VLOOKUP(AF$1,Graphique!$B:$C,2,0),IF(ISERROR(AF28*(1+VLOOKUP($A29,#REF!,32,0))),AF28,AF28*(1+VLOOKUP($A29,#REF!,32,0))),"")</f>
        <v/>
      </c>
    </row>
    <row r="30" ht="13" customHeight="1" s="74">
      <c r="A30" s="135">
        <f>IF(DATE(YEAR(A29),MONTH(A29)+2,)&gt;PerformancesGlissantes!$C$2,PerformancesGlissantes!$C$2,DATE(YEAR(A29),MONTH(A29)+2,))</f>
        <v/>
      </c>
      <c r="B30" s="141">
        <f>IF(VLOOKUP(B$1,Graphique!$B:$C,2,0),IF(ISERROR(B29*(1+VLOOKUP($A30,#REF!,2,0))),B29,B29*(1+VLOOKUP($A30,#REF!,2,0))),"")</f>
        <v/>
      </c>
      <c r="C30" s="141">
        <f>IF(VLOOKUP(C$1,Graphique!$B:$C,2,0),IF(ISERROR(C29*(1+VLOOKUP($A30,#REF!,3,0))),C29,C29*(1+VLOOKUP($A30,#REF!,3,0))),"")</f>
        <v/>
      </c>
      <c r="D30" s="141">
        <f>IF(VLOOKUP(D$1,Graphique!$B:$C,2,0),IF(ISERROR(D29*(1+VLOOKUP($A30,#REF!,4,0))),D29,D29*(1+VLOOKUP($A30,#REF!,4,0))),"")</f>
        <v/>
      </c>
      <c r="E30" s="141">
        <f>IF(VLOOKUP(E$1,Graphique!$B:$C,2,0),IF(ISERROR(E29*(1+VLOOKUP($A30,#REF!,5,0))),E29,E29*(1+VLOOKUP($A30,#REF!,5,0))),"")</f>
        <v/>
      </c>
      <c r="F30" s="141">
        <f>IF(VLOOKUP(F$1,Graphique!$B:$C,2,0),IF(ISERROR(F29*(1+VLOOKUP($A30,#REF!,6,0))),F29,F29*(1+VLOOKUP($A30,#REF!,6,0))),"")</f>
        <v/>
      </c>
      <c r="G30" s="141">
        <f>IF(VLOOKUP(G$1,Graphique!$B:$C,2,0),IF(ISERROR(G29*(1+VLOOKUP($A30,#REF!,7,0))),G29,G29*(1+VLOOKUP($A30,#REF!,7,0))),"")</f>
        <v/>
      </c>
      <c r="H30" s="141">
        <f>IF(VLOOKUP(H$1,Graphique!$B:$C,2,0),IF(ISERROR(H29*(1+VLOOKUP($A30,#REF!,8,0))),H29,H29*(1+VLOOKUP($A30,#REF!,8,0))),"")</f>
        <v/>
      </c>
      <c r="I30" s="141">
        <f>IF(VLOOKUP(I$1,Graphique!$B:$C,2,0),IF(ISERROR(I29*(1+VLOOKUP($A30,#REF!,9,0))),I29,I29*(1+VLOOKUP($A30,#REF!,9,0))),"")</f>
        <v/>
      </c>
      <c r="J30" s="141">
        <f>IF(VLOOKUP(J$1,Graphique!$B:$C,2,0),IF(ISERROR(J29*(1+VLOOKUP($A30,#REF!,10,0))),J29,J29*(1+VLOOKUP($A30,#REF!,10,0))),"")</f>
        <v/>
      </c>
      <c r="K30" s="141">
        <f>IF(VLOOKUP(K$1,Graphique!$B:$C,2,0),IF(ISERROR(K29*(1+VLOOKUP($A30,#REF!,11,0))),K29,K29*(1+VLOOKUP($A30,#REF!,11,0))),"")</f>
        <v/>
      </c>
      <c r="L30" s="141">
        <f>IF(VLOOKUP(L$1,Graphique!$B:$C,2,0),IF(ISERROR(L29*(1+VLOOKUP($A30,#REF!,12,0))),L29,L29*(1+VLOOKUP($A30,#REF!,12,0))),"")</f>
        <v/>
      </c>
      <c r="M30" s="141">
        <f>IF(VLOOKUP(M$1,Graphique!$B:$C,2,0),IF(ISERROR(M29*(1+VLOOKUP($A30,#REF!,13,0))),M29,M29*(1+VLOOKUP($A30,#REF!,13,0))),"")</f>
        <v/>
      </c>
      <c r="N30" s="141">
        <f>IF(VLOOKUP(N$1,Graphique!$B:$C,2,0),IF(ISERROR(N29*(1+VLOOKUP($A30,#REF!,14,0))),N29,N29*(1+VLOOKUP($A30,#REF!,14,0))),"")</f>
        <v/>
      </c>
      <c r="O30" s="141">
        <f>IF(VLOOKUP(O$1,Graphique!$B:$C,2,0),IF(ISERROR(O29*(1+VLOOKUP($A30,#REF!,15,0))),O29,O29*(1+VLOOKUP($A30,#REF!,15,0))),"")</f>
        <v/>
      </c>
      <c r="P30" s="141">
        <f>IF(VLOOKUP(P$1,Graphique!$B:$C,2,0),IF(ISERROR(P29*(1+VLOOKUP($A30,#REF!,16,0))),P29,P29*(1+VLOOKUP($A30,#REF!,16,0))),"")</f>
        <v/>
      </c>
      <c r="Q30" s="141">
        <f>IF(VLOOKUP(Q$1,Graphique!$B:$C,2,0),IF(ISERROR(Q29*(1+VLOOKUP($A30,#REF!,17,0))),Q29,Q29*(1+VLOOKUP($A30,#REF!,17,0))),"")</f>
        <v/>
      </c>
      <c r="R30" s="141">
        <f>IF(VLOOKUP(R$1,Graphique!$B:$C,2,0),IF(ISERROR(R29*(1+VLOOKUP($A30,#REF!,18,0))),R29,R29*(1+VLOOKUP($A30,#REF!,18,0))),"")</f>
        <v/>
      </c>
      <c r="S30" s="141">
        <f>IF(VLOOKUP(S$1,Graphique!$B:$C,2,0),IF(ISERROR(S29*(1+VLOOKUP($A30,#REF!,19,0))),S29,S29*(1+VLOOKUP($A30,#REF!,19,0))),"")</f>
        <v/>
      </c>
      <c r="T30" s="141">
        <f>IF(VLOOKUP(T$1,Graphique!$B:$C,2,0),IF(ISERROR(T29*(1+VLOOKUP($A30,#REF!,20,0))),T29,T29*(1+VLOOKUP($A30,#REF!,20,0))),"")</f>
        <v/>
      </c>
      <c r="U30" s="141">
        <f>IF(VLOOKUP(U$1,Graphique!$B:$C,2,0),IF(ISERROR(U29*(1+VLOOKUP($A30,#REF!,21,0))),U29,U29*(1+VLOOKUP($A30,#REF!,21,0))),"")</f>
        <v/>
      </c>
      <c r="V30" s="141">
        <f>IF(VLOOKUP(V$1,Graphique!$B:$C,2,0),IF(ISERROR(V29*(1+VLOOKUP($A30,#REF!,22,0))),V29,V29*(1+VLOOKUP($A30,#REF!,22,0))),"")</f>
        <v/>
      </c>
      <c r="W30" s="141">
        <f>IF(VLOOKUP(W$1,Graphique!$B:$C,2,0),IF(ISERROR(W29*(1+VLOOKUP($A30,#REF!,23,0))),W29,W29*(1+VLOOKUP($A30,#REF!,23,0))),"")</f>
        <v/>
      </c>
      <c r="X30" s="141">
        <f>IF(VLOOKUP(X$1,Graphique!$B:$C,2,0),IF(ISERROR(X29*(1+VLOOKUP($A30,#REF!,24,0))),X29,X29*(1+VLOOKUP($A30,#REF!,24,0))),"")</f>
        <v/>
      </c>
      <c r="Y30" s="141">
        <f>IF(VLOOKUP(Y$1,Graphique!$B:$C,2,0),IF(ISERROR(Y29*(1+VLOOKUP($A30,#REF!,25,0))),Y29,Y29*(1+VLOOKUP($A30,#REF!,25,0))),"")</f>
        <v/>
      </c>
      <c r="Z30" s="141">
        <f>IF(VLOOKUP(Z$1,Graphique!$B:$C,2,0),IF(ISERROR(Z29*(1+VLOOKUP($A30,#REF!,26,0))),Z29,Z29*(1+VLOOKUP($A30,#REF!,26,0))),"")</f>
        <v/>
      </c>
      <c r="AA30" s="141">
        <f>IF(VLOOKUP(AA$1,Graphique!$B:$C,2,0),IF(ISERROR(AA29*(1+VLOOKUP($A30,#REF!,27,0))),AA29,AA29*(1+VLOOKUP($A30,#REF!,27,0))),"")</f>
        <v/>
      </c>
      <c r="AB30" s="141">
        <f>IF(VLOOKUP(AB$1,Graphique!$B:$C,2,0),IF(ISERROR(AB29*(1+VLOOKUP($A30,#REF!,28,0))),AB29,AB29*(1+VLOOKUP($A30,#REF!,28,0))),"")</f>
        <v/>
      </c>
      <c r="AC30" s="141">
        <f>IF(VLOOKUP(AC$1,Graphique!$B:$C,2,0),IF(ISERROR(AC29*(1+VLOOKUP($A30,#REF!,29,0))),AC29,AC29*(1+VLOOKUP($A30,#REF!,29,0))),"")</f>
        <v/>
      </c>
      <c r="AD30" s="141">
        <f>IF(VLOOKUP(AD$1,Graphique!$B:$C,2,0),IF(ISERROR(AD29*(1+VLOOKUP($A30,#REF!,30,0))),AD29,AD29*(1+VLOOKUP($A30,#REF!,30,0))),"")</f>
        <v/>
      </c>
      <c r="AE30" s="141">
        <f>IF(VLOOKUP(AE$1,Graphique!$B:$C,2,0),IF(ISERROR(AE29*(1+VLOOKUP($A30,#REF!,31,0))),AE29,AE29*(1+VLOOKUP($A30,#REF!,31,0))),"")</f>
        <v/>
      </c>
      <c r="AF30" s="141">
        <f>IF(VLOOKUP(AF$1,Graphique!$B:$C,2,0),IF(ISERROR(AF29*(1+VLOOKUP($A30,#REF!,32,0))),AF29,AF29*(1+VLOOKUP($A30,#REF!,32,0))),"")</f>
        <v/>
      </c>
    </row>
    <row r="31" ht="13" customHeight="1" s="74">
      <c r="A31" s="135">
        <f>IF(DATE(YEAR(A30),MONTH(A30)+2,)&gt;PerformancesGlissantes!$C$2,PerformancesGlissantes!$C$2,DATE(YEAR(A30),MONTH(A30)+2,))</f>
        <v/>
      </c>
      <c r="B31" s="141">
        <f>IF(VLOOKUP(B$1,Graphique!$B:$C,2,0),IF(ISERROR(B30*(1+VLOOKUP($A31,#REF!,2,0))),B30,B30*(1+VLOOKUP($A31,#REF!,2,0))),"")</f>
        <v/>
      </c>
      <c r="C31" s="141">
        <f>IF(VLOOKUP(C$1,Graphique!$B:$C,2,0),IF(ISERROR(C30*(1+VLOOKUP($A31,#REF!,3,0))),C30,C30*(1+VLOOKUP($A31,#REF!,3,0))),"")</f>
        <v/>
      </c>
      <c r="D31" s="141">
        <f>IF(VLOOKUP(D$1,Graphique!$B:$C,2,0),IF(ISERROR(D30*(1+VLOOKUP($A31,#REF!,4,0))),D30,D30*(1+VLOOKUP($A31,#REF!,4,0))),"")</f>
        <v/>
      </c>
      <c r="E31" s="141">
        <f>IF(VLOOKUP(E$1,Graphique!$B:$C,2,0),IF(ISERROR(E30*(1+VLOOKUP($A31,#REF!,5,0))),E30,E30*(1+VLOOKUP($A31,#REF!,5,0))),"")</f>
        <v/>
      </c>
      <c r="F31" s="141">
        <f>IF(VLOOKUP(F$1,Graphique!$B:$C,2,0),IF(ISERROR(F30*(1+VLOOKUP($A31,#REF!,6,0))),F30,F30*(1+VLOOKUP($A31,#REF!,6,0))),"")</f>
        <v/>
      </c>
      <c r="G31" s="141">
        <f>IF(VLOOKUP(G$1,Graphique!$B:$C,2,0),IF(ISERROR(G30*(1+VLOOKUP($A31,#REF!,7,0))),G30,G30*(1+VLOOKUP($A31,#REF!,7,0))),"")</f>
        <v/>
      </c>
      <c r="H31" s="141">
        <f>IF(VLOOKUP(H$1,Graphique!$B:$C,2,0),IF(ISERROR(H30*(1+VLOOKUP($A31,#REF!,8,0))),H30,H30*(1+VLOOKUP($A31,#REF!,8,0))),"")</f>
        <v/>
      </c>
      <c r="I31" s="141">
        <f>IF(VLOOKUP(I$1,Graphique!$B:$C,2,0),IF(ISERROR(I30*(1+VLOOKUP($A31,#REF!,9,0))),I30,I30*(1+VLOOKUP($A31,#REF!,9,0))),"")</f>
        <v/>
      </c>
      <c r="J31" s="141">
        <f>IF(VLOOKUP(J$1,Graphique!$B:$C,2,0),IF(ISERROR(J30*(1+VLOOKUP($A31,#REF!,10,0))),J30,J30*(1+VLOOKUP($A31,#REF!,10,0))),"")</f>
        <v/>
      </c>
      <c r="K31" s="141">
        <f>IF(VLOOKUP(K$1,Graphique!$B:$C,2,0),IF(ISERROR(K30*(1+VLOOKUP($A31,#REF!,11,0))),K30,K30*(1+VLOOKUP($A31,#REF!,11,0))),"")</f>
        <v/>
      </c>
      <c r="L31" s="141">
        <f>IF(VLOOKUP(L$1,Graphique!$B:$C,2,0),IF(ISERROR(L30*(1+VLOOKUP($A31,#REF!,12,0))),L30,L30*(1+VLOOKUP($A31,#REF!,12,0))),"")</f>
        <v/>
      </c>
      <c r="M31" s="141">
        <f>IF(VLOOKUP(M$1,Graphique!$B:$C,2,0),IF(ISERROR(M30*(1+VLOOKUP($A31,#REF!,13,0))),M30,M30*(1+VLOOKUP($A31,#REF!,13,0))),"")</f>
        <v/>
      </c>
      <c r="N31" s="141">
        <f>IF(VLOOKUP(N$1,Graphique!$B:$C,2,0),IF(ISERROR(N30*(1+VLOOKUP($A31,#REF!,14,0))),N30,N30*(1+VLOOKUP($A31,#REF!,14,0))),"")</f>
        <v/>
      </c>
      <c r="O31" s="141">
        <f>IF(VLOOKUP(O$1,Graphique!$B:$C,2,0),IF(ISERROR(O30*(1+VLOOKUP($A31,#REF!,15,0))),O30,O30*(1+VLOOKUP($A31,#REF!,15,0))),"")</f>
        <v/>
      </c>
      <c r="P31" s="141">
        <f>IF(VLOOKUP(P$1,Graphique!$B:$C,2,0),IF(ISERROR(P30*(1+VLOOKUP($A31,#REF!,16,0))),P30,P30*(1+VLOOKUP($A31,#REF!,16,0))),"")</f>
        <v/>
      </c>
      <c r="Q31" s="141">
        <f>IF(VLOOKUP(Q$1,Graphique!$B:$C,2,0),IF(ISERROR(Q30*(1+VLOOKUP($A31,#REF!,17,0))),Q30,Q30*(1+VLOOKUP($A31,#REF!,17,0))),"")</f>
        <v/>
      </c>
      <c r="R31" s="141">
        <f>IF(VLOOKUP(R$1,Graphique!$B:$C,2,0),IF(ISERROR(R30*(1+VLOOKUP($A31,#REF!,18,0))),R30,R30*(1+VLOOKUP($A31,#REF!,18,0))),"")</f>
        <v/>
      </c>
      <c r="S31" s="141">
        <f>IF(VLOOKUP(S$1,Graphique!$B:$C,2,0),IF(ISERROR(S30*(1+VLOOKUP($A31,#REF!,19,0))),S30,S30*(1+VLOOKUP($A31,#REF!,19,0))),"")</f>
        <v/>
      </c>
      <c r="T31" s="141">
        <f>IF(VLOOKUP(T$1,Graphique!$B:$C,2,0),IF(ISERROR(T30*(1+VLOOKUP($A31,#REF!,20,0))),T30,T30*(1+VLOOKUP($A31,#REF!,20,0))),"")</f>
        <v/>
      </c>
      <c r="U31" s="141">
        <f>IF(VLOOKUP(U$1,Graphique!$B:$C,2,0),IF(ISERROR(U30*(1+VLOOKUP($A31,#REF!,21,0))),U30,U30*(1+VLOOKUP($A31,#REF!,21,0))),"")</f>
        <v/>
      </c>
      <c r="V31" s="141">
        <f>IF(VLOOKUP(V$1,Graphique!$B:$C,2,0),IF(ISERROR(V30*(1+VLOOKUP($A31,#REF!,22,0))),V30,V30*(1+VLOOKUP($A31,#REF!,22,0))),"")</f>
        <v/>
      </c>
      <c r="W31" s="141">
        <f>IF(VLOOKUP(W$1,Graphique!$B:$C,2,0),IF(ISERROR(W30*(1+VLOOKUP($A31,#REF!,23,0))),W30,W30*(1+VLOOKUP($A31,#REF!,23,0))),"")</f>
        <v/>
      </c>
      <c r="X31" s="141">
        <f>IF(VLOOKUP(X$1,Graphique!$B:$C,2,0),IF(ISERROR(X30*(1+VLOOKUP($A31,#REF!,24,0))),X30,X30*(1+VLOOKUP($A31,#REF!,24,0))),"")</f>
        <v/>
      </c>
      <c r="Y31" s="141">
        <f>IF(VLOOKUP(Y$1,Graphique!$B:$C,2,0),IF(ISERROR(Y30*(1+VLOOKUP($A31,#REF!,25,0))),Y30,Y30*(1+VLOOKUP($A31,#REF!,25,0))),"")</f>
        <v/>
      </c>
      <c r="Z31" s="141">
        <f>IF(VLOOKUP(Z$1,Graphique!$B:$C,2,0),IF(ISERROR(Z30*(1+VLOOKUP($A31,#REF!,26,0))),Z30,Z30*(1+VLOOKUP($A31,#REF!,26,0))),"")</f>
        <v/>
      </c>
      <c r="AA31" s="141">
        <f>IF(VLOOKUP(AA$1,Graphique!$B:$C,2,0),IF(ISERROR(AA30*(1+VLOOKUP($A31,#REF!,27,0))),AA30,AA30*(1+VLOOKUP($A31,#REF!,27,0))),"")</f>
        <v/>
      </c>
      <c r="AB31" s="141">
        <f>IF(VLOOKUP(AB$1,Graphique!$B:$C,2,0),IF(ISERROR(AB30*(1+VLOOKUP($A31,#REF!,28,0))),AB30,AB30*(1+VLOOKUP($A31,#REF!,28,0))),"")</f>
        <v/>
      </c>
      <c r="AC31" s="141">
        <f>IF(VLOOKUP(AC$1,Graphique!$B:$C,2,0),IF(ISERROR(AC30*(1+VLOOKUP($A31,#REF!,29,0))),AC30,AC30*(1+VLOOKUP($A31,#REF!,29,0))),"")</f>
        <v/>
      </c>
      <c r="AD31" s="141">
        <f>IF(VLOOKUP(AD$1,Graphique!$B:$C,2,0),IF(ISERROR(AD30*(1+VLOOKUP($A31,#REF!,30,0))),AD30,AD30*(1+VLOOKUP($A31,#REF!,30,0))),"")</f>
        <v/>
      </c>
      <c r="AE31" s="141">
        <f>IF(VLOOKUP(AE$1,Graphique!$B:$C,2,0),IF(ISERROR(AE30*(1+VLOOKUP($A31,#REF!,31,0))),AE30,AE30*(1+VLOOKUP($A31,#REF!,31,0))),"")</f>
        <v/>
      </c>
      <c r="AF31" s="141">
        <f>IF(VLOOKUP(AF$1,Graphique!$B:$C,2,0),IF(ISERROR(AF30*(1+VLOOKUP($A31,#REF!,32,0))),AF30,AF30*(1+VLOOKUP($A31,#REF!,32,0))),"")</f>
        <v/>
      </c>
    </row>
    <row r="32" ht="13" customHeight="1" s="74">
      <c r="A32" s="135">
        <f>IF(DATE(YEAR(A31),MONTH(A31)+2,)&gt;PerformancesGlissantes!$C$2,PerformancesGlissantes!$C$2,DATE(YEAR(A31),MONTH(A31)+2,))</f>
        <v/>
      </c>
      <c r="B32" s="141">
        <f>IF(VLOOKUP(B$1,Graphique!$B:$C,2,0),IF(ISERROR(B31*(1+VLOOKUP($A32,#REF!,2,0))),B31,B31*(1+VLOOKUP($A32,#REF!,2,0))),"")</f>
        <v/>
      </c>
      <c r="C32" s="141">
        <f>IF(VLOOKUP(C$1,Graphique!$B:$C,2,0),IF(ISERROR(C31*(1+VLOOKUP($A32,#REF!,3,0))),C31,C31*(1+VLOOKUP($A32,#REF!,3,0))),"")</f>
        <v/>
      </c>
      <c r="D32" s="141">
        <f>IF(VLOOKUP(D$1,Graphique!$B:$C,2,0),IF(ISERROR(D31*(1+VLOOKUP($A32,#REF!,4,0))),D31,D31*(1+VLOOKUP($A32,#REF!,4,0))),"")</f>
        <v/>
      </c>
      <c r="E32" s="141">
        <f>IF(VLOOKUP(E$1,Graphique!$B:$C,2,0),IF(ISERROR(E31*(1+VLOOKUP($A32,#REF!,5,0))),E31,E31*(1+VLOOKUP($A32,#REF!,5,0))),"")</f>
        <v/>
      </c>
      <c r="F32" s="141">
        <f>IF(VLOOKUP(F$1,Graphique!$B:$C,2,0),IF(ISERROR(F31*(1+VLOOKUP($A32,#REF!,6,0))),F31,F31*(1+VLOOKUP($A32,#REF!,6,0))),"")</f>
        <v/>
      </c>
      <c r="G32" s="141">
        <f>IF(VLOOKUP(G$1,Graphique!$B:$C,2,0),IF(ISERROR(G31*(1+VLOOKUP($A32,#REF!,7,0))),G31,G31*(1+VLOOKUP($A32,#REF!,7,0))),"")</f>
        <v/>
      </c>
      <c r="H32" s="141">
        <f>IF(VLOOKUP(H$1,Graphique!$B:$C,2,0),IF(ISERROR(H31*(1+VLOOKUP($A32,#REF!,8,0))),H31,H31*(1+VLOOKUP($A32,#REF!,8,0))),"")</f>
        <v/>
      </c>
      <c r="I32" s="141">
        <f>IF(VLOOKUP(I$1,Graphique!$B:$C,2,0),IF(ISERROR(I31*(1+VLOOKUP($A32,#REF!,9,0))),I31,I31*(1+VLOOKUP($A32,#REF!,9,0))),"")</f>
        <v/>
      </c>
      <c r="J32" s="141">
        <f>IF(VLOOKUP(J$1,Graphique!$B:$C,2,0),IF(ISERROR(J31*(1+VLOOKUP($A32,#REF!,10,0))),J31,J31*(1+VLOOKUP($A32,#REF!,10,0))),"")</f>
        <v/>
      </c>
      <c r="K32" s="141">
        <f>IF(VLOOKUP(K$1,Graphique!$B:$C,2,0),IF(ISERROR(K31*(1+VLOOKUP($A32,#REF!,11,0))),K31,K31*(1+VLOOKUP($A32,#REF!,11,0))),"")</f>
        <v/>
      </c>
      <c r="L32" s="141">
        <f>IF(VLOOKUP(L$1,Graphique!$B:$C,2,0),IF(ISERROR(L31*(1+VLOOKUP($A32,#REF!,12,0))),L31,L31*(1+VLOOKUP($A32,#REF!,12,0))),"")</f>
        <v/>
      </c>
      <c r="M32" s="141">
        <f>IF(VLOOKUP(M$1,Graphique!$B:$C,2,0),IF(ISERROR(M31*(1+VLOOKUP($A32,#REF!,13,0))),M31,M31*(1+VLOOKUP($A32,#REF!,13,0))),"")</f>
        <v/>
      </c>
      <c r="N32" s="141">
        <f>IF(VLOOKUP(N$1,Graphique!$B:$C,2,0),IF(ISERROR(N31*(1+VLOOKUP($A32,#REF!,14,0))),N31,N31*(1+VLOOKUP($A32,#REF!,14,0))),"")</f>
        <v/>
      </c>
      <c r="O32" s="141">
        <f>IF(VLOOKUP(O$1,Graphique!$B:$C,2,0),IF(ISERROR(O31*(1+VLOOKUP($A32,#REF!,15,0))),O31,O31*(1+VLOOKUP($A32,#REF!,15,0))),"")</f>
        <v/>
      </c>
      <c r="P32" s="141">
        <f>IF(VLOOKUP(P$1,Graphique!$B:$C,2,0),IF(ISERROR(P31*(1+VLOOKUP($A32,#REF!,16,0))),P31,P31*(1+VLOOKUP($A32,#REF!,16,0))),"")</f>
        <v/>
      </c>
      <c r="Q32" s="141">
        <f>IF(VLOOKUP(Q$1,Graphique!$B:$C,2,0),IF(ISERROR(Q31*(1+VLOOKUP($A32,#REF!,17,0))),Q31,Q31*(1+VLOOKUP($A32,#REF!,17,0))),"")</f>
        <v/>
      </c>
      <c r="R32" s="141">
        <f>IF(VLOOKUP(R$1,Graphique!$B:$C,2,0),IF(ISERROR(R31*(1+VLOOKUP($A32,#REF!,18,0))),R31,R31*(1+VLOOKUP($A32,#REF!,18,0))),"")</f>
        <v/>
      </c>
      <c r="S32" s="141">
        <f>IF(VLOOKUP(S$1,Graphique!$B:$C,2,0),IF(ISERROR(S31*(1+VLOOKUP($A32,#REF!,19,0))),S31,S31*(1+VLOOKUP($A32,#REF!,19,0))),"")</f>
        <v/>
      </c>
      <c r="T32" s="141">
        <f>IF(VLOOKUP(T$1,Graphique!$B:$C,2,0),IF(ISERROR(T31*(1+VLOOKUP($A32,#REF!,20,0))),T31,T31*(1+VLOOKUP($A32,#REF!,20,0))),"")</f>
        <v/>
      </c>
      <c r="U32" s="141">
        <f>IF(VLOOKUP(U$1,Graphique!$B:$C,2,0),IF(ISERROR(U31*(1+VLOOKUP($A32,#REF!,21,0))),U31,U31*(1+VLOOKUP($A32,#REF!,21,0))),"")</f>
        <v/>
      </c>
      <c r="V32" s="141">
        <f>IF(VLOOKUP(V$1,Graphique!$B:$C,2,0),IF(ISERROR(V31*(1+VLOOKUP($A32,#REF!,22,0))),V31,V31*(1+VLOOKUP($A32,#REF!,22,0))),"")</f>
        <v/>
      </c>
      <c r="W32" s="141">
        <f>IF(VLOOKUP(W$1,Graphique!$B:$C,2,0),IF(ISERROR(W31*(1+VLOOKUP($A32,#REF!,23,0))),W31,W31*(1+VLOOKUP($A32,#REF!,23,0))),"")</f>
        <v/>
      </c>
      <c r="X32" s="141">
        <f>IF(VLOOKUP(X$1,Graphique!$B:$C,2,0),IF(ISERROR(X31*(1+VLOOKUP($A32,#REF!,24,0))),X31,X31*(1+VLOOKUP($A32,#REF!,24,0))),"")</f>
        <v/>
      </c>
      <c r="Y32" s="141">
        <f>IF(VLOOKUP(Y$1,Graphique!$B:$C,2,0),IF(ISERROR(Y31*(1+VLOOKUP($A32,#REF!,25,0))),Y31,Y31*(1+VLOOKUP($A32,#REF!,25,0))),"")</f>
        <v/>
      </c>
      <c r="Z32" s="141">
        <f>IF(VLOOKUP(Z$1,Graphique!$B:$C,2,0),IF(ISERROR(Z31*(1+VLOOKUP($A32,#REF!,26,0))),Z31,Z31*(1+VLOOKUP($A32,#REF!,26,0))),"")</f>
        <v/>
      </c>
      <c r="AA32" s="141">
        <f>IF(VLOOKUP(AA$1,Graphique!$B:$C,2,0),IF(ISERROR(AA31*(1+VLOOKUP($A32,#REF!,27,0))),AA31,AA31*(1+VLOOKUP($A32,#REF!,27,0))),"")</f>
        <v/>
      </c>
      <c r="AB32" s="141">
        <f>IF(VLOOKUP(AB$1,Graphique!$B:$C,2,0),IF(ISERROR(AB31*(1+VLOOKUP($A32,#REF!,28,0))),AB31,AB31*(1+VLOOKUP($A32,#REF!,28,0))),"")</f>
        <v/>
      </c>
      <c r="AC32" s="141">
        <f>IF(VLOOKUP(AC$1,Graphique!$B:$C,2,0),IF(ISERROR(AC31*(1+VLOOKUP($A32,#REF!,29,0))),AC31,AC31*(1+VLOOKUP($A32,#REF!,29,0))),"")</f>
        <v/>
      </c>
      <c r="AD32" s="141">
        <f>IF(VLOOKUP(AD$1,Graphique!$B:$C,2,0),IF(ISERROR(AD31*(1+VLOOKUP($A32,#REF!,30,0))),AD31,AD31*(1+VLOOKUP($A32,#REF!,30,0))),"")</f>
        <v/>
      </c>
      <c r="AE32" s="141">
        <f>IF(VLOOKUP(AE$1,Graphique!$B:$C,2,0),IF(ISERROR(AE31*(1+VLOOKUP($A32,#REF!,31,0))),AE31,AE31*(1+VLOOKUP($A32,#REF!,31,0))),"")</f>
        <v/>
      </c>
      <c r="AF32" s="141">
        <f>IF(VLOOKUP(AF$1,Graphique!$B:$C,2,0),IF(ISERROR(AF31*(1+VLOOKUP($A32,#REF!,32,0))),AF31,AF31*(1+VLOOKUP($A32,#REF!,32,0))),"")</f>
        <v/>
      </c>
    </row>
    <row r="33" ht="13" customHeight="1" s="74">
      <c r="A33" s="135">
        <f>IF(DATE(YEAR(A32),MONTH(A32)+2,)&gt;PerformancesGlissantes!$C$2,PerformancesGlissantes!$C$2,DATE(YEAR(A32),MONTH(A32)+2,))</f>
        <v/>
      </c>
      <c r="B33" s="141">
        <f>IF(VLOOKUP(B$1,Graphique!$B:$C,2,0),IF(ISERROR(B32*(1+VLOOKUP($A33,#REF!,2,0))),B32,B32*(1+VLOOKUP($A33,#REF!,2,0))),"")</f>
        <v/>
      </c>
      <c r="C33" s="141">
        <f>IF(VLOOKUP(C$1,Graphique!$B:$C,2,0),IF(ISERROR(C32*(1+VLOOKUP($A33,#REF!,3,0))),C32,C32*(1+VLOOKUP($A33,#REF!,3,0))),"")</f>
        <v/>
      </c>
      <c r="D33" s="141">
        <f>IF(VLOOKUP(D$1,Graphique!$B:$C,2,0),IF(ISERROR(D32*(1+VLOOKUP($A33,#REF!,4,0))),D32,D32*(1+VLOOKUP($A33,#REF!,4,0))),"")</f>
        <v/>
      </c>
      <c r="E33" s="141">
        <f>IF(VLOOKUP(E$1,Graphique!$B:$C,2,0),IF(ISERROR(E32*(1+VLOOKUP($A33,#REF!,5,0))),E32,E32*(1+VLOOKUP($A33,#REF!,5,0))),"")</f>
        <v/>
      </c>
      <c r="F33" s="141">
        <f>IF(VLOOKUP(F$1,Graphique!$B:$C,2,0),IF(ISERROR(F32*(1+VLOOKUP($A33,#REF!,6,0))),F32,F32*(1+VLOOKUP($A33,#REF!,6,0))),"")</f>
        <v/>
      </c>
      <c r="G33" s="141">
        <f>IF(VLOOKUP(G$1,Graphique!$B:$C,2,0),IF(ISERROR(G32*(1+VLOOKUP($A33,#REF!,7,0))),G32,G32*(1+VLOOKUP($A33,#REF!,7,0))),"")</f>
        <v/>
      </c>
      <c r="H33" s="141">
        <f>IF(VLOOKUP(H$1,Graphique!$B:$C,2,0),IF(ISERROR(H32*(1+VLOOKUP($A33,#REF!,8,0))),H32,H32*(1+VLOOKUP($A33,#REF!,8,0))),"")</f>
        <v/>
      </c>
      <c r="I33" s="141">
        <f>IF(VLOOKUP(I$1,Graphique!$B:$C,2,0),IF(ISERROR(I32*(1+VLOOKUP($A33,#REF!,9,0))),I32,I32*(1+VLOOKUP($A33,#REF!,9,0))),"")</f>
        <v/>
      </c>
      <c r="J33" s="141">
        <f>IF(VLOOKUP(J$1,Graphique!$B:$C,2,0),IF(ISERROR(J32*(1+VLOOKUP($A33,#REF!,10,0))),J32,J32*(1+VLOOKUP($A33,#REF!,10,0))),"")</f>
        <v/>
      </c>
      <c r="K33" s="141">
        <f>IF(VLOOKUP(K$1,Graphique!$B:$C,2,0),IF(ISERROR(K32*(1+VLOOKUP($A33,#REF!,11,0))),K32,K32*(1+VLOOKUP($A33,#REF!,11,0))),"")</f>
        <v/>
      </c>
      <c r="L33" s="141">
        <f>IF(VLOOKUP(L$1,Graphique!$B:$C,2,0),IF(ISERROR(L32*(1+VLOOKUP($A33,#REF!,12,0))),L32,L32*(1+VLOOKUP($A33,#REF!,12,0))),"")</f>
        <v/>
      </c>
      <c r="M33" s="141">
        <f>IF(VLOOKUP(M$1,Graphique!$B:$C,2,0),IF(ISERROR(M32*(1+VLOOKUP($A33,#REF!,13,0))),M32,M32*(1+VLOOKUP($A33,#REF!,13,0))),"")</f>
        <v/>
      </c>
      <c r="N33" s="141">
        <f>IF(VLOOKUP(N$1,Graphique!$B:$C,2,0),IF(ISERROR(N32*(1+VLOOKUP($A33,#REF!,14,0))),N32,N32*(1+VLOOKUP($A33,#REF!,14,0))),"")</f>
        <v/>
      </c>
      <c r="O33" s="141">
        <f>IF(VLOOKUP(O$1,Graphique!$B:$C,2,0),IF(ISERROR(O32*(1+VLOOKUP($A33,#REF!,15,0))),O32,O32*(1+VLOOKUP($A33,#REF!,15,0))),"")</f>
        <v/>
      </c>
      <c r="P33" s="141">
        <f>IF(VLOOKUP(P$1,Graphique!$B:$C,2,0),IF(ISERROR(P32*(1+VLOOKUP($A33,#REF!,16,0))),P32,P32*(1+VLOOKUP($A33,#REF!,16,0))),"")</f>
        <v/>
      </c>
      <c r="Q33" s="141">
        <f>IF(VLOOKUP(Q$1,Graphique!$B:$C,2,0),IF(ISERROR(Q32*(1+VLOOKUP($A33,#REF!,17,0))),Q32,Q32*(1+VLOOKUP($A33,#REF!,17,0))),"")</f>
        <v/>
      </c>
      <c r="R33" s="141">
        <f>IF(VLOOKUP(R$1,Graphique!$B:$C,2,0),IF(ISERROR(R32*(1+VLOOKUP($A33,#REF!,18,0))),R32,R32*(1+VLOOKUP($A33,#REF!,18,0))),"")</f>
        <v/>
      </c>
      <c r="S33" s="141">
        <f>IF(VLOOKUP(S$1,Graphique!$B:$C,2,0),IF(ISERROR(S32*(1+VLOOKUP($A33,#REF!,19,0))),S32,S32*(1+VLOOKUP($A33,#REF!,19,0))),"")</f>
        <v/>
      </c>
      <c r="T33" s="141">
        <f>IF(VLOOKUP(T$1,Graphique!$B:$C,2,0),IF(ISERROR(T32*(1+VLOOKUP($A33,#REF!,20,0))),T32,T32*(1+VLOOKUP($A33,#REF!,20,0))),"")</f>
        <v/>
      </c>
      <c r="U33" s="141">
        <f>IF(VLOOKUP(U$1,Graphique!$B:$C,2,0),IF(ISERROR(U32*(1+VLOOKUP($A33,#REF!,21,0))),U32,U32*(1+VLOOKUP($A33,#REF!,21,0))),"")</f>
        <v/>
      </c>
      <c r="V33" s="141">
        <f>IF(VLOOKUP(V$1,Graphique!$B:$C,2,0),IF(ISERROR(V32*(1+VLOOKUP($A33,#REF!,22,0))),V32,V32*(1+VLOOKUP($A33,#REF!,22,0))),"")</f>
        <v/>
      </c>
      <c r="W33" s="141">
        <f>IF(VLOOKUP(W$1,Graphique!$B:$C,2,0),IF(ISERROR(W32*(1+VLOOKUP($A33,#REF!,23,0))),W32,W32*(1+VLOOKUP($A33,#REF!,23,0))),"")</f>
        <v/>
      </c>
      <c r="X33" s="141">
        <f>IF(VLOOKUP(X$1,Graphique!$B:$C,2,0),IF(ISERROR(X32*(1+VLOOKUP($A33,#REF!,24,0))),X32,X32*(1+VLOOKUP($A33,#REF!,24,0))),"")</f>
        <v/>
      </c>
      <c r="Y33" s="141">
        <f>IF(VLOOKUP(Y$1,Graphique!$B:$C,2,0),IF(ISERROR(Y32*(1+VLOOKUP($A33,#REF!,25,0))),Y32,Y32*(1+VLOOKUP($A33,#REF!,25,0))),"")</f>
        <v/>
      </c>
      <c r="Z33" s="141">
        <f>IF(VLOOKUP(Z$1,Graphique!$B:$C,2,0),IF(ISERROR(Z32*(1+VLOOKUP($A33,#REF!,26,0))),Z32,Z32*(1+VLOOKUP($A33,#REF!,26,0))),"")</f>
        <v/>
      </c>
      <c r="AA33" s="141">
        <f>IF(VLOOKUP(AA$1,Graphique!$B:$C,2,0),IF(ISERROR(AA32*(1+VLOOKUP($A33,#REF!,27,0))),AA32,AA32*(1+VLOOKUP($A33,#REF!,27,0))),"")</f>
        <v/>
      </c>
      <c r="AB33" s="141">
        <f>IF(VLOOKUP(AB$1,Graphique!$B:$C,2,0),IF(ISERROR(AB32*(1+VLOOKUP($A33,#REF!,28,0))),AB32,AB32*(1+VLOOKUP($A33,#REF!,28,0))),"")</f>
        <v/>
      </c>
      <c r="AC33" s="141">
        <f>IF(VLOOKUP(AC$1,Graphique!$B:$C,2,0),IF(ISERROR(AC32*(1+VLOOKUP($A33,#REF!,29,0))),AC32,AC32*(1+VLOOKUP($A33,#REF!,29,0))),"")</f>
        <v/>
      </c>
      <c r="AD33" s="141">
        <f>IF(VLOOKUP(AD$1,Graphique!$B:$C,2,0),IF(ISERROR(AD32*(1+VLOOKUP($A33,#REF!,30,0))),AD32,AD32*(1+VLOOKUP($A33,#REF!,30,0))),"")</f>
        <v/>
      </c>
      <c r="AE33" s="141">
        <f>IF(VLOOKUP(AE$1,Graphique!$B:$C,2,0),IF(ISERROR(AE32*(1+VLOOKUP($A33,#REF!,31,0))),AE32,AE32*(1+VLOOKUP($A33,#REF!,31,0))),"")</f>
        <v/>
      </c>
      <c r="AF33" s="141">
        <f>IF(VLOOKUP(AF$1,Graphique!$B:$C,2,0),IF(ISERROR(AF32*(1+VLOOKUP($A33,#REF!,32,0))),AF32,AF32*(1+VLOOKUP($A33,#REF!,32,0))),"")</f>
        <v/>
      </c>
    </row>
    <row r="34" ht="13" customHeight="1" s="74">
      <c r="A34" s="135">
        <f>IF(DATE(YEAR(A33),MONTH(A33)+2,)&gt;PerformancesGlissantes!$C$2,PerformancesGlissantes!$C$2,DATE(YEAR(A33),MONTH(A33)+2,))</f>
        <v/>
      </c>
      <c r="B34" s="141">
        <f>IF(VLOOKUP(B$1,Graphique!$B:$C,2,0),IF(ISERROR(B33*(1+VLOOKUP($A34,#REF!,2,0))),B33,B33*(1+VLOOKUP($A34,#REF!,2,0))),"")</f>
        <v/>
      </c>
      <c r="C34" s="141">
        <f>IF(VLOOKUP(C$1,Graphique!$B:$C,2,0),IF(ISERROR(C33*(1+VLOOKUP($A34,#REF!,3,0))),C33,C33*(1+VLOOKUP($A34,#REF!,3,0))),"")</f>
        <v/>
      </c>
      <c r="D34" s="141">
        <f>IF(VLOOKUP(D$1,Graphique!$B:$C,2,0),IF(ISERROR(D33*(1+VLOOKUP($A34,#REF!,4,0))),D33,D33*(1+VLOOKUP($A34,#REF!,4,0))),"")</f>
        <v/>
      </c>
      <c r="E34" s="141">
        <f>IF(VLOOKUP(E$1,Graphique!$B:$C,2,0),IF(ISERROR(E33*(1+VLOOKUP($A34,#REF!,5,0))),E33,E33*(1+VLOOKUP($A34,#REF!,5,0))),"")</f>
        <v/>
      </c>
      <c r="F34" s="141">
        <f>IF(VLOOKUP(F$1,Graphique!$B:$C,2,0),IF(ISERROR(F33*(1+VLOOKUP($A34,#REF!,6,0))),F33,F33*(1+VLOOKUP($A34,#REF!,6,0))),"")</f>
        <v/>
      </c>
      <c r="G34" s="141">
        <f>IF(VLOOKUP(G$1,Graphique!$B:$C,2,0),IF(ISERROR(G33*(1+VLOOKUP($A34,#REF!,7,0))),G33,G33*(1+VLOOKUP($A34,#REF!,7,0))),"")</f>
        <v/>
      </c>
      <c r="H34" s="141">
        <f>IF(VLOOKUP(H$1,Graphique!$B:$C,2,0),IF(ISERROR(H33*(1+VLOOKUP($A34,#REF!,8,0))),H33,H33*(1+VLOOKUP($A34,#REF!,8,0))),"")</f>
        <v/>
      </c>
      <c r="I34" s="141">
        <f>IF(VLOOKUP(I$1,Graphique!$B:$C,2,0),IF(ISERROR(I33*(1+VLOOKUP($A34,#REF!,9,0))),I33,I33*(1+VLOOKUP($A34,#REF!,9,0))),"")</f>
        <v/>
      </c>
      <c r="J34" s="141">
        <f>IF(VLOOKUP(J$1,Graphique!$B:$C,2,0),IF(ISERROR(J33*(1+VLOOKUP($A34,#REF!,10,0))),J33,J33*(1+VLOOKUP($A34,#REF!,10,0))),"")</f>
        <v/>
      </c>
      <c r="K34" s="141">
        <f>IF(VLOOKUP(K$1,Graphique!$B:$C,2,0),IF(ISERROR(K33*(1+VLOOKUP($A34,#REF!,11,0))),K33,K33*(1+VLOOKUP($A34,#REF!,11,0))),"")</f>
        <v/>
      </c>
      <c r="L34" s="141">
        <f>IF(VLOOKUP(L$1,Graphique!$B:$C,2,0),IF(ISERROR(L33*(1+VLOOKUP($A34,#REF!,12,0))),L33,L33*(1+VLOOKUP($A34,#REF!,12,0))),"")</f>
        <v/>
      </c>
      <c r="M34" s="141">
        <f>IF(VLOOKUP(M$1,Graphique!$B:$C,2,0),IF(ISERROR(M33*(1+VLOOKUP($A34,#REF!,13,0))),M33,M33*(1+VLOOKUP($A34,#REF!,13,0))),"")</f>
        <v/>
      </c>
      <c r="N34" s="141">
        <f>IF(VLOOKUP(N$1,Graphique!$B:$C,2,0),IF(ISERROR(N33*(1+VLOOKUP($A34,#REF!,14,0))),N33,N33*(1+VLOOKUP($A34,#REF!,14,0))),"")</f>
        <v/>
      </c>
      <c r="O34" s="141">
        <f>IF(VLOOKUP(O$1,Graphique!$B:$C,2,0),IF(ISERROR(O33*(1+VLOOKUP($A34,#REF!,15,0))),O33,O33*(1+VLOOKUP($A34,#REF!,15,0))),"")</f>
        <v/>
      </c>
      <c r="P34" s="141">
        <f>IF(VLOOKUP(P$1,Graphique!$B:$C,2,0),IF(ISERROR(P33*(1+VLOOKUP($A34,#REF!,16,0))),P33,P33*(1+VLOOKUP($A34,#REF!,16,0))),"")</f>
        <v/>
      </c>
      <c r="Q34" s="141">
        <f>IF(VLOOKUP(Q$1,Graphique!$B:$C,2,0),IF(ISERROR(Q33*(1+VLOOKUP($A34,#REF!,17,0))),Q33,Q33*(1+VLOOKUP($A34,#REF!,17,0))),"")</f>
        <v/>
      </c>
      <c r="R34" s="141">
        <f>IF(VLOOKUP(R$1,Graphique!$B:$C,2,0),IF(ISERROR(R33*(1+VLOOKUP($A34,#REF!,18,0))),R33,R33*(1+VLOOKUP($A34,#REF!,18,0))),"")</f>
        <v/>
      </c>
      <c r="S34" s="141">
        <f>IF(VLOOKUP(S$1,Graphique!$B:$C,2,0),IF(ISERROR(S33*(1+VLOOKUP($A34,#REF!,19,0))),S33,S33*(1+VLOOKUP($A34,#REF!,19,0))),"")</f>
        <v/>
      </c>
      <c r="T34" s="141">
        <f>IF(VLOOKUP(T$1,Graphique!$B:$C,2,0),IF(ISERROR(T33*(1+VLOOKUP($A34,#REF!,20,0))),T33,T33*(1+VLOOKUP($A34,#REF!,20,0))),"")</f>
        <v/>
      </c>
      <c r="U34" s="141">
        <f>IF(VLOOKUP(U$1,Graphique!$B:$C,2,0),IF(ISERROR(U33*(1+VLOOKUP($A34,#REF!,21,0))),U33,U33*(1+VLOOKUP($A34,#REF!,21,0))),"")</f>
        <v/>
      </c>
      <c r="V34" s="141">
        <f>IF(VLOOKUP(V$1,Graphique!$B:$C,2,0),IF(ISERROR(V33*(1+VLOOKUP($A34,#REF!,22,0))),V33,V33*(1+VLOOKUP($A34,#REF!,22,0))),"")</f>
        <v/>
      </c>
      <c r="W34" s="141">
        <f>IF(VLOOKUP(W$1,Graphique!$B:$C,2,0),IF(ISERROR(W33*(1+VLOOKUP($A34,#REF!,23,0))),W33,W33*(1+VLOOKUP($A34,#REF!,23,0))),"")</f>
        <v/>
      </c>
      <c r="X34" s="141">
        <f>IF(VLOOKUP(X$1,Graphique!$B:$C,2,0),IF(ISERROR(X33*(1+VLOOKUP($A34,#REF!,24,0))),X33,X33*(1+VLOOKUP($A34,#REF!,24,0))),"")</f>
        <v/>
      </c>
      <c r="Y34" s="141">
        <f>IF(VLOOKUP(Y$1,Graphique!$B:$C,2,0),IF(ISERROR(Y33*(1+VLOOKUP($A34,#REF!,25,0))),Y33,Y33*(1+VLOOKUP($A34,#REF!,25,0))),"")</f>
        <v/>
      </c>
      <c r="Z34" s="141">
        <f>IF(VLOOKUP(Z$1,Graphique!$B:$C,2,0),IF(ISERROR(Z33*(1+VLOOKUP($A34,#REF!,26,0))),Z33,Z33*(1+VLOOKUP($A34,#REF!,26,0))),"")</f>
        <v/>
      </c>
      <c r="AA34" s="141">
        <f>IF(VLOOKUP(AA$1,Graphique!$B:$C,2,0),IF(ISERROR(AA33*(1+VLOOKUP($A34,#REF!,27,0))),AA33,AA33*(1+VLOOKUP($A34,#REF!,27,0))),"")</f>
        <v/>
      </c>
      <c r="AB34" s="141">
        <f>IF(VLOOKUP(AB$1,Graphique!$B:$C,2,0),IF(ISERROR(AB33*(1+VLOOKUP($A34,#REF!,28,0))),AB33,AB33*(1+VLOOKUP($A34,#REF!,28,0))),"")</f>
        <v/>
      </c>
      <c r="AC34" s="141">
        <f>IF(VLOOKUP(AC$1,Graphique!$B:$C,2,0),IF(ISERROR(AC33*(1+VLOOKUP($A34,#REF!,29,0))),AC33,AC33*(1+VLOOKUP($A34,#REF!,29,0))),"")</f>
        <v/>
      </c>
      <c r="AD34" s="141">
        <f>IF(VLOOKUP(AD$1,Graphique!$B:$C,2,0),IF(ISERROR(AD33*(1+VLOOKUP($A34,#REF!,30,0))),AD33,AD33*(1+VLOOKUP($A34,#REF!,30,0))),"")</f>
        <v/>
      </c>
      <c r="AE34" s="141">
        <f>IF(VLOOKUP(AE$1,Graphique!$B:$C,2,0),IF(ISERROR(AE33*(1+VLOOKUP($A34,#REF!,31,0))),AE33,AE33*(1+VLOOKUP($A34,#REF!,31,0))),"")</f>
        <v/>
      </c>
      <c r="AF34" s="141">
        <f>IF(VLOOKUP(AF$1,Graphique!$B:$C,2,0),IF(ISERROR(AF33*(1+VLOOKUP($A34,#REF!,32,0))),AF33,AF33*(1+VLOOKUP($A34,#REF!,32,0))),"")</f>
        <v/>
      </c>
    </row>
    <row r="35" ht="13" customHeight="1" s="74">
      <c r="A35" s="135">
        <f>IF(DATE(YEAR(A34),MONTH(A34)+2,)&gt;PerformancesGlissantes!$C$2,PerformancesGlissantes!$C$2,DATE(YEAR(A34),MONTH(A34)+2,))</f>
        <v/>
      </c>
      <c r="B35" s="141">
        <f>IF(VLOOKUP(B$1,Graphique!$B:$C,2,0),IF(ISERROR(B34*(1+VLOOKUP($A35,#REF!,2,0))),B34,B34*(1+VLOOKUP($A35,#REF!,2,0))),"")</f>
        <v/>
      </c>
      <c r="C35" s="141">
        <f>IF(VLOOKUP(C$1,Graphique!$B:$C,2,0),IF(ISERROR(C34*(1+VLOOKUP($A35,#REF!,3,0))),C34,C34*(1+VLOOKUP($A35,#REF!,3,0))),"")</f>
        <v/>
      </c>
      <c r="D35" s="141">
        <f>IF(VLOOKUP(D$1,Graphique!$B:$C,2,0),IF(ISERROR(D34*(1+VLOOKUP($A35,#REF!,4,0))),D34,D34*(1+VLOOKUP($A35,#REF!,4,0))),"")</f>
        <v/>
      </c>
      <c r="E35" s="141">
        <f>IF(VLOOKUP(E$1,Graphique!$B:$C,2,0),IF(ISERROR(E34*(1+VLOOKUP($A35,#REF!,5,0))),E34,E34*(1+VLOOKUP($A35,#REF!,5,0))),"")</f>
        <v/>
      </c>
      <c r="F35" s="141">
        <f>IF(VLOOKUP(F$1,Graphique!$B:$C,2,0),IF(ISERROR(F34*(1+VLOOKUP($A35,#REF!,6,0))),F34,F34*(1+VLOOKUP($A35,#REF!,6,0))),"")</f>
        <v/>
      </c>
      <c r="G35" s="141">
        <f>IF(VLOOKUP(G$1,Graphique!$B:$C,2,0),IF(ISERROR(G34*(1+VLOOKUP($A35,#REF!,7,0))),G34,G34*(1+VLOOKUP($A35,#REF!,7,0))),"")</f>
        <v/>
      </c>
      <c r="H35" s="141">
        <f>IF(VLOOKUP(H$1,Graphique!$B:$C,2,0),IF(ISERROR(H34*(1+VLOOKUP($A35,#REF!,8,0))),H34,H34*(1+VLOOKUP($A35,#REF!,8,0))),"")</f>
        <v/>
      </c>
      <c r="I35" s="141">
        <f>IF(VLOOKUP(I$1,Graphique!$B:$C,2,0),IF(ISERROR(I34*(1+VLOOKUP($A35,#REF!,9,0))),I34,I34*(1+VLOOKUP($A35,#REF!,9,0))),"")</f>
        <v/>
      </c>
      <c r="J35" s="141">
        <f>IF(VLOOKUP(J$1,Graphique!$B:$C,2,0),IF(ISERROR(J34*(1+VLOOKUP($A35,#REF!,10,0))),J34,J34*(1+VLOOKUP($A35,#REF!,10,0))),"")</f>
        <v/>
      </c>
      <c r="K35" s="141">
        <f>IF(VLOOKUP(K$1,Graphique!$B:$C,2,0),IF(ISERROR(K34*(1+VLOOKUP($A35,#REF!,11,0))),K34,K34*(1+VLOOKUP($A35,#REF!,11,0))),"")</f>
        <v/>
      </c>
      <c r="L35" s="141">
        <f>IF(VLOOKUP(L$1,Graphique!$B:$C,2,0),IF(ISERROR(L34*(1+VLOOKUP($A35,#REF!,12,0))),L34,L34*(1+VLOOKUP($A35,#REF!,12,0))),"")</f>
        <v/>
      </c>
      <c r="M35" s="141">
        <f>IF(VLOOKUP(M$1,Graphique!$B:$C,2,0),IF(ISERROR(M34*(1+VLOOKUP($A35,#REF!,13,0))),M34,M34*(1+VLOOKUP($A35,#REF!,13,0))),"")</f>
        <v/>
      </c>
      <c r="N35" s="141">
        <f>IF(VLOOKUP(N$1,Graphique!$B:$C,2,0),IF(ISERROR(N34*(1+VLOOKUP($A35,#REF!,14,0))),N34,N34*(1+VLOOKUP($A35,#REF!,14,0))),"")</f>
        <v/>
      </c>
      <c r="O35" s="141">
        <f>IF(VLOOKUP(O$1,Graphique!$B:$C,2,0),IF(ISERROR(O34*(1+VLOOKUP($A35,#REF!,15,0))),O34,O34*(1+VLOOKUP($A35,#REF!,15,0))),"")</f>
        <v/>
      </c>
      <c r="P35" s="141">
        <f>IF(VLOOKUP(P$1,Graphique!$B:$C,2,0),IF(ISERROR(P34*(1+VLOOKUP($A35,#REF!,16,0))),P34,P34*(1+VLOOKUP($A35,#REF!,16,0))),"")</f>
        <v/>
      </c>
      <c r="Q35" s="141">
        <f>IF(VLOOKUP(Q$1,Graphique!$B:$C,2,0),IF(ISERROR(Q34*(1+VLOOKUP($A35,#REF!,17,0))),Q34,Q34*(1+VLOOKUP($A35,#REF!,17,0))),"")</f>
        <v/>
      </c>
      <c r="R35" s="141">
        <f>IF(VLOOKUP(R$1,Graphique!$B:$C,2,0),IF(ISERROR(R34*(1+VLOOKUP($A35,#REF!,18,0))),R34,R34*(1+VLOOKUP($A35,#REF!,18,0))),"")</f>
        <v/>
      </c>
      <c r="S35" s="141">
        <f>IF(VLOOKUP(S$1,Graphique!$B:$C,2,0),IF(ISERROR(S34*(1+VLOOKUP($A35,#REF!,19,0))),S34,S34*(1+VLOOKUP($A35,#REF!,19,0))),"")</f>
        <v/>
      </c>
      <c r="T35" s="141">
        <f>IF(VLOOKUP(T$1,Graphique!$B:$C,2,0),IF(ISERROR(T34*(1+VLOOKUP($A35,#REF!,20,0))),T34,T34*(1+VLOOKUP($A35,#REF!,20,0))),"")</f>
        <v/>
      </c>
      <c r="U35" s="141">
        <f>IF(VLOOKUP(U$1,Graphique!$B:$C,2,0),IF(ISERROR(U34*(1+VLOOKUP($A35,#REF!,21,0))),U34,U34*(1+VLOOKUP($A35,#REF!,21,0))),"")</f>
        <v/>
      </c>
      <c r="V35" s="141">
        <f>IF(VLOOKUP(V$1,Graphique!$B:$C,2,0),IF(ISERROR(V34*(1+VLOOKUP($A35,#REF!,22,0))),V34,V34*(1+VLOOKUP($A35,#REF!,22,0))),"")</f>
        <v/>
      </c>
      <c r="W35" s="141">
        <f>IF(VLOOKUP(W$1,Graphique!$B:$C,2,0),IF(ISERROR(W34*(1+VLOOKUP($A35,#REF!,23,0))),W34,W34*(1+VLOOKUP($A35,#REF!,23,0))),"")</f>
        <v/>
      </c>
      <c r="X35" s="141">
        <f>IF(VLOOKUP(X$1,Graphique!$B:$C,2,0),IF(ISERROR(X34*(1+VLOOKUP($A35,#REF!,24,0))),X34,X34*(1+VLOOKUP($A35,#REF!,24,0))),"")</f>
        <v/>
      </c>
      <c r="Y35" s="141">
        <f>IF(VLOOKUP(Y$1,Graphique!$B:$C,2,0),IF(ISERROR(Y34*(1+VLOOKUP($A35,#REF!,25,0))),Y34,Y34*(1+VLOOKUP($A35,#REF!,25,0))),"")</f>
        <v/>
      </c>
      <c r="Z35" s="141">
        <f>IF(VLOOKUP(Z$1,Graphique!$B:$C,2,0),IF(ISERROR(Z34*(1+VLOOKUP($A35,#REF!,26,0))),Z34,Z34*(1+VLOOKUP($A35,#REF!,26,0))),"")</f>
        <v/>
      </c>
      <c r="AA35" s="141">
        <f>IF(VLOOKUP(AA$1,Graphique!$B:$C,2,0),IF(ISERROR(AA34*(1+VLOOKUP($A35,#REF!,27,0))),AA34,AA34*(1+VLOOKUP($A35,#REF!,27,0))),"")</f>
        <v/>
      </c>
      <c r="AB35" s="141">
        <f>IF(VLOOKUP(AB$1,Graphique!$B:$C,2,0),IF(ISERROR(AB34*(1+VLOOKUP($A35,#REF!,28,0))),AB34,AB34*(1+VLOOKUP($A35,#REF!,28,0))),"")</f>
        <v/>
      </c>
      <c r="AC35" s="141">
        <f>IF(VLOOKUP(AC$1,Graphique!$B:$C,2,0),IF(ISERROR(AC34*(1+VLOOKUP($A35,#REF!,29,0))),AC34,AC34*(1+VLOOKUP($A35,#REF!,29,0))),"")</f>
        <v/>
      </c>
      <c r="AD35" s="141">
        <f>IF(VLOOKUP(AD$1,Graphique!$B:$C,2,0),IF(ISERROR(AD34*(1+VLOOKUP($A35,#REF!,30,0))),AD34,AD34*(1+VLOOKUP($A35,#REF!,30,0))),"")</f>
        <v/>
      </c>
      <c r="AE35" s="141">
        <f>IF(VLOOKUP(AE$1,Graphique!$B:$C,2,0),IF(ISERROR(AE34*(1+VLOOKUP($A35,#REF!,31,0))),AE34,AE34*(1+VLOOKUP($A35,#REF!,31,0))),"")</f>
        <v/>
      </c>
      <c r="AF35" s="141">
        <f>IF(VLOOKUP(AF$1,Graphique!$B:$C,2,0),IF(ISERROR(AF34*(1+VLOOKUP($A35,#REF!,32,0))),AF34,AF34*(1+VLOOKUP($A35,#REF!,32,0))),"")</f>
        <v/>
      </c>
    </row>
    <row r="36" ht="13" customHeight="1" s="74">
      <c r="A36" s="135">
        <f>IF(DATE(YEAR(A35),MONTH(A35)+2,)&gt;PerformancesGlissantes!$C$2,PerformancesGlissantes!$C$2,DATE(YEAR(A35),MONTH(A35)+2,))</f>
        <v/>
      </c>
      <c r="B36" s="141">
        <f>IF(VLOOKUP(B$1,Graphique!$B:$C,2,0),IF(ISERROR(B35*(1+VLOOKUP($A36,#REF!,2,0))),B35,B35*(1+VLOOKUP($A36,#REF!,2,0))),"")</f>
        <v/>
      </c>
      <c r="C36" s="141">
        <f>IF(VLOOKUP(C$1,Graphique!$B:$C,2,0),IF(ISERROR(C35*(1+VLOOKUP($A36,#REF!,3,0))),C35,C35*(1+VLOOKUP($A36,#REF!,3,0))),"")</f>
        <v/>
      </c>
      <c r="D36" s="141">
        <f>IF(VLOOKUP(D$1,Graphique!$B:$C,2,0),IF(ISERROR(D35*(1+VLOOKUP($A36,#REF!,4,0))),D35,D35*(1+VLOOKUP($A36,#REF!,4,0))),"")</f>
        <v/>
      </c>
      <c r="E36" s="141">
        <f>IF(VLOOKUP(E$1,Graphique!$B:$C,2,0),IF(ISERROR(E35*(1+VLOOKUP($A36,#REF!,5,0))),E35,E35*(1+VLOOKUP($A36,#REF!,5,0))),"")</f>
        <v/>
      </c>
      <c r="F36" s="141">
        <f>IF(VLOOKUP(F$1,Graphique!$B:$C,2,0),IF(ISERROR(F35*(1+VLOOKUP($A36,#REF!,6,0))),F35,F35*(1+VLOOKUP($A36,#REF!,6,0))),"")</f>
        <v/>
      </c>
      <c r="G36" s="141">
        <f>IF(VLOOKUP(G$1,Graphique!$B:$C,2,0),IF(ISERROR(G35*(1+VLOOKUP($A36,#REF!,7,0))),G35,G35*(1+VLOOKUP($A36,#REF!,7,0))),"")</f>
        <v/>
      </c>
      <c r="H36" s="141">
        <f>IF(VLOOKUP(H$1,Graphique!$B:$C,2,0),IF(ISERROR(H35*(1+VLOOKUP($A36,#REF!,8,0))),H35,H35*(1+VLOOKUP($A36,#REF!,8,0))),"")</f>
        <v/>
      </c>
      <c r="I36" s="141">
        <f>IF(VLOOKUP(I$1,Graphique!$B:$C,2,0),IF(ISERROR(I35*(1+VLOOKUP($A36,#REF!,9,0))),I35,I35*(1+VLOOKUP($A36,#REF!,9,0))),"")</f>
        <v/>
      </c>
      <c r="J36" s="141">
        <f>IF(VLOOKUP(J$1,Graphique!$B:$C,2,0),IF(ISERROR(J35*(1+VLOOKUP($A36,#REF!,10,0))),J35,J35*(1+VLOOKUP($A36,#REF!,10,0))),"")</f>
        <v/>
      </c>
      <c r="K36" s="141">
        <f>IF(VLOOKUP(K$1,Graphique!$B:$C,2,0),IF(ISERROR(K35*(1+VLOOKUP($A36,#REF!,11,0))),K35,K35*(1+VLOOKUP($A36,#REF!,11,0))),"")</f>
        <v/>
      </c>
      <c r="L36" s="141">
        <f>IF(VLOOKUP(L$1,Graphique!$B:$C,2,0),IF(ISERROR(L35*(1+VLOOKUP($A36,#REF!,12,0))),L35,L35*(1+VLOOKUP($A36,#REF!,12,0))),"")</f>
        <v/>
      </c>
      <c r="M36" s="141">
        <f>IF(VLOOKUP(M$1,Graphique!$B:$C,2,0),IF(ISERROR(M35*(1+VLOOKUP($A36,#REF!,13,0))),M35,M35*(1+VLOOKUP($A36,#REF!,13,0))),"")</f>
        <v/>
      </c>
      <c r="N36" s="141">
        <f>IF(VLOOKUP(N$1,Graphique!$B:$C,2,0),IF(ISERROR(N35*(1+VLOOKUP($A36,#REF!,14,0))),N35,N35*(1+VLOOKUP($A36,#REF!,14,0))),"")</f>
        <v/>
      </c>
      <c r="O36" s="141">
        <f>IF(VLOOKUP(O$1,Graphique!$B:$C,2,0),IF(ISERROR(O35*(1+VLOOKUP($A36,#REF!,15,0))),O35,O35*(1+VLOOKUP($A36,#REF!,15,0))),"")</f>
        <v/>
      </c>
      <c r="P36" s="141">
        <f>IF(VLOOKUP(P$1,Graphique!$B:$C,2,0),IF(ISERROR(P35*(1+VLOOKUP($A36,#REF!,16,0))),P35,P35*(1+VLOOKUP($A36,#REF!,16,0))),"")</f>
        <v/>
      </c>
      <c r="Q36" s="141">
        <f>IF(VLOOKUP(Q$1,Graphique!$B:$C,2,0),IF(ISERROR(Q35*(1+VLOOKUP($A36,#REF!,17,0))),Q35,Q35*(1+VLOOKUP($A36,#REF!,17,0))),"")</f>
        <v/>
      </c>
      <c r="R36" s="141">
        <f>IF(VLOOKUP(R$1,Graphique!$B:$C,2,0),IF(ISERROR(R35*(1+VLOOKUP($A36,#REF!,18,0))),R35,R35*(1+VLOOKUP($A36,#REF!,18,0))),"")</f>
        <v/>
      </c>
      <c r="S36" s="141">
        <f>IF(VLOOKUP(S$1,Graphique!$B:$C,2,0),IF(ISERROR(S35*(1+VLOOKUP($A36,#REF!,19,0))),S35,S35*(1+VLOOKUP($A36,#REF!,19,0))),"")</f>
        <v/>
      </c>
      <c r="T36" s="141">
        <f>IF(VLOOKUP(T$1,Graphique!$B:$C,2,0),IF(ISERROR(T35*(1+VLOOKUP($A36,#REF!,20,0))),T35,T35*(1+VLOOKUP($A36,#REF!,20,0))),"")</f>
        <v/>
      </c>
      <c r="U36" s="141">
        <f>IF(VLOOKUP(U$1,Graphique!$B:$C,2,0),IF(ISERROR(U35*(1+VLOOKUP($A36,#REF!,21,0))),U35,U35*(1+VLOOKUP($A36,#REF!,21,0))),"")</f>
        <v/>
      </c>
      <c r="V36" s="141">
        <f>IF(VLOOKUP(V$1,Graphique!$B:$C,2,0),IF(ISERROR(V35*(1+VLOOKUP($A36,#REF!,22,0))),V35,V35*(1+VLOOKUP($A36,#REF!,22,0))),"")</f>
        <v/>
      </c>
      <c r="W36" s="141">
        <f>IF(VLOOKUP(W$1,Graphique!$B:$C,2,0),IF(ISERROR(W35*(1+VLOOKUP($A36,#REF!,23,0))),W35,W35*(1+VLOOKUP($A36,#REF!,23,0))),"")</f>
        <v/>
      </c>
      <c r="X36" s="141">
        <f>IF(VLOOKUP(X$1,Graphique!$B:$C,2,0),IF(ISERROR(X35*(1+VLOOKUP($A36,#REF!,24,0))),X35,X35*(1+VLOOKUP($A36,#REF!,24,0))),"")</f>
        <v/>
      </c>
      <c r="Y36" s="141">
        <f>IF(VLOOKUP(Y$1,Graphique!$B:$C,2,0),IF(ISERROR(Y35*(1+VLOOKUP($A36,#REF!,25,0))),Y35,Y35*(1+VLOOKUP($A36,#REF!,25,0))),"")</f>
        <v/>
      </c>
      <c r="Z36" s="141">
        <f>IF(VLOOKUP(Z$1,Graphique!$B:$C,2,0),IF(ISERROR(Z35*(1+VLOOKUP($A36,#REF!,26,0))),Z35,Z35*(1+VLOOKUP($A36,#REF!,26,0))),"")</f>
        <v/>
      </c>
      <c r="AA36" s="141">
        <f>IF(VLOOKUP(AA$1,Graphique!$B:$C,2,0),IF(ISERROR(AA35*(1+VLOOKUP($A36,#REF!,27,0))),AA35,AA35*(1+VLOOKUP($A36,#REF!,27,0))),"")</f>
        <v/>
      </c>
      <c r="AB36" s="141">
        <f>IF(VLOOKUP(AB$1,Graphique!$B:$C,2,0),IF(ISERROR(AB35*(1+VLOOKUP($A36,#REF!,28,0))),AB35,AB35*(1+VLOOKUP($A36,#REF!,28,0))),"")</f>
        <v/>
      </c>
      <c r="AC36" s="141">
        <f>IF(VLOOKUP(AC$1,Graphique!$B:$C,2,0),IF(ISERROR(AC35*(1+VLOOKUP($A36,#REF!,29,0))),AC35,AC35*(1+VLOOKUP($A36,#REF!,29,0))),"")</f>
        <v/>
      </c>
      <c r="AD36" s="141">
        <f>IF(VLOOKUP(AD$1,Graphique!$B:$C,2,0),IF(ISERROR(AD35*(1+VLOOKUP($A36,#REF!,30,0))),AD35,AD35*(1+VLOOKUP($A36,#REF!,30,0))),"")</f>
        <v/>
      </c>
      <c r="AE36" s="141">
        <f>IF(VLOOKUP(AE$1,Graphique!$B:$C,2,0),IF(ISERROR(AE35*(1+VLOOKUP($A36,#REF!,31,0))),AE35,AE35*(1+VLOOKUP($A36,#REF!,31,0))),"")</f>
        <v/>
      </c>
      <c r="AF36" s="141">
        <f>IF(VLOOKUP(AF$1,Graphique!$B:$C,2,0),IF(ISERROR(AF35*(1+VLOOKUP($A36,#REF!,32,0))),AF35,AF35*(1+VLOOKUP($A36,#REF!,32,0))),"")</f>
        <v/>
      </c>
    </row>
    <row r="37" ht="13" customHeight="1" s="74">
      <c r="A37" s="135">
        <f>IF(DATE(YEAR(A36),MONTH(A36)+2,)&gt;PerformancesGlissantes!$C$2,PerformancesGlissantes!$C$2,DATE(YEAR(A36),MONTH(A36)+2,))</f>
        <v/>
      </c>
      <c r="B37" s="141">
        <f>IF(VLOOKUP(B$1,Graphique!$B:$C,2,0),IF(ISERROR(B36*(1+VLOOKUP($A37,#REF!,2,0))),B36,B36*(1+VLOOKUP($A37,#REF!,2,0))),"")</f>
        <v/>
      </c>
      <c r="C37" s="141">
        <f>IF(VLOOKUP(C$1,Graphique!$B:$C,2,0),IF(ISERROR(C36*(1+VLOOKUP($A37,#REF!,3,0))),C36,C36*(1+VLOOKUP($A37,#REF!,3,0))),"")</f>
        <v/>
      </c>
      <c r="D37" s="141">
        <f>IF(VLOOKUP(D$1,Graphique!$B:$C,2,0),IF(ISERROR(D36*(1+VLOOKUP($A37,#REF!,4,0))),D36,D36*(1+VLOOKUP($A37,#REF!,4,0))),"")</f>
        <v/>
      </c>
      <c r="E37" s="141">
        <f>IF(VLOOKUP(E$1,Graphique!$B:$C,2,0),IF(ISERROR(E36*(1+VLOOKUP($A37,#REF!,5,0))),E36,E36*(1+VLOOKUP($A37,#REF!,5,0))),"")</f>
        <v/>
      </c>
      <c r="F37" s="141">
        <f>IF(VLOOKUP(F$1,Graphique!$B:$C,2,0),IF(ISERROR(F36*(1+VLOOKUP($A37,#REF!,6,0))),F36,F36*(1+VLOOKUP($A37,#REF!,6,0))),"")</f>
        <v/>
      </c>
      <c r="G37" s="141">
        <f>IF(VLOOKUP(G$1,Graphique!$B:$C,2,0),IF(ISERROR(G36*(1+VLOOKUP($A37,#REF!,7,0))),G36,G36*(1+VLOOKUP($A37,#REF!,7,0))),"")</f>
        <v/>
      </c>
      <c r="H37" s="141">
        <f>IF(VLOOKUP(H$1,Graphique!$B:$C,2,0),IF(ISERROR(H36*(1+VLOOKUP($A37,#REF!,8,0))),H36,H36*(1+VLOOKUP($A37,#REF!,8,0))),"")</f>
        <v/>
      </c>
      <c r="I37" s="141">
        <f>IF(VLOOKUP(I$1,Graphique!$B:$C,2,0),IF(ISERROR(I36*(1+VLOOKUP($A37,#REF!,9,0))),I36,I36*(1+VLOOKUP($A37,#REF!,9,0))),"")</f>
        <v/>
      </c>
      <c r="J37" s="141">
        <f>IF(VLOOKUP(J$1,Graphique!$B:$C,2,0),IF(ISERROR(J36*(1+VLOOKUP($A37,#REF!,10,0))),J36,J36*(1+VLOOKUP($A37,#REF!,10,0))),"")</f>
        <v/>
      </c>
      <c r="K37" s="141">
        <f>IF(VLOOKUP(K$1,Graphique!$B:$C,2,0),IF(ISERROR(K36*(1+VLOOKUP($A37,#REF!,11,0))),K36,K36*(1+VLOOKUP($A37,#REF!,11,0))),"")</f>
        <v/>
      </c>
      <c r="L37" s="141">
        <f>IF(VLOOKUP(L$1,Graphique!$B:$C,2,0),IF(ISERROR(L36*(1+VLOOKUP($A37,#REF!,12,0))),L36,L36*(1+VLOOKUP($A37,#REF!,12,0))),"")</f>
        <v/>
      </c>
      <c r="M37" s="141">
        <f>IF(VLOOKUP(M$1,Graphique!$B:$C,2,0),IF(ISERROR(M36*(1+VLOOKUP($A37,#REF!,13,0))),M36,M36*(1+VLOOKUP($A37,#REF!,13,0))),"")</f>
        <v/>
      </c>
      <c r="N37" s="141">
        <f>IF(VLOOKUP(N$1,Graphique!$B:$C,2,0),IF(ISERROR(N36*(1+VLOOKUP($A37,#REF!,14,0))),N36,N36*(1+VLOOKUP($A37,#REF!,14,0))),"")</f>
        <v/>
      </c>
      <c r="O37" s="141">
        <f>IF(VLOOKUP(O$1,Graphique!$B:$C,2,0),IF(ISERROR(O36*(1+VLOOKUP($A37,#REF!,15,0))),O36,O36*(1+VLOOKUP($A37,#REF!,15,0))),"")</f>
        <v/>
      </c>
      <c r="P37" s="141">
        <f>IF(VLOOKUP(P$1,Graphique!$B:$C,2,0),IF(ISERROR(P36*(1+VLOOKUP($A37,#REF!,16,0))),P36,P36*(1+VLOOKUP($A37,#REF!,16,0))),"")</f>
        <v/>
      </c>
      <c r="Q37" s="141">
        <f>IF(VLOOKUP(Q$1,Graphique!$B:$C,2,0),IF(ISERROR(Q36*(1+VLOOKUP($A37,#REF!,17,0))),Q36,Q36*(1+VLOOKUP($A37,#REF!,17,0))),"")</f>
        <v/>
      </c>
      <c r="R37" s="141">
        <f>IF(VLOOKUP(R$1,Graphique!$B:$C,2,0),IF(ISERROR(R36*(1+VLOOKUP($A37,#REF!,18,0))),R36,R36*(1+VLOOKUP($A37,#REF!,18,0))),"")</f>
        <v/>
      </c>
      <c r="S37" s="141">
        <f>IF(VLOOKUP(S$1,Graphique!$B:$C,2,0),IF(ISERROR(S36*(1+VLOOKUP($A37,#REF!,19,0))),S36,S36*(1+VLOOKUP($A37,#REF!,19,0))),"")</f>
        <v/>
      </c>
      <c r="T37" s="141">
        <f>IF(VLOOKUP(T$1,Graphique!$B:$C,2,0),IF(ISERROR(T36*(1+VLOOKUP($A37,#REF!,20,0))),T36,T36*(1+VLOOKUP($A37,#REF!,20,0))),"")</f>
        <v/>
      </c>
      <c r="U37" s="141">
        <f>IF(VLOOKUP(U$1,Graphique!$B:$C,2,0),IF(ISERROR(U36*(1+VLOOKUP($A37,#REF!,21,0))),U36,U36*(1+VLOOKUP($A37,#REF!,21,0))),"")</f>
        <v/>
      </c>
      <c r="V37" s="141">
        <f>IF(VLOOKUP(V$1,Graphique!$B:$C,2,0),IF(ISERROR(V36*(1+VLOOKUP($A37,#REF!,22,0))),V36,V36*(1+VLOOKUP($A37,#REF!,22,0))),"")</f>
        <v/>
      </c>
      <c r="W37" s="141">
        <f>IF(VLOOKUP(W$1,Graphique!$B:$C,2,0),IF(ISERROR(W36*(1+VLOOKUP($A37,#REF!,23,0))),W36,W36*(1+VLOOKUP($A37,#REF!,23,0))),"")</f>
        <v/>
      </c>
      <c r="X37" s="141">
        <f>IF(VLOOKUP(X$1,Graphique!$B:$C,2,0),IF(ISERROR(X36*(1+VLOOKUP($A37,#REF!,24,0))),X36,X36*(1+VLOOKUP($A37,#REF!,24,0))),"")</f>
        <v/>
      </c>
      <c r="Y37" s="141">
        <f>IF(VLOOKUP(Y$1,Graphique!$B:$C,2,0),IF(ISERROR(Y36*(1+VLOOKUP($A37,#REF!,25,0))),Y36,Y36*(1+VLOOKUP($A37,#REF!,25,0))),"")</f>
        <v/>
      </c>
      <c r="Z37" s="141">
        <f>IF(VLOOKUP(Z$1,Graphique!$B:$C,2,0),IF(ISERROR(Z36*(1+VLOOKUP($A37,#REF!,26,0))),Z36,Z36*(1+VLOOKUP($A37,#REF!,26,0))),"")</f>
        <v/>
      </c>
      <c r="AA37" s="141">
        <f>IF(VLOOKUP(AA$1,Graphique!$B:$C,2,0),IF(ISERROR(AA36*(1+VLOOKUP($A37,#REF!,27,0))),AA36,AA36*(1+VLOOKUP($A37,#REF!,27,0))),"")</f>
        <v/>
      </c>
      <c r="AB37" s="141">
        <f>IF(VLOOKUP(AB$1,Graphique!$B:$C,2,0),IF(ISERROR(AB36*(1+VLOOKUP($A37,#REF!,28,0))),AB36,AB36*(1+VLOOKUP($A37,#REF!,28,0))),"")</f>
        <v/>
      </c>
      <c r="AC37" s="141">
        <f>IF(VLOOKUP(AC$1,Graphique!$B:$C,2,0),IF(ISERROR(AC36*(1+VLOOKUP($A37,#REF!,29,0))),AC36,AC36*(1+VLOOKUP($A37,#REF!,29,0))),"")</f>
        <v/>
      </c>
      <c r="AD37" s="141">
        <f>IF(VLOOKUP(AD$1,Graphique!$B:$C,2,0),IF(ISERROR(AD36*(1+VLOOKUP($A37,#REF!,30,0))),AD36,AD36*(1+VLOOKUP($A37,#REF!,30,0))),"")</f>
        <v/>
      </c>
      <c r="AE37" s="141">
        <f>IF(VLOOKUP(AE$1,Graphique!$B:$C,2,0),IF(ISERROR(AE36*(1+VLOOKUP($A37,#REF!,31,0))),AE36,AE36*(1+VLOOKUP($A37,#REF!,31,0))),"")</f>
        <v/>
      </c>
      <c r="AF37" s="141">
        <f>IF(VLOOKUP(AF$1,Graphique!$B:$C,2,0),IF(ISERROR(AF36*(1+VLOOKUP($A37,#REF!,32,0))),AF36,AF36*(1+VLOOKUP($A37,#REF!,32,0))),"")</f>
        <v/>
      </c>
    </row>
    <row r="38" ht="13" customHeight="1" s="74">
      <c r="A38" s="135">
        <f>IF(DATE(YEAR(A37),MONTH(A37)+2,)&gt;PerformancesGlissantes!$C$2,PerformancesGlissantes!$C$2,DATE(YEAR(A37),MONTH(A37)+2,))</f>
        <v/>
      </c>
      <c r="B38" s="141">
        <f>IF(VLOOKUP(B$1,Graphique!$B:$C,2,0),IF(ISERROR(B37*(1+VLOOKUP($A38,#REF!,2,0))),B37,B37*(1+VLOOKUP($A38,#REF!,2,0))),"")</f>
        <v/>
      </c>
      <c r="C38" s="141">
        <f>IF(VLOOKUP(C$1,Graphique!$B:$C,2,0),IF(ISERROR(C37*(1+VLOOKUP($A38,#REF!,3,0))),C37,C37*(1+VLOOKUP($A38,#REF!,3,0))),"")</f>
        <v/>
      </c>
      <c r="D38" s="141">
        <f>IF(VLOOKUP(D$1,Graphique!$B:$C,2,0),IF(ISERROR(D37*(1+VLOOKUP($A38,#REF!,4,0))),D37,D37*(1+VLOOKUP($A38,#REF!,4,0))),"")</f>
        <v/>
      </c>
      <c r="E38" s="141">
        <f>IF(VLOOKUP(E$1,Graphique!$B:$C,2,0),IF(ISERROR(E37*(1+VLOOKUP($A38,#REF!,5,0))),E37,E37*(1+VLOOKUP($A38,#REF!,5,0))),"")</f>
        <v/>
      </c>
      <c r="F38" s="141">
        <f>IF(VLOOKUP(F$1,Graphique!$B:$C,2,0),IF(ISERROR(F37*(1+VLOOKUP($A38,#REF!,6,0))),F37,F37*(1+VLOOKUP($A38,#REF!,6,0))),"")</f>
        <v/>
      </c>
      <c r="G38" s="141">
        <f>IF(VLOOKUP(G$1,Graphique!$B:$C,2,0),IF(ISERROR(G37*(1+VLOOKUP($A38,#REF!,7,0))),G37,G37*(1+VLOOKUP($A38,#REF!,7,0))),"")</f>
        <v/>
      </c>
      <c r="H38" s="141">
        <f>IF(VLOOKUP(H$1,Graphique!$B:$C,2,0),IF(ISERROR(H37*(1+VLOOKUP($A38,#REF!,8,0))),H37,H37*(1+VLOOKUP($A38,#REF!,8,0))),"")</f>
        <v/>
      </c>
      <c r="I38" s="141">
        <f>IF(VLOOKUP(I$1,Graphique!$B:$C,2,0),IF(ISERROR(I37*(1+VLOOKUP($A38,#REF!,9,0))),I37,I37*(1+VLOOKUP($A38,#REF!,9,0))),"")</f>
        <v/>
      </c>
      <c r="J38" s="141">
        <f>IF(VLOOKUP(J$1,Graphique!$B:$C,2,0),IF(ISERROR(J37*(1+VLOOKUP($A38,#REF!,10,0))),J37,J37*(1+VLOOKUP($A38,#REF!,10,0))),"")</f>
        <v/>
      </c>
      <c r="K38" s="141">
        <f>IF(VLOOKUP(K$1,Graphique!$B:$C,2,0),IF(ISERROR(K37*(1+VLOOKUP($A38,#REF!,11,0))),K37,K37*(1+VLOOKUP($A38,#REF!,11,0))),"")</f>
        <v/>
      </c>
      <c r="L38" s="141">
        <f>IF(VLOOKUP(L$1,Graphique!$B:$C,2,0),IF(ISERROR(L37*(1+VLOOKUP($A38,#REF!,12,0))),L37,L37*(1+VLOOKUP($A38,#REF!,12,0))),"")</f>
        <v/>
      </c>
      <c r="M38" s="141">
        <f>IF(VLOOKUP(M$1,Graphique!$B:$C,2,0),IF(ISERROR(M37*(1+VLOOKUP($A38,#REF!,13,0))),M37,M37*(1+VLOOKUP($A38,#REF!,13,0))),"")</f>
        <v/>
      </c>
      <c r="N38" s="141">
        <f>IF(VLOOKUP(N$1,Graphique!$B:$C,2,0),IF(ISERROR(N37*(1+VLOOKUP($A38,#REF!,14,0))),N37,N37*(1+VLOOKUP($A38,#REF!,14,0))),"")</f>
        <v/>
      </c>
      <c r="O38" s="141">
        <f>IF(VLOOKUP(O$1,Graphique!$B:$C,2,0),IF(ISERROR(O37*(1+VLOOKUP($A38,#REF!,15,0))),O37,O37*(1+VLOOKUP($A38,#REF!,15,0))),"")</f>
        <v/>
      </c>
      <c r="P38" s="141">
        <f>IF(VLOOKUP(P$1,Graphique!$B:$C,2,0),IF(ISERROR(P37*(1+VLOOKUP($A38,#REF!,16,0))),P37,P37*(1+VLOOKUP($A38,#REF!,16,0))),"")</f>
        <v/>
      </c>
      <c r="Q38" s="141">
        <f>IF(VLOOKUP(Q$1,Graphique!$B:$C,2,0),IF(ISERROR(Q37*(1+VLOOKUP($A38,#REF!,17,0))),Q37,Q37*(1+VLOOKUP($A38,#REF!,17,0))),"")</f>
        <v/>
      </c>
      <c r="R38" s="141">
        <f>IF(VLOOKUP(R$1,Graphique!$B:$C,2,0),IF(ISERROR(R37*(1+VLOOKUP($A38,#REF!,18,0))),R37,R37*(1+VLOOKUP($A38,#REF!,18,0))),"")</f>
        <v/>
      </c>
      <c r="S38" s="141">
        <f>IF(VLOOKUP(S$1,Graphique!$B:$C,2,0),IF(ISERROR(S37*(1+VLOOKUP($A38,#REF!,19,0))),S37,S37*(1+VLOOKUP($A38,#REF!,19,0))),"")</f>
        <v/>
      </c>
      <c r="T38" s="141">
        <f>IF(VLOOKUP(T$1,Graphique!$B:$C,2,0),IF(ISERROR(T37*(1+VLOOKUP($A38,#REF!,20,0))),T37,T37*(1+VLOOKUP($A38,#REF!,20,0))),"")</f>
        <v/>
      </c>
      <c r="U38" s="141">
        <f>IF(VLOOKUP(U$1,Graphique!$B:$C,2,0),IF(ISERROR(U37*(1+VLOOKUP($A38,#REF!,21,0))),U37,U37*(1+VLOOKUP($A38,#REF!,21,0))),"")</f>
        <v/>
      </c>
      <c r="V38" s="141">
        <f>IF(VLOOKUP(V$1,Graphique!$B:$C,2,0),IF(ISERROR(V37*(1+VLOOKUP($A38,#REF!,22,0))),V37,V37*(1+VLOOKUP($A38,#REF!,22,0))),"")</f>
        <v/>
      </c>
      <c r="W38" s="141">
        <f>IF(VLOOKUP(W$1,Graphique!$B:$C,2,0),IF(ISERROR(W37*(1+VLOOKUP($A38,#REF!,23,0))),W37,W37*(1+VLOOKUP($A38,#REF!,23,0))),"")</f>
        <v/>
      </c>
      <c r="X38" s="141">
        <f>IF(VLOOKUP(X$1,Graphique!$B:$C,2,0),IF(ISERROR(X37*(1+VLOOKUP($A38,#REF!,24,0))),X37,X37*(1+VLOOKUP($A38,#REF!,24,0))),"")</f>
        <v/>
      </c>
      <c r="Y38" s="141">
        <f>IF(VLOOKUP(Y$1,Graphique!$B:$C,2,0),IF(ISERROR(Y37*(1+VLOOKUP($A38,#REF!,25,0))),Y37,Y37*(1+VLOOKUP($A38,#REF!,25,0))),"")</f>
        <v/>
      </c>
      <c r="Z38" s="141">
        <f>IF(VLOOKUP(Z$1,Graphique!$B:$C,2,0),IF(ISERROR(Z37*(1+VLOOKUP($A38,#REF!,26,0))),Z37,Z37*(1+VLOOKUP($A38,#REF!,26,0))),"")</f>
        <v/>
      </c>
      <c r="AA38" s="141">
        <f>IF(VLOOKUP(AA$1,Graphique!$B:$C,2,0),IF(ISERROR(AA37*(1+VLOOKUP($A38,#REF!,27,0))),AA37,AA37*(1+VLOOKUP($A38,#REF!,27,0))),"")</f>
        <v/>
      </c>
      <c r="AB38" s="141">
        <f>IF(VLOOKUP(AB$1,Graphique!$B:$C,2,0),IF(ISERROR(AB37*(1+VLOOKUP($A38,#REF!,28,0))),AB37,AB37*(1+VLOOKUP($A38,#REF!,28,0))),"")</f>
        <v/>
      </c>
      <c r="AC38" s="141">
        <f>IF(VLOOKUP(AC$1,Graphique!$B:$C,2,0),IF(ISERROR(AC37*(1+VLOOKUP($A38,#REF!,29,0))),AC37,AC37*(1+VLOOKUP($A38,#REF!,29,0))),"")</f>
        <v/>
      </c>
      <c r="AD38" s="141">
        <f>IF(VLOOKUP(AD$1,Graphique!$B:$C,2,0),IF(ISERROR(AD37*(1+VLOOKUP($A38,#REF!,30,0))),AD37,AD37*(1+VLOOKUP($A38,#REF!,30,0))),"")</f>
        <v/>
      </c>
      <c r="AE38" s="141">
        <f>IF(VLOOKUP(AE$1,Graphique!$B:$C,2,0),IF(ISERROR(AE37*(1+VLOOKUP($A38,#REF!,31,0))),AE37,AE37*(1+VLOOKUP($A38,#REF!,31,0))),"")</f>
        <v/>
      </c>
      <c r="AF38" s="141">
        <f>IF(VLOOKUP(AF$1,Graphique!$B:$C,2,0),IF(ISERROR(AF37*(1+VLOOKUP($A38,#REF!,32,0))),AF37,AF37*(1+VLOOKUP($A38,#REF!,32,0))),"")</f>
        <v/>
      </c>
    </row>
    <row r="39" ht="13" customHeight="1" s="74">
      <c r="A39" s="135">
        <f>IF(DATE(YEAR(A38),MONTH(A38)+2,)&gt;PerformancesGlissantes!$C$2,PerformancesGlissantes!$C$2,DATE(YEAR(A38),MONTH(A38)+2,))</f>
        <v/>
      </c>
      <c r="B39" s="141">
        <f>IF(VLOOKUP(B$1,Graphique!$B:$C,2,0),IF(ISERROR(B38*(1+VLOOKUP($A39,#REF!,2,0))),B38,B38*(1+VLOOKUP($A39,#REF!,2,0))),"")</f>
        <v/>
      </c>
      <c r="C39" s="141">
        <f>IF(VLOOKUP(C$1,Graphique!$B:$C,2,0),IF(ISERROR(C38*(1+VLOOKUP($A39,#REF!,3,0))),C38,C38*(1+VLOOKUP($A39,#REF!,3,0))),"")</f>
        <v/>
      </c>
      <c r="D39" s="141">
        <f>IF(VLOOKUP(D$1,Graphique!$B:$C,2,0),IF(ISERROR(D38*(1+VLOOKUP($A39,#REF!,4,0))),D38,D38*(1+VLOOKUP($A39,#REF!,4,0))),"")</f>
        <v/>
      </c>
      <c r="E39" s="141">
        <f>IF(VLOOKUP(E$1,Graphique!$B:$C,2,0),IF(ISERROR(E38*(1+VLOOKUP($A39,#REF!,5,0))),E38,E38*(1+VLOOKUP($A39,#REF!,5,0))),"")</f>
        <v/>
      </c>
      <c r="F39" s="141">
        <f>IF(VLOOKUP(F$1,Graphique!$B:$C,2,0),IF(ISERROR(F38*(1+VLOOKUP($A39,#REF!,6,0))),F38,F38*(1+VLOOKUP($A39,#REF!,6,0))),"")</f>
        <v/>
      </c>
      <c r="G39" s="141">
        <f>IF(VLOOKUP(G$1,Graphique!$B:$C,2,0),IF(ISERROR(G38*(1+VLOOKUP($A39,#REF!,7,0))),G38,G38*(1+VLOOKUP($A39,#REF!,7,0))),"")</f>
        <v/>
      </c>
      <c r="H39" s="141">
        <f>IF(VLOOKUP(H$1,Graphique!$B:$C,2,0),IF(ISERROR(H38*(1+VLOOKUP($A39,#REF!,8,0))),H38,H38*(1+VLOOKUP($A39,#REF!,8,0))),"")</f>
        <v/>
      </c>
      <c r="I39" s="141">
        <f>IF(VLOOKUP(I$1,Graphique!$B:$C,2,0),IF(ISERROR(I38*(1+VLOOKUP($A39,#REF!,9,0))),I38,I38*(1+VLOOKUP($A39,#REF!,9,0))),"")</f>
        <v/>
      </c>
      <c r="J39" s="141">
        <f>IF(VLOOKUP(J$1,Graphique!$B:$C,2,0),IF(ISERROR(J38*(1+VLOOKUP($A39,#REF!,10,0))),J38,J38*(1+VLOOKUP($A39,#REF!,10,0))),"")</f>
        <v/>
      </c>
      <c r="K39" s="141">
        <f>IF(VLOOKUP(K$1,Graphique!$B:$C,2,0),IF(ISERROR(K38*(1+VLOOKUP($A39,#REF!,11,0))),K38,K38*(1+VLOOKUP($A39,#REF!,11,0))),"")</f>
        <v/>
      </c>
      <c r="L39" s="141">
        <f>IF(VLOOKUP(L$1,Graphique!$B:$C,2,0),IF(ISERROR(L38*(1+VLOOKUP($A39,#REF!,12,0))),L38,L38*(1+VLOOKUP($A39,#REF!,12,0))),"")</f>
        <v/>
      </c>
      <c r="M39" s="141">
        <f>IF(VLOOKUP(M$1,Graphique!$B:$C,2,0),IF(ISERROR(M38*(1+VLOOKUP($A39,#REF!,13,0))),M38,M38*(1+VLOOKUP($A39,#REF!,13,0))),"")</f>
        <v/>
      </c>
      <c r="N39" s="141">
        <f>IF(VLOOKUP(N$1,Graphique!$B:$C,2,0),IF(ISERROR(N38*(1+VLOOKUP($A39,#REF!,14,0))),N38,N38*(1+VLOOKUP($A39,#REF!,14,0))),"")</f>
        <v/>
      </c>
      <c r="O39" s="141">
        <f>IF(VLOOKUP(O$1,Graphique!$B:$C,2,0),IF(ISERROR(O38*(1+VLOOKUP($A39,#REF!,15,0))),O38,O38*(1+VLOOKUP($A39,#REF!,15,0))),"")</f>
        <v/>
      </c>
      <c r="P39" s="141">
        <f>IF(VLOOKUP(P$1,Graphique!$B:$C,2,0),IF(ISERROR(P38*(1+VLOOKUP($A39,#REF!,16,0))),P38,P38*(1+VLOOKUP($A39,#REF!,16,0))),"")</f>
        <v/>
      </c>
      <c r="Q39" s="141">
        <f>IF(VLOOKUP(Q$1,Graphique!$B:$C,2,0),IF(ISERROR(Q38*(1+VLOOKUP($A39,#REF!,17,0))),Q38,Q38*(1+VLOOKUP($A39,#REF!,17,0))),"")</f>
        <v/>
      </c>
      <c r="R39" s="141">
        <f>IF(VLOOKUP(R$1,Graphique!$B:$C,2,0),IF(ISERROR(R38*(1+VLOOKUP($A39,#REF!,18,0))),R38,R38*(1+VLOOKUP($A39,#REF!,18,0))),"")</f>
        <v/>
      </c>
      <c r="S39" s="141">
        <f>IF(VLOOKUP(S$1,Graphique!$B:$C,2,0),IF(ISERROR(S38*(1+VLOOKUP($A39,#REF!,19,0))),S38,S38*(1+VLOOKUP($A39,#REF!,19,0))),"")</f>
        <v/>
      </c>
      <c r="T39" s="141">
        <f>IF(VLOOKUP(T$1,Graphique!$B:$C,2,0),IF(ISERROR(T38*(1+VLOOKUP($A39,#REF!,20,0))),T38,T38*(1+VLOOKUP($A39,#REF!,20,0))),"")</f>
        <v/>
      </c>
      <c r="U39" s="141">
        <f>IF(VLOOKUP(U$1,Graphique!$B:$C,2,0),IF(ISERROR(U38*(1+VLOOKUP($A39,#REF!,21,0))),U38,U38*(1+VLOOKUP($A39,#REF!,21,0))),"")</f>
        <v/>
      </c>
      <c r="V39" s="141">
        <f>IF(VLOOKUP(V$1,Graphique!$B:$C,2,0),IF(ISERROR(V38*(1+VLOOKUP($A39,#REF!,22,0))),V38,V38*(1+VLOOKUP($A39,#REF!,22,0))),"")</f>
        <v/>
      </c>
      <c r="W39" s="141">
        <f>IF(VLOOKUP(W$1,Graphique!$B:$C,2,0),IF(ISERROR(W38*(1+VLOOKUP($A39,#REF!,23,0))),W38,W38*(1+VLOOKUP($A39,#REF!,23,0))),"")</f>
        <v/>
      </c>
      <c r="X39" s="141">
        <f>IF(VLOOKUP(X$1,Graphique!$B:$C,2,0),IF(ISERROR(X38*(1+VLOOKUP($A39,#REF!,24,0))),X38,X38*(1+VLOOKUP($A39,#REF!,24,0))),"")</f>
        <v/>
      </c>
      <c r="Y39" s="141">
        <f>IF(VLOOKUP(Y$1,Graphique!$B:$C,2,0),IF(ISERROR(Y38*(1+VLOOKUP($A39,#REF!,25,0))),Y38,Y38*(1+VLOOKUP($A39,#REF!,25,0))),"")</f>
        <v/>
      </c>
      <c r="Z39" s="141">
        <f>IF(VLOOKUP(Z$1,Graphique!$B:$C,2,0),IF(ISERROR(Z38*(1+VLOOKUP($A39,#REF!,26,0))),Z38,Z38*(1+VLOOKUP($A39,#REF!,26,0))),"")</f>
        <v/>
      </c>
      <c r="AA39" s="141">
        <f>IF(VLOOKUP(AA$1,Graphique!$B:$C,2,0),IF(ISERROR(AA38*(1+VLOOKUP($A39,#REF!,27,0))),AA38,AA38*(1+VLOOKUP($A39,#REF!,27,0))),"")</f>
        <v/>
      </c>
      <c r="AB39" s="141">
        <f>IF(VLOOKUP(AB$1,Graphique!$B:$C,2,0),IF(ISERROR(AB38*(1+VLOOKUP($A39,#REF!,28,0))),AB38,AB38*(1+VLOOKUP($A39,#REF!,28,0))),"")</f>
        <v/>
      </c>
      <c r="AC39" s="141">
        <f>IF(VLOOKUP(AC$1,Graphique!$B:$C,2,0),IF(ISERROR(AC38*(1+VLOOKUP($A39,#REF!,29,0))),AC38,AC38*(1+VLOOKUP($A39,#REF!,29,0))),"")</f>
        <v/>
      </c>
      <c r="AD39" s="141">
        <f>IF(VLOOKUP(AD$1,Graphique!$B:$C,2,0),IF(ISERROR(AD38*(1+VLOOKUP($A39,#REF!,30,0))),AD38,AD38*(1+VLOOKUP($A39,#REF!,30,0))),"")</f>
        <v/>
      </c>
      <c r="AE39" s="141">
        <f>IF(VLOOKUP(AE$1,Graphique!$B:$C,2,0),IF(ISERROR(AE38*(1+VLOOKUP($A39,#REF!,31,0))),AE38,AE38*(1+VLOOKUP($A39,#REF!,31,0))),"")</f>
        <v/>
      </c>
      <c r="AF39" s="141">
        <f>IF(VLOOKUP(AF$1,Graphique!$B:$C,2,0),IF(ISERROR(AF38*(1+VLOOKUP($A39,#REF!,32,0))),AF38,AF38*(1+VLOOKUP($A39,#REF!,32,0))),"")</f>
        <v/>
      </c>
    </row>
    <row r="40" ht="13" customHeight="1" s="74">
      <c r="A40" s="135">
        <f>IF(DATE(YEAR(A39),MONTH(A39)+2,)&gt;PerformancesGlissantes!$C$2,PerformancesGlissantes!$C$2,DATE(YEAR(A39),MONTH(A39)+2,))</f>
        <v/>
      </c>
      <c r="B40" s="141">
        <f>IF(VLOOKUP(B$1,Graphique!$B:$C,2,0),IF(ISERROR(B39*(1+VLOOKUP($A40,#REF!,2,0))),B39,B39*(1+VLOOKUP($A40,#REF!,2,0))),"")</f>
        <v/>
      </c>
      <c r="C40" s="141">
        <f>IF(VLOOKUP(C$1,Graphique!$B:$C,2,0),IF(ISERROR(C39*(1+VLOOKUP($A40,#REF!,3,0))),C39,C39*(1+VLOOKUP($A40,#REF!,3,0))),"")</f>
        <v/>
      </c>
      <c r="D40" s="141">
        <f>IF(VLOOKUP(D$1,Graphique!$B:$C,2,0),IF(ISERROR(D39*(1+VLOOKUP($A40,#REF!,4,0))),D39,D39*(1+VLOOKUP($A40,#REF!,4,0))),"")</f>
        <v/>
      </c>
      <c r="E40" s="141">
        <f>IF(VLOOKUP(E$1,Graphique!$B:$C,2,0),IF(ISERROR(E39*(1+VLOOKUP($A40,#REF!,5,0))),E39,E39*(1+VLOOKUP($A40,#REF!,5,0))),"")</f>
        <v/>
      </c>
      <c r="F40" s="141">
        <f>IF(VLOOKUP(F$1,Graphique!$B:$C,2,0),IF(ISERROR(F39*(1+VLOOKUP($A40,#REF!,6,0))),F39,F39*(1+VLOOKUP($A40,#REF!,6,0))),"")</f>
        <v/>
      </c>
      <c r="G40" s="141">
        <f>IF(VLOOKUP(G$1,Graphique!$B:$C,2,0),IF(ISERROR(G39*(1+VLOOKUP($A40,#REF!,7,0))),G39,G39*(1+VLOOKUP($A40,#REF!,7,0))),"")</f>
        <v/>
      </c>
      <c r="H40" s="141">
        <f>IF(VLOOKUP(H$1,Graphique!$B:$C,2,0),IF(ISERROR(H39*(1+VLOOKUP($A40,#REF!,8,0))),H39,H39*(1+VLOOKUP($A40,#REF!,8,0))),"")</f>
        <v/>
      </c>
      <c r="I40" s="141">
        <f>IF(VLOOKUP(I$1,Graphique!$B:$C,2,0),IF(ISERROR(I39*(1+VLOOKUP($A40,#REF!,9,0))),I39,I39*(1+VLOOKUP($A40,#REF!,9,0))),"")</f>
        <v/>
      </c>
      <c r="J40" s="141">
        <f>IF(VLOOKUP(J$1,Graphique!$B:$C,2,0),IF(ISERROR(J39*(1+VLOOKUP($A40,#REF!,10,0))),J39,J39*(1+VLOOKUP($A40,#REF!,10,0))),"")</f>
        <v/>
      </c>
      <c r="K40" s="141">
        <f>IF(VLOOKUP(K$1,Graphique!$B:$C,2,0),IF(ISERROR(K39*(1+VLOOKUP($A40,#REF!,11,0))),K39,K39*(1+VLOOKUP($A40,#REF!,11,0))),"")</f>
        <v/>
      </c>
      <c r="L40" s="141">
        <f>IF(VLOOKUP(L$1,Graphique!$B:$C,2,0),IF(ISERROR(L39*(1+VLOOKUP($A40,#REF!,12,0))),L39,L39*(1+VLOOKUP($A40,#REF!,12,0))),"")</f>
        <v/>
      </c>
      <c r="M40" s="141">
        <f>IF(VLOOKUP(M$1,Graphique!$B:$C,2,0),IF(ISERROR(M39*(1+VLOOKUP($A40,#REF!,13,0))),M39,M39*(1+VLOOKUP($A40,#REF!,13,0))),"")</f>
        <v/>
      </c>
      <c r="N40" s="141">
        <f>IF(VLOOKUP(N$1,Graphique!$B:$C,2,0),IF(ISERROR(N39*(1+VLOOKUP($A40,#REF!,14,0))),N39,N39*(1+VLOOKUP($A40,#REF!,14,0))),"")</f>
        <v/>
      </c>
      <c r="O40" s="141">
        <f>IF(VLOOKUP(O$1,Graphique!$B:$C,2,0),IF(ISERROR(O39*(1+VLOOKUP($A40,#REF!,15,0))),O39,O39*(1+VLOOKUP($A40,#REF!,15,0))),"")</f>
        <v/>
      </c>
      <c r="P40" s="141">
        <f>IF(VLOOKUP(P$1,Graphique!$B:$C,2,0),IF(ISERROR(P39*(1+VLOOKUP($A40,#REF!,16,0))),P39,P39*(1+VLOOKUP($A40,#REF!,16,0))),"")</f>
        <v/>
      </c>
      <c r="Q40" s="141">
        <f>IF(VLOOKUP(Q$1,Graphique!$B:$C,2,0),IF(ISERROR(Q39*(1+VLOOKUP($A40,#REF!,17,0))),Q39,Q39*(1+VLOOKUP($A40,#REF!,17,0))),"")</f>
        <v/>
      </c>
      <c r="R40" s="141">
        <f>IF(VLOOKUP(R$1,Graphique!$B:$C,2,0),IF(ISERROR(R39*(1+VLOOKUP($A40,#REF!,18,0))),R39,R39*(1+VLOOKUP($A40,#REF!,18,0))),"")</f>
        <v/>
      </c>
      <c r="S40" s="141">
        <f>IF(VLOOKUP(S$1,Graphique!$B:$C,2,0),IF(ISERROR(S39*(1+VLOOKUP($A40,#REF!,19,0))),S39,S39*(1+VLOOKUP($A40,#REF!,19,0))),"")</f>
        <v/>
      </c>
      <c r="T40" s="141">
        <f>IF(VLOOKUP(T$1,Graphique!$B:$C,2,0),IF(ISERROR(T39*(1+VLOOKUP($A40,#REF!,20,0))),T39,T39*(1+VLOOKUP($A40,#REF!,20,0))),"")</f>
        <v/>
      </c>
      <c r="U40" s="141">
        <f>IF(VLOOKUP(U$1,Graphique!$B:$C,2,0),IF(ISERROR(U39*(1+VLOOKUP($A40,#REF!,21,0))),U39,U39*(1+VLOOKUP($A40,#REF!,21,0))),"")</f>
        <v/>
      </c>
      <c r="V40" s="141">
        <f>IF(VLOOKUP(V$1,Graphique!$B:$C,2,0),IF(ISERROR(V39*(1+VLOOKUP($A40,#REF!,22,0))),V39,V39*(1+VLOOKUP($A40,#REF!,22,0))),"")</f>
        <v/>
      </c>
      <c r="W40" s="141">
        <f>IF(VLOOKUP(W$1,Graphique!$B:$C,2,0),IF(ISERROR(W39*(1+VLOOKUP($A40,#REF!,23,0))),W39,W39*(1+VLOOKUP($A40,#REF!,23,0))),"")</f>
        <v/>
      </c>
      <c r="X40" s="141">
        <f>IF(VLOOKUP(X$1,Graphique!$B:$C,2,0),IF(ISERROR(X39*(1+VLOOKUP($A40,#REF!,24,0))),X39,X39*(1+VLOOKUP($A40,#REF!,24,0))),"")</f>
        <v/>
      </c>
      <c r="Y40" s="141">
        <f>IF(VLOOKUP(Y$1,Graphique!$B:$C,2,0),IF(ISERROR(Y39*(1+VLOOKUP($A40,#REF!,25,0))),Y39,Y39*(1+VLOOKUP($A40,#REF!,25,0))),"")</f>
        <v/>
      </c>
      <c r="Z40" s="141">
        <f>IF(VLOOKUP(Z$1,Graphique!$B:$C,2,0),IF(ISERROR(Z39*(1+VLOOKUP($A40,#REF!,26,0))),Z39,Z39*(1+VLOOKUP($A40,#REF!,26,0))),"")</f>
        <v/>
      </c>
      <c r="AA40" s="141">
        <f>IF(VLOOKUP(AA$1,Graphique!$B:$C,2,0),IF(ISERROR(AA39*(1+VLOOKUP($A40,#REF!,27,0))),AA39,AA39*(1+VLOOKUP($A40,#REF!,27,0))),"")</f>
        <v/>
      </c>
      <c r="AB40" s="141">
        <f>IF(VLOOKUP(AB$1,Graphique!$B:$C,2,0),IF(ISERROR(AB39*(1+VLOOKUP($A40,#REF!,28,0))),AB39,AB39*(1+VLOOKUP($A40,#REF!,28,0))),"")</f>
        <v/>
      </c>
      <c r="AC40" s="141">
        <f>IF(VLOOKUP(AC$1,Graphique!$B:$C,2,0),IF(ISERROR(AC39*(1+VLOOKUP($A40,#REF!,29,0))),AC39,AC39*(1+VLOOKUP($A40,#REF!,29,0))),"")</f>
        <v/>
      </c>
      <c r="AD40" s="141">
        <f>IF(VLOOKUP(AD$1,Graphique!$B:$C,2,0),IF(ISERROR(AD39*(1+VLOOKUP($A40,#REF!,30,0))),AD39,AD39*(1+VLOOKUP($A40,#REF!,30,0))),"")</f>
        <v/>
      </c>
      <c r="AE40" s="141">
        <f>IF(VLOOKUP(AE$1,Graphique!$B:$C,2,0),IF(ISERROR(AE39*(1+VLOOKUP($A40,#REF!,31,0))),AE39,AE39*(1+VLOOKUP($A40,#REF!,31,0))),"")</f>
        <v/>
      </c>
      <c r="AF40" s="141">
        <f>IF(VLOOKUP(AF$1,Graphique!$B:$C,2,0),IF(ISERROR(AF39*(1+VLOOKUP($A40,#REF!,32,0))),AF39,AF39*(1+VLOOKUP($A40,#REF!,32,0))),"")</f>
        <v/>
      </c>
    </row>
    <row r="41" ht="13" customHeight="1" s="74">
      <c r="A41" s="135">
        <f>IF(DATE(YEAR(A40),MONTH(A40)+2,)&gt;PerformancesGlissantes!$C$2,PerformancesGlissantes!$C$2,DATE(YEAR(A40),MONTH(A40)+2,))</f>
        <v/>
      </c>
      <c r="B41" s="141">
        <f>IF(VLOOKUP(B$1,Graphique!$B:$C,2,0),IF(ISERROR(B40*(1+VLOOKUP($A41,#REF!,2,0))),B40,B40*(1+VLOOKUP($A41,#REF!,2,0))),"")</f>
        <v/>
      </c>
      <c r="C41" s="141">
        <f>IF(VLOOKUP(C$1,Graphique!$B:$C,2,0),IF(ISERROR(C40*(1+VLOOKUP($A41,#REF!,3,0))),C40,C40*(1+VLOOKUP($A41,#REF!,3,0))),"")</f>
        <v/>
      </c>
      <c r="D41" s="141">
        <f>IF(VLOOKUP(D$1,Graphique!$B:$C,2,0),IF(ISERROR(D40*(1+VLOOKUP($A41,#REF!,4,0))),D40,D40*(1+VLOOKUP($A41,#REF!,4,0))),"")</f>
        <v/>
      </c>
      <c r="E41" s="141">
        <f>IF(VLOOKUP(E$1,Graphique!$B:$C,2,0),IF(ISERROR(E40*(1+VLOOKUP($A41,#REF!,5,0))),E40,E40*(1+VLOOKUP($A41,#REF!,5,0))),"")</f>
        <v/>
      </c>
      <c r="F41" s="141">
        <f>IF(VLOOKUP(F$1,Graphique!$B:$C,2,0),IF(ISERROR(F40*(1+VLOOKUP($A41,#REF!,6,0))),F40,F40*(1+VLOOKUP($A41,#REF!,6,0))),"")</f>
        <v/>
      </c>
      <c r="G41" s="141">
        <f>IF(VLOOKUP(G$1,Graphique!$B:$C,2,0),IF(ISERROR(G40*(1+VLOOKUP($A41,#REF!,7,0))),G40,G40*(1+VLOOKUP($A41,#REF!,7,0))),"")</f>
        <v/>
      </c>
      <c r="H41" s="141">
        <f>IF(VLOOKUP(H$1,Graphique!$B:$C,2,0),IF(ISERROR(H40*(1+VLOOKUP($A41,#REF!,8,0))),H40,H40*(1+VLOOKUP($A41,#REF!,8,0))),"")</f>
        <v/>
      </c>
      <c r="I41" s="141">
        <f>IF(VLOOKUP(I$1,Graphique!$B:$C,2,0),IF(ISERROR(I40*(1+VLOOKUP($A41,#REF!,9,0))),I40,I40*(1+VLOOKUP($A41,#REF!,9,0))),"")</f>
        <v/>
      </c>
      <c r="J41" s="141">
        <f>IF(VLOOKUP(J$1,Graphique!$B:$C,2,0),IF(ISERROR(J40*(1+VLOOKUP($A41,#REF!,10,0))),J40,J40*(1+VLOOKUP($A41,#REF!,10,0))),"")</f>
        <v/>
      </c>
      <c r="K41" s="141">
        <f>IF(VLOOKUP(K$1,Graphique!$B:$C,2,0),IF(ISERROR(K40*(1+VLOOKUP($A41,#REF!,11,0))),K40,K40*(1+VLOOKUP($A41,#REF!,11,0))),"")</f>
        <v/>
      </c>
      <c r="L41" s="141">
        <f>IF(VLOOKUP(L$1,Graphique!$B:$C,2,0),IF(ISERROR(L40*(1+VLOOKUP($A41,#REF!,12,0))),L40,L40*(1+VLOOKUP($A41,#REF!,12,0))),"")</f>
        <v/>
      </c>
      <c r="M41" s="141">
        <f>IF(VLOOKUP(M$1,Graphique!$B:$C,2,0),IF(ISERROR(M40*(1+VLOOKUP($A41,#REF!,13,0))),M40,M40*(1+VLOOKUP($A41,#REF!,13,0))),"")</f>
        <v/>
      </c>
      <c r="N41" s="141">
        <f>IF(VLOOKUP(N$1,Graphique!$B:$C,2,0),IF(ISERROR(N40*(1+VLOOKUP($A41,#REF!,14,0))),N40,N40*(1+VLOOKUP($A41,#REF!,14,0))),"")</f>
        <v/>
      </c>
      <c r="O41" s="141">
        <f>IF(VLOOKUP(O$1,Graphique!$B:$C,2,0),IF(ISERROR(O40*(1+VLOOKUP($A41,#REF!,15,0))),O40,O40*(1+VLOOKUP($A41,#REF!,15,0))),"")</f>
        <v/>
      </c>
      <c r="P41" s="141">
        <f>IF(VLOOKUP(P$1,Graphique!$B:$C,2,0),IF(ISERROR(P40*(1+VLOOKUP($A41,#REF!,16,0))),P40,P40*(1+VLOOKUP($A41,#REF!,16,0))),"")</f>
        <v/>
      </c>
      <c r="Q41" s="141">
        <f>IF(VLOOKUP(Q$1,Graphique!$B:$C,2,0),IF(ISERROR(Q40*(1+VLOOKUP($A41,#REF!,17,0))),Q40,Q40*(1+VLOOKUP($A41,#REF!,17,0))),"")</f>
        <v/>
      </c>
      <c r="R41" s="141">
        <f>IF(VLOOKUP(R$1,Graphique!$B:$C,2,0),IF(ISERROR(R40*(1+VLOOKUP($A41,#REF!,18,0))),R40,R40*(1+VLOOKUP($A41,#REF!,18,0))),"")</f>
        <v/>
      </c>
      <c r="S41" s="141">
        <f>IF(VLOOKUP(S$1,Graphique!$B:$C,2,0),IF(ISERROR(S40*(1+VLOOKUP($A41,#REF!,19,0))),S40,S40*(1+VLOOKUP($A41,#REF!,19,0))),"")</f>
        <v/>
      </c>
      <c r="T41" s="141">
        <f>IF(VLOOKUP(T$1,Graphique!$B:$C,2,0),IF(ISERROR(T40*(1+VLOOKUP($A41,#REF!,20,0))),T40,T40*(1+VLOOKUP($A41,#REF!,20,0))),"")</f>
        <v/>
      </c>
      <c r="U41" s="141">
        <f>IF(VLOOKUP(U$1,Graphique!$B:$C,2,0),IF(ISERROR(U40*(1+VLOOKUP($A41,#REF!,21,0))),U40,U40*(1+VLOOKUP($A41,#REF!,21,0))),"")</f>
        <v/>
      </c>
      <c r="V41" s="141">
        <f>IF(VLOOKUP(V$1,Graphique!$B:$C,2,0),IF(ISERROR(V40*(1+VLOOKUP($A41,#REF!,22,0))),V40,V40*(1+VLOOKUP($A41,#REF!,22,0))),"")</f>
        <v/>
      </c>
      <c r="W41" s="141">
        <f>IF(VLOOKUP(W$1,Graphique!$B:$C,2,0),IF(ISERROR(W40*(1+VLOOKUP($A41,#REF!,23,0))),W40,W40*(1+VLOOKUP($A41,#REF!,23,0))),"")</f>
        <v/>
      </c>
      <c r="X41" s="141">
        <f>IF(VLOOKUP(X$1,Graphique!$B:$C,2,0),IF(ISERROR(X40*(1+VLOOKUP($A41,#REF!,24,0))),X40,X40*(1+VLOOKUP($A41,#REF!,24,0))),"")</f>
        <v/>
      </c>
      <c r="Y41" s="141">
        <f>IF(VLOOKUP(Y$1,Graphique!$B:$C,2,0),IF(ISERROR(Y40*(1+VLOOKUP($A41,#REF!,25,0))),Y40,Y40*(1+VLOOKUP($A41,#REF!,25,0))),"")</f>
        <v/>
      </c>
      <c r="Z41" s="141">
        <f>IF(VLOOKUP(Z$1,Graphique!$B:$C,2,0),IF(ISERROR(Z40*(1+VLOOKUP($A41,#REF!,26,0))),Z40,Z40*(1+VLOOKUP($A41,#REF!,26,0))),"")</f>
        <v/>
      </c>
      <c r="AA41" s="141">
        <f>IF(VLOOKUP(AA$1,Graphique!$B:$C,2,0),IF(ISERROR(AA40*(1+VLOOKUP($A41,#REF!,27,0))),AA40,AA40*(1+VLOOKUP($A41,#REF!,27,0))),"")</f>
        <v/>
      </c>
      <c r="AB41" s="141">
        <f>IF(VLOOKUP(AB$1,Graphique!$B:$C,2,0),IF(ISERROR(AB40*(1+VLOOKUP($A41,#REF!,28,0))),AB40,AB40*(1+VLOOKUP($A41,#REF!,28,0))),"")</f>
        <v/>
      </c>
      <c r="AC41" s="141">
        <f>IF(VLOOKUP(AC$1,Graphique!$B:$C,2,0),IF(ISERROR(AC40*(1+VLOOKUP($A41,#REF!,29,0))),AC40,AC40*(1+VLOOKUP($A41,#REF!,29,0))),"")</f>
        <v/>
      </c>
      <c r="AD41" s="141">
        <f>IF(VLOOKUP(AD$1,Graphique!$B:$C,2,0),IF(ISERROR(AD40*(1+VLOOKUP($A41,#REF!,30,0))),AD40,AD40*(1+VLOOKUP($A41,#REF!,30,0))),"")</f>
        <v/>
      </c>
      <c r="AE41" s="141">
        <f>IF(VLOOKUP(AE$1,Graphique!$B:$C,2,0),IF(ISERROR(AE40*(1+VLOOKUP($A41,#REF!,31,0))),AE40,AE40*(1+VLOOKUP($A41,#REF!,31,0))),"")</f>
        <v/>
      </c>
      <c r="AF41" s="141">
        <f>IF(VLOOKUP(AF$1,Graphique!$B:$C,2,0),IF(ISERROR(AF40*(1+VLOOKUP($A41,#REF!,32,0))),AF40,AF40*(1+VLOOKUP($A41,#REF!,32,0))),"")</f>
        <v/>
      </c>
    </row>
    <row r="42" ht="13" customHeight="1" s="74">
      <c r="A42" s="135">
        <f>IF(DATE(YEAR(A41),MONTH(A41)+2,)&gt;PerformancesGlissantes!$C$2,PerformancesGlissantes!$C$2,DATE(YEAR(A41),MONTH(A41)+2,))</f>
        <v/>
      </c>
      <c r="B42" s="141">
        <f>IF(VLOOKUP(B$1,Graphique!$B:$C,2,0),IF(ISERROR(B41*(1+VLOOKUP($A42,#REF!,2,0))),B41,B41*(1+VLOOKUP($A42,#REF!,2,0))),"")</f>
        <v/>
      </c>
      <c r="C42" s="141">
        <f>IF(VLOOKUP(C$1,Graphique!$B:$C,2,0),IF(ISERROR(C41*(1+VLOOKUP($A42,#REF!,3,0))),C41,C41*(1+VLOOKUP($A42,#REF!,3,0))),"")</f>
        <v/>
      </c>
      <c r="D42" s="141">
        <f>IF(VLOOKUP(D$1,Graphique!$B:$C,2,0),IF(ISERROR(D41*(1+VLOOKUP($A42,#REF!,4,0))),D41,D41*(1+VLOOKUP($A42,#REF!,4,0))),"")</f>
        <v/>
      </c>
      <c r="E42" s="141">
        <f>IF(VLOOKUP(E$1,Graphique!$B:$C,2,0),IF(ISERROR(E41*(1+VLOOKUP($A42,#REF!,5,0))),E41,E41*(1+VLOOKUP($A42,#REF!,5,0))),"")</f>
        <v/>
      </c>
      <c r="F42" s="141">
        <f>IF(VLOOKUP(F$1,Graphique!$B:$C,2,0),IF(ISERROR(F41*(1+VLOOKUP($A42,#REF!,6,0))),F41,F41*(1+VLOOKUP($A42,#REF!,6,0))),"")</f>
        <v/>
      </c>
      <c r="G42" s="141">
        <f>IF(VLOOKUP(G$1,Graphique!$B:$C,2,0),IF(ISERROR(G41*(1+VLOOKUP($A42,#REF!,7,0))),G41,G41*(1+VLOOKUP($A42,#REF!,7,0))),"")</f>
        <v/>
      </c>
      <c r="H42" s="141">
        <f>IF(VLOOKUP(H$1,Graphique!$B:$C,2,0),IF(ISERROR(H41*(1+VLOOKUP($A42,#REF!,8,0))),H41,H41*(1+VLOOKUP($A42,#REF!,8,0))),"")</f>
        <v/>
      </c>
      <c r="I42" s="141">
        <f>IF(VLOOKUP(I$1,Graphique!$B:$C,2,0),IF(ISERROR(I41*(1+VLOOKUP($A42,#REF!,9,0))),I41,I41*(1+VLOOKUP($A42,#REF!,9,0))),"")</f>
        <v/>
      </c>
      <c r="J42" s="141">
        <f>IF(VLOOKUP(J$1,Graphique!$B:$C,2,0),IF(ISERROR(J41*(1+VLOOKUP($A42,#REF!,10,0))),J41,J41*(1+VLOOKUP($A42,#REF!,10,0))),"")</f>
        <v/>
      </c>
      <c r="K42" s="141">
        <f>IF(VLOOKUP(K$1,Graphique!$B:$C,2,0),IF(ISERROR(K41*(1+VLOOKUP($A42,#REF!,11,0))),K41,K41*(1+VLOOKUP($A42,#REF!,11,0))),"")</f>
        <v/>
      </c>
      <c r="L42" s="141">
        <f>IF(VLOOKUP(L$1,Graphique!$B:$C,2,0),IF(ISERROR(L41*(1+VLOOKUP($A42,#REF!,12,0))),L41,L41*(1+VLOOKUP($A42,#REF!,12,0))),"")</f>
        <v/>
      </c>
      <c r="M42" s="141">
        <f>IF(VLOOKUP(M$1,Graphique!$B:$C,2,0),IF(ISERROR(M41*(1+VLOOKUP($A42,#REF!,13,0))),M41,M41*(1+VLOOKUP($A42,#REF!,13,0))),"")</f>
        <v/>
      </c>
      <c r="N42" s="141">
        <f>IF(VLOOKUP(N$1,Graphique!$B:$C,2,0),IF(ISERROR(N41*(1+VLOOKUP($A42,#REF!,14,0))),N41,N41*(1+VLOOKUP($A42,#REF!,14,0))),"")</f>
        <v/>
      </c>
      <c r="O42" s="141">
        <f>IF(VLOOKUP(O$1,Graphique!$B:$C,2,0),IF(ISERROR(O41*(1+VLOOKUP($A42,#REF!,15,0))),O41,O41*(1+VLOOKUP($A42,#REF!,15,0))),"")</f>
        <v/>
      </c>
      <c r="P42" s="141">
        <f>IF(VLOOKUP(P$1,Graphique!$B:$C,2,0),IF(ISERROR(P41*(1+VLOOKUP($A42,#REF!,16,0))),P41,P41*(1+VLOOKUP($A42,#REF!,16,0))),"")</f>
        <v/>
      </c>
      <c r="Q42" s="141">
        <f>IF(VLOOKUP(Q$1,Graphique!$B:$C,2,0),IF(ISERROR(Q41*(1+VLOOKUP($A42,#REF!,17,0))),Q41,Q41*(1+VLOOKUP($A42,#REF!,17,0))),"")</f>
        <v/>
      </c>
      <c r="R42" s="141">
        <f>IF(VLOOKUP(R$1,Graphique!$B:$C,2,0),IF(ISERROR(R41*(1+VLOOKUP($A42,#REF!,18,0))),R41,R41*(1+VLOOKUP($A42,#REF!,18,0))),"")</f>
        <v/>
      </c>
      <c r="S42" s="141">
        <f>IF(VLOOKUP(S$1,Graphique!$B:$C,2,0),IF(ISERROR(S41*(1+VLOOKUP($A42,#REF!,19,0))),S41,S41*(1+VLOOKUP($A42,#REF!,19,0))),"")</f>
        <v/>
      </c>
      <c r="T42" s="141">
        <f>IF(VLOOKUP(T$1,Graphique!$B:$C,2,0),IF(ISERROR(T41*(1+VLOOKUP($A42,#REF!,20,0))),T41,T41*(1+VLOOKUP($A42,#REF!,20,0))),"")</f>
        <v/>
      </c>
      <c r="U42" s="141">
        <f>IF(VLOOKUP(U$1,Graphique!$B:$C,2,0),IF(ISERROR(U41*(1+VLOOKUP($A42,#REF!,21,0))),U41,U41*(1+VLOOKUP($A42,#REF!,21,0))),"")</f>
        <v/>
      </c>
      <c r="V42" s="141">
        <f>IF(VLOOKUP(V$1,Graphique!$B:$C,2,0),IF(ISERROR(V41*(1+VLOOKUP($A42,#REF!,22,0))),V41,V41*(1+VLOOKUP($A42,#REF!,22,0))),"")</f>
        <v/>
      </c>
      <c r="W42" s="141">
        <f>IF(VLOOKUP(W$1,Graphique!$B:$C,2,0),IF(ISERROR(W41*(1+VLOOKUP($A42,#REF!,23,0))),W41,W41*(1+VLOOKUP($A42,#REF!,23,0))),"")</f>
        <v/>
      </c>
      <c r="X42" s="141">
        <f>IF(VLOOKUP(X$1,Graphique!$B:$C,2,0),IF(ISERROR(X41*(1+VLOOKUP($A42,#REF!,24,0))),X41,X41*(1+VLOOKUP($A42,#REF!,24,0))),"")</f>
        <v/>
      </c>
      <c r="Y42" s="141">
        <f>IF(VLOOKUP(Y$1,Graphique!$B:$C,2,0),IF(ISERROR(Y41*(1+VLOOKUP($A42,#REF!,25,0))),Y41,Y41*(1+VLOOKUP($A42,#REF!,25,0))),"")</f>
        <v/>
      </c>
      <c r="Z42" s="141">
        <f>IF(VLOOKUP(Z$1,Graphique!$B:$C,2,0),IF(ISERROR(Z41*(1+VLOOKUP($A42,#REF!,26,0))),Z41,Z41*(1+VLOOKUP($A42,#REF!,26,0))),"")</f>
        <v/>
      </c>
      <c r="AA42" s="141">
        <f>IF(VLOOKUP(AA$1,Graphique!$B:$C,2,0),IF(ISERROR(AA41*(1+VLOOKUP($A42,#REF!,27,0))),AA41,AA41*(1+VLOOKUP($A42,#REF!,27,0))),"")</f>
        <v/>
      </c>
      <c r="AB42" s="141">
        <f>IF(VLOOKUP(AB$1,Graphique!$B:$C,2,0),IF(ISERROR(AB41*(1+VLOOKUP($A42,#REF!,28,0))),AB41,AB41*(1+VLOOKUP($A42,#REF!,28,0))),"")</f>
        <v/>
      </c>
      <c r="AC42" s="141">
        <f>IF(VLOOKUP(AC$1,Graphique!$B:$C,2,0),IF(ISERROR(AC41*(1+VLOOKUP($A42,#REF!,29,0))),AC41,AC41*(1+VLOOKUP($A42,#REF!,29,0))),"")</f>
        <v/>
      </c>
      <c r="AD42" s="141">
        <f>IF(VLOOKUP(AD$1,Graphique!$B:$C,2,0),IF(ISERROR(AD41*(1+VLOOKUP($A42,#REF!,30,0))),AD41,AD41*(1+VLOOKUP($A42,#REF!,30,0))),"")</f>
        <v/>
      </c>
      <c r="AE42" s="141">
        <f>IF(VLOOKUP(AE$1,Graphique!$B:$C,2,0),IF(ISERROR(AE41*(1+VLOOKUP($A42,#REF!,31,0))),AE41,AE41*(1+VLOOKUP($A42,#REF!,31,0))),"")</f>
        <v/>
      </c>
      <c r="AF42" s="141">
        <f>IF(VLOOKUP(AF$1,Graphique!$B:$C,2,0),IF(ISERROR(AF41*(1+VLOOKUP($A42,#REF!,32,0))),AF41,AF41*(1+VLOOKUP($A42,#REF!,32,0))),"")</f>
        <v/>
      </c>
    </row>
    <row r="43" ht="13" customHeight="1" s="74">
      <c r="A43" s="135">
        <f>IF(DATE(YEAR(A42),MONTH(A42)+2,)&gt;PerformancesGlissantes!$C$2,PerformancesGlissantes!$C$2,DATE(YEAR(A42),MONTH(A42)+2,))</f>
        <v/>
      </c>
      <c r="B43" s="141">
        <f>IF(VLOOKUP(B$1,Graphique!$B:$C,2,0),IF(ISERROR(B42*(1+VLOOKUP($A43,#REF!,2,0))),B42,B42*(1+VLOOKUP($A43,#REF!,2,0))),"")</f>
        <v/>
      </c>
      <c r="C43" s="141">
        <f>IF(VLOOKUP(C$1,Graphique!$B:$C,2,0),IF(ISERROR(C42*(1+VLOOKUP($A43,#REF!,3,0))),C42,C42*(1+VLOOKUP($A43,#REF!,3,0))),"")</f>
        <v/>
      </c>
      <c r="D43" s="141">
        <f>IF(VLOOKUP(D$1,Graphique!$B:$C,2,0),IF(ISERROR(D42*(1+VLOOKUP($A43,#REF!,4,0))),D42,D42*(1+VLOOKUP($A43,#REF!,4,0))),"")</f>
        <v/>
      </c>
      <c r="E43" s="141">
        <f>IF(VLOOKUP(E$1,Graphique!$B:$C,2,0),IF(ISERROR(E42*(1+VLOOKUP($A43,#REF!,5,0))),E42,E42*(1+VLOOKUP($A43,#REF!,5,0))),"")</f>
        <v/>
      </c>
      <c r="F43" s="141">
        <f>IF(VLOOKUP(F$1,Graphique!$B:$C,2,0),IF(ISERROR(F42*(1+VLOOKUP($A43,#REF!,6,0))),F42,F42*(1+VLOOKUP($A43,#REF!,6,0))),"")</f>
        <v/>
      </c>
      <c r="G43" s="141">
        <f>IF(VLOOKUP(G$1,Graphique!$B:$C,2,0),IF(ISERROR(G42*(1+VLOOKUP($A43,#REF!,7,0))),G42,G42*(1+VLOOKUP($A43,#REF!,7,0))),"")</f>
        <v/>
      </c>
      <c r="H43" s="141">
        <f>IF(VLOOKUP(H$1,Graphique!$B:$C,2,0),IF(ISERROR(H42*(1+VLOOKUP($A43,#REF!,8,0))),H42,H42*(1+VLOOKUP($A43,#REF!,8,0))),"")</f>
        <v/>
      </c>
      <c r="I43" s="141">
        <f>IF(VLOOKUP(I$1,Graphique!$B:$C,2,0),IF(ISERROR(I42*(1+VLOOKUP($A43,#REF!,9,0))),I42,I42*(1+VLOOKUP($A43,#REF!,9,0))),"")</f>
        <v/>
      </c>
      <c r="J43" s="141">
        <f>IF(VLOOKUP(J$1,Graphique!$B:$C,2,0),IF(ISERROR(J42*(1+VLOOKUP($A43,#REF!,10,0))),J42,J42*(1+VLOOKUP($A43,#REF!,10,0))),"")</f>
        <v/>
      </c>
      <c r="K43" s="141">
        <f>IF(VLOOKUP(K$1,Graphique!$B:$C,2,0),IF(ISERROR(K42*(1+VLOOKUP($A43,#REF!,11,0))),K42,K42*(1+VLOOKUP($A43,#REF!,11,0))),"")</f>
        <v/>
      </c>
      <c r="L43" s="141">
        <f>IF(VLOOKUP(L$1,Graphique!$B:$C,2,0),IF(ISERROR(L42*(1+VLOOKUP($A43,#REF!,12,0))),L42,L42*(1+VLOOKUP($A43,#REF!,12,0))),"")</f>
        <v/>
      </c>
      <c r="M43" s="141">
        <f>IF(VLOOKUP(M$1,Graphique!$B:$C,2,0),IF(ISERROR(M42*(1+VLOOKUP($A43,#REF!,13,0))),M42,M42*(1+VLOOKUP($A43,#REF!,13,0))),"")</f>
        <v/>
      </c>
      <c r="N43" s="141">
        <f>IF(VLOOKUP(N$1,Graphique!$B:$C,2,0),IF(ISERROR(N42*(1+VLOOKUP($A43,#REF!,14,0))),N42,N42*(1+VLOOKUP($A43,#REF!,14,0))),"")</f>
        <v/>
      </c>
      <c r="O43" s="141">
        <f>IF(VLOOKUP(O$1,Graphique!$B:$C,2,0),IF(ISERROR(O42*(1+VLOOKUP($A43,#REF!,15,0))),O42,O42*(1+VLOOKUP($A43,#REF!,15,0))),"")</f>
        <v/>
      </c>
      <c r="P43" s="141">
        <f>IF(VLOOKUP(P$1,Graphique!$B:$C,2,0),IF(ISERROR(P42*(1+VLOOKUP($A43,#REF!,16,0))),P42,P42*(1+VLOOKUP($A43,#REF!,16,0))),"")</f>
        <v/>
      </c>
      <c r="Q43" s="141">
        <f>IF(VLOOKUP(Q$1,Graphique!$B:$C,2,0),IF(ISERROR(Q42*(1+VLOOKUP($A43,#REF!,17,0))),Q42,Q42*(1+VLOOKUP($A43,#REF!,17,0))),"")</f>
        <v/>
      </c>
      <c r="R43" s="141">
        <f>IF(VLOOKUP(R$1,Graphique!$B:$C,2,0),IF(ISERROR(R42*(1+VLOOKUP($A43,#REF!,18,0))),R42,R42*(1+VLOOKUP($A43,#REF!,18,0))),"")</f>
        <v/>
      </c>
      <c r="S43" s="141">
        <f>IF(VLOOKUP(S$1,Graphique!$B:$C,2,0),IF(ISERROR(S42*(1+VLOOKUP($A43,#REF!,19,0))),S42,S42*(1+VLOOKUP($A43,#REF!,19,0))),"")</f>
        <v/>
      </c>
      <c r="T43" s="141">
        <f>IF(VLOOKUP(T$1,Graphique!$B:$C,2,0),IF(ISERROR(T42*(1+VLOOKUP($A43,#REF!,20,0))),T42,T42*(1+VLOOKUP($A43,#REF!,20,0))),"")</f>
        <v/>
      </c>
      <c r="U43" s="141">
        <f>IF(VLOOKUP(U$1,Graphique!$B:$C,2,0),IF(ISERROR(U42*(1+VLOOKUP($A43,#REF!,21,0))),U42,U42*(1+VLOOKUP($A43,#REF!,21,0))),"")</f>
        <v/>
      </c>
      <c r="V43" s="141">
        <f>IF(VLOOKUP(V$1,Graphique!$B:$C,2,0),IF(ISERROR(V42*(1+VLOOKUP($A43,#REF!,22,0))),V42,V42*(1+VLOOKUP($A43,#REF!,22,0))),"")</f>
        <v/>
      </c>
      <c r="W43" s="141">
        <f>IF(VLOOKUP(W$1,Graphique!$B:$C,2,0),IF(ISERROR(W42*(1+VLOOKUP($A43,#REF!,23,0))),W42,W42*(1+VLOOKUP($A43,#REF!,23,0))),"")</f>
        <v/>
      </c>
      <c r="X43" s="141">
        <f>IF(VLOOKUP(X$1,Graphique!$B:$C,2,0),IF(ISERROR(X42*(1+VLOOKUP($A43,#REF!,24,0))),X42,X42*(1+VLOOKUP($A43,#REF!,24,0))),"")</f>
        <v/>
      </c>
      <c r="Y43" s="141">
        <f>IF(VLOOKUP(Y$1,Graphique!$B:$C,2,0),IF(ISERROR(Y42*(1+VLOOKUP($A43,#REF!,25,0))),Y42,Y42*(1+VLOOKUP($A43,#REF!,25,0))),"")</f>
        <v/>
      </c>
      <c r="Z43" s="141">
        <f>IF(VLOOKUP(Z$1,Graphique!$B:$C,2,0),IF(ISERROR(Z42*(1+VLOOKUP($A43,#REF!,26,0))),Z42,Z42*(1+VLOOKUP($A43,#REF!,26,0))),"")</f>
        <v/>
      </c>
      <c r="AA43" s="141">
        <f>IF(VLOOKUP(AA$1,Graphique!$B:$C,2,0),IF(ISERROR(AA42*(1+VLOOKUP($A43,#REF!,27,0))),AA42,AA42*(1+VLOOKUP($A43,#REF!,27,0))),"")</f>
        <v/>
      </c>
      <c r="AB43" s="141">
        <f>IF(VLOOKUP(AB$1,Graphique!$B:$C,2,0),IF(ISERROR(AB42*(1+VLOOKUP($A43,#REF!,28,0))),AB42,AB42*(1+VLOOKUP($A43,#REF!,28,0))),"")</f>
        <v/>
      </c>
      <c r="AC43" s="141">
        <f>IF(VLOOKUP(AC$1,Graphique!$B:$C,2,0),IF(ISERROR(AC42*(1+VLOOKUP($A43,#REF!,29,0))),AC42,AC42*(1+VLOOKUP($A43,#REF!,29,0))),"")</f>
        <v/>
      </c>
      <c r="AD43" s="141">
        <f>IF(VLOOKUP(AD$1,Graphique!$B:$C,2,0),IF(ISERROR(AD42*(1+VLOOKUP($A43,#REF!,30,0))),AD42,AD42*(1+VLOOKUP($A43,#REF!,30,0))),"")</f>
        <v/>
      </c>
      <c r="AE43" s="141">
        <f>IF(VLOOKUP(AE$1,Graphique!$B:$C,2,0),IF(ISERROR(AE42*(1+VLOOKUP($A43,#REF!,31,0))),AE42,AE42*(1+VLOOKUP($A43,#REF!,31,0))),"")</f>
        <v/>
      </c>
      <c r="AF43" s="141">
        <f>IF(VLOOKUP(AF$1,Graphique!$B:$C,2,0),IF(ISERROR(AF42*(1+VLOOKUP($A43,#REF!,32,0))),AF42,AF42*(1+VLOOKUP($A43,#REF!,32,0))),"")</f>
        <v/>
      </c>
    </row>
    <row r="44" ht="13" customHeight="1" s="74">
      <c r="A44" s="135">
        <f>IF(DATE(YEAR(A43),MONTH(A43)+2,)&gt;PerformancesGlissantes!$C$2,PerformancesGlissantes!$C$2,DATE(YEAR(A43),MONTH(A43)+2,))</f>
        <v/>
      </c>
      <c r="B44" s="141">
        <f>IF(VLOOKUP(B$1,Graphique!$B:$C,2,0),IF(ISERROR(B43*(1+VLOOKUP($A44,#REF!,2,0))),B43,B43*(1+VLOOKUP($A44,#REF!,2,0))),"")</f>
        <v/>
      </c>
      <c r="C44" s="141">
        <f>IF(VLOOKUP(C$1,Graphique!$B:$C,2,0),IF(ISERROR(C43*(1+VLOOKUP($A44,#REF!,3,0))),C43,C43*(1+VLOOKUP($A44,#REF!,3,0))),"")</f>
        <v/>
      </c>
      <c r="D44" s="141">
        <f>IF(VLOOKUP(D$1,Graphique!$B:$C,2,0),IF(ISERROR(D43*(1+VLOOKUP($A44,#REF!,4,0))),D43,D43*(1+VLOOKUP($A44,#REF!,4,0))),"")</f>
        <v/>
      </c>
      <c r="E44" s="141">
        <f>IF(VLOOKUP(E$1,Graphique!$B:$C,2,0),IF(ISERROR(E43*(1+VLOOKUP($A44,#REF!,5,0))),E43,E43*(1+VLOOKUP($A44,#REF!,5,0))),"")</f>
        <v/>
      </c>
      <c r="F44" s="141">
        <f>IF(VLOOKUP(F$1,Graphique!$B:$C,2,0),IF(ISERROR(F43*(1+VLOOKUP($A44,#REF!,6,0))),F43,F43*(1+VLOOKUP($A44,#REF!,6,0))),"")</f>
        <v/>
      </c>
      <c r="G44" s="141">
        <f>IF(VLOOKUP(G$1,Graphique!$B:$C,2,0),IF(ISERROR(G43*(1+VLOOKUP($A44,#REF!,7,0))),G43,G43*(1+VLOOKUP($A44,#REF!,7,0))),"")</f>
        <v/>
      </c>
      <c r="H44" s="141">
        <f>IF(VLOOKUP(H$1,Graphique!$B:$C,2,0),IF(ISERROR(H43*(1+VLOOKUP($A44,#REF!,8,0))),H43,H43*(1+VLOOKUP($A44,#REF!,8,0))),"")</f>
        <v/>
      </c>
      <c r="I44" s="141">
        <f>IF(VLOOKUP(I$1,Graphique!$B:$C,2,0),IF(ISERROR(I43*(1+VLOOKUP($A44,#REF!,9,0))),I43,I43*(1+VLOOKUP($A44,#REF!,9,0))),"")</f>
        <v/>
      </c>
      <c r="J44" s="141">
        <f>IF(VLOOKUP(J$1,Graphique!$B:$C,2,0),IF(ISERROR(J43*(1+VLOOKUP($A44,#REF!,10,0))),J43,J43*(1+VLOOKUP($A44,#REF!,10,0))),"")</f>
        <v/>
      </c>
      <c r="K44" s="141">
        <f>IF(VLOOKUP(K$1,Graphique!$B:$C,2,0),IF(ISERROR(K43*(1+VLOOKUP($A44,#REF!,11,0))),K43,K43*(1+VLOOKUP($A44,#REF!,11,0))),"")</f>
        <v/>
      </c>
      <c r="L44" s="141">
        <f>IF(VLOOKUP(L$1,Graphique!$B:$C,2,0),IF(ISERROR(L43*(1+VLOOKUP($A44,#REF!,12,0))),L43,L43*(1+VLOOKUP($A44,#REF!,12,0))),"")</f>
        <v/>
      </c>
      <c r="M44" s="141">
        <f>IF(VLOOKUP(M$1,Graphique!$B:$C,2,0),IF(ISERROR(M43*(1+VLOOKUP($A44,#REF!,13,0))),M43,M43*(1+VLOOKUP($A44,#REF!,13,0))),"")</f>
        <v/>
      </c>
      <c r="N44" s="141">
        <f>IF(VLOOKUP(N$1,Graphique!$B:$C,2,0),IF(ISERROR(N43*(1+VLOOKUP($A44,#REF!,14,0))),N43,N43*(1+VLOOKUP($A44,#REF!,14,0))),"")</f>
        <v/>
      </c>
      <c r="O44" s="141">
        <f>IF(VLOOKUP(O$1,Graphique!$B:$C,2,0),IF(ISERROR(O43*(1+VLOOKUP($A44,#REF!,15,0))),O43,O43*(1+VLOOKUP($A44,#REF!,15,0))),"")</f>
        <v/>
      </c>
      <c r="P44" s="141">
        <f>IF(VLOOKUP(P$1,Graphique!$B:$C,2,0),IF(ISERROR(P43*(1+VLOOKUP($A44,#REF!,16,0))),P43,P43*(1+VLOOKUP($A44,#REF!,16,0))),"")</f>
        <v/>
      </c>
      <c r="Q44" s="141">
        <f>IF(VLOOKUP(Q$1,Graphique!$B:$C,2,0),IF(ISERROR(Q43*(1+VLOOKUP($A44,#REF!,17,0))),Q43,Q43*(1+VLOOKUP($A44,#REF!,17,0))),"")</f>
        <v/>
      </c>
      <c r="R44" s="141">
        <f>IF(VLOOKUP(R$1,Graphique!$B:$C,2,0),IF(ISERROR(R43*(1+VLOOKUP($A44,#REF!,18,0))),R43,R43*(1+VLOOKUP($A44,#REF!,18,0))),"")</f>
        <v/>
      </c>
      <c r="S44" s="141">
        <f>IF(VLOOKUP(S$1,Graphique!$B:$C,2,0),IF(ISERROR(S43*(1+VLOOKUP($A44,#REF!,19,0))),S43,S43*(1+VLOOKUP($A44,#REF!,19,0))),"")</f>
        <v/>
      </c>
      <c r="T44" s="141">
        <f>IF(VLOOKUP(T$1,Graphique!$B:$C,2,0),IF(ISERROR(T43*(1+VLOOKUP($A44,#REF!,20,0))),T43,T43*(1+VLOOKUP($A44,#REF!,20,0))),"")</f>
        <v/>
      </c>
      <c r="U44" s="141">
        <f>IF(VLOOKUP(U$1,Graphique!$B:$C,2,0),IF(ISERROR(U43*(1+VLOOKUP($A44,#REF!,21,0))),U43,U43*(1+VLOOKUP($A44,#REF!,21,0))),"")</f>
        <v/>
      </c>
      <c r="V44" s="141">
        <f>IF(VLOOKUP(V$1,Graphique!$B:$C,2,0),IF(ISERROR(V43*(1+VLOOKUP($A44,#REF!,22,0))),V43,V43*(1+VLOOKUP($A44,#REF!,22,0))),"")</f>
        <v/>
      </c>
      <c r="W44" s="141">
        <f>IF(VLOOKUP(W$1,Graphique!$B:$C,2,0),IF(ISERROR(W43*(1+VLOOKUP($A44,#REF!,23,0))),W43,W43*(1+VLOOKUP($A44,#REF!,23,0))),"")</f>
        <v/>
      </c>
      <c r="X44" s="141">
        <f>IF(VLOOKUP(X$1,Graphique!$B:$C,2,0),IF(ISERROR(X43*(1+VLOOKUP($A44,#REF!,24,0))),X43,X43*(1+VLOOKUP($A44,#REF!,24,0))),"")</f>
        <v/>
      </c>
      <c r="Y44" s="141">
        <f>IF(VLOOKUP(Y$1,Graphique!$B:$C,2,0),IF(ISERROR(Y43*(1+VLOOKUP($A44,#REF!,25,0))),Y43,Y43*(1+VLOOKUP($A44,#REF!,25,0))),"")</f>
        <v/>
      </c>
      <c r="Z44" s="141">
        <f>IF(VLOOKUP(Z$1,Graphique!$B:$C,2,0),IF(ISERROR(Z43*(1+VLOOKUP($A44,#REF!,26,0))),Z43,Z43*(1+VLOOKUP($A44,#REF!,26,0))),"")</f>
        <v/>
      </c>
      <c r="AA44" s="141">
        <f>IF(VLOOKUP(AA$1,Graphique!$B:$C,2,0),IF(ISERROR(AA43*(1+VLOOKUP($A44,#REF!,27,0))),AA43,AA43*(1+VLOOKUP($A44,#REF!,27,0))),"")</f>
        <v/>
      </c>
      <c r="AB44" s="141">
        <f>IF(VLOOKUP(AB$1,Graphique!$B:$C,2,0),IF(ISERROR(AB43*(1+VLOOKUP($A44,#REF!,28,0))),AB43,AB43*(1+VLOOKUP($A44,#REF!,28,0))),"")</f>
        <v/>
      </c>
      <c r="AC44" s="141">
        <f>IF(VLOOKUP(AC$1,Graphique!$B:$C,2,0),IF(ISERROR(AC43*(1+VLOOKUP($A44,#REF!,29,0))),AC43,AC43*(1+VLOOKUP($A44,#REF!,29,0))),"")</f>
        <v/>
      </c>
      <c r="AD44" s="141">
        <f>IF(VLOOKUP(AD$1,Graphique!$B:$C,2,0),IF(ISERROR(AD43*(1+VLOOKUP($A44,#REF!,30,0))),AD43,AD43*(1+VLOOKUP($A44,#REF!,30,0))),"")</f>
        <v/>
      </c>
      <c r="AE44" s="141">
        <f>IF(VLOOKUP(AE$1,Graphique!$B:$C,2,0),IF(ISERROR(AE43*(1+VLOOKUP($A44,#REF!,31,0))),AE43,AE43*(1+VLOOKUP($A44,#REF!,31,0))),"")</f>
        <v/>
      </c>
      <c r="AF44" s="141">
        <f>IF(VLOOKUP(AF$1,Graphique!$B:$C,2,0),IF(ISERROR(AF43*(1+VLOOKUP($A44,#REF!,32,0))),AF43,AF43*(1+VLOOKUP($A44,#REF!,32,0))),"")</f>
        <v/>
      </c>
    </row>
    <row r="45" ht="13" customHeight="1" s="74">
      <c r="A45" s="135">
        <f>IF(DATE(YEAR(A44),MONTH(A44)+2,)&gt;PerformancesGlissantes!$C$2,PerformancesGlissantes!$C$2,DATE(YEAR(A44),MONTH(A44)+2,))</f>
        <v/>
      </c>
      <c r="B45" s="141">
        <f>IF(VLOOKUP(B$1,Graphique!$B:$C,2,0),IF(ISERROR(B44*(1+VLOOKUP($A45,#REF!,2,0))),B44,B44*(1+VLOOKUP($A45,#REF!,2,0))),"")</f>
        <v/>
      </c>
      <c r="C45" s="141">
        <f>IF(VLOOKUP(C$1,Graphique!$B:$C,2,0),IF(ISERROR(C44*(1+VLOOKUP($A45,#REF!,3,0))),C44,C44*(1+VLOOKUP($A45,#REF!,3,0))),"")</f>
        <v/>
      </c>
      <c r="D45" s="141">
        <f>IF(VLOOKUP(D$1,Graphique!$B:$C,2,0),IF(ISERROR(D44*(1+VLOOKUP($A45,#REF!,4,0))),D44,D44*(1+VLOOKUP($A45,#REF!,4,0))),"")</f>
        <v/>
      </c>
      <c r="E45" s="141">
        <f>IF(VLOOKUP(E$1,Graphique!$B:$C,2,0),IF(ISERROR(E44*(1+VLOOKUP($A45,#REF!,5,0))),E44,E44*(1+VLOOKUP($A45,#REF!,5,0))),"")</f>
        <v/>
      </c>
      <c r="F45" s="141">
        <f>IF(VLOOKUP(F$1,Graphique!$B:$C,2,0),IF(ISERROR(F44*(1+VLOOKUP($A45,#REF!,6,0))),F44,F44*(1+VLOOKUP($A45,#REF!,6,0))),"")</f>
        <v/>
      </c>
      <c r="G45" s="141">
        <f>IF(VLOOKUP(G$1,Graphique!$B:$C,2,0),IF(ISERROR(G44*(1+VLOOKUP($A45,#REF!,7,0))),G44,G44*(1+VLOOKUP($A45,#REF!,7,0))),"")</f>
        <v/>
      </c>
      <c r="H45" s="141">
        <f>IF(VLOOKUP(H$1,Graphique!$B:$C,2,0),IF(ISERROR(H44*(1+VLOOKUP($A45,#REF!,8,0))),H44,H44*(1+VLOOKUP($A45,#REF!,8,0))),"")</f>
        <v/>
      </c>
      <c r="I45" s="141">
        <f>IF(VLOOKUP(I$1,Graphique!$B:$C,2,0),IF(ISERROR(I44*(1+VLOOKUP($A45,#REF!,9,0))),I44,I44*(1+VLOOKUP($A45,#REF!,9,0))),"")</f>
        <v/>
      </c>
      <c r="J45" s="141">
        <f>IF(VLOOKUP(J$1,Graphique!$B:$C,2,0),IF(ISERROR(J44*(1+VLOOKUP($A45,#REF!,10,0))),J44,J44*(1+VLOOKUP($A45,#REF!,10,0))),"")</f>
        <v/>
      </c>
      <c r="K45" s="141">
        <f>IF(VLOOKUP(K$1,Graphique!$B:$C,2,0),IF(ISERROR(K44*(1+VLOOKUP($A45,#REF!,11,0))),K44,K44*(1+VLOOKUP($A45,#REF!,11,0))),"")</f>
        <v/>
      </c>
      <c r="L45" s="141">
        <f>IF(VLOOKUP(L$1,Graphique!$B:$C,2,0),IF(ISERROR(L44*(1+VLOOKUP($A45,#REF!,12,0))),L44,L44*(1+VLOOKUP($A45,#REF!,12,0))),"")</f>
        <v/>
      </c>
      <c r="M45" s="141">
        <f>IF(VLOOKUP(M$1,Graphique!$B:$C,2,0),IF(ISERROR(M44*(1+VLOOKUP($A45,#REF!,13,0))),M44,M44*(1+VLOOKUP($A45,#REF!,13,0))),"")</f>
        <v/>
      </c>
      <c r="N45" s="141">
        <f>IF(VLOOKUP(N$1,Graphique!$B:$C,2,0),IF(ISERROR(N44*(1+VLOOKUP($A45,#REF!,14,0))),N44,N44*(1+VLOOKUP($A45,#REF!,14,0))),"")</f>
        <v/>
      </c>
      <c r="O45" s="141">
        <f>IF(VLOOKUP(O$1,Graphique!$B:$C,2,0),IF(ISERROR(O44*(1+VLOOKUP($A45,#REF!,15,0))),O44,O44*(1+VLOOKUP($A45,#REF!,15,0))),"")</f>
        <v/>
      </c>
      <c r="P45" s="141">
        <f>IF(VLOOKUP(P$1,Graphique!$B:$C,2,0),IF(ISERROR(P44*(1+VLOOKUP($A45,#REF!,16,0))),P44,P44*(1+VLOOKUP($A45,#REF!,16,0))),"")</f>
        <v/>
      </c>
      <c r="Q45" s="141">
        <f>IF(VLOOKUP(Q$1,Graphique!$B:$C,2,0),IF(ISERROR(Q44*(1+VLOOKUP($A45,#REF!,17,0))),Q44,Q44*(1+VLOOKUP($A45,#REF!,17,0))),"")</f>
        <v/>
      </c>
      <c r="R45" s="141">
        <f>IF(VLOOKUP(R$1,Graphique!$B:$C,2,0),IF(ISERROR(R44*(1+VLOOKUP($A45,#REF!,18,0))),R44,R44*(1+VLOOKUP($A45,#REF!,18,0))),"")</f>
        <v/>
      </c>
      <c r="S45" s="141">
        <f>IF(VLOOKUP(S$1,Graphique!$B:$C,2,0),IF(ISERROR(S44*(1+VLOOKUP($A45,#REF!,19,0))),S44,S44*(1+VLOOKUP($A45,#REF!,19,0))),"")</f>
        <v/>
      </c>
      <c r="T45" s="141">
        <f>IF(VLOOKUP(T$1,Graphique!$B:$C,2,0),IF(ISERROR(T44*(1+VLOOKUP($A45,#REF!,20,0))),T44,T44*(1+VLOOKUP($A45,#REF!,20,0))),"")</f>
        <v/>
      </c>
      <c r="U45" s="141">
        <f>IF(VLOOKUP(U$1,Graphique!$B:$C,2,0),IF(ISERROR(U44*(1+VLOOKUP($A45,#REF!,21,0))),U44,U44*(1+VLOOKUP($A45,#REF!,21,0))),"")</f>
        <v/>
      </c>
      <c r="V45" s="141">
        <f>IF(VLOOKUP(V$1,Graphique!$B:$C,2,0),IF(ISERROR(V44*(1+VLOOKUP($A45,#REF!,22,0))),V44,V44*(1+VLOOKUP($A45,#REF!,22,0))),"")</f>
        <v/>
      </c>
      <c r="W45" s="141">
        <f>IF(VLOOKUP(W$1,Graphique!$B:$C,2,0),IF(ISERROR(W44*(1+VLOOKUP($A45,#REF!,23,0))),W44,W44*(1+VLOOKUP($A45,#REF!,23,0))),"")</f>
        <v/>
      </c>
      <c r="X45" s="141">
        <f>IF(VLOOKUP(X$1,Graphique!$B:$C,2,0),IF(ISERROR(X44*(1+VLOOKUP($A45,#REF!,24,0))),X44,X44*(1+VLOOKUP($A45,#REF!,24,0))),"")</f>
        <v/>
      </c>
      <c r="Y45" s="141">
        <f>IF(VLOOKUP(Y$1,Graphique!$B:$C,2,0),IF(ISERROR(Y44*(1+VLOOKUP($A45,#REF!,25,0))),Y44,Y44*(1+VLOOKUP($A45,#REF!,25,0))),"")</f>
        <v/>
      </c>
      <c r="Z45" s="141">
        <f>IF(VLOOKUP(Z$1,Graphique!$B:$C,2,0),IF(ISERROR(Z44*(1+VLOOKUP($A45,#REF!,26,0))),Z44,Z44*(1+VLOOKUP($A45,#REF!,26,0))),"")</f>
        <v/>
      </c>
      <c r="AA45" s="141">
        <f>IF(VLOOKUP(AA$1,Graphique!$B:$C,2,0),IF(ISERROR(AA44*(1+VLOOKUP($A45,#REF!,27,0))),AA44,AA44*(1+VLOOKUP($A45,#REF!,27,0))),"")</f>
        <v/>
      </c>
      <c r="AB45" s="141">
        <f>IF(VLOOKUP(AB$1,Graphique!$B:$C,2,0),IF(ISERROR(AB44*(1+VLOOKUP($A45,#REF!,28,0))),AB44,AB44*(1+VLOOKUP($A45,#REF!,28,0))),"")</f>
        <v/>
      </c>
      <c r="AC45" s="141">
        <f>IF(VLOOKUP(AC$1,Graphique!$B:$C,2,0),IF(ISERROR(AC44*(1+VLOOKUP($A45,#REF!,29,0))),AC44,AC44*(1+VLOOKUP($A45,#REF!,29,0))),"")</f>
        <v/>
      </c>
      <c r="AD45" s="141">
        <f>IF(VLOOKUP(AD$1,Graphique!$B:$C,2,0),IF(ISERROR(AD44*(1+VLOOKUP($A45,#REF!,30,0))),AD44,AD44*(1+VLOOKUP($A45,#REF!,30,0))),"")</f>
        <v/>
      </c>
      <c r="AE45" s="141">
        <f>IF(VLOOKUP(AE$1,Graphique!$B:$C,2,0),IF(ISERROR(AE44*(1+VLOOKUP($A45,#REF!,31,0))),AE44,AE44*(1+VLOOKUP($A45,#REF!,31,0))),"")</f>
        <v/>
      </c>
      <c r="AF45" s="141">
        <f>IF(VLOOKUP(AF$1,Graphique!$B:$C,2,0),IF(ISERROR(AF44*(1+VLOOKUP($A45,#REF!,32,0))),AF44,AF44*(1+VLOOKUP($A45,#REF!,32,0))),"")</f>
        <v/>
      </c>
    </row>
    <row r="46" ht="13" customHeight="1" s="74">
      <c r="A46" s="135">
        <f>IF(DATE(YEAR(A45),MONTH(A45)+2,)&gt;PerformancesGlissantes!$C$2,PerformancesGlissantes!$C$2,DATE(YEAR(A45),MONTH(A45)+2,))</f>
        <v/>
      </c>
      <c r="B46" s="141">
        <f>IF(VLOOKUP(B$1,Graphique!$B:$C,2,0),IF(ISERROR(B45*(1+VLOOKUP($A46,#REF!,2,0))),B45,B45*(1+VLOOKUP($A46,#REF!,2,0))),"")</f>
        <v/>
      </c>
      <c r="C46" s="141">
        <f>IF(VLOOKUP(C$1,Graphique!$B:$C,2,0),IF(ISERROR(C45*(1+VLOOKUP($A46,#REF!,3,0))),C45,C45*(1+VLOOKUP($A46,#REF!,3,0))),"")</f>
        <v/>
      </c>
      <c r="D46" s="141">
        <f>IF(VLOOKUP(D$1,Graphique!$B:$C,2,0),IF(ISERROR(D45*(1+VLOOKUP($A46,#REF!,4,0))),D45,D45*(1+VLOOKUP($A46,#REF!,4,0))),"")</f>
        <v/>
      </c>
      <c r="E46" s="141">
        <f>IF(VLOOKUP(E$1,Graphique!$B:$C,2,0),IF(ISERROR(E45*(1+VLOOKUP($A46,#REF!,5,0))),E45,E45*(1+VLOOKUP($A46,#REF!,5,0))),"")</f>
        <v/>
      </c>
      <c r="F46" s="141">
        <f>IF(VLOOKUP(F$1,Graphique!$B:$C,2,0),IF(ISERROR(F45*(1+VLOOKUP($A46,#REF!,6,0))),F45,F45*(1+VLOOKUP($A46,#REF!,6,0))),"")</f>
        <v/>
      </c>
      <c r="G46" s="141">
        <f>IF(VLOOKUP(G$1,Graphique!$B:$C,2,0),IF(ISERROR(G45*(1+VLOOKUP($A46,#REF!,7,0))),G45,G45*(1+VLOOKUP($A46,#REF!,7,0))),"")</f>
        <v/>
      </c>
      <c r="H46" s="141">
        <f>IF(VLOOKUP(H$1,Graphique!$B:$C,2,0),IF(ISERROR(H45*(1+VLOOKUP($A46,#REF!,8,0))),H45,H45*(1+VLOOKUP($A46,#REF!,8,0))),"")</f>
        <v/>
      </c>
      <c r="I46" s="141">
        <f>IF(VLOOKUP(I$1,Graphique!$B:$C,2,0),IF(ISERROR(I45*(1+VLOOKUP($A46,#REF!,9,0))),I45,I45*(1+VLOOKUP($A46,#REF!,9,0))),"")</f>
        <v/>
      </c>
      <c r="J46" s="141">
        <f>IF(VLOOKUP(J$1,Graphique!$B:$C,2,0),IF(ISERROR(J45*(1+VLOOKUP($A46,#REF!,10,0))),J45,J45*(1+VLOOKUP($A46,#REF!,10,0))),"")</f>
        <v/>
      </c>
      <c r="K46" s="141">
        <f>IF(VLOOKUP(K$1,Graphique!$B:$C,2,0),IF(ISERROR(K45*(1+VLOOKUP($A46,#REF!,11,0))),K45,K45*(1+VLOOKUP($A46,#REF!,11,0))),"")</f>
        <v/>
      </c>
      <c r="L46" s="141">
        <f>IF(VLOOKUP(L$1,Graphique!$B:$C,2,0),IF(ISERROR(L45*(1+VLOOKUP($A46,#REF!,12,0))),L45,L45*(1+VLOOKUP($A46,#REF!,12,0))),"")</f>
        <v/>
      </c>
      <c r="M46" s="141">
        <f>IF(VLOOKUP(M$1,Graphique!$B:$C,2,0),IF(ISERROR(M45*(1+VLOOKUP($A46,#REF!,13,0))),M45,M45*(1+VLOOKUP($A46,#REF!,13,0))),"")</f>
        <v/>
      </c>
      <c r="N46" s="141">
        <f>IF(VLOOKUP(N$1,Graphique!$B:$C,2,0),IF(ISERROR(N45*(1+VLOOKUP($A46,#REF!,14,0))),N45,N45*(1+VLOOKUP($A46,#REF!,14,0))),"")</f>
        <v/>
      </c>
      <c r="O46" s="141">
        <f>IF(VLOOKUP(O$1,Graphique!$B:$C,2,0),IF(ISERROR(O45*(1+VLOOKUP($A46,#REF!,15,0))),O45,O45*(1+VLOOKUP($A46,#REF!,15,0))),"")</f>
        <v/>
      </c>
      <c r="P46" s="141">
        <f>IF(VLOOKUP(P$1,Graphique!$B:$C,2,0),IF(ISERROR(P45*(1+VLOOKUP($A46,#REF!,16,0))),P45,P45*(1+VLOOKUP($A46,#REF!,16,0))),"")</f>
        <v/>
      </c>
      <c r="Q46" s="141">
        <f>IF(VLOOKUP(Q$1,Graphique!$B:$C,2,0),IF(ISERROR(Q45*(1+VLOOKUP($A46,#REF!,17,0))),Q45,Q45*(1+VLOOKUP($A46,#REF!,17,0))),"")</f>
        <v/>
      </c>
      <c r="R46" s="141">
        <f>IF(VLOOKUP(R$1,Graphique!$B:$C,2,0),IF(ISERROR(R45*(1+VLOOKUP($A46,#REF!,18,0))),R45,R45*(1+VLOOKUP($A46,#REF!,18,0))),"")</f>
        <v/>
      </c>
      <c r="S46" s="141">
        <f>IF(VLOOKUP(S$1,Graphique!$B:$C,2,0),IF(ISERROR(S45*(1+VLOOKUP($A46,#REF!,19,0))),S45,S45*(1+VLOOKUP($A46,#REF!,19,0))),"")</f>
        <v/>
      </c>
      <c r="T46" s="141">
        <f>IF(VLOOKUP(T$1,Graphique!$B:$C,2,0),IF(ISERROR(T45*(1+VLOOKUP($A46,#REF!,20,0))),T45,T45*(1+VLOOKUP($A46,#REF!,20,0))),"")</f>
        <v/>
      </c>
      <c r="U46" s="141">
        <f>IF(VLOOKUP(U$1,Graphique!$B:$C,2,0),IF(ISERROR(U45*(1+VLOOKUP($A46,#REF!,21,0))),U45,U45*(1+VLOOKUP($A46,#REF!,21,0))),"")</f>
        <v/>
      </c>
      <c r="V46" s="141">
        <f>IF(VLOOKUP(V$1,Graphique!$B:$C,2,0),IF(ISERROR(V45*(1+VLOOKUP($A46,#REF!,22,0))),V45,V45*(1+VLOOKUP($A46,#REF!,22,0))),"")</f>
        <v/>
      </c>
      <c r="W46" s="141">
        <f>IF(VLOOKUP(W$1,Graphique!$B:$C,2,0),IF(ISERROR(W45*(1+VLOOKUP($A46,#REF!,23,0))),W45,W45*(1+VLOOKUP($A46,#REF!,23,0))),"")</f>
        <v/>
      </c>
      <c r="X46" s="141">
        <f>IF(VLOOKUP(X$1,Graphique!$B:$C,2,0),IF(ISERROR(X45*(1+VLOOKUP($A46,#REF!,24,0))),X45,X45*(1+VLOOKUP($A46,#REF!,24,0))),"")</f>
        <v/>
      </c>
      <c r="Y46" s="141">
        <f>IF(VLOOKUP(Y$1,Graphique!$B:$C,2,0),IF(ISERROR(Y45*(1+VLOOKUP($A46,#REF!,25,0))),Y45,Y45*(1+VLOOKUP($A46,#REF!,25,0))),"")</f>
        <v/>
      </c>
      <c r="Z46" s="141">
        <f>IF(VLOOKUP(Z$1,Graphique!$B:$C,2,0),IF(ISERROR(Z45*(1+VLOOKUP($A46,#REF!,26,0))),Z45,Z45*(1+VLOOKUP($A46,#REF!,26,0))),"")</f>
        <v/>
      </c>
      <c r="AA46" s="141">
        <f>IF(VLOOKUP(AA$1,Graphique!$B:$C,2,0),IF(ISERROR(AA45*(1+VLOOKUP($A46,#REF!,27,0))),AA45,AA45*(1+VLOOKUP($A46,#REF!,27,0))),"")</f>
        <v/>
      </c>
      <c r="AB46" s="141">
        <f>IF(VLOOKUP(AB$1,Graphique!$B:$C,2,0),IF(ISERROR(AB45*(1+VLOOKUP($A46,#REF!,28,0))),AB45,AB45*(1+VLOOKUP($A46,#REF!,28,0))),"")</f>
        <v/>
      </c>
      <c r="AC46" s="141">
        <f>IF(VLOOKUP(AC$1,Graphique!$B:$C,2,0),IF(ISERROR(AC45*(1+VLOOKUP($A46,#REF!,29,0))),AC45,AC45*(1+VLOOKUP($A46,#REF!,29,0))),"")</f>
        <v/>
      </c>
      <c r="AD46" s="141">
        <f>IF(VLOOKUP(AD$1,Graphique!$B:$C,2,0),IF(ISERROR(AD45*(1+VLOOKUP($A46,#REF!,30,0))),AD45,AD45*(1+VLOOKUP($A46,#REF!,30,0))),"")</f>
        <v/>
      </c>
      <c r="AE46" s="141">
        <f>IF(VLOOKUP(AE$1,Graphique!$B:$C,2,0),IF(ISERROR(AE45*(1+VLOOKUP($A46,#REF!,31,0))),AE45,AE45*(1+VLOOKUP($A46,#REF!,31,0))),"")</f>
        <v/>
      </c>
      <c r="AF46" s="141">
        <f>IF(VLOOKUP(AF$1,Graphique!$B:$C,2,0),IF(ISERROR(AF45*(1+VLOOKUP($A46,#REF!,32,0))),AF45,AF45*(1+VLOOKUP($A46,#REF!,32,0))),"")</f>
        <v/>
      </c>
    </row>
    <row r="47" ht="13" customHeight="1" s="74">
      <c r="A47" s="135">
        <f>IF(DATE(YEAR(A46),MONTH(A46)+2,)&gt;PerformancesGlissantes!$C$2,PerformancesGlissantes!$C$2,DATE(YEAR(A46),MONTH(A46)+2,))</f>
        <v/>
      </c>
      <c r="B47" s="141">
        <f>IF(VLOOKUP(B$1,Graphique!$B:$C,2,0),IF(ISERROR(B46*(1+VLOOKUP($A47,#REF!,2,0))),B46,B46*(1+VLOOKUP($A47,#REF!,2,0))),"")</f>
        <v/>
      </c>
      <c r="C47" s="141">
        <f>IF(VLOOKUP(C$1,Graphique!$B:$C,2,0),IF(ISERROR(C46*(1+VLOOKUP($A47,#REF!,3,0))),C46,C46*(1+VLOOKUP($A47,#REF!,3,0))),"")</f>
        <v/>
      </c>
      <c r="D47" s="141">
        <f>IF(VLOOKUP(D$1,Graphique!$B:$C,2,0),IF(ISERROR(D46*(1+VLOOKUP($A47,#REF!,4,0))),D46,D46*(1+VLOOKUP($A47,#REF!,4,0))),"")</f>
        <v/>
      </c>
      <c r="E47" s="141">
        <f>IF(VLOOKUP(E$1,Graphique!$B:$C,2,0),IF(ISERROR(E46*(1+VLOOKUP($A47,#REF!,5,0))),E46,E46*(1+VLOOKUP($A47,#REF!,5,0))),"")</f>
        <v/>
      </c>
      <c r="F47" s="141">
        <f>IF(VLOOKUP(F$1,Graphique!$B:$C,2,0),IF(ISERROR(F46*(1+VLOOKUP($A47,#REF!,6,0))),F46,F46*(1+VLOOKUP($A47,#REF!,6,0))),"")</f>
        <v/>
      </c>
      <c r="G47" s="141">
        <f>IF(VLOOKUP(G$1,Graphique!$B:$C,2,0),IF(ISERROR(G46*(1+VLOOKUP($A47,#REF!,7,0))),G46,G46*(1+VLOOKUP($A47,#REF!,7,0))),"")</f>
        <v/>
      </c>
      <c r="H47" s="141">
        <f>IF(VLOOKUP(H$1,Graphique!$B:$C,2,0),IF(ISERROR(H46*(1+VLOOKUP($A47,#REF!,8,0))),H46,H46*(1+VLOOKUP($A47,#REF!,8,0))),"")</f>
        <v/>
      </c>
      <c r="I47" s="141">
        <f>IF(VLOOKUP(I$1,Graphique!$B:$C,2,0),IF(ISERROR(I46*(1+VLOOKUP($A47,#REF!,9,0))),I46,I46*(1+VLOOKUP($A47,#REF!,9,0))),"")</f>
        <v/>
      </c>
      <c r="J47" s="141">
        <f>IF(VLOOKUP(J$1,Graphique!$B:$C,2,0),IF(ISERROR(J46*(1+VLOOKUP($A47,#REF!,10,0))),J46,J46*(1+VLOOKUP($A47,#REF!,10,0))),"")</f>
        <v/>
      </c>
      <c r="K47" s="141">
        <f>IF(VLOOKUP(K$1,Graphique!$B:$C,2,0),IF(ISERROR(K46*(1+VLOOKUP($A47,#REF!,11,0))),K46,K46*(1+VLOOKUP($A47,#REF!,11,0))),"")</f>
        <v/>
      </c>
      <c r="L47" s="141">
        <f>IF(VLOOKUP(L$1,Graphique!$B:$C,2,0),IF(ISERROR(L46*(1+VLOOKUP($A47,#REF!,12,0))),L46,L46*(1+VLOOKUP($A47,#REF!,12,0))),"")</f>
        <v/>
      </c>
      <c r="M47" s="141">
        <f>IF(VLOOKUP(M$1,Graphique!$B:$C,2,0),IF(ISERROR(M46*(1+VLOOKUP($A47,#REF!,13,0))),M46,M46*(1+VLOOKUP($A47,#REF!,13,0))),"")</f>
        <v/>
      </c>
      <c r="N47" s="141">
        <f>IF(VLOOKUP(N$1,Graphique!$B:$C,2,0),IF(ISERROR(N46*(1+VLOOKUP($A47,#REF!,14,0))),N46,N46*(1+VLOOKUP($A47,#REF!,14,0))),"")</f>
        <v/>
      </c>
      <c r="O47" s="141">
        <f>IF(VLOOKUP(O$1,Graphique!$B:$C,2,0),IF(ISERROR(O46*(1+VLOOKUP($A47,#REF!,15,0))),O46,O46*(1+VLOOKUP($A47,#REF!,15,0))),"")</f>
        <v/>
      </c>
      <c r="P47" s="141">
        <f>IF(VLOOKUP(P$1,Graphique!$B:$C,2,0),IF(ISERROR(P46*(1+VLOOKUP($A47,#REF!,16,0))),P46,P46*(1+VLOOKUP($A47,#REF!,16,0))),"")</f>
        <v/>
      </c>
      <c r="Q47" s="141">
        <f>IF(VLOOKUP(Q$1,Graphique!$B:$C,2,0),IF(ISERROR(Q46*(1+VLOOKUP($A47,#REF!,17,0))),Q46,Q46*(1+VLOOKUP($A47,#REF!,17,0))),"")</f>
        <v/>
      </c>
      <c r="R47" s="141">
        <f>IF(VLOOKUP(R$1,Graphique!$B:$C,2,0),IF(ISERROR(R46*(1+VLOOKUP($A47,#REF!,18,0))),R46,R46*(1+VLOOKUP($A47,#REF!,18,0))),"")</f>
        <v/>
      </c>
      <c r="S47" s="141">
        <f>IF(VLOOKUP(S$1,Graphique!$B:$C,2,0),IF(ISERROR(S46*(1+VLOOKUP($A47,#REF!,19,0))),S46,S46*(1+VLOOKUP($A47,#REF!,19,0))),"")</f>
        <v/>
      </c>
      <c r="T47" s="141">
        <f>IF(VLOOKUP(T$1,Graphique!$B:$C,2,0),IF(ISERROR(T46*(1+VLOOKUP($A47,#REF!,20,0))),T46,T46*(1+VLOOKUP($A47,#REF!,20,0))),"")</f>
        <v/>
      </c>
      <c r="U47" s="141">
        <f>IF(VLOOKUP(U$1,Graphique!$B:$C,2,0),IF(ISERROR(U46*(1+VLOOKUP($A47,#REF!,21,0))),U46,U46*(1+VLOOKUP($A47,#REF!,21,0))),"")</f>
        <v/>
      </c>
      <c r="V47" s="141">
        <f>IF(VLOOKUP(V$1,Graphique!$B:$C,2,0),IF(ISERROR(V46*(1+VLOOKUP($A47,#REF!,22,0))),V46,V46*(1+VLOOKUP($A47,#REF!,22,0))),"")</f>
        <v/>
      </c>
      <c r="W47" s="141">
        <f>IF(VLOOKUP(W$1,Graphique!$B:$C,2,0),IF(ISERROR(W46*(1+VLOOKUP($A47,#REF!,23,0))),W46,W46*(1+VLOOKUP($A47,#REF!,23,0))),"")</f>
        <v/>
      </c>
      <c r="X47" s="141">
        <f>IF(VLOOKUP(X$1,Graphique!$B:$C,2,0),IF(ISERROR(X46*(1+VLOOKUP($A47,#REF!,24,0))),X46,X46*(1+VLOOKUP($A47,#REF!,24,0))),"")</f>
        <v/>
      </c>
      <c r="Y47" s="141">
        <f>IF(VLOOKUP(Y$1,Graphique!$B:$C,2,0),IF(ISERROR(Y46*(1+VLOOKUP($A47,#REF!,25,0))),Y46,Y46*(1+VLOOKUP($A47,#REF!,25,0))),"")</f>
        <v/>
      </c>
      <c r="Z47" s="141">
        <f>IF(VLOOKUP(Z$1,Graphique!$B:$C,2,0),IF(ISERROR(Z46*(1+VLOOKUP($A47,#REF!,26,0))),Z46,Z46*(1+VLOOKUP($A47,#REF!,26,0))),"")</f>
        <v/>
      </c>
      <c r="AA47" s="141">
        <f>IF(VLOOKUP(AA$1,Graphique!$B:$C,2,0),IF(ISERROR(AA46*(1+VLOOKUP($A47,#REF!,27,0))),AA46,AA46*(1+VLOOKUP($A47,#REF!,27,0))),"")</f>
        <v/>
      </c>
      <c r="AB47" s="141">
        <f>IF(VLOOKUP(AB$1,Graphique!$B:$C,2,0),IF(ISERROR(AB46*(1+VLOOKUP($A47,#REF!,28,0))),AB46,AB46*(1+VLOOKUP($A47,#REF!,28,0))),"")</f>
        <v/>
      </c>
      <c r="AC47" s="141">
        <f>IF(VLOOKUP(AC$1,Graphique!$B:$C,2,0),IF(ISERROR(AC46*(1+VLOOKUP($A47,#REF!,29,0))),AC46,AC46*(1+VLOOKUP($A47,#REF!,29,0))),"")</f>
        <v/>
      </c>
      <c r="AD47" s="141">
        <f>IF(VLOOKUP(AD$1,Graphique!$B:$C,2,0),IF(ISERROR(AD46*(1+VLOOKUP($A47,#REF!,30,0))),AD46,AD46*(1+VLOOKUP($A47,#REF!,30,0))),"")</f>
        <v/>
      </c>
      <c r="AE47" s="141">
        <f>IF(VLOOKUP(AE$1,Graphique!$B:$C,2,0),IF(ISERROR(AE46*(1+VLOOKUP($A47,#REF!,31,0))),AE46,AE46*(1+VLOOKUP($A47,#REF!,31,0))),"")</f>
        <v/>
      </c>
      <c r="AF47" s="141">
        <f>IF(VLOOKUP(AF$1,Graphique!$B:$C,2,0),IF(ISERROR(AF46*(1+VLOOKUP($A47,#REF!,32,0))),AF46,AF46*(1+VLOOKUP($A47,#REF!,32,0))),"")</f>
        <v/>
      </c>
    </row>
    <row r="48" ht="13" customHeight="1" s="74">
      <c r="A48" s="135">
        <f>IF(DATE(YEAR(A47),MONTH(A47)+2,)&gt;PerformancesGlissantes!$C$2,PerformancesGlissantes!$C$2,DATE(YEAR(A47),MONTH(A47)+2,))</f>
        <v/>
      </c>
      <c r="B48" s="141">
        <f>IF(VLOOKUP(B$1,Graphique!$B:$C,2,0),IF(ISERROR(B47*(1+VLOOKUP($A48,#REF!,2,0))),B47,B47*(1+VLOOKUP($A48,#REF!,2,0))),"")</f>
        <v/>
      </c>
      <c r="C48" s="141">
        <f>IF(VLOOKUP(C$1,Graphique!$B:$C,2,0),IF(ISERROR(C47*(1+VLOOKUP($A48,#REF!,3,0))),C47,C47*(1+VLOOKUP($A48,#REF!,3,0))),"")</f>
        <v/>
      </c>
      <c r="D48" s="141">
        <f>IF(VLOOKUP(D$1,Graphique!$B:$C,2,0),IF(ISERROR(D47*(1+VLOOKUP($A48,#REF!,4,0))),D47,D47*(1+VLOOKUP($A48,#REF!,4,0))),"")</f>
        <v/>
      </c>
      <c r="E48" s="141">
        <f>IF(VLOOKUP(E$1,Graphique!$B:$C,2,0),IF(ISERROR(E47*(1+VLOOKUP($A48,#REF!,5,0))),E47,E47*(1+VLOOKUP($A48,#REF!,5,0))),"")</f>
        <v/>
      </c>
      <c r="F48" s="141">
        <f>IF(VLOOKUP(F$1,Graphique!$B:$C,2,0),IF(ISERROR(F47*(1+VLOOKUP($A48,#REF!,6,0))),F47,F47*(1+VLOOKUP($A48,#REF!,6,0))),"")</f>
        <v/>
      </c>
      <c r="G48" s="141">
        <f>IF(VLOOKUP(G$1,Graphique!$B:$C,2,0),IF(ISERROR(G47*(1+VLOOKUP($A48,#REF!,7,0))),G47,G47*(1+VLOOKUP($A48,#REF!,7,0))),"")</f>
        <v/>
      </c>
      <c r="H48" s="141">
        <f>IF(VLOOKUP(H$1,Graphique!$B:$C,2,0),IF(ISERROR(H47*(1+VLOOKUP($A48,#REF!,8,0))),H47,H47*(1+VLOOKUP($A48,#REF!,8,0))),"")</f>
        <v/>
      </c>
      <c r="I48" s="141">
        <f>IF(VLOOKUP(I$1,Graphique!$B:$C,2,0),IF(ISERROR(I47*(1+VLOOKUP($A48,#REF!,9,0))),I47,I47*(1+VLOOKUP($A48,#REF!,9,0))),"")</f>
        <v/>
      </c>
      <c r="J48" s="141">
        <f>IF(VLOOKUP(J$1,Graphique!$B:$C,2,0),IF(ISERROR(J47*(1+VLOOKUP($A48,#REF!,10,0))),J47,J47*(1+VLOOKUP($A48,#REF!,10,0))),"")</f>
        <v/>
      </c>
      <c r="K48" s="141">
        <f>IF(VLOOKUP(K$1,Graphique!$B:$C,2,0),IF(ISERROR(K47*(1+VLOOKUP($A48,#REF!,11,0))),K47,K47*(1+VLOOKUP($A48,#REF!,11,0))),"")</f>
        <v/>
      </c>
      <c r="L48" s="141">
        <f>IF(VLOOKUP(L$1,Graphique!$B:$C,2,0),IF(ISERROR(L47*(1+VLOOKUP($A48,#REF!,12,0))),L47,L47*(1+VLOOKUP($A48,#REF!,12,0))),"")</f>
        <v/>
      </c>
      <c r="M48" s="141">
        <f>IF(VLOOKUP(M$1,Graphique!$B:$C,2,0),IF(ISERROR(M47*(1+VLOOKUP($A48,#REF!,13,0))),M47,M47*(1+VLOOKUP($A48,#REF!,13,0))),"")</f>
        <v/>
      </c>
      <c r="N48" s="141">
        <f>IF(VLOOKUP(N$1,Graphique!$B:$C,2,0),IF(ISERROR(N47*(1+VLOOKUP($A48,#REF!,14,0))),N47,N47*(1+VLOOKUP($A48,#REF!,14,0))),"")</f>
        <v/>
      </c>
      <c r="O48" s="141">
        <f>IF(VLOOKUP(O$1,Graphique!$B:$C,2,0),IF(ISERROR(O47*(1+VLOOKUP($A48,#REF!,15,0))),O47,O47*(1+VLOOKUP($A48,#REF!,15,0))),"")</f>
        <v/>
      </c>
      <c r="P48" s="141">
        <f>IF(VLOOKUP(P$1,Graphique!$B:$C,2,0),IF(ISERROR(P47*(1+VLOOKUP($A48,#REF!,16,0))),P47,P47*(1+VLOOKUP($A48,#REF!,16,0))),"")</f>
        <v/>
      </c>
      <c r="Q48" s="141">
        <f>IF(VLOOKUP(Q$1,Graphique!$B:$C,2,0),IF(ISERROR(Q47*(1+VLOOKUP($A48,#REF!,17,0))),Q47,Q47*(1+VLOOKUP($A48,#REF!,17,0))),"")</f>
        <v/>
      </c>
      <c r="R48" s="141">
        <f>IF(VLOOKUP(R$1,Graphique!$B:$C,2,0),IF(ISERROR(R47*(1+VLOOKUP($A48,#REF!,18,0))),R47,R47*(1+VLOOKUP($A48,#REF!,18,0))),"")</f>
        <v/>
      </c>
      <c r="S48" s="141">
        <f>IF(VLOOKUP(S$1,Graphique!$B:$C,2,0),IF(ISERROR(S47*(1+VLOOKUP($A48,#REF!,19,0))),S47,S47*(1+VLOOKUP($A48,#REF!,19,0))),"")</f>
        <v/>
      </c>
      <c r="T48" s="141">
        <f>IF(VLOOKUP(T$1,Graphique!$B:$C,2,0),IF(ISERROR(T47*(1+VLOOKUP($A48,#REF!,20,0))),T47,T47*(1+VLOOKUP($A48,#REF!,20,0))),"")</f>
        <v/>
      </c>
      <c r="U48" s="141">
        <f>IF(VLOOKUP(U$1,Graphique!$B:$C,2,0),IF(ISERROR(U47*(1+VLOOKUP($A48,#REF!,21,0))),U47,U47*(1+VLOOKUP($A48,#REF!,21,0))),"")</f>
        <v/>
      </c>
      <c r="V48" s="141">
        <f>IF(VLOOKUP(V$1,Graphique!$B:$C,2,0),IF(ISERROR(V47*(1+VLOOKUP($A48,#REF!,22,0))),V47,V47*(1+VLOOKUP($A48,#REF!,22,0))),"")</f>
        <v/>
      </c>
      <c r="W48" s="141">
        <f>IF(VLOOKUP(W$1,Graphique!$B:$C,2,0),IF(ISERROR(W47*(1+VLOOKUP($A48,#REF!,23,0))),W47,W47*(1+VLOOKUP($A48,#REF!,23,0))),"")</f>
        <v/>
      </c>
      <c r="X48" s="141">
        <f>IF(VLOOKUP(X$1,Graphique!$B:$C,2,0),IF(ISERROR(X47*(1+VLOOKUP($A48,#REF!,24,0))),X47,X47*(1+VLOOKUP($A48,#REF!,24,0))),"")</f>
        <v/>
      </c>
      <c r="Y48" s="141">
        <f>IF(VLOOKUP(Y$1,Graphique!$B:$C,2,0),IF(ISERROR(Y47*(1+VLOOKUP($A48,#REF!,25,0))),Y47,Y47*(1+VLOOKUP($A48,#REF!,25,0))),"")</f>
        <v/>
      </c>
      <c r="Z48" s="141">
        <f>IF(VLOOKUP(Z$1,Graphique!$B:$C,2,0),IF(ISERROR(Z47*(1+VLOOKUP($A48,#REF!,26,0))),Z47,Z47*(1+VLOOKUP($A48,#REF!,26,0))),"")</f>
        <v/>
      </c>
      <c r="AA48" s="141">
        <f>IF(VLOOKUP(AA$1,Graphique!$B:$C,2,0),IF(ISERROR(AA47*(1+VLOOKUP($A48,#REF!,27,0))),AA47,AA47*(1+VLOOKUP($A48,#REF!,27,0))),"")</f>
        <v/>
      </c>
      <c r="AB48" s="141">
        <f>IF(VLOOKUP(AB$1,Graphique!$B:$C,2,0),IF(ISERROR(AB47*(1+VLOOKUP($A48,#REF!,28,0))),AB47,AB47*(1+VLOOKUP($A48,#REF!,28,0))),"")</f>
        <v/>
      </c>
      <c r="AC48" s="141">
        <f>IF(VLOOKUP(AC$1,Graphique!$B:$C,2,0),IF(ISERROR(AC47*(1+VLOOKUP($A48,#REF!,29,0))),AC47,AC47*(1+VLOOKUP($A48,#REF!,29,0))),"")</f>
        <v/>
      </c>
      <c r="AD48" s="141">
        <f>IF(VLOOKUP(AD$1,Graphique!$B:$C,2,0),IF(ISERROR(AD47*(1+VLOOKUP($A48,#REF!,30,0))),AD47,AD47*(1+VLOOKUP($A48,#REF!,30,0))),"")</f>
        <v/>
      </c>
      <c r="AE48" s="141">
        <f>IF(VLOOKUP(AE$1,Graphique!$B:$C,2,0),IF(ISERROR(AE47*(1+VLOOKUP($A48,#REF!,31,0))),AE47,AE47*(1+VLOOKUP($A48,#REF!,31,0))),"")</f>
        <v/>
      </c>
      <c r="AF48" s="141">
        <f>IF(VLOOKUP(AF$1,Graphique!$B:$C,2,0),IF(ISERROR(AF47*(1+VLOOKUP($A48,#REF!,32,0))),AF47,AF47*(1+VLOOKUP($A48,#REF!,32,0))),"")</f>
        <v/>
      </c>
    </row>
    <row r="49" ht="13" customHeight="1" s="74">
      <c r="A49" s="135">
        <f>IF(DATE(YEAR(A48),MONTH(A48)+2,)&gt;PerformancesGlissantes!$C$2,PerformancesGlissantes!$C$2,DATE(YEAR(A48),MONTH(A48)+2,))</f>
        <v/>
      </c>
      <c r="B49" s="141">
        <f>IF(VLOOKUP(B$1,Graphique!$B:$C,2,0),IF(ISERROR(B48*(1+VLOOKUP($A49,#REF!,2,0))),B48,B48*(1+VLOOKUP($A49,#REF!,2,0))),"")</f>
        <v/>
      </c>
      <c r="C49" s="141">
        <f>IF(VLOOKUP(C$1,Graphique!$B:$C,2,0),IF(ISERROR(C48*(1+VLOOKUP($A49,#REF!,3,0))),C48,C48*(1+VLOOKUP($A49,#REF!,3,0))),"")</f>
        <v/>
      </c>
      <c r="D49" s="141">
        <f>IF(VLOOKUP(D$1,Graphique!$B:$C,2,0),IF(ISERROR(D48*(1+VLOOKUP($A49,#REF!,4,0))),D48,D48*(1+VLOOKUP($A49,#REF!,4,0))),"")</f>
        <v/>
      </c>
      <c r="E49" s="141">
        <f>IF(VLOOKUP(E$1,Graphique!$B:$C,2,0),IF(ISERROR(E48*(1+VLOOKUP($A49,#REF!,5,0))),E48,E48*(1+VLOOKUP($A49,#REF!,5,0))),"")</f>
        <v/>
      </c>
      <c r="F49" s="141">
        <f>IF(VLOOKUP(F$1,Graphique!$B:$C,2,0),IF(ISERROR(F48*(1+VLOOKUP($A49,#REF!,6,0))),F48,F48*(1+VLOOKUP($A49,#REF!,6,0))),"")</f>
        <v/>
      </c>
      <c r="G49" s="141">
        <f>IF(VLOOKUP(G$1,Graphique!$B:$C,2,0),IF(ISERROR(G48*(1+VLOOKUP($A49,#REF!,7,0))),G48,G48*(1+VLOOKUP($A49,#REF!,7,0))),"")</f>
        <v/>
      </c>
      <c r="H49" s="141">
        <f>IF(VLOOKUP(H$1,Graphique!$B:$C,2,0),IF(ISERROR(H48*(1+VLOOKUP($A49,#REF!,8,0))),H48,H48*(1+VLOOKUP($A49,#REF!,8,0))),"")</f>
        <v/>
      </c>
      <c r="I49" s="141">
        <f>IF(VLOOKUP(I$1,Graphique!$B:$C,2,0),IF(ISERROR(I48*(1+VLOOKUP($A49,#REF!,9,0))),I48,I48*(1+VLOOKUP($A49,#REF!,9,0))),"")</f>
        <v/>
      </c>
      <c r="J49" s="141">
        <f>IF(VLOOKUP(J$1,Graphique!$B:$C,2,0),IF(ISERROR(J48*(1+VLOOKUP($A49,#REF!,10,0))),J48,J48*(1+VLOOKUP($A49,#REF!,10,0))),"")</f>
        <v/>
      </c>
      <c r="K49" s="141">
        <f>IF(VLOOKUP(K$1,Graphique!$B:$C,2,0),IF(ISERROR(K48*(1+VLOOKUP($A49,#REF!,11,0))),K48,K48*(1+VLOOKUP($A49,#REF!,11,0))),"")</f>
        <v/>
      </c>
      <c r="L49" s="141">
        <f>IF(VLOOKUP(L$1,Graphique!$B:$C,2,0),IF(ISERROR(L48*(1+VLOOKUP($A49,#REF!,12,0))),L48,L48*(1+VLOOKUP($A49,#REF!,12,0))),"")</f>
        <v/>
      </c>
      <c r="M49" s="141">
        <f>IF(VLOOKUP(M$1,Graphique!$B:$C,2,0),IF(ISERROR(M48*(1+VLOOKUP($A49,#REF!,13,0))),M48,M48*(1+VLOOKUP($A49,#REF!,13,0))),"")</f>
        <v/>
      </c>
      <c r="N49" s="141">
        <f>IF(VLOOKUP(N$1,Graphique!$B:$C,2,0),IF(ISERROR(N48*(1+VLOOKUP($A49,#REF!,14,0))),N48,N48*(1+VLOOKUP($A49,#REF!,14,0))),"")</f>
        <v/>
      </c>
      <c r="O49" s="141">
        <f>IF(VLOOKUP(O$1,Graphique!$B:$C,2,0),IF(ISERROR(O48*(1+VLOOKUP($A49,#REF!,15,0))),O48,O48*(1+VLOOKUP($A49,#REF!,15,0))),"")</f>
        <v/>
      </c>
      <c r="P49" s="141">
        <f>IF(VLOOKUP(P$1,Graphique!$B:$C,2,0),IF(ISERROR(P48*(1+VLOOKUP($A49,#REF!,16,0))),P48,P48*(1+VLOOKUP($A49,#REF!,16,0))),"")</f>
        <v/>
      </c>
      <c r="Q49" s="141">
        <f>IF(VLOOKUP(Q$1,Graphique!$B:$C,2,0),IF(ISERROR(Q48*(1+VLOOKUP($A49,#REF!,17,0))),Q48,Q48*(1+VLOOKUP($A49,#REF!,17,0))),"")</f>
        <v/>
      </c>
      <c r="R49" s="141">
        <f>IF(VLOOKUP(R$1,Graphique!$B:$C,2,0),IF(ISERROR(R48*(1+VLOOKUP($A49,#REF!,18,0))),R48,R48*(1+VLOOKUP($A49,#REF!,18,0))),"")</f>
        <v/>
      </c>
      <c r="S49" s="141">
        <f>IF(VLOOKUP(S$1,Graphique!$B:$C,2,0),IF(ISERROR(S48*(1+VLOOKUP($A49,#REF!,19,0))),S48,S48*(1+VLOOKUP($A49,#REF!,19,0))),"")</f>
        <v/>
      </c>
      <c r="T49" s="141">
        <f>IF(VLOOKUP(T$1,Graphique!$B:$C,2,0),IF(ISERROR(T48*(1+VLOOKUP($A49,#REF!,20,0))),T48,T48*(1+VLOOKUP($A49,#REF!,20,0))),"")</f>
        <v/>
      </c>
      <c r="U49" s="141">
        <f>IF(VLOOKUP(U$1,Graphique!$B:$C,2,0),IF(ISERROR(U48*(1+VLOOKUP($A49,#REF!,21,0))),U48,U48*(1+VLOOKUP($A49,#REF!,21,0))),"")</f>
        <v/>
      </c>
      <c r="V49" s="141">
        <f>IF(VLOOKUP(V$1,Graphique!$B:$C,2,0),IF(ISERROR(V48*(1+VLOOKUP($A49,#REF!,22,0))),V48,V48*(1+VLOOKUP($A49,#REF!,22,0))),"")</f>
        <v/>
      </c>
      <c r="W49" s="141">
        <f>IF(VLOOKUP(W$1,Graphique!$B:$C,2,0),IF(ISERROR(W48*(1+VLOOKUP($A49,#REF!,23,0))),W48,W48*(1+VLOOKUP($A49,#REF!,23,0))),"")</f>
        <v/>
      </c>
      <c r="X49" s="141">
        <f>IF(VLOOKUP(X$1,Graphique!$B:$C,2,0),IF(ISERROR(X48*(1+VLOOKUP($A49,#REF!,24,0))),X48,X48*(1+VLOOKUP($A49,#REF!,24,0))),"")</f>
        <v/>
      </c>
      <c r="Y49" s="141">
        <f>IF(VLOOKUP(Y$1,Graphique!$B:$C,2,0),IF(ISERROR(Y48*(1+VLOOKUP($A49,#REF!,25,0))),Y48,Y48*(1+VLOOKUP($A49,#REF!,25,0))),"")</f>
        <v/>
      </c>
      <c r="Z49" s="141">
        <f>IF(VLOOKUP(Z$1,Graphique!$B:$C,2,0),IF(ISERROR(Z48*(1+VLOOKUP($A49,#REF!,26,0))),Z48,Z48*(1+VLOOKUP($A49,#REF!,26,0))),"")</f>
        <v/>
      </c>
      <c r="AA49" s="141">
        <f>IF(VLOOKUP(AA$1,Graphique!$B:$C,2,0),IF(ISERROR(AA48*(1+VLOOKUP($A49,#REF!,27,0))),AA48,AA48*(1+VLOOKUP($A49,#REF!,27,0))),"")</f>
        <v/>
      </c>
      <c r="AB49" s="141">
        <f>IF(VLOOKUP(AB$1,Graphique!$B:$C,2,0),IF(ISERROR(AB48*(1+VLOOKUP($A49,#REF!,28,0))),AB48,AB48*(1+VLOOKUP($A49,#REF!,28,0))),"")</f>
        <v/>
      </c>
      <c r="AC49" s="141">
        <f>IF(VLOOKUP(AC$1,Graphique!$B:$C,2,0),IF(ISERROR(AC48*(1+VLOOKUP($A49,#REF!,29,0))),AC48,AC48*(1+VLOOKUP($A49,#REF!,29,0))),"")</f>
        <v/>
      </c>
      <c r="AD49" s="141">
        <f>IF(VLOOKUP(AD$1,Graphique!$B:$C,2,0),IF(ISERROR(AD48*(1+VLOOKUP($A49,#REF!,30,0))),AD48,AD48*(1+VLOOKUP($A49,#REF!,30,0))),"")</f>
        <v/>
      </c>
      <c r="AE49" s="141">
        <f>IF(VLOOKUP(AE$1,Graphique!$B:$C,2,0),IF(ISERROR(AE48*(1+VLOOKUP($A49,#REF!,31,0))),AE48,AE48*(1+VLOOKUP($A49,#REF!,31,0))),"")</f>
        <v/>
      </c>
      <c r="AF49" s="141">
        <f>IF(VLOOKUP(AF$1,Graphique!$B:$C,2,0),IF(ISERROR(AF48*(1+VLOOKUP($A49,#REF!,32,0))),AF48,AF48*(1+VLOOKUP($A49,#REF!,32,0))),"")</f>
        <v/>
      </c>
    </row>
    <row r="50" ht="13" customHeight="1" s="74">
      <c r="A50" s="135">
        <f>IF(DATE(YEAR(A49),MONTH(A49)+2,)&gt;PerformancesGlissantes!$C$2,PerformancesGlissantes!$C$2,DATE(YEAR(A49),MONTH(A49)+2,))</f>
        <v/>
      </c>
      <c r="B50" s="141">
        <f>IF(VLOOKUP(B$1,Graphique!$B:$C,2,0),IF(ISERROR(B49*(1+VLOOKUP($A50,#REF!,2,0))),B49,B49*(1+VLOOKUP($A50,#REF!,2,0))),"")</f>
        <v/>
      </c>
      <c r="C50" s="141">
        <f>IF(VLOOKUP(C$1,Graphique!$B:$C,2,0),IF(ISERROR(C49*(1+VLOOKUP($A50,#REF!,3,0))),C49,C49*(1+VLOOKUP($A50,#REF!,3,0))),"")</f>
        <v/>
      </c>
      <c r="D50" s="141">
        <f>IF(VLOOKUP(D$1,Graphique!$B:$C,2,0),IF(ISERROR(D49*(1+VLOOKUP($A50,#REF!,4,0))),D49,D49*(1+VLOOKUP($A50,#REF!,4,0))),"")</f>
        <v/>
      </c>
      <c r="E50" s="141">
        <f>IF(VLOOKUP(E$1,Graphique!$B:$C,2,0),IF(ISERROR(E49*(1+VLOOKUP($A50,#REF!,5,0))),E49,E49*(1+VLOOKUP($A50,#REF!,5,0))),"")</f>
        <v/>
      </c>
      <c r="F50" s="141">
        <f>IF(VLOOKUP(F$1,Graphique!$B:$C,2,0),IF(ISERROR(F49*(1+VLOOKUP($A50,#REF!,6,0))),F49,F49*(1+VLOOKUP($A50,#REF!,6,0))),"")</f>
        <v/>
      </c>
      <c r="G50" s="141">
        <f>IF(VLOOKUP(G$1,Graphique!$B:$C,2,0),IF(ISERROR(G49*(1+VLOOKUP($A50,#REF!,7,0))),G49,G49*(1+VLOOKUP($A50,#REF!,7,0))),"")</f>
        <v/>
      </c>
      <c r="H50" s="141">
        <f>IF(VLOOKUP(H$1,Graphique!$B:$C,2,0),IF(ISERROR(H49*(1+VLOOKUP($A50,#REF!,8,0))),H49,H49*(1+VLOOKUP($A50,#REF!,8,0))),"")</f>
        <v/>
      </c>
      <c r="I50" s="141">
        <f>IF(VLOOKUP(I$1,Graphique!$B:$C,2,0),IF(ISERROR(I49*(1+VLOOKUP($A50,#REF!,9,0))),I49,I49*(1+VLOOKUP($A50,#REF!,9,0))),"")</f>
        <v/>
      </c>
      <c r="J50" s="141">
        <f>IF(VLOOKUP(J$1,Graphique!$B:$C,2,0),IF(ISERROR(J49*(1+VLOOKUP($A50,#REF!,10,0))),J49,J49*(1+VLOOKUP($A50,#REF!,10,0))),"")</f>
        <v/>
      </c>
      <c r="K50" s="141">
        <f>IF(VLOOKUP(K$1,Graphique!$B:$C,2,0),IF(ISERROR(K49*(1+VLOOKUP($A50,#REF!,11,0))),K49,K49*(1+VLOOKUP($A50,#REF!,11,0))),"")</f>
        <v/>
      </c>
      <c r="L50" s="141">
        <f>IF(VLOOKUP(L$1,Graphique!$B:$C,2,0),IF(ISERROR(L49*(1+VLOOKUP($A50,#REF!,12,0))),L49,L49*(1+VLOOKUP($A50,#REF!,12,0))),"")</f>
        <v/>
      </c>
      <c r="M50" s="141">
        <f>IF(VLOOKUP(M$1,Graphique!$B:$C,2,0),IF(ISERROR(M49*(1+VLOOKUP($A50,#REF!,13,0))),M49,M49*(1+VLOOKUP($A50,#REF!,13,0))),"")</f>
        <v/>
      </c>
      <c r="N50" s="141">
        <f>IF(VLOOKUP(N$1,Graphique!$B:$C,2,0),IF(ISERROR(N49*(1+VLOOKUP($A50,#REF!,14,0))),N49,N49*(1+VLOOKUP($A50,#REF!,14,0))),"")</f>
        <v/>
      </c>
      <c r="O50" s="141">
        <f>IF(VLOOKUP(O$1,Graphique!$B:$C,2,0),IF(ISERROR(O49*(1+VLOOKUP($A50,#REF!,15,0))),O49,O49*(1+VLOOKUP($A50,#REF!,15,0))),"")</f>
        <v/>
      </c>
      <c r="P50" s="141">
        <f>IF(VLOOKUP(P$1,Graphique!$B:$C,2,0),IF(ISERROR(P49*(1+VLOOKUP($A50,#REF!,16,0))),P49,P49*(1+VLOOKUP($A50,#REF!,16,0))),"")</f>
        <v/>
      </c>
      <c r="Q50" s="141">
        <f>IF(VLOOKUP(Q$1,Graphique!$B:$C,2,0),IF(ISERROR(Q49*(1+VLOOKUP($A50,#REF!,17,0))),Q49,Q49*(1+VLOOKUP($A50,#REF!,17,0))),"")</f>
        <v/>
      </c>
      <c r="R50" s="141">
        <f>IF(VLOOKUP(R$1,Graphique!$B:$C,2,0),IF(ISERROR(R49*(1+VLOOKUP($A50,#REF!,18,0))),R49,R49*(1+VLOOKUP($A50,#REF!,18,0))),"")</f>
        <v/>
      </c>
      <c r="S50" s="141">
        <f>IF(VLOOKUP(S$1,Graphique!$B:$C,2,0),IF(ISERROR(S49*(1+VLOOKUP($A50,#REF!,19,0))),S49,S49*(1+VLOOKUP($A50,#REF!,19,0))),"")</f>
        <v/>
      </c>
      <c r="T50" s="141">
        <f>IF(VLOOKUP(T$1,Graphique!$B:$C,2,0),IF(ISERROR(T49*(1+VLOOKUP($A50,#REF!,20,0))),T49,T49*(1+VLOOKUP($A50,#REF!,20,0))),"")</f>
        <v/>
      </c>
      <c r="U50" s="141">
        <f>IF(VLOOKUP(U$1,Graphique!$B:$C,2,0),IF(ISERROR(U49*(1+VLOOKUP($A50,#REF!,21,0))),U49,U49*(1+VLOOKUP($A50,#REF!,21,0))),"")</f>
        <v/>
      </c>
      <c r="V50" s="141">
        <f>IF(VLOOKUP(V$1,Graphique!$B:$C,2,0),IF(ISERROR(V49*(1+VLOOKUP($A50,#REF!,22,0))),V49,V49*(1+VLOOKUP($A50,#REF!,22,0))),"")</f>
        <v/>
      </c>
      <c r="W50" s="141">
        <f>IF(VLOOKUP(W$1,Graphique!$B:$C,2,0),IF(ISERROR(W49*(1+VLOOKUP($A50,#REF!,23,0))),W49,W49*(1+VLOOKUP($A50,#REF!,23,0))),"")</f>
        <v/>
      </c>
      <c r="X50" s="141">
        <f>IF(VLOOKUP(X$1,Graphique!$B:$C,2,0),IF(ISERROR(X49*(1+VLOOKUP($A50,#REF!,24,0))),X49,X49*(1+VLOOKUP($A50,#REF!,24,0))),"")</f>
        <v/>
      </c>
      <c r="Y50" s="141">
        <f>IF(VLOOKUP(Y$1,Graphique!$B:$C,2,0),IF(ISERROR(Y49*(1+VLOOKUP($A50,#REF!,25,0))),Y49,Y49*(1+VLOOKUP($A50,#REF!,25,0))),"")</f>
        <v/>
      </c>
      <c r="Z50" s="141">
        <f>IF(VLOOKUP(Z$1,Graphique!$B:$C,2,0),IF(ISERROR(Z49*(1+VLOOKUP($A50,#REF!,26,0))),Z49,Z49*(1+VLOOKUP($A50,#REF!,26,0))),"")</f>
        <v/>
      </c>
      <c r="AA50" s="141">
        <f>IF(VLOOKUP(AA$1,Graphique!$B:$C,2,0),IF(ISERROR(AA49*(1+VLOOKUP($A50,#REF!,27,0))),AA49,AA49*(1+VLOOKUP($A50,#REF!,27,0))),"")</f>
        <v/>
      </c>
      <c r="AB50" s="141">
        <f>IF(VLOOKUP(AB$1,Graphique!$B:$C,2,0),IF(ISERROR(AB49*(1+VLOOKUP($A50,#REF!,28,0))),AB49,AB49*(1+VLOOKUP($A50,#REF!,28,0))),"")</f>
        <v/>
      </c>
      <c r="AC50" s="141">
        <f>IF(VLOOKUP(AC$1,Graphique!$B:$C,2,0),IF(ISERROR(AC49*(1+VLOOKUP($A50,#REF!,29,0))),AC49,AC49*(1+VLOOKUP($A50,#REF!,29,0))),"")</f>
        <v/>
      </c>
      <c r="AD50" s="141">
        <f>IF(VLOOKUP(AD$1,Graphique!$B:$C,2,0),IF(ISERROR(AD49*(1+VLOOKUP($A50,#REF!,30,0))),AD49,AD49*(1+VLOOKUP($A50,#REF!,30,0))),"")</f>
        <v/>
      </c>
      <c r="AE50" s="141">
        <f>IF(VLOOKUP(AE$1,Graphique!$B:$C,2,0),IF(ISERROR(AE49*(1+VLOOKUP($A50,#REF!,31,0))),AE49,AE49*(1+VLOOKUP($A50,#REF!,31,0))),"")</f>
        <v/>
      </c>
      <c r="AF50" s="141">
        <f>IF(VLOOKUP(AF$1,Graphique!$B:$C,2,0),IF(ISERROR(AF49*(1+VLOOKUP($A50,#REF!,32,0))),AF49,AF49*(1+VLOOKUP($A50,#REF!,32,0))),"")</f>
        <v/>
      </c>
    </row>
    <row r="51" ht="13" customHeight="1" s="74">
      <c r="A51" s="135">
        <f>IF(DATE(YEAR(A50),MONTH(A50)+2,)&gt;PerformancesGlissantes!$C$2,PerformancesGlissantes!$C$2,DATE(YEAR(A50),MONTH(A50)+2,))</f>
        <v/>
      </c>
      <c r="B51" s="141">
        <f>IF(VLOOKUP(B$1,Graphique!$B:$C,2,0),IF(ISERROR(B50*(1+VLOOKUP($A51,#REF!,2,0))),B50,B50*(1+VLOOKUP($A51,#REF!,2,0))),"")</f>
        <v/>
      </c>
      <c r="C51" s="141">
        <f>IF(VLOOKUP(C$1,Graphique!$B:$C,2,0),IF(ISERROR(C50*(1+VLOOKUP($A51,#REF!,3,0))),C50,C50*(1+VLOOKUP($A51,#REF!,3,0))),"")</f>
        <v/>
      </c>
      <c r="D51" s="141">
        <f>IF(VLOOKUP(D$1,Graphique!$B:$C,2,0),IF(ISERROR(D50*(1+VLOOKUP($A51,#REF!,4,0))),D50,D50*(1+VLOOKUP($A51,#REF!,4,0))),"")</f>
        <v/>
      </c>
      <c r="E51" s="141">
        <f>IF(VLOOKUP(E$1,Graphique!$B:$C,2,0),IF(ISERROR(E50*(1+VLOOKUP($A51,#REF!,5,0))),E50,E50*(1+VLOOKUP($A51,#REF!,5,0))),"")</f>
        <v/>
      </c>
      <c r="F51" s="141">
        <f>IF(VLOOKUP(F$1,Graphique!$B:$C,2,0),IF(ISERROR(F50*(1+VLOOKUP($A51,#REF!,6,0))),F50,F50*(1+VLOOKUP($A51,#REF!,6,0))),"")</f>
        <v/>
      </c>
      <c r="G51" s="141">
        <f>IF(VLOOKUP(G$1,Graphique!$B:$C,2,0),IF(ISERROR(G50*(1+VLOOKUP($A51,#REF!,7,0))),G50,G50*(1+VLOOKUP($A51,#REF!,7,0))),"")</f>
        <v/>
      </c>
      <c r="H51" s="141">
        <f>IF(VLOOKUP(H$1,Graphique!$B:$C,2,0),IF(ISERROR(H50*(1+VLOOKUP($A51,#REF!,8,0))),H50,H50*(1+VLOOKUP($A51,#REF!,8,0))),"")</f>
        <v/>
      </c>
      <c r="I51" s="141">
        <f>IF(VLOOKUP(I$1,Graphique!$B:$C,2,0),IF(ISERROR(I50*(1+VLOOKUP($A51,#REF!,9,0))),I50,I50*(1+VLOOKUP($A51,#REF!,9,0))),"")</f>
        <v/>
      </c>
      <c r="J51" s="141">
        <f>IF(VLOOKUP(J$1,Graphique!$B:$C,2,0),IF(ISERROR(J50*(1+VLOOKUP($A51,#REF!,10,0))),J50,J50*(1+VLOOKUP($A51,#REF!,10,0))),"")</f>
        <v/>
      </c>
      <c r="K51" s="141">
        <f>IF(VLOOKUP(K$1,Graphique!$B:$C,2,0),IF(ISERROR(K50*(1+VLOOKUP($A51,#REF!,11,0))),K50,K50*(1+VLOOKUP($A51,#REF!,11,0))),"")</f>
        <v/>
      </c>
      <c r="L51" s="141">
        <f>IF(VLOOKUP(L$1,Graphique!$B:$C,2,0),IF(ISERROR(L50*(1+VLOOKUP($A51,#REF!,12,0))),L50,L50*(1+VLOOKUP($A51,#REF!,12,0))),"")</f>
        <v/>
      </c>
      <c r="M51" s="141">
        <f>IF(VLOOKUP(M$1,Graphique!$B:$C,2,0),IF(ISERROR(M50*(1+VLOOKUP($A51,#REF!,13,0))),M50,M50*(1+VLOOKUP($A51,#REF!,13,0))),"")</f>
        <v/>
      </c>
      <c r="N51" s="141">
        <f>IF(VLOOKUP(N$1,Graphique!$B:$C,2,0),IF(ISERROR(N50*(1+VLOOKUP($A51,#REF!,14,0))),N50,N50*(1+VLOOKUP($A51,#REF!,14,0))),"")</f>
        <v/>
      </c>
      <c r="O51" s="141">
        <f>IF(VLOOKUP(O$1,Graphique!$B:$C,2,0),IF(ISERROR(O50*(1+VLOOKUP($A51,#REF!,15,0))),O50,O50*(1+VLOOKUP($A51,#REF!,15,0))),"")</f>
        <v/>
      </c>
      <c r="P51" s="141">
        <f>IF(VLOOKUP(P$1,Graphique!$B:$C,2,0),IF(ISERROR(P50*(1+VLOOKUP($A51,#REF!,16,0))),P50,P50*(1+VLOOKUP($A51,#REF!,16,0))),"")</f>
        <v/>
      </c>
      <c r="Q51" s="141">
        <f>IF(VLOOKUP(Q$1,Graphique!$B:$C,2,0),IF(ISERROR(Q50*(1+VLOOKUP($A51,#REF!,17,0))),Q50,Q50*(1+VLOOKUP($A51,#REF!,17,0))),"")</f>
        <v/>
      </c>
      <c r="R51" s="141">
        <f>IF(VLOOKUP(R$1,Graphique!$B:$C,2,0),IF(ISERROR(R50*(1+VLOOKUP($A51,#REF!,18,0))),R50,R50*(1+VLOOKUP($A51,#REF!,18,0))),"")</f>
        <v/>
      </c>
      <c r="S51" s="141">
        <f>IF(VLOOKUP(S$1,Graphique!$B:$C,2,0),IF(ISERROR(S50*(1+VLOOKUP($A51,#REF!,19,0))),S50,S50*(1+VLOOKUP($A51,#REF!,19,0))),"")</f>
        <v/>
      </c>
      <c r="T51" s="141">
        <f>IF(VLOOKUP(T$1,Graphique!$B:$C,2,0),IF(ISERROR(T50*(1+VLOOKUP($A51,#REF!,20,0))),T50,T50*(1+VLOOKUP($A51,#REF!,20,0))),"")</f>
        <v/>
      </c>
      <c r="U51" s="141">
        <f>IF(VLOOKUP(U$1,Graphique!$B:$C,2,0),IF(ISERROR(U50*(1+VLOOKUP($A51,#REF!,21,0))),U50,U50*(1+VLOOKUP($A51,#REF!,21,0))),"")</f>
        <v/>
      </c>
      <c r="V51" s="141">
        <f>IF(VLOOKUP(V$1,Graphique!$B:$C,2,0),IF(ISERROR(V50*(1+VLOOKUP($A51,#REF!,22,0))),V50,V50*(1+VLOOKUP($A51,#REF!,22,0))),"")</f>
        <v/>
      </c>
      <c r="W51" s="141">
        <f>IF(VLOOKUP(W$1,Graphique!$B:$C,2,0),IF(ISERROR(W50*(1+VLOOKUP($A51,#REF!,23,0))),W50,W50*(1+VLOOKUP($A51,#REF!,23,0))),"")</f>
        <v/>
      </c>
      <c r="X51" s="141">
        <f>IF(VLOOKUP(X$1,Graphique!$B:$C,2,0),IF(ISERROR(X50*(1+VLOOKUP($A51,#REF!,24,0))),X50,X50*(1+VLOOKUP($A51,#REF!,24,0))),"")</f>
        <v/>
      </c>
      <c r="Y51" s="141">
        <f>IF(VLOOKUP(Y$1,Graphique!$B:$C,2,0),IF(ISERROR(Y50*(1+VLOOKUP($A51,#REF!,25,0))),Y50,Y50*(1+VLOOKUP($A51,#REF!,25,0))),"")</f>
        <v/>
      </c>
      <c r="Z51" s="141">
        <f>IF(VLOOKUP(Z$1,Graphique!$B:$C,2,0),IF(ISERROR(Z50*(1+VLOOKUP($A51,#REF!,26,0))),Z50,Z50*(1+VLOOKUP($A51,#REF!,26,0))),"")</f>
        <v/>
      </c>
      <c r="AA51" s="141">
        <f>IF(VLOOKUP(AA$1,Graphique!$B:$C,2,0),IF(ISERROR(AA50*(1+VLOOKUP($A51,#REF!,27,0))),AA50,AA50*(1+VLOOKUP($A51,#REF!,27,0))),"")</f>
        <v/>
      </c>
      <c r="AB51" s="141">
        <f>IF(VLOOKUP(AB$1,Graphique!$B:$C,2,0),IF(ISERROR(AB50*(1+VLOOKUP($A51,#REF!,28,0))),AB50,AB50*(1+VLOOKUP($A51,#REF!,28,0))),"")</f>
        <v/>
      </c>
      <c r="AC51" s="141">
        <f>IF(VLOOKUP(AC$1,Graphique!$B:$C,2,0),IF(ISERROR(AC50*(1+VLOOKUP($A51,#REF!,29,0))),AC50,AC50*(1+VLOOKUP($A51,#REF!,29,0))),"")</f>
        <v/>
      </c>
      <c r="AD51" s="141">
        <f>IF(VLOOKUP(AD$1,Graphique!$B:$C,2,0),IF(ISERROR(AD50*(1+VLOOKUP($A51,#REF!,30,0))),AD50,AD50*(1+VLOOKUP($A51,#REF!,30,0))),"")</f>
        <v/>
      </c>
      <c r="AE51" s="141">
        <f>IF(VLOOKUP(AE$1,Graphique!$B:$C,2,0),IF(ISERROR(AE50*(1+VLOOKUP($A51,#REF!,31,0))),AE50,AE50*(1+VLOOKUP($A51,#REF!,31,0))),"")</f>
        <v/>
      </c>
      <c r="AF51" s="141">
        <f>IF(VLOOKUP(AF$1,Graphique!$B:$C,2,0),IF(ISERROR(AF50*(1+VLOOKUP($A51,#REF!,32,0))),AF50,AF50*(1+VLOOKUP($A51,#REF!,32,0))),"")</f>
        <v/>
      </c>
    </row>
    <row r="52" ht="13" customHeight="1" s="74">
      <c r="A52" s="135">
        <f>IF(DATE(YEAR(A51),MONTH(A51)+2,)&gt;PerformancesGlissantes!$C$2,PerformancesGlissantes!$C$2,DATE(YEAR(A51),MONTH(A51)+2,))</f>
        <v/>
      </c>
      <c r="B52" s="141">
        <f>IF(VLOOKUP(B$1,Graphique!$B:$C,2,0),IF(ISERROR(B51*(1+VLOOKUP($A52,#REF!,2,0))),B51,B51*(1+VLOOKUP($A52,#REF!,2,0))),"")</f>
        <v/>
      </c>
      <c r="C52" s="141">
        <f>IF(VLOOKUP(C$1,Graphique!$B:$C,2,0),IF(ISERROR(C51*(1+VLOOKUP($A52,#REF!,3,0))),C51,C51*(1+VLOOKUP($A52,#REF!,3,0))),"")</f>
        <v/>
      </c>
      <c r="D52" s="141">
        <f>IF(VLOOKUP(D$1,Graphique!$B:$C,2,0),IF(ISERROR(D51*(1+VLOOKUP($A52,#REF!,4,0))),D51,D51*(1+VLOOKUP($A52,#REF!,4,0))),"")</f>
        <v/>
      </c>
      <c r="E52" s="141">
        <f>IF(VLOOKUP(E$1,Graphique!$B:$C,2,0),IF(ISERROR(E51*(1+VLOOKUP($A52,#REF!,5,0))),E51,E51*(1+VLOOKUP($A52,#REF!,5,0))),"")</f>
        <v/>
      </c>
      <c r="F52" s="141">
        <f>IF(VLOOKUP(F$1,Graphique!$B:$C,2,0),IF(ISERROR(F51*(1+VLOOKUP($A52,#REF!,6,0))),F51,F51*(1+VLOOKUP($A52,#REF!,6,0))),"")</f>
        <v/>
      </c>
      <c r="G52" s="141">
        <f>IF(VLOOKUP(G$1,Graphique!$B:$C,2,0),IF(ISERROR(G51*(1+VLOOKUP($A52,#REF!,7,0))),G51,G51*(1+VLOOKUP($A52,#REF!,7,0))),"")</f>
        <v/>
      </c>
      <c r="H52" s="141">
        <f>IF(VLOOKUP(H$1,Graphique!$B:$C,2,0),IF(ISERROR(H51*(1+VLOOKUP($A52,#REF!,8,0))),H51,H51*(1+VLOOKUP($A52,#REF!,8,0))),"")</f>
        <v/>
      </c>
      <c r="I52" s="141">
        <f>IF(VLOOKUP(I$1,Graphique!$B:$C,2,0),IF(ISERROR(I51*(1+VLOOKUP($A52,#REF!,9,0))),I51,I51*(1+VLOOKUP($A52,#REF!,9,0))),"")</f>
        <v/>
      </c>
      <c r="J52" s="141">
        <f>IF(VLOOKUP(J$1,Graphique!$B:$C,2,0),IF(ISERROR(J51*(1+VLOOKUP($A52,#REF!,10,0))),J51,J51*(1+VLOOKUP($A52,#REF!,10,0))),"")</f>
        <v/>
      </c>
      <c r="K52" s="141">
        <f>IF(VLOOKUP(K$1,Graphique!$B:$C,2,0),IF(ISERROR(K51*(1+VLOOKUP($A52,#REF!,11,0))),K51,K51*(1+VLOOKUP($A52,#REF!,11,0))),"")</f>
        <v/>
      </c>
      <c r="L52" s="141">
        <f>IF(VLOOKUP(L$1,Graphique!$B:$C,2,0),IF(ISERROR(L51*(1+VLOOKUP($A52,#REF!,12,0))),L51,L51*(1+VLOOKUP($A52,#REF!,12,0))),"")</f>
        <v/>
      </c>
      <c r="M52" s="141">
        <f>IF(VLOOKUP(M$1,Graphique!$B:$C,2,0),IF(ISERROR(M51*(1+VLOOKUP($A52,#REF!,13,0))),M51,M51*(1+VLOOKUP($A52,#REF!,13,0))),"")</f>
        <v/>
      </c>
      <c r="N52" s="141">
        <f>IF(VLOOKUP(N$1,Graphique!$B:$C,2,0),IF(ISERROR(N51*(1+VLOOKUP($A52,#REF!,14,0))),N51,N51*(1+VLOOKUP($A52,#REF!,14,0))),"")</f>
        <v/>
      </c>
      <c r="O52" s="141">
        <f>IF(VLOOKUP(O$1,Graphique!$B:$C,2,0),IF(ISERROR(O51*(1+VLOOKUP($A52,#REF!,15,0))),O51,O51*(1+VLOOKUP($A52,#REF!,15,0))),"")</f>
        <v/>
      </c>
      <c r="P52" s="141">
        <f>IF(VLOOKUP(P$1,Graphique!$B:$C,2,0),IF(ISERROR(P51*(1+VLOOKUP($A52,#REF!,16,0))),P51,P51*(1+VLOOKUP($A52,#REF!,16,0))),"")</f>
        <v/>
      </c>
      <c r="Q52" s="141">
        <f>IF(VLOOKUP(Q$1,Graphique!$B:$C,2,0),IF(ISERROR(Q51*(1+VLOOKUP($A52,#REF!,17,0))),Q51,Q51*(1+VLOOKUP($A52,#REF!,17,0))),"")</f>
        <v/>
      </c>
      <c r="R52" s="141">
        <f>IF(VLOOKUP(R$1,Graphique!$B:$C,2,0),IF(ISERROR(R51*(1+VLOOKUP($A52,#REF!,18,0))),R51,R51*(1+VLOOKUP($A52,#REF!,18,0))),"")</f>
        <v/>
      </c>
      <c r="S52" s="141">
        <f>IF(VLOOKUP(S$1,Graphique!$B:$C,2,0),IF(ISERROR(S51*(1+VLOOKUP($A52,#REF!,19,0))),S51,S51*(1+VLOOKUP($A52,#REF!,19,0))),"")</f>
        <v/>
      </c>
      <c r="T52" s="141">
        <f>IF(VLOOKUP(T$1,Graphique!$B:$C,2,0),IF(ISERROR(T51*(1+VLOOKUP($A52,#REF!,20,0))),T51,T51*(1+VLOOKUP($A52,#REF!,20,0))),"")</f>
        <v/>
      </c>
      <c r="U52" s="141">
        <f>IF(VLOOKUP(U$1,Graphique!$B:$C,2,0),IF(ISERROR(U51*(1+VLOOKUP($A52,#REF!,21,0))),U51,U51*(1+VLOOKUP($A52,#REF!,21,0))),"")</f>
        <v/>
      </c>
      <c r="V52" s="141">
        <f>IF(VLOOKUP(V$1,Graphique!$B:$C,2,0),IF(ISERROR(V51*(1+VLOOKUP($A52,#REF!,22,0))),V51,V51*(1+VLOOKUP($A52,#REF!,22,0))),"")</f>
        <v/>
      </c>
      <c r="W52" s="141">
        <f>IF(VLOOKUP(W$1,Graphique!$B:$C,2,0),IF(ISERROR(W51*(1+VLOOKUP($A52,#REF!,23,0))),W51,W51*(1+VLOOKUP($A52,#REF!,23,0))),"")</f>
        <v/>
      </c>
      <c r="X52" s="141">
        <f>IF(VLOOKUP(X$1,Graphique!$B:$C,2,0),IF(ISERROR(X51*(1+VLOOKUP($A52,#REF!,24,0))),X51,X51*(1+VLOOKUP($A52,#REF!,24,0))),"")</f>
        <v/>
      </c>
      <c r="Y52" s="141">
        <f>IF(VLOOKUP(Y$1,Graphique!$B:$C,2,0),IF(ISERROR(Y51*(1+VLOOKUP($A52,#REF!,25,0))),Y51,Y51*(1+VLOOKUP($A52,#REF!,25,0))),"")</f>
        <v/>
      </c>
      <c r="Z52" s="141">
        <f>IF(VLOOKUP(Z$1,Graphique!$B:$C,2,0),IF(ISERROR(Z51*(1+VLOOKUP($A52,#REF!,26,0))),Z51,Z51*(1+VLOOKUP($A52,#REF!,26,0))),"")</f>
        <v/>
      </c>
      <c r="AA52" s="141">
        <f>IF(VLOOKUP(AA$1,Graphique!$B:$C,2,0),IF(ISERROR(AA51*(1+VLOOKUP($A52,#REF!,27,0))),AA51,AA51*(1+VLOOKUP($A52,#REF!,27,0))),"")</f>
        <v/>
      </c>
      <c r="AB52" s="141">
        <f>IF(VLOOKUP(AB$1,Graphique!$B:$C,2,0),IF(ISERROR(AB51*(1+VLOOKUP($A52,#REF!,28,0))),AB51,AB51*(1+VLOOKUP($A52,#REF!,28,0))),"")</f>
        <v/>
      </c>
      <c r="AC52" s="141">
        <f>IF(VLOOKUP(AC$1,Graphique!$B:$C,2,0),IF(ISERROR(AC51*(1+VLOOKUP($A52,#REF!,29,0))),AC51,AC51*(1+VLOOKUP($A52,#REF!,29,0))),"")</f>
        <v/>
      </c>
      <c r="AD52" s="141">
        <f>IF(VLOOKUP(AD$1,Graphique!$B:$C,2,0),IF(ISERROR(AD51*(1+VLOOKUP($A52,#REF!,30,0))),AD51,AD51*(1+VLOOKUP($A52,#REF!,30,0))),"")</f>
        <v/>
      </c>
      <c r="AE52" s="141">
        <f>IF(VLOOKUP(AE$1,Graphique!$B:$C,2,0),IF(ISERROR(AE51*(1+VLOOKUP($A52,#REF!,31,0))),AE51,AE51*(1+VLOOKUP($A52,#REF!,31,0))),"")</f>
        <v/>
      </c>
      <c r="AF52" s="141">
        <f>IF(VLOOKUP(AF$1,Graphique!$B:$C,2,0),IF(ISERROR(AF51*(1+VLOOKUP($A52,#REF!,32,0))),AF51,AF51*(1+VLOOKUP($A52,#REF!,32,0))),"")</f>
        <v/>
      </c>
    </row>
    <row r="53" ht="13" customHeight="1" s="74">
      <c r="A53" s="135">
        <f>IF(DATE(YEAR(A52),MONTH(A52)+2,)&gt;PerformancesGlissantes!$C$2,PerformancesGlissantes!$C$2,DATE(YEAR(A52),MONTH(A52)+2,))</f>
        <v/>
      </c>
      <c r="B53" s="141">
        <f>IF(VLOOKUP(B$1,Graphique!$B:$C,2,0),IF(ISERROR(B52*(1+VLOOKUP($A53,#REF!,2,0))),B52,B52*(1+VLOOKUP($A53,#REF!,2,0))),"")</f>
        <v/>
      </c>
      <c r="C53" s="141">
        <f>IF(VLOOKUP(C$1,Graphique!$B:$C,2,0),IF(ISERROR(C52*(1+VLOOKUP($A53,#REF!,3,0))),C52,C52*(1+VLOOKUP($A53,#REF!,3,0))),"")</f>
        <v/>
      </c>
      <c r="D53" s="141">
        <f>IF(VLOOKUP(D$1,Graphique!$B:$C,2,0),IF(ISERROR(D52*(1+VLOOKUP($A53,#REF!,4,0))),D52,D52*(1+VLOOKUP($A53,#REF!,4,0))),"")</f>
        <v/>
      </c>
      <c r="E53" s="141">
        <f>IF(VLOOKUP(E$1,Graphique!$B:$C,2,0),IF(ISERROR(E52*(1+VLOOKUP($A53,#REF!,5,0))),E52,E52*(1+VLOOKUP($A53,#REF!,5,0))),"")</f>
        <v/>
      </c>
      <c r="F53" s="141">
        <f>IF(VLOOKUP(F$1,Graphique!$B:$C,2,0),IF(ISERROR(F52*(1+VLOOKUP($A53,#REF!,6,0))),F52,F52*(1+VLOOKUP($A53,#REF!,6,0))),"")</f>
        <v/>
      </c>
      <c r="G53" s="141">
        <f>IF(VLOOKUP(G$1,Graphique!$B:$C,2,0),IF(ISERROR(G52*(1+VLOOKUP($A53,#REF!,7,0))),G52,G52*(1+VLOOKUP($A53,#REF!,7,0))),"")</f>
        <v/>
      </c>
      <c r="H53" s="141">
        <f>IF(VLOOKUP(H$1,Graphique!$B:$C,2,0),IF(ISERROR(H52*(1+VLOOKUP($A53,#REF!,8,0))),H52,H52*(1+VLOOKUP($A53,#REF!,8,0))),"")</f>
        <v/>
      </c>
      <c r="I53" s="141">
        <f>IF(VLOOKUP(I$1,Graphique!$B:$C,2,0),IF(ISERROR(I52*(1+VLOOKUP($A53,#REF!,9,0))),I52,I52*(1+VLOOKUP($A53,#REF!,9,0))),"")</f>
        <v/>
      </c>
      <c r="J53" s="141">
        <f>IF(VLOOKUP(J$1,Graphique!$B:$C,2,0),IF(ISERROR(J52*(1+VLOOKUP($A53,#REF!,10,0))),J52,J52*(1+VLOOKUP($A53,#REF!,10,0))),"")</f>
        <v/>
      </c>
      <c r="K53" s="141">
        <f>IF(VLOOKUP(K$1,Graphique!$B:$C,2,0),IF(ISERROR(K52*(1+VLOOKUP($A53,#REF!,11,0))),K52,K52*(1+VLOOKUP($A53,#REF!,11,0))),"")</f>
        <v/>
      </c>
      <c r="L53" s="141">
        <f>IF(VLOOKUP(L$1,Graphique!$B:$C,2,0),IF(ISERROR(L52*(1+VLOOKUP($A53,#REF!,12,0))),L52,L52*(1+VLOOKUP($A53,#REF!,12,0))),"")</f>
        <v/>
      </c>
      <c r="M53" s="141">
        <f>IF(VLOOKUP(M$1,Graphique!$B:$C,2,0),IF(ISERROR(M52*(1+VLOOKUP($A53,#REF!,13,0))),M52,M52*(1+VLOOKUP($A53,#REF!,13,0))),"")</f>
        <v/>
      </c>
      <c r="N53" s="141">
        <f>IF(VLOOKUP(N$1,Graphique!$B:$C,2,0),IF(ISERROR(N52*(1+VLOOKUP($A53,#REF!,14,0))),N52,N52*(1+VLOOKUP($A53,#REF!,14,0))),"")</f>
        <v/>
      </c>
      <c r="O53" s="141">
        <f>IF(VLOOKUP(O$1,Graphique!$B:$C,2,0),IF(ISERROR(O52*(1+VLOOKUP($A53,#REF!,15,0))),O52,O52*(1+VLOOKUP($A53,#REF!,15,0))),"")</f>
        <v/>
      </c>
      <c r="P53" s="141">
        <f>IF(VLOOKUP(P$1,Graphique!$B:$C,2,0),IF(ISERROR(P52*(1+VLOOKUP($A53,#REF!,16,0))),P52,P52*(1+VLOOKUP($A53,#REF!,16,0))),"")</f>
        <v/>
      </c>
      <c r="Q53" s="141">
        <f>IF(VLOOKUP(Q$1,Graphique!$B:$C,2,0),IF(ISERROR(Q52*(1+VLOOKUP($A53,#REF!,17,0))),Q52,Q52*(1+VLOOKUP($A53,#REF!,17,0))),"")</f>
        <v/>
      </c>
      <c r="R53" s="141">
        <f>IF(VLOOKUP(R$1,Graphique!$B:$C,2,0),IF(ISERROR(R52*(1+VLOOKUP($A53,#REF!,18,0))),R52,R52*(1+VLOOKUP($A53,#REF!,18,0))),"")</f>
        <v/>
      </c>
      <c r="S53" s="141">
        <f>IF(VLOOKUP(S$1,Graphique!$B:$C,2,0),IF(ISERROR(S52*(1+VLOOKUP($A53,#REF!,19,0))),S52,S52*(1+VLOOKUP($A53,#REF!,19,0))),"")</f>
        <v/>
      </c>
      <c r="T53" s="141">
        <f>IF(VLOOKUP(T$1,Graphique!$B:$C,2,0),IF(ISERROR(T52*(1+VLOOKUP($A53,#REF!,20,0))),T52,T52*(1+VLOOKUP($A53,#REF!,20,0))),"")</f>
        <v/>
      </c>
      <c r="U53" s="141">
        <f>IF(VLOOKUP(U$1,Graphique!$B:$C,2,0),IF(ISERROR(U52*(1+VLOOKUP($A53,#REF!,21,0))),U52,U52*(1+VLOOKUP($A53,#REF!,21,0))),"")</f>
        <v/>
      </c>
      <c r="V53" s="141">
        <f>IF(VLOOKUP(V$1,Graphique!$B:$C,2,0),IF(ISERROR(V52*(1+VLOOKUP($A53,#REF!,22,0))),V52,V52*(1+VLOOKUP($A53,#REF!,22,0))),"")</f>
        <v/>
      </c>
      <c r="W53" s="141">
        <f>IF(VLOOKUP(W$1,Graphique!$B:$C,2,0),IF(ISERROR(W52*(1+VLOOKUP($A53,#REF!,23,0))),W52,W52*(1+VLOOKUP($A53,#REF!,23,0))),"")</f>
        <v/>
      </c>
      <c r="X53" s="141">
        <f>IF(VLOOKUP(X$1,Graphique!$B:$C,2,0),IF(ISERROR(X52*(1+VLOOKUP($A53,#REF!,24,0))),X52,X52*(1+VLOOKUP($A53,#REF!,24,0))),"")</f>
        <v/>
      </c>
      <c r="Y53" s="141">
        <f>IF(VLOOKUP(Y$1,Graphique!$B:$C,2,0),IF(ISERROR(Y52*(1+VLOOKUP($A53,#REF!,25,0))),Y52,Y52*(1+VLOOKUP($A53,#REF!,25,0))),"")</f>
        <v/>
      </c>
      <c r="Z53" s="141">
        <f>IF(VLOOKUP(Z$1,Graphique!$B:$C,2,0),IF(ISERROR(Z52*(1+VLOOKUP($A53,#REF!,26,0))),Z52,Z52*(1+VLOOKUP($A53,#REF!,26,0))),"")</f>
        <v/>
      </c>
      <c r="AA53" s="141">
        <f>IF(VLOOKUP(AA$1,Graphique!$B:$C,2,0),IF(ISERROR(AA52*(1+VLOOKUP($A53,#REF!,27,0))),AA52,AA52*(1+VLOOKUP($A53,#REF!,27,0))),"")</f>
        <v/>
      </c>
      <c r="AB53" s="141">
        <f>IF(VLOOKUP(AB$1,Graphique!$B:$C,2,0),IF(ISERROR(AB52*(1+VLOOKUP($A53,#REF!,28,0))),AB52,AB52*(1+VLOOKUP($A53,#REF!,28,0))),"")</f>
        <v/>
      </c>
      <c r="AC53" s="141">
        <f>IF(VLOOKUP(AC$1,Graphique!$B:$C,2,0),IF(ISERROR(AC52*(1+VLOOKUP($A53,#REF!,29,0))),AC52,AC52*(1+VLOOKUP($A53,#REF!,29,0))),"")</f>
        <v/>
      </c>
      <c r="AD53" s="141">
        <f>IF(VLOOKUP(AD$1,Graphique!$B:$C,2,0),IF(ISERROR(AD52*(1+VLOOKUP($A53,#REF!,30,0))),AD52,AD52*(1+VLOOKUP($A53,#REF!,30,0))),"")</f>
        <v/>
      </c>
      <c r="AE53" s="141">
        <f>IF(VLOOKUP(AE$1,Graphique!$B:$C,2,0),IF(ISERROR(AE52*(1+VLOOKUP($A53,#REF!,31,0))),AE52,AE52*(1+VLOOKUP($A53,#REF!,31,0))),"")</f>
        <v/>
      </c>
      <c r="AF53" s="141">
        <f>IF(VLOOKUP(AF$1,Graphique!$B:$C,2,0),IF(ISERROR(AF52*(1+VLOOKUP($A53,#REF!,32,0))),AF52,AF52*(1+VLOOKUP($A53,#REF!,32,0))),"")</f>
        <v/>
      </c>
    </row>
    <row r="54" ht="13" customHeight="1" s="74">
      <c r="A54" s="135">
        <f>IF(DATE(YEAR(A53),MONTH(A53)+2,)&gt;PerformancesGlissantes!$C$2,PerformancesGlissantes!$C$2,DATE(YEAR(A53),MONTH(A53)+2,))</f>
        <v/>
      </c>
      <c r="B54" s="141">
        <f>IF(VLOOKUP(B$1,Graphique!$B:$C,2,0),IF(ISERROR(B53*(1+VLOOKUP($A54,#REF!,2,0))),B53,B53*(1+VLOOKUP($A54,#REF!,2,0))),"")</f>
        <v/>
      </c>
      <c r="C54" s="141">
        <f>IF(VLOOKUP(C$1,Graphique!$B:$C,2,0),IF(ISERROR(C53*(1+VLOOKUP($A54,#REF!,3,0))),C53,C53*(1+VLOOKUP($A54,#REF!,3,0))),"")</f>
        <v/>
      </c>
      <c r="D54" s="141">
        <f>IF(VLOOKUP(D$1,Graphique!$B:$C,2,0),IF(ISERROR(D53*(1+VLOOKUP($A54,#REF!,4,0))),D53,D53*(1+VLOOKUP($A54,#REF!,4,0))),"")</f>
        <v/>
      </c>
      <c r="E54" s="141">
        <f>IF(VLOOKUP(E$1,Graphique!$B:$C,2,0),IF(ISERROR(E53*(1+VLOOKUP($A54,#REF!,5,0))),E53,E53*(1+VLOOKUP($A54,#REF!,5,0))),"")</f>
        <v/>
      </c>
      <c r="F54" s="141">
        <f>IF(VLOOKUP(F$1,Graphique!$B:$C,2,0),IF(ISERROR(F53*(1+VLOOKUP($A54,#REF!,6,0))),F53,F53*(1+VLOOKUP($A54,#REF!,6,0))),"")</f>
        <v/>
      </c>
      <c r="G54" s="141">
        <f>IF(VLOOKUP(G$1,Graphique!$B:$C,2,0),IF(ISERROR(G53*(1+VLOOKUP($A54,#REF!,7,0))),G53,G53*(1+VLOOKUP($A54,#REF!,7,0))),"")</f>
        <v/>
      </c>
      <c r="H54" s="141">
        <f>IF(VLOOKUP(H$1,Graphique!$B:$C,2,0),IF(ISERROR(H53*(1+VLOOKUP($A54,#REF!,8,0))),H53,H53*(1+VLOOKUP($A54,#REF!,8,0))),"")</f>
        <v/>
      </c>
      <c r="I54" s="141">
        <f>IF(VLOOKUP(I$1,Graphique!$B:$C,2,0),IF(ISERROR(I53*(1+VLOOKUP($A54,#REF!,9,0))),I53,I53*(1+VLOOKUP($A54,#REF!,9,0))),"")</f>
        <v/>
      </c>
      <c r="J54" s="141">
        <f>IF(VLOOKUP(J$1,Graphique!$B:$C,2,0),IF(ISERROR(J53*(1+VLOOKUP($A54,#REF!,10,0))),J53,J53*(1+VLOOKUP($A54,#REF!,10,0))),"")</f>
        <v/>
      </c>
      <c r="K54" s="141">
        <f>IF(VLOOKUP(K$1,Graphique!$B:$C,2,0),IF(ISERROR(K53*(1+VLOOKUP($A54,#REF!,11,0))),K53,K53*(1+VLOOKUP($A54,#REF!,11,0))),"")</f>
        <v/>
      </c>
      <c r="L54" s="141">
        <f>IF(VLOOKUP(L$1,Graphique!$B:$C,2,0),IF(ISERROR(L53*(1+VLOOKUP($A54,#REF!,12,0))),L53,L53*(1+VLOOKUP($A54,#REF!,12,0))),"")</f>
        <v/>
      </c>
      <c r="M54" s="141">
        <f>IF(VLOOKUP(M$1,Graphique!$B:$C,2,0),IF(ISERROR(M53*(1+VLOOKUP($A54,#REF!,13,0))),M53,M53*(1+VLOOKUP($A54,#REF!,13,0))),"")</f>
        <v/>
      </c>
      <c r="N54" s="141">
        <f>IF(VLOOKUP(N$1,Graphique!$B:$C,2,0),IF(ISERROR(N53*(1+VLOOKUP($A54,#REF!,14,0))),N53,N53*(1+VLOOKUP($A54,#REF!,14,0))),"")</f>
        <v/>
      </c>
      <c r="O54" s="141">
        <f>IF(VLOOKUP(O$1,Graphique!$B:$C,2,0),IF(ISERROR(O53*(1+VLOOKUP($A54,#REF!,15,0))),O53,O53*(1+VLOOKUP($A54,#REF!,15,0))),"")</f>
        <v/>
      </c>
      <c r="P54" s="141">
        <f>IF(VLOOKUP(P$1,Graphique!$B:$C,2,0),IF(ISERROR(P53*(1+VLOOKUP($A54,#REF!,16,0))),P53,P53*(1+VLOOKUP($A54,#REF!,16,0))),"")</f>
        <v/>
      </c>
      <c r="Q54" s="141">
        <f>IF(VLOOKUP(Q$1,Graphique!$B:$C,2,0),IF(ISERROR(Q53*(1+VLOOKUP($A54,#REF!,17,0))),Q53,Q53*(1+VLOOKUP($A54,#REF!,17,0))),"")</f>
        <v/>
      </c>
      <c r="R54" s="141">
        <f>IF(VLOOKUP(R$1,Graphique!$B:$C,2,0),IF(ISERROR(R53*(1+VLOOKUP($A54,#REF!,18,0))),R53,R53*(1+VLOOKUP($A54,#REF!,18,0))),"")</f>
        <v/>
      </c>
      <c r="S54" s="141">
        <f>IF(VLOOKUP(S$1,Graphique!$B:$C,2,0),IF(ISERROR(S53*(1+VLOOKUP($A54,#REF!,19,0))),S53,S53*(1+VLOOKUP($A54,#REF!,19,0))),"")</f>
        <v/>
      </c>
      <c r="T54" s="141">
        <f>IF(VLOOKUP(T$1,Graphique!$B:$C,2,0),IF(ISERROR(T53*(1+VLOOKUP($A54,#REF!,20,0))),T53,T53*(1+VLOOKUP($A54,#REF!,20,0))),"")</f>
        <v/>
      </c>
      <c r="U54" s="141">
        <f>IF(VLOOKUP(U$1,Graphique!$B:$C,2,0),IF(ISERROR(U53*(1+VLOOKUP($A54,#REF!,21,0))),U53,U53*(1+VLOOKUP($A54,#REF!,21,0))),"")</f>
        <v/>
      </c>
      <c r="V54" s="141">
        <f>IF(VLOOKUP(V$1,Graphique!$B:$C,2,0),IF(ISERROR(V53*(1+VLOOKUP($A54,#REF!,22,0))),V53,V53*(1+VLOOKUP($A54,#REF!,22,0))),"")</f>
        <v/>
      </c>
      <c r="W54" s="141">
        <f>IF(VLOOKUP(W$1,Graphique!$B:$C,2,0),IF(ISERROR(W53*(1+VLOOKUP($A54,#REF!,23,0))),W53,W53*(1+VLOOKUP($A54,#REF!,23,0))),"")</f>
        <v/>
      </c>
      <c r="X54" s="141">
        <f>IF(VLOOKUP(X$1,Graphique!$B:$C,2,0),IF(ISERROR(X53*(1+VLOOKUP($A54,#REF!,24,0))),X53,X53*(1+VLOOKUP($A54,#REF!,24,0))),"")</f>
        <v/>
      </c>
      <c r="Y54" s="141">
        <f>IF(VLOOKUP(Y$1,Graphique!$B:$C,2,0),IF(ISERROR(Y53*(1+VLOOKUP($A54,#REF!,25,0))),Y53,Y53*(1+VLOOKUP($A54,#REF!,25,0))),"")</f>
        <v/>
      </c>
      <c r="Z54" s="141">
        <f>IF(VLOOKUP(Z$1,Graphique!$B:$C,2,0),IF(ISERROR(Z53*(1+VLOOKUP($A54,#REF!,26,0))),Z53,Z53*(1+VLOOKUP($A54,#REF!,26,0))),"")</f>
        <v/>
      </c>
      <c r="AA54" s="141">
        <f>IF(VLOOKUP(AA$1,Graphique!$B:$C,2,0),IF(ISERROR(AA53*(1+VLOOKUP($A54,#REF!,27,0))),AA53,AA53*(1+VLOOKUP($A54,#REF!,27,0))),"")</f>
        <v/>
      </c>
      <c r="AB54" s="141">
        <f>IF(VLOOKUP(AB$1,Graphique!$B:$C,2,0),IF(ISERROR(AB53*(1+VLOOKUP($A54,#REF!,28,0))),AB53,AB53*(1+VLOOKUP($A54,#REF!,28,0))),"")</f>
        <v/>
      </c>
      <c r="AC54" s="141">
        <f>IF(VLOOKUP(AC$1,Graphique!$B:$C,2,0),IF(ISERROR(AC53*(1+VLOOKUP($A54,#REF!,29,0))),AC53,AC53*(1+VLOOKUP($A54,#REF!,29,0))),"")</f>
        <v/>
      </c>
      <c r="AD54" s="141">
        <f>IF(VLOOKUP(AD$1,Graphique!$B:$C,2,0),IF(ISERROR(AD53*(1+VLOOKUP($A54,#REF!,30,0))),AD53,AD53*(1+VLOOKUP($A54,#REF!,30,0))),"")</f>
        <v/>
      </c>
      <c r="AE54" s="141">
        <f>IF(VLOOKUP(AE$1,Graphique!$B:$C,2,0),IF(ISERROR(AE53*(1+VLOOKUP($A54,#REF!,31,0))),AE53,AE53*(1+VLOOKUP($A54,#REF!,31,0))),"")</f>
        <v/>
      </c>
      <c r="AF54" s="141">
        <f>IF(VLOOKUP(AF$1,Graphique!$B:$C,2,0),IF(ISERROR(AF53*(1+VLOOKUP($A54,#REF!,32,0))),AF53,AF53*(1+VLOOKUP($A54,#REF!,32,0))),"")</f>
        <v/>
      </c>
    </row>
    <row r="55" ht="13" customHeight="1" s="74">
      <c r="A55" s="135">
        <f>IF(DATE(YEAR(A54),MONTH(A54)+2,)&gt;PerformancesGlissantes!$C$2,PerformancesGlissantes!$C$2,DATE(YEAR(A54),MONTH(A54)+2,))</f>
        <v/>
      </c>
      <c r="B55" s="141">
        <f>IF(VLOOKUP(B$1,Graphique!$B:$C,2,0),IF(ISERROR(B54*(1+VLOOKUP($A55,#REF!,2,0))),B54,B54*(1+VLOOKUP($A55,#REF!,2,0))),"")</f>
        <v/>
      </c>
      <c r="C55" s="141">
        <f>IF(VLOOKUP(C$1,Graphique!$B:$C,2,0),IF(ISERROR(C54*(1+VLOOKUP($A55,#REF!,3,0))),C54,C54*(1+VLOOKUP($A55,#REF!,3,0))),"")</f>
        <v/>
      </c>
      <c r="D55" s="141">
        <f>IF(VLOOKUP(D$1,Graphique!$B:$C,2,0),IF(ISERROR(D54*(1+VLOOKUP($A55,#REF!,4,0))),D54,D54*(1+VLOOKUP($A55,#REF!,4,0))),"")</f>
        <v/>
      </c>
      <c r="E55" s="141">
        <f>IF(VLOOKUP(E$1,Graphique!$B:$C,2,0),IF(ISERROR(E54*(1+VLOOKUP($A55,#REF!,5,0))),E54,E54*(1+VLOOKUP($A55,#REF!,5,0))),"")</f>
        <v/>
      </c>
      <c r="F55" s="141">
        <f>IF(VLOOKUP(F$1,Graphique!$B:$C,2,0),IF(ISERROR(F54*(1+VLOOKUP($A55,#REF!,6,0))),F54,F54*(1+VLOOKUP($A55,#REF!,6,0))),"")</f>
        <v/>
      </c>
      <c r="G55" s="141">
        <f>IF(VLOOKUP(G$1,Graphique!$B:$C,2,0),IF(ISERROR(G54*(1+VLOOKUP($A55,#REF!,7,0))),G54,G54*(1+VLOOKUP($A55,#REF!,7,0))),"")</f>
        <v/>
      </c>
      <c r="H55" s="141">
        <f>IF(VLOOKUP(H$1,Graphique!$B:$C,2,0),IF(ISERROR(H54*(1+VLOOKUP($A55,#REF!,8,0))),H54,H54*(1+VLOOKUP($A55,#REF!,8,0))),"")</f>
        <v/>
      </c>
      <c r="I55" s="141">
        <f>IF(VLOOKUP(I$1,Graphique!$B:$C,2,0),IF(ISERROR(I54*(1+VLOOKUP($A55,#REF!,9,0))),I54,I54*(1+VLOOKUP($A55,#REF!,9,0))),"")</f>
        <v/>
      </c>
      <c r="J55" s="141">
        <f>IF(VLOOKUP(J$1,Graphique!$B:$C,2,0),IF(ISERROR(J54*(1+VLOOKUP($A55,#REF!,10,0))),J54,J54*(1+VLOOKUP($A55,#REF!,10,0))),"")</f>
        <v/>
      </c>
      <c r="K55" s="141">
        <f>IF(VLOOKUP(K$1,Graphique!$B:$C,2,0),IF(ISERROR(K54*(1+VLOOKUP($A55,#REF!,11,0))),K54,K54*(1+VLOOKUP($A55,#REF!,11,0))),"")</f>
        <v/>
      </c>
      <c r="L55" s="141">
        <f>IF(VLOOKUP(L$1,Graphique!$B:$C,2,0),IF(ISERROR(L54*(1+VLOOKUP($A55,#REF!,12,0))),L54,L54*(1+VLOOKUP($A55,#REF!,12,0))),"")</f>
        <v/>
      </c>
      <c r="M55" s="141">
        <f>IF(VLOOKUP(M$1,Graphique!$B:$C,2,0),IF(ISERROR(M54*(1+VLOOKUP($A55,#REF!,13,0))),M54,M54*(1+VLOOKUP($A55,#REF!,13,0))),"")</f>
        <v/>
      </c>
      <c r="N55" s="141">
        <f>IF(VLOOKUP(N$1,Graphique!$B:$C,2,0),IF(ISERROR(N54*(1+VLOOKUP($A55,#REF!,14,0))),N54,N54*(1+VLOOKUP($A55,#REF!,14,0))),"")</f>
        <v/>
      </c>
      <c r="O55" s="141">
        <f>IF(VLOOKUP(O$1,Graphique!$B:$C,2,0),IF(ISERROR(O54*(1+VLOOKUP($A55,#REF!,15,0))),O54,O54*(1+VLOOKUP($A55,#REF!,15,0))),"")</f>
        <v/>
      </c>
      <c r="P55" s="141">
        <f>IF(VLOOKUP(P$1,Graphique!$B:$C,2,0),IF(ISERROR(P54*(1+VLOOKUP($A55,#REF!,16,0))),P54,P54*(1+VLOOKUP($A55,#REF!,16,0))),"")</f>
        <v/>
      </c>
      <c r="Q55" s="141">
        <f>IF(VLOOKUP(Q$1,Graphique!$B:$C,2,0),IF(ISERROR(Q54*(1+VLOOKUP($A55,#REF!,17,0))),Q54,Q54*(1+VLOOKUP($A55,#REF!,17,0))),"")</f>
        <v/>
      </c>
      <c r="R55" s="141">
        <f>IF(VLOOKUP(R$1,Graphique!$B:$C,2,0),IF(ISERROR(R54*(1+VLOOKUP($A55,#REF!,18,0))),R54,R54*(1+VLOOKUP($A55,#REF!,18,0))),"")</f>
        <v/>
      </c>
      <c r="S55" s="141">
        <f>IF(VLOOKUP(S$1,Graphique!$B:$C,2,0),IF(ISERROR(S54*(1+VLOOKUP($A55,#REF!,19,0))),S54,S54*(1+VLOOKUP($A55,#REF!,19,0))),"")</f>
        <v/>
      </c>
      <c r="T55" s="141">
        <f>IF(VLOOKUP(T$1,Graphique!$B:$C,2,0),IF(ISERROR(T54*(1+VLOOKUP($A55,#REF!,20,0))),T54,T54*(1+VLOOKUP($A55,#REF!,20,0))),"")</f>
        <v/>
      </c>
      <c r="U55" s="141">
        <f>IF(VLOOKUP(U$1,Graphique!$B:$C,2,0),IF(ISERROR(U54*(1+VLOOKUP($A55,#REF!,21,0))),U54,U54*(1+VLOOKUP($A55,#REF!,21,0))),"")</f>
        <v/>
      </c>
      <c r="V55" s="141">
        <f>IF(VLOOKUP(V$1,Graphique!$B:$C,2,0),IF(ISERROR(V54*(1+VLOOKUP($A55,#REF!,22,0))),V54,V54*(1+VLOOKUP($A55,#REF!,22,0))),"")</f>
        <v/>
      </c>
      <c r="W55" s="141">
        <f>IF(VLOOKUP(W$1,Graphique!$B:$C,2,0),IF(ISERROR(W54*(1+VLOOKUP($A55,#REF!,23,0))),W54,W54*(1+VLOOKUP($A55,#REF!,23,0))),"")</f>
        <v/>
      </c>
      <c r="X55" s="141">
        <f>IF(VLOOKUP(X$1,Graphique!$B:$C,2,0),IF(ISERROR(X54*(1+VLOOKUP($A55,#REF!,24,0))),X54,X54*(1+VLOOKUP($A55,#REF!,24,0))),"")</f>
        <v/>
      </c>
      <c r="Y55" s="141">
        <f>IF(VLOOKUP(Y$1,Graphique!$B:$C,2,0),IF(ISERROR(Y54*(1+VLOOKUP($A55,#REF!,25,0))),Y54,Y54*(1+VLOOKUP($A55,#REF!,25,0))),"")</f>
        <v/>
      </c>
      <c r="Z55" s="141">
        <f>IF(VLOOKUP(Z$1,Graphique!$B:$C,2,0),IF(ISERROR(Z54*(1+VLOOKUP($A55,#REF!,26,0))),Z54,Z54*(1+VLOOKUP($A55,#REF!,26,0))),"")</f>
        <v/>
      </c>
      <c r="AA55" s="141">
        <f>IF(VLOOKUP(AA$1,Graphique!$B:$C,2,0),IF(ISERROR(AA54*(1+VLOOKUP($A55,#REF!,27,0))),AA54,AA54*(1+VLOOKUP($A55,#REF!,27,0))),"")</f>
        <v/>
      </c>
      <c r="AB55" s="141">
        <f>IF(VLOOKUP(AB$1,Graphique!$B:$C,2,0),IF(ISERROR(AB54*(1+VLOOKUP($A55,#REF!,28,0))),AB54,AB54*(1+VLOOKUP($A55,#REF!,28,0))),"")</f>
        <v/>
      </c>
      <c r="AC55" s="141">
        <f>IF(VLOOKUP(AC$1,Graphique!$B:$C,2,0),IF(ISERROR(AC54*(1+VLOOKUP($A55,#REF!,29,0))),AC54,AC54*(1+VLOOKUP($A55,#REF!,29,0))),"")</f>
        <v/>
      </c>
      <c r="AD55" s="141">
        <f>IF(VLOOKUP(AD$1,Graphique!$B:$C,2,0),IF(ISERROR(AD54*(1+VLOOKUP($A55,#REF!,30,0))),AD54,AD54*(1+VLOOKUP($A55,#REF!,30,0))),"")</f>
        <v/>
      </c>
      <c r="AE55" s="141">
        <f>IF(VLOOKUP(AE$1,Graphique!$B:$C,2,0),IF(ISERROR(AE54*(1+VLOOKUP($A55,#REF!,31,0))),AE54,AE54*(1+VLOOKUP($A55,#REF!,31,0))),"")</f>
        <v/>
      </c>
      <c r="AF55" s="141">
        <f>IF(VLOOKUP(AF$1,Graphique!$B:$C,2,0),IF(ISERROR(AF54*(1+VLOOKUP($A55,#REF!,32,0))),AF54,AF54*(1+VLOOKUP($A55,#REF!,32,0))),"")</f>
        <v/>
      </c>
    </row>
    <row r="56" ht="13" customHeight="1" s="74">
      <c r="A56" s="135">
        <f>IF(DATE(YEAR(A55),MONTH(A55)+2,)&gt;PerformancesGlissantes!$C$2,PerformancesGlissantes!$C$2,DATE(YEAR(A55),MONTH(A55)+2,))</f>
        <v/>
      </c>
      <c r="B56" s="141">
        <f>IF(VLOOKUP(B$1,Graphique!$B:$C,2,0),IF(ISERROR(B55*(1+VLOOKUP($A56,#REF!,2,0))),B55,B55*(1+VLOOKUP($A56,#REF!,2,0))),"")</f>
        <v/>
      </c>
      <c r="C56" s="141">
        <f>IF(VLOOKUP(C$1,Graphique!$B:$C,2,0),IF(ISERROR(C55*(1+VLOOKUP($A56,#REF!,3,0))),C55,C55*(1+VLOOKUP($A56,#REF!,3,0))),"")</f>
        <v/>
      </c>
      <c r="D56" s="141">
        <f>IF(VLOOKUP(D$1,Graphique!$B:$C,2,0),IF(ISERROR(D55*(1+VLOOKUP($A56,#REF!,4,0))),D55,D55*(1+VLOOKUP($A56,#REF!,4,0))),"")</f>
        <v/>
      </c>
      <c r="E56" s="141">
        <f>IF(VLOOKUP(E$1,Graphique!$B:$C,2,0),IF(ISERROR(E55*(1+VLOOKUP($A56,#REF!,5,0))),E55,E55*(1+VLOOKUP($A56,#REF!,5,0))),"")</f>
        <v/>
      </c>
      <c r="F56" s="141">
        <f>IF(VLOOKUP(F$1,Graphique!$B:$C,2,0),IF(ISERROR(F55*(1+VLOOKUP($A56,#REF!,6,0))),F55,F55*(1+VLOOKUP($A56,#REF!,6,0))),"")</f>
        <v/>
      </c>
      <c r="G56" s="141">
        <f>IF(VLOOKUP(G$1,Graphique!$B:$C,2,0),IF(ISERROR(G55*(1+VLOOKUP($A56,#REF!,7,0))),G55,G55*(1+VLOOKUP($A56,#REF!,7,0))),"")</f>
        <v/>
      </c>
      <c r="H56" s="141">
        <f>IF(VLOOKUP(H$1,Graphique!$B:$C,2,0),IF(ISERROR(H55*(1+VLOOKUP($A56,#REF!,8,0))),H55,H55*(1+VLOOKUP($A56,#REF!,8,0))),"")</f>
        <v/>
      </c>
      <c r="I56" s="141">
        <f>IF(VLOOKUP(I$1,Graphique!$B:$C,2,0),IF(ISERROR(I55*(1+VLOOKUP($A56,#REF!,9,0))),I55,I55*(1+VLOOKUP($A56,#REF!,9,0))),"")</f>
        <v/>
      </c>
      <c r="J56" s="141">
        <f>IF(VLOOKUP(J$1,Graphique!$B:$C,2,0),IF(ISERROR(J55*(1+VLOOKUP($A56,#REF!,10,0))),J55,J55*(1+VLOOKUP($A56,#REF!,10,0))),"")</f>
        <v/>
      </c>
      <c r="K56" s="141">
        <f>IF(VLOOKUP(K$1,Graphique!$B:$C,2,0),IF(ISERROR(K55*(1+VLOOKUP($A56,#REF!,11,0))),K55,K55*(1+VLOOKUP($A56,#REF!,11,0))),"")</f>
        <v/>
      </c>
      <c r="L56" s="141">
        <f>IF(VLOOKUP(L$1,Graphique!$B:$C,2,0),IF(ISERROR(L55*(1+VLOOKUP($A56,#REF!,12,0))),L55,L55*(1+VLOOKUP($A56,#REF!,12,0))),"")</f>
        <v/>
      </c>
      <c r="M56" s="141">
        <f>IF(VLOOKUP(M$1,Graphique!$B:$C,2,0),IF(ISERROR(M55*(1+VLOOKUP($A56,#REF!,13,0))),M55,M55*(1+VLOOKUP($A56,#REF!,13,0))),"")</f>
        <v/>
      </c>
      <c r="N56" s="141">
        <f>IF(VLOOKUP(N$1,Graphique!$B:$C,2,0),IF(ISERROR(N55*(1+VLOOKUP($A56,#REF!,14,0))),N55,N55*(1+VLOOKUP($A56,#REF!,14,0))),"")</f>
        <v/>
      </c>
      <c r="O56" s="141">
        <f>IF(VLOOKUP(O$1,Graphique!$B:$C,2,0),IF(ISERROR(O55*(1+VLOOKUP($A56,#REF!,15,0))),O55,O55*(1+VLOOKUP($A56,#REF!,15,0))),"")</f>
        <v/>
      </c>
      <c r="P56" s="141">
        <f>IF(VLOOKUP(P$1,Graphique!$B:$C,2,0),IF(ISERROR(P55*(1+VLOOKUP($A56,#REF!,16,0))),P55,P55*(1+VLOOKUP($A56,#REF!,16,0))),"")</f>
        <v/>
      </c>
      <c r="Q56" s="141">
        <f>IF(VLOOKUP(Q$1,Graphique!$B:$C,2,0),IF(ISERROR(Q55*(1+VLOOKUP($A56,#REF!,17,0))),Q55,Q55*(1+VLOOKUP($A56,#REF!,17,0))),"")</f>
        <v/>
      </c>
      <c r="R56" s="141">
        <f>IF(VLOOKUP(R$1,Graphique!$B:$C,2,0),IF(ISERROR(R55*(1+VLOOKUP($A56,#REF!,18,0))),R55,R55*(1+VLOOKUP($A56,#REF!,18,0))),"")</f>
        <v/>
      </c>
      <c r="S56" s="141">
        <f>IF(VLOOKUP(S$1,Graphique!$B:$C,2,0),IF(ISERROR(S55*(1+VLOOKUP($A56,#REF!,19,0))),S55,S55*(1+VLOOKUP($A56,#REF!,19,0))),"")</f>
        <v/>
      </c>
      <c r="T56" s="141">
        <f>IF(VLOOKUP(T$1,Graphique!$B:$C,2,0),IF(ISERROR(T55*(1+VLOOKUP($A56,#REF!,20,0))),T55,T55*(1+VLOOKUP($A56,#REF!,20,0))),"")</f>
        <v/>
      </c>
      <c r="U56" s="141">
        <f>IF(VLOOKUP(U$1,Graphique!$B:$C,2,0),IF(ISERROR(U55*(1+VLOOKUP($A56,#REF!,21,0))),U55,U55*(1+VLOOKUP($A56,#REF!,21,0))),"")</f>
        <v/>
      </c>
      <c r="V56" s="141">
        <f>IF(VLOOKUP(V$1,Graphique!$B:$C,2,0),IF(ISERROR(V55*(1+VLOOKUP($A56,#REF!,22,0))),V55,V55*(1+VLOOKUP($A56,#REF!,22,0))),"")</f>
        <v/>
      </c>
      <c r="W56" s="141">
        <f>IF(VLOOKUP(W$1,Graphique!$B:$C,2,0),IF(ISERROR(W55*(1+VLOOKUP($A56,#REF!,23,0))),W55,W55*(1+VLOOKUP($A56,#REF!,23,0))),"")</f>
        <v/>
      </c>
      <c r="X56" s="141">
        <f>IF(VLOOKUP(X$1,Graphique!$B:$C,2,0),IF(ISERROR(X55*(1+VLOOKUP($A56,#REF!,24,0))),X55,X55*(1+VLOOKUP($A56,#REF!,24,0))),"")</f>
        <v/>
      </c>
      <c r="Y56" s="141">
        <f>IF(VLOOKUP(Y$1,Graphique!$B:$C,2,0),IF(ISERROR(Y55*(1+VLOOKUP($A56,#REF!,25,0))),Y55,Y55*(1+VLOOKUP($A56,#REF!,25,0))),"")</f>
        <v/>
      </c>
      <c r="Z56" s="141">
        <f>IF(VLOOKUP(Z$1,Graphique!$B:$C,2,0),IF(ISERROR(Z55*(1+VLOOKUP($A56,#REF!,26,0))),Z55,Z55*(1+VLOOKUP($A56,#REF!,26,0))),"")</f>
        <v/>
      </c>
      <c r="AA56" s="141">
        <f>IF(VLOOKUP(AA$1,Graphique!$B:$C,2,0),IF(ISERROR(AA55*(1+VLOOKUP($A56,#REF!,27,0))),AA55,AA55*(1+VLOOKUP($A56,#REF!,27,0))),"")</f>
        <v/>
      </c>
      <c r="AB56" s="141">
        <f>IF(VLOOKUP(AB$1,Graphique!$B:$C,2,0),IF(ISERROR(AB55*(1+VLOOKUP($A56,#REF!,28,0))),AB55,AB55*(1+VLOOKUP($A56,#REF!,28,0))),"")</f>
        <v/>
      </c>
      <c r="AC56" s="141">
        <f>IF(VLOOKUP(AC$1,Graphique!$B:$C,2,0),IF(ISERROR(AC55*(1+VLOOKUP($A56,#REF!,29,0))),AC55,AC55*(1+VLOOKUP($A56,#REF!,29,0))),"")</f>
        <v/>
      </c>
      <c r="AD56" s="141">
        <f>IF(VLOOKUP(AD$1,Graphique!$B:$C,2,0),IF(ISERROR(AD55*(1+VLOOKUP($A56,#REF!,30,0))),AD55,AD55*(1+VLOOKUP($A56,#REF!,30,0))),"")</f>
        <v/>
      </c>
      <c r="AE56" s="141">
        <f>IF(VLOOKUP(AE$1,Graphique!$B:$C,2,0),IF(ISERROR(AE55*(1+VLOOKUP($A56,#REF!,31,0))),AE55,AE55*(1+VLOOKUP($A56,#REF!,31,0))),"")</f>
        <v/>
      </c>
      <c r="AF56" s="141">
        <f>IF(VLOOKUP(AF$1,Graphique!$B:$C,2,0),IF(ISERROR(AF55*(1+VLOOKUP($A56,#REF!,32,0))),AF55,AF55*(1+VLOOKUP($A56,#REF!,32,0))),"")</f>
        <v/>
      </c>
    </row>
    <row r="57" ht="13" customHeight="1" s="74">
      <c r="A57" s="135">
        <f>IF(DATE(YEAR(A56),MONTH(A56)+2,)&gt;PerformancesGlissantes!$C$2,PerformancesGlissantes!$C$2,DATE(YEAR(A56),MONTH(A56)+2,))</f>
        <v/>
      </c>
      <c r="B57" s="141">
        <f>IF(VLOOKUP(B$1,Graphique!$B:$C,2,0),IF(ISERROR(B56*(1+VLOOKUP($A57,#REF!,2,0))),B56,B56*(1+VLOOKUP($A57,#REF!,2,0))),"")</f>
        <v/>
      </c>
      <c r="C57" s="141">
        <f>IF(VLOOKUP(C$1,Graphique!$B:$C,2,0),IF(ISERROR(C56*(1+VLOOKUP($A57,#REF!,3,0))),C56,C56*(1+VLOOKUP($A57,#REF!,3,0))),"")</f>
        <v/>
      </c>
      <c r="D57" s="141">
        <f>IF(VLOOKUP(D$1,Graphique!$B:$C,2,0),IF(ISERROR(D56*(1+VLOOKUP($A57,#REF!,4,0))),D56,D56*(1+VLOOKUP($A57,#REF!,4,0))),"")</f>
        <v/>
      </c>
      <c r="E57" s="141">
        <f>IF(VLOOKUP(E$1,Graphique!$B:$C,2,0),IF(ISERROR(E56*(1+VLOOKUP($A57,#REF!,5,0))),E56,E56*(1+VLOOKUP($A57,#REF!,5,0))),"")</f>
        <v/>
      </c>
      <c r="F57" s="141">
        <f>IF(VLOOKUP(F$1,Graphique!$B:$C,2,0),IF(ISERROR(F56*(1+VLOOKUP($A57,#REF!,6,0))),F56,F56*(1+VLOOKUP($A57,#REF!,6,0))),"")</f>
        <v/>
      </c>
      <c r="G57" s="141">
        <f>IF(VLOOKUP(G$1,Graphique!$B:$C,2,0),IF(ISERROR(G56*(1+VLOOKUP($A57,#REF!,7,0))),G56,G56*(1+VLOOKUP($A57,#REF!,7,0))),"")</f>
        <v/>
      </c>
      <c r="H57" s="141">
        <f>IF(VLOOKUP(H$1,Graphique!$B:$C,2,0),IF(ISERROR(H56*(1+VLOOKUP($A57,#REF!,8,0))),H56,H56*(1+VLOOKUP($A57,#REF!,8,0))),"")</f>
        <v/>
      </c>
      <c r="I57" s="141">
        <f>IF(VLOOKUP(I$1,Graphique!$B:$C,2,0),IF(ISERROR(I56*(1+VLOOKUP($A57,#REF!,9,0))),I56,I56*(1+VLOOKUP($A57,#REF!,9,0))),"")</f>
        <v/>
      </c>
      <c r="J57" s="141">
        <f>IF(VLOOKUP(J$1,Graphique!$B:$C,2,0),IF(ISERROR(J56*(1+VLOOKUP($A57,#REF!,10,0))),J56,J56*(1+VLOOKUP($A57,#REF!,10,0))),"")</f>
        <v/>
      </c>
      <c r="K57" s="141">
        <f>IF(VLOOKUP(K$1,Graphique!$B:$C,2,0),IF(ISERROR(K56*(1+VLOOKUP($A57,#REF!,11,0))),K56,K56*(1+VLOOKUP($A57,#REF!,11,0))),"")</f>
        <v/>
      </c>
      <c r="L57" s="141">
        <f>IF(VLOOKUP(L$1,Graphique!$B:$C,2,0),IF(ISERROR(L56*(1+VLOOKUP($A57,#REF!,12,0))),L56,L56*(1+VLOOKUP($A57,#REF!,12,0))),"")</f>
        <v/>
      </c>
      <c r="M57" s="141">
        <f>IF(VLOOKUP(M$1,Graphique!$B:$C,2,0),IF(ISERROR(M56*(1+VLOOKUP($A57,#REF!,13,0))),M56,M56*(1+VLOOKUP($A57,#REF!,13,0))),"")</f>
        <v/>
      </c>
      <c r="N57" s="141">
        <f>IF(VLOOKUP(N$1,Graphique!$B:$C,2,0),IF(ISERROR(N56*(1+VLOOKUP($A57,#REF!,14,0))),N56,N56*(1+VLOOKUP($A57,#REF!,14,0))),"")</f>
        <v/>
      </c>
      <c r="O57" s="141">
        <f>IF(VLOOKUP(O$1,Graphique!$B:$C,2,0),IF(ISERROR(O56*(1+VLOOKUP($A57,#REF!,15,0))),O56,O56*(1+VLOOKUP($A57,#REF!,15,0))),"")</f>
        <v/>
      </c>
      <c r="P57" s="141">
        <f>IF(VLOOKUP(P$1,Graphique!$B:$C,2,0),IF(ISERROR(P56*(1+VLOOKUP($A57,#REF!,16,0))),P56,P56*(1+VLOOKUP($A57,#REF!,16,0))),"")</f>
        <v/>
      </c>
      <c r="Q57" s="141">
        <f>IF(VLOOKUP(Q$1,Graphique!$B:$C,2,0),IF(ISERROR(Q56*(1+VLOOKUP($A57,#REF!,17,0))),Q56,Q56*(1+VLOOKUP($A57,#REF!,17,0))),"")</f>
        <v/>
      </c>
      <c r="R57" s="141">
        <f>IF(VLOOKUP(R$1,Graphique!$B:$C,2,0),IF(ISERROR(R56*(1+VLOOKUP($A57,#REF!,18,0))),R56,R56*(1+VLOOKUP($A57,#REF!,18,0))),"")</f>
        <v/>
      </c>
      <c r="S57" s="141">
        <f>IF(VLOOKUP(S$1,Graphique!$B:$C,2,0),IF(ISERROR(S56*(1+VLOOKUP($A57,#REF!,19,0))),S56,S56*(1+VLOOKUP($A57,#REF!,19,0))),"")</f>
        <v/>
      </c>
      <c r="T57" s="141">
        <f>IF(VLOOKUP(T$1,Graphique!$B:$C,2,0),IF(ISERROR(T56*(1+VLOOKUP($A57,#REF!,20,0))),T56,T56*(1+VLOOKUP($A57,#REF!,20,0))),"")</f>
        <v/>
      </c>
      <c r="U57" s="141">
        <f>IF(VLOOKUP(U$1,Graphique!$B:$C,2,0),IF(ISERROR(U56*(1+VLOOKUP($A57,#REF!,21,0))),U56,U56*(1+VLOOKUP($A57,#REF!,21,0))),"")</f>
        <v/>
      </c>
      <c r="V57" s="141">
        <f>IF(VLOOKUP(V$1,Graphique!$B:$C,2,0),IF(ISERROR(V56*(1+VLOOKUP($A57,#REF!,22,0))),V56,V56*(1+VLOOKUP($A57,#REF!,22,0))),"")</f>
        <v/>
      </c>
      <c r="W57" s="141">
        <f>IF(VLOOKUP(W$1,Graphique!$B:$C,2,0),IF(ISERROR(W56*(1+VLOOKUP($A57,#REF!,23,0))),W56,W56*(1+VLOOKUP($A57,#REF!,23,0))),"")</f>
        <v/>
      </c>
      <c r="X57" s="141">
        <f>IF(VLOOKUP(X$1,Graphique!$B:$C,2,0),IF(ISERROR(X56*(1+VLOOKUP($A57,#REF!,24,0))),X56,X56*(1+VLOOKUP($A57,#REF!,24,0))),"")</f>
        <v/>
      </c>
      <c r="Y57" s="141">
        <f>IF(VLOOKUP(Y$1,Graphique!$B:$C,2,0),IF(ISERROR(Y56*(1+VLOOKUP($A57,#REF!,25,0))),Y56,Y56*(1+VLOOKUP($A57,#REF!,25,0))),"")</f>
        <v/>
      </c>
      <c r="Z57" s="141">
        <f>IF(VLOOKUP(Z$1,Graphique!$B:$C,2,0),IF(ISERROR(Z56*(1+VLOOKUP($A57,#REF!,26,0))),Z56,Z56*(1+VLOOKUP($A57,#REF!,26,0))),"")</f>
        <v/>
      </c>
      <c r="AA57" s="141">
        <f>IF(VLOOKUP(AA$1,Graphique!$B:$C,2,0),IF(ISERROR(AA56*(1+VLOOKUP($A57,#REF!,27,0))),AA56,AA56*(1+VLOOKUP($A57,#REF!,27,0))),"")</f>
        <v/>
      </c>
      <c r="AB57" s="141">
        <f>IF(VLOOKUP(AB$1,Graphique!$B:$C,2,0),IF(ISERROR(AB56*(1+VLOOKUP($A57,#REF!,28,0))),AB56,AB56*(1+VLOOKUP($A57,#REF!,28,0))),"")</f>
        <v/>
      </c>
      <c r="AC57" s="141">
        <f>IF(VLOOKUP(AC$1,Graphique!$B:$C,2,0),IF(ISERROR(AC56*(1+VLOOKUP($A57,#REF!,29,0))),AC56,AC56*(1+VLOOKUP($A57,#REF!,29,0))),"")</f>
        <v/>
      </c>
      <c r="AD57" s="141">
        <f>IF(VLOOKUP(AD$1,Graphique!$B:$C,2,0),IF(ISERROR(AD56*(1+VLOOKUP($A57,#REF!,30,0))),AD56,AD56*(1+VLOOKUP($A57,#REF!,30,0))),"")</f>
        <v/>
      </c>
      <c r="AE57" s="141">
        <f>IF(VLOOKUP(AE$1,Graphique!$B:$C,2,0),IF(ISERROR(AE56*(1+VLOOKUP($A57,#REF!,31,0))),AE56,AE56*(1+VLOOKUP($A57,#REF!,31,0))),"")</f>
        <v/>
      </c>
      <c r="AF57" s="141">
        <f>IF(VLOOKUP(AF$1,Graphique!$B:$C,2,0),IF(ISERROR(AF56*(1+VLOOKUP($A57,#REF!,32,0))),AF56,AF56*(1+VLOOKUP($A57,#REF!,32,0))),"")</f>
        <v/>
      </c>
    </row>
    <row r="58" ht="13" customHeight="1" s="74">
      <c r="A58" s="135">
        <f>IF(DATE(YEAR(A57),MONTH(A57)+2,)&gt;PerformancesGlissantes!$C$2,PerformancesGlissantes!$C$2,DATE(YEAR(A57),MONTH(A57)+2,))</f>
        <v/>
      </c>
      <c r="B58" s="141">
        <f>IF(VLOOKUP(B$1,Graphique!$B:$C,2,0),IF(ISERROR(B57*(1+VLOOKUP($A58,#REF!,2,0))),B57,B57*(1+VLOOKUP($A58,#REF!,2,0))),"")</f>
        <v/>
      </c>
      <c r="C58" s="141">
        <f>IF(VLOOKUP(C$1,Graphique!$B:$C,2,0),IF(ISERROR(C57*(1+VLOOKUP($A58,#REF!,3,0))),C57,C57*(1+VLOOKUP($A58,#REF!,3,0))),"")</f>
        <v/>
      </c>
      <c r="D58" s="141">
        <f>IF(VLOOKUP(D$1,Graphique!$B:$C,2,0),IF(ISERROR(D57*(1+VLOOKUP($A58,#REF!,4,0))),D57,D57*(1+VLOOKUP($A58,#REF!,4,0))),"")</f>
        <v/>
      </c>
      <c r="E58" s="141">
        <f>IF(VLOOKUP(E$1,Graphique!$B:$C,2,0),IF(ISERROR(E57*(1+VLOOKUP($A58,#REF!,5,0))),E57,E57*(1+VLOOKUP($A58,#REF!,5,0))),"")</f>
        <v/>
      </c>
      <c r="F58" s="141">
        <f>IF(VLOOKUP(F$1,Graphique!$B:$C,2,0),IF(ISERROR(F57*(1+VLOOKUP($A58,#REF!,6,0))),F57,F57*(1+VLOOKUP($A58,#REF!,6,0))),"")</f>
        <v/>
      </c>
      <c r="G58" s="141">
        <f>IF(VLOOKUP(G$1,Graphique!$B:$C,2,0),IF(ISERROR(G57*(1+VLOOKUP($A58,#REF!,7,0))),G57,G57*(1+VLOOKUP($A58,#REF!,7,0))),"")</f>
        <v/>
      </c>
      <c r="H58" s="141">
        <f>IF(VLOOKUP(H$1,Graphique!$B:$C,2,0),IF(ISERROR(H57*(1+VLOOKUP($A58,#REF!,8,0))),H57,H57*(1+VLOOKUP($A58,#REF!,8,0))),"")</f>
        <v/>
      </c>
      <c r="I58" s="141">
        <f>IF(VLOOKUP(I$1,Graphique!$B:$C,2,0),IF(ISERROR(I57*(1+VLOOKUP($A58,#REF!,9,0))),I57,I57*(1+VLOOKUP($A58,#REF!,9,0))),"")</f>
        <v/>
      </c>
      <c r="J58" s="141">
        <f>IF(VLOOKUP(J$1,Graphique!$B:$C,2,0),IF(ISERROR(J57*(1+VLOOKUP($A58,#REF!,10,0))),J57,J57*(1+VLOOKUP($A58,#REF!,10,0))),"")</f>
        <v/>
      </c>
      <c r="K58" s="141">
        <f>IF(VLOOKUP(K$1,Graphique!$B:$C,2,0),IF(ISERROR(K57*(1+VLOOKUP($A58,#REF!,11,0))),K57,K57*(1+VLOOKUP($A58,#REF!,11,0))),"")</f>
        <v/>
      </c>
      <c r="L58" s="141">
        <f>IF(VLOOKUP(L$1,Graphique!$B:$C,2,0),IF(ISERROR(L57*(1+VLOOKUP($A58,#REF!,12,0))),L57,L57*(1+VLOOKUP($A58,#REF!,12,0))),"")</f>
        <v/>
      </c>
      <c r="M58" s="141">
        <f>IF(VLOOKUP(M$1,Graphique!$B:$C,2,0),IF(ISERROR(M57*(1+VLOOKUP($A58,#REF!,13,0))),M57,M57*(1+VLOOKUP($A58,#REF!,13,0))),"")</f>
        <v/>
      </c>
      <c r="N58" s="141">
        <f>IF(VLOOKUP(N$1,Graphique!$B:$C,2,0),IF(ISERROR(N57*(1+VLOOKUP($A58,#REF!,14,0))),N57,N57*(1+VLOOKUP($A58,#REF!,14,0))),"")</f>
        <v/>
      </c>
      <c r="O58" s="141">
        <f>IF(VLOOKUP(O$1,Graphique!$B:$C,2,0),IF(ISERROR(O57*(1+VLOOKUP($A58,#REF!,15,0))),O57,O57*(1+VLOOKUP($A58,#REF!,15,0))),"")</f>
        <v/>
      </c>
      <c r="P58" s="141">
        <f>IF(VLOOKUP(P$1,Graphique!$B:$C,2,0),IF(ISERROR(P57*(1+VLOOKUP($A58,#REF!,16,0))),P57,P57*(1+VLOOKUP($A58,#REF!,16,0))),"")</f>
        <v/>
      </c>
      <c r="Q58" s="141">
        <f>IF(VLOOKUP(Q$1,Graphique!$B:$C,2,0),IF(ISERROR(Q57*(1+VLOOKUP($A58,#REF!,17,0))),Q57,Q57*(1+VLOOKUP($A58,#REF!,17,0))),"")</f>
        <v/>
      </c>
      <c r="R58" s="141">
        <f>IF(VLOOKUP(R$1,Graphique!$B:$C,2,0),IF(ISERROR(R57*(1+VLOOKUP($A58,#REF!,18,0))),R57,R57*(1+VLOOKUP($A58,#REF!,18,0))),"")</f>
        <v/>
      </c>
      <c r="S58" s="141">
        <f>IF(VLOOKUP(S$1,Graphique!$B:$C,2,0),IF(ISERROR(S57*(1+VLOOKUP($A58,#REF!,19,0))),S57,S57*(1+VLOOKUP($A58,#REF!,19,0))),"")</f>
        <v/>
      </c>
      <c r="T58" s="141">
        <f>IF(VLOOKUP(T$1,Graphique!$B:$C,2,0),IF(ISERROR(T57*(1+VLOOKUP($A58,#REF!,20,0))),T57,T57*(1+VLOOKUP($A58,#REF!,20,0))),"")</f>
        <v/>
      </c>
      <c r="U58" s="141">
        <f>IF(VLOOKUP(U$1,Graphique!$B:$C,2,0),IF(ISERROR(U57*(1+VLOOKUP($A58,#REF!,21,0))),U57,U57*(1+VLOOKUP($A58,#REF!,21,0))),"")</f>
        <v/>
      </c>
      <c r="V58" s="141">
        <f>IF(VLOOKUP(V$1,Graphique!$B:$C,2,0),IF(ISERROR(V57*(1+VLOOKUP($A58,#REF!,22,0))),V57,V57*(1+VLOOKUP($A58,#REF!,22,0))),"")</f>
        <v/>
      </c>
      <c r="W58" s="141">
        <f>IF(VLOOKUP(W$1,Graphique!$B:$C,2,0),IF(ISERROR(W57*(1+VLOOKUP($A58,#REF!,23,0))),W57,W57*(1+VLOOKUP($A58,#REF!,23,0))),"")</f>
        <v/>
      </c>
      <c r="X58" s="141">
        <f>IF(VLOOKUP(X$1,Graphique!$B:$C,2,0),IF(ISERROR(X57*(1+VLOOKUP($A58,#REF!,24,0))),X57,X57*(1+VLOOKUP($A58,#REF!,24,0))),"")</f>
        <v/>
      </c>
      <c r="Y58" s="141">
        <f>IF(VLOOKUP(Y$1,Graphique!$B:$C,2,0),IF(ISERROR(Y57*(1+VLOOKUP($A58,#REF!,25,0))),Y57,Y57*(1+VLOOKUP($A58,#REF!,25,0))),"")</f>
        <v/>
      </c>
      <c r="Z58" s="141">
        <f>IF(VLOOKUP(Z$1,Graphique!$B:$C,2,0),IF(ISERROR(Z57*(1+VLOOKUP($A58,#REF!,26,0))),Z57,Z57*(1+VLOOKUP($A58,#REF!,26,0))),"")</f>
        <v/>
      </c>
      <c r="AA58" s="141">
        <f>IF(VLOOKUP(AA$1,Graphique!$B:$C,2,0),IF(ISERROR(AA57*(1+VLOOKUP($A58,#REF!,27,0))),AA57,AA57*(1+VLOOKUP($A58,#REF!,27,0))),"")</f>
        <v/>
      </c>
      <c r="AB58" s="141">
        <f>IF(VLOOKUP(AB$1,Graphique!$B:$C,2,0),IF(ISERROR(AB57*(1+VLOOKUP($A58,#REF!,28,0))),AB57,AB57*(1+VLOOKUP($A58,#REF!,28,0))),"")</f>
        <v/>
      </c>
      <c r="AC58" s="141">
        <f>IF(VLOOKUP(AC$1,Graphique!$B:$C,2,0),IF(ISERROR(AC57*(1+VLOOKUP($A58,#REF!,29,0))),AC57,AC57*(1+VLOOKUP($A58,#REF!,29,0))),"")</f>
        <v/>
      </c>
      <c r="AD58" s="141">
        <f>IF(VLOOKUP(AD$1,Graphique!$B:$C,2,0),IF(ISERROR(AD57*(1+VLOOKUP($A58,#REF!,30,0))),AD57,AD57*(1+VLOOKUP($A58,#REF!,30,0))),"")</f>
        <v/>
      </c>
      <c r="AE58" s="141">
        <f>IF(VLOOKUP(AE$1,Graphique!$B:$C,2,0),IF(ISERROR(AE57*(1+VLOOKUP($A58,#REF!,31,0))),AE57,AE57*(1+VLOOKUP($A58,#REF!,31,0))),"")</f>
        <v/>
      </c>
      <c r="AF58" s="141">
        <f>IF(VLOOKUP(AF$1,Graphique!$B:$C,2,0),IF(ISERROR(AF57*(1+VLOOKUP($A58,#REF!,32,0))),AF57,AF57*(1+VLOOKUP($A58,#REF!,32,0))),"")</f>
        <v/>
      </c>
    </row>
    <row r="59" ht="13" customHeight="1" s="74">
      <c r="A59" s="135">
        <f>IF(DATE(YEAR(A58),MONTH(A58)+2,)&gt;PerformancesGlissantes!$C$2,PerformancesGlissantes!$C$2,DATE(YEAR(A58),MONTH(A58)+2,))</f>
        <v/>
      </c>
      <c r="B59" s="141">
        <f>IF(VLOOKUP(B$1,Graphique!$B:$C,2,0),IF(ISERROR(B58*(1+VLOOKUP($A59,#REF!,2,0))),B58,B58*(1+VLOOKUP($A59,#REF!,2,0))),"")</f>
        <v/>
      </c>
      <c r="C59" s="141">
        <f>IF(VLOOKUP(C$1,Graphique!$B:$C,2,0),IF(ISERROR(C58*(1+VLOOKUP($A59,#REF!,3,0))),C58,C58*(1+VLOOKUP($A59,#REF!,3,0))),"")</f>
        <v/>
      </c>
      <c r="D59" s="141">
        <f>IF(VLOOKUP(D$1,Graphique!$B:$C,2,0),IF(ISERROR(D58*(1+VLOOKUP($A59,#REF!,4,0))),D58,D58*(1+VLOOKUP($A59,#REF!,4,0))),"")</f>
        <v/>
      </c>
      <c r="E59" s="141">
        <f>IF(VLOOKUP(E$1,Graphique!$B:$C,2,0),IF(ISERROR(E58*(1+VLOOKUP($A59,#REF!,5,0))),E58,E58*(1+VLOOKUP($A59,#REF!,5,0))),"")</f>
        <v/>
      </c>
      <c r="F59" s="141">
        <f>IF(VLOOKUP(F$1,Graphique!$B:$C,2,0),IF(ISERROR(F58*(1+VLOOKUP($A59,#REF!,6,0))),F58,F58*(1+VLOOKUP($A59,#REF!,6,0))),"")</f>
        <v/>
      </c>
      <c r="G59" s="141">
        <f>IF(VLOOKUP(G$1,Graphique!$B:$C,2,0),IF(ISERROR(G58*(1+VLOOKUP($A59,#REF!,7,0))),G58,G58*(1+VLOOKUP($A59,#REF!,7,0))),"")</f>
        <v/>
      </c>
      <c r="H59" s="141">
        <f>IF(VLOOKUP(H$1,Graphique!$B:$C,2,0),IF(ISERROR(H58*(1+VLOOKUP($A59,#REF!,8,0))),H58,H58*(1+VLOOKUP($A59,#REF!,8,0))),"")</f>
        <v/>
      </c>
      <c r="I59" s="141">
        <f>IF(VLOOKUP(I$1,Graphique!$B:$C,2,0),IF(ISERROR(I58*(1+VLOOKUP($A59,#REF!,9,0))),I58,I58*(1+VLOOKUP($A59,#REF!,9,0))),"")</f>
        <v/>
      </c>
      <c r="J59" s="141">
        <f>IF(VLOOKUP(J$1,Graphique!$B:$C,2,0),IF(ISERROR(J58*(1+VLOOKUP($A59,#REF!,10,0))),J58,J58*(1+VLOOKUP($A59,#REF!,10,0))),"")</f>
        <v/>
      </c>
      <c r="K59" s="141">
        <f>IF(VLOOKUP(K$1,Graphique!$B:$C,2,0),IF(ISERROR(K58*(1+VLOOKUP($A59,#REF!,11,0))),K58,K58*(1+VLOOKUP($A59,#REF!,11,0))),"")</f>
        <v/>
      </c>
      <c r="L59" s="141">
        <f>IF(VLOOKUP(L$1,Graphique!$B:$C,2,0),IF(ISERROR(L58*(1+VLOOKUP($A59,#REF!,12,0))),L58,L58*(1+VLOOKUP($A59,#REF!,12,0))),"")</f>
        <v/>
      </c>
      <c r="M59" s="141">
        <f>IF(VLOOKUP(M$1,Graphique!$B:$C,2,0),IF(ISERROR(M58*(1+VLOOKUP($A59,#REF!,13,0))),M58,M58*(1+VLOOKUP($A59,#REF!,13,0))),"")</f>
        <v/>
      </c>
      <c r="N59" s="141">
        <f>IF(VLOOKUP(N$1,Graphique!$B:$C,2,0),IF(ISERROR(N58*(1+VLOOKUP($A59,#REF!,14,0))),N58,N58*(1+VLOOKUP($A59,#REF!,14,0))),"")</f>
        <v/>
      </c>
      <c r="O59" s="141">
        <f>IF(VLOOKUP(O$1,Graphique!$B:$C,2,0),IF(ISERROR(O58*(1+VLOOKUP($A59,#REF!,15,0))),O58,O58*(1+VLOOKUP($A59,#REF!,15,0))),"")</f>
        <v/>
      </c>
      <c r="P59" s="141">
        <f>IF(VLOOKUP(P$1,Graphique!$B:$C,2,0),IF(ISERROR(P58*(1+VLOOKUP($A59,#REF!,16,0))),P58,P58*(1+VLOOKUP($A59,#REF!,16,0))),"")</f>
        <v/>
      </c>
      <c r="Q59" s="141">
        <f>IF(VLOOKUP(Q$1,Graphique!$B:$C,2,0),IF(ISERROR(Q58*(1+VLOOKUP($A59,#REF!,17,0))),Q58,Q58*(1+VLOOKUP($A59,#REF!,17,0))),"")</f>
        <v/>
      </c>
      <c r="R59" s="141">
        <f>IF(VLOOKUP(R$1,Graphique!$B:$C,2,0),IF(ISERROR(R58*(1+VLOOKUP($A59,#REF!,18,0))),R58,R58*(1+VLOOKUP($A59,#REF!,18,0))),"")</f>
        <v/>
      </c>
      <c r="S59" s="141">
        <f>IF(VLOOKUP(S$1,Graphique!$B:$C,2,0),IF(ISERROR(S58*(1+VLOOKUP($A59,#REF!,19,0))),S58,S58*(1+VLOOKUP($A59,#REF!,19,0))),"")</f>
        <v/>
      </c>
      <c r="T59" s="141">
        <f>IF(VLOOKUP(T$1,Graphique!$B:$C,2,0),IF(ISERROR(T58*(1+VLOOKUP($A59,#REF!,20,0))),T58,T58*(1+VLOOKUP($A59,#REF!,20,0))),"")</f>
        <v/>
      </c>
      <c r="U59" s="141">
        <f>IF(VLOOKUP(U$1,Graphique!$B:$C,2,0),IF(ISERROR(U58*(1+VLOOKUP($A59,#REF!,21,0))),U58,U58*(1+VLOOKUP($A59,#REF!,21,0))),"")</f>
        <v/>
      </c>
      <c r="V59" s="141">
        <f>IF(VLOOKUP(V$1,Graphique!$B:$C,2,0),IF(ISERROR(V58*(1+VLOOKUP($A59,#REF!,22,0))),V58,V58*(1+VLOOKUP($A59,#REF!,22,0))),"")</f>
        <v/>
      </c>
      <c r="W59" s="141">
        <f>IF(VLOOKUP(W$1,Graphique!$B:$C,2,0),IF(ISERROR(W58*(1+VLOOKUP($A59,#REF!,23,0))),W58,W58*(1+VLOOKUP($A59,#REF!,23,0))),"")</f>
        <v/>
      </c>
      <c r="X59" s="141">
        <f>IF(VLOOKUP(X$1,Graphique!$B:$C,2,0),IF(ISERROR(X58*(1+VLOOKUP($A59,#REF!,24,0))),X58,X58*(1+VLOOKUP($A59,#REF!,24,0))),"")</f>
        <v/>
      </c>
      <c r="Y59" s="141">
        <f>IF(VLOOKUP(Y$1,Graphique!$B:$C,2,0),IF(ISERROR(Y58*(1+VLOOKUP($A59,#REF!,25,0))),Y58,Y58*(1+VLOOKUP($A59,#REF!,25,0))),"")</f>
        <v/>
      </c>
      <c r="Z59" s="141">
        <f>IF(VLOOKUP(Z$1,Graphique!$B:$C,2,0),IF(ISERROR(Z58*(1+VLOOKUP($A59,#REF!,26,0))),Z58,Z58*(1+VLOOKUP($A59,#REF!,26,0))),"")</f>
        <v/>
      </c>
      <c r="AA59" s="141">
        <f>IF(VLOOKUP(AA$1,Graphique!$B:$C,2,0),IF(ISERROR(AA58*(1+VLOOKUP($A59,#REF!,27,0))),AA58,AA58*(1+VLOOKUP($A59,#REF!,27,0))),"")</f>
        <v/>
      </c>
      <c r="AB59" s="141">
        <f>IF(VLOOKUP(AB$1,Graphique!$B:$C,2,0),IF(ISERROR(AB58*(1+VLOOKUP($A59,#REF!,28,0))),AB58,AB58*(1+VLOOKUP($A59,#REF!,28,0))),"")</f>
        <v/>
      </c>
      <c r="AC59" s="141">
        <f>IF(VLOOKUP(AC$1,Graphique!$B:$C,2,0),IF(ISERROR(AC58*(1+VLOOKUP($A59,#REF!,29,0))),AC58,AC58*(1+VLOOKUP($A59,#REF!,29,0))),"")</f>
        <v/>
      </c>
      <c r="AD59" s="141">
        <f>IF(VLOOKUP(AD$1,Graphique!$B:$C,2,0),IF(ISERROR(AD58*(1+VLOOKUP($A59,#REF!,30,0))),AD58,AD58*(1+VLOOKUP($A59,#REF!,30,0))),"")</f>
        <v/>
      </c>
      <c r="AE59" s="141">
        <f>IF(VLOOKUP(AE$1,Graphique!$B:$C,2,0),IF(ISERROR(AE58*(1+VLOOKUP($A59,#REF!,31,0))),AE58,AE58*(1+VLOOKUP($A59,#REF!,31,0))),"")</f>
        <v/>
      </c>
      <c r="AF59" s="141">
        <f>IF(VLOOKUP(AF$1,Graphique!$B:$C,2,0),IF(ISERROR(AF58*(1+VLOOKUP($A59,#REF!,32,0))),AF58,AF58*(1+VLOOKUP($A59,#REF!,32,0))),"")</f>
        <v/>
      </c>
    </row>
    <row r="60" ht="13" customHeight="1" s="74">
      <c r="A60" s="135">
        <f>IF(DATE(YEAR(A59),MONTH(A59)+2,)&gt;PerformancesGlissantes!$C$2,PerformancesGlissantes!$C$2,DATE(YEAR(A59),MONTH(A59)+2,))</f>
        <v/>
      </c>
      <c r="B60" s="141">
        <f>IF(VLOOKUP(B$1,Graphique!$B:$C,2,0),IF(ISERROR(B59*(1+VLOOKUP($A60,#REF!,2,0))),B59,B59*(1+VLOOKUP($A60,#REF!,2,0))),"")</f>
        <v/>
      </c>
      <c r="C60" s="141">
        <f>IF(VLOOKUP(C$1,Graphique!$B:$C,2,0),IF(ISERROR(C59*(1+VLOOKUP($A60,#REF!,3,0))),C59,C59*(1+VLOOKUP($A60,#REF!,3,0))),"")</f>
        <v/>
      </c>
      <c r="D60" s="141">
        <f>IF(VLOOKUP(D$1,Graphique!$B:$C,2,0),IF(ISERROR(D59*(1+VLOOKUP($A60,#REF!,4,0))),D59,D59*(1+VLOOKUP($A60,#REF!,4,0))),"")</f>
        <v/>
      </c>
      <c r="E60" s="141">
        <f>IF(VLOOKUP(E$1,Graphique!$B:$C,2,0),IF(ISERROR(E59*(1+VLOOKUP($A60,#REF!,5,0))),E59,E59*(1+VLOOKUP($A60,#REF!,5,0))),"")</f>
        <v/>
      </c>
      <c r="F60" s="141">
        <f>IF(VLOOKUP(F$1,Graphique!$B:$C,2,0),IF(ISERROR(F59*(1+VLOOKUP($A60,#REF!,6,0))),F59,F59*(1+VLOOKUP($A60,#REF!,6,0))),"")</f>
        <v/>
      </c>
      <c r="G60" s="141">
        <f>IF(VLOOKUP(G$1,Graphique!$B:$C,2,0),IF(ISERROR(G59*(1+VLOOKUP($A60,#REF!,7,0))),G59,G59*(1+VLOOKUP($A60,#REF!,7,0))),"")</f>
        <v/>
      </c>
      <c r="H60" s="141">
        <f>IF(VLOOKUP(H$1,Graphique!$B:$C,2,0),IF(ISERROR(H59*(1+VLOOKUP($A60,#REF!,8,0))),H59,H59*(1+VLOOKUP($A60,#REF!,8,0))),"")</f>
        <v/>
      </c>
      <c r="I60" s="141">
        <f>IF(VLOOKUP(I$1,Graphique!$B:$C,2,0),IF(ISERROR(I59*(1+VLOOKUP($A60,#REF!,9,0))),I59,I59*(1+VLOOKUP($A60,#REF!,9,0))),"")</f>
        <v/>
      </c>
      <c r="J60" s="141">
        <f>IF(VLOOKUP(J$1,Graphique!$B:$C,2,0),IF(ISERROR(J59*(1+VLOOKUP($A60,#REF!,10,0))),J59,J59*(1+VLOOKUP($A60,#REF!,10,0))),"")</f>
        <v/>
      </c>
      <c r="K60" s="141">
        <f>IF(VLOOKUP(K$1,Graphique!$B:$C,2,0),IF(ISERROR(K59*(1+VLOOKUP($A60,#REF!,11,0))),K59,K59*(1+VLOOKUP($A60,#REF!,11,0))),"")</f>
        <v/>
      </c>
      <c r="L60" s="141">
        <f>IF(VLOOKUP(L$1,Graphique!$B:$C,2,0),IF(ISERROR(L59*(1+VLOOKUP($A60,#REF!,12,0))),L59,L59*(1+VLOOKUP($A60,#REF!,12,0))),"")</f>
        <v/>
      </c>
      <c r="M60" s="141">
        <f>IF(VLOOKUP(M$1,Graphique!$B:$C,2,0),IF(ISERROR(M59*(1+VLOOKUP($A60,#REF!,13,0))),M59,M59*(1+VLOOKUP($A60,#REF!,13,0))),"")</f>
        <v/>
      </c>
      <c r="N60" s="141">
        <f>IF(VLOOKUP(N$1,Graphique!$B:$C,2,0),IF(ISERROR(N59*(1+VLOOKUP($A60,#REF!,14,0))),N59,N59*(1+VLOOKUP($A60,#REF!,14,0))),"")</f>
        <v/>
      </c>
      <c r="O60" s="141">
        <f>IF(VLOOKUP(O$1,Graphique!$B:$C,2,0),IF(ISERROR(O59*(1+VLOOKUP($A60,#REF!,15,0))),O59,O59*(1+VLOOKUP($A60,#REF!,15,0))),"")</f>
        <v/>
      </c>
      <c r="P60" s="141">
        <f>IF(VLOOKUP(P$1,Graphique!$B:$C,2,0),IF(ISERROR(P59*(1+VLOOKUP($A60,#REF!,16,0))),P59,P59*(1+VLOOKUP($A60,#REF!,16,0))),"")</f>
        <v/>
      </c>
      <c r="Q60" s="141">
        <f>IF(VLOOKUP(Q$1,Graphique!$B:$C,2,0),IF(ISERROR(Q59*(1+VLOOKUP($A60,#REF!,17,0))),Q59,Q59*(1+VLOOKUP($A60,#REF!,17,0))),"")</f>
        <v/>
      </c>
      <c r="R60" s="141">
        <f>IF(VLOOKUP(R$1,Graphique!$B:$C,2,0),IF(ISERROR(R59*(1+VLOOKUP($A60,#REF!,18,0))),R59,R59*(1+VLOOKUP($A60,#REF!,18,0))),"")</f>
        <v/>
      </c>
      <c r="S60" s="141">
        <f>IF(VLOOKUP(S$1,Graphique!$B:$C,2,0),IF(ISERROR(S59*(1+VLOOKUP($A60,#REF!,19,0))),S59,S59*(1+VLOOKUP($A60,#REF!,19,0))),"")</f>
        <v/>
      </c>
      <c r="T60" s="141">
        <f>IF(VLOOKUP(T$1,Graphique!$B:$C,2,0),IF(ISERROR(T59*(1+VLOOKUP($A60,#REF!,20,0))),T59,T59*(1+VLOOKUP($A60,#REF!,20,0))),"")</f>
        <v/>
      </c>
      <c r="U60" s="141">
        <f>IF(VLOOKUP(U$1,Graphique!$B:$C,2,0),IF(ISERROR(U59*(1+VLOOKUP($A60,#REF!,21,0))),U59,U59*(1+VLOOKUP($A60,#REF!,21,0))),"")</f>
        <v/>
      </c>
      <c r="V60" s="141">
        <f>IF(VLOOKUP(V$1,Graphique!$B:$C,2,0),IF(ISERROR(V59*(1+VLOOKUP($A60,#REF!,22,0))),V59,V59*(1+VLOOKUP($A60,#REF!,22,0))),"")</f>
        <v/>
      </c>
      <c r="W60" s="141">
        <f>IF(VLOOKUP(W$1,Graphique!$B:$C,2,0),IF(ISERROR(W59*(1+VLOOKUP($A60,#REF!,23,0))),W59,W59*(1+VLOOKUP($A60,#REF!,23,0))),"")</f>
        <v/>
      </c>
      <c r="X60" s="141">
        <f>IF(VLOOKUP(X$1,Graphique!$B:$C,2,0),IF(ISERROR(X59*(1+VLOOKUP($A60,#REF!,24,0))),X59,X59*(1+VLOOKUP($A60,#REF!,24,0))),"")</f>
        <v/>
      </c>
      <c r="Y60" s="141">
        <f>IF(VLOOKUP(Y$1,Graphique!$B:$C,2,0),IF(ISERROR(Y59*(1+VLOOKUP($A60,#REF!,25,0))),Y59,Y59*(1+VLOOKUP($A60,#REF!,25,0))),"")</f>
        <v/>
      </c>
      <c r="Z60" s="141">
        <f>IF(VLOOKUP(Z$1,Graphique!$B:$C,2,0),IF(ISERROR(Z59*(1+VLOOKUP($A60,#REF!,26,0))),Z59,Z59*(1+VLOOKUP($A60,#REF!,26,0))),"")</f>
        <v/>
      </c>
      <c r="AA60" s="141">
        <f>IF(VLOOKUP(AA$1,Graphique!$B:$C,2,0),IF(ISERROR(AA59*(1+VLOOKUP($A60,#REF!,27,0))),AA59,AA59*(1+VLOOKUP($A60,#REF!,27,0))),"")</f>
        <v/>
      </c>
      <c r="AB60" s="141">
        <f>IF(VLOOKUP(AB$1,Graphique!$B:$C,2,0),IF(ISERROR(AB59*(1+VLOOKUP($A60,#REF!,28,0))),AB59,AB59*(1+VLOOKUP($A60,#REF!,28,0))),"")</f>
        <v/>
      </c>
      <c r="AC60" s="141">
        <f>IF(VLOOKUP(AC$1,Graphique!$B:$C,2,0),IF(ISERROR(AC59*(1+VLOOKUP($A60,#REF!,29,0))),AC59,AC59*(1+VLOOKUP($A60,#REF!,29,0))),"")</f>
        <v/>
      </c>
      <c r="AD60" s="141">
        <f>IF(VLOOKUP(AD$1,Graphique!$B:$C,2,0),IF(ISERROR(AD59*(1+VLOOKUP($A60,#REF!,30,0))),AD59,AD59*(1+VLOOKUP($A60,#REF!,30,0))),"")</f>
        <v/>
      </c>
      <c r="AE60" s="141">
        <f>IF(VLOOKUP(AE$1,Graphique!$B:$C,2,0),IF(ISERROR(AE59*(1+VLOOKUP($A60,#REF!,31,0))),AE59,AE59*(1+VLOOKUP($A60,#REF!,31,0))),"")</f>
        <v/>
      </c>
      <c r="AF60" s="141">
        <f>IF(VLOOKUP(AF$1,Graphique!$B:$C,2,0),IF(ISERROR(AF59*(1+VLOOKUP($A60,#REF!,32,0))),AF59,AF59*(1+VLOOKUP($A60,#REF!,32,0))),"")</f>
        <v/>
      </c>
    </row>
    <row r="61" ht="13" customHeight="1" s="74">
      <c r="A61" s="135">
        <f>IF(DATE(YEAR(A60),MONTH(A60)+2,)&gt;PerformancesGlissantes!$C$2,PerformancesGlissantes!$C$2,DATE(YEAR(A60),MONTH(A60)+2,))</f>
        <v/>
      </c>
      <c r="B61" s="141">
        <f>IF(VLOOKUP(B$1,Graphique!$B:$C,2,0),IF(ISERROR(B60*(1+VLOOKUP($A61,#REF!,2,0))),B60,B60*(1+VLOOKUP($A61,#REF!,2,0))),"")</f>
        <v/>
      </c>
      <c r="C61" s="141">
        <f>IF(VLOOKUP(C$1,Graphique!$B:$C,2,0),IF(ISERROR(C60*(1+VLOOKUP($A61,#REF!,3,0))),C60,C60*(1+VLOOKUP($A61,#REF!,3,0))),"")</f>
        <v/>
      </c>
      <c r="D61" s="141">
        <f>IF(VLOOKUP(D$1,Graphique!$B:$C,2,0),IF(ISERROR(D60*(1+VLOOKUP($A61,#REF!,4,0))),D60,D60*(1+VLOOKUP($A61,#REF!,4,0))),"")</f>
        <v/>
      </c>
      <c r="E61" s="141">
        <f>IF(VLOOKUP(E$1,Graphique!$B:$C,2,0),IF(ISERROR(E60*(1+VLOOKUP($A61,#REF!,5,0))),E60,E60*(1+VLOOKUP($A61,#REF!,5,0))),"")</f>
        <v/>
      </c>
      <c r="F61" s="141">
        <f>IF(VLOOKUP(F$1,Graphique!$B:$C,2,0),IF(ISERROR(F60*(1+VLOOKUP($A61,#REF!,6,0))),F60,F60*(1+VLOOKUP($A61,#REF!,6,0))),"")</f>
        <v/>
      </c>
      <c r="G61" s="141">
        <f>IF(VLOOKUP(G$1,Graphique!$B:$C,2,0),IF(ISERROR(G60*(1+VLOOKUP($A61,#REF!,7,0))),G60,G60*(1+VLOOKUP($A61,#REF!,7,0))),"")</f>
        <v/>
      </c>
      <c r="H61" s="141">
        <f>IF(VLOOKUP(H$1,Graphique!$B:$C,2,0),IF(ISERROR(H60*(1+VLOOKUP($A61,#REF!,8,0))),H60,H60*(1+VLOOKUP($A61,#REF!,8,0))),"")</f>
        <v/>
      </c>
      <c r="I61" s="141">
        <f>IF(VLOOKUP(I$1,Graphique!$B:$C,2,0),IF(ISERROR(I60*(1+VLOOKUP($A61,#REF!,9,0))),I60,I60*(1+VLOOKUP($A61,#REF!,9,0))),"")</f>
        <v/>
      </c>
      <c r="J61" s="141">
        <f>IF(VLOOKUP(J$1,Graphique!$B:$C,2,0),IF(ISERROR(J60*(1+VLOOKUP($A61,#REF!,10,0))),J60,J60*(1+VLOOKUP($A61,#REF!,10,0))),"")</f>
        <v/>
      </c>
      <c r="K61" s="141">
        <f>IF(VLOOKUP(K$1,Graphique!$B:$C,2,0),IF(ISERROR(K60*(1+VLOOKUP($A61,#REF!,11,0))),K60,K60*(1+VLOOKUP($A61,#REF!,11,0))),"")</f>
        <v/>
      </c>
      <c r="L61" s="141">
        <f>IF(VLOOKUP(L$1,Graphique!$B:$C,2,0),IF(ISERROR(L60*(1+VLOOKUP($A61,#REF!,12,0))),L60,L60*(1+VLOOKUP($A61,#REF!,12,0))),"")</f>
        <v/>
      </c>
      <c r="M61" s="141">
        <f>IF(VLOOKUP(M$1,Graphique!$B:$C,2,0),IF(ISERROR(M60*(1+VLOOKUP($A61,#REF!,13,0))),M60,M60*(1+VLOOKUP($A61,#REF!,13,0))),"")</f>
        <v/>
      </c>
      <c r="N61" s="141">
        <f>IF(VLOOKUP(N$1,Graphique!$B:$C,2,0),IF(ISERROR(N60*(1+VLOOKUP($A61,#REF!,14,0))),N60,N60*(1+VLOOKUP($A61,#REF!,14,0))),"")</f>
        <v/>
      </c>
      <c r="O61" s="141">
        <f>IF(VLOOKUP(O$1,Graphique!$B:$C,2,0),IF(ISERROR(O60*(1+VLOOKUP($A61,#REF!,15,0))),O60,O60*(1+VLOOKUP($A61,#REF!,15,0))),"")</f>
        <v/>
      </c>
      <c r="P61" s="141">
        <f>IF(VLOOKUP(P$1,Graphique!$B:$C,2,0),IF(ISERROR(P60*(1+VLOOKUP($A61,#REF!,16,0))),P60,P60*(1+VLOOKUP($A61,#REF!,16,0))),"")</f>
        <v/>
      </c>
      <c r="Q61" s="141">
        <f>IF(VLOOKUP(Q$1,Graphique!$B:$C,2,0),IF(ISERROR(Q60*(1+VLOOKUP($A61,#REF!,17,0))),Q60,Q60*(1+VLOOKUP($A61,#REF!,17,0))),"")</f>
        <v/>
      </c>
      <c r="R61" s="141">
        <f>IF(VLOOKUP(R$1,Graphique!$B:$C,2,0),IF(ISERROR(R60*(1+VLOOKUP($A61,#REF!,18,0))),R60,R60*(1+VLOOKUP($A61,#REF!,18,0))),"")</f>
        <v/>
      </c>
      <c r="S61" s="141">
        <f>IF(VLOOKUP(S$1,Graphique!$B:$C,2,0),IF(ISERROR(S60*(1+VLOOKUP($A61,#REF!,19,0))),S60,S60*(1+VLOOKUP($A61,#REF!,19,0))),"")</f>
        <v/>
      </c>
      <c r="T61" s="141">
        <f>IF(VLOOKUP(T$1,Graphique!$B:$C,2,0),IF(ISERROR(T60*(1+VLOOKUP($A61,#REF!,20,0))),T60,T60*(1+VLOOKUP($A61,#REF!,20,0))),"")</f>
        <v/>
      </c>
      <c r="U61" s="141">
        <f>IF(VLOOKUP(U$1,Graphique!$B:$C,2,0),IF(ISERROR(U60*(1+VLOOKUP($A61,#REF!,21,0))),U60,U60*(1+VLOOKUP($A61,#REF!,21,0))),"")</f>
        <v/>
      </c>
      <c r="V61" s="141">
        <f>IF(VLOOKUP(V$1,Graphique!$B:$C,2,0),IF(ISERROR(V60*(1+VLOOKUP($A61,#REF!,22,0))),V60,V60*(1+VLOOKUP($A61,#REF!,22,0))),"")</f>
        <v/>
      </c>
      <c r="W61" s="141">
        <f>IF(VLOOKUP(W$1,Graphique!$B:$C,2,0),IF(ISERROR(W60*(1+VLOOKUP($A61,#REF!,23,0))),W60,W60*(1+VLOOKUP($A61,#REF!,23,0))),"")</f>
        <v/>
      </c>
      <c r="X61" s="141">
        <f>IF(VLOOKUP(X$1,Graphique!$B:$C,2,0),IF(ISERROR(X60*(1+VLOOKUP($A61,#REF!,24,0))),X60,X60*(1+VLOOKUP($A61,#REF!,24,0))),"")</f>
        <v/>
      </c>
      <c r="Y61" s="141">
        <f>IF(VLOOKUP(Y$1,Graphique!$B:$C,2,0),IF(ISERROR(Y60*(1+VLOOKUP($A61,#REF!,25,0))),Y60,Y60*(1+VLOOKUP($A61,#REF!,25,0))),"")</f>
        <v/>
      </c>
      <c r="Z61" s="141">
        <f>IF(VLOOKUP(Z$1,Graphique!$B:$C,2,0),IF(ISERROR(Z60*(1+VLOOKUP($A61,#REF!,26,0))),Z60,Z60*(1+VLOOKUP($A61,#REF!,26,0))),"")</f>
        <v/>
      </c>
      <c r="AA61" s="141">
        <f>IF(VLOOKUP(AA$1,Graphique!$B:$C,2,0),IF(ISERROR(AA60*(1+VLOOKUP($A61,#REF!,27,0))),AA60,AA60*(1+VLOOKUP($A61,#REF!,27,0))),"")</f>
        <v/>
      </c>
      <c r="AB61" s="141">
        <f>IF(VLOOKUP(AB$1,Graphique!$B:$C,2,0),IF(ISERROR(AB60*(1+VLOOKUP($A61,#REF!,28,0))),AB60,AB60*(1+VLOOKUP($A61,#REF!,28,0))),"")</f>
        <v/>
      </c>
      <c r="AC61" s="141">
        <f>IF(VLOOKUP(AC$1,Graphique!$B:$C,2,0),IF(ISERROR(AC60*(1+VLOOKUP($A61,#REF!,29,0))),AC60,AC60*(1+VLOOKUP($A61,#REF!,29,0))),"")</f>
        <v/>
      </c>
      <c r="AD61" s="141">
        <f>IF(VLOOKUP(AD$1,Graphique!$B:$C,2,0),IF(ISERROR(AD60*(1+VLOOKUP($A61,#REF!,30,0))),AD60,AD60*(1+VLOOKUP($A61,#REF!,30,0))),"")</f>
        <v/>
      </c>
      <c r="AE61" s="141">
        <f>IF(VLOOKUP(AE$1,Graphique!$B:$C,2,0),IF(ISERROR(AE60*(1+VLOOKUP($A61,#REF!,31,0))),AE60,AE60*(1+VLOOKUP($A61,#REF!,31,0))),"")</f>
        <v/>
      </c>
      <c r="AF61" s="141">
        <f>IF(VLOOKUP(AF$1,Graphique!$B:$C,2,0),IF(ISERROR(AF60*(1+VLOOKUP($A61,#REF!,32,0))),AF60,AF60*(1+VLOOKUP($A61,#REF!,32,0))),"")</f>
        <v/>
      </c>
    </row>
    <row r="62" ht="13" customHeight="1" s="74">
      <c r="A62" s="135">
        <f>IF(DATE(YEAR(A61),MONTH(A61)+2,)&gt;PerformancesGlissantes!$C$2,PerformancesGlissantes!$C$2,DATE(YEAR(A61),MONTH(A61)+2,))</f>
        <v/>
      </c>
      <c r="B62" s="141">
        <f>IF(VLOOKUP(B$1,Graphique!$B:$C,2,0),IF(ISERROR(B61*(1+VLOOKUP($A62,#REF!,2,0))),B61,B61*(1+VLOOKUP($A62,#REF!,2,0))),"")</f>
        <v/>
      </c>
      <c r="C62" s="141">
        <f>IF(VLOOKUP(C$1,Graphique!$B:$C,2,0),IF(ISERROR(C61*(1+VLOOKUP($A62,#REF!,3,0))),C61,C61*(1+VLOOKUP($A62,#REF!,3,0))),"")</f>
        <v/>
      </c>
      <c r="D62" s="141">
        <f>IF(VLOOKUP(D$1,Graphique!$B:$C,2,0),IF(ISERROR(D61*(1+VLOOKUP($A62,#REF!,4,0))),D61,D61*(1+VLOOKUP($A62,#REF!,4,0))),"")</f>
        <v/>
      </c>
      <c r="E62" s="141">
        <f>IF(VLOOKUP(E$1,Graphique!$B:$C,2,0),IF(ISERROR(E61*(1+VLOOKUP($A62,#REF!,5,0))),E61,E61*(1+VLOOKUP($A62,#REF!,5,0))),"")</f>
        <v/>
      </c>
      <c r="F62" s="141">
        <f>IF(VLOOKUP(F$1,Graphique!$B:$C,2,0),IF(ISERROR(F61*(1+VLOOKUP($A62,#REF!,6,0))),F61,F61*(1+VLOOKUP($A62,#REF!,6,0))),"")</f>
        <v/>
      </c>
      <c r="G62" s="141">
        <f>IF(VLOOKUP(G$1,Graphique!$B:$C,2,0),IF(ISERROR(G61*(1+VLOOKUP($A62,#REF!,7,0))),G61,G61*(1+VLOOKUP($A62,#REF!,7,0))),"")</f>
        <v/>
      </c>
      <c r="H62" s="141">
        <f>IF(VLOOKUP(H$1,Graphique!$B:$C,2,0),IF(ISERROR(H61*(1+VLOOKUP($A62,#REF!,8,0))),H61,H61*(1+VLOOKUP($A62,#REF!,8,0))),"")</f>
        <v/>
      </c>
      <c r="I62" s="141">
        <f>IF(VLOOKUP(I$1,Graphique!$B:$C,2,0),IF(ISERROR(I61*(1+VLOOKUP($A62,#REF!,9,0))),I61,I61*(1+VLOOKUP($A62,#REF!,9,0))),"")</f>
        <v/>
      </c>
      <c r="J62" s="141">
        <f>IF(VLOOKUP(J$1,Graphique!$B:$C,2,0),IF(ISERROR(J61*(1+VLOOKUP($A62,#REF!,10,0))),J61,J61*(1+VLOOKUP($A62,#REF!,10,0))),"")</f>
        <v/>
      </c>
      <c r="K62" s="141">
        <f>IF(VLOOKUP(K$1,Graphique!$B:$C,2,0),IF(ISERROR(K61*(1+VLOOKUP($A62,#REF!,11,0))),K61,K61*(1+VLOOKUP($A62,#REF!,11,0))),"")</f>
        <v/>
      </c>
      <c r="L62" s="141">
        <f>IF(VLOOKUP(L$1,Graphique!$B:$C,2,0),IF(ISERROR(L61*(1+VLOOKUP($A62,#REF!,12,0))),L61,L61*(1+VLOOKUP($A62,#REF!,12,0))),"")</f>
        <v/>
      </c>
      <c r="M62" s="141">
        <f>IF(VLOOKUP(M$1,Graphique!$B:$C,2,0),IF(ISERROR(M61*(1+VLOOKUP($A62,#REF!,13,0))),M61,M61*(1+VLOOKUP($A62,#REF!,13,0))),"")</f>
        <v/>
      </c>
      <c r="N62" s="141">
        <f>IF(VLOOKUP(N$1,Graphique!$B:$C,2,0),IF(ISERROR(N61*(1+VLOOKUP($A62,#REF!,14,0))),N61,N61*(1+VLOOKUP($A62,#REF!,14,0))),"")</f>
        <v/>
      </c>
      <c r="O62" s="141">
        <f>IF(VLOOKUP(O$1,Graphique!$B:$C,2,0),IF(ISERROR(O61*(1+VLOOKUP($A62,#REF!,15,0))),O61,O61*(1+VLOOKUP($A62,#REF!,15,0))),"")</f>
        <v/>
      </c>
      <c r="P62" s="141">
        <f>IF(VLOOKUP(P$1,Graphique!$B:$C,2,0),IF(ISERROR(P61*(1+VLOOKUP($A62,#REF!,16,0))),P61,P61*(1+VLOOKUP($A62,#REF!,16,0))),"")</f>
        <v/>
      </c>
      <c r="Q62" s="141">
        <f>IF(VLOOKUP(Q$1,Graphique!$B:$C,2,0),IF(ISERROR(Q61*(1+VLOOKUP($A62,#REF!,17,0))),Q61,Q61*(1+VLOOKUP($A62,#REF!,17,0))),"")</f>
        <v/>
      </c>
      <c r="R62" s="141">
        <f>IF(VLOOKUP(R$1,Graphique!$B:$C,2,0),IF(ISERROR(R61*(1+VLOOKUP($A62,#REF!,18,0))),R61,R61*(1+VLOOKUP($A62,#REF!,18,0))),"")</f>
        <v/>
      </c>
      <c r="S62" s="141">
        <f>IF(VLOOKUP(S$1,Graphique!$B:$C,2,0),IF(ISERROR(S61*(1+VLOOKUP($A62,#REF!,19,0))),S61,S61*(1+VLOOKUP($A62,#REF!,19,0))),"")</f>
        <v/>
      </c>
      <c r="T62" s="141">
        <f>IF(VLOOKUP(T$1,Graphique!$B:$C,2,0),IF(ISERROR(T61*(1+VLOOKUP($A62,#REF!,20,0))),T61,T61*(1+VLOOKUP($A62,#REF!,20,0))),"")</f>
        <v/>
      </c>
      <c r="U62" s="141">
        <f>IF(VLOOKUP(U$1,Graphique!$B:$C,2,0),IF(ISERROR(U61*(1+VLOOKUP($A62,#REF!,21,0))),U61,U61*(1+VLOOKUP($A62,#REF!,21,0))),"")</f>
        <v/>
      </c>
      <c r="V62" s="141">
        <f>IF(VLOOKUP(V$1,Graphique!$B:$C,2,0),IF(ISERROR(V61*(1+VLOOKUP($A62,#REF!,22,0))),V61,V61*(1+VLOOKUP($A62,#REF!,22,0))),"")</f>
        <v/>
      </c>
      <c r="W62" s="141">
        <f>IF(VLOOKUP(W$1,Graphique!$B:$C,2,0),IF(ISERROR(W61*(1+VLOOKUP($A62,#REF!,23,0))),W61,W61*(1+VLOOKUP($A62,#REF!,23,0))),"")</f>
        <v/>
      </c>
      <c r="X62" s="141">
        <f>IF(VLOOKUP(X$1,Graphique!$B:$C,2,0),IF(ISERROR(X61*(1+VLOOKUP($A62,#REF!,24,0))),X61,X61*(1+VLOOKUP($A62,#REF!,24,0))),"")</f>
        <v/>
      </c>
      <c r="Y62" s="141">
        <f>IF(VLOOKUP(Y$1,Graphique!$B:$C,2,0),IF(ISERROR(Y61*(1+VLOOKUP($A62,#REF!,25,0))),Y61,Y61*(1+VLOOKUP($A62,#REF!,25,0))),"")</f>
        <v/>
      </c>
      <c r="Z62" s="141">
        <f>IF(VLOOKUP(Z$1,Graphique!$B:$C,2,0),IF(ISERROR(Z61*(1+VLOOKUP($A62,#REF!,26,0))),Z61,Z61*(1+VLOOKUP($A62,#REF!,26,0))),"")</f>
        <v/>
      </c>
      <c r="AA62" s="141">
        <f>IF(VLOOKUP(AA$1,Graphique!$B:$C,2,0),IF(ISERROR(AA61*(1+VLOOKUP($A62,#REF!,27,0))),AA61,AA61*(1+VLOOKUP($A62,#REF!,27,0))),"")</f>
        <v/>
      </c>
      <c r="AB62" s="141">
        <f>IF(VLOOKUP(AB$1,Graphique!$B:$C,2,0),IF(ISERROR(AB61*(1+VLOOKUP($A62,#REF!,28,0))),AB61,AB61*(1+VLOOKUP($A62,#REF!,28,0))),"")</f>
        <v/>
      </c>
      <c r="AC62" s="141">
        <f>IF(VLOOKUP(AC$1,Graphique!$B:$C,2,0),IF(ISERROR(AC61*(1+VLOOKUP($A62,#REF!,29,0))),AC61,AC61*(1+VLOOKUP($A62,#REF!,29,0))),"")</f>
        <v/>
      </c>
      <c r="AD62" s="141">
        <f>IF(VLOOKUP(AD$1,Graphique!$B:$C,2,0),IF(ISERROR(AD61*(1+VLOOKUP($A62,#REF!,30,0))),AD61,AD61*(1+VLOOKUP($A62,#REF!,30,0))),"")</f>
        <v/>
      </c>
      <c r="AE62" s="141">
        <f>IF(VLOOKUP(AE$1,Graphique!$B:$C,2,0),IF(ISERROR(AE61*(1+VLOOKUP($A62,#REF!,31,0))),AE61,AE61*(1+VLOOKUP($A62,#REF!,31,0))),"")</f>
        <v/>
      </c>
      <c r="AF62" s="141">
        <f>IF(VLOOKUP(AF$1,Graphique!$B:$C,2,0),IF(ISERROR(AF61*(1+VLOOKUP($A62,#REF!,32,0))),AF61,AF61*(1+VLOOKUP($A62,#REF!,32,0))),"")</f>
        <v/>
      </c>
    </row>
    <row r="63" ht="13" customHeight="1" s="74">
      <c r="A63" s="135">
        <f>IF(DATE(YEAR(A62),MONTH(A62)+2,)&gt;PerformancesGlissantes!$C$2,PerformancesGlissantes!$C$2,DATE(YEAR(A62),MONTH(A62)+2,))</f>
        <v/>
      </c>
      <c r="B63" s="141">
        <f>IF(VLOOKUP(B$1,Graphique!$B:$C,2,0),IF(ISERROR(B62*(1+VLOOKUP($A63,#REF!,2,0))),B62,B62*(1+VLOOKUP($A63,#REF!,2,0))),"")</f>
        <v/>
      </c>
      <c r="C63" s="141">
        <f>IF(VLOOKUP(C$1,Graphique!$B:$C,2,0),IF(ISERROR(C62*(1+VLOOKUP($A63,#REF!,3,0))),C62,C62*(1+VLOOKUP($A63,#REF!,3,0))),"")</f>
        <v/>
      </c>
      <c r="D63" s="141">
        <f>IF(VLOOKUP(D$1,Graphique!$B:$C,2,0),IF(ISERROR(D62*(1+VLOOKUP($A63,#REF!,4,0))),D62,D62*(1+VLOOKUP($A63,#REF!,4,0))),"")</f>
        <v/>
      </c>
      <c r="E63" s="141">
        <f>IF(VLOOKUP(E$1,Graphique!$B:$C,2,0),IF(ISERROR(E62*(1+VLOOKUP($A63,#REF!,5,0))),E62,E62*(1+VLOOKUP($A63,#REF!,5,0))),"")</f>
        <v/>
      </c>
      <c r="F63" s="141">
        <f>IF(VLOOKUP(F$1,Graphique!$B:$C,2,0),IF(ISERROR(F62*(1+VLOOKUP($A63,#REF!,6,0))),F62,F62*(1+VLOOKUP($A63,#REF!,6,0))),"")</f>
        <v/>
      </c>
      <c r="G63" s="141">
        <f>IF(VLOOKUP(G$1,Graphique!$B:$C,2,0),IF(ISERROR(G62*(1+VLOOKUP($A63,#REF!,7,0))),G62,G62*(1+VLOOKUP($A63,#REF!,7,0))),"")</f>
        <v/>
      </c>
      <c r="H63" s="141">
        <f>IF(VLOOKUP(H$1,Graphique!$B:$C,2,0),IF(ISERROR(H62*(1+VLOOKUP($A63,#REF!,8,0))),H62,H62*(1+VLOOKUP($A63,#REF!,8,0))),"")</f>
        <v/>
      </c>
      <c r="I63" s="141">
        <f>IF(VLOOKUP(I$1,Graphique!$B:$C,2,0),IF(ISERROR(I62*(1+VLOOKUP($A63,#REF!,9,0))),I62,I62*(1+VLOOKUP($A63,#REF!,9,0))),"")</f>
        <v/>
      </c>
      <c r="J63" s="141">
        <f>IF(VLOOKUP(J$1,Graphique!$B:$C,2,0),IF(ISERROR(J62*(1+VLOOKUP($A63,#REF!,10,0))),J62,J62*(1+VLOOKUP($A63,#REF!,10,0))),"")</f>
        <v/>
      </c>
      <c r="K63" s="141">
        <f>IF(VLOOKUP(K$1,Graphique!$B:$C,2,0),IF(ISERROR(K62*(1+VLOOKUP($A63,#REF!,11,0))),K62,K62*(1+VLOOKUP($A63,#REF!,11,0))),"")</f>
        <v/>
      </c>
      <c r="L63" s="141">
        <f>IF(VLOOKUP(L$1,Graphique!$B:$C,2,0),IF(ISERROR(L62*(1+VLOOKUP($A63,#REF!,12,0))),L62,L62*(1+VLOOKUP($A63,#REF!,12,0))),"")</f>
        <v/>
      </c>
      <c r="M63" s="141">
        <f>IF(VLOOKUP(M$1,Graphique!$B:$C,2,0),IF(ISERROR(M62*(1+VLOOKUP($A63,#REF!,13,0))),M62,M62*(1+VLOOKUP($A63,#REF!,13,0))),"")</f>
        <v/>
      </c>
      <c r="N63" s="141">
        <f>IF(VLOOKUP(N$1,Graphique!$B:$C,2,0),IF(ISERROR(N62*(1+VLOOKUP($A63,#REF!,14,0))),N62,N62*(1+VLOOKUP($A63,#REF!,14,0))),"")</f>
        <v/>
      </c>
      <c r="O63" s="141">
        <f>IF(VLOOKUP(O$1,Graphique!$B:$C,2,0),IF(ISERROR(O62*(1+VLOOKUP($A63,#REF!,15,0))),O62,O62*(1+VLOOKUP($A63,#REF!,15,0))),"")</f>
        <v/>
      </c>
      <c r="P63" s="141">
        <f>IF(VLOOKUP(P$1,Graphique!$B:$C,2,0),IF(ISERROR(P62*(1+VLOOKUP($A63,#REF!,16,0))),P62,P62*(1+VLOOKUP($A63,#REF!,16,0))),"")</f>
        <v/>
      </c>
      <c r="Q63" s="141">
        <f>IF(VLOOKUP(Q$1,Graphique!$B:$C,2,0),IF(ISERROR(Q62*(1+VLOOKUP($A63,#REF!,17,0))),Q62,Q62*(1+VLOOKUP($A63,#REF!,17,0))),"")</f>
        <v/>
      </c>
      <c r="R63" s="141">
        <f>IF(VLOOKUP(R$1,Graphique!$B:$C,2,0),IF(ISERROR(R62*(1+VLOOKUP($A63,#REF!,18,0))),R62,R62*(1+VLOOKUP($A63,#REF!,18,0))),"")</f>
        <v/>
      </c>
      <c r="S63" s="141">
        <f>IF(VLOOKUP(S$1,Graphique!$B:$C,2,0),IF(ISERROR(S62*(1+VLOOKUP($A63,#REF!,19,0))),S62,S62*(1+VLOOKUP($A63,#REF!,19,0))),"")</f>
        <v/>
      </c>
      <c r="T63" s="141">
        <f>IF(VLOOKUP(T$1,Graphique!$B:$C,2,0),IF(ISERROR(T62*(1+VLOOKUP($A63,#REF!,20,0))),T62,T62*(1+VLOOKUP($A63,#REF!,20,0))),"")</f>
        <v/>
      </c>
      <c r="U63" s="141">
        <f>IF(VLOOKUP(U$1,Graphique!$B:$C,2,0),IF(ISERROR(U62*(1+VLOOKUP($A63,#REF!,21,0))),U62,U62*(1+VLOOKUP($A63,#REF!,21,0))),"")</f>
        <v/>
      </c>
      <c r="V63" s="141">
        <f>IF(VLOOKUP(V$1,Graphique!$B:$C,2,0),IF(ISERROR(V62*(1+VLOOKUP($A63,#REF!,22,0))),V62,V62*(1+VLOOKUP($A63,#REF!,22,0))),"")</f>
        <v/>
      </c>
      <c r="W63" s="141">
        <f>IF(VLOOKUP(W$1,Graphique!$B:$C,2,0),IF(ISERROR(W62*(1+VLOOKUP($A63,#REF!,23,0))),W62,W62*(1+VLOOKUP($A63,#REF!,23,0))),"")</f>
        <v/>
      </c>
      <c r="X63" s="141">
        <f>IF(VLOOKUP(X$1,Graphique!$B:$C,2,0),IF(ISERROR(X62*(1+VLOOKUP($A63,#REF!,24,0))),X62,X62*(1+VLOOKUP($A63,#REF!,24,0))),"")</f>
        <v/>
      </c>
      <c r="Y63" s="141">
        <f>IF(VLOOKUP(Y$1,Graphique!$B:$C,2,0),IF(ISERROR(Y62*(1+VLOOKUP($A63,#REF!,25,0))),Y62,Y62*(1+VLOOKUP($A63,#REF!,25,0))),"")</f>
        <v/>
      </c>
      <c r="Z63" s="141">
        <f>IF(VLOOKUP(Z$1,Graphique!$B:$C,2,0),IF(ISERROR(Z62*(1+VLOOKUP($A63,#REF!,26,0))),Z62,Z62*(1+VLOOKUP($A63,#REF!,26,0))),"")</f>
        <v/>
      </c>
      <c r="AA63" s="141">
        <f>IF(VLOOKUP(AA$1,Graphique!$B:$C,2,0),IF(ISERROR(AA62*(1+VLOOKUP($A63,#REF!,27,0))),AA62,AA62*(1+VLOOKUP($A63,#REF!,27,0))),"")</f>
        <v/>
      </c>
      <c r="AB63" s="141">
        <f>IF(VLOOKUP(AB$1,Graphique!$B:$C,2,0),IF(ISERROR(AB62*(1+VLOOKUP($A63,#REF!,28,0))),AB62,AB62*(1+VLOOKUP($A63,#REF!,28,0))),"")</f>
        <v/>
      </c>
      <c r="AC63" s="141">
        <f>IF(VLOOKUP(AC$1,Graphique!$B:$C,2,0),IF(ISERROR(AC62*(1+VLOOKUP($A63,#REF!,29,0))),AC62,AC62*(1+VLOOKUP($A63,#REF!,29,0))),"")</f>
        <v/>
      </c>
      <c r="AD63" s="141">
        <f>IF(VLOOKUP(AD$1,Graphique!$B:$C,2,0),IF(ISERROR(AD62*(1+VLOOKUP($A63,#REF!,30,0))),AD62,AD62*(1+VLOOKUP($A63,#REF!,30,0))),"")</f>
        <v/>
      </c>
      <c r="AE63" s="141">
        <f>IF(VLOOKUP(AE$1,Graphique!$B:$C,2,0),IF(ISERROR(AE62*(1+VLOOKUP($A63,#REF!,31,0))),AE62,AE62*(1+VLOOKUP($A63,#REF!,31,0))),"")</f>
        <v/>
      </c>
      <c r="AF63" s="141">
        <f>IF(VLOOKUP(AF$1,Graphique!$B:$C,2,0),IF(ISERROR(AF62*(1+VLOOKUP($A63,#REF!,32,0))),AF62,AF62*(1+VLOOKUP($A63,#REF!,32,0))),"")</f>
        <v/>
      </c>
    </row>
    <row r="64" ht="13" customHeight="1" s="74">
      <c r="A64" s="135">
        <f>IF(DATE(YEAR(A63),MONTH(A63)+2,)&gt;PerformancesGlissantes!$C$2,PerformancesGlissantes!$C$2,DATE(YEAR(A63),MONTH(A63)+2,))</f>
        <v/>
      </c>
      <c r="B64" s="141">
        <f>IF(VLOOKUP(B$1,Graphique!$B:$C,2,0),IF(ISERROR(B63*(1+VLOOKUP($A64,#REF!,2,0))),B63,B63*(1+VLOOKUP($A64,#REF!,2,0))),"")</f>
        <v/>
      </c>
      <c r="C64" s="141">
        <f>IF(VLOOKUP(C$1,Graphique!$B:$C,2,0),IF(ISERROR(C63*(1+VLOOKUP($A64,#REF!,3,0))),C63,C63*(1+VLOOKUP($A64,#REF!,3,0))),"")</f>
        <v/>
      </c>
      <c r="D64" s="141">
        <f>IF(VLOOKUP(D$1,Graphique!$B:$C,2,0),IF(ISERROR(D63*(1+VLOOKUP($A64,#REF!,4,0))),D63,D63*(1+VLOOKUP($A64,#REF!,4,0))),"")</f>
        <v/>
      </c>
      <c r="E64" s="141">
        <f>IF(VLOOKUP(E$1,Graphique!$B:$C,2,0),IF(ISERROR(E63*(1+VLOOKUP($A64,#REF!,5,0))),E63,E63*(1+VLOOKUP($A64,#REF!,5,0))),"")</f>
        <v/>
      </c>
      <c r="F64" s="141">
        <f>IF(VLOOKUP(F$1,Graphique!$B:$C,2,0),IF(ISERROR(F63*(1+VLOOKUP($A64,#REF!,6,0))),F63,F63*(1+VLOOKUP($A64,#REF!,6,0))),"")</f>
        <v/>
      </c>
      <c r="G64" s="141">
        <f>IF(VLOOKUP(G$1,Graphique!$B:$C,2,0),IF(ISERROR(G63*(1+VLOOKUP($A64,#REF!,7,0))),G63,G63*(1+VLOOKUP($A64,#REF!,7,0))),"")</f>
        <v/>
      </c>
      <c r="H64" s="141">
        <f>IF(VLOOKUP(H$1,Graphique!$B:$C,2,0),IF(ISERROR(H63*(1+VLOOKUP($A64,#REF!,8,0))),H63,H63*(1+VLOOKUP($A64,#REF!,8,0))),"")</f>
        <v/>
      </c>
      <c r="I64" s="141">
        <f>IF(VLOOKUP(I$1,Graphique!$B:$C,2,0),IF(ISERROR(I63*(1+VLOOKUP($A64,#REF!,9,0))),I63,I63*(1+VLOOKUP($A64,#REF!,9,0))),"")</f>
        <v/>
      </c>
      <c r="J64" s="141">
        <f>IF(VLOOKUP(J$1,Graphique!$B:$C,2,0),IF(ISERROR(J63*(1+VLOOKUP($A64,#REF!,10,0))),J63,J63*(1+VLOOKUP($A64,#REF!,10,0))),"")</f>
        <v/>
      </c>
      <c r="K64" s="141">
        <f>IF(VLOOKUP(K$1,Graphique!$B:$C,2,0),IF(ISERROR(K63*(1+VLOOKUP($A64,#REF!,11,0))),K63,K63*(1+VLOOKUP($A64,#REF!,11,0))),"")</f>
        <v/>
      </c>
      <c r="L64" s="141">
        <f>IF(VLOOKUP(L$1,Graphique!$B:$C,2,0),IF(ISERROR(L63*(1+VLOOKUP($A64,#REF!,12,0))),L63,L63*(1+VLOOKUP($A64,#REF!,12,0))),"")</f>
        <v/>
      </c>
      <c r="M64" s="141">
        <f>IF(VLOOKUP(M$1,Graphique!$B:$C,2,0),IF(ISERROR(M63*(1+VLOOKUP($A64,#REF!,13,0))),M63,M63*(1+VLOOKUP($A64,#REF!,13,0))),"")</f>
        <v/>
      </c>
      <c r="N64" s="141">
        <f>IF(VLOOKUP(N$1,Graphique!$B:$C,2,0),IF(ISERROR(N63*(1+VLOOKUP($A64,#REF!,14,0))),N63,N63*(1+VLOOKUP($A64,#REF!,14,0))),"")</f>
        <v/>
      </c>
      <c r="O64" s="141">
        <f>IF(VLOOKUP(O$1,Graphique!$B:$C,2,0),IF(ISERROR(O63*(1+VLOOKUP($A64,#REF!,15,0))),O63,O63*(1+VLOOKUP($A64,#REF!,15,0))),"")</f>
        <v/>
      </c>
      <c r="P64" s="141">
        <f>IF(VLOOKUP(P$1,Graphique!$B:$C,2,0),IF(ISERROR(P63*(1+VLOOKUP($A64,#REF!,16,0))),P63,P63*(1+VLOOKUP($A64,#REF!,16,0))),"")</f>
        <v/>
      </c>
      <c r="Q64" s="141">
        <f>IF(VLOOKUP(Q$1,Graphique!$B:$C,2,0),IF(ISERROR(Q63*(1+VLOOKUP($A64,#REF!,17,0))),Q63,Q63*(1+VLOOKUP($A64,#REF!,17,0))),"")</f>
        <v/>
      </c>
      <c r="R64" s="141">
        <f>IF(VLOOKUP(R$1,Graphique!$B:$C,2,0),IF(ISERROR(R63*(1+VLOOKUP($A64,#REF!,18,0))),R63,R63*(1+VLOOKUP($A64,#REF!,18,0))),"")</f>
        <v/>
      </c>
      <c r="S64" s="141">
        <f>IF(VLOOKUP(S$1,Graphique!$B:$C,2,0),IF(ISERROR(S63*(1+VLOOKUP($A64,#REF!,19,0))),S63,S63*(1+VLOOKUP($A64,#REF!,19,0))),"")</f>
        <v/>
      </c>
      <c r="T64" s="141">
        <f>IF(VLOOKUP(T$1,Graphique!$B:$C,2,0),IF(ISERROR(T63*(1+VLOOKUP($A64,#REF!,20,0))),T63,T63*(1+VLOOKUP($A64,#REF!,20,0))),"")</f>
        <v/>
      </c>
      <c r="U64" s="141">
        <f>IF(VLOOKUP(U$1,Graphique!$B:$C,2,0),IF(ISERROR(U63*(1+VLOOKUP($A64,#REF!,21,0))),U63,U63*(1+VLOOKUP($A64,#REF!,21,0))),"")</f>
        <v/>
      </c>
      <c r="V64" s="141">
        <f>IF(VLOOKUP(V$1,Graphique!$B:$C,2,0),IF(ISERROR(V63*(1+VLOOKUP($A64,#REF!,22,0))),V63,V63*(1+VLOOKUP($A64,#REF!,22,0))),"")</f>
        <v/>
      </c>
      <c r="W64" s="141">
        <f>IF(VLOOKUP(W$1,Graphique!$B:$C,2,0),IF(ISERROR(W63*(1+VLOOKUP($A64,#REF!,23,0))),W63,W63*(1+VLOOKUP($A64,#REF!,23,0))),"")</f>
        <v/>
      </c>
      <c r="X64" s="141">
        <f>IF(VLOOKUP(X$1,Graphique!$B:$C,2,0),IF(ISERROR(X63*(1+VLOOKUP($A64,#REF!,24,0))),X63,X63*(1+VLOOKUP($A64,#REF!,24,0))),"")</f>
        <v/>
      </c>
      <c r="Y64" s="141">
        <f>IF(VLOOKUP(Y$1,Graphique!$B:$C,2,0),IF(ISERROR(Y63*(1+VLOOKUP($A64,#REF!,25,0))),Y63,Y63*(1+VLOOKUP($A64,#REF!,25,0))),"")</f>
        <v/>
      </c>
      <c r="Z64" s="141">
        <f>IF(VLOOKUP(Z$1,Graphique!$B:$C,2,0),IF(ISERROR(Z63*(1+VLOOKUP($A64,#REF!,26,0))),Z63,Z63*(1+VLOOKUP($A64,#REF!,26,0))),"")</f>
        <v/>
      </c>
      <c r="AA64" s="141">
        <f>IF(VLOOKUP(AA$1,Graphique!$B:$C,2,0),IF(ISERROR(AA63*(1+VLOOKUP($A64,#REF!,27,0))),AA63,AA63*(1+VLOOKUP($A64,#REF!,27,0))),"")</f>
        <v/>
      </c>
      <c r="AB64" s="141">
        <f>IF(VLOOKUP(AB$1,Graphique!$B:$C,2,0),IF(ISERROR(AB63*(1+VLOOKUP($A64,#REF!,28,0))),AB63,AB63*(1+VLOOKUP($A64,#REF!,28,0))),"")</f>
        <v/>
      </c>
      <c r="AC64" s="141">
        <f>IF(VLOOKUP(AC$1,Graphique!$B:$C,2,0),IF(ISERROR(AC63*(1+VLOOKUP($A64,#REF!,29,0))),AC63,AC63*(1+VLOOKUP($A64,#REF!,29,0))),"")</f>
        <v/>
      </c>
      <c r="AD64" s="141">
        <f>IF(VLOOKUP(AD$1,Graphique!$B:$C,2,0),IF(ISERROR(AD63*(1+VLOOKUP($A64,#REF!,30,0))),AD63,AD63*(1+VLOOKUP($A64,#REF!,30,0))),"")</f>
        <v/>
      </c>
      <c r="AE64" s="141">
        <f>IF(VLOOKUP(AE$1,Graphique!$B:$C,2,0),IF(ISERROR(AE63*(1+VLOOKUP($A64,#REF!,31,0))),AE63,AE63*(1+VLOOKUP($A64,#REF!,31,0))),"")</f>
        <v/>
      </c>
      <c r="AF64" s="141">
        <f>IF(VLOOKUP(AF$1,Graphique!$B:$C,2,0),IF(ISERROR(AF63*(1+VLOOKUP($A64,#REF!,32,0))),AF63,AF63*(1+VLOOKUP($A64,#REF!,32,0))),"")</f>
        <v/>
      </c>
    </row>
    <row r="65" ht="13" customHeight="1" s="74">
      <c r="A65" s="135">
        <f>IF(DATE(YEAR(A64),MONTH(A64)+2,)&gt;PerformancesGlissantes!$C$2,PerformancesGlissantes!$C$2,DATE(YEAR(A64),MONTH(A64)+2,))</f>
        <v/>
      </c>
      <c r="B65" s="141">
        <f>IF(VLOOKUP(B$1,Graphique!$B:$C,2,0),IF(ISERROR(B64*(1+VLOOKUP($A65,#REF!,2,0))),B64,B64*(1+VLOOKUP($A65,#REF!,2,0))),"")</f>
        <v/>
      </c>
      <c r="C65" s="141">
        <f>IF(VLOOKUP(C$1,Graphique!$B:$C,2,0),IF(ISERROR(C64*(1+VLOOKUP($A65,#REF!,3,0))),C64,C64*(1+VLOOKUP($A65,#REF!,3,0))),"")</f>
        <v/>
      </c>
      <c r="D65" s="141">
        <f>IF(VLOOKUP(D$1,Graphique!$B:$C,2,0),IF(ISERROR(D64*(1+VLOOKUP($A65,#REF!,4,0))),D64,D64*(1+VLOOKUP($A65,#REF!,4,0))),"")</f>
        <v/>
      </c>
      <c r="E65" s="141">
        <f>IF(VLOOKUP(E$1,Graphique!$B:$C,2,0),IF(ISERROR(E64*(1+VLOOKUP($A65,#REF!,5,0))),E64,E64*(1+VLOOKUP($A65,#REF!,5,0))),"")</f>
        <v/>
      </c>
      <c r="F65" s="141">
        <f>IF(VLOOKUP(F$1,Graphique!$B:$C,2,0),IF(ISERROR(F64*(1+VLOOKUP($A65,#REF!,6,0))),F64,F64*(1+VLOOKUP($A65,#REF!,6,0))),"")</f>
        <v/>
      </c>
      <c r="G65" s="141">
        <f>IF(VLOOKUP(G$1,Graphique!$B:$C,2,0),IF(ISERROR(G64*(1+VLOOKUP($A65,#REF!,7,0))),G64,G64*(1+VLOOKUP($A65,#REF!,7,0))),"")</f>
        <v/>
      </c>
      <c r="H65" s="141">
        <f>IF(VLOOKUP(H$1,Graphique!$B:$C,2,0),IF(ISERROR(H64*(1+VLOOKUP($A65,#REF!,8,0))),H64,H64*(1+VLOOKUP($A65,#REF!,8,0))),"")</f>
        <v/>
      </c>
      <c r="I65" s="141">
        <f>IF(VLOOKUP(I$1,Graphique!$B:$C,2,0),IF(ISERROR(I64*(1+VLOOKUP($A65,#REF!,9,0))),I64,I64*(1+VLOOKUP($A65,#REF!,9,0))),"")</f>
        <v/>
      </c>
      <c r="J65" s="141">
        <f>IF(VLOOKUP(J$1,Graphique!$B:$C,2,0),IF(ISERROR(J64*(1+VLOOKUP($A65,#REF!,10,0))),J64,J64*(1+VLOOKUP($A65,#REF!,10,0))),"")</f>
        <v/>
      </c>
      <c r="K65" s="141">
        <f>IF(VLOOKUP(K$1,Graphique!$B:$C,2,0),IF(ISERROR(K64*(1+VLOOKUP($A65,#REF!,11,0))),K64,K64*(1+VLOOKUP($A65,#REF!,11,0))),"")</f>
        <v/>
      </c>
      <c r="L65" s="141">
        <f>IF(VLOOKUP(L$1,Graphique!$B:$C,2,0),IF(ISERROR(L64*(1+VLOOKUP($A65,#REF!,12,0))),L64,L64*(1+VLOOKUP($A65,#REF!,12,0))),"")</f>
        <v/>
      </c>
      <c r="M65" s="141">
        <f>IF(VLOOKUP(M$1,Graphique!$B:$C,2,0),IF(ISERROR(M64*(1+VLOOKUP($A65,#REF!,13,0))),M64,M64*(1+VLOOKUP($A65,#REF!,13,0))),"")</f>
        <v/>
      </c>
      <c r="N65" s="141">
        <f>IF(VLOOKUP(N$1,Graphique!$B:$C,2,0),IF(ISERROR(N64*(1+VLOOKUP($A65,#REF!,14,0))),N64,N64*(1+VLOOKUP($A65,#REF!,14,0))),"")</f>
        <v/>
      </c>
      <c r="O65" s="141">
        <f>IF(VLOOKUP(O$1,Graphique!$B:$C,2,0),IF(ISERROR(O64*(1+VLOOKUP($A65,#REF!,15,0))),O64,O64*(1+VLOOKUP($A65,#REF!,15,0))),"")</f>
        <v/>
      </c>
      <c r="P65" s="141">
        <f>IF(VLOOKUP(P$1,Graphique!$B:$C,2,0),IF(ISERROR(P64*(1+VLOOKUP($A65,#REF!,16,0))),P64,P64*(1+VLOOKUP($A65,#REF!,16,0))),"")</f>
        <v/>
      </c>
      <c r="Q65" s="141">
        <f>IF(VLOOKUP(Q$1,Graphique!$B:$C,2,0),IF(ISERROR(Q64*(1+VLOOKUP($A65,#REF!,17,0))),Q64,Q64*(1+VLOOKUP($A65,#REF!,17,0))),"")</f>
        <v/>
      </c>
      <c r="R65" s="141">
        <f>IF(VLOOKUP(R$1,Graphique!$B:$C,2,0),IF(ISERROR(R64*(1+VLOOKUP($A65,#REF!,18,0))),R64,R64*(1+VLOOKUP($A65,#REF!,18,0))),"")</f>
        <v/>
      </c>
      <c r="S65" s="141">
        <f>IF(VLOOKUP(S$1,Graphique!$B:$C,2,0),IF(ISERROR(S64*(1+VLOOKUP($A65,#REF!,19,0))),S64,S64*(1+VLOOKUP($A65,#REF!,19,0))),"")</f>
        <v/>
      </c>
      <c r="T65" s="141">
        <f>IF(VLOOKUP(T$1,Graphique!$B:$C,2,0),IF(ISERROR(T64*(1+VLOOKUP($A65,#REF!,20,0))),T64,T64*(1+VLOOKUP($A65,#REF!,20,0))),"")</f>
        <v/>
      </c>
      <c r="U65" s="141">
        <f>IF(VLOOKUP(U$1,Graphique!$B:$C,2,0),IF(ISERROR(U64*(1+VLOOKUP($A65,#REF!,21,0))),U64,U64*(1+VLOOKUP($A65,#REF!,21,0))),"")</f>
        <v/>
      </c>
      <c r="V65" s="141">
        <f>IF(VLOOKUP(V$1,Graphique!$B:$C,2,0),IF(ISERROR(V64*(1+VLOOKUP($A65,#REF!,22,0))),V64,V64*(1+VLOOKUP($A65,#REF!,22,0))),"")</f>
        <v/>
      </c>
      <c r="W65" s="141">
        <f>IF(VLOOKUP(W$1,Graphique!$B:$C,2,0),IF(ISERROR(W64*(1+VLOOKUP($A65,#REF!,23,0))),W64,W64*(1+VLOOKUP($A65,#REF!,23,0))),"")</f>
        <v/>
      </c>
      <c r="X65" s="141">
        <f>IF(VLOOKUP(X$1,Graphique!$B:$C,2,0),IF(ISERROR(X64*(1+VLOOKUP($A65,#REF!,24,0))),X64,X64*(1+VLOOKUP($A65,#REF!,24,0))),"")</f>
        <v/>
      </c>
      <c r="Y65" s="141">
        <f>IF(VLOOKUP(Y$1,Graphique!$B:$C,2,0),IF(ISERROR(Y64*(1+VLOOKUP($A65,#REF!,25,0))),Y64,Y64*(1+VLOOKUP($A65,#REF!,25,0))),"")</f>
        <v/>
      </c>
      <c r="Z65" s="141">
        <f>IF(VLOOKUP(Z$1,Graphique!$B:$C,2,0),IF(ISERROR(Z64*(1+VLOOKUP($A65,#REF!,26,0))),Z64,Z64*(1+VLOOKUP($A65,#REF!,26,0))),"")</f>
        <v/>
      </c>
      <c r="AA65" s="141">
        <f>IF(VLOOKUP(AA$1,Graphique!$B:$C,2,0),IF(ISERROR(AA64*(1+VLOOKUP($A65,#REF!,27,0))),AA64,AA64*(1+VLOOKUP($A65,#REF!,27,0))),"")</f>
        <v/>
      </c>
      <c r="AB65" s="141">
        <f>IF(VLOOKUP(AB$1,Graphique!$B:$C,2,0),IF(ISERROR(AB64*(1+VLOOKUP($A65,#REF!,28,0))),AB64,AB64*(1+VLOOKUP($A65,#REF!,28,0))),"")</f>
        <v/>
      </c>
      <c r="AC65" s="141">
        <f>IF(VLOOKUP(AC$1,Graphique!$B:$C,2,0),IF(ISERROR(AC64*(1+VLOOKUP($A65,#REF!,29,0))),AC64,AC64*(1+VLOOKUP($A65,#REF!,29,0))),"")</f>
        <v/>
      </c>
      <c r="AD65" s="141">
        <f>IF(VLOOKUP(AD$1,Graphique!$B:$C,2,0),IF(ISERROR(AD64*(1+VLOOKUP($A65,#REF!,30,0))),AD64,AD64*(1+VLOOKUP($A65,#REF!,30,0))),"")</f>
        <v/>
      </c>
      <c r="AE65" s="141">
        <f>IF(VLOOKUP(AE$1,Graphique!$B:$C,2,0),IF(ISERROR(AE64*(1+VLOOKUP($A65,#REF!,31,0))),AE64,AE64*(1+VLOOKUP($A65,#REF!,31,0))),"")</f>
        <v/>
      </c>
      <c r="AF65" s="141">
        <f>IF(VLOOKUP(AF$1,Graphique!$B:$C,2,0),IF(ISERROR(AF64*(1+VLOOKUP($A65,#REF!,32,0))),AF64,AF64*(1+VLOOKUP($A65,#REF!,32,0))),"")</f>
        <v/>
      </c>
    </row>
    <row r="66" ht="13" customHeight="1" s="74">
      <c r="A66" s="135">
        <f>IF(DATE(YEAR(A65),MONTH(A65)+2,)&gt;PerformancesGlissantes!$C$2,PerformancesGlissantes!$C$2,DATE(YEAR(A65),MONTH(A65)+2,))</f>
        <v/>
      </c>
      <c r="B66" s="141">
        <f>IF(VLOOKUP(B$1,Graphique!$B:$C,2,0),IF(ISERROR(B65*(1+VLOOKUP($A66,#REF!,2,0))),B65,B65*(1+VLOOKUP($A66,#REF!,2,0))),"")</f>
        <v/>
      </c>
      <c r="C66" s="141">
        <f>IF(VLOOKUP(C$1,Graphique!$B:$C,2,0),IF(ISERROR(C65*(1+VLOOKUP($A66,#REF!,3,0))),C65,C65*(1+VLOOKUP($A66,#REF!,3,0))),"")</f>
        <v/>
      </c>
      <c r="D66" s="141">
        <f>IF(VLOOKUP(D$1,Graphique!$B:$C,2,0),IF(ISERROR(D65*(1+VLOOKUP($A66,#REF!,4,0))),D65,D65*(1+VLOOKUP($A66,#REF!,4,0))),"")</f>
        <v/>
      </c>
      <c r="E66" s="141">
        <f>IF(VLOOKUP(E$1,Graphique!$B:$C,2,0),IF(ISERROR(E65*(1+VLOOKUP($A66,#REF!,5,0))),E65,E65*(1+VLOOKUP($A66,#REF!,5,0))),"")</f>
        <v/>
      </c>
      <c r="F66" s="141">
        <f>IF(VLOOKUP(F$1,Graphique!$B:$C,2,0),IF(ISERROR(F65*(1+VLOOKUP($A66,#REF!,6,0))),F65,F65*(1+VLOOKUP($A66,#REF!,6,0))),"")</f>
        <v/>
      </c>
      <c r="G66" s="141">
        <f>IF(VLOOKUP(G$1,Graphique!$B:$C,2,0),IF(ISERROR(G65*(1+VLOOKUP($A66,#REF!,7,0))),G65,G65*(1+VLOOKUP($A66,#REF!,7,0))),"")</f>
        <v/>
      </c>
      <c r="H66" s="141">
        <f>IF(VLOOKUP(H$1,Graphique!$B:$C,2,0),IF(ISERROR(H65*(1+VLOOKUP($A66,#REF!,8,0))),H65,H65*(1+VLOOKUP($A66,#REF!,8,0))),"")</f>
        <v/>
      </c>
      <c r="I66" s="141">
        <f>IF(VLOOKUP(I$1,Graphique!$B:$C,2,0),IF(ISERROR(I65*(1+VLOOKUP($A66,#REF!,9,0))),I65,I65*(1+VLOOKUP($A66,#REF!,9,0))),"")</f>
        <v/>
      </c>
      <c r="J66" s="141">
        <f>IF(VLOOKUP(J$1,Graphique!$B:$C,2,0),IF(ISERROR(J65*(1+VLOOKUP($A66,#REF!,10,0))),J65,J65*(1+VLOOKUP($A66,#REF!,10,0))),"")</f>
        <v/>
      </c>
      <c r="K66" s="141">
        <f>IF(VLOOKUP(K$1,Graphique!$B:$C,2,0),IF(ISERROR(K65*(1+VLOOKUP($A66,#REF!,11,0))),K65,K65*(1+VLOOKUP($A66,#REF!,11,0))),"")</f>
        <v/>
      </c>
      <c r="L66" s="141">
        <f>IF(VLOOKUP(L$1,Graphique!$B:$C,2,0),IF(ISERROR(L65*(1+VLOOKUP($A66,#REF!,12,0))),L65,L65*(1+VLOOKUP($A66,#REF!,12,0))),"")</f>
        <v/>
      </c>
      <c r="M66" s="141">
        <f>IF(VLOOKUP(M$1,Graphique!$B:$C,2,0),IF(ISERROR(M65*(1+VLOOKUP($A66,#REF!,13,0))),M65,M65*(1+VLOOKUP($A66,#REF!,13,0))),"")</f>
        <v/>
      </c>
      <c r="N66" s="141">
        <f>IF(VLOOKUP(N$1,Graphique!$B:$C,2,0),IF(ISERROR(N65*(1+VLOOKUP($A66,#REF!,14,0))),N65,N65*(1+VLOOKUP($A66,#REF!,14,0))),"")</f>
        <v/>
      </c>
      <c r="O66" s="141">
        <f>IF(VLOOKUP(O$1,Graphique!$B:$C,2,0),IF(ISERROR(O65*(1+VLOOKUP($A66,#REF!,15,0))),O65,O65*(1+VLOOKUP($A66,#REF!,15,0))),"")</f>
        <v/>
      </c>
      <c r="P66" s="141">
        <f>IF(VLOOKUP(P$1,Graphique!$B:$C,2,0),IF(ISERROR(P65*(1+VLOOKUP($A66,#REF!,16,0))),P65,P65*(1+VLOOKUP($A66,#REF!,16,0))),"")</f>
        <v/>
      </c>
      <c r="Q66" s="141">
        <f>IF(VLOOKUP(Q$1,Graphique!$B:$C,2,0),IF(ISERROR(Q65*(1+VLOOKUP($A66,#REF!,17,0))),Q65,Q65*(1+VLOOKUP($A66,#REF!,17,0))),"")</f>
        <v/>
      </c>
      <c r="R66" s="141">
        <f>IF(VLOOKUP(R$1,Graphique!$B:$C,2,0),IF(ISERROR(R65*(1+VLOOKUP($A66,#REF!,18,0))),R65,R65*(1+VLOOKUP($A66,#REF!,18,0))),"")</f>
        <v/>
      </c>
      <c r="S66" s="141">
        <f>IF(VLOOKUP(S$1,Graphique!$B:$C,2,0),IF(ISERROR(S65*(1+VLOOKUP($A66,#REF!,19,0))),S65,S65*(1+VLOOKUP($A66,#REF!,19,0))),"")</f>
        <v/>
      </c>
      <c r="T66" s="141">
        <f>IF(VLOOKUP(T$1,Graphique!$B:$C,2,0),IF(ISERROR(T65*(1+VLOOKUP($A66,#REF!,20,0))),T65,T65*(1+VLOOKUP($A66,#REF!,20,0))),"")</f>
        <v/>
      </c>
      <c r="U66" s="141">
        <f>IF(VLOOKUP(U$1,Graphique!$B:$C,2,0),IF(ISERROR(U65*(1+VLOOKUP($A66,#REF!,21,0))),U65,U65*(1+VLOOKUP($A66,#REF!,21,0))),"")</f>
        <v/>
      </c>
      <c r="V66" s="141">
        <f>IF(VLOOKUP(V$1,Graphique!$B:$C,2,0),IF(ISERROR(V65*(1+VLOOKUP($A66,#REF!,22,0))),V65,V65*(1+VLOOKUP($A66,#REF!,22,0))),"")</f>
        <v/>
      </c>
      <c r="W66" s="141">
        <f>IF(VLOOKUP(W$1,Graphique!$B:$C,2,0),IF(ISERROR(W65*(1+VLOOKUP($A66,#REF!,23,0))),W65,W65*(1+VLOOKUP($A66,#REF!,23,0))),"")</f>
        <v/>
      </c>
      <c r="X66" s="141">
        <f>IF(VLOOKUP(X$1,Graphique!$B:$C,2,0),IF(ISERROR(X65*(1+VLOOKUP($A66,#REF!,24,0))),X65,X65*(1+VLOOKUP($A66,#REF!,24,0))),"")</f>
        <v/>
      </c>
      <c r="Y66" s="141">
        <f>IF(VLOOKUP(Y$1,Graphique!$B:$C,2,0),IF(ISERROR(Y65*(1+VLOOKUP($A66,#REF!,25,0))),Y65,Y65*(1+VLOOKUP($A66,#REF!,25,0))),"")</f>
        <v/>
      </c>
      <c r="Z66" s="141">
        <f>IF(VLOOKUP(Z$1,Graphique!$B:$C,2,0),IF(ISERROR(Z65*(1+VLOOKUP($A66,#REF!,26,0))),Z65,Z65*(1+VLOOKUP($A66,#REF!,26,0))),"")</f>
        <v/>
      </c>
      <c r="AA66" s="141">
        <f>IF(VLOOKUP(AA$1,Graphique!$B:$C,2,0),IF(ISERROR(AA65*(1+VLOOKUP($A66,#REF!,27,0))),AA65,AA65*(1+VLOOKUP($A66,#REF!,27,0))),"")</f>
        <v/>
      </c>
      <c r="AB66" s="141">
        <f>IF(VLOOKUP(AB$1,Graphique!$B:$C,2,0),IF(ISERROR(AB65*(1+VLOOKUP($A66,#REF!,28,0))),AB65,AB65*(1+VLOOKUP($A66,#REF!,28,0))),"")</f>
        <v/>
      </c>
      <c r="AC66" s="141">
        <f>IF(VLOOKUP(AC$1,Graphique!$B:$C,2,0),IF(ISERROR(AC65*(1+VLOOKUP($A66,#REF!,29,0))),AC65,AC65*(1+VLOOKUP($A66,#REF!,29,0))),"")</f>
        <v/>
      </c>
      <c r="AD66" s="141">
        <f>IF(VLOOKUP(AD$1,Graphique!$B:$C,2,0),IF(ISERROR(AD65*(1+VLOOKUP($A66,#REF!,30,0))),AD65,AD65*(1+VLOOKUP($A66,#REF!,30,0))),"")</f>
        <v/>
      </c>
      <c r="AE66" s="141">
        <f>IF(VLOOKUP(AE$1,Graphique!$B:$C,2,0),IF(ISERROR(AE65*(1+VLOOKUP($A66,#REF!,31,0))),AE65,AE65*(1+VLOOKUP($A66,#REF!,31,0))),"")</f>
        <v/>
      </c>
      <c r="AF66" s="141">
        <f>IF(VLOOKUP(AF$1,Graphique!$B:$C,2,0),IF(ISERROR(AF65*(1+VLOOKUP($A66,#REF!,32,0))),AF65,AF65*(1+VLOOKUP($A66,#REF!,32,0))),"")</f>
        <v/>
      </c>
    </row>
    <row r="67" ht="13" customHeight="1" s="74">
      <c r="A67" s="135">
        <f>IF(DATE(YEAR(A66),MONTH(A66)+2,)&gt;PerformancesGlissantes!$C$2,PerformancesGlissantes!$C$2,DATE(YEAR(A66),MONTH(A66)+2,))</f>
        <v/>
      </c>
      <c r="B67" s="141">
        <f>IF(VLOOKUP(B$1,Graphique!$B:$C,2,0),IF(ISERROR(B66*(1+VLOOKUP($A67,#REF!,2,0))),B66,B66*(1+VLOOKUP($A67,#REF!,2,0))),"")</f>
        <v/>
      </c>
      <c r="C67" s="141">
        <f>IF(VLOOKUP(C$1,Graphique!$B:$C,2,0),IF(ISERROR(C66*(1+VLOOKUP($A67,#REF!,3,0))),C66,C66*(1+VLOOKUP($A67,#REF!,3,0))),"")</f>
        <v/>
      </c>
      <c r="D67" s="141">
        <f>IF(VLOOKUP(D$1,Graphique!$B:$C,2,0),IF(ISERROR(D66*(1+VLOOKUP($A67,#REF!,4,0))),D66,D66*(1+VLOOKUP($A67,#REF!,4,0))),"")</f>
        <v/>
      </c>
      <c r="E67" s="141">
        <f>IF(VLOOKUP(E$1,Graphique!$B:$C,2,0),IF(ISERROR(E66*(1+VLOOKUP($A67,#REF!,5,0))),E66,E66*(1+VLOOKUP($A67,#REF!,5,0))),"")</f>
        <v/>
      </c>
      <c r="F67" s="141">
        <f>IF(VLOOKUP(F$1,Graphique!$B:$C,2,0),IF(ISERROR(F66*(1+VLOOKUP($A67,#REF!,6,0))),F66,F66*(1+VLOOKUP($A67,#REF!,6,0))),"")</f>
        <v/>
      </c>
      <c r="G67" s="141">
        <f>IF(VLOOKUP(G$1,Graphique!$B:$C,2,0),IF(ISERROR(G66*(1+VLOOKUP($A67,#REF!,7,0))),G66,G66*(1+VLOOKUP($A67,#REF!,7,0))),"")</f>
        <v/>
      </c>
      <c r="H67" s="141">
        <f>IF(VLOOKUP(H$1,Graphique!$B:$C,2,0),IF(ISERROR(H66*(1+VLOOKUP($A67,#REF!,8,0))),H66,H66*(1+VLOOKUP($A67,#REF!,8,0))),"")</f>
        <v/>
      </c>
      <c r="I67" s="141">
        <f>IF(VLOOKUP(I$1,Graphique!$B:$C,2,0),IF(ISERROR(I66*(1+VLOOKUP($A67,#REF!,9,0))),I66,I66*(1+VLOOKUP($A67,#REF!,9,0))),"")</f>
        <v/>
      </c>
      <c r="J67" s="141">
        <f>IF(VLOOKUP(J$1,Graphique!$B:$C,2,0),IF(ISERROR(J66*(1+VLOOKUP($A67,#REF!,10,0))),J66,J66*(1+VLOOKUP($A67,#REF!,10,0))),"")</f>
        <v/>
      </c>
      <c r="K67" s="141">
        <f>IF(VLOOKUP(K$1,Graphique!$B:$C,2,0),IF(ISERROR(K66*(1+VLOOKUP($A67,#REF!,11,0))),K66,K66*(1+VLOOKUP($A67,#REF!,11,0))),"")</f>
        <v/>
      </c>
      <c r="L67" s="141">
        <f>IF(VLOOKUP(L$1,Graphique!$B:$C,2,0),IF(ISERROR(L66*(1+VLOOKUP($A67,#REF!,12,0))),L66,L66*(1+VLOOKUP($A67,#REF!,12,0))),"")</f>
        <v/>
      </c>
      <c r="M67" s="141">
        <f>IF(VLOOKUP(M$1,Graphique!$B:$C,2,0),IF(ISERROR(M66*(1+VLOOKUP($A67,#REF!,13,0))),M66,M66*(1+VLOOKUP($A67,#REF!,13,0))),"")</f>
        <v/>
      </c>
      <c r="N67" s="141">
        <f>IF(VLOOKUP(N$1,Graphique!$B:$C,2,0),IF(ISERROR(N66*(1+VLOOKUP($A67,#REF!,14,0))),N66,N66*(1+VLOOKUP($A67,#REF!,14,0))),"")</f>
        <v/>
      </c>
      <c r="O67" s="141">
        <f>IF(VLOOKUP(O$1,Graphique!$B:$C,2,0),IF(ISERROR(O66*(1+VLOOKUP($A67,#REF!,15,0))),O66,O66*(1+VLOOKUP($A67,#REF!,15,0))),"")</f>
        <v/>
      </c>
      <c r="P67" s="141">
        <f>IF(VLOOKUP(P$1,Graphique!$B:$C,2,0),IF(ISERROR(P66*(1+VLOOKUP($A67,#REF!,16,0))),P66,P66*(1+VLOOKUP($A67,#REF!,16,0))),"")</f>
        <v/>
      </c>
      <c r="Q67" s="141">
        <f>IF(VLOOKUP(Q$1,Graphique!$B:$C,2,0),IF(ISERROR(Q66*(1+VLOOKUP($A67,#REF!,17,0))),Q66,Q66*(1+VLOOKUP($A67,#REF!,17,0))),"")</f>
        <v/>
      </c>
      <c r="R67" s="141">
        <f>IF(VLOOKUP(R$1,Graphique!$B:$C,2,0),IF(ISERROR(R66*(1+VLOOKUP($A67,#REF!,18,0))),R66,R66*(1+VLOOKUP($A67,#REF!,18,0))),"")</f>
        <v/>
      </c>
      <c r="S67" s="141">
        <f>IF(VLOOKUP(S$1,Graphique!$B:$C,2,0),IF(ISERROR(S66*(1+VLOOKUP($A67,#REF!,19,0))),S66,S66*(1+VLOOKUP($A67,#REF!,19,0))),"")</f>
        <v/>
      </c>
      <c r="T67" s="141">
        <f>IF(VLOOKUP(T$1,Graphique!$B:$C,2,0),IF(ISERROR(T66*(1+VLOOKUP($A67,#REF!,20,0))),T66,T66*(1+VLOOKUP($A67,#REF!,20,0))),"")</f>
        <v/>
      </c>
      <c r="U67" s="141">
        <f>IF(VLOOKUP(U$1,Graphique!$B:$C,2,0),IF(ISERROR(U66*(1+VLOOKUP($A67,#REF!,21,0))),U66,U66*(1+VLOOKUP($A67,#REF!,21,0))),"")</f>
        <v/>
      </c>
      <c r="V67" s="141">
        <f>IF(VLOOKUP(V$1,Graphique!$B:$C,2,0),IF(ISERROR(V66*(1+VLOOKUP($A67,#REF!,22,0))),V66,V66*(1+VLOOKUP($A67,#REF!,22,0))),"")</f>
        <v/>
      </c>
      <c r="W67" s="141">
        <f>IF(VLOOKUP(W$1,Graphique!$B:$C,2,0),IF(ISERROR(W66*(1+VLOOKUP($A67,#REF!,23,0))),W66,W66*(1+VLOOKUP($A67,#REF!,23,0))),"")</f>
        <v/>
      </c>
      <c r="X67" s="141">
        <f>IF(VLOOKUP(X$1,Graphique!$B:$C,2,0),IF(ISERROR(X66*(1+VLOOKUP($A67,#REF!,24,0))),X66,X66*(1+VLOOKUP($A67,#REF!,24,0))),"")</f>
        <v/>
      </c>
      <c r="Y67" s="141">
        <f>IF(VLOOKUP(Y$1,Graphique!$B:$C,2,0),IF(ISERROR(Y66*(1+VLOOKUP($A67,#REF!,25,0))),Y66,Y66*(1+VLOOKUP($A67,#REF!,25,0))),"")</f>
        <v/>
      </c>
      <c r="Z67" s="141">
        <f>IF(VLOOKUP(Z$1,Graphique!$B:$C,2,0),IF(ISERROR(Z66*(1+VLOOKUP($A67,#REF!,26,0))),Z66,Z66*(1+VLOOKUP($A67,#REF!,26,0))),"")</f>
        <v/>
      </c>
      <c r="AA67" s="141">
        <f>IF(VLOOKUP(AA$1,Graphique!$B:$C,2,0),IF(ISERROR(AA66*(1+VLOOKUP($A67,#REF!,27,0))),AA66,AA66*(1+VLOOKUP($A67,#REF!,27,0))),"")</f>
        <v/>
      </c>
      <c r="AB67" s="141">
        <f>IF(VLOOKUP(AB$1,Graphique!$B:$C,2,0),IF(ISERROR(AB66*(1+VLOOKUP($A67,#REF!,28,0))),AB66,AB66*(1+VLOOKUP($A67,#REF!,28,0))),"")</f>
        <v/>
      </c>
      <c r="AC67" s="141">
        <f>IF(VLOOKUP(AC$1,Graphique!$B:$C,2,0),IF(ISERROR(AC66*(1+VLOOKUP($A67,#REF!,29,0))),AC66,AC66*(1+VLOOKUP($A67,#REF!,29,0))),"")</f>
        <v/>
      </c>
      <c r="AD67" s="141">
        <f>IF(VLOOKUP(AD$1,Graphique!$B:$C,2,0),IF(ISERROR(AD66*(1+VLOOKUP($A67,#REF!,30,0))),AD66,AD66*(1+VLOOKUP($A67,#REF!,30,0))),"")</f>
        <v/>
      </c>
      <c r="AE67" s="141">
        <f>IF(VLOOKUP(AE$1,Graphique!$B:$C,2,0),IF(ISERROR(AE66*(1+VLOOKUP($A67,#REF!,31,0))),AE66,AE66*(1+VLOOKUP($A67,#REF!,31,0))),"")</f>
        <v/>
      </c>
      <c r="AF67" s="141">
        <f>IF(VLOOKUP(AF$1,Graphique!$B:$C,2,0),IF(ISERROR(AF66*(1+VLOOKUP($A67,#REF!,32,0))),AF66,AF66*(1+VLOOKUP($A67,#REF!,32,0))),"")</f>
        <v/>
      </c>
    </row>
    <row r="68" ht="13" customHeight="1" s="74">
      <c r="A68" s="135">
        <f>IF(DATE(YEAR(A67),MONTH(A67)+2,)&gt;PerformancesGlissantes!$C$2,PerformancesGlissantes!$C$2,DATE(YEAR(A67),MONTH(A67)+2,))</f>
        <v/>
      </c>
      <c r="B68" s="141">
        <f>IF(VLOOKUP(B$1,Graphique!$B:$C,2,0),IF(ISERROR(B67*(1+VLOOKUP($A68,#REF!,2,0))),B67,B67*(1+VLOOKUP($A68,#REF!,2,0))),"")</f>
        <v/>
      </c>
      <c r="C68" s="141">
        <f>IF(VLOOKUP(C$1,Graphique!$B:$C,2,0),IF(ISERROR(C67*(1+VLOOKUP($A68,#REF!,3,0))),C67,C67*(1+VLOOKUP($A68,#REF!,3,0))),"")</f>
        <v/>
      </c>
      <c r="D68" s="141">
        <f>IF(VLOOKUP(D$1,Graphique!$B:$C,2,0),IF(ISERROR(D67*(1+VLOOKUP($A68,#REF!,4,0))),D67,D67*(1+VLOOKUP($A68,#REF!,4,0))),"")</f>
        <v/>
      </c>
      <c r="E68" s="141">
        <f>IF(VLOOKUP(E$1,Graphique!$B:$C,2,0),IF(ISERROR(E67*(1+VLOOKUP($A68,#REF!,5,0))),E67,E67*(1+VLOOKUP($A68,#REF!,5,0))),"")</f>
        <v/>
      </c>
      <c r="F68" s="141">
        <f>IF(VLOOKUP(F$1,Graphique!$B:$C,2,0),IF(ISERROR(F67*(1+VLOOKUP($A68,#REF!,6,0))),F67,F67*(1+VLOOKUP($A68,#REF!,6,0))),"")</f>
        <v/>
      </c>
      <c r="G68" s="141">
        <f>IF(VLOOKUP(G$1,Graphique!$B:$C,2,0),IF(ISERROR(G67*(1+VLOOKUP($A68,#REF!,7,0))),G67,G67*(1+VLOOKUP($A68,#REF!,7,0))),"")</f>
        <v/>
      </c>
      <c r="H68" s="141">
        <f>IF(VLOOKUP(H$1,Graphique!$B:$C,2,0),IF(ISERROR(H67*(1+VLOOKUP($A68,#REF!,8,0))),H67,H67*(1+VLOOKUP($A68,#REF!,8,0))),"")</f>
        <v/>
      </c>
      <c r="I68" s="141">
        <f>IF(VLOOKUP(I$1,Graphique!$B:$C,2,0),IF(ISERROR(I67*(1+VLOOKUP($A68,#REF!,9,0))),I67,I67*(1+VLOOKUP($A68,#REF!,9,0))),"")</f>
        <v/>
      </c>
      <c r="J68" s="141">
        <f>IF(VLOOKUP(J$1,Graphique!$B:$C,2,0),IF(ISERROR(J67*(1+VLOOKUP($A68,#REF!,10,0))),J67,J67*(1+VLOOKUP($A68,#REF!,10,0))),"")</f>
        <v/>
      </c>
      <c r="K68" s="141">
        <f>IF(VLOOKUP(K$1,Graphique!$B:$C,2,0),IF(ISERROR(K67*(1+VLOOKUP($A68,#REF!,11,0))),K67,K67*(1+VLOOKUP($A68,#REF!,11,0))),"")</f>
        <v/>
      </c>
      <c r="L68" s="141">
        <f>IF(VLOOKUP(L$1,Graphique!$B:$C,2,0),IF(ISERROR(L67*(1+VLOOKUP($A68,#REF!,12,0))),L67,L67*(1+VLOOKUP($A68,#REF!,12,0))),"")</f>
        <v/>
      </c>
      <c r="M68" s="141">
        <f>IF(VLOOKUP(M$1,Graphique!$B:$C,2,0),IF(ISERROR(M67*(1+VLOOKUP($A68,#REF!,13,0))),M67,M67*(1+VLOOKUP($A68,#REF!,13,0))),"")</f>
        <v/>
      </c>
      <c r="N68" s="141">
        <f>IF(VLOOKUP(N$1,Graphique!$B:$C,2,0),IF(ISERROR(N67*(1+VLOOKUP($A68,#REF!,14,0))),N67,N67*(1+VLOOKUP($A68,#REF!,14,0))),"")</f>
        <v/>
      </c>
      <c r="O68" s="141">
        <f>IF(VLOOKUP(O$1,Graphique!$B:$C,2,0),IF(ISERROR(O67*(1+VLOOKUP($A68,#REF!,15,0))),O67,O67*(1+VLOOKUP($A68,#REF!,15,0))),"")</f>
        <v/>
      </c>
      <c r="P68" s="141">
        <f>IF(VLOOKUP(P$1,Graphique!$B:$C,2,0),IF(ISERROR(P67*(1+VLOOKUP($A68,#REF!,16,0))),P67,P67*(1+VLOOKUP($A68,#REF!,16,0))),"")</f>
        <v/>
      </c>
      <c r="Q68" s="141">
        <f>IF(VLOOKUP(Q$1,Graphique!$B:$C,2,0),IF(ISERROR(Q67*(1+VLOOKUP($A68,#REF!,17,0))),Q67,Q67*(1+VLOOKUP($A68,#REF!,17,0))),"")</f>
        <v/>
      </c>
      <c r="R68" s="141">
        <f>IF(VLOOKUP(R$1,Graphique!$B:$C,2,0),IF(ISERROR(R67*(1+VLOOKUP($A68,#REF!,18,0))),R67,R67*(1+VLOOKUP($A68,#REF!,18,0))),"")</f>
        <v/>
      </c>
      <c r="S68" s="141">
        <f>IF(VLOOKUP(S$1,Graphique!$B:$C,2,0),IF(ISERROR(S67*(1+VLOOKUP($A68,#REF!,19,0))),S67,S67*(1+VLOOKUP($A68,#REF!,19,0))),"")</f>
        <v/>
      </c>
      <c r="T68" s="141">
        <f>IF(VLOOKUP(T$1,Graphique!$B:$C,2,0),IF(ISERROR(T67*(1+VLOOKUP($A68,#REF!,20,0))),T67,T67*(1+VLOOKUP($A68,#REF!,20,0))),"")</f>
        <v/>
      </c>
      <c r="U68" s="141">
        <f>IF(VLOOKUP(U$1,Graphique!$B:$C,2,0),IF(ISERROR(U67*(1+VLOOKUP($A68,#REF!,21,0))),U67,U67*(1+VLOOKUP($A68,#REF!,21,0))),"")</f>
        <v/>
      </c>
      <c r="V68" s="141">
        <f>IF(VLOOKUP(V$1,Graphique!$B:$C,2,0),IF(ISERROR(V67*(1+VLOOKUP($A68,#REF!,22,0))),V67,V67*(1+VLOOKUP($A68,#REF!,22,0))),"")</f>
        <v/>
      </c>
      <c r="W68" s="141">
        <f>IF(VLOOKUP(W$1,Graphique!$B:$C,2,0),IF(ISERROR(W67*(1+VLOOKUP($A68,#REF!,23,0))),W67,W67*(1+VLOOKUP($A68,#REF!,23,0))),"")</f>
        <v/>
      </c>
      <c r="X68" s="141">
        <f>IF(VLOOKUP(X$1,Graphique!$B:$C,2,0),IF(ISERROR(X67*(1+VLOOKUP($A68,#REF!,24,0))),X67,X67*(1+VLOOKUP($A68,#REF!,24,0))),"")</f>
        <v/>
      </c>
      <c r="Y68" s="141">
        <f>IF(VLOOKUP(Y$1,Graphique!$B:$C,2,0),IF(ISERROR(Y67*(1+VLOOKUP($A68,#REF!,25,0))),Y67,Y67*(1+VLOOKUP($A68,#REF!,25,0))),"")</f>
        <v/>
      </c>
      <c r="Z68" s="141">
        <f>IF(VLOOKUP(Z$1,Graphique!$B:$C,2,0),IF(ISERROR(Z67*(1+VLOOKUP($A68,#REF!,26,0))),Z67,Z67*(1+VLOOKUP($A68,#REF!,26,0))),"")</f>
        <v/>
      </c>
      <c r="AA68" s="141">
        <f>IF(VLOOKUP(AA$1,Graphique!$B:$C,2,0),IF(ISERROR(AA67*(1+VLOOKUP($A68,#REF!,27,0))),AA67,AA67*(1+VLOOKUP($A68,#REF!,27,0))),"")</f>
        <v/>
      </c>
      <c r="AB68" s="141">
        <f>IF(VLOOKUP(AB$1,Graphique!$B:$C,2,0),IF(ISERROR(AB67*(1+VLOOKUP($A68,#REF!,28,0))),AB67,AB67*(1+VLOOKUP($A68,#REF!,28,0))),"")</f>
        <v/>
      </c>
      <c r="AC68" s="141">
        <f>IF(VLOOKUP(AC$1,Graphique!$B:$C,2,0),IF(ISERROR(AC67*(1+VLOOKUP($A68,#REF!,29,0))),AC67,AC67*(1+VLOOKUP($A68,#REF!,29,0))),"")</f>
        <v/>
      </c>
      <c r="AD68" s="141">
        <f>IF(VLOOKUP(AD$1,Graphique!$B:$C,2,0),IF(ISERROR(AD67*(1+VLOOKUP($A68,#REF!,30,0))),AD67,AD67*(1+VLOOKUP($A68,#REF!,30,0))),"")</f>
        <v/>
      </c>
      <c r="AE68" s="141">
        <f>IF(VLOOKUP(AE$1,Graphique!$B:$C,2,0),IF(ISERROR(AE67*(1+VLOOKUP($A68,#REF!,31,0))),AE67,AE67*(1+VLOOKUP($A68,#REF!,31,0))),"")</f>
        <v/>
      </c>
      <c r="AF68" s="141">
        <f>IF(VLOOKUP(AF$1,Graphique!$B:$C,2,0),IF(ISERROR(AF67*(1+VLOOKUP($A68,#REF!,32,0))),AF67,AF67*(1+VLOOKUP($A68,#REF!,32,0))),"")</f>
        <v/>
      </c>
    </row>
    <row r="69" ht="13" customHeight="1" s="74">
      <c r="A69" s="135">
        <f>IF(DATE(YEAR(A68),MONTH(A68)+2,)&gt;PerformancesGlissantes!$C$2,PerformancesGlissantes!$C$2,DATE(YEAR(A68),MONTH(A68)+2,))</f>
        <v/>
      </c>
      <c r="B69" s="141">
        <f>IF(VLOOKUP(B$1,Graphique!$B:$C,2,0),IF(ISERROR(B68*(1+VLOOKUP($A69,#REF!,2,0))),B68,B68*(1+VLOOKUP($A69,#REF!,2,0))),"")</f>
        <v/>
      </c>
      <c r="C69" s="141">
        <f>IF(VLOOKUP(C$1,Graphique!$B:$C,2,0),IF(ISERROR(C68*(1+VLOOKUP($A69,#REF!,3,0))),C68,C68*(1+VLOOKUP($A69,#REF!,3,0))),"")</f>
        <v/>
      </c>
      <c r="D69" s="141">
        <f>IF(VLOOKUP(D$1,Graphique!$B:$C,2,0),IF(ISERROR(D68*(1+VLOOKUP($A69,#REF!,4,0))),D68,D68*(1+VLOOKUP($A69,#REF!,4,0))),"")</f>
        <v/>
      </c>
      <c r="E69" s="141">
        <f>IF(VLOOKUP(E$1,Graphique!$B:$C,2,0),IF(ISERROR(E68*(1+VLOOKUP($A69,#REF!,5,0))),E68,E68*(1+VLOOKUP($A69,#REF!,5,0))),"")</f>
        <v/>
      </c>
      <c r="F69" s="141">
        <f>IF(VLOOKUP(F$1,Graphique!$B:$C,2,0),IF(ISERROR(F68*(1+VLOOKUP($A69,#REF!,6,0))),F68,F68*(1+VLOOKUP($A69,#REF!,6,0))),"")</f>
        <v/>
      </c>
      <c r="G69" s="141">
        <f>IF(VLOOKUP(G$1,Graphique!$B:$C,2,0),IF(ISERROR(G68*(1+VLOOKUP($A69,#REF!,7,0))),G68,G68*(1+VLOOKUP($A69,#REF!,7,0))),"")</f>
        <v/>
      </c>
      <c r="H69" s="141">
        <f>IF(VLOOKUP(H$1,Graphique!$B:$C,2,0),IF(ISERROR(H68*(1+VLOOKUP($A69,#REF!,8,0))),H68,H68*(1+VLOOKUP($A69,#REF!,8,0))),"")</f>
        <v/>
      </c>
      <c r="I69" s="141">
        <f>IF(VLOOKUP(I$1,Graphique!$B:$C,2,0),IF(ISERROR(I68*(1+VLOOKUP($A69,#REF!,9,0))),I68,I68*(1+VLOOKUP($A69,#REF!,9,0))),"")</f>
        <v/>
      </c>
      <c r="J69" s="141">
        <f>IF(VLOOKUP(J$1,Graphique!$B:$C,2,0),IF(ISERROR(J68*(1+VLOOKUP($A69,#REF!,10,0))),J68,J68*(1+VLOOKUP($A69,#REF!,10,0))),"")</f>
        <v/>
      </c>
      <c r="K69" s="141">
        <f>IF(VLOOKUP(K$1,Graphique!$B:$C,2,0),IF(ISERROR(K68*(1+VLOOKUP($A69,#REF!,11,0))),K68,K68*(1+VLOOKUP($A69,#REF!,11,0))),"")</f>
        <v/>
      </c>
      <c r="L69" s="141">
        <f>IF(VLOOKUP(L$1,Graphique!$B:$C,2,0),IF(ISERROR(L68*(1+VLOOKUP($A69,#REF!,12,0))),L68,L68*(1+VLOOKUP($A69,#REF!,12,0))),"")</f>
        <v/>
      </c>
      <c r="M69" s="141">
        <f>IF(VLOOKUP(M$1,Graphique!$B:$C,2,0),IF(ISERROR(M68*(1+VLOOKUP($A69,#REF!,13,0))),M68,M68*(1+VLOOKUP($A69,#REF!,13,0))),"")</f>
        <v/>
      </c>
      <c r="N69" s="141">
        <f>IF(VLOOKUP(N$1,Graphique!$B:$C,2,0),IF(ISERROR(N68*(1+VLOOKUP($A69,#REF!,14,0))),N68,N68*(1+VLOOKUP($A69,#REF!,14,0))),"")</f>
        <v/>
      </c>
      <c r="O69" s="141">
        <f>IF(VLOOKUP(O$1,Graphique!$B:$C,2,0),IF(ISERROR(O68*(1+VLOOKUP($A69,#REF!,15,0))),O68,O68*(1+VLOOKUP($A69,#REF!,15,0))),"")</f>
        <v/>
      </c>
      <c r="P69" s="141">
        <f>IF(VLOOKUP(P$1,Graphique!$B:$C,2,0),IF(ISERROR(P68*(1+VLOOKUP($A69,#REF!,16,0))),P68,P68*(1+VLOOKUP($A69,#REF!,16,0))),"")</f>
        <v/>
      </c>
      <c r="Q69" s="141">
        <f>IF(VLOOKUP(Q$1,Graphique!$B:$C,2,0),IF(ISERROR(Q68*(1+VLOOKUP($A69,#REF!,17,0))),Q68,Q68*(1+VLOOKUP($A69,#REF!,17,0))),"")</f>
        <v/>
      </c>
      <c r="R69" s="141">
        <f>IF(VLOOKUP(R$1,Graphique!$B:$C,2,0),IF(ISERROR(R68*(1+VLOOKUP($A69,#REF!,18,0))),R68,R68*(1+VLOOKUP($A69,#REF!,18,0))),"")</f>
        <v/>
      </c>
      <c r="S69" s="141">
        <f>IF(VLOOKUP(S$1,Graphique!$B:$C,2,0),IF(ISERROR(S68*(1+VLOOKUP($A69,#REF!,19,0))),S68,S68*(1+VLOOKUP($A69,#REF!,19,0))),"")</f>
        <v/>
      </c>
      <c r="T69" s="141">
        <f>IF(VLOOKUP(T$1,Graphique!$B:$C,2,0),IF(ISERROR(T68*(1+VLOOKUP($A69,#REF!,20,0))),T68,T68*(1+VLOOKUP($A69,#REF!,20,0))),"")</f>
        <v/>
      </c>
      <c r="U69" s="141">
        <f>IF(VLOOKUP(U$1,Graphique!$B:$C,2,0),IF(ISERROR(U68*(1+VLOOKUP($A69,#REF!,21,0))),U68,U68*(1+VLOOKUP($A69,#REF!,21,0))),"")</f>
        <v/>
      </c>
      <c r="V69" s="141">
        <f>IF(VLOOKUP(V$1,Graphique!$B:$C,2,0),IF(ISERROR(V68*(1+VLOOKUP($A69,#REF!,22,0))),V68,V68*(1+VLOOKUP($A69,#REF!,22,0))),"")</f>
        <v/>
      </c>
      <c r="W69" s="141">
        <f>IF(VLOOKUP(W$1,Graphique!$B:$C,2,0),IF(ISERROR(W68*(1+VLOOKUP($A69,#REF!,23,0))),W68,W68*(1+VLOOKUP($A69,#REF!,23,0))),"")</f>
        <v/>
      </c>
      <c r="X69" s="141">
        <f>IF(VLOOKUP(X$1,Graphique!$B:$C,2,0),IF(ISERROR(X68*(1+VLOOKUP($A69,#REF!,24,0))),X68,X68*(1+VLOOKUP($A69,#REF!,24,0))),"")</f>
        <v/>
      </c>
      <c r="Y69" s="141">
        <f>IF(VLOOKUP(Y$1,Graphique!$B:$C,2,0),IF(ISERROR(Y68*(1+VLOOKUP($A69,#REF!,25,0))),Y68,Y68*(1+VLOOKUP($A69,#REF!,25,0))),"")</f>
        <v/>
      </c>
      <c r="Z69" s="141">
        <f>IF(VLOOKUP(Z$1,Graphique!$B:$C,2,0),IF(ISERROR(Z68*(1+VLOOKUP($A69,#REF!,26,0))),Z68,Z68*(1+VLOOKUP($A69,#REF!,26,0))),"")</f>
        <v/>
      </c>
      <c r="AA69" s="141">
        <f>IF(VLOOKUP(AA$1,Graphique!$B:$C,2,0),IF(ISERROR(AA68*(1+VLOOKUP($A69,#REF!,27,0))),AA68,AA68*(1+VLOOKUP($A69,#REF!,27,0))),"")</f>
        <v/>
      </c>
      <c r="AB69" s="141">
        <f>IF(VLOOKUP(AB$1,Graphique!$B:$C,2,0),IF(ISERROR(AB68*(1+VLOOKUP($A69,#REF!,28,0))),AB68,AB68*(1+VLOOKUP($A69,#REF!,28,0))),"")</f>
        <v/>
      </c>
      <c r="AC69" s="141">
        <f>IF(VLOOKUP(AC$1,Graphique!$B:$C,2,0),IF(ISERROR(AC68*(1+VLOOKUP($A69,#REF!,29,0))),AC68,AC68*(1+VLOOKUP($A69,#REF!,29,0))),"")</f>
        <v/>
      </c>
      <c r="AD69" s="141">
        <f>IF(VLOOKUP(AD$1,Graphique!$B:$C,2,0),IF(ISERROR(AD68*(1+VLOOKUP($A69,#REF!,30,0))),AD68,AD68*(1+VLOOKUP($A69,#REF!,30,0))),"")</f>
        <v/>
      </c>
      <c r="AE69" s="141">
        <f>IF(VLOOKUP(AE$1,Graphique!$B:$C,2,0),IF(ISERROR(AE68*(1+VLOOKUP($A69,#REF!,31,0))),AE68,AE68*(1+VLOOKUP($A69,#REF!,31,0))),"")</f>
        <v/>
      </c>
      <c r="AF69" s="141">
        <f>IF(VLOOKUP(AF$1,Graphique!$B:$C,2,0),IF(ISERROR(AF68*(1+VLOOKUP($A69,#REF!,32,0))),AF68,AF68*(1+VLOOKUP($A69,#REF!,32,0))),"")</f>
        <v/>
      </c>
    </row>
    <row r="70" ht="13" customHeight="1" s="74">
      <c r="A70" s="135">
        <f>IF(DATE(YEAR(A69),MONTH(A69)+2,)&gt;PerformancesGlissantes!$C$2,PerformancesGlissantes!$C$2,DATE(YEAR(A69),MONTH(A69)+2,))</f>
        <v/>
      </c>
      <c r="B70" s="141">
        <f>IF(VLOOKUP(B$1,Graphique!$B:$C,2,0),IF(ISERROR(B69*(1+VLOOKUP($A70,#REF!,2,0))),B69,B69*(1+VLOOKUP($A70,#REF!,2,0))),"")</f>
        <v/>
      </c>
      <c r="C70" s="141">
        <f>IF(VLOOKUP(C$1,Graphique!$B:$C,2,0),IF(ISERROR(C69*(1+VLOOKUP($A70,#REF!,3,0))),C69,C69*(1+VLOOKUP($A70,#REF!,3,0))),"")</f>
        <v/>
      </c>
      <c r="D70" s="141">
        <f>IF(VLOOKUP(D$1,Graphique!$B:$C,2,0),IF(ISERROR(D69*(1+VLOOKUP($A70,#REF!,4,0))),D69,D69*(1+VLOOKUP($A70,#REF!,4,0))),"")</f>
        <v/>
      </c>
      <c r="E70" s="141">
        <f>IF(VLOOKUP(E$1,Graphique!$B:$C,2,0),IF(ISERROR(E69*(1+VLOOKUP($A70,#REF!,5,0))),E69,E69*(1+VLOOKUP($A70,#REF!,5,0))),"")</f>
        <v/>
      </c>
      <c r="F70" s="141">
        <f>IF(VLOOKUP(F$1,Graphique!$B:$C,2,0),IF(ISERROR(F69*(1+VLOOKUP($A70,#REF!,6,0))),F69,F69*(1+VLOOKUP($A70,#REF!,6,0))),"")</f>
        <v/>
      </c>
      <c r="G70" s="141">
        <f>IF(VLOOKUP(G$1,Graphique!$B:$C,2,0),IF(ISERROR(G69*(1+VLOOKUP($A70,#REF!,7,0))),G69,G69*(1+VLOOKUP($A70,#REF!,7,0))),"")</f>
        <v/>
      </c>
      <c r="H70" s="141">
        <f>IF(VLOOKUP(H$1,Graphique!$B:$C,2,0),IF(ISERROR(H69*(1+VLOOKUP($A70,#REF!,8,0))),H69,H69*(1+VLOOKUP($A70,#REF!,8,0))),"")</f>
        <v/>
      </c>
      <c r="I70" s="141">
        <f>IF(VLOOKUP(I$1,Graphique!$B:$C,2,0),IF(ISERROR(I69*(1+VLOOKUP($A70,#REF!,9,0))),I69,I69*(1+VLOOKUP($A70,#REF!,9,0))),"")</f>
        <v/>
      </c>
      <c r="J70" s="141">
        <f>IF(VLOOKUP(J$1,Graphique!$B:$C,2,0),IF(ISERROR(J69*(1+VLOOKUP($A70,#REF!,10,0))),J69,J69*(1+VLOOKUP($A70,#REF!,10,0))),"")</f>
        <v/>
      </c>
      <c r="K70" s="141">
        <f>IF(VLOOKUP(K$1,Graphique!$B:$C,2,0),IF(ISERROR(K69*(1+VLOOKUP($A70,#REF!,11,0))),K69,K69*(1+VLOOKUP($A70,#REF!,11,0))),"")</f>
        <v/>
      </c>
      <c r="L70" s="141">
        <f>IF(VLOOKUP(L$1,Graphique!$B:$C,2,0),IF(ISERROR(L69*(1+VLOOKUP($A70,#REF!,12,0))),L69,L69*(1+VLOOKUP($A70,#REF!,12,0))),"")</f>
        <v/>
      </c>
      <c r="M70" s="141">
        <f>IF(VLOOKUP(M$1,Graphique!$B:$C,2,0),IF(ISERROR(M69*(1+VLOOKUP($A70,#REF!,13,0))),M69,M69*(1+VLOOKUP($A70,#REF!,13,0))),"")</f>
        <v/>
      </c>
      <c r="N70" s="141">
        <f>IF(VLOOKUP(N$1,Graphique!$B:$C,2,0),IF(ISERROR(N69*(1+VLOOKUP($A70,#REF!,14,0))),N69,N69*(1+VLOOKUP($A70,#REF!,14,0))),"")</f>
        <v/>
      </c>
      <c r="O70" s="141">
        <f>IF(VLOOKUP(O$1,Graphique!$B:$C,2,0),IF(ISERROR(O69*(1+VLOOKUP($A70,#REF!,15,0))),O69,O69*(1+VLOOKUP($A70,#REF!,15,0))),"")</f>
        <v/>
      </c>
      <c r="P70" s="141">
        <f>IF(VLOOKUP(P$1,Graphique!$B:$C,2,0),IF(ISERROR(P69*(1+VLOOKUP($A70,#REF!,16,0))),P69,P69*(1+VLOOKUP($A70,#REF!,16,0))),"")</f>
        <v/>
      </c>
      <c r="Q70" s="141">
        <f>IF(VLOOKUP(Q$1,Graphique!$B:$C,2,0),IF(ISERROR(Q69*(1+VLOOKUP($A70,#REF!,17,0))),Q69,Q69*(1+VLOOKUP($A70,#REF!,17,0))),"")</f>
        <v/>
      </c>
      <c r="R70" s="141">
        <f>IF(VLOOKUP(R$1,Graphique!$B:$C,2,0),IF(ISERROR(R69*(1+VLOOKUP($A70,#REF!,18,0))),R69,R69*(1+VLOOKUP($A70,#REF!,18,0))),"")</f>
        <v/>
      </c>
      <c r="S70" s="141">
        <f>IF(VLOOKUP(S$1,Graphique!$B:$C,2,0),IF(ISERROR(S69*(1+VLOOKUP($A70,#REF!,19,0))),S69,S69*(1+VLOOKUP($A70,#REF!,19,0))),"")</f>
        <v/>
      </c>
      <c r="T70" s="141">
        <f>IF(VLOOKUP(T$1,Graphique!$B:$C,2,0),IF(ISERROR(T69*(1+VLOOKUP($A70,#REF!,20,0))),T69,T69*(1+VLOOKUP($A70,#REF!,20,0))),"")</f>
        <v/>
      </c>
      <c r="U70" s="141">
        <f>IF(VLOOKUP(U$1,Graphique!$B:$C,2,0),IF(ISERROR(U69*(1+VLOOKUP($A70,#REF!,21,0))),U69,U69*(1+VLOOKUP($A70,#REF!,21,0))),"")</f>
        <v/>
      </c>
      <c r="V70" s="141">
        <f>IF(VLOOKUP(V$1,Graphique!$B:$C,2,0),IF(ISERROR(V69*(1+VLOOKUP($A70,#REF!,22,0))),V69,V69*(1+VLOOKUP($A70,#REF!,22,0))),"")</f>
        <v/>
      </c>
      <c r="W70" s="141">
        <f>IF(VLOOKUP(W$1,Graphique!$B:$C,2,0),IF(ISERROR(W69*(1+VLOOKUP($A70,#REF!,23,0))),W69,W69*(1+VLOOKUP($A70,#REF!,23,0))),"")</f>
        <v/>
      </c>
      <c r="X70" s="141">
        <f>IF(VLOOKUP(X$1,Graphique!$B:$C,2,0),IF(ISERROR(X69*(1+VLOOKUP($A70,#REF!,24,0))),X69,X69*(1+VLOOKUP($A70,#REF!,24,0))),"")</f>
        <v/>
      </c>
      <c r="Y70" s="141">
        <f>IF(VLOOKUP(Y$1,Graphique!$B:$C,2,0),IF(ISERROR(Y69*(1+VLOOKUP($A70,#REF!,25,0))),Y69,Y69*(1+VLOOKUP($A70,#REF!,25,0))),"")</f>
        <v/>
      </c>
      <c r="Z70" s="141">
        <f>IF(VLOOKUP(Z$1,Graphique!$B:$C,2,0),IF(ISERROR(Z69*(1+VLOOKUP($A70,#REF!,26,0))),Z69,Z69*(1+VLOOKUP($A70,#REF!,26,0))),"")</f>
        <v/>
      </c>
      <c r="AA70" s="141">
        <f>IF(VLOOKUP(AA$1,Graphique!$B:$C,2,0),IF(ISERROR(AA69*(1+VLOOKUP($A70,#REF!,27,0))),AA69,AA69*(1+VLOOKUP($A70,#REF!,27,0))),"")</f>
        <v/>
      </c>
      <c r="AB70" s="141">
        <f>IF(VLOOKUP(AB$1,Graphique!$B:$C,2,0),IF(ISERROR(AB69*(1+VLOOKUP($A70,#REF!,28,0))),AB69,AB69*(1+VLOOKUP($A70,#REF!,28,0))),"")</f>
        <v/>
      </c>
      <c r="AC70" s="141">
        <f>IF(VLOOKUP(AC$1,Graphique!$B:$C,2,0),IF(ISERROR(AC69*(1+VLOOKUP($A70,#REF!,29,0))),AC69,AC69*(1+VLOOKUP($A70,#REF!,29,0))),"")</f>
        <v/>
      </c>
      <c r="AD70" s="141">
        <f>IF(VLOOKUP(AD$1,Graphique!$B:$C,2,0),IF(ISERROR(AD69*(1+VLOOKUP($A70,#REF!,30,0))),AD69,AD69*(1+VLOOKUP($A70,#REF!,30,0))),"")</f>
        <v/>
      </c>
      <c r="AE70" s="141">
        <f>IF(VLOOKUP(AE$1,Graphique!$B:$C,2,0),IF(ISERROR(AE69*(1+VLOOKUP($A70,#REF!,31,0))),AE69,AE69*(1+VLOOKUP($A70,#REF!,31,0))),"")</f>
        <v/>
      </c>
      <c r="AF70" s="141">
        <f>IF(VLOOKUP(AF$1,Graphique!$B:$C,2,0),IF(ISERROR(AF69*(1+VLOOKUP($A70,#REF!,32,0))),AF69,AF69*(1+VLOOKUP($A70,#REF!,32,0))),"")</f>
        <v/>
      </c>
    </row>
    <row r="71" ht="13" customHeight="1" s="74">
      <c r="A71" s="135">
        <f>IF(DATE(YEAR(A70),MONTH(A70)+2,)&gt;PerformancesGlissantes!$C$2,PerformancesGlissantes!$C$2,DATE(YEAR(A70),MONTH(A70)+2,))</f>
        <v/>
      </c>
      <c r="B71" s="141">
        <f>IF(VLOOKUP(B$1,Graphique!$B:$C,2,0),IF(ISERROR(B70*(1+VLOOKUP($A71,#REF!,2,0))),B70,B70*(1+VLOOKUP($A71,#REF!,2,0))),"")</f>
        <v/>
      </c>
      <c r="C71" s="141">
        <f>IF(VLOOKUP(C$1,Graphique!$B:$C,2,0),IF(ISERROR(C70*(1+VLOOKUP($A71,#REF!,3,0))),C70,C70*(1+VLOOKUP($A71,#REF!,3,0))),"")</f>
        <v/>
      </c>
      <c r="D71" s="141">
        <f>IF(VLOOKUP(D$1,Graphique!$B:$C,2,0),IF(ISERROR(D70*(1+VLOOKUP($A71,#REF!,4,0))),D70,D70*(1+VLOOKUP($A71,#REF!,4,0))),"")</f>
        <v/>
      </c>
      <c r="E71" s="141">
        <f>IF(VLOOKUP(E$1,Graphique!$B:$C,2,0),IF(ISERROR(E70*(1+VLOOKUP($A71,#REF!,5,0))),E70,E70*(1+VLOOKUP($A71,#REF!,5,0))),"")</f>
        <v/>
      </c>
      <c r="F71" s="141">
        <f>IF(VLOOKUP(F$1,Graphique!$B:$C,2,0),IF(ISERROR(F70*(1+VLOOKUP($A71,#REF!,6,0))),F70,F70*(1+VLOOKUP($A71,#REF!,6,0))),"")</f>
        <v/>
      </c>
      <c r="G71" s="141">
        <f>IF(VLOOKUP(G$1,Graphique!$B:$C,2,0),IF(ISERROR(G70*(1+VLOOKUP($A71,#REF!,7,0))),G70,G70*(1+VLOOKUP($A71,#REF!,7,0))),"")</f>
        <v/>
      </c>
      <c r="H71" s="141">
        <f>IF(VLOOKUP(H$1,Graphique!$B:$C,2,0),IF(ISERROR(H70*(1+VLOOKUP($A71,#REF!,8,0))),H70,H70*(1+VLOOKUP($A71,#REF!,8,0))),"")</f>
        <v/>
      </c>
      <c r="I71" s="141">
        <f>IF(VLOOKUP(I$1,Graphique!$B:$C,2,0),IF(ISERROR(I70*(1+VLOOKUP($A71,#REF!,9,0))),I70,I70*(1+VLOOKUP($A71,#REF!,9,0))),"")</f>
        <v/>
      </c>
      <c r="J71" s="141">
        <f>IF(VLOOKUP(J$1,Graphique!$B:$C,2,0),IF(ISERROR(J70*(1+VLOOKUP($A71,#REF!,10,0))),J70,J70*(1+VLOOKUP($A71,#REF!,10,0))),"")</f>
        <v/>
      </c>
      <c r="K71" s="141">
        <f>IF(VLOOKUP(K$1,Graphique!$B:$C,2,0),IF(ISERROR(K70*(1+VLOOKUP($A71,#REF!,11,0))),K70,K70*(1+VLOOKUP($A71,#REF!,11,0))),"")</f>
        <v/>
      </c>
      <c r="L71" s="141">
        <f>IF(VLOOKUP(L$1,Graphique!$B:$C,2,0),IF(ISERROR(L70*(1+VLOOKUP($A71,#REF!,12,0))),L70,L70*(1+VLOOKUP($A71,#REF!,12,0))),"")</f>
        <v/>
      </c>
      <c r="M71" s="141">
        <f>IF(VLOOKUP(M$1,Graphique!$B:$C,2,0),IF(ISERROR(M70*(1+VLOOKUP($A71,#REF!,13,0))),M70,M70*(1+VLOOKUP($A71,#REF!,13,0))),"")</f>
        <v/>
      </c>
      <c r="N71" s="141">
        <f>IF(VLOOKUP(N$1,Graphique!$B:$C,2,0),IF(ISERROR(N70*(1+VLOOKUP($A71,#REF!,14,0))),N70,N70*(1+VLOOKUP($A71,#REF!,14,0))),"")</f>
        <v/>
      </c>
      <c r="O71" s="141">
        <f>IF(VLOOKUP(O$1,Graphique!$B:$C,2,0),IF(ISERROR(O70*(1+VLOOKUP($A71,#REF!,15,0))),O70,O70*(1+VLOOKUP($A71,#REF!,15,0))),"")</f>
        <v/>
      </c>
      <c r="P71" s="141">
        <f>IF(VLOOKUP(P$1,Graphique!$B:$C,2,0),IF(ISERROR(P70*(1+VLOOKUP($A71,#REF!,16,0))),P70,P70*(1+VLOOKUP($A71,#REF!,16,0))),"")</f>
        <v/>
      </c>
      <c r="Q71" s="141">
        <f>IF(VLOOKUP(Q$1,Graphique!$B:$C,2,0),IF(ISERROR(Q70*(1+VLOOKUP($A71,#REF!,17,0))),Q70,Q70*(1+VLOOKUP($A71,#REF!,17,0))),"")</f>
        <v/>
      </c>
      <c r="R71" s="141">
        <f>IF(VLOOKUP(R$1,Graphique!$B:$C,2,0),IF(ISERROR(R70*(1+VLOOKUP($A71,#REF!,18,0))),R70,R70*(1+VLOOKUP($A71,#REF!,18,0))),"")</f>
        <v/>
      </c>
      <c r="S71" s="141">
        <f>IF(VLOOKUP(S$1,Graphique!$B:$C,2,0),IF(ISERROR(S70*(1+VLOOKUP($A71,#REF!,19,0))),S70,S70*(1+VLOOKUP($A71,#REF!,19,0))),"")</f>
        <v/>
      </c>
      <c r="T71" s="141">
        <f>IF(VLOOKUP(T$1,Graphique!$B:$C,2,0),IF(ISERROR(T70*(1+VLOOKUP($A71,#REF!,20,0))),T70,T70*(1+VLOOKUP($A71,#REF!,20,0))),"")</f>
        <v/>
      </c>
      <c r="U71" s="141">
        <f>IF(VLOOKUP(U$1,Graphique!$B:$C,2,0),IF(ISERROR(U70*(1+VLOOKUP($A71,#REF!,21,0))),U70,U70*(1+VLOOKUP($A71,#REF!,21,0))),"")</f>
        <v/>
      </c>
      <c r="V71" s="141">
        <f>IF(VLOOKUP(V$1,Graphique!$B:$C,2,0),IF(ISERROR(V70*(1+VLOOKUP($A71,#REF!,22,0))),V70,V70*(1+VLOOKUP($A71,#REF!,22,0))),"")</f>
        <v/>
      </c>
      <c r="W71" s="141">
        <f>IF(VLOOKUP(W$1,Graphique!$B:$C,2,0),IF(ISERROR(W70*(1+VLOOKUP($A71,#REF!,23,0))),W70,W70*(1+VLOOKUP($A71,#REF!,23,0))),"")</f>
        <v/>
      </c>
      <c r="X71" s="141">
        <f>IF(VLOOKUP(X$1,Graphique!$B:$C,2,0),IF(ISERROR(X70*(1+VLOOKUP($A71,#REF!,24,0))),X70,X70*(1+VLOOKUP($A71,#REF!,24,0))),"")</f>
        <v/>
      </c>
      <c r="Y71" s="141">
        <f>IF(VLOOKUP(Y$1,Graphique!$B:$C,2,0),IF(ISERROR(Y70*(1+VLOOKUP($A71,#REF!,25,0))),Y70,Y70*(1+VLOOKUP($A71,#REF!,25,0))),"")</f>
        <v/>
      </c>
      <c r="Z71" s="141">
        <f>IF(VLOOKUP(Z$1,Graphique!$B:$C,2,0),IF(ISERROR(Z70*(1+VLOOKUP($A71,#REF!,26,0))),Z70,Z70*(1+VLOOKUP($A71,#REF!,26,0))),"")</f>
        <v/>
      </c>
      <c r="AA71" s="141">
        <f>IF(VLOOKUP(AA$1,Graphique!$B:$C,2,0),IF(ISERROR(AA70*(1+VLOOKUP($A71,#REF!,27,0))),AA70,AA70*(1+VLOOKUP($A71,#REF!,27,0))),"")</f>
        <v/>
      </c>
      <c r="AB71" s="141">
        <f>IF(VLOOKUP(AB$1,Graphique!$B:$C,2,0),IF(ISERROR(AB70*(1+VLOOKUP($A71,#REF!,28,0))),AB70,AB70*(1+VLOOKUP($A71,#REF!,28,0))),"")</f>
        <v/>
      </c>
      <c r="AC71" s="141">
        <f>IF(VLOOKUP(AC$1,Graphique!$B:$C,2,0),IF(ISERROR(AC70*(1+VLOOKUP($A71,#REF!,29,0))),AC70,AC70*(1+VLOOKUP($A71,#REF!,29,0))),"")</f>
        <v/>
      </c>
      <c r="AD71" s="141">
        <f>IF(VLOOKUP(AD$1,Graphique!$B:$C,2,0),IF(ISERROR(AD70*(1+VLOOKUP($A71,#REF!,30,0))),AD70,AD70*(1+VLOOKUP($A71,#REF!,30,0))),"")</f>
        <v/>
      </c>
      <c r="AE71" s="141">
        <f>IF(VLOOKUP(AE$1,Graphique!$B:$C,2,0),IF(ISERROR(AE70*(1+VLOOKUP($A71,#REF!,31,0))),AE70,AE70*(1+VLOOKUP($A71,#REF!,31,0))),"")</f>
        <v/>
      </c>
      <c r="AF71" s="141">
        <f>IF(VLOOKUP(AF$1,Graphique!$B:$C,2,0),IF(ISERROR(AF70*(1+VLOOKUP($A71,#REF!,32,0))),AF70,AF70*(1+VLOOKUP($A71,#REF!,32,0))),"")</f>
        <v/>
      </c>
    </row>
    <row r="72" ht="13" customHeight="1" s="74">
      <c r="A72" s="135">
        <f>IF(DATE(YEAR(A71),MONTH(A71)+2,)&gt;PerformancesGlissantes!$C$2,PerformancesGlissantes!$C$2,DATE(YEAR(A71),MONTH(A71)+2,))</f>
        <v/>
      </c>
      <c r="B72" s="141">
        <f>IF(VLOOKUP(B$1,Graphique!$B:$C,2,0),IF(ISERROR(B71*(1+VLOOKUP($A72,#REF!,2,0))),B71,B71*(1+VLOOKUP($A72,#REF!,2,0))),"")</f>
        <v/>
      </c>
      <c r="C72" s="141">
        <f>IF(VLOOKUP(C$1,Graphique!$B:$C,2,0),IF(ISERROR(C71*(1+VLOOKUP($A72,#REF!,3,0))),C71,C71*(1+VLOOKUP($A72,#REF!,3,0))),"")</f>
        <v/>
      </c>
      <c r="D72" s="141">
        <f>IF(VLOOKUP(D$1,Graphique!$B:$C,2,0),IF(ISERROR(D71*(1+VLOOKUP($A72,#REF!,4,0))),D71,D71*(1+VLOOKUP($A72,#REF!,4,0))),"")</f>
        <v/>
      </c>
      <c r="E72" s="141">
        <f>IF(VLOOKUP(E$1,Graphique!$B:$C,2,0),IF(ISERROR(E71*(1+VLOOKUP($A72,#REF!,5,0))),E71,E71*(1+VLOOKUP($A72,#REF!,5,0))),"")</f>
        <v/>
      </c>
      <c r="F72" s="141">
        <f>IF(VLOOKUP(F$1,Graphique!$B:$C,2,0),IF(ISERROR(F71*(1+VLOOKUP($A72,#REF!,6,0))),F71,F71*(1+VLOOKUP($A72,#REF!,6,0))),"")</f>
        <v/>
      </c>
      <c r="G72" s="141">
        <f>IF(VLOOKUP(G$1,Graphique!$B:$C,2,0),IF(ISERROR(G71*(1+VLOOKUP($A72,#REF!,7,0))),G71,G71*(1+VLOOKUP($A72,#REF!,7,0))),"")</f>
        <v/>
      </c>
      <c r="H72" s="141">
        <f>IF(VLOOKUP(H$1,Graphique!$B:$C,2,0),IF(ISERROR(H71*(1+VLOOKUP($A72,#REF!,8,0))),H71,H71*(1+VLOOKUP($A72,#REF!,8,0))),"")</f>
        <v/>
      </c>
      <c r="I72" s="141">
        <f>IF(VLOOKUP(I$1,Graphique!$B:$C,2,0),IF(ISERROR(I71*(1+VLOOKUP($A72,#REF!,9,0))),I71,I71*(1+VLOOKUP($A72,#REF!,9,0))),"")</f>
        <v/>
      </c>
      <c r="J72" s="141">
        <f>IF(VLOOKUP(J$1,Graphique!$B:$C,2,0),IF(ISERROR(J71*(1+VLOOKUP($A72,#REF!,10,0))),J71,J71*(1+VLOOKUP($A72,#REF!,10,0))),"")</f>
        <v/>
      </c>
      <c r="K72" s="141">
        <f>IF(VLOOKUP(K$1,Graphique!$B:$C,2,0),IF(ISERROR(K71*(1+VLOOKUP($A72,#REF!,11,0))),K71,K71*(1+VLOOKUP($A72,#REF!,11,0))),"")</f>
        <v/>
      </c>
      <c r="L72" s="141">
        <f>IF(VLOOKUP(L$1,Graphique!$B:$C,2,0),IF(ISERROR(L71*(1+VLOOKUP($A72,#REF!,12,0))),L71,L71*(1+VLOOKUP($A72,#REF!,12,0))),"")</f>
        <v/>
      </c>
      <c r="M72" s="141">
        <f>IF(VLOOKUP(M$1,Graphique!$B:$C,2,0),IF(ISERROR(M71*(1+VLOOKUP($A72,#REF!,13,0))),M71,M71*(1+VLOOKUP($A72,#REF!,13,0))),"")</f>
        <v/>
      </c>
      <c r="N72" s="141">
        <f>IF(VLOOKUP(N$1,Graphique!$B:$C,2,0),IF(ISERROR(N71*(1+VLOOKUP($A72,#REF!,14,0))),N71,N71*(1+VLOOKUP($A72,#REF!,14,0))),"")</f>
        <v/>
      </c>
      <c r="O72" s="141">
        <f>IF(VLOOKUP(O$1,Graphique!$B:$C,2,0),IF(ISERROR(O71*(1+VLOOKUP($A72,#REF!,15,0))),O71,O71*(1+VLOOKUP($A72,#REF!,15,0))),"")</f>
        <v/>
      </c>
      <c r="P72" s="141">
        <f>IF(VLOOKUP(P$1,Graphique!$B:$C,2,0),IF(ISERROR(P71*(1+VLOOKUP($A72,#REF!,16,0))),P71,P71*(1+VLOOKUP($A72,#REF!,16,0))),"")</f>
        <v/>
      </c>
      <c r="Q72" s="141">
        <f>IF(VLOOKUP(Q$1,Graphique!$B:$C,2,0),IF(ISERROR(Q71*(1+VLOOKUP($A72,#REF!,17,0))),Q71,Q71*(1+VLOOKUP($A72,#REF!,17,0))),"")</f>
        <v/>
      </c>
      <c r="R72" s="141">
        <f>IF(VLOOKUP(R$1,Graphique!$B:$C,2,0),IF(ISERROR(R71*(1+VLOOKUP($A72,#REF!,18,0))),R71,R71*(1+VLOOKUP($A72,#REF!,18,0))),"")</f>
        <v/>
      </c>
      <c r="S72" s="141">
        <f>IF(VLOOKUP(S$1,Graphique!$B:$C,2,0),IF(ISERROR(S71*(1+VLOOKUP($A72,#REF!,19,0))),S71,S71*(1+VLOOKUP($A72,#REF!,19,0))),"")</f>
        <v/>
      </c>
      <c r="T72" s="141">
        <f>IF(VLOOKUP(T$1,Graphique!$B:$C,2,0),IF(ISERROR(T71*(1+VLOOKUP($A72,#REF!,20,0))),T71,T71*(1+VLOOKUP($A72,#REF!,20,0))),"")</f>
        <v/>
      </c>
      <c r="U72" s="141">
        <f>IF(VLOOKUP(U$1,Graphique!$B:$C,2,0),IF(ISERROR(U71*(1+VLOOKUP($A72,#REF!,21,0))),U71,U71*(1+VLOOKUP($A72,#REF!,21,0))),"")</f>
        <v/>
      </c>
      <c r="V72" s="141">
        <f>IF(VLOOKUP(V$1,Graphique!$B:$C,2,0),IF(ISERROR(V71*(1+VLOOKUP($A72,#REF!,22,0))),V71,V71*(1+VLOOKUP($A72,#REF!,22,0))),"")</f>
        <v/>
      </c>
      <c r="W72" s="141">
        <f>IF(VLOOKUP(W$1,Graphique!$B:$C,2,0),IF(ISERROR(W71*(1+VLOOKUP($A72,#REF!,23,0))),W71,W71*(1+VLOOKUP($A72,#REF!,23,0))),"")</f>
        <v/>
      </c>
      <c r="X72" s="141">
        <f>IF(VLOOKUP(X$1,Graphique!$B:$C,2,0),IF(ISERROR(X71*(1+VLOOKUP($A72,#REF!,24,0))),X71,X71*(1+VLOOKUP($A72,#REF!,24,0))),"")</f>
        <v/>
      </c>
      <c r="Y72" s="141">
        <f>IF(VLOOKUP(Y$1,Graphique!$B:$C,2,0),IF(ISERROR(Y71*(1+VLOOKUP($A72,#REF!,25,0))),Y71,Y71*(1+VLOOKUP($A72,#REF!,25,0))),"")</f>
        <v/>
      </c>
      <c r="Z72" s="141">
        <f>IF(VLOOKUP(Z$1,Graphique!$B:$C,2,0),IF(ISERROR(Z71*(1+VLOOKUP($A72,#REF!,26,0))),Z71,Z71*(1+VLOOKUP($A72,#REF!,26,0))),"")</f>
        <v/>
      </c>
      <c r="AA72" s="141">
        <f>IF(VLOOKUP(AA$1,Graphique!$B:$C,2,0),IF(ISERROR(AA71*(1+VLOOKUP($A72,#REF!,27,0))),AA71,AA71*(1+VLOOKUP($A72,#REF!,27,0))),"")</f>
        <v/>
      </c>
      <c r="AB72" s="141">
        <f>IF(VLOOKUP(AB$1,Graphique!$B:$C,2,0),IF(ISERROR(AB71*(1+VLOOKUP($A72,#REF!,28,0))),AB71,AB71*(1+VLOOKUP($A72,#REF!,28,0))),"")</f>
        <v/>
      </c>
      <c r="AC72" s="141">
        <f>IF(VLOOKUP(AC$1,Graphique!$B:$C,2,0),IF(ISERROR(AC71*(1+VLOOKUP($A72,#REF!,29,0))),AC71,AC71*(1+VLOOKUP($A72,#REF!,29,0))),"")</f>
        <v/>
      </c>
      <c r="AD72" s="141">
        <f>IF(VLOOKUP(AD$1,Graphique!$B:$C,2,0),IF(ISERROR(AD71*(1+VLOOKUP($A72,#REF!,30,0))),AD71,AD71*(1+VLOOKUP($A72,#REF!,30,0))),"")</f>
        <v/>
      </c>
      <c r="AE72" s="141">
        <f>IF(VLOOKUP(AE$1,Graphique!$B:$C,2,0),IF(ISERROR(AE71*(1+VLOOKUP($A72,#REF!,31,0))),AE71,AE71*(1+VLOOKUP($A72,#REF!,31,0))),"")</f>
        <v/>
      </c>
      <c r="AF72" s="141">
        <f>IF(VLOOKUP(AF$1,Graphique!$B:$C,2,0),IF(ISERROR(AF71*(1+VLOOKUP($A72,#REF!,32,0))),AF71,AF71*(1+VLOOKUP($A72,#REF!,32,0))),"")</f>
        <v/>
      </c>
    </row>
    <row r="73" ht="13" customHeight="1" s="74">
      <c r="A73" s="135">
        <f>IF(DATE(YEAR(A72),MONTH(A72)+2,)&gt;PerformancesGlissantes!$C$2,PerformancesGlissantes!$C$2,DATE(YEAR(A72),MONTH(A72)+2,))</f>
        <v/>
      </c>
      <c r="B73" s="141">
        <f>IF(VLOOKUP(B$1,Graphique!$B:$C,2,0),IF(ISERROR(B72*(1+VLOOKUP($A73,#REF!,2,0))),B72,B72*(1+VLOOKUP($A73,#REF!,2,0))),"")</f>
        <v/>
      </c>
      <c r="C73" s="141">
        <f>IF(VLOOKUP(C$1,Graphique!$B:$C,2,0),IF(ISERROR(C72*(1+VLOOKUP($A73,#REF!,3,0))),C72,C72*(1+VLOOKUP($A73,#REF!,3,0))),"")</f>
        <v/>
      </c>
      <c r="D73" s="141">
        <f>IF(VLOOKUP(D$1,Graphique!$B:$C,2,0),IF(ISERROR(D72*(1+VLOOKUP($A73,#REF!,4,0))),D72,D72*(1+VLOOKUP($A73,#REF!,4,0))),"")</f>
        <v/>
      </c>
      <c r="E73" s="141">
        <f>IF(VLOOKUP(E$1,Graphique!$B:$C,2,0),IF(ISERROR(E72*(1+VLOOKUP($A73,#REF!,5,0))),E72,E72*(1+VLOOKUP($A73,#REF!,5,0))),"")</f>
        <v/>
      </c>
      <c r="F73" s="141">
        <f>IF(VLOOKUP(F$1,Graphique!$B:$C,2,0),IF(ISERROR(F72*(1+VLOOKUP($A73,#REF!,6,0))),F72,F72*(1+VLOOKUP($A73,#REF!,6,0))),"")</f>
        <v/>
      </c>
      <c r="G73" s="141">
        <f>IF(VLOOKUP(G$1,Graphique!$B:$C,2,0),IF(ISERROR(G72*(1+VLOOKUP($A73,#REF!,7,0))),G72,G72*(1+VLOOKUP($A73,#REF!,7,0))),"")</f>
        <v/>
      </c>
      <c r="H73" s="141">
        <f>IF(VLOOKUP(H$1,Graphique!$B:$C,2,0),IF(ISERROR(H72*(1+VLOOKUP($A73,#REF!,8,0))),H72,H72*(1+VLOOKUP($A73,#REF!,8,0))),"")</f>
        <v/>
      </c>
      <c r="I73" s="141">
        <f>IF(VLOOKUP(I$1,Graphique!$B:$C,2,0),IF(ISERROR(I72*(1+VLOOKUP($A73,#REF!,9,0))),I72,I72*(1+VLOOKUP($A73,#REF!,9,0))),"")</f>
        <v/>
      </c>
      <c r="J73" s="141">
        <f>IF(VLOOKUP(J$1,Graphique!$B:$C,2,0),IF(ISERROR(J72*(1+VLOOKUP($A73,#REF!,10,0))),J72,J72*(1+VLOOKUP($A73,#REF!,10,0))),"")</f>
        <v/>
      </c>
      <c r="K73" s="141">
        <f>IF(VLOOKUP(K$1,Graphique!$B:$C,2,0),IF(ISERROR(K72*(1+VLOOKUP($A73,#REF!,11,0))),K72,K72*(1+VLOOKUP($A73,#REF!,11,0))),"")</f>
        <v/>
      </c>
      <c r="L73" s="141">
        <f>IF(VLOOKUP(L$1,Graphique!$B:$C,2,0),IF(ISERROR(L72*(1+VLOOKUP($A73,#REF!,12,0))),L72,L72*(1+VLOOKUP($A73,#REF!,12,0))),"")</f>
        <v/>
      </c>
      <c r="M73" s="141">
        <f>IF(VLOOKUP(M$1,Graphique!$B:$C,2,0),IF(ISERROR(M72*(1+VLOOKUP($A73,#REF!,13,0))),M72,M72*(1+VLOOKUP($A73,#REF!,13,0))),"")</f>
        <v/>
      </c>
      <c r="N73" s="141">
        <f>IF(VLOOKUP(N$1,Graphique!$B:$C,2,0),IF(ISERROR(N72*(1+VLOOKUP($A73,#REF!,14,0))),N72,N72*(1+VLOOKUP($A73,#REF!,14,0))),"")</f>
        <v/>
      </c>
      <c r="O73" s="141">
        <f>IF(VLOOKUP(O$1,Graphique!$B:$C,2,0),IF(ISERROR(O72*(1+VLOOKUP($A73,#REF!,15,0))),O72,O72*(1+VLOOKUP($A73,#REF!,15,0))),"")</f>
        <v/>
      </c>
      <c r="P73" s="141">
        <f>IF(VLOOKUP(P$1,Graphique!$B:$C,2,0),IF(ISERROR(P72*(1+VLOOKUP($A73,#REF!,16,0))),P72,P72*(1+VLOOKUP($A73,#REF!,16,0))),"")</f>
        <v/>
      </c>
      <c r="Q73" s="141">
        <f>IF(VLOOKUP(Q$1,Graphique!$B:$C,2,0),IF(ISERROR(Q72*(1+VLOOKUP($A73,#REF!,17,0))),Q72,Q72*(1+VLOOKUP($A73,#REF!,17,0))),"")</f>
        <v/>
      </c>
      <c r="R73" s="141">
        <f>IF(VLOOKUP(R$1,Graphique!$B:$C,2,0),IF(ISERROR(R72*(1+VLOOKUP($A73,#REF!,18,0))),R72,R72*(1+VLOOKUP($A73,#REF!,18,0))),"")</f>
        <v/>
      </c>
      <c r="S73" s="141">
        <f>IF(VLOOKUP(S$1,Graphique!$B:$C,2,0),IF(ISERROR(S72*(1+VLOOKUP($A73,#REF!,19,0))),S72,S72*(1+VLOOKUP($A73,#REF!,19,0))),"")</f>
        <v/>
      </c>
      <c r="T73" s="141">
        <f>IF(VLOOKUP(T$1,Graphique!$B:$C,2,0),IF(ISERROR(T72*(1+VLOOKUP($A73,#REF!,20,0))),T72,T72*(1+VLOOKUP($A73,#REF!,20,0))),"")</f>
        <v/>
      </c>
      <c r="U73" s="141">
        <f>IF(VLOOKUP(U$1,Graphique!$B:$C,2,0),IF(ISERROR(U72*(1+VLOOKUP($A73,#REF!,21,0))),U72,U72*(1+VLOOKUP($A73,#REF!,21,0))),"")</f>
        <v/>
      </c>
      <c r="V73" s="141">
        <f>IF(VLOOKUP(V$1,Graphique!$B:$C,2,0),IF(ISERROR(V72*(1+VLOOKUP($A73,#REF!,22,0))),V72,V72*(1+VLOOKUP($A73,#REF!,22,0))),"")</f>
        <v/>
      </c>
      <c r="W73" s="141">
        <f>IF(VLOOKUP(W$1,Graphique!$B:$C,2,0),IF(ISERROR(W72*(1+VLOOKUP($A73,#REF!,23,0))),W72,W72*(1+VLOOKUP($A73,#REF!,23,0))),"")</f>
        <v/>
      </c>
      <c r="X73" s="141">
        <f>IF(VLOOKUP(X$1,Graphique!$B:$C,2,0),IF(ISERROR(X72*(1+VLOOKUP($A73,#REF!,24,0))),X72,X72*(1+VLOOKUP($A73,#REF!,24,0))),"")</f>
        <v/>
      </c>
      <c r="Y73" s="141">
        <f>IF(VLOOKUP(Y$1,Graphique!$B:$C,2,0),IF(ISERROR(Y72*(1+VLOOKUP($A73,#REF!,25,0))),Y72,Y72*(1+VLOOKUP($A73,#REF!,25,0))),"")</f>
        <v/>
      </c>
      <c r="Z73" s="141">
        <f>IF(VLOOKUP(Z$1,Graphique!$B:$C,2,0),IF(ISERROR(Z72*(1+VLOOKUP($A73,#REF!,26,0))),Z72,Z72*(1+VLOOKUP($A73,#REF!,26,0))),"")</f>
        <v/>
      </c>
      <c r="AA73" s="141">
        <f>IF(VLOOKUP(AA$1,Graphique!$B:$C,2,0),IF(ISERROR(AA72*(1+VLOOKUP($A73,#REF!,27,0))),AA72,AA72*(1+VLOOKUP($A73,#REF!,27,0))),"")</f>
        <v/>
      </c>
      <c r="AB73" s="141">
        <f>IF(VLOOKUP(AB$1,Graphique!$B:$C,2,0),IF(ISERROR(AB72*(1+VLOOKUP($A73,#REF!,28,0))),AB72,AB72*(1+VLOOKUP($A73,#REF!,28,0))),"")</f>
        <v/>
      </c>
      <c r="AC73" s="141">
        <f>IF(VLOOKUP(AC$1,Graphique!$B:$C,2,0),IF(ISERROR(AC72*(1+VLOOKUP($A73,#REF!,29,0))),AC72,AC72*(1+VLOOKUP($A73,#REF!,29,0))),"")</f>
        <v/>
      </c>
      <c r="AD73" s="141">
        <f>IF(VLOOKUP(AD$1,Graphique!$B:$C,2,0),IF(ISERROR(AD72*(1+VLOOKUP($A73,#REF!,30,0))),AD72,AD72*(1+VLOOKUP($A73,#REF!,30,0))),"")</f>
        <v/>
      </c>
      <c r="AE73" s="141">
        <f>IF(VLOOKUP(AE$1,Graphique!$B:$C,2,0),IF(ISERROR(AE72*(1+VLOOKUP($A73,#REF!,31,0))),AE72,AE72*(1+VLOOKUP($A73,#REF!,31,0))),"")</f>
        <v/>
      </c>
      <c r="AF73" s="141">
        <f>IF(VLOOKUP(AF$1,Graphique!$B:$C,2,0),IF(ISERROR(AF72*(1+VLOOKUP($A73,#REF!,32,0))),AF72,AF72*(1+VLOOKUP($A73,#REF!,32,0))),"")</f>
        <v/>
      </c>
    </row>
    <row r="74" ht="13" customHeight="1" s="74">
      <c r="A74" s="135">
        <f>IF(DATE(YEAR(A73),MONTH(A73)+2,)&gt;PerformancesGlissantes!$C$2,PerformancesGlissantes!$C$2,DATE(YEAR(A73),MONTH(A73)+2,))</f>
        <v/>
      </c>
      <c r="B74" s="141">
        <f>IF(VLOOKUP(B$1,Graphique!$B:$C,2,0),IF(ISERROR(B73*(1+VLOOKUP($A74,#REF!,2,0))),B73,B73*(1+VLOOKUP($A74,#REF!,2,0))),"")</f>
        <v/>
      </c>
      <c r="C74" s="141">
        <f>IF(VLOOKUP(C$1,Graphique!$B:$C,2,0),IF(ISERROR(C73*(1+VLOOKUP($A74,#REF!,3,0))),C73,C73*(1+VLOOKUP($A74,#REF!,3,0))),"")</f>
        <v/>
      </c>
      <c r="D74" s="141">
        <f>IF(VLOOKUP(D$1,Graphique!$B:$C,2,0),IF(ISERROR(D73*(1+VLOOKUP($A74,#REF!,4,0))),D73,D73*(1+VLOOKUP($A74,#REF!,4,0))),"")</f>
        <v/>
      </c>
      <c r="E74" s="141">
        <f>IF(VLOOKUP(E$1,Graphique!$B:$C,2,0),IF(ISERROR(E73*(1+VLOOKUP($A74,#REF!,5,0))),E73,E73*(1+VLOOKUP($A74,#REF!,5,0))),"")</f>
        <v/>
      </c>
      <c r="F74" s="141">
        <f>IF(VLOOKUP(F$1,Graphique!$B:$C,2,0),IF(ISERROR(F73*(1+VLOOKUP($A74,#REF!,6,0))),F73,F73*(1+VLOOKUP($A74,#REF!,6,0))),"")</f>
        <v/>
      </c>
      <c r="G74" s="141">
        <f>IF(VLOOKUP(G$1,Graphique!$B:$C,2,0),IF(ISERROR(G73*(1+VLOOKUP($A74,#REF!,7,0))),G73,G73*(1+VLOOKUP($A74,#REF!,7,0))),"")</f>
        <v/>
      </c>
      <c r="H74" s="141">
        <f>IF(VLOOKUP(H$1,Graphique!$B:$C,2,0),IF(ISERROR(H73*(1+VLOOKUP($A74,#REF!,8,0))),H73,H73*(1+VLOOKUP($A74,#REF!,8,0))),"")</f>
        <v/>
      </c>
      <c r="I74" s="141">
        <f>IF(VLOOKUP(I$1,Graphique!$B:$C,2,0),IF(ISERROR(I73*(1+VLOOKUP($A74,#REF!,9,0))),I73,I73*(1+VLOOKUP($A74,#REF!,9,0))),"")</f>
        <v/>
      </c>
      <c r="J74" s="141">
        <f>IF(VLOOKUP(J$1,Graphique!$B:$C,2,0),IF(ISERROR(J73*(1+VLOOKUP($A74,#REF!,10,0))),J73,J73*(1+VLOOKUP($A74,#REF!,10,0))),"")</f>
        <v/>
      </c>
      <c r="K74" s="141">
        <f>IF(VLOOKUP(K$1,Graphique!$B:$C,2,0),IF(ISERROR(K73*(1+VLOOKUP($A74,#REF!,11,0))),K73,K73*(1+VLOOKUP($A74,#REF!,11,0))),"")</f>
        <v/>
      </c>
      <c r="L74" s="141">
        <f>IF(VLOOKUP(L$1,Graphique!$B:$C,2,0),IF(ISERROR(L73*(1+VLOOKUP($A74,#REF!,12,0))),L73,L73*(1+VLOOKUP($A74,#REF!,12,0))),"")</f>
        <v/>
      </c>
      <c r="M74" s="141">
        <f>IF(VLOOKUP(M$1,Graphique!$B:$C,2,0),IF(ISERROR(M73*(1+VLOOKUP($A74,#REF!,13,0))),M73,M73*(1+VLOOKUP($A74,#REF!,13,0))),"")</f>
        <v/>
      </c>
      <c r="N74" s="141">
        <f>IF(VLOOKUP(N$1,Graphique!$B:$C,2,0),IF(ISERROR(N73*(1+VLOOKUP($A74,#REF!,14,0))),N73,N73*(1+VLOOKUP($A74,#REF!,14,0))),"")</f>
        <v/>
      </c>
      <c r="O74" s="141">
        <f>IF(VLOOKUP(O$1,Graphique!$B:$C,2,0),IF(ISERROR(O73*(1+VLOOKUP($A74,#REF!,15,0))),O73,O73*(1+VLOOKUP($A74,#REF!,15,0))),"")</f>
        <v/>
      </c>
      <c r="P74" s="141">
        <f>IF(VLOOKUP(P$1,Graphique!$B:$C,2,0),IF(ISERROR(P73*(1+VLOOKUP($A74,#REF!,16,0))),P73,P73*(1+VLOOKUP($A74,#REF!,16,0))),"")</f>
        <v/>
      </c>
      <c r="Q74" s="141">
        <f>IF(VLOOKUP(Q$1,Graphique!$B:$C,2,0),IF(ISERROR(Q73*(1+VLOOKUP($A74,#REF!,17,0))),Q73,Q73*(1+VLOOKUP($A74,#REF!,17,0))),"")</f>
        <v/>
      </c>
      <c r="R74" s="141">
        <f>IF(VLOOKUP(R$1,Graphique!$B:$C,2,0),IF(ISERROR(R73*(1+VLOOKUP($A74,#REF!,18,0))),R73,R73*(1+VLOOKUP($A74,#REF!,18,0))),"")</f>
        <v/>
      </c>
      <c r="S74" s="141">
        <f>IF(VLOOKUP(S$1,Graphique!$B:$C,2,0),IF(ISERROR(S73*(1+VLOOKUP($A74,#REF!,19,0))),S73,S73*(1+VLOOKUP($A74,#REF!,19,0))),"")</f>
        <v/>
      </c>
      <c r="T74" s="141">
        <f>IF(VLOOKUP(T$1,Graphique!$B:$C,2,0),IF(ISERROR(T73*(1+VLOOKUP($A74,#REF!,20,0))),T73,T73*(1+VLOOKUP($A74,#REF!,20,0))),"")</f>
        <v/>
      </c>
      <c r="U74" s="141">
        <f>IF(VLOOKUP(U$1,Graphique!$B:$C,2,0),IF(ISERROR(U73*(1+VLOOKUP($A74,#REF!,21,0))),U73,U73*(1+VLOOKUP($A74,#REF!,21,0))),"")</f>
        <v/>
      </c>
      <c r="V74" s="141">
        <f>IF(VLOOKUP(V$1,Graphique!$B:$C,2,0),IF(ISERROR(V73*(1+VLOOKUP($A74,#REF!,22,0))),V73,V73*(1+VLOOKUP($A74,#REF!,22,0))),"")</f>
        <v/>
      </c>
      <c r="W74" s="141">
        <f>IF(VLOOKUP(W$1,Graphique!$B:$C,2,0),IF(ISERROR(W73*(1+VLOOKUP($A74,#REF!,23,0))),W73,W73*(1+VLOOKUP($A74,#REF!,23,0))),"")</f>
        <v/>
      </c>
      <c r="X74" s="141">
        <f>IF(VLOOKUP(X$1,Graphique!$B:$C,2,0),IF(ISERROR(X73*(1+VLOOKUP($A74,#REF!,24,0))),X73,X73*(1+VLOOKUP($A74,#REF!,24,0))),"")</f>
        <v/>
      </c>
      <c r="Y74" s="141">
        <f>IF(VLOOKUP(Y$1,Graphique!$B:$C,2,0),IF(ISERROR(Y73*(1+VLOOKUP($A74,#REF!,25,0))),Y73,Y73*(1+VLOOKUP($A74,#REF!,25,0))),"")</f>
        <v/>
      </c>
      <c r="Z74" s="141">
        <f>IF(VLOOKUP(Z$1,Graphique!$B:$C,2,0),IF(ISERROR(Z73*(1+VLOOKUP($A74,#REF!,26,0))),Z73,Z73*(1+VLOOKUP($A74,#REF!,26,0))),"")</f>
        <v/>
      </c>
      <c r="AA74" s="141">
        <f>IF(VLOOKUP(AA$1,Graphique!$B:$C,2,0),IF(ISERROR(AA73*(1+VLOOKUP($A74,#REF!,27,0))),AA73,AA73*(1+VLOOKUP($A74,#REF!,27,0))),"")</f>
        <v/>
      </c>
      <c r="AB74" s="141">
        <f>IF(VLOOKUP(AB$1,Graphique!$B:$C,2,0),IF(ISERROR(AB73*(1+VLOOKUP($A74,#REF!,28,0))),AB73,AB73*(1+VLOOKUP($A74,#REF!,28,0))),"")</f>
        <v/>
      </c>
      <c r="AC74" s="141">
        <f>IF(VLOOKUP(AC$1,Graphique!$B:$C,2,0),IF(ISERROR(AC73*(1+VLOOKUP($A74,#REF!,29,0))),AC73,AC73*(1+VLOOKUP($A74,#REF!,29,0))),"")</f>
        <v/>
      </c>
      <c r="AD74" s="141">
        <f>IF(VLOOKUP(AD$1,Graphique!$B:$C,2,0),IF(ISERROR(AD73*(1+VLOOKUP($A74,#REF!,30,0))),AD73,AD73*(1+VLOOKUP($A74,#REF!,30,0))),"")</f>
        <v/>
      </c>
      <c r="AE74" s="141">
        <f>IF(VLOOKUP(AE$1,Graphique!$B:$C,2,0),IF(ISERROR(AE73*(1+VLOOKUP($A74,#REF!,31,0))),AE73,AE73*(1+VLOOKUP($A74,#REF!,31,0))),"")</f>
        <v/>
      </c>
      <c r="AF74" s="141">
        <f>IF(VLOOKUP(AF$1,Graphique!$B:$C,2,0),IF(ISERROR(AF73*(1+VLOOKUP($A74,#REF!,32,0))),AF73,AF73*(1+VLOOKUP($A74,#REF!,32,0))),"")</f>
        <v/>
      </c>
    </row>
    <row r="75" ht="13" customHeight="1" s="74">
      <c r="A75" s="135">
        <f>IF(DATE(YEAR(A74),MONTH(A74)+2,)&gt;PerformancesGlissantes!$C$2,PerformancesGlissantes!$C$2,DATE(YEAR(A74),MONTH(A74)+2,))</f>
        <v/>
      </c>
      <c r="B75" s="141">
        <f>IF(VLOOKUP(B$1,Graphique!$B:$C,2,0),IF(ISERROR(B74*(1+VLOOKUP($A75,#REF!,2,0))),B74,B74*(1+VLOOKUP($A75,#REF!,2,0))),"")</f>
        <v/>
      </c>
      <c r="C75" s="141">
        <f>IF(VLOOKUP(C$1,Graphique!$B:$C,2,0),IF(ISERROR(C74*(1+VLOOKUP($A75,#REF!,3,0))),C74,C74*(1+VLOOKUP($A75,#REF!,3,0))),"")</f>
        <v/>
      </c>
      <c r="D75" s="141">
        <f>IF(VLOOKUP(D$1,Graphique!$B:$C,2,0),IF(ISERROR(D74*(1+VLOOKUP($A75,#REF!,4,0))),D74,D74*(1+VLOOKUP($A75,#REF!,4,0))),"")</f>
        <v/>
      </c>
      <c r="E75" s="141">
        <f>IF(VLOOKUP(E$1,Graphique!$B:$C,2,0),IF(ISERROR(E74*(1+VLOOKUP($A75,#REF!,5,0))),E74,E74*(1+VLOOKUP($A75,#REF!,5,0))),"")</f>
        <v/>
      </c>
      <c r="F75" s="141">
        <f>IF(VLOOKUP(F$1,Graphique!$B:$C,2,0),IF(ISERROR(F74*(1+VLOOKUP($A75,#REF!,6,0))),F74,F74*(1+VLOOKUP($A75,#REF!,6,0))),"")</f>
        <v/>
      </c>
      <c r="G75" s="141">
        <f>IF(VLOOKUP(G$1,Graphique!$B:$C,2,0),IF(ISERROR(G74*(1+VLOOKUP($A75,#REF!,7,0))),G74,G74*(1+VLOOKUP($A75,#REF!,7,0))),"")</f>
        <v/>
      </c>
      <c r="H75" s="141">
        <f>IF(VLOOKUP(H$1,Graphique!$B:$C,2,0),IF(ISERROR(H74*(1+VLOOKUP($A75,#REF!,8,0))),H74,H74*(1+VLOOKUP($A75,#REF!,8,0))),"")</f>
        <v/>
      </c>
      <c r="I75" s="141">
        <f>IF(VLOOKUP(I$1,Graphique!$B:$C,2,0),IF(ISERROR(I74*(1+VLOOKUP($A75,#REF!,9,0))),I74,I74*(1+VLOOKUP($A75,#REF!,9,0))),"")</f>
        <v/>
      </c>
      <c r="J75" s="141">
        <f>IF(VLOOKUP(J$1,Graphique!$B:$C,2,0),IF(ISERROR(J74*(1+VLOOKUP($A75,#REF!,10,0))),J74,J74*(1+VLOOKUP($A75,#REF!,10,0))),"")</f>
        <v/>
      </c>
      <c r="K75" s="141">
        <f>IF(VLOOKUP(K$1,Graphique!$B:$C,2,0),IF(ISERROR(K74*(1+VLOOKUP($A75,#REF!,11,0))),K74,K74*(1+VLOOKUP($A75,#REF!,11,0))),"")</f>
        <v/>
      </c>
      <c r="L75" s="141">
        <f>IF(VLOOKUP(L$1,Graphique!$B:$C,2,0),IF(ISERROR(L74*(1+VLOOKUP($A75,#REF!,12,0))),L74,L74*(1+VLOOKUP($A75,#REF!,12,0))),"")</f>
        <v/>
      </c>
      <c r="M75" s="141">
        <f>IF(VLOOKUP(M$1,Graphique!$B:$C,2,0),IF(ISERROR(M74*(1+VLOOKUP($A75,#REF!,13,0))),M74,M74*(1+VLOOKUP($A75,#REF!,13,0))),"")</f>
        <v/>
      </c>
      <c r="N75" s="141">
        <f>IF(VLOOKUP(N$1,Graphique!$B:$C,2,0),IF(ISERROR(N74*(1+VLOOKUP($A75,#REF!,14,0))),N74,N74*(1+VLOOKUP($A75,#REF!,14,0))),"")</f>
        <v/>
      </c>
      <c r="O75" s="141">
        <f>IF(VLOOKUP(O$1,Graphique!$B:$C,2,0),IF(ISERROR(O74*(1+VLOOKUP($A75,#REF!,15,0))),O74,O74*(1+VLOOKUP($A75,#REF!,15,0))),"")</f>
        <v/>
      </c>
      <c r="P75" s="141">
        <f>IF(VLOOKUP(P$1,Graphique!$B:$C,2,0),IF(ISERROR(P74*(1+VLOOKUP($A75,#REF!,16,0))),P74,P74*(1+VLOOKUP($A75,#REF!,16,0))),"")</f>
        <v/>
      </c>
      <c r="Q75" s="141">
        <f>IF(VLOOKUP(Q$1,Graphique!$B:$C,2,0),IF(ISERROR(Q74*(1+VLOOKUP($A75,#REF!,17,0))),Q74,Q74*(1+VLOOKUP($A75,#REF!,17,0))),"")</f>
        <v/>
      </c>
      <c r="R75" s="141">
        <f>IF(VLOOKUP(R$1,Graphique!$B:$C,2,0),IF(ISERROR(R74*(1+VLOOKUP($A75,#REF!,18,0))),R74,R74*(1+VLOOKUP($A75,#REF!,18,0))),"")</f>
        <v/>
      </c>
      <c r="S75" s="141">
        <f>IF(VLOOKUP(S$1,Graphique!$B:$C,2,0),IF(ISERROR(S74*(1+VLOOKUP($A75,#REF!,19,0))),S74,S74*(1+VLOOKUP($A75,#REF!,19,0))),"")</f>
        <v/>
      </c>
      <c r="T75" s="141">
        <f>IF(VLOOKUP(T$1,Graphique!$B:$C,2,0),IF(ISERROR(T74*(1+VLOOKUP($A75,#REF!,20,0))),T74,T74*(1+VLOOKUP($A75,#REF!,20,0))),"")</f>
        <v/>
      </c>
      <c r="U75" s="141">
        <f>IF(VLOOKUP(U$1,Graphique!$B:$C,2,0),IF(ISERROR(U74*(1+VLOOKUP($A75,#REF!,21,0))),U74,U74*(1+VLOOKUP($A75,#REF!,21,0))),"")</f>
        <v/>
      </c>
      <c r="V75" s="141">
        <f>IF(VLOOKUP(V$1,Graphique!$B:$C,2,0),IF(ISERROR(V74*(1+VLOOKUP($A75,#REF!,22,0))),V74,V74*(1+VLOOKUP($A75,#REF!,22,0))),"")</f>
        <v/>
      </c>
      <c r="W75" s="141">
        <f>IF(VLOOKUP(W$1,Graphique!$B:$C,2,0),IF(ISERROR(W74*(1+VLOOKUP($A75,#REF!,23,0))),W74,W74*(1+VLOOKUP($A75,#REF!,23,0))),"")</f>
        <v/>
      </c>
      <c r="X75" s="141">
        <f>IF(VLOOKUP(X$1,Graphique!$B:$C,2,0),IF(ISERROR(X74*(1+VLOOKUP($A75,#REF!,24,0))),X74,X74*(1+VLOOKUP($A75,#REF!,24,0))),"")</f>
        <v/>
      </c>
      <c r="Y75" s="141">
        <f>IF(VLOOKUP(Y$1,Graphique!$B:$C,2,0),IF(ISERROR(Y74*(1+VLOOKUP($A75,#REF!,25,0))),Y74,Y74*(1+VLOOKUP($A75,#REF!,25,0))),"")</f>
        <v/>
      </c>
      <c r="Z75" s="141">
        <f>IF(VLOOKUP(Z$1,Graphique!$B:$C,2,0),IF(ISERROR(Z74*(1+VLOOKUP($A75,#REF!,26,0))),Z74,Z74*(1+VLOOKUP($A75,#REF!,26,0))),"")</f>
        <v/>
      </c>
      <c r="AA75" s="141">
        <f>IF(VLOOKUP(AA$1,Graphique!$B:$C,2,0),IF(ISERROR(AA74*(1+VLOOKUP($A75,#REF!,27,0))),AA74,AA74*(1+VLOOKUP($A75,#REF!,27,0))),"")</f>
        <v/>
      </c>
      <c r="AB75" s="141">
        <f>IF(VLOOKUP(AB$1,Graphique!$B:$C,2,0),IF(ISERROR(AB74*(1+VLOOKUP($A75,#REF!,28,0))),AB74,AB74*(1+VLOOKUP($A75,#REF!,28,0))),"")</f>
        <v/>
      </c>
      <c r="AC75" s="141">
        <f>IF(VLOOKUP(AC$1,Graphique!$B:$C,2,0),IF(ISERROR(AC74*(1+VLOOKUP($A75,#REF!,29,0))),AC74,AC74*(1+VLOOKUP($A75,#REF!,29,0))),"")</f>
        <v/>
      </c>
      <c r="AD75" s="141">
        <f>IF(VLOOKUP(AD$1,Graphique!$B:$C,2,0),IF(ISERROR(AD74*(1+VLOOKUP($A75,#REF!,30,0))),AD74,AD74*(1+VLOOKUP($A75,#REF!,30,0))),"")</f>
        <v/>
      </c>
      <c r="AE75" s="141">
        <f>IF(VLOOKUP(AE$1,Graphique!$B:$C,2,0),IF(ISERROR(AE74*(1+VLOOKUP($A75,#REF!,31,0))),AE74,AE74*(1+VLOOKUP($A75,#REF!,31,0))),"")</f>
        <v/>
      </c>
      <c r="AF75" s="141">
        <f>IF(VLOOKUP(AF$1,Graphique!$B:$C,2,0),IF(ISERROR(AF74*(1+VLOOKUP($A75,#REF!,32,0))),AF74,AF74*(1+VLOOKUP($A75,#REF!,32,0))),"")</f>
        <v/>
      </c>
    </row>
    <row r="76" ht="13" customHeight="1" s="74">
      <c r="A76" s="135">
        <f>IF(DATE(YEAR(A75),MONTH(A75)+2,)&gt;PerformancesGlissantes!$C$2,PerformancesGlissantes!$C$2,DATE(YEAR(A75),MONTH(A75)+2,))</f>
        <v/>
      </c>
      <c r="B76" s="141">
        <f>IF(VLOOKUP(B$1,Graphique!$B:$C,2,0),IF(ISERROR(B75*(1+VLOOKUP($A76,#REF!,2,0))),B75,B75*(1+VLOOKUP($A76,#REF!,2,0))),"")</f>
        <v/>
      </c>
      <c r="C76" s="141">
        <f>IF(VLOOKUP(C$1,Graphique!$B:$C,2,0),IF(ISERROR(C75*(1+VLOOKUP($A76,#REF!,3,0))),C75,C75*(1+VLOOKUP($A76,#REF!,3,0))),"")</f>
        <v/>
      </c>
      <c r="D76" s="141">
        <f>IF(VLOOKUP(D$1,Graphique!$B:$C,2,0),IF(ISERROR(D75*(1+VLOOKUP($A76,#REF!,4,0))),D75,D75*(1+VLOOKUP($A76,#REF!,4,0))),"")</f>
        <v/>
      </c>
      <c r="E76" s="141">
        <f>IF(VLOOKUP(E$1,Graphique!$B:$C,2,0),IF(ISERROR(E75*(1+VLOOKUP($A76,#REF!,5,0))),E75,E75*(1+VLOOKUP($A76,#REF!,5,0))),"")</f>
        <v/>
      </c>
      <c r="F76" s="141">
        <f>IF(VLOOKUP(F$1,Graphique!$B:$C,2,0),IF(ISERROR(F75*(1+VLOOKUP($A76,#REF!,6,0))),F75,F75*(1+VLOOKUP($A76,#REF!,6,0))),"")</f>
        <v/>
      </c>
      <c r="G76" s="141">
        <f>IF(VLOOKUP(G$1,Graphique!$B:$C,2,0),IF(ISERROR(G75*(1+VLOOKUP($A76,#REF!,7,0))),G75,G75*(1+VLOOKUP($A76,#REF!,7,0))),"")</f>
        <v/>
      </c>
      <c r="H76" s="141">
        <f>IF(VLOOKUP(H$1,Graphique!$B:$C,2,0),IF(ISERROR(H75*(1+VLOOKUP($A76,#REF!,8,0))),H75,H75*(1+VLOOKUP($A76,#REF!,8,0))),"")</f>
        <v/>
      </c>
      <c r="I76" s="141">
        <f>IF(VLOOKUP(I$1,Graphique!$B:$C,2,0),IF(ISERROR(I75*(1+VLOOKUP($A76,#REF!,9,0))),I75,I75*(1+VLOOKUP($A76,#REF!,9,0))),"")</f>
        <v/>
      </c>
      <c r="J76" s="141">
        <f>IF(VLOOKUP(J$1,Graphique!$B:$C,2,0),IF(ISERROR(J75*(1+VLOOKUP($A76,#REF!,10,0))),J75,J75*(1+VLOOKUP($A76,#REF!,10,0))),"")</f>
        <v/>
      </c>
      <c r="K76" s="141">
        <f>IF(VLOOKUP(K$1,Graphique!$B:$C,2,0),IF(ISERROR(K75*(1+VLOOKUP($A76,#REF!,11,0))),K75,K75*(1+VLOOKUP($A76,#REF!,11,0))),"")</f>
        <v/>
      </c>
      <c r="L76" s="141">
        <f>IF(VLOOKUP(L$1,Graphique!$B:$C,2,0),IF(ISERROR(L75*(1+VLOOKUP($A76,#REF!,12,0))),L75,L75*(1+VLOOKUP($A76,#REF!,12,0))),"")</f>
        <v/>
      </c>
      <c r="M76" s="141">
        <f>IF(VLOOKUP(M$1,Graphique!$B:$C,2,0),IF(ISERROR(M75*(1+VLOOKUP($A76,#REF!,13,0))),M75,M75*(1+VLOOKUP($A76,#REF!,13,0))),"")</f>
        <v/>
      </c>
      <c r="N76" s="141">
        <f>IF(VLOOKUP(N$1,Graphique!$B:$C,2,0),IF(ISERROR(N75*(1+VLOOKUP($A76,#REF!,14,0))),N75,N75*(1+VLOOKUP($A76,#REF!,14,0))),"")</f>
        <v/>
      </c>
      <c r="O76" s="141">
        <f>IF(VLOOKUP(O$1,Graphique!$B:$C,2,0),IF(ISERROR(O75*(1+VLOOKUP($A76,#REF!,15,0))),O75,O75*(1+VLOOKUP($A76,#REF!,15,0))),"")</f>
        <v/>
      </c>
      <c r="P76" s="141">
        <f>IF(VLOOKUP(P$1,Graphique!$B:$C,2,0),IF(ISERROR(P75*(1+VLOOKUP($A76,#REF!,16,0))),P75,P75*(1+VLOOKUP($A76,#REF!,16,0))),"")</f>
        <v/>
      </c>
      <c r="Q76" s="141">
        <f>IF(VLOOKUP(Q$1,Graphique!$B:$C,2,0),IF(ISERROR(Q75*(1+VLOOKUP($A76,#REF!,17,0))),Q75,Q75*(1+VLOOKUP($A76,#REF!,17,0))),"")</f>
        <v/>
      </c>
      <c r="R76" s="141">
        <f>IF(VLOOKUP(R$1,Graphique!$B:$C,2,0),IF(ISERROR(R75*(1+VLOOKUP($A76,#REF!,18,0))),R75,R75*(1+VLOOKUP($A76,#REF!,18,0))),"")</f>
        <v/>
      </c>
      <c r="S76" s="141">
        <f>IF(VLOOKUP(S$1,Graphique!$B:$C,2,0),IF(ISERROR(S75*(1+VLOOKUP($A76,#REF!,19,0))),S75,S75*(1+VLOOKUP($A76,#REF!,19,0))),"")</f>
        <v/>
      </c>
      <c r="T76" s="141">
        <f>IF(VLOOKUP(T$1,Graphique!$B:$C,2,0),IF(ISERROR(T75*(1+VLOOKUP($A76,#REF!,20,0))),T75,T75*(1+VLOOKUP($A76,#REF!,20,0))),"")</f>
        <v/>
      </c>
      <c r="U76" s="141">
        <f>IF(VLOOKUP(U$1,Graphique!$B:$C,2,0),IF(ISERROR(U75*(1+VLOOKUP($A76,#REF!,21,0))),U75,U75*(1+VLOOKUP($A76,#REF!,21,0))),"")</f>
        <v/>
      </c>
      <c r="V76" s="141">
        <f>IF(VLOOKUP(V$1,Graphique!$B:$C,2,0),IF(ISERROR(V75*(1+VLOOKUP($A76,#REF!,22,0))),V75,V75*(1+VLOOKUP($A76,#REF!,22,0))),"")</f>
        <v/>
      </c>
      <c r="W76" s="141">
        <f>IF(VLOOKUP(W$1,Graphique!$B:$C,2,0),IF(ISERROR(W75*(1+VLOOKUP($A76,#REF!,23,0))),W75,W75*(1+VLOOKUP($A76,#REF!,23,0))),"")</f>
        <v/>
      </c>
      <c r="X76" s="141">
        <f>IF(VLOOKUP(X$1,Graphique!$B:$C,2,0),IF(ISERROR(X75*(1+VLOOKUP($A76,#REF!,24,0))),X75,X75*(1+VLOOKUP($A76,#REF!,24,0))),"")</f>
        <v/>
      </c>
      <c r="Y76" s="141">
        <f>IF(VLOOKUP(Y$1,Graphique!$B:$C,2,0),IF(ISERROR(Y75*(1+VLOOKUP($A76,#REF!,25,0))),Y75,Y75*(1+VLOOKUP($A76,#REF!,25,0))),"")</f>
        <v/>
      </c>
      <c r="Z76" s="141">
        <f>IF(VLOOKUP(Z$1,Graphique!$B:$C,2,0),IF(ISERROR(Z75*(1+VLOOKUP($A76,#REF!,26,0))),Z75,Z75*(1+VLOOKUP($A76,#REF!,26,0))),"")</f>
        <v/>
      </c>
      <c r="AA76" s="141">
        <f>IF(VLOOKUP(AA$1,Graphique!$B:$C,2,0),IF(ISERROR(AA75*(1+VLOOKUP($A76,#REF!,27,0))),AA75,AA75*(1+VLOOKUP($A76,#REF!,27,0))),"")</f>
        <v/>
      </c>
      <c r="AB76" s="141">
        <f>IF(VLOOKUP(AB$1,Graphique!$B:$C,2,0),IF(ISERROR(AB75*(1+VLOOKUP($A76,#REF!,28,0))),AB75,AB75*(1+VLOOKUP($A76,#REF!,28,0))),"")</f>
        <v/>
      </c>
      <c r="AC76" s="141">
        <f>IF(VLOOKUP(AC$1,Graphique!$B:$C,2,0),IF(ISERROR(AC75*(1+VLOOKUP($A76,#REF!,29,0))),AC75,AC75*(1+VLOOKUP($A76,#REF!,29,0))),"")</f>
        <v/>
      </c>
      <c r="AD76" s="141">
        <f>IF(VLOOKUP(AD$1,Graphique!$B:$C,2,0),IF(ISERROR(AD75*(1+VLOOKUP($A76,#REF!,30,0))),AD75,AD75*(1+VLOOKUP($A76,#REF!,30,0))),"")</f>
        <v/>
      </c>
      <c r="AE76" s="141">
        <f>IF(VLOOKUP(AE$1,Graphique!$B:$C,2,0),IF(ISERROR(AE75*(1+VLOOKUP($A76,#REF!,31,0))),AE75,AE75*(1+VLOOKUP($A76,#REF!,31,0))),"")</f>
        <v/>
      </c>
      <c r="AF76" s="141">
        <f>IF(VLOOKUP(AF$1,Graphique!$B:$C,2,0),IF(ISERROR(AF75*(1+VLOOKUP($A76,#REF!,32,0))),AF75,AF75*(1+VLOOKUP($A76,#REF!,32,0))),"")</f>
        <v/>
      </c>
    </row>
    <row r="77" ht="13" customHeight="1" s="74">
      <c r="A77" s="135">
        <f>IF(DATE(YEAR(A76),MONTH(A76)+2,)&gt;PerformancesGlissantes!$C$2,PerformancesGlissantes!$C$2,DATE(YEAR(A76),MONTH(A76)+2,))</f>
        <v/>
      </c>
      <c r="B77" s="141">
        <f>IF(VLOOKUP(B$1,Graphique!$B:$C,2,0),IF(ISERROR(B76*(1+VLOOKUP($A77,#REF!,2,0))),B76,B76*(1+VLOOKUP($A77,#REF!,2,0))),"")</f>
        <v/>
      </c>
      <c r="C77" s="141">
        <f>IF(VLOOKUP(C$1,Graphique!$B:$C,2,0),IF(ISERROR(C76*(1+VLOOKUP($A77,#REF!,3,0))),C76,C76*(1+VLOOKUP($A77,#REF!,3,0))),"")</f>
        <v/>
      </c>
      <c r="D77" s="141">
        <f>IF(VLOOKUP(D$1,Graphique!$B:$C,2,0),IF(ISERROR(D76*(1+VLOOKUP($A77,#REF!,4,0))),D76,D76*(1+VLOOKUP($A77,#REF!,4,0))),"")</f>
        <v/>
      </c>
      <c r="E77" s="141">
        <f>IF(VLOOKUP(E$1,Graphique!$B:$C,2,0),IF(ISERROR(E76*(1+VLOOKUP($A77,#REF!,5,0))),E76,E76*(1+VLOOKUP($A77,#REF!,5,0))),"")</f>
        <v/>
      </c>
      <c r="F77" s="141">
        <f>IF(VLOOKUP(F$1,Graphique!$B:$C,2,0),IF(ISERROR(F76*(1+VLOOKUP($A77,#REF!,6,0))),F76,F76*(1+VLOOKUP($A77,#REF!,6,0))),"")</f>
        <v/>
      </c>
      <c r="G77" s="141">
        <f>IF(VLOOKUP(G$1,Graphique!$B:$C,2,0),IF(ISERROR(G76*(1+VLOOKUP($A77,#REF!,7,0))),G76,G76*(1+VLOOKUP($A77,#REF!,7,0))),"")</f>
        <v/>
      </c>
      <c r="H77" s="141">
        <f>IF(VLOOKUP(H$1,Graphique!$B:$C,2,0),IF(ISERROR(H76*(1+VLOOKUP($A77,#REF!,8,0))),H76,H76*(1+VLOOKUP($A77,#REF!,8,0))),"")</f>
        <v/>
      </c>
      <c r="I77" s="141">
        <f>IF(VLOOKUP(I$1,Graphique!$B:$C,2,0),IF(ISERROR(I76*(1+VLOOKUP($A77,#REF!,9,0))),I76,I76*(1+VLOOKUP($A77,#REF!,9,0))),"")</f>
        <v/>
      </c>
      <c r="J77" s="141">
        <f>IF(VLOOKUP(J$1,Graphique!$B:$C,2,0),IF(ISERROR(J76*(1+VLOOKUP($A77,#REF!,10,0))),J76,J76*(1+VLOOKUP($A77,#REF!,10,0))),"")</f>
        <v/>
      </c>
      <c r="K77" s="141">
        <f>IF(VLOOKUP(K$1,Graphique!$B:$C,2,0),IF(ISERROR(K76*(1+VLOOKUP($A77,#REF!,11,0))),K76,K76*(1+VLOOKUP($A77,#REF!,11,0))),"")</f>
        <v/>
      </c>
      <c r="L77" s="141">
        <f>IF(VLOOKUP(L$1,Graphique!$B:$C,2,0),IF(ISERROR(L76*(1+VLOOKUP($A77,#REF!,12,0))),L76,L76*(1+VLOOKUP($A77,#REF!,12,0))),"")</f>
        <v/>
      </c>
      <c r="M77" s="141">
        <f>IF(VLOOKUP(M$1,Graphique!$B:$C,2,0),IF(ISERROR(M76*(1+VLOOKUP($A77,#REF!,13,0))),M76,M76*(1+VLOOKUP($A77,#REF!,13,0))),"")</f>
        <v/>
      </c>
      <c r="N77" s="141">
        <f>IF(VLOOKUP(N$1,Graphique!$B:$C,2,0),IF(ISERROR(N76*(1+VLOOKUP($A77,#REF!,14,0))),N76,N76*(1+VLOOKUP($A77,#REF!,14,0))),"")</f>
        <v/>
      </c>
      <c r="O77" s="141">
        <f>IF(VLOOKUP(O$1,Graphique!$B:$C,2,0),IF(ISERROR(O76*(1+VLOOKUP($A77,#REF!,15,0))),O76,O76*(1+VLOOKUP($A77,#REF!,15,0))),"")</f>
        <v/>
      </c>
      <c r="P77" s="141">
        <f>IF(VLOOKUP(P$1,Graphique!$B:$C,2,0),IF(ISERROR(P76*(1+VLOOKUP($A77,#REF!,16,0))),P76,P76*(1+VLOOKUP($A77,#REF!,16,0))),"")</f>
        <v/>
      </c>
      <c r="Q77" s="141">
        <f>IF(VLOOKUP(Q$1,Graphique!$B:$C,2,0),IF(ISERROR(Q76*(1+VLOOKUP($A77,#REF!,17,0))),Q76,Q76*(1+VLOOKUP($A77,#REF!,17,0))),"")</f>
        <v/>
      </c>
      <c r="R77" s="141">
        <f>IF(VLOOKUP(R$1,Graphique!$B:$C,2,0),IF(ISERROR(R76*(1+VLOOKUP($A77,#REF!,18,0))),R76,R76*(1+VLOOKUP($A77,#REF!,18,0))),"")</f>
        <v/>
      </c>
      <c r="S77" s="141">
        <f>IF(VLOOKUP(S$1,Graphique!$B:$C,2,0),IF(ISERROR(S76*(1+VLOOKUP($A77,#REF!,19,0))),S76,S76*(1+VLOOKUP($A77,#REF!,19,0))),"")</f>
        <v/>
      </c>
      <c r="T77" s="141">
        <f>IF(VLOOKUP(T$1,Graphique!$B:$C,2,0),IF(ISERROR(T76*(1+VLOOKUP($A77,#REF!,20,0))),T76,T76*(1+VLOOKUP($A77,#REF!,20,0))),"")</f>
        <v/>
      </c>
      <c r="U77" s="141">
        <f>IF(VLOOKUP(U$1,Graphique!$B:$C,2,0),IF(ISERROR(U76*(1+VLOOKUP($A77,#REF!,21,0))),U76,U76*(1+VLOOKUP($A77,#REF!,21,0))),"")</f>
        <v/>
      </c>
      <c r="V77" s="141">
        <f>IF(VLOOKUP(V$1,Graphique!$B:$C,2,0),IF(ISERROR(V76*(1+VLOOKUP($A77,#REF!,22,0))),V76,V76*(1+VLOOKUP($A77,#REF!,22,0))),"")</f>
        <v/>
      </c>
      <c r="W77" s="141">
        <f>IF(VLOOKUP(W$1,Graphique!$B:$C,2,0),IF(ISERROR(W76*(1+VLOOKUP($A77,#REF!,23,0))),W76,W76*(1+VLOOKUP($A77,#REF!,23,0))),"")</f>
        <v/>
      </c>
      <c r="X77" s="141">
        <f>IF(VLOOKUP(X$1,Graphique!$B:$C,2,0),IF(ISERROR(X76*(1+VLOOKUP($A77,#REF!,24,0))),X76,X76*(1+VLOOKUP($A77,#REF!,24,0))),"")</f>
        <v/>
      </c>
      <c r="Y77" s="141">
        <f>IF(VLOOKUP(Y$1,Graphique!$B:$C,2,0),IF(ISERROR(Y76*(1+VLOOKUP($A77,#REF!,25,0))),Y76,Y76*(1+VLOOKUP($A77,#REF!,25,0))),"")</f>
        <v/>
      </c>
      <c r="Z77" s="141">
        <f>IF(VLOOKUP(Z$1,Graphique!$B:$C,2,0),IF(ISERROR(Z76*(1+VLOOKUP($A77,#REF!,26,0))),Z76,Z76*(1+VLOOKUP($A77,#REF!,26,0))),"")</f>
        <v/>
      </c>
      <c r="AA77" s="141">
        <f>IF(VLOOKUP(AA$1,Graphique!$B:$C,2,0),IF(ISERROR(AA76*(1+VLOOKUP($A77,#REF!,27,0))),AA76,AA76*(1+VLOOKUP($A77,#REF!,27,0))),"")</f>
        <v/>
      </c>
      <c r="AB77" s="141">
        <f>IF(VLOOKUP(AB$1,Graphique!$B:$C,2,0),IF(ISERROR(AB76*(1+VLOOKUP($A77,#REF!,28,0))),AB76,AB76*(1+VLOOKUP($A77,#REF!,28,0))),"")</f>
        <v/>
      </c>
      <c r="AC77" s="141">
        <f>IF(VLOOKUP(AC$1,Graphique!$B:$C,2,0),IF(ISERROR(AC76*(1+VLOOKUP($A77,#REF!,29,0))),AC76,AC76*(1+VLOOKUP($A77,#REF!,29,0))),"")</f>
        <v/>
      </c>
      <c r="AD77" s="141">
        <f>IF(VLOOKUP(AD$1,Graphique!$B:$C,2,0),IF(ISERROR(AD76*(1+VLOOKUP($A77,#REF!,30,0))),AD76,AD76*(1+VLOOKUP($A77,#REF!,30,0))),"")</f>
        <v/>
      </c>
      <c r="AE77" s="141">
        <f>IF(VLOOKUP(AE$1,Graphique!$B:$C,2,0),IF(ISERROR(AE76*(1+VLOOKUP($A77,#REF!,31,0))),AE76,AE76*(1+VLOOKUP($A77,#REF!,31,0))),"")</f>
        <v/>
      </c>
      <c r="AF77" s="141">
        <f>IF(VLOOKUP(AF$1,Graphique!$B:$C,2,0),IF(ISERROR(AF76*(1+VLOOKUP($A77,#REF!,32,0))),AF76,AF76*(1+VLOOKUP($A77,#REF!,32,0))),"")</f>
        <v/>
      </c>
    </row>
    <row r="78" ht="13" customHeight="1" s="74">
      <c r="A78" s="135">
        <f>IF(DATE(YEAR(A77),MONTH(A77)+2,)&gt;PerformancesGlissantes!$C$2,PerformancesGlissantes!$C$2,DATE(YEAR(A77),MONTH(A77)+2,))</f>
        <v/>
      </c>
      <c r="B78" s="141">
        <f>IF(VLOOKUP(B$1,Graphique!$B:$C,2,0),IF(ISERROR(B77*(1+VLOOKUP($A78,#REF!,2,0))),B77,B77*(1+VLOOKUP($A78,#REF!,2,0))),"")</f>
        <v/>
      </c>
      <c r="C78" s="141">
        <f>IF(VLOOKUP(C$1,Graphique!$B:$C,2,0),IF(ISERROR(C77*(1+VLOOKUP($A78,#REF!,3,0))),C77,C77*(1+VLOOKUP($A78,#REF!,3,0))),"")</f>
        <v/>
      </c>
      <c r="D78" s="141">
        <f>IF(VLOOKUP(D$1,Graphique!$B:$C,2,0),IF(ISERROR(D77*(1+VLOOKUP($A78,#REF!,4,0))),D77,D77*(1+VLOOKUP($A78,#REF!,4,0))),"")</f>
        <v/>
      </c>
      <c r="E78" s="141">
        <f>IF(VLOOKUP(E$1,Graphique!$B:$C,2,0),IF(ISERROR(E77*(1+VLOOKUP($A78,#REF!,5,0))),E77,E77*(1+VLOOKUP($A78,#REF!,5,0))),"")</f>
        <v/>
      </c>
      <c r="F78" s="141">
        <f>IF(VLOOKUP(F$1,Graphique!$B:$C,2,0),IF(ISERROR(F77*(1+VLOOKUP($A78,#REF!,6,0))),F77,F77*(1+VLOOKUP($A78,#REF!,6,0))),"")</f>
        <v/>
      </c>
      <c r="G78" s="141">
        <f>IF(VLOOKUP(G$1,Graphique!$B:$C,2,0),IF(ISERROR(G77*(1+VLOOKUP($A78,#REF!,7,0))),G77,G77*(1+VLOOKUP($A78,#REF!,7,0))),"")</f>
        <v/>
      </c>
      <c r="H78" s="141">
        <f>IF(VLOOKUP(H$1,Graphique!$B:$C,2,0),IF(ISERROR(H77*(1+VLOOKUP($A78,#REF!,8,0))),H77,H77*(1+VLOOKUP($A78,#REF!,8,0))),"")</f>
        <v/>
      </c>
      <c r="I78" s="141">
        <f>IF(VLOOKUP(I$1,Graphique!$B:$C,2,0),IF(ISERROR(I77*(1+VLOOKUP($A78,#REF!,9,0))),I77,I77*(1+VLOOKUP($A78,#REF!,9,0))),"")</f>
        <v/>
      </c>
      <c r="J78" s="141">
        <f>IF(VLOOKUP(J$1,Graphique!$B:$C,2,0),IF(ISERROR(J77*(1+VLOOKUP($A78,#REF!,10,0))),J77,J77*(1+VLOOKUP($A78,#REF!,10,0))),"")</f>
        <v/>
      </c>
      <c r="K78" s="141">
        <f>IF(VLOOKUP(K$1,Graphique!$B:$C,2,0),IF(ISERROR(K77*(1+VLOOKUP($A78,#REF!,11,0))),K77,K77*(1+VLOOKUP($A78,#REF!,11,0))),"")</f>
        <v/>
      </c>
      <c r="L78" s="141">
        <f>IF(VLOOKUP(L$1,Graphique!$B:$C,2,0),IF(ISERROR(L77*(1+VLOOKUP($A78,#REF!,12,0))),L77,L77*(1+VLOOKUP($A78,#REF!,12,0))),"")</f>
        <v/>
      </c>
      <c r="M78" s="141">
        <f>IF(VLOOKUP(M$1,Graphique!$B:$C,2,0),IF(ISERROR(M77*(1+VLOOKUP($A78,#REF!,13,0))),M77,M77*(1+VLOOKUP($A78,#REF!,13,0))),"")</f>
        <v/>
      </c>
      <c r="N78" s="141">
        <f>IF(VLOOKUP(N$1,Graphique!$B:$C,2,0),IF(ISERROR(N77*(1+VLOOKUP($A78,#REF!,14,0))),N77,N77*(1+VLOOKUP($A78,#REF!,14,0))),"")</f>
        <v/>
      </c>
      <c r="O78" s="141">
        <f>IF(VLOOKUP(O$1,Graphique!$B:$C,2,0),IF(ISERROR(O77*(1+VLOOKUP($A78,#REF!,15,0))),O77,O77*(1+VLOOKUP($A78,#REF!,15,0))),"")</f>
        <v/>
      </c>
      <c r="P78" s="141">
        <f>IF(VLOOKUP(P$1,Graphique!$B:$C,2,0),IF(ISERROR(P77*(1+VLOOKUP($A78,#REF!,16,0))),P77,P77*(1+VLOOKUP($A78,#REF!,16,0))),"")</f>
        <v/>
      </c>
      <c r="Q78" s="141">
        <f>IF(VLOOKUP(Q$1,Graphique!$B:$C,2,0),IF(ISERROR(Q77*(1+VLOOKUP($A78,#REF!,17,0))),Q77,Q77*(1+VLOOKUP($A78,#REF!,17,0))),"")</f>
        <v/>
      </c>
      <c r="R78" s="141">
        <f>IF(VLOOKUP(R$1,Graphique!$B:$C,2,0),IF(ISERROR(R77*(1+VLOOKUP($A78,#REF!,18,0))),R77,R77*(1+VLOOKUP($A78,#REF!,18,0))),"")</f>
        <v/>
      </c>
      <c r="S78" s="141">
        <f>IF(VLOOKUP(S$1,Graphique!$B:$C,2,0),IF(ISERROR(S77*(1+VLOOKUP($A78,#REF!,19,0))),S77,S77*(1+VLOOKUP($A78,#REF!,19,0))),"")</f>
        <v/>
      </c>
      <c r="T78" s="141">
        <f>IF(VLOOKUP(T$1,Graphique!$B:$C,2,0),IF(ISERROR(T77*(1+VLOOKUP($A78,#REF!,20,0))),T77,T77*(1+VLOOKUP($A78,#REF!,20,0))),"")</f>
        <v/>
      </c>
      <c r="U78" s="141">
        <f>IF(VLOOKUP(U$1,Graphique!$B:$C,2,0),IF(ISERROR(U77*(1+VLOOKUP($A78,#REF!,21,0))),U77,U77*(1+VLOOKUP($A78,#REF!,21,0))),"")</f>
        <v/>
      </c>
      <c r="V78" s="141">
        <f>IF(VLOOKUP(V$1,Graphique!$B:$C,2,0),IF(ISERROR(V77*(1+VLOOKUP($A78,#REF!,22,0))),V77,V77*(1+VLOOKUP($A78,#REF!,22,0))),"")</f>
        <v/>
      </c>
      <c r="W78" s="141">
        <f>IF(VLOOKUP(W$1,Graphique!$B:$C,2,0),IF(ISERROR(W77*(1+VLOOKUP($A78,#REF!,23,0))),W77,W77*(1+VLOOKUP($A78,#REF!,23,0))),"")</f>
        <v/>
      </c>
      <c r="X78" s="141">
        <f>IF(VLOOKUP(X$1,Graphique!$B:$C,2,0),IF(ISERROR(X77*(1+VLOOKUP($A78,#REF!,24,0))),X77,X77*(1+VLOOKUP($A78,#REF!,24,0))),"")</f>
        <v/>
      </c>
      <c r="Y78" s="141">
        <f>IF(VLOOKUP(Y$1,Graphique!$B:$C,2,0),IF(ISERROR(Y77*(1+VLOOKUP($A78,#REF!,25,0))),Y77,Y77*(1+VLOOKUP($A78,#REF!,25,0))),"")</f>
        <v/>
      </c>
      <c r="Z78" s="141">
        <f>IF(VLOOKUP(Z$1,Graphique!$B:$C,2,0),IF(ISERROR(Z77*(1+VLOOKUP($A78,#REF!,26,0))),Z77,Z77*(1+VLOOKUP($A78,#REF!,26,0))),"")</f>
        <v/>
      </c>
      <c r="AA78" s="141">
        <f>IF(VLOOKUP(AA$1,Graphique!$B:$C,2,0),IF(ISERROR(AA77*(1+VLOOKUP($A78,#REF!,27,0))),AA77,AA77*(1+VLOOKUP($A78,#REF!,27,0))),"")</f>
        <v/>
      </c>
      <c r="AB78" s="141">
        <f>IF(VLOOKUP(AB$1,Graphique!$B:$C,2,0),IF(ISERROR(AB77*(1+VLOOKUP($A78,#REF!,28,0))),AB77,AB77*(1+VLOOKUP($A78,#REF!,28,0))),"")</f>
        <v/>
      </c>
      <c r="AC78" s="141">
        <f>IF(VLOOKUP(AC$1,Graphique!$B:$C,2,0),IF(ISERROR(AC77*(1+VLOOKUP($A78,#REF!,29,0))),AC77,AC77*(1+VLOOKUP($A78,#REF!,29,0))),"")</f>
        <v/>
      </c>
      <c r="AD78" s="141">
        <f>IF(VLOOKUP(AD$1,Graphique!$B:$C,2,0),IF(ISERROR(AD77*(1+VLOOKUP($A78,#REF!,30,0))),AD77,AD77*(1+VLOOKUP($A78,#REF!,30,0))),"")</f>
        <v/>
      </c>
      <c r="AE78" s="141">
        <f>IF(VLOOKUP(AE$1,Graphique!$B:$C,2,0),IF(ISERROR(AE77*(1+VLOOKUP($A78,#REF!,31,0))),AE77,AE77*(1+VLOOKUP($A78,#REF!,31,0))),"")</f>
        <v/>
      </c>
      <c r="AF78" s="141">
        <f>IF(VLOOKUP(AF$1,Graphique!$B:$C,2,0),IF(ISERROR(AF77*(1+VLOOKUP($A78,#REF!,32,0))),AF77,AF77*(1+VLOOKUP($A78,#REF!,32,0))),"")</f>
        <v/>
      </c>
    </row>
    <row r="79" ht="13" customHeight="1" s="74">
      <c r="A79" s="135">
        <f>IF(DATE(YEAR(A78),MONTH(A78)+2,)&gt;PerformancesGlissantes!$C$2,PerformancesGlissantes!$C$2,DATE(YEAR(A78),MONTH(A78)+2,))</f>
        <v/>
      </c>
      <c r="B79" s="141">
        <f>IF(VLOOKUP(B$1,Graphique!$B:$C,2,0),IF(ISERROR(B78*(1+VLOOKUP($A79,#REF!,2,0))),B78,B78*(1+VLOOKUP($A79,#REF!,2,0))),"")</f>
        <v/>
      </c>
      <c r="C79" s="141">
        <f>IF(VLOOKUP(C$1,Graphique!$B:$C,2,0),IF(ISERROR(C78*(1+VLOOKUP($A79,#REF!,3,0))),C78,C78*(1+VLOOKUP($A79,#REF!,3,0))),"")</f>
        <v/>
      </c>
      <c r="D79" s="141">
        <f>IF(VLOOKUP(D$1,Graphique!$B:$C,2,0),IF(ISERROR(D78*(1+VLOOKUP($A79,#REF!,4,0))),D78,D78*(1+VLOOKUP($A79,#REF!,4,0))),"")</f>
        <v/>
      </c>
      <c r="E79" s="141">
        <f>IF(VLOOKUP(E$1,Graphique!$B:$C,2,0),IF(ISERROR(E78*(1+VLOOKUP($A79,#REF!,5,0))),E78,E78*(1+VLOOKUP($A79,#REF!,5,0))),"")</f>
        <v/>
      </c>
      <c r="F79" s="141">
        <f>IF(VLOOKUP(F$1,Graphique!$B:$C,2,0),IF(ISERROR(F78*(1+VLOOKUP($A79,#REF!,6,0))),F78,F78*(1+VLOOKUP($A79,#REF!,6,0))),"")</f>
        <v/>
      </c>
      <c r="G79" s="141">
        <f>IF(VLOOKUP(G$1,Graphique!$B:$C,2,0),IF(ISERROR(G78*(1+VLOOKUP($A79,#REF!,7,0))),G78,G78*(1+VLOOKUP($A79,#REF!,7,0))),"")</f>
        <v/>
      </c>
      <c r="H79" s="141">
        <f>IF(VLOOKUP(H$1,Graphique!$B:$C,2,0),IF(ISERROR(H78*(1+VLOOKUP($A79,#REF!,8,0))),H78,H78*(1+VLOOKUP($A79,#REF!,8,0))),"")</f>
        <v/>
      </c>
      <c r="I79" s="141">
        <f>IF(VLOOKUP(I$1,Graphique!$B:$C,2,0),IF(ISERROR(I78*(1+VLOOKUP($A79,#REF!,9,0))),I78,I78*(1+VLOOKUP($A79,#REF!,9,0))),"")</f>
        <v/>
      </c>
      <c r="J79" s="141">
        <f>IF(VLOOKUP(J$1,Graphique!$B:$C,2,0),IF(ISERROR(J78*(1+VLOOKUP($A79,#REF!,10,0))),J78,J78*(1+VLOOKUP($A79,#REF!,10,0))),"")</f>
        <v/>
      </c>
      <c r="K79" s="141">
        <f>IF(VLOOKUP(K$1,Graphique!$B:$C,2,0),IF(ISERROR(K78*(1+VLOOKUP($A79,#REF!,11,0))),K78,K78*(1+VLOOKUP($A79,#REF!,11,0))),"")</f>
        <v/>
      </c>
      <c r="L79" s="141">
        <f>IF(VLOOKUP(L$1,Graphique!$B:$C,2,0),IF(ISERROR(L78*(1+VLOOKUP($A79,#REF!,12,0))),L78,L78*(1+VLOOKUP($A79,#REF!,12,0))),"")</f>
        <v/>
      </c>
      <c r="M79" s="141">
        <f>IF(VLOOKUP(M$1,Graphique!$B:$C,2,0),IF(ISERROR(M78*(1+VLOOKUP($A79,#REF!,13,0))),M78,M78*(1+VLOOKUP($A79,#REF!,13,0))),"")</f>
        <v/>
      </c>
      <c r="N79" s="141">
        <f>IF(VLOOKUP(N$1,Graphique!$B:$C,2,0),IF(ISERROR(N78*(1+VLOOKUP($A79,#REF!,14,0))),N78,N78*(1+VLOOKUP($A79,#REF!,14,0))),"")</f>
        <v/>
      </c>
      <c r="O79" s="141">
        <f>IF(VLOOKUP(O$1,Graphique!$B:$C,2,0),IF(ISERROR(O78*(1+VLOOKUP($A79,#REF!,15,0))),O78,O78*(1+VLOOKUP($A79,#REF!,15,0))),"")</f>
        <v/>
      </c>
      <c r="P79" s="141">
        <f>IF(VLOOKUP(P$1,Graphique!$B:$C,2,0),IF(ISERROR(P78*(1+VLOOKUP($A79,#REF!,16,0))),P78,P78*(1+VLOOKUP($A79,#REF!,16,0))),"")</f>
        <v/>
      </c>
      <c r="Q79" s="141">
        <f>IF(VLOOKUP(Q$1,Graphique!$B:$C,2,0),IF(ISERROR(Q78*(1+VLOOKUP($A79,#REF!,17,0))),Q78,Q78*(1+VLOOKUP($A79,#REF!,17,0))),"")</f>
        <v/>
      </c>
      <c r="R79" s="141">
        <f>IF(VLOOKUP(R$1,Graphique!$B:$C,2,0),IF(ISERROR(R78*(1+VLOOKUP($A79,#REF!,18,0))),R78,R78*(1+VLOOKUP($A79,#REF!,18,0))),"")</f>
        <v/>
      </c>
      <c r="S79" s="141">
        <f>IF(VLOOKUP(S$1,Graphique!$B:$C,2,0),IF(ISERROR(S78*(1+VLOOKUP($A79,#REF!,19,0))),S78,S78*(1+VLOOKUP($A79,#REF!,19,0))),"")</f>
        <v/>
      </c>
      <c r="T79" s="141">
        <f>IF(VLOOKUP(T$1,Graphique!$B:$C,2,0),IF(ISERROR(T78*(1+VLOOKUP($A79,#REF!,20,0))),T78,T78*(1+VLOOKUP($A79,#REF!,20,0))),"")</f>
        <v/>
      </c>
      <c r="U79" s="141">
        <f>IF(VLOOKUP(U$1,Graphique!$B:$C,2,0),IF(ISERROR(U78*(1+VLOOKUP($A79,#REF!,21,0))),U78,U78*(1+VLOOKUP($A79,#REF!,21,0))),"")</f>
        <v/>
      </c>
      <c r="V79" s="141">
        <f>IF(VLOOKUP(V$1,Graphique!$B:$C,2,0),IF(ISERROR(V78*(1+VLOOKUP($A79,#REF!,22,0))),V78,V78*(1+VLOOKUP($A79,#REF!,22,0))),"")</f>
        <v/>
      </c>
      <c r="W79" s="141">
        <f>IF(VLOOKUP(W$1,Graphique!$B:$C,2,0),IF(ISERROR(W78*(1+VLOOKUP($A79,#REF!,23,0))),W78,W78*(1+VLOOKUP($A79,#REF!,23,0))),"")</f>
        <v/>
      </c>
      <c r="X79" s="141">
        <f>IF(VLOOKUP(X$1,Graphique!$B:$C,2,0),IF(ISERROR(X78*(1+VLOOKUP($A79,#REF!,24,0))),X78,X78*(1+VLOOKUP($A79,#REF!,24,0))),"")</f>
        <v/>
      </c>
      <c r="Y79" s="141">
        <f>IF(VLOOKUP(Y$1,Graphique!$B:$C,2,0),IF(ISERROR(Y78*(1+VLOOKUP($A79,#REF!,25,0))),Y78,Y78*(1+VLOOKUP($A79,#REF!,25,0))),"")</f>
        <v/>
      </c>
      <c r="Z79" s="141">
        <f>IF(VLOOKUP(Z$1,Graphique!$B:$C,2,0),IF(ISERROR(Z78*(1+VLOOKUP($A79,#REF!,26,0))),Z78,Z78*(1+VLOOKUP($A79,#REF!,26,0))),"")</f>
        <v/>
      </c>
      <c r="AA79" s="141">
        <f>IF(VLOOKUP(AA$1,Graphique!$B:$C,2,0),IF(ISERROR(AA78*(1+VLOOKUP($A79,#REF!,27,0))),AA78,AA78*(1+VLOOKUP($A79,#REF!,27,0))),"")</f>
        <v/>
      </c>
      <c r="AB79" s="141">
        <f>IF(VLOOKUP(AB$1,Graphique!$B:$C,2,0),IF(ISERROR(AB78*(1+VLOOKUP($A79,#REF!,28,0))),AB78,AB78*(1+VLOOKUP($A79,#REF!,28,0))),"")</f>
        <v/>
      </c>
      <c r="AC79" s="141">
        <f>IF(VLOOKUP(AC$1,Graphique!$B:$C,2,0),IF(ISERROR(AC78*(1+VLOOKUP($A79,#REF!,29,0))),AC78,AC78*(1+VLOOKUP($A79,#REF!,29,0))),"")</f>
        <v/>
      </c>
      <c r="AD79" s="141">
        <f>IF(VLOOKUP(AD$1,Graphique!$B:$C,2,0),IF(ISERROR(AD78*(1+VLOOKUP($A79,#REF!,30,0))),AD78,AD78*(1+VLOOKUP($A79,#REF!,30,0))),"")</f>
        <v/>
      </c>
      <c r="AE79" s="141">
        <f>IF(VLOOKUP(AE$1,Graphique!$B:$C,2,0),IF(ISERROR(AE78*(1+VLOOKUP($A79,#REF!,31,0))),AE78,AE78*(1+VLOOKUP($A79,#REF!,31,0))),"")</f>
        <v/>
      </c>
      <c r="AF79" s="141">
        <f>IF(VLOOKUP(AF$1,Graphique!$B:$C,2,0),IF(ISERROR(AF78*(1+VLOOKUP($A79,#REF!,32,0))),AF78,AF78*(1+VLOOKUP($A79,#REF!,32,0))),"")</f>
        <v/>
      </c>
    </row>
    <row r="80" ht="13" customHeight="1" s="74">
      <c r="A80" s="135">
        <f>IF(DATE(YEAR(A79),MONTH(A79)+2,)&gt;PerformancesGlissantes!$C$2,PerformancesGlissantes!$C$2,DATE(YEAR(A79),MONTH(A79)+2,))</f>
        <v/>
      </c>
      <c r="B80" s="141">
        <f>IF(VLOOKUP(B$1,Graphique!$B:$C,2,0),IF(ISERROR(B79*(1+VLOOKUP($A80,#REF!,2,0))),B79,B79*(1+VLOOKUP($A80,#REF!,2,0))),"")</f>
        <v/>
      </c>
      <c r="C80" s="141">
        <f>IF(VLOOKUP(C$1,Graphique!$B:$C,2,0),IF(ISERROR(C79*(1+VLOOKUP($A80,#REF!,3,0))),C79,C79*(1+VLOOKUP($A80,#REF!,3,0))),"")</f>
        <v/>
      </c>
      <c r="D80" s="141">
        <f>IF(VLOOKUP(D$1,Graphique!$B:$C,2,0),IF(ISERROR(D79*(1+VLOOKUP($A80,#REF!,4,0))),D79,D79*(1+VLOOKUP($A80,#REF!,4,0))),"")</f>
        <v/>
      </c>
      <c r="E80" s="141">
        <f>IF(VLOOKUP(E$1,Graphique!$B:$C,2,0),IF(ISERROR(E79*(1+VLOOKUP($A80,#REF!,5,0))),E79,E79*(1+VLOOKUP($A80,#REF!,5,0))),"")</f>
        <v/>
      </c>
      <c r="F80" s="141">
        <f>IF(VLOOKUP(F$1,Graphique!$B:$C,2,0),IF(ISERROR(F79*(1+VLOOKUP($A80,#REF!,6,0))),F79,F79*(1+VLOOKUP($A80,#REF!,6,0))),"")</f>
        <v/>
      </c>
      <c r="G80" s="141">
        <f>IF(VLOOKUP(G$1,Graphique!$B:$C,2,0),IF(ISERROR(G79*(1+VLOOKUP($A80,#REF!,7,0))),G79,G79*(1+VLOOKUP($A80,#REF!,7,0))),"")</f>
        <v/>
      </c>
      <c r="H80" s="141">
        <f>IF(VLOOKUP(H$1,Graphique!$B:$C,2,0),IF(ISERROR(H79*(1+VLOOKUP($A80,#REF!,8,0))),H79,H79*(1+VLOOKUP($A80,#REF!,8,0))),"")</f>
        <v/>
      </c>
      <c r="I80" s="141">
        <f>IF(VLOOKUP(I$1,Graphique!$B:$C,2,0),IF(ISERROR(I79*(1+VLOOKUP($A80,#REF!,9,0))),I79,I79*(1+VLOOKUP($A80,#REF!,9,0))),"")</f>
        <v/>
      </c>
      <c r="J80" s="141">
        <f>IF(VLOOKUP(J$1,Graphique!$B:$C,2,0),IF(ISERROR(J79*(1+VLOOKUP($A80,#REF!,10,0))),J79,J79*(1+VLOOKUP($A80,#REF!,10,0))),"")</f>
        <v/>
      </c>
      <c r="K80" s="141">
        <f>IF(VLOOKUP(K$1,Graphique!$B:$C,2,0),IF(ISERROR(K79*(1+VLOOKUP($A80,#REF!,11,0))),K79,K79*(1+VLOOKUP($A80,#REF!,11,0))),"")</f>
        <v/>
      </c>
      <c r="L80" s="141">
        <f>IF(VLOOKUP(L$1,Graphique!$B:$C,2,0),IF(ISERROR(L79*(1+VLOOKUP($A80,#REF!,12,0))),L79,L79*(1+VLOOKUP($A80,#REF!,12,0))),"")</f>
        <v/>
      </c>
      <c r="M80" s="141">
        <f>IF(VLOOKUP(M$1,Graphique!$B:$C,2,0),IF(ISERROR(M79*(1+VLOOKUP($A80,#REF!,13,0))),M79,M79*(1+VLOOKUP($A80,#REF!,13,0))),"")</f>
        <v/>
      </c>
      <c r="N80" s="141">
        <f>IF(VLOOKUP(N$1,Graphique!$B:$C,2,0),IF(ISERROR(N79*(1+VLOOKUP($A80,#REF!,14,0))),N79,N79*(1+VLOOKUP($A80,#REF!,14,0))),"")</f>
        <v/>
      </c>
      <c r="O80" s="141">
        <f>IF(VLOOKUP(O$1,Graphique!$B:$C,2,0),IF(ISERROR(O79*(1+VLOOKUP($A80,#REF!,15,0))),O79,O79*(1+VLOOKUP($A80,#REF!,15,0))),"")</f>
        <v/>
      </c>
      <c r="P80" s="141">
        <f>IF(VLOOKUP(P$1,Graphique!$B:$C,2,0),IF(ISERROR(P79*(1+VLOOKUP($A80,#REF!,16,0))),P79,P79*(1+VLOOKUP($A80,#REF!,16,0))),"")</f>
        <v/>
      </c>
      <c r="Q80" s="141">
        <f>IF(VLOOKUP(Q$1,Graphique!$B:$C,2,0),IF(ISERROR(Q79*(1+VLOOKUP($A80,#REF!,17,0))),Q79,Q79*(1+VLOOKUP($A80,#REF!,17,0))),"")</f>
        <v/>
      </c>
      <c r="R80" s="141">
        <f>IF(VLOOKUP(R$1,Graphique!$B:$C,2,0),IF(ISERROR(R79*(1+VLOOKUP($A80,#REF!,18,0))),R79,R79*(1+VLOOKUP($A80,#REF!,18,0))),"")</f>
        <v/>
      </c>
      <c r="S80" s="141">
        <f>IF(VLOOKUP(S$1,Graphique!$B:$C,2,0),IF(ISERROR(S79*(1+VLOOKUP($A80,#REF!,19,0))),S79,S79*(1+VLOOKUP($A80,#REF!,19,0))),"")</f>
        <v/>
      </c>
      <c r="T80" s="141">
        <f>IF(VLOOKUP(T$1,Graphique!$B:$C,2,0),IF(ISERROR(T79*(1+VLOOKUP($A80,#REF!,20,0))),T79,T79*(1+VLOOKUP($A80,#REF!,20,0))),"")</f>
        <v/>
      </c>
      <c r="U80" s="141">
        <f>IF(VLOOKUP(U$1,Graphique!$B:$C,2,0),IF(ISERROR(U79*(1+VLOOKUP($A80,#REF!,21,0))),U79,U79*(1+VLOOKUP($A80,#REF!,21,0))),"")</f>
        <v/>
      </c>
      <c r="V80" s="141">
        <f>IF(VLOOKUP(V$1,Graphique!$B:$C,2,0),IF(ISERROR(V79*(1+VLOOKUP($A80,#REF!,22,0))),V79,V79*(1+VLOOKUP($A80,#REF!,22,0))),"")</f>
        <v/>
      </c>
      <c r="W80" s="141">
        <f>IF(VLOOKUP(W$1,Graphique!$B:$C,2,0),IF(ISERROR(W79*(1+VLOOKUP($A80,#REF!,23,0))),W79,W79*(1+VLOOKUP($A80,#REF!,23,0))),"")</f>
        <v/>
      </c>
      <c r="X80" s="141">
        <f>IF(VLOOKUP(X$1,Graphique!$B:$C,2,0),IF(ISERROR(X79*(1+VLOOKUP($A80,#REF!,24,0))),X79,X79*(1+VLOOKUP($A80,#REF!,24,0))),"")</f>
        <v/>
      </c>
      <c r="Y80" s="141">
        <f>IF(VLOOKUP(Y$1,Graphique!$B:$C,2,0),IF(ISERROR(Y79*(1+VLOOKUP($A80,#REF!,25,0))),Y79,Y79*(1+VLOOKUP($A80,#REF!,25,0))),"")</f>
        <v/>
      </c>
      <c r="Z80" s="141">
        <f>IF(VLOOKUP(Z$1,Graphique!$B:$C,2,0),IF(ISERROR(Z79*(1+VLOOKUP($A80,#REF!,26,0))),Z79,Z79*(1+VLOOKUP($A80,#REF!,26,0))),"")</f>
        <v/>
      </c>
      <c r="AA80" s="141">
        <f>IF(VLOOKUP(AA$1,Graphique!$B:$C,2,0),IF(ISERROR(AA79*(1+VLOOKUP($A80,#REF!,27,0))),AA79,AA79*(1+VLOOKUP($A80,#REF!,27,0))),"")</f>
        <v/>
      </c>
      <c r="AB80" s="141">
        <f>IF(VLOOKUP(AB$1,Graphique!$B:$C,2,0),IF(ISERROR(AB79*(1+VLOOKUP($A80,#REF!,28,0))),AB79,AB79*(1+VLOOKUP($A80,#REF!,28,0))),"")</f>
        <v/>
      </c>
      <c r="AC80" s="141">
        <f>IF(VLOOKUP(AC$1,Graphique!$B:$C,2,0),IF(ISERROR(AC79*(1+VLOOKUP($A80,#REF!,29,0))),AC79,AC79*(1+VLOOKUP($A80,#REF!,29,0))),"")</f>
        <v/>
      </c>
      <c r="AD80" s="141">
        <f>IF(VLOOKUP(AD$1,Graphique!$B:$C,2,0),IF(ISERROR(AD79*(1+VLOOKUP($A80,#REF!,30,0))),AD79,AD79*(1+VLOOKUP($A80,#REF!,30,0))),"")</f>
        <v/>
      </c>
      <c r="AE80" s="141">
        <f>IF(VLOOKUP(AE$1,Graphique!$B:$C,2,0),IF(ISERROR(AE79*(1+VLOOKUP($A80,#REF!,31,0))),AE79,AE79*(1+VLOOKUP($A80,#REF!,31,0))),"")</f>
        <v/>
      </c>
      <c r="AF80" s="141">
        <f>IF(VLOOKUP(AF$1,Graphique!$B:$C,2,0),IF(ISERROR(AF79*(1+VLOOKUP($A80,#REF!,32,0))),AF79,AF79*(1+VLOOKUP($A80,#REF!,32,0))),"")</f>
        <v/>
      </c>
    </row>
    <row r="81" ht="13" customHeight="1" s="74">
      <c r="A81" s="135">
        <f>IF(DATE(YEAR(A80),MONTH(A80)+2,)&gt;PerformancesGlissantes!$C$2,PerformancesGlissantes!$C$2,DATE(YEAR(A80),MONTH(A80)+2,))</f>
        <v/>
      </c>
      <c r="B81" s="141">
        <f>IF(VLOOKUP(B$1,Graphique!$B:$C,2,0),IF(ISERROR(B80*(1+VLOOKUP($A81,#REF!,2,0))),B80,B80*(1+VLOOKUP($A81,#REF!,2,0))),"")</f>
        <v/>
      </c>
      <c r="C81" s="141">
        <f>IF(VLOOKUP(C$1,Graphique!$B:$C,2,0),IF(ISERROR(C80*(1+VLOOKUP($A81,#REF!,3,0))),C80,C80*(1+VLOOKUP($A81,#REF!,3,0))),"")</f>
        <v/>
      </c>
      <c r="D81" s="141">
        <f>IF(VLOOKUP(D$1,Graphique!$B:$C,2,0),IF(ISERROR(D80*(1+VLOOKUP($A81,#REF!,4,0))),D80,D80*(1+VLOOKUP($A81,#REF!,4,0))),"")</f>
        <v/>
      </c>
      <c r="E81" s="141">
        <f>IF(VLOOKUP(E$1,Graphique!$B:$C,2,0),IF(ISERROR(E80*(1+VLOOKUP($A81,#REF!,5,0))),E80,E80*(1+VLOOKUP($A81,#REF!,5,0))),"")</f>
        <v/>
      </c>
      <c r="F81" s="141">
        <f>IF(VLOOKUP(F$1,Graphique!$B:$C,2,0),IF(ISERROR(F80*(1+VLOOKUP($A81,#REF!,6,0))),F80,F80*(1+VLOOKUP($A81,#REF!,6,0))),"")</f>
        <v/>
      </c>
      <c r="G81" s="141">
        <f>IF(VLOOKUP(G$1,Graphique!$B:$C,2,0),IF(ISERROR(G80*(1+VLOOKUP($A81,#REF!,7,0))),G80,G80*(1+VLOOKUP($A81,#REF!,7,0))),"")</f>
        <v/>
      </c>
      <c r="H81" s="141">
        <f>IF(VLOOKUP(H$1,Graphique!$B:$C,2,0),IF(ISERROR(H80*(1+VLOOKUP($A81,#REF!,8,0))),H80,H80*(1+VLOOKUP($A81,#REF!,8,0))),"")</f>
        <v/>
      </c>
      <c r="I81" s="141">
        <f>IF(VLOOKUP(I$1,Graphique!$B:$C,2,0),IF(ISERROR(I80*(1+VLOOKUP($A81,#REF!,9,0))),I80,I80*(1+VLOOKUP($A81,#REF!,9,0))),"")</f>
        <v/>
      </c>
      <c r="J81" s="141">
        <f>IF(VLOOKUP(J$1,Graphique!$B:$C,2,0),IF(ISERROR(J80*(1+VLOOKUP($A81,#REF!,10,0))),J80,J80*(1+VLOOKUP($A81,#REF!,10,0))),"")</f>
        <v/>
      </c>
      <c r="K81" s="141">
        <f>IF(VLOOKUP(K$1,Graphique!$B:$C,2,0),IF(ISERROR(K80*(1+VLOOKUP($A81,#REF!,11,0))),K80,K80*(1+VLOOKUP($A81,#REF!,11,0))),"")</f>
        <v/>
      </c>
      <c r="L81" s="141">
        <f>IF(VLOOKUP(L$1,Graphique!$B:$C,2,0),IF(ISERROR(L80*(1+VLOOKUP($A81,#REF!,12,0))),L80,L80*(1+VLOOKUP($A81,#REF!,12,0))),"")</f>
        <v/>
      </c>
      <c r="M81" s="141">
        <f>IF(VLOOKUP(M$1,Graphique!$B:$C,2,0),IF(ISERROR(M80*(1+VLOOKUP($A81,#REF!,13,0))),M80,M80*(1+VLOOKUP($A81,#REF!,13,0))),"")</f>
        <v/>
      </c>
      <c r="N81" s="141">
        <f>IF(VLOOKUP(N$1,Graphique!$B:$C,2,0),IF(ISERROR(N80*(1+VLOOKUP($A81,#REF!,14,0))),N80,N80*(1+VLOOKUP($A81,#REF!,14,0))),"")</f>
        <v/>
      </c>
      <c r="O81" s="141">
        <f>IF(VLOOKUP(O$1,Graphique!$B:$C,2,0),IF(ISERROR(O80*(1+VLOOKUP($A81,#REF!,15,0))),O80,O80*(1+VLOOKUP($A81,#REF!,15,0))),"")</f>
        <v/>
      </c>
      <c r="P81" s="141">
        <f>IF(VLOOKUP(P$1,Graphique!$B:$C,2,0),IF(ISERROR(P80*(1+VLOOKUP($A81,#REF!,16,0))),P80,P80*(1+VLOOKUP($A81,#REF!,16,0))),"")</f>
        <v/>
      </c>
      <c r="Q81" s="141">
        <f>IF(VLOOKUP(Q$1,Graphique!$B:$C,2,0),IF(ISERROR(Q80*(1+VLOOKUP($A81,#REF!,17,0))),Q80,Q80*(1+VLOOKUP($A81,#REF!,17,0))),"")</f>
        <v/>
      </c>
      <c r="R81" s="141">
        <f>IF(VLOOKUP(R$1,Graphique!$B:$C,2,0),IF(ISERROR(R80*(1+VLOOKUP($A81,#REF!,18,0))),R80,R80*(1+VLOOKUP($A81,#REF!,18,0))),"")</f>
        <v/>
      </c>
      <c r="S81" s="141">
        <f>IF(VLOOKUP(S$1,Graphique!$B:$C,2,0),IF(ISERROR(S80*(1+VLOOKUP($A81,#REF!,19,0))),S80,S80*(1+VLOOKUP($A81,#REF!,19,0))),"")</f>
        <v/>
      </c>
      <c r="T81" s="141">
        <f>IF(VLOOKUP(T$1,Graphique!$B:$C,2,0),IF(ISERROR(T80*(1+VLOOKUP($A81,#REF!,20,0))),T80,T80*(1+VLOOKUP($A81,#REF!,20,0))),"")</f>
        <v/>
      </c>
      <c r="U81" s="141">
        <f>IF(VLOOKUP(U$1,Graphique!$B:$C,2,0),IF(ISERROR(U80*(1+VLOOKUP($A81,#REF!,21,0))),U80,U80*(1+VLOOKUP($A81,#REF!,21,0))),"")</f>
        <v/>
      </c>
      <c r="V81" s="141">
        <f>IF(VLOOKUP(V$1,Graphique!$B:$C,2,0),IF(ISERROR(V80*(1+VLOOKUP($A81,#REF!,22,0))),V80,V80*(1+VLOOKUP($A81,#REF!,22,0))),"")</f>
        <v/>
      </c>
      <c r="W81" s="141">
        <f>IF(VLOOKUP(W$1,Graphique!$B:$C,2,0),IF(ISERROR(W80*(1+VLOOKUP($A81,#REF!,23,0))),W80,W80*(1+VLOOKUP($A81,#REF!,23,0))),"")</f>
        <v/>
      </c>
      <c r="X81" s="141">
        <f>IF(VLOOKUP(X$1,Graphique!$B:$C,2,0),IF(ISERROR(X80*(1+VLOOKUP($A81,#REF!,24,0))),X80,X80*(1+VLOOKUP($A81,#REF!,24,0))),"")</f>
        <v/>
      </c>
      <c r="Y81" s="141">
        <f>IF(VLOOKUP(Y$1,Graphique!$B:$C,2,0),IF(ISERROR(Y80*(1+VLOOKUP($A81,#REF!,25,0))),Y80,Y80*(1+VLOOKUP($A81,#REF!,25,0))),"")</f>
        <v/>
      </c>
      <c r="Z81" s="141">
        <f>IF(VLOOKUP(Z$1,Graphique!$B:$C,2,0),IF(ISERROR(Z80*(1+VLOOKUP($A81,#REF!,26,0))),Z80,Z80*(1+VLOOKUP($A81,#REF!,26,0))),"")</f>
        <v/>
      </c>
      <c r="AA81" s="141">
        <f>IF(VLOOKUP(AA$1,Graphique!$B:$C,2,0),IF(ISERROR(AA80*(1+VLOOKUP($A81,#REF!,27,0))),AA80,AA80*(1+VLOOKUP($A81,#REF!,27,0))),"")</f>
        <v/>
      </c>
      <c r="AB81" s="141">
        <f>IF(VLOOKUP(AB$1,Graphique!$B:$C,2,0),IF(ISERROR(AB80*(1+VLOOKUP($A81,#REF!,28,0))),AB80,AB80*(1+VLOOKUP($A81,#REF!,28,0))),"")</f>
        <v/>
      </c>
      <c r="AC81" s="141">
        <f>IF(VLOOKUP(AC$1,Graphique!$B:$C,2,0),IF(ISERROR(AC80*(1+VLOOKUP($A81,#REF!,29,0))),AC80,AC80*(1+VLOOKUP($A81,#REF!,29,0))),"")</f>
        <v/>
      </c>
      <c r="AD81" s="141">
        <f>IF(VLOOKUP(AD$1,Graphique!$B:$C,2,0),IF(ISERROR(AD80*(1+VLOOKUP($A81,#REF!,30,0))),AD80,AD80*(1+VLOOKUP($A81,#REF!,30,0))),"")</f>
        <v/>
      </c>
      <c r="AE81" s="141">
        <f>IF(VLOOKUP(AE$1,Graphique!$B:$C,2,0),IF(ISERROR(AE80*(1+VLOOKUP($A81,#REF!,31,0))),AE80,AE80*(1+VLOOKUP($A81,#REF!,31,0))),"")</f>
        <v/>
      </c>
      <c r="AF81" s="141">
        <f>IF(VLOOKUP(AF$1,Graphique!$B:$C,2,0),IF(ISERROR(AF80*(1+VLOOKUP($A81,#REF!,32,0))),AF80,AF80*(1+VLOOKUP($A81,#REF!,32,0))),"")</f>
        <v/>
      </c>
    </row>
    <row r="82" ht="13" customHeight="1" s="74">
      <c r="A82" s="135">
        <f>IF(DATE(YEAR(A81),MONTH(A81)+2,)&gt;PerformancesGlissantes!$C$2,PerformancesGlissantes!$C$2,DATE(YEAR(A81),MONTH(A81)+2,))</f>
        <v/>
      </c>
      <c r="B82" s="141">
        <f>IF(VLOOKUP(B$1,Graphique!$B:$C,2,0),IF(ISERROR(B81*(1+VLOOKUP($A82,#REF!,2,0))),B81,B81*(1+VLOOKUP($A82,#REF!,2,0))),"")</f>
        <v/>
      </c>
      <c r="C82" s="141">
        <f>IF(VLOOKUP(C$1,Graphique!$B:$C,2,0),IF(ISERROR(C81*(1+VLOOKUP($A82,#REF!,3,0))),C81,C81*(1+VLOOKUP($A82,#REF!,3,0))),"")</f>
        <v/>
      </c>
      <c r="D82" s="141">
        <f>IF(VLOOKUP(D$1,Graphique!$B:$C,2,0),IF(ISERROR(D81*(1+VLOOKUP($A82,#REF!,4,0))),D81,D81*(1+VLOOKUP($A82,#REF!,4,0))),"")</f>
        <v/>
      </c>
      <c r="E82" s="141">
        <f>IF(VLOOKUP(E$1,Graphique!$B:$C,2,0),IF(ISERROR(E81*(1+VLOOKUP($A82,#REF!,5,0))),E81,E81*(1+VLOOKUP($A82,#REF!,5,0))),"")</f>
        <v/>
      </c>
      <c r="F82" s="141">
        <f>IF(VLOOKUP(F$1,Graphique!$B:$C,2,0),IF(ISERROR(F81*(1+VLOOKUP($A82,#REF!,6,0))),F81,F81*(1+VLOOKUP($A82,#REF!,6,0))),"")</f>
        <v/>
      </c>
      <c r="G82" s="141">
        <f>IF(VLOOKUP(G$1,Graphique!$B:$C,2,0),IF(ISERROR(G81*(1+VLOOKUP($A82,#REF!,7,0))),G81,G81*(1+VLOOKUP($A82,#REF!,7,0))),"")</f>
        <v/>
      </c>
      <c r="H82" s="141">
        <f>IF(VLOOKUP(H$1,Graphique!$B:$C,2,0),IF(ISERROR(H81*(1+VLOOKUP($A82,#REF!,8,0))),H81,H81*(1+VLOOKUP($A82,#REF!,8,0))),"")</f>
        <v/>
      </c>
      <c r="I82" s="141">
        <f>IF(VLOOKUP(I$1,Graphique!$B:$C,2,0),IF(ISERROR(I81*(1+VLOOKUP($A82,#REF!,9,0))),I81,I81*(1+VLOOKUP($A82,#REF!,9,0))),"")</f>
        <v/>
      </c>
      <c r="J82" s="141">
        <f>IF(VLOOKUP(J$1,Graphique!$B:$C,2,0),IF(ISERROR(J81*(1+VLOOKUP($A82,#REF!,10,0))),J81,J81*(1+VLOOKUP($A82,#REF!,10,0))),"")</f>
        <v/>
      </c>
      <c r="K82" s="141">
        <f>IF(VLOOKUP(K$1,Graphique!$B:$C,2,0),IF(ISERROR(K81*(1+VLOOKUP($A82,#REF!,11,0))),K81,K81*(1+VLOOKUP($A82,#REF!,11,0))),"")</f>
        <v/>
      </c>
      <c r="L82" s="141">
        <f>IF(VLOOKUP(L$1,Graphique!$B:$C,2,0),IF(ISERROR(L81*(1+VLOOKUP($A82,#REF!,12,0))),L81,L81*(1+VLOOKUP($A82,#REF!,12,0))),"")</f>
        <v/>
      </c>
      <c r="M82" s="141">
        <f>IF(VLOOKUP(M$1,Graphique!$B:$C,2,0),IF(ISERROR(M81*(1+VLOOKUP($A82,#REF!,13,0))),M81,M81*(1+VLOOKUP($A82,#REF!,13,0))),"")</f>
        <v/>
      </c>
      <c r="N82" s="141">
        <f>IF(VLOOKUP(N$1,Graphique!$B:$C,2,0),IF(ISERROR(N81*(1+VLOOKUP($A82,#REF!,14,0))),N81,N81*(1+VLOOKUP($A82,#REF!,14,0))),"")</f>
        <v/>
      </c>
      <c r="O82" s="141">
        <f>IF(VLOOKUP(O$1,Graphique!$B:$C,2,0),IF(ISERROR(O81*(1+VLOOKUP($A82,#REF!,15,0))),O81,O81*(1+VLOOKUP($A82,#REF!,15,0))),"")</f>
        <v/>
      </c>
      <c r="P82" s="141">
        <f>IF(VLOOKUP(P$1,Graphique!$B:$C,2,0),IF(ISERROR(P81*(1+VLOOKUP($A82,#REF!,16,0))),P81,P81*(1+VLOOKUP($A82,#REF!,16,0))),"")</f>
        <v/>
      </c>
      <c r="Q82" s="141">
        <f>IF(VLOOKUP(Q$1,Graphique!$B:$C,2,0),IF(ISERROR(Q81*(1+VLOOKUP($A82,#REF!,17,0))),Q81,Q81*(1+VLOOKUP($A82,#REF!,17,0))),"")</f>
        <v/>
      </c>
      <c r="R82" s="141">
        <f>IF(VLOOKUP(R$1,Graphique!$B:$C,2,0),IF(ISERROR(R81*(1+VLOOKUP($A82,#REF!,18,0))),R81,R81*(1+VLOOKUP($A82,#REF!,18,0))),"")</f>
        <v/>
      </c>
      <c r="S82" s="141">
        <f>IF(VLOOKUP(S$1,Graphique!$B:$C,2,0),IF(ISERROR(S81*(1+VLOOKUP($A82,#REF!,19,0))),S81,S81*(1+VLOOKUP($A82,#REF!,19,0))),"")</f>
        <v/>
      </c>
      <c r="T82" s="141">
        <f>IF(VLOOKUP(T$1,Graphique!$B:$C,2,0),IF(ISERROR(T81*(1+VLOOKUP($A82,#REF!,20,0))),T81,T81*(1+VLOOKUP($A82,#REF!,20,0))),"")</f>
        <v/>
      </c>
      <c r="U82" s="141">
        <f>IF(VLOOKUP(U$1,Graphique!$B:$C,2,0),IF(ISERROR(U81*(1+VLOOKUP($A82,#REF!,21,0))),U81,U81*(1+VLOOKUP($A82,#REF!,21,0))),"")</f>
        <v/>
      </c>
      <c r="V82" s="141">
        <f>IF(VLOOKUP(V$1,Graphique!$B:$C,2,0),IF(ISERROR(V81*(1+VLOOKUP($A82,#REF!,22,0))),V81,V81*(1+VLOOKUP($A82,#REF!,22,0))),"")</f>
        <v/>
      </c>
      <c r="W82" s="141">
        <f>IF(VLOOKUP(W$1,Graphique!$B:$C,2,0),IF(ISERROR(W81*(1+VLOOKUP($A82,#REF!,23,0))),W81,W81*(1+VLOOKUP($A82,#REF!,23,0))),"")</f>
        <v/>
      </c>
      <c r="X82" s="141">
        <f>IF(VLOOKUP(X$1,Graphique!$B:$C,2,0),IF(ISERROR(X81*(1+VLOOKUP($A82,#REF!,24,0))),X81,X81*(1+VLOOKUP($A82,#REF!,24,0))),"")</f>
        <v/>
      </c>
      <c r="Y82" s="141">
        <f>IF(VLOOKUP(Y$1,Graphique!$B:$C,2,0),IF(ISERROR(Y81*(1+VLOOKUP($A82,#REF!,25,0))),Y81,Y81*(1+VLOOKUP($A82,#REF!,25,0))),"")</f>
        <v/>
      </c>
      <c r="Z82" s="141">
        <f>IF(VLOOKUP(Z$1,Graphique!$B:$C,2,0),IF(ISERROR(Z81*(1+VLOOKUP($A82,#REF!,26,0))),Z81,Z81*(1+VLOOKUP($A82,#REF!,26,0))),"")</f>
        <v/>
      </c>
      <c r="AA82" s="141">
        <f>IF(VLOOKUP(AA$1,Graphique!$B:$C,2,0),IF(ISERROR(AA81*(1+VLOOKUP($A82,#REF!,27,0))),AA81,AA81*(1+VLOOKUP($A82,#REF!,27,0))),"")</f>
        <v/>
      </c>
      <c r="AB82" s="141">
        <f>IF(VLOOKUP(AB$1,Graphique!$B:$C,2,0),IF(ISERROR(AB81*(1+VLOOKUP($A82,#REF!,28,0))),AB81,AB81*(1+VLOOKUP($A82,#REF!,28,0))),"")</f>
        <v/>
      </c>
      <c r="AC82" s="141">
        <f>IF(VLOOKUP(AC$1,Graphique!$B:$C,2,0),IF(ISERROR(AC81*(1+VLOOKUP($A82,#REF!,29,0))),AC81,AC81*(1+VLOOKUP($A82,#REF!,29,0))),"")</f>
        <v/>
      </c>
      <c r="AD82" s="141">
        <f>IF(VLOOKUP(AD$1,Graphique!$B:$C,2,0),IF(ISERROR(AD81*(1+VLOOKUP($A82,#REF!,30,0))),AD81,AD81*(1+VLOOKUP($A82,#REF!,30,0))),"")</f>
        <v/>
      </c>
      <c r="AE82" s="141">
        <f>IF(VLOOKUP(AE$1,Graphique!$B:$C,2,0),IF(ISERROR(AE81*(1+VLOOKUP($A82,#REF!,31,0))),AE81,AE81*(1+VLOOKUP($A82,#REF!,31,0))),"")</f>
        <v/>
      </c>
      <c r="AF82" s="141">
        <f>IF(VLOOKUP(AF$1,Graphique!$B:$C,2,0),IF(ISERROR(AF81*(1+VLOOKUP($A82,#REF!,32,0))),AF81,AF81*(1+VLOOKUP($A82,#REF!,32,0))),"")</f>
        <v/>
      </c>
    </row>
    <row r="83" ht="13" customHeight="1" s="74">
      <c r="A83" s="135">
        <f>IF(DATE(YEAR(A82),MONTH(A82)+2,)&gt;PerformancesGlissantes!$C$2,PerformancesGlissantes!$C$2,DATE(YEAR(A82),MONTH(A82)+2,))</f>
        <v/>
      </c>
      <c r="B83" s="141">
        <f>IF(VLOOKUP(B$1,Graphique!$B:$C,2,0),IF(ISERROR(B82*(1+VLOOKUP($A83,#REF!,2,0))),B82,B82*(1+VLOOKUP($A83,#REF!,2,0))),"")</f>
        <v/>
      </c>
      <c r="C83" s="141">
        <f>IF(VLOOKUP(C$1,Graphique!$B:$C,2,0),IF(ISERROR(C82*(1+VLOOKUP($A83,#REF!,3,0))),C82,C82*(1+VLOOKUP($A83,#REF!,3,0))),"")</f>
        <v/>
      </c>
      <c r="D83" s="141">
        <f>IF(VLOOKUP(D$1,Graphique!$B:$C,2,0),IF(ISERROR(D82*(1+VLOOKUP($A83,#REF!,4,0))),D82,D82*(1+VLOOKUP($A83,#REF!,4,0))),"")</f>
        <v/>
      </c>
      <c r="E83" s="141">
        <f>IF(VLOOKUP(E$1,Graphique!$B:$C,2,0),IF(ISERROR(E82*(1+VLOOKUP($A83,#REF!,5,0))),E82,E82*(1+VLOOKUP($A83,#REF!,5,0))),"")</f>
        <v/>
      </c>
      <c r="F83" s="141">
        <f>IF(VLOOKUP(F$1,Graphique!$B:$C,2,0),IF(ISERROR(F82*(1+VLOOKUP($A83,#REF!,6,0))),F82,F82*(1+VLOOKUP($A83,#REF!,6,0))),"")</f>
        <v/>
      </c>
      <c r="G83" s="141">
        <f>IF(VLOOKUP(G$1,Graphique!$B:$C,2,0),IF(ISERROR(G82*(1+VLOOKUP($A83,#REF!,7,0))),G82,G82*(1+VLOOKUP($A83,#REF!,7,0))),"")</f>
        <v/>
      </c>
      <c r="H83" s="141">
        <f>IF(VLOOKUP(H$1,Graphique!$B:$C,2,0),IF(ISERROR(H82*(1+VLOOKUP($A83,#REF!,8,0))),H82,H82*(1+VLOOKUP($A83,#REF!,8,0))),"")</f>
        <v/>
      </c>
      <c r="I83" s="141">
        <f>IF(VLOOKUP(I$1,Graphique!$B:$C,2,0),IF(ISERROR(I82*(1+VLOOKUP($A83,#REF!,9,0))),I82,I82*(1+VLOOKUP($A83,#REF!,9,0))),"")</f>
        <v/>
      </c>
      <c r="J83" s="141">
        <f>IF(VLOOKUP(J$1,Graphique!$B:$C,2,0),IF(ISERROR(J82*(1+VLOOKUP($A83,#REF!,10,0))),J82,J82*(1+VLOOKUP($A83,#REF!,10,0))),"")</f>
        <v/>
      </c>
      <c r="K83" s="141">
        <f>IF(VLOOKUP(K$1,Graphique!$B:$C,2,0),IF(ISERROR(K82*(1+VLOOKUP($A83,#REF!,11,0))),K82,K82*(1+VLOOKUP($A83,#REF!,11,0))),"")</f>
        <v/>
      </c>
      <c r="L83" s="141">
        <f>IF(VLOOKUP(L$1,Graphique!$B:$C,2,0),IF(ISERROR(L82*(1+VLOOKUP($A83,#REF!,12,0))),L82,L82*(1+VLOOKUP($A83,#REF!,12,0))),"")</f>
        <v/>
      </c>
      <c r="M83" s="141">
        <f>IF(VLOOKUP(M$1,Graphique!$B:$C,2,0),IF(ISERROR(M82*(1+VLOOKUP($A83,#REF!,13,0))),M82,M82*(1+VLOOKUP($A83,#REF!,13,0))),"")</f>
        <v/>
      </c>
      <c r="N83" s="141">
        <f>IF(VLOOKUP(N$1,Graphique!$B:$C,2,0),IF(ISERROR(N82*(1+VLOOKUP($A83,#REF!,14,0))),N82,N82*(1+VLOOKUP($A83,#REF!,14,0))),"")</f>
        <v/>
      </c>
      <c r="O83" s="141">
        <f>IF(VLOOKUP(O$1,Graphique!$B:$C,2,0),IF(ISERROR(O82*(1+VLOOKUP($A83,#REF!,15,0))),O82,O82*(1+VLOOKUP($A83,#REF!,15,0))),"")</f>
        <v/>
      </c>
      <c r="P83" s="141">
        <f>IF(VLOOKUP(P$1,Graphique!$B:$C,2,0),IF(ISERROR(P82*(1+VLOOKUP($A83,#REF!,16,0))),P82,P82*(1+VLOOKUP($A83,#REF!,16,0))),"")</f>
        <v/>
      </c>
      <c r="Q83" s="141">
        <f>IF(VLOOKUP(Q$1,Graphique!$B:$C,2,0),IF(ISERROR(Q82*(1+VLOOKUP($A83,#REF!,17,0))),Q82,Q82*(1+VLOOKUP($A83,#REF!,17,0))),"")</f>
        <v/>
      </c>
      <c r="R83" s="141">
        <f>IF(VLOOKUP(R$1,Graphique!$B:$C,2,0),IF(ISERROR(R82*(1+VLOOKUP($A83,#REF!,18,0))),R82,R82*(1+VLOOKUP($A83,#REF!,18,0))),"")</f>
        <v/>
      </c>
      <c r="S83" s="141">
        <f>IF(VLOOKUP(S$1,Graphique!$B:$C,2,0),IF(ISERROR(S82*(1+VLOOKUP($A83,#REF!,19,0))),S82,S82*(1+VLOOKUP($A83,#REF!,19,0))),"")</f>
        <v/>
      </c>
      <c r="T83" s="141">
        <f>IF(VLOOKUP(T$1,Graphique!$B:$C,2,0),IF(ISERROR(T82*(1+VLOOKUP($A83,#REF!,20,0))),T82,T82*(1+VLOOKUP($A83,#REF!,20,0))),"")</f>
        <v/>
      </c>
      <c r="U83" s="141">
        <f>IF(VLOOKUP(U$1,Graphique!$B:$C,2,0),IF(ISERROR(U82*(1+VLOOKUP($A83,#REF!,21,0))),U82,U82*(1+VLOOKUP($A83,#REF!,21,0))),"")</f>
        <v/>
      </c>
      <c r="V83" s="141">
        <f>IF(VLOOKUP(V$1,Graphique!$B:$C,2,0),IF(ISERROR(V82*(1+VLOOKUP($A83,#REF!,22,0))),V82,V82*(1+VLOOKUP($A83,#REF!,22,0))),"")</f>
        <v/>
      </c>
      <c r="W83" s="141">
        <f>IF(VLOOKUP(W$1,Graphique!$B:$C,2,0),IF(ISERROR(W82*(1+VLOOKUP($A83,#REF!,23,0))),W82,W82*(1+VLOOKUP($A83,#REF!,23,0))),"")</f>
        <v/>
      </c>
      <c r="X83" s="141">
        <f>IF(VLOOKUP(X$1,Graphique!$B:$C,2,0),IF(ISERROR(X82*(1+VLOOKUP($A83,#REF!,24,0))),X82,X82*(1+VLOOKUP($A83,#REF!,24,0))),"")</f>
        <v/>
      </c>
      <c r="Y83" s="141">
        <f>IF(VLOOKUP(Y$1,Graphique!$B:$C,2,0),IF(ISERROR(Y82*(1+VLOOKUP($A83,#REF!,25,0))),Y82,Y82*(1+VLOOKUP($A83,#REF!,25,0))),"")</f>
        <v/>
      </c>
      <c r="Z83" s="141">
        <f>IF(VLOOKUP(Z$1,Graphique!$B:$C,2,0),IF(ISERROR(Z82*(1+VLOOKUP($A83,#REF!,26,0))),Z82,Z82*(1+VLOOKUP($A83,#REF!,26,0))),"")</f>
        <v/>
      </c>
      <c r="AA83" s="141">
        <f>IF(VLOOKUP(AA$1,Graphique!$B:$C,2,0),IF(ISERROR(AA82*(1+VLOOKUP($A83,#REF!,27,0))),AA82,AA82*(1+VLOOKUP($A83,#REF!,27,0))),"")</f>
        <v/>
      </c>
      <c r="AB83" s="141">
        <f>IF(VLOOKUP(AB$1,Graphique!$B:$C,2,0),IF(ISERROR(AB82*(1+VLOOKUP($A83,#REF!,28,0))),AB82,AB82*(1+VLOOKUP($A83,#REF!,28,0))),"")</f>
        <v/>
      </c>
      <c r="AC83" s="141">
        <f>IF(VLOOKUP(AC$1,Graphique!$B:$C,2,0),IF(ISERROR(AC82*(1+VLOOKUP($A83,#REF!,29,0))),AC82,AC82*(1+VLOOKUP($A83,#REF!,29,0))),"")</f>
        <v/>
      </c>
      <c r="AD83" s="141">
        <f>IF(VLOOKUP(AD$1,Graphique!$B:$C,2,0),IF(ISERROR(AD82*(1+VLOOKUP($A83,#REF!,30,0))),AD82,AD82*(1+VLOOKUP($A83,#REF!,30,0))),"")</f>
        <v/>
      </c>
      <c r="AE83" s="141">
        <f>IF(VLOOKUP(AE$1,Graphique!$B:$C,2,0),IF(ISERROR(AE82*(1+VLOOKUP($A83,#REF!,31,0))),AE82,AE82*(1+VLOOKUP($A83,#REF!,31,0))),"")</f>
        <v/>
      </c>
      <c r="AF83" s="141">
        <f>IF(VLOOKUP(AF$1,Graphique!$B:$C,2,0),IF(ISERROR(AF82*(1+VLOOKUP($A83,#REF!,32,0))),AF82,AF82*(1+VLOOKUP($A83,#REF!,32,0))),"")</f>
        <v/>
      </c>
    </row>
    <row r="84" ht="13" customHeight="1" s="74">
      <c r="A84" s="135">
        <f>IF(DATE(YEAR(A83),MONTH(A83)+2,)&gt;PerformancesGlissantes!$C$2,PerformancesGlissantes!$C$2,DATE(YEAR(A83),MONTH(A83)+2,))</f>
        <v/>
      </c>
      <c r="B84" s="141">
        <f>IF(VLOOKUP(B$1,Graphique!$B:$C,2,0),IF(ISERROR(B83*(1+VLOOKUP($A84,#REF!,2,0))),B83,B83*(1+VLOOKUP($A84,#REF!,2,0))),"")</f>
        <v/>
      </c>
      <c r="C84" s="141">
        <f>IF(VLOOKUP(C$1,Graphique!$B:$C,2,0),IF(ISERROR(C83*(1+VLOOKUP($A84,#REF!,3,0))),C83,C83*(1+VLOOKUP($A84,#REF!,3,0))),"")</f>
        <v/>
      </c>
      <c r="D84" s="141">
        <f>IF(VLOOKUP(D$1,Graphique!$B:$C,2,0),IF(ISERROR(D83*(1+VLOOKUP($A84,#REF!,4,0))),D83,D83*(1+VLOOKUP($A84,#REF!,4,0))),"")</f>
        <v/>
      </c>
      <c r="E84" s="141">
        <f>IF(VLOOKUP(E$1,Graphique!$B:$C,2,0),IF(ISERROR(E83*(1+VLOOKUP($A84,#REF!,5,0))),E83,E83*(1+VLOOKUP($A84,#REF!,5,0))),"")</f>
        <v/>
      </c>
      <c r="F84" s="141">
        <f>IF(VLOOKUP(F$1,Graphique!$B:$C,2,0),IF(ISERROR(F83*(1+VLOOKUP($A84,#REF!,6,0))),F83,F83*(1+VLOOKUP($A84,#REF!,6,0))),"")</f>
        <v/>
      </c>
      <c r="G84" s="141">
        <f>IF(VLOOKUP(G$1,Graphique!$B:$C,2,0),IF(ISERROR(G83*(1+VLOOKUP($A84,#REF!,7,0))),G83,G83*(1+VLOOKUP($A84,#REF!,7,0))),"")</f>
        <v/>
      </c>
      <c r="H84" s="141">
        <f>IF(VLOOKUP(H$1,Graphique!$B:$C,2,0),IF(ISERROR(H83*(1+VLOOKUP($A84,#REF!,8,0))),H83,H83*(1+VLOOKUP($A84,#REF!,8,0))),"")</f>
        <v/>
      </c>
      <c r="I84" s="141">
        <f>IF(VLOOKUP(I$1,Graphique!$B:$C,2,0),IF(ISERROR(I83*(1+VLOOKUP($A84,#REF!,9,0))),I83,I83*(1+VLOOKUP($A84,#REF!,9,0))),"")</f>
        <v/>
      </c>
      <c r="J84" s="141">
        <f>IF(VLOOKUP(J$1,Graphique!$B:$C,2,0),IF(ISERROR(J83*(1+VLOOKUP($A84,#REF!,10,0))),J83,J83*(1+VLOOKUP($A84,#REF!,10,0))),"")</f>
        <v/>
      </c>
      <c r="K84" s="141">
        <f>IF(VLOOKUP(K$1,Graphique!$B:$C,2,0),IF(ISERROR(K83*(1+VLOOKUP($A84,#REF!,11,0))),K83,K83*(1+VLOOKUP($A84,#REF!,11,0))),"")</f>
        <v/>
      </c>
      <c r="L84" s="141">
        <f>IF(VLOOKUP(L$1,Graphique!$B:$C,2,0),IF(ISERROR(L83*(1+VLOOKUP($A84,#REF!,12,0))),L83,L83*(1+VLOOKUP($A84,#REF!,12,0))),"")</f>
        <v/>
      </c>
      <c r="M84" s="141">
        <f>IF(VLOOKUP(M$1,Graphique!$B:$C,2,0),IF(ISERROR(M83*(1+VLOOKUP($A84,#REF!,13,0))),M83,M83*(1+VLOOKUP($A84,#REF!,13,0))),"")</f>
        <v/>
      </c>
      <c r="N84" s="141">
        <f>IF(VLOOKUP(N$1,Graphique!$B:$C,2,0),IF(ISERROR(N83*(1+VLOOKUP($A84,#REF!,14,0))),N83,N83*(1+VLOOKUP($A84,#REF!,14,0))),"")</f>
        <v/>
      </c>
      <c r="O84" s="141">
        <f>IF(VLOOKUP(O$1,Graphique!$B:$C,2,0),IF(ISERROR(O83*(1+VLOOKUP($A84,#REF!,15,0))),O83,O83*(1+VLOOKUP($A84,#REF!,15,0))),"")</f>
        <v/>
      </c>
      <c r="P84" s="141">
        <f>IF(VLOOKUP(P$1,Graphique!$B:$C,2,0),IF(ISERROR(P83*(1+VLOOKUP($A84,#REF!,16,0))),P83,P83*(1+VLOOKUP($A84,#REF!,16,0))),"")</f>
        <v/>
      </c>
      <c r="Q84" s="141">
        <f>IF(VLOOKUP(Q$1,Graphique!$B:$C,2,0),IF(ISERROR(Q83*(1+VLOOKUP($A84,#REF!,17,0))),Q83,Q83*(1+VLOOKUP($A84,#REF!,17,0))),"")</f>
        <v/>
      </c>
      <c r="R84" s="141">
        <f>IF(VLOOKUP(R$1,Graphique!$B:$C,2,0),IF(ISERROR(R83*(1+VLOOKUP($A84,#REF!,18,0))),R83,R83*(1+VLOOKUP($A84,#REF!,18,0))),"")</f>
        <v/>
      </c>
      <c r="S84" s="141">
        <f>IF(VLOOKUP(S$1,Graphique!$B:$C,2,0),IF(ISERROR(S83*(1+VLOOKUP($A84,#REF!,19,0))),S83,S83*(1+VLOOKUP($A84,#REF!,19,0))),"")</f>
        <v/>
      </c>
      <c r="T84" s="141">
        <f>IF(VLOOKUP(T$1,Graphique!$B:$C,2,0),IF(ISERROR(T83*(1+VLOOKUP($A84,#REF!,20,0))),T83,T83*(1+VLOOKUP($A84,#REF!,20,0))),"")</f>
        <v/>
      </c>
      <c r="U84" s="141">
        <f>IF(VLOOKUP(U$1,Graphique!$B:$C,2,0),IF(ISERROR(U83*(1+VLOOKUP($A84,#REF!,21,0))),U83,U83*(1+VLOOKUP($A84,#REF!,21,0))),"")</f>
        <v/>
      </c>
      <c r="V84" s="141">
        <f>IF(VLOOKUP(V$1,Graphique!$B:$C,2,0),IF(ISERROR(V83*(1+VLOOKUP($A84,#REF!,22,0))),V83,V83*(1+VLOOKUP($A84,#REF!,22,0))),"")</f>
        <v/>
      </c>
      <c r="W84" s="141">
        <f>IF(VLOOKUP(W$1,Graphique!$B:$C,2,0),IF(ISERROR(W83*(1+VLOOKUP($A84,#REF!,23,0))),W83,W83*(1+VLOOKUP($A84,#REF!,23,0))),"")</f>
        <v/>
      </c>
      <c r="X84" s="141">
        <f>IF(VLOOKUP(X$1,Graphique!$B:$C,2,0),IF(ISERROR(X83*(1+VLOOKUP($A84,#REF!,24,0))),X83,X83*(1+VLOOKUP($A84,#REF!,24,0))),"")</f>
        <v/>
      </c>
      <c r="Y84" s="141">
        <f>IF(VLOOKUP(Y$1,Graphique!$B:$C,2,0),IF(ISERROR(Y83*(1+VLOOKUP($A84,#REF!,25,0))),Y83,Y83*(1+VLOOKUP($A84,#REF!,25,0))),"")</f>
        <v/>
      </c>
      <c r="Z84" s="141">
        <f>IF(VLOOKUP(Z$1,Graphique!$B:$C,2,0),IF(ISERROR(Z83*(1+VLOOKUP($A84,#REF!,26,0))),Z83,Z83*(1+VLOOKUP($A84,#REF!,26,0))),"")</f>
        <v/>
      </c>
      <c r="AA84" s="141">
        <f>IF(VLOOKUP(AA$1,Graphique!$B:$C,2,0),IF(ISERROR(AA83*(1+VLOOKUP($A84,#REF!,27,0))),AA83,AA83*(1+VLOOKUP($A84,#REF!,27,0))),"")</f>
        <v/>
      </c>
      <c r="AB84" s="141">
        <f>IF(VLOOKUP(AB$1,Graphique!$B:$C,2,0),IF(ISERROR(AB83*(1+VLOOKUP($A84,#REF!,28,0))),AB83,AB83*(1+VLOOKUP($A84,#REF!,28,0))),"")</f>
        <v/>
      </c>
      <c r="AC84" s="141">
        <f>IF(VLOOKUP(AC$1,Graphique!$B:$C,2,0),IF(ISERROR(AC83*(1+VLOOKUP($A84,#REF!,29,0))),AC83,AC83*(1+VLOOKUP($A84,#REF!,29,0))),"")</f>
        <v/>
      </c>
      <c r="AD84" s="141">
        <f>IF(VLOOKUP(AD$1,Graphique!$B:$C,2,0),IF(ISERROR(AD83*(1+VLOOKUP($A84,#REF!,30,0))),AD83,AD83*(1+VLOOKUP($A84,#REF!,30,0))),"")</f>
        <v/>
      </c>
      <c r="AE84" s="141">
        <f>IF(VLOOKUP(AE$1,Graphique!$B:$C,2,0),IF(ISERROR(AE83*(1+VLOOKUP($A84,#REF!,31,0))),AE83,AE83*(1+VLOOKUP($A84,#REF!,31,0))),"")</f>
        <v/>
      </c>
      <c r="AF84" s="141">
        <f>IF(VLOOKUP(AF$1,Graphique!$B:$C,2,0),IF(ISERROR(AF83*(1+VLOOKUP($A84,#REF!,32,0))),AF83,AF83*(1+VLOOKUP($A84,#REF!,32,0))),"")</f>
        <v/>
      </c>
    </row>
    <row r="85" ht="13" customHeight="1" s="74">
      <c r="A85" s="135">
        <f>IF(DATE(YEAR(A84),MONTH(A84)+2,)&gt;PerformancesGlissantes!$C$2,PerformancesGlissantes!$C$2,DATE(YEAR(A84),MONTH(A84)+2,))</f>
        <v/>
      </c>
      <c r="B85" s="141">
        <f>IF(VLOOKUP(B$1,Graphique!$B:$C,2,0),IF(ISERROR(B84*(1+VLOOKUP($A85,#REF!,2,0))),B84,B84*(1+VLOOKUP($A85,#REF!,2,0))),"")</f>
        <v/>
      </c>
      <c r="C85" s="141">
        <f>IF(VLOOKUP(C$1,Graphique!$B:$C,2,0),IF(ISERROR(C84*(1+VLOOKUP($A85,#REF!,3,0))),C84,C84*(1+VLOOKUP($A85,#REF!,3,0))),"")</f>
        <v/>
      </c>
      <c r="D85" s="141">
        <f>IF(VLOOKUP(D$1,Graphique!$B:$C,2,0),IF(ISERROR(D84*(1+VLOOKUP($A85,#REF!,4,0))),D84,D84*(1+VLOOKUP($A85,#REF!,4,0))),"")</f>
        <v/>
      </c>
      <c r="E85" s="141">
        <f>IF(VLOOKUP(E$1,Graphique!$B:$C,2,0),IF(ISERROR(E84*(1+VLOOKUP($A85,#REF!,5,0))),E84,E84*(1+VLOOKUP($A85,#REF!,5,0))),"")</f>
        <v/>
      </c>
      <c r="F85" s="141">
        <f>IF(VLOOKUP(F$1,Graphique!$B:$C,2,0),IF(ISERROR(F84*(1+VLOOKUP($A85,#REF!,6,0))),F84,F84*(1+VLOOKUP($A85,#REF!,6,0))),"")</f>
        <v/>
      </c>
      <c r="G85" s="141">
        <f>IF(VLOOKUP(G$1,Graphique!$B:$C,2,0),IF(ISERROR(G84*(1+VLOOKUP($A85,#REF!,7,0))),G84,G84*(1+VLOOKUP($A85,#REF!,7,0))),"")</f>
        <v/>
      </c>
      <c r="H85" s="141">
        <f>IF(VLOOKUP(H$1,Graphique!$B:$C,2,0),IF(ISERROR(H84*(1+VLOOKUP($A85,#REF!,8,0))),H84,H84*(1+VLOOKUP($A85,#REF!,8,0))),"")</f>
        <v/>
      </c>
      <c r="I85" s="141">
        <f>IF(VLOOKUP(I$1,Graphique!$B:$C,2,0),IF(ISERROR(I84*(1+VLOOKUP($A85,#REF!,9,0))),I84,I84*(1+VLOOKUP($A85,#REF!,9,0))),"")</f>
        <v/>
      </c>
      <c r="J85" s="141">
        <f>IF(VLOOKUP(J$1,Graphique!$B:$C,2,0),IF(ISERROR(J84*(1+VLOOKUP($A85,#REF!,10,0))),J84,J84*(1+VLOOKUP($A85,#REF!,10,0))),"")</f>
        <v/>
      </c>
      <c r="K85" s="141">
        <f>IF(VLOOKUP(K$1,Graphique!$B:$C,2,0),IF(ISERROR(K84*(1+VLOOKUP($A85,#REF!,11,0))),K84,K84*(1+VLOOKUP($A85,#REF!,11,0))),"")</f>
        <v/>
      </c>
      <c r="L85" s="141">
        <f>IF(VLOOKUP(L$1,Graphique!$B:$C,2,0),IF(ISERROR(L84*(1+VLOOKUP($A85,#REF!,12,0))),L84,L84*(1+VLOOKUP($A85,#REF!,12,0))),"")</f>
        <v/>
      </c>
      <c r="M85" s="141">
        <f>IF(VLOOKUP(M$1,Graphique!$B:$C,2,0),IF(ISERROR(M84*(1+VLOOKUP($A85,#REF!,13,0))),M84,M84*(1+VLOOKUP($A85,#REF!,13,0))),"")</f>
        <v/>
      </c>
      <c r="N85" s="141">
        <f>IF(VLOOKUP(N$1,Graphique!$B:$C,2,0),IF(ISERROR(N84*(1+VLOOKUP($A85,#REF!,14,0))),N84,N84*(1+VLOOKUP($A85,#REF!,14,0))),"")</f>
        <v/>
      </c>
      <c r="O85" s="141">
        <f>IF(VLOOKUP(O$1,Graphique!$B:$C,2,0),IF(ISERROR(O84*(1+VLOOKUP($A85,#REF!,15,0))),O84,O84*(1+VLOOKUP($A85,#REF!,15,0))),"")</f>
        <v/>
      </c>
      <c r="P85" s="141">
        <f>IF(VLOOKUP(P$1,Graphique!$B:$C,2,0),IF(ISERROR(P84*(1+VLOOKUP($A85,#REF!,16,0))),P84,P84*(1+VLOOKUP($A85,#REF!,16,0))),"")</f>
        <v/>
      </c>
      <c r="Q85" s="141">
        <f>IF(VLOOKUP(Q$1,Graphique!$B:$C,2,0),IF(ISERROR(Q84*(1+VLOOKUP($A85,#REF!,17,0))),Q84,Q84*(1+VLOOKUP($A85,#REF!,17,0))),"")</f>
        <v/>
      </c>
      <c r="R85" s="141">
        <f>IF(VLOOKUP(R$1,Graphique!$B:$C,2,0),IF(ISERROR(R84*(1+VLOOKUP($A85,#REF!,18,0))),R84,R84*(1+VLOOKUP($A85,#REF!,18,0))),"")</f>
        <v/>
      </c>
      <c r="S85" s="141">
        <f>IF(VLOOKUP(S$1,Graphique!$B:$C,2,0),IF(ISERROR(S84*(1+VLOOKUP($A85,#REF!,19,0))),S84,S84*(1+VLOOKUP($A85,#REF!,19,0))),"")</f>
        <v/>
      </c>
      <c r="T85" s="141">
        <f>IF(VLOOKUP(T$1,Graphique!$B:$C,2,0),IF(ISERROR(T84*(1+VLOOKUP($A85,#REF!,20,0))),T84,T84*(1+VLOOKUP($A85,#REF!,20,0))),"")</f>
        <v/>
      </c>
      <c r="U85" s="141">
        <f>IF(VLOOKUP(U$1,Graphique!$B:$C,2,0),IF(ISERROR(U84*(1+VLOOKUP($A85,#REF!,21,0))),U84,U84*(1+VLOOKUP($A85,#REF!,21,0))),"")</f>
        <v/>
      </c>
      <c r="V85" s="141">
        <f>IF(VLOOKUP(V$1,Graphique!$B:$C,2,0),IF(ISERROR(V84*(1+VLOOKUP($A85,#REF!,22,0))),V84,V84*(1+VLOOKUP($A85,#REF!,22,0))),"")</f>
        <v/>
      </c>
      <c r="W85" s="141">
        <f>IF(VLOOKUP(W$1,Graphique!$B:$C,2,0),IF(ISERROR(W84*(1+VLOOKUP($A85,#REF!,23,0))),W84,W84*(1+VLOOKUP($A85,#REF!,23,0))),"")</f>
        <v/>
      </c>
      <c r="X85" s="141">
        <f>IF(VLOOKUP(X$1,Graphique!$B:$C,2,0),IF(ISERROR(X84*(1+VLOOKUP($A85,#REF!,24,0))),X84,X84*(1+VLOOKUP($A85,#REF!,24,0))),"")</f>
        <v/>
      </c>
      <c r="Y85" s="141">
        <f>IF(VLOOKUP(Y$1,Graphique!$B:$C,2,0),IF(ISERROR(Y84*(1+VLOOKUP($A85,#REF!,25,0))),Y84,Y84*(1+VLOOKUP($A85,#REF!,25,0))),"")</f>
        <v/>
      </c>
      <c r="Z85" s="141">
        <f>IF(VLOOKUP(Z$1,Graphique!$B:$C,2,0),IF(ISERROR(Z84*(1+VLOOKUP($A85,#REF!,26,0))),Z84,Z84*(1+VLOOKUP($A85,#REF!,26,0))),"")</f>
        <v/>
      </c>
      <c r="AA85" s="141">
        <f>IF(VLOOKUP(AA$1,Graphique!$B:$C,2,0),IF(ISERROR(AA84*(1+VLOOKUP($A85,#REF!,27,0))),AA84,AA84*(1+VLOOKUP($A85,#REF!,27,0))),"")</f>
        <v/>
      </c>
      <c r="AB85" s="141">
        <f>IF(VLOOKUP(AB$1,Graphique!$B:$C,2,0),IF(ISERROR(AB84*(1+VLOOKUP($A85,#REF!,28,0))),AB84,AB84*(1+VLOOKUP($A85,#REF!,28,0))),"")</f>
        <v/>
      </c>
      <c r="AC85" s="141">
        <f>IF(VLOOKUP(AC$1,Graphique!$B:$C,2,0),IF(ISERROR(AC84*(1+VLOOKUP($A85,#REF!,29,0))),AC84,AC84*(1+VLOOKUP($A85,#REF!,29,0))),"")</f>
        <v/>
      </c>
      <c r="AD85" s="141">
        <f>IF(VLOOKUP(AD$1,Graphique!$B:$C,2,0),IF(ISERROR(AD84*(1+VLOOKUP($A85,#REF!,30,0))),AD84,AD84*(1+VLOOKUP($A85,#REF!,30,0))),"")</f>
        <v/>
      </c>
      <c r="AE85" s="141">
        <f>IF(VLOOKUP(AE$1,Graphique!$B:$C,2,0),IF(ISERROR(AE84*(1+VLOOKUP($A85,#REF!,31,0))),AE84,AE84*(1+VLOOKUP($A85,#REF!,31,0))),"")</f>
        <v/>
      </c>
      <c r="AF85" s="141">
        <f>IF(VLOOKUP(AF$1,Graphique!$B:$C,2,0),IF(ISERROR(AF84*(1+VLOOKUP($A85,#REF!,32,0))),AF84,AF84*(1+VLOOKUP($A85,#REF!,32,0))),"")</f>
        <v/>
      </c>
    </row>
    <row r="86" ht="13" customHeight="1" s="74">
      <c r="A86" s="135">
        <f>IF(DATE(YEAR(A85),MONTH(A85)+2,)&gt;PerformancesGlissantes!$C$2,PerformancesGlissantes!$C$2,DATE(YEAR(A85),MONTH(A85)+2,))</f>
        <v/>
      </c>
      <c r="B86" s="141">
        <f>IF(VLOOKUP(B$1,Graphique!$B:$C,2,0),IF(ISERROR(B85*(1+VLOOKUP($A86,#REF!,2,0))),B85,B85*(1+VLOOKUP($A86,#REF!,2,0))),"")</f>
        <v/>
      </c>
      <c r="C86" s="141">
        <f>IF(VLOOKUP(C$1,Graphique!$B:$C,2,0),IF(ISERROR(C85*(1+VLOOKUP($A86,#REF!,3,0))),C85,C85*(1+VLOOKUP($A86,#REF!,3,0))),"")</f>
        <v/>
      </c>
      <c r="D86" s="141">
        <f>IF(VLOOKUP(D$1,Graphique!$B:$C,2,0),IF(ISERROR(D85*(1+VLOOKUP($A86,#REF!,4,0))),D85,D85*(1+VLOOKUP($A86,#REF!,4,0))),"")</f>
        <v/>
      </c>
      <c r="E86" s="141">
        <f>IF(VLOOKUP(E$1,Graphique!$B:$C,2,0),IF(ISERROR(E85*(1+VLOOKUP($A86,#REF!,5,0))),E85,E85*(1+VLOOKUP($A86,#REF!,5,0))),"")</f>
        <v/>
      </c>
      <c r="F86" s="141">
        <f>IF(VLOOKUP(F$1,Graphique!$B:$C,2,0),IF(ISERROR(F85*(1+VLOOKUP($A86,#REF!,6,0))),F85,F85*(1+VLOOKUP($A86,#REF!,6,0))),"")</f>
        <v/>
      </c>
      <c r="G86" s="141">
        <f>IF(VLOOKUP(G$1,Graphique!$B:$C,2,0),IF(ISERROR(G85*(1+VLOOKUP($A86,#REF!,7,0))),G85,G85*(1+VLOOKUP($A86,#REF!,7,0))),"")</f>
        <v/>
      </c>
      <c r="H86" s="141">
        <f>IF(VLOOKUP(H$1,Graphique!$B:$C,2,0),IF(ISERROR(H85*(1+VLOOKUP($A86,#REF!,8,0))),H85,H85*(1+VLOOKUP($A86,#REF!,8,0))),"")</f>
        <v/>
      </c>
      <c r="I86" s="141">
        <f>IF(VLOOKUP(I$1,Graphique!$B:$C,2,0),IF(ISERROR(I85*(1+VLOOKUP($A86,#REF!,9,0))),I85,I85*(1+VLOOKUP($A86,#REF!,9,0))),"")</f>
        <v/>
      </c>
      <c r="J86" s="141">
        <f>IF(VLOOKUP(J$1,Graphique!$B:$C,2,0),IF(ISERROR(J85*(1+VLOOKUP($A86,#REF!,10,0))),J85,J85*(1+VLOOKUP($A86,#REF!,10,0))),"")</f>
        <v/>
      </c>
      <c r="K86" s="141">
        <f>IF(VLOOKUP(K$1,Graphique!$B:$C,2,0),IF(ISERROR(K85*(1+VLOOKUP($A86,#REF!,11,0))),K85,K85*(1+VLOOKUP($A86,#REF!,11,0))),"")</f>
        <v/>
      </c>
      <c r="L86" s="141">
        <f>IF(VLOOKUP(L$1,Graphique!$B:$C,2,0),IF(ISERROR(L85*(1+VLOOKUP($A86,#REF!,12,0))),L85,L85*(1+VLOOKUP($A86,#REF!,12,0))),"")</f>
        <v/>
      </c>
      <c r="M86" s="141">
        <f>IF(VLOOKUP(M$1,Graphique!$B:$C,2,0),IF(ISERROR(M85*(1+VLOOKUP($A86,#REF!,13,0))),M85,M85*(1+VLOOKUP($A86,#REF!,13,0))),"")</f>
        <v/>
      </c>
      <c r="N86" s="141">
        <f>IF(VLOOKUP(N$1,Graphique!$B:$C,2,0),IF(ISERROR(N85*(1+VLOOKUP($A86,#REF!,14,0))),N85,N85*(1+VLOOKUP($A86,#REF!,14,0))),"")</f>
        <v/>
      </c>
      <c r="O86" s="141">
        <f>IF(VLOOKUP(O$1,Graphique!$B:$C,2,0),IF(ISERROR(O85*(1+VLOOKUP($A86,#REF!,15,0))),O85,O85*(1+VLOOKUP($A86,#REF!,15,0))),"")</f>
        <v/>
      </c>
      <c r="P86" s="141">
        <f>IF(VLOOKUP(P$1,Graphique!$B:$C,2,0),IF(ISERROR(P85*(1+VLOOKUP($A86,#REF!,16,0))),P85,P85*(1+VLOOKUP($A86,#REF!,16,0))),"")</f>
        <v/>
      </c>
      <c r="Q86" s="141">
        <f>IF(VLOOKUP(Q$1,Graphique!$B:$C,2,0),IF(ISERROR(Q85*(1+VLOOKUP($A86,#REF!,17,0))),Q85,Q85*(1+VLOOKUP($A86,#REF!,17,0))),"")</f>
        <v/>
      </c>
      <c r="R86" s="141">
        <f>IF(VLOOKUP(R$1,Graphique!$B:$C,2,0),IF(ISERROR(R85*(1+VLOOKUP($A86,#REF!,18,0))),R85,R85*(1+VLOOKUP($A86,#REF!,18,0))),"")</f>
        <v/>
      </c>
      <c r="S86" s="141">
        <f>IF(VLOOKUP(S$1,Graphique!$B:$C,2,0),IF(ISERROR(S85*(1+VLOOKUP($A86,#REF!,19,0))),S85,S85*(1+VLOOKUP($A86,#REF!,19,0))),"")</f>
        <v/>
      </c>
      <c r="T86" s="141">
        <f>IF(VLOOKUP(T$1,Graphique!$B:$C,2,0),IF(ISERROR(T85*(1+VLOOKUP($A86,#REF!,20,0))),T85,T85*(1+VLOOKUP($A86,#REF!,20,0))),"")</f>
        <v/>
      </c>
      <c r="U86" s="141">
        <f>IF(VLOOKUP(U$1,Graphique!$B:$C,2,0),IF(ISERROR(U85*(1+VLOOKUP($A86,#REF!,21,0))),U85,U85*(1+VLOOKUP($A86,#REF!,21,0))),"")</f>
        <v/>
      </c>
      <c r="V86" s="141">
        <f>IF(VLOOKUP(V$1,Graphique!$B:$C,2,0),IF(ISERROR(V85*(1+VLOOKUP($A86,#REF!,22,0))),V85,V85*(1+VLOOKUP($A86,#REF!,22,0))),"")</f>
        <v/>
      </c>
      <c r="W86" s="141">
        <f>IF(VLOOKUP(W$1,Graphique!$B:$C,2,0),IF(ISERROR(W85*(1+VLOOKUP($A86,#REF!,23,0))),W85,W85*(1+VLOOKUP($A86,#REF!,23,0))),"")</f>
        <v/>
      </c>
      <c r="X86" s="141">
        <f>IF(VLOOKUP(X$1,Graphique!$B:$C,2,0),IF(ISERROR(X85*(1+VLOOKUP($A86,#REF!,24,0))),X85,X85*(1+VLOOKUP($A86,#REF!,24,0))),"")</f>
        <v/>
      </c>
      <c r="Y86" s="141">
        <f>IF(VLOOKUP(Y$1,Graphique!$B:$C,2,0),IF(ISERROR(Y85*(1+VLOOKUP($A86,#REF!,25,0))),Y85,Y85*(1+VLOOKUP($A86,#REF!,25,0))),"")</f>
        <v/>
      </c>
      <c r="Z86" s="141">
        <f>IF(VLOOKUP(Z$1,Graphique!$B:$C,2,0),IF(ISERROR(Z85*(1+VLOOKUP($A86,#REF!,26,0))),Z85,Z85*(1+VLOOKUP($A86,#REF!,26,0))),"")</f>
        <v/>
      </c>
      <c r="AA86" s="141">
        <f>IF(VLOOKUP(AA$1,Graphique!$B:$C,2,0),IF(ISERROR(AA85*(1+VLOOKUP($A86,#REF!,27,0))),AA85,AA85*(1+VLOOKUP($A86,#REF!,27,0))),"")</f>
        <v/>
      </c>
      <c r="AB86" s="141">
        <f>IF(VLOOKUP(AB$1,Graphique!$B:$C,2,0),IF(ISERROR(AB85*(1+VLOOKUP($A86,#REF!,28,0))),AB85,AB85*(1+VLOOKUP($A86,#REF!,28,0))),"")</f>
        <v/>
      </c>
      <c r="AC86" s="141">
        <f>IF(VLOOKUP(AC$1,Graphique!$B:$C,2,0),IF(ISERROR(AC85*(1+VLOOKUP($A86,#REF!,29,0))),AC85,AC85*(1+VLOOKUP($A86,#REF!,29,0))),"")</f>
        <v/>
      </c>
      <c r="AD86" s="141">
        <f>IF(VLOOKUP(AD$1,Graphique!$B:$C,2,0),IF(ISERROR(AD85*(1+VLOOKUP($A86,#REF!,30,0))),AD85,AD85*(1+VLOOKUP($A86,#REF!,30,0))),"")</f>
        <v/>
      </c>
      <c r="AE86" s="141">
        <f>IF(VLOOKUP(AE$1,Graphique!$B:$C,2,0),IF(ISERROR(AE85*(1+VLOOKUP($A86,#REF!,31,0))),AE85,AE85*(1+VLOOKUP($A86,#REF!,31,0))),"")</f>
        <v/>
      </c>
      <c r="AF86" s="141">
        <f>IF(VLOOKUP(AF$1,Graphique!$B:$C,2,0),IF(ISERROR(AF85*(1+VLOOKUP($A86,#REF!,32,0))),AF85,AF85*(1+VLOOKUP($A86,#REF!,32,0))),"")</f>
        <v/>
      </c>
    </row>
    <row r="87" ht="13" customHeight="1" s="74">
      <c r="A87" s="135">
        <f>IF(DATE(YEAR(A86),MONTH(A86)+2,)&gt;PerformancesGlissantes!$C$2,PerformancesGlissantes!$C$2,DATE(YEAR(A86),MONTH(A86)+2,))</f>
        <v/>
      </c>
      <c r="B87" s="141">
        <f>IF(VLOOKUP(B$1,Graphique!$B:$C,2,0),IF(ISERROR(B86*(1+VLOOKUP($A87,#REF!,2,0))),B86,B86*(1+VLOOKUP($A87,#REF!,2,0))),"")</f>
        <v/>
      </c>
      <c r="C87" s="141">
        <f>IF(VLOOKUP(C$1,Graphique!$B:$C,2,0),IF(ISERROR(C86*(1+VLOOKUP($A87,#REF!,3,0))),C86,C86*(1+VLOOKUP($A87,#REF!,3,0))),"")</f>
        <v/>
      </c>
      <c r="D87" s="141">
        <f>IF(VLOOKUP(D$1,Graphique!$B:$C,2,0),IF(ISERROR(D86*(1+VLOOKUP($A87,#REF!,4,0))),D86,D86*(1+VLOOKUP($A87,#REF!,4,0))),"")</f>
        <v/>
      </c>
      <c r="E87" s="141">
        <f>IF(VLOOKUP(E$1,Graphique!$B:$C,2,0),IF(ISERROR(E86*(1+VLOOKUP($A87,#REF!,5,0))),E86,E86*(1+VLOOKUP($A87,#REF!,5,0))),"")</f>
        <v/>
      </c>
      <c r="F87" s="141">
        <f>IF(VLOOKUP(F$1,Graphique!$B:$C,2,0),IF(ISERROR(F86*(1+VLOOKUP($A87,#REF!,6,0))),F86,F86*(1+VLOOKUP($A87,#REF!,6,0))),"")</f>
        <v/>
      </c>
      <c r="G87" s="141">
        <f>IF(VLOOKUP(G$1,Graphique!$B:$C,2,0),IF(ISERROR(G86*(1+VLOOKUP($A87,#REF!,7,0))),G86,G86*(1+VLOOKUP($A87,#REF!,7,0))),"")</f>
        <v/>
      </c>
      <c r="H87" s="141">
        <f>IF(VLOOKUP(H$1,Graphique!$B:$C,2,0),IF(ISERROR(H86*(1+VLOOKUP($A87,#REF!,8,0))),H86,H86*(1+VLOOKUP($A87,#REF!,8,0))),"")</f>
        <v/>
      </c>
      <c r="I87" s="141">
        <f>IF(VLOOKUP(I$1,Graphique!$B:$C,2,0),IF(ISERROR(I86*(1+VLOOKUP($A87,#REF!,9,0))),I86,I86*(1+VLOOKUP($A87,#REF!,9,0))),"")</f>
        <v/>
      </c>
      <c r="J87" s="141">
        <f>IF(VLOOKUP(J$1,Graphique!$B:$C,2,0),IF(ISERROR(J86*(1+VLOOKUP($A87,#REF!,10,0))),J86,J86*(1+VLOOKUP($A87,#REF!,10,0))),"")</f>
        <v/>
      </c>
      <c r="K87" s="141">
        <f>IF(VLOOKUP(K$1,Graphique!$B:$C,2,0),IF(ISERROR(K86*(1+VLOOKUP($A87,#REF!,11,0))),K86,K86*(1+VLOOKUP($A87,#REF!,11,0))),"")</f>
        <v/>
      </c>
      <c r="L87" s="141">
        <f>IF(VLOOKUP(L$1,Graphique!$B:$C,2,0),IF(ISERROR(L86*(1+VLOOKUP($A87,#REF!,12,0))),L86,L86*(1+VLOOKUP($A87,#REF!,12,0))),"")</f>
        <v/>
      </c>
      <c r="M87" s="141">
        <f>IF(VLOOKUP(M$1,Graphique!$B:$C,2,0),IF(ISERROR(M86*(1+VLOOKUP($A87,#REF!,13,0))),M86,M86*(1+VLOOKUP($A87,#REF!,13,0))),"")</f>
        <v/>
      </c>
      <c r="N87" s="141">
        <f>IF(VLOOKUP(N$1,Graphique!$B:$C,2,0),IF(ISERROR(N86*(1+VLOOKUP($A87,#REF!,14,0))),N86,N86*(1+VLOOKUP($A87,#REF!,14,0))),"")</f>
        <v/>
      </c>
      <c r="O87" s="141">
        <f>IF(VLOOKUP(O$1,Graphique!$B:$C,2,0),IF(ISERROR(O86*(1+VLOOKUP($A87,#REF!,15,0))),O86,O86*(1+VLOOKUP($A87,#REF!,15,0))),"")</f>
        <v/>
      </c>
      <c r="P87" s="141">
        <f>IF(VLOOKUP(P$1,Graphique!$B:$C,2,0),IF(ISERROR(P86*(1+VLOOKUP($A87,#REF!,16,0))),P86,P86*(1+VLOOKUP($A87,#REF!,16,0))),"")</f>
        <v/>
      </c>
      <c r="Q87" s="141">
        <f>IF(VLOOKUP(Q$1,Graphique!$B:$C,2,0),IF(ISERROR(Q86*(1+VLOOKUP($A87,#REF!,17,0))),Q86,Q86*(1+VLOOKUP($A87,#REF!,17,0))),"")</f>
        <v/>
      </c>
      <c r="R87" s="141">
        <f>IF(VLOOKUP(R$1,Graphique!$B:$C,2,0),IF(ISERROR(R86*(1+VLOOKUP($A87,#REF!,18,0))),R86,R86*(1+VLOOKUP($A87,#REF!,18,0))),"")</f>
        <v/>
      </c>
      <c r="S87" s="141">
        <f>IF(VLOOKUP(S$1,Graphique!$B:$C,2,0),IF(ISERROR(S86*(1+VLOOKUP($A87,#REF!,19,0))),S86,S86*(1+VLOOKUP($A87,#REF!,19,0))),"")</f>
        <v/>
      </c>
      <c r="T87" s="141">
        <f>IF(VLOOKUP(T$1,Graphique!$B:$C,2,0),IF(ISERROR(T86*(1+VLOOKUP($A87,#REF!,20,0))),T86,T86*(1+VLOOKUP($A87,#REF!,20,0))),"")</f>
        <v/>
      </c>
      <c r="U87" s="141">
        <f>IF(VLOOKUP(U$1,Graphique!$B:$C,2,0),IF(ISERROR(U86*(1+VLOOKUP($A87,#REF!,21,0))),U86,U86*(1+VLOOKUP($A87,#REF!,21,0))),"")</f>
        <v/>
      </c>
      <c r="V87" s="141">
        <f>IF(VLOOKUP(V$1,Graphique!$B:$C,2,0),IF(ISERROR(V86*(1+VLOOKUP($A87,#REF!,22,0))),V86,V86*(1+VLOOKUP($A87,#REF!,22,0))),"")</f>
        <v/>
      </c>
      <c r="W87" s="141">
        <f>IF(VLOOKUP(W$1,Graphique!$B:$C,2,0),IF(ISERROR(W86*(1+VLOOKUP($A87,#REF!,23,0))),W86,W86*(1+VLOOKUP($A87,#REF!,23,0))),"")</f>
        <v/>
      </c>
      <c r="X87" s="141">
        <f>IF(VLOOKUP(X$1,Graphique!$B:$C,2,0),IF(ISERROR(X86*(1+VLOOKUP($A87,#REF!,24,0))),X86,X86*(1+VLOOKUP($A87,#REF!,24,0))),"")</f>
        <v/>
      </c>
      <c r="Y87" s="141">
        <f>IF(VLOOKUP(Y$1,Graphique!$B:$C,2,0),IF(ISERROR(Y86*(1+VLOOKUP($A87,#REF!,25,0))),Y86,Y86*(1+VLOOKUP($A87,#REF!,25,0))),"")</f>
        <v/>
      </c>
      <c r="Z87" s="141">
        <f>IF(VLOOKUP(Z$1,Graphique!$B:$C,2,0),IF(ISERROR(Z86*(1+VLOOKUP($A87,#REF!,26,0))),Z86,Z86*(1+VLOOKUP($A87,#REF!,26,0))),"")</f>
        <v/>
      </c>
      <c r="AA87" s="141">
        <f>IF(VLOOKUP(AA$1,Graphique!$B:$C,2,0),IF(ISERROR(AA86*(1+VLOOKUP($A87,#REF!,27,0))),AA86,AA86*(1+VLOOKUP($A87,#REF!,27,0))),"")</f>
        <v/>
      </c>
      <c r="AB87" s="141">
        <f>IF(VLOOKUP(AB$1,Graphique!$B:$C,2,0),IF(ISERROR(AB86*(1+VLOOKUP($A87,#REF!,28,0))),AB86,AB86*(1+VLOOKUP($A87,#REF!,28,0))),"")</f>
        <v/>
      </c>
      <c r="AC87" s="141">
        <f>IF(VLOOKUP(AC$1,Graphique!$B:$C,2,0),IF(ISERROR(AC86*(1+VLOOKUP($A87,#REF!,29,0))),AC86,AC86*(1+VLOOKUP($A87,#REF!,29,0))),"")</f>
        <v/>
      </c>
      <c r="AD87" s="141">
        <f>IF(VLOOKUP(AD$1,Graphique!$B:$C,2,0),IF(ISERROR(AD86*(1+VLOOKUP($A87,#REF!,30,0))),AD86,AD86*(1+VLOOKUP($A87,#REF!,30,0))),"")</f>
        <v/>
      </c>
      <c r="AE87" s="141">
        <f>IF(VLOOKUP(AE$1,Graphique!$B:$C,2,0),IF(ISERROR(AE86*(1+VLOOKUP($A87,#REF!,31,0))),AE86,AE86*(1+VLOOKUP($A87,#REF!,31,0))),"")</f>
        <v/>
      </c>
      <c r="AF87" s="141">
        <f>IF(VLOOKUP(AF$1,Graphique!$B:$C,2,0),IF(ISERROR(AF86*(1+VLOOKUP($A87,#REF!,32,0))),AF86,AF86*(1+VLOOKUP($A87,#REF!,32,0))),"")</f>
        <v/>
      </c>
    </row>
    <row r="88" ht="13" customHeight="1" s="74">
      <c r="A88" s="135">
        <f>IF(DATE(YEAR(A87),MONTH(A87)+2,)&gt;PerformancesGlissantes!$C$2,PerformancesGlissantes!$C$2,DATE(YEAR(A87),MONTH(A87)+2,))</f>
        <v/>
      </c>
      <c r="B88" s="141">
        <f>IF(VLOOKUP(B$1,Graphique!$B:$C,2,0),IF(ISERROR(B87*(1+VLOOKUP($A88,#REF!,2,0))),B87,B87*(1+VLOOKUP($A88,#REF!,2,0))),"")</f>
        <v/>
      </c>
      <c r="C88" s="141">
        <f>IF(VLOOKUP(C$1,Graphique!$B:$C,2,0),IF(ISERROR(C87*(1+VLOOKUP($A88,#REF!,3,0))),C87,C87*(1+VLOOKUP($A88,#REF!,3,0))),"")</f>
        <v/>
      </c>
      <c r="D88" s="141">
        <f>IF(VLOOKUP(D$1,Graphique!$B:$C,2,0),IF(ISERROR(D87*(1+VLOOKUP($A88,#REF!,4,0))),D87,D87*(1+VLOOKUP($A88,#REF!,4,0))),"")</f>
        <v/>
      </c>
      <c r="E88" s="141">
        <f>IF(VLOOKUP(E$1,Graphique!$B:$C,2,0),IF(ISERROR(E87*(1+VLOOKUP($A88,#REF!,5,0))),E87,E87*(1+VLOOKUP($A88,#REF!,5,0))),"")</f>
        <v/>
      </c>
      <c r="F88" s="141">
        <f>IF(VLOOKUP(F$1,Graphique!$B:$C,2,0),IF(ISERROR(F87*(1+VLOOKUP($A88,#REF!,6,0))),F87,F87*(1+VLOOKUP($A88,#REF!,6,0))),"")</f>
        <v/>
      </c>
      <c r="G88" s="141">
        <f>IF(VLOOKUP(G$1,Graphique!$B:$C,2,0),IF(ISERROR(G87*(1+VLOOKUP($A88,#REF!,7,0))),G87,G87*(1+VLOOKUP($A88,#REF!,7,0))),"")</f>
        <v/>
      </c>
      <c r="H88" s="141">
        <f>IF(VLOOKUP(H$1,Graphique!$B:$C,2,0),IF(ISERROR(H87*(1+VLOOKUP($A88,#REF!,8,0))),H87,H87*(1+VLOOKUP($A88,#REF!,8,0))),"")</f>
        <v/>
      </c>
      <c r="I88" s="141">
        <f>IF(VLOOKUP(I$1,Graphique!$B:$C,2,0),IF(ISERROR(I87*(1+VLOOKUP($A88,#REF!,9,0))),I87,I87*(1+VLOOKUP($A88,#REF!,9,0))),"")</f>
        <v/>
      </c>
      <c r="J88" s="141">
        <f>IF(VLOOKUP(J$1,Graphique!$B:$C,2,0),IF(ISERROR(J87*(1+VLOOKUP($A88,#REF!,10,0))),J87,J87*(1+VLOOKUP($A88,#REF!,10,0))),"")</f>
        <v/>
      </c>
      <c r="K88" s="141">
        <f>IF(VLOOKUP(K$1,Graphique!$B:$C,2,0),IF(ISERROR(K87*(1+VLOOKUP($A88,#REF!,11,0))),K87,K87*(1+VLOOKUP($A88,#REF!,11,0))),"")</f>
        <v/>
      </c>
      <c r="L88" s="141">
        <f>IF(VLOOKUP(L$1,Graphique!$B:$C,2,0),IF(ISERROR(L87*(1+VLOOKUP($A88,#REF!,12,0))),L87,L87*(1+VLOOKUP($A88,#REF!,12,0))),"")</f>
        <v/>
      </c>
      <c r="M88" s="141">
        <f>IF(VLOOKUP(M$1,Graphique!$B:$C,2,0),IF(ISERROR(M87*(1+VLOOKUP($A88,#REF!,13,0))),M87,M87*(1+VLOOKUP($A88,#REF!,13,0))),"")</f>
        <v/>
      </c>
      <c r="N88" s="141">
        <f>IF(VLOOKUP(N$1,Graphique!$B:$C,2,0),IF(ISERROR(N87*(1+VLOOKUP($A88,#REF!,14,0))),N87,N87*(1+VLOOKUP($A88,#REF!,14,0))),"")</f>
        <v/>
      </c>
      <c r="O88" s="141">
        <f>IF(VLOOKUP(O$1,Graphique!$B:$C,2,0),IF(ISERROR(O87*(1+VLOOKUP($A88,#REF!,15,0))),O87,O87*(1+VLOOKUP($A88,#REF!,15,0))),"")</f>
        <v/>
      </c>
      <c r="P88" s="141">
        <f>IF(VLOOKUP(P$1,Graphique!$B:$C,2,0),IF(ISERROR(P87*(1+VLOOKUP($A88,#REF!,16,0))),P87,P87*(1+VLOOKUP($A88,#REF!,16,0))),"")</f>
        <v/>
      </c>
      <c r="Q88" s="141">
        <f>IF(VLOOKUP(Q$1,Graphique!$B:$C,2,0),IF(ISERROR(Q87*(1+VLOOKUP($A88,#REF!,17,0))),Q87,Q87*(1+VLOOKUP($A88,#REF!,17,0))),"")</f>
        <v/>
      </c>
      <c r="R88" s="141">
        <f>IF(VLOOKUP(R$1,Graphique!$B:$C,2,0),IF(ISERROR(R87*(1+VLOOKUP($A88,#REF!,18,0))),R87,R87*(1+VLOOKUP($A88,#REF!,18,0))),"")</f>
        <v/>
      </c>
      <c r="S88" s="141">
        <f>IF(VLOOKUP(S$1,Graphique!$B:$C,2,0),IF(ISERROR(S87*(1+VLOOKUP($A88,#REF!,19,0))),S87,S87*(1+VLOOKUP($A88,#REF!,19,0))),"")</f>
        <v/>
      </c>
      <c r="T88" s="141">
        <f>IF(VLOOKUP(T$1,Graphique!$B:$C,2,0),IF(ISERROR(T87*(1+VLOOKUP($A88,#REF!,20,0))),T87,T87*(1+VLOOKUP($A88,#REF!,20,0))),"")</f>
        <v/>
      </c>
      <c r="U88" s="141">
        <f>IF(VLOOKUP(U$1,Graphique!$B:$C,2,0),IF(ISERROR(U87*(1+VLOOKUP($A88,#REF!,21,0))),U87,U87*(1+VLOOKUP($A88,#REF!,21,0))),"")</f>
        <v/>
      </c>
      <c r="V88" s="141">
        <f>IF(VLOOKUP(V$1,Graphique!$B:$C,2,0),IF(ISERROR(V87*(1+VLOOKUP($A88,#REF!,22,0))),V87,V87*(1+VLOOKUP($A88,#REF!,22,0))),"")</f>
        <v/>
      </c>
      <c r="W88" s="141">
        <f>IF(VLOOKUP(W$1,Graphique!$B:$C,2,0),IF(ISERROR(W87*(1+VLOOKUP($A88,#REF!,23,0))),W87,W87*(1+VLOOKUP($A88,#REF!,23,0))),"")</f>
        <v/>
      </c>
      <c r="X88" s="141">
        <f>IF(VLOOKUP(X$1,Graphique!$B:$C,2,0),IF(ISERROR(X87*(1+VLOOKUP($A88,#REF!,24,0))),X87,X87*(1+VLOOKUP($A88,#REF!,24,0))),"")</f>
        <v/>
      </c>
      <c r="Y88" s="141">
        <f>IF(VLOOKUP(Y$1,Graphique!$B:$C,2,0),IF(ISERROR(Y87*(1+VLOOKUP($A88,#REF!,25,0))),Y87,Y87*(1+VLOOKUP($A88,#REF!,25,0))),"")</f>
        <v/>
      </c>
      <c r="Z88" s="141">
        <f>IF(VLOOKUP(Z$1,Graphique!$B:$C,2,0),IF(ISERROR(Z87*(1+VLOOKUP($A88,#REF!,26,0))),Z87,Z87*(1+VLOOKUP($A88,#REF!,26,0))),"")</f>
        <v/>
      </c>
      <c r="AA88" s="141">
        <f>IF(VLOOKUP(AA$1,Graphique!$B:$C,2,0),IF(ISERROR(AA87*(1+VLOOKUP($A88,#REF!,27,0))),AA87,AA87*(1+VLOOKUP($A88,#REF!,27,0))),"")</f>
        <v/>
      </c>
      <c r="AB88" s="141">
        <f>IF(VLOOKUP(AB$1,Graphique!$B:$C,2,0),IF(ISERROR(AB87*(1+VLOOKUP($A88,#REF!,28,0))),AB87,AB87*(1+VLOOKUP($A88,#REF!,28,0))),"")</f>
        <v/>
      </c>
      <c r="AC88" s="141">
        <f>IF(VLOOKUP(AC$1,Graphique!$B:$C,2,0),IF(ISERROR(AC87*(1+VLOOKUP($A88,#REF!,29,0))),AC87,AC87*(1+VLOOKUP($A88,#REF!,29,0))),"")</f>
        <v/>
      </c>
      <c r="AD88" s="141">
        <f>IF(VLOOKUP(AD$1,Graphique!$B:$C,2,0),IF(ISERROR(AD87*(1+VLOOKUP($A88,#REF!,30,0))),AD87,AD87*(1+VLOOKUP($A88,#REF!,30,0))),"")</f>
        <v/>
      </c>
      <c r="AE88" s="141">
        <f>IF(VLOOKUP(AE$1,Graphique!$B:$C,2,0),IF(ISERROR(AE87*(1+VLOOKUP($A88,#REF!,31,0))),AE87,AE87*(1+VLOOKUP($A88,#REF!,31,0))),"")</f>
        <v/>
      </c>
      <c r="AF88" s="141">
        <f>IF(VLOOKUP(AF$1,Graphique!$B:$C,2,0),IF(ISERROR(AF87*(1+VLOOKUP($A88,#REF!,32,0))),AF87,AF87*(1+VLOOKUP($A88,#REF!,32,0))),"")</f>
        <v/>
      </c>
    </row>
    <row r="89" ht="13" customHeight="1" s="74">
      <c r="A89" s="135">
        <f>IF(DATE(YEAR(A88),MONTH(A88)+2,)&gt;PerformancesGlissantes!$C$2,PerformancesGlissantes!$C$2,DATE(YEAR(A88),MONTH(A88)+2,))</f>
        <v/>
      </c>
      <c r="B89" s="141">
        <f>IF(VLOOKUP(B$1,Graphique!$B:$C,2,0),IF(ISERROR(B88*(1+VLOOKUP($A89,#REF!,2,0))),B88,B88*(1+VLOOKUP($A89,#REF!,2,0))),"")</f>
        <v/>
      </c>
      <c r="C89" s="141">
        <f>IF(VLOOKUP(C$1,Graphique!$B:$C,2,0),IF(ISERROR(C88*(1+VLOOKUP($A89,#REF!,3,0))),C88,C88*(1+VLOOKUP($A89,#REF!,3,0))),"")</f>
        <v/>
      </c>
      <c r="D89" s="141">
        <f>IF(VLOOKUP(D$1,Graphique!$B:$C,2,0),IF(ISERROR(D88*(1+VLOOKUP($A89,#REF!,4,0))),D88,D88*(1+VLOOKUP($A89,#REF!,4,0))),"")</f>
        <v/>
      </c>
      <c r="E89" s="141">
        <f>IF(VLOOKUP(E$1,Graphique!$B:$C,2,0),IF(ISERROR(E88*(1+VLOOKUP($A89,#REF!,5,0))),E88,E88*(1+VLOOKUP($A89,#REF!,5,0))),"")</f>
        <v/>
      </c>
      <c r="F89" s="141">
        <f>IF(VLOOKUP(F$1,Graphique!$B:$C,2,0),IF(ISERROR(F88*(1+VLOOKUP($A89,#REF!,6,0))),F88,F88*(1+VLOOKUP($A89,#REF!,6,0))),"")</f>
        <v/>
      </c>
      <c r="G89" s="141">
        <f>IF(VLOOKUP(G$1,Graphique!$B:$C,2,0),IF(ISERROR(G88*(1+VLOOKUP($A89,#REF!,7,0))),G88,G88*(1+VLOOKUP($A89,#REF!,7,0))),"")</f>
        <v/>
      </c>
      <c r="H89" s="141">
        <f>IF(VLOOKUP(H$1,Graphique!$B:$C,2,0),IF(ISERROR(H88*(1+VLOOKUP($A89,#REF!,8,0))),H88,H88*(1+VLOOKUP($A89,#REF!,8,0))),"")</f>
        <v/>
      </c>
      <c r="I89" s="141">
        <f>IF(VLOOKUP(I$1,Graphique!$B:$C,2,0),IF(ISERROR(I88*(1+VLOOKUP($A89,#REF!,9,0))),I88,I88*(1+VLOOKUP($A89,#REF!,9,0))),"")</f>
        <v/>
      </c>
      <c r="J89" s="141">
        <f>IF(VLOOKUP(J$1,Graphique!$B:$C,2,0),IF(ISERROR(J88*(1+VLOOKUP($A89,#REF!,10,0))),J88,J88*(1+VLOOKUP($A89,#REF!,10,0))),"")</f>
        <v/>
      </c>
      <c r="K89" s="141">
        <f>IF(VLOOKUP(K$1,Graphique!$B:$C,2,0),IF(ISERROR(K88*(1+VLOOKUP($A89,#REF!,11,0))),K88,K88*(1+VLOOKUP($A89,#REF!,11,0))),"")</f>
        <v/>
      </c>
      <c r="L89" s="141">
        <f>IF(VLOOKUP(L$1,Graphique!$B:$C,2,0),IF(ISERROR(L88*(1+VLOOKUP($A89,#REF!,12,0))),L88,L88*(1+VLOOKUP($A89,#REF!,12,0))),"")</f>
        <v/>
      </c>
      <c r="M89" s="141">
        <f>IF(VLOOKUP(M$1,Graphique!$B:$C,2,0),IF(ISERROR(M88*(1+VLOOKUP($A89,#REF!,13,0))),M88,M88*(1+VLOOKUP($A89,#REF!,13,0))),"")</f>
        <v/>
      </c>
      <c r="N89" s="141">
        <f>IF(VLOOKUP(N$1,Graphique!$B:$C,2,0),IF(ISERROR(N88*(1+VLOOKUP($A89,#REF!,14,0))),N88,N88*(1+VLOOKUP($A89,#REF!,14,0))),"")</f>
        <v/>
      </c>
      <c r="O89" s="141">
        <f>IF(VLOOKUP(O$1,Graphique!$B:$C,2,0),IF(ISERROR(O88*(1+VLOOKUP($A89,#REF!,15,0))),O88,O88*(1+VLOOKUP($A89,#REF!,15,0))),"")</f>
        <v/>
      </c>
      <c r="P89" s="141">
        <f>IF(VLOOKUP(P$1,Graphique!$B:$C,2,0),IF(ISERROR(P88*(1+VLOOKUP($A89,#REF!,16,0))),P88,P88*(1+VLOOKUP($A89,#REF!,16,0))),"")</f>
        <v/>
      </c>
      <c r="Q89" s="141">
        <f>IF(VLOOKUP(Q$1,Graphique!$B:$C,2,0),IF(ISERROR(Q88*(1+VLOOKUP($A89,#REF!,17,0))),Q88,Q88*(1+VLOOKUP($A89,#REF!,17,0))),"")</f>
        <v/>
      </c>
      <c r="R89" s="141">
        <f>IF(VLOOKUP(R$1,Graphique!$B:$C,2,0),IF(ISERROR(R88*(1+VLOOKUP($A89,#REF!,18,0))),R88,R88*(1+VLOOKUP($A89,#REF!,18,0))),"")</f>
        <v/>
      </c>
      <c r="S89" s="141">
        <f>IF(VLOOKUP(S$1,Graphique!$B:$C,2,0),IF(ISERROR(S88*(1+VLOOKUP($A89,#REF!,19,0))),S88,S88*(1+VLOOKUP($A89,#REF!,19,0))),"")</f>
        <v/>
      </c>
      <c r="T89" s="141">
        <f>IF(VLOOKUP(T$1,Graphique!$B:$C,2,0),IF(ISERROR(T88*(1+VLOOKUP($A89,#REF!,20,0))),T88,T88*(1+VLOOKUP($A89,#REF!,20,0))),"")</f>
        <v/>
      </c>
      <c r="U89" s="141">
        <f>IF(VLOOKUP(U$1,Graphique!$B:$C,2,0),IF(ISERROR(U88*(1+VLOOKUP($A89,#REF!,21,0))),U88,U88*(1+VLOOKUP($A89,#REF!,21,0))),"")</f>
        <v/>
      </c>
      <c r="V89" s="141">
        <f>IF(VLOOKUP(V$1,Graphique!$B:$C,2,0),IF(ISERROR(V88*(1+VLOOKUP($A89,#REF!,22,0))),V88,V88*(1+VLOOKUP($A89,#REF!,22,0))),"")</f>
        <v/>
      </c>
      <c r="W89" s="141">
        <f>IF(VLOOKUP(W$1,Graphique!$B:$C,2,0),IF(ISERROR(W88*(1+VLOOKUP($A89,#REF!,23,0))),W88,W88*(1+VLOOKUP($A89,#REF!,23,0))),"")</f>
        <v/>
      </c>
      <c r="X89" s="141">
        <f>IF(VLOOKUP(X$1,Graphique!$B:$C,2,0),IF(ISERROR(X88*(1+VLOOKUP($A89,#REF!,24,0))),X88,X88*(1+VLOOKUP($A89,#REF!,24,0))),"")</f>
        <v/>
      </c>
      <c r="Y89" s="141">
        <f>IF(VLOOKUP(Y$1,Graphique!$B:$C,2,0),IF(ISERROR(Y88*(1+VLOOKUP($A89,#REF!,25,0))),Y88,Y88*(1+VLOOKUP($A89,#REF!,25,0))),"")</f>
        <v/>
      </c>
      <c r="Z89" s="141">
        <f>IF(VLOOKUP(Z$1,Graphique!$B:$C,2,0),IF(ISERROR(Z88*(1+VLOOKUP($A89,#REF!,26,0))),Z88,Z88*(1+VLOOKUP($A89,#REF!,26,0))),"")</f>
        <v/>
      </c>
      <c r="AA89" s="141">
        <f>IF(VLOOKUP(AA$1,Graphique!$B:$C,2,0),IF(ISERROR(AA88*(1+VLOOKUP($A89,#REF!,27,0))),AA88,AA88*(1+VLOOKUP($A89,#REF!,27,0))),"")</f>
        <v/>
      </c>
      <c r="AB89" s="141">
        <f>IF(VLOOKUP(AB$1,Graphique!$B:$C,2,0),IF(ISERROR(AB88*(1+VLOOKUP($A89,#REF!,28,0))),AB88,AB88*(1+VLOOKUP($A89,#REF!,28,0))),"")</f>
        <v/>
      </c>
      <c r="AC89" s="141">
        <f>IF(VLOOKUP(AC$1,Graphique!$B:$C,2,0),IF(ISERROR(AC88*(1+VLOOKUP($A89,#REF!,29,0))),AC88,AC88*(1+VLOOKUP($A89,#REF!,29,0))),"")</f>
        <v/>
      </c>
      <c r="AD89" s="141">
        <f>IF(VLOOKUP(AD$1,Graphique!$B:$C,2,0),IF(ISERROR(AD88*(1+VLOOKUP($A89,#REF!,30,0))),AD88,AD88*(1+VLOOKUP($A89,#REF!,30,0))),"")</f>
        <v/>
      </c>
      <c r="AE89" s="141">
        <f>IF(VLOOKUP(AE$1,Graphique!$B:$C,2,0),IF(ISERROR(AE88*(1+VLOOKUP($A89,#REF!,31,0))),AE88,AE88*(1+VLOOKUP($A89,#REF!,31,0))),"")</f>
        <v/>
      </c>
      <c r="AF89" s="141">
        <f>IF(VLOOKUP(AF$1,Graphique!$B:$C,2,0),IF(ISERROR(AF88*(1+VLOOKUP($A89,#REF!,32,0))),AF88,AF88*(1+VLOOKUP($A89,#REF!,32,0))),"")</f>
        <v/>
      </c>
    </row>
    <row r="90" ht="13" customHeight="1" s="74">
      <c r="A90" s="135">
        <f>IF(DATE(YEAR(A89),MONTH(A89)+2,)&gt;PerformancesGlissantes!$C$2,PerformancesGlissantes!$C$2,DATE(YEAR(A89),MONTH(A89)+2,))</f>
        <v/>
      </c>
      <c r="B90" s="141">
        <f>IF(VLOOKUP(B$1,Graphique!$B:$C,2,0),IF(ISERROR(B89*(1+VLOOKUP($A90,#REF!,2,0))),B89,B89*(1+VLOOKUP($A90,#REF!,2,0))),"")</f>
        <v/>
      </c>
      <c r="C90" s="141">
        <f>IF(VLOOKUP(C$1,Graphique!$B:$C,2,0),IF(ISERROR(C89*(1+VLOOKUP($A90,#REF!,3,0))),C89,C89*(1+VLOOKUP($A90,#REF!,3,0))),"")</f>
        <v/>
      </c>
      <c r="D90" s="141">
        <f>IF(VLOOKUP(D$1,Graphique!$B:$C,2,0),IF(ISERROR(D89*(1+VLOOKUP($A90,#REF!,4,0))),D89,D89*(1+VLOOKUP($A90,#REF!,4,0))),"")</f>
        <v/>
      </c>
      <c r="E90" s="141">
        <f>IF(VLOOKUP(E$1,Graphique!$B:$C,2,0),IF(ISERROR(E89*(1+VLOOKUP($A90,#REF!,5,0))),E89,E89*(1+VLOOKUP($A90,#REF!,5,0))),"")</f>
        <v/>
      </c>
      <c r="F90" s="141">
        <f>IF(VLOOKUP(F$1,Graphique!$B:$C,2,0),IF(ISERROR(F89*(1+VLOOKUP($A90,#REF!,6,0))),F89,F89*(1+VLOOKUP($A90,#REF!,6,0))),"")</f>
        <v/>
      </c>
      <c r="G90" s="141">
        <f>IF(VLOOKUP(G$1,Graphique!$B:$C,2,0),IF(ISERROR(G89*(1+VLOOKUP($A90,#REF!,7,0))),G89,G89*(1+VLOOKUP($A90,#REF!,7,0))),"")</f>
        <v/>
      </c>
      <c r="H90" s="141">
        <f>IF(VLOOKUP(H$1,Graphique!$B:$C,2,0),IF(ISERROR(H89*(1+VLOOKUP($A90,#REF!,8,0))),H89,H89*(1+VLOOKUP($A90,#REF!,8,0))),"")</f>
        <v/>
      </c>
      <c r="I90" s="141">
        <f>IF(VLOOKUP(I$1,Graphique!$B:$C,2,0),IF(ISERROR(I89*(1+VLOOKUP($A90,#REF!,9,0))),I89,I89*(1+VLOOKUP($A90,#REF!,9,0))),"")</f>
        <v/>
      </c>
      <c r="J90" s="141">
        <f>IF(VLOOKUP(J$1,Graphique!$B:$C,2,0),IF(ISERROR(J89*(1+VLOOKUP($A90,#REF!,10,0))),J89,J89*(1+VLOOKUP($A90,#REF!,10,0))),"")</f>
        <v/>
      </c>
      <c r="K90" s="141">
        <f>IF(VLOOKUP(K$1,Graphique!$B:$C,2,0),IF(ISERROR(K89*(1+VLOOKUP($A90,#REF!,11,0))),K89,K89*(1+VLOOKUP($A90,#REF!,11,0))),"")</f>
        <v/>
      </c>
      <c r="L90" s="141">
        <f>IF(VLOOKUP(L$1,Graphique!$B:$C,2,0),IF(ISERROR(L89*(1+VLOOKUP($A90,#REF!,12,0))),L89,L89*(1+VLOOKUP($A90,#REF!,12,0))),"")</f>
        <v/>
      </c>
      <c r="M90" s="141">
        <f>IF(VLOOKUP(M$1,Graphique!$B:$C,2,0),IF(ISERROR(M89*(1+VLOOKUP($A90,#REF!,13,0))),M89,M89*(1+VLOOKUP($A90,#REF!,13,0))),"")</f>
        <v/>
      </c>
      <c r="N90" s="141">
        <f>IF(VLOOKUP(N$1,Graphique!$B:$C,2,0),IF(ISERROR(N89*(1+VLOOKUP($A90,#REF!,14,0))),N89,N89*(1+VLOOKUP($A90,#REF!,14,0))),"")</f>
        <v/>
      </c>
      <c r="O90" s="141">
        <f>IF(VLOOKUP(O$1,Graphique!$B:$C,2,0),IF(ISERROR(O89*(1+VLOOKUP($A90,#REF!,15,0))),O89,O89*(1+VLOOKUP($A90,#REF!,15,0))),"")</f>
        <v/>
      </c>
      <c r="P90" s="141">
        <f>IF(VLOOKUP(P$1,Graphique!$B:$C,2,0),IF(ISERROR(P89*(1+VLOOKUP($A90,#REF!,16,0))),P89,P89*(1+VLOOKUP($A90,#REF!,16,0))),"")</f>
        <v/>
      </c>
      <c r="Q90" s="141">
        <f>IF(VLOOKUP(Q$1,Graphique!$B:$C,2,0),IF(ISERROR(Q89*(1+VLOOKUP($A90,#REF!,17,0))),Q89,Q89*(1+VLOOKUP($A90,#REF!,17,0))),"")</f>
        <v/>
      </c>
      <c r="R90" s="141">
        <f>IF(VLOOKUP(R$1,Graphique!$B:$C,2,0),IF(ISERROR(R89*(1+VLOOKUP($A90,#REF!,18,0))),R89,R89*(1+VLOOKUP($A90,#REF!,18,0))),"")</f>
        <v/>
      </c>
      <c r="S90" s="141">
        <f>IF(VLOOKUP(S$1,Graphique!$B:$C,2,0),IF(ISERROR(S89*(1+VLOOKUP($A90,#REF!,19,0))),S89,S89*(1+VLOOKUP($A90,#REF!,19,0))),"")</f>
        <v/>
      </c>
      <c r="T90" s="141">
        <f>IF(VLOOKUP(T$1,Graphique!$B:$C,2,0),IF(ISERROR(T89*(1+VLOOKUP($A90,#REF!,20,0))),T89,T89*(1+VLOOKUP($A90,#REF!,20,0))),"")</f>
        <v/>
      </c>
      <c r="U90" s="141">
        <f>IF(VLOOKUP(U$1,Graphique!$B:$C,2,0),IF(ISERROR(U89*(1+VLOOKUP($A90,#REF!,21,0))),U89,U89*(1+VLOOKUP($A90,#REF!,21,0))),"")</f>
        <v/>
      </c>
      <c r="V90" s="141">
        <f>IF(VLOOKUP(V$1,Graphique!$B:$C,2,0),IF(ISERROR(V89*(1+VLOOKUP($A90,#REF!,22,0))),V89,V89*(1+VLOOKUP($A90,#REF!,22,0))),"")</f>
        <v/>
      </c>
      <c r="W90" s="141">
        <f>IF(VLOOKUP(W$1,Graphique!$B:$C,2,0),IF(ISERROR(W89*(1+VLOOKUP($A90,#REF!,23,0))),W89,W89*(1+VLOOKUP($A90,#REF!,23,0))),"")</f>
        <v/>
      </c>
      <c r="X90" s="141">
        <f>IF(VLOOKUP(X$1,Graphique!$B:$C,2,0),IF(ISERROR(X89*(1+VLOOKUP($A90,#REF!,24,0))),X89,X89*(1+VLOOKUP($A90,#REF!,24,0))),"")</f>
        <v/>
      </c>
      <c r="Y90" s="141">
        <f>IF(VLOOKUP(Y$1,Graphique!$B:$C,2,0),IF(ISERROR(Y89*(1+VLOOKUP($A90,#REF!,25,0))),Y89,Y89*(1+VLOOKUP($A90,#REF!,25,0))),"")</f>
        <v/>
      </c>
      <c r="Z90" s="141">
        <f>IF(VLOOKUP(Z$1,Graphique!$B:$C,2,0),IF(ISERROR(Z89*(1+VLOOKUP($A90,#REF!,26,0))),Z89,Z89*(1+VLOOKUP($A90,#REF!,26,0))),"")</f>
        <v/>
      </c>
      <c r="AA90" s="141">
        <f>IF(VLOOKUP(AA$1,Graphique!$B:$C,2,0),IF(ISERROR(AA89*(1+VLOOKUP($A90,#REF!,27,0))),AA89,AA89*(1+VLOOKUP($A90,#REF!,27,0))),"")</f>
        <v/>
      </c>
      <c r="AB90" s="141">
        <f>IF(VLOOKUP(AB$1,Graphique!$B:$C,2,0),IF(ISERROR(AB89*(1+VLOOKUP($A90,#REF!,28,0))),AB89,AB89*(1+VLOOKUP($A90,#REF!,28,0))),"")</f>
        <v/>
      </c>
      <c r="AC90" s="141">
        <f>IF(VLOOKUP(AC$1,Graphique!$B:$C,2,0),IF(ISERROR(AC89*(1+VLOOKUP($A90,#REF!,29,0))),AC89,AC89*(1+VLOOKUP($A90,#REF!,29,0))),"")</f>
        <v/>
      </c>
      <c r="AD90" s="141">
        <f>IF(VLOOKUP(AD$1,Graphique!$B:$C,2,0),IF(ISERROR(AD89*(1+VLOOKUP($A90,#REF!,30,0))),AD89,AD89*(1+VLOOKUP($A90,#REF!,30,0))),"")</f>
        <v/>
      </c>
      <c r="AE90" s="141">
        <f>IF(VLOOKUP(AE$1,Graphique!$B:$C,2,0),IF(ISERROR(AE89*(1+VLOOKUP($A90,#REF!,31,0))),AE89,AE89*(1+VLOOKUP($A90,#REF!,31,0))),"")</f>
        <v/>
      </c>
      <c r="AF90" s="141">
        <f>IF(VLOOKUP(AF$1,Graphique!$B:$C,2,0),IF(ISERROR(AF89*(1+VLOOKUP($A90,#REF!,32,0))),AF89,AF89*(1+VLOOKUP($A90,#REF!,32,0))),"")</f>
        <v/>
      </c>
    </row>
    <row r="91" ht="13" customHeight="1" s="74">
      <c r="A91" s="135">
        <f>IF(DATE(YEAR(A90),MONTH(A90)+2,)&gt;PerformancesGlissantes!$C$2,PerformancesGlissantes!$C$2,DATE(YEAR(A90),MONTH(A90)+2,))</f>
        <v/>
      </c>
      <c r="B91" s="141">
        <f>IF(VLOOKUP(B$1,Graphique!$B:$C,2,0),IF(ISERROR(B90*(1+VLOOKUP($A91,#REF!,2,0))),B90,B90*(1+VLOOKUP($A91,#REF!,2,0))),"")</f>
        <v/>
      </c>
      <c r="C91" s="141">
        <f>IF(VLOOKUP(C$1,Graphique!$B:$C,2,0),IF(ISERROR(C90*(1+VLOOKUP($A91,#REF!,3,0))),C90,C90*(1+VLOOKUP($A91,#REF!,3,0))),"")</f>
        <v/>
      </c>
      <c r="D91" s="141">
        <f>IF(VLOOKUP(D$1,Graphique!$B:$C,2,0),IF(ISERROR(D90*(1+VLOOKUP($A91,#REF!,4,0))),D90,D90*(1+VLOOKUP($A91,#REF!,4,0))),"")</f>
        <v/>
      </c>
      <c r="E91" s="141">
        <f>IF(VLOOKUP(E$1,Graphique!$B:$C,2,0),IF(ISERROR(E90*(1+VLOOKUP($A91,#REF!,5,0))),E90,E90*(1+VLOOKUP($A91,#REF!,5,0))),"")</f>
        <v/>
      </c>
      <c r="F91" s="141">
        <f>IF(VLOOKUP(F$1,Graphique!$B:$C,2,0),IF(ISERROR(F90*(1+VLOOKUP($A91,#REF!,6,0))),F90,F90*(1+VLOOKUP($A91,#REF!,6,0))),"")</f>
        <v/>
      </c>
      <c r="G91" s="141">
        <f>IF(VLOOKUP(G$1,Graphique!$B:$C,2,0),IF(ISERROR(G90*(1+VLOOKUP($A91,#REF!,7,0))),G90,G90*(1+VLOOKUP($A91,#REF!,7,0))),"")</f>
        <v/>
      </c>
      <c r="H91" s="141">
        <f>IF(VLOOKUP(H$1,Graphique!$B:$C,2,0),IF(ISERROR(H90*(1+VLOOKUP($A91,#REF!,8,0))),H90,H90*(1+VLOOKUP($A91,#REF!,8,0))),"")</f>
        <v/>
      </c>
      <c r="I91" s="141">
        <f>IF(VLOOKUP(I$1,Graphique!$B:$C,2,0),IF(ISERROR(I90*(1+VLOOKUP($A91,#REF!,9,0))),I90,I90*(1+VLOOKUP($A91,#REF!,9,0))),"")</f>
        <v/>
      </c>
      <c r="J91" s="141">
        <f>IF(VLOOKUP(J$1,Graphique!$B:$C,2,0),IF(ISERROR(J90*(1+VLOOKUP($A91,#REF!,10,0))),J90,J90*(1+VLOOKUP($A91,#REF!,10,0))),"")</f>
        <v/>
      </c>
      <c r="K91" s="141">
        <f>IF(VLOOKUP(K$1,Graphique!$B:$C,2,0),IF(ISERROR(K90*(1+VLOOKUP($A91,#REF!,11,0))),K90,K90*(1+VLOOKUP($A91,#REF!,11,0))),"")</f>
        <v/>
      </c>
      <c r="L91" s="141">
        <f>IF(VLOOKUP(L$1,Graphique!$B:$C,2,0),IF(ISERROR(L90*(1+VLOOKUP($A91,#REF!,12,0))),L90,L90*(1+VLOOKUP($A91,#REF!,12,0))),"")</f>
        <v/>
      </c>
      <c r="M91" s="141">
        <f>IF(VLOOKUP(M$1,Graphique!$B:$C,2,0),IF(ISERROR(M90*(1+VLOOKUP($A91,#REF!,13,0))),M90,M90*(1+VLOOKUP($A91,#REF!,13,0))),"")</f>
        <v/>
      </c>
      <c r="N91" s="141">
        <f>IF(VLOOKUP(N$1,Graphique!$B:$C,2,0),IF(ISERROR(N90*(1+VLOOKUP($A91,#REF!,14,0))),N90,N90*(1+VLOOKUP($A91,#REF!,14,0))),"")</f>
        <v/>
      </c>
      <c r="O91" s="141">
        <f>IF(VLOOKUP(O$1,Graphique!$B:$C,2,0),IF(ISERROR(O90*(1+VLOOKUP($A91,#REF!,15,0))),O90,O90*(1+VLOOKUP($A91,#REF!,15,0))),"")</f>
        <v/>
      </c>
      <c r="P91" s="141">
        <f>IF(VLOOKUP(P$1,Graphique!$B:$C,2,0),IF(ISERROR(P90*(1+VLOOKUP($A91,#REF!,16,0))),P90,P90*(1+VLOOKUP($A91,#REF!,16,0))),"")</f>
        <v/>
      </c>
      <c r="Q91" s="141">
        <f>IF(VLOOKUP(Q$1,Graphique!$B:$C,2,0),IF(ISERROR(Q90*(1+VLOOKUP($A91,#REF!,17,0))),Q90,Q90*(1+VLOOKUP($A91,#REF!,17,0))),"")</f>
        <v/>
      </c>
      <c r="R91" s="141">
        <f>IF(VLOOKUP(R$1,Graphique!$B:$C,2,0),IF(ISERROR(R90*(1+VLOOKUP($A91,#REF!,18,0))),R90,R90*(1+VLOOKUP($A91,#REF!,18,0))),"")</f>
        <v/>
      </c>
      <c r="S91" s="141">
        <f>IF(VLOOKUP(S$1,Graphique!$B:$C,2,0),IF(ISERROR(S90*(1+VLOOKUP($A91,#REF!,19,0))),S90,S90*(1+VLOOKUP($A91,#REF!,19,0))),"")</f>
        <v/>
      </c>
      <c r="T91" s="141">
        <f>IF(VLOOKUP(T$1,Graphique!$B:$C,2,0),IF(ISERROR(T90*(1+VLOOKUP($A91,#REF!,20,0))),T90,T90*(1+VLOOKUP($A91,#REF!,20,0))),"")</f>
        <v/>
      </c>
      <c r="U91" s="141">
        <f>IF(VLOOKUP(U$1,Graphique!$B:$C,2,0),IF(ISERROR(U90*(1+VLOOKUP($A91,#REF!,21,0))),U90,U90*(1+VLOOKUP($A91,#REF!,21,0))),"")</f>
        <v/>
      </c>
      <c r="V91" s="141">
        <f>IF(VLOOKUP(V$1,Graphique!$B:$C,2,0),IF(ISERROR(V90*(1+VLOOKUP($A91,#REF!,22,0))),V90,V90*(1+VLOOKUP($A91,#REF!,22,0))),"")</f>
        <v/>
      </c>
      <c r="W91" s="141">
        <f>IF(VLOOKUP(W$1,Graphique!$B:$C,2,0),IF(ISERROR(W90*(1+VLOOKUP($A91,#REF!,23,0))),W90,W90*(1+VLOOKUP($A91,#REF!,23,0))),"")</f>
        <v/>
      </c>
      <c r="X91" s="141">
        <f>IF(VLOOKUP(X$1,Graphique!$B:$C,2,0),IF(ISERROR(X90*(1+VLOOKUP($A91,#REF!,24,0))),X90,X90*(1+VLOOKUP($A91,#REF!,24,0))),"")</f>
        <v/>
      </c>
      <c r="Y91" s="141">
        <f>IF(VLOOKUP(Y$1,Graphique!$B:$C,2,0),IF(ISERROR(Y90*(1+VLOOKUP($A91,#REF!,25,0))),Y90,Y90*(1+VLOOKUP($A91,#REF!,25,0))),"")</f>
        <v/>
      </c>
      <c r="Z91" s="141">
        <f>IF(VLOOKUP(Z$1,Graphique!$B:$C,2,0),IF(ISERROR(Z90*(1+VLOOKUP($A91,#REF!,26,0))),Z90,Z90*(1+VLOOKUP($A91,#REF!,26,0))),"")</f>
        <v/>
      </c>
      <c r="AA91" s="141">
        <f>IF(VLOOKUP(AA$1,Graphique!$B:$C,2,0),IF(ISERROR(AA90*(1+VLOOKUP($A91,#REF!,27,0))),AA90,AA90*(1+VLOOKUP($A91,#REF!,27,0))),"")</f>
        <v/>
      </c>
      <c r="AB91" s="141">
        <f>IF(VLOOKUP(AB$1,Graphique!$B:$C,2,0),IF(ISERROR(AB90*(1+VLOOKUP($A91,#REF!,28,0))),AB90,AB90*(1+VLOOKUP($A91,#REF!,28,0))),"")</f>
        <v/>
      </c>
      <c r="AC91" s="141">
        <f>IF(VLOOKUP(AC$1,Graphique!$B:$C,2,0),IF(ISERROR(AC90*(1+VLOOKUP($A91,#REF!,29,0))),AC90,AC90*(1+VLOOKUP($A91,#REF!,29,0))),"")</f>
        <v/>
      </c>
      <c r="AD91" s="141">
        <f>IF(VLOOKUP(AD$1,Graphique!$B:$C,2,0),IF(ISERROR(AD90*(1+VLOOKUP($A91,#REF!,30,0))),AD90,AD90*(1+VLOOKUP($A91,#REF!,30,0))),"")</f>
        <v/>
      </c>
      <c r="AE91" s="141">
        <f>IF(VLOOKUP(AE$1,Graphique!$B:$C,2,0),IF(ISERROR(AE90*(1+VLOOKUP($A91,#REF!,31,0))),AE90,AE90*(1+VLOOKUP($A91,#REF!,31,0))),"")</f>
        <v/>
      </c>
      <c r="AF91" s="141">
        <f>IF(VLOOKUP(AF$1,Graphique!$B:$C,2,0),IF(ISERROR(AF90*(1+VLOOKUP($A91,#REF!,32,0))),AF90,AF90*(1+VLOOKUP($A91,#REF!,32,0))),"")</f>
        <v/>
      </c>
    </row>
    <row r="92" ht="13" customHeight="1" s="74">
      <c r="A92" s="135">
        <f>IF(DATE(YEAR(A91),MONTH(A91)+2,)&gt;PerformancesGlissantes!$C$2,PerformancesGlissantes!$C$2,DATE(YEAR(A91),MONTH(A91)+2,))</f>
        <v/>
      </c>
      <c r="B92" s="141">
        <f>IF(VLOOKUP(B$1,Graphique!$B:$C,2,0),IF(ISERROR(B91*(1+VLOOKUP($A92,#REF!,2,0))),B91,B91*(1+VLOOKUP($A92,#REF!,2,0))),"")</f>
        <v/>
      </c>
      <c r="C92" s="141">
        <f>IF(VLOOKUP(C$1,Graphique!$B:$C,2,0),IF(ISERROR(C91*(1+VLOOKUP($A92,#REF!,3,0))),C91,C91*(1+VLOOKUP($A92,#REF!,3,0))),"")</f>
        <v/>
      </c>
      <c r="D92" s="141">
        <f>IF(VLOOKUP(D$1,Graphique!$B:$C,2,0),IF(ISERROR(D91*(1+VLOOKUP($A92,#REF!,4,0))),D91,D91*(1+VLOOKUP($A92,#REF!,4,0))),"")</f>
        <v/>
      </c>
      <c r="E92" s="141">
        <f>IF(VLOOKUP(E$1,Graphique!$B:$C,2,0),IF(ISERROR(E91*(1+VLOOKUP($A92,#REF!,5,0))),E91,E91*(1+VLOOKUP($A92,#REF!,5,0))),"")</f>
        <v/>
      </c>
      <c r="F92" s="141">
        <f>IF(VLOOKUP(F$1,Graphique!$B:$C,2,0),IF(ISERROR(F91*(1+VLOOKUP($A92,#REF!,6,0))),F91,F91*(1+VLOOKUP($A92,#REF!,6,0))),"")</f>
        <v/>
      </c>
      <c r="G92" s="141">
        <f>IF(VLOOKUP(G$1,Graphique!$B:$C,2,0),IF(ISERROR(G91*(1+VLOOKUP($A92,#REF!,7,0))),G91,G91*(1+VLOOKUP($A92,#REF!,7,0))),"")</f>
        <v/>
      </c>
      <c r="H92" s="141">
        <f>IF(VLOOKUP(H$1,Graphique!$B:$C,2,0),IF(ISERROR(H91*(1+VLOOKUP($A92,#REF!,8,0))),H91,H91*(1+VLOOKUP($A92,#REF!,8,0))),"")</f>
        <v/>
      </c>
      <c r="I92" s="141">
        <f>IF(VLOOKUP(I$1,Graphique!$B:$C,2,0),IF(ISERROR(I91*(1+VLOOKUP($A92,#REF!,9,0))),I91,I91*(1+VLOOKUP($A92,#REF!,9,0))),"")</f>
        <v/>
      </c>
      <c r="J92" s="141">
        <f>IF(VLOOKUP(J$1,Graphique!$B:$C,2,0),IF(ISERROR(J91*(1+VLOOKUP($A92,#REF!,10,0))),J91,J91*(1+VLOOKUP($A92,#REF!,10,0))),"")</f>
        <v/>
      </c>
      <c r="K92" s="141">
        <f>IF(VLOOKUP(K$1,Graphique!$B:$C,2,0),IF(ISERROR(K91*(1+VLOOKUP($A92,#REF!,11,0))),K91,K91*(1+VLOOKUP($A92,#REF!,11,0))),"")</f>
        <v/>
      </c>
      <c r="L92" s="141">
        <f>IF(VLOOKUP(L$1,Graphique!$B:$C,2,0),IF(ISERROR(L91*(1+VLOOKUP($A92,#REF!,12,0))),L91,L91*(1+VLOOKUP($A92,#REF!,12,0))),"")</f>
        <v/>
      </c>
      <c r="M92" s="141">
        <f>IF(VLOOKUP(M$1,Graphique!$B:$C,2,0),IF(ISERROR(M91*(1+VLOOKUP($A92,#REF!,13,0))),M91,M91*(1+VLOOKUP($A92,#REF!,13,0))),"")</f>
        <v/>
      </c>
      <c r="N92" s="141">
        <f>IF(VLOOKUP(N$1,Graphique!$B:$C,2,0),IF(ISERROR(N91*(1+VLOOKUP($A92,#REF!,14,0))),N91,N91*(1+VLOOKUP($A92,#REF!,14,0))),"")</f>
        <v/>
      </c>
      <c r="O92" s="141">
        <f>IF(VLOOKUP(O$1,Graphique!$B:$C,2,0),IF(ISERROR(O91*(1+VLOOKUP($A92,#REF!,15,0))),O91,O91*(1+VLOOKUP($A92,#REF!,15,0))),"")</f>
        <v/>
      </c>
      <c r="P92" s="141">
        <f>IF(VLOOKUP(P$1,Graphique!$B:$C,2,0),IF(ISERROR(P91*(1+VLOOKUP($A92,#REF!,16,0))),P91,P91*(1+VLOOKUP($A92,#REF!,16,0))),"")</f>
        <v/>
      </c>
      <c r="Q92" s="141">
        <f>IF(VLOOKUP(Q$1,Graphique!$B:$C,2,0),IF(ISERROR(Q91*(1+VLOOKUP($A92,#REF!,17,0))),Q91,Q91*(1+VLOOKUP($A92,#REF!,17,0))),"")</f>
        <v/>
      </c>
      <c r="R92" s="141">
        <f>IF(VLOOKUP(R$1,Graphique!$B:$C,2,0),IF(ISERROR(R91*(1+VLOOKUP($A92,#REF!,18,0))),R91,R91*(1+VLOOKUP($A92,#REF!,18,0))),"")</f>
        <v/>
      </c>
      <c r="S92" s="141">
        <f>IF(VLOOKUP(S$1,Graphique!$B:$C,2,0),IF(ISERROR(S91*(1+VLOOKUP($A92,#REF!,19,0))),S91,S91*(1+VLOOKUP($A92,#REF!,19,0))),"")</f>
        <v/>
      </c>
      <c r="T92" s="141">
        <f>IF(VLOOKUP(T$1,Graphique!$B:$C,2,0),IF(ISERROR(T91*(1+VLOOKUP($A92,#REF!,20,0))),T91,T91*(1+VLOOKUP($A92,#REF!,20,0))),"")</f>
        <v/>
      </c>
      <c r="U92" s="141">
        <f>IF(VLOOKUP(U$1,Graphique!$B:$C,2,0),IF(ISERROR(U91*(1+VLOOKUP($A92,#REF!,21,0))),U91,U91*(1+VLOOKUP($A92,#REF!,21,0))),"")</f>
        <v/>
      </c>
      <c r="V92" s="141">
        <f>IF(VLOOKUP(V$1,Graphique!$B:$C,2,0),IF(ISERROR(V91*(1+VLOOKUP($A92,#REF!,22,0))),V91,V91*(1+VLOOKUP($A92,#REF!,22,0))),"")</f>
        <v/>
      </c>
      <c r="W92" s="141">
        <f>IF(VLOOKUP(W$1,Graphique!$B:$C,2,0),IF(ISERROR(W91*(1+VLOOKUP($A92,#REF!,23,0))),W91,W91*(1+VLOOKUP($A92,#REF!,23,0))),"")</f>
        <v/>
      </c>
      <c r="X92" s="141">
        <f>IF(VLOOKUP(X$1,Graphique!$B:$C,2,0),IF(ISERROR(X91*(1+VLOOKUP($A92,#REF!,24,0))),X91,X91*(1+VLOOKUP($A92,#REF!,24,0))),"")</f>
        <v/>
      </c>
      <c r="Y92" s="141">
        <f>IF(VLOOKUP(Y$1,Graphique!$B:$C,2,0),IF(ISERROR(Y91*(1+VLOOKUP($A92,#REF!,25,0))),Y91,Y91*(1+VLOOKUP($A92,#REF!,25,0))),"")</f>
        <v/>
      </c>
      <c r="Z92" s="141">
        <f>IF(VLOOKUP(Z$1,Graphique!$B:$C,2,0),IF(ISERROR(Z91*(1+VLOOKUP($A92,#REF!,26,0))),Z91,Z91*(1+VLOOKUP($A92,#REF!,26,0))),"")</f>
        <v/>
      </c>
      <c r="AA92" s="141">
        <f>IF(VLOOKUP(AA$1,Graphique!$B:$C,2,0),IF(ISERROR(AA91*(1+VLOOKUP($A92,#REF!,27,0))),AA91,AA91*(1+VLOOKUP($A92,#REF!,27,0))),"")</f>
        <v/>
      </c>
      <c r="AB92" s="141">
        <f>IF(VLOOKUP(AB$1,Graphique!$B:$C,2,0),IF(ISERROR(AB91*(1+VLOOKUP($A92,#REF!,28,0))),AB91,AB91*(1+VLOOKUP($A92,#REF!,28,0))),"")</f>
        <v/>
      </c>
      <c r="AC92" s="141">
        <f>IF(VLOOKUP(AC$1,Graphique!$B:$C,2,0),IF(ISERROR(AC91*(1+VLOOKUP($A92,#REF!,29,0))),AC91,AC91*(1+VLOOKUP($A92,#REF!,29,0))),"")</f>
        <v/>
      </c>
      <c r="AD92" s="141">
        <f>IF(VLOOKUP(AD$1,Graphique!$B:$C,2,0),IF(ISERROR(AD91*(1+VLOOKUP($A92,#REF!,30,0))),AD91,AD91*(1+VLOOKUP($A92,#REF!,30,0))),"")</f>
        <v/>
      </c>
      <c r="AE92" s="141">
        <f>IF(VLOOKUP(AE$1,Graphique!$B:$C,2,0),IF(ISERROR(AE91*(1+VLOOKUP($A92,#REF!,31,0))),AE91,AE91*(1+VLOOKUP($A92,#REF!,31,0))),"")</f>
        <v/>
      </c>
      <c r="AF92" s="141">
        <f>IF(VLOOKUP(AF$1,Graphique!$B:$C,2,0),IF(ISERROR(AF91*(1+VLOOKUP($A92,#REF!,32,0))),AF91,AF91*(1+VLOOKUP($A92,#REF!,32,0))),"")</f>
        <v/>
      </c>
    </row>
    <row r="93" ht="13" customHeight="1" s="74">
      <c r="A93" s="135">
        <f>IF(DATE(YEAR(A92),MONTH(A92)+2,)&gt;PerformancesGlissantes!$C$2,PerformancesGlissantes!$C$2,DATE(YEAR(A92),MONTH(A92)+2,))</f>
        <v/>
      </c>
      <c r="B93" s="141">
        <f>IF(VLOOKUP(B$1,Graphique!$B:$C,2,0),IF(ISERROR(B92*(1+VLOOKUP($A93,#REF!,2,0))),B92,B92*(1+VLOOKUP($A93,#REF!,2,0))),"")</f>
        <v/>
      </c>
      <c r="C93" s="141">
        <f>IF(VLOOKUP(C$1,Graphique!$B:$C,2,0),IF(ISERROR(C92*(1+VLOOKUP($A93,#REF!,3,0))),C92,C92*(1+VLOOKUP($A93,#REF!,3,0))),"")</f>
        <v/>
      </c>
      <c r="D93" s="141">
        <f>IF(VLOOKUP(D$1,Graphique!$B:$C,2,0),IF(ISERROR(D92*(1+VLOOKUP($A93,#REF!,4,0))),D92,D92*(1+VLOOKUP($A93,#REF!,4,0))),"")</f>
        <v/>
      </c>
      <c r="E93" s="141">
        <f>IF(VLOOKUP(E$1,Graphique!$B:$C,2,0),IF(ISERROR(E92*(1+VLOOKUP($A93,#REF!,5,0))),E92,E92*(1+VLOOKUP($A93,#REF!,5,0))),"")</f>
        <v/>
      </c>
      <c r="F93" s="141">
        <f>IF(VLOOKUP(F$1,Graphique!$B:$C,2,0),IF(ISERROR(F92*(1+VLOOKUP($A93,#REF!,6,0))),F92,F92*(1+VLOOKUP($A93,#REF!,6,0))),"")</f>
        <v/>
      </c>
      <c r="G93" s="141">
        <f>IF(VLOOKUP(G$1,Graphique!$B:$C,2,0),IF(ISERROR(G92*(1+VLOOKUP($A93,#REF!,7,0))),G92,G92*(1+VLOOKUP($A93,#REF!,7,0))),"")</f>
        <v/>
      </c>
      <c r="H93" s="141">
        <f>IF(VLOOKUP(H$1,Graphique!$B:$C,2,0),IF(ISERROR(H92*(1+VLOOKUP($A93,#REF!,8,0))),H92,H92*(1+VLOOKUP($A93,#REF!,8,0))),"")</f>
        <v/>
      </c>
      <c r="I93" s="141">
        <f>IF(VLOOKUP(I$1,Graphique!$B:$C,2,0),IF(ISERROR(I92*(1+VLOOKUP($A93,#REF!,9,0))),I92,I92*(1+VLOOKUP($A93,#REF!,9,0))),"")</f>
        <v/>
      </c>
      <c r="J93" s="141">
        <f>IF(VLOOKUP(J$1,Graphique!$B:$C,2,0),IF(ISERROR(J92*(1+VLOOKUP($A93,#REF!,10,0))),J92,J92*(1+VLOOKUP($A93,#REF!,10,0))),"")</f>
        <v/>
      </c>
      <c r="K93" s="141">
        <f>IF(VLOOKUP(K$1,Graphique!$B:$C,2,0),IF(ISERROR(K92*(1+VLOOKUP($A93,#REF!,11,0))),K92,K92*(1+VLOOKUP($A93,#REF!,11,0))),"")</f>
        <v/>
      </c>
      <c r="L93" s="141">
        <f>IF(VLOOKUP(L$1,Graphique!$B:$C,2,0),IF(ISERROR(L92*(1+VLOOKUP($A93,#REF!,12,0))),L92,L92*(1+VLOOKUP($A93,#REF!,12,0))),"")</f>
        <v/>
      </c>
      <c r="M93" s="141">
        <f>IF(VLOOKUP(M$1,Graphique!$B:$C,2,0),IF(ISERROR(M92*(1+VLOOKUP($A93,#REF!,13,0))),M92,M92*(1+VLOOKUP($A93,#REF!,13,0))),"")</f>
        <v/>
      </c>
      <c r="N93" s="141">
        <f>IF(VLOOKUP(N$1,Graphique!$B:$C,2,0),IF(ISERROR(N92*(1+VLOOKUP($A93,#REF!,14,0))),N92,N92*(1+VLOOKUP($A93,#REF!,14,0))),"")</f>
        <v/>
      </c>
      <c r="O93" s="141">
        <f>IF(VLOOKUP(O$1,Graphique!$B:$C,2,0),IF(ISERROR(O92*(1+VLOOKUP($A93,#REF!,15,0))),O92,O92*(1+VLOOKUP($A93,#REF!,15,0))),"")</f>
        <v/>
      </c>
      <c r="P93" s="141">
        <f>IF(VLOOKUP(P$1,Graphique!$B:$C,2,0),IF(ISERROR(P92*(1+VLOOKUP($A93,#REF!,16,0))),P92,P92*(1+VLOOKUP($A93,#REF!,16,0))),"")</f>
        <v/>
      </c>
      <c r="Q93" s="141">
        <f>IF(VLOOKUP(Q$1,Graphique!$B:$C,2,0),IF(ISERROR(Q92*(1+VLOOKUP($A93,#REF!,17,0))),Q92,Q92*(1+VLOOKUP($A93,#REF!,17,0))),"")</f>
        <v/>
      </c>
      <c r="R93" s="141">
        <f>IF(VLOOKUP(R$1,Graphique!$B:$C,2,0),IF(ISERROR(R92*(1+VLOOKUP($A93,#REF!,18,0))),R92,R92*(1+VLOOKUP($A93,#REF!,18,0))),"")</f>
        <v/>
      </c>
      <c r="S93" s="141">
        <f>IF(VLOOKUP(S$1,Graphique!$B:$C,2,0),IF(ISERROR(S92*(1+VLOOKUP($A93,#REF!,19,0))),S92,S92*(1+VLOOKUP($A93,#REF!,19,0))),"")</f>
        <v/>
      </c>
      <c r="T93" s="141">
        <f>IF(VLOOKUP(T$1,Graphique!$B:$C,2,0),IF(ISERROR(T92*(1+VLOOKUP($A93,#REF!,20,0))),T92,T92*(1+VLOOKUP($A93,#REF!,20,0))),"")</f>
        <v/>
      </c>
      <c r="U93" s="141">
        <f>IF(VLOOKUP(U$1,Graphique!$B:$C,2,0),IF(ISERROR(U92*(1+VLOOKUP($A93,#REF!,21,0))),U92,U92*(1+VLOOKUP($A93,#REF!,21,0))),"")</f>
        <v/>
      </c>
      <c r="V93" s="141">
        <f>IF(VLOOKUP(V$1,Graphique!$B:$C,2,0),IF(ISERROR(V92*(1+VLOOKUP($A93,#REF!,22,0))),V92,V92*(1+VLOOKUP($A93,#REF!,22,0))),"")</f>
        <v/>
      </c>
      <c r="W93" s="141">
        <f>IF(VLOOKUP(W$1,Graphique!$B:$C,2,0),IF(ISERROR(W92*(1+VLOOKUP($A93,#REF!,23,0))),W92,W92*(1+VLOOKUP($A93,#REF!,23,0))),"")</f>
        <v/>
      </c>
      <c r="X93" s="141">
        <f>IF(VLOOKUP(X$1,Graphique!$B:$C,2,0),IF(ISERROR(X92*(1+VLOOKUP($A93,#REF!,24,0))),X92,X92*(1+VLOOKUP($A93,#REF!,24,0))),"")</f>
        <v/>
      </c>
      <c r="Y93" s="141">
        <f>IF(VLOOKUP(Y$1,Graphique!$B:$C,2,0),IF(ISERROR(Y92*(1+VLOOKUP($A93,#REF!,25,0))),Y92,Y92*(1+VLOOKUP($A93,#REF!,25,0))),"")</f>
        <v/>
      </c>
      <c r="Z93" s="141">
        <f>IF(VLOOKUP(Z$1,Graphique!$B:$C,2,0),IF(ISERROR(Z92*(1+VLOOKUP($A93,#REF!,26,0))),Z92,Z92*(1+VLOOKUP($A93,#REF!,26,0))),"")</f>
        <v/>
      </c>
      <c r="AA93" s="141">
        <f>IF(VLOOKUP(AA$1,Graphique!$B:$C,2,0),IF(ISERROR(AA92*(1+VLOOKUP($A93,#REF!,27,0))),AA92,AA92*(1+VLOOKUP($A93,#REF!,27,0))),"")</f>
        <v/>
      </c>
      <c r="AB93" s="141">
        <f>IF(VLOOKUP(AB$1,Graphique!$B:$C,2,0),IF(ISERROR(AB92*(1+VLOOKUP($A93,#REF!,28,0))),AB92,AB92*(1+VLOOKUP($A93,#REF!,28,0))),"")</f>
        <v/>
      </c>
      <c r="AC93" s="141">
        <f>IF(VLOOKUP(AC$1,Graphique!$B:$C,2,0),IF(ISERROR(AC92*(1+VLOOKUP($A93,#REF!,29,0))),AC92,AC92*(1+VLOOKUP($A93,#REF!,29,0))),"")</f>
        <v/>
      </c>
      <c r="AD93" s="141">
        <f>IF(VLOOKUP(AD$1,Graphique!$B:$C,2,0),IF(ISERROR(AD92*(1+VLOOKUP($A93,#REF!,30,0))),AD92,AD92*(1+VLOOKUP($A93,#REF!,30,0))),"")</f>
        <v/>
      </c>
      <c r="AE93" s="141">
        <f>IF(VLOOKUP(AE$1,Graphique!$B:$C,2,0),IF(ISERROR(AE92*(1+VLOOKUP($A93,#REF!,31,0))),AE92,AE92*(1+VLOOKUP($A93,#REF!,31,0))),"")</f>
        <v/>
      </c>
      <c r="AF93" s="141">
        <f>IF(VLOOKUP(AF$1,Graphique!$B:$C,2,0),IF(ISERROR(AF92*(1+VLOOKUP($A93,#REF!,32,0))),AF92,AF92*(1+VLOOKUP($A93,#REF!,32,0))),"")</f>
        <v/>
      </c>
    </row>
    <row r="94" ht="13" customHeight="1" s="74">
      <c r="A94" s="135">
        <f>IF(DATE(YEAR(A93),MONTH(A93)+2,)&gt;PerformancesGlissantes!$C$2,PerformancesGlissantes!$C$2,DATE(YEAR(A93),MONTH(A93)+2,))</f>
        <v/>
      </c>
      <c r="B94" s="141">
        <f>IF(VLOOKUP(B$1,Graphique!$B:$C,2,0),IF(ISERROR(B93*(1+VLOOKUP($A94,#REF!,2,0))),B93,B93*(1+VLOOKUP($A94,#REF!,2,0))),"")</f>
        <v/>
      </c>
      <c r="C94" s="141">
        <f>IF(VLOOKUP(C$1,Graphique!$B:$C,2,0),IF(ISERROR(C93*(1+VLOOKUP($A94,#REF!,3,0))),C93,C93*(1+VLOOKUP($A94,#REF!,3,0))),"")</f>
        <v/>
      </c>
      <c r="D94" s="141">
        <f>IF(VLOOKUP(D$1,Graphique!$B:$C,2,0),IF(ISERROR(D93*(1+VLOOKUP($A94,#REF!,4,0))),D93,D93*(1+VLOOKUP($A94,#REF!,4,0))),"")</f>
        <v/>
      </c>
      <c r="E94" s="141">
        <f>IF(VLOOKUP(E$1,Graphique!$B:$C,2,0),IF(ISERROR(E93*(1+VLOOKUP($A94,#REF!,5,0))),E93,E93*(1+VLOOKUP($A94,#REF!,5,0))),"")</f>
        <v/>
      </c>
      <c r="F94" s="141">
        <f>IF(VLOOKUP(F$1,Graphique!$B:$C,2,0),IF(ISERROR(F93*(1+VLOOKUP($A94,#REF!,6,0))),F93,F93*(1+VLOOKUP($A94,#REF!,6,0))),"")</f>
        <v/>
      </c>
      <c r="G94" s="141">
        <f>IF(VLOOKUP(G$1,Graphique!$B:$C,2,0),IF(ISERROR(G93*(1+VLOOKUP($A94,#REF!,7,0))),G93,G93*(1+VLOOKUP($A94,#REF!,7,0))),"")</f>
        <v/>
      </c>
      <c r="H94" s="141">
        <f>IF(VLOOKUP(H$1,Graphique!$B:$C,2,0),IF(ISERROR(H93*(1+VLOOKUP($A94,#REF!,8,0))),H93,H93*(1+VLOOKUP($A94,#REF!,8,0))),"")</f>
        <v/>
      </c>
      <c r="I94" s="141">
        <f>IF(VLOOKUP(I$1,Graphique!$B:$C,2,0),IF(ISERROR(I93*(1+VLOOKUP($A94,#REF!,9,0))),I93,I93*(1+VLOOKUP($A94,#REF!,9,0))),"")</f>
        <v/>
      </c>
      <c r="J94" s="141">
        <f>IF(VLOOKUP(J$1,Graphique!$B:$C,2,0),IF(ISERROR(J93*(1+VLOOKUP($A94,#REF!,10,0))),J93,J93*(1+VLOOKUP($A94,#REF!,10,0))),"")</f>
        <v/>
      </c>
      <c r="K94" s="141">
        <f>IF(VLOOKUP(K$1,Graphique!$B:$C,2,0),IF(ISERROR(K93*(1+VLOOKUP($A94,#REF!,11,0))),K93,K93*(1+VLOOKUP($A94,#REF!,11,0))),"")</f>
        <v/>
      </c>
      <c r="L94" s="141">
        <f>IF(VLOOKUP(L$1,Graphique!$B:$C,2,0),IF(ISERROR(L93*(1+VLOOKUP($A94,#REF!,12,0))),L93,L93*(1+VLOOKUP($A94,#REF!,12,0))),"")</f>
        <v/>
      </c>
      <c r="M94" s="141">
        <f>IF(VLOOKUP(M$1,Graphique!$B:$C,2,0),IF(ISERROR(M93*(1+VLOOKUP($A94,#REF!,13,0))),M93,M93*(1+VLOOKUP($A94,#REF!,13,0))),"")</f>
        <v/>
      </c>
      <c r="N94" s="141">
        <f>IF(VLOOKUP(N$1,Graphique!$B:$C,2,0),IF(ISERROR(N93*(1+VLOOKUP($A94,#REF!,14,0))),N93,N93*(1+VLOOKUP($A94,#REF!,14,0))),"")</f>
        <v/>
      </c>
      <c r="O94" s="141">
        <f>IF(VLOOKUP(O$1,Graphique!$B:$C,2,0),IF(ISERROR(O93*(1+VLOOKUP($A94,#REF!,15,0))),O93,O93*(1+VLOOKUP($A94,#REF!,15,0))),"")</f>
        <v/>
      </c>
      <c r="P94" s="141">
        <f>IF(VLOOKUP(P$1,Graphique!$B:$C,2,0),IF(ISERROR(P93*(1+VLOOKUP($A94,#REF!,16,0))),P93,P93*(1+VLOOKUP($A94,#REF!,16,0))),"")</f>
        <v/>
      </c>
      <c r="Q94" s="141">
        <f>IF(VLOOKUP(Q$1,Graphique!$B:$C,2,0),IF(ISERROR(Q93*(1+VLOOKUP($A94,#REF!,17,0))),Q93,Q93*(1+VLOOKUP($A94,#REF!,17,0))),"")</f>
        <v/>
      </c>
      <c r="R94" s="141">
        <f>IF(VLOOKUP(R$1,Graphique!$B:$C,2,0),IF(ISERROR(R93*(1+VLOOKUP($A94,#REF!,18,0))),R93,R93*(1+VLOOKUP($A94,#REF!,18,0))),"")</f>
        <v/>
      </c>
      <c r="S94" s="141">
        <f>IF(VLOOKUP(S$1,Graphique!$B:$C,2,0),IF(ISERROR(S93*(1+VLOOKUP($A94,#REF!,19,0))),S93,S93*(1+VLOOKUP($A94,#REF!,19,0))),"")</f>
        <v/>
      </c>
      <c r="T94" s="141">
        <f>IF(VLOOKUP(T$1,Graphique!$B:$C,2,0),IF(ISERROR(T93*(1+VLOOKUP($A94,#REF!,20,0))),T93,T93*(1+VLOOKUP($A94,#REF!,20,0))),"")</f>
        <v/>
      </c>
      <c r="U94" s="141">
        <f>IF(VLOOKUP(U$1,Graphique!$B:$C,2,0),IF(ISERROR(U93*(1+VLOOKUP($A94,#REF!,21,0))),U93,U93*(1+VLOOKUP($A94,#REF!,21,0))),"")</f>
        <v/>
      </c>
      <c r="V94" s="141">
        <f>IF(VLOOKUP(V$1,Graphique!$B:$C,2,0),IF(ISERROR(V93*(1+VLOOKUP($A94,#REF!,22,0))),V93,V93*(1+VLOOKUP($A94,#REF!,22,0))),"")</f>
        <v/>
      </c>
      <c r="W94" s="141">
        <f>IF(VLOOKUP(W$1,Graphique!$B:$C,2,0),IF(ISERROR(W93*(1+VLOOKUP($A94,#REF!,23,0))),W93,W93*(1+VLOOKUP($A94,#REF!,23,0))),"")</f>
        <v/>
      </c>
      <c r="X94" s="141">
        <f>IF(VLOOKUP(X$1,Graphique!$B:$C,2,0),IF(ISERROR(X93*(1+VLOOKUP($A94,#REF!,24,0))),X93,X93*(1+VLOOKUP($A94,#REF!,24,0))),"")</f>
        <v/>
      </c>
      <c r="Y94" s="141">
        <f>IF(VLOOKUP(Y$1,Graphique!$B:$C,2,0),IF(ISERROR(Y93*(1+VLOOKUP($A94,#REF!,25,0))),Y93,Y93*(1+VLOOKUP($A94,#REF!,25,0))),"")</f>
        <v/>
      </c>
      <c r="Z94" s="141">
        <f>IF(VLOOKUP(Z$1,Graphique!$B:$C,2,0),IF(ISERROR(Z93*(1+VLOOKUP($A94,#REF!,26,0))),Z93,Z93*(1+VLOOKUP($A94,#REF!,26,0))),"")</f>
        <v/>
      </c>
      <c r="AA94" s="141">
        <f>IF(VLOOKUP(AA$1,Graphique!$B:$C,2,0),IF(ISERROR(AA93*(1+VLOOKUP($A94,#REF!,27,0))),AA93,AA93*(1+VLOOKUP($A94,#REF!,27,0))),"")</f>
        <v/>
      </c>
      <c r="AB94" s="141">
        <f>IF(VLOOKUP(AB$1,Graphique!$B:$C,2,0),IF(ISERROR(AB93*(1+VLOOKUP($A94,#REF!,28,0))),AB93,AB93*(1+VLOOKUP($A94,#REF!,28,0))),"")</f>
        <v/>
      </c>
      <c r="AC94" s="141">
        <f>IF(VLOOKUP(AC$1,Graphique!$B:$C,2,0),IF(ISERROR(AC93*(1+VLOOKUP($A94,#REF!,29,0))),AC93,AC93*(1+VLOOKUP($A94,#REF!,29,0))),"")</f>
        <v/>
      </c>
      <c r="AD94" s="141">
        <f>IF(VLOOKUP(AD$1,Graphique!$B:$C,2,0),IF(ISERROR(AD93*(1+VLOOKUP($A94,#REF!,30,0))),AD93,AD93*(1+VLOOKUP($A94,#REF!,30,0))),"")</f>
        <v/>
      </c>
      <c r="AE94" s="141">
        <f>IF(VLOOKUP(AE$1,Graphique!$B:$C,2,0),IF(ISERROR(AE93*(1+VLOOKUP($A94,#REF!,31,0))),AE93,AE93*(1+VLOOKUP($A94,#REF!,31,0))),"")</f>
        <v/>
      </c>
      <c r="AF94" s="141">
        <f>IF(VLOOKUP(AF$1,Graphique!$B:$C,2,0),IF(ISERROR(AF93*(1+VLOOKUP($A94,#REF!,32,0))),AF93,AF93*(1+VLOOKUP($A94,#REF!,32,0))),"")</f>
        <v/>
      </c>
    </row>
    <row r="95" ht="13" customHeight="1" s="74">
      <c r="A95" s="135">
        <f>IF(DATE(YEAR(A94),MONTH(A94)+2,)&gt;PerformancesGlissantes!$C$2,PerformancesGlissantes!$C$2,DATE(YEAR(A94),MONTH(A94)+2,))</f>
        <v/>
      </c>
      <c r="B95" s="141">
        <f>IF(VLOOKUP(B$1,Graphique!$B:$C,2,0),IF(ISERROR(B94*(1+VLOOKUP($A95,#REF!,2,0))),B94,B94*(1+VLOOKUP($A95,#REF!,2,0))),"")</f>
        <v/>
      </c>
      <c r="C95" s="141">
        <f>IF(VLOOKUP(C$1,Graphique!$B:$C,2,0),IF(ISERROR(C94*(1+VLOOKUP($A95,#REF!,3,0))),C94,C94*(1+VLOOKUP($A95,#REF!,3,0))),"")</f>
        <v/>
      </c>
      <c r="D95" s="141">
        <f>IF(VLOOKUP(D$1,Graphique!$B:$C,2,0),IF(ISERROR(D94*(1+VLOOKUP($A95,#REF!,4,0))),D94,D94*(1+VLOOKUP($A95,#REF!,4,0))),"")</f>
        <v/>
      </c>
      <c r="E95" s="141">
        <f>IF(VLOOKUP(E$1,Graphique!$B:$C,2,0),IF(ISERROR(E94*(1+VLOOKUP($A95,#REF!,5,0))),E94,E94*(1+VLOOKUP($A95,#REF!,5,0))),"")</f>
        <v/>
      </c>
      <c r="F95" s="141">
        <f>IF(VLOOKUP(F$1,Graphique!$B:$C,2,0),IF(ISERROR(F94*(1+VLOOKUP($A95,#REF!,6,0))),F94,F94*(1+VLOOKUP($A95,#REF!,6,0))),"")</f>
        <v/>
      </c>
      <c r="G95" s="141">
        <f>IF(VLOOKUP(G$1,Graphique!$B:$C,2,0),IF(ISERROR(G94*(1+VLOOKUP($A95,#REF!,7,0))),G94,G94*(1+VLOOKUP($A95,#REF!,7,0))),"")</f>
        <v/>
      </c>
      <c r="H95" s="141">
        <f>IF(VLOOKUP(H$1,Graphique!$B:$C,2,0),IF(ISERROR(H94*(1+VLOOKUP($A95,#REF!,8,0))),H94,H94*(1+VLOOKUP($A95,#REF!,8,0))),"")</f>
        <v/>
      </c>
      <c r="I95" s="141">
        <f>IF(VLOOKUP(I$1,Graphique!$B:$C,2,0),IF(ISERROR(I94*(1+VLOOKUP($A95,#REF!,9,0))),I94,I94*(1+VLOOKUP($A95,#REF!,9,0))),"")</f>
        <v/>
      </c>
      <c r="J95" s="141">
        <f>IF(VLOOKUP(J$1,Graphique!$B:$C,2,0),IF(ISERROR(J94*(1+VLOOKUP($A95,#REF!,10,0))),J94,J94*(1+VLOOKUP($A95,#REF!,10,0))),"")</f>
        <v/>
      </c>
      <c r="K95" s="141">
        <f>IF(VLOOKUP(K$1,Graphique!$B:$C,2,0),IF(ISERROR(K94*(1+VLOOKUP($A95,#REF!,11,0))),K94,K94*(1+VLOOKUP($A95,#REF!,11,0))),"")</f>
        <v/>
      </c>
      <c r="L95" s="141">
        <f>IF(VLOOKUP(L$1,Graphique!$B:$C,2,0),IF(ISERROR(L94*(1+VLOOKUP($A95,#REF!,12,0))),L94,L94*(1+VLOOKUP($A95,#REF!,12,0))),"")</f>
        <v/>
      </c>
      <c r="M95" s="141">
        <f>IF(VLOOKUP(M$1,Graphique!$B:$C,2,0),IF(ISERROR(M94*(1+VLOOKUP($A95,#REF!,13,0))),M94,M94*(1+VLOOKUP($A95,#REF!,13,0))),"")</f>
        <v/>
      </c>
      <c r="N95" s="141">
        <f>IF(VLOOKUP(N$1,Graphique!$B:$C,2,0),IF(ISERROR(N94*(1+VLOOKUP($A95,#REF!,14,0))),N94,N94*(1+VLOOKUP($A95,#REF!,14,0))),"")</f>
        <v/>
      </c>
      <c r="O95" s="141">
        <f>IF(VLOOKUP(O$1,Graphique!$B:$C,2,0),IF(ISERROR(O94*(1+VLOOKUP($A95,#REF!,15,0))),O94,O94*(1+VLOOKUP($A95,#REF!,15,0))),"")</f>
        <v/>
      </c>
      <c r="P95" s="141">
        <f>IF(VLOOKUP(P$1,Graphique!$B:$C,2,0),IF(ISERROR(P94*(1+VLOOKUP($A95,#REF!,16,0))),P94,P94*(1+VLOOKUP($A95,#REF!,16,0))),"")</f>
        <v/>
      </c>
      <c r="Q95" s="141">
        <f>IF(VLOOKUP(Q$1,Graphique!$B:$C,2,0),IF(ISERROR(Q94*(1+VLOOKUP($A95,#REF!,17,0))),Q94,Q94*(1+VLOOKUP($A95,#REF!,17,0))),"")</f>
        <v/>
      </c>
      <c r="R95" s="141">
        <f>IF(VLOOKUP(R$1,Graphique!$B:$C,2,0),IF(ISERROR(R94*(1+VLOOKUP($A95,#REF!,18,0))),R94,R94*(1+VLOOKUP($A95,#REF!,18,0))),"")</f>
        <v/>
      </c>
      <c r="S95" s="141">
        <f>IF(VLOOKUP(S$1,Graphique!$B:$C,2,0),IF(ISERROR(S94*(1+VLOOKUP($A95,#REF!,19,0))),S94,S94*(1+VLOOKUP($A95,#REF!,19,0))),"")</f>
        <v/>
      </c>
      <c r="T95" s="141">
        <f>IF(VLOOKUP(T$1,Graphique!$B:$C,2,0),IF(ISERROR(T94*(1+VLOOKUP($A95,#REF!,20,0))),T94,T94*(1+VLOOKUP($A95,#REF!,20,0))),"")</f>
        <v/>
      </c>
      <c r="U95" s="141">
        <f>IF(VLOOKUP(U$1,Graphique!$B:$C,2,0),IF(ISERROR(U94*(1+VLOOKUP($A95,#REF!,21,0))),U94,U94*(1+VLOOKUP($A95,#REF!,21,0))),"")</f>
        <v/>
      </c>
      <c r="V95" s="141">
        <f>IF(VLOOKUP(V$1,Graphique!$B:$C,2,0),IF(ISERROR(V94*(1+VLOOKUP($A95,#REF!,22,0))),V94,V94*(1+VLOOKUP($A95,#REF!,22,0))),"")</f>
        <v/>
      </c>
      <c r="W95" s="141">
        <f>IF(VLOOKUP(W$1,Graphique!$B:$C,2,0),IF(ISERROR(W94*(1+VLOOKUP($A95,#REF!,23,0))),W94,W94*(1+VLOOKUP($A95,#REF!,23,0))),"")</f>
        <v/>
      </c>
      <c r="X95" s="141">
        <f>IF(VLOOKUP(X$1,Graphique!$B:$C,2,0),IF(ISERROR(X94*(1+VLOOKUP($A95,#REF!,24,0))),X94,X94*(1+VLOOKUP($A95,#REF!,24,0))),"")</f>
        <v/>
      </c>
      <c r="Y95" s="141">
        <f>IF(VLOOKUP(Y$1,Graphique!$B:$C,2,0),IF(ISERROR(Y94*(1+VLOOKUP($A95,#REF!,25,0))),Y94,Y94*(1+VLOOKUP($A95,#REF!,25,0))),"")</f>
        <v/>
      </c>
      <c r="Z95" s="141">
        <f>IF(VLOOKUP(Z$1,Graphique!$B:$C,2,0),IF(ISERROR(Z94*(1+VLOOKUP($A95,#REF!,26,0))),Z94,Z94*(1+VLOOKUP($A95,#REF!,26,0))),"")</f>
        <v/>
      </c>
      <c r="AA95" s="141">
        <f>IF(VLOOKUP(AA$1,Graphique!$B:$C,2,0),IF(ISERROR(AA94*(1+VLOOKUP($A95,#REF!,27,0))),AA94,AA94*(1+VLOOKUP($A95,#REF!,27,0))),"")</f>
        <v/>
      </c>
      <c r="AB95" s="141">
        <f>IF(VLOOKUP(AB$1,Graphique!$B:$C,2,0),IF(ISERROR(AB94*(1+VLOOKUP($A95,#REF!,28,0))),AB94,AB94*(1+VLOOKUP($A95,#REF!,28,0))),"")</f>
        <v/>
      </c>
      <c r="AC95" s="141">
        <f>IF(VLOOKUP(AC$1,Graphique!$B:$C,2,0),IF(ISERROR(AC94*(1+VLOOKUP($A95,#REF!,29,0))),AC94,AC94*(1+VLOOKUP($A95,#REF!,29,0))),"")</f>
        <v/>
      </c>
      <c r="AD95" s="141">
        <f>IF(VLOOKUP(AD$1,Graphique!$B:$C,2,0),IF(ISERROR(AD94*(1+VLOOKUP($A95,#REF!,30,0))),AD94,AD94*(1+VLOOKUP($A95,#REF!,30,0))),"")</f>
        <v/>
      </c>
      <c r="AE95" s="141">
        <f>IF(VLOOKUP(AE$1,Graphique!$B:$C,2,0),IF(ISERROR(AE94*(1+VLOOKUP($A95,#REF!,31,0))),AE94,AE94*(1+VLOOKUP($A95,#REF!,31,0))),"")</f>
        <v/>
      </c>
      <c r="AF95" s="141">
        <f>IF(VLOOKUP(AF$1,Graphique!$B:$C,2,0),IF(ISERROR(AF94*(1+VLOOKUP($A95,#REF!,32,0))),AF94,AF94*(1+VLOOKUP($A95,#REF!,32,0))),"")</f>
        <v/>
      </c>
    </row>
    <row r="96" ht="13" customHeight="1" s="74">
      <c r="A96" s="135">
        <f>IF(DATE(YEAR(A95),MONTH(A95)+2,)&gt;PerformancesGlissantes!$C$2,PerformancesGlissantes!$C$2,DATE(YEAR(A95),MONTH(A95)+2,))</f>
        <v/>
      </c>
      <c r="B96" s="141">
        <f>IF(VLOOKUP(B$1,Graphique!$B:$C,2,0),IF(ISERROR(B95*(1+VLOOKUP($A96,#REF!,2,0))),B95,B95*(1+VLOOKUP($A96,#REF!,2,0))),"")</f>
        <v/>
      </c>
      <c r="C96" s="141">
        <f>IF(VLOOKUP(C$1,Graphique!$B:$C,2,0),IF(ISERROR(C95*(1+VLOOKUP($A96,#REF!,3,0))),C95,C95*(1+VLOOKUP($A96,#REF!,3,0))),"")</f>
        <v/>
      </c>
      <c r="D96" s="141">
        <f>IF(VLOOKUP(D$1,Graphique!$B:$C,2,0),IF(ISERROR(D95*(1+VLOOKUP($A96,#REF!,4,0))),D95,D95*(1+VLOOKUP($A96,#REF!,4,0))),"")</f>
        <v/>
      </c>
      <c r="E96" s="141">
        <f>IF(VLOOKUP(E$1,Graphique!$B:$C,2,0),IF(ISERROR(E95*(1+VLOOKUP($A96,#REF!,5,0))),E95,E95*(1+VLOOKUP($A96,#REF!,5,0))),"")</f>
        <v/>
      </c>
      <c r="F96" s="141">
        <f>IF(VLOOKUP(F$1,Graphique!$B:$C,2,0),IF(ISERROR(F95*(1+VLOOKUP($A96,#REF!,6,0))),F95,F95*(1+VLOOKUP($A96,#REF!,6,0))),"")</f>
        <v/>
      </c>
      <c r="G96" s="141">
        <f>IF(VLOOKUP(G$1,Graphique!$B:$C,2,0),IF(ISERROR(G95*(1+VLOOKUP($A96,#REF!,7,0))),G95,G95*(1+VLOOKUP($A96,#REF!,7,0))),"")</f>
        <v/>
      </c>
      <c r="H96" s="141">
        <f>IF(VLOOKUP(H$1,Graphique!$B:$C,2,0),IF(ISERROR(H95*(1+VLOOKUP($A96,#REF!,8,0))),H95,H95*(1+VLOOKUP($A96,#REF!,8,0))),"")</f>
        <v/>
      </c>
      <c r="I96" s="141">
        <f>IF(VLOOKUP(I$1,Graphique!$B:$C,2,0),IF(ISERROR(I95*(1+VLOOKUP($A96,#REF!,9,0))),I95,I95*(1+VLOOKUP($A96,#REF!,9,0))),"")</f>
        <v/>
      </c>
      <c r="J96" s="141">
        <f>IF(VLOOKUP(J$1,Graphique!$B:$C,2,0),IF(ISERROR(J95*(1+VLOOKUP($A96,#REF!,10,0))),J95,J95*(1+VLOOKUP($A96,#REF!,10,0))),"")</f>
        <v/>
      </c>
      <c r="K96" s="141">
        <f>IF(VLOOKUP(K$1,Graphique!$B:$C,2,0),IF(ISERROR(K95*(1+VLOOKUP($A96,#REF!,11,0))),K95,K95*(1+VLOOKUP($A96,#REF!,11,0))),"")</f>
        <v/>
      </c>
      <c r="L96" s="141">
        <f>IF(VLOOKUP(L$1,Graphique!$B:$C,2,0),IF(ISERROR(L95*(1+VLOOKUP($A96,#REF!,12,0))),L95,L95*(1+VLOOKUP($A96,#REF!,12,0))),"")</f>
        <v/>
      </c>
      <c r="M96" s="141">
        <f>IF(VLOOKUP(M$1,Graphique!$B:$C,2,0),IF(ISERROR(M95*(1+VLOOKUP($A96,#REF!,13,0))),M95,M95*(1+VLOOKUP($A96,#REF!,13,0))),"")</f>
        <v/>
      </c>
      <c r="N96" s="141">
        <f>IF(VLOOKUP(N$1,Graphique!$B:$C,2,0),IF(ISERROR(N95*(1+VLOOKUP($A96,#REF!,14,0))),N95,N95*(1+VLOOKUP($A96,#REF!,14,0))),"")</f>
        <v/>
      </c>
      <c r="O96" s="141">
        <f>IF(VLOOKUP(O$1,Graphique!$B:$C,2,0),IF(ISERROR(O95*(1+VLOOKUP($A96,#REF!,15,0))),O95,O95*(1+VLOOKUP($A96,#REF!,15,0))),"")</f>
        <v/>
      </c>
      <c r="P96" s="141">
        <f>IF(VLOOKUP(P$1,Graphique!$B:$C,2,0),IF(ISERROR(P95*(1+VLOOKUP($A96,#REF!,16,0))),P95,P95*(1+VLOOKUP($A96,#REF!,16,0))),"")</f>
        <v/>
      </c>
      <c r="Q96" s="141">
        <f>IF(VLOOKUP(Q$1,Graphique!$B:$C,2,0),IF(ISERROR(Q95*(1+VLOOKUP($A96,#REF!,17,0))),Q95,Q95*(1+VLOOKUP($A96,#REF!,17,0))),"")</f>
        <v/>
      </c>
      <c r="R96" s="141">
        <f>IF(VLOOKUP(R$1,Graphique!$B:$C,2,0),IF(ISERROR(R95*(1+VLOOKUP($A96,#REF!,18,0))),R95,R95*(1+VLOOKUP($A96,#REF!,18,0))),"")</f>
        <v/>
      </c>
      <c r="S96" s="141">
        <f>IF(VLOOKUP(S$1,Graphique!$B:$C,2,0),IF(ISERROR(S95*(1+VLOOKUP($A96,#REF!,19,0))),S95,S95*(1+VLOOKUP($A96,#REF!,19,0))),"")</f>
        <v/>
      </c>
      <c r="T96" s="141">
        <f>IF(VLOOKUP(T$1,Graphique!$B:$C,2,0),IF(ISERROR(T95*(1+VLOOKUP($A96,#REF!,20,0))),T95,T95*(1+VLOOKUP($A96,#REF!,20,0))),"")</f>
        <v/>
      </c>
      <c r="U96" s="141">
        <f>IF(VLOOKUP(U$1,Graphique!$B:$C,2,0),IF(ISERROR(U95*(1+VLOOKUP($A96,#REF!,21,0))),U95,U95*(1+VLOOKUP($A96,#REF!,21,0))),"")</f>
        <v/>
      </c>
      <c r="V96" s="141">
        <f>IF(VLOOKUP(V$1,Graphique!$B:$C,2,0),IF(ISERROR(V95*(1+VLOOKUP($A96,#REF!,22,0))),V95,V95*(1+VLOOKUP($A96,#REF!,22,0))),"")</f>
        <v/>
      </c>
      <c r="W96" s="141">
        <f>IF(VLOOKUP(W$1,Graphique!$B:$C,2,0),IF(ISERROR(W95*(1+VLOOKUP($A96,#REF!,23,0))),W95,W95*(1+VLOOKUP($A96,#REF!,23,0))),"")</f>
        <v/>
      </c>
      <c r="X96" s="141">
        <f>IF(VLOOKUP(X$1,Graphique!$B:$C,2,0),IF(ISERROR(X95*(1+VLOOKUP($A96,#REF!,24,0))),X95,X95*(1+VLOOKUP($A96,#REF!,24,0))),"")</f>
        <v/>
      </c>
      <c r="Y96" s="141">
        <f>IF(VLOOKUP(Y$1,Graphique!$B:$C,2,0),IF(ISERROR(Y95*(1+VLOOKUP($A96,#REF!,25,0))),Y95,Y95*(1+VLOOKUP($A96,#REF!,25,0))),"")</f>
        <v/>
      </c>
      <c r="Z96" s="141">
        <f>IF(VLOOKUP(Z$1,Graphique!$B:$C,2,0),IF(ISERROR(Z95*(1+VLOOKUP($A96,#REF!,26,0))),Z95,Z95*(1+VLOOKUP($A96,#REF!,26,0))),"")</f>
        <v/>
      </c>
      <c r="AA96" s="141">
        <f>IF(VLOOKUP(AA$1,Graphique!$B:$C,2,0),IF(ISERROR(AA95*(1+VLOOKUP($A96,#REF!,27,0))),AA95,AA95*(1+VLOOKUP($A96,#REF!,27,0))),"")</f>
        <v/>
      </c>
      <c r="AB96" s="141">
        <f>IF(VLOOKUP(AB$1,Graphique!$B:$C,2,0),IF(ISERROR(AB95*(1+VLOOKUP($A96,#REF!,28,0))),AB95,AB95*(1+VLOOKUP($A96,#REF!,28,0))),"")</f>
        <v/>
      </c>
      <c r="AC96" s="141">
        <f>IF(VLOOKUP(AC$1,Graphique!$B:$C,2,0),IF(ISERROR(AC95*(1+VLOOKUP($A96,#REF!,29,0))),AC95,AC95*(1+VLOOKUP($A96,#REF!,29,0))),"")</f>
        <v/>
      </c>
      <c r="AD96" s="141">
        <f>IF(VLOOKUP(AD$1,Graphique!$B:$C,2,0),IF(ISERROR(AD95*(1+VLOOKUP($A96,#REF!,30,0))),AD95,AD95*(1+VLOOKUP($A96,#REF!,30,0))),"")</f>
        <v/>
      </c>
      <c r="AE96" s="141">
        <f>IF(VLOOKUP(AE$1,Graphique!$B:$C,2,0),IF(ISERROR(AE95*(1+VLOOKUP($A96,#REF!,31,0))),AE95,AE95*(1+VLOOKUP($A96,#REF!,31,0))),"")</f>
        <v/>
      </c>
      <c r="AF96" s="141">
        <f>IF(VLOOKUP(AF$1,Graphique!$B:$C,2,0),IF(ISERROR(AF95*(1+VLOOKUP($A96,#REF!,32,0))),AF95,AF95*(1+VLOOKUP($A96,#REF!,32,0))),"")</f>
        <v/>
      </c>
    </row>
    <row r="97" ht="13" customHeight="1" s="74">
      <c r="A97" s="135">
        <f>IF(DATE(YEAR(A96),MONTH(A96)+2,)&gt;PerformancesGlissantes!$C$2,PerformancesGlissantes!$C$2,DATE(YEAR(A96),MONTH(A96)+2,))</f>
        <v/>
      </c>
      <c r="B97" s="141">
        <f>IF(VLOOKUP(B$1,Graphique!$B:$C,2,0),IF(ISERROR(B96*(1+VLOOKUP($A97,#REF!,2,0))),B96,B96*(1+VLOOKUP($A97,#REF!,2,0))),"")</f>
        <v/>
      </c>
      <c r="C97" s="141">
        <f>IF(VLOOKUP(C$1,Graphique!$B:$C,2,0),IF(ISERROR(C96*(1+VLOOKUP($A97,#REF!,3,0))),C96,C96*(1+VLOOKUP($A97,#REF!,3,0))),"")</f>
        <v/>
      </c>
      <c r="D97" s="141">
        <f>IF(VLOOKUP(D$1,Graphique!$B:$C,2,0),IF(ISERROR(D96*(1+VLOOKUP($A97,#REF!,4,0))),D96,D96*(1+VLOOKUP($A97,#REF!,4,0))),"")</f>
        <v/>
      </c>
      <c r="E97" s="141">
        <f>IF(VLOOKUP(E$1,Graphique!$B:$C,2,0),IF(ISERROR(E96*(1+VLOOKUP($A97,#REF!,5,0))),E96,E96*(1+VLOOKUP($A97,#REF!,5,0))),"")</f>
        <v/>
      </c>
      <c r="F97" s="141">
        <f>IF(VLOOKUP(F$1,Graphique!$B:$C,2,0),IF(ISERROR(F96*(1+VLOOKUP($A97,#REF!,6,0))),F96,F96*(1+VLOOKUP($A97,#REF!,6,0))),"")</f>
        <v/>
      </c>
      <c r="G97" s="141">
        <f>IF(VLOOKUP(G$1,Graphique!$B:$C,2,0),IF(ISERROR(G96*(1+VLOOKUP($A97,#REF!,7,0))),G96,G96*(1+VLOOKUP($A97,#REF!,7,0))),"")</f>
        <v/>
      </c>
      <c r="H97" s="141">
        <f>IF(VLOOKUP(H$1,Graphique!$B:$C,2,0),IF(ISERROR(H96*(1+VLOOKUP($A97,#REF!,8,0))),H96,H96*(1+VLOOKUP($A97,#REF!,8,0))),"")</f>
        <v/>
      </c>
      <c r="I97" s="141">
        <f>IF(VLOOKUP(I$1,Graphique!$B:$C,2,0),IF(ISERROR(I96*(1+VLOOKUP($A97,#REF!,9,0))),I96,I96*(1+VLOOKUP($A97,#REF!,9,0))),"")</f>
        <v/>
      </c>
      <c r="J97" s="141">
        <f>IF(VLOOKUP(J$1,Graphique!$B:$C,2,0),IF(ISERROR(J96*(1+VLOOKUP($A97,#REF!,10,0))),J96,J96*(1+VLOOKUP($A97,#REF!,10,0))),"")</f>
        <v/>
      </c>
      <c r="K97" s="141">
        <f>IF(VLOOKUP(K$1,Graphique!$B:$C,2,0),IF(ISERROR(K96*(1+VLOOKUP($A97,#REF!,11,0))),K96,K96*(1+VLOOKUP($A97,#REF!,11,0))),"")</f>
        <v/>
      </c>
      <c r="L97" s="141">
        <f>IF(VLOOKUP(L$1,Graphique!$B:$C,2,0),IF(ISERROR(L96*(1+VLOOKUP($A97,#REF!,12,0))),L96,L96*(1+VLOOKUP($A97,#REF!,12,0))),"")</f>
        <v/>
      </c>
      <c r="M97" s="141">
        <f>IF(VLOOKUP(M$1,Graphique!$B:$C,2,0),IF(ISERROR(M96*(1+VLOOKUP($A97,#REF!,13,0))),M96,M96*(1+VLOOKUP($A97,#REF!,13,0))),"")</f>
        <v/>
      </c>
      <c r="N97" s="141">
        <f>IF(VLOOKUP(N$1,Graphique!$B:$C,2,0),IF(ISERROR(N96*(1+VLOOKUP($A97,#REF!,14,0))),N96,N96*(1+VLOOKUP($A97,#REF!,14,0))),"")</f>
        <v/>
      </c>
      <c r="O97" s="141">
        <f>IF(VLOOKUP(O$1,Graphique!$B:$C,2,0),IF(ISERROR(O96*(1+VLOOKUP($A97,#REF!,15,0))),O96,O96*(1+VLOOKUP($A97,#REF!,15,0))),"")</f>
        <v/>
      </c>
      <c r="P97" s="141">
        <f>IF(VLOOKUP(P$1,Graphique!$B:$C,2,0),IF(ISERROR(P96*(1+VLOOKUP($A97,#REF!,16,0))),P96,P96*(1+VLOOKUP($A97,#REF!,16,0))),"")</f>
        <v/>
      </c>
      <c r="Q97" s="141">
        <f>IF(VLOOKUP(Q$1,Graphique!$B:$C,2,0),IF(ISERROR(Q96*(1+VLOOKUP($A97,#REF!,17,0))),Q96,Q96*(1+VLOOKUP($A97,#REF!,17,0))),"")</f>
        <v/>
      </c>
      <c r="R97" s="141">
        <f>IF(VLOOKUP(R$1,Graphique!$B:$C,2,0),IF(ISERROR(R96*(1+VLOOKUP($A97,#REF!,18,0))),R96,R96*(1+VLOOKUP($A97,#REF!,18,0))),"")</f>
        <v/>
      </c>
      <c r="S97" s="141">
        <f>IF(VLOOKUP(S$1,Graphique!$B:$C,2,0),IF(ISERROR(S96*(1+VLOOKUP($A97,#REF!,19,0))),S96,S96*(1+VLOOKUP($A97,#REF!,19,0))),"")</f>
        <v/>
      </c>
      <c r="T97" s="141">
        <f>IF(VLOOKUP(T$1,Graphique!$B:$C,2,0),IF(ISERROR(T96*(1+VLOOKUP($A97,#REF!,20,0))),T96,T96*(1+VLOOKUP($A97,#REF!,20,0))),"")</f>
        <v/>
      </c>
      <c r="U97" s="141">
        <f>IF(VLOOKUP(U$1,Graphique!$B:$C,2,0),IF(ISERROR(U96*(1+VLOOKUP($A97,#REF!,21,0))),U96,U96*(1+VLOOKUP($A97,#REF!,21,0))),"")</f>
        <v/>
      </c>
      <c r="V97" s="141">
        <f>IF(VLOOKUP(V$1,Graphique!$B:$C,2,0),IF(ISERROR(V96*(1+VLOOKUP($A97,#REF!,22,0))),V96,V96*(1+VLOOKUP($A97,#REF!,22,0))),"")</f>
        <v/>
      </c>
      <c r="W97" s="141">
        <f>IF(VLOOKUP(W$1,Graphique!$B:$C,2,0),IF(ISERROR(W96*(1+VLOOKUP($A97,#REF!,23,0))),W96,W96*(1+VLOOKUP($A97,#REF!,23,0))),"")</f>
        <v/>
      </c>
      <c r="X97" s="141">
        <f>IF(VLOOKUP(X$1,Graphique!$B:$C,2,0),IF(ISERROR(X96*(1+VLOOKUP($A97,#REF!,24,0))),X96,X96*(1+VLOOKUP($A97,#REF!,24,0))),"")</f>
        <v/>
      </c>
      <c r="Y97" s="141">
        <f>IF(VLOOKUP(Y$1,Graphique!$B:$C,2,0),IF(ISERROR(Y96*(1+VLOOKUP($A97,#REF!,25,0))),Y96,Y96*(1+VLOOKUP($A97,#REF!,25,0))),"")</f>
        <v/>
      </c>
      <c r="Z97" s="141">
        <f>IF(VLOOKUP(Z$1,Graphique!$B:$C,2,0),IF(ISERROR(Z96*(1+VLOOKUP($A97,#REF!,26,0))),Z96,Z96*(1+VLOOKUP($A97,#REF!,26,0))),"")</f>
        <v/>
      </c>
      <c r="AA97" s="141">
        <f>IF(VLOOKUP(AA$1,Graphique!$B:$C,2,0),IF(ISERROR(AA96*(1+VLOOKUP($A97,#REF!,27,0))),AA96,AA96*(1+VLOOKUP($A97,#REF!,27,0))),"")</f>
        <v/>
      </c>
      <c r="AB97" s="141">
        <f>IF(VLOOKUP(AB$1,Graphique!$B:$C,2,0),IF(ISERROR(AB96*(1+VLOOKUP($A97,#REF!,28,0))),AB96,AB96*(1+VLOOKUP($A97,#REF!,28,0))),"")</f>
        <v/>
      </c>
      <c r="AC97" s="141">
        <f>IF(VLOOKUP(AC$1,Graphique!$B:$C,2,0),IF(ISERROR(AC96*(1+VLOOKUP($A97,#REF!,29,0))),AC96,AC96*(1+VLOOKUP($A97,#REF!,29,0))),"")</f>
        <v/>
      </c>
      <c r="AD97" s="141">
        <f>IF(VLOOKUP(AD$1,Graphique!$B:$C,2,0),IF(ISERROR(AD96*(1+VLOOKUP($A97,#REF!,30,0))),AD96,AD96*(1+VLOOKUP($A97,#REF!,30,0))),"")</f>
        <v/>
      </c>
      <c r="AE97" s="141">
        <f>IF(VLOOKUP(AE$1,Graphique!$B:$C,2,0),IF(ISERROR(AE96*(1+VLOOKUP($A97,#REF!,31,0))),AE96,AE96*(1+VLOOKUP($A97,#REF!,31,0))),"")</f>
        <v/>
      </c>
      <c r="AF97" s="141">
        <f>IF(VLOOKUP(AF$1,Graphique!$B:$C,2,0),IF(ISERROR(AF96*(1+VLOOKUP($A97,#REF!,32,0))),AF96,AF96*(1+VLOOKUP($A97,#REF!,32,0))),"")</f>
        <v/>
      </c>
    </row>
    <row r="98" ht="13" customHeight="1" s="74">
      <c r="A98" s="135">
        <f>IF(DATE(YEAR(A97),MONTH(A97)+2,)&gt;PerformancesGlissantes!$C$2,PerformancesGlissantes!$C$2,DATE(YEAR(A97),MONTH(A97)+2,))</f>
        <v/>
      </c>
      <c r="B98" s="141">
        <f>IF(VLOOKUP(B$1,Graphique!$B:$C,2,0),IF(ISERROR(B97*(1+VLOOKUP($A98,#REF!,2,0))),B97,B97*(1+VLOOKUP($A98,#REF!,2,0))),"")</f>
        <v/>
      </c>
      <c r="C98" s="141">
        <f>IF(VLOOKUP(C$1,Graphique!$B:$C,2,0),IF(ISERROR(C97*(1+VLOOKUP($A98,#REF!,3,0))),C97,C97*(1+VLOOKUP($A98,#REF!,3,0))),"")</f>
        <v/>
      </c>
      <c r="D98" s="141">
        <f>IF(VLOOKUP(D$1,Graphique!$B:$C,2,0),IF(ISERROR(D97*(1+VLOOKUP($A98,#REF!,4,0))),D97,D97*(1+VLOOKUP($A98,#REF!,4,0))),"")</f>
        <v/>
      </c>
      <c r="E98" s="141">
        <f>IF(VLOOKUP(E$1,Graphique!$B:$C,2,0),IF(ISERROR(E97*(1+VLOOKUP($A98,#REF!,5,0))),E97,E97*(1+VLOOKUP($A98,#REF!,5,0))),"")</f>
        <v/>
      </c>
      <c r="F98" s="141">
        <f>IF(VLOOKUP(F$1,Graphique!$B:$C,2,0),IF(ISERROR(F97*(1+VLOOKUP($A98,#REF!,6,0))),F97,F97*(1+VLOOKUP($A98,#REF!,6,0))),"")</f>
        <v/>
      </c>
      <c r="G98" s="141">
        <f>IF(VLOOKUP(G$1,Graphique!$B:$C,2,0),IF(ISERROR(G97*(1+VLOOKUP($A98,#REF!,7,0))),G97,G97*(1+VLOOKUP($A98,#REF!,7,0))),"")</f>
        <v/>
      </c>
      <c r="H98" s="141">
        <f>IF(VLOOKUP(H$1,Graphique!$B:$C,2,0),IF(ISERROR(H97*(1+VLOOKUP($A98,#REF!,8,0))),H97,H97*(1+VLOOKUP($A98,#REF!,8,0))),"")</f>
        <v/>
      </c>
      <c r="I98" s="141">
        <f>IF(VLOOKUP(I$1,Graphique!$B:$C,2,0),IF(ISERROR(I97*(1+VLOOKUP($A98,#REF!,9,0))),I97,I97*(1+VLOOKUP($A98,#REF!,9,0))),"")</f>
        <v/>
      </c>
      <c r="J98" s="141">
        <f>IF(VLOOKUP(J$1,Graphique!$B:$C,2,0),IF(ISERROR(J97*(1+VLOOKUP($A98,#REF!,10,0))),J97,J97*(1+VLOOKUP($A98,#REF!,10,0))),"")</f>
        <v/>
      </c>
      <c r="K98" s="141">
        <f>IF(VLOOKUP(K$1,Graphique!$B:$C,2,0),IF(ISERROR(K97*(1+VLOOKUP($A98,#REF!,11,0))),K97,K97*(1+VLOOKUP($A98,#REF!,11,0))),"")</f>
        <v/>
      </c>
      <c r="L98" s="141">
        <f>IF(VLOOKUP(L$1,Graphique!$B:$C,2,0),IF(ISERROR(L97*(1+VLOOKUP($A98,#REF!,12,0))),L97,L97*(1+VLOOKUP($A98,#REF!,12,0))),"")</f>
        <v/>
      </c>
      <c r="M98" s="141">
        <f>IF(VLOOKUP(M$1,Graphique!$B:$C,2,0),IF(ISERROR(M97*(1+VLOOKUP($A98,#REF!,13,0))),M97,M97*(1+VLOOKUP($A98,#REF!,13,0))),"")</f>
        <v/>
      </c>
      <c r="N98" s="141">
        <f>IF(VLOOKUP(N$1,Graphique!$B:$C,2,0),IF(ISERROR(N97*(1+VLOOKUP($A98,#REF!,14,0))),N97,N97*(1+VLOOKUP($A98,#REF!,14,0))),"")</f>
        <v/>
      </c>
      <c r="O98" s="141">
        <f>IF(VLOOKUP(O$1,Graphique!$B:$C,2,0),IF(ISERROR(O97*(1+VLOOKUP($A98,#REF!,15,0))),O97,O97*(1+VLOOKUP($A98,#REF!,15,0))),"")</f>
        <v/>
      </c>
      <c r="P98" s="141">
        <f>IF(VLOOKUP(P$1,Graphique!$B:$C,2,0),IF(ISERROR(P97*(1+VLOOKUP($A98,#REF!,16,0))),P97,P97*(1+VLOOKUP($A98,#REF!,16,0))),"")</f>
        <v/>
      </c>
      <c r="Q98" s="141">
        <f>IF(VLOOKUP(Q$1,Graphique!$B:$C,2,0),IF(ISERROR(Q97*(1+VLOOKUP($A98,#REF!,17,0))),Q97,Q97*(1+VLOOKUP($A98,#REF!,17,0))),"")</f>
        <v/>
      </c>
      <c r="R98" s="141">
        <f>IF(VLOOKUP(R$1,Graphique!$B:$C,2,0),IF(ISERROR(R97*(1+VLOOKUP($A98,#REF!,18,0))),R97,R97*(1+VLOOKUP($A98,#REF!,18,0))),"")</f>
        <v/>
      </c>
      <c r="S98" s="141">
        <f>IF(VLOOKUP(S$1,Graphique!$B:$C,2,0),IF(ISERROR(S97*(1+VLOOKUP($A98,#REF!,19,0))),S97,S97*(1+VLOOKUP($A98,#REF!,19,0))),"")</f>
        <v/>
      </c>
      <c r="T98" s="141">
        <f>IF(VLOOKUP(T$1,Graphique!$B:$C,2,0),IF(ISERROR(T97*(1+VLOOKUP($A98,#REF!,20,0))),T97,T97*(1+VLOOKUP($A98,#REF!,20,0))),"")</f>
        <v/>
      </c>
      <c r="U98" s="141">
        <f>IF(VLOOKUP(U$1,Graphique!$B:$C,2,0),IF(ISERROR(U97*(1+VLOOKUP($A98,#REF!,21,0))),U97,U97*(1+VLOOKUP($A98,#REF!,21,0))),"")</f>
        <v/>
      </c>
      <c r="V98" s="141">
        <f>IF(VLOOKUP(V$1,Graphique!$B:$C,2,0),IF(ISERROR(V97*(1+VLOOKUP($A98,#REF!,22,0))),V97,V97*(1+VLOOKUP($A98,#REF!,22,0))),"")</f>
        <v/>
      </c>
      <c r="W98" s="141">
        <f>IF(VLOOKUP(W$1,Graphique!$B:$C,2,0),IF(ISERROR(W97*(1+VLOOKUP($A98,#REF!,23,0))),W97,W97*(1+VLOOKUP($A98,#REF!,23,0))),"")</f>
        <v/>
      </c>
      <c r="X98" s="141">
        <f>IF(VLOOKUP(X$1,Graphique!$B:$C,2,0),IF(ISERROR(X97*(1+VLOOKUP($A98,#REF!,24,0))),X97,X97*(1+VLOOKUP($A98,#REF!,24,0))),"")</f>
        <v/>
      </c>
      <c r="Y98" s="141">
        <f>IF(VLOOKUP(Y$1,Graphique!$B:$C,2,0),IF(ISERROR(Y97*(1+VLOOKUP($A98,#REF!,25,0))),Y97,Y97*(1+VLOOKUP($A98,#REF!,25,0))),"")</f>
        <v/>
      </c>
      <c r="Z98" s="141">
        <f>IF(VLOOKUP(Z$1,Graphique!$B:$C,2,0),IF(ISERROR(Z97*(1+VLOOKUP($A98,#REF!,26,0))),Z97,Z97*(1+VLOOKUP($A98,#REF!,26,0))),"")</f>
        <v/>
      </c>
      <c r="AA98" s="141">
        <f>IF(VLOOKUP(AA$1,Graphique!$B:$C,2,0),IF(ISERROR(AA97*(1+VLOOKUP($A98,#REF!,27,0))),AA97,AA97*(1+VLOOKUP($A98,#REF!,27,0))),"")</f>
        <v/>
      </c>
      <c r="AB98" s="141">
        <f>IF(VLOOKUP(AB$1,Graphique!$B:$C,2,0),IF(ISERROR(AB97*(1+VLOOKUP($A98,#REF!,28,0))),AB97,AB97*(1+VLOOKUP($A98,#REF!,28,0))),"")</f>
        <v/>
      </c>
      <c r="AC98" s="141">
        <f>IF(VLOOKUP(AC$1,Graphique!$B:$C,2,0),IF(ISERROR(AC97*(1+VLOOKUP($A98,#REF!,29,0))),AC97,AC97*(1+VLOOKUP($A98,#REF!,29,0))),"")</f>
        <v/>
      </c>
      <c r="AD98" s="141">
        <f>IF(VLOOKUP(AD$1,Graphique!$B:$C,2,0),IF(ISERROR(AD97*(1+VLOOKUP($A98,#REF!,30,0))),AD97,AD97*(1+VLOOKUP($A98,#REF!,30,0))),"")</f>
        <v/>
      </c>
      <c r="AE98" s="141">
        <f>IF(VLOOKUP(AE$1,Graphique!$B:$C,2,0),IF(ISERROR(AE97*(1+VLOOKUP($A98,#REF!,31,0))),AE97,AE97*(1+VLOOKUP($A98,#REF!,31,0))),"")</f>
        <v/>
      </c>
      <c r="AF98" s="141">
        <f>IF(VLOOKUP(AF$1,Graphique!$B:$C,2,0),IF(ISERROR(AF97*(1+VLOOKUP($A98,#REF!,32,0))),AF97,AF97*(1+VLOOKUP($A98,#REF!,32,0))),"")</f>
        <v/>
      </c>
    </row>
    <row r="99" ht="13" customHeight="1" s="74">
      <c r="A99" s="135">
        <f>IF(DATE(YEAR(A98),MONTH(A98)+2,)&gt;PerformancesGlissantes!$C$2,PerformancesGlissantes!$C$2,DATE(YEAR(A98),MONTH(A98)+2,))</f>
        <v/>
      </c>
      <c r="B99" s="141">
        <f>IF(VLOOKUP(B$1,Graphique!$B:$C,2,0),IF(ISERROR(B98*(1+VLOOKUP($A99,#REF!,2,0))),B98,B98*(1+VLOOKUP($A99,#REF!,2,0))),"")</f>
        <v/>
      </c>
      <c r="C99" s="141">
        <f>IF(VLOOKUP(C$1,Graphique!$B:$C,2,0),IF(ISERROR(C98*(1+VLOOKUP($A99,#REF!,3,0))),C98,C98*(1+VLOOKUP($A99,#REF!,3,0))),"")</f>
        <v/>
      </c>
      <c r="D99" s="141">
        <f>IF(VLOOKUP(D$1,Graphique!$B:$C,2,0),IF(ISERROR(D98*(1+VLOOKUP($A99,#REF!,4,0))),D98,D98*(1+VLOOKUP($A99,#REF!,4,0))),"")</f>
        <v/>
      </c>
      <c r="E99" s="141">
        <f>IF(VLOOKUP(E$1,Graphique!$B:$C,2,0),IF(ISERROR(E98*(1+VLOOKUP($A99,#REF!,5,0))),E98,E98*(1+VLOOKUP($A99,#REF!,5,0))),"")</f>
        <v/>
      </c>
      <c r="F99" s="141">
        <f>IF(VLOOKUP(F$1,Graphique!$B:$C,2,0),IF(ISERROR(F98*(1+VLOOKUP($A99,#REF!,6,0))),F98,F98*(1+VLOOKUP($A99,#REF!,6,0))),"")</f>
        <v/>
      </c>
      <c r="G99" s="141">
        <f>IF(VLOOKUP(G$1,Graphique!$B:$C,2,0),IF(ISERROR(G98*(1+VLOOKUP($A99,#REF!,7,0))),G98,G98*(1+VLOOKUP($A99,#REF!,7,0))),"")</f>
        <v/>
      </c>
      <c r="H99" s="141">
        <f>IF(VLOOKUP(H$1,Graphique!$B:$C,2,0),IF(ISERROR(H98*(1+VLOOKUP($A99,#REF!,8,0))),H98,H98*(1+VLOOKUP($A99,#REF!,8,0))),"")</f>
        <v/>
      </c>
      <c r="I99" s="141">
        <f>IF(VLOOKUP(I$1,Graphique!$B:$C,2,0),IF(ISERROR(I98*(1+VLOOKUP($A99,#REF!,9,0))),I98,I98*(1+VLOOKUP($A99,#REF!,9,0))),"")</f>
        <v/>
      </c>
      <c r="J99" s="141">
        <f>IF(VLOOKUP(J$1,Graphique!$B:$C,2,0),IF(ISERROR(J98*(1+VLOOKUP($A99,#REF!,10,0))),J98,J98*(1+VLOOKUP($A99,#REF!,10,0))),"")</f>
        <v/>
      </c>
      <c r="K99" s="141">
        <f>IF(VLOOKUP(K$1,Graphique!$B:$C,2,0),IF(ISERROR(K98*(1+VLOOKUP($A99,#REF!,11,0))),K98,K98*(1+VLOOKUP($A99,#REF!,11,0))),"")</f>
        <v/>
      </c>
      <c r="L99" s="141">
        <f>IF(VLOOKUP(L$1,Graphique!$B:$C,2,0),IF(ISERROR(L98*(1+VLOOKUP($A99,#REF!,12,0))),L98,L98*(1+VLOOKUP($A99,#REF!,12,0))),"")</f>
        <v/>
      </c>
      <c r="M99" s="141">
        <f>IF(VLOOKUP(M$1,Graphique!$B:$C,2,0),IF(ISERROR(M98*(1+VLOOKUP($A99,#REF!,13,0))),M98,M98*(1+VLOOKUP($A99,#REF!,13,0))),"")</f>
        <v/>
      </c>
      <c r="N99" s="141">
        <f>IF(VLOOKUP(N$1,Graphique!$B:$C,2,0),IF(ISERROR(N98*(1+VLOOKUP($A99,#REF!,14,0))),N98,N98*(1+VLOOKUP($A99,#REF!,14,0))),"")</f>
        <v/>
      </c>
      <c r="O99" s="141">
        <f>IF(VLOOKUP(O$1,Graphique!$B:$C,2,0),IF(ISERROR(O98*(1+VLOOKUP($A99,#REF!,15,0))),O98,O98*(1+VLOOKUP($A99,#REF!,15,0))),"")</f>
        <v/>
      </c>
      <c r="P99" s="141">
        <f>IF(VLOOKUP(P$1,Graphique!$B:$C,2,0),IF(ISERROR(P98*(1+VLOOKUP($A99,#REF!,16,0))),P98,P98*(1+VLOOKUP($A99,#REF!,16,0))),"")</f>
        <v/>
      </c>
      <c r="Q99" s="141">
        <f>IF(VLOOKUP(Q$1,Graphique!$B:$C,2,0),IF(ISERROR(Q98*(1+VLOOKUP($A99,#REF!,17,0))),Q98,Q98*(1+VLOOKUP($A99,#REF!,17,0))),"")</f>
        <v/>
      </c>
      <c r="R99" s="141">
        <f>IF(VLOOKUP(R$1,Graphique!$B:$C,2,0),IF(ISERROR(R98*(1+VLOOKUP($A99,#REF!,18,0))),R98,R98*(1+VLOOKUP($A99,#REF!,18,0))),"")</f>
        <v/>
      </c>
      <c r="S99" s="141">
        <f>IF(VLOOKUP(S$1,Graphique!$B:$C,2,0),IF(ISERROR(S98*(1+VLOOKUP($A99,#REF!,19,0))),S98,S98*(1+VLOOKUP($A99,#REF!,19,0))),"")</f>
        <v/>
      </c>
      <c r="T99" s="141">
        <f>IF(VLOOKUP(T$1,Graphique!$B:$C,2,0),IF(ISERROR(T98*(1+VLOOKUP($A99,#REF!,20,0))),T98,T98*(1+VLOOKUP($A99,#REF!,20,0))),"")</f>
        <v/>
      </c>
      <c r="U99" s="141">
        <f>IF(VLOOKUP(U$1,Graphique!$B:$C,2,0),IF(ISERROR(U98*(1+VLOOKUP($A99,#REF!,21,0))),U98,U98*(1+VLOOKUP($A99,#REF!,21,0))),"")</f>
        <v/>
      </c>
      <c r="V99" s="141">
        <f>IF(VLOOKUP(V$1,Graphique!$B:$C,2,0),IF(ISERROR(V98*(1+VLOOKUP($A99,#REF!,22,0))),V98,V98*(1+VLOOKUP($A99,#REF!,22,0))),"")</f>
        <v/>
      </c>
      <c r="W99" s="141">
        <f>IF(VLOOKUP(W$1,Graphique!$B:$C,2,0),IF(ISERROR(W98*(1+VLOOKUP($A99,#REF!,23,0))),W98,W98*(1+VLOOKUP($A99,#REF!,23,0))),"")</f>
        <v/>
      </c>
      <c r="X99" s="141">
        <f>IF(VLOOKUP(X$1,Graphique!$B:$C,2,0),IF(ISERROR(X98*(1+VLOOKUP($A99,#REF!,24,0))),X98,X98*(1+VLOOKUP($A99,#REF!,24,0))),"")</f>
        <v/>
      </c>
      <c r="Y99" s="141">
        <f>IF(VLOOKUP(Y$1,Graphique!$B:$C,2,0),IF(ISERROR(Y98*(1+VLOOKUP($A99,#REF!,25,0))),Y98,Y98*(1+VLOOKUP($A99,#REF!,25,0))),"")</f>
        <v/>
      </c>
      <c r="Z99" s="141">
        <f>IF(VLOOKUP(Z$1,Graphique!$B:$C,2,0),IF(ISERROR(Z98*(1+VLOOKUP($A99,#REF!,26,0))),Z98,Z98*(1+VLOOKUP($A99,#REF!,26,0))),"")</f>
        <v/>
      </c>
      <c r="AA99" s="141">
        <f>IF(VLOOKUP(AA$1,Graphique!$B:$C,2,0),IF(ISERROR(AA98*(1+VLOOKUP($A99,#REF!,27,0))),AA98,AA98*(1+VLOOKUP($A99,#REF!,27,0))),"")</f>
        <v/>
      </c>
      <c r="AB99" s="141">
        <f>IF(VLOOKUP(AB$1,Graphique!$B:$C,2,0),IF(ISERROR(AB98*(1+VLOOKUP($A99,#REF!,28,0))),AB98,AB98*(1+VLOOKUP($A99,#REF!,28,0))),"")</f>
        <v/>
      </c>
      <c r="AC99" s="141">
        <f>IF(VLOOKUP(AC$1,Graphique!$B:$C,2,0),IF(ISERROR(AC98*(1+VLOOKUP($A99,#REF!,29,0))),AC98,AC98*(1+VLOOKUP($A99,#REF!,29,0))),"")</f>
        <v/>
      </c>
      <c r="AD99" s="141">
        <f>IF(VLOOKUP(AD$1,Graphique!$B:$C,2,0),IF(ISERROR(AD98*(1+VLOOKUP($A99,#REF!,30,0))),AD98,AD98*(1+VLOOKUP($A99,#REF!,30,0))),"")</f>
        <v/>
      </c>
      <c r="AE99" s="141">
        <f>IF(VLOOKUP(AE$1,Graphique!$B:$C,2,0),IF(ISERROR(AE98*(1+VLOOKUP($A99,#REF!,31,0))),AE98,AE98*(1+VLOOKUP($A99,#REF!,31,0))),"")</f>
        <v/>
      </c>
      <c r="AF99" s="141">
        <f>IF(VLOOKUP(AF$1,Graphique!$B:$C,2,0),IF(ISERROR(AF98*(1+VLOOKUP($A99,#REF!,32,0))),AF98,AF98*(1+VLOOKUP($A99,#REF!,32,0))),"")</f>
        <v/>
      </c>
    </row>
    <row r="100" ht="13" customHeight="1" s="74">
      <c r="A100" s="135">
        <f>IF(DATE(YEAR(A99),MONTH(A99)+2,)&gt;PerformancesGlissantes!$C$2,PerformancesGlissantes!$C$2,DATE(YEAR(A99),MONTH(A99)+2,))</f>
        <v/>
      </c>
      <c r="B100" s="141">
        <f>IF(VLOOKUP(B$1,Graphique!$B:$C,2,0),IF(ISERROR(B99*(1+VLOOKUP($A100,#REF!,2,0))),B99,B99*(1+VLOOKUP($A100,#REF!,2,0))),"")</f>
        <v/>
      </c>
      <c r="C100" s="141">
        <f>IF(VLOOKUP(C$1,Graphique!$B:$C,2,0),IF(ISERROR(C99*(1+VLOOKUP($A100,#REF!,3,0))),C99,C99*(1+VLOOKUP($A100,#REF!,3,0))),"")</f>
        <v/>
      </c>
      <c r="D100" s="141">
        <f>IF(VLOOKUP(D$1,Graphique!$B:$C,2,0),IF(ISERROR(D99*(1+VLOOKUP($A100,#REF!,4,0))),D99,D99*(1+VLOOKUP($A100,#REF!,4,0))),"")</f>
        <v/>
      </c>
      <c r="E100" s="141">
        <f>IF(VLOOKUP(E$1,Graphique!$B:$C,2,0),IF(ISERROR(E99*(1+VLOOKUP($A100,#REF!,5,0))),E99,E99*(1+VLOOKUP($A100,#REF!,5,0))),"")</f>
        <v/>
      </c>
      <c r="F100" s="141">
        <f>IF(VLOOKUP(F$1,Graphique!$B:$C,2,0),IF(ISERROR(F99*(1+VLOOKUP($A100,#REF!,6,0))),F99,F99*(1+VLOOKUP($A100,#REF!,6,0))),"")</f>
        <v/>
      </c>
      <c r="G100" s="141">
        <f>IF(VLOOKUP(G$1,Graphique!$B:$C,2,0),IF(ISERROR(G99*(1+VLOOKUP($A100,#REF!,7,0))),G99,G99*(1+VLOOKUP($A100,#REF!,7,0))),"")</f>
        <v/>
      </c>
      <c r="H100" s="141">
        <f>IF(VLOOKUP(H$1,Graphique!$B:$C,2,0),IF(ISERROR(H99*(1+VLOOKUP($A100,#REF!,8,0))),H99,H99*(1+VLOOKUP($A100,#REF!,8,0))),"")</f>
        <v/>
      </c>
      <c r="I100" s="141">
        <f>IF(VLOOKUP(I$1,Graphique!$B:$C,2,0),IF(ISERROR(I99*(1+VLOOKUP($A100,#REF!,9,0))),I99,I99*(1+VLOOKUP($A100,#REF!,9,0))),"")</f>
        <v/>
      </c>
      <c r="J100" s="141">
        <f>IF(VLOOKUP(J$1,Graphique!$B:$C,2,0),IF(ISERROR(J99*(1+VLOOKUP($A100,#REF!,10,0))),J99,J99*(1+VLOOKUP($A100,#REF!,10,0))),"")</f>
        <v/>
      </c>
      <c r="K100" s="141">
        <f>IF(VLOOKUP(K$1,Graphique!$B:$C,2,0),IF(ISERROR(K99*(1+VLOOKUP($A100,#REF!,11,0))),K99,K99*(1+VLOOKUP($A100,#REF!,11,0))),"")</f>
        <v/>
      </c>
      <c r="L100" s="141">
        <f>IF(VLOOKUP(L$1,Graphique!$B:$C,2,0),IF(ISERROR(L99*(1+VLOOKUP($A100,#REF!,12,0))),L99,L99*(1+VLOOKUP($A100,#REF!,12,0))),"")</f>
        <v/>
      </c>
      <c r="M100" s="141">
        <f>IF(VLOOKUP(M$1,Graphique!$B:$C,2,0),IF(ISERROR(M99*(1+VLOOKUP($A100,#REF!,13,0))),M99,M99*(1+VLOOKUP($A100,#REF!,13,0))),"")</f>
        <v/>
      </c>
      <c r="N100" s="141">
        <f>IF(VLOOKUP(N$1,Graphique!$B:$C,2,0),IF(ISERROR(N99*(1+VLOOKUP($A100,#REF!,14,0))),N99,N99*(1+VLOOKUP($A100,#REF!,14,0))),"")</f>
        <v/>
      </c>
      <c r="O100" s="141">
        <f>IF(VLOOKUP(O$1,Graphique!$B:$C,2,0),IF(ISERROR(O99*(1+VLOOKUP($A100,#REF!,15,0))),O99,O99*(1+VLOOKUP($A100,#REF!,15,0))),"")</f>
        <v/>
      </c>
      <c r="P100" s="141">
        <f>IF(VLOOKUP(P$1,Graphique!$B:$C,2,0),IF(ISERROR(P99*(1+VLOOKUP($A100,#REF!,16,0))),P99,P99*(1+VLOOKUP($A100,#REF!,16,0))),"")</f>
        <v/>
      </c>
      <c r="Q100" s="141">
        <f>IF(VLOOKUP(Q$1,Graphique!$B:$C,2,0),IF(ISERROR(Q99*(1+VLOOKUP($A100,#REF!,17,0))),Q99,Q99*(1+VLOOKUP($A100,#REF!,17,0))),"")</f>
        <v/>
      </c>
      <c r="R100" s="141">
        <f>IF(VLOOKUP(R$1,Graphique!$B:$C,2,0),IF(ISERROR(R99*(1+VLOOKUP($A100,#REF!,18,0))),R99,R99*(1+VLOOKUP($A100,#REF!,18,0))),"")</f>
        <v/>
      </c>
      <c r="S100" s="141">
        <f>IF(VLOOKUP(S$1,Graphique!$B:$C,2,0),IF(ISERROR(S99*(1+VLOOKUP($A100,#REF!,19,0))),S99,S99*(1+VLOOKUP($A100,#REF!,19,0))),"")</f>
        <v/>
      </c>
      <c r="T100" s="141">
        <f>IF(VLOOKUP(T$1,Graphique!$B:$C,2,0),IF(ISERROR(T99*(1+VLOOKUP($A100,#REF!,20,0))),T99,T99*(1+VLOOKUP($A100,#REF!,20,0))),"")</f>
        <v/>
      </c>
      <c r="U100" s="141">
        <f>IF(VLOOKUP(U$1,Graphique!$B:$C,2,0),IF(ISERROR(U99*(1+VLOOKUP($A100,#REF!,21,0))),U99,U99*(1+VLOOKUP($A100,#REF!,21,0))),"")</f>
        <v/>
      </c>
      <c r="V100" s="141">
        <f>IF(VLOOKUP(V$1,Graphique!$B:$C,2,0),IF(ISERROR(V99*(1+VLOOKUP($A100,#REF!,22,0))),V99,V99*(1+VLOOKUP($A100,#REF!,22,0))),"")</f>
        <v/>
      </c>
      <c r="W100" s="141">
        <f>IF(VLOOKUP(W$1,Graphique!$B:$C,2,0),IF(ISERROR(W99*(1+VLOOKUP($A100,#REF!,23,0))),W99,W99*(1+VLOOKUP($A100,#REF!,23,0))),"")</f>
        <v/>
      </c>
      <c r="X100" s="141">
        <f>IF(VLOOKUP(X$1,Graphique!$B:$C,2,0),IF(ISERROR(X99*(1+VLOOKUP($A100,#REF!,24,0))),X99,X99*(1+VLOOKUP($A100,#REF!,24,0))),"")</f>
        <v/>
      </c>
      <c r="Y100" s="141">
        <f>IF(VLOOKUP(Y$1,Graphique!$B:$C,2,0),IF(ISERROR(Y99*(1+VLOOKUP($A100,#REF!,25,0))),Y99,Y99*(1+VLOOKUP($A100,#REF!,25,0))),"")</f>
        <v/>
      </c>
      <c r="Z100" s="141">
        <f>IF(VLOOKUP(Z$1,Graphique!$B:$C,2,0),IF(ISERROR(Z99*(1+VLOOKUP($A100,#REF!,26,0))),Z99,Z99*(1+VLOOKUP($A100,#REF!,26,0))),"")</f>
        <v/>
      </c>
      <c r="AA100" s="141">
        <f>IF(VLOOKUP(AA$1,Graphique!$B:$C,2,0),IF(ISERROR(AA99*(1+VLOOKUP($A100,#REF!,27,0))),AA99,AA99*(1+VLOOKUP($A100,#REF!,27,0))),"")</f>
        <v/>
      </c>
      <c r="AB100" s="141">
        <f>IF(VLOOKUP(AB$1,Graphique!$B:$C,2,0),IF(ISERROR(AB99*(1+VLOOKUP($A100,#REF!,28,0))),AB99,AB99*(1+VLOOKUP($A100,#REF!,28,0))),"")</f>
        <v/>
      </c>
      <c r="AC100" s="141">
        <f>IF(VLOOKUP(AC$1,Graphique!$B:$C,2,0),IF(ISERROR(AC99*(1+VLOOKUP($A100,#REF!,29,0))),AC99,AC99*(1+VLOOKUP($A100,#REF!,29,0))),"")</f>
        <v/>
      </c>
      <c r="AD100" s="141">
        <f>IF(VLOOKUP(AD$1,Graphique!$B:$C,2,0),IF(ISERROR(AD99*(1+VLOOKUP($A100,#REF!,30,0))),AD99,AD99*(1+VLOOKUP($A100,#REF!,30,0))),"")</f>
        <v/>
      </c>
      <c r="AE100" s="141">
        <f>IF(VLOOKUP(AE$1,Graphique!$B:$C,2,0),IF(ISERROR(AE99*(1+VLOOKUP($A100,#REF!,31,0))),AE99,AE99*(1+VLOOKUP($A100,#REF!,31,0))),"")</f>
        <v/>
      </c>
      <c r="AF100" s="141">
        <f>IF(VLOOKUP(AF$1,Graphique!$B:$C,2,0),IF(ISERROR(AF99*(1+VLOOKUP($A100,#REF!,32,0))),AF99,AF99*(1+VLOOKUP($A100,#REF!,32,0))),"")</f>
        <v/>
      </c>
    </row>
    <row r="101" ht="13" customHeight="1" s="74">
      <c r="A101" s="135">
        <f>IF(DATE(YEAR(A100),MONTH(A100)+2,)&gt;PerformancesGlissantes!$C$2,PerformancesGlissantes!$C$2,DATE(YEAR(A100),MONTH(A100)+2,))</f>
        <v/>
      </c>
      <c r="B101" s="141">
        <f>IF(VLOOKUP(B$1,Graphique!$B:$C,2,0),IF(ISERROR(B100*(1+VLOOKUP($A101,#REF!,2,0))),B100,B100*(1+VLOOKUP($A101,#REF!,2,0))),"")</f>
        <v/>
      </c>
      <c r="C101" s="141">
        <f>IF(VLOOKUP(C$1,Graphique!$B:$C,2,0),IF(ISERROR(C100*(1+VLOOKUP($A101,#REF!,3,0))),C100,C100*(1+VLOOKUP($A101,#REF!,3,0))),"")</f>
        <v/>
      </c>
      <c r="D101" s="141">
        <f>IF(VLOOKUP(D$1,Graphique!$B:$C,2,0),IF(ISERROR(D100*(1+VLOOKUP($A101,#REF!,4,0))),D100,D100*(1+VLOOKUP($A101,#REF!,4,0))),"")</f>
        <v/>
      </c>
      <c r="E101" s="141">
        <f>IF(VLOOKUP(E$1,Graphique!$B:$C,2,0),IF(ISERROR(E100*(1+VLOOKUP($A101,#REF!,5,0))),E100,E100*(1+VLOOKUP($A101,#REF!,5,0))),"")</f>
        <v/>
      </c>
      <c r="F101" s="141">
        <f>IF(VLOOKUP(F$1,Graphique!$B:$C,2,0),IF(ISERROR(F100*(1+VLOOKUP($A101,#REF!,6,0))),F100,F100*(1+VLOOKUP($A101,#REF!,6,0))),"")</f>
        <v/>
      </c>
      <c r="G101" s="141">
        <f>IF(VLOOKUP(G$1,Graphique!$B:$C,2,0),IF(ISERROR(G100*(1+VLOOKUP($A101,#REF!,7,0))),G100,G100*(1+VLOOKUP($A101,#REF!,7,0))),"")</f>
        <v/>
      </c>
      <c r="H101" s="141">
        <f>IF(VLOOKUP(H$1,Graphique!$B:$C,2,0),IF(ISERROR(H100*(1+VLOOKUP($A101,#REF!,8,0))),H100,H100*(1+VLOOKUP($A101,#REF!,8,0))),"")</f>
        <v/>
      </c>
      <c r="I101" s="141">
        <f>IF(VLOOKUP(I$1,Graphique!$B:$C,2,0),IF(ISERROR(I100*(1+VLOOKUP($A101,#REF!,9,0))),I100,I100*(1+VLOOKUP($A101,#REF!,9,0))),"")</f>
        <v/>
      </c>
      <c r="J101" s="141">
        <f>IF(VLOOKUP(J$1,Graphique!$B:$C,2,0),IF(ISERROR(J100*(1+VLOOKUP($A101,#REF!,10,0))),J100,J100*(1+VLOOKUP($A101,#REF!,10,0))),"")</f>
        <v/>
      </c>
      <c r="K101" s="141">
        <f>IF(VLOOKUP(K$1,Graphique!$B:$C,2,0),IF(ISERROR(K100*(1+VLOOKUP($A101,#REF!,11,0))),K100,K100*(1+VLOOKUP($A101,#REF!,11,0))),"")</f>
        <v/>
      </c>
      <c r="L101" s="141">
        <f>IF(VLOOKUP(L$1,Graphique!$B:$C,2,0),IF(ISERROR(L100*(1+VLOOKUP($A101,#REF!,12,0))),L100,L100*(1+VLOOKUP($A101,#REF!,12,0))),"")</f>
        <v/>
      </c>
      <c r="M101" s="141">
        <f>IF(VLOOKUP(M$1,Graphique!$B:$C,2,0),IF(ISERROR(M100*(1+VLOOKUP($A101,#REF!,13,0))),M100,M100*(1+VLOOKUP($A101,#REF!,13,0))),"")</f>
        <v/>
      </c>
      <c r="N101" s="141">
        <f>IF(VLOOKUP(N$1,Graphique!$B:$C,2,0),IF(ISERROR(N100*(1+VLOOKUP($A101,#REF!,14,0))),N100,N100*(1+VLOOKUP($A101,#REF!,14,0))),"")</f>
        <v/>
      </c>
      <c r="O101" s="141">
        <f>IF(VLOOKUP(O$1,Graphique!$B:$C,2,0),IF(ISERROR(O100*(1+VLOOKUP($A101,#REF!,15,0))),O100,O100*(1+VLOOKUP($A101,#REF!,15,0))),"")</f>
        <v/>
      </c>
      <c r="P101" s="141">
        <f>IF(VLOOKUP(P$1,Graphique!$B:$C,2,0),IF(ISERROR(P100*(1+VLOOKUP($A101,#REF!,16,0))),P100,P100*(1+VLOOKUP($A101,#REF!,16,0))),"")</f>
        <v/>
      </c>
      <c r="Q101" s="141">
        <f>IF(VLOOKUP(Q$1,Graphique!$B:$C,2,0),IF(ISERROR(Q100*(1+VLOOKUP($A101,#REF!,17,0))),Q100,Q100*(1+VLOOKUP($A101,#REF!,17,0))),"")</f>
        <v/>
      </c>
      <c r="R101" s="141">
        <f>IF(VLOOKUP(R$1,Graphique!$B:$C,2,0),IF(ISERROR(R100*(1+VLOOKUP($A101,#REF!,18,0))),R100,R100*(1+VLOOKUP($A101,#REF!,18,0))),"")</f>
        <v/>
      </c>
      <c r="S101" s="141">
        <f>IF(VLOOKUP(S$1,Graphique!$B:$C,2,0),IF(ISERROR(S100*(1+VLOOKUP($A101,#REF!,19,0))),S100,S100*(1+VLOOKUP($A101,#REF!,19,0))),"")</f>
        <v/>
      </c>
      <c r="T101" s="141">
        <f>IF(VLOOKUP(T$1,Graphique!$B:$C,2,0),IF(ISERROR(T100*(1+VLOOKUP($A101,#REF!,20,0))),T100,T100*(1+VLOOKUP($A101,#REF!,20,0))),"")</f>
        <v/>
      </c>
      <c r="U101" s="141">
        <f>IF(VLOOKUP(U$1,Graphique!$B:$C,2,0),IF(ISERROR(U100*(1+VLOOKUP($A101,#REF!,21,0))),U100,U100*(1+VLOOKUP($A101,#REF!,21,0))),"")</f>
        <v/>
      </c>
      <c r="V101" s="141">
        <f>IF(VLOOKUP(V$1,Graphique!$B:$C,2,0),IF(ISERROR(V100*(1+VLOOKUP($A101,#REF!,22,0))),V100,V100*(1+VLOOKUP($A101,#REF!,22,0))),"")</f>
        <v/>
      </c>
      <c r="W101" s="141">
        <f>IF(VLOOKUP(W$1,Graphique!$B:$C,2,0),IF(ISERROR(W100*(1+VLOOKUP($A101,#REF!,23,0))),W100,W100*(1+VLOOKUP($A101,#REF!,23,0))),"")</f>
        <v/>
      </c>
      <c r="X101" s="141">
        <f>IF(VLOOKUP(X$1,Graphique!$B:$C,2,0),IF(ISERROR(X100*(1+VLOOKUP($A101,#REF!,24,0))),X100,X100*(1+VLOOKUP($A101,#REF!,24,0))),"")</f>
        <v/>
      </c>
      <c r="Y101" s="141">
        <f>IF(VLOOKUP(Y$1,Graphique!$B:$C,2,0),IF(ISERROR(Y100*(1+VLOOKUP($A101,#REF!,25,0))),Y100,Y100*(1+VLOOKUP($A101,#REF!,25,0))),"")</f>
        <v/>
      </c>
      <c r="Z101" s="141">
        <f>IF(VLOOKUP(Z$1,Graphique!$B:$C,2,0),IF(ISERROR(Z100*(1+VLOOKUP($A101,#REF!,26,0))),Z100,Z100*(1+VLOOKUP($A101,#REF!,26,0))),"")</f>
        <v/>
      </c>
      <c r="AA101" s="141">
        <f>IF(VLOOKUP(AA$1,Graphique!$B:$C,2,0),IF(ISERROR(AA100*(1+VLOOKUP($A101,#REF!,27,0))),AA100,AA100*(1+VLOOKUP($A101,#REF!,27,0))),"")</f>
        <v/>
      </c>
      <c r="AB101" s="141">
        <f>IF(VLOOKUP(AB$1,Graphique!$B:$C,2,0),IF(ISERROR(AB100*(1+VLOOKUP($A101,#REF!,28,0))),AB100,AB100*(1+VLOOKUP($A101,#REF!,28,0))),"")</f>
        <v/>
      </c>
      <c r="AC101" s="141">
        <f>IF(VLOOKUP(AC$1,Graphique!$B:$C,2,0),IF(ISERROR(AC100*(1+VLOOKUP($A101,#REF!,29,0))),AC100,AC100*(1+VLOOKUP($A101,#REF!,29,0))),"")</f>
        <v/>
      </c>
      <c r="AD101" s="141">
        <f>IF(VLOOKUP(AD$1,Graphique!$B:$C,2,0),IF(ISERROR(AD100*(1+VLOOKUP($A101,#REF!,30,0))),AD100,AD100*(1+VLOOKUP($A101,#REF!,30,0))),"")</f>
        <v/>
      </c>
      <c r="AE101" s="141">
        <f>IF(VLOOKUP(AE$1,Graphique!$B:$C,2,0),IF(ISERROR(AE100*(1+VLOOKUP($A101,#REF!,31,0))),AE100,AE100*(1+VLOOKUP($A101,#REF!,31,0))),"")</f>
        <v/>
      </c>
      <c r="AF101" s="141">
        <f>IF(VLOOKUP(AF$1,Graphique!$B:$C,2,0),IF(ISERROR(AF100*(1+VLOOKUP($A101,#REF!,32,0))),AF100,AF100*(1+VLOOKUP($A101,#REF!,32,0))),"")</f>
        <v/>
      </c>
    </row>
    <row r="102" ht="13" customHeight="1" s="74">
      <c r="A102" s="135">
        <f>IF(DATE(YEAR(A101),MONTH(A101)+2,)&gt;PerformancesGlissantes!$C$2,PerformancesGlissantes!$C$2,DATE(YEAR(A101),MONTH(A101)+2,))</f>
        <v/>
      </c>
      <c r="B102" s="141">
        <f>IF(VLOOKUP(B$1,Graphique!$B:$C,2,0),IF(ISERROR(B101*(1+VLOOKUP($A102,#REF!,2,0))),B101,B101*(1+VLOOKUP($A102,#REF!,2,0))),"")</f>
        <v/>
      </c>
      <c r="C102" s="141">
        <f>IF(VLOOKUP(C$1,Graphique!$B:$C,2,0),IF(ISERROR(C101*(1+VLOOKUP($A102,#REF!,3,0))),C101,C101*(1+VLOOKUP($A102,#REF!,3,0))),"")</f>
        <v/>
      </c>
      <c r="D102" s="141">
        <f>IF(VLOOKUP(D$1,Graphique!$B:$C,2,0),IF(ISERROR(D101*(1+VLOOKUP($A102,#REF!,4,0))),D101,D101*(1+VLOOKUP($A102,#REF!,4,0))),"")</f>
        <v/>
      </c>
      <c r="E102" s="141">
        <f>IF(VLOOKUP(E$1,Graphique!$B:$C,2,0),IF(ISERROR(E101*(1+VLOOKUP($A102,#REF!,5,0))),E101,E101*(1+VLOOKUP($A102,#REF!,5,0))),"")</f>
        <v/>
      </c>
      <c r="F102" s="141">
        <f>IF(VLOOKUP(F$1,Graphique!$B:$C,2,0),IF(ISERROR(F101*(1+VLOOKUP($A102,#REF!,6,0))),F101,F101*(1+VLOOKUP($A102,#REF!,6,0))),"")</f>
        <v/>
      </c>
      <c r="G102" s="141">
        <f>IF(VLOOKUP(G$1,Graphique!$B:$C,2,0),IF(ISERROR(G101*(1+VLOOKUP($A102,#REF!,7,0))),G101,G101*(1+VLOOKUP($A102,#REF!,7,0))),"")</f>
        <v/>
      </c>
      <c r="H102" s="141">
        <f>IF(VLOOKUP(H$1,Graphique!$B:$C,2,0),IF(ISERROR(H101*(1+VLOOKUP($A102,#REF!,8,0))),H101,H101*(1+VLOOKUP($A102,#REF!,8,0))),"")</f>
        <v/>
      </c>
      <c r="I102" s="141">
        <f>IF(VLOOKUP(I$1,Graphique!$B:$C,2,0),IF(ISERROR(I101*(1+VLOOKUP($A102,#REF!,9,0))),I101,I101*(1+VLOOKUP($A102,#REF!,9,0))),"")</f>
        <v/>
      </c>
      <c r="J102" s="141">
        <f>IF(VLOOKUP(J$1,Graphique!$B:$C,2,0),IF(ISERROR(J101*(1+VLOOKUP($A102,#REF!,10,0))),J101,J101*(1+VLOOKUP($A102,#REF!,10,0))),"")</f>
        <v/>
      </c>
      <c r="K102" s="141">
        <f>IF(VLOOKUP(K$1,Graphique!$B:$C,2,0),IF(ISERROR(K101*(1+VLOOKUP($A102,#REF!,11,0))),K101,K101*(1+VLOOKUP($A102,#REF!,11,0))),"")</f>
        <v/>
      </c>
      <c r="L102" s="141">
        <f>IF(VLOOKUP(L$1,Graphique!$B:$C,2,0),IF(ISERROR(L101*(1+VLOOKUP($A102,#REF!,12,0))),L101,L101*(1+VLOOKUP($A102,#REF!,12,0))),"")</f>
        <v/>
      </c>
      <c r="M102" s="141">
        <f>IF(VLOOKUP(M$1,Graphique!$B:$C,2,0),IF(ISERROR(M101*(1+VLOOKUP($A102,#REF!,13,0))),M101,M101*(1+VLOOKUP($A102,#REF!,13,0))),"")</f>
        <v/>
      </c>
      <c r="N102" s="141">
        <f>IF(VLOOKUP(N$1,Graphique!$B:$C,2,0),IF(ISERROR(N101*(1+VLOOKUP($A102,#REF!,14,0))),N101,N101*(1+VLOOKUP($A102,#REF!,14,0))),"")</f>
        <v/>
      </c>
      <c r="O102" s="141">
        <f>IF(VLOOKUP(O$1,Graphique!$B:$C,2,0),IF(ISERROR(O101*(1+VLOOKUP($A102,#REF!,15,0))),O101,O101*(1+VLOOKUP($A102,#REF!,15,0))),"")</f>
        <v/>
      </c>
      <c r="P102" s="141">
        <f>IF(VLOOKUP(P$1,Graphique!$B:$C,2,0),IF(ISERROR(P101*(1+VLOOKUP($A102,#REF!,16,0))),P101,P101*(1+VLOOKUP($A102,#REF!,16,0))),"")</f>
        <v/>
      </c>
      <c r="Q102" s="141">
        <f>IF(VLOOKUP(Q$1,Graphique!$B:$C,2,0),IF(ISERROR(Q101*(1+VLOOKUP($A102,#REF!,17,0))),Q101,Q101*(1+VLOOKUP($A102,#REF!,17,0))),"")</f>
        <v/>
      </c>
      <c r="R102" s="141">
        <f>IF(VLOOKUP(R$1,Graphique!$B:$C,2,0),IF(ISERROR(R101*(1+VLOOKUP($A102,#REF!,18,0))),R101,R101*(1+VLOOKUP($A102,#REF!,18,0))),"")</f>
        <v/>
      </c>
      <c r="S102" s="141">
        <f>IF(VLOOKUP(S$1,Graphique!$B:$C,2,0),IF(ISERROR(S101*(1+VLOOKUP($A102,#REF!,19,0))),S101,S101*(1+VLOOKUP($A102,#REF!,19,0))),"")</f>
        <v/>
      </c>
      <c r="T102" s="141">
        <f>IF(VLOOKUP(T$1,Graphique!$B:$C,2,0),IF(ISERROR(T101*(1+VLOOKUP($A102,#REF!,20,0))),T101,T101*(1+VLOOKUP($A102,#REF!,20,0))),"")</f>
        <v/>
      </c>
      <c r="U102" s="141">
        <f>IF(VLOOKUP(U$1,Graphique!$B:$C,2,0),IF(ISERROR(U101*(1+VLOOKUP($A102,#REF!,21,0))),U101,U101*(1+VLOOKUP($A102,#REF!,21,0))),"")</f>
        <v/>
      </c>
      <c r="V102" s="141">
        <f>IF(VLOOKUP(V$1,Graphique!$B:$C,2,0),IF(ISERROR(V101*(1+VLOOKUP($A102,#REF!,22,0))),V101,V101*(1+VLOOKUP($A102,#REF!,22,0))),"")</f>
        <v/>
      </c>
      <c r="W102" s="141">
        <f>IF(VLOOKUP(W$1,Graphique!$B:$C,2,0),IF(ISERROR(W101*(1+VLOOKUP($A102,#REF!,23,0))),W101,W101*(1+VLOOKUP($A102,#REF!,23,0))),"")</f>
        <v/>
      </c>
      <c r="X102" s="141">
        <f>IF(VLOOKUP(X$1,Graphique!$B:$C,2,0),IF(ISERROR(X101*(1+VLOOKUP($A102,#REF!,24,0))),X101,X101*(1+VLOOKUP($A102,#REF!,24,0))),"")</f>
        <v/>
      </c>
      <c r="Y102" s="141">
        <f>IF(VLOOKUP(Y$1,Graphique!$B:$C,2,0),IF(ISERROR(Y101*(1+VLOOKUP($A102,#REF!,25,0))),Y101,Y101*(1+VLOOKUP($A102,#REF!,25,0))),"")</f>
        <v/>
      </c>
      <c r="Z102" s="141">
        <f>IF(VLOOKUP(Z$1,Graphique!$B:$C,2,0),IF(ISERROR(Z101*(1+VLOOKUP($A102,#REF!,26,0))),Z101,Z101*(1+VLOOKUP($A102,#REF!,26,0))),"")</f>
        <v/>
      </c>
      <c r="AA102" s="141">
        <f>IF(VLOOKUP(AA$1,Graphique!$B:$C,2,0),IF(ISERROR(AA101*(1+VLOOKUP($A102,#REF!,27,0))),AA101,AA101*(1+VLOOKUP($A102,#REF!,27,0))),"")</f>
        <v/>
      </c>
      <c r="AB102" s="141">
        <f>IF(VLOOKUP(AB$1,Graphique!$B:$C,2,0),IF(ISERROR(AB101*(1+VLOOKUP($A102,#REF!,28,0))),AB101,AB101*(1+VLOOKUP($A102,#REF!,28,0))),"")</f>
        <v/>
      </c>
      <c r="AC102" s="141">
        <f>IF(VLOOKUP(AC$1,Graphique!$B:$C,2,0),IF(ISERROR(AC101*(1+VLOOKUP($A102,#REF!,29,0))),AC101,AC101*(1+VLOOKUP($A102,#REF!,29,0))),"")</f>
        <v/>
      </c>
      <c r="AD102" s="141">
        <f>IF(VLOOKUP(AD$1,Graphique!$B:$C,2,0),IF(ISERROR(AD101*(1+VLOOKUP($A102,#REF!,30,0))),AD101,AD101*(1+VLOOKUP($A102,#REF!,30,0))),"")</f>
        <v/>
      </c>
      <c r="AE102" s="141">
        <f>IF(VLOOKUP(AE$1,Graphique!$B:$C,2,0),IF(ISERROR(AE101*(1+VLOOKUP($A102,#REF!,31,0))),AE101,AE101*(1+VLOOKUP($A102,#REF!,31,0))),"")</f>
        <v/>
      </c>
      <c r="AF102" s="141">
        <f>IF(VLOOKUP(AF$1,Graphique!$B:$C,2,0),IF(ISERROR(AF101*(1+VLOOKUP($A102,#REF!,32,0))),AF101,AF101*(1+VLOOKUP($A102,#REF!,32,0))),"")</f>
        <v/>
      </c>
    </row>
    <row r="103" ht="13" customHeight="1" s="74">
      <c r="A103" s="135">
        <f>IF(DATE(YEAR(A102),MONTH(A102)+2,)&gt;PerformancesGlissantes!$C$2,PerformancesGlissantes!$C$2,DATE(YEAR(A102),MONTH(A102)+2,))</f>
        <v/>
      </c>
      <c r="B103" s="141">
        <f>IF(VLOOKUP(B$1,Graphique!$B:$C,2,0),IF(ISERROR(B102*(1+VLOOKUP($A103,#REF!,2,0))),B102,B102*(1+VLOOKUP($A103,#REF!,2,0))),"")</f>
        <v/>
      </c>
      <c r="C103" s="141">
        <f>IF(VLOOKUP(C$1,Graphique!$B:$C,2,0),IF(ISERROR(C102*(1+VLOOKUP($A103,#REF!,3,0))),C102,C102*(1+VLOOKUP($A103,#REF!,3,0))),"")</f>
        <v/>
      </c>
      <c r="D103" s="141">
        <f>IF(VLOOKUP(D$1,Graphique!$B:$C,2,0),IF(ISERROR(D102*(1+VLOOKUP($A103,#REF!,4,0))),D102,D102*(1+VLOOKUP($A103,#REF!,4,0))),"")</f>
        <v/>
      </c>
      <c r="E103" s="141">
        <f>IF(VLOOKUP(E$1,Graphique!$B:$C,2,0),IF(ISERROR(E102*(1+VLOOKUP($A103,#REF!,5,0))),E102,E102*(1+VLOOKUP($A103,#REF!,5,0))),"")</f>
        <v/>
      </c>
      <c r="F103" s="141">
        <f>IF(VLOOKUP(F$1,Graphique!$B:$C,2,0),IF(ISERROR(F102*(1+VLOOKUP($A103,#REF!,6,0))),F102,F102*(1+VLOOKUP($A103,#REF!,6,0))),"")</f>
        <v/>
      </c>
      <c r="G103" s="141">
        <f>IF(VLOOKUP(G$1,Graphique!$B:$C,2,0),IF(ISERROR(G102*(1+VLOOKUP($A103,#REF!,7,0))),G102,G102*(1+VLOOKUP($A103,#REF!,7,0))),"")</f>
        <v/>
      </c>
      <c r="H103" s="141">
        <f>IF(VLOOKUP(H$1,Graphique!$B:$C,2,0),IF(ISERROR(H102*(1+VLOOKUP($A103,#REF!,8,0))),H102,H102*(1+VLOOKUP($A103,#REF!,8,0))),"")</f>
        <v/>
      </c>
      <c r="I103" s="141">
        <f>IF(VLOOKUP(I$1,Graphique!$B:$C,2,0),IF(ISERROR(I102*(1+VLOOKUP($A103,#REF!,9,0))),I102,I102*(1+VLOOKUP($A103,#REF!,9,0))),"")</f>
        <v/>
      </c>
      <c r="J103" s="141">
        <f>IF(VLOOKUP(J$1,Graphique!$B:$C,2,0),IF(ISERROR(J102*(1+VLOOKUP($A103,#REF!,10,0))),J102,J102*(1+VLOOKUP($A103,#REF!,10,0))),"")</f>
        <v/>
      </c>
      <c r="K103" s="141">
        <f>IF(VLOOKUP(K$1,Graphique!$B:$C,2,0),IF(ISERROR(K102*(1+VLOOKUP($A103,#REF!,11,0))),K102,K102*(1+VLOOKUP($A103,#REF!,11,0))),"")</f>
        <v/>
      </c>
      <c r="L103" s="141">
        <f>IF(VLOOKUP(L$1,Graphique!$B:$C,2,0),IF(ISERROR(L102*(1+VLOOKUP($A103,#REF!,12,0))),L102,L102*(1+VLOOKUP($A103,#REF!,12,0))),"")</f>
        <v/>
      </c>
      <c r="M103" s="141">
        <f>IF(VLOOKUP(M$1,Graphique!$B:$C,2,0),IF(ISERROR(M102*(1+VLOOKUP($A103,#REF!,13,0))),M102,M102*(1+VLOOKUP($A103,#REF!,13,0))),"")</f>
        <v/>
      </c>
      <c r="N103" s="141">
        <f>IF(VLOOKUP(N$1,Graphique!$B:$C,2,0),IF(ISERROR(N102*(1+VLOOKUP($A103,#REF!,14,0))),N102,N102*(1+VLOOKUP($A103,#REF!,14,0))),"")</f>
        <v/>
      </c>
      <c r="O103" s="141">
        <f>IF(VLOOKUP(O$1,Graphique!$B:$C,2,0),IF(ISERROR(O102*(1+VLOOKUP($A103,#REF!,15,0))),O102,O102*(1+VLOOKUP($A103,#REF!,15,0))),"")</f>
        <v/>
      </c>
      <c r="P103" s="141">
        <f>IF(VLOOKUP(P$1,Graphique!$B:$C,2,0),IF(ISERROR(P102*(1+VLOOKUP($A103,#REF!,16,0))),P102,P102*(1+VLOOKUP($A103,#REF!,16,0))),"")</f>
        <v/>
      </c>
      <c r="Q103" s="141">
        <f>IF(VLOOKUP(Q$1,Graphique!$B:$C,2,0),IF(ISERROR(Q102*(1+VLOOKUP($A103,#REF!,17,0))),Q102,Q102*(1+VLOOKUP($A103,#REF!,17,0))),"")</f>
        <v/>
      </c>
      <c r="R103" s="141">
        <f>IF(VLOOKUP(R$1,Graphique!$B:$C,2,0),IF(ISERROR(R102*(1+VLOOKUP($A103,#REF!,18,0))),R102,R102*(1+VLOOKUP($A103,#REF!,18,0))),"")</f>
        <v/>
      </c>
      <c r="S103" s="141">
        <f>IF(VLOOKUP(S$1,Graphique!$B:$C,2,0),IF(ISERROR(S102*(1+VLOOKUP($A103,#REF!,19,0))),S102,S102*(1+VLOOKUP($A103,#REF!,19,0))),"")</f>
        <v/>
      </c>
      <c r="T103" s="141">
        <f>IF(VLOOKUP(T$1,Graphique!$B:$C,2,0),IF(ISERROR(T102*(1+VLOOKUP($A103,#REF!,20,0))),T102,T102*(1+VLOOKUP($A103,#REF!,20,0))),"")</f>
        <v/>
      </c>
      <c r="U103" s="141">
        <f>IF(VLOOKUP(U$1,Graphique!$B:$C,2,0),IF(ISERROR(U102*(1+VLOOKUP($A103,#REF!,21,0))),U102,U102*(1+VLOOKUP($A103,#REF!,21,0))),"")</f>
        <v/>
      </c>
      <c r="V103" s="141">
        <f>IF(VLOOKUP(V$1,Graphique!$B:$C,2,0),IF(ISERROR(V102*(1+VLOOKUP($A103,#REF!,22,0))),V102,V102*(1+VLOOKUP($A103,#REF!,22,0))),"")</f>
        <v/>
      </c>
      <c r="W103" s="141">
        <f>IF(VLOOKUP(W$1,Graphique!$B:$C,2,0),IF(ISERROR(W102*(1+VLOOKUP($A103,#REF!,23,0))),W102,W102*(1+VLOOKUP($A103,#REF!,23,0))),"")</f>
        <v/>
      </c>
      <c r="X103" s="141">
        <f>IF(VLOOKUP(X$1,Graphique!$B:$C,2,0),IF(ISERROR(X102*(1+VLOOKUP($A103,#REF!,24,0))),X102,X102*(1+VLOOKUP($A103,#REF!,24,0))),"")</f>
        <v/>
      </c>
      <c r="Y103" s="141">
        <f>IF(VLOOKUP(Y$1,Graphique!$B:$C,2,0),IF(ISERROR(Y102*(1+VLOOKUP($A103,#REF!,25,0))),Y102,Y102*(1+VLOOKUP($A103,#REF!,25,0))),"")</f>
        <v/>
      </c>
      <c r="Z103" s="141">
        <f>IF(VLOOKUP(Z$1,Graphique!$B:$C,2,0),IF(ISERROR(Z102*(1+VLOOKUP($A103,#REF!,26,0))),Z102,Z102*(1+VLOOKUP($A103,#REF!,26,0))),"")</f>
        <v/>
      </c>
      <c r="AA103" s="141">
        <f>IF(VLOOKUP(AA$1,Graphique!$B:$C,2,0),IF(ISERROR(AA102*(1+VLOOKUP($A103,#REF!,27,0))),AA102,AA102*(1+VLOOKUP($A103,#REF!,27,0))),"")</f>
        <v/>
      </c>
      <c r="AB103" s="141">
        <f>IF(VLOOKUP(AB$1,Graphique!$B:$C,2,0),IF(ISERROR(AB102*(1+VLOOKUP($A103,#REF!,28,0))),AB102,AB102*(1+VLOOKUP($A103,#REF!,28,0))),"")</f>
        <v/>
      </c>
      <c r="AC103" s="141">
        <f>IF(VLOOKUP(AC$1,Graphique!$B:$C,2,0),IF(ISERROR(AC102*(1+VLOOKUP($A103,#REF!,29,0))),AC102,AC102*(1+VLOOKUP($A103,#REF!,29,0))),"")</f>
        <v/>
      </c>
      <c r="AD103" s="141">
        <f>IF(VLOOKUP(AD$1,Graphique!$B:$C,2,0),IF(ISERROR(AD102*(1+VLOOKUP($A103,#REF!,30,0))),AD102,AD102*(1+VLOOKUP($A103,#REF!,30,0))),"")</f>
        <v/>
      </c>
      <c r="AE103" s="141">
        <f>IF(VLOOKUP(AE$1,Graphique!$B:$C,2,0),IF(ISERROR(AE102*(1+VLOOKUP($A103,#REF!,31,0))),AE102,AE102*(1+VLOOKUP($A103,#REF!,31,0))),"")</f>
        <v/>
      </c>
      <c r="AF103" s="141">
        <f>IF(VLOOKUP(AF$1,Graphique!$B:$C,2,0),IF(ISERROR(AF102*(1+VLOOKUP($A103,#REF!,32,0))),AF102,AF102*(1+VLOOKUP($A103,#REF!,32,0))),"")</f>
        <v/>
      </c>
    </row>
    <row r="104" ht="13" customHeight="1" s="74">
      <c r="A104" s="135">
        <f>IF(DATE(YEAR(A103),MONTH(A103)+2,)&gt;PerformancesGlissantes!$C$2,PerformancesGlissantes!$C$2,DATE(YEAR(A103),MONTH(A103)+2,))</f>
        <v/>
      </c>
      <c r="B104" s="141">
        <f>IF(VLOOKUP(B$1,Graphique!$B:$C,2,0),IF(ISERROR(B103*(1+VLOOKUP($A104,#REF!,2,0))),B103,B103*(1+VLOOKUP($A104,#REF!,2,0))),"")</f>
        <v/>
      </c>
      <c r="C104" s="141">
        <f>IF(VLOOKUP(C$1,Graphique!$B:$C,2,0),IF(ISERROR(C103*(1+VLOOKUP($A104,#REF!,3,0))),C103,C103*(1+VLOOKUP($A104,#REF!,3,0))),"")</f>
        <v/>
      </c>
      <c r="D104" s="141">
        <f>IF(VLOOKUP(D$1,Graphique!$B:$C,2,0),IF(ISERROR(D103*(1+VLOOKUP($A104,#REF!,4,0))),D103,D103*(1+VLOOKUP($A104,#REF!,4,0))),"")</f>
        <v/>
      </c>
      <c r="E104" s="141">
        <f>IF(VLOOKUP(E$1,Graphique!$B:$C,2,0),IF(ISERROR(E103*(1+VLOOKUP($A104,#REF!,5,0))),E103,E103*(1+VLOOKUP($A104,#REF!,5,0))),"")</f>
        <v/>
      </c>
      <c r="F104" s="141">
        <f>IF(VLOOKUP(F$1,Graphique!$B:$C,2,0),IF(ISERROR(F103*(1+VLOOKUP($A104,#REF!,6,0))),F103,F103*(1+VLOOKUP($A104,#REF!,6,0))),"")</f>
        <v/>
      </c>
      <c r="G104" s="141">
        <f>IF(VLOOKUP(G$1,Graphique!$B:$C,2,0),IF(ISERROR(G103*(1+VLOOKUP($A104,#REF!,7,0))),G103,G103*(1+VLOOKUP($A104,#REF!,7,0))),"")</f>
        <v/>
      </c>
      <c r="H104" s="141">
        <f>IF(VLOOKUP(H$1,Graphique!$B:$C,2,0),IF(ISERROR(H103*(1+VLOOKUP($A104,#REF!,8,0))),H103,H103*(1+VLOOKUP($A104,#REF!,8,0))),"")</f>
        <v/>
      </c>
      <c r="I104" s="141">
        <f>IF(VLOOKUP(I$1,Graphique!$B:$C,2,0),IF(ISERROR(I103*(1+VLOOKUP($A104,#REF!,9,0))),I103,I103*(1+VLOOKUP($A104,#REF!,9,0))),"")</f>
        <v/>
      </c>
      <c r="J104" s="141">
        <f>IF(VLOOKUP(J$1,Graphique!$B:$C,2,0),IF(ISERROR(J103*(1+VLOOKUP($A104,#REF!,10,0))),J103,J103*(1+VLOOKUP($A104,#REF!,10,0))),"")</f>
        <v/>
      </c>
      <c r="K104" s="141">
        <f>IF(VLOOKUP(K$1,Graphique!$B:$C,2,0),IF(ISERROR(K103*(1+VLOOKUP($A104,#REF!,11,0))),K103,K103*(1+VLOOKUP($A104,#REF!,11,0))),"")</f>
        <v/>
      </c>
      <c r="L104" s="141">
        <f>IF(VLOOKUP(L$1,Graphique!$B:$C,2,0),IF(ISERROR(L103*(1+VLOOKUP($A104,#REF!,12,0))),L103,L103*(1+VLOOKUP($A104,#REF!,12,0))),"")</f>
        <v/>
      </c>
      <c r="M104" s="141">
        <f>IF(VLOOKUP(M$1,Graphique!$B:$C,2,0),IF(ISERROR(M103*(1+VLOOKUP($A104,#REF!,13,0))),M103,M103*(1+VLOOKUP($A104,#REF!,13,0))),"")</f>
        <v/>
      </c>
      <c r="N104" s="141">
        <f>IF(VLOOKUP(N$1,Graphique!$B:$C,2,0),IF(ISERROR(N103*(1+VLOOKUP($A104,#REF!,14,0))),N103,N103*(1+VLOOKUP($A104,#REF!,14,0))),"")</f>
        <v/>
      </c>
      <c r="O104" s="141">
        <f>IF(VLOOKUP(O$1,Graphique!$B:$C,2,0),IF(ISERROR(O103*(1+VLOOKUP($A104,#REF!,15,0))),O103,O103*(1+VLOOKUP($A104,#REF!,15,0))),"")</f>
        <v/>
      </c>
      <c r="P104" s="141">
        <f>IF(VLOOKUP(P$1,Graphique!$B:$C,2,0),IF(ISERROR(P103*(1+VLOOKUP($A104,#REF!,16,0))),P103,P103*(1+VLOOKUP($A104,#REF!,16,0))),"")</f>
        <v/>
      </c>
      <c r="Q104" s="141">
        <f>IF(VLOOKUP(Q$1,Graphique!$B:$C,2,0),IF(ISERROR(Q103*(1+VLOOKUP($A104,#REF!,17,0))),Q103,Q103*(1+VLOOKUP($A104,#REF!,17,0))),"")</f>
        <v/>
      </c>
      <c r="R104" s="141">
        <f>IF(VLOOKUP(R$1,Graphique!$B:$C,2,0),IF(ISERROR(R103*(1+VLOOKUP($A104,#REF!,18,0))),R103,R103*(1+VLOOKUP($A104,#REF!,18,0))),"")</f>
        <v/>
      </c>
      <c r="S104" s="141">
        <f>IF(VLOOKUP(S$1,Graphique!$B:$C,2,0),IF(ISERROR(S103*(1+VLOOKUP($A104,#REF!,19,0))),S103,S103*(1+VLOOKUP($A104,#REF!,19,0))),"")</f>
        <v/>
      </c>
      <c r="T104" s="141">
        <f>IF(VLOOKUP(T$1,Graphique!$B:$C,2,0),IF(ISERROR(T103*(1+VLOOKUP($A104,#REF!,20,0))),T103,T103*(1+VLOOKUP($A104,#REF!,20,0))),"")</f>
        <v/>
      </c>
      <c r="U104" s="141">
        <f>IF(VLOOKUP(U$1,Graphique!$B:$C,2,0),IF(ISERROR(U103*(1+VLOOKUP($A104,#REF!,21,0))),U103,U103*(1+VLOOKUP($A104,#REF!,21,0))),"")</f>
        <v/>
      </c>
      <c r="V104" s="141">
        <f>IF(VLOOKUP(V$1,Graphique!$B:$C,2,0),IF(ISERROR(V103*(1+VLOOKUP($A104,#REF!,22,0))),V103,V103*(1+VLOOKUP($A104,#REF!,22,0))),"")</f>
        <v/>
      </c>
      <c r="W104" s="141">
        <f>IF(VLOOKUP(W$1,Graphique!$B:$C,2,0),IF(ISERROR(W103*(1+VLOOKUP($A104,#REF!,23,0))),W103,W103*(1+VLOOKUP($A104,#REF!,23,0))),"")</f>
        <v/>
      </c>
      <c r="X104" s="141">
        <f>IF(VLOOKUP(X$1,Graphique!$B:$C,2,0),IF(ISERROR(X103*(1+VLOOKUP($A104,#REF!,24,0))),X103,X103*(1+VLOOKUP($A104,#REF!,24,0))),"")</f>
        <v/>
      </c>
      <c r="Y104" s="141">
        <f>IF(VLOOKUP(Y$1,Graphique!$B:$C,2,0),IF(ISERROR(Y103*(1+VLOOKUP($A104,#REF!,25,0))),Y103,Y103*(1+VLOOKUP($A104,#REF!,25,0))),"")</f>
        <v/>
      </c>
      <c r="Z104" s="141">
        <f>IF(VLOOKUP(Z$1,Graphique!$B:$C,2,0),IF(ISERROR(Z103*(1+VLOOKUP($A104,#REF!,26,0))),Z103,Z103*(1+VLOOKUP($A104,#REF!,26,0))),"")</f>
        <v/>
      </c>
      <c r="AA104" s="141">
        <f>IF(VLOOKUP(AA$1,Graphique!$B:$C,2,0),IF(ISERROR(AA103*(1+VLOOKUP($A104,#REF!,27,0))),AA103,AA103*(1+VLOOKUP($A104,#REF!,27,0))),"")</f>
        <v/>
      </c>
      <c r="AB104" s="141">
        <f>IF(VLOOKUP(AB$1,Graphique!$B:$C,2,0),IF(ISERROR(AB103*(1+VLOOKUP($A104,#REF!,28,0))),AB103,AB103*(1+VLOOKUP($A104,#REF!,28,0))),"")</f>
        <v/>
      </c>
      <c r="AC104" s="141">
        <f>IF(VLOOKUP(AC$1,Graphique!$B:$C,2,0),IF(ISERROR(AC103*(1+VLOOKUP($A104,#REF!,29,0))),AC103,AC103*(1+VLOOKUP($A104,#REF!,29,0))),"")</f>
        <v/>
      </c>
      <c r="AD104" s="141">
        <f>IF(VLOOKUP(AD$1,Graphique!$B:$C,2,0),IF(ISERROR(AD103*(1+VLOOKUP($A104,#REF!,30,0))),AD103,AD103*(1+VLOOKUP($A104,#REF!,30,0))),"")</f>
        <v/>
      </c>
      <c r="AE104" s="141">
        <f>IF(VLOOKUP(AE$1,Graphique!$B:$C,2,0),IF(ISERROR(AE103*(1+VLOOKUP($A104,#REF!,31,0))),AE103,AE103*(1+VLOOKUP($A104,#REF!,31,0))),"")</f>
        <v/>
      </c>
      <c r="AF104" s="141">
        <f>IF(VLOOKUP(AF$1,Graphique!$B:$C,2,0),IF(ISERROR(AF103*(1+VLOOKUP($A104,#REF!,32,0))),AF103,AF103*(1+VLOOKUP($A104,#REF!,32,0))),"")</f>
        <v/>
      </c>
    </row>
    <row r="105" ht="13" customHeight="1" s="74">
      <c r="A105" s="135">
        <f>IF(DATE(YEAR(A104),MONTH(A104)+2,)&gt;PerformancesGlissantes!$C$2,PerformancesGlissantes!$C$2,DATE(YEAR(A104),MONTH(A104)+2,))</f>
        <v/>
      </c>
      <c r="B105" s="141">
        <f>IF(VLOOKUP(B$1,Graphique!$B:$C,2,0),IF(ISERROR(B104*(1+VLOOKUP($A105,#REF!,2,0))),B104,B104*(1+VLOOKUP($A105,#REF!,2,0))),"")</f>
        <v/>
      </c>
      <c r="C105" s="141">
        <f>IF(VLOOKUP(C$1,Graphique!$B:$C,2,0),IF(ISERROR(C104*(1+VLOOKUP($A105,#REF!,3,0))),C104,C104*(1+VLOOKUP($A105,#REF!,3,0))),"")</f>
        <v/>
      </c>
      <c r="D105" s="141">
        <f>IF(VLOOKUP(D$1,Graphique!$B:$C,2,0),IF(ISERROR(D104*(1+VLOOKUP($A105,#REF!,4,0))),D104,D104*(1+VLOOKUP($A105,#REF!,4,0))),"")</f>
        <v/>
      </c>
      <c r="E105" s="141">
        <f>IF(VLOOKUP(E$1,Graphique!$B:$C,2,0),IF(ISERROR(E104*(1+VLOOKUP($A105,#REF!,5,0))),E104,E104*(1+VLOOKUP($A105,#REF!,5,0))),"")</f>
        <v/>
      </c>
      <c r="F105" s="141">
        <f>IF(VLOOKUP(F$1,Graphique!$B:$C,2,0),IF(ISERROR(F104*(1+VLOOKUP($A105,#REF!,6,0))),F104,F104*(1+VLOOKUP($A105,#REF!,6,0))),"")</f>
        <v/>
      </c>
      <c r="G105" s="141">
        <f>IF(VLOOKUP(G$1,Graphique!$B:$C,2,0),IF(ISERROR(G104*(1+VLOOKUP($A105,#REF!,7,0))),G104,G104*(1+VLOOKUP($A105,#REF!,7,0))),"")</f>
        <v/>
      </c>
      <c r="H105" s="141">
        <f>IF(VLOOKUP(H$1,Graphique!$B:$C,2,0),IF(ISERROR(H104*(1+VLOOKUP($A105,#REF!,8,0))),H104,H104*(1+VLOOKUP($A105,#REF!,8,0))),"")</f>
        <v/>
      </c>
      <c r="I105" s="141">
        <f>IF(VLOOKUP(I$1,Graphique!$B:$C,2,0),IF(ISERROR(I104*(1+VLOOKUP($A105,#REF!,9,0))),I104,I104*(1+VLOOKUP($A105,#REF!,9,0))),"")</f>
        <v/>
      </c>
      <c r="J105" s="141">
        <f>IF(VLOOKUP(J$1,Graphique!$B:$C,2,0),IF(ISERROR(J104*(1+VLOOKUP($A105,#REF!,10,0))),J104,J104*(1+VLOOKUP($A105,#REF!,10,0))),"")</f>
        <v/>
      </c>
      <c r="K105" s="141">
        <f>IF(VLOOKUP(K$1,Graphique!$B:$C,2,0),IF(ISERROR(K104*(1+VLOOKUP($A105,#REF!,11,0))),K104,K104*(1+VLOOKUP($A105,#REF!,11,0))),"")</f>
        <v/>
      </c>
      <c r="L105" s="141">
        <f>IF(VLOOKUP(L$1,Graphique!$B:$C,2,0),IF(ISERROR(L104*(1+VLOOKUP($A105,#REF!,12,0))),L104,L104*(1+VLOOKUP($A105,#REF!,12,0))),"")</f>
        <v/>
      </c>
      <c r="M105" s="141">
        <f>IF(VLOOKUP(M$1,Graphique!$B:$C,2,0),IF(ISERROR(M104*(1+VLOOKUP($A105,#REF!,13,0))),M104,M104*(1+VLOOKUP($A105,#REF!,13,0))),"")</f>
        <v/>
      </c>
      <c r="N105" s="141">
        <f>IF(VLOOKUP(N$1,Graphique!$B:$C,2,0),IF(ISERROR(N104*(1+VLOOKUP($A105,#REF!,14,0))),N104,N104*(1+VLOOKUP($A105,#REF!,14,0))),"")</f>
        <v/>
      </c>
      <c r="O105" s="141">
        <f>IF(VLOOKUP(O$1,Graphique!$B:$C,2,0),IF(ISERROR(O104*(1+VLOOKUP($A105,#REF!,15,0))),O104,O104*(1+VLOOKUP($A105,#REF!,15,0))),"")</f>
        <v/>
      </c>
      <c r="P105" s="141">
        <f>IF(VLOOKUP(P$1,Graphique!$B:$C,2,0),IF(ISERROR(P104*(1+VLOOKUP($A105,#REF!,16,0))),P104,P104*(1+VLOOKUP($A105,#REF!,16,0))),"")</f>
        <v/>
      </c>
      <c r="Q105" s="141">
        <f>IF(VLOOKUP(Q$1,Graphique!$B:$C,2,0),IF(ISERROR(Q104*(1+VLOOKUP($A105,#REF!,17,0))),Q104,Q104*(1+VLOOKUP($A105,#REF!,17,0))),"")</f>
        <v/>
      </c>
      <c r="R105" s="141">
        <f>IF(VLOOKUP(R$1,Graphique!$B:$C,2,0),IF(ISERROR(R104*(1+VLOOKUP($A105,#REF!,18,0))),R104,R104*(1+VLOOKUP($A105,#REF!,18,0))),"")</f>
        <v/>
      </c>
      <c r="S105" s="141">
        <f>IF(VLOOKUP(S$1,Graphique!$B:$C,2,0),IF(ISERROR(S104*(1+VLOOKUP($A105,#REF!,19,0))),S104,S104*(1+VLOOKUP($A105,#REF!,19,0))),"")</f>
        <v/>
      </c>
      <c r="T105" s="141">
        <f>IF(VLOOKUP(T$1,Graphique!$B:$C,2,0),IF(ISERROR(T104*(1+VLOOKUP($A105,#REF!,20,0))),T104,T104*(1+VLOOKUP($A105,#REF!,20,0))),"")</f>
        <v/>
      </c>
      <c r="U105" s="141">
        <f>IF(VLOOKUP(U$1,Graphique!$B:$C,2,0),IF(ISERROR(U104*(1+VLOOKUP($A105,#REF!,21,0))),U104,U104*(1+VLOOKUP($A105,#REF!,21,0))),"")</f>
        <v/>
      </c>
      <c r="V105" s="141">
        <f>IF(VLOOKUP(V$1,Graphique!$B:$C,2,0),IF(ISERROR(V104*(1+VLOOKUP($A105,#REF!,22,0))),V104,V104*(1+VLOOKUP($A105,#REF!,22,0))),"")</f>
        <v/>
      </c>
      <c r="W105" s="141">
        <f>IF(VLOOKUP(W$1,Graphique!$B:$C,2,0),IF(ISERROR(W104*(1+VLOOKUP($A105,#REF!,23,0))),W104,W104*(1+VLOOKUP($A105,#REF!,23,0))),"")</f>
        <v/>
      </c>
      <c r="X105" s="141">
        <f>IF(VLOOKUP(X$1,Graphique!$B:$C,2,0),IF(ISERROR(X104*(1+VLOOKUP($A105,#REF!,24,0))),X104,X104*(1+VLOOKUP($A105,#REF!,24,0))),"")</f>
        <v/>
      </c>
      <c r="Y105" s="141">
        <f>IF(VLOOKUP(Y$1,Graphique!$B:$C,2,0),IF(ISERROR(Y104*(1+VLOOKUP($A105,#REF!,25,0))),Y104,Y104*(1+VLOOKUP($A105,#REF!,25,0))),"")</f>
        <v/>
      </c>
      <c r="Z105" s="141">
        <f>IF(VLOOKUP(Z$1,Graphique!$B:$C,2,0),IF(ISERROR(Z104*(1+VLOOKUP($A105,#REF!,26,0))),Z104,Z104*(1+VLOOKUP($A105,#REF!,26,0))),"")</f>
        <v/>
      </c>
      <c r="AA105" s="141">
        <f>IF(VLOOKUP(AA$1,Graphique!$B:$C,2,0),IF(ISERROR(AA104*(1+VLOOKUP($A105,#REF!,27,0))),AA104,AA104*(1+VLOOKUP($A105,#REF!,27,0))),"")</f>
        <v/>
      </c>
      <c r="AB105" s="141">
        <f>IF(VLOOKUP(AB$1,Graphique!$B:$C,2,0),IF(ISERROR(AB104*(1+VLOOKUP($A105,#REF!,28,0))),AB104,AB104*(1+VLOOKUP($A105,#REF!,28,0))),"")</f>
        <v/>
      </c>
      <c r="AC105" s="141">
        <f>IF(VLOOKUP(AC$1,Graphique!$B:$C,2,0),IF(ISERROR(AC104*(1+VLOOKUP($A105,#REF!,29,0))),AC104,AC104*(1+VLOOKUP($A105,#REF!,29,0))),"")</f>
        <v/>
      </c>
      <c r="AD105" s="141">
        <f>IF(VLOOKUP(AD$1,Graphique!$B:$C,2,0),IF(ISERROR(AD104*(1+VLOOKUP($A105,#REF!,30,0))),AD104,AD104*(1+VLOOKUP($A105,#REF!,30,0))),"")</f>
        <v/>
      </c>
      <c r="AE105" s="141">
        <f>IF(VLOOKUP(AE$1,Graphique!$B:$C,2,0),IF(ISERROR(AE104*(1+VLOOKUP($A105,#REF!,31,0))),AE104,AE104*(1+VLOOKUP($A105,#REF!,31,0))),"")</f>
        <v/>
      </c>
      <c r="AF105" s="141">
        <f>IF(VLOOKUP(AF$1,Graphique!$B:$C,2,0),IF(ISERROR(AF104*(1+VLOOKUP($A105,#REF!,32,0))),AF104,AF104*(1+VLOOKUP($A105,#REF!,32,0))),"")</f>
        <v/>
      </c>
    </row>
    <row r="106" ht="13" customHeight="1" s="74">
      <c r="A106" s="135">
        <f>IF(DATE(YEAR(A105),MONTH(A105)+2,)&gt;PerformancesGlissantes!$C$2,PerformancesGlissantes!$C$2,DATE(YEAR(A105),MONTH(A105)+2,))</f>
        <v/>
      </c>
      <c r="B106" s="141">
        <f>IF(VLOOKUP(B$1,Graphique!$B:$C,2,0),IF(ISERROR(B105*(1+VLOOKUP($A106,#REF!,2,0))),B105,B105*(1+VLOOKUP($A106,#REF!,2,0))),"")</f>
        <v/>
      </c>
      <c r="C106" s="141">
        <f>IF(VLOOKUP(C$1,Graphique!$B:$C,2,0),IF(ISERROR(C105*(1+VLOOKUP($A106,#REF!,3,0))),C105,C105*(1+VLOOKUP($A106,#REF!,3,0))),"")</f>
        <v/>
      </c>
      <c r="D106" s="141">
        <f>IF(VLOOKUP(D$1,Graphique!$B:$C,2,0),IF(ISERROR(D105*(1+VLOOKUP($A106,#REF!,4,0))),D105,D105*(1+VLOOKUP($A106,#REF!,4,0))),"")</f>
        <v/>
      </c>
      <c r="E106" s="141">
        <f>IF(VLOOKUP(E$1,Graphique!$B:$C,2,0),IF(ISERROR(E105*(1+VLOOKUP($A106,#REF!,5,0))),E105,E105*(1+VLOOKUP($A106,#REF!,5,0))),"")</f>
        <v/>
      </c>
      <c r="F106" s="141">
        <f>IF(VLOOKUP(F$1,Graphique!$B:$C,2,0),IF(ISERROR(F105*(1+VLOOKUP($A106,#REF!,6,0))),F105,F105*(1+VLOOKUP($A106,#REF!,6,0))),"")</f>
        <v/>
      </c>
      <c r="G106" s="141">
        <f>IF(VLOOKUP(G$1,Graphique!$B:$C,2,0),IF(ISERROR(G105*(1+VLOOKUP($A106,#REF!,7,0))),G105,G105*(1+VLOOKUP($A106,#REF!,7,0))),"")</f>
        <v/>
      </c>
      <c r="H106" s="141">
        <f>IF(VLOOKUP(H$1,Graphique!$B:$C,2,0),IF(ISERROR(H105*(1+VLOOKUP($A106,#REF!,8,0))),H105,H105*(1+VLOOKUP($A106,#REF!,8,0))),"")</f>
        <v/>
      </c>
      <c r="I106" s="141">
        <f>IF(VLOOKUP(I$1,Graphique!$B:$C,2,0),IF(ISERROR(I105*(1+VLOOKUP($A106,#REF!,9,0))),I105,I105*(1+VLOOKUP($A106,#REF!,9,0))),"")</f>
        <v/>
      </c>
      <c r="J106" s="141">
        <f>IF(VLOOKUP(J$1,Graphique!$B:$C,2,0),IF(ISERROR(J105*(1+VLOOKUP($A106,#REF!,10,0))),J105,J105*(1+VLOOKUP($A106,#REF!,10,0))),"")</f>
        <v/>
      </c>
      <c r="K106" s="141">
        <f>IF(VLOOKUP(K$1,Graphique!$B:$C,2,0),IF(ISERROR(K105*(1+VLOOKUP($A106,#REF!,11,0))),K105,K105*(1+VLOOKUP($A106,#REF!,11,0))),"")</f>
        <v/>
      </c>
      <c r="L106" s="141">
        <f>IF(VLOOKUP(L$1,Graphique!$B:$C,2,0),IF(ISERROR(L105*(1+VLOOKUP($A106,#REF!,12,0))),L105,L105*(1+VLOOKUP($A106,#REF!,12,0))),"")</f>
        <v/>
      </c>
      <c r="M106" s="141">
        <f>IF(VLOOKUP(M$1,Graphique!$B:$C,2,0),IF(ISERROR(M105*(1+VLOOKUP($A106,#REF!,13,0))),M105,M105*(1+VLOOKUP($A106,#REF!,13,0))),"")</f>
        <v/>
      </c>
      <c r="N106" s="141">
        <f>IF(VLOOKUP(N$1,Graphique!$B:$C,2,0),IF(ISERROR(N105*(1+VLOOKUP($A106,#REF!,14,0))),N105,N105*(1+VLOOKUP($A106,#REF!,14,0))),"")</f>
        <v/>
      </c>
      <c r="O106" s="141">
        <f>IF(VLOOKUP(O$1,Graphique!$B:$C,2,0),IF(ISERROR(O105*(1+VLOOKUP($A106,#REF!,15,0))),O105,O105*(1+VLOOKUP($A106,#REF!,15,0))),"")</f>
        <v/>
      </c>
      <c r="P106" s="141">
        <f>IF(VLOOKUP(P$1,Graphique!$B:$C,2,0),IF(ISERROR(P105*(1+VLOOKUP($A106,#REF!,16,0))),P105,P105*(1+VLOOKUP($A106,#REF!,16,0))),"")</f>
        <v/>
      </c>
      <c r="Q106" s="141">
        <f>IF(VLOOKUP(Q$1,Graphique!$B:$C,2,0),IF(ISERROR(Q105*(1+VLOOKUP($A106,#REF!,17,0))),Q105,Q105*(1+VLOOKUP($A106,#REF!,17,0))),"")</f>
        <v/>
      </c>
      <c r="R106" s="141">
        <f>IF(VLOOKUP(R$1,Graphique!$B:$C,2,0),IF(ISERROR(R105*(1+VLOOKUP($A106,#REF!,18,0))),R105,R105*(1+VLOOKUP($A106,#REF!,18,0))),"")</f>
        <v/>
      </c>
      <c r="S106" s="141">
        <f>IF(VLOOKUP(S$1,Graphique!$B:$C,2,0),IF(ISERROR(S105*(1+VLOOKUP($A106,#REF!,19,0))),S105,S105*(1+VLOOKUP($A106,#REF!,19,0))),"")</f>
        <v/>
      </c>
      <c r="T106" s="141">
        <f>IF(VLOOKUP(T$1,Graphique!$B:$C,2,0),IF(ISERROR(T105*(1+VLOOKUP($A106,#REF!,20,0))),T105,T105*(1+VLOOKUP($A106,#REF!,20,0))),"")</f>
        <v/>
      </c>
      <c r="U106" s="141">
        <f>IF(VLOOKUP(U$1,Graphique!$B:$C,2,0),IF(ISERROR(U105*(1+VLOOKUP($A106,#REF!,21,0))),U105,U105*(1+VLOOKUP($A106,#REF!,21,0))),"")</f>
        <v/>
      </c>
      <c r="V106" s="141">
        <f>IF(VLOOKUP(V$1,Graphique!$B:$C,2,0),IF(ISERROR(V105*(1+VLOOKUP($A106,#REF!,22,0))),V105,V105*(1+VLOOKUP($A106,#REF!,22,0))),"")</f>
        <v/>
      </c>
      <c r="W106" s="141">
        <f>IF(VLOOKUP(W$1,Graphique!$B:$C,2,0),IF(ISERROR(W105*(1+VLOOKUP($A106,#REF!,23,0))),W105,W105*(1+VLOOKUP($A106,#REF!,23,0))),"")</f>
        <v/>
      </c>
      <c r="X106" s="141">
        <f>IF(VLOOKUP(X$1,Graphique!$B:$C,2,0),IF(ISERROR(X105*(1+VLOOKUP($A106,#REF!,24,0))),X105,X105*(1+VLOOKUP($A106,#REF!,24,0))),"")</f>
        <v/>
      </c>
      <c r="Y106" s="141">
        <f>IF(VLOOKUP(Y$1,Graphique!$B:$C,2,0),IF(ISERROR(Y105*(1+VLOOKUP($A106,#REF!,25,0))),Y105,Y105*(1+VLOOKUP($A106,#REF!,25,0))),"")</f>
        <v/>
      </c>
      <c r="Z106" s="141">
        <f>IF(VLOOKUP(Z$1,Graphique!$B:$C,2,0),IF(ISERROR(Z105*(1+VLOOKUP($A106,#REF!,26,0))),Z105,Z105*(1+VLOOKUP($A106,#REF!,26,0))),"")</f>
        <v/>
      </c>
      <c r="AA106" s="141">
        <f>IF(VLOOKUP(AA$1,Graphique!$B:$C,2,0),IF(ISERROR(AA105*(1+VLOOKUP($A106,#REF!,27,0))),AA105,AA105*(1+VLOOKUP($A106,#REF!,27,0))),"")</f>
        <v/>
      </c>
      <c r="AB106" s="141">
        <f>IF(VLOOKUP(AB$1,Graphique!$B:$C,2,0),IF(ISERROR(AB105*(1+VLOOKUP($A106,#REF!,28,0))),AB105,AB105*(1+VLOOKUP($A106,#REF!,28,0))),"")</f>
        <v/>
      </c>
      <c r="AC106" s="141">
        <f>IF(VLOOKUP(AC$1,Graphique!$B:$C,2,0),IF(ISERROR(AC105*(1+VLOOKUP($A106,#REF!,29,0))),AC105,AC105*(1+VLOOKUP($A106,#REF!,29,0))),"")</f>
        <v/>
      </c>
      <c r="AD106" s="141">
        <f>IF(VLOOKUP(AD$1,Graphique!$B:$C,2,0),IF(ISERROR(AD105*(1+VLOOKUP($A106,#REF!,30,0))),AD105,AD105*(1+VLOOKUP($A106,#REF!,30,0))),"")</f>
        <v/>
      </c>
      <c r="AE106" s="141">
        <f>IF(VLOOKUP(AE$1,Graphique!$B:$C,2,0),IF(ISERROR(AE105*(1+VLOOKUP($A106,#REF!,31,0))),AE105,AE105*(1+VLOOKUP($A106,#REF!,31,0))),"")</f>
        <v/>
      </c>
      <c r="AF106" s="141">
        <f>IF(VLOOKUP(AF$1,Graphique!$B:$C,2,0),IF(ISERROR(AF105*(1+VLOOKUP($A106,#REF!,32,0))),AF105,AF105*(1+VLOOKUP($A106,#REF!,32,0))),"")</f>
        <v/>
      </c>
    </row>
    <row r="107" ht="13" customHeight="1" s="74">
      <c r="A107" s="135">
        <f>IF(DATE(YEAR(A106),MONTH(A106)+2,)&gt;PerformancesGlissantes!$C$2,PerformancesGlissantes!$C$2,DATE(YEAR(A106),MONTH(A106)+2,))</f>
        <v/>
      </c>
      <c r="B107" s="141">
        <f>IF(VLOOKUP(B$1,Graphique!$B:$C,2,0),IF(ISERROR(B106*(1+VLOOKUP($A107,#REF!,2,0))),B106,B106*(1+VLOOKUP($A107,#REF!,2,0))),"")</f>
        <v/>
      </c>
      <c r="C107" s="141">
        <f>IF(VLOOKUP(C$1,Graphique!$B:$C,2,0),IF(ISERROR(C106*(1+VLOOKUP($A107,#REF!,3,0))),C106,C106*(1+VLOOKUP($A107,#REF!,3,0))),"")</f>
        <v/>
      </c>
      <c r="D107" s="141">
        <f>IF(VLOOKUP(D$1,Graphique!$B:$C,2,0),IF(ISERROR(D106*(1+VLOOKUP($A107,#REF!,4,0))),D106,D106*(1+VLOOKUP($A107,#REF!,4,0))),"")</f>
        <v/>
      </c>
      <c r="E107" s="141">
        <f>IF(VLOOKUP(E$1,Graphique!$B:$C,2,0),IF(ISERROR(E106*(1+VLOOKUP($A107,#REF!,5,0))),E106,E106*(1+VLOOKUP($A107,#REF!,5,0))),"")</f>
        <v/>
      </c>
      <c r="F107" s="141">
        <f>IF(VLOOKUP(F$1,Graphique!$B:$C,2,0),IF(ISERROR(F106*(1+VLOOKUP($A107,#REF!,6,0))),F106,F106*(1+VLOOKUP($A107,#REF!,6,0))),"")</f>
        <v/>
      </c>
      <c r="G107" s="141">
        <f>IF(VLOOKUP(G$1,Graphique!$B:$C,2,0),IF(ISERROR(G106*(1+VLOOKUP($A107,#REF!,7,0))),G106,G106*(1+VLOOKUP($A107,#REF!,7,0))),"")</f>
        <v/>
      </c>
      <c r="H107" s="141">
        <f>IF(VLOOKUP(H$1,Graphique!$B:$C,2,0),IF(ISERROR(H106*(1+VLOOKUP($A107,#REF!,8,0))),H106,H106*(1+VLOOKUP($A107,#REF!,8,0))),"")</f>
        <v/>
      </c>
      <c r="I107" s="141">
        <f>IF(VLOOKUP(I$1,Graphique!$B:$C,2,0),IF(ISERROR(I106*(1+VLOOKUP($A107,#REF!,9,0))),I106,I106*(1+VLOOKUP($A107,#REF!,9,0))),"")</f>
        <v/>
      </c>
      <c r="J107" s="141">
        <f>IF(VLOOKUP(J$1,Graphique!$B:$C,2,0),IF(ISERROR(J106*(1+VLOOKUP($A107,#REF!,10,0))),J106,J106*(1+VLOOKUP($A107,#REF!,10,0))),"")</f>
        <v/>
      </c>
      <c r="K107" s="141">
        <f>IF(VLOOKUP(K$1,Graphique!$B:$C,2,0),IF(ISERROR(K106*(1+VLOOKUP($A107,#REF!,11,0))),K106,K106*(1+VLOOKUP($A107,#REF!,11,0))),"")</f>
        <v/>
      </c>
      <c r="L107" s="141">
        <f>IF(VLOOKUP(L$1,Graphique!$B:$C,2,0),IF(ISERROR(L106*(1+VLOOKUP($A107,#REF!,12,0))),L106,L106*(1+VLOOKUP($A107,#REF!,12,0))),"")</f>
        <v/>
      </c>
      <c r="M107" s="141">
        <f>IF(VLOOKUP(M$1,Graphique!$B:$C,2,0),IF(ISERROR(M106*(1+VLOOKUP($A107,#REF!,13,0))),M106,M106*(1+VLOOKUP($A107,#REF!,13,0))),"")</f>
        <v/>
      </c>
      <c r="N107" s="141">
        <f>IF(VLOOKUP(N$1,Graphique!$B:$C,2,0),IF(ISERROR(N106*(1+VLOOKUP($A107,#REF!,14,0))),N106,N106*(1+VLOOKUP($A107,#REF!,14,0))),"")</f>
        <v/>
      </c>
      <c r="O107" s="141">
        <f>IF(VLOOKUP(O$1,Graphique!$B:$C,2,0),IF(ISERROR(O106*(1+VLOOKUP($A107,#REF!,15,0))),O106,O106*(1+VLOOKUP($A107,#REF!,15,0))),"")</f>
        <v/>
      </c>
      <c r="P107" s="141">
        <f>IF(VLOOKUP(P$1,Graphique!$B:$C,2,0),IF(ISERROR(P106*(1+VLOOKUP($A107,#REF!,16,0))),P106,P106*(1+VLOOKUP($A107,#REF!,16,0))),"")</f>
        <v/>
      </c>
      <c r="Q107" s="141">
        <f>IF(VLOOKUP(Q$1,Graphique!$B:$C,2,0),IF(ISERROR(Q106*(1+VLOOKUP($A107,#REF!,17,0))),Q106,Q106*(1+VLOOKUP($A107,#REF!,17,0))),"")</f>
        <v/>
      </c>
      <c r="R107" s="141">
        <f>IF(VLOOKUP(R$1,Graphique!$B:$C,2,0),IF(ISERROR(R106*(1+VLOOKUP($A107,#REF!,18,0))),R106,R106*(1+VLOOKUP($A107,#REF!,18,0))),"")</f>
        <v/>
      </c>
      <c r="S107" s="141">
        <f>IF(VLOOKUP(S$1,Graphique!$B:$C,2,0),IF(ISERROR(S106*(1+VLOOKUP($A107,#REF!,19,0))),S106,S106*(1+VLOOKUP($A107,#REF!,19,0))),"")</f>
        <v/>
      </c>
      <c r="T107" s="141">
        <f>IF(VLOOKUP(T$1,Graphique!$B:$C,2,0),IF(ISERROR(T106*(1+VLOOKUP($A107,#REF!,20,0))),T106,T106*(1+VLOOKUP($A107,#REF!,20,0))),"")</f>
        <v/>
      </c>
      <c r="U107" s="141">
        <f>IF(VLOOKUP(U$1,Graphique!$B:$C,2,0),IF(ISERROR(U106*(1+VLOOKUP($A107,#REF!,21,0))),U106,U106*(1+VLOOKUP($A107,#REF!,21,0))),"")</f>
        <v/>
      </c>
      <c r="V107" s="141">
        <f>IF(VLOOKUP(V$1,Graphique!$B:$C,2,0),IF(ISERROR(V106*(1+VLOOKUP($A107,#REF!,22,0))),V106,V106*(1+VLOOKUP($A107,#REF!,22,0))),"")</f>
        <v/>
      </c>
      <c r="W107" s="141">
        <f>IF(VLOOKUP(W$1,Graphique!$B:$C,2,0),IF(ISERROR(W106*(1+VLOOKUP($A107,#REF!,23,0))),W106,W106*(1+VLOOKUP($A107,#REF!,23,0))),"")</f>
        <v/>
      </c>
      <c r="X107" s="141">
        <f>IF(VLOOKUP(X$1,Graphique!$B:$C,2,0),IF(ISERROR(X106*(1+VLOOKUP($A107,#REF!,24,0))),X106,X106*(1+VLOOKUP($A107,#REF!,24,0))),"")</f>
        <v/>
      </c>
      <c r="Y107" s="141">
        <f>IF(VLOOKUP(Y$1,Graphique!$B:$C,2,0),IF(ISERROR(Y106*(1+VLOOKUP($A107,#REF!,25,0))),Y106,Y106*(1+VLOOKUP($A107,#REF!,25,0))),"")</f>
        <v/>
      </c>
      <c r="Z107" s="141">
        <f>IF(VLOOKUP(Z$1,Graphique!$B:$C,2,0),IF(ISERROR(Z106*(1+VLOOKUP($A107,#REF!,26,0))),Z106,Z106*(1+VLOOKUP($A107,#REF!,26,0))),"")</f>
        <v/>
      </c>
      <c r="AA107" s="141">
        <f>IF(VLOOKUP(AA$1,Graphique!$B:$C,2,0),IF(ISERROR(AA106*(1+VLOOKUP($A107,#REF!,27,0))),AA106,AA106*(1+VLOOKUP($A107,#REF!,27,0))),"")</f>
        <v/>
      </c>
      <c r="AB107" s="141">
        <f>IF(VLOOKUP(AB$1,Graphique!$B:$C,2,0),IF(ISERROR(AB106*(1+VLOOKUP($A107,#REF!,28,0))),AB106,AB106*(1+VLOOKUP($A107,#REF!,28,0))),"")</f>
        <v/>
      </c>
      <c r="AC107" s="141">
        <f>IF(VLOOKUP(AC$1,Graphique!$B:$C,2,0),IF(ISERROR(AC106*(1+VLOOKUP($A107,#REF!,29,0))),AC106,AC106*(1+VLOOKUP($A107,#REF!,29,0))),"")</f>
        <v/>
      </c>
      <c r="AD107" s="141">
        <f>IF(VLOOKUP(AD$1,Graphique!$B:$C,2,0),IF(ISERROR(AD106*(1+VLOOKUP($A107,#REF!,30,0))),AD106,AD106*(1+VLOOKUP($A107,#REF!,30,0))),"")</f>
        <v/>
      </c>
      <c r="AE107" s="141">
        <f>IF(VLOOKUP(AE$1,Graphique!$B:$C,2,0),IF(ISERROR(AE106*(1+VLOOKUP($A107,#REF!,31,0))),AE106,AE106*(1+VLOOKUP($A107,#REF!,31,0))),"")</f>
        <v/>
      </c>
      <c r="AF107" s="141">
        <f>IF(VLOOKUP(AF$1,Graphique!$B:$C,2,0),IF(ISERROR(AF106*(1+VLOOKUP($A107,#REF!,32,0))),AF106,AF106*(1+VLOOKUP($A107,#REF!,32,0))),"")</f>
        <v/>
      </c>
    </row>
    <row r="108" ht="13" customHeight="1" s="74">
      <c r="A108" s="135">
        <f>IF(DATE(YEAR(A107),MONTH(A107)+2,)&gt;PerformancesGlissantes!$C$2,PerformancesGlissantes!$C$2,DATE(YEAR(A107),MONTH(A107)+2,))</f>
        <v/>
      </c>
      <c r="B108" s="141">
        <f>IF(VLOOKUP(B$1,Graphique!$B:$C,2,0),IF(ISERROR(B107*(1+VLOOKUP($A108,#REF!,2,0))),B107,B107*(1+VLOOKUP($A108,#REF!,2,0))),"")</f>
        <v/>
      </c>
      <c r="C108" s="141">
        <f>IF(VLOOKUP(C$1,Graphique!$B:$C,2,0),IF(ISERROR(C107*(1+VLOOKUP($A108,#REF!,3,0))),C107,C107*(1+VLOOKUP($A108,#REF!,3,0))),"")</f>
        <v/>
      </c>
      <c r="D108" s="141">
        <f>IF(VLOOKUP(D$1,Graphique!$B:$C,2,0),IF(ISERROR(D107*(1+VLOOKUP($A108,#REF!,4,0))),D107,D107*(1+VLOOKUP($A108,#REF!,4,0))),"")</f>
        <v/>
      </c>
      <c r="E108" s="141">
        <f>IF(VLOOKUP(E$1,Graphique!$B:$C,2,0),IF(ISERROR(E107*(1+VLOOKUP($A108,#REF!,5,0))),E107,E107*(1+VLOOKUP($A108,#REF!,5,0))),"")</f>
        <v/>
      </c>
      <c r="F108" s="141">
        <f>IF(VLOOKUP(F$1,Graphique!$B:$C,2,0),IF(ISERROR(F107*(1+VLOOKUP($A108,#REF!,6,0))),F107,F107*(1+VLOOKUP($A108,#REF!,6,0))),"")</f>
        <v/>
      </c>
      <c r="G108" s="141">
        <f>IF(VLOOKUP(G$1,Graphique!$B:$C,2,0),IF(ISERROR(G107*(1+VLOOKUP($A108,#REF!,7,0))),G107,G107*(1+VLOOKUP($A108,#REF!,7,0))),"")</f>
        <v/>
      </c>
      <c r="H108" s="141">
        <f>IF(VLOOKUP(H$1,Graphique!$B:$C,2,0),IF(ISERROR(H107*(1+VLOOKUP($A108,#REF!,8,0))),H107,H107*(1+VLOOKUP($A108,#REF!,8,0))),"")</f>
        <v/>
      </c>
      <c r="I108" s="141">
        <f>IF(VLOOKUP(I$1,Graphique!$B:$C,2,0),IF(ISERROR(I107*(1+VLOOKUP($A108,#REF!,9,0))),I107,I107*(1+VLOOKUP($A108,#REF!,9,0))),"")</f>
        <v/>
      </c>
      <c r="J108" s="141">
        <f>IF(VLOOKUP(J$1,Graphique!$B:$C,2,0),IF(ISERROR(J107*(1+VLOOKUP($A108,#REF!,10,0))),J107,J107*(1+VLOOKUP($A108,#REF!,10,0))),"")</f>
        <v/>
      </c>
      <c r="K108" s="141">
        <f>IF(VLOOKUP(K$1,Graphique!$B:$C,2,0),IF(ISERROR(K107*(1+VLOOKUP($A108,#REF!,11,0))),K107,K107*(1+VLOOKUP($A108,#REF!,11,0))),"")</f>
        <v/>
      </c>
      <c r="L108" s="141">
        <f>IF(VLOOKUP(L$1,Graphique!$B:$C,2,0),IF(ISERROR(L107*(1+VLOOKUP($A108,#REF!,12,0))),L107,L107*(1+VLOOKUP($A108,#REF!,12,0))),"")</f>
        <v/>
      </c>
      <c r="M108" s="141">
        <f>IF(VLOOKUP(M$1,Graphique!$B:$C,2,0),IF(ISERROR(M107*(1+VLOOKUP($A108,#REF!,13,0))),M107,M107*(1+VLOOKUP($A108,#REF!,13,0))),"")</f>
        <v/>
      </c>
      <c r="N108" s="141">
        <f>IF(VLOOKUP(N$1,Graphique!$B:$C,2,0),IF(ISERROR(N107*(1+VLOOKUP($A108,#REF!,14,0))),N107,N107*(1+VLOOKUP($A108,#REF!,14,0))),"")</f>
        <v/>
      </c>
      <c r="O108" s="141">
        <f>IF(VLOOKUP(O$1,Graphique!$B:$C,2,0),IF(ISERROR(O107*(1+VLOOKUP($A108,#REF!,15,0))),O107,O107*(1+VLOOKUP($A108,#REF!,15,0))),"")</f>
        <v/>
      </c>
      <c r="P108" s="141">
        <f>IF(VLOOKUP(P$1,Graphique!$B:$C,2,0),IF(ISERROR(P107*(1+VLOOKUP($A108,#REF!,16,0))),P107,P107*(1+VLOOKUP($A108,#REF!,16,0))),"")</f>
        <v/>
      </c>
      <c r="Q108" s="141">
        <f>IF(VLOOKUP(Q$1,Graphique!$B:$C,2,0),IF(ISERROR(Q107*(1+VLOOKUP($A108,#REF!,17,0))),Q107,Q107*(1+VLOOKUP($A108,#REF!,17,0))),"")</f>
        <v/>
      </c>
      <c r="R108" s="141">
        <f>IF(VLOOKUP(R$1,Graphique!$B:$C,2,0),IF(ISERROR(R107*(1+VLOOKUP($A108,#REF!,18,0))),R107,R107*(1+VLOOKUP($A108,#REF!,18,0))),"")</f>
        <v/>
      </c>
      <c r="S108" s="141">
        <f>IF(VLOOKUP(S$1,Graphique!$B:$C,2,0),IF(ISERROR(S107*(1+VLOOKUP($A108,#REF!,19,0))),S107,S107*(1+VLOOKUP($A108,#REF!,19,0))),"")</f>
        <v/>
      </c>
      <c r="T108" s="141">
        <f>IF(VLOOKUP(T$1,Graphique!$B:$C,2,0),IF(ISERROR(T107*(1+VLOOKUP($A108,#REF!,20,0))),T107,T107*(1+VLOOKUP($A108,#REF!,20,0))),"")</f>
        <v/>
      </c>
      <c r="U108" s="141">
        <f>IF(VLOOKUP(U$1,Graphique!$B:$C,2,0),IF(ISERROR(U107*(1+VLOOKUP($A108,#REF!,21,0))),U107,U107*(1+VLOOKUP($A108,#REF!,21,0))),"")</f>
        <v/>
      </c>
      <c r="V108" s="141">
        <f>IF(VLOOKUP(V$1,Graphique!$B:$C,2,0),IF(ISERROR(V107*(1+VLOOKUP($A108,#REF!,22,0))),V107,V107*(1+VLOOKUP($A108,#REF!,22,0))),"")</f>
        <v/>
      </c>
      <c r="W108" s="141">
        <f>IF(VLOOKUP(W$1,Graphique!$B:$C,2,0),IF(ISERROR(W107*(1+VLOOKUP($A108,#REF!,23,0))),W107,W107*(1+VLOOKUP($A108,#REF!,23,0))),"")</f>
        <v/>
      </c>
      <c r="X108" s="141">
        <f>IF(VLOOKUP(X$1,Graphique!$B:$C,2,0),IF(ISERROR(X107*(1+VLOOKUP($A108,#REF!,24,0))),X107,X107*(1+VLOOKUP($A108,#REF!,24,0))),"")</f>
        <v/>
      </c>
      <c r="Y108" s="141">
        <f>IF(VLOOKUP(Y$1,Graphique!$B:$C,2,0),IF(ISERROR(Y107*(1+VLOOKUP($A108,#REF!,25,0))),Y107,Y107*(1+VLOOKUP($A108,#REF!,25,0))),"")</f>
        <v/>
      </c>
      <c r="Z108" s="141">
        <f>IF(VLOOKUP(Z$1,Graphique!$B:$C,2,0),IF(ISERROR(Z107*(1+VLOOKUP($A108,#REF!,26,0))),Z107,Z107*(1+VLOOKUP($A108,#REF!,26,0))),"")</f>
        <v/>
      </c>
      <c r="AA108" s="141">
        <f>IF(VLOOKUP(AA$1,Graphique!$B:$C,2,0),IF(ISERROR(AA107*(1+VLOOKUP($A108,#REF!,27,0))),AA107,AA107*(1+VLOOKUP($A108,#REF!,27,0))),"")</f>
        <v/>
      </c>
      <c r="AB108" s="141">
        <f>IF(VLOOKUP(AB$1,Graphique!$B:$C,2,0),IF(ISERROR(AB107*(1+VLOOKUP($A108,#REF!,28,0))),AB107,AB107*(1+VLOOKUP($A108,#REF!,28,0))),"")</f>
        <v/>
      </c>
      <c r="AC108" s="141">
        <f>IF(VLOOKUP(AC$1,Graphique!$B:$C,2,0),IF(ISERROR(AC107*(1+VLOOKUP($A108,#REF!,29,0))),AC107,AC107*(1+VLOOKUP($A108,#REF!,29,0))),"")</f>
        <v/>
      </c>
      <c r="AD108" s="141">
        <f>IF(VLOOKUP(AD$1,Graphique!$B:$C,2,0),IF(ISERROR(AD107*(1+VLOOKUP($A108,#REF!,30,0))),AD107,AD107*(1+VLOOKUP($A108,#REF!,30,0))),"")</f>
        <v/>
      </c>
      <c r="AE108" s="141">
        <f>IF(VLOOKUP(AE$1,Graphique!$B:$C,2,0),IF(ISERROR(AE107*(1+VLOOKUP($A108,#REF!,31,0))),AE107,AE107*(1+VLOOKUP($A108,#REF!,31,0))),"")</f>
        <v/>
      </c>
      <c r="AF108" s="141">
        <f>IF(VLOOKUP(AF$1,Graphique!$B:$C,2,0),IF(ISERROR(AF107*(1+VLOOKUP($A108,#REF!,32,0))),AF107,AF107*(1+VLOOKUP($A108,#REF!,32,0))),"")</f>
        <v/>
      </c>
    </row>
    <row r="109" ht="13" customHeight="1" s="74">
      <c r="A109" s="135">
        <f>IF(DATE(YEAR(A108),MONTH(A108)+2,)&gt;PerformancesGlissantes!$C$2,PerformancesGlissantes!$C$2,DATE(YEAR(A108),MONTH(A108)+2,))</f>
        <v/>
      </c>
      <c r="B109" s="141">
        <f>IF(VLOOKUP(B$1,Graphique!$B:$C,2,0),IF(ISERROR(B108*(1+VLOOKUP($A109,#REF!,2,0))),B108,B108*(1+VLOOKUP($A109,#REF!,2,0))),"")</f>
        <v/>
      </c>
      <c r="C109" s="141">
        <f>IF(VLOOKUP(C$1,Graphique!$B:$C,2,0),IF(ISERROR(C108*(1+VLOOKUP($A109,#REF!,3,0))),C108,C108*(1+VLOOKUP($A109,#REF!,3,0))),"")</f>
        <v/>
      </c>
      <c r="D109" s="141">
        <f>IF(VLOOKUP(D$1,Graphique!$B:$C,2,0),IF(ISERROR(D108*(1+VLOOKUP($A109,#REF!,4,0))),D108,D108*(1+VLOOKUP($A109,#REF!,4,0))),"")</f>
        <v/>
      </c>
      <c r="E109" s="141">
        <f>IF(VLOOKUP(E$1,Graphique!$B:$C,2,0),IF(ISERROR(E108*(1+VLOOKUP($A109,#REF!,5,0))),E108,E108*(1+VLOOKUP($A109,#REF!,5,0))),"")</f>
        <v/>
      </c>
      <c r="F109" s="141">
        <f>IF(VLOOKUP(F$1,Graphique!$B:$C,2,0),IF(ISERROR(F108*(1+VLOOKUP($A109,#REF!,6,0))),F108,F108*(1+VLOOKUP($A109,#REF!,6,0))),"")</f>
        <v/>
      </c>
      <c r="G109" s="141">
        <f>IF(VLOOKUP(G$1,Graphique!$B:$C,2,0),IF(ISERROR(G108*(1+VLOOKUP($A109,#REF!,7,0))),G108,G108*(1+VLOOKUP($A109,#REF!,7,0))),"")</f>
        <v/>
      </c>
      <c r="H109" s="141">
        <f>IF(VLOOKUP(H$1,Graphique!$B:$C,2,0),IF(ISERROR(H108*(1+VLOOKUP($A109,#REF!,8,0))),H108,H108*(1+VLOOKUP($A109,#REF!,8,0))),"")</f>
        <v/>
      </c>
      <c r="I109" s="141">
        <f>IF(VLOOKUP(I$1,Graphique!$B:$C,2,0),IF(ISERROR(I108*(1+VLOOKUP($A109,#REF!,9,0))),I108,I108*(1+VLOOKUP($A109,#REF!,9,0))),"")</f>
        <v/>
      </c>
      <c r="J109" s="141">
        <f>IF(VLOOKUP(J$1,Graphique!$B:$C,2,0),IF(ISERROR(J108*(1+VLOOKUP($A109,#REF!,10,0))),J108,J108*(1+VLOOKUP($A109,#REF!,10,0))),"")</f>
        <v/>
      </c>
      <c r="K109" s="141">
        <f>IF(VLOOKUP(K$1,Graphique!$B:$C,2,0),IF(ISERROR(K108*(1+VLOOKUP($A109,#REF!,11,0))),K108,K108*(1+VLOOKUP($A109,#REF!,11,0))),"")</f>
        <v/>
      </c>
      <c r="L109" s="141">
        <f>IF(VLOOKUP(L$1,Graphique!$B:$C,2,0),IF(ISERROR(L108*(1+VLOOKUP($A109,#REF!,12,0))),L108,L108*(1+VLOOKUP($A109,#REF!,12,0))),"")</f>
        <v/>
      </c>
      <c r="M109" s="141">
        <f>IF(VLOOKUP(M$1,Graphique!$B:$C,2,0),IF(ISERROR(M108*(1+VLOOKUP($A109,#REF!,13,0))),M108,M108*(1+VLOOKUP($A109,#REF!,13,0))),"")</f>
        <v/>
      </c>
      <c r="N109" s="141">
        <f>IF(VLOOKUP(N$1,Graphique!$B:$C,2,0),IF(ISERROR(N108*(1+VLOOKUP($A109,#REF!,14,0))),N108,N108*(1+VLOOKUP($A109,#REF!,14,0))),"")</f>
        <v/>
      </c>
      <c r="O109" s="141">
        <f>IF(VLOOKUP(O$1,Graphique!$B:$C,2,0),IF(ISERROR(O108*(1+VLOOKUP($A109,#REF!,15,0))),O108,O108*(1+VLOOKUP($A109,#REF!,15,0))),"")</f>
        <v/>
      </c>
      <c r="P109" s="141">
        <f>IF(VLOOKUP(P$1,Graphique!$B:$C,2,0),IF(ISERROR(P108*(1+VLOOKUP($A109,#REF!,16,0))),P108,P108*(1+VLOOKUP($A109,#REF!,16,0))),"")</f>
        <v/>
      </c>
      <c r="Q109" s="141">
        <f>IF(VLOOKUP(Q$1,Graphique!$B:$C,2,0),IF(ISERROR(Q108*(1+VLOOKUP($A109,#REF!,17,0))),Q108,Q108*(1+VLOOKUP($A109,#REF!,17,0))),"")</f>
        <v/>
      </c>
      <c r="R109" s="141">
        <f>IF(VLOOKUP(R$1,Graphique!$B:$C,2,0),IF(ISERROR(R108*(1+VLOOKUP($A109,#REF!,18,0))),R108,R108*(1+VLOOKUP($A109,#REF!,18,0))),"")</f>
        <v/>
      </c>
      <c r="S109" s="141">
        <f>IF(VLOOKUP(S$1,Graphique!$B:$C,2,0),IF(ISERROR(S108*(1+VLOOKUP($A109,#REF!,19,0))),S108,S108*(1+VLOOKUP($A109,#REF!,19,0))),"")</f>
        <v/>
      </c>
      <c r="T109" s="141">
        <f>IF(VLOOKUP(T$1,Graphique!$B:$C,2,0),IF(ISERROR(T108*(1+VLOOKUP($A109,#REF!,20,0))),T108,T108*(1+VLOOKUP($A109,#REF!,20,0))),"")</f>
        <v/>
      </c>
      <c r="U109" s="141">
        <f>IF(VLOOKUP(U$1,Graphique!$B:$C,2,0),IF(ISERROR(U108*(1+VLOOKUP($A109,#REF!,21,0))),U108,U108*(1+VLOOKUP($A109,#REF!,21,0))),"")</f>
        <v/>
      </c>
      <c r="V109" s="141">
        <f>IF(VLOOKUP(V$1,Graphique!$B:$C,2,0),IF(ISERROR(V108*(1+VLOOKUP($A109,#REF!,22,0))),V108,V108*(1+VLOOKUP($A109,#REF!,22,0))),"")</f>
        <v/>
      </c>
      <c r="W109" s="141">
        <f>IF(VLOOKUP(W$1,Graphique!$B:$C,2,0),IF(ISERROR(W108*(1+VLOOKUP($A109,#REF!,23,0))),W108,W108*(1+VLOOKUP($A109,#REF!,23,0))),"")</f>
        <v/>
      </c>
      <c r="X109" s="141">
        <f>IF(VLOOKUP(X$1,Graphique!$B:$C,2,0),IF(ISERROR(X108*(1+VLOOKUP($A109,#REF!,24,0))),X108,X108*(1+VLOOKUP($A109,#REF!,24,0))),"")</f>
        <v/>
      </c>
      <c r="Y109" s="141">
        <f>IF(VLOOKUP(Y$1,Graphique!$B:$C,2,0),IF(ISERROR(Y108*(1+VLOOKUP($A109,#REF!,25,0))),Y108,Y108*(1+VLOOKUP($A109,#REF!,25,0))),"")</f>
        <v/>
      </c>
      <c r="Z109" s="141">
        <f>IF(VLOOKUP(Z$1,Graphique!$B:$C,2,0),IF(ISERROR(Z108*(1+VLOOKUP($A109,#REF!,26,0))),Z108,Z108*(1+VLOOKUP($A109,#REF!,26,0))),"")</f>
        <v/>
      </c>
      <c r="AA109" s="141">
        <f>IF(VLOOKUP(AA$1,Graphique!$B:$C,2,0),IF(ISERROR(AA108*(1+VLOOKUP($A109,#REF!,27,0))),AA108,AA108*(1+VLOOKUP($A109,#REF!,27,0))),"")</f>
        <v/>
      </c>
      <c r="AB109" s="141">
        <f>IF(VLOOKUP(AB$1,Graphique!$B:$C,2,0),IF(ISERROR(AB108*(1+VLOOKUP($A109,#REF!,28,0))),AB108,AB108*(1+VLOOKUP($A109,#REF!,28,0))),"")</f>
        <v/>
      </c>
      <c r="AC109" s="141">
        <f>IF(VLOOKUP(AC$1,Graphique!$B:$C,2,0),IF(ISERROR(AC108*(1+VLOOKUP($A109,#REF!,29,0))),AC108,AC108*(1+VLOOKUP($A109,#REF!,29,0))),"")</f>
        <v/>
      </c>
      <c r="AD109" s="141">
        <f>IF(VLOOKUP(AD$1,Graphique!$B:$C,2,0),IF(ISERROR(AD108*(1+VLOOKUP($A109,#REF!,30,0))),AD108,AD108*(1+VLOOKUP($A109,#REF!,30,0))),"")</f>
        <v/>
      </c>
      <c r="AE109" s="141">
        <f>IF(VLOOKUP(AE$1,Graphique!$B:$C,2,0),IF(ISERROR(AE108*(1+VLOOKUP($A109,#REF!,31,0))),AE108,AE108*(1+VLOOKUP($A109,#REF!,31,0))),"")</f>
        <v/>
      </c>
      <c r="AF109" s="141">
        <f>IF(VLOOKUP(AF$1,Graphique!$B:$C,2,0),IF(ISERROR(AF108*(1+VLOOKUP($A109,#REF!,32,0))),AF108,AF108*(1+VLOOKUP($A109,#REF!,32,0))),"")</f>
        <v/>
      </c>
    </row>
    <row r="110" ht="13" customHeight="1" s="74">
      <c r="A110" s="135">
        <f>IF(DATE(YEAR(A109),MONTH(A109)+2,)&gt;PerformancesGlissantes!$C$2,PerformancesGlissantes!$C$2,DATE(YEAR(A109),MONTH(A109)+2,))</f>
        <v/>
      </c>
      <c r="B110" s="141">
        <f>IF(VLOOKUP(B$1,Graphique!$B:$C,2,0),IF(ISERROR(B109*(1+VLOOKUP($A110,#REF!,2,0))),B109,B109*(1+VLOOKUP($A110,#REF!,2,0))),"")</f>
        <v/>
      </c>
      <c r="C110" s="141">
        <f>IF(VLOOKUP(C$1,Graphique!$B:$C,2,0),IF(ISERROR(C109*(1+VLOOKUP($A110,#REF!,3,0))),C109,C109*(1+VLOOKUP($A110,#REF!,3,0))),"")</f>
        <v/>
      </c>
      <c r="D110" s="141">
        <f>IF(VLOOKUP(D$1,Graphique!$B:$C,2,0),IF(ISERROR(D109*(1+VLOOKUP($A110,#REF!,4,0))),D109,D109*(1+VLOOKUP($A110,#REF!,4,0))),"")</f>
        <v/>
      </c>
      <c r="E110" s="141">
        <f>IF(VLOOKUP(E$1,Graphique!$B:$C,2,0),IF(ISERROR(E109*(1+VLOOKUP($A110,#REF!,5,0))),E109,E109*(1+VLOOKUP($A110,#REF!,5,0))),"")</f>
        <v/>
      </c>
      <c r="F110" s="141">
        <f>IF(VLOOKUP(F$1,Graphique!$B:$C,2,0),IF(ISERROR(F109*(1+VLOOKUP($A110,#REF!,6,0))),F109,F109*(1+VLOOKUP($A110,#REF!,6,0))),"")</f>
        <v/>
      </c>
      <c r="G110" s="141">
        <f>IF(VLOOKUP(G$1,Graphique!$B:$C,2,0),IF(ISERROR(G109*(1+VLOOKUP($A110,#REF!,7,0))),G109,G109*(1+VLOOKUP($A110,#REF!,7,0))),"")</f>
        <v/>
      </c>
      <c r="H110" s="141">
        <f>IF(VLOOKUP(H$1,Graphique!$B:$C,2,0),IF(ISERROR(H109*(1+VLOOKUP($A110,#REF!,8,0))),H109,H109*(1+VLOOKUP($A110,#REF!,8,0))),"")</f>
        <v/>
      </c>
      <c r="I110" s="141">
        <f>IF(VLOOKUP(I$1,Graphique!$B:$C,2,0),IF(ISERROR(I109*(1+VLOOKUP($A110,#REF!,9,0))),I109,I109*(1+VLOOKUP($A110,#REF!,9,0))),"")</f>
        <v/>
      </c>
      <c r="J110" s="141">
        <f>IF(VLOOKUP(J$1,Graphique!$B:$C,2,0),IF(ISERROR(J109*(1+VLOOKUP($A110,#REF!,10,0))),J109,J109*(1+VLOOKUP($A110,#REF!,10,0))),"")</f>
        <v/>
      </c>
      <c r="K110" s="141">
        <f>IF(VLOOKUP(K$1,Graphique!$B:$C,2,0),IF(ISERROR(K109*(1+VLOOKUP($A110,#REF!,11,0))),K109,K109*(1+VLOOKUP($A110,#REF!,11,0))),"")</f>
        <v/>
      </c>
      <c r="L110" s="141">
        <f>IF(VLOOKUP(L$1,Graphique!$B:$C,2,0),IF(ISERROR(L109*(1+VLOOKUP($A110,#REF!,12,0))),L109,L109*(1+VLOOKUP($A110,#REF!,12,0))),"")</f>
        <v/>
      </c>
      <c r="M110" s="141">
        <f>IF(VLOOKUP(M$1,Graphique!$B:$C,2,0),IF(ISERROR(M109*(1+VLOOKUP($A110,#REF!,13,0))),M109,M109*(1+VLOOKUP($A110,#REF!,13,0))),"")</f>
        <v/>
      </c>
      <c r="N110" s="141">
        <f>IF(VLOOKUP(N$1,Graphique!$B:$C,2,0),IF(ISERROR(N109*(1+VLOOKUP($A110,#REF!,14,0))),N109,N109*(1+VLOOKUP($A110,#REF!,14,0))),"")</f>
        <v/>
      </c>
      <c r="O110" s="141">
        <f>IF(VLOOKUP(O$1,Graphique!$B:$C,2,0),IF(ISERROR(O109*(1+VLOOKUP($A110,#REF!,15,0))),O109,O109*(1+VLOOKUP($A110,#REF!,15,0))),"")</f>
        <v/>
      </c>
      <c r="P110" s="141">
        <f>IF(VLOOKUP(P$1,Graphique!$B:$C,2,0),IF(ISERROR(P109*(1+VLOOKUP($A110,#REF!,16,0))),P109,P109*(1+VLOOKUP($A110,#REF!,16,0))),"")</f>
        <v/>
      </c>
      <c r="Q110" s="141">
        <f>IF(VLOOKUP(Q$1,Graphique!$B:$C,2,0),IF(ISERROR(Q109*(1+VLOOKUP($A110,#REF!,17,0))),Q109,Q109*(1+VLOOKUP($A110,#REF!,17,0))),"")</f>
        <v/>
      </c>
      <c r="R110" s="141">
        <f>IF(VLOOKUP(R$1,Graphique!$B:$C,2,0),IF(ISERROR(R109*(1+VLOOKUP($A110,#REF!,18,0))),R109,R109*(1+VLOOKUP($A110,#REF!,18,0))),"")</f>
        <v/>
      </c>
      <c r="S110" s="141">
        <f>IF(VLOOKUP(S$1,Graphique!$B:$C,2,0),IF(ISERROR(S109*(1+VLOOKUP($A110,#REF!,19,0))),S109,S109*(1+VLOOKUP($A110,#REF!,19,0))),"")</f>
        <v/>
      </c>
      <c r="T110" s="141">
        <f>IF(VLOOKUP(T$1,Graphique!$B:$C,2,0),IF(ISERROR(T109*(1+VLOOKUP($A110,#REF!,20,0))),T109,T109*(1+VLOOKUP($A110,#REF!,20,0))),"")</f>
        <v/>
      </c>
      <c r="U110" s="141">
        <f>IF(VLOOKUP(U$1,Graphique!$B:$C,2,0),IF(ISERROR(U109*(1+VLOOKUP($A110,#REF!,21,0))),U109,U109*(1+VLOOKUP($A110,#REF!,21,0))),"")</f>
        <v/>
      </c>
      <c r="V110" s="141">
        <f>IF(VLOOKUP(V$1,Graphique!$B:$C,2,0),IF(ISERROR(V109*(1+VLOOKUP($A110,#REF!,22,0))),V109,V109*(1+VLOOKUP($A110,#REF!,22,0))),"")</f>
        <v/>
      </c>
      <c r="W110" s="141">
        <f>IF(VLOOKUP(W$1,Graphique!$B:$C,2,0),IF(ISERROR(W109*(1+VLOOKUP($A110,#REF!,23,0))),W109,W109*(1+VLOOKUP($A110,#REF!,23,0))),"")</f>
        <v/>
      </c>
      <c r="X110" s="141">
        <f>IF(VLOOKUP(X$1,Graphique!$B:$C,2,0),IF(ISERROR(X109*(1+VLOOKUP($A110,#REF!,24,0))),X109,X109*(1+VLOOKUP($A110,#REF!,24,0))),"")</f>
        <v/>
      </c>
      <c r="Y110" s="141">
        <f>IF(VLOOKUP(Y$1,Graphique!$B:$C,2,0),IF(ISERROR(Y109*(1+VLOOKUP($A110,#REF!,25,0))),Y109,Y109*(1+VLOOKUP($A110,#REF!,25,0))),"")</f>
        <v/>
      </c>
      <c r="Z110" s="141">
        <f>IF(VLOOKUP(Z$1,Graphique!$B:$C,2,0),IF(ISERROR(Z109*(1+VLOOKUP($A110,#REF!,26,0))),Z109,Z109*(1+VLOOKUP($A110,#REF!,26,0))),"")</f>
        <v/>
      </c>
      <c r="AA110" s="141">
        <f>IF(VLOOKUP(AA$1,Graphique!$B:$C,2,0),IF(ISERROR(AA109*(1+VLOOKUP($A110,#REF!,27,0))),AA109,AA109*(1+VLOOKUP($A110,#REF!,27,0))),"")</f>
        <v/>
      </c>
      <c r="AB110" s="141">
        <f>IF(VLOOKUP(AB$1,Graphique!$B:$C,2,0),IF(ISERROR(AB109*(1+VLOOKUP($A110,#REF!,28,0))),AB109,AB109*(1+VLOOKUP($A110,#REF!,28,0))),"")</f>
        <v/>
      </c>
      <c r="AC110" s="141">
        <f>IF(VLOOKUP(AC$1,Graphique!$B:$C,2,0),IF(ISERROR(AC109*(1+VLOOKUP($A110,#REF!,29,0))),AC109,AC109*(1+VLOOKUP($A110,#REF!,29,0))),"")</f>
        <v/>
      </c>
      <c r="AD110" s="141">
        <f>IF(VLOOKUP(AD$1,Graphique!$B:$C,2,0),IF(ISERROR(AD109*(1+VLOOKUP($A110,#REF!,30,0))),AD109,AD109*(1+VLOOKUP($A110,#REF!,30,0))),"")</f>
        <v/>
      </c>
      <c r="AE110" s="141">
        <f>IF(VLOOKUP(AE$1,Graphique!$B:$C,2,0),IF(ISERROR(AE109*(1+VLOOKUP($A110,#REF!,31,0))),AE109,AE109*(1+VLOOKUP($A110,#REF!,31,0))),"")</f>
        <v/>
      </c>
      <c r="AF110" s="141">
        <f>IF(VLOOKUP(AF$1,Graphique!$B:$C,2,0),IF(ISERROR(AF109*(1+VLOOKUP($A110,#REF!,32,0))),AF109,AF109*(1+VLOOKUP($A110,#REF!,32,0))),"")</f>
        <v/>
      </c>
    </row>
    <row r="111" ht="13" customHeight="1" s="74">
      <c r="A111" s="135">
        <f>IF(DATE(YEAR(A110),MONTH(A110)+2,)&gt;PerformancesGlissantes!$C$2,PerformancesGlissantes!$C$2,DATE(YEAR(A110),MONTH(A110)+2,))</f>
        <v/>
      </c>
      <c r="B111" s="141">
        <f>IF(VLOOKUP(B$1,Graphique!$B:$C,2,0),IF(ISERROR(B110*(1+VLOOKUP($A111,#REF!,2,0))),B110,B110*(1+VLOOKUP($A111,#REF!,2,0))),"")</f>
        <v/>
      </c>
      <c r="C111" s="141">
        <f>IF(VLOOKUP(C$1,Graphique!$B:$C,2,0),IF(ISERROR(C110*(1+VLOOKUP($A111,#REF!,3,0))),C110,C110*(1+VLOOKUP($A111,#REF!,3,0))),"")</f>
        <v/>
      </c>
      <c r="D111" s="141">
        <f>IF(VLOOKUP(D$1,Graphique!$B:$C,2,0),IF(ISERROR(D110*(1+VLOOKUP($A111,#REF!,4,0))),D110,D110*(1+VLOOKUP($A111,#REF!,4,0))),"")</f>
        <v/>
      </c>
      <c r="E111" s="141">
        <f>IF(VLOOKUP(E$1,Graphique!$B:$C,2,0),IF(ISERROR(E110*(1+VLOOKUP($A111,#REF!,5,0))),E110,E110*(1+VLOOKUP($A111,#REF!,5,0))),"")</f>
        <v/>
      </c>
      <c r="F111" s="141">
        <f>IF(VLOOKUP(F$1,Graphique!$B:$C,2,0),IF(ISERROR(F110*(1+VLOOKUP($A111,#REF!,6,0))),F110,F110*(1+VLOOKUP($A111,#REF!,6,0))),"")</f>
        <v/>
      </c>
      <c r="G111" s="141">
        <f>IF(VLOOKUP(G$1,Graphique!$B:$C,2,0),IF(ISERROR(G110*(1+VLOOKUP($A111,#REF!,7,0))),G110,G110*(1+VLOOKUP($A111,#REF!,7,0))),"")</f>
        <v/>
      </c>
      <c r="H111" s="141">
        <f>IF(VLOOKUP(H$1,Graphique!$B:$C,2,0),IF(ISERROR(H110*(1+VLOOKUP($A111,#REF!,8,0))),H110,H110*(1+VLOOKUP($A111,#REF!,8,0))),"")</f>
        <v/>
      </c>
      <c r="I111" s="141">
        <f>IF(VLOOKUP(I$1,Graphique!$B:$C,2,0),IF(ISERROR(I110*(1+VLOOKUP($A111,#REF!,9,0))),I110,I110*(1+VLOOKUP($A111,#REF!,9,0))),"")</f>
        <v/>
      </c>
      <c r="J111" s="141">
        <f>IF(VLOOKUP(J$1,Graphique!$B:$C,2,0),IF(ISERROR(J110*(1+VLOOKUP($A111,#REF!,10,0))),J110,J110*(1+VLOOKUP($A111,#REF!,10,0))),"")</f>
        <v/>
      </c>
      <c r="K111" s="141">
        <f>IF(VLOOKUP(K$1,Graphique!$B:$C,2,0),IF(ISERROR(K110*(1+VLOOKUP($A111,#REF!,11,0))),K110,K110*(1+VLOOKUP($A111,#REF!,11,0))),"")</f>
        <v/>
      </c>
      <c r="L111" s="141">
        <f>IF(VLOOKUP(L$1,Graphique!$B:$C,2,0),IF(ISERROR(L110*(1+VLOOKUP($A111,#REF!,12,0))),L110,L110*(1+VLOOKUP($A111,#REF!,12,0))),"")</f>
        <v/>
      </c>
      <c r="M111" s="141">
        <f>IF(VLOOKUP(M$1,Graphique!$B:$C,2,0),IF(ISERROR(M110*(1+VLOOKUP($A111,#REF!,13,0))),M110,M110*(1+VLOOKUP($A111,#REF!,13,0))),"")</f>
        <v/>
      </c>
      <c r="N111" s="141">
        <f>IF(VLOOKUP(N$1,Graphique!$B:$C,2,0),IF(ISERROR(N110*(1+VLOOKUP($A111,#REF!,14,0))),N110,N110*(1+VLOOKUP($A111,#REF!,14,0))),"")</f>
        <v/>
      </c>
      <c r="O111" s="141">
        <f>IF(VLOOKUP(O$1,Graphique!$B:$C,2,0),IF(ISERROR(O110*(1+VLOOKUP($A111,#REF!,15,0))),O110,O110*(1+VLOOKUP($A111,#REF!,15,0))),"")</f>
        <v/>
      </c>
      <c r="P111" s="141">
        <f>IF(VLOOKUP(P$1,Graphique!$B:$C,2,0),IF(ISERROR(P110*(1+VLOOKUP($A111,#REF!,16,0))),P110,P110*(1+VLOOKUP($A111,#REF!,16,0))),"")</f>
        <v/>
      </c>
      <c r="Q111" s="141">
        <f>IF(VLOOKUP(Q$1,Graphique!$B:$C,2,0),IF(ISERROR(Q110*(1+VLOOKUP($A111,#REF!,17,0))),Q110,Q110*(1+VLOOKUP($A111,#REF!,17,0))),"")</f>
        <v/>
      </c>
      <c r="R111" s="141">
        <f>IF(VLOOKUP(R$1,Graphique!$B:$C,2,0),IF(ISERROR(R110*(1+VLOOKUP($A111,#REF!,18,0))),R110,R110*(1+VLOOKUP($A111,#REF!,18,0))),"")</f>
        <v/>
      </c>
      <c r="S111" s="141">
        <f>IF(VLOOKUP(S$1,Graphique!$B:$C,2,0),IF(ISERROR(S110*(1+VLOOKUP($A111,#REF!,19,0))),S110,S110*(1+VLOOKUP($A111,#REF!,19,0))),"")</f>
        <v/>
      </c>
      <c r="T111" s="141">
        <f>IF(VLOOKUP(T$1,Graphique!$B:$C,2,0),IF(ISERROR(T110*(1+VLOOKUP($A111,#REF!,20,0))),T110,T110*(1+VLOOKUP($A111,#REF!,20,0))),"")</f>
        <v/>
      </c>
      <c r="U111" s="141">
        <f>IF(VLOOKUP(U$1,Graphique!$B:$C,2,0),IF(ISERROR(U110*(1+VLOOKUP($A111,#REF!,21,0))),U110,U110*(1+VLOOKUP($A111,#REF!,21,0))),"")</f>
        <v/>
      </c>
      <c r="V111" s="141">
        <f>IF(VLOOKUP(V$1,Graphique!$B:$C,2,0),IF(ISERROR(V110*(1+VLOOKUP($A111,#REF!,22,0))),V110,V110*(1+VLOOKUP($A111,#REF!,22,0))),"")</f>
        <v/>
      </c>
      <c r="W111" s="141">
        <f>IF(VLOOKUP(W$1,Graphique!$B:$C,2,0),IF(ISERROR(W110*(1+VLOOKUP($A111,#REF!,23,0))),W110,W110*(1+VLOOKUP($A111,#REF!,23,0))),"")</f>
        <v/>
      </c>
      <c r="X111" s="141">
        <f>IF(VLOOKUP(X$1,Graphique!$B:$C,2,0),IF(ISERROR(X110*(1+VLOOKUP($A111,#REF!,24,0))),X110,X110*(1+VLOOKUP($A111,#REF!,24,0))),"")</f>
        <v/>
      </c>
      <c r="Y111" s="141">
        <f>IF(VLOOKUP(Y$1,Graphique!$B:$C,2,0),IF(ISERROR(Y110*(1+VLOOKUP($A111,#REF!,25,0))),Y110,Y110*(1+VLOOKUP($A111,#REF!,25,0))),"")</f>
        <v/>
      </c>
      <c r="Z111" s="141">
        <f>IF(VLOOKUP(Z$1,Graphique!$B:$C,2,0),IF(ISERROR(Z110*(1+VLOOKUP($A111,#REF!,26,0))),Z110,Z110*(1+VLOOKUP($A111,#REF!,26,0))),"")</f>
        <v/>
      </c>
      <c r="AA111" s="141">
        <f>IF(VLOOKUP(AA$1,Graphique!$B:$C,2,0),IF(ISERROR(AA110*(1+VLOOKUP($A111,#REF!,27,0))),AA110,AA110*(1+VLOOKUP($A111,#REF!,27,0))),"")</f>
        <v/>
      </c>
      <c r="AB111" s="141">
        <f>IF(VLOOKUP(AB$1,Graphique!$B:$C,2,0),IF(ISERROR(AB110*(1+VLOOKUP($A111,#REF!,28,0))),AB110,AB110*(1+VLOOKUP($A111,#REF!,28,0))),"")</f>
        <v/>
      </c>
      <c r="AC111" s="141">
        <f>IF(VLOOKUP(AC$1,Graphique!$B:$C,2,0),IF(ISERROR(AC110*(1+VLOOKUP($A111,#REF!,29,0))),AC110,AC110*(1+VLOOKUP($A111,#REF!,29,0))),"")</f>
        <v/>
      </c>
      <c r="AD111" s="141">
        <f>IF(VLOOKUP(AD$1,Graphique!$B:$C,2,0),IF(ISERROR(AD110*(1+VLOOKUP($A111,#REF!,30,0))),AD110,AD110*(1+VLOOKUP($A111,#REF!,30,0))),"")</f>
        <v/>
      </c>
      <c r="AE111" s="141">
        <f>IF(VLOOKUP(AE$1,Graphique!$B:$C,2,0),IF(ISERROR(AE110*(1+VLOOKUP($A111,#REF!,31,0))),AE110,AE110*(1+VLOOKUP($A111,#REF!,31,0))),"")</f>
        <v/>
      </c>
      <c r="AF111" s="141">
        <f>IF(VLOOKUP(AF$1,Graphique!$B:$C,2,0),IF(ISERROR(AF110*(1+VLOOKUP($A111,#REF!,32,0))),AF110,AF110*(1+VLOOKUP($A111,#REF!,32,0))),"")</f>
        <v/>
      </c>
    </row>
    <row r="112" ht="13" customHeight="1" s="74">
      <c r="A112" s="135">
        <f>IF(DATE(YEAR(A111),MONTH(A111)+2,)&gt;PerformancesGlissantes!$C$2,PerformancesGlissantes!$C$2,DATE(YEAR(A111),MONTH(A111)+2,))</f>
        <v/>
      </c>
      <c r="B112" s="141">
        <f>IF(VLOOKUP(B$1,Graphique!$B:$C,2,0),IF(ISERROR(B111*(1+VLOOKUP($A112,#REF!,2,0))),B111,B111*(1+VLOOKUP($A112,#REF!,2,0))),"")</f>
        <v/>
      </c>
      <c r="C112" s="141">
        <f>IF(VLOOKUP(C$1,Graphique!$B:$C,2,0),IF(ISERROR(C111*(1+VLOOKUP($A112,#REF!,3,0))),C111,C111*(1+VLOOKUP($A112,#REF!,3,0))),"")</f>
        <v/>
      </c>
      <c r="D112" s="141">
        <f>IF(VLOOKUP(D$1,Graphique!$B:$C,2,0),IF(ISERROR(D111*(1+VLOOKUP($A112,#REF!,4,0))),D111,D111*(1+VLOOKUP($A112,#REF!,4,0))),"")</f>
        <v/>
      </c>
      <c r="E112" s="141">
        <f>IF(VLOOKUP(E$1,Graphique!$B:$C,2,0),IF(ISERROR(E111*(1+VLOOKUP($A112,#REF!,5,0))),E111,E111*(1+VLOOKUP($A112,#REF!,5,0))),"")</f>
        <v/>
      </c>
      <c r="F112" s="141">
        <f>IF(VLOOKUP(F$1,Graphique!$B:$C,2,0),IF(ISERROR(F111*(1+VLOOKUP($A112,#REF!,6,0))),F111,F111*(1+VLOOKUP($A112,#REF!,6,0))),"")</f>
        <v/>
      </c>
      <c r="G112" s="141">
        <f>IF(VLOOKUP(G$1,Graphique!$B:$C,2,0),IF(ISERROR(G111*(1+VLOOKUP($A112,#REF!,7,0))),G111,G111*(1+VLOOKUP($A112,#REF!,7,0))),"")</f>
        <v/>
      </c>
      <c r="H112" s="141">
        <f>IF(VLOOKUP(H$1,Graphique!$B:$C,2,0),IF(ISERROR(H111*(1+VLOOKUP($A112,#REF!,8,0))),H111,H111*(1+VLOOKUP($A112,#REF!,8,0))),"")</f>
        <v/>
      </c>
      <c r="I112" s="141">
        <f>IF(VLOOKUP(I$1,Graphique!$B:$C,2,0),IF(ISERROR(I111*(1+VLOOKUP($A112,#REF!,9,0))),I111,I111*(1+VLOOKUP($A112,#REF!,9,0))),"")</f>
        <v/>
      </c>
      <c r="J112" s="141">
        <f>IF(VLOOKUP(J$1,Graphique!$B:$C,2,0),IF(ISERROR(J111*(1+VLOOKUP($A112,#REF!,10,0))),J111,J111*(1+VLOOKUP($A112,#REF!,10,0))),"")</f>
        <v/>
      </c>
      <c r="K112" s="141">
        <f>IF(VLOOKUP(K$1,Graphique!$B:$C,2,0),IF(ISERROR(K111*(1+VLOOKUP($A112,#REF!,11,0))),K111,K111*(1+VLOOKUP($A112,#REF!,11,0))),"")</f>
        <v/>
      </c>
      <c r="L112" s="141">
        <f>IF(VLOOKUP(L$1,Graphique!$B:$C,2,0),IF(ISERROR(L111*(1+VLOOKUP($A112,#REF!,12,0))),L111,L111*(1+VLOOKUP($A112,#REF!,12,0))),"")</f>
        <v/>
      </c>
      <c r="M112" s="141">
        <f>IF(VLOOKUP(M$1,Graphique!$B:$C,2,0),IF(ISERROR(M111*(1+VLOOKUP($A112,#REF!,13,0))),M111,M111*(1+VLOOKUP($A112,#REF!,13,0))),"")</f>
        <v/>
      </c>
      <c r="N112" s="141">
        <f>IF(VLOOKUP(N$1,Graphique!$B:$C,2,0),IF(ISERROR(N111*(1+VLOOKUP($A112,#REF!,14,0))),N111,N111*(1+VLOOKUP($A112,#REF!,14,0))),"")</f>
        <v/>
      </c>
      <c r="O112" s="141">
        <f>IF(VLOOKUP(O$1,Graphique!$B:$C,2,0),IF(ISERROR(O111*(1+VLOOKUP($A112,#REF!,15,0))),O111,O111*(1+VLOOKUP($A112,#REF!,15,0))),"")</f>
        <v/>
      </c>
      <c r="P112" s="141">
        <f>IF(VLOOKUP(P$1,Graphique!$B:$C,2,0),IF(ISERROR(P111*(1+VLOOKUP($A112,#REF!,16,0))),P111,P111*(1+VLOOKUP($A112,#REF!,16,0))),"")</f>
        <v/>
      </c>
      <c r="Q112" s="141">
        <f>IF(VLOOKUP(Q$1,Graphique!$B:$C,2,0),IF(ISERROR(Q111*(1+VLOOKUP($A112,#REF!,17,0))),Q111,Q111*(1+VLOOKUP($A112,#REF!,17,0))),"")</f>
        <v/>
      </c>
      <c r="R112" s="141">
        <f>IF(VLOOKUP(R$1,Graphique!$B:$C,2,0),IF(ISERROR(R111*(1+VLOOKUP($A112,#REF!,18,0))),R111,R111*(1+VLOOKUP($A112,#REF!,18,0))),"")</f>
        <v/>
      </c>
      <c r="S112" s="141">
        <f>IF(VLOOKUP(S$1,Graphique!$B:$C,2,0),IF(ISERROR(S111*(1+VLOOKUP($A112,#REF!,19,0))),S111,S111*(1+VLOOKUP($A112,#REF!,19,0))),"")</f>
        <v/>
      </c>
      <c r="T112" s="141">
        <f>IF(VLOOKUP(T$1,Graphique!$B:$C,2,0),IF(ISERROR(T111*(1+VLOOKUP($A112,#REF!,20,0))),T111,T111*(1+VLOOKUP($A112,#REF!,20,0))),"")</f>
        <v/>
      </c>
      <c r="U112" s="141">
        <f>IF(VLOOKUP(U$1,Graphique!$B:$C,2,0),IF(ISERROR(U111*(1+VLOOKUP($A112,#REF!,21,0))),U111,U111*(1+VLOOKUP($A112,#REF!,21,0))),"")</f>
        <v/>
      </c>
      <c r="V112" s="141">
        <f>IF(VLOOKUP(V$1,Graphique!$B:$C,2,0),IF(ISERROR(V111*(1+VLOOKUP($A112,#REF!,22,0))),V111,V111*(1+VLOOKUP($A112,#REF!,22,0))),"")</f>
        <v/>
      </c>
      <c r="W112" s="141">
        <f>IF(VLOOKUP(W$1,Graphique!$B:$C,2,0),IF(ISERROR(W111*(1+VLOOKUP($A112,#REF!,23,0))),W111,W111*(1+VLOOKUP($A112,#REF!,23,0))),"")</f>
        <v/>
      </c>
      <c r="X112" s="141">
        <f>IF(VLOOKUP(X$1,Graphique!$B:$C,2,0),IF(ISERROR(X111*(1+VLOOKUP($A112,#REF!,24,0))),X111,X111*(1+VLOOKUP($A112,#REF!,24,0))),"")</f>
        <v/>
      </c>
      <c r="Y112" s="141">
        <f>IF(VLOOKUP(Y$1,Graphique!$B:$C,2,0),IF(ISERROR(Y111*(1+VLOOKUP($A112,#REF!,25,0))),Y111,Y111*(1+VLOOKUP($A112,#REF!,25,0))),"")</f>
        <v/>
      </c>
      <c r="Z112" s="141">
        <f>IF(VLOOKUP(Z$1,Graphique!$B:$C,2,0),IF(ISERROR(Z111*(1+VLOOKUP($A112,#REF!,26,0))),Z111,Z111*(1+VLOOKUP($A112,#REF!,26,0))),"")</f>
        <v/>
      </c>
      <c r="AA112" s="141">
        <f>IF(VLOOKUP(AA$1,Graphique!$B:$C,2,0),IF(ISERROR(AA111*(1+VLOOKUP($A112,#REF!,27,0))),AA111,AA111*(1+VLOOKUP($A112,#REF!,27,0))),"")</f>
        <v/>
      </c>
      <c r="AB112" s="141">
        <f>IF(VLOOKUP(AB$1,Graphique!$B:$C,2,0),IF(ISERROR(AB111*(1+VLOOKUP($A112,#REF!,28,0))),AB111,AB111*(1+VLOOKUP($A112,#REF!,28,0))),"")</f>
        <v/>
      </c>
      <c r="AC112" s="141">
        <f>IF(VLOOKUP(AC$1,Graphique!$B:$C,2,0),IF(ISERROR(AC111*(1+VLOOKUP($A112,#REF!,29,0))),AC111,AC111*(1+VLOOKUP($A112,#REF!,29,0))),"")</f>
        <v/>
      </c>
      <c r="AD112" s="141">
        <f>IF(VLOOKUP(AD$1,Graphique!$B:$C,2,0),IF(ISERROR(AD111*(1+VLOOKUP($A112,#REF!,30,0))),AD111,AD111*(1+VLOOKUP($A112,#REF!,30,0))),"")</f>
        <v/>
      </c>
      <c r="AE112" s="141">
        <f>IF(VLOOKUP(AE$1,Graphique!$B:$C,2,0),IF(ISERROR(AE111*(1+VLOOKUP($A112,#REF!,31,0))),AE111,AE111*(1+VLOOKUP($A112,#REF!,31,0))),"")</f>
        <v/>
      </c>
      <c r="AF112" s="141">
        <f>IF(VLOOKUP(AF$1,Graphique!$B:$C,2,0),IF(ISERROR(AF111*(1+VLOOKUP($A112,#REF!,32,0))),AF111,AF111*(1+VLOOKUP($A112,#REF!,32,0))),"")</f>
        <v/>
      </c>
    </row>
    <row r="113" ht="13" customHeight="1" s="74">
      <c r="A113" s="135">
        <f>IF(DATE(YEAR(A112),MONTH(A112)+2,)&gt;PerformancesGlissantes!$C$2,PerformancesGlissantes!$C$2,DATE(YEAR(A112),MONTH(A112)+2,))</f>
        <v/>
      </c>
      <c r="B113" s="141">
        <f>IF(VLOOKUP(B$1,Graphique!$B:$C,2,0),IF(ISERROR(B112*(1+VLOOKUP($A113,#REF!,2,0))),B112,B112*(1+VLOOKUP($A113,#REF!,2,0))),"")</f>
        <v/>
      </c>
      <c r="C113" s="141">
        <f>IF(VLOOKUP(C$1,Graphique!$B:$C,2,0),IF(ISERROR(C112*(1+VLOOKUP($A113,#REF!,3,0))),C112,C112*(1+VLOOKUP($A113,#REF!,3,0))),"")</f>
        <v/>
      </c>
      <c r="D113" s="141">
        <f>IF(VLOOKUP(D$1,Graphique!$B:$C,2,0),IF(ISERROR(D112*(1+VLOOKUP($A113,#REF!,4,0))),D112,D112*(1+VLOOKUP($A113,#REF!,4,0))),"")</f>
        <v/>
      </c>
      <c r="E113" s="141">
        <f>IF(VLOOKUP(E$1,Graphique!$B:$C,2,0),IF(ISERROR(E112*(1+VLOOKUP($A113,#REF!,5,0))),E112,E112*(1+VLOOKUP($A113,#REF!,5,0))),"")</f>
        <v/>
      </c>
      <c r="F113" s="141">
        <f>IF(VLOOKUP(F$1,Graphique!$B:$C,2,0),IF(ISERROR(F112*(1+VLOOKUP($A113,#REF!,6,0))),F112,F112*(1+VLOOKUP($A113,#REF!,6,0))),"")</f>
        <v/>
      </c>
      <c r="G113" s="141">
        <f>IF(VLOOKUP(G$1,Graphique!$B:$C,2,0),IF(ISERROR(G112*(1+VLOOKUP($A113,#REF!,7,0))),G112,G112*(1+VLOOKUP($A113,#REF!,7,0))),"")</f>
        <v/>
      </c>
      <c r="H113" s="141">
        <f>IF(VLOOKUP(H$1,Graphique!$B:$C,2,0),IF(ISERROR(H112*(1+VLOOKUP($A113,#REF!,8,0))),H112,H112*(1+VLOOKUP($A113,#REF!,8,0))),"")</f>
        <v/>
      </c>
      <c r="I113" s="141">
        <f>IF(VLOOKUP(I$1,Graphique!$B:$C,2,0),IF(ISERROR(I112*(1+VLOOKUP($A113,#REF!,9,0))),I112,I112*(1+VLOOKUP($A113,#REF!,9,0))),"")</f>
        <v/>
      </c>
      <c r="J113" s="141">
        <f>IF(VLOOKUP(J$1,Graphique!$B:$C,2,0),IF(ISERROR(J112*(1+VLOOKUP($A113,#REF!,10,0))),J112,J112*(1+VLOOKUP($A113,#REF!,10,0))),"")</f>
        <v/>
      </c>
      <c r="K113" s="141">
        <f>IF(VLOOKUP(K$1,Graphique!$B:$C,2,0),IF(ISERROR(K112*(1+VLOOKUP($A113,#REF!,11,0))),K112,K112*(1+VLOOKUP($A113,#REF!,11,0))),"")</f>
        <v/>
      </c>
      <c r="L113" s="141">
        <f>IF(VLOOKUP(L$1,Graphique!$B:$C,2,0),IF(ISERROR(L112*(1+VLOOKUP($A113,#REF!,12,0))),L112,L112*(1+VLOOKUP($A113,#REF!,12,0))),"")</f>
        <v/>
      </c>
      <c r="M113" s="141">
        <f>IF(VLOOKUP(M$1,Graphique!$B:$C,2,0),IF(ISERROR(M112*(1+VLOOKUP($A113,#REF!,13,0))),M112,M112*(1+VLOOKUP($A113,#REF!,13,0))),"")</f>
        <v/>
      </c>
      <c r="N113" s="141">
        <f>IF(VLOOKUP(N$1,Graphique!$B:$C,2,0),IF(ISERROR(N112*(1+VLOOKUP($A113,#REF!,14,0))),N112,N112*(1+VLOOKUP($A113,#REF!,14,0))),"")</f>
        <v/>
      </c>
      <c r="O113" s="141">
        <f>IF(VLOOKUP(O$1,Graphique!$B:$C,2,0),IF(ISERROR(O112*(1+VLOOKUP($A113,#REF!,15,0))),O112,O112*(1+VLOOKUP($A113,#REF!,15,0))),"")</f>
        <v/>
      </c>
      <c r="P113" s="141">
        <f>IF(VLOOKUP(P$1,Graphique!$B:$C,2,0),IF(ISERROR(P112*(1+VLOOKUP($A113,#REF!,16,0))),P112,P112*(1+VLOOKUP($A113,#REF!,16,0))),"")</f>
        <v/>
      </c>
      <c r="Q113" s="141">
        <f>IF(VLOOKUP(Q$1,Graphique!$B:$C,2,0),IF(ISERROR(Q112*(1+VLOOKUP($A113,#REF!,17,0))),Q112,Q112*(1+VLOOKUP($A113,#REF!,17,0))),"")</f>
        <v/>
      </c>
      <c r="R113" s="141">
        <f>IF(VLOOKUP(R$1,Graphique!$B:$C,2,0),IF(ISERROR(R112*(1+VLOOKUP($A113,#REF!,18,0))),R112,R112*(1+VLOOKUP($A113,#REF!,18,0))),"")</f>
        <v/>
      </c>
      <c r="S113" s="141">
        <f>IF(VLOOKUP(S$1,Graphique!$B:$C,2,0),IF(ISERROR(S112*(1+VLOOKUP($A113,#REF!,19,0))),S112,S112*(1+VLOOKUP($A113,#REF!,19,0))),"")</f>
        <v/>
      </c>
      <c r="T113" s="141">
        <f>IF(VLOOKUP(T$1,Graphique!$B:$C,2,0),IF(ISERROR(T112*(1+VLOOKUP($A113,#REF!,20,0))),T112,T112*(1+VLOOKUP($A113,#REF!,20,0))),"")</f>
        <v/>
      </c>
      <c r="U113" s="141">
        <f>IF(VLOOKUP(U$1,Graphique!$B:$C,2,0),IF(ISERROR(U112*(1+VLOOKUP($A113,#REF!,21,0))),U112,U112*(1+VLOOKUP($A113,#REF!,21,0))),"")</f>
        <v/>
      </c>
      <c r="V113" s="141">
        <f>IF(VLOOKUP(V$1,Graphique!$B:$C,2,0),IF(ISERROR(V112*(1+VLOOKUP($A113,#REF!,22,0))),V112,V112*(1+VLOOKUP($A113,#REF!,22,0))),"")</f>
        <v/>
      </c>
      <c r="W113" s="141">
        <f>IF(VLOOKUP(W$1,Graphique!$B:$C,2,0),IF(ISERROR(W112*(1+VLOOKUP($A113,#REF!,23,0))),W112,W112*(1+VLOOKUP($A113,#REF!,23,0))),"")</f>
        <v/>
      </c>
      <c r="X113" s="141">
        <f>IF(VLOOKUP(X$1,Graphique!$B:$C,2,0),IF(ISERROR(X112*(1+VLOOKUP($A113,#REF!,24,0))),X112,X112*(1+VLOOKUP($A113,#REF!,24,0))),"")</f>
        <v/>
      </c>
      <c r="Y113" s="141">
        <f>IF(VLOOKUP(Y$1,Graphique!$B:$C,2,0),IF(ISERROR(Y112*(1+VLOOKUP($A113,#REF!,25,0))),Y112,Y112*(1+VLOOKUP($A113,#REF!,25,0))),"")</f>
        <v/>
      </c>
      <c r="Z113" s="141">
        <f>IF(VLOOKUP(Z$1,Graphique!$B:$C,2,0),IF(ISERROR(Z112*(1+VLOOKUP($A113,#REF!,26,0))),Z112,Z112*(1+VLOOKUP($A113,#REF!,26,0))),"")</f>
        <v/>
      </c>
      <c r="AA113" s="141">
        <f>IF(VLOOKUP(AA$1,Graphique!$B:$C,2,0),IF(ISERROR(AA112*(1+VLOOKUP($A113,#REF!,27,0))),AA112,AA112*(1+VLOOKUP($A113,#REF!,27,0))),"")</f>
        <v/>
      </c>
      <c r="AB113" s="141">
        <f>IF(VLOOKUP(AB$1,Graphique!$B:$C,2,0),IF(ISERROR(AB112*(1+VLOOKUP($A113,#REF!,28,0))),AB112,AB112*(1+VLOOKUP($A113,#REF!,28,0))),"")</f>
        <v/>
      </c>
      <c r="AC113" s="141">
        <f>IF(VLOOKUP(AC$1,Graphique!$B:$C,2,0),IF(ISERROR(AC112*(1+VLOOKUP($A113,#REF!,29,0))),AC112,AC112*(1+VLOOKUP($A113,#REF!,29,0))),"")</f>
        <v/>
      </c>
      <c r="AD113" s="141">
        <f>IF(VLOOKUP(AD$1,Graphique!$B:$C,2,0),IF(ISERROR(AD112*(1+VLOOKUP($A113,#REF!,30,0))),AD112,AD112*(1+VLOOKUP($A113,#REF!,30,0))),"")</f>
        <v/>
      </c>
      <c r="AE113" s="141">
        <f>IF(VLOOKUP(AE$1,Graphique!$B:$C,2,0),IF(ISERROR(AE112*(1+VLOOKUP($A113,#REF!,31,0))),AE112,AE112*(1+VLOOKUP($A113,#REF!,31,0))),"")</f>
        <v/>
      </c>
      <c r="AF113" s="141">
        <f>IF(VLOOKUP(AF$1,Graphique!$B:$C,2,0),IF(ISERROR(AF112*(1+VLOOKUP($A113,#REF!,32,0))),AF112,AF112*(1+VLOOKUP($A113,#REF!,32,0))),"")</f>
        <v/>
      </c>
    </row>
    <row r="114" ht="13" customHeight="1" s="74">
      <c r="A114" s="135">
        <f>IF(DATE(YEAR(A113),MONTH(A113)+2,)&gt;PerformancesGlissantes!$C$2,PerformancesGlissantes!$C$2,DATE(YEAR(A113),MONTH(A113)+2,))</f>
        <v/>
      </c>
      <c r="B114" s="141">
        <f>IF(VLOOKUP(B$1,Graphique!$B:$C,2,0),IF(ISERROR(B113*(1+VLOOKUP($A114,#REF!,2,0))),B113,B113*(1+VLOOKUP($A114,#REF!,2,0))),"")</f>
        <v/>
      </c>
      <c r="C114" s="141">
        <f>IF(VLOOKUP(C$1,Graphique!$B:$C,2,0),IF(ISERROR(C113*(1+VLOOKUP($A114,#REF!,3,0))),C113,C113*(1+VLOOKUP($A114,#REF!,3,0))),"")</f>
        <v/>
      </c>
      <c r="D114" s="141">
        <f>IF(VLOOKUP(D$1,Graphique!$B:$C,2,0),IF(ISERROR(D113*(1+VLOOKUP($A114,#REF!,4,0))),D113,D113*(1+VLOOKUP($A114,#REF!,4,0))),"")</f>
        <v/>
      </c>
      <c r="E114" s="141">
        <f>IF(VLOOKUP(E$1,Graphique!$B:$C,2,0),IF(ISERROR(E113*(1+VLOOKUP($A114,#REF!,5,0))),E113,E113*(1+VLOOKUP($A114,#REF!,5,0))),"")</f>
        <v/>
      </c>
      <c r="F114" s="141">
        <f>IF(VLOOKUP(F$1,Graphique!$B:$C,2,0),IF(ISERROR(F113*(1+VLOOKUP($A114,#REF!,6,0))),F113,F113*(1+VLOOKUP($A114,#REF!,6,0))),"")</f>
        <v/>
      </c>
      <c r="G114" s="141">
        <f>IF(VLOOKUP(G$1,Graphique!$B:$C,2,0),IF(ISERROR(G113*(1+VLOOKUP($A114,#REF!,7,0))),G113,G113*(1+VLOOKUP($A114,#REF!,7,0))),"")</f>
        <v/>
      </c>
      <c r="H114" s="141">
        <f>IF(VLOOKUP(H$1,Graphique!$B:$C,2,0),IF(ISERROR(H113*(1+VLOOKUP($A114,#REF!,8,0))),H113,H113*(1+VLOOKUP($A114,#REF!,8,0))),"")</f>
        <v/>
      </c>
      <c r="I114" s="141">
        <f>IF(VLOOKUP(I$1,Graphique!$B:$C,2,0),IF(ISERROR(I113*(1+VLOOKUP($A114,#REF!,9,0))),I113,I113*(1+VLOOKUP($A114,#REF!,9,0))),"")</f>
        <v/>
      </c>
      <c r="J114" s="141">
        <f>IF(VLOOKUP(J$1,Graphique!$B:$C,2,0),IF(ISERROR(J113*(1+VLOOKUP($A114,#REF!,10,0))),J113,J113*(1+VLOOKUP($A114,#REF!,10,0))),"")</f>
        <v/>
      </c>
      <c r="K114" s="141">
        <f>IF(VLOOKUP(K$1,Graphique!$B:$C,2,0),IF(ISERROR(K113*(1+VLOOKUP($A114,#REF!,11,0))),K113,K113*(1+VLOOKUP($A114,#REF!,11,0))),"")</f>
        <v/>
      </c>
      <c r="L114" s="141">
        <f>IF(VLOOKUP(L$1,Graphique!$B:$C,2,0),IF(ISERROR(L113*(1+VLOOKUP($A114,#REF!,12,0))),L113,L113*(1+VLOOKUP($A114,#REF!,12,0))),"")</f>
        <v/>
      </c>
      <c r="M114" s="141">
        <f>IF(VLOOKUP(M$1,Graphique!$B:$C,2,0),IF(ISERROR(M113*(1+VLOOKUP($A114,#REF!,13,0))),M113,M113*(1+VLOOKUP($A114,#REF!,13,0))),"")</f>
        <v/>
      </c>
      <c r="N114" s="141">
        <f>IF(VLOOKUP(N$1,Graphique!$B:$C,2,0),IF(ISERROR(N113*(1+VLOOKUP($A114,#REF!,14,0))),N113,N113*(1+VLOOKUP($A114,#REF!,14,0))),"")</f>
        <v/>
      </c>
      <c r="O114" s="141">
        <f>IF(VLOOKUP(O$1,Graphique!$B:$C,2,0),IF(ISERROR(O113*(1+VLOOKUP($A114,#REF!,15,0))),O113,O113*(1+VLOOKUP($A114,#REF!,15,0))),"")</f>
        <v/>
      </c>
      <c r="P114" s="141">
        <f>IF(VLOOKUP(P$1,Graphique!$B:$C,2,0),IF(ISERROR(P113*(1+VLOOKUP($A114,#REF!,16,0))),P113,P113*(1+VLOOKUP($A114,#REF!,16,0))),"")</f>
        <v/>
      </c>
      <c r="Q114" s="141">
        <f>IF(VLOOKUP(Q$1,Graphique!$B:$C,2,0),IF(ISERROR(Q113*(1+VLOOKUP($A114,#REF!,17,0))),Q113,Q113*(1+VLOOKUP($A114,#REF!,17,0))),"")</f>
        <v/>
      </c>
      <c r="R114" s="141">
        <f>IF(VLOOKUP(R$1,Graphique!$B:$C,2,0),IF(ISERROR(R113*(1+VLOOKUP($A114,#REF!,18,0))),R113,R113*(1+VLOOKUP($A114,#REF!,18,0))),"")</f>
        <v/>
      </c>
      <c r="S114" s="141">
        <f>IF(VLOOKUP(S$1,Graphique!$B:$C,2,0),IF(ISERROR(S113*(1+VLOOKUP($A114,#REF!,19,0))),S113,S113*(1+VLOOKUP($A114,#REF!,19,0))),"")</f>
        <v/>
      </c>
      <c r="T114" s="141">
        <f>IF(VLOOKUP(T$1,Graphique!$B:$C,2,0),IF(ISERROR(T113*(1+VLOOKUP($A114,#REF!,20,0))),T113,T113*(1+VLOOKUP($A114,#REF!,20,0))),"")</f>
        <v/>
      </c>
      <c r="U114" s="141">
        <f>IF(VLOOKUP(U$1,Graphique!$B:$C,2,0),IF(ISERROR(U113*(1+VLOOKUP($A114,#REF!,21,0))),U113,U113*(1+VLOOKUP($A114,#REF!,21,0))),"")</f>
        <v/>
      </c>
      <c r="V114" s="141">
        <f>IF(VLOOKUP(V$1,Graphique!$B:$C,2,0),IF(ISERROR(V113*(1+VLOOKUP($A114,#REF!,22,0))),V113,V113*(1+VLOOKUP($A114,#REF!,22,0))),"")</f>
        <v/>
      </c>
      <c r="W114" s="141">
        <f>IF(VLOOKUP(W$1,Graphique!$B:$C,2,0),IF(ISERROR(W113*(1+VLOOKUP($A114,#REF!,23,0))),W113,W113*(1+VLOOKUP($A114,#REF!,23,0))),"")</f>
        <v/>
      </c>
      <c r="X114" s="141">
        <f>IF(VLOOKUP(X$1,Graphique!$B:$C,2,0),IF(ISERROR(X113*(1+VLOOKUP($A114,#REF!,24,0))),X113,X113*(1+VLOOKUP($A114,#REF!,24,0))),"")</f>
        <v/>
      </c>
      <c r="Y114" s="141">
        <f>IF(VLOOKUP(Y$1,Graphique!$B:$C,2,0),IF(ISERROR(Y113*(1+VLOOKUP($A114,#REF!,25,0))),Y113,Y113*(1+VLOOKUP($A114,#REF!,25,0))),"")</f>
        <v/>
      </c>
      <c r="Z114" s="141">
        <f>IF(VLOOKUP(Z$1,Graphique!$B:$C,2,0),IF(ISERROR(Z113*(1+VLOOKUP($A114,#REF!,26,0))),Z113,Z113*(1+VLOOKUP($A114,#REF!,26,0))),"")</f>
        <v/>
      </c>
      <c r="AA114" s="141">
        <f>IF(VLOOKUP(AA$1,Graphique!$B:$C,2,0),IF(ISERROR(AA113*(1+VLOOKUP($A114,#REF!,27,0))),AA113,AA113*(1+VLOOKUP($A114,#REF!,27,0))),"")</f>
        <v/>
      </c>
      <c r="AB114" s="141">
        <f>IF(VLOOKUP(AB$1,Graphique!$B:$C,2,0),IF(ISERROR(AB113*(1+VLOOKUP($A114,#REF!,28,0))),AB113,AB113*(1+VLOOKUP($A114,#REF!,28,0))),"")</f>
        <v/>
      </c>
      <c r="AC114" s="141">
        <f>IF(VLOOKUP(AC$1,Graphique!$B:$C,2,0),IF(ISERROR(AC113*(1+VLOOKUP($A114,#REF!,29,0))),AC113,AC113*(1+VLOOKUP($A114,#REF!,29,0))),"")</f>
        <v/>
      </c>
      <c r="AD114" s="141">
        <f>IF(VLOOKUP(AD$1,Graphique!$B:$C,2,0),IF(ISERROR(AD113*(1+VLOOKUP($A114,#REF!,30,0))),AD113,AD113*(1+VLOOKUP($A114,#REF!,30,0))),"")</f>
        <v/>
      </c>
      <c r="AE114" s="141">
        <f>IF(VLOOKUP(AE$1,Graphique!$B:$C,2,0),IF(ISERROR(AE113*(1+VLOOKUP($A114,#REF!,31,0))),AE113,AE113*(1+VLOOKUP($A114,#REF!,31,0))),"")</f>
        <v/>
      </c>
      <c r="AF114" s="141">
        <f>IF(VLOOKUP(AF$1,Graphique!$B:$C,2,0),IF(ISERROR(AF113*(1+VLOOKUP($A114,#REF!,32,0))),AF113,AF113*(1+VLOOKUP($A114,#REF!,32,0))),"")</f>
        <v/>
      </c>
    </row>
    <row r="115" ht="13" customHeight="1" s="74">
      <c r="A115" s="135">
        <f>IF(DATE(YEAR(A114),MONTH(A114)+2,)&gt;PerformancesGlissantes!$C$2,PerformancesGlissantes!$C$2,DATE(YEAR(A114),MONTH(A114)+2,))</f>
        <v/>
      </c>
      <c r="B115" s="141">
        <f>IF(VLOOKUP(B$1,Graphique!$B:$C,2,0),IF(ISERROR(B114*(1+VLOOKUP($A115,#REF!,2,0))),B114,B114*(1+VLOOKUP($A115,#REF!,2,0))),"")</f>
        <v/>
      </c>
      <c r="C115" s="141">
        <f>IF(VLOOKUP(C$1,Graphique!$B:$C,2,0),IF(ISERROR(C114*(1+VLOOKUP($A115,#REF!,3,0))),C114,C114*(1+VLOOKUP($A115,#REF!,3,0))),"")</f>
        <v/>
      </c>
      <c r="D115" s="141">
        <f>IF(VLOOKUP(D$1,Graphique!$B:$C,2,0),IF(ISERROR(D114*(1+VLOOKUP($A115,#REF!,4,0))),D114,D114*(1+VLOOKUP($A115,#REF!,4,0))),"")</f>
        <v/>
      </c>
      <c r="E115" s="141">
        <f>IF(VLOOKUP(E$1,Graphique!$B:$C,2,0),IF(ISERROR(E114*(1+VLOOKUP($A115,#REF!,5,0))),E114,E114*(1+VLOOKUP($A115,#REF!,5,0))),"")</f>
        <v/>
      </c>
      <c r="F115" s="141">
        <f>IF(VLOOKUP(F$1,Graphique!$B:$C,2,0),IF(ISERROR(F114*(1+VLOOKUP($A115,#REF!,6,0))),F114,F114*(1+VLOOKUP($A115,#REF!,6,0))),"")</f>
        <v/>
      </c>
      <c r="G115" s="141">
        <f>IF(VLOOKUP(G$1,Graphique!$B:$C,2,0),IF(ISERROR(G114*(1+VLOOKUP($A115,#REF!,7,0))),G114,G114*(1+VLOOKUP($A115,#REF!,7,0))),"")</f>
        <v/>
      </c>
      <c r="H115" s="141">
        <f>IF(VLOOKUP(H$1,Graphique!$B:$C,2,0),IF(ISERROR(H114*(1+VLOOKUP($A115,#REF!,8,0))),H114,H114*(1+VLOOKUP($A115,#REF!,8,0))),"")</f>
        <v/>
      </c>
      <c r="I115" s="141">
        <f>IF(VLOOKUP(I$1,Graphique!$B:$C,2,0),IF(ISERROR(I114*(1+VLOOKUP($A115,#REF!,9,0))),I114,I114*(1+VLOOKUP($A115,#REF!,9,0))),"")</f>
        <v/>
      </c>
      <c r="J115" s="141">
        <f>IF(VLOOKUP(J$1,Graphique!$B:$C,2,0),IF(ISERROR(J114*(1+VLOOKUP($A115,#REF!,10,0))),J114,J114*(1+VLOOKUP($A115,#REF!,10,0))),"")</f>
        <v/>
      </c>
      <c r="K115" s="141">
        <f>IF(VLOOKUP(K$1,Graphique!$B:$C,2,0),IF(ISERROR(K114*(1+VLOOKUP($A115,#REF!,11,0))),K114,K114*(1+VLOOKUP($A115,#REF!,11,0))),"")</f>
        <v/>
      </c>
      <c r="L115" s="141">
        <f>IF(VLOOKUP(L$1,Graphique!$B:$C,2,0),IF(ISERROR(L114*(1+VLOOKUP($A115,#REF!,12,0))),L114,L114*(1+VLOOKUP($A115,#REF!,12,0))),"")</f>
        <v/>
      </c>
      <c r="M115" s="141">
        <f>IF(VLOOKUP(M$1,Graphique!$B:$C,2,0),IF(ISERROR(M114*(1+VLOOKUP($A115,#REF!,13,0))),M114,M114*(1+VLOOKUP($A115,#REF!,13,0))),"")</f>
        <v/>
      </c>
      <c r="N115" s="141">
        <f>IF(VLOOKUP(N$1,Graphique!$B:$C,2,0),IF(ISERROR(N114*(1+VLOOKUP($A115,#REF!,14,0))),N114,N114*(1+VLOOKUP($A115,#REF!,14,0))),"")</f>
        <v/>
      </c>
      <c r="O115" s="141">
        <f>IF(VLOOKUP(O$1,Graphique!$B:$C,2,0),IF(ISERROR(O114*(1+VLOOKUP($A115,#REF!,15,0))),O114,O114*(1+VLOOKUP($A115,#REF!,15,0))),"")</f>
        <v/>
      </c>
      <c r="P115" s="141">
        <f>IF(VLOOKUP(P$1,Graphique!$B:$C,2,0),IF(ISERROR(P114*(1+VLOOKUP($A115,#REF!,16,0))),P114,P114*(1+VLOOKUP($A115,#REF!,16,0))),"")</f>
        <v/>
      </c>
      <c r="Q115" s="141">
        <f>IF(VLOOKUP(Q$1,Graphique!$B:$C,2,0),IF(ISERROR(Q114*(1+VLOOKUP($A115,#REF!,17,0))),Q114,Q114*(1+VLOOKUP($A115,#REF!,17,0))),"")</f>
        <v/>
      </c>
      <c r="R115" s="141">
        <f>IF(VLOOKUP(R$1,Graphique!$B:$C,2,0),IF(ISERROR(R114*(1+VLOOKUP($A115,#REF!,18,0))),R114,R114*(1+VLOOKUP($A115,#REF!,18,0))),"")</f>
        <v/>
      </c>
      <c r="S115" s="141">
        <f>IF(VLOOKUP(S$1,Graphique!$B:$C,2,0),IF(ISERROR(S114*(1+VLOOKUP($A115,#REF!,19,0))),S114,S114*(1+VLOOKUP($A115,#REF!,19,0))),"")</f>
        <v/>
      </c>
      <c r="T115" s="141">
        <f>IF(VLOOKUP(T$1,Graphique!$B:$C,2,0),IF(ISERROR(T114*(1+VLOOKUP($A115,#REF!,20,0))),T114,T114*(1+VLOOKUP($A115,#REF!,20,0))),"")</f>
        <v/>
      </c>
      <c r="U115" s="141">
        <f>IF(VLOOKUP(U$1,Graphique!$B:$C,2,0),IF(ISERROR(U114*(1+VLOOKUP($A115,#REF!,21,0))),U114,U114*(1+VLOOKUP($A115,#REF!,21,0))),"")</f>
        <v/>
      </c>
      <c r="V115" s="141">
        <f>IF(VLOOKUP(V$1,Graphique!$B:$C,2,0),IF(ISERROR(V114*(1+VLOOKUP($A115,#REF!,22,0))),V114,V114*(1+VLOOKUP($A115,#REF!,22,0))),"")</f>
        <v/>
      </c>
      <c r="W115" s="141">
        <f>IF(VLOOKUP(W$1,Graphique!$B:$C,2,0),IF(ISERROR(W114*(1+VLOOKUP($A115,#REF!,23,0))),W114,W114*(1+VLOOKUP($A115,#REF!,23,0))),"")</f>
        <v/>
      </c>
      <c r="X115" s="141">
        <f>IF(VLOOKUP(X$1,Graphique!$B:$C,2,0),IF(ISERROR(X114*(1+VLOOKUP($A115,#REF!,24,0))),X114,X114*(1+VLOOKUP($A115,#REF!,24,0))),"")</f>
        <v/>
      </c>
      <c r="Y115" s="141">
        <f>IF(VLOOKUP(Y$1,Graphique!$B:$C,2,0),IF(ISERROR(Y114*(1+VLOOKUP($A115,#REF!,25,0))),Y114,Y114*(1+VLOOKUP($A115,#REF!,25,0))),"")</f>
        <v/>
      </c>
      <c r="Z115" s="141">
        <f>IF(VLOOKUP(Z$1,Graphique!$B:$C,2,0),IF(ISERROR(Z114*(1+VLOOKUP($A115,#REF!,26,0))),Z114,Z114*(1+VLOOKUP($A115,#REF!,26,0))),"")</f>
        <v/>
      </c>
      <c r="AA115" s="141">
        <f>IF(VLOOKUP(AA$1,Graphique!$B:$C,2,0),IF(ISERROR(AA114*(1+VLOOKUP($A115,#REF!,27,0))),AA114,AA114*(1+VLOOKUP($A115,#REF!,27,0))),"")</f>
        <v/>
      </c>
      <c r="AB115" s="141">
        <f>IF(VLOOKUP(AB$1,Graphique!$B:$C,2,0),IF(ISERROR(AB114*(1+VLOOKUP($A115,#REF!,28,0))),AB114,AB114*(1+VLOOKUP($A115,#REF!,28,0))),"")</f>
        <v/>
      </c>
      <c r="AC115" s="141">
        <f>IF(VLOOKUP(AC$1,Graphique!$B:$C,2,0),IF(ISERROR(AC114*(1+VLOOKUP($A115,#REF!,29,0))),AC114,AC114*(1+VLOOKUP($A115,#REF!,29,0))),"")</f>
        <v/>
      </c>
      <c r="AD115" s="141">
        <f>IF(VLOOKUP(AD$1,Graphique!$B:$C,2,0),IF(ISERROR(AD114*(1+VLOOKUP($A115,#REF!,30,0))),AD114,AD114*(1+VLOOKUP($A115,#REF!,30,0))),"")</f>
        <v/>
      </c>
      <c r="AE115" s="141">
        <f>IF(VLOOKUP(AE$1,Graphique!$B:$C,2,0),IF(ISERROR(AE114*(1+VLOOKUP($A115,#REF!,31,0))),AE114,AE114*(1+VLOOKUP($A115,#REF!,31,0))),"")</f>
        <v/>
      </c>
      <c r="AF115" s="141">
        <f>IF(VLOOKUP(AF$1,Graphique!$B:$C,2,0),IF(ISERROR(AF114*(1+VLOOKUP($A115,#REF!,32,0))),AF114,AF114*(1+VLOOKUP($A115,#REF!,32,0))),"")</f>
        <v/>
      </c>
    </row>
    <row r="116" ht="13" customHeight="1" s="74">
      <c r="A116" s="135">
        <f>IF(DATE(YEAR(A115),MONTH(A115)+2,)&gt;PerformancesGlissantes!$C$2,PerformancesGlissantes!$C$2,DATE(YEAR(A115),MONTH(A115)+2,))</f>
        <v/>
      </c>
      <c r="B116" s="141">
        <f>IF(VLOOKUP(B$1,Graphique!$B:$C,2,0),IF(ISERROR(B115*(1+VLOOKUP($A116,#REF!,2,0))),B115,B115*(1+VLOOKUP($A116,#REF!,2,0))),"")</f>
        <v/>
      </c>
      <c r="C116" s="141">
        <f>IF(VLOOKUP(C$1,Graphique!$B:$C,2,0),IF(ISERROR(C115*(1+VLOOKUP($A116,#REF!,3,0))),C115,C115*(1+VLOOKUP($A116,#REF!,3,0))),"")</f>
        <v/>
      </c>
      <c r="D116" s="141">
        <f>IF(VLOOKUP(D$1,Graphique!$B:$C,2,0),IF(ISERROR(D115*(1+VLOOKUP($A116,#REF!,4,0))),D115,D115*(1+VLOOKUP($A116,#REF!,4,0))),"")</f>
        <v/>
      </c>
      <c r="E116" s="141">
        <f>IF(VLOOKUP(E$1,Graphique!$B:$C,2,0),IF(ISERROR(E115*(1+VLOOKUP($A116,#REF!,5,0))),E115,E115*(1+VLOOKUP($A116,#REF!,5,0))),"")</f>
        <v/>
      </c>
      <c r="F116" s="141">
        <f>IF(VLOOKUP(F$1,Graphique!$B:$C,2,0),IF(ISERROR(F115*(1+VLOOKUP($A116,#REF!,6,0))),F115,F115*(1+VLOOKUP($A116,#REF!,6,0))),"")</f>
        <v/>
      </c>
      <c r="G116" s="141">
        <f>IF(VLOOKUP(G$1,Graphique!$B:$C,2,0),IF(ISERROR(G115*(1+VLOOKUP($A116,#REF!,7,0))),G115,G115*(1+VLOOKUP($A116,#REF!,7,0))),"")</f>
        <v/>
      </c>
      <c r="H116" s="141">
        <f>IF(VLOOKUP(H$1,Graphique!$B:$C,2,0),IF(ISERROR(H115*(1+VLOOKUP($A116,#REF!,8,0))),H115,H115*(1+VLOOKUP($A116,#REF!,8,0))),"")</f>
        <v/>
      </c>
      <c r="I116" s="141">
        <f>IF(VLOOKUP(I$1,Graphique!$B:$C,2,0),IF(ISERROR(I115*(1+VLOOKUP($A116,#REF!,9,0))),I115,I115*(1+VLOOKUP($A116,#REF!,9,0))),"")</f>
        <v/>
      </c>
      <c r="J116" s="141">
        <f>IF(VLOOKUP(J$1,Graphique!$B:$C,2,0),IF(ISERROR(J115*(1+VLOOKUP($A116,#REF!,10,0))),J115,J115*(1+VLOOKUP($A116,#REF!,10,0))),"")</f>
        <v/>
      </c>
      <c r="K116" s="141">
        <f>IF(VLOOKUP(K$1,Graphique!$B:$C,2,0),IF(ISERROR(K115*(1+VLOOKUP($A116,#REF!,11,0))),K115,K115*(1+VLOOKUP($A116,#REF!,11,0))),"")</f>
        <v/>
      </c>
      <c r="L116" s="141">
        <f>IF(VLOOKUP(L$1,Graphique!$B:$C,2,0),IF(ISERROR(L115*(1+VLOOKUP($A116,#REF!,12,0))),L115,L115*(1+VLOOKUP($A116,#REF!,12,0))),"")</f>
        <v/>
      </c>
      <c r="M116" s="141">
        <f>IF(VLOOKUP(M$1,Graphique!$B:$C,2,0),IF(ISERROR(M115*(1+VLOOKUP($A116,#REF!,13,0))),M115,M115*(1+VLOOKUP($A116,#REF!,13,0))),"")</f>
        <v/>
      </c>
      <c r="N116" s="141">
        <f>IF(VLOOKUP(N$1,Graphique!$B:$C,2,0),IF(ISERROR(N115*(1+VLOOKUP($A116,#REF!,14,0))),N115,N115*(1+VLOOKUP($A116,#REF!,14,0))),"")</f>
        <v/>
      </c>
      <c r="O116" s="141">
        <f>IF(VLOOKUP(O$1,Graphique!$B:$C,2,0),IF(ISERROR(O115*(1+VLOOKUP($A116,#REF!,15,0))),O115,O115*(1+VLOOKUP($A116,#REF!,15,0))),"")</f>
        <v/>
      </c>
      <c r="P116" s="141">
        <f>IF(VLOOKUP(P$1,Graphique!$B:$C,2,0),IF(ISERROR(P115*(1+VLOOKUP($A116,#REF!,16,0))),P115,P115*(1+VLOOKUP($A116,#REF!,16,0))),"")</f>
        <v/>
      </c>
      <c r="Q116" s="141">
        <f>IF(VLOOKUP(Q$1,Graphique!$B:$C,2,0),IF(ISERROR(Q115*(1+VLOOKUP($A116,#REF!,17,0))),Q115,Q115*(1+VLOOKUP($A116,#REF!,17,0))),"")</f>
        <v/>
      </c>
      <c r="R116" s="141">
        <f>IF(VLOOKUP(R$1,Graphique!$B:$C,2,0),IF(ISERROR(R115*(1+VLOOKUP($A116,#REF!,18,0))),R115,R115*(1+VLOOKUP($A116,#REF!,18,0))),"")</f>
        <v/>
      </c>
      <c r="S116" s="141">
        <f>IF(VLOOKUP(S$1,Graphique!$B:$C,2,0),IF(ISERROR(S115*(1+VLOOKUP($A116,#REF!,19,0))),S115,S115*(1+VLOOKUP($A116,#REF!,19,0))),"")</f>
        <v/>
      </c>
      <c r="T116" s="141">
        <f>IF(VLOOKUP(T$1,Graphique!$B:$C,2,0),IF(ISERROR(T115*(1+VLOOKUP($A116,#REF!,20,0))),T115,T115*(1+VLOOKUP($A116,#REF!,20,0))),"")</f>
        <v/>
      </c>
      <c r="U116" s="141">
        <f>IF(VLOOKUP(U$1,Graphique!$B:$C,2,0),IF(ISERROR(U115*(1+VLOOKUP($A116,#REF!,21,0))),U115,U115*(1+VLOOKUP($A116,#REF!,21,0))),"")</f>
        <v/>
      </c>
      <c r="V116" s="141">
        <f>IF(VLOOKUP(V$1,Graphique!$B:$C,2,0),IF(ISERROR(V115*(1+VLOOKUP($A116,#REF!,22,0))),V115,V115*(1+VLOOKUP($A116,#REF!,22,0))),"")</f>
        <v/>
      </c>
      <c r="W116" s="141">
        <f>IF(VLOOKUP(W$1,Graphique!$B:$C,2,0),IF(ISERROR(W115*(1+VLOOKUP($A116,#REF!,23,0))),W115,W115*(1+VLOOKUP($A116,#REF!,23,0))),"")</f>
        <v/>
      </c>
      <c r="X116" s="141">
        <f>IF(VLOOKUP(X$1,Graphique!$B:$C,2,0),IF(ISERROR(X115*(1+VLOOKUP($A116,#REF!,24,0))),X115,X115*(1+VLOOKUP($A116,#REF!,24,0))),"")</f>
        <v/>
      </c>
      <c r="Y116" s="141">
        <f>IF(VLOOKUP(Y$1,Graphique!$B:$C,2,0),IF(ISERROR(Y115*(1+VLOOKUP($A116,#REF!,25,0))),Y115,Y115*(1+VLOOKUP($A116,#REF!,25,0))),"")</f>
        <v/>
      </c>
      <c r="Z116" s="141">
        <f>IF(VLOOKUP(Z$1,Graphique!$B:$C,2,0),IF(ISERROR(Z115*(1+VLOOKUP($A116,#REF!,26,0))),Z115,Z115*(1+VLOOKUP($A116,#REF!,26,0))),"")</f>
        <v/>
      </c>
      <c r="AA116" s="141">
        <f>IF(VLOOKUP(AA$1,Graphique!$B:$C,2,0),IF(ISERROR(AA115*(1+VLOOKUP($A116,#REF!,27,0))),AA115,AA115*(1+VLOOKUP($A116,#REF!,27,0))),"")</f>
        <v/>
      </c>
      <c r="AB116" s="141">
        <f>IF(VLOOKUP(AB$1,Graphique!$B:$C,2,0),IF(ISERROR(AB115*(1+VLOOKUP($A116,#REF!,28,0))),AB115,AB115*(1+VLOOKUP($A116,#REF!,28,0))),"")</f>
        <v/>
      </c>
      <c r="AC116" s="141">
        <f>IF(VLOOKUP(AC$1,Graphique!$B:$C,2,0),IF(ISERROR(AC115*(1+VLOOKUP($A116,#REF!,29,0))),AC115,AC115*(1+VLOOKUP($A116,#REF!,29,0))),"")</f>
        <v/>
      </c>
      <c r="AD116" s="141">
        <f>IF(VLOOKUP(AD$1,Graphique!$B:$C,2,0),IF(ISERROR(AD115*(1+VLOOKUP($A116,#REF!,30,0))),AD115,AD115*(1+VLOOKUP($A116,#REF!,30,0))),"")</f>
        <v/>
      </c>
      <c r="AE116" s="141">
        <f>IF(VLOOKUP(AE$1,Graphique!$B:$C,2,0),IF(ISERROR(AE115*(1+VLOOKUP($A116,#REF!,31,0))),AE115,AE115*(1+VLOOKUP($A116,#REF!,31,0))),"")</f>
        <v/>
      </c>
      <c r="AF116" s="141">
        <f>IF(VLOOKUP(AF$1,Graphique!$B:$C,2,0),IF(ISERROR(AF115*(1+VLOOKUP($A116,#REF!,32,0))),AF115,AF115*(1+VLOOKUP($A116,#REF!,32,0))),"")</f>
        <v/>
      </c>
    </row>
    <row r="117" ht="13" customHeight="1" s="74">
      <c r="A117" s="135">
        <f>IF(DATE(YEAR(A116),MONTH(A116)+2,)&gt;PerformancesGlissantes!$C$2,PerformancesGlissantes!$C$2,DATE(YEAR(A116),MONTH(A116)+2,))</f>
        <v/>
      </c>
      <c r="B117" s="141">
        <f>IF(VLOOKUP(B$1,Graphique!$B:$C,2,0),IF(ISERROR(B116*(1+VLOOKUP($A117,#REF!,2,0))),B116,B116*(1+VLOOKUP($A117,#REF!,2,0))),"")</f>
        <v/>
      </c>
      <c r="C117" s="141">
        <f>IF(VLOOKUP(C$1,Graphique!$B:$C,2,0),IF(ISERROR(C116*(1+VLOOKUP($A117,#REF!,3,0))),C116,C116*(1+VLOOKUP($A117,#REF!,3,0))),"")</f>
        <v/>
      </c>
      <c r="D117" s="141">
        <f>IF(VLOOKUP(D$1,Graphique!$B:$C,2,0),IF(ISERROR(D116*(1+VLOOKUP($A117,#REF!,4,0))),D116,D116*(1+VLOOKUP($A117,#REF!,4,0))),"")</f>
        <v/>
      </c>
      <c r="E117" s="141">
        <f>IF(VLOOKUP(E$1,Graphique!$B:$C,2,0),IF(ISERROR(E116*(1+VLOOKUP($A117,#REF!,5,0))),E116,E116*(1+VLOOKUP($A117,#REF!,5,0))),"")</f>
        <v/>
      </c>
      <c r="F117" s="141">
        <f>IF(VLOOKUP(F$1,Graphique!$B:$C,2,0),IF(ISERROR(F116*(1+VLOOKUP($A117,#REF!,6,0))),F116,F116*(1+VLOOKUP($A117,#REF!,6,0))),"")</f>
        <v/>
      </c>
      <c r="G117" s="141">
        <f>IF(VLOOKUP(G$1,Graphique!$B:$C,2,0),IF(ISERROR(G116*(1+VLOOKUP($A117,#REF!,7,0))),G116,G116*(1+VLOOKUP($A117,#REF!,7,0))),"")</f>
        <v/>
      </c>
      <c r="H117" s="141">
        <f>IF(VLOOKUP(H$1,Graphique!$B:$C,2,0),IF(ISERROR(H116*(1+VLOOKUP($A117,#REF!,8,0))),H116,H116*(1+VLOOKUP($A117,#REF!,8,0))),"")</f>
        <v/>
      </c>
      <c r="I117" s="141">
        <f>IF(VLOOKUP(I$1,Graphique!$B:$C,2,0),IF(ISERROR(I116*(1+VLOOKUP($A117,#REF!,9,0))),I116,I116*(1+VLOOKUP($A117,#REF!,9,0))),"")</f>
        <v/>
      </c>
      <c r="J117" s="141">
        <f>IF(VLOOKUP(J$1,Graphique!$B:$C,2,0),IF(ISERROR(J116*(1+VLOOKUP($A117,#REF!,10,0))),J116,J116*(1+VLOOKUP($A117,#REF!,10,0))),"")</f>
        <v/>
      </c>
      <c r="K117" s="141">
        <f>IF(VLOOKUP(K$1,Graphique!$B:$C,2,0),IF(ISERROR(K116*(1+VLOOKUP($A117,#REF!,11,0))),K116,K116*(1+VLOOKUP($A117,#REF!,11,0))),"")</f>
        <v/>
      </c>
      <c r="L117" s="141">
        <f>IF(VLOOKUP(L$1,Graphique!$B:$C,2,0),IF(ISERROR(L116*(1+VLOOKUP($A117,#REF!,12,0))),L116,L116*(1+VLOOKUP($A117,#REF!,12,0))),"")</f>
        <v/>
      </c>
      <c r="M117" s="141">
        <f>IF(VLOOKUP(M$1,Graphique!$B:$C,2,0),IF(ISERROR(M116*(1+VLOOKUP($A117,#REF!,13,0))),M116,M116*(1+VLOOKUP($A117,#REF!,13,0))),"")</f>
        <v/>
      </c>
      <c r="N117" s="141">
        <f>IF(VLOOKUP(N$1,Graphique!$B:$C,2,0),IF(ISERROR(N116*(1+VLOOKUP($A117,#REF!,14,0))),N116,N116*(1+VLOOKUP($A117,#REF!,14,0))),"")</f>
        <v/>
      </c>
      <c r="O117" s="141">
        <f>IF(VLOOKUP(O$1,Graphique!$B:$C,2,0),IF(ISERROR(O116*(1+VLOOKUP($A117,#REF!,15,0))),O116,O116*(1+VLOOKUP($A117,#REF!,15,0))),"")</f>
        <v/>
      </c>
      <c r="P117" s="141">
        <f>IF(VLOOKUP(P$1,Graphique!$B:$C,2,0),IF(ISERROR(P116*(1+VLOOKUP($A117,#REF!,16,0))),P116,P116*(1+VLOOKUP($A117,#REF!,16,0))),"")</f>
        <v/>
      </c>
      <c r="Q117" s="141">
        <f>IF(VLOOKUP(Q$1,Graphique!$B:$C,2,0),IF(ISERROR(Q116*(1+VLOOKUP($A117,#REF!,17,0))),Q116,Q116*(1+VLOOKUP($A117,#REF!,17,0))),"")</f>
        <v/>
      </c>
      <c r="R117" s="141">
        <f>IF(VLOOKUP(R$1,Graphique!$B:$C,2,0),IF(ISERROR(R116*(1+VLOOKUP($A117,#REF!,18,0))),R116,R116*(1+VLOOKUP($A117,#REF!,18,0))),"")</f>
        <v/>
      </c>
      <c r="S117" s="141">
        <f>IF(VLOOKUP(S$1,Graphique!$B:$C,2,0),IF(ISERROR(S116*(1+VLOOKUP($A117,#REF!,19,0))),S116,S116*(1+VLOOKUP($A117,#REF!,19,0))),"")</f>
        <v/>
      </c>
      <c r="T117" s="141">
        <f>IF(VLOOKUP(T$1,Graphique!$B:$C,2,0),IF(ISERROR(T116*(1+VLOOKUP($A117,#REF!,20,0))),T116,T116*(1+VLOOKUP($A117,#REF!,20,0))),"")</f>
        <v/>
      </c>
      <c r="U117" s="141">
        <f>IF(VLOOKUP(U$1,Graphique!$B:$C,2,0),IF(ISERROR(U116*(1+VLOOKUP($A117,#REF!,21,0))),U116,U116*(1+VLOOKUP($A117,#REF!,21,0))),"")</f>
        <v/>
      </c>
      <c r="V117" s="141">
        <f>IF(VLOOKUP(V$1,Graphique!$B:$C,2,0),IF(ISERROR(V116*(1+VLOOKUP($A117,#REF!,22,0))),V116,V116*(1+VLOOKUP($A117,#REF!,22,0))),"")</f>
        <v/>
      </c>
      <c r="W117" s="141">
        <f>IF(VLOOKUP(W$1,Graphique!$B:$C,2,0),IF(ISERROR(W116*(1+VLOOKUP($A117,#REF!,23,0))),W116,W116*(1+VLOOKUP($A117,#REF!,23,0))),"")</f>
        <v/>
      </c>
      <c r="X117" s="141">
        <f>IF(VLOOKUP(X$1,Graphique!$B:$C,2,0),IF(ISERROR(X116*(1+VLOOKUP($A117,#REF!,24,0))),X116,X116*(1+VLOOKUP($A117,#REF!,24,0))),"")</f>
        <v/>
      </c>
      <c r="Y117" s="141">
        <f>IF(VLOOKUP(Y$1,Graphique!$B:$C,2,0),IF(ISERROR(Y116*(1+VLOOKUP($A117,#REF!,25,0))),Y116,Y116*(1+VLOOKUP($A117,#REF!,25,0))),"")</f>
        <v/>
      </c>
      <c r="Z117" s="141">
        <f>IF(VLOOKUP(Z$1,Graphique!$B:$C,2,0),IF(ISERROR(Z116*(1+VLOOKUP($A117,#REF!,26,0))),Z116,Z116*(1+VLOOKUP($A117,#REF!,26,0))),"")</f>
        <v/>
      </c>
      <c r="AA117" s="141">
        <f>IF(VLOOKUP(AA$1,Graphique!$B:$C,2,0),IF(ISERROR(AA116*(1+VLOOKUP($A117,#REF!,27,0))),AA116,AA116*(1+VLOOKUP($A117,#REF!,27,0))),"")</f>
        <v/>
      </c>
      <c r="AB117" s="141">
        <f>IF(VLOOKUP(AB$1,Graphique!$B:$C,2,0),IF(ISERROR(AB116*(1+VLOOKUP($A117,#REF!,28,0))),AB116,AB116*(1+VLOOKUP($A117,#REF!,28,0))),"")</f>
        <v/>
      </c>
      <c r="AC117" s="141">
        <f>IF(VLOOKUP(AC$1,Graphique!$B:$C,2,0),IF(ISERROR(AC116*(1+VLOOKUP($A117,#REF!,29,0))),AC116,AC116*(1+VLOOKUP($A117,#REF!,29,0))),"")</f>
        <v/>
      </c>
      <c r="AD117" s="141">
        <f>IF(VLOOKUP(AD$1,Graphique!$B:$C,2,0),IF(ISERROR(AD116*(1+VLOOKUP($A117,#REF!,30,0))),AD116,AD116*(1+VLOOKUP($A117,#REF!,30,0))),"")</f>
        <v/>
      </c>
      <c r="AE117" s="141">
        <f>IF(VLOOKUP(AE$1,Graphique!$B:$C,2,0),IF(ISERROR(AE116*(1+VLOOKUP($A117,#REF!,31,0))),AE116,AE116*(1+VLOOKUP($A117,#REF!,31,0))),"")</f>
        <v/>
      </c>
      <c r="AF117" s="141">
        <f>IF(VLOOKUP(AF$1,Graphique!$B:$C,2,0),IF(ISERROR(AF116*(1+VLOOKUP($A117,#REF!,32,0))),AF116,AF116*(1+VLOOKUP($A117,#REF!,32,0))),"")</f>
        <v/>
      </c>
    </row>
    <row r="118" ht="13" customHeight="1" s="74">
      <c r="A118" s="135">
        <f>IF(DATE(YEAR(A117),MONTH(A117)+2,)&gt;PerformancesGlissantes!$C$2,PerformancesGlissantes!$C$2,DATE(YEAR(A117),MONTH(A117)+2,))</f>
        <v/>
      </c>
      <c r="B118" s="141">
        <f>IF(VLOOKUP(B$1,Graphique!$B:$C,2,0),IF(ISERROR(B117*(1+VLOOKUP($A118,#REF!,2,0))),B117,B117*(1+VLOOKUP($A118,#REF!,2,0))),"")</f>
        <v/>
      </c>
      <c r="C118" s="141">
        <f>IF(VLOOKUP(C$1,Graphique!$B:$C,2,0),IF(ISERROR(C117*(1+VLOOKUP($A118,#REF!,3,0))),C117,C117*(1+VLOOKUP($A118,#REF!,3,0))),"")</f>
        <v/>
      </c>
      <c r="D118" s="141">
        <f>IF(VLOOKUP(D$1,Graphique!$B:$C,2,0),IF(ISERROR(D117*(1+VLOOKUP($A118,#REF!,4,0))),D117,D117*(1+VLOOKUP($A118,#REF!,4,0))),"")</f>
        <v/>
      </c>
      <c r="E118" s="141">
        <f>IF(VLOOKUP(E$1,Graphique!$B:$C,2,0),IF(ISERROR(E117*(1+VLOOKUP($A118,#REF!,5,0))),E117,E117*(1+VLOOKUP($A118,#REF!,5,0))),"")</f>
        <v/>
      </c>
      <c r="F118" s="141">
        <f>IF(VLOOKUP(F$1,Graphique!$B:$C,2,0),IF(ISERROR(F117*(1+VLOOKUP($A118,#REF!,6,0))),F117,F117*(1+VLOOKUP($A118,#REF!,6,0))),"")</f>
        <v/>
      </c>
      <c r="G118" s="141">
        <f>IF(VLOOKUP(G$1,Graphique!$B:$C,2,0),IF(ISERROR(G117*(1+VLOOKUP($A118,#REF!,7,0))),G117,G117*(1+VLOOKUP($A118,#REF!,7,0))),"")</f>
        <v/>
      </c>
      <c r="H118" s="141">
        <f>IF(VLOOKUP(H$1,Graphique!$B:$C,2,0),IF(ISERROR(H117*(1+VLOOKUP($A118,#REF!,8,0))),H117,H117*(1+VLOOKUP($A118,#REF!,8,0))),"")</f>
        <v/>
      </c>
      <c r="I118" s="141">
        <f>IF(VLOOKUP(I$1,Graphique!$B:$C,2,0),IF(ISERROR(I117*(1+VLOOKUP($A118,#REF!,9,0))),I117,I117*(1+VLOOKUP($A118,#REF!,9,0))),"")</f>
        <v/>
      </c>
      <c r="J118" s="141">
        <f>IF(VLOOKUP(J$1,Graphique!$B:$C,2,0),IF(ISERROR(J117*(1+VLOOKUP($A118,#REF!,10,0))),J117,J117*(1+VLOOKUP($A118,#REF!,10,0))),"")</f>
        <v/>
      </c>
      <c r="K118" s="141">
        <f>IF(VLOOKUP(K$1,Graphique!$B:$C,2,0),IF(ISERROR(K117*(1+VLOOKUP($A118,#REF!,11,0))),K117,K117*(1+VLOOKUP($A118,#REF!,11,0))),"")</f>
        <v/>
      </c>
      <c r="L118" s="141">
        <f>IF(VLOOKUP(L$1,Graphique!$B:$C,2,0),IF(ISERROR(L117*(1+VLOOKUP($A118,#REF!,12,0))),L117,L117*(1+VLOOKUP($A118,#REF!,12,0))),"")</f>
        <v/>
      </c>
      <c r="M118" s="141">
        <f>IF(VLOOKUP(M$1,Graphique!$B:$C,2,0),IF(ISERROR(M117*(1+VLOOKUP($A118,#REF!,13,0))),M117,M117*(1+VLOOKUP($A118,#REF!,13,0))),"")</f>
        <v/>
      </c>
      <c r="N118" s="141">
        <f>IF(VLOOKUP(N$1,Graphique!$B:$C,2,0),IF(ISERROR(N117*(1+VLOOKUP($A118,#REF!,14,0))),N117,N117*(1+VLOOKUP($A118,#REF!,14,0))),"")</f>
        <v/>
      </c>
      <c r="O118" s="141">
        <f>IF(VLOOKUP(O$1,Graphique!$B:$C,2,0),IF(ISERROR(O117*(1+VLOOKUP($A118,#REF!,15,0))),O117,O117*(1+VLOOKUP($A118,#REF!,15,0))),"")</f>
        <v/>
      </c>
      <c r="P118" s="141">
        <f>IF(VLOOKUP(P$1,Graphique!$B:$C,2,0),IF(ISERROR(P117*(1+VLOOKUP($A118,#REF!,16,0))),P117,P117*(1+VLOOKUP($A118,#REF!,16,0))),"")</f>
        <v/>
      </c>
      <c r="Q118" s="141">
        <f>IF(VLOOKUP(Q$1,Graphique!$B:$C,2,0),IF(ISERROR(Q117*(1+VLOOKUP($A118,#REF!,17,0))),Q117,Q117*(1+VLOOKUP($A118,#REF!,17,0))),"")</f>
        <v/>
      </c>
      <c r="R118" s="141">
        <f>IF(VLOOKUP(R$1,Graphique!$B:$C,2,0),IF(ISERROR(R117*(1+VLOOKUP($A118,#REF!,18,0))),R117,R117*(1+VLOOKUP($A118,#REF!,18,0))),"")</f>
        <v/>
      </c>
      <c r="S118" s="141">
        <f>IF(VLOOKUP(S$1,Graphique!$B:$C,2,0),IF(ISERROR(S117*(1+VLOOKUP($A118,#REF!,19,0))),S117,S117*(1+VLOOKUP($A118,#REF!,19,0))),"")</f>
        <v/>
      </c>
      <c r="T118" s="141">
        <f>IF(VLOOKUP(T$1,Graphique!$B:$C,2,0),IF(ISERROR(T117*(1+VLOOKUP($A118,#REF!,20,0))),T117,T117*(1+VLOOKUP($A118,#REF!,20,0))),"")</f>
        <v/>
      </c>
      <c r="U118" s="141">
        <f>IF(VLOOKUP(U$1,Graphique!$B:$C,2,0),IF(ISERROR(U117*(1+VLOOKUP($A118,#REF!,21,0))),U117,U117*(1+VLOOKUP($A118,#REF!,21,0))),"")</f>
        <v/>
      </c>
      <c r="V118" s="141">
        <f>IF(VLOOKUP(V$1,Graphique!$B:$C,2,0),IF(ISERROR(V117*(1+VLOOKUP($A118,#REF!,22,0))),V117,V117*(1+VLOOKUP($A118,#REF!,22,0))),"")</f>
        <v/>
      </c>
      <c r="W118" s="141">
        <f>IF(VLOOKUP(W$1,Graphique!$B:$C,2,0),IF(ISERROR(W117*(1+VLOOKUP($A118,#REF!,23,0))),W117,W117*(1+VLOOKUP($A118,#REF!,23,0))),"")</f>
        <v/>
      </c>
      <c r="X118" s="141">
        <f>IF(VLOOKUP(X$1,Graphique!$B:$C,2,0),IF(ISERROR(X117*(1+VLOOKUP($A118,#REF!,24,0))),X117,X117*(1+VLOOKUP($A118,#REF!,24,0))),"")</f>
        <v/>
      </c>
      <c r="Y118" s="141">
        <f>IF(VLOOKUP(Y$1,Graphique!$B:$C,2,0),IF(ISERROR(Y117*(1+VLOOKUP($A118,#REF!,25,0))),Y117,Y117*(1+VLOOKUP($A118,#REF!,25,0))),"")</f>
        <v/>
      </c>
      <c r="Z118" s="141">
        <f>IF(VLOOKUP(Z$1,Graphique!$B:$C,2,0),IF(ISERROR(Z117*(1+VLOOKUP($A118,#REF!,26,0))),Z117,Z117*(1+VLOOKUP($A118,#REF!,26,0))),"")</f>
        <v/>
      </c>
      <c r="AA118" s="141">
        <f>IF(VLOOKUP(AA$1,Graphique!$B:$C,2,0),IF(ISERROR(AA117*(1+VLOOKUP($A118,#REF!,27,0))),AA117,AA117*(1+VLOOKUP($A118,#REF!,27,0))),"")</f>
        <v/>
      </c>
      <c r="AB118" s="141">
        <f>IF(VLOOKUP(AB$1,Graphique!$B:$C,2,0),IF(ISERROR(AB117*(1+VLOOKUP($A118,#REF!,28,0))),AB117,AB117*(1+VLOOKUP($A118,#REF!,28,0))),"")</f>
        <v/>
      </c>
      <c r="AC118" s="141">
        <f>IF(VLOOKUP(AC$1,Graphique!$B:$C,2,0),IF(ISERROR(AC117*(1+VLOOKUP($A118,#REF!,29,0))),AC117,AC117*(1+VLOOKUP($A118,#REF!,29,0))),"")</f>
        <v/>
      </c>
      <c r="AD118" s="141">
        <f>IF(VLOOKUP(AD$1,Graphique!$B:$C,2,0),IF(ISERROR(AD117*(1+VLOOKUP($A118,#REF!,30,0))),AD117,AD117*(1+VLOOKUP($A118,#REF!,30,0))),"")</f>
        <v/>
      </c>
      <c r="AE118" s="141">
        <f>IF(VLOOKUP(AE$1,Graphique!$B:$C,2,0),IF(ISERROR(AE117*(1+VLOOKUP($A118,#REF!,31,0))),AE117,AE117*(1+VLOOKUP($A118,#REF!,31,0))),"")</f>
        <v/>
      </c>
      <c r="AF118" s="141">
        <f>IF(VLOOKUP(AF$1,Graphique!$B:$C,2,0),IF(ISERROR(AF117*(1+VLOOKUP($A118,#REF!,32,0))),AF117,AF117*(1+VLOOKUP($A118,#REF!,32,0))),"")</f>
        <v/>
      </c>
    </row>
    <row r="119" ht="13" customHeight="1" s="74">
      <c r="A119" s="135">
        <f>IF(DATE(YEAR(A118),MONTH(A118)+2,)&gt;PerformancesGlissantes!$C$2,PerformancesGlissantes!$C$2,DATE(YEAR(A118),MONTH(A118)+2,))</f>
        <v/>
      </c>
      <c r="B119" s="141">
        <f>IF(VLOOKUP(B$1,Graphique!$B:$C,2,0),IF(ISERROR(B118*(1+VLOOKUP($A119,#REF!,2,0))),B118,B118*(1+VLOOKUP($A119,#REF!,2,0))),"")</f>
        <v/>
      </c>
      <c r="C119" s="141">
        <f>IF(VLOOKUP(C$1,Graphique!$B:$C,2,0),IF(ISERROR(C118*(1+VLOOKUP($A119,#REF!,3,0))),C118,C118*(1+VLOOKUP($A119,#REF!,3,0))),"")</f>
        <v/>
      </c>
      <c r="D119" s="141">
        <f>IF(VLOOKUP(D$1,Graphique!$B:$C,2,0),IF(ISERROR(D118*(1+VLOOKUP($A119,#REF!,4,0))),D118,D118*(1+VLOOKUP($A119,#REF!,4,0))),"")</f>
        <v/>
      </c>
      <c r="E119" s="141">
        <f>IF(VLOOKUP(E$1,Graphique!$B:$C,2,0),IF(ISERROR(E118*(1+VLOOKUP($A119,#REF!,5,0))),E118,E118*(1+VLOOKUP($A119,#REF!,5,0))),"")</f>
        <v/>
      </c>
      <c r="F119" s="141">
        <f>IF(VLOOKUP(F$1,Graphique!$B:$C,2,0),IF(ISERROR(F118*(1+VLOOKUP($A119,#REF!,6,0))),F118,F118*(1+VLOOKUP($A119,#REF!,6,0))),"")</f>
        <v/>
      </c>
      <c r="G119" s="141">
        <f>IF(VLOOKUP(G$1,Graphique!$B:$C,2,0),IF(ISERROR(G118*(1+VLOOKUP($A119,#REF!,7,0))),G118,G118*(1+VLOOKUP($A119,#REF!,7,0))),"")</f>
        <v/>
      </c>
      <c r="H119" s="141">
        <f>IF(VLOOKUP(H$1,Graphique!$B:$C,2,0),IF(ISERROR(H118*(1+VLOOKUP($A119,#REF!,8,0))),H118,H118*(1+VLOOKUP($A119,#REF!,8,0))),"")</f>
        <v/>
      </c>
      <c r="I119" s="141">
        <f>IF(VLOOKUP(I$1,Graphique!$B:$C,2,0),IF(ISERROR(I118*(1+VLOOKUP($A119,#REF!,9,0))),I118,I118*(1+VLOOKUP($A119,#REF!,9,0))),"")</f>
        <v/>
      </c>
      <c r="J119" s="141">
        <f>IF(VLOOKUP(J$1,Graphique!$B:$C,2,0),IF(ISERROR(J118*(1+VLOOKUP($A119,#REF!,10,0))),J118,J118*(1+VLOOKUP($A119,#REF!,10,0))),"")</f>
        <v/>
      </c>
      <c r="K119" s="141">
        <f>IF(VLOOKUP(K$1,Graphique!$B:$C,2,0),IF(ISERROR(K118*(1+VLOOKUP($A119,#REF!,11,0))),K118,K118*(1+VLOOKUP($A119,#REF!,11,0))),"")</f>
        <v/>
      </c>
      <c r="L119" s="141">
        <f>IF(VLOOKUP(L$1,Graphique!$B:$C,2,0),IF(ISERROR(L118*(1+VLOOKUP($A119,#REF!,12,0))),L118,L118*(1+VLOOKUP($A119,#REF!,12,0))),"")</f>
        <v/>
      </c>
      <c r="M119" s="141">
        <f>IF(VLOOKUP(M$1,Graphique!$B:$C,2,0),IF(ISERROR(M118*(1+VLOOKUP($A119,#REF!,13,0))),M118,M118*(1+VLOOKUP($A119,#REF!,13,0))),"")</f>
        <v/>
      </c>
      <c r="N119" s="141">
        <f>IF(VLOOKUP(N$1,Graphique!$B:$C,2,0),IF(ISERROR(N118*(1+VLOOKUP($A119,#REF!,14,0))),N118,N118*(1+VLOOKUP($A119,#REF!,14,0))),"")</f>
        <v/>
      </c>
      <c r="O119" s="141">
        <f>IF(VLOOKUP(O$1,Graphique!$B:$C,2,0),IF(ISERROR(O118*(1+VLOOKUP($A119,#REF!,15,0))),O118,O118*(1+VLOOKUP($A119,#REF!,15,0))),"")</f>
        <v/>
      </c>
      <c r="P119" s="141">
        <f>IF(VLOOKUP(P$1,Graphique!$B:$C,2,0),IF(ISERROR(P118*(1+VLOOKUP($A119,#REF!,16,0))),P118,P118*(1+VLOOKUP($A119,#REF!,16,0))),"")</f>
        <v/>
      </c>
      <c r="Q119" s="141">
        <f>IF(VLOOKUP(Q$1,Graphique!$B:$C,2,0),IF(ISERROR(Q118*(1+VLOOKUP($A119,#REF!,17,0))),Q118,Q118*(1+VLOOKUP($A119,#REF!,17,0))),"")</f>
        <v/>
      </c>
      <c r="R119" s="141">
        <f>IF(VLOOKUP(R$1,Graphique!$B:$C,2,0),IF(ISERROR(R118*(1+VLOOKUP($A119,#REF!,18,0))),R118,R118*(1+VLOOKUP($A119,#REF!,18,0))),"")</f>
        <v/>
      </c>
      <c r="S119" s="141">
        <f>IF(VLOOKUP(S$1,Graphique!$B:$C,2,0),IF(ISERROR(S118*(1+VLOOKUP($A119,#REF!,19,0))),S118,S118*(1+VLOOKUP($A119,#REF!,19,0))),"")</f>
        <v/>
      </c>
      <c r="T119" s="141">
        <f>IF(VLOOKUP(T$1,Graphique!$B:$C,2,0),IF(ISERROR(T118*(1+VLOOKUP($A119,#REF!,20,0))),T118,T118*(1+VLOOKUP($A119,#REF!,20,0))),"")</f>
        <v/>
      </c>
      <c r="U119" s="141">
        <f>IF(VLOOKUP(U$1,Graphique!$B:$C,2,0),IF(ISERROR(U118*(1+VLOOKUP($A119,#REF!,21,0))),U118,U118*(1+VLOOKUP($A119,#REF!,21,0))),"")</f>
        <v/>
      </c>
      <c r="V119" s="141">
        <f>IF(VLOOKUP(V$1,Graphique!$B:$C,2,0),IF(ISERROR(V118*(1+VLOOKUP($A119,#REF!,22,0))),V118,V118*(1+VLOOKUP($A119,#REF!,22,0))),"")</f>
        <v/>
      </c>
      <c r="W119" s="141">
        <f>IF(VLOOKUP(W$1,Graphique!$B:$C,2,0),IF(ISERROR(W118*(1+VLOOKUP($A119,#REF!,23,0))),W118,W118*(1+VLOOKUP($A119,#REF!,23,0))),"")</f>
        <v/>
      </c>
      <c r="X119" s="141">
        <f>IF(VLOOKUP(X$1,Graphique!$B:$C,2,0),IF(ISERROR(X118*(1+VLOOKUP($A119,#REF!,24,0))),X118,X118*(1+VLOOKUP($A119,#REF!,24,0))),"")</f>
        <v/>
      </c>
      <c r="Y119" s="141">
        <f>IF(VLOOKUP(Y$1,Graphique!$B:$C,2,0),IF(ISERROR(Y118*(1+VLOOKUP($A119,#REF!,25,0))),Y118,Y118*(1+VLOOKUP($A119,#REF!,25,0))),"")</f>
        <v/>
      </c>
      <c r="Z119" s="141">
        <f>IF(VLOOKUP(Z$1,Graphique!$B:$C,2,0),IF(ISERROR(Z118*(1+VLOOKUP($A119,#REF!,26,0))),Z118,Z118*(1+VLOOKUP($A119,#REF!,26,0))),"")</f>
        <v/>
      </c>
      <c r="AA119" s="141">
        <f>IF(VLOOKUP(AA$1,Graphique!$B:$C,2,0),IF(ISERROR(AA118*(1+VLOOKUP($A119,#REF!,27,0))),AA118,AA118*(1+VLOOKUP($A119,#REF!,27,0))),"")</f>
        <v/>
      </c>
      <c r="AB119" s="141">
        <f>IF(VLOOKUP(AB$1,Graphique!$B:$C,2,0),IF(ISERROR(AB118*(1+VLOOKUP($A119,#REF!,28,0))),AB118,AB118*(1+VLOOKUP($A119,#REF!,28,0))),"")</f>
        <v/>
      </c>
      <c r="AC119" s="141">
        <f>IF(VLOOKUP(AC$1,Graphique!$B:$C,2,0),IF(ISERROR(AC118*(1+VLOOKUP($A119,#REF!,29,0))),AC118,AC118*(1+VLOOKUP($A119,#REF!,29,0))),"")</f>
        <v/>
      </c>
      <c r="AD119" s="141">
        <f>IF(VLOOKUP(AD$1,Graphique!$B:$C,2,0),IF(ISERROR(AD118*(1+VLOOKUP($A119,#REF!,30,0))),AD118,AD118*(1+VLOOKUP($A119,#REF!,30,0))),"")</f>
        <v/>
      </c>
      <c r="AE119" s="141">
        <f>IF(VLOOKUP(AE$1,Graphique!$B:$C,2,0),IF(ISERROR(AE118*(1+VLOOKUP($A119,#REF!,31,0))),AE118,AE118*(1+VLOOKUP($A119,#REF!,31,0))),"")</f>
        <v/>
      </c>
      <c r="AF119" s="141">
        <f>IF(VLOOKUP(AF$1,Graphique!$B:$C,2,0),IF(ISERROR(AF118*(1+VLOOKUP($A119,#REF!,32,0))),AF118,AF118*(1+VLOOKUP($A119,#REF!,32,0))),"")</f>
        <v/>
      </c>
    </row>
    <row r="120" ht="13" customHeight="1" s="74">
      <c r="A120" s="135">
        <f>IF(DATE(YEAR(A119),MONTH(A119)+2,)&gt;PerformancesGlissantes!$C$2,PerformancesGlissantes!$C$2,DATE(YEAR(A119),MONTH(A119)+2,))</f>
        <v/>
      </c>
      <c r="B120" s="141">
        <f>IF(VLOOKUP(B$1,Graphique!$B:$C,2,0),IF(ISERROR(B119*(1+VLOOKUP($A120,#REF!,2,0))),B119,B119*(1+VLOOKUP($A120,#REF!,2,0))),"")</f>
        <v/>
      </c>
      <c r="C120" s="141">
        <f>IF(VLOOKUP(C$1,Graphique!$B:$C,2,0),IF(ISERROR(C119*(1+VLOOKUP($A120,#REF!,3,0))),C119,C119*(1+VLOOKUP($A120,#REF!,3,0))),"")</f>
        <v/>
      </c>
      <c r="D120" s="141">
        <f>IF(VLOOKUP(D$1,Graphique!$B:$C,2,0),IF(ISERROR(D119*(1+VLOOKUP($A120,#REF!,4,0))),D119,D119*(1+VLOOKUP($A120,#REF!,4,0))),"")</f>
        <v/>
      </c>
      <c r="E120" s="141">
        <f>IF(VLOOKUP(E$1,Graphique!$B:$C,2,0),IF(ISERROR(E119*(1+VLOOKUP($A120,#REF!,5,0))),E119,E119*(1+VLOOKUP($A120,#REF!,5,0))),"")</f>
        <v/>
      </c>
      <c r="F120" s="141">
        <f>IF(VLOOKUP(F$1,Graphique!$B:$C,2,0),IF(ISERROR(F119*(1+VLOOKUP($A120,#REF!,6,0))),F119,F119*(1+VLOOKUP($A120,#REF!,6,0))),"")</f>
        <v/>
      </c>
      <c r="G120" s="141">
        <f>IF(VLOOKUP(G$1,Graphique!$B:$C,2,0),IF(ISERROR(G119*(1+VLOOKUP($A120,#REF!,7,0))),G119,G119*(1+VLOOKUP($A120,#REF!,7,0))),"")</f>
        <v/>
      </c>
      <c r="H120" s="141">
        <f>IF(VLOOKUP(H$1,Graphique!$B:$C,2,0),IF(ISERROR(H119*(1+VLOOKUP($A120,#REF!,8,0))),H119,H119*(1+VLOOKUP($A120,#REF!,8,0))),"")</f>
        <v/>
      </c>
      <c r="I120" s="141">
        <f>IF(VLOOKUP(I$1,Graphique!$B:$C,2,0),IF(ISERROR(I119*(1+VLOOKUP($A120,#REF!,9,0))),I119,I119*(1+VLOOKUP($A120,#REF!,9,0))),"")</f>
        <v/>
      </c>
      <c r="J120" s="141">
        <f>IF(VLOOKUP(J$1,Graphique!$B:$C,2,0),IF(ISERROR(J119*(1+VLOOKUP($A120,#REF!,10,0))),J119,J119*(1+VLOOKUP($A120,#REF!,10,0))),"")</f>
        <v/>
      </c>
      <c r="K120" s="141">
        <f>IF(VLOOKUP(K$1,Graphique!$B:$C,2,0),IF(ISERROR(K119*(1+VLOOKUP($A120,#REF!,11,0))),K119,K119*(1+VLOOKUP($A120,#REF!,11,0))),"")</f>
        <v/>
      </c>
      <c r="L120" s="141">
        <f>IF(VLOOKUP(L$1,Graphique!$B:$C,2,0),IF(ISERROR(L119*(1+VLOOKUP($A120,#REF!,12,0))),L119,L119*(1+VLOOKUP($A120,#REF!,12,0))),"")</f>
        <v/>
      </c>
      <c r="M120" s="141">
        <f>IF(VLOOKUP(M$1,Graphique!$B:$C,2,0),IF(ISERROR(M119*(1+VLOOKUP($A120,#REF!,13,0))),M119,M119*(1+VLOOKUP($A120,#REF!,13,0))),"")</f>
        <v/>
      </c>
      <c r="N120" s="141">
        <f>IF(VLOOKUP(N$1,Graphique!$B:$C,2,0),IF(ISERROR(N119*(1+VLOOKUP($A120,#REF!,14,0))),N119,N119*(1+VLOOKUP($A120,#REF!,14,0))),"")</f>
        <v/>
      </c>
      <c r="O120" s="141">
        <f>IF(VLOOKUP(O$1,Graphique!$B:$C,2,0),IF(ISERROR(O119*(1+VLOOKUP($A120,#REF!,15,0))),O119,O119*(1+VLOOKUP($A120,#REF!,15,0))),"")</f>
        <v/>
      </c>
      <c r="P120" s="141">
        <f>IF(VLOOKUP(P$1,Graphique!$B:$C,2,0),IF(ISERROR(P119*(1+VLOOKUP($A120,#REF!,16,0))),P119,P119*(1+VLOOKUP($A120,#REF!,16,0))),"")</f>
        <v/>
      </c>
      <c r="Q120" s="141">
        <f>IF(VLOOKUP(Q$1,Graphique!$B:$C,2,0),IF(ISERROR(Q119*(1+VLOOKUP($A120,#REF!,17,0))),Q119,Q119*(1+VLOOKUP($A120,#REF!,17,0))),"")</f>
        <v/>
      </c>
      <c r="R120" s="141">
        <f>IF(VLOOKUP(R$1,Graphique!$B:$C,2,0),IF(ISERROR(R119*(1+VLOOKUP($A120,#REF!,18,0))),R119,R119*(1+VLOOKUP($A120,#REF!,18,0))),"")</f>
        <v/>
      </c>
      <c r="S120" s="141">
        <f>IF(VLOOKUP(S$1,Graphique!$B:$C,2,0),IF(ISERROR(S119*(1+VLOOKUP($A120,#REF!,19,0))),S119,S119*(1+VLOOKUP($A120,#REF!,19,0))),"")</f>
        <v/>
      </c>
      <c r="T120" s="141">
        <f>IF(VLOOKUP(T$1,Graphique!$B:$C,2,0),IF(ISERROR(T119*(1+VLOOKUP($A120,#REF!,20,0))),T119,T119*(1+VLOOKUP($A120,#REF!,20,0))),"")</f>
        <v/>
      </c>
      <c r="U120" s="141">
        <f>IF(VLOOKUP(U$1,Graphique!$B:$C,2,0),IF(ISERROR(U119*(1+VLOOKUP($A120,#REF!,21,0))),U119,U119*(1+VLOOKUP($A120,#REF!,21,0))),"")</f>
        <v/>
      </c>
      <c r="V120" s="141">
        <f>IF(VLOOKUP(V$1,Graphique!$B:$C,2,0),IF(ISERROR(V119*(1+VLOOKUP($A120,#REF!,22,0))),V119,V119*(1+VLOOKUP($A120,#REF!,22,0))),"")</f>
        <v/>
      </c>
      <c r="W120" s="141">
        <f>IF(VLOOKUP(W$1,Graphique!$B:$C,2,0),IF(ISERROR(W119*(1+VLOOKUP($A120,#REF!,23,0))),W119,W119*(1+VLOOKUP($A120,#REF!,23,0))),"")</f>
        <v/>
      </c>
      <c r="X120" s="141">
        <f>IF(VLOOKUP(X$1,Graphique!$B:$C,2,0),IF(ISERROR(X119*(1+VLOOKUP($A120,#REF!,24,0))),X119,X119*(1+VLOOKUP($A120,#REF!,24,0))),"")</f>
        <v/>
      </c>
      <c r="Y120" s="141">
        <f>IF(VLOOKUP(Y$1,Graphique!$B:$C,2,0),IF(ISERROR(Y119*(1+VLOOKUP($A120,#REF!,25,0))),Y119,Y119*(1+VLOOKUP($A120,#REF!,25,0))),"")</f>
        <v/>
      </c>
      <c r="Z120" s="141">
        <f>IF(VLOOKUP(Z$1,Graphique!$B:$C,2,0),IF(ISERROR(Z119*(1+VLOOKUP($A120,#REF!,26,0))),Z119,Z119*(1+VLOOKUP($A120,#REF!,26,0))),"")</f>
        <v/>
      </c>
      <c r="AA120" s="141">
        <f>IF(VLOOKUP(AA$1,Graphique!$B:$C,2,0),IF(ISERROR(AA119*(1+VLOOKUP($A120,#REF!,27,0))),AA119,AA119*(1+VLOOKUP($A120,#REF!,27,0))),"")</f>
        <v/>
      </c>
      <c r="AB120" s="141">
        <f>IF(VLOOKUP(AB$1,Graphique!$B:$C,2,0),IF(ISERROR(AB119*(1+VLOOKUP($A120,#REF!,28,0))),AB119,AB119*(1+VLOOKUP($A120,#REF!,28,0))),"")</f>
        <v/>
      </c>
      <c r="AC120" s="141">
        <f>IF(VLOOKUP(AC$1,Graphique!$B:$C,2,0),IF(ISERROR(AC119*(1+VLOOKUP($A120,#REF!,29,0))),AC119,AC119*(1+VLOOKUP($A120,#REF!,29,0))),"")</f>
        <v/>
      </c>
      <c r="AD120" s="141">
        <f>IF(VLOOKUP(AD$1,Graphique!$B:$C,2,0),IF(ISERROR(AD119*(1+VLOOKUP($A120,#REF!,30,0))),AD119,AD119*(1+VLOOKUP($A120,#REF!,30,0))),"")</f>
        <v/>
      </c>
      <c r="AE120" s="141">
        <f>IF(VLOOKUP(AE$1,Graphique!$B:$C,2,0),IF(ISERROR(AE119*(1+VLOOKUP($A120,#REF!,31,0))),AE119,AE119*(1+VLOOKUP($A120,#REF!,31,0))),"")</f>
        <v/>
      </c>
      <c r="AF120" s="141">
        <f>IF(VLOOKUP(AF$1,Graphique!$B:$C,2,0),IF(ISERROR(AF119*(1+VLOOKUP($A120,#REF!,32,0))),AF119,AF119*(1+VLOOKUP($A120,#REF!,32,0))),"")</f>
        <v/>
      </c>
    </row>
    <row r="121" ht="13" customHeight="1" s="74">
      <c r="A121" s="135">
        <f>IF(DATE(YEAR(A120),MONTH(A120)+2,)&gt;PerformancesGlissantes!$C$2,PerformancesGlissantes!$C$2,DATE(YEAR(A120),MONTH(A120)+2,))</f>
        <v/>
      </c>
      <c r="B121" s="141">
        <f>IF(VLOOKUP(B$1,Graphique!$B:$C,2,0),IF(ISERROR(B120*(1+VLOOKUP($A121,#REF!,2,0))),B120,B120*(1+VLOOKUP($A121,#REF!,2,0))),"")</f>
        <v/>
      </c>
      <c r="C121" s="141">
        <f>IF(VLOOKUP(C$1,Graphique!$B:$C,2,0),IF(ISERROR(C120*(1+VLOOKUP($A121,#REF!,3,0))),C120,C120*(1+VLOOKUP($A121,#REF!,3,0))),"")</f>
        <v/>
      </c>
      <c r="D121" s="141">
        <f>IF(VLOOKUP(D$1,Graphique!$B:$C,2,0),IF(ISERROR(D120*(1+VLOOKUP($A121,#REF!,4,0))),D120,D120*(1+VLOOKUP($A121,#REF!,4,0))),"")</f>
        <v/>
      </c>
      <c r="E121" s="141">
        <f>IF(VLOOKUP(E$1,Graphique!$B:$C,2,0),IF(ISERROR(E120*(1+VLOOKUP($A121,#REF!,5,0))),E120,E120*(1+VLOOKUP($A121,#REF!,5,0))),"")</f>
        <v/>
      </c>
      <c r="F121" s="141">
        <f>IF(VLOOKUP(F$1,Graphique!$B:$C,2,0),IF(ISERROR(F120*(1+VLOOKUP($A121,#REF!,6,0))),F120,F120*(1+VLOOKUP($A121,#REF!,6,0))),"")</f>
        <v/>
      </c>
      <c r="G121" s="141">
        <f>IF(VLOOKUP(G$1,Graphique!$B:$C,2,0),IF(ISERROR(G120*(1+VLOOKUP($A121,#REF!,7,0))),G120,G120*(1+VLOOKUP($A121,#REF!,7,0))),"")</f>
        <v/>
      </c>
      <c r="H121" s="141">
        <f>IF(VLOOKUP(H$1,Graphique!$B:$C,2,0),IF(ISERROR(H120*(1+VLOOKUP($A121,#REF!,8,0))),H120,H120*(1+VLOOKUP($A121,#REF!,8,0))),"")</f>
        <v/>
      </c>
      <c r="I121" s="141">
        <f>IF(VLOOKUP(I$1,Graphique!$B:$C,2,0),IF(ISERROR(I120*(1+VLOOKUP($A121,#REF!,9,0))),I120,I120*(1+VLOOKUP($A121,#REF!,9,0))),"")</f>
        <v/>
      </c>
      <c r="J121" s="141">
        <f>IF(VLOOKUP(J$1,Graphique!$B:$C,2,0),IF(ISERROR(J120*(1+VLOOKUP($A121,#REF!,10,0))),J120,J120*(1+VLOOKUP($A121,#REF!,10,0))),"")</f>
        <v/>
      </c>
      <c r="K121" s="141">
        <f>IF(VLOOKUP(K$1,Graphique!$B:$C,2,0),IF(ISERROR(K120*(1+VLOOKUP($A121,#REF!,11,0))),K120,K120*(1+VLOOKUP($A121,#REF!,11,0))),"")</f>
        <v/>
      </c>
      <c r="L121" s="141">
        <f>IF(VLOOKUP(L$1,Graphique!$B:$C,2,0),IF(ISERROR(L120*(1+VLOOKUP($A121,#REF!,12,0))),L120,L120*(1+VLOOKUP($A121,#REF!,12,0))),"")</f>
        <v/>
      </c>
      <c r="M121" s="141">
        <f>IF(VLOOKUP(M$1,Graphique!$B:$C,2,0),IF(ISERROR(M120*(1+VLOOKUP($A121,#REF!,13,0))),M120,M120*(1+VLOOKUP($A121,#REF!,13,0))),"")</f>
        <v/>
      </c>
      <c r="N121" s="141">
        <f>IF(VLOOKUP(N$1,Graphique!$B:$C,2,0),IF(ISERROR(N120*(1+VLOOKUP($A121,#REF!,14,0))),N120,N120*(1+VLOOKUP($A121,#REF!,14,0))),"")</f>
        <v/>
      </c>
      <c r="O121" s="141">
        <f>IF(VLOOKUP(O$1,Graphique!$B:$C,2,0),IF(ISERROR(O120*(1+VLOOKUP($A121,#REF!,15,0))),O120,O120*(1+VLOOKUP($A121,#REF!,15,0))),"")</f>
        <v/>
      </c>
      <c r="P121" s="141">
        <f>IF(VLOOKUP(P$1,Graphique!$B:$C,2,0),IF(ISERROR(P120*(1+VLOOKUP($A121,#REF!,16,0))),P120,P120*(1+VLOOKUP($A121,#REF!,16,0))),"")</f>
        <v/>
      </c>
      <c r="Q121" s="141">
        <f>IF(VLOOKUP(Q$1,Graphique!$B:$C,2,0),IF(ISERROR(Q120*(1+VLOOKUP($A121,#REF!,17,0))),Q120,Q120*(1+VLOOKUP($A121,#REF!,17,0))),"")</f>
        <v/>
      </c>
      <c r="R121" s="141">
        <f>IF(VLOOKUP(R$1,Graphique!$B:$C,2,0),IF(ISERROR(R120*(1+VLOOKUP($A121,#REF!,18,0))),R120,R120*(1+VLOOKUP($A121,#REF!,18,0))),"")</f>
        <v/>
      </c>
      <c r="S121" s="141">
        <f>IF(VLOOKUP(S$1,Graphique!$B:$C,2,0),IF(ISERROR(S120*(1+VLOOKUP($A121,#REF!,19,0))),S120,S120*(1+VLOOKUP($A121,#REF!,19,0))),"")</f>
        <v/>
      </c>
      <c r="T121" s="141">
        <f>IF(VLOOKUP(T$1,Graphique!$B:$C,2,0),IF(ISERROR(T120*(1+VLOOKUP($A121,#REF!,20,0))),T120,T120*(1+VLOOKUP($A121,#REF!,20,0))),"")</f>
        <v/>
      </c>
      <c r="U121" s="141">
        <f>IF(VLOOKUP(U$1,Graphique!$B:$C,2,0),IF(ISERROR(U120*(1+VLOOKUP($A121,#REF!,21,0))),U120,U120*(1+VLOOKUP($A121,#REF!,21,0))),"")</f>
        <v/>
      </c>
      <c r="V121" s="141">
        <f>IF(VLOOKUP(V$1,Graphique!$B:$C,2,0),IF(ISERROR(V120*(1+VLOOKUP($A121,#REF!,22,0))),V120,V120*(1+VLOOKUP($A121,#REF!,22,0))),"")</f>
        <v/>
      </c>
      <c r="W121" s="141">
        <f>IF(VLOOKUP(W$1,Graphique!$B:$C,2,0),IF(ISERROR(W120*(1+VLOOKUP($A121,#REF!,23,0))),W120,W120*(1+VLOOKUP($A121,#REF!,23,0))),"")</f>
        <v/>
      </c>
      <c r="X121" s="141">
        <f>IF(VLOOKUP(X$1,Graphique!$B:$C,2,0),IF(ISERROR(X120*(1+VLOOKUP($A121,#REF!,24,0))),X120,X120*(1+VLOOKUP($A121,#REF!,24,0))),"")</f>
        <v/>
      </c>
      <c r="Y121" s="141">
        <f>IF(VLOOKUP(Y$1,Graphique!$B:$C,2,0),IF(ISERROR(Y120*(1+VLOOKUP($A121,#REF!,25,0))),Y120,Y120*(1+VLOOKUP($A121,#REF!,25,0))),"")</f>
        <v/>
      </c>
      <c r="Z121" s="141">
        <f>IF(VLOOKUP(Z$1,Graphique!$B:$C,2,0),IF(ISERROR(Z120*(1+VLOOKUP($A121,#REF!,26,0))),Z120,Z120*(1+VLOOKUP($A121,#REF!,26,0))),"")</f>
        <v/>
      </c>
      <c r="AA121" s="141">
        <f>IF(VLOOKUP(AA$1,Graphique!$B:$C,2,0),IF(ISERROR(AA120*(1+VLOOKUP($A121,#REF!,27,0))),AA120,AA120*(1+VLOOKUP($A121,#REF!,27,0))),"")</f>
        <v/>
      </c>
      <c r="AB121" s="141">
        <f>IF(VLOOKUP(AB$1,Graphique!$B:$C,2,0),IF(ISERROR(AB120*(1+VLOOKUP($A121,#REF!,28,0))),AB120,AB120*(1+VLOOKUP($A121,#REF!,28,0))),"")</f>
        <v/>
      </c>
      <c r="AC121" s="141">
        <f>IF(VLOOKUP(AC$1,Graphique!$B:$C,2,0),IF(ISERROR(AC120*(1+VLOOKUP($A121,#REF!,29,0))),AC120,AC120*(1+VLOOKUP($A121,#REF!,29,0))),"")</f>
        <v/>
      </c>
      <c r="AD121" s="141">
        <f>IF(VLOOKUP(AD$1,Graphique!$B:$C,2,0),IF(ISERROR(AD120*(1+VLOOKUP($A121,#REF!,30,0))),AD120,AD120*(1+VLOOKUP($A121,#REF!,30,0))),"")</f>
        <v/>
      </c>
      <c r="AE121" s="141">
        <f>IF(VLOOKUP(AE$1,Graphique!$B:$C,2,0),IF(ISERROR(AE120*(1+VLOOKUP($A121,#REF!,31,0))),AE120,AE120*(1+VLOOKUP($A121,#REF!,31,0))),"")</f>
        <v/>
      </c>
      <c r="AF121" s="141">
        <f>IF(VLOOKUP(AF$1,Graphique!$B:$C,2,0),IF(ISERROR(AF120*(1+VLOOKUP($A121,#REF!,32,0))),AF120,AF120*(1+VLOOKUP($A121,#REF!,32,0))),"")</f>
        <v/>
      </c>
    </row>
    <row r="122" ht="13" customHeight="1" s="74">
      <c r="A122" s="135">
        <f>IF(DATE(YEAR(A121),MONTH(A121)+2,)&gt;PerformancesGlissantes!$C$2,PerformancesGlissantes!$C$2,DATE(YEAR(A121),MONTH(A121)+2,))</f>
        <v/>
      </c>
      <c r="B122" s="141">
        <f>IF(VLOOKUP(B$1,Graphique!$B:$C,2,0),IF(ISERROR(B121*(1+VLOOKUP($A122,#REF!,2,0))),B121,B121*(1+VLOOKUP($A122,#REF!,2,0))),"")</f>
        <v/>
      </c>
      <c r="C122" s="141">
        <f>IF(VLOOKUP(C$1,Graphique!$B:$C,2,0),IF(ISERROR(C121*(1+VLOOKUP($A122,#REF!,3,0))),C121,C121*(1+VLOOKUP($A122,#REF!,3,0))),"")</f>
        <v/>
      </c>
      <c r="D122" s="141">
        <f>IF(VLOOKUP(D$1,Graphique!$B:$C,2,0),IF(ISERROR(D121*(1+VLOOKUP($A122,#REF!,4,0))),D121,D121*(1+VLOOKUP($A122,#REF!,4,0))),"")</f>
        <v/>
      </c>
      <c r="E122" s="141">
        <f>IF(VLOOKUP(E$1,Graphique!$B:$C,2,0),IF(ISERROR(E121*(1+VLOOKUP($A122,#REF!,5,0))),E121,E121*(1+VLOOKUP($A122,#REF!,5,0))),"")</f>
        <v/>
      </c>
      <c r="F122" s="141">
        <f>IF(VLOOKUP(F$1,Graphique!$B:$C,2,0),IF(ISERROR(F121*(1+VLOOKUP($A122,#REF!,6,0))),F121,F121*(1+VLOOKUP($A122,#REF!,6,0))),"")</f>
        <v/>
      </c>
      <c r="G122" s="141">
        <f>IF(VLOOKUP(G$1,Graphique!$B:$C,2,0),IF(ISERROR(G121*(1+VLOOKUP($A122,#REF!,7,0))),G121,G121*(1+VLOOKUP($A122,#REF!,7,0))),"")</f>
        <v/>
      </c>
      <c r="H122" s="141">
        <f>IF(VLOOKUP(H$1,Graphique!$B:$C,2,0),IF(ISERROR(H121*(1+VLOOKUP($A122,#REF!,8,0))),H121,H121*(1+VLOOKUP($A122,#REF!,8,0))),"")</f>
        <v/>
      </c>
      <c r="I122" s="141">
        <f>IF(VLOOKUP(I$1,Graphique!$B:$C,2,0),IF(ISERROR(I121*(1+VLOOKUP($A122,#REF!,9,0))),I121,I121*(1+VLOOKUP($A122,#REF!,9,0))),"")</f>
        <v/>
      </c>
      <c r="J122" s="141">
        <f>IF(VLOOKUP(J$1,Graphique!$B:$C,2,0),IF(ISERROR(J121*(1+VLOOKUP($A122,#REF!,10,0))),J121,J121*(1+VLOOKUP($A122,#REF!,10,0))),"")</f>
        <v/>
      </c>
      <c r="K122" s="141">
        <f>IF(VLOOKUP(K$1,Graphique!$B:$C,2,0),IF(ISERROR(K121*(1+VLOOKUP($A122,#REF!,11,0))),K121,K121*(1+VLOOKUP($A122,#REF!,11,0))),"")</f>
        <v/>
      </c>
      <c r="L122" s="141">
        <f>IF(VLOOKUP(L$1,Graphique!$B:$C,2,0),IF(ISERROR(L121*(1+VLOOKUP($A122,#REF!,12,0))),L121,L121*(1+VLOOKUP($A122,#REF!,12,0))),"")</f>
        <v/>
      </c>
      <c r="M122" s="141">
        <f>IF(VLOOKUP(M$1,Graphique!$B:$C,2,0),IF(ISERROR(M121*(1+VLOOKUP($A122,#REF!,13,0))),M121,M121*(1+VLOOKUP($A122,#REF!,13,0))),"")</f>
        <v/>
      </c>
      <c r="N122" s="141">
        <f>IF(VLOOKUP(N$1,Graphique!$B:$C,2,0),IF(ISERROR(N121*(1+VLOOKUP($A122,#REF!,14,0))),N121,N121*(1+VLOOKUP($A122,#REF!,14,0))),"")</f>
        <v/>
      </c>
      <c r="O122" s="141">
        <f>IF(VLOOKUP(O$1,Graphique!$B:$C,2,0),IF(ISERROR(O121*(1+VLOOKUP($A122,#REF!,15,0))),O121,O121*(1+VLOOKUP($A122,#REF!,15,0))),"")</f>
        <v/>
      </c>
      <c r="P122" s="141">
        <f>IF(VLOOKUP(P$1,Graphique!$B:$C,2,0),IF(ISERROR(P121*(1+VLOOKUP($A122,#REF!,16,0))),P121,P121*(1+VLOOKUP($A122,#REF!,16,0))),"")</f>
        <v/>
      </c>
      <c r="Q122" s="141">
        <f>IF(VLOOKUP(Q$1,Graphique!$B:$C,2,0),IF(ISERROR(Q121*(1+VLOOKUP($A122,#REF!,17,0))),Q121,Q121*(1+VLOOKUP($A122,#REF!,17,0))),"")</f>
        <v/>
      </c>
      <c r="R122" s="141">
        <f>IF(VLOOKUP(R$1,Graphique!$B:$C,2,0),IF(ISERROR(R121*(1+VLOOKUP($A122,#REF!,18,0))),R121,R121*(1+VLOOKUP($A122,#REF!,18,0))),"")</f>
        <v/>
      </c>
      <c r="S122" s="141">
        <f>IF(VLOOKUP(S$1,Graphique!$B:$C,2,0),IF(ISERROR(S121*(1+VLOOKUP($A122,#REF!,19,0))),S121,S121*(1+VLOOKUP($A122,#REF!,19,0))),"")</f>
        <v/>
      </c>
      <c r="T122" s="141">
        <f>IF(VLOOKUP(T$1,Graphique!$B:$C,2,0),IF(ISERROR(T121*(1+VLOOKUP($A122,#REF!,20,0))),T121,T121*(1+VLOOKUP($A122,#REF!,20,0))),"")</f>
        <v/>
      </c>
      <c r="U122" s="141">
        <f>IF(VLOOKUP(U$1,Graphique!$B:$C,2,0),IF(ISERROR(U121*(1+VLOOKUP($A122,#REF!,21,0))),U121,U121*(1+VLOOKUP($A122,#REF!,21,0))),"")</f>
        <v/>
      </c>
      <c r="V122" s="141">
        <f>IF(VLOOKUP(V$1,Graphique!$B:$C,2,0),IF(ISERROR(V121*(1+VLOOKUP($A122,#REF!,22,0))),V121,V121*(1+VLOOKUP($A122,#REF!,22,0))),"")</f>
        <v/>
      </c>
      <c r="W122" s="141">
        <f>IF(VLOOKUP(W$1,Graphique!$B:$C,2,0),IF(ISERROR(W121*(1+VLOOKUP($A122,#REF!,23,0))),W121,W121*(1+VLOOKUP($A122,#REF!,23,0))),"")</f>
        <v/>
      </c>
      <c r="X122" s="141">
        <f>IF(VLOOKUP(X$1,Graphique!$B:$C,2,0),IF(ISERROR(X121*(1+VLOOKUP($A122,#REF!,24,0))),X121,X121*(1+VLOOKUP($A122,#REF!,24,0))),"")</f>
        <v/>
      </c>
      <c r="Y122" s="141">
        <f>IF(VLOOKUP(Y$1,Graphique!$B:$C,2,0),IF(ISERROR(Y121*(1+VLOOKUP($A122,#REF!,25,0))),Y121,Y121*(1+VLOOKUP($A122,#REF!,25,0))),"")</f>
        <v/>
      </c>
      <c r="Z122" s="141">
        <f>IF(VLOOKUP(Z$1,Graphique!$B:$C,2,0),IF(ISERROR(Z121*(1+VLOOKUP($A122,#REF!,26,0))),Z121,Z121*(1+VLOOKUP($A122,#REF!,26,0))),"")</f>
        <v/>
      </c>
      <c r="AA122" s="141">
        <f>IF(VLOOKUP(AA$1,Graphique!$B:$C,2,0),IF(ISERROR(AA121*(1+VLOOKUP($A122,#REF!,27,0))),AA121,AA121*(1+VLOOKUP($A122,#REF!,27,0))),"")</f>
        <v/>
      </c>
      <c r="AB122" s="141">
        <f>IF(VLOOKUP(AB$1,Graphique!$B:$C,2,0),IF(ISERROR(AB121*(1+VLOOKUP($A122,#REF!,28,0))),AB121,AB121*(1+VLOOKUP($A122,#REF!,28,0))),"")</f>
        <v/>
      </c>
      <c r="AC122" s="141">
        <f>IF(VLOOKUP(AC$1,Graphique!$B:$C,2,0),IF(ISERROR(AC121*(1+VLOOKUP($A122,#REF!,29,0))),AC121,AC121*(1+VLOOKUP($A122,#REF!,29,0))),"")</f>
        <v/>
      </c>
      <c r="AD122" s="141">
        <f>IF(VLOOKUP(AD$1,Graphique!$B:$C,2,0),IF(ISERROR(AD121*(1+VLOOKUP($A122,#REF!,30,0))),AD121,AD121*(1+VLOOKUP($A122,#REF!,30,0))),"")</f>
        <v/>
      </c>
      <c r="AE122" s="141">
        <f>IF(VLOOKUP(AE$1,Graphique!$B:$C,2,0),IF(ISERROR(AE121*(1+VLOOKUP($A122,#REF!,31,0))),AE121,AE121*(1+VLOOKUP($A122,#REF!,31,0))),"")</f>
        <v/>
      </c>
      <c r="AF122" s="141">
        <f>IF(VLOOKUP(AF$1,Graphique!$B:$C,2,0),IF(ISERROR(AF121*(1+VLOOKUP($A122,#REF!,32,0))),AF121,AF121*(1+VLOOKUP($A122,#REF!,32,0))),"")</f>
        <v/>
      </c>
    </row>
    <row r="123" ht="13" customHeight="1" s="74">
      <c r="A123" s="135">
        <f>IF(DATE(YEAR(A122),MONTH(A122)+2,)&gt;PerformancesGlissantes!$C$2,PerformancesGlissantes!$C$2,DATE(YEAR(A122),MONTH(A122)+2,))</f>
        <v/>
      </c>
      <c r="B123" s="141">
        <f>IF(VLOOKUP(B$1,Graphique!$B:$C,2,0),IF(ISERROR(B122*(1+VLOOKUP($A123,#REF!,2,0))),B122,B122*(1+VLOOKUP($A123,#REF!,2,0))),"")</f>
        <v/>
      </c>
      <c r="C123" s="141">
        <f>IF(VLOOKUP(C$1,Graphique!$B:$C,2,0),IF(ISERROR(C122*(1+VLOOKUP($A123,#REF!,3,0))),C122,C122*(1+VLOOKUP($A123,#REF!,3,0))),"")</f>
        <v/>
      </c>
      <c r="D123" s="141">
        <f>IF(VLOOKUP(D$1,Graphique!$B:$C,2,0),IF(ISERROR(D122*(1+VLOOKUP($A123,#REF!,4,0))),D122,D122*(1+VLOOKUP($A123,#REF!,4,0))),"")</f>
        <v/>
      </c>
      <c r="E123" s="141">
        <f>IF(VLOOKUP(E$1,Graphique!$B:$C,2,0),IF(ISERROR(E122*(1+VLOOKUP($A123,#REF!,5,0))),E122,E122*(1+VLOOKUP($A123,#REF!,5,0))),"")</f>
        <v/>
      </c>
      <c r="F123" s="141">
        <f>IF(VLOOKUP(F$1,Graphique!$B:$C,2,0),IF(ISERROR(F122*(1+VLOOKUP($A123,#REF!,6,0))),F122,F122*(1+VLOOKUP($A123,#REF!,6,0))),"")</f>
        <v/>
      </c>
      <c r="G123" s="141">
        <f>IF(VLOOKUP(G$1,Graphique!$B:$C,2,0),IF(ISERROR(G122*(1+VLOOKUP($A123,#REF!,7,0))),G122,G122*(1+VLOOKUP($A123,#REF!,7,0))),"")</f>
        <v/>
      </c>
      <c r="H123" s="141">
        <f>IF(VLOOKUP(H$1,Graphique!$B:$C,2,0),IF(ISERROR(H122*(1+VLOOKUP($A123,#REF!,8,0))),H122,H122*(1+VLOOKUP($A123,#REF!,8,0))),"")</f>
        <v/>
      </c>
      <c r="I123" s="141">
        <f>IF(VLOOKUP(I$1,Graphique!$B:$C,2,0),IF(ISERROR(I122*(1+VLOOKUP($A123,#REF!,9,0))),I122,I122*(1+VLOOKUP($A123,#REF!,9,0))),"")</f>
        <v/>
      </c>
      <c r="J123" s="141">
        <f>IF(VLOOKUP(J$1,Graphique!$B:$C,2,0),IF(ISERROR(J122*(1+VLOOKUP($A123,#REF!,10,0))),J122,J122*(1+VLOOKUP($A123,#REF!,10,0))),"")</f>
        <v/>
      </c>
      <c r="K123" s="141">
        <f>IF(VLOOKUP(K$1,Graphique!$B:$C,2,0),IF(ISERROR(K122*(1+VLOOKUP($A123,#REF!,11,0))),K122,K122*(1+VLOOKUP($A123,#REF!,11,0))),"")</f>
        <v/>
      </c>
      <c r="L123" s="141">
        <f>IF(VLOOKUP(L$1,Graphique!$B:$C,2,0),IF(ISERROR(L122*(1+VLOOKUP($A123,#REF!,12,0))),L122,L122*(1+VLOOKUP($A123,#REF!,12,0))),"")</f>
        <v/>
      </c>
      <c r="M123" s="141">
        <f>IF(VLOOKUP(M$1,Graphique!$B:$C,2,0),IF(ISERROR(M122*(1+VLOOKUP($A123,#REF!,13,0))),M122,M122*(1+VLOOKUP($A123,#REF!,13,0))),"")</f>
        <v/>
      </c>
      <c r="N123" s="141">
        <f>IF(VLOOKUP(N$1,Graphique!$B:$C,2,0),IF(ISERROR(N122*(1+VLOOKUP($A123,#REF!,14,0))),N122,N122*(1+VLOOKUP($A123,#REF!,14,0))),"")</f>
        <v/>
      </c>
      <c r="O123" s="141">
        <f>IF(VLOOKUP(O$1,Graphique!$B:$C,2,0),IF(ISERROR(O122*(1+VLOOKUP($A123,#REF!,15,0))),O122,O122*(1+VLOOKUP($A123,#REF!,15,0))),"")</f>
        <v/>
      </c>
      <c r="P123" s="141">
        <f>IF(VLOOKUP(P$1,Graphique!$B:$C,2,0),IF(ISERROR(P122*(1+VLOOKUP($A123,#REF!,16,0))),P122,P122*(1+VLOOKUP($A123,#REF!,16,0))),"")</f>
        <v/>
      </c>
      <c r="Q123" s="141">
        <f>IF(VLOOKUP(Q$1,Graphique!$B:$C,2,0),IF(ISERROR(Q122*(1+VLOOKUP($A123,#REF!,17,0))),Q122,Q122*(1+VLOOKUP($A123,#REF!,17,0))),"")</f>
        <v/>
      </c>
      <c r="R123" s="141">
        <f>IF(VLOOKUP(R$1,Graphique!$B:$C,2,0),IF(ISERROR(R122*(1+VLOOKUP($A123,#REF!,18,0))),R122,R122*(1+VLOOKUP($A123,#REF!,18,0))),"")</f>
        <v/>
      </c>
      <c r="S123" s="141">
        <f>IF(VLOOKUP(S$1,Graphique!$B:$C,2,0),IF(ISERROR(S122*(1+VLOOKUP($A123,#REF!,19,0))),S122,S122*(1+VLOOKUP($A123,#REF!,19,0))),"")</f>
        <v/>
      </c>
      <c r="T123" s="141">
        <f>IF(VLOOKUP(T$1,Graphique!$B:$C,2,0),IF(ISERROR(T122*(1+VLOOKUP($A123,#REF!,20,0))),T122,T122*(1+VLOOKUP($A123,#REF!,20,0))),"")</f>
        <v/>
      </c>
      <c r="U123" s="141">
        <f>IF(VLOOKUP(U$1,Graphique!$B:$C,2,0),IF(ISERROR(U122*(1+VLOOKUP($A123,#REF!,21,0))),U122,U122*(1+VLOOKUP($A123,#REF!,21,0))),"")</f>
        <v/>
      </c>
      <c r="V123" s="141">
        <f>IF(VLOOKUP(V$1,Graphique!$B:$C,2,0),IF(ISERROR(V122*(1+VLOOKUP($A123,#REF!,22,0))),V122,V122*(1+VLOOKUP($A123,#REF!,22,0))),"")</f>
        <v/>
      </c>
      <c r="W123" s="141">
        <f>IF(VLOOKUP(W$1,Graphique!$B:$C,2,0),IF(ISERROR(W122*(1+VLOOKUP($A123,#REF!,23,0))),W122,W122*(1+VLOOKUP($A123,#REF!,23,0))),"")</f>
        <v/>
      </c>
      <c r="X123" s="141">
        <f>IF(VLOOKUP(X$1,Graphique!$B:$C,2,0),IF(ISERROR(X122*(1+VLOOKUP($A123,#REF!,24,0))),X122,X122*(1+VLOOKUP($A123,#REF!,24,0))),"")</f>
        <v/>
      </c>
      <c r="Y123" s="141">
        <f>IF(VLOOKUP(Y$1,Graphique!$B:$C,2,0),IF(ISERROR(Y122*(1+VLOOKUP($A123,#REF!,25,0))),Y122,Y122*(1+VLOOKUP($A123,#REF!,25,0))),"")</f>
        <v/>
      </c>
      <c r="Z123" s="141">
        <f>IF(VLOOKUP(Z$1,Graphique!$B:$C,2,0),IF(ISERROR(Z122*(1+VLOOKUP($A123,#REF!,26,0))),Z122,Z122*(1+VLOOKUP($A123,#REF!,26,0))),"")</f>
        <v/>
      </c>
      <c r="AA123" s="141">
        <f>IF(VLOOKUP(AA$1,Graphique!$B:$C,2,0),IF(ISERROR(AA122*(1+VLOOKUP($A123,#REF!,27,0))),AA122,AA122*(1+VLOOKUP($A123,#REF!,27,0))),"")</f>
        <v/>
      </c>
      <c r="AB123" s="141">
        <f>IF(VLOOKUP(AB$1,Graphique!$B:$C,2,0),IF(ISERROR(AB122*(1+VLOOKUP($A123,#REF!,28,0))),AB122,AB122*(1+VLOOKUP($A123,#REF!,28,0))),"")</f>
        <v/>
      </c>
      <c r="AC123" s="141">
        <f>IF(VLOOKUP(AC$1,Graphique!$B:$C,2,0),IF(ISERROR(AC122*(1+VLOOKUP($A123,#REF!,29,0))),AC122,AC122*(1+VLOOKUP($A123,#REF!,29,0))),"")</f>
        <v/>
      </c>
      <c r="AD123" s="141">
        <f>IF(VLOOKUP(AD$1,Graphique!$B:$C,2,0),IF(ISERROR(AD122*(1+VLOOKUP($A123,#REF!,30,0))),AD122,AD122*(1+VLOOKUP($A123,#REF!,30,0))),"")</f>
        <v/>
      </c>
      <c r="AE123" s="141">
        <f>IF(VLOOKUP(AE$1,Graphique!$B:$C,2,0),IF(ISERROR(AE122*(1+VLOOKUP($A123,#REF!,31,0))),AE122,AE122*(1+VLOOKUP($A123,#REF!,31,0))),"")</f>
        <v/>
      </c>
      <c r="AF123" s="141">
        <f>IF(VLOOKUP(AF$1,Graphique!$B:$C,2,0),IF(ISERROR(AF122*(1+VLOOKUP($A123,#REF!,32,0))),AF122,AF122*(1+VLOOKUP($A123,#REF!,32,0))),"")</f>
        <v/>
      </c>
    </row>
    <row r="124" ht="13" customHeight="1" s="74">
      <c r="A124" s="135">
        <f>IF(DATE(YEAR(A123),MONTH(A123)+2,)&gt;PerformancesGlissantes!$C$2,PerformancesGlissantes!$C$2,DATE(YEAR(A123),MONTH(A123)+2,))</f>
        <v/>
      </c>
      <c r="B124" s="141">
        <f>IF(VLOOKUP(B$1,Graphique!$B:$C,2,0),IF(ISERROR(B123*(1+VLOOKUP($A124,#REF!,2,0))),B123,B123*(1+VLOOKUP($A124,#REF!,2,0))),"")</f>
        <v/>
      </c>
      <c r="C124" s="141">
        <f>IF(VLOOKUP(C$1,Graphique!$B:$C,2,0),IF(ISERROR(C123*(1+VLOOKUP($A124,#REF!,3,0))),C123,C123*(1+VLOOKUP($A124,#REF!,3,0))),"")</f>
        <v/>
      </c>
      <c r="D124" s="141">
        <f>IF(VLOOKUP(D$1,Graphique!$B:$C,2,0),IF(ISERROR(D123*(1+VLOOKUP($A124,#REF!,4,0))),D123,D123*(1+VLOOKUP($A124,#REF!,4,0))),"")</f>
        <v/>
      </c>
      <c r="E124" s="141">
        <f>IF(VLOOKUP(E$1,Graphique!$B:$C,2,0),IF(ISERROR(E123*(1+VLOOKUP($A124,#REF!,5,0))),E123,E123*(1+VLOOKUP($A124,#REF!,5,0))),"")</f>
        <v/>
      </c>
      <c r="F124" s="141">
        <f>IF(VLOOKUP(F$1,Graphique!$B:$C,2,0),IF(ISERROR(F123*(1+VLOOKUP($A124,#REF!,6,0))),F123,F123*(1+VLOOKUP($A124,#REF!,6,0))),"")</f>
        <v/>
      </c>
      <c r="G124" s="141">
        <f>IF(VLOOKUP(G$1,Graphique!$B:$C,2,0),IF(ISERROR(G123*(1+VLOOKUP($A124,#REF!,7,0))),G123,G123*(1+VLOOKUP($A124,#REF!,7,0))),"")</f>
        <v/>
      </c>
      <c r="H124" s="141">
        <f>IF(VLOOKUP(H$1,Graphique!$B:$C,2,0),IF(ISERROR(H123*(1+VLOOKUP($A124,#REF!,8,0))),H123,H123*(1+VLOOKUP($A124,#REF!,8,0))),"")</f>
        <v/>
      </c>
      <c r="I124" s="141">
        <f>IF(VLOOKUP(I$1,Graphique!$B:$C,2,0),IF(ISERROR(I123*(1+VLOOKUP($A124,#REF!,9,0))),I123,I123*(1+VLOOKUP($A124,#REF!,9,0))),"")</f>
        <v/>
      </c>
      <c r="J124" s="141">
        <f>IF(VLOOKUP(J$1,Graphique!$B:$C,2,0),IF(ISERROR(J123*(1+VLOOKUP($A124,#REF!,10,0))),J123,J123*(1+VLOOKUP($A124,#REF!,10,0))),"")</f>
        <v/>
      </c>
      <c r="K124" s="141">
        <f>IF(VLOOKUP(K$1,Graphique!$B:$C,2,0),IF(ISERROR(K123*(1+VLOOKUP($A124,#REF!,11,0))),K123,K123*(1+VLOOKUP($A124,#REF!,11,0))),"")</f>
        <v/>
      </c>
      <c r="L124" s="141">
        <f>IF(VLOOKUP(L$1,Graphique!$B:$C,2,0),IF(ISERROR(L123*(1+VLOOKUP($A124,#REF!,12,0))),L123,L123*(1+VLOOKUP($A124,#REF!,12,0))),"")</f>
        <v/>
      </c>
      <c r="M124" s="141">
        <f>IF(VLOOKUP(M$1,Graphique!$B:$C,2,0),IF(ISERROR(M123*(1+VLOOKUP($A124,#REF!,13,0))),M123,M123*(1+VLOOKUP($A124,#REF!,13,0))),"")</f>
        <v/>
      </c>
      <c r="N124" s="141">
        <f>IF(VLOOKUP(N$1,Graphique!$B:$C,2,0),IF(ISERROR(N123*(1+VLOOKUP($A124,#REF!,14,0))),N123,N123*(1+VLOOKUP($A124,#REF!,14,0))),"")</f>
        <v/>
      </c>
      <c r="O124" s="141">
        <f>IF(VLOOKUP(O$1,Graphique!$B:$C,2,0),IF(ISERROR(O123*(1+VLOOKUP($A124,#REF!,15,0))),O123,O123*(1+VLOOKUP($A124,#REF!,15,0))),"")</f>
        <v/>
      </c>
      <c r="P124" s="141">
        <f>IF(VLOOKUP(P$1,Graphique!$B:$C,2,0),IF(ISERROR(P123*(1+VLOOKUP($A124,#REF!,16,0))),P123,P123*(1+VLOOKUP($A124,#REF!,16,0))),"")</f>
        <v/>
      </c>
      <c r="Q124" s="141">
        <f>IF(VLOOKUP(Q$1,Graphique!$B:$C,2,0),IF(ISERROR(Q123*(1+VLOOKUP($A124,#REF!,17,0))),Q123,Q123*(1+VLOOKUP($A124,#REF!,17,0))),"")</f>
        <v/>
      </c>
      <c r="R124" s="141">
        <f>IF(VLOOKUP(R$1,Graphique!$B:$C,2,0),IF(ISERROR(R123*(1+VLOOKUP($A124,#REF!,18,0))),R123,R123*(1+VLOOKUP($A124,#REF!,18,0))),"")</f>
        <v/>
      </c>
      <c r="S124" s="141">
        <f>IF(VLOOKUP(S$1,Graphique!$B:$C,2,0),IF(ISERROR(S123*(1+VLOOKUP($A124,#REF!,19,0))),S123,S123*(1+VLOOKUP($A124,#REF!,19,0))),"")</f>
        <v/>
      </c>
      <c r="T124" s="141">
        <f>IF(VLOOKUP(T$1,Graphique!$B:$C,2,0),IF(ISERROR(T123*(1+VLOOKUP($A124,#REF!,20,0))),T123,T123*(1+VLOOKUP($A124,#REF!,20,0))),"")</f>
        <v/>
      </c>
      <c r="U124" s="141">
        <f>IF(VLOOKUP(U$1,Graphique!$B:$C,2,0),IF(ISERROR(U123*(1+VLOOKUP($A124,#REF!,21,0))),U123,U123*(1+VLOOKUP($A124,#REF!,21,0))),"")</f>
        <v/>
      </c>
      <c r="V124" s="141">
        <f>IF(VLOOKUP(V$1,Graphique!$B:$C,2,0),IF(ISERROR(V123*(1+VLOOKUP($A124,#REF!,22,0))),V123,V123*(1+VLOOKUP($A124,#REF!,22,0))),"")</f>
        <v/>
      </c>
      <c r="W124" s="141">
        <f>IF(VLOOKUP(W$1,Graphique!$B:$C,2,0),IF(ISERROR(W123*(1+VLOOKUP($A124,#REF!,23,0))),W123,W123*(1+VLOOKUP($A124,#REF!,23,0))),"")</f>
        <v/>
      </c>
      <c r="X124" s="141">
        <f>IF(VLOOKUP(X$1,Graphique!$B:$C,2,0),IF(ISERROR(X123*(1+VLOOKUP($A124,#REF!,24,0))),X123,X123*(1+VLOOKUP($A124,#REF!,24,0))),"")</f>
        <v/>
      </c>
      <c r="Y124" s="141">
        <f>IF(VLOOKUP(Y$1,Graphique!$B:$C,2,0),IF(ISERROR(Y123*(1+VLOOKUP($A124,#REF!,25,0))),Y123,Y123*(1+VLOOKUP($A124,#REF!,25,0))),"")</f>
        <v/>
      </c>
      <c r="Z124" s="141">
        <f>IF(VLOOKUP(Z$1,Graphique!$B:$C,2,0),IF(ISERROR(Z123*(1+VLOOKUP($A124,#REF!,26,0))),Z123,Z123*(1+VLOOKUP($A124,#REF!,26,0))),"")</f>
        <v/>
      </c>
      <c r="AA124" s="141">
        <f>IF(VLOOKUP(AA$1,Graphique!$B:$C,2,0),IF(ISERROR(AA123*(1+VLOOKUP($A124,#REF!,27,0))),AA123,AA123*(1+VLOOKUP($A124,#REF!,27,0))),"")</f>
        <v/>
      </c>
      <c r="AB124" s="141">
        <f>IF(VLOOKUP(AB$1,Graphique!$B:$C,2,0),IF(ISERROR(AB123*(1+VLOOKUP($A124,#REF!,28,0))),AB123,AB123*(1+VLOOKUP($A124,#REF!,28,0))),"")</f>
        <v/>
      </c>
      <c r="AC124" s="141">
        <f>IF(VLOOKUP(AC$1,Graphique!$B:$C,2,0),IF(ISERROR(AC123*(1+VLOOKUP($A124,#REF!,29,0))),AC123,AC123*(1+VLOOKUP($A124,#REF!,29,0))),"")</f>
        <v/>
      </c>
      <c r="AD124" s="141">
        <f>IF(VLOOKUP(AD$1,Graphique!$B:$C,2,0),IF(ISERROR(AD123*(1+VLOOKUP($A124,#REF!,30,0))),AD123,AD123*(1+VLOOKUP($A124,#REF!,30,0))),"")</f>
        <v/>
      </c>
      <c r="AE124" s="141">
        <f>IF(VLOOKUP(AE$1,Graphique!$B:$C,2,0),IF(ISERROR(AE123*(1+VLOOKUP($A124,#REF!,31,0))),AE123,AE123*(1+VLOOKUP($A124,#REF!,31,0))),"")</f>
        <v/>
      </c>
      <c r="AF124" s="141">
        <f>IF(VLOOKUP(AF$1,Graphique!$B:$C,2,0),IF(ISERROR(AF123*(1+VLOOKUP($A124,#REF!,32,0))),AF123,AF123*(1+VLOOKUP($A124,#REF!,32,0))),"")</f>
        <v/>
      </c>
    </row>
    <row r="125" ht="13" customHeight="1" s="74">
      <c r="A125" s="135">
        <f>IF(DATE(YEAR(A124),MONTH(A124)+2,)&gt;PerformancesGlissantes!$C$2,PerformancesGlissantes!$C$2,DATE(YEAR(A124),MONTH(A124)+2,))</f>
        <v/>
      </c>
      <c r="B125" s="141">
        <f>IF(VLOOKUP(B$1,Graphique!$B:$C,2,0),IF(ISERROR(B124*(1+VLOOKUP($A125,#REF!,2,0))),B124,B124*(1+VLOOKUP($A125,#REF!,2,0))),"")</f>
        <v/>
      </c>
      <c r="C125" s="141">
        <f>IF(VLOOKUP(C$1,Graphique!$B:$C,2,0),IF(ISERROR(C124*(1+VLOOKUP($A125,#REF!,3,0))),C124,C124*(1+VLOOKUP($A125,#REF!,3,0))),"")</f>
        <v/>
      </c>
      <c r="D125" s="141">
        <f>IF(VLOOKUP(D$1,Graphique!$B:$C,2,0),IF(ISERROR(D124*(1+VLOOKUP($A125,#REF!,4,0))),D124,D124*(1+VLOOKUP($A125,#REF!,4,0))),"")</f>
        <v/>
      </c>
      <c r="E125" s="141">
        <f>IF(VLOOKUP(E$1,Graphique!$B:$C,2,0),IF(ISERROR(E124*(1+VLOOKUP($A125,#REF!,5,0))),E124,E124*(1+VLOOKUP($A125,#REF!,5,0))),"")</f>
        <v/>
      </c>
      <c r="F125" s="141">
        <f>IF(VLOOKUP(F$1,Graphique!$B:$C,2,0),IF(ISERROR(F124*(1+VLOOKUP($A125,#REF!,6,0))),F124,F124*(1+VLOOKUP($A125,#REF!,6,0))),"")</f>
        <v/>
      </c>
      <c r="G125" s="141">
        <f>IF(VLOOKUP(G$1,Graphique!$B:$C,2,0),IF(ISERROR(G124*(1+VLOOKUP($A125,#REF!,7,0))),G124,G124*(1+VLOOKUP($A125,#REF!,7,0))),"")</f>
        <v/>
      </c>
      <c r="H125" s="141">
        <f>IF(VLOOKUP(H$1,Graphique!$B:$C,2,0),IF(ISERROR(H124*(1+VLOOKUP($A125,#REF!,8,0))),H124,H124*(1+VLOOKUP($A125,#REF!,8,0))),"")</f>
        <v/>
      </c>
      <c r="I125" s="141">
        <f>IF(VLOOKUP(I$1,Graphique!$B:$C,2,0),IF(ISERROR(I124*(1+VLOOKUP($A125,#REF!,9,0))),I124,I124*(1+VLOOKUP($A125,#REF!,9,0))),"")</f>
        <v/>
      </c>
      <c r="J125" s="141">
        <f>IF(VLOOKUP(J$1,Graphique!$B:$C,2,0),IF(ISERROR(J124*(1+VLOOKUP($A125,#REF!,10,0))),J124,J124*(1+VLOOKUP($A125,#REF!,10,0))),"")</f>
        <v/>
      </c>
      <c r="K125" s="141">
        <f>IF(VLOOKUP(K$1,Graphique!$B:$C,2,0),IF(ISERROR(K124*(1+VLOOKUP($A125,#REF!,11,0))),K124,K124*(1+VLOOKUP($A125,#REF!,11,0))),"")</f>
        <v/>
      </c>
      <c r="L125" s="141">
        <f>IF(VLOOKUP(L$1,Graphique!$B:$C,2,0),IF(ISERROR(L124*(1+VLOOKUP($A125,#REF!,12,0))),L124,L124*(1+VLOOKUP($A125,#REF!,12,0))),"")</f>
        <v/>
      </c>
      <c r="M125" s="141">
        <f>IF(VLOOKUP(M$1,Graphique!$B:$C,2,0),IF(ISERROR(M124*(1+VLOOKUP($A125,#REF!,13,0))),M124,M124*(1+VLOOKUP($A125,#REF!,13,0))),"")</f>
        <v/>
      </c>
      <c r="N125" s="141">
        <f>IF(VLOOKUP(N$1,Graphique!$B:$C,2,0),IF(ISERROR(N124*(1+VLOOKUP($A125,#REF!,14,0))),N124,N124*(1+VLOOKUP($A125,#REF!,14,0))),"")</f>
        <v/>
      </c>
      <c r="O125" s="141">
        <f>IF(VLOOKUP(O$1,Graphique!$B:$C,2,0),IF(ISERROR(O124*(1+VLOOKUP($A125,#REF!,15,0))),O124,O124*(1+VLOOKUP($A125,#REF!,15,0))),"")</f>
        <v/>
      </c>
      <c r="P125" s="141">
        <f>IF(VLOOKUP(P$1,Graphique!$B:$C,2,0),IF(ISERROR(P124*(1+VLOOKUP($A125,#REF!,16,0))),P124,P124*(1+VLOOKUP($A125,#REF!,16,0))),"")</f>
        <v/>
      </c>
      <c r="Q125" s="141">
        <f>IF(VLOOKUP(Q$1,Graphique!$B:$C,2,0),IF(ISERROR(Q124*(1+VLOOKUP($A125,#REF!,17,0))),Q124,Q124*(1+VLOOKUP($A125,#REF!,17,0))),"")</f>
        <v/>
      </c>
      <c r="R125" s="141">
        <f>IF(VLOOKUP(R$1,Graphique!$B:$C,2,0),IF(ISERROR(R124*(1+VLOOKUP($A125,#REF!,18,0))),R124,R124*(1+VLOOKUP($A125,#REF!,18,0))),"")</f>
        <v/>
      </c>
      <c r="S125" s="141">
        <f>IF(VLOOKUP(S$1,Graphique!$B:$C,2,0),IF(ISERROR(S124*(1+VLOOKUP($A125,#REF!,19,0))),S124,S124*(1+VLOOKUP($A125,#REF!,19,0))),"")</f>
        <v/>
      </c>
      <c r="T125" s="141">
        <f>IF(VLOOKUP(T$1,Graphique!$B:$C,2,0),IF(ISERROR(T124*(1+VLOOKUP($A125,#REF!,20,0))),T124,T124*(1+VLOOKUP($A125,#REF!,20,0))),"")</f>
        <v/>
      </c>
      <c r="U125" s="141">
        <f>IF(VLOOKUP(U$1,Graphique!$B:$C,2,0),IF(ISERROR(U124*(1+VLOOKUP($A125,#REF!,21,0))),U124,U124*(1+VLOOKUP($A125,#REF!,21,0))),"")</f>
        <v/>
      </c>
      <c r="V125" s="141">
        <f>IF(VLOOKUP(V$1,Graphique!$B:$C,2,0),IF(ISERROR(V124*(1+VLOOKUP($A125,#REF!,22,0))),V124,V124*(1+VLOOKUP($A125,#REF!,22,0))),"")</f>
        <v/>
      </c>
      <c r="W125" s="141">
        <f>IF(VLOOKUP(W$1,Graphique!$B:$C,2,0),IF(ISERROR(W124*(1+VLOOKUP($A125,#REF!,23,0))),W124,W124*(1+VLOOKUP($A125,#REF!,23,0))),"")</f>
        <v/>
      </c>
      <c r="X125" s="141">
        <f>IF(VLOOKUP(X$1,Graphique!$B:$C,2,0),IF(ISERROR(X124*(1+VLOOKUP($A125,#REF!,24,0))),X124,X124*(1+VLOOKUP($A125,#REF!,24,0))),"")</f>
        <v/>
      </c>
      <c r="Y125" s="141">
        <f>IF(VLOOKUP(Y$1,Graphique!$B:$C,2,0),IF(ISERROR(Y124*(1+VLOOKUP($A125,#REF!,25,0))),Y124,Y124*(1+VLOOKUP($A125,#REF!,25,0))),"")</f>
        <v/>
      </c>
      <c r="Z125" s="141">
        <f>IF(VLOOKUP(Z$1,Graphique!$B:$C,2,0),IF(ISERROR(Z124*(1+VLOOKUP($A125,#REF!,26,0))),Z124,Z124*(1+VLOOKUP($A125,#REF!,26,0))),"")</f>
        <v/>
      </c>
      <c r="AA125" s="141">
        <f>IF(VLOOKUP(AA$1,Graphique!$B:$C,2,0),IF(ISERROR(AA124*(1+VLOOKUP($A125,#REF!,27,0))),AA124,AA124*(1+VLOOKUP($A125,#REF!,27,0))),"")</f>
        <v/>
      </c>
      <c r="AB125" s="141">
        <f>IF(VLOOKUP(AB$1,Graphique!$B:$C,2,0),IF(ISERROR(AB124*(1+VLOOKUP($A125,#REF!,28,0))),AB124,AB124*(1+VLOOKUP($A125,#REF!,28,0))),"")</f>
        <v/>
      </c>
      <c r="AC125" s="141">
        <f>IF(VLOOKUP(AC$1,Graphique!$B:$C,2,0),IF(ISERROR(AC124*(1+VLOOKUP($A125,#REF!,29,0))),AC124,AC124*(1+VLOOKUP($A125,#REF!,29,0))),"")</f>
        <v/>
      </c>
      <c r="AD125" s="141">
        <f>IF(VLOOKUP(AD$1,Graphique!$B:$C,2,0),IF(ISERROR(AD124*(1+VLOOKUP($A125,#REF!,30,0))),AD124,AD124*(1+VLOOKUP($A125,#REF!,30,0))),"")</f>
        <v/>
      </c>
      <c r="AE125" s="141">
        <f>IF(VLOOKUP(AE$1,Graphique!$B:$C,2,0),IF(ISERROR(AE124*(1+VLOOKUP($A125,#REF!,31,0))),AE124,AE124*(1+VLOOKUP($A125,#REF!,31,0))),"")</f>
        <v/>
      </c>
      <c r="AF125" s="141">
        <f>IF(VLOOKUP(AF$1,Graphique!$B:$C,2,0),IF(ISERROR(AF124*(1+VLOOKUP($A125,#REF!,32,0))),AF124,AF124*(1+VLOOKUP($A125,#REF!,32,0))),"")</f>
        <v/>
      </c>
    </row>
    <row r="126" ht="13" customHeight="1" s="74">
      <c r="A126" s="135">
        <f>IF(DATE(YEAR(A125),MONTH(A125)+2,)&gt;PerformancesGlissantes!$C$2,PerformancesGlissantes!$C$2,DATE(YEAR(A125),MONTH(A125)+2,))</f>
        <v/>
      </c>
      <c r="B126" s="141">
        <f>IF(VLOOKUP(B$1,Graphique!$B:$C,2,0),IF(ISERROR(B125*(1+VLOOKUP($A126,#REF!,2,0))),B125,B125*(1+VLOOKUP($A126,#REF!,2,0))),"")</f>
        <v/>
      </c>
      <c r="C126" s="141">
        <f>IF(VLOOKUP(C$1,Graphique!$B:$C,2,0),IF(ISERROR(C125*(1+VLOOKUP($A126,#REF!,3,0))),C125,C125*(1+VLOOKUP($A126,#REF!,3,0))),"")</f>
        <v/>
      </c>
      <c r="D126" s="141">
        <f>IF(VLOOKUP(D$1,Graphique!$B:$C,2,0),IF(ISERROR(D125*(1+VLOOKUP($A126,#REF!,4,0))),D125,D125*(1+VLOOKUP($A126,#REF!,4,0))),"")</f>
        <v/>
      </c>
      <c r="E126" s="141">
        <f>IF(VLOOKUP(E$1,Graphique!$B:$C,2,0),IF(ISERROR(E125*(1+VLOOKUP($A126,#REF!,5,0))),E125,E125*(1+VLOOKUP($A126,#REF!,5,0))),"")</f>
        <v/>
      </c>
      <c r="F126" s="141">
        <f>IF(VLOOKUP(F$1,Graphique!$B:$C,2,0),IF(ISERROR(F125*(1+VLOOKUP($A126,#REF!,6,0))),F125,F125*(1+VLOOKUP($A126,#REF!,6,0))),"")</f>
        <v/>
      </c>
      <c r="G126" s="141">
        <f>IF(VLOOKUP(G$1,Graphique!$B:$C,2,0),IF(ISERROR(G125*(1+VLOOKUP($A126,#REF!,7,0))),G125,G125*(1+VLOOKUP($A126,#REF!,7,0))),"")</f>
        <v/>
      </c>
      <c r="H126" s="141">
        <f>IF(VLOOKUP(H$1,Graphique!$B:$C,2,0),IF(ISERROR(H125*(1+VLOOKUP($A126,#REF!,8,0))),H125,H125*(1+VLOOKUP($A126,#REF!,8,0))),"")</f>
        <v/>
      </c>
      <c r="I126" s="141">
        <f>IF(VLOOKUP(I$1,Graphique!$B:$C,2,0),IF(ISERROR(I125*(1+VLOOKUP($A126,#REF!,9,0))),I125,I125*(1+VLOOKUP($A126,#REF!,9,0))),"")</f>
        <v/>
      </c>
      <c r="J126" s="141">
        <f>IF(VLOOKUP(J$1,Graphique!$B:$C,2,0),IF(ISERROR(J125*(1+VLOOKUP($A126,#REF!,10,0))),J125,J125*(1+VLOOKUP($A126,#REF!,10,0))),"")</f>
        <v/>
      </c>
      <c r="K126" s="141">
        <f>IF(VLOOKUP(K$1,Graphique!$B:$C,2,0),IF(ISERROR(K125*(1+VLOOKUP($A126,#REF!,11,0))),K125,K125*(1+VLOOKUP($A126,#REF!,11,0))),"")</f>
        <v/>
      </c>
      <c r="L126" s="141">
        <f>IF(VLOOKUP(L$1,Graphique!$B:$C,2,0),IF(ISERROR(L125*(1+VLOOKUP($A126,#REF!,12,0))),L125,L125*(1+VLOOKUP($A126,#REF!,12,0))),"")</f>
        <v/>
      </c>
      <c r="M126" s="141">
        <f>IF(VLOOKUP(M$1,Graphique!$B:$C,2,0),IF(ISERROR(M125*(1+VLOOKUP($A126,#REF!,13,0))),M125,M125*(1+VLOOKUP($A126,#REF!,13,0))),"")</f>
        <v/>
      </c>
      <c r="N126" s="141">
        <f>IF(VLOOKUP(N$1,Graphique!$B:$C,2,0),IF(ISERROR(N125*(1+VLOOKUP($A126,#REF!,14,0))),N125,N125*(1+VLOOKUP($A126,#REF!,14,0))),"")</f>
        <v/>
      </c>
      <c r="O126" s="141">
        <f>IF(VLOOKUP(O$1,Graphique!$B:$C,2,0),IF(ISERROR(O125*(1+VLOOKUP($A126,#REF!,15,0))),O125,O125*(1+VLOOKUP($A126,#REF!,15,0))),"")</f>
        <v/>
      </c>
      <c r="P126" s="141">
        <f>IF(VLOOKUP(P$1,Graphique!$B:$C,2,0),IF(ISERROR(P125*(1+VLOOKUP($A126,#REF!,16,0))),P125,P125*(1+VLOOKUP($A126,#REF!,16,0))),"")</f>
        <v/>
      </c>
      <c r="Q126" s="141">
        <f>IF(VLOOKUP(Q$1,Graphique!$B:$C,2,0),IF(ISERROR(Q125*(1+VLOOKUP($A126,#REF!,17,0))),Q125,Q125*(1+VLOOKUP($A126,#REF!,17,0))),"")</f>
        <v/>
      </c>
      <c r="R126" s="141">
        <f>IF(VLOOKUP(R$1,Graphique!$B:$C,2,0),IF(ISERROR(R125*(1+VLOOKUP($A126,#REF!,18,0))),R125,R125*(1+VLOOKUP($A126,#REF!,18,0))),"")</f>
        <v/>
      </c>
      <c r="S126" s="141">
        <f>IF(VLOOKUP(S$1,Graphique!$B:$C,2,0),IF(ISERROR(S125*(1+VLOOKUP($A126,#REF!,19,0))),S125,S125*(1+VLOOKUP($A126,#REF!,19,0))),"")</f>
        <v/>
      </c>
      <c r="T126" s="141">
        <f>IF(VLOOKUP(T$1,Graphique!$B:$C,2,0),IF(ISERROR(T125*(1+VLOOKUP($A126,#REF!,20,0))),T125,T125*(1+VLOOKUP($A126,#REF!,20,0))),"")</f>
        <v/>
      </c>
      <c r="U126" s="141">
        <f>IF(VLOOKUP(U$1,Graphique!$B:$C,2,0),IF(ISERROR(U125*(1+VLOOKUP($A126,#REF!,21,0))),U125,U125*(1+VLOOKUP($A126,#REF!,21,0))),"")</f>
        <v/>
      </c>
      <c r="V126" s="141">
        <f>IF(VLOOKUP(V$1,Graphique!$B:$C,2,0),IF(ISERROR(V125*(1+VLOOKUP($A126,#REF!,22,0))),V125,V125*(1+VLOOKUP($A126,#REF!,22,0))),"")</f>
        <v/>
      </c>
      <c r="W126" s="141">
        <f>IF(VLOOKUP(W$1,Graphique!$B:$C,2,0),IF(ISERROR(W125*(1+VLOOKUP($A126,#REF!,23,0))),W125,W125*(1+VLOOKUP($A126,#REF!,23,0))),"")</f>
        <v/>
      </c>
      <c r="X126" s="141">
        <f>IF(VLOOKUP(X$1,Graphique!$B:$C,2,0),IF(ISERROR(X125*(1+VLOOKUP($A126,#REF!,24,0))),X125,X125*(1+VLOOKUP($A126,#REF!,24,0))),"")</f>
        <v/>
      </c>
      <c r="Y126" s="141">
        <f>IF(VLOOKUP(Y$1,Graphique!$B:$C,2,0),IF(ISERROR(Y125*(1+VLOOKUP($A126,#REF!,25,0))),Y125,Y125*(1+VLOOKUP($A126,#REF!,25,0))),"")</f>
        <v/>
      </c>
      <c r="Z126" s="141">
        <f>IF(VLOOKUP(Z$1,Graphique!$B:$C,2,0),IF(ISERROR(Z125*(1+VLOOKUP($A126,#REF!,26,0))),Z125,Z125*(1+VLOOKUP($A126,#REF!,26,0))),"")</f>
        <v/>
      </c>
      <c r="AA126" s="141">
        <f>IF(VLOOKUP(AA$1,Graphique!$B:$C,2,0),IF(ISERROR(AA125*(1+VLOOKUP($A126,#REF!,27,0))),AA125,AA125*(1+VLOOKUP($A126,#REF!,27,0))),"")</f>
        <v/>
      </c>
      <c r="AB126" s="141">
        <f>IF(VLOOKUP(AB$1,Graphique!$B:$C,2,0),IF(ISERROR(AB125*(1+VLOOKUP($A126,#REF!,28,0))),AB125,AB125*(1+VLOOKUP($A126,#REF!,28,0))),"")</f>
        <v/>
      </c>
      <c r="AC126" s="141">
        <f>IF(VLOOKUP(AC$1,Graphique!$B:$C,2,0),IF(ISERROR(AC125*(1+VLOOKUP($A126,#REF!,29,0))),AC125,AC125*(1+VLOOKUP($A126,#REF!,29,0))),"")</f>
        <v/>
      </c>
      <c r="AD126" s="141">
        <f>IF(VLOOKUP(AD$1,Graphique!$B:$C,2,0),IF(ISERROR(AD125*(1+VLOOKUP($A126,#REF!,30,0))),AD125,AD125*(1+VLOOKUP($A126,#REF!,30,0))),"")</f>
        <v/>
      </c>
      <c r="AE126" s="141">
        <f>IF(VLOOKUP(AE$1,Graphique!$B:$C,2,0),IF(ISERROR(AE125*(1+VLOOKUP($A126,#REF!,31,0))),AE125,AE125*(1+VLOOKUP($A126,#REF!,31,0))),"")</f>
        <v/>
      </c>
      <c r="AF126" s="141">
        <f>IF(VLOOKUP(AF$1,Graphique!$B:$C,2,0),IF(ISERROR(AF125*(1+VLOOKUP($A126,#REF!,32,0))),AF125,AF125*(1+VLOOKUP($A126,#REF!,32,0))),"")</f>
        <v/>
      </c>
    </row>
    <row r="127" ht="13" customHeight="1" s="74">
      <c r="A127" s="135">
        <f>IF(DATE(YEAR(A126),MONTH(A126)+2,)&gt;PerformancesGlissantes!$C$2,PerformancesGlissantes!$C$2,DATE(YEAR(A126),MONTH(A126)+2,))</f>
        <v/>
      </c>
      <c r="B127" s="141">
        <f>IF(VLOOKUP(B$1,Graphique!$B:$C,2,0),IF(ISERROR(B126*(1+VLOOKUP($A127,#REF!,2,0))),B126,B126*(1+VLOOKUP($A127,#REF!,2,0))),"")</f>
        <v/>
      </c>
      <c r="C127" s="141">
        <f>IF(VLOOKUP(C$1,Graphique!$B:$C,2,0),IF(ISERROR(C126*(1+VLOOKUP($A127,#REF!,3,0))),C126,C126*(1+VLOOKUP($A127,#REF!,3,0))),"")</f>
        <v/>
      </c>
      <c r="D127" s="141">
        <f>IF(VLOOKUP(D$1,Graphique!$B:$C,2,0),IF(ISERROR(D126*(1+VLOOKUP($A127,#REF!,4,0))),D126,D126*(1+VLOOKUP($A127,#REF!,4,0))),"")</f>
        <v/>
      </c>
      <c r="E127" s="141">
        <f>IF(VLOOKUP(E$1,Graphique!$B:$C,2,0),IF(ISERROR(E126*(1+VLOOKUP($A127,#REF!,5,0))),E126,E126*(1+VLOOKUP($A127,#REF!,5,0))),"")</f>
        <v/>
      </c>
      <c r="F127" s="141">
        <f>IF(VLOOKUP(F$1,Graphique!$B:$C,2,0),IF(ISERROR(F126*(1+VLOOKUP($A127,#REF!,6,0))),F126,F126*(1+VLOOKUP($A127,#REF!,6,0))),"")</f>
        <v/>
      </c>
      <c r="G127" s="141">
        <f>IF(VLOOKUP(G$1,Graphique!$B:$C,2,0),IF(ISERROR(G126*(1+VLOOKUP($A127,#REF!,7,0))),G126,G126*(1+VLOOKUP($A127,#REF!,7,0))),"")</f>
        <v/>
      </c>
      <c r="H127" s="141">
        <f>IF(VLOOKUP(H$1,Graphique!$B:$C,2,0),IF(ISERROR(H126*(1+VLOOKUP($A127,#REF!,8,0))),H126,H126*(1+VLOOKUP($A127,#REF!,8,0))),"")</f>
        <v/>
      </c>
      <c r="I127" s="141">
        <f>IF(VLOOKUP(I$1,Graphique!$B:$C,2,0),IF(ISERROR(I126*(1+VLOOKUP($A127,#REF!,9,0))),I126,I126*(1+VLOOKUP($A127,#REF!,9,0))),"")</f>
        <v/>
      </c>
      <c r="J127" s="141">
        <f>IF(VLOOKUP(J$1,Graphique!$B:$C,2,0),IF(ISERROR(J126*(1+VLOOKUP($A127,#REF!,10,0))),J126,J126*(1+VLOOKUP($A127,#REF!,10,0))),"")</f>
        <v/>
      </c>
      <c r="K127" s="141">
        <f>IF(VLOOKUP(K$1,Graphique!$B:$C,2,0),IF(ISERROR(K126*(1+VLOOKUP($A127,#REF!,11,0))),K126,K126*(1+VLOOKUP($A127,#REF!,11,0))),"")</f>
        <v/>
      </c>
      <c r="L127" s="141">
        <f>IF(VLOOKUP(L$1,Graphique!$B:$C,2,0),IF(ISERROR(L126*(1+VLOOKUP($A127,#REF!,12,0))),L126,L126*(1+VLOOKUP($A127,#REF!,12,0))),"")</f>
        <v/>
      </c>
      <c r="M127" s="141">
        <f>IF(VLOOKUP(M$1,Graphique!$B:$C,2,0),IF(ISERROR(M126*(1+VLOOKUP($A127,#REF!,13,0))),M126,M126*(1+VLOOKUP($A127,#REF!,13,0))),"")</f>
        <v/>
      </c>
      <c r="N127" s="141">
        <f>IF(VLOOKUP(N$1,Graphique!$B:$C,2,0),IF(ISERROR(N126*(1+VLOOKUP($A127,#REF!,14,0))),N126,N126*(1+VLOOKUP($A127,#REF!,14,0))),"")</f>
        <v/>
      </c>
      <c r="O127" s="141">
        <f>IF(VLOOKUP(O$1,Graphique!$B:$C,2,0),IF(ISERROR(O126*(1+VLOOKUP($A127,#REF!,15,0))),O126,O126*(1+VLOOKUP($A127,#REF!,15,0))),"")</f>
        <v/>
      </c>
      <c r="P127" s="141">
        <f>IF(VLOOKUP(P$1,Graphique!$B:$C,2,0),IF(ISERROR(P126*(1+VLOOKUP($A127,#REF!,16,0))),P126,P126*(1+VLOOKUP($A127,#REF!,16,0))),"")</f>
        <v/>
      </c>
      <c r="Q127" s="141">
        <f>IF(VLOOKUP(Q$1,Graphique!$B:$C,2,0),IF(ISERROR(Q126*(1+VLOOKUP($A127,#REF!,17,0))),Q126,Q126*(1+VLOOKUP($A127,#REF!,17,0))),"")</f>
        <v/>
      </c>
      <c r="R127" s="141">
        <f>IF(VLOOKUP(R$1,Graphique!$B:$C,2,0),IF(ISERROR(R126*(1+VLOOKUP($A127,#REF!,18,0))),R126,R126*(1+VLOOKUP($A127,#REF!,18,0))),"")</f>
        <v/>
      </c>
      <c r="S127" s="141">
        <f>IF(VLOOKUP(S$1,Graphique!$B:$C,2,0),IF(ISERROR(S126*(1+VLOOKUP($A127,#REF!,19,0))),S126,S126*(1+VLOOKUP($A127,#REF!,19,0))),"")</f>
        <v/>
      </c>
      <c r="T127" s="141">
        <f>IF(VLOOKUP(T$1,Graphique!$B:$C,2,0),IF(ISERROR(T126*(1+VLOOKUP($A127,#REF!,20,0))),T126,T126*(1+VLOOKUP($A127,#REF!,20,0))),"")</f>
        <v/>
      </c>
      <c r="U127" s="141">
        <f>IF(VLOOKUP(U$1,Graphique!$B:$C,2,0),IF(ISERROR(U126*(1+VLOOKUP($A127,#REF!,21,0))),U126,U126*(1+VLOOKUP($A127,#REF!,21,0))),"")</f>
        <v/>
      </c>
      <c r="V127" s="141">
        <f>IF(VLOOKUP(V$1,Graphique!$B:$C,2,0),IF(ISERROR(V126*(1+VLOOKUP($A127,#REF!,22,0))),V126,V126*(1+VLOOKUP($A127,#REF!,22,0))),"")</f>
        <v/>
      </c>
      <c r="W127" s="141">
        <f>IF(VLOOKUP(W$1,Graphique!$B:$C,2,0),IF(ISERROR(W126*(1+VLOOKUP($A127,#REF!,23,0))),W126,W126*(1+VLOOKUP($A127,#REF!,23,0))),"")</f>
        <v/>
      </c>
      <c r="X127" s="141">
        <f>IF(VLOOKUP(X$1,Graphique!$B:$C,2,0),IF(ISERROR(X126*(1+VLOOKUP($A127,#REF!,24,0))),X126,X126*(1+VLOOKUP($A127,#REF!,24,0))),"")</f>
        <v/>
      </c>
      <c r="Y127" s="141">
        <f>IF(VLOOKUP(Y$1,Graphique!$B:$C,2,0),IF(ISERROR(Y126*(1+VLOOKUP($A127,#REF!,25,0))),Y126,Y126*(1+VLOOKUP($A127,#REF!,25,0))),"")</f>
        <v/>
      </c>
      <c r="Z127" s="141">
        <f>IF(VLOOKUP(Z$1,Graphique!$B:$C,2,0),IF(ISERROR(Z126*(1+VLOOKUP($A127,#REF!,26,0))),Z126,Z126*(1+VLOOKUP($A127,#REF!,26,0))),"")</f>
        <v/>
      </c>
      <c r="AA127" s="141">
        <f>IF(VLOOKUP(AA$1,Graphique!$B:$C,2,0),IF(ISERROR(AA126*(1+VLOOKUP($A127,#REF!,27,0))),AA126,AA126*(1+VLOOKUP($A127,#REF!,27,0))),"")</f>
        <v/>
      </c>
      <c r="AB127" s="141">
        <f>IF(VLOOKUP(AB$1,Graphique!$B:$C,2,0),IF(ISERROR(AB126*(1+VLOOKUP($A127,#REF!,28,0))),AB126,AB126*(1+VLOOKUP($A127,#REF!,28,0))),"")</f>
        <v/>
      </c>
      <c r="AC127" s="141">
        <f>IF(VLOOKUP(AC$1,Graphique!$B:$C,2,0),IF(ISERROR(AC126*(1+VLOOKUP($A127,#REF!,29,0))),AC126,AC126*(1+VLOOKUP($A127,#REF!,29,0))),"")</f>
        <v/>
      </c>
      <c r="AD127" s="141">
        <f>IF(VLOOKUP(AD$1,Graphique!$B:$C,2,0),IF(ISERROR(AD126*(1+VLOOKUP($A127,#REF!,30,0))),AD126,AD126*(1+VLOOKUP($A127,#REF!,30,0))),"")</f>
        <v/>
      </c>
      <c r="AE127" s="141">
        <f>IF(VLOOKUP(AE$1,Graphique!$B:$C,2,0),IF(ISERROR(AE126*(1+VLOOKUP($A127,#REF!,31,0))),AE126,AE126*(1+VLOOKUP($A127,#REF!,31,0))),"")</f>
        <v/>
      </c>
      <c r="AF127" s="141">
        <f>IF(VLOOKUP(AF$1,Graphique!$B:$C,2,0),IF(ISERROR(AF126*(1+VLOOKUP($A127,#REF!,32,0))),AF126,AF126*(1+VLOOKUP($A127,#REF!,32,0))),"")</f>
        <v/>
      </c>
    </row>
    <row r="128" ht="13" customHeight="1" s="74">
      <c r="A128" s="135">
        <f>IF(DATE(YEAR(A127),MONTH(A127)+2,)&gt;PerformancesGlissantes!$C$2,PerformancesGlissantes!$C$2,DATE(YEAR(A127),MONTH(A127)+2,))</f>
        <v/>
      </c>
      <c r="B128" s="141">
        <f>IF(VLOOKUP(B$1,Graphique!$B:$C,2,0),IF(ISERROR(B127*(1+VLOOKUP($A128,#REF!,2,0))),B127,B127*(1+VLOOKUP($A128,#REF!,2,0))),"")</f>
        <v/>
      </c>
      <c r="C128" s="141">
        <f>IF(VLOOKUP(C$1,Graphique!$B:$C,2,0),IF(ISERROR(C127*(1+VLOOKUP($A128,#REF!,3,0))),C127,C127*(1+VLOOKUP($A128,#REF!,3,0))),"")</f>
        <v/>
      </c>
      <c r="D128" s="141">
        <f>IF(VLOOKUP(D$1,Graphique!$B:$C,2,0),IF(ISERROR(D127*(1+VLOOKUP($A128,#REF!,4,0))),D127,D127*(1+VLOOKUP($A128,#REF!,4,0))),"")</f>
        <v/>
      </c>
      <c r="E128" s="141">
        <f>IF(VLOOKUP(E$1,Graphique!$B:$C,2,0),IF(ISERROR(E127*(1+VLOOKUP($A128,#REF!,5,0))),E127,E127*(1+VLOOKUP($A128,#REF!,5,0))),"")</f>
        <v/>
      </c>
      <c r="F128" s="141">
        <f>IF(VLOOKUP(F$1,Graphique!$B:$C,2,0),IF(ISERROR(F127*(1+VLOOKUP($A128,#REF!,6,0))),F127,F127*(1+VLOOKUP($A128,#REF!,6,0))),"")</f>
        <v/>
      </c>
      <c r="G128" s="141">
        <f>IF(VLOOKUP(G$1,Graphique!$B:$C,2,0),IF(ISERROR(G127*(1+VLOOKUP($A128,#REF!,7,0))),G127,G127*(1+VLOOKUP($A128,#REF!,7,0))),"")</f>
        <v/>
      </c>
      <c r="H128" s="141">
        <f>IF(VLOOKUP(H$1,Graphique!$B:$C,2,0),IF(ISERROR(H127*(1+VLOOKUP($A128,#REF!,8,0))),H127,H127*(1+VLOOKUP($A128,#REF!,8,0))),"")</f>
        <v/>
      </c>
      <c r="I128" s="141">
        <f>IF(VLOOKUP(I$1,Graphique!$B:$C,2,0),IF(ISERROR(I127*(1+VLOOKUP($A128,#REF!,9,0))),I127,I127*(1+VLOOKUP($A128,#REF!,9,0))),"")</f>
        <v/>
      </c>
      <c r="J128" s="141">
        <f>IF(VLOOKUP(J$1,Graphique!$B:$C,2,0),IF(ISERROR(J127*(1+VLOOKUP($A128,#REF!,10,0))),J127,J127*(1+VLOOKUP($A128,#REF!,10,0))),"")</f>
        <v/>
      </c>
      <c r="K128" s="141">
        <f>IF(VLOOKUP(K$1,Graphique!$B:$C,2,0),IF(ISERROR(K127*(1+VLOOKUP($A128,#REF!,11,0))),K127,K127*(1+VLOOKUP($A128,#REF!,11,0))),"")</f>
        <v/>
      </c>
      <c r="L128" s="141">
        <f>IF(VLOOKUP(L$1,Graphique!$B:$C,2,0),IF(ISERROR(L127*(1+VLOOKUP($A128,#REF!,12,0))),L127,L127*(1+VLOOKUP($A128,#REF!,12,0))),"")</f>
        <v/>
      </c>
      <c r="M128" s="141">
        <f>IF(VLOOKUP(M$1,Graphique!$B:$C,2,0),IF(ISERROR(M127*(1+VLOOKUP($A128,#REF!,13,0))),M127,M127*(1+VLOOKUP($A128,#REF!,13,0))),"")</f>
        <v/>
      </c>
      <c r="N128" s="141">
        <f>IF(VLOOKUP(N$1,Graphique!$B:$C,2,0),IF(ISERROR(N127*(1+VLOOKUP($A128,#REF!,14,0))),N127,N127*(1+VLOOKUP($A128,#REF!,14,0))),"")</f>
        <v/>
      </c>
      <c r="O128" s="141">
        <f>IF(VLOOKUP(O$1,Graphique!$B:$C,2,0),IF(ISERROR(O127*(1+VLOOKUP($A128,#REF!,15,0))),O127,O127*(1+VLOOKUP($A128,#REF!,15,0))),"")</f>
        <v/>
      </c>
      <c r="P128" s="141">
        <f>IF(VLOOKUP(P$1,Graphique!$B:$C,2,0),IF(ISERROR(P127*(1+VLOOKUP($A128,#REF!,16,0))),P127,P127*(1+VLOOKUP($A128,#REF!,16,0))),"")</f>
        <v/>
      </c>
      <c r="Q128" s="141">
        <f>IF(VLOOKUP(Q$1,Graphique!$B:$C,2,0),IF(ISERROR(Q127*(1+VLOOKUP($A128,#REF!,17,0))),Q127,Q127*(1+VLOOKUP($A128,#REF!,17,0))),"")</f>
        <v/>
      </c>
      <c r="R128" s="141">
        <f>IF(VLOOKUP(R$1,Graphique!$B:$C,2,0),IF(ISERROR(R127*(1+VLOOKUP($A128,#REF!,18,0))),R127,R127*(1+VLOOKUP($A128,#REF!,18,0))),"")</f>
        <v/>
      </c>
      <c r="S128" s="141">
        <f>IF(VLOOKUP(S$1,Graphique!$B:$C,2,0),IF(ISERROR(S127*(1+VLOOKUP($A128,#REF!,19,0))),S127,S127*(1+VLOOKUP($A128,#REF!,19,0))),"")</f>
        <v/>
      </c>
      <c r="T128" s="141">
        <f>IF(VLOOKUP(T$1,Graphique!$B:$C,2,0),IF(ISERROR(T127*(1+VLOOKUP($A128,#REF!,20,0))),T127,T127*(1+VLOOKUP($A128,#REF!,20,0))),"")</f>
        <v/>
      </c>
      <c r="U128" s="141">
        <f>IF(VLOOKUP(U$1,Graphique!$B:$C,2,0),IF(ISERROR(U127*(1+VLOOKUP($A128,#REF!,21,0))),U127,U127*(1+VLOOKUP($A128,#REF!,21,0))),"")</f>
        <v/>
      </c>
      <c r="V128" s="141">
        <f>IF(VLOOKUP(V$1,Graphique!$B:$C,2,0),IF(ISERROR(V127*(1+VLOOKUP($A128,#REF!,22,0))),V127,V127*(1+VLOOKUP($A128,#REF!,22,0))),"")</f>
        <v/>
      </c>
      <c r="W128" s="141">
        <f>IF(VLOOKUP(W$1,Graphique!$B:$C,2,0),IF(ISERROR(W127*(1+VLOOKUP($A128,#REF!,23,0))),W127,W127*(1+VLOOKUP($A128,#REF!,23,0))),"")</f>
        <v/>
      </c>
      <c r="X128" s="141">
        <f>IF(VLOOKUP(X$1,Graphique!$B:$C,2,0),IF(ISERROR(X127*(1+VLOOKUP($A128,#REF!,24,0))),X127,X127*(1+VLOOKUP($A128,#REF!,24,0))),"")</f>
        <v/>
      </c>
      <c r="Y128" s="141">
        <f>IF(VLOOKUP(Y$1,Graphique!$B:$C,2,0),IF(ISERROR(Y127*(1+VLOOKUP($A128,#REF!,25,0))),Y127,Y127*(1+VLOOKUP($A128,#REF!,25,0))),"")</f>
        <v/>
      </c>
      <c r="Z128" s="141">
        <f>IF(VLOOKUP(Z$1,Graphique!$B:$C,2,0),IF(ISERROR(Z127*(1+VLOOKUP($A128,#REF!,26,0))),Z127,Z127*(1+VLOOKUP($A128,#REF!,26,0))),"")</f>
        <v/>
      </c>
      <c r="AA128" s="141">
        <f>IF(VLOOKUP(AA$1,Graphique!$B:$C,2,0),IF(ISERROR(AA127*(1+VLOOKUP($A128,#REF!,27,0))),AA127,AA127*(1+VLOOKUP($A128,#REF!,27,0))),"")</f>
        <v/>
      </c>
      <c r="AB128" s="141">
        <f>IF(VLOOKUP(AB$1,Graphique!$B:$C,2,0),IF(ISERROR(AB127*(1+VLOOKUP($A128,#REF!,28,0))),AB127,AB127*(1+VLOOKUP($A128,#REF!,28,0))),"")</f>
        <v/>
      </c>
      <c r="AC128" s="141">
        <f>IF(VLOOKUP(AC$1,Graphique!$B:$C,2,0),IF(ISERROR(AC127*(1+VLOOKUP($A128,#REF!,29,0))),AC127,AC127*(1+VLOOKUP($A128,#REF!,29,0))),"")</f>
        <v/>
      </c>
      <c r="AD128" s="141">
        <f>IF(VLOOKUP(AD$1,Graphique!$B:$C,2,0),IF(ISERROR(AD127*(1+VLOOKUP($A128,#REF!,30,0))),AD127,AD127*(1+VLOOKUP($A128,#REF!,30,0))),"")</f>
        <v/>
      </c>
      <c r="AE128" s="141">
        <f>IF(VLOOKUP(AE$1,Graphique!$B:$C,2,0),IF(ISERROR(AE127*(1+VLOOKUP($A128,#REF!,31,0))),AE127,AE127*(1+VLOOKUP($A128,#REF!,31,0))),"")</f>
        <v/>
      </c>
      <c r="AF128" s="141">
        <f>IF(VLOOKUP(AF$1,Graphique!$B:$C,2,0),IF(ISERROR(AF127*(1+VLOOKUP($A128,#REF!,32,0))),AF127,AF127*(1+VLOOKUP($A128,#REF!,32,0))),"")</f>
        <v/>
      </c>
    </row>
    <row r="129" ht="13" customHeight="1" s="74">
      <c r="A129" s="135">
        <f>IF(DATE(YEAR(A128),MONTH(A128)+2,)&gt;PerformancesGlissantes!$C$2,PerformancesGlissantes!$C$2,DATE(YEAR(A128),MONTH(A128)+2,))</f>
        <v/>
      </c>
      <c r="B129" s="141">
        <f>IF(VLOOKUP(B$1,Graphique!$B:$C,2,0),IF(ISERROR(B128*(1+VLOOKUP($A129,#REF!,2,0))),B128,B128*(1+VLOOKUP($A129,#REF!,2,0))),"")</f>
        <v/>
      </c>
      <c r="C129" s="141">
        <f>IF(VLOOKUP(C$1,Graphique!$B:$C,2,0),IF(ISERROR(C128*(1+VLOOKUP($A129,#REF!,3,0))),C128,C128*(1+VLOOKUP($A129,#REF!,3,0))),"")</f>
        <v/>
      </c>
      <c r="D129" s="141">
        <f>IF(VLOOKUP(D$1,Graphique!$B:$C,2,0),IF(ISERROR(D128*(1+VLOOKUP($A129,#REF!,4,0))),D128,D128*(1+VLOOKUP($A129,#REF!,4,0))),"")</f>
        <v/>
      </c>
      <c r="E129" s="141">
        <f>IF(VLOOKUP(E$1,Graphique!$B:$C,2,0),IF(ISERROR(E128*(1+VLOOKUP($A129,#REF!,5,0))),E128,E128*(1+VLOOKUP($A129,#REF!,5,0))),"")</f>
        <v/>
      </c>
      <c r="F129" s="141">
        <f>IF(VLOOKUP(F$1,Graphique!$B:$C,2,0),IF(ISERROR(F128*(1+VLOOKUP($A129,#REF!,6,0))),F128,F128*(1+VLOOKUP($A129,#REF!,6,0))),"")</f>
        <v/>
      </c>
      <c r="G129" s="141">
        <f>IF(VLOOKUP(G$1,Graphique!$B:$C,2,0),IF(ISERROR(G128*(1+VLOOKUP($A129,#REF!,7,0))),G128,G128*(1+VLOOKUP($A129,#REF!,7,0))),"")</f>
        <v/>
      </c>
      <c r="H129" s="141">
        <f>IF(VLOOKUP(H$1,Graphique!$B:$C,2,0),IF(ISERROR(H128*(1+VLOOKUP($A129,#REF!,8,0))),H128,H128*(1+VLOOKUP($A129,#REF!,8,0))),"")</f>
        <v/>
      </c>
      <c r="I129" s="141">
        <f>IF(VLOOKUP(I$1,Graphique!$B:$C,2,0),IF(ISERROR(I128*(1+VLOOKUP($A129,#REF!,9,0))),I128,I128*(1+VLOOKUP($A129,#REF!,9,0))),"")</f>
        <v/>
      </c>
      <c r="J129" s="141">
        <f>IF(VLOOKUP(J$1,Graphique!$B:$C,2,0),IF(ISERROR(J128*(1+VLOOKUP($A129,#REF!,10,0))),J128,J128*(1+VLOOKUP($A129,#REF!,10,0))),"")</f>
        <v/>
      </c>
      <c r="K129" s="141">
        <f>IF(VLOOKUP(K$1,Graphique!$B:$C,2,0),IF(ISERROR(K128*(1+VLOOKUP($A129,#REF!,11,0))),K128,K128*(1+VLOOKUP($A129,#REF!,11,0))),"")</f>
        <v/>
      </c>
      <c r="L129" s="141">
        <f>IF(VLOOKUP(L$1,Graphique!$B:$C,2,0),IF(ISERROR(L128*(1+VLOOKUP($A129,#REF!,12,0))),L128,L128*(1+VLOOKUP($A129,#REF!,12,0))),"")</f>
        <v/>
      </c>
      <c r="M129" s="141">
        <f>IF(VLOOKUP(M$1,Graphique!$B:$C,2,0),IF(ISERROR(M128*(1+VLOOKUP($A129,#REF!,13,0))),M128,M128*(1+VLOOKUP($A129,#REF!,13,0))),"")</f>
        <v/>
      </c>
      <c r="N129" s="141">
        <f>IF(VLOOKUP(N$1,Graphique!$B:$C,2,0),IF(ISERROR(N128*(1+VLOOKUP($A129,#REF!,14,0))),N128,N128*(1+VLOOKUP($A129,#REF!,14,0))),"")</f>
        <v/>
      </c>
      <c r="O129" s="141">
        <f>IF(VLOOKUP(O$1,Graphique!$B:$C,2,0),IF(ISERROR(O128*(1+VLOOKUP($A129,#REF!,15,0))),O128,O128*(1+VLOOKUP($A129,#REF!,15,0))),"")</f>
        <v/>
      </c>
      <c r="P129" s="141">
        <f>IF(VLOOKUP(P$1,Graphique!$B:$C,2,0),IF(ISERROR(P128*(1+VLOOKUP($A129,#REF!,16,0))),P128,P128*(1+VLOOKUP($A129,#REF!,16,0))),"")</f>
        <v/>
      </c>
      <c r="Q129" s="141">
        <f>IF(VLOOKUP(Q$1,Graphique!$B:$C,2,0),IF(ISERROR(Q128*(1+VLOOKUP($A129,#REF!,17,0))),Q128,Q128*(1+VLOOKUP($A129,#REF!,17,0))),"")</f>
        <v/>
      </c>
      <c r="R129" s="141">
        <f>IF(VLOOKUP(R$1,Graphique!$B:$C,2,0),IF(ISERROR(R128*(1+VLOOKUP($A129,#REF!,18,0))),R128,R128*(1+VLOOKUP($A129,#REF!,18,0))),"")</f>
        <v/>
      </c>
      <c r="S129" s="141">
        <f>IF(VLOOKUP(S$1,Graphique!$B:$C,2,0),IF(ISERROR(S128*(1+VLOOKUP($A129,#REF!,19,0))),S128,S128*(1+VLOOKUP($A129,#REF!,19,0))),"")</f>
        <v/>
      </c>
      <c r="T129" s="141">
        <f>IF(VLOOKUP(T$1,Graphique!$B:$C,2,0),IF(ISERROR(T128*(1+VLOOKUP($A129,#REF!,20,0))),T128,T128*(1+VLOOKUP($A129,#REF!,20,0))),"")</f>
        <v/>
      </c>
      <c r="U129" s="141">
        <f>IF(VLOOKUP(U$1,Graphique!$B:$C,2,0),IF(ISERROR(U128*(1+VLOOKUP($A129,#REF!,21,0))),U128,U128*(1+VLOOKUP($A129,#REF!,21,0))),"")</f>
        <v/>
      </c>
      <c r="V129" s="141">
        <f>IF(VLOOKUP(V$1,Graphique!$B:$C,2,0),IF(ISERROR(V128*(1+VLOOKUP($A129,#REF!,22,0))),V128,V128*(1+VLOOKUP($A129,#REF!,22,0))),"")</f>
        <v/>
      </c>
      <c r="W129" s="141">
        <f>IF(VLOOKUP(W$1,Graphique!$B:$C,2,0),IF(ISERROR(W128*(1+VLOOKUP($A129,#REF!,23,0))),W128,W128*(1+VLOOKUP($A129,#REF!,23,0))),"")</f>
        <v/>
      </c>
      <c r="X129" s="141">
        <f>IF(VLOOKUP(X$1,Graphique!$B:$C,2,0),IF(ISERROR(X128*(1+VLOOKUP($A129,#REF!,24,0))),X128,X128*(1+VLOOKUP($A129,#REF!,24,0))),"")</f>
        <v/>
      </c>
      <c r="Y129" s="141">
        <f>IF(VLOOKUP(Y$1,Graphique!$B:$C,2,0),IF(ISERROR(Y128*(1+VLOOKUP($A129,#REF!,25,0))),Y128,Y128*(1+VLOOKUP($A129,#REF!,25,0))),"")</f>
        <v/>
      </c>
      <c r="Z129" s="141">
        <f>IF(VLOOKUP(Z$1,Graphique!$B:$C,2,0),IF(ISERROR(Z128*(1+VLOOKUP($A129,#REF!,26,0))),Z128,Z128*(1+VLOOKUP($A129,#REF!,26,0))),"")</f>
        <v/>
      </c>
      <c r="AA129" s="141">
        <f>IF(VLOOKUP(AA$1,Graphique!$B:$C,2,0),IF(ISERROR(AA128*(1+VLOOKUP($A129,#REF!,27,0))),AA128,AA128*(1+VLOOKUP($A129,#REF!,27,0))),"")</f>
        <v/>
      </c>
      <c r="AB129" s="141">
        <f>IF(VLOOKUP(AB$1,Graphique!$B:$C,2,0),IF(ISERROR(AB128*(1+VLOOKUP($A129,#REF!,28,0))),AB128,AB128*(1+VLOOKUP($A129,#REF!,28,0))),"")</f>
        <v/>
      </c>
      <c r="AC129" s="141">
        <f>IF(VLOOKUP(AC$1,Graphique!$B:$C,2,0),IF(ISERROR(AC128*(1+VLOOKUP($A129,#REF!,29,0))),AC128,AC128*(1+VLOOKUP($A129,#REF!,29,0))),"")</f>
        <v/>
      </c>
      <c r="AD129" s="141">
        <f>IF(VLOOKUP(AD$1,Graphique!$B:$C,2,0),IF(ISERROR(AD128*(1+VLOOKUP($A129,#REF!,30,0))),AD128,AD128*(1+VLOOKUP($A129,#REF!,30,0))),"")</f>
        <v/>
      </c>
      <c r="AE129" s="141">
        <f>IF(VLOOKUP(AE$1,Graphique!$B:$C,2,0),IF(ISERROR(AE128*(1+VLOOKUP($A129,#REF!,31,0))),AE128,AE128*(1+VLOOKUP($A129,#REF!,31,0))),"")</f>
        <v/>
      </c>
      <c r="AF129" s="141">
        <f>IF(VLOOKUP(AF$1,Graphique!$B:$C,2,0),IF(ISERROR(AF128*(1+VLOOKUP($A129,#REF!,32,0))),AF128,AF128*(1+VLOOKUP($A129,#REF!,32,0))),"")</f>
        <v/>
      </c>
    </row>
    <row r="130" ht="13" customHeight="1" s="74">
      <c r="A130" s="135">
        <f>IF(DATE(YEAR(A129),MONTH(A129)+2,)&gt;PerformancesGlissantes!$C$2,PerformancesGlissantes!$C$2,DATE(YEAR(A129),MONTH(A129)+2,))</f>
        <v/>
      </c>
      <c r="B130" s="141">
        <f>IF(VLOOKUP(B$1,Graphique!$B:$C,2,0),IF(ISERROR(B129*(1+VLOOKUP($A130,#REF!,2,0))),B129,B129*(1+VLOOKUP($A130,#REF!,2,0))),"")</f>
        <v/>
      </c>
      <c r="C130" s="141">
        <f>IF(VLOOKUP(C$1,Graphique!$B:$C,2,0),IF(ISERROR(C129*(1+VLOOKUP($A130,#REF!,3,0))),C129,C129*(1+VLOOKUP($A130,#REF!,3,0))),"")</f>
        <v/>
      </c>
      <c r="D130" s="141">
        <f>IF(VLOOKUP(D$1,Graphique!$B:$C,2,0),IF(ISERROR(D129*(1+VLOOKUP($A130,#REF!,4,0))),D129,D129*(1+VLOOKUP($A130,#REF!,4,0))),"")</f>
        <v/>
      </c>
      <c r="E130" s="141">
        <f>IF(VLOOKUP(E$1,Graphique!$B:$C,2,0),IF(ISERROR(E129*(1+VLOOKUP($A130,#REF!,5,0))),E129,E129*(1+VLOOKUP($A130,#REF!,5,0))),"")</f>
        <v/>
      </c>
      <c r="F130" s="141">
        <f>IF(VLOOKUP(F$1,Graphique!$B:$C,2,0),IF(ISERROR(F129*(1+VLOOKUP($A130,#REF!,6,0))),F129,F129*(1+VLOOKUP($A130,#REF!,6,0))),"")</f>
        <v/>
      </c>
      <c r="G130" s="141">
        <f>IF(VLOOKUP(G$1,Graphique!$B:$C,2,0),IF(ISERROR(G129*(1+VLOOKUP($A130,#REF!,7,0))),G129,G129*(1+VLOOKUP($A130,#REF!,7,0))),"")</f>
        <v/>
      </c>
      <c r="H130" s="141">
        <f>IF(VLOOKUP(H$1,Graphique!$B:$C,2,0),IF(ISERROR(H129*(1+VLOOKUP($A130,#REF!,8,0))),H129,H129*(1+VLOOKUP($A130,#REF!,8,0))),"")</f>
        <v/>
      </c>
      <c r="I130" s="141">
        <f>IF(VLOOKUP(I$1,Graphique!$B:$C,2,0),IF(ISERROR(I129*(1+VLOOKUP($A130,#REF!,9,0))),I129,I129*(1+VLOOKUP($A130,#REF!,9,0))),"")</f>
        <v/>
      </c>
      <c r="J130" s="141">
        <f>IF(VLOOKUP(J$1,Graphique!$B:$C,2,0),IF(ISERROR(J129*(1+VLOOKUP($A130,#REF!,10,0))),J129,J129*(1+VLOOKUP($A130,#REF!,10,0))),"")</f>
        <v/>
      </c>
      <c r="K130" s="141">
        <f>IF(VLOOKUP(K$1,Graphique!$B:$C,2,0),IF(ISERROR(K129*(1+VLOOKUP($A130,#REF!,11,0))),K129,K129*(1+VLOOKUP($A130,#REF!,11,0))),"")</f>
        <v/>
      </c>
      <c r="L130" s="141">
        <f>IF(VLOOKUP(L$1,Graphique!$B:$C,2,0),IF(ISERROR(L129*(1+VLOOKUP($A130,#REF!,12,0))),L129,L129*(1+VLOOKUP($A130,#REF!,12,0))),"")</f>
        <v/>
      </c>
      <c r="M130" s="141">
        <f>IF(VLOOKUP(M$1,Graphique!$B:$C,2,0),IF(ISERROR(M129*(1+VLOOKUP($A130,#REF!,13,0))),M129,M129*(1+VLOOKUP($A130,#REF!,13,0))),"")</f>
        <v/>
      </c>
      <c r="N130" s="141">
        <f>IF(VLOOKUP(N$1,Graphique!$B:$C,2,0),IF(ISERROR(N129*(1+VLOOKUP($A130,#REF!,14,0))),N129,N129*(1+VLOOKUP($A130,#REF!,14,0))),"")</f>
        <v/>
      </c>
      <c r="O130" s="141">
        <f>IF(VLOOKUP(O$1,Graphique!$B:$C,2,0),IF(ISERROR(O129*(1+VLOOKUP($A130,#REF!,15,0))),O129,O129*(1+VLOOKUP($A130,#REF!,15,0))),"")</f>
        <v/>
      </c>
      <c r="P130" s="141">
        <f>IF(VLOOKUP(P$1,Graphique!$B:$C,2,0),IF(ISERROR(P129*(1+VLOOKUP($A130,#REF!,16,0))),P129,P129*(1+VLOOKUP($A130,#REF!,16,0))),"")</f>
        <v/>
      </c>
      <c r="Q130" s="141">
        <f>IF(VLOOKUP(Q$1,Graphique!$B:$C,2,0),IF(ISERROR(Q129*(1+VLOOKUP($A130,#REF!,17,0))),Q129,Q129*(1+VLOOKUP($A130,#REF!,17,0))),"")</f>
        <v/>
      </c>
      <c r="R130" s="141">
        <f>IF(VLOOKUP(R$1,Graphique!$B:$C,2,0),IF(ISERROR(R129*(1+VLOOKUP($A130,#REF!,18,0))),R129,R129*(1+VLOOKUP($A130,#REF!,18,0))),"")</f>
        <v/>
      </c>
      <c r="S130" s="141">
        <f>IF(VLOOKUP(S$1,Graphique!$B:$C,2,0),IF(ISERROR(S129*(1+VLOOKUP($A130,#REF!,19,0))),S129,S129*(1+VLOOKUP($A130,#REF!,19,0))),"")</f>
        <v/>
      </c>
      <c r="T130" s="141">
        <f>IF(VLOOKUP(T$1,Graphique!$B:$C,2,0),IF(ISERROR(T129*(1+VLOOKUP($A130,#REF!,20,0))),T129,T129*(1+VLOOKUP($A130,#REF!,20,0))),"")</f>
        <v/>
      </c>
      <c r="U130" s="141">
        <f>IF(VLOOKUP(U$1,Graphique!$B:$C,2,0),IF(ISERROR(U129*(1+VLOOKUP($A130,#REF!,21,0))),U129,U129*(1+VLOOKUP($A130,#REF!,21,0))),"")</f>
        <v/>
      </c>
      <c r="V130" s="141">
        <f>IF(VLOOKUP(V$1,Graphique!$B:$C,2,0),IF(ISERROR(V129*(1+VLOOKUP($A130,#REF!,22,0))),V129,V129*(1+VLOOKUP($A130,#REF!,22,0))),"")</f>
        <v/>
      </c>
      <c r="W130" s="141">
        <f>IF(VLOOKUP(W$1,Graphique!$B:$C,2,0),IF(ISERROR(W129*(1+VLOOKUP($A130,#REF!,23,0))),W129,W129*(1+VLOOKUP($A130,#REF!,23,0))),"")</f>
        <v/>
      </c>
      <c r="X130" s="141">
        <f>IF(VLOOKUP(X$1,Graphique!$B:$C,2,0),IF(ISERROR(X129*(1+VLOOKUP($A130,#REF!,24,0))),X129,X129*(1+VLOOKUP($A130,#REF!,24,0))),"")</f>
        <v/>
      </c>
      <c r="Y130" s="141">
        <f>IF(VLOOKUP(Y$1,Graphique!$B:$C,2,0),IF(ISERROR(Y129*(1+VLOOKUP($A130,#REF!,25,0))),Y129,Y129*(1+VLOOKUP($A130,#REF!,25,0))),"")</f>
        <v/>
      </c>
      <c r="Z130" s="141">
        <f>IF(VLOOKUP(Z$1,Graphique!$B:$C,2,0),IF(ISERROR(Z129*(1+VLOOKUP($A130,#REF!,26,0))),Z129,Z129*(1+VLOOKUP($A130,#REF!,26,0))),"")</f>
        <v/>
      </c>
      <c r="AA130" s="141">
        <f>IF(VLOOKUP(AA$1,Graphique!$B:$C,2,0),IF(ISERROR(AA129*(1+VLOOKUP($A130,#REF!,27,0))),AA129,AA129*(1+VLOOKUP($A130,#REF!,27,0))),"")</f>
        <v/>
      </c>
      <c r="AB130" s="141">
        <f>IF(VLOOKUP(AB$1,Graphique!$B:$C,2,0),IF(ISERROR(AB129*(1+VLOOKUP($A130,#REF!,28,0))),AB129,AB129*(1+VLOOKUP($A130,#REF!,28,0))),"")</f>
        <v/>
      </c>
      <c r="AC130" s="141">
        <f>IF(VLOOKUP(AC$1,Graphique!$B:$C,2,0),IF(ISERROR(AC129*(1+VLOOKUP($A130,#REF!,29,0))),AC129,AC129*(1+VLOOKUP($A130,#REF!,29,0))),"")</f>
        <v/>
      </c>
      <c r="AD130" s="141">
        <f>IF(VLOOKUP(AD$1,Graphique!$B:$C,2,0),IF(ISERROR(AD129*(1+VLOOKUP($A130,#REF!,30,0))),AD129,AD129*(1+VLOOKUP($A130,#REF!,30,0))),"")</f>
        <v/>
      </c>
      <c r="AE130" s="141">
        <f>IF(VLOOKUP(AE$1,Graphique!$B:$C,2,0),IF(ISERROR(AE129*(1+VLOOKUP($A130,#REF!,31,0))),AE129,AE129*(1+VLOOKUP($A130,#REF!,31,0))),"")</f>
        <v/>
      </c>
      <c r="AF130" s="141">
        <f>IF(VLOOKUP(AF$1,Graphique!$B:$C,2,0),IF(ISERROR(AF129*(1+VLOOKUP($A130,#REF!,32,0))),AF129,AF129*(1+VLOOKUP($A130,#REF!,32,0))),"")</f>
        <v/>
      </c>
    </row>
    <row r="131" ht="13" customHeight="1" s="74">
      <c r="A131" s="135">
        <f>IF(DATE(YEAR(A130),MONTH(A130)+2,)&gt;PerformancesGlissantes!$C$2,PerformancesGlissantes!$C$2,DATE(YEAR(A130),MONTH(A130)+2,))</f>
        <v/>
      </c>
      <c r="B131" s="141">
        <f>IF(VLOOKUP(B$1,Graphique!$B:$C,2,0),IF(ISERROR(B130*(1+VLOOKUP($A131,#REF!,2,0))),B130,B130*(1+VLOOKUP($A131,#REF!,2,0))),"")</f>
        <v/>
      </c>
      <c r="C131" s="141">
        <f>IF(VLOOKUP(C$1,Graphique!$B:$C,2,0),IF(ISERROR(C130*(1+VLOOKUP($A131,#REF!,3,0))),C130,C130*(1+VLOOKUP($A131,#REF!,3,0))),"")</f>
        <v/>
      </c>
      <c r="D131" s="141">
        <f>IF(VLOOKUP(D$1,Graphique!$B:$C,2,0),IF(ISERROR(D130*(1+VLOOKUP($A131,#REF!,4,0))),D130,D130*(1+VLOOKUP($A131,#REF!,4,0))),"")</f>
        <v/>
      </c>
      <c r="E131" s="141">
        <f>IF(VLOOKUP(E$1,Graphique!$B:$C,2,0),IF(ISERROR(E130*(1+VLOOKUP($A131,#REF!,5,0))),E130,E130*(1+VLOOKUP($A131,#REF!,5,0))),"")</f>
        <v/>
      </c>
      <c r="F131" s="141">
        <f>IF(VLOOKUP(F$1,Graphique!$B:$C,2,0),IF(ISERROR(F130*(1+VLOOKUP($A131,#REF!,6,0))),F130,F130*(1+VLOOKUP($A131,#REF!,6,0))),"")</f>
        <v/>
      </c>
      <c r="G131" s="141">
        <f>IF(VLOOKUP(G$1,Graphique!$B:$C,2,0),IF(ISERROR(G130*(1+VLOOKUP($A131,#REF!,7,0))),G130,G130*(1+VLOOKUP($A131,#REF!,7,0))),"")</f>
        <v/>
      </c>
      <c r="H131" s="141">
        <f>IF(VLOOKUP(H$1,Graphique!$B:$C,2,0),IF(ISERROR(H130*(1+VLOOKUP($A131,#REF!,8,0))),H130,H130*(1+VLOOKUP($A131,#REF!,8,0))),"")</f>
        <v/>
      </c>
      <c r="I131" s="141">
        <f>IF(VLOOKUP(I$1,Graphique!$B:$C,2,0),IF(ISERROR(I130*(1+VLOOKUP($A131,#REF!,9,0))),I130,I130*(1+VLOOKUP($A131,#REF!,9,0))),"")</f>
        <v/>
      </c>
      <c r="J131" s="141">
        <f>IF(VLOOKUP(J$1,Graphique!$B:$C,2,0),IF(ISERROR(J130*(1+VLOOKUP($A131,#REF!,10,0))),J130,J130*(1+VLOOKUP($A131,#REF!,10,0))),"")</f>
        <v/>
      </c>
      <c r="K131" s="141">
        <f>IF(VLOOKUP(K$1,Graphique!$B:$C,2,0),IF(ISERROR(K130*(1+VLOOKUP($A131,#REF!,11,0))),K130,K130*(1+VLOOKUP($A131,#REF!,11,0))),"")</f>
        <v/>
      </c>
      <c r="L131" s="141">
        <f>IF(VLOOKUP(L$1,Graphique!$B:$C,2,0),IF(ISERROR(L130*(1+VLOOKUP($A131,#REF!,12,0))),L130,L130*(1+VLOOKUP($A131,#REF!,12,0))),"")</f>
        <v/>
      </c>
      <c r="M131" s="141">
        <f>IF(VLOOKUP(M$1,Graphique!$B:$C,2,0),IF(ISERROR(M130*(1+VLOOKUP($A131,#REF!,13,0))),M130,M130*(1+VLOOKUP($A131,#REF!,13,0))),"")</f>
        <v/>
      </c>
      <c r="N131" s="141">
        <f>IF(VLOOKUP(N$1,Graphique!$B:$C,2,0),IF(ISERROR(N130*(1+VLOOKUP($A131,#REF!,14,0))),N130,N130*(1+VLOOKUP($A131,#REF!,14,0))),"")</f>
        <v/>
      </c>
      <c r="O131" s="141">
        <f>IF(VLOOKUP(O$1,Graphique!$B:$C,2,0),IF(ISERROR(O130*(1+VLOOKUP($A131,#REF!,15,0))),O130,O130*(1+VLOOKUP($A131,#REF!,15,0))),"")</f>
        <v/>
      </c>
      <c r="P131" s="141">
        <f>IF(VLOOKUP(P$1,Graphique!$B:$C,2,0),IF(ISERROR(P130*(1+VLOOKUP($A131,#REF!,16,0))),P130,P130*(1+VLOOKUP($A131,#REF!,16,0))),"")</f>
        <v/>
      </c>
      <c r="Q131" s="141">
        <f>IF(VLOOKUP(Q$1,Graphique!$B:$C,2,0),IF(ISERROR(Q130*(1+VLOOKUP($A131,#REF!,17,0))),Q130,Q130*(1+VLOOKUP($A131,#REF!,17,0))),"")</f>
        <v/>
      </c>
      <c r="R131" s="141">
        <f>IF(VLOOKUP(R$1,Graphique!$B:$C,2,0),IF(ISERROR(R130*(1+VLOOKUP($A131,#REF!,18,0))),R130,R130*(1+VLOOKUP($A131,#REF!,18,0))),"")</f>
        <v/>
      </c>
      <c r="S131" s="141">
        <f>IF(VLOOKUP(S$1,Graphique!$B:$C,2,0),IF(ISERROR(S130*(1+VLOOKUP($A131,#REF!,19,0))),S130,S130*(1+VLOOKUP($A131,#REF!,19,0))),"")</f>
        <v/>
      </c>
      <c r="T131" s="141">
        <f>IF(VLOOKUP(T$1,Graphique!$B:$C,2,0),IF(ISERROR(T130*(1+VLOOKUP($A131,#REF!,20,0))),T130,T130*(1+VLOOKUP($A131,#REF!,20,0))),"")</f>
        <v/>
      </c>
      <c r="U131" s="141">
        <f>IF(VLOOKUP(U$1,Graphique!$B:$C,2,0),IF(ISERROR(U130*(1+VLOOKUP($A131,#REF!,21,0))),U130,U130*(1+VLOOKUP($A131,#REF!,21,0))),"")</f>
        <v/>
      </c>
      <c r="V131" s="141">
        <f>IF(VLOOKUP(V$1,Graphique!$B:$C,2,0),IF(ISERROR(V130*(1+VLOOKUP($A131,#REF!,22,0))),V130,V130*(1+VLOOKUP($A131,#REF!,22,0))),"")</f>
        <v/>
      </c>
      <c r="W131" s="141">
        <f>IF(VLOOKUP(W$1,Graphique!$B:$C,2,0),IF(ISERROR(W130*(1+VLOOKUP($A131,#REF!,23,0))),W130,W130*(1+VLOOKUP($A131,#REF!,23,0))),"")</f>
        <v/>
      </c>
      <c r="X131" s="141">
        <f>IF(VLOOKUP(X$1,Graphique!$B:$C,2,0),IF(ISERROR(X130*(1+VLOOKUP($A131,#REF!,24,0))),X130,X130*(1+VLOOKUP($A131,#REF!,24,0))),"")</f>
        <v/>
      </c>
      <c r="Y131" s="141">
        <f>IF(VLOOKUP(Y$1,Graphique!$B:$C,2,0),IF(ISERROR(Y130*(1+VLOOKUP($A131,#REF!,25,0))),Y130,Y130*(1+VLOOKUP($A131,#REF!,25,0))),"")</f>
        <v/>
      </c>
      <c r="Z131" s="141">
        <f>IF(VLOOKUP(Z$1,Graphique!$B:$C,2,0),IF(ISERROR(Z130*(1+VLOOKUP($A131,#REF!,26,0))),Z130,Z130*(1+VLOOKUP($A131,#REF!,26,0))),"")</f>
        <v/>
      </c>
      <c r="AA131" s="141">
        <f>IF(VLOOKUP(AA$1,Graphique!$B:$C,2,0),IF(ISERROR(AA130*(1+VLOOKUP($A131,#REF!,27,0))),AA130,AA130*(1+VLOOKUP($A131,#REF!,27,0))),"")</f>
        <v/>
      </c>
      <c r="AB131" s="141">
        <f>IF(VLOOKUP(AB$1,Graphique!$B:$C,2,0),IF(ISERROR(AB130*(1+VLOOKUP($A131,#REF!,28,0))),AB130,AB130*(1+VLOOKUP($A131,#REF!,28,0))),"")</f>
        <v/>
      </c>
      <c r="AC131" s="141">
        <f>IF(VLOOKUP(AC$1,Graphique!$B:$C,2,0),IF(ISERROR(AC130*(1+VLOOKUP($A131,#REF!,29,0))),AC130,AC130*(1+VLOOKUP($A131,#REF!,29,0))),"")</f>
        <v/>
      </c>
      <c r="AD131" s="141">
        <f>IF(VLOOKUP(AD$1,Graphique!$B:$C,2,0),IF(ISERROR(AD130*(1+VLOOKUP($A131,#REF!,30,0))),AD130,AD130*(1+VLOOKUP($A131,#REF!,30,0))),"")</f>
        <v/>
      </c>
      <c r="AE131" s="141">
        <f>IF(VLOOKUP(AE$1,Graphique!$B:$C,2,0),IF(ISERROR(AE130*(1+VLOOKUP($A131,#REF!,31,0))),AE130,AE130*(1+VLOOKUP($A131,#REF!,31,0))),"")</f>
        <v/>
      </c>
      <c r="AF131" s="141">
        <f>IF(VLOOKUP(AF$1,Graphique!$B:$C,2,0),IF(ISERROR(AF130*(1+VLOOKUP($A131,#REF!,32,0))),AF130,AF130*(1+VLOOKUP($A131,#REF!,32,0))),"")</f>
        <v/>
      </c>
    </row>
    <row r="132" ht="13" customHeight="1" s="74">
      <c r="A132" s="135">
        <f>IF(DATE(YEAR(A131),MONTH(A131)+2,)&gt;PerformancesGlissantes!$C$2,PerformancesGlissantes!$C$2,DATE(YEAR(A131),MONTH(A131)+2,))</f>
        <v/>
      </c>
      <c r="B132" s="141">
        <f>IF(VLOOKUP(B$1,Graphique!$B:$C,2,0),IF(ISERROR(B131*(1+VLOOKUP($A132,#REF!,2,0))),B131,B131*(1+VLOOKUP($A132,#REF!,2,0))),"")</f>
        <v/>
      </c>
      <c r="C132" s="141">
        <f>IF(VLOOKUP(C$1,Graphique!$B:$C,2,0),IF(ISERROR(C131*(1+VLOOKUP($A132,#REF!,3,0))),C131,C131*(1+VLOOKUP($A132,#REF!,3,0))),"")</f>
        <v/>
      </c>
      <c r="D132" s="141">
        <f>IF(VLOOKUP(D$1,Graphique!$B:$C,2,0),IF(ISERROR(D131*(1+VLOOKUP($A132,#REF!,4,0))),D131,D131*(1+VLOOKUP($A132,#REF!,4,0))),"")</f>
        <v/>
      </c>
      <c r="E132" s="141">
        <f>IF(VLOOKUP(E$1,Graphique!$B:$C,2,0),IF(ISERROR(E131*(1+VLOOKUP($A132,#REF!,5,0))),E131,E131*(1+VLOOKUP($A132,#REF!,5,0))),"")</f>
        <v/>
      </c>
      <c r="F132" s="141">
        <f>IF(VLOOKUP(F$1,Graphique!$B:$C,2,0),IF(ISERROR(F131*(1+VLOOKUP($A132,#REF!,6,0))),F131,F131*(1+VLOOKUP($A132,#REF!,6,0))),"")</f>
        <v/>
      </c>
      <c r="G132" s="141">
        <f>IF(VLOOKUP(G$1,Graphique!$B:$C,2,0),IF(ISERROR(G131*(1+VLOOKUP($A132,#REF!,7,0))),G131,G131*(1+VLOOKUP($A132,#REF!,7,0))),"")</f>
        <v/>
      </c>
      <c r="H132" s="141">
        <f>IF(VLOOKUP(H$1,Graphique!$B:$C,2,0),IF(ISERROR(H131*(1+VLOOKUP($A132,#REF!,8,0))),H131,H131*(1+VLOOKUP($A132,#REF!,8,0))),"")</f>
        <v/>
      </c>
      <c r="I132" s="141">
        <f>IF(VLOOKUP(I$1,Graphique!$B:$C,2,0),IF(ISERROR(I131*(1+VLOOKUP($A132,#REF!,9,0))),I131,I131*(1+VLOOKUP($A132,#REF!,9,0))),"")</f>
        <v/>
      </c>
      <c r="J132" s="141">
        <f>IF(VLOOKUP(J$1,Graphique!$B:$C,2,0),IF(ISERROR(J131*(1+VLOOKUP($A132,#REF!,10,0))),J131,J131*(1+VLOOKUP($A132,#REF!,10,0))),"")</f>
        <v/>
      </c>
      <c r="K132" s="141">
        <f>IF(VLOOKUP(K$1,Graphique!$B:$C,2,0),IF(ISERROR(K131*(1+VLOOKUP($A132,#REF!,11,0))),K131,K131*(1+VLOOKUP($A132,#REF!,11,0))),"")</f>
        <v/>
      </c>
      <c r="L132" s="141">
        <f>IF(VLOOKUP(L$1,Graphique!$B:$C,2,0),IF(ISERROR(L131*(1+VLOOKUP($A132,#REF!,12,0))),L131,L131*(1+VLOOKUP($A132,#REF!,12,0))),"")</f>
        <v/>
      </c>
      <c r="M132" s="141">
        <f>IF(VLOOKUP(M$1,Graphique!$B:$C,2,0),IF(ISERROR(M131*(1+VLOOKUP($A132,#REF!,13,0))),M131,M131*(1+VLOOKUP($A132,#REF!,13,0))),"")</f>
        <v/>
      </c>
      <c r="N132" s="141">
        <f>IF(VLOOKUP(N$1,Graphique!$B:$C,2,0),IF(ISERROR(N131*(1+VLOOKUP($A132,#REF!,14,0))),N131,N131*(1+VLOOKUP($A132,#REF!,14,0))),"")</f>
        <v/>
      </c>
      <c r="O132" s="141">
        <f>IF(VLOOKUP(O$1,Graphique!$B:$C,2,0),IF(ISERROR(O131*(1+VLOOKUP($A132,#REF!,15,0))),O131,O131*(1+VLOOKUP($A132,#REF!,15,0))),"")</f>
        <v/>
      </c>
      <c r="P132" s="141">
        <f>IF(VLOOKUP(P$1,Graphique!$B:$C,2,0),IF(ISERROR(P131*(1+VLOOKUP($A132,#REF!,16,0))),P131,P131*(1+VLOOKUP($A132,#REF!,16,0))),"")</f>
        <v/>
      </c>
      <c r="Q132" s="141">
        <f>IF(VLOOKUP(Q$1,Graphique!$B:$C,2,0),IF(ISERROR(Q131*(1+VLOOKUP($A132,#REF!,17,0))),Q131,Q131*(1+VLOOKUP($A132,#REF!,17,0))),"")</f>
        <v/>
      </c>
      <c r="R132" s="141">
        <f>IF(VLOOKUP(R$1,Graphique!$B:$C,2,0),IF(ISERROR(R131*(1+VLOOKUP($A132,#REF!,18,0))),R131,R131*(1+VLOOKUP($A132,#REF!,18,0))),"")</f>
        <v/>
      </c>
      <c r="S132" s="141">
        <f>IF(VLOOKUP(S$1,Graphique!$B:$C,2,0),IF(ISERROR(S131*(1+VLOOKUP($A132,#REF!,19,0))),S131,S131*(1+VLOOKUP($A132,#REF!,19,0))),"")</f>
        <v/>
      </c>
      <c r="T132" s="141">
        <f>IF(VLOOKUP(T$1,Graphique!$B:$C,2,0),IF(ISERROR(T131*(1+VLOOKUP($A132,#REF!,20,0))),T131,T131*(1+VLOOKUP($A132,#REF!,20,0))),"")</f>
        <v/>
      </c>
      <c r="U132" s="141">
        <f>IF(VLOOKUP(U$1,Graphique!$B:$C,2,0),IF(ISERROR(U131*(1+VLOOKUP($A132,#REF!,21,0))),U131,U131*(1+VLOOKUP($A132,#REF!,21,0))),"")</f>
        <v/>
      </c>
      <c r="V132" s="141">
        <f>IF(VLOOKUP(V$1,Graphique!$B:$C,2,0),IF(ISERROR(V131*(1+VLOOKUP($A132,#REF!,22,0))),V131,V131*(1+VLOOKUP($A132,#REF!,22,0))),"")</f>
        <v/>
      </c>
      <c r="W132" s="141">
        <f>IF(VLOOKUP(W$1,Graphique!$B:$C,2,0),IF(ISERROR(W131*(1+VLOOKUP($A132,#REF!,23,0))),W131,W131*(1+VLOOKUP($A132,#REF!,23,0))),"")</f>
        <v/>
      </c>
      <c r="X132" s="141">
        <f>IF(VLOOKUP(X$1,Graphique!$B:$C,2,0),IF(ISERROR(X131*(1+VLOOKUP($A132,#REF!,24,0))),X131,X131*(1+VLOOKUP($A132,#REF!,24,0))),"")</f>
        <v/>
      </c>
      <c r="Y132" s="141">
        <f>IF(VLOOKUP(Y$1,Graphique!$B:$C,2,0),IF(ISERROR(Y131*(1+VLOOKUP($A132,#REF!,25,0))),Y131,Y131*(1+VLOOKUP($A132,#REF!,25,0))),"")</f>
        <v/>
      </c>
      <c r="Z132" s="141">
        <f>IF(VLOOKUP(Z$1,Graphique!$B:$C,2,0),IF(ISERROR(Z131*(1+VLOOKUP($A132,#REF!,26,0))),Z131,Z131*(1+VLOOKUP($A132,#REF!,26,0))),"")</f>
        <v/>
      </c>
      <c r="AA132" s="141">
        <f>IF(VLOOKUP(AA$1,Graphique!$B:$C,2,0),IF(ISERROR(AA131*(1+VLOOKUP($A132,#REF!,27,0))),AA131,AA131*(1+VLOOKUP($A132,#REF!,27,0))),"")</f>
        <v/>
      </c>
      <c r="AB132" s="141">
        <f>IF(VLOOKUP(AB$1,Graphique!$B:$C,2,0),IF(ISERROR(AB131*(1+VLOOKUP($A132,#REF!,28,0))),AB131,AB131*(1+VLOOKUP($A132,#REF!,28,0))),"")</f>
        <v/>
      </c>
      <c r="AC132" s="141">
        <f>IF(VLOOKUP(AC$1,Graphique!$B:$C,2,0),IF(ISERROR(AC131*(1+VLOOKUP($A132,#REF!,29,0))),AC131,AC131*(1+VLOOKUP($A132,#REF!,29,0))),"")</f>
        <v/>
      </c>
      <c r="AD132" s="141">
        <f>IF(VLOOKUP(AD$1,Graphique!$B:$C,2,0),IF(ISERROR(AD131*(1+VLOOKUP($A132,#REF!,30,0))),AD131,AD131*(1+VLOOKUP($A132,#REF!,30,0))),"")</f>
        <v/>
      </c>
      <c r="AE132" s="141">
        <f>IF(VLOOKUP(AE$1,Graphique!$B:$C,2,0),IF(ISERROR(AE131*(1+VLOOKUP($A132,#REF!,31,0))),AE131,AE131*(1+VLOOKUP($A132,#REF!,31,0))),"")</f>
        <v/>
      </c>
      <c r="AF132" s="141">
        <f>IF(VLOOKUP(AF$1,Graphique!$B:$C,2,0),IF(ISERROR(AF131*(1+VLOOKUP($A132,#REF!,32,0))),AF131,AF131*(1+VLOOKUP($A132,#REF!,32,0))),"")</f>
        <v/>
      </c>
    </row>
    <row r="133" ht="13" customHeight="1" s="74">
      <c r="A133" s="135">
        <f>IF(DATE(YEAR(A132),MONTH(A132)+2,)&gt;PerformancesGlissantes!$C$2,PerformancesGlissantes!$C$2,DATE(YEAR(A132),MONTH(A132)+2,))</f>
        <v/>
      </c>
      <c r="B133" s="141">
        <f>IF(VLOOKUP(B$1,Graphique!$B:$C,2,0),IF(ISERROR(B132*(1+VLOOKUP($A133,#REF!,2,0))),B132,B132*(1+VLOOKUP($A133,#REF!,2,0))),"")</f>
        <v/>
      </c>
      <c r="C133" s="141">
        <f>IF(VLOOKUP(C$1,Graphique!$B:$C,2,0),IF(ISERROR(C132*(1+VLOOKUP($A133,#REF!,3,0))),C132,C132*(1+VLOOKUP($A133,#REF!,3,0))),"")</f>
        <v/>
      </c>
      <c r="D133" s="141">
        <f>IF(VLOOKUP(D$1,Graphique!$B:$C,2,0),IF(ISERROR(D132*(1+VLOOKUP($A133,#REF!,4,0))),D132,D132*(1+VLOOKUP($A133,#REF!,4,0))),"")</f>
        <v/>
      </c>
      <c r="E133" s="141">
        <f>IF(VLOOKUP(E$1,Graphique!$B:$C,2,0),IF(ISERROR(E132*(1+VLOOKUP($A133,#REF!,5,0))),E132,E132*(1+VLOOKUP($A133,#REF!,5,0))),"")</f>
        <v/>
      </c>
      <c r="F133" s="141">
        <f>IF(VLOOKUP(F$1,Graphique!$B:$C,2,0),IF(ISERROR(F132*(1+VLOOKUP($A133,#REF!,6,0))),F132,F132*(1+VLOOKUP($A133,#REF!,6,0))),"")</f>
        <v/>
      </c>
      <c r="G133" s="141">
        <f>IF(VLOOKUP(G$1,Graphique!$B:$C,2,0),IF(ISERROR(G132*(1+VLOOKUP($A133,#REF!,7,0))),G132,G132*(1+VLOOKUP($A133,#REF!,7,0))),"")</f>
        <v/>
      </c>
      <c r="H133" s="141">
        <f>IF(VLOOKUP(H$1,Graphique!$B:$C,2,0),IF(ISERROR(H132*(1+VLOOKUP($A133,#REF!,8,0))),H132,H132*(1+VLOOKUP($A133,#REF!,8,0))),"")</f>
        <v/>
      </c>
      <c r="I133" s="141">
        <f>IF(VLOOKUP(I$1,Graphique!$B:$C,2,0),IF(ISERROR(I132*(1+VLOOKUP($A133,#REF!,9,0))),I132,I132*(1+VLOOKUP($A133,#REF!,9,0))),"")</f>
        <v/>
      </c>
      <c r="J133" s="141">
        <f>IF(VLOOKUP(J$1,Graphique!$B:$C,2,0),IF(ISERROR(J132*(1+VLOOKUP($A133,#REF!,10,0))),J132,J132*(1+VLOOKUP($A133,#REF!,10,0))),"")</f>
        <v/>
      </c>
      <c r="K133" s="141">
        <f>IF(VLOOKUP(K$1,Graphique!$B:$C,2,0),IF(ISERROR(K132*(1+VLOOKUP($A133,#REF!,11,0))),K132,K132*(1+VLOOKUP($A133,#REF!,11,0))),"")</f>
        <v/>
      </c>
      <c r="L133" s="141">
        <f>IF(VLOOKUP(L$1,Graphique!$B:$C,2,0),IF(ISERROR(L132*(1+VLOOKUP($A133,#REF!,12,0))),L132,L132*(1+VLOOKUP($A133,#REF!,12,0))),"")</f>
        <v/>
      </c>
      <c r="M133" s="141">
        <f>IF(VLOOKUP(M$1,Graphique!$B:$C,2,0),IF(ISERROR(M132*(1+VLOOKUP($A133,#REF!,13,0))),M132,M132*(1+VLOOKUP($A133,#REF!,13,0))),"")</f>
        <v/>
      </c>
      <c r="N133" s="141">
        <f>IF(VLOOKUP(N$1,Graphique!$B:$C,2,0),IF(ISERROR(N132*(1+VLOOKUP($A133,#REF!,14,0))),N132,N132*(1+VLOOKUP($A133,#REF!,14,0))),"")</f>
        <v/>
      </c>
      <c r="O133" s="141">
        <f>IF(VLOOKUP(O$1,Graphique!$B:$C,2,0),IF(ISERROR(O132*(1+VLOOKUP($A133,#REF!,15,0))),O132,O132*(1+VLOOKUP($A133,#REF!,15,0))),"")</f>
        <v/>
      </c>
      <c r="P133" s="141">
        <f>IF(VLOOKUP(P$1,Graphique!$B:$C,2,0),IF(ISERROR(P132*(1+VLOOKUP($A133,#REF!,16,0))),P132,P132*(1+VLOOKUP($A133,#REF!,16,0))),"")</f>
        <v/>
      </c>
      <c r="Q133" s="141">
        <f>IF(VLOOKUP(Q$1,Graphique!$B:$C,2,0),IF(ISERROR(Q132*(1+VLOOKUP($A133,#REF!,17,0))),Q132,Q132*(1+VLOOKUP($A133,#REF!,17,0))),"")</f>
        <v/>
      </c>
      <c r="R133" s="141">
        <f>IF(VLOOKUP(R$1,Graphique!$B:$C,2,0),IF(ISERROR(R132*(1+VLOOKUP($A133,#REF!,18,0))),R132,R132*(1+VLOOKUP($A133,#REF!,18,0))),"")</f>
        <v/>
      </c>
      <c r="S133" s="141">
        <f>IF(VLOOKUP(S$1,Graphique!$B:$C,2,0),IF(ISERROR(S132*(1+VLOOKUP($A133,#REF!,19,0))),S132,S132*(1+VLOOKUP($A133,#REF!,19,0))),"")</f>
        <v/>
      </c>
      <c r="T133" s="141">
        <f>IF(VLOOKUP(T$1,Graphique!$B:$C,2,0),IF(ISERROR(T132*(1+VLOOKUP($A133,#REF!,20,0))),T132,T132*(1+VLOOKUP($A133,#REF!,20,0))),"")</f>
        <v/>
      </c>
      <c r="U133" s="141">
        <f>IF(VLOOKUP(U$1,Graphique!$B:$C,2,0),IF(ISERROR(U132*(1+VLOOKUP($A133,#REF!,21,0))),U132,U132*(1+VLOOKUP($A133,#REF!,21,0))),"")</f>
        <v/>
      </c>
      <c r="V133" s="141">
        <f>IF(VLOOKUP(V$1,Graphique!$B:$C,2,0),IF(ISERROR(V132*(1+VLOOKUP($A133,#REF!,22,0))),V132,V132*(1+VLOOKUP($A133,#REF!,22,0))),"")</f>
        <v/>
      </c>
      <c r="W133" s="141">
        <f>IF(VLOOKUP(W$1,Graphique!$B:$C,2,0),IF(ISERROR(W132*(1+VLOOKUP($A133,#REF!,23,0))),W132,W132*(1+VLOOKUP($A133,#REF!,23,0))),"")</f>
        <v/>
      </c>
      <c r="X133" s="141">
        <f>IF(VLOOKUP(X$1,Graphique!$B:$C,2,0),IF(ISERROR(X132*(1+VLOOKUP($A133,#REF!,24,0))),X132,X132*(1+VLOOKUP($A133,#REF!,24,0))),"")</f>
        <v/>
      </c>
      <c r="Y133" s="141">
        <f>IF(VLOOKUP(Y$1,Graphique!$B:$C,2,0),IF(ISERROR(Y132*(1+VLOOKUP($A133,#REF!,25,0))),Y132,Y132*(1+VLOOKUP($A133,#REF!,25,0))),"")</f>
        <v/>
      </c>
      <c r="Z133" s="141">
        <f>IF(VLOOKUP(Z$1,Graphique!$B:$C,2,0),IF(ISERROR(Z132*(1+VLOOKUP($A133,#REF!,26,0))),Z132,Z132*(1+VLOOKUP($A133,#REF!,26,0))),"")</f>
        <v/>
      </c>
      <c r="AA133" s="141">
        <f>IF(VLOOKUP(AA$1,Graphique!$B:$C,2,0),IF(ISERROR(AA132*(1+VLOOKUP($A133,#REF!,27,0))),AA132,AA132*(1+VLOOKUP($A133,#REF!,27,0))),"")</f>
        <v/>
      </c>
      <c r="AB133" s="141">
        <f>IF(VLOOKUP(AB$1,Graphique!$B:$C,2,0),IF(ISERROR(AB132*(1+VLOOKUP($A133,#REF!,28,0))),AB132,AB132*(1+VLOOKUP($A133,#REF!,28,0))),"")</f>
        <v/>
      </c>
      <c r="AC133" s="141">
        <f>IF(VLOOKUP(AC$1,Graphique!$B:$C,2,0),IF(ISERROR(AC132*(1+VLOOKUP($A133,#REF!,29,0))),AC132,AC132*(1+VLOOKUP($A133,#REF!,29,0))),"")</f>
        <v/>
      </c>
      <c r="AD133" s="141">
        <f>IF(VLOOKUP(AD$1,Graphique!$B:$C,2,0),IF(ISERROR(AD132*(1+VLOOKUP($A133,#REF!,30,0))),AD132,AD132*(1+VLOOKUP($A133,#REF!,30,0))),"")</f>
        <v/>
      </c>
      <c r="AE133" s="141">
        <f>IF(VLOOKUP(AE$1,Graphique!$B:$C,2,0),IF(ISERROR(AE132*(1+VLOOKUP($A133,#REF!,31,0))),AE132,AE132*(1+VLOOKUP($A133,#REF!,31,0))),"")</f>
        <v/>
      </c>
      <c r="AF133" s="141">
        <f>IF(VLOOKUP(AF$1,Graphique!$B:$C,2,0),IF(ISERROR(AF132*(1+VLOOKUP($A133,#REF!,32,0))),AF132,AF132*(1+VLOOKUP($A133,#REF!,32,0))),"")</f>
        <v/>
      </c>
    </row>
    <row r="134" ht="13" customHeight="1" s="74">
      <c r="A134" s="135">
        <f>IF(DATE(YEAR(A133),MONTH(A133)+2,)&gt;PerformancesGlissantes!$C$2,PerformancesGlissantes!$C$2,DATE(YEAR(A133),MONTH(A133)+2,))</f>
        <v/>
      </c>
      <c r="B134" s="141">
        <f>IF(VLOOKUP(B$1,Graphique!$B:$C,2,0),IF(ISERROR(B133*(1+VLOOKUP($A134,#REF!,2,0))),B133,B133*(1+VLOOKUP($A134,#REF!,2,0))),"")</f>
        <v/>
      </c>
      <c r="C134" s="141">
        <f>IF(VLOOKUP(C$1,Graphique!$B:$C,2,0),IF(ISERROR(C133*(1+VLOOKUP($A134,#REF!,3,0))),C133,C133*(1+VLOOKUP($A134,#REF!,3,0))),"")</f>
        <v/>
      </c>
      <c r="D134" s="141">
        <f>IF(VLOOKUP(D$1,Graphique!$B:$C,2,0),IF(ISERROR(D133*(1+VLOOKUP($A134,#REF!,4,0))),D133,D133*(1+VLOOKUP($A134,#REF!,4,0))),"")</f>
        <v/>
      </c>
      <c r="E134" s="141">
        <f>IF(VLOOKUP(E$1,Graphique!$B:$C,2,0),IF(ISERROR(E133*(1+VLOOKUP($A134,#REF!,5,0))),E133,E133*(1+VLOOKUP($A134,#REF!,5,0))),"")</f>
        <v/>
      </c>
      <c r="F134" s="141">
        <f>IF(VLOOKUP(F$1,Graphique!$B:$C,2,0),IF(ISERROR(F133*(1+VLOOKUP($A134,#REF!,6,0))),F133,F133*(1+VLOOKUP($A134,#REF!,6,0))),"")</f>
        <v/>
      </c>
      <c r="G134" s="141">
        <f>IF(VLOOKUP(G$1,Graphique!$B:$C,2,0),IF(ISERROR(G133*(1+VLOOKUP($A134,#REF!,7,0))),G133,G133*(1+VLOOKUP($A134,#REF!,7,0))),"")</f>
        <v/>
      </c>
      <c r="H134" s="141">
        <f>IF(VLOOKUP(H$1,Graphique!$B:$C,2,0),IF(ISERROR(H133*(1+VLOOKUP($A134,#REF!,8,0))),H133,H133*(1+VLOOKUP($A134,#REF!,8,0))),"")</f>
        <v/>
      </c>
      <c r="I134" s="141">
        <f>IF(VLOOKUP(I$1,Graphique!$B:$C,2,0),IF(ISERROR(I133*(1+VLOOKUP($A134,#REF!,9,0))),I133,I133*(1+VLOOKUP($A134,#REF!,9,0))),"")</f>
        <v/>
      </c>
      <c r="J134" s="141">
        <f>IF(VLOOKUP(J$1,Graphique!$B:$C,2,0),IF(ISERROR(J133*(1+VLOOKUP($A134,#REF!,10,0))),J133,J133*(1+VLOOKUP($A134,#REF!,10,0))),"")</f>
        <v/>
      </c>
      <c r="K134" s="141">
        <f>IF(VLOOKUP(K$1,Graphique!$B:$C,2,0),IF(ISERROR(K133*(1+VLOOKUP($A134,#REF!,11,0))),K133,K133*(1+VLOOKUP($A134,#REF!,11,0))),"")</f>
        <v/>
      </c>
      <c r="L134" s="141">
        <f>IF(VLOOKUP(L$1,Graphique!$B:$C,2,0),IF(ISERROR(L133*(1+VLOOKUP($A134,#REF!,12,0))),L133,L133*(1+VLOOKUP($A134,#REF!,12,0))),"")</f>
        <v/>
      </c>
      <c r="M134" s="141">
        <f>IF(VLOOKUP(M$1,Graphique!$B:$C,2,0),IF(ISERROR(M133*(1+VLOOKUP($A134,#REF!,13,0))),M133,M133*(1+VLOOKUP($A134,#REF!,13,0))),"")</f>
        <v/>
      </c>
      <c r="N134" s="141">
        <f>IF(VLOOKUP(N$1,Graphique!$B:$C,2,0),IF(ISERROR(N133*(1+VLOOKUP($A134,#REF!,14,0))),N133,N133*(1+VLOOKUP($A134,#REF!,14,0))),"")</f>
        <v/>
      </c>
      <c r="O134" s="141">
        <f>IF(VLOOKUP(O$1,Graphique!$B:$C,2,0),IF(ISERROR(O133*(1+VLOOKUP($A134,#REF!,15,0))),O133,O133*(1+VLOOKUP($A134,#REF!,15,0))),"")</f>
        <v/>
      </c>
      <c r="P134" s="141">
        <f>IF(VLOOKUP(P$1,Graphique!$B:$C,2,0),IF(ISERROR(P133*(1+VLOOKUP($A134,#REF!,16,0))),P133,P133*(1+VLOOKUP($A134,#REF!,16,0))),"")</f>
        <v/>
      </c>
      <c r="Q134" s="141">
        <f>IF(VLOOKUP(Q$1,Graphique!$B:$C,2,0),IF(ISERROR(Q133*(1+VLOOKUP($A134,#REF!,17,0))),Q133,Q133*(1+VLOOKUP($A134,#REF!,17,0))),"")</f>
        <v/>
      </c>
      <c r="R134" s="141">
        <f>IF(VLOOKUP(R$1,Graphique!$B:$C,2,0),IF(ISERROR(R133*(1+VLOOKUP($A134,#REF!,18,0))),R133,R133*(1+VLOOKUP($A134,#REF!,18,0))),"")</f>
        <v/>
      </c>
      <c r="S134" s="141">
        <f>IF(VLOOKUP(S$1,Graphique!$B:$C,2,0),IF(ISERROR(S133*(1+VLOOKUP($A134,#REF!,19,0))),S133,S133*(1+VLOOKUP($A134,#REF!,19,0))),"")</f>
        <v/>
      </c>
      <c r="T134" s="141">
        <f>IF(VLOOKUP(T$1,Graphique!$B:$C,2,0),IF(ISERROR(T133*(1+VLOOKUP($A134,#REF!,20,0))),T133,T133*(1+VLOOKUP($A134,#REF!,20,0))),"")</f>
        <v/>
      </c>
      <c r="U134" s="141">
        <f>IF(VLOOKUP(U$1,Graphique!$B:$C,2,0),IF(ISERROR(U133*(1+VLOOKUP($A134,#REF!,21,0))),U133,U133*(1+VLOOKUP($A134,#REF!,21,0))),"")</f>
        <v/>
      </c>
      <c r="V134" s="141">
        <f>IF(VLOOKUP(V$1,Graphique!$B:$C,2,0),IF(ISERROR(V133*(1+VLOOKUP($A134,#REF!,22,0))),V133,V133*(1+VLOOKUP($A134,#REF!,22,0))),"")</f>
        <v/>
      </c>
      <c r="W134" s="141">
        <f>IF(VLOOKUP(W$1,Graphique!$B:$C,2,0),IF(ISERROR(W133*(1+VLOOKUP($A134,#REF!,23,0))),W133,W133*(1+VLOOKUP($A134,#REF!,23,0))),"")</f>
        <v/>
      </c>
      <c r="X134" s="141">
        <f>IF(VLOOKUP(X$1,Graphique!$B:$C,2,0),IF(ISERROR(X133*(1+VLOOKUP($A134,#REF!,24,0))),X133,X133*(1+VLOOKUP($A134,#REF!,24,0))),"")</f>
        <v/>
      </c>
      <c r="Y134" s="141">
        <f>IF(VLOOKUP(Y$1,Graphique!$B:$C,2,0),IF(ISERROR(Y133*(1+VLOOKUP($A134,#REF!,25,0))),Y133,Y133*(1+VLOOKUP($A134,#REF!,25,0))),"")</f>
        <v/>
      </c>
      <c r="Z134" s="141">
        <f>IF(VLOOKUP(Z$1,Graphique!$B:$C,2,0),IF(ISERROR(Z133*(1+VLOOKUP($A134,#REF!,26,0))),Z133,Z133*(1+VLOOKUP($A134,#REF!,26,0))),"")</f>
        <v/>
      </c>
      <c r="AA134" s="141">
        <f>IF(VLOOKUP(AA$1,Graphique!$B:$C,2,0),IF(ISERROR(AA133*(1+VLOOKUP($A134,#REF!,27,0))),AA133,AA133*(1+VLOOKUP($A134,#REF!,27,0))),"")</f>
        <v/>
      </c>
      <c r="AB134" s="141">
        <f>IF(VLOOKUP(AB$1,Graphique!$B:$C,2,0),IF(ISERROR(AB133*(1+VLOOKUP($A134,#REF!,28,0))),AB133,AB133*(1+VLOOKUP($A134,#REF!,28,0))),"")</f>
        <v/>
      </c>
      <c r="AC134" s="141">
        <f>IF(VLOOKUP(AC$1,Graphique!$B:$C,2,0),IF(ISERROR(AC133*(1+VLOOKUP($A134,#REF!,29,0))),AC133,AC133*(1+VLOOKUP($A134,#REF!,29,0))),"")</f>
        <v/>
      </c>
      <c r="AD134" s="141">
        <f>IF(VLOOKUP(AD$1,Graphique!$B:$C,2,0),IF(ISERROR(AD133*(1+VLOOKUP($A134,#REF!,30,0))),AD133,AD133*(1+VLOOKUP($A134,#REF!,30,0))),"")</f>
        <v/>
      </c>
      <c r="AE134" s="141">
        <f>IF(VLOOKUP(AE$1,Graphique!$B:$C,2,0),IF(ISERROR(AE133*(1+VLOOKUP($A134,#REF!,31,0))),AE133,AE133*(1+VLOOKUP($A134,#REF!,31,0))),"")</f>
        <v/>
      </c>
      <c r="AF134" s="141">
        <f>IF(VLOOKUP(AF$1,Graphique!$B:$C,2,0),IF(ISERROR(AF133*(1+VLOOKUP($A134,#REF!,32,0))),AF133,AF133*(1+VLOOKUP($A134,#REF!,32,0))),"")</f>
        <v/>
      </c>
    </row>
    <row r="135" ht="13" customHeight="1" s="74">
      <c r="A135" s="135">
        <f>IF(DATE(YEAR(A134),MONTH(A134)+2,)&gt;PerformancesGlissantes!$C$2,PerformancesGlissantes!$C$2,DATE(YEAR(A134),MONTH(A134)+2,))</f>
        <v/>
      </c>
      <c r="B135" s="141">
        <f>IF(VLOOKUP(B$1,Graphique!$B:$C,2,0),IF(ISERROR(B134*(1+VLOOKUP($A135,#REF!,2,0))),B134,B134*(1+VLOOKUP($A135,#REF!,2,0))),"")</f>
        <v/>
      </c>
      <c r="C135" s="141">
        <f>IF(VLOOKUP(C$1,Graphique!$B:$C,2,0),IF(ISERROR(C134*(1+VLOOKUP($A135,#REF!,3,0))),C134,C134*(1+VLOOKUP($A135,#REF!,3,0))),"")</f>
        <v/>
      </c>
      <c r="D135" s="141">
        <f>IF(VLOOKUP(D$1,Graphique!$B:$C,2,0),IF(ISERROR(D134*(1+VLOOKUP($A135,#REF!,4,0))),D134,D134*(1+VLOOKUP($A135,#REF!,4,0))),"")</f>
        <v/>
      </c>
      <c r="E135" s="141">
        <f>IF(VLOOKUP(E$1,Graphique!$B:$C,2,0),IF(ISERROR(E134*(1+VLOOKUP($A135,#REF!,5,0))),E134,E134*(1+VLOOKUP($A135,#REF!,5,0))),"")</f>
        <v/>
      </c>
      <c r="F135" s="141">
        <f>IF(VLOOKUP(F$1,Graphique!$B:$C,2,0),IF(ISERROR(F134*(1+VLOOKUP($A135,#REF!,6,0))),F134,F134*(1+VLOOKUP($A135,#REF!,6,0))),"")</f>
        <v/>
      </c>
      <c r="G135" s="141">
        <f>IF(VLOOKUP(G$1,Graphique!$B:$C,2,0),IF(ISERROR(G134*(1+VLOOKUP($A135,#REF!,7,0))),G134,G134*(1+VLOOKUP($A135,#REF!,7,0))),"")</f>
        <v/>
      </c>
      <c r="H135" s="141">
        <f>IF(VLOOKUP(H$1,Graphique!$B:$C,2,0),IF(ISERROR(H134*(1+VLOOKUP($A135,#REF!,8,0))),H134,H134*(1+VLOOKUP($A135,#REF!,8,0))),"")</f>
        <v/>
      </c>
      <c r="I135" s="141">
        <f>IF(VLOOKUP(I$1,Graphique!$B:$C,2,0),IF(ISERROR(I134*(1+VLOOKUP($A135,#REF!,9,0))),I134,I134*(1+VLOOKUP($A135,#REF!,9,0))),"")</f>
        <v/>
      </c>
      <c r="J135" s="141">
        <f>IF(VLOOKUP(J$1,Graphique!$B:$C,2,0),IF(ISERROR(J134*(1+VLOOKUP($A135,#REF!,10,0))),J134,J134*(1+VLOOKUP($A135,#REF!,10,0))),"")</f>
        <v/>
      </c>
      <c r="K135" s="141">
        <f>IF(VLOOKUP(K$1,Graphique!$B:$C,2,0),IF(ISERROR(K134*(1+VLOOKUP($A135,#REF!,11,0))),K134,K134*(1+VLOOKUP($A135,#REF!,11,0))),"")</f>
        <v/>
      </c>
      <c r="L135" s="141">
        <f>IF(VLOOKUP(L$1,Graphique!$B:$C,2,0),IF(ISERROR(L134*(1+VLOOKUP($A135,#REF!,12,0))),L134,L134*(1+VLOOKUP($A135,#REF!,12,0))),"")</f>
        <v/>
      </c>
      <c r="M135" s="141">
        <f>IF(VLOOKUP(M$1,Graphique!$B:$C,2,0),IF(ISERROR(M134*(1+VLOOKUP($A135,#REF!,13,0))),M134,M134*(1+VLOOKUP($A135,#REF!,13,0))),"")</f>
        <v/>
      </c>
      <c r="N135" s="141">
        <f>IF(VLOOKUP(N$1,Graphique!$B:$C,2,0),IF(ISERROR(N134*(1+VLOOKUP($A135,#REF!,14,0))),N134,N134*(1+VLOOKUP($A135,#REF!,14,0))),"")</f>
        <v/>
      </c>
      <c r="O135" s="141">
        <f>IF(VLOOKUP(O$1,Graphique!$B:$C,2,0),IF(ISERROR(O134*(1+VLOOKUP($A135,#REF!,15,0))),O134,O134*(1+VLOOKUP($A135,#REF!,15,0))),"")</f>
        <v/>
      </c>
      <c r="P135" s="141">
        <f>IF(VLOOKUP(P$1,Graphique!$B:$C,2,0),IF(ISERROR(P134*(1+VLOOKUP($A135,#REF!,16,0))),P134,P134*(1+VLOOKUP($A135,#REF!,16,0))),"")</f>
        <v/>
      </c>
      <c r="Q135" s="141">
        <f>IF(VLOOKUP(Q$1,Graphique!$B:$C,2,0),IF(ISERROR(Q134*(1+VLOOKUP($A135,#REF!,17,0))),Q134,Q134*(1+VLOOKUP($A135,#REF!,17,0))),"")</f>
        <v/>
      </c>
      <c r="R135" s="141">
        <f>IF(VLOOKUP(R$1,Graphique!$B:$C,2,0),IF(ISERROR(R134*(1+VLOOKUP($A135,#REF!,18,0))),R134,R134*(1+VLOOKUP($A135,#REF!,18,0))),"")</f>
        <v/>
      </c>
      <c r="S135" s="141">
        <f>IF(VLOOKUP(S$1,Graphique!$B:$C,2,0),IF(ISERROR(S134*(1+VLOOKUP($A135,#REF!,19,0))),S134,S134*(1+VLOOKUP($A135,#REF!,19,0))),"")</f>
        <v/>
      </c>
      <c r="T135" s="141">
        <f>IF(VLOOKUP(T$1,Graphique!$B:$C,2,0),IF(ISERROR(T134*(1+VLOOKUP($A135,#REF!,20,0))),T134,T134*(1+VLOOKUP($A135,#REF!,20,0))),"")</f>
        <v/>
      </c>
      <c r="U135" s="141">
        <f>IF(VLOOKUP(U$1,Graphique!$B:$C,2,0),IF(ISERROR(U134*(1+VLOOKUP($A135,#REF!,21,0))),U134,U134*(1+VLOOKUP($A135,#REF!,21,0))),"")</f>
        <v/>
      </c>
      <c r="V135" s="141">
        <f>IF(VLOOKUP(V$1,Graphique!$B:$C,2,0),IF(ISERROR(V134*(1+VLOOKUP($A135,#REF!,22,0))),V134,V134*(1+VLOOKUP($A135,#REF!,22,0))),"")</f>
        <v/>
      </c>
      <c r="W135" s="141">
        <f>IF(VLOOKUP(W$1,Graphique!$B:$C,2,0),IF(ISERROR(W134*(1+VLOOKUP($A135,#REF!,23,0))),W134,W134*(1+VLOOKUP($A135,#REF!,23,0))),"")</f>
        <v/>
      </c>
      <c r="X135" s="141">
        <f>IF(VLOOKUP(X$1,Graphique!$B:$C,2,0),IF(ISERROR(X134*(1+VLOOKUP($A135,#REF!,24,0))),X134,X134*(1+VLOOKUP($A135,#REF!,24,0))),"")</f>
        <v/>
      </c>
      <c r="Y135" s="141">
        <f>IF(VLOOKUP(Y$1,Graphique!$B:$C,2,0),IF(ISERROR(Y134*(1+VLOOKUP($A135,#REF!,25,0))),Y134,Y134*(1+VLOOKUP($A135,#REF!,25,0))),"")</f>
        <v/>
      </c>
      <c r="Z135" s="141">
        <f>IF(VLOOKUP(Z$1,Graphique!$B:$C,2,0),IF(ISERROR(Z134*(1+VLOOKUP($A135,#REF!,26,0))),Z134,Z134*(1+VLOOKUP($A135,#REF!,26,0))),"")</f>
        <v/>
      </c>
      <c r="AA135" s="141">
        <f>IF(VLOOKUP(AA$1,Graphique!$B:$C,2,0),IF(ISERROR(AA134*(1+VLOOKUP($A135,#REF!,27,0))),AA134,AA134*(1+VLOOKUP($A135,#REF!,27,0))),"")</f>
        <v/>
      </c>
      <c r="AB135" s="141">
        <f>IF(VLOOKUP(AB$1,Graphique!$B:$C,2,0),IF(ISERROR(AB134*(1+VLOOKUP($A135,#REF!,28,0))),AB134,AB134*(1+VLOOKUP($A135,#REF!,28,0))),"")</f>
        <v/>
      </c>
      <c r="AC135" s="141">
        <f>IF(VLOOKUP(AC$1,Graphique!$B:$C,2,0),IF(ISERROR(AC134*(1+VLOOKUP($A135,#REF!,29,0))),AC134,AC134*(1+VLOOKUP($A135,#REF!,29,0))),"")</f>
        <v/>
      </c>
      <c r="AD135" s="141">
        <f>IF(VLOOKUP(AD$1,Graphique!$B:$C,2,0),IF(ISERROR(AD134*(1+VLOOKUP($A135,#REF!,30,0))),AD134,AD134*(1+VLOOKUP($A135,#REF!,30,0))),"")</f>
        <v/>
      </c>
      <c r="AE135" s="141">
        <f>IF(VLOOKUP(AE$1,Graphique!$B:$C,2,0),IF(ISERROR(AE134*(1+VLOOKUP($A135,#REF!,31,0))),AE134,AE134*(1+VLOOKUP($A135,#REF!,31,0))),"")</f>
        <v/>
      </c>
      <c r="AF135" s="141">
        <f>IF(VLOOKUP(AF$1,Graphique!$B:$C,2,0),IF(ISERROR(AF134*(1+VLOOKUP($A135,#REF!,32,0))),AF134,AF134*(1+VLOOKUP($A135,#REF!,32,0))),"")</f>
        <v/>
      </c>
    </row>
    <row r="136" ht="13" customHeight="1" s="74">
      <c r="A136" s="135">
        <f>IF(DATE(YEAR(A135),MONTH(A135)+2,)&gt;PerformancesGlissantes!$C$2,PerformancesGlissantes!$C$2,DATE(YEAR(A135),MONTH(A135)+2,))</f>
        <v/>
      </c>
      <c r="B136" s="141">
        <f>IF(VLOOKUP(B$1,Graphique!$B:$C,2,0),IF(ISERROR(B135*(1+VLOOKUP($A136,#REF!,2,0))),B135,B135*(1+VLOOKUP($A136,#REF!,2,0))),"")</f>
        <v/>
      </c>
      <c r="C136" s="141">
        <f>IF(VLOOKUP(C$1,Graphique!$B:$C,2,0),IF(ISERROR(C135*(1+VLOOKUP($A136,#REF!,3,0))),C135,C135*(1+VLOOKUP($A136,#REF!,3,0))),"")</f>
        <v/>
      </c>
      <c r="D136" s="141">
        <f>IF(VLOOKUP(D$1,Graphique!$B:$C,2,0),IF(ISERROR(D135*(1+VLOOKUP($A136,#REF!,4,0))),D135,D135*(1+VLOOKUP($A136,#REF!,4,0))),"")</f>
        <v/>
      </c>
      <c r="E136" s="141">
        <f>IF(VLOOKUP(E$1,Graphique!$B:$C,2,0),IF(ISERROR(E135*(1+VLOOKUP($A136,#REF!,5,0))),E135,E135*(1+VLOOKUP($A136,#REF!,5,0))),"")</f>
        <v/>
      </c>
      <c r="F136" s="141">
        <f>IF(VLOOKUP(F$1,Graphique!$B:$C,2,0),IF(ISERROR(F135*(1+VLOOKUP($A136,#REF!,6,0))),F135,F135*(1+VLOOKUP($A136,#REF!,6,0))),"")</f>
        <v/>
      </c>
      <c r="G136" s="141">
        <f>IF(VLOOKUP(G$1,Graphique!$B:$C,2,0),IF(ISERROR(G135*(1+VLOOKUP($A136,#REF!,7,0))),G135,G135*(1+VLOOKUP($A136,#REF!,7,0))),"")</f>
        <v/>
      </c>
      <c r="H136" s="141">
        <f>IF(VLOOKUP(H$1,Graphique!$B:$C,2,0),IF(ISERROR(H135*(1+VLOOKUP($A136,#REF!,8,0))),H135,H135*(1+VLOOKUP($A136,#REF!,8,0))),"")</f>
        <v/>
      </c>
      <c r="I136" s="141">
        <f>IF(VLOOKUP(I$1,Graphique!$B:$C,2,0),IF(ISERROR(I135*(1+VLOOKUP($A136,#REF!,9,0))),I135,I135*(1+VLOOKUP($A136,#REF!,9,0))),"")</f>
        <v/>
      </c>
      <c r="J136" s="141">
        <f>IF(VLOOKUP(J$1,Graphique!$B:$C,2,0),IF(ISERROR(J135*(1+VLOOKUP($A136,#REF!,10,0))),J135,J135*(1+VLOOKUP($A136,#REF!,10,0))),"")</f>
        <v/>
      </c>
      <c r="K136" s="141">
        <f>IF(VLOOKUP(K$1,Graphique!$B:$C,2,0),IF(ISERROR(K135*(1+VLOOKUP($A136,#REF!,11,0))),K135,K135*(1+VLOOKUP($A136,#REF!,11,0))),"")</f>
        <v/>
      </c>
      <c r="L136" s="141">
        <f>IF(VLOOKUP(L$1,Graphique!$B:$C,2,0),IF(ISERROR(L135*(1+VLOOKUP($A136,#REF!,12,0))),L135,L135*(1+VLOOKUP($A136,#REF!,12,0))),"")</f>
        <v/>
      </c>
      <c r="M136" s="141">
        <f>IF(VLOOKUP(M$1,Graphique!$B:$C,2,0),IF(ISERROR(M135*(1+VLOOKUP($A136,#REF!,13,0))),M135,M135*(1+VLOOKUP($A136,#REF!,13,0))),"")</f>
        <v/>
      </c>
      <c r="N136" s="141">
        <f>IF(VLOOKUP(N$1,Graphique!$B:$C,2,0),IF(ISERROR(N135*(1+VLOOKUP($A136,#REF!,14,0))),N135,N135*(1+VLOOKUP($A136,#REF!,14,0))),"")</f>
        <v/>
      </c>
      <c r="O136" s="141">
        <f>IF(VLOOKUP(O$1,Graphique!$B:$C,2,0),IF(ISERROR(O135*(1+VLOOKUP($A136,#REF!,15,0))),O135,O135*(1+VLOOKUP($A136,#REF!,15,0))),"")</f>
        <v/>
      </c>
      <c r="P136" s="141">
        <f>IF(VLOOKUP(P$1,Graphique!$B:$C,2,0),IF(ISERROR(P135*(1+VLOOKUP($A136,#REF!,16,0))),P135,P135*(1+VLOOKUP($A136,#REF!,16,0))),"")</f>
        <v/>
      </c>
      <c r="Q136" s="141">
        <f>IF(VLOOKUP(Q$1,Graphique!$B:$C,2,0),IF(ISERROR(Q135*(1+VLOOKUP($A136,#REF!,17,0))),Q135,Q135*(1+VLOOKUP($A136,#REF!,17,0))),"")</f>
        <v/>
      </c>
      <c r="R136" s="141">
        <f>IF(VLOOKUP(R$1,Graphique!$B:$C,2,0),IF(ISERROR(R135*(1+VLOOKUP($A136,#REF!,18,0))),R135,R135*(1+VLOOKUP($A136,#REF!,18,0))),"")</f>
        <v/>
      </c>
      <c r="S136" s="141">
        <f>IF(VLOOKUP(S$1,Graphique!$B:$C,2,0),IF(ISERROR(S135*(1+VLOOKUP($A136,#REF!,19,0))),S135,S135*(1+VLOOKUP($A136,#REF!,19,0))),"")</f>
        <v/>
      </c>
      <c r="T136" s="141">
        <f>IF(VLOOKUP(T$1,Graphique!$B:$C,2,0),IF(ISERROR(T135*(1+VLOOKUP($A136,#REF!,20,0))),T135,T135*(1+VLOOKUP($A136,#REF!,20,0))),"")</f>
        <v/>
      </c>
      <c r="U136" s="141">
        <f>IF(VLOOKUP(U$1,Graphique!$B:$C,2,0),IF(ISERROR(U135*(1+VLOOKUP($A136,#REF!,21,0))),U135,U135*(1+VLOOKUP($A136,#REF!,21,0))),"")</f>
        <v/>
      </c>
      <c r="V136" s="141">
        <f>IF(VLOOKUP(V$1,Graphique!$B:$C,2,0),IF(ISERROR(V135*(1+VLOOKUP($A136,#REF!,22,0))),V135,V135*(1+VLOOKUP($A136,#REF!,22,0))),"")</f>
        <v/>
      </c>
      <c r="W136" s="141">
        <f>IF(VLOOKUP(W$1,Graphique!$B:$C,2,0),IF(ISERROR(W135*(1+VLOOKUP($A136,#REF!,23,0))),W135,W135*(1+VLOOKUP($A136,#REF!,23,0))),"")</f>
        <v/>
      </c>
      <c r="X136" s="141">
        <f>IF(VLOOKUP(X$1,Graphique!$B:$C,2,0),IF(ISERROR(X135*(1+VLOOKUP($A136,#REF!,24,0))),X135,X135*(1+VLOOKUP($A136,#REF!,24,0))),"")</f>
        <v/>
      </c>
      <c r="Y136" s="141">
        <f>IF(VLOOKUP(Y$1,Graphique!$B:$C,2,0),IF(ISERROR(Y135*(1+VLOOKUP($A136,#REF!,25,0))),Y135,Y135*(1+VLOOKUP($A136,#REF!,25,0))),"")</f>
        <v/>
      </c>
      <c r="Z136" s="141">
        <f>IF(VLOOKUP(Z$1,Graphique!$B:$C,2,0),IF(ISERROR(Z135*(1+VLOOKUP($A136,#REF!,26,0))),Z135,Z135*(1+VLOOKUP($A136,#REF!,26,0))),"")</f>
        <v/>
      </c>
      <c r="AA136" s="141">
        <f>IF(VLOOKUP(AA$1,Graphique!$B:$C,2,0),IF(ISERROR(AA135*(1+VLOOKUP($A136,#REF!,27,0))),AA135,AA135*(1+VLOOKUP($A136,#REF!,27,0))),"")</f>
        <v/>
      </c>
      <c r="AB136" s="141">
        <f>IF(VLOOKUP(AB$1,Graphique!$B:$C,2,0),IF(ISERROR(AB135*(1+VLOOKUP($A136,#REF!,28,0))),AB135,AB135*(1+VLOOKUP($A136,#REF!,28,0))),"")</f>
        <v/>
      </c>
      <c r="AC136" s="141">
        <f>IF(VLOOKUP(AC$1,Graphique!$B:$C,2,0),IF(ISERROR(AC135*(1+VLOOKUP($A136,#REF!,29,0))),AC135,AC135*(1+VLOOKUP($A136,#REF!,29,0))),"")</f>
        <v/>
      </c>
      <c r="AD136" s="141">
        <f>IF(VLOOKUP(AD$1,Graphique!$B:$C,2,0),IF(ISERROR(AD135*(1+VLOOKUP($A136,#REF!,30,0))),AD135,AD135*(1+VLOOKUP($A136,#REF!,30,0))),"")</f>
        <v/>
      </c>
      <c r="AE136" s="141">
        <f>IF(VLOOKUP(AE$1,Graphique!$B:$C,2,0),IF(ISERROR(AE135*(1+VLOOKUP($A136,#REF!,31,0))),AE135,AE135*(1+VLOOKUP($A136,#REF!,31,0))),"")</f>
        <v/>
      </c>
      <c r="AF136" s="141">
        <f>IF(VLOOKUP(AF$1,Graphique!$B:$C,2,0),IF(ISERROR(AF135*(1+VLOOKUP($A136,#REF!,32,0))),AF135,AF135*(1+VLOOKUP($A136,#REF!,32,0))),"")</f>
        <v/>
      </c>
    </row>
    <row r="137" ht="13" customHeight="1" s="74">
      <c r="A137" s="135">
        <f>IF(DATE(YEAR(A136),MONTH(A136)+2,)&gt;PerformancesGlissantes!$C$2,PerformancesGlissantes!$C$2,DATE(YEAR(A136),MONTH(A136)+2,))</f>
        <v/>
      </c>
      <c r="B137" s="141">
        <f>IF(VLOOKUP(B$1,Graphique!$B:$C,2,0),IF(ISERROR(B136*(1+VLOOKUP($A137,#REF!,2,0))),B136,B136*(1+VLOOKUP($A137,#REF!,2,0))),"")</f>
        <v/>
      </c>
      <c r="C137" s="141">
        <f>IF(VLOOKUP(C$1,Graphique!$B:$C,2,0),IF(ISERROR(C136*(1+VLOOKUP($A137,#REF!,3,0))),C136,C136*(1+VLOOKUP($A137,#REF!,3,0))),"")</f>
        <v/>
      </c>
      <c r="D137" s="141">
        <f>IF(VLOOKUP(D$1,Graphique!$B:$C,2,0),IF(ISERROR(D136*(1+VLOOKUP($A137,#REF!,4,0))),D136,D136*(1+VLOOKUP($A137,#REF!,4,0))),"")</f>
        <v/>
      </c>
      <c r="E137" s="141">
        <f>IF(VLOOKUP(E$1,Graphique!$B:$C,2,0),IF(ISERROR(E136*(1+VLOOKUP($A137,#REF!,5,0))),E136,E136*(1+VLOOKUP($A137,#REF!,5,0))),"")</f>
        <v/>
      </c>
      <c r="F137" s="141">
        <f>IF(VLOOKUP(F$1,Graphique!$B:$C,2,0),IF(ISERROR(F136*(1+VLOOKUP($A137,#REF!,6,0))),F136,F136*(1+VLOOKUP($A137,#REF!,6,0))),"")</f>
        <v/>
      </c>
      <c r="G137" s="141">
        <f>IF(VLOOKUP(G$1,Graphique!$B:$C,2,0),IF(ISERROR(G136*(1+VLOOKUP($A137,#REF!,7,0))),G136,G136*(1+VLOOKUP($A137,#REF!,7,0))),"")</f>
        <v/>
      </c>
      <c r="H137" s="141">
        <f>IF(VLOOKUP(H$1,Graphique!$B:$C,2,0),IF(ISERROR(H136*(1+VLOOKUP($A137,#REF!,8,0))),H136,H136*(1+VLOOKUP($A137,#REF!,8,0))),"")</f>
        <v/>
      </c>
      <c r="I137" s="141">
        <f>IF(VLOOKUP(I$1,Graphique!$B:$C,2,0),IF(ISERROR(I136*(1+VLOOKUP($A137,#REF!,9,0))),I136,I136*(1+VLOOKUP($A137,#REF!,9,0))),"")</f>
        <v/>
      </c>
      <c r="J137" s="141">
        <f>IF(VLOOKUP(J$1,Graphique!$B:$C,2,0),IF(ISERROR(J136*(1+VLOOKUP($A137,#REF!,10,0))),J136,J136*(1+VLOOKUP($A137,#REF!,10,0))),"")</f>
        <v/>
      </c>
      <c r="K137" s="141">
        <f>IF(VLOOKUP(K$1,Graphique!$B:$C,2,0),IF(ISERROR(K136*(1+VLOOKUP($A137,#REF!,11,0))),K136,K136*(1+VLOOKUP($A137,#REF!,11,0))),"")</f>
        <v/>
      </c>
      <c r="L137" s="141">
        <f>IF(VLOOKUP(L$1,Graphique!$B:$C,2,0),IF(ISERROR(L136*(1+VLOOKUP($A137,#REF!,12,0))),L136,L136*(1+VLOOKUP($A137,#REF!,12,0))),"")</f>
        <v/>
      </c>
      <c r="M137" s="141">
        <f>IF(VLOOKUP(M$1,Graphique!$B:$C,2,0),IF(ISERROR(M136*(1+VLOOKUP($A137,#REF!,13,0))),M136,M136*(1+VLOOKUP($A137,#REF!,13,0))),"")</f>
        <v/>
      </c>
      <c r="N137" s="141">
        <f>IF(VLOOKUP(N$1,Graphique!$B:$C,2,0),IF(ISERROR(N136*(1+VLOOKUP($A137,#REF!,14,0))),N136,N136*(1+VLOOKUP($A137,#REF!,14,0))),"")</f>
        <v/>
      </c>
      <c r="O137" s="141">
        <f>IF(VLOOKUP(O$1,Graphique!$B:$C,2,0),IF(ISERROR(O136*(1+VLOOKUP($A137,#REF!,15,0))),O136,O136*(1+VLOOKUP($A137,#REF!,15,0))),"")</f>
        <v/>
      </c>
      <c r="P137" s="141">
        <f>IF(VLOOKUP(P$1,Graphique!$B:$C,2,0),IF(ISERROR(P136*(1+VLOOKUP($A137,#REF!,16,0))),P136,P136*(1+VLOOKUP($A137,#REF!,16,0))),"")</f>
        <v/>
      </c>
      <c r="Q137" s="141">
        <f>IF(VLOOKUP(Q$1,Graphique!$B:$C,2,0),IF(ISERROR(Q136*(1+VLOOKUP($A137,#REF!,17,0))),Q136,Q136*(1+VLOOKUP($A137,#REF!,17,0))),"")</f>
        <v/>
      </c>
      <c r="R137" s="141">
        <f>IF(VLOOKUP(R$1,Graphique!$B:$C,2,0),IF(ISERROR(R136*(1+VLOOKUP($A137,#REF!,18,0))),R136,R136*(1+VLOOKUP($A137,#REF!,18,0))),"")</f>
        <v/>
      </c>
      <c r="S137" s="141">
        <f>IF(VLOOKUP(S$1,Graphique!$B:$C,2,0),IF(ISERROR(S136*(1+VLOOKUP($A137,#REF!,19,0))),S136,S136*(1+VLOOKUP($A137,#REF!,19,0))),"")</f>
        <v/>
      </c>
      <c r="T137" s="141">
        <f>IF(VLOOKUP(T$1,Graphique!$B:$C,2,0),IF(ISERROR(T136*(1+VLOOKUP($A137,#REF!,20,0))),T136,T136*(1+VLOOKUP($A137,#REF!,20,0))),"")</f>
        <v/>
      </c>
      <c r="U137" s="141">
        <f>IF(VLOOKUP(U$1,Graphique!$B:$C,2,0),IF(ISERROR(U136*(1+VLOOKUP($A137,#REF!,21,0))),U136,U136*(1+VLOOKUP($A137,#REF!,21,0))),"")</f>
        <v/>
      </c>
      <c r="V137" s="141">
        <f>IF(VLOOKUP(V$1,Graphique!$B:$C,2,0),IF(ISERROR(V136*(1+VLOOKUP($A137,#REF!,22,0))),V136,V136*(1+VLOOKUP($A137,#REF!,22,0))),"")</f>
        <v/>
      </c>
      <c r="W137" s="141">
        <f>IF(VLOOKUP(W$1,Graphique!$B:$C,2,0),IF(ISERROR(W136*(1+VLOOKUP($A137,#REF!,23,0))),W136,W136*(1+VLOOKUP($A137,#REF!,23,0))),"")</f>
        <v/>
      </c>
      <c r="X137" s="141">
        <f>IF(VLOOKUP(X$1,Graphique!$B:$C,2,0),IF(ISERROR(X136*(1+VLOOKUP($A137,#REF!,24,0))),X136,X136*(1+VLOOKUP($A137,#REF!,24,0))),"")</f>
        <v/>
      </c>
      <c r="Y137" s="141">
        <f>IF(VLOOKUP(Y$1,Graphique!$B:$C,2,0),IF(ISERROR(Y136*(1+VLOOKUP($A137,#REF!,25,0))),Y136,Y136*(1+VLOOKUP($A137,#REF!,25,0))),"")</f>
        <v/>
      </c>
      <c r="Z137" s="141">
        <f>IF(VLOOKUP(Z$1,Graphique!$B:$C,2,0),IF(ISERROR(Z136*(1+VLOOKUP($A137,#REF!,26,0))),Z136,Z136*(1+VLOOKUP($A137,#REF!,26,0))),"")</f>
        <v/>
      </c>
      <c r="AA137" s="141">
        <f>IF(VLOOKUP(AA$1,Graphique!$B:$C,2,0),IF(ISERROR(AA136*(1+VLOOKUP($A137,#REF!,27,0))),AA136,AA136*(1+VLOOKUP($A137,#REF!,27,0))),"")</f>
        <v/>
      </c>
      <c r="AB137" s="141">
        <f>IF(VLOOKUP(AB$1,Graphique!$B:$C,2,0),IF(ISERROR(AB136*(1+VLOOKUP($A137,#REF!,28,0))),AB136,AB136*(1+VLOOKUP($A137,#REF!,28,0))),"")</f>
        <v/>
      </c>
      <c r="AC137" s="141">
        <f>IF(VLOOKUP(AC$1,Graphique!$B:$C,2,0),IF(ISERROR(AC136*(1+VLOOKUP($A137,#REF!,29,0))),AC136,AC136*(1+VLOOKUP($A137,#REF!,29,0))),"")</f>
        <v/>
      </c>
      <c r="AD137" s="141">
        <f>IF(VLOOKUP(AD$1,Graphique!$B:$C,2,0),IF(ISERROR(AD136*(1+VLOOKUP($A137,#REF!,30,0))),AD136,AD136*(1+VLOOKUP($A137,#REF!,30,0))),"")</f>
        <v/>
      </c>
      <c r="AE137" s="141">
        <f>IF(VLOOKUP(AE$1,Graphique!$B:$C,2,0),IF(ISERROR(AE136*(1+VLOOKUP($A137,#REF!,31,0))),AE136,AE136*(1+VLOOKUP($A137,#REF!,31,0))),"")</f>
        <v/>
      </c>
      <c r="AF137" s="141">
        <f>IF(VLOOKUP(AF$1,Graphique!$B:$C,2,0),IF(ISERROR(AF136*(1+VLOOKUP($A137,#REF!,32,0))),AF136,AF136*(1+VLOOKUP($A137,#REF!,32,0))),"")</f>
        <v/>
      </c>
    </row>
    <row r="138" ht="13" customHeight="1" s="74">
      <c r="A138" s="135">
        <f>IF(DATE(YEAR(A137),MONTH(A137)+2,)&gt;PerformancesGlissantes!$C$2,PerformancesGlissantes!$C$2,DATE(YEAR(A137),MONTH(A137)+2,))</f>
        <v/>
      </c>
      <c r="B138" s="141">
        <f>IF(VLOOKUP(B$1,Graphique!$B:$C,2,0),IF(ISERROR(B137*(1+VLOOKUP($A138,#REF!,2,0))),B137,B137*(1+VLOOKUP($A138,#REF!,2,0))),"")</f>
        <v/>
      </c>
      <c r="C138" s="141">
        <f>IF(VLOOKUP(C$1,Graphique!$B:$C,2,0),IF(ISERROR(C137*(1+VLOOKUP($A138,#REF!,3,0))),C137,C137*(1+VLOOKUP($A138,#REF!,3,0))),"")</f>
        <v/>
      </c>
      <c r="D138" s="141">
        <f>IF(VLOOKUP(D$1,Graphique!$B:$C,2,0),IF(ISERROR(D137*(1+VLOOKUP($A138,#REF!,4,0))),D137,D137*(1+VLOOKUP($A138,#REF!,4,0))),"")</f>
        <v/>
      </c>
      <c r="E138" s="141">
        <f>IF(VLOOKUP(E$1,Graphique!$B:$C,2,0),IF(ISERROR(E137*(1+VLOOKUP($A138,#REF!,5,0))),E137,E137*(1+VLOOKUP($A138,#REF!,5,0))),"")</f>
        <v/>
      </c>
      <c r="F138" s="141">
        <f>IF(VLOOKUP(F$1,Graphique!$B:$C,2,0),IF(ISERROR(F137*(1+VLOOKUP($A138,#REF!,6,0))),F137,F137*(1+VLOOKUP($A138,#REF!,6,0))),"")</f>
        <v/>
      </c>
      <c r="G138" s="141">
        <f>IF(VLOOKUP(G$1,Graphique!$B:$C,2,0),IF(ISERROR(G137*(1+VLOOKUP($A138,#REF!,7,0))),G137,G137*(1+VLOOKUP($A138,#REF!,7,0))),"")</f>
        <v/>
      </c>
      <c r="H138" s="141">
        <f>IF(VLOOKUP(H$1,Graphique!$B:$C,2,0),IF(ISERROR(H137*(1+VLOOKUP($A138,#REF!,8,0))),H137,H137*(1+VLOOKUP($A138,#REF!,8,0))),"")</f>
        <v/>
      </c>
      <c r="I138" s="141">
        <f>IF(VLOOKUP(I$1,Graphique!$B:$C,2,0),IF(ISERROR(I137*(1+VLOOKUP($A138,#REF!,9,0))),I137,I137*(1+VLOOKUP($A138,#REF!,9,0))),"")</f>
        <v/>
      </c>
      <c r="J138" s="141">
        <f>IF(VLOOKUP(J$1,Graphique!$B:$C,2,0),IF(ISERROR(J137*(1+VLOOKUP($A138,#REF!,10,0))),J137,J137*(1+VLOOKUP($A138,#REF!,10,0))),"")</f>
        <v/>
      </c>
      <c r="K138" s="141">
        <f>IF(VLOOKUP(K$1,Graphique!$B:$C,2,0),IF(ISERROR(K137*(1+VLOOKUP($A138,#REF!,11,0))),K137,K137*(1+VLOOKUP($A138,#REF!,11,0))),"")</f>
        <v/>
      </c>
      <c r="L138" s="141">
        <f>IF(VLOOKUP(L$1,Graphique!$B:$C,2,0),IF(ISERROR(L137*(1+VLOOKUP($A138,#REF!,12,0))),L137,L137*(1+VLOOKUP($A138,#REF!,12,0))),"")</f>
        <v/>
      </c>
      <c r="M138" s="141">
        <f>IF(VLOOKUP(M$1,Graphique!$B:$C,2,0),IF(ISERROR(M137*(1+VLOOKUP($A138,#REF!,13,0))),M137,M137*(1+VLOOKUP($A138,#REF!,13,0))),"")</f>
        <v/>
      </c>
      <c r="N138" s="141">
        <f>IF(VLOOKUP(N$1,Graphique!$B:$C,2,0),IF(ISERROR(N137*(1+VLOOKUP($A138,#REF!,14,0))),N137,N137*(1+VLOOKUP($A138,#REF!,14,0))),"")</f>
        <v/>
      </c>
      <c r="O138" s="141">
        <f>IF(VLOOKUP(O$1,Graphique!$B:$C,2,0),IF(ISERROR(O137*(1+VLOOKUP($A138,#REF!,15,0))),O137,O137*(1+VLOOKUP($A138,#REF!,15,0))),"")</f>
        <v/>
      </c>
      <c r="P138" s="141">
        <f>IF(VLOOKUP(P$1,Graphique!$B:$C,2,0),IF(ISERROR(P137*(1+VLOOKUP($A138,#REF!,16,0))),P137,P137*(1+VLOOKUP($A138,#REF!,16,0))),"")</f>
        <v/>
      </c>
      <c r="Q138" s="141">
        <f>IF(VLOOKUP(Q$1,Graphique!$B:$C,2,0),IF(ISERROR(Q137*(1+VLOOKUP($A138,#REF!,17,0))),Q137,Q137*(1+VLOOKUP($A138,#REF!,17,0))),"")</f>
        <v/>
      </c>
      <c r="R138" s="141">
        <f>IF(VLOOKUP(R$1,Graphique!$B:$C,2,0),IF(ISERROR(R137*(1+VLOOKUP($A138,#REF!,18,0))),R137,R137*(1+VLOOKUP($A138,#REF!,18,0))),"")</f>
        <v/>
      </c>
      <c r="S138" s="141">
        <f>IF(VLOOKUP(S$1,Graphique!$B:$C,2,0),IF(ISERROR(S137*(1+VLOOKUP($A138,#REF!,19,0))),S137,S137*(1+VLOOKUP($A138,#REF!,19,0))),"")</f>
        <v/>
      </c>
      <c r="T138" s="141">
        <f>IF(VLOOKUP(T$1,Graphique!$B:$C,2,0),IF(ISERROR(T137*(1+VLOOKUP($A138,#REF!,20,0))),T137,T137*(1+VLOOKUP($A138,#REF!,20,0))),"")</f>
        <v/>
      </c>
      <c r="U138" s="141">
        <f>IF(VLOOKUP(U$1,Graphique!$B:$C,2,0),IF(ISERROR(U137*(1+VLOOKUP($A138,#REF!,21,0))),U137,U137*(1+VLOOKUP($A138,#REF!,21,0))),"")</f>
        <v/>
      </c>
      <c r="V138" s="141">
        <f>IF(VLOOKUP(V$1,Graphique!$B:$C,2,0),IF(ISERROR(V137*(1+VLOOKUP($A138,#REF!,22,0))),V137,V137*(1+VLOOKUP($A138,#REF!,22,0))),"")</f>
        <v/>
      </c>
      <c r="W138" s="141">
        <f>IF(VLOOKUP(W$1,Graphique!$B:$C,2,0),IF(ISERROR(W137*(1+VLOOKUP($A138,#REF!,23,0))),W137,W137*(1+VLOOKUP($A138,#REF!,23,0))),"")</f>
        <v/>
      </c>
      <c r="X138" s="141">
        <f>IF(VLOOKUP(X$1,Graphique!$B:$C,2,0),IF(ISERROR(X137*(1+VLOOKUP($A138,#REF!,24,0))),X137,X137*(1+VLOOKUP($A138,#REF!,24,0))),"")</f>
        <v/>
      </c>
      <c r="Y138" s="141">
        <f>IF(VLOOKUP(Y$1,Graphique!$B:$C,2,0),IF(ISERROR(Y137*(1+VLOOKUP($A138,#REF!,25,0))),Y137,Y137*(1+VLOOKUP($A138,#REF!,25,0))),"")</f>
        <v/>
      </c>
      <c r="Z138" s="141">
        <f>IF(VLOOKUP(Z$1,Graphique!$B:$C,2,0),IF(ISERROR(Z137*(1+VLOOKUP($A138,#REF!,26,0))),Z137,Z137*(1+VLOOKUP($A138,#REF!,26,0))),"")</f>
        <v/>
      </c>
      <c r="AA138" s="141">
        <f>IF(VLOOKUP(AA$1,Graphique!$B:$C,2,0),IF(ISERROR(AA137*(1+VLOOKUP($A138,#REF!,27,0))),AA137,AA137*(1+VLOOKUP($A138,#REF!,27,0))),"")</f>
        <v/>
      </c>
      <c r="AB138" s="141">
        <f>IF(VLOOKUP(AB$1,Graphique!$B:$C,2,0),IF(ISERROR(AB137*(1+VLOOKUP($A138,#REF!,28,0))),AB137,AB137*(1+VLOOKUP($A138,#REF!,28,0))),"")</f>
        <v/>
      </c>
      <c r="AC138" s="141">
        <f>IF(VLOOKUP(AC$1,Graphique!$B:$C,2,0),IF(ISERROR(AC137*(1+VLOOKUP($A138,#REF!,29,0))),AC137,AC137*(1+VLOOKUP($A138,#REF!,29,0))),"")</f>
        <v/>
      </c>
      <c r="AD138" s="141">
        <f>IF(VLOOKUP(AD$1,Graphique!$B:$C,2,0),IF(ISERROR(AD137*(1+VLOOKUP($A138,#REF!,30,0))),AD137,AD137*(1+VLOOKUP($A138,#REF!,30,0))),"")</f>
        <v/>
      </c>
      <c r="AE138" s="141">
        <f>IF(VLOOKUP(AE$1,Graphique!$B:$C,2,0),IF(ISERROR(AE137*(1+VLOOKUP($A138,#REF!,31,0))),AE137,AE137*(1+VLOOKUP($A138,#REF!,31,0))),"")</f>
        <v/>
      </c>
      <c r="AF138" s="141">
        <f>IF(VLOOKUP(AF$1,Graphique!$B:$C,2,0),IF(ISERROR(AF137*(1+VLOOKUP($A138,#REF!,32,0))),AF137,AF137*(1+VLOOKUP($A138,#REF!,32,0))),"")</f>
        <v/>
      </c>
    </row>
    <row r="139" ht="13" customHeight="1" s="74">
      <c r="A139" s="135">
        <f>IF(DATE(YEAR(A138),MONTH(A138)+2,)&gt;PerformancesGlissantes!$C$2,PerformancesGlissantes!$C$2,DATE(YEAR(A138),MONTH(A138)+2,))</f>
        <v/>
      </c>
      <c r="B139" s="141">
        <f>IF(VLOOKUP(B$1,Graphique!$B:$C,2,0),IF(ISERROR(B138*(1+VLOOKUP($A139,#REF!,2,0))),B138,B138*(1+VLOOKUP($A139,#REF!,2,0))),"")</f>
        <v/>
      </c>
      <c r="C139" s="141">
        <f>IF(VLOOKUP(C$1,Graphique!$B:$C,2,0),IF(ISERROR(C138*(1+VLOOKUP($A139,#REF!,3,0))),C138,C138*(1+VLOOKUP($A139,#REF!,3,0))),"")</f>
        <v/>
      </c>
      <c r="D139" s="141">
        <f>IF(VLOOKUP(D$1,Graphique!$B:$C,2,0),IF(ISERROR(D138*(1+VLOOKUP($A139,#REF!,4,0))),D138,D138*(1+VLOOKUP($A139,#REF!,4,0))),"")</f>
        <v/>
      </c>
      <c r="E139" s="141">
        <f>IF(VLOOKUP(E$1,Graphique!$B:$C,2,0),IF(ISERROR(E138*(1+VLOOKUP($A139,#REF!,5,0))),E138,E138*(1+VLOOKUP($A139,#REF!,5,0))),"")</f>
        <v/>
      </c>
      <c r="F139" s="141">
        <f>IF(VLOOKUP(F$1,Graphique!$B:$C,2,0),IF(ISERROR(F138*(1+VLOOKUP($A139,#REF!,6,0))),F138,F138*(1+VLOOKUP($A139,#REF!,6,0))),"")</f>
        <v/>
      </c>
      <c r="G139" s="141">
        <f>IF(VLOOKUP(G$1,Graphique!$B:$C,2,0),IF(ISERROR(G138*(1+VLOOKUP($A139,#REF!,7,0))),G138,G138*(1+VLOOKUP($A139,#REF!,7,0))),"")</f>
        <v/>
      </c>
      <c r="H139" s="141">
        <f>IF(VLOOKUP(H$1,Graphique!$B:$C,2,0),IF(ISERROR(H138*(1+VLOOKUP($A139,#REF!,8,0))),H138,H138*(1+VLOOKUP($A139,#REF!,8,0))),"")</f>
        <v/>
      </c>
      <c r="I139" s="141">
        <f>IF(VLOOKUP(I$1,Graphique!$B:$C,2,0),IF(ISERROR(I138*(1+VLOOKUP($A139,#REF!,9,0))),I138,I138*(1+VLOOKUP($A139,#REF!,9,0))),"")</f>
        <v/>
      </c>
      <c r="J139" s="141">
        <f>IF(VLOOKUP(J$1,Graphique!$B:$C,2,0),IF(ISERROR(J138*(1+VLOOKUP($A139,#REF!,10,0))),J138,J138*(1+VLOOKUP($A139,#REF!,10,0))),"")</f>
        <v/>
      </c>
      <c r="K139" s="141">
        <f>IF(VLOOKUP(K$1,Graphique!$B:$C,2,0),IF(ISERROR(K138*(1+VLOOKUP($A139,#REF!,11,0))),K138,K138*(1+VLOOKUP($A139,#REF!,11,0))),"")</f>
        <v/>
      </c>
      <c r="L139" s="141">
        <f>IF(VLOOKUP(L$1,Graphique!$B:$C,2,0),IF(ISERROR(L138*(1+VLOOKUP($A139,#REF!,12,0))),L138,L138*(1+VLOOKUP($A139,#REF!,12,0))),"")</f>
        <v/>
      </c>
      <c r="M139" s="141">
        <f>IF(VLOOKUP(M$1,Graphique!$B:$C,2,0),IF(ISERROR(M138*(1+VLOOKUP($A139,#REF!,13,0))),M138,M138*(1+VLOOKUP($A139,#REF!,13,0))),"")</f>
        <v/>
      </c>
      <c r="N139" s="141">
        <f>IF(VLOOKUP(N$1,Graphique!$B:$C,2,0),IF(ISERROR(N138*(1+VLOOKUP($A139,#REF!,14,0))),N138,N138*(1+VLOOKUP($A139,#REF!,14,0))),"")</f>
        <v/>
      </c>
      <c r="O139" s="141">
        <f>IF(VLOOKUP(O$1,Graphique!$B:$C,2,0),IF(ISERROR(O138*(1+VLOOKUP($A139,#REF!,15,0))),O138,O138*(1+VLOOKUP($A139,#REF!,15,0))),"")</f>
        <v/>
      </c>
      <c r="P139" s="141">
        <f>IF(VLOOKUP(P$1,Graphique!$B:$C,2,0),IF(ISERROR(P138*(1+VLOOKUP($A139,#REF!,16,0))),P138,P138*(1+VLOOKUP($A139,#REF!,16,0))),"")</f>
        <v/>
      </c>
      <c r="Q139" s="141">
        <f>IF(VLOOKUP(Q$1,Graphique!$B:$C,2,0),IF(ISERROR(Q138*(1+VLOOKUP($A139,#REF!,17,0))),Q138,Q138*(1+VLOOKUP($A139,#REF!,17,0))),"")</f>
        <v/>
      </c>
      <c r="R139" s="141">
        <f>IF(VLOOKUP(R$1,Graphique!$B:$C,2,0),IF(ISERROR(R138*(1+VLOOKUP($A139,#REF!,18,0))),R138,R138*(1+VLOOKUP($A139,#REF!,18,0))),"")</f>
        <v/>
      </c>
      <c r="S139" s="141">
        <f>IF(VLOOKUP(S$1,Graphique!$B:$C,2,0),IF(ISERROR(S138*(1+VLOOKUP($A139,#REF!,19,0))),S138,S138*(1+VLOOKUP($A139,#REF!,19,0))),"")</f>
        <v/>
      </c>
      <c r="T139" s="141">
        <f>IF(VLOOKUP(T$1,Graphique!$B:$C,2,0),IF(ISERROR(T138*(1+VLOOKUP($A139,#REF!,20,0))),T138,T138*(1+VLOOKUP($A139,#REF!,20,0))),"")</f>
        <v/>
      </c>
      <c r="U139" s="141">
        <f>IF(VLOOKUP(U$1,Graphique!$B:$C,2,0),IF(ISERROR(U138*(1+VLOOKUP($A139,#REF!,21,0))),U138,U138*(1+VLOOKUP($A139,#REF!,21,0))),"")</f>
        <v/>
      </c>
      <c r="V139" s="141">
        <f>IF(VLOOKUP(V$1,Graphique!$B:$C,2,0),IF(ISERROR(V138*(1+VLOOKUP($A139,#REF!,22,0))),V138,V138*(1+VLOOKUP($A139,#REF!,22,0))),"")</f>
        <v/>
      </c>
      <c r="W139" s="141">
        <f>IF(VLOOKUP(W$1,Graphique!$B:$C,2,0),IF(ISERROR(W138*(1+VLOOKUP($A139,#REF!,23,0))),W138,W138*(1+VLOOKUP($A139,#REF!,23,0))),"")</f>
        <v/>
      </c>
      <c r="X139" s="141">
        <f>IF(VLOOKUP(X$1,Graphique!$B:$C,2,0),IF(ISERROR(X138*(1+VLOOKUP($A139,#REF!,24,0))),X138,X138*(1+VLOOKUP($A139,#REF!,24,0))),"")</f>
        <v/>
      </c>
      <c r="Y139" s="141">
        <f>IF(VLOOKUP(Y$1,Graphique!$B:$C,2,0),IF(ISERROR(Y138*(1+VLOOKUP($A139,#REF!,25,0))),Y138,Y138*(1+VLOOKUP($A139,#REF!,25,0))),"")</f>
        <v/>
      </c>
      <c r="Z139" s="141">
        <f>IF(VLOOKUP(Z$1,Graphique!$B:$C,2,0),IF(ISERROR(Z138*(1+VLOOKUP($A139,#REF!,26,0))),Z138,Z138*(1+VLOOKUP($A139,#REF!,26,0))),"")</f>
        <v/>
      </c>
      <c r="AA139" s="141">
        <f>IF(VLOOKUP(AA$1,Graphique!$B:$C,2,0),IF(ISERROR(AA138*(1+VLOOKUP($A139,#REF!,27,0))),AA138,AA138*(1+VLOOKUP($A139,#REF!,27,0))),"")</f>
        <v/>
      </c>
      <c r="AB139" s="141">
        <f>IF(VLOOKUP(AB$1,Graphique!$B:$C,2,0),IF(ISERROR(AB138*(1+VLOOKUP($A139,#REF!,28,0))),AB138,AB138*(1+VLOOKUP($A139,#REF!,28,0))),"")</f>
        <v/>
      </c>
      <c r="AC139" s="141">
        <f>IF(VLOOKUP(AC$1,Graphique!$B:$C,2,0),IF(ISERROR(AC138*(1+VLOOKUP($A139,#REF!,29,0))),AC138,AC138*(1+VLOOKUP($A139,#REF!,29,0))),"")</f>
        <v/>
      </c>
      <c r="AD139" s="141">
        <f>IF(VLOOKUP(AD$1,Graphique!$B:$C,2,0),IF(ISERROR(AD138*(1+VLOOKUP($A139,#REF!,30,0))),AD138,AD138*(1+VLOOKUP($A139,#REF!,30,0))),"")</f>
        <v/>
      </c>
      <c r="AE139" s="141">
        <f>IF(VLOOKUP(AE$1,Graphique!$B:$C,2,0),IF(ISERROR(AE138*(1+VLOOKUP($A139,#REF!,31,0))),AE138,AE138*(1+VLOOKUP($A139,#REF!,31,0))),"")</f>
        <v/>
      </c>
      <c r="AF139" s="141">
        <f>IF(VLOOKUP(AF$1,Graphique!$B:$C,2,0),IF(ISERROR(AF138*(1+VLOOKUP($A139,#REF!,32,0))),AF138,AF138*(1+VLOOKUP($A139,#REF!,32,0))),"")</f>
        <v/>
      </c>
    </row>
    <row r="140" ht="13" customHeight="1" s="74">
      <c r="A140" s="135">
        <f>IF(DATE(YEAR(A139),MONTH(A139)+2,)&gt;PerformancesGlissantes!$C$2,PerformancesGlissantes!$C$2,DATE(YEAR(A139),MONTH(A139)+2,))</f>
        <v/>
      </c>
      <c r="B140" s="141">
        <f>IF(VLOOKUP(B$1,Graphique!$B:$C,2,0),IF(ISERROR(B139*(1+VLOOKUP($A140,#REF!,2,0))),B139,B139*(1+VLOOKUP($A140,#REF!,2,0))),"")</f>
        <v/>
      </c>
      <c r="C140" s="141">
        <f>IF(VLOOKUP(C$1,Graphique!$B:$C,2,0),IF(ISERROR(C139*(1+VLOOKUP($A140,#REF!,3,0))),C139,C139*(1+VLOOKUP($A140,#REF!,3,0))),"")</f>
        <v/>
      </c>
      <c r="D140" s="141">
        <f>IF(VLOOKUP(D$1,Graphique!$B:$C,2,0),IF(ISERROR(D139*(1+VLOOKUP($A140,#REF!,4,0))),D139,D139*(1+VLOOKUP($A140,#REF!,4,0))),"")</f>
        <v/>
      </c>
      <c r="E140" s="141">
        <f>IF(VLOOKUP(E$1,Graphique!$B:$C,2,0),IF(ISERROR(E139*(1+VLOOKUP($A140,#REF!,5,0))),E139,E139*(1+VLOOKUP($A140,#REF!,5,0))),"")</f>
        <v/>
      </c>
      <c r="F140" s="141">
        <f>IF(VLOOKUP(F$1,Graphique!$B:$C,2,0),IF(ISERROR(F139*(1+VLOOKUP($A140,#REF!,6,0))),F139,F139*(1+VLOOKUP($A140,#REF!,6,0))),"")</f>
        <v/>
      </c>
      <c r="G140" s="141">
        <f>IF(VLOOKUP(G$1,Graphique!$B:$C,2,0),IF(ISERROR(G139*(1+VLOOKUP($A140,#REF!,7,0))),G139,G139*(1+VLOOKUP($A140,#REF!,7,0))),"")</f>
        <v/>
      </c>
      <c r="H140" s="141">
        <f>IF(VLOOKUP(H$1,Graphique!$B:$C,2,0),IF(ISERROR(H139*(1+VLOOKUP($A140,#REF!,8,0))),H139,H139*(1+VLOOKUP($A140,#REF!,8,0))),"")</f>
        <v/>
      </c>
      <c r="I140" s="141">
        <f>IF(VLOOKUP(I$1,Graphique!$B:$C,2,0),IF(ISERROR(I139*(1+VLOOKUP($A140,#REF!,9,0))),I139,I139*(1+VLOOKUP($A140,#REF!,9,0))),"")</f>
        <v/>
      </c>
      <c r="J140" s="141">
        <f>IF(VLOOKUP(J$1,Graphique!$B:$C,2,0),IF(ISERROR(J139*(1+VLOOKUP($A140,#REF!,10,0))),J139,J139*(1+VLOOKUP($A140,#REF!,10,0))),"")</f>
        <v/>
      </c>
      <c r="K140" s="141">
        <f>IF(VLOOKUP(K$1,Graphique!$B:$C,2,0),IF(ISERROR(K139*(1+VLOOKUP($A140,#REF!,11,0))),K139,K139*(1+VLOOKUP($A140,#REF!,11,0))),"")</f>
        <v/>
      </c>
      <c r="L140" s="141">
        <f>IF(VLOOKUP(L$1,Graphique!$B:$C,2,0),IF(ISERROR(L139*(1+VLOOKUP($A140,#REF!,12,0))),L139,L139*(1+VLOOKUP($A140,#REF!,12,0))),"")</f>
        <v/>
      </c>
      <c r="M140" s="141">
        <f>IF(VLOOKUP(M$1,Graphique!$B:$C,2,0),IF(ISERROR(M139*(1+VLOOKUP($A140,#REF!,13,0))),M139,M139*(1+VLOOKUP($A140,#REF!,13,0))),"")</f>
        <v/>
      </c>
      <c r="N140" s="141">
        <f>IF(VLOOKUP(N$1,Graphique!$B:$C,2,0),IF(ISERROR(N139*(1+VLOOKUP($A140,#REF!,14,0))),N139,N139*(1+VLOOKUP($A140,#REF!,14,0))),"")</f>
        <v/>
      </c>
      <c r="O140" s="141">
        <f>IF(VLOOKUP(O$1,Graphique!$B:$C,2,0),IF(ISERROR(O139*(1+VLOOKUP($A140,#REF!,15,0))),O139,O139*(1+VLOOKUP($A140,#REF!,15,0))),"")</f>
        <v/>
      </c>
      <c r="P140" s="141">
        <f>IF(VLOOKUP(P$1,Graphique!$B:$C,2,0),IF(ISERROR(P139*(1+VLOOKUP($A140,#REF!,16,0))),P139,P139*(1+VLOOKUP($A140,#REF!,16,0))),"")</f>
        <v/>
      </c>
      <c r="Q140" s="141">
        <f>IF(VLOOKUP(Q$1,Graphique!$B:$C,2,0),IF(ISERROR(Q139*(1+VLOOKUP($A140,#REF!,17,0))),Q139,Q139*(1+VLOOKUP($A140,#REF!,17,0))),"")</f>
        <v/>
      </c>
      <c r="R140" s="141">
        <f>IF(VLOOKUP(R$1,Graphique!$B:$C,2,0),IF(ISERROR(R139*(1+VLOOKUP($A140,#REF!,18,0))),R139,R139*(1+VLOOKUP($A140,#REF!,18,0))),"")</f>
        <v/>
      </c>
      <c r="S140" s="141">
        <f>IF(VLOOKUP(S$1,Graphique!$B:$C,2,0),IF(ISERROR(S139*(1+VLOOKUP($A140,#REF!,19,0))),S139,S139*(1+VLOOKUP($A140,#REF!,19,0))),"")</f>
        <v/>
      </c>
      <c r="T140" s="141">
        <f>IF(VLOOKUP(T$1,Graphique!$B:$C,2,0),IF(ISERROR(T139*(1+VLOOKUP($A140,#REF!,20,0))),T139,T139*(1+VLOOKUP($A140,#REF!,20,0))),"")</f>
        <v/>
      </c>
      <c r="U140" s="141">
        <f>IF(VLOOKUP(U$1,Graphique!$B:$C,2,0),IF(ISERROR(U139*(1+VLOOKUP($A140,#REF!,21,0))),U139,U139*(1+VLOOKUP($A140,#REF!,21,0))),"")</f>
        <v/>
      </c>
      <c r="V140" s="141">
        <f>IF(VLOOKUP(V$1,Graphique!$B:$C,2,0),IF(ISERROR(V139*(1+VLOOKUP($A140,#REF!,22,0))),V139,V139*(1+VLOOKUP($A140,#REF!,22,0))),"")</f>
        <v/>
      </c>
      <c r="W140" s="141">
        <f>IF(VLOOKUP(W$1,Graphique!$B:$C,2,0),IF(ISERROR(W139*(1+VLOOKUP($A140,#REF!,23,0))),W139,W139*(1+VLOOKUP($A140,#REF!,23,0))),"")</f>
        <v/>
      </c>
      <c r="X140" s="141">
        <f>IF(VLOOKUP(X$1,Graphique!$B:$C,2,0),IF(ISERROR(X139*(1+VLOOKUP($A140,#REF!,24,0))),X139,X139*(1+VLOOKUP($A140,#REF!,24,0))),"")</f>
        <v/>
      </c>
      <c r="Y140" s="141">
        <f>IF(VLOOKUP(Y$1,Graphique!$B:$C,2,0),IF(ISERROR(Y139*(1+VLOOKUP($A140,#REF!,25,0))),Y139,Y139*(1+VLOOKUP($A140,#REF!,25,0))),"")</f>
        <v/>
      </c>
      <c r="Z140" s="141">
        <f>IF(VLOOKUP(Z$1,Graphique!$B:$C,2,0),IF(ISERROR(Z139*(1+VLOOKUP($A140,#REF!,26,0))),Z139,Z139*(1+VLOOKUP($A140,#REF!,26,0))),"")</f>
        <v/>
      </c>
      <c r="AA140" s="141">
        <f>IF(VLOOKUP(AA$1,Graphique!$B:$C,2,0),IF(ISERROR(AA139*(1+VLOOKUP($A140,#REF!,27,0))),AA139,AA139*(1+VLOOKUP($A140,#REF!,27,0))),"")</f>
        <v/>
      </c>
      <c r="AB140" s="141">
        <f>IF(VLOOKUP(AB$1,Graphique!$B:$C,2,0),IF(ISERROR(AB139*(1+VLOOKUP($A140,#REF!,28,0))),AB139,AB139*(1+VLOOKUP($A140,#REF!,28,0))),"")</f>
        <v/>
      </c>
      <c r="AC140" s="141">
        <f>IF(VLOOKUP(AC$1,Graphique!$B:$C,2,0),IF(ISERROR(AC139*(1+VLOOKUP($A140,#REF!,29,0))),AC139,AC139*(1+VLOOKUP($A140,#REF!,29,0))),"")</f>
        <v/>
      </c>
      <c r="AD140" s="141">
        <f>IF(VLOOKUP(AD$1,Graphique!$B:$C,2,0),IF(ISERROR(AD139*(1+VLOOKUP($A140,#REF!,30,0))),AD139,AD139*(1+VLOOKUP($A140,#REF!,30,0))),"")</f>
        <v/>
      </c>
      <c r="AE140" s="141">
        <f>IF(VLOOKUP(AE$1,Graphique!$B:$C,2,0),IF(ISERROR(AE139*(1+VLOOKUP($A140,#REF!,31,0))),AE139,AE139*(1+VLOOKUP($A140,#REF!,31,0))),"")</f>
        <v/>
      </c>
      <c r="AF140" s="141">
        <f>IF(VLOOKUP(AF$1,Graphique!$B:$C,2,0),IF(ISERROR(AF139*(1+VLOOKUP($A140,#REF!,32,0))),AF139,AF139*(1+VLOOKUP($A140,#REF!,32,0))),"")</f>
        <v/>
      </c>
    </row>
    <row r="141" ht="13" customHeight="1" s="74">
      <c r="A141" s="135">
        <f>IF(DATE(YEAR(A140),MONTH(A140)+2,)&gt;PerformancesGlissantes!$C$2,PerformancesGlissantes!$C$2,DATE(YEAR(A140),MONTH(A140)+2,))</f>
        <v/>
      </c>
      <c r="B141" s="141">
        <f>IF(VLOOKUP(B$1,Graphique!$B:$C,2,0),IF(ISERROR(B140*(1+VLOOKUP($A141,#REF!,2,0))),B140,B140*(1+VLOOKUP($A141,#REF!,2,0))),"")</f>
        <v/>
      </c>
      <c r="C141" s="141">
        <f>IF(VLOOKUP(C$1,Graphique!$B:$C,2,0),IF(ISERROR(C140*(1+VLOOKUP($A141,#REF!,3,0))),C140,C140*(1+VLOOKUP($A141,#REF!,3,0))),"")</f>
        <v/>
      </c>
      <c r="D141" s="141">
        <f>IF(VLOOKUP(D$1,Graphique!$B:$C,2,0),IF(ISERROR(D140*(1+VLOOKUP($A141,#REF!,4,0))),D140,D140*(1+VLOOKUP($A141,#REF!,4,0))),"")</f>
        <v/>
      </c>
      <c r="E141" s="141">
        <f>IF(VLOOKUP(E$1,Graphique!$B:$C,2,0),IF(ISERROR(E140*(1+VLOOKUP($A141,#REF!,5,0))),E140,E140*(1+VLOOKUP($A141,#REF!,5,0))),"")</f>
        <v/>
      </c>
      <c r="F141" s="141">
        <f>IF(VLOOKUP(F$1,Graphique!$B:$C,2,0),IF(ISERROR(F140*(1+VLOOKUP($A141,#REF!,6,0))),F140,F140*(1+VLOOKUP($A141,#REF!,6,0))),"")</f>
        <v/>
      </c>
      <c r="G141" s="141">
        <f>IF(VLOOKUP(G$1,Graphique!$B:$C,2,0),IF(ISERROR(G140*(1+VLOOKUP($A141,#REF!,7,0))),G140,G140*(1+VLOOKUP($A141,#REF!,7,0))),"")</f>
        <v/>
      </c>
      <c r="H141" s="141">
        <f>IF(VLOOKUP(H$1,Graphique!$B:$C,2,0),IF(ISERROR(H140*(1+VLOOKUP($A141,#REF!,8,0))),H140,H140*(1+VLOOKUP($A141,#REF!,8,0))),"")</f>
        <v/>
      </c>
      <c r="I141" s="141">
        <f>IF(VLOOKUP(I$1,Graphique!$B:$C,2,0),IF(ISERROR(I140*(1+VLOOKUP($A141,#REF!,9,0))),I140,I140*(1+VLOOKUP($A141,#REF!,9,0))),"")</f>
        <v/>
      </c>
      <c r="J141" s="141">
        <f>IF(VLOOKUP(J$1,Graphique!$B:$C,2,0),IF(ISERROR(J140*(1+VLOOKUP($A141,#REF!,10,0))),J140,J140*(1+VLOOKUP($A141,#REF!,10,0))),"")</f>
        <v/>
      </c>
      <c r="K141" s="141">
        <f>IF(VLOOKUP(K$1,Graphique!$B:$C,2,0),IF(ISERROR(K140*(1+VLOOKUP($A141,#REF!,11,0))),K140,K140*(1+VLOOKUP($A141,#REF!,11,0))),"")</f>
        <v/>
      </c>
      <c r="L141" s="141">
        <f>IF(VLOOKUP(L$1,Graphique!$B:$C,2,0),IF(ISERROR(L140*(1+VLOOKUP($A141,#REF!,12,0))),L140,L140*(1+VLOOKUP($A141,#REF!,12,0))),"")</f>
        <v/>
      </c>
      <c r="M141" s="141">
        <f>IF(VLOOKUP(M$1,Graphique!$B:$C,2,0),IF(ISERROR(M140*(1+VLOOKUP($A141,#REF!,13,0))),M140,M140*(1+VLOOKUP($A141,#REF!,13,0))),"")</f>
        <v/>
      </c>
      <c r="N141" s="141">
        <f>IF(VLOOKUP(N$1,Graphique!$B:$C,2,0),IF(ISERROR(N140*(1+VLOOKUP($A141,#REF!,14,0))),N140,N140*(1+VLOOKUP($A141,#REF!,14,0))),"")</f>
        <v/>
      </c>
      <c r="O141" s="141">
        <f>IF(VLOOKUP(O$1,Graphique!$B:$C,2,0),IF(ISERROR(O140*(1+VLOOKUP($A141,#REF!,15,0))),O140,O140*(1+VLOOKUP($A141,#REF!,15,0))),"")</f>
        <v/>
      </c>
      <c r="P141" s="141">
        <f>IF(VLOOKUP(P$1,Graphique!$B:$C,2,0),IF(ISERROR(P140*(1+VLOOKUP($A141,#REF!,16,0))),P140,P140*(1+VLOOKUP($A141,#REF!,16,0))),"")</f>
        <v/>
      </c>
      <c r="Q141" s="141">
        <f>IF(VLOOKUP(Q$1,Graphique!$B:$C,2,0),IF(ISERROR(Q140*(1+VLOOKUP($A141,#REF!,17,0))),Q140,Q140*(1+VLOOKUP($A141,#REF!,17,0))),"")</f>
        <v/>
      </c>
      <c r="R141" s="141">
        <f>IF(VLOOKUP(R$1,Graphique!$B:$C,2,0),IF(ISERROR(R140*(1+VLOOKUP($A141,#REF!,18,0))),R140,R140*(1+VLOOKUP($A141,#REF!,18,0))),"")</f>
        <v/>
      </c>
      <c r="S141" s="141">
        <f>IF(VLOOKUP(S$1,Graphique!$B:$C,2,0),IF(ISERROR(S140*(1+VLOOKUP($A141,#REF!,19,0))),S140,S140*(1+VLOOKUP($A141,#REF!,19,0))),"")</f>
        <v/>
      </c>
      <c r="T141" s="141">
        <f>IF(VLOOKUP(T$1,Graphique!$B:$C,2,0),IF(ISERROR(T140*(1+VLOOKUP($A141,#REF!,20,0))),T140,T140*(1+VLOOKUP($A141,#REF!,20,0))),"")</f>
        <v/>
      </c>
      <c r="U141" s="141">
        <f>IF(VLOOKUP(U$1,Graphique!$B:$C,2,0),IF(ISERROR(U140*(1+VLOOKUP($A141,#REF!,21,0))),U140,U140*(1+VLOOKUP($A141,#REF!,21,0))),"")</f>
        <v/>
      </c>
      <c r="V141" s="141">
        <f>IF(VLOOKUP(V$1,Graphique!$B:$C,2,0),IF(ISERROR(V140*(1+VLOOKUP($A141,#REF!,22,0))),V140,V140*(1+VLOOKUP($A141,#REF!,22,0))),"")</f>
        <v/>
      </c>
      <c r="W141" s="141">
        <f>IF(VLOOKUP(W$1,Graphique!$B:$C,2,0),IF(ISERROR(W140*(1+VLOOKUP($A141,#REF!,23,0))),W140,W140*(1+VLOOKUP($A141,#REF!,23,0))),"")</f>
        <v/>
      </c>
      <c r="X141" s="141">
        <f>IF(VLOOKUP(X$1,Graphique!$B:$C,2,0),IF(ISERROR(X140*(1+VLOOKUP($A141,#REF!,24,0))),X140,X140*(1+VLOOKUP($A141,#REF!,24,0))),"")</f>
        <v/>
      </c>
      <c r="Y141" s="141">
        <f>IF(VLOOKUP(Y$1,Graphique!$B:$C,2,0),IF(ISERROR(Y140*(1+VLOOKUP($A141,#REF!,25,0))),Y140,Y140*(1+VLOOKUP($A141,#REF!,25,0))),"")</f>
        <v/>
      </c>
      <c r="Z141" s="141">
        <f>IF(VLOOKUP(Z$1,Graphique!$B:$C,2,0),IF(ISERROR(Z140*(1+VLOOKUP($A141,#REF!,26,0))),Z140,Z140*(1+VLOOKUP($A141,#REF!,26,0))),"")</f>
        <v/>
      </c>
      <c r="AA141" s="141">
        <f>IF(VLOOKUP(AA$1,Graphique!$B:$C,2,0),IF(ISERROR(AA140*(1+VLOOKUP($A141,#REF!,27,0))),AA140,AA140*(1+VLOOKUP($A141,#REF!,27,0))),"")</f>
        <v/>
      </c>
      <c r="AB141" s="141">
        <f>IF(VLOOKUP(AB$1,Graphique!$B:$C,2,0),IF(ISERROR(AB140*(1+VLOOKUP($A141,#REF!,28,0))),AB140,AB140*(1+VLOOKUP($A141,#REF!,28,0))),"")</f>
        <v/>
      </c>
      <c r="AC141" s="141">
        <f>IF(VLOOKUP(AC$1,Graphique!$B:$C,2,0),IF(ISERROR(AC140*(1+VLOOKUP($A141,#REF!,29,0))),AC140,AC140*(1+VLOOKUP($A141,#REF!,29,0))),"")</f>
        <v/>
      </c>
      <c r="AD141" s="141">
        <f>IF(VLOOKUP(AD$1,Graphique!$B:$C,2,0),IF(ISERROR(AD140*(1+VLOOKUP($A141,#REF!,30,0))),AD140,AD140*(1+VLOOKUP($A141,#REF!,30,0))),"")</f>
        <v/>
      </c>
      <c r="AE141" s="141">
        <f>IF(VLOOKUP(AE$1,Graphique!$B:$C,2,0),IF(ISERROR(AE140*(1+VLOOKUP($A141,#REF!,31,0))),AE140,AE140*(1+VLOOKUP($A141,#REF!,31,0))),"")</f>
        <v/>
      </c>
      <c r="AF141" s="141">
        <f>IF(VLOOKUP(AF$1,Graphique!$B:$C,2,0),IF(ISERROR(AF140*(1+VLOOKUP($A141,#REF!,32,0))),AF140,AF140*(1+VLOOKUP($A141,#REF!,32,0))),"")</f>
        <v/>
      </c>
    </row>
    <row r="142" ht="13" customHeight="1" s="74">
      <c r="A142" s="135">
        <f>IF(DATE(YEAR(A141),MONTH(A141)+2,)&gt;PerformancesGlissantes!$C$2,PerformancesGlissantes!$C$2,DATE(YEAR(A141),MONTH(A141)+2,))</f>
        <v/>
      </c>
      <c r="B142" s="141">
        <f>IF(VLOOKUP(B$1,Graphique!$B:$C,2,0),IF(ISERROR(B141*(1+VLOOKUP($A142,#REF!,2,0))),B141,B141*(1+VLOOKUP($A142,#REF!,2,0))),"")</f>
        <v/>
      </c>
      <c r="C142" s="141">
        <f>IF(VLOOKUP(C$1,Graphique!$B:$C,2,0),IF(ISERROR(C141*(1+VLOOKUP($A142,#REF!,3,0))),C141,C141*(1+VLOOKUP($A142,#REF!,3,0))),"")</f>
        <v/>
      </c>
      <c r="D142" s="141">
        <f>IF(VLOOKUP(D$1,Graphique!$B:$C,2,0),IF(ISERROR(D141*(1+VLOOKUP($A142,#REF!,4,0))),D141,D141*(1+VLOOKUP($A142,#REF!,4,0))),"")</f>
        <v/>
      </c>
      <c r="E142" s="141">
        <f>IF(VLOOKUP(E$1,Graphique!$B:$C,2,0),IF(ISERROR(E141*(1+VLOOKUP($A142,#REF!,5,0))),E141,E141*(1+VLOOKUP($A142,#REF!,5,0))),"")</f>
        <v/>
      </c>
      <c r="F142" s="141">
        <f>IF(VLOOKUP(F$1,Graphique!$B:$C,2,0),IF(ISERROR(F141*(1+VLOOKUP($A142,#REF!,6,0))),F141,F141*(1+VLOOKUP($A142,#REF!,6,0))),"")</f>
        <v/>
      </c>
      <c r="G142" s="141">
        <f>IF(VLOOKUP(G$1,Graphique!$B:$C,2,0),IF(ISERROR(G141*(1+VLOOKUP($A142,#REF!,7,0))),G141,G141*(1+VLOOKUP($A142,#REF!,7,0))),"")</f>
        <v/>
      </c>
      <c r="H142" s="141">
        <f>IF(VLOOKUP(H$1,Graphique!$B:$C,2,0),IF(ISERROR(H141*(1+VLOOKUP($A142,#REF!,8,0))),H141,H141*(1+VLOOKUP($A142,#REF!,8,0))),"")</f>
        <v/>
      </c>
      <c r="I142" s="141">
        <f>IF(VLOOKUP(I$1,Graphique!$B:$C,2,0),IF(ISERROR(I141*(1+VLOOKUP($A142,#REF!,9,0))),I141,I141*(1+VLOOKUP($A142,#REF!,9,0))),"")</f>
        <v/>
      </c>
      <c r="J142" s="141">
        <f>IF(VLOOKUP(J$1,Graphique!$B:$C,2,0),IF(ISERROR(J141*(1+VLOOKUP($A142,#REF!,10,0))),J141,J141*(1+VLOOKUP($A142,#REF!,10,0))),"")</f>
        <v/>
      </c>
      <c r="K142" s="141">
        <f>IF(VLOOKUP(K$1,Graphique!$B:$C,2,0),IF(ISERROR(K141*(1+VLOOKUP($A142,#REF!,11,0))),K141,K141*(1+VLOOKUP($A142,#REF!,11,0))),"")</f>
        <v/>
      </c>
      <c r="L142" s="141">
        <f>IF(VLOOKUP(L$1,Graphique!$B:$C,2,0),IF(ISERROR(L141*(1+VLOOKUP($A142,#REF!,12,0))),L141,L141*(1+VLOOKUP($A142,#REF!,12,0))),"")</f>
        <v/>
      </c>
      <c r="M142" s="141">
        <f>IF(VLOOKUP(M$1,Graphique!$B:$C,2,0),IF(ISERROR(M141*(1+VLOOKUP($A142,#REF!,13,0))),M141,M141*(1+VLOOKUP($A142,#REF!,13,0))),"")</f>
        <v/>
      </c>
      <c r="N142" s="141">
        <f>IF(VLOOKUP(N$1,Graphique!$B:$C,2,0),IF(ISERROR(N141*(1+VLOOKUP($A142,#REF!,14,0))),N141,N141*(1+VLOOKUP($A142,#REF!,14,0))),"")</f>
        <v/>
      </c>
      <c r="O142" s="141">
        <f>IF(VLOOKUP(O$1,Graphique!$B:$C,2,0),IF(ISERROR(O141*(1+VLOOKUP($A142,#REF!,15,0))),O141,O141*(1+VLOOKUP($A142,#REF!,15,0))),"")</f>
        <v/>
      </c>
      <c r="P142" s="141">
        <f>IF(VLOOKUP(P$1,Graphique!$B:$C,2,0),IF(ISERROR(P141*(1+VLOOKUP($A142,#REF!,16,0))),P141,P141*(1+VLOOKUP($A142,#REF!,16,0))),"")</f>
        <v/>
      </c>
      <c r="Q142" s="141">
        <f>IF(VLOOKUP(Q$1,Graphique!$B:$C,2,0),IF(ISERROR(Q141*(1+VLOOKUP($A142,#REF!,17,0))),Q141,Q141*(1+VLOOKUP($A142,#REF!,17,0))),"")</f>
        <v/>
      </c>
      <c r="R142" s="141">
        <f>IF(VLOOKUP(R$1,Graphique!$B:$C,2,0),IF(ISERROR(R141*(1+VLOOKUP($A142,#REF!,18,0))),R141,R141*(1+VLOOKUP($A142,#REF!,18,0))),"")</f>
        <v/>
      </c>
      <c r="S142" s="141">
        <f>IF(VLOOKUP(S$1,Graphique!$B:$C,2,0),IF(ISERROR(S141*(1+VLOOKUP($A142,#REF!,19,0))),S141,S141*(1+VLOOKUP($A142,#REF!,19,0))),"")</f>
        <v/>
      </c>
      <c r="T142" s="141">
        <f>IF(VLOOKUP(T$1,Graphique!$B:$C,2,0),IF(ISERROR(T141*(1+VLOOKUP($A142,#REF!,20,0))),T141,T141*(1+VLOOKUP($A142,#REF!,20,0))),"")</f>
        <v/>
      </c>
      <c r="U142" s="141">
        <f>IF(VLOOKUP(U$1,Graphique!$B:$C,2,0),IF(ISERROR(U141*(1+VLOOKUP($A142,#REF!,21,0))),U141,U141*(1+VLOOKUP($A142,#REF!,21,0))),"")</f>
        <v/>
      </c>
      <c r="V142" s="141">
        <f>IF(VLOOKUP(V$1,Graphique!$B:$C,2,0),IF(ISERROR(V141*(1+VLOOKUP($A142,#REF!,22,0))),V141,V141*(1+VLOOKUP($A142,#REF!,22,0))),"")</f>
        <v/>
      </c>
      <c r="W142" s="141">
        <f>IF(VLOOKUP(W$1,Graphique!$B:$C,2,0),IF(ISERROR(W141*(1+VLOOKUP($A142,#REF!,23,0))),W141,W141*(1+VLOOKUP($A142,#REF!,23,0))),"")</f>
        <v/>
      </c>
      <c r="X142" s="141">
        <f>IF(VLOOKUP(X$1,Graphique!$B:$C,2,0),IF(ISERROR(X141*(1+VLOOKUP($A142,#REF!,24,0))),X141,X141*(1+VLOOKUP($A142,#REF!,24,0))),"")</f>
        <v/>
      </c>
      <c r="Y142" s="141">
        <f>IF(VLOOKUP(Y$1,Graphique!$B:$C,2,0),IF(ISERROR(Y141*(1+VLOOKUP($A142,#REF!,25,0))),Y141,Y141*(1+VLOOKUP($A142,#REF!,25,0))),"")</f>
        <v/>
      </c>
      <c r="Z142" s="141">
        <f>IF(VLOOKUP(Z$1,Graphique!$B:$C,2,0),IF(ISERROR(Z141*(1+VLOOKUP($A142,#REF!,26,0))),Z141,Z141*(1+VLOOKUP($A142,#REF!,26,0))),"")</f>
        <v/>
      </c>
      <c r="AA142" s="141">
        <f>IF(VLOOKUP(AA$1,Graphique!$B:$C,2,0),IF(ISERROR(AA141*(1+VLOOKUP($A142,#REF!,27,0))),AA141,AA141*(1+VLOOKUP($A142,#REF!,27,0))),"")</f>
        <v/>
      </c>
      <c r="AB142" s="141">
        <f>IF(VLOOKUP(AB$1,Graphique!$B:$C,2,0),IF(ISERROR(AB141*(1+VLOOKUP($A142,#REF!,28,0))),AB141,AB141*(1+VLOOKUP($A142,#REF!,28,0))),"")</f>
        <v/>
      </c>
      <c r="AC142" s="141">
        <f>IF(VLOOKUP(AC$1,Graphique!$B:$C,2,0),IF(ISERROR(AC141*(1+VLOOKUP($A142,#REF!,29,0))),AC141,AC141*(1+VLOOKUP($A142,#REF!,29,0))),"")</f>
        <v/>
      </c>
      <c r="AD142" s="141">
        <f>IF(VLOOKUP(AD$1,Graphique!$B:$C,2,0),IF(ISERROR(AD141*(1+VLOOKUP($A142,#REF!,30,0))),AD141,AD141*(1+VLOOKUP($A142,#REF!,30,0))),"")</f>
        <v/>
      </c>
      <c r="AE142" s="141">
        <f>IF(VLOOKUP(AE$1,Graphique!$B:$C,2,0),IF(ISERROR(AE141*(1+VLOOKUP($A142,#REF!,31,0))),AE141,AE141*(1+VLOOKUP($A142,#REF!,31,0))),"")</f>
        <v/>
      </c>
      <c r="AF142" s="141">
        <f>IF(VLOOKUP(AF$1,Graphique!$B:$C,2,0),IF(ISERROR(AF141*(1+VLOOKUP($A142,#REF!,32,0))),AF141,AF141*(1+VLOOKUP($A142,#REF!,32,0))),"")</f>
        <v/>
      </c>
    </row>
    <row r="143" ht="13" customHeight="1" s="74">
      <c r="A143" s="135">
        <f>IF(DATE(YEAR(A142),MONTH(A142)+2,)&gt;PerformancesGlissantes!$C$2,PerformancesGlissantes!$C$2,DATE(YEAR(A142),MONTH(A142)+2,))</f>
        <v/>
      </c>
      <c r="B143" s="141">
        <f>IF(VLOOKUP(B$1,Graphique!$B:$C,2,0),IF(ISERROR(B142*(1+VLOOKUP($A143,#REF!,2,0))),B142,B142*(1+VLOOKUP($A143,#REF!,2,0))),"")</f>
        <v/>
      </c>
      <c r="C143" s="141">
        <f>IF(VLOOKUP(C$1,Graphique!$B:$C,2,0),IF(ISERROR(C142*(1+VLOOKUP($A143,#REF!,3,0))),C142,C142*(1+VLOOKUP($A143,#REF!,3,0))),"")</f>
        <v/>
      </c>
      <c r="D143" s="141">
        <f>IF(VLOOKUP(D$1,Graphique!$B:$C,2,0),IF(ISERROR(D142*(1+VLOOKUP($A143,#REF!,4,0))),D142,D142*(1+VLOOKUP($A143,#REF!,4,0))),"")</f>
        <v/>
      </c>
      <c r="E143" s="141">
        <f>IF(VLOOKUP(E$1,Graphique!$B:$C,2,0),IF(ISERROR(E142*(1+VLOOKUP($A143,#REF!,5,0))),E142,E142*(1+VLOOKUP($A143,#REF!,5,0))),"")</f>
        <v/>
      </c>
      <c r="F143" s="141">
        <f>IF(VLOOKUP(F$1,Graphique!$B:$C,2,0),IF(ISERROR(F142*(1+VLOOKUP($A143,#REF!,6,0))),F142,F142*(1+VLOOKUP($A143,#REF!,6,0))),"")</f>
        <v/>
      </c>
      <c r="G143" s="141">
        <f>IF(VLOOKUP(G$1,Graphique!$B:$C,2,0),IF(ISERROR(G142*(1+VLOOKUP($A143,#REF!,7,0))),G142,G142*(1+VLOOKUP($A143,#REF!,7,0))),"")</f>
        <v/>
      </c>
      <c r="H143" s="141">
        <f>IF(VLOOKUP(H$1,Graphique!$B:$C,2,0),IF(ISERROR(H142*(1+VLOOKUP($A143,#REF!,8,0))),H142,H142*(1+VLOOKUP($A143,#REF!,8,0))),"")</f>
        <v/>
      </c>
      <c r="I143" s="141">
        <f>IF(VLOOKUP(I$1,Graphique!$B:$C,2,0),IF(ISERROR(I142*(1+VLOOKUP($A143,#REF!,9,0))),I142,I142*(1+VLOOKUP($A143,#REF!,9,0))),"")</f>
        <v/>
      </c>
      <c r="J143" s="141">
        <f>IF(VLOOKUP(J$1,Graphique!$B:$C,2,0),IF(ISERROR(J142*(1+VLOOKUP($A143,#REF!,10,0))),J142,J142*(1+VLOOKUP($A143,#REF!,10,0))),"")</f>
        <v/>
      </c>
      <c r="K143" s="141">
        <f>IF(VLOOKUP(K$1,Graphique!$B:$C,2,0),IF(ISERROR(K142*(1+VLOOKUP($A143,#REF!,11,0))),K142,K142*(1+VLOOKUP($A143,#REF!,11,0))),"")</f>
        <v/>
      </c>
      <c r="L143" s="141">
        <f>IF(VLOOKUP(L$1,Graphique!$B:$C,2,0),IF(ISERROR(L142*(1+VLOOKUP($A143,#REF!,12,0))),L142,L142*(1+VLOOKUP($A143,#REF!,12,0))),"")</f>
        <v/>
      </c>
      <c r="M143" s="141">
        <f>IF(VLOOKUP(M$1,Graphique!$B:$C,2,0),IF(ISERROR(M142*(1+VLOOKUP($A143,#REF!,13,0))),M142,M142*(1+VLOOKUP($A143,#REF!,13,0))),"")</f>
        <v/>
      </c>
      <c r="N143" s="141">
        <f>IF(VLOOKUP(N$1,Graphique!$B:$C,2,0),IF(ISERROR(N142*(1+VLOOKUP($A143,#REF!,14,0))),N142,N142*(1+VLOOKUP($A143,#REF!,14,0))),"")</f>
        <v/>
      </c>
      <c r="O143" s="141">
        <f>IF(VLOOKUP(O$1,Graphique!$B:$C,2,0),IF(ISERROR(O142*(1+VLOOKUP($A143,#REF!,15,0))),O142,O142*(1+VLOOKUP($A143,#REF!,15,0))),"")</f>
        <v/>
      </c>
      <c r="P143" s="141">
        <f>IF(VLOOKUP(P$1,Graphique!$B:$C,2,0),IF(ISERROR(P142*(1+VLOOKUP($A143,#REF!,16,0))),P142,P142*(1+VLOOKUP($A143,#REF!,16,0))),"")</f>
        <v/>
      </c>
      <c r="Q143" s="141">
        <f>IF(VLOOKUP(Q$1,Graphique!$B:$C,2,0),IF(ISERROR(Q142*(1+VLOOKUP($A143,#REF!,17,0))),Q142,Q142*(1+VLOOKUP($A143,#REF!,17,0))),"")</f>
        <v/>
      </c>
      <c r="R143" s="141">
        <f>IF(VLOOKUP(R$1,Graphique!$B:$C,2,0),IF(ISERROR(R142*(1+VLOOKUP($A143,#REF!,18,0))),R142,R142*(1+VLOOKUP($A143,#REF!,18,0))),"")</f>
        <v/>
      </c>
      <c r="S143" s="141">
        <f>IF(VLOOKUP(S$1,Graphique!$B:$C,2,0),IF(ISERROR(S142*(1+VLOOKUP($A143,#REF!,19,0))),S142,S142*(1+VLOOKUP($A143,#REF!,19,0))),"")</f>
        <v/>
      </c>
      <c r="T143" s="141">
        <f>IF(VLOOKUP(T$1,Graphique!$B:$C,2,0),IF(ISERROR(T142*(1+VLOOKUP($A143,#REF!,20,0))),T142,T142*(1+VLOOKUP($A143,#REF!,20,0))),"")</f>
        <v/>
      </c>
      <c r="U143" s="141">
        <f>IF(VLOOKUP(U$1,Graphique!$B:$C,2,0),IF(ISERROR(U142*(1+VLOOKUP($A143,#REF!,21,0))),U142,U142*(1+VLOOKUP($A143,#REF!,21,0))),"")</f>
        <v/>
      </c>
      <c r="V143" s="141">
        <f>IF(VLOOKUP(V$1,Graphique!$B:$C,2,0),IF(ISERROR(V142*(1+VLOOKUP($A143,#REF!,22,0))),V142,V142*(1+VLOOKUP($A143,#REF!,22,0))),"")</f>
        <v/>
      </c>
      <c r="W143" s="141">
        <f>IF(VLOOKUP(W$1,Graphique!$B:$C,2,0),IF(ISERROR(W142*(1+VLOOKUP($A143,#REF!,23,0))),W142,W142*(1+VLOOKUP($A143,#REF!,23,0))),"")</f>
        <v/>
      </c>
      <c r="X143" s="141">
        <f>IF(VLOOKUP(X$1,Graphique!$B:$C,2,0),IF(ISERROR(X142*(1+VLOOKUP($A143,#REF!,24,0))),X142,X142*(1+VLOOKUP($A143,#REF!,24,0))),"")</f>
        <v/>
      </c>
      <c r="Y143" s="141">
        <f>IF(VLOOKUP(Y$1,Graphique!$B:$C,2,0),IF(ISERROR(Y142*(1+VLOOKUP($A143,#REF!,25,0))),Y142,Y142*(1+VLOOKUP($A143,#REF!,25,0))),"")</f>
        <v/>
      </c>
      <c r="Z143" s="141">
        <f>IF(VLOOKUP(Z$1,Graphique!$B:$C,2,0),IF(ISERROR(Z142*(1+VLOOKUP($A143,#REF!,26,0))),Z142,Z142*(1+VLOOKUP($A143,#REF!,26,0))),"")</f>
        <v/>
      </c>
      <c r="AA143" s="141">
        <f>IF(VLOOKUP(AA$1,Graphique!$B:$C,2,0),IF(ISERROR(AA142*(1+VLOOKUP($A143,#REF!,27,0))),AA142,AA142*(1+VLOOKUP($A143,#REF!,27,0))),"")</f>
        <v/>
      </c>
      <c r="AB143" s="141">
        <f>IF(VLOOKUP(AB$1,Graphique!$B:$C,2,0),IF(ISERROR(AB142*(1+VLOOKUP($A143,#REF!,28,0))),AB142,AB142*(1+VLOOKUP($A143,#REF!,28,0))),"")</f>
        <v/>
      </c>
      <c r="AC143" s="141">
        <f>IF(VLOOKUP(AC$1,Graphique!$B:$C,2,0),IF(ISERROR(AC142*(1+VLOOKUP($A143,#REF!,29,0))),AC142,AC142*(1+VLOOKUP($A143,#REF!,29,0))),"")</f>
        <v/>
      </c>
      <c r="AD143" s="141">
        <f>IF(VLOOKUP(AD$1,Graphique!$B:$C,2,0),IF(ISERROR(AD142*(1+VLOOKUP($A143,#REF!,30,0))),AD142,AD142*(1+VLOOKUP($A143,#REF!,30,0))),"")</f>
        <v/>
      </c>
      <c r="AE143" s="141">
        <f>IF(VLOOKUP(AE$1,Graphique!$B:$C,2,0),IF(ISERROR(AE142*(1+VLOOKUP($A143,#REF!,31,0))),AE142,AE142*(1+VLOOKUP($A143,#REF!,31,0))),"")</f>
        <v/>
      </c>
      <c r="AF143" s="141">
        <f>IF(VLOOKUP(AF$1,Graphique!$B:$C,2,0),IF(ISERROR(AF142*(1+VLOOKUP($A143,#REF!,32,0))),AF142,AF142*(1+VLOOKUP($A143,#REF!,32,0))),"")</f>
        <v/>
      </c>
    </row>
    <row r="144" ht="13" customHeight="1" s="74">
      <c r="A144" s="135">
        <f>IF(DATE(YEAR(A143),MONTH(A143)+2,)&gt;PerformancesGlissantes!$C$2,PerformancesGlissantes!$C$2,DATE(YEAR(A143),MONTH(A143)+2,))</f>
        <v/>
      </c>
      <c r="B144" s="141">
        <f>IF(VLOOKUP(B$1,Graphique!$B:$C,2,0),IF(ISERROR(B143*(1+VLOOKUP($A144,#REF!,2,0))),B143,B143*(1+VLOOKUP($A144,#REF!,2,0))),"")</f>
        <v/>
      </c>
      <c r="C144" s="141">
        <f>IF(VLOOKUP(C$1,Graphique!$B:$C,2,0),IF(ISERROR(C143*(1+VLOOKUP($A144,#REF!,3,0))),C143,C143*(1+VLOOKUP($A144,#REF!,3,0))),"")</f>
        <v/>
      </c>
      <c r="D144" s="141">
        <f>IF(VLOOKUP(D$1,Graphique!$B:$C,2,0),IF(ISERROR(D143*(1+VLOOKUP($A144,#REF!,4,0))),D143,D143*(1+VLOOKUP($A144,#REF!,4,0))),"")</f>
        <v/>
      </c>
      <c r="E144" s="141">
        <f>IF(VLOOKUP(E$1,Graphique!$B:$C,2,0),IF(ISERROR(E143*(1+VLOOKUP($A144,#REF!,5,0))),E143,E143*(1+VLOOKUP($A144,#REF!,5,0))),"")</f>
        <v/>
      </c>
      <c r="F144" s="141">
        <f>IF(VLOOKUP(F$1,Graphique!$B:$C,2,0),IF(ISERROR(F143*(1+VLOOKUP($A144,#REF!,6,0))),F143,F143*(1+VLOOKUP($A144,#REF!,6,0))),"")</f>
        <v/>
      </c>
      <c r="G144" s="141">
        <f>IF(VLOOKUP(G$1,Graphique!$B:$C,2,0),IF(ISERROR(G143*(1+VLOOKUP($A144,#REF!,7,0))),G143,G143*(1+VLOOKUP($A144,#REF!,7,0))),"")</f>
        <v/>
      </c>
      <c r="H144" s="141">
        <f>IF(VLOOKUP(H$1,Graphique!$B:$C,2,0),IF(ISERROR(H143*(1+VLOOKUP($A144,#REF!,8,0))),H143,H143*(1+VLOOKUP($A144,#REF!,8,0))),"")</f>
        <v/>
      </c>
      <c r="I144" s="141">
        <f>IF(VLOOKUP(I$1,Graphique!$B:$C,2,0),IF(ISERROR(I143*(1+VLOOKUP($A144,#REF!,9,0))),I143,I143*(1+VLOOKUP($A144,#REF!,9,0))),"")</f>
        <v/>
      </c>
      <c r="J144" s="141">
        <f>IF(VLOOKUP(J$1,Graphique!$B:$C,2,0),IF(ISERROR(J143*(1+VLOOKUP($A144,#REF!,10,0))),J143,J143*(1+VLOOKUP($A144,#REF!,10,0))),"")</f>
        <v/>
      </c>
      <c r="K144" s="141">
        <f>IF(VLOOKUP(K$1,Graphique!$B:$C,2,0),IF(ISERROR(K143*(1+VLOOKUP($A144,#REF!,11,0))),K143,K143*(1+VLOOKUP($A144,#REF!,11,0))),"")</f>
        <v/>
      </c>
      <c r="L144" s="141">
        <f>IF(VLOOKUP(L$1,Graphique!$B:$C,2,0),IF(ISERROR(L143*(1+VLOOKUP($A144,#REF!,12,0))),L143,L143*(1+VLOOKUP($A144,#REF!,12,0))),"")</f>
        <v/>
      </c>
      <c r="M144" s="141">
        <f>IF(VLOOKUP(M$1,Graphique!$B:$C,2,0),IF(ISERROR(M143*(1+VLOOKUP($A144,#REF!,13,0))),M143,M143*(1+VLOOKUP($A144,#REF!,13,0))),"")</f>
        <v/>
      </c>
      <c r="N144" s="141">
        <f>IF(VLOOKUP(N$1,Graphique!$B:$C,2,0),IF(ISERROR(N143*(1+VLOOKUP($A144,#REF!,14,0))),N143,N143*(1+VLOOKUP($A144,#REF!,14,0))),"")</f>
        <v/>
      </c>
      <c r="O144" s="141">
        <f>IF(VLOOKUP(O$1,Graphique!$B:$C,2,0),IF(ISERROR(O143*(1+VLOOKUP($A144,#REF!,15,0))),O143,O143*(1+VLOOKUP($A144,#REF!,15,0))),"")</f>
        <v/>
      </c>
      <c r="P144" s="141">
        <f>IF(VLOOKUP(P$1,Graphique!$B:$C,2,0),IF(ISERROR(P143*(1+VLOOKUP($A144,#REF!,16,0))),P143,P143*(1+VLOOKUP($A144,#REF!,16,0))),"")</f>
        <v/>
      </c>
      <c r="Q144" s="141">
        <f>IF(VLOOKUP(Q$1,Graphique!$B:$C,2,0),IF(ISERROR(Q143*(1+VLOOKUP($A144,#REF!,17,0))),Q143,Q143*(1+VLOOKUP($A144,#REF!,17,0))),"")</f>
        <v/>
      </c>
      <c r="R144" s="141">
        <f>IF(VLOOKUP(R$1,Graphique!$B:$C,2,0),IF(ISERROR(R143*(1+VLOOKUP($A144,#REF!,18,0))),R143,R143*(1+VLOOKUP($A144,#REF!,18,0))),"")</f>
        <v/>
      </c>
      <c r="S144" s="141">
        <f>IF(VLOOKUP(S$1,Graphique!$B:$C,2,0),IF(ISERROR(S143*(1+VLOOKUP($A144,#REF!,19,0))),S143,S143*(1+VLOOKUP($A144,#REF!,19,0))),"")</f>
        <v/>
      </c>
      <c r="T144" s="141">
        <f>IF(VLOOKUP(T$1,Graphique!$B:$C,2,0),IF(ISERROR(T143*(1+VLOOKUP($A144,#REF!,20,0))),T143,T143*(1+VLOOKUP($A144,#REF!,20,0))),"")</f>
        <v/>
      </c>
      <c r="U144" s="141">
        <f>IF(VLOOKUP(U$1,Graphique!$B:$C,2,0),IF(ISERROR(U143*(1+VLOOKUP($A144,#REF!,21,0))),U143,U143*(1+VLOOKUP($A144,#REF!,21,0))),"")</f>
        <v/>
      </c>
      <c r="V144" s="141">
        <f>IF(VLOOKUP(V$1,Graphique!$B:$C,2,0),IF(ISERROR(V143*(1+VLOOKUP($A144,#REF!,22,0))),V143,V143*(1+VLOOKUP($A144,#REF!,22,0))),"")</f>
        <v/>
      </c>
      <c r="W144" s="141">
        <f>IF(VLOOKUP(W$1,Graphique!$B:$C,2,0),IF(ISERROR(W143*(1+VLOOKUP($A144,#REF!,23,0))),W143,W143*(1+VLOOKUP($A144,#REF!,23,0))),"")</f>
        <v/>
      </c>
      <c r="X144" s="141">
        <f>IF(VLOOKUP(X$1,Graphique!$B:$C,2,0),IF(ISERROR(X143*(1+VLOOKUP($A144,#REF!,24,0))),X143,X143*(1+VLOOKUP($A144,#REF!,24,0))),"")</f>
        <v/>
      </c>
      <c r="Y144" s="141">
        <f>IF(VLOOKUP(Y$1,Graphique!$B:$C,2,0),IF(ISERROR(Y143*(1+VLOOKUP($A144,#REF!,25,0))),Y143,Y143*(1+VLOOKUP($A144,#REF!,25,0))),"")</f>
        <v/>
      </c>
      <c r="Z144" s="141">
        <f>IF(VLOOKUP(Z$1,Graphique!$B:$C,2,0),IF(ISERROR(Z143*(1+VLOOKUP($A144,#REF!,26,0))),Z143,Z143*(1+VLOOKUP($A144,#REF!,26,0))),"")</f>
        <v/>
      </c>
      <c r="AA144" s="141">
        <f>IF(VLOOKUP(AA$1,Graphique!$B:$C,2,0),IF(ISERROR(AA143*(1+VLOOKUP($A144,#REF!,27,0))),AA143,AA143*(1+VLOOKUP($A144,#REF!,27,0))),"")</f>
        <v/>
      </c>
      <c r="AB144" s="141">
        <f>IF(VLOOKUP(AB$1,Graphique!$B:$C,2,0),IF(ISERROR(AB143*(1+VLOOKUP($A144,#REF!,28,0))),AB143,AB143*(1+VLOOKUP($A144,#REF!,28,0))),"")</f>
        <v/>
      </c>
      <c r="AC144" s="141">
        <f>IF(VLOOKUP(AC$1,Graphique!$B:$C,2,0),IF(ISERROR(AC143*(1+VLOOKUP($A144,#REF!,29,0))),AC143,AC143*(1+VLOOKUP($A144,#REF!,29,0))),"")</f>
        <v/>
      </c>
      <c r="AD144" s="141">
        <f>IF(VLOOKUP(AD$1,Graphique!$B:$C,2,0),IF(ISERROR(AD143*(1+VLOOKUP($A144,#REF!,30,0))),AD143,AD143*(1+VLOOKUP($A144,#REF!,30,0))),"")</f>
        <v/>
      </c>
      <c r="AE144" s="141">
        <f>IF(VLOOKUP(AE$1,Graphique!$B:$C,2,0),IF(ISERROR(AE143*(1+VLOOKUP($A144,#REF!,31,0))),AE143,AE143*(1+VLOOKUP($A144,#REF!,31,0))),"")</f>
        <v/>
      </c>
      <c r="AF144" s="141">
        <f>IF(VLOOKUP(AF$1,Graphique!$B:$C,2,0),IF(ISERROR(AF143*(1+VLOOKUP($A144,#REF!,32,0))),AF143,AF143*(1+VLOOKUP($A144,#REF!,32,0))),"")</f>
        <v/>
      </c>
    </row>
    <row r="145" ht="13" customHeight="1" s="74">
      <c r="A145" s="135">
        <f>IF(DATE(YEAR(A144),MONTH(A144)+2,)&gt;PerformancesGlissantes!$C$2,PerformancesGlissantes!$C$2,DATE(YEAR(A144),MONTH(A144)+2,))</f>
        <v/>
      </c>
      <c r="B145" s="141">
        <f>IF(VLOOKUP(B$1,Graphique!$B:$C,2,0),IF(ISERROR(B144*(1+VLOOKUP($A145,#REF!,2,0))),B144,B144*(1+VLOOKUP($A145,#REF!,2,0))),"")</f>
        <v/>
      </c>
      <c r="C145" s="141">
        <f>IF(VLOOKUP(C$1,Graphique!$B:$C,2,0),IF(ISERROR(C144*(1+VLOOKUP($A145,#REF!,3,0))),C144,C144*(1+VLOOKUP($A145,#REF!,3,0))),"")</f>
        <v/>
      </c>
      <c r="D145" s="141">
        <f>IF(VLOOKUP(D$1,Graphique!$B:$C,2,0),IF(ISERROR(D144*(1+VLOOKUP($A145,#REF!,4,0))),D144,D144*(1+VLOOKUP($A145,#REF!,4,0))),"")</f>
        <v/>
      </c>
      <c r="E145" s="141">
        <f>IF(VLOOKUP(E$1,Graphique!$B:$C,2,0),IF(ISERROR(E144*(1+VLOOKUP($A145,#REF!,5,0))),E144,E144*(1+VLOOKUP($A145,#REF!,5,0))),"")</f>
        <v/>
      </c>
      <c r="F145" s="141">
        <f>IF(VLOOKUP(F$1,Graphique!$B:$C,2,0),IF(ISERROR(F144*(1+VLOOKUP($A145,#REF!,6,0))),F144,F144*(1+VLOOKUP($A145,#REF!,6,0))),"")</f>
        <v/>
      </c>
      <c r="G145" s="141">
        <f>IF(VLOOKUP(G$1,Graphique!$B:$C,2,0),IF(ISERROR(G144*(1+VLOOKUP($A145,#REF!,7,0))),G144,G144*(1+VLOOKUP($A145,#REF!,7,0))),"")</f>
        <v/>
      </c>
      <c r="H145" s="141">
        <f>IF(VLOOKUP(H$1,Graphique!$B:$C,2,0),IF(ISERROR(H144*(1+VLOOKUP($A145,#REF!,8,0))),H144,H144*(1+VLOOKUP($A145,#REF!,8,0))),"")</f>
        <v/>
      </c>
      <c r="I145" s="141">
        <f>IF(VLOOKUP(I$1,Graphique!$B:$C,2,0),IF(ISERROR(I144*(1+VLOOKUP($A145,#REF!,9,0))),I144,I144*(1+VLOOKUP($A145,#REF!,9,0))),"")</f>
        <v/>
      </c>
      <c r="J145" s="141">
        <f>IF(VLOOKUP(J$1,Graphique!$B:$C,2,0),IF(ISERROR(J144*(1+VLOOKUP($A145,#REF!,10,0))),J144,J144*(1+VLOOKUP($A145,#REF!,10,0))),"")</f>
        <v/>
      </c>
      <c r="K145" s="141">
        <f>IF(VLOOKUP(K$1,Graphique!$B:$C,2,0),IF(ISERROR(K144*(1+VLOOKUP($A145,#REF!,11,0))),K144,K144*(1+VLOOKUP($A145,#REF!,11,0))),"")</f>
        <v/>
      </c>
      <c r="L145" s="141">
        <f>IF(VLOOKUP(L$1,Graphique!$B:$C,2,0),IF(ISERROR(L144*(1+VLOOKUP($A145,#REF!,12,0))),L144,L144*(1+VLOOKUP($A145,#REF!,12,0))),"")</f>
        <v/>
      </c>
      <c r="M145" s="141">
        <f>IF(VLOOKUP(M$1,Graphique!$B:$C,2,0),IF(ISERROR(M144*(1+VLOOKUP($A145,#REF!,13,0))),M144,M144*(1+VLOOKUP($A145,#REF!,13,0))),"")</f>
        <v/>
      </c>
      <c r="N145" s="141">
        <f>IF(VLOOKUP(N$1,Graphique!$B:$C,2,0),IF(ISERROR(N144*(1+VLOOKUP($A145,#REF!,14,0))),N144,N144*(1+VLOOKUP($A145,#REF!,14,0))),"")</f>
        <v/>
      </c>
      <c r="O145" s="141">
        <f>IF(VLOOKUP(O$1,Graphique!$B:$C,2,0),IF(ISERROR(O144*(1+VLOOKUP($A145,#REF!,15,0))),O144,O144*(1+VLOOKUP($A145,#REF!,15,0))),"")</f>
        <v/>
      </c>
      <c r="P145" s="141">
        <f>IF(VLOOKUP(P$1,Graphique!$B:$C,2,0),IF(ISERROR(P144*(1+VLOOKUP($A145,#REF!,16,0))),P144,P144*(1+VLOOKUP($A145,#REF!,16,0))),"")</f>
        <v/>
      </c>
      <c r="Q145" s="141">
        <f>IF(VLOOKUP(Q$1,Graphique!$B:$C,2,0),IF(ISERROR(Q144*(1+VLOOKUP($A145,#REF!,17,0))),Q144,Q144*(1+VLOOKUP($A145,#REF!,17,0))),"")</f>
        <v/>
      </c>
      <c r="R145" s="141">
        <f>IF(VLOOKUP(R$1,Graphique!$B:$C,2,0),IF(ISERROR(R144*(1+VLOOKUP($A145,#REF!,18,0))),R144,R144*(1+VLOOKUP($A145,#REF!,18,0))),"")</f>
        <v/>
      </c>
      <c r="S145" s="141">
        <f>IF(VLOOKUP(S$1,Graphique!$B:$C,2,0),IF(ISERROR(S144*(1+VLOOKUP($A145,#REF!,19,0))),S144,S144*(1+VLOOKUP($A145,#REF!,19,0))),"")</f>
        <v/>
      </c>
      <c r="T145" s="141">
        <f>IF(VLOOKUP(T$1,Graphique!$B:$C,2,0),IF(ISERROR(T144*(1+VLOOKUP($A145,#REF!,20,0))),T144,T144*(1+VLOOKUP($A145,#REF!,20,0))),"")</f>
        <v/>
      </c>
      <c r="U145" s="141">
        <f>IF(VLOOKUP(U$1,Graphique!$B:$C,2,0),IF(ISERROR(U144*(1+VLOOKUP($A145,#REF!,21,0))),U144,U144*(1+VLOOKUP($A145,#REF!,21,0))),"")</f>
        <v/>
      </c>
      <c r="V145" s="141">
        <f>IF(VLOOKUP(V$1,Graphique!$B:$C,2,0),IF(ISERROR(V144*(1+VLOOKUP($A145,#REF!,22,0))),V144,V144*(1+VLOOKUP($A145,#REF!,22,0))),"")</f>
        <v/>
      </c>
      <c r="W145" s="141">
        <f>IF(VLOOKUP(W$1,Graphique!$B:$C,2,0),IF(ISERROR(W144*(1+VLOOKUP($A145,#REF!,23,0))),W144,W144*(1+VLOOKUP($A145,#REF!,23,0))),"")</f>
        <v/>
      </c>
      <c r="X145" s="141">
        <f>IF(VLOOKUP(X$1,Graphique!$B:$C,2,0),IF(ISERROR(X144*(1+VLOOKUP($A145,#REF!,24,0))),X144,X144*(1+VLOOKUP($A145,#REF!,24,0))),"")</f>
        <v/>
      </c>
      <c r="Y145" s="141">
        <f>IF(VLOOKUP(Y$1,Graphique!$B:$C,2,0),IF(ISERROR(Y144*(1+VLOOKUP($A145,#REF!,25,0))),Y144,Y144*(1+VLOOKUP($A145,#REF!,25,0))),"")</f>
        <v/>
      </c>
      <c r="Z145" s="141">
        <f>IF(VLOOKUP(Z$1,Graphique!$B:$C,2,0),IF(ISERROR(Z144*(1+VLOOKUP($A145,#REF!,26,0))),Z144,Z144*(1+VLOOKUP($A145,#REF!,26,0))),"")</f>
        <v/>
      </c>
      <c r="AA145" s="141">
        <f>IF(VLOOKUP(AA$1,Graphique!$B:$C,2,0),IF(ISERROR(AA144*(1+VLOOKUP($A145,#REF!,27,0))),AA144,AA144*(1+VLOOKUP($A145,#REF!,27,0))),"")</f>
        <v/>
      </c>
      <c r="AB145" s="141">
        <f>IF(VLOOKUP(AB$1,Graphique!$B:$C,2,0),IF(ISERROR(AB144*(1+VLOOKUP($A145,#REF!,28,0))),AB144,AB144*(1+VLOOKUP($A145,#REF!,28,0))),"")</f>
        <v/>
      </c>
      <c r="AC145" s="141">
        <f>IF(VLOOKUP(AC$1,Graphique!$B:$C,2,0),IF(ISERROR(AC144*(1+VLOOKUP($A145,#REF!,29,0))),AC144,AC144*(1+VLOOKUP($A145,#REF!,29,0))),"")</f>
        <v/>
      </c>
      <c r="AD145" s="141">
        <f>IF(VLOOKUP(AD$1,Graphique!$B:$C,2,0),IF(ISERROR(AD144*(1+VLOOKUP($A145,#REF!,30,0))),AD144,AD144*(1+VLOOKUP($A145,#REF!,30,0))),"")</f>
        <v/>
      </c>
      <c r="AE145" s="141">
        <f>IF(VLOOKUP(AE$1,Graphique!$B:$C,2,0),IF(ISERROR(AE144*(1+VLOOKUP($A145,#REF!,31,0))),AE144,AE144*(1+VLOOKUP($A145,#REF!,31,0))),"")</f>
        <v/>
      </c>
      <c r="AF145" s="141">
        <f>IF(VLOOKUP(AF$1,Graphique!$B:$C,2,0),IF(ISERROR(AF144*(1+VLOOKUP($A145,#REF!,32,0))),AF144,AF144*(1+VLOOKUP($A145,#REF!,32,0))),"")</f>
        <v/>
      </c>
    </row>
    <row r="146" ht="13" customHeight="1" s="74">
      <c r="A146" s="135">
        <f>IF(DATE(YEAR(A145),MONTH(A145)+2,)&gt;PerformancesGlissantes!$C$2,PerformancesGlissantes!$C$2,DATE(YEAR(A145),MONTH(A145)+2,))</f>
        <v/>
      </c>
      <c r="B146" s="141">
        <f>IF(VLOOKUP(B$1,Graphique!$B:$C,2,0),IF(ISERROR(B145*(1+VLOOKUP($A146,#REF!,2,0))),B145,B145*(1+VLOOKUP($A146,#REF!,2,0))),"")</f>
        <v/>
      </c>
      <c r="C146" s="141">
        <f>IF(VLOOKUP(C$1,Graphique!$B:$C,2,0),IF(ISERROR(C145*(1+VLOOKUP($A146,#REF!,3,0))),C145,C145*(1+VLOOKUP($A146,#REF!,3,0))),"")</f>
        <v/>
      </c>
      <c r="D146" s="141">
        <f>IF(VLOOKUP(D$1,Graphique!$B:$C,2,0),IF(ISERROR(D145*(1+VLOOKUP($A146,#REF!,4,0))),D145,D145*(1+VLOOKUP($A146,#REF!,4,0))),"")</f>
        <v/>
      </c>
      <c r="E146" s="141">
        <f>IF(VLOOKUP(E$1,Graphique!$B:$C,2,0),IF(ISERROR(E145*(1+VLOOKUP($A146,#REF!,5,0))),E145,E145*(1+VLOOKUP($A146,#REF!,5,0))),"")</f>
        <v/>
      </c>
      <c r="F146" s="141">
        <f>IF(VLOOKUP(F$1,Graphique!$B:$C,2,0),IF(ISERROR(F145*(1+VLOOKUP($A146,#REF!,6,0))),F145,F145*(1+VLOOKUP($A146,#REF!,6,0))),"")</f>
        <v/>
      </c>
      <c r="G146" s="141">
        <f>IF(VLOOKUP(G$1,Graphique!$B:$C,2,0),IF(ISERROR(G145*(1+VLOOKUP($A146,#REF!,7,0))),G145,G145*(1+VLOOKUP($A146,#REF!,7,0))),"")</f>
        <v/>
      </c>
      <c r="H146" s="141">
        <f>IF(VLOOKUP(H$1,Graphique!$B:$C,2,0),IF(ISERROR(H145*(1+VLOOKUP($A146,#REF!,8,0))),H145,H145*(1+VLOOKUP($A146,#REF!,8,0))),"")</f>
        <v/>
      </c>
      <c r="I146" s="141">
        <f>IF(VLOOKUP(I$1,Graphique!$B:$C,2,0),IF(ISERROR(I145*(1+VLOOKUP($A146,#REF!,9,0))),I145,I145*(1+VLOOKUP($A146,#REF!,9,0))),"")</f>
        <v/>
      </c>
      <c r="J146" s="141">
        <f>IF(VLOOKUP(J$1,Graphique!$B:$C,2,0),IF(ISERROR(J145*(1+VLOOKUP($A146,#REF!,10,0))),J145,J145*(1+VLOOKUP($A146,#REF!,10,0))),"")</f>
        <v/>
      </c>
      <c r="K146" s="141">
        <f>IF(VLOOKUP(K$1,Graphique!$B:$C,2,0),IF(ISERROR(K145*(1+VLOOKUP($A146,#REF!,11,0))),K145,K145*(1+VLOOKUP($A146,#REF!,11,0))),"")</f>
        <v/>
      </c>
      <c r="L146" s="141">
        <f>IF(VLOOKUP(L$1,Graphique!$B:$C,2,0),IF(ISERROR(L145*(1+VLOOKUP($A146,#REF!,12,0))),L145,L145*(1+VLOOKUP($A146,#REF!,12,0))),"")</f>
        <v/>
      </c>
      <c r="M146" s="141">
        <f>IF(VLOOKUP(M$1,Graphique!$B:$C,2,0),IF(ISERROR(M145*(1+VLOOKUP($A146,#REF!,13,0))),M145,M145*(1+VLOOKUP($A146,#REF!,13,0))),"")</f>
        <v/>
      </c>
      <c r="N146" s="141">
        <f>IF(VLOOKUP(N$1,Graphique!$B:$C,2,0),IF(ISERROR(N145*(1+VLOOKUP($A146,#REF!,14,0))),N145,N145*(1+VLOOKUP($A146,#REF!,14,0))),"")</f>
        <v/>
      </c>
      <c r="O146" s="141">
        <f>IF(VLOOKUP(O$1,Graphique!$B:$C,2,0),IF(ISERROR(O145*(1+VLOOKUP($A146,#REF!,15,0))),O145,O145*(1+VLOOKUP($A146,#REF!,15,0))),"")</f>
        <v/>
      </c>
      <c r="P146" s="141">
        <f>IF(VLOOKUP(P$1,Graphique!$B:$C,2,0),IF(ISERROR(P145*(1+VLOOKUP($A146,#REF!,16,0))),P145,P145*(1+VLOOKUP($A146,#REF!,16,0))),"")</f>
        <v/>
      </c>
      <c r="Q146" s="141">
        <f>IF(VLOOKUP(Q$1,Graphique!$B:$C,2,0),IF(ISERROR(Q145*(1+VLOOKUP($A146,#REF!,17,0))),Q145,Q145*(1+VLOOKUP($A146,#REF!,17,0))),"")</f>
        <v/>
      </c>
      <c r="R146" s="141">
        <f>IF(VLOOKUP(R$1,Graphique!$B:$C,2,0),IF(ISERROR(R145*(1+VLOOKUP($A146,#REF!,18,0))),R145,R145*(1+VLOOKUP($A146,#REF!,18,0))),"")</f>
        <v/>
      </c>
      <c r="S146" s="141">
        <f>IF(VLOOKUP(S$1,Graphique!$B:$C,2,0),IF(ISERROR(S145*(1+VLOOKUP($A146,#REF!,19,0))),S145,S145*(1+VLOOKUP($A146,#REF!,19,0))),"")</f>
        <v/>
      </c>
      <c r="T146" s="141">
        <f>IF(VLOOKUP(T$1,Graphique!$B:$C,2,0),IF(ISERROR(T145*(1+VLOOKUP($A146,#REF!,20,0))),T145,T145*(1+VLOOKUP($A146,#REF!,20,0))),"")</f>
        <v/>
      </c>
      <c r="U146" s="141">
        <f>IF(VLOOKUP(U$1,Graphique!$B:$C,2,0),IF(ISERROR(U145*(1+VLOOKUP($A146,#REF!,21,0))),U145,U145*(1+VLOOKUP($A146,#REF!,21,0))),"")</f>
        <v/>
      </c>
      <c r="V146" s="141">
        <f>IF(VLOOKUP(V$1,Graphique!$B:$C,2,0),IF(ISERROR(V145*(1+VLOOKUP($A146,#REF!,22,0))),V145,V145*(1+VLOOKUP($A146,#REF!,22,0))),"")</f>
        <v/>
      </c>
      <c r="W146" s="141">
        <f>IF(VLOOKUP(W$1,Graphique!$B:$C,2,0),IF(ISERROR(W145*(1+VLOOKUP($A146,#REF!,23,0))),W145,W145*(1+VLOOKUP($A146,#REF!,23,0))),"")</f>
        <v/>
      </c>
      <c r="X146" s="141">
        <f>IF(VLOOKUP(X$1,Graphique!$B:$C,2,0),IF(ISERROR(X145*(1+VLOOKUP($A146,#REF!,24,0))),X145,X145*(1+VLOOKUP($A146,#REF!,24,0))),"")</f>
        <v/>
      </c>
      <c r="Y146" s="141">
        <f>IF(VLOOKUP(Y$1,Graphique!$B:$C,2,0),IF(ISERROR(Y145*(1+VLOOKUP($A146,#REF!,25,0))),Y145,Y145*(1+VLOOKUP($A146,#REF!,25,0))),"")</f>
        <v/>
      </c>
      <c r="Z146" s="141">
        <f>IF(VLOOKUP(Z$1,Graphique!$B:$C,2,0),IF(ISERROR(Z145*(1+VLOOKUP($A146,#REF!,26,0))),Z145,Z145*(1+VLOOKUP($A146,#REF!,26,0))),"")</f>
        <v/>
      </c>
      <c r="AA146" s="141">
        <f>IF(VLOOKUP(AA$1,Graphique!$B:$C,2,0),IF(ISERROR(AA145*(1+VLOOKUP($A146,#REF!,27,0))),AA145,AA145*(1+VLOOKUP($A146,#REF!,27,0))),"")</f>
        <v/>
      </c>
      <c r="AB146" s="141">
        <f>IF(VLOOKUP(AB$1,Graphique!$B:$C,2,0),IF(ISERROR(AB145*(1+VLOOKUP($A146,#REF!,28,0))),AB145,AB145*(1+VLOOKUP($A146,#REF!,28,0))),"")</f>
        <v/>
      </c>
      <c r="AC146" s="141">
        <f>IF(VLOOKUP(AC$1,Graphique!$B:$C,2,0),IF(ISERROR(AC145*(1+VLOOKUP($A146,#REF!,29,0))),AC145,AC145*(1+VLOOKUP($A146,#REF!,29,0))),"")</f>
        <v/>
      </c>
      <c r="AD146" s="141">
        <f>IF(VLOOKUP(AD$1,Graphique!$B:$C,2,0),IF(ISERROR(AD145*(1+VLOOKUP($A146,#REF!,30,0))),AD145,AD145*(1+VLOOKUP($A146,#REF!,30,0))),"")</f>
        <v/>
      </c>
      <c r="AE146" s="141">
        <f>IF(VLOOKUP(AE$1,Graphique!$B:$C,2,0),IF(ISERROR(AE145*(1+VLOOKUP($A146,#REF!,31,0))),AE145,AE145*(1+VLOOKUP($A146,#REF!,31,0))),"")</f>
        <v/>
      </c>
      <c r="AF146" s="141">
        <f>IF(VLOOKUP(AF$1,Graphique!$B:$C,2,0),IF(ISERROR(AF145*(1+VLOOKUP($A146,#REF!,32,0))),AF145,AF145*(1+VLOOKUP($A146,#REF!,32,0))),"")</f>
        <v/>
      </c>
    </row>
    <row r="147" ht="13" customHeight="1" s="74">
      <c r="A147" s="135">
        <f>IF(DATE(YEAR(A146),MONTH(A146)+2,)&gt;PerformancesGlissantes!$C$2,PerformancesGlissantes!$C$2,DATE(YEAR(A146),MONTH(A146)+2,))</f>
        <v/>
      </c>
      <c r="B147" s="141">
        <f>IF(VLOOKUP(B$1,Graphique!$B:$C,2,0),IF(ISERROR(B146*(1+VLOOKUP($A147,#REF!,2,0))),B146,B146*(1+VLOOKUP($A147,#REF!,2,0))),"")</f>
        <v/>
      </c>
      <c r="C147" s="141">
        <f>IF(VLOOKUP(C$1,Graphique!$B:$C,2,0),IF(ISERROR(C146*(1+VLOOKUP($A147,#REF!,3,0))),C146,C146*(1+VLOOKUP($A147,#REF!,3,0))),"")</f>
        <v/>
      </c>
      <c r="D147" s="141">
        <f>IF(VLOOKUP(D$1,Graphique!$B:$C,2,0),IF(ISERROR(D146*(1+VLOOKUP($A147,#REF!,4,0))),D146,D146*(1+VLOOKUP($A147,#REF!,4,0))),"")</f>
        <v/>
      </c>
      <c r="E147" s="141">
        <f>IF(VLOOKUP(E$1,Graphique!$B:$C,2,0),IF(ISERROR(E146*(1+VLOOKUP($A147,#REF!,5,0))),E146,E146*(1+VLOOKUP($A147,#REF!,5,0))),"")</f>
        <v/>
      </c>
      <c r="F147" s="141">
        <f>IF(VLOOKUP(F$1,Graphique!$B:$C,2,0),IF(ISERROR(F146*(1+VLOOKUP($A147,#REF!,6,0))),F146,F146*(1+VLOOKUP($A147,#REF!,6,0))),"")</f>
        <v/>
      </c>
      <c r="G147" s="141">
        <f>IF(VLOOKUP(G$1,Graphique!$B:$C,2,0),IF(ISERROR(G146*(1+VLOOKUP($A147,#REF!,7,0))),G146,G146*(1+VLOOKUP($A147,#REF!,7,0))),"")</f>
        <v/>
      </c>
      <c r="H147" s="141">
        <f>IF(VLOOKUP(H$1,Graphique!$B:$C,2,0),IF(ISERROR(H146*(1+VLOOKUP($A147,#REF!,8,0))),H146,H146*(1+VLOOKUP($A147,#REF!,8,0))),"")</f>
        <v/>
      </c>
      <c r="I147" s="141">
        <f>IF(VLOOKUP(I$1,Graphique!$B:$C,2,0),IF(ISERROR(I146*(1+VLOOKUP($A147,#REF!,9,0))),I146,I146*(1+VLOOKUP($A147,#REF!,9,0))),"")</f>
        <v/>
      </c>
      <c r="J147" s="141">
        <f>IF(VLOOKUP(J$1,Graphique!$B:$C,2,0),IF(ISERROR(J146*(1+VLOOKUP($A147,#REF!,10,0))),J146,J146*(1+VLOOKUP($A147,#REF!,10,0))),"")</f>
        <v/>
      </c>
      <c r="K147" s="141">
        <f>IF(VLOOKUP(K$1,Graphique!$B:$C,2,0),IF(ISERROR(K146*(1+VLOOKUP($A147,#REF!,11,0))),K146,K146*(1+VLOOKUP($A147,#REF!,11,0))),"")</f>
        <v/>
      </c>
      <c r="L147" s="141">
        <f>IF(VLOOKUP(L$1,Graphique!$B:$C,2,0),IF(ISERROR(L146*(1+VLOOKUP($A147,#REF!,12,0))),L146,L146*(1+VLOOKUP($A147,#REF!,12,0))),"")</f>
        <v/>
      </c>
      <c r="M147" s="141">
        <f>IF(VLOOKUP(M$1,Graphique!$B:$C,2,0),IF(ISERROR(M146*(1+VLOOKUP($A147,#REF!,13,0))),M146,M146*(1+VLOOKUP($A147,#REF!,13,0))),"")</f>
        <v/>
      </c>
      <c r="N147" s="141">
        <f>IF(VLOOKUP(N$1,Graphique!$B:$C,2,0),IF(ISERROR(N146*(1+VLOOKUP($A147,#REF!,14,0))),N146,N146*(1+VLOOKUP($A147,#REF!,14,0))),"")</f>
        <v/>
      </c>
      <c r="O147" s="141">
        <f>IF(VLOOKUP(O$1,Graphique!$B:$C,2,0),IF(ISERROR(O146*(1+VLOOKUP($A147,#REF!,15,0))),O146,O146*(1+VLOOKUP($A147,#REF!,15,0))),"")</f>
        <v/>
      </c>
      <c r="P147" s="141">
        <f>IF(VLOOKUP(P$1,Graphique!$B:$C,2,0),IF(ISERROR(P146*(1+VLOOKUP($A147,#REF!,16,0))),P146,P146*(1+VLOOKUP($A147,#REF!,16,0))),"")</f>
        <v/>
      </c>
      <c r="Q147" s="141">
        <f>IF(VLOOKUP(Q$1,Graphique!$B:$C,2,0),IF(ISERROR(Q146*(1+VLOOKUP($A147,#REF!,17,0))),Q146,Q146*(1+VLOOKUP($A147,#REF!,17,0))),"")</f>
        <v/>
      </c>
      <c r="R147" s="141">
        <f>IF(VLOOKUP(R$1,Graphique!$B:$C,2,0),IF(ISERROR(R146*(1+VLOOKUP($A147,#REF!,18,0))),R146,R146*(1+VLOOKUP($A147,#REF!,18,0))),"")</f>
        <v/>
      </c>
      <c r="S147" s="141">
        <f>IF(VLOOKUP(S$1,Graphique!$B:$C,2,0),IF(ISERROR(S146*(1+VLOOKUP($A147,#REF!,19,0))),S146,S146*(1+VLOOKUP($A147,#REF!,19,0))),"")</f>
        <v/>
      </c>
      <c r="T147" s="141">
        <f>IF(VLOOKUP(T$1,Graphique!$B:$C,2,0),IF(ISERROR(T146*(1+VLOOKUP($A147,#REF!,20,0))),T146,T146*(1+VLOOKUP($A147,#REF!,20,0))),"")</f>
        <v/>
      </c>
      <c r="U147" s="141">
        <f>IF(VLOOKUP(U$1,Graphique!$B:$C,2,0),IF(ISERROR(U146*(1+VLOOKUP($A147,#REF!,21,0))),U146,U146*(1+VLOOKUP($A147,#REF!,21,0))),"")</f>
        <v/>
      </c>
      <c r="V147" s="141">
        <f>IF(VLOOKUP(V$1,Graphique!$B:$C,2,0),IF(ISERROR(V146*(1+VLOOKUP($A147,#REF!,22,0))),V146,V146*(1+VLOOKUP($A147,#REF!,22,0))),"")</f>
        <v/>
      </c>
      <c r="W147" s="141">
        <f>IF(VLOOKUP(W$1,Graphique!$B:$C,2,0),IF(ISERROR(W146*(1+VLOOKUP($A147,#REF!,23,0))),W146,W146*(1+VLOOKUP($A147,#REF!,23,0))),"")</f>
        <v/>
      </c>
      <c r="X147" s="141">
        <f>IF(VLOOKUP(X$1,Graphique!$B:$C,2,0),IF(ISERROR(X146*(1+VLOOKUP($A147,#REF!,24,0))),X146,X146*(1+VLOOKUP($A147,#REF!,24,0))),"")</f>
        <v/>
      </c>
      <c r="Y147" s="141">
        <f>IF(VLOOKUP(Y$1,Graphique!$B:$C,2,0),IF(ISERROR(Y146*(1+VLOOKUP($A147,#REF!,25,0))),Y146,Y146*(1+VLOOKUP($A147,#REF!,25,0))),"")</f>
        <v/>
      </c>
      <c r="Z147" s="141">
        <f>IF(VLOOKUP(Z$1,Graphique!$B:$C,2,0),IF(ISERROR(Z146*(1+VLOOKUP($A147,#REF!,26,0))),Z146,Z146*(1+VLOOKUP($A147,#REF!,26,0))),"")</f>
        <v/>
      </c>
      <c r="AA147" s="141">
        <f>IF(VLOOKUP(AA$1,Graphique!$B:$C,2,0),IF(ISERROR(AA146*(1+VLOOKUP($A147,#REF!,27,0))),AA146,AA146*(1+VLOOKUP($A147,#REF!,27,0))),"")</f>
        <v/>
      </c>
      <c r="AB147" s="141">
        <f>IF(VLOOKUP(AB$1,Graphique!$B:$C,2,0),IF(ISERROR(AB146*(1+VLOOKUP($A147,#REF!,28,0))),AB146,AB146*(1+VLOOKUP($A147,#REF!,28,0))),"")</f>
        <v/>
      </c>
      <c r="AC147" s="141">
        <f>IF(VLOOKUP(AC$1,Graphique!$B:$C,2,0),IF(ISERROR(AC146*(1+VLOOKUP($A147,#REF!,29,0))),AC146,AC146*(1+VLOOKUP($A147,#REF!,29,0))),"")</f>
        <v/>
      </c>
      <c r="AD147" s="141">
        <f>IF(VLOOKUP(AD$1,Graphique!$B:$C,2,0),IF(ISERROR(AD146*(1+VLOOKUP($A147,#REF!,30,0))),AD146,AD146*(1+VLOOKUP($A147,#REF!,30,0))),"")</f>
        <v/>
      </c>
      <c r="AE147" s="141">
        <f>IF(VLOOKUP(AE$1,Graphique!$B:$C,2,0),IF(ISERROR(AE146*(1+VLOOKUP($A147,#REF!,31,0))),AE146,AE146*(1+VLOOKUP($A147,#REF!,31,0))),"")</f>
        <v/>
      </c>
      <c r="AF147" s="141">
        <f>IF(VLOOKUP(AF$1,Graphique!$B:$C,2,0),IF(ISERROR(AF146*(1+VLOOKUP($A147,#REF!,32,0))),AF146,AF146*(1+VLOOKUP($A147,#REF!,32,0))),"")</f>
        <v/>
      </c>
    </row>
    <row r="148" ht="13" customHeight="1" s="74">
      <c r="A148" s="135">
        <f>IF(DATE(YEAR(A147),MONTH(A147)+2,)&gt;PerformancesGlissantes!$C$2,PerformancesGlissantes!$C$2,DATE(YEAR(A147),MONTH(A147)+2,))</f>
        <v/>
      </c>
      <c r="B148" s="141">
        <f>IF(VLOOKUP(B$1,Graphique!$B:$C,2,0),IF(ISERROR(B147*(1+VLOOKUP($A148,#REF!,2,0))),B147,B147*(1+VLOOKUP($A148,#REF!,2,0))),"")</f>
        <v/>
      </c>
      <c r="C148" s="141">
        <f>IF(VLOOKUP(C$1,Graphique!$B:$C,2,0),IF(ISERROR(C147*(1+VLOOKUP($A148,#REF!,3,0))),C147,C147*(1+VLOOKUP($A148,#REF!,3,0))),"")</f>
        <v/>
      </c>
      <c r="D148" s="141">
        <f>IF(VLOOKUP(D$1,Graphique!$B:$C,2,0),IF(ISERROR(D147*(1+VLOOKUP($A148,#REF!,4,0))),D147,D147*(1+VLOOKUP($A148,#REF!,4,0))),"")</f>
        <v/>
      </c>
      <c r="E148" s="141">
        <f>IF(VLOOKUP(E$1,Graphique!$B:$C,2,0),IF(ISERROR(E147*(1+VLOOKUP($A148,#REF!,5,0))),E147,E147*(1+VLOOKUP($A148,#REF!,5,0))),"")</f>
        <v/>
      </c>
      <c r="F148" s="141">
        <f>IF(VLOOKUP(F$1,Graphique!$B:$C,2,0),IF(ISERROR(F147*(1+VLOOKUP($A148,#REF!,6,0))),F147,F147*(1+VLOOKUP($A148,#REF!,6,0))),"")</f>
        <v/>
      </c>
      <c r="G148" s="141">
        <f>IF(VLOOKUP(G$1,Graphique!$B:$C,2,0),IF(ISERROR(G147*(1+VLOOKUP($A148,#REF!,7,0))),G147,G147*(1+VLOOKUP($A148,#REF!,7,0))),"")</f>
        <v/>
      </c>
      <c r="H148" s="141">
        <f>IF(VLOOKUP(H$1,Graphique!$B:$C,2,0),IF(ISERROR(H147*(1+VLOOKUP($A148,#REF!,8,0))),H147,H147*(1+VLOOKUP($A148,#REF!,8,0))),"")</f>
        <v/>
      </c>
      <c r="I148" s="141">
        <f>IF(VLOOKUP(I$1,Graphique!$B:$C,2,0),IF(ISERROR(I147*(1+VLOOKUP($A148,#REF!,9,0))),I147,I147*(1+VLOOKUP($A148,#REF!,9,0))),"")</f>
        <v/>
      </c>
      <c r="J148" s="141">
        <f>IF(VLOOKUP(J$1,Graphique!$B:$C,2,0),IF(ISERROR(J147*(1+VLOOKUP($A148,#REF!,10,0))),J147,J147*(1+VLOOKUP($A148,#REF!,10,0))),"")</f>
        <v/>
      </c>
      <c r="K148" s="141">
        <f>IF(VLOOKUP(K$1,Graphique!$B:$C,2,0),IF(ISERROR(K147*(1+VLOOKUP($A148,#REF!,11,0))),K147,K147*(1+VLOOKUP($A148,#REF!,11,0))),"")</f>
        <v/>
      </c>
      <c r="L148" s="141">
        <f>IF(VLOOKUP(L$1,Graphique!$B:$C,2,0),IF(ISERROR(L147*(1+VLOOKUP($A148,#REF!,12,0))),L147,L147*(1+VLOOKUP($A148,#REF!,12,0))),"")</f>
        <v/>
      </c>
      <c r="M148" s="141">
        <f>IF(VLOOKUP(M$1,Graphique!$B:$C,2,0),IF(ISERROR(M147*(1+VLOOKUP($A148,#REF!,13,0))),M147,M147*(1+VLOOKUP($A148,#REF!,13,0))),"")</f>
        <v/>
      </c>
      <c r="N148" s="141">
        <f>IF(VLOOKUP(N$1,Graphique!$B:$C,2,0),IF(ISERROR(N147*(1+VLOOKUP($A148,#REF!,14,0))),N147,N147*(1+VLOOKUP($A148,#REF!,14,0))),"")</f>
        <v/>
      </c>
      <c r="O148" s="141">
        <f>IF(VLOOKUP(O$1,Graphique!$B:$C,2,0),IF(ISERROR(O147*(1+VLOOKUP($A148,#REF!,15,0))),O147,O147*(1+VLOOKUP($A148,#REF!,15,0))),"")</f>
        <v/>
      </c>
      <c r="P148" s="141">
        <f>IF(VLOOKUP(P$1,Graphique!$B:$C,2,0),IF(ISERROR(P147*(1+VLOOKUP($A148,#REF!,16,0))),P147,P147*(1+VLOOKUP($A148,#REF!,16,0))),"")</f>
        <v/>
      </c>
      <c r="Q148" s="141">
        <f>IF(VLOOKUP(Q$1,Graphique!$B:$C,2,0),IF(ISERROR(Q147*(1+VLOOKUP($A148,#REF!,17,0))),Q147,Q147*(1+VLOOKUP($A148,#REF!,17,0))),"")</f>
        <v/>
      </c>
      <c r="R148" s="141">
        <f>IF(VLOOKUP(R$1,Graphique!$B:$C,2,0),IF(ISERROR(R147*(1+VLOOKUP($A148,#REF!,18,0))),R147,R147*(1+VLOOKUP($A148,#REF!,18,0))),"")</f>
        <v/>
      </c>
      <c r="S148" s="141">
        <f>IF(VLOOKUP(S$1,Graphique!$B:$C,2,0),IF(ISERROR(S147*(1+VLOOKUP($A148,#REF!,19,0))),S147,S147*(1+VLOOKUP($A148,#REF!,19,0))),"")</f>
        <v/>
      </c>
      <c r="T148" s="141">
        <f>IF(VLOOKUP(T$1,Graphique!$B:$C,2,0),IF(ISERROR(T147*(1+VLOOKUP($A148,#REF!,20,0))),T147,T147*(1+VLOOKUP($A148,#REF!,20,0))),"")</f>
        <v/>
      </c>
      <c r="U148" s="141">
        <f>IF(VLOOKUP(U$1,Graphique!$B:$C,2,0),IF(ISERROR(U147*(1+VLOOKUP($A148,#REF!,21,0))),U147,U147*(1+VLOOKUP($A148,#REF!,21,0))),"")</f>
        <v/>
      </c>
      <c r="V148" s="141">
        <f>IF(VLOOKUP(V$1,Graphique!$B:$C,2,0),IF(ISERROR(V147*(1+VLOOKUP($A148,#REF!,22,0))),V147,V147*(1+VLOOKUP($A148,#REF!,22,0))),"")</f>
        <v/>
      </c>
      <c r="W148" s="141">
        <f>IF(VLOOKUP(W$1,Graphique!$B:$C,2,0),IF(ISERROR(W147*(1+VLOOKUP($A148,#REF!,23,0))),W147,W147*(1+VLOOKUP($A148,#REF!,23,0))),"")</f>
        <v/>
      </c>
      <c r="X148" s="141">
        <f>IF(VLOOKUP(X$1,Graphique!$B:$C,2,0),IF(ISERROR(X147*(1+VLOOKUP($A148,#REF!,24,0))),X147,X147*(1+VLOOKUP($A148,#REF!,24,0))),"")</f>
        <v/>
      </c>
      <c r="Y148" s="141">
        <f>IF(VLOOKUP(Y$1,Graphique!$B:$C,2,0),IF(ISERROR(Y147*(1+VLOOKUP($A148,#REF!,25,0))),Y147,Y147*(1+VLOOKUP($A148,#REF!,25,0))),"")</f>
        <v/>
      </c>
      <c r="Z148" s="141">
        <f>IF(VLOOKUP(Z$1,Graphique!$B:$C,2,0),IF(ISERROR(Z147*(1+VLOOKUP($A148,#REF!,26,0))),Z147,Z147*(1+VLOOKUP($A148,#REF!,26,0))),"")</f>
        <v/>
      </c>
      <c r="AA148" s="141">
        <f>IF(VLOOKUP(AA$1,Graphique!$B:$C,2,0),IF(ISERROR(AA147*(1+VLOOKUP($A148,#REF!,27,0))),AA147,AA147*(1+VLOOKUP($A148,#REF!,27,0))),"")</f>
        <v/>
      </c>
      <c r="AB148" s="141">
        <f>IF(VLOOKUP(AB$1,Graphique!$B:$C,2,0),IF(ISERROR(AB147*(1+VLOOKUP($A148,#REF!,28,0))),AB147,AB147*(1+VLOOKUP($A148,#REF!,28,0))),"")</f>
        <v/>
      </c>
      <c r="AC148" s="141">
        <f>IF(VLOOKUP(AC$1,Graphique!$B:$C,2,0),IF(ISERROR(AC147*(1+VLOOKUP($A148,#REF!,29,0))),AC147,AC147*(1+VLOOKUP($A148,#REF!,29,0))),"")</f>
        <v/>
      </c>
      <c r="AD148" s="141">
        <f>IF(VLOOKUP(AD$1,Graphique!$B:$C,2,0),IF(ISERROR(AD147*(1+VLOOKUP($A148,#REF!,30,0))),AD147,AD147*(1+VLOOKUP($A148,#REF!,30,0))),"")</f>
        <v/>
      </c>
      <c r="AE148" s="141">
        <f>IF(VLOOKUP(AE$1,Graphique!$B:$C,2,0),IF(ISERROR(AE147*(1+VLOOKUP($A148,#REF!,31,0))),AE147,AE147*(1+VLOOKUP($A148,#REF!,31,0))),"")</f>
        <v/>
      </c>
      <c r="AF148" s="141">
        <f>IF(VLOOKUP(AF$1,Graphique!$B:$C,2,0),IF(ISERROR(AF147*(1+VLOOKUP($A148,#REF!,32,0))),AF147,AF147*(1+VLOOKUP($A148,#REF!,32,0))),"")</f>
        <v/>
      </c>
    </row>
    <row r="149" ht="13" customHeight="1" s="74">
      <c r="A149" s="135">
        <f>IF(DATE(YEAR(A148),MONTH(A148)+2,)&gt;PerformancesGlissantes!$C$2,PerformancesGlissantes!$C$2,DATE(YEAR(A148),MONTH(A148)+2,))</f>
        <v/>
      </c>
      <c r="B149" s="141">
        <f>IF(VLOOKUP(B$1,Graphique!$B:$C,2,0),IF(ISERROR(B148*(1+VLOOKUP($A149,#REF!,2,0))),B148,B148*(1+VLOOKUP($A149,#REF!,2,0))),"")</f>
        <v/>
      </c>
      <c r="C149" s="141">
        <f>IF(VLOOKUP(C$1,Graphique!$B:$C,2,0),IF(ISERROR(C148*(1+VLOOKUP($A149,#REF!,3,0))),C148,C148*(1+VLOOKUP($A149,#REF!,3,0))),"")</f>
        <v/>
      </c>
      <c r="D149" s="141">
        <f>IF(VLOOKUP(D$1,Graphique!$B:$C,2,0),IF(ISERROR(D148*(1+VLOOKUP($A149,#REF!,4,0))),D148,D148*(1+VLOOKUP($A149,#REF!,4,0))),"")</f>
        <v/>
      </c>
      <c r="E149" s="141">
        <f>IF(VLOOKUP(E$1,Graphique!$B:$C,2,0),IF(ISERROR(E148*(1+VLOOKUP($A149,#REF!,5,0))),E148,E148*(1+VLOOKUP($A149,#REF!,5,0))),"")</f>
        <v/>
      </c>
      <c r="F149" s="141">
        <f>IF(VLOOKUP(F$1,Graphique!$B:$C,2,0),IF(ISERROR(F148*(1+VLOOKUP($A149,#REF!,6,0))),F148,F148*(1+VLOOKUP($A149,#REF!,6,0))),"")</f>
        <v/>
      </c>
      <c r="G149" s="141">
        <f>IF(VLOOKUP(G$1,Graphique!$B:$C,2,0),IF(ISERROR(G148*(1+VLOOKUP($A149,#REF!,7,0))),G148,G148*(1+VLOOKUP($A149,#REF!,7,0))),"")</f>
        <v/>
      </c>
      <c r="H149" s="141">
        <f>IF(VLOOKUP(H$1,Graphique!$B:$C,2,0),IF(ISERROR(H148*(1+VLOOKUP($A149,#REF!,8,0))),H148,H148*(1+VLOOKUP($A149,#REF!,8,0))),"")</f>
        <v/>
      </c>
      <c r="I149" s="141">
        <f>IF(VLOOKUP(I$1,Graphique!$B:$C,2,0),IF(ISERROR(I148*(1+VLOOKUP($A149,#REF!,9,0))),I148,I148*(1+VLOOKUP($A149,#REF!,9,0))),"")</f>
        <v/>
      </c>
      <c r="J149" s="141">
        <f>IF(VLOOKUP(J$1,Graphique!$B:$C,2,0),IF(ISERROR(J148*(1+VLOOKUP($A149,#REF!,10,0))),J148,J148*(1+VLOOKUP($A149,#REF!,10,0))),"")</f>
        <v/>
      </c>
      <c r="K149" s="141">
        <f>IF(VLOOKUP(K$1,Graphique!$B:$C,2,0),IF(ISERROR(K148*(1+VLOOKUP($A149,#REF!,11,0))),K148,K148*(1+VLOOKUP($A149,#REF!,11,0))),"")</f>
        <v/>
      </c>
      <c r="L149" s="141">
        <f>IF(VLOOKUP(L$1,Graphique!$B:$C,2,0),IF(ISERROR(L148*(1+VLOOKUP($A149,#REF!,12,0))),L148,L148*(1+VLOOKUP($A149,#REF!,12,0))),"")</f>
        <v/>
      </c>
      <c r="M149" s="141">
        <f>IF(VLOOKUP(M$1,Graphique!$B:$C,2,0),IF(ISERROR(M148*(1+VLOOKUP($A149,#REF!,13,0))),M148,M148*(1+VLOOKUP($A149,#REF!,13,0))),"")</f>
        <v/>
      </c>
      <c r="N149" s="141">
        <f>IF(VLOOKUP(N$1,Graphique!$B:$C,2,0),IF(ISERROR(N148*(1+VLOOKUP($A149,#REF!,14,0))),N148,N148*(1+VLOOKUP($A149,#REF!,14,0))),"")</f>
        <v/>
      </c>
      <c r="O149" s="141">
        <f>IF(VLOOKUP(O$1,Graphique!$B:$C,2,0),IF(ISERROR(O148*(1+VLOOKUP($A149,#REF!,15,0))),O148,O148*(1+VLOOKUP($A149,#REF!,15,0))),"")</f>
        <v/>
      </c>
      <c r="P149" s="141">
        <f>IF(VLOOKUP(P$1,Graphique!$B:$C,2,0),IF(ISERROR(P148*(1+VLOOKUP($A149,#REF!,16,0))),P148,P148*(1+VLOOKUP($A149,#REF!,16,0))),"")</f>
        <v/>
      </c>
      <c r="Q149" s="141">
        <f>IF(VLOOKUP(Q$1,Graphique!$B:$C,2,0),IF(ISERROR(Q148*(1+VLOOKUP($A149,#REF!,17,0))),Q148,Q148*(1+VLOOKUP($A149,#REF!,17,0))),"")</f>
        <v/>
      </c>
      <c r="R149" s="141">
        <f>IF(VLOOKUP(R$1,Graphique!$B:$C,2,0),IF(ISERROR(R148*(1+VLOOKUP($A149,#REF!,18,0))),R148,R148*(1+VLOOKUP($A149,#REF!,18,0))),"")</f>
        <v/>
      </c>
      <c r="S149" s="141">
        <f>IF(VLOOKUP(S$1,Graphique!$B:$C,2,0),IF(ISERROR(S148*(1+VLOOKUP($A149,#REF!,19,0))),S148,S148*(1+VLOOKUP($A149,#REF!,19,0))),"")</f>
        <v/>
      </c>
      <c r="T149" s="141">
        <f>IF(VLOOKUP(T$1,Graphique!$B:$C,2,0),IF(ISERROR(T148*(1+VLOOKUP($A149,#REF!,20,0))),T148,T148*(1+VLOOKUP($A149,#REF!,20,0))),"")</f>
        <v/>
      </c>
      <c r="U149" s="141">
        <f>IF(VLOOKUP(U$1,Graphique!$B:$C,2,0),IF(ISERROR(U148*(1+VLOOKUP($A149,#REF!,21,0))),U148,U148*(1+VLOOKUP($A149,#REF!,21,0))),"")</f>
        <v/>
      </c>
      <c r="V149" s="141">
        <f>IF(VLOOKUP(V$1,Graphique!$B:$C,2,0),IF(ISERROR(V148*(1+VLOOKUP($A149,#REF!,22,0))),V148,V148*(1+VLOOKUP($A149,#REF!,22,0))),"")</f>
        <v/>
      </c>
      <c r="W149" s="141">
        <f>IF(VLOOKUP(W$1,Graphique!$B:$C,2,0),IF(ISERROR(W148*(1+VLOOKUP($A149,#REF!,23,0))),W148,W148*(1+VLOOKUP($A149,#REF!,23,0))),"")</f>
        <v/>
      </c>
      <c r="X149" s="141">
        <f>IF(VLOOKUP(X$1,Graphique!$B:$C,2,0),IF(ISERROR(X148*(1+VLOOKUP($A149,#REF!,24,0))),X148,X148*(1+VLOOKUP($A149,#REF!,24,0))),"")</f>
        <v/>
      </c>
      <c r="Y149" s="141">
        <f>IF(VLOOKUP(Y$1,Graphique!$B:$C,2,0),IF(ISERROR(Y148*(1+VLOOKUP($A149,#REF!,25,0))),Y148,Y148*(1+VLOOKUP($A149,#REF!,25,0))),"")</f>
        <v/>
      </c>
      <c r="Z149" s="141">
        <f>IF(VLOOKUP(Z$1,Graphique!$B:$C,2,0),IF(ISERROR(Z148*(1+VLOOKUP($A149,#REF!,26,0))),Z148,Z148*(1+VLOOKUP($A149,#REF!,26,0))),"")</f>
        <v/>
      </c>
      <c r="AA149" s="141">
        <f>IF(VLOOKUP(AA$1,Graphique!$B:$C,2,0),IF(ISERROR(AA148*(1+VLOOKUP($A149,#REF!,27,0))),AA148,AA148*(1+VLOOKUP($A149,#REF!,27,0))),"")</f>
        <v/>
      </c>
      <c r="AB149" s="141">
        <f>IF(VLOOKUP(AB$1,Graphique!$B:$C,2,0),IF(ISERROR(AB148*(1+VLOOKUP($A149,#REF!,28,0))),AB148,AB148*(1+VLOOKUP($A149,#REF!,28,0))),"")</f>
        <v/>
      </c>
      <c r="AC149" s="141">
        <f>IF(VLOOKUP(AC$1,Graphique!$B:$C,2,0),IF(ISERROR(AC148*(1+VLOOKUP($A149,#REF!,29,0))),AC148,AC148*(1+VLOOKUP($A149,#REF!,29,0))),"")</f>
        <v/>
      </c>
      <c r="AD149" s="141">
        <f>IF(VLOOKUP(AD$1,Graphique!$B:$C,2,0),IF(ISERROR(AD148*(1+VLOOKUP($A149,#REF!,30,0))),AD148,AD148*(1+VLOOKUP($A149,#REF!,30,0))),"")</f>
        <v/>
      </c>
      <c r="AE149" s="141">
        <f>IF(VLOOKUP(AE$1,Graphique!$B:$C,2,0),IF(ISERROR(AE148*(1+VLOOKUP($A149,#REF!,31,0))),AE148,AE148*(1+VLOOKUP($A149,#REF!,31,0))),"")</f>
        <v/>
      </c>
      <c r="AF149" s="141">
        <f>IF(VLOOKUP(AF$1,Graphique!$B:$C,2,0),IF(ISERROR(AF148*(1+VLOOKUP($A149,#REF!,32,0))),AF148,AF148*(1+VLOOKUP($A149,#REF!,32,0))),"")</f>
        <v/>
      </c>
    </row>
    <row r="150" ht="13" customHeight="1" s="74">
      <c r="A150" s="135">
        <f>IF(DATE(YEAR(A149),MONTH(A149)+2,)&gt;PerformancesGlissantes!$C$2,PerformancesGlissantes!$C$2,DATE(YEAR(A149),MONTH(A149)+2,))</f>
        <v/>
      </c>
      <c r="B150" s="141">
        <f>IF(VLOOKUP(B$1,Graphique!$B:$C,2,0),IF(ISERROR(B149*(1+VLOOKUP($A150,#REF!,2,0))),B149,B149*(1+VLOOKUP($A150,#REF!,2,0))),"")</f>
        <v/>
      </c>
      <c r="C150" s="141">
        <f>IF(VLOOKUP(C$1,Graphique!$B:$C,2,0),IF(ISERROR(C149*(1+VLOOKUP($A150,#REF!,3,0))),C149,C149*(1+VLOOKUP($A150,#REF!,3,0))),"")</f>
        <v/>
      </c>
      <c r="D150" s="141">
        <f>IF(VLOOKUP(D$1,Graphique!$B:$C,2,0),IF(ISERROR(D149*(1+VLOOKUP($A150,#REF!,4,0))),D149,D149*(1+VLOOKUP($A150,#REF!,4,0))),"")</f>
        <v/>
      </c>
      <c r="E150" s="141">
        <f>IF(VLOOKUP(E$1,Graphique!$B:$C,2,0),IF(ISERROR(E149*(1+VLOOKUP($A150,#REF!,5,0))),E149,E149*(1+VLOOKUP($A150,#REF!,5,0))),"")</f>
        <v/>
      </c>
      <c r="F150" s="141">
        <f>IF(VLOOKUP(F$1,Graphique!$B:$C,2,0),IF(ISERROR(F149*(1+VLOOKUP($A150,#REF!,6,0))),F149,F149*(1+VLOOKUP($A150,#REF!,6,0))),"")</f>
        <v/>
      </c>
      <c r="G150" s="141">
        <f>IF(VLOOKUP(G$1,Graphique!$B:$C,2,0),IF(ISERROR(G149*(1+VLOOKUP($A150,#REF!,7,0))),G149,G149*(1+VLOOKUP($A150,#REF!,7,0))),"")</f>
        <v/>
      </c>
      <c r="H150" s="141">
        <f>IF(VLOOKUP(H$1,Graphique!$B:$C,2,0),IF(ISERROR(H149*(1+VLOOKUP($A150,#REF!,8,0))),H149,H149*(1+VLOOKUP($A150,#REF!,8,0))),"")</f>
        <v/>
      </c>
      <c r="I150" s="141">
        <f>IF(VLOOKUP(I$1,Graphique!$B:$C,2,0),IF(ISERROR(I149*(1+VLOOKUP($A150,#REF!,9,0))),I149,I149*(1+VLOOKUP($A150,#REF!,9,0))),"")</f>
        <v/>
      </c>
      <c r="J150" s="141">
        <f>IF(VLOOKUP(J$1,Graphique!$B:$C,2,0),IF(ISERROR(J149*(1+VLOOKUP($A150,#REF!,10,0))),J149,J149*(1+VLOOKUP($A150,#REF!,10,0))),"")</f>
        <v/>
      </c>
      <c r="K150" s="141">
        <f>IF(VLOOKUP(K$1,Graphique!$B:$C,2,0),IF(ISERROR(K149*(1+VLOOKUP($A150,#REF!,11,0))),K149,K149*(1+VLOOKUP($A150,#REF!,11,0))),"")</f>
        <v/>
      </c>
      <c r="L150" s="141">
        <f>IF(VLOOKUP(L$1,Graphique!$B:$C,2,0),IF(ISERROR(L149*(1+VLOOKUP($A150,#REF!,12,0))),L149,L149*(1+VLOOKUP($A150,#REF!,12,0))),"")</f>
        <v/>
      </c>
      <c r="M150" s="141">
        <f>IF(VLOOKUP(M$1,Graphique!$B:$C,2,0),IF(ISERROR(M149*(1+VLOOKUP($A150,#REF!,13,0))),M149,M149*(1+VLOOKUP($A150,#REF!,13,0))),"")</f>
        <v/>
      </c>
      <c r="N150" s="141">
        <f>IF(VLOOKUP(N$1,Graphique!$B:$C,2,0),IF(ISERROR(N149*(1+VLOOKUP($A150,#REF!,14,0))),N149,N149*(1+VLOOKUP($A150,#REF!,14,0))),"")</f>
        <v/>
      </c>
      <c r="O150" s="141">
        <f>IF(VLOOKUP(O$1,Graphique!$B:$C,2,0),IF(ISERROR(O149*(1+VLOOKUP($A150,#REF!,15,0))),O149,O149*(1+VLOOKUP($A150,#REF!,15,0))),"")</f>
        <v/>
      </c>
      <c r="P150" s="141">
        <f>IF(VLOOKUP(P$1,Graphique!$B:$C,2,0),IF(ISERROR(P149*(1+VLOOKUP($A150,#REF!,16,0))),P149,P149*(1+VLOOKUP($A150,#REF!,16,0))),"")</f>
        <v/>
      </c>
      <c r="Q150" s="141">
        <f>IF(VLOOKUP(Q$1,Graphique!$B:$C,2,0),IF(ISERROR(Q149*(1+VLOOKUP($A150,#REF!,17,0))),Q149,Q149*(1+VLOOKUP($A150,#REF!,17,0))),"")</f>
        <v/>
      </c>
      <c r="R150" s="141">
        <f>IF(VLOOKUP(R$1,Graphique!$B:$C,2,0),IF(ISERROR(R149*(1+VLOOKUP($A150,#REF!,18,0))),R149,R149*(1+VLOOKUP($A150,#REF!,18,0))),"")</f>
        <v/>
      </c>
      <c r="S150" s="141">
        <f>IF(VLOOKUP(S$1,Graphique!$B:$C,2,0),IF(ISERROR(S149*(1+VLOOKUP($A150,#REF!,19,0))),S149,S149*(1+VLOOKUP($A150,#REF!,19,0))),"")</f>
        <v/>
      </c>
      <c r="T150" s="141">
        <f>IF(VLOOKUP(T$1,Graphique!$B:$C,2,0),IF(ISERROR(T149*(1+VLOOKUP($A150,#REF!,20,0))),T149,T149*(1+VLOOKUP($A150,#REF!,20,0))),"")</f>
        <v/>
      </c>
      <c r="U150" s="141">
        <f>IF(VLOOKUP(U$1,Graphique!$B:$C,2,0),IF(ISERROR(U149*(1+VLOOKUP($A150,#REF!,21,0))),U149,U149*(1+VLOOKUP($A150,#REF!,21,0))),"")</f>
        <v/>
      </c>
      <c r="V150" s="141">
        <f>IF(VLOOKUP(V$1,Graphique!$B:$C,2,0),IF(ISERROR(V149*(1+VLOOKUP($A150,#REF!,22,0))),V149,V149*(1+VLOOKUP($A150,#REF!,22,0))),"")</f>
        <v/>
      </c>
      <c r="W150" s="141">
        <f>IF(VLOOKUP(W$1,Graphique!$B:$C,2,0),IF(ISERROR(W149*(1+VLOOKUP($A150,#REF!,23,0))),W149,W149*(1+VLOOKUP($A150,#REF!,23,0))),"")</f>
        <v/>
      </c>
      <c r="X150" s="141">
        <f>IF(VLOOKUP(X$1,Graphique!$B:$C,2,0),IF(ISERROR(X149*(1+VLOOKUP($A150,#REF!,24,0))),X149,X149*(1+VLOOKUP($A150,#REF!,24,0))),"")</f>
        <v/>
      </c>
      <c r="Y150" s="141">
        <f>IF(VLOOKUP(Y$1,Graphique!$B:$C,2,0),IF(ISERROR(Y149*(1+VLOOKUP($A150,#REF!,25,0))),Y149,Y149*(1+VLOOKUP($A150,#REF!,25,0))),"")</f>
        <v/>
      </c>
      <c r="Z150" s="141">
        <f>IF(VLOOKUP(Z$1,Graphique!$B:$C,2,0),IF(ISERROR(Z149*(1+VLOOKUP($A150,#REF!,26,0))),Z149,Z149*(1+VLOOKUP($A150,#REF!,26,0))),"")</f>
        <v/>
      </c>
      <c r="AA150" s="141">
        <f>IF(VLOOKUP(AA$1,Graphique!$B:$C,2,0),IF(ISERROR(AA149*(1+VLOOKUP($A150,#REF!,27,0))),AA149,AA149*(1+VLOOKUP($A150,#REF!,27,0))),"")</f>
        <v/>
      </c>
      <c r="AB150" s="141">
        <f>IF(VLOOKUP(AB$1,Graphique!$B:$C,2,0),IF(ISERROR(AB149*(1+VLOOKUP($A150,#REF!,28,0))),AB149,AB149*(1+VLOOKUP($A150,#REF!,28,0))),"")</f>
        <v/>
      </c>
      <c r="AC150" s="141">
        <f>IF(VLOOKUP(AC$1,Graphique!$B:$C,2,0),IF(ISERROR(AC149*(1+VLOOKUP($A150,#REF!,29,0))),AC149,AC149*(1+VLOOKUP($A150,#REF!,29,0))),"")</f>
        <v/>
      </c>
      <c r="AD150" s="141">
        <f>IF(VLOOKUP(AD$1,Graphique!$B:$C,2,0),IF(ISERROR(AD149*(1+VLOOKUP($A150,#REF!,30,0))),AD149,AD149*(1+VLOOKUP($A150,#REF!,30,0))),"")</f>
        <v/>
      </c>
      <c r="AE150" s="141">
        <f>IF(VLOOKUP(AE$1,Graphique!$B:$C,2,0),IF(ISERROR(AE149*(1+VLOOKUP($A150,#REF!,31,0))),AE149,AE149*(1+VLOOKUP($A150,#REF!,31,0))),"")</f>
        <v/>
      </c>
      <c r="AF150" s="141">
        <f>IF(VLOOKUP(AF$1,Graphique!$B:$C,2,0),IF(ISERROR(AF149*(1+VLOOKUP($A150,#REF!,32,0))),AF149,AF149*(1+VLOOKUP($A150,#REF!,32,0))),"")</f>
        <v/>
      </c>
    </row>
    <row r="151" ht="13" customHeight="1" s="74">
      <c r="A151" s="135">
        <f>IF(DATE(YEAR(A150),MONTH(A150)+2,)&gt;PerformancesGlissantes!$C$2,PerformancesGlissantes!$C$2,DATE(YEAR(A150),MONTH(A150)+2,))</f>
        <v/>
      </c>
      <c r="B151" s="141">
        <f>IF(VLOOKUP(B$1,Graphique!$B:$C,2,0),IF(ISERROR(B150*(1+VLOOKUP($A151,#REF!,2,0))),B150,B150*(1+VLOOKUP($A151,#REF!,2,0))),"")</f>
        <v/>
      </c>
      <c r="C151" s="141">
        <f>IF(VLOOKUP(C$1,Graphique!$B:$C,2,0),IF(ISERROR(C150*(1+VLOOKUP($A151,#REF!,3,0))),C150,C150*(1+VLOOKUP($A151,#REF!,3,0))),"")</f>
        <v/>
      </c>
      <c r="D151" s="141">
        <f>IF(VLOOKUP(D$1,Graphique!$B:$C,2,0),IF(ISERROR(D150*(1+VLOOKUP($A151,#REF!,4,0))),D150,D150*(1+VLOOKUP($A151,#REF!,4,0))),"")</f>
        <v/>
      </c>
      <c r="E151" s="141">
        <f>IF(VLOOKUP(E$1,Graphique!$B:$C,2,0),IF(ISERROR(E150*(1+VLOOKUP($A151,#REF!,5,0))),E150,E150*(1+VLOOKUP($A151,#REF!,5,0))),"")</f>
        <v/>
      </c>
      <c r="F151" s="141">
        <f>IF(VLOOKUP(F$1,Graphique!$B:$C,2,0),IF(ISERROR(F150*(1+VLOOKUP($A151,#REF!,6,0))),F150,F150*(1+VLOOKUP($A151,#REF!,6,0))),"")</f>
        <v/>
      </c>
      <c r="G151" s="141">
        <f>IF(VLOOKUP(G$1,Graphique!$B:$C,2,0),IF(ISERROR(G150*(1+VLOOKUP($A151,#REF!,7,0))),G150,G150*(1+VLOOKUP($A151,#REF!,7,0))),"")</f>
        <v/>
      </c>
      <c r="H151" s="141">
        <f>IF(VLOOKUP(H$1,Graphique!$B:$C,2,0),IF(ISERROR(H150*(1+VLOOKUP($A151,#REF!,8,0))),H150,H150*(1+VLOOKUP($A151,#REF!,8,0))),"")</f>
        <v/>
      </c>
      <c r="I151" s="141">
        <f>IF(VLOOKUP(I$1,Graphique!$B:$C,2,0),IF(ISERROR(I150*(1+VLOOKUP($A151,#REF!,9,0))),I150,I150*(1+VLOOKUP($A151,#REF!,9,0))),"")</f>
        <v/>
      </c>
      <c r="J151" s="141">
        <f>IF(VLOOKUP(J$1,Graphique!$B:$C,2,0),IF(ISERROR(J150*(1+VLOOKUP($A151,#REF!,10,0))),J150,J150*(1+VLOOKUP($A151,#REF!,10,0))),"")</f>
        <v/>
      </c>
      <c r="K151" s="141">
        <f>IF(VLOOKUP(K$1,Graphique!$B:$C,2,0),IF(ISERROR(K150*(1+VLOOKUP($A151,#REF!,11,0))),K150,K150*(1+VLOOKUP($A151,#REF!,11,0))),"")</f>
        <v/>
      </c>
      <c r="L151" s="141">
        <f>IF(VLOOKUP(L$1,Graphique!$B:$C,2,0),IF(ISERROR(L150*(1+VLOOKUP($A151,#REF!,12,0))),L150,L150*(1+VLOOKUP($A151,#REF!,12,0))),"")</f>
        <v/>
      </c>
      <c r="M151" s="141">
        <f>IF(VLOOKUP(M$1,Graphique!$B:$C,2,0),IF(ISERROR(M150*(1+VLOOKUP($A151,#REF!,13,0))),M150,M150*(1+VLOOKUP($A151,#REF!,13,0))),"")</f>
        <v/>
      </c>
      <c r="N151" s="141">
        <f>IF(VLOOKUP(N$1,Graphique!$B:$C,2,0),IF(ISERROR(N150*(1+VLOOKUP($A151,#REF!,14,0))),N150,N150*(1+VLOOKUP($A151,#REF!,14,0))),"")</f>
        <v/>
      </c>
      <c r="O151" s="141">
        <f>IF(VLOOKUP(O$1,Graphique!$B:$C,2,0),IF(ISERROR(O150*(1+VLOOKUP($A151,#REF!,15,0))),O150,O150*(1+VLOOKUP($A151,#REF!,15,0))),"")</f>
        <v/>
      </c>
      <c r="P151" s="141">
        <f>IF(VLOOKUP(P$1,Graphique!$B:$C,2,0),IF(ISERROR(P150*(1+VLOOKUP($A151,#REF!,16,0))),P150,P150*(1+VLOOKUP($A151,#REF!,16,0))),"")</f>
        <v/>
      </c>
      <c r="Q151" s="141">
        <f>IF(VLOOKUP(Q$1,Graphique!$B:$C,2,0),IF(ISERROR(Q150*(1+VLOOKUP($A151,#REF!,17,0))),Q150,Q150*(1+VLOOKUP($A151,#REF!,17,0))),"")</f>
        <v/>
      </c>
      <c r="R151" s="141">
        <f>IF(VLOOKUP(R$1,Graphique!$B:$C,2,0),IF(ISERROR(R150*(1+VLOOKUP($A151,#REF!,18,0))),R150,R150*(1+VLOOKUP($A151,#REF!,18,0))),"")</f>
        <v/>
      </c>
      <c r="S151" s="141">
        <f>IF(VLOOKUP(S$1,Graphique!$B:$C,2,0),IF(ISERROR(S150*(1+VLOOKUP($A151,#REF!,19,0))),S150,S150*(1+VLOOKUP($A151,#REF!,19,0))),"")</f>
        <v/>
      </c>
      <c r="T151" s="141">
        <f>IF(VLOOKUP(T$1,Graphique!$B:$C,2,0),IF(ISERROR(T150*(1+VLOOKUP($A151,#REF!,20,0))),T150,T150*(1+VLOOKUP($A151,#REF!,20,0))),"")</f>
        <v/>
      </c>
      <c r="U151" s="141">
        <f>IF(VLOOKUP(U$1,Graphique!$B:$C,2,0),IF(ISERROR(U150*(1+VLOOKUP($A151,#REF!,21,0))),U150,U150*(1+VLOOKUP($A151,#REF!,21,0))),"")</f>
        <v/>
      </c>
      <c r="V151" s="141">
        <f>IF(VLOOKUP(V$1,Graphique!$B:$C,2,0),IF(ISERROR(V150*(1+VLOOKUP($A151,#REF!,22,0))),V150,V150*(1+VLOOKUP($A151,#REF!,22,0))),"")</f>
        <v/>
      </c>
      <c r="W151" s="141">
        <f>IF(VLOOKUP(W$1,Graphique!$B:$C,2,0),IF(ISERROR(W150*(1+VLOOKUP($A151,#REF!,23,0))),W150,W150*(1+VLOOKUP($A151,#REF!,23,0))),"")</f>
        <v/>
      </c>
      <c r="X151" s="141">
        <f>IF(VLOOKUP(X$1,Graphique!$B:$C,2,0),IF(ISERROR(X150*(1+VLOOKUP($A151,#REF!,24,0))),X150,X150*(1+VLOOKUP($A151,#REF!,24,0))),"")</f>
        <v/>
      </c>
      <c r="Y151" s="141">
        <f>IF(VLOOKUP(Y$1,Graphique!$B:$C,2,0),IF(ISERROR(Y150*(1+VLOOKUP($A151,#REF!,25,0))),Y150,Y150*(1+VLOOKUP($A151,#REF!,25,0))),"")</f>
        <v/>
      </c>
      <c r="Z151" s="141">
        <f>IF(VLOOKUP(Z$1,Graphique!$B:$C,2,0),IF(ISERROR(Z150*(1+VLOOKUP($A151,#REF!,26,0))),Z150,Z150*(1+VLOOKUP($A151,#REF!,26,0))),"")</f>
        <v/>
      </c>
      <c r="AA151" s="141">
        <f>IF(VLOOKUP(AA$1,Graphique!$B:$C,2,0),IF(ISERROR(AA150*(1+VLOOKUP($A151,#REF!,27,0))),AA150,AA150*(1+VLOOKUP($A151,#REF!,27,0))),"")</f>
        <v/>
      </c>
      <c r="AB151" s="141">
        <f>IF(VLOOKUP(AB$1,Graphique!$B:$C,2,0),IF(ISERROR(AB150*(1+VLOOKUP($A151,#REF!,28,0))),AB150,AB150*(1+VLOOKUP($A151,#REF!,28,0))),"")</f>
        <v/>
      </c>
      <c r="AC151" s="141">
        <f>IF(VLOOKUP(AC$1,Graphique!$B:$C,2,0),IF(ISERROR(AC150*(1+VLOOKUP($A151,#REF!,29,0))),AC150,AC150*(1+VLOOKUP($A151,#REF!,29,0))),"")</f>
        <v/>
      </c>
      <c r="AD151" s="141">
        <f>IF(VLOOKUP(AD$1,Graphique!$B:$C,2,0),IF(ISERROR(AD150*(1+VLOOKUP($A151,#REF!,30,0))),AD150,AD150*(1+VLOOKUP($A151,#REF!,30,0))),"")</f>
        <v/>
      </c>
      <c r="AE151" s="141">
        <f>IF(VLOOKUP(AE$1,Graphique!$B:$C,2,0),IF(ISERROR(AE150*(1+VLOOKUP($A151,#REF!,31,0))),AE150,AE150*(1+VLOOKUP($A151,#REF!,31,0))),"")</f>
        <v/>
      </c>
      <c r="AF151" s="141">
        <f>IF(VLOOKUP(AF$1,Graphique!$B:$C,2,0),IF(ISERROR(AF150*(1+VLOOKUP($A151,#REF!,32,0))),AF150,AF150*(1+VLOOKUP($A151,#REF!,32,0))),"")</f>
        <v/>
      </c>
    </row>
    <row r="152" ht="13" customHeight="1" s="74">
      <c r="A152" s="135">
        <f>IF(DATE(YEAR(A151),MONTH(A151)+2,)&gt;PerformancesGlissantes!$C$2,PerformancesGlissantes!$C$2,DATE(YEAR(A151),MONTH(A151)+2,))</f>
        <v/>
      </c>
      <c r="B152" s="141">
        <f>IF(VLOOKUP(B$1,Graphique!$B:$C,2,0),IF(ISERROR(B151*(1+VLOOKUP($A152,#REF!,2,0))),B151,B151*(1+VLOOKUP($A152,#REF!,2,0))),"")</f>
        <v/>
      </c>
      <c r="C152" s="141">
        <f>IF(VLOOKUP(C$1,Graphique!$B:$C,2,0),IF(ISERROR(C151*(1+VLOOKUP($A152,#REF!,3,0))),C151,C151*(1+VLOOKUP($A152,#REF!,3,0))),"")</f>
        <v/>
      </c>
      <c r="D152" s="141">
        <f>IF(VLOOKUP(D$1,Graphique!$B:$C,2,0),IF(ISERROR(D151*(1+VLOOKUP($A152,#REF!,4,0))),D151,D151*(1+VLOOKUP($A152,#REF!,4,0))),"")</f>
        <v/>
      </c>
      <c r="E152" s="141">
        <f>IF(VLOOKUP(E$1,Graphique!$B:$C,2,0),IF(ISERROR(E151*(1+VLOOKUP($A152,#REF!,5,0))),E151,E151*(1+VLOOKUP($A152,#REF!,5,0))),"")</f>
        <v/>
      </c>
      <c r="F152" s="141">
        <f>IF(VLOOKUP(F$1,Graphique!$B:$C,2,0),IF(ISERROR(F151*(1+VLOOKUP($A152,#REF!,6,0))),F151,F151*(1+VLOOKUP($A152,#REF!,6,0))),"")</f>
        <v/>
      </c>
      <c r="G152" s="141">
        <f>IF(VLOOKUP(G$1,Graphique!$B:$C,2,0),IF(ISERROR(G151*(1+VLOOKUP($A152,#REF!,7,0))),G151,G151*(1+VLOOKUP($A152,#REF!,7,0))),"")</f>
        <v/>
      </c>
      <c r="H152" s="141">
        <f>IF(VLOOKUP(H$1,Graphique!$B:$C,2,0),IF(ISERROR(H151*(1+VLOOKUP($A152,#REF!,8,0))),H151,H151*(1+VLOOKUP($A152,#REF!,8,0))),"")</f>
        <v/>
      </c>
      <c r="I152" s="141">
        <f>IF(VLOOKUP(I$1,Graphique!$B:$C,2,0),IF(ISERROR(I151*(1+VLOOKUP($A152,#REF!,9,0))),I151,I151*(1+VLOOKUP($A152,#REF!,9,0))),"")</f>
        <v/>
      </c>
      <c r="J152" s="141">
        <f>IF(VLOOKUP(J$1,Graphique!$B:$C,2,0),IF(ISERROR(J151*(1+VLOOKUP($A152,#REF!,10,0))),J151,J151*(1+VLOOKUP($A152,#REF!,10,0))),"")</f>
        <v/>
      </c>
      <c r="K152" s="141">
        <f>IF(VLOOKUP(K$1,Graphique!$B:$C,2,0),IF(ISERROR(K151*(1+VLOOKUP($A152,#REF!,11,0))),K151,K151*(1+VLOOKUP($A152,#REF!,11,0))),"")</f>
        <v/>
      </c>
      <c r="L152" s="141">
        <f>IF(VLOOKUP(L$1,Graphique!$B:$C,2,0),IF(ISERROR(L151*(1+VLOOKUP($A152,#REF!,12,0))),L151,L151*(1+VLOOKUP($A152,#REF!,12,0))),"")</f>
        <v/>
      </c>
      <c r="M152" s="141">
        <f>IF(VLOOKUP(M$1,Graphique!$B:$C,2,0),IF(ISERROR(M151*(1+VLOOKUP($A152,#REF!,13,0))),M151,M151*(1+VLOOKUP($A152,#REF!,13,0))),"")</f>
        <v/>
      </c>
      <c r="N152" s="141">
        <f>IF(VLOOKUP(N$1,Graphique!$B:$C,2,0),IF(ISERROR(N151*(1+VLOOKUP($A152,#REF!,14,0))),N151,N151*(1+VLOOKUP($A152,#REF!,14,0))),"")</f>
        <v/>
      </c>
      <c r="O152" s="141">
        <f>IF(VLOOKUP(O$1,Graphique!$B:$C,2,0),IF(ISERROR(O151*(1+VLOOKUP($A152,#REF!,15,0))),O151,O151*(1+VLOOKUP($A152,#REF!,15,0))),"")</f>
        <v/>
      </c>
      <c r="P152" s="141">
        <f>IF(VLOOKUP(P$1,Graphique!$B:$C,2,0),IF(ISERROR(P151*(1+VLOOKUP($A152,#REF!,16,0))),P151,P151*(1+VLOOKUP($A152,#REF!,16,0))),"")</f>
        <v/>
      </c>
      <c r="Q152" s="141">
        <f>IF(VLOOKUP(Q$1,Graphique!$B:$C,2,0),IF(ISERROR(Q151*(1+VLOOKUP($A152,#REF!,17,0))),Q151,Q151*(1+VLOOKUP($A152,#REF!,17,0))),"")</f>
        <v/>
      </c>
      <c r="R152" s="141">
        <f>IF(VLOOKUP(R$1,Graphique!$B:$C,2,0),IF(ISERROR(R151*(1+VLOOKUP($A152,#REF!,18,0))),R151,R151*(1+VLOOKUP($A152,#REF!,18,0))),"")</f>
        <v/>
      </c>
      <c r="S152" s="141">
        <f>IF(VLOOKUP(S$1,Graphique!$B:$C,2,0),IF(ISERROR(S151*(1+VLOOKUP($A152,#REF!,19,0))),S151,S151*(1+VLOOKUP($A152,#REF!,19,0))),"")</f>
        <v/>
      </c>
      <c r="T152" s="141">
        <f>IF(VLOOKUP(T$1,Graphique!$B:$C,2,0),IF(ISERROR(T151*(1+VLOOKUP($A152,#REF!,20,0))),T151,T151*(1+VLOOKUP($A152,#REF!,20,0))),"")</f>
        <v/>
      </c>
      <c r="U152" s="141">
        <f>IF(VLOOKUP(U$1,Graphique!$B:$C,2,0),IF(ISERROR(U151*(1+VLOOKUP($A152,#REF!,21,0))),U151,U151*(1+VLOOKUP($A152,#REF!,21,0))),"")</f>
        <v/>
      </c>
      <c r="V152" s="141">
        <f>IF(VLOOKUP(V$1,Graphique!$B:$C,2,0),IF(ISERROR(V151*(1+VLOOKUP($A152,#REF!,22,0))),V151,V151*(1+VLOOKUP($A152,#REF!,22,0))),"")</f>
        <v/>
      </c>
      <c r="W152" s="141">
        <f>IF(VLOOKUP(W$1,Graphique!$B:$C,2,0),IF(ISERROR(W151*(1+VLOOKUP($A152,#REF!,23,0))),W151,W151*(1+VLOOKUP($A152,#REF!,23,0))),"")</f>
        <v/>
      </c>
      <c r="X152" s="141">
        <f>IF(VLOOKUP(X$1,Graphique!$B:$C,2,0),IF(ISERROR(X151*(1+VLOOKUP($A152,#REF!,24,0))),X151,X151*(1+VLOOKUP($A152,#REF!,24,0))),"")</f>
        <v/>
      </c>
      <c r="Y152" s="141">
        <f>IF(VLOOKUP(Y$1,Graphique!$B:$C,2,0),IF(ISERROR(Y151*(1+VLOOKUP($A152,#REF!,25,0))),Y151,Y151*(1+VLOOKUP($A152,#REF!,25,0))),"")</f>
        <v/>
      </c>
      <c r="Z152" s="141">
        <f>IF(VLOOKUP(Z$1,Graphique!$B:$C,2,0),IF(ISERROR(Z151*(1+VLOOKUP($A152,#REF!,26,0))),Z151,Z151*(1+VLOOKUP($A152,#REF!,26,0))),"")</f>
        <v/>
      </c>
      <c r="AA152" s="141">
        <f>IF(VLOOKUP(AA$1,Graphique!$B:$C,2,0),IF(ISERROR(AA151*(1+VLOOKUP($A152,#REF!,27,0))),AA151,AA151*(1+VLOOKUP($A152,#REF!,27,0))),"")</f>
        <v/>
      </c>
      <c r="AB152" s="141">
        <f>IF(VLOOKUP(AB$1,Graphique!$B:$C,2,0),IF(ISERROR(AB151*(1+VLOOKUP($A152,#REF!,28,0))),AB151,AB151*(1+VLOOKUP($A152,#REF!,28,0))),"")</f>
        <v/>
      </c>
      <c r="AC152" s="141">
        <f>IF(VLOOKUP(AC$1,Graphique!$B:$C,2,0),IF(ISERROR(AC151*(1+VLOOKUP($A152,#REF!,29,0))),AC151,AC151*(1+VLOOKUP($A152,#REF!,29,0))),"")</f>
        <v/>
      </c>
      <c r="AD152" s="141">
        <f>IF(VLOOKUP(AD$1,Graphique!$B:$C,2,0),IF(ISERROR(AD151*(1+VLOOKUP($A152,#REF!,30,0))),AD151,AD151*(1+VLOOKUP($A152,#REF!,30,0))),"")</f>
        <v/>
      </c>
      <c r="AE152" s="141">
        <f>IF(VLOOKUP(AE$1,Graphique!$B:$C,2,0),IF(ISERROR(AE151*(1+VLOOKUP($A152,#REF!,31,0))),AE151,AE151*(1+VLOOKUP($A152,#REF!,31,0))),"")</f>
        <v/>
      </c>
      <c r="AF152" s="141">
        <f>IF(VLOOKUP(AF$1,Graphique!$B:$C,2,0),IF(ISERROR(AF151*(1+VLOOKUP($A152,#REF!,32,0))),AF151,AF151*(1+VLOOKUP($A152,#REF!,32,0))),"")</f>
        <v/>
      </c>
    </row>
    <row r="153" ht="13" customHeight="1" s="74">
      <c r="A153" s="135">
        <f>IF(DATE(YEAR(A152),MONTH(A152)+2,)&gt;PerformancesGlissantes!$C$2,PerformancesGlissantes!$C$2,DATE(YEAR(A152),MONTH(A152)+2,))</f>
        <v/>
      </c>
      <c r="B153" s="141">
        <f>IF(VLOOKUP(B$1,Graphique!$B:$C,2,0),IF(ISERROR(B152*(1+VLOOKUP($A153,#REF!,2,0))),B152,B152*(1+VLOOKUP($A153,#REF!,2,0))),"")</f>
        <v/>
      </c>
      <c r="C153" s="141">
        <f>IF(VLOOKUP(C$1,Graphique!$B:$C,2,0),IF(ISERROR(C152*(1+VLOOKUP($A153,#REF!,3,0))),C152,C152*(1+VLOOKUP($A153,#REF!,3,0))),"")</f>
        <v/>
      </c>
      <c r="D153" s="141">
        <f>IF(VLOOKUP(D$1,Graphique!$B:$C,2,0),IF(ISERROR(D152*(1+VLOOKUP($A153,#REF!,4,0))),D152,D152*(1+VLOOKUP($A153,#REF!,4,0))),"")</f>
        <v/>
      </c>
      <c r="E153" s="141">
        <f>IF(VLOOKUP(E$1,Graphique!$B:$C,2,0),IF(ISERROR(E152*(1+VLOOKUP($A153,#REF!,5,0))),E152,E152*(1+VLOOKUP($A153,#REF!,5,0))),"")</f>
        <v/>
      </c>
      <c r="F153" s="141">
        <f>IF(VLOOKUP(F$1,Graphique!$B:$C,2,0),IF(ISERROR(F152*(1+VLOOKUP($A153,#REF!,6,0))),F152,F152*(1+VLOOKUP($A153,#REF!,6,0))),"")</f>
        <v/>
      </c>
      <c r="G153" s="141">
        <f>IF(VLOOKUP(G$1,Graphique!$B:$C,2,0),IF(ISERROR(G152*(1+VLOOKUP($A153,#REF!,7,0))),G152,G152*(1+VLOOKUP($A153,#REF!,7,0))),"")</f>
        <v/>
      </c>
      <c r="H153" s="141">
        <f>IF(VLOOKUP(H$1,Graphique!$B:$C,2,0),IF(ISERROR(H152*(1+VLOOKUP($A153,#REF!,8,0))),H152,H152*(1+VLOOKUP($A153,#REF!,8,0))),"")</f>
        <v/>
      </c>
      <c r="I153" s="141">
        <f>IF(VLOOKUP(I$1,Graphique!$B:$C,2,0),IF(ISERROR(I152*(1+VLOOKUP($A153,#REF!,9,0))),I152,I152*(1+VLOOKUP($A153,#REF!,9,0))),"")</f>
        <v/>
      </c>
      <c r="J153" s="141">
        <f>IF(VLOOKUP(J$1,Graphique!$B:$C,2,0),IF(ISERROR(J152*(1+VLOOKUP($A153,#REF!,10,0))),J152,J152*(1+VLOOKUP($A153,#REF!,10,0))),"")</f>
        <v/>
      </c>
      <c r="K153" s="141">
        <f>IF(VLOOKUP(K$1,Graphique!$B:$C,2,0),IF(ISERROR(K152*(1+VLOOKUP($A153,#REF!,11,0))),K152,K152*(1+VLOOKUP($A153,#REF!,11,0))),"")</f>
        <v/>
      </c>
      <c r="L153" s="141">
        <f>IF(VLOOKUP(L$1,Graphique!$B:$C,2,0),IF(ISERROR(L152*(1+VLOOKUP($A153,#REF!,12,0))),L152,L152*(1+VLOOKUP($A153,#REF!,12,0))),"")</f>
        <v/>
      </c>
      <c r="M153" s="141">
        <f>IF(VLOOKUP(M$1,Graphique!$B:$C,2,0),IF(ISERROR(M152*(1+VLOOKUP($A153,#REF!,13,0))),M152,M152*(1+VLOOKUP($A153,#REF!,13,0))),"")</f>
        <v/>
      </c>
      <c r="N153" s="141">
        <f>IF(VLOOKUP(N$1,Graphique!$B:$C,2,0),IF(ISERROR(N152*(1+VLOOKUP($A153,#REF!,14,0))),N152,N152*(1+VLOOKUP($A153,#REF!,14,0))),"")</f>
        <v/>
      </c>
      <c r="O153" s="141">
        <f>IF(VLOOKUP(O$1,Graphique!$B:$C,2,0),IF(ISERROR(O152*(1+VLOOKUP($A153,#REF!,15,0))),O152,O152*(1+VLOOKUP($A153,#REF!,15,0))),"")</f>
        <v/>
      </c>
      <c r="P153" s="141">
        <f>IF(VLOOKUP(P$1,Graphique!$B:$C,2,0),IF(ISERROR(P152*(1+VLOOKUP($A153,#REF!,16,0))),P152,P152*(1+VLOOKUP($A153,#REF!,16,0))),"")</f>
        <v/>
      </c>
      <c r="Q153" s="141">
        <f>IF(VLOOKUP(Q$1,Graphique!$B:$C,2,0),IF(ISERROR(Q152*(1+VLOOKUP($A153,#REF!,17,0))),Q152,Q152*(1+VLOOKUP($A153,#REF!,17,0))),"")</f>
        <v/>
      </c>
      <c r="R153" s="141">
        <f>IF(VLOOKUP(R$1,Graphique!$B:$C,2,0),IF(ISERROR(R152*(1+VLOOKUP($A153,#REF!,18,0))),R152,R152*(1+VLOOKUP($A153,#REF!,18,0))),"")</f>
        <v/>
      </c>
      <c r="S153" s="141">
        <f>IF(VLOOKUP(S$1,Graphique!$B:$C,2,0),IF(ISERROR(S152*(1+VLOOKUP($A153,#REF!,19,0))),S152,S152*(1+VLOOKUP($A153,#REF!,19,0))),"")</f>
        <v/>
      </c>
      <c r="T153" s="141">
        <f>IF(VLOOKUP(T$1,Graphique!$B:$C,2,0),IF(ISERROR(T152*(1+VLOOKUP($A153,#REF!,20,0))),T152,T152*(1+VLOOKUP($A153,#REF!,20,0))),"")</f>
        <v/>
      </c>
      <c r="U153" s="141">
        <f>IF(VLOOKUP(U$1,Graphique!$B:$C,2,0),IF(ISERROR(U152*(1+VLOOKUP($A153,#REF!,21,0))),U152,U152*(1+VLOOKUP($A153,#REF!,21,0))),"")</f>
        <v/>
      </c>
      <c r="V153" s="141">
        <f>IF(VLOOKUP(V$1,Graphique!$B:$C,2,0),IF(ISERROR(V152*(1+VLOOKUP($A153,#REF!,22,0))),V152,V152*(1+VLOOKUP($A153,#REF!,22,0))),"")</f>
        <v/>
      </c>
      <c r="W153" s="141">
        <f>IF(VLOOKUP(W$1,Graphique!$B:$C,2,0),IF(ISERROR(W152*(1+VLOOKUP($A153,#REF!,23,0))),W152,W152*(1+VLOOKUP($A153,#REF!,23,0))),"")</f>
        <v/>
      </c>
      <c r="X153" s="141">
        <f>IF(VLOOKUP(X$1,Graphique!$B:$C,2,0),IF(ISERROR(X152*(1+VLOOKUP($A153,#REF!,24,0))),X152,X152*(1+VLOOKUP($A153,#REF!,24,0))),"")</f>
        <v/>
      </c>
      <c r="Y153" s="141">
        <f>IF(VLOOKUP(Y$1,Graphique!$B:$C,2,0),IF(ISERROR(Y152*(1+VLOOKUP($A153,#REF!,25,0))),Y152,Y152*(1+VLOOKUP($A153,#REF!,25,0))),"")</f>
        <v/>
      </c>
      <c r="Z153" s="141">
        <f>IF(VLOOKUP(Z$1,Graphique!$B:$C,2,0),IF(ISERROR(Z152*(1+VLOOKUP($A153,#REF!,26,0))),Z152,Z152*(1+VLOOKUP($A153,#REF!,26,0))),"")</f>
        <v/>
      </c>
      <c r="AA153" s="141">
        <f>IF(VLOOKUP(AA$1,Graphique!$B:$C,2,0),IF(ISERROR(AA152*(1+VLOOKUP($A153,#REF!,27,0))),AA152,AA152*(1+VLOOKUP($A153,#REF!,27,0))),"")</f>
        <v/>
      </c>
      <c r="AB153" s="141">
        <f>IF(VLOOKUP(AB$1,Graphique!$B:$C,2,0),IF(ISERROR(AB152*(1+VLOOKUP($A153,#REF!,28,0))),AB152,AB152*(1+VLOOKUP($A153,#REF!,28,0))),"")</f>
        <v/>
      </c>
      <c r="AC153" s="141">
        <f>IF(VLOOKUP(AC$1,Graphique!$B:$C,2,0),IF(ISERROR(AC152*(1+VLOOKUP($A153,#REF!,29,0))),AC152,AC152*(1+VLOOKUP($A153,#REF!,29,0))),"")</f>
        <v/>
      </c>
      <c r="AD153" s="141">
        <f>IF(VLOOKUP(AD$1,Graphique!$B:$C,2,0),IF(ISERROR(AD152*(1+VLOOKUP($A153,#REF!,30,0))),AD152,AD152*(1+VLOOKUP($A153,#REF!,30,0))),"")</f>
        <v/>
      </c>
      <c r="AE153" s="141">
        <f>IF(VLOOKUP(AE$1,Graphique!$B:$C,2,0),IF(ISERROR(AE152*(1+VLOOKUP($A153,#REF!,31,0))),AE152,AE152*(1+VLOOKUP($A153,#REF!,31,0))),"")</f>
        <v/>
      </c>
      <c r="AF153" s="141">
        <f>IF(VLOOKUP(AF$1,Graphique!$B:$C,2,0),IF(ISERROR(AF152*(1+VLOOKUP($A153,#REF!,32,0))),AF152,AF152*(1+VLOOKUP($A153,#REF!,32,0))),"")</f>
        <v/>
      </c>
    </row>
    <row r="154" ht="13" customHeight="1" s="74">
      <c r="A154" s="135">
        <f>IF(DATE(YEAR(A153),MONTH(A153)+2,)&gt;PerformancesGlissantes!$C$2,PerformancesGlissantes!$C$2,DATE(YEAR(A153),MONTH(A153)+2,))</f>
        <v/>
      </c>
      <c r="B154" s="141">
        <f>IF(VLOOKUP(B$1,Graphique!$B:$C,2,0),IF(ISERROR(B153*(1+VLOOKUP($A154,#REF!,2,0))),B153,B153*(1+VLOOKUP($A154,#REF!,2,0))),"")</f>
        <v/>
      </c>
      <c r="C154" s="141">
        <f>IF(VLOOKUP(C$1,Graphique!$B:$C,2,0),IF(ISERROR(C153*(1+VLOOKUP($A154,#REF!,3,0))),C153,C153*(1+VLOOKUP($A154,#REF!,3,0))),"")</f>
        <v/>
      </c>
      <c r="D154" s="141">
        <f>IF(VLOOKUP(D$1,Graphique!$B:$C,2,0),IF(ISERROR(D153*(1+VLOOKUP($A154,#REF!,4,0))),D153,D153*(1+VLOOKUP($A154,#REF!,4,0))),"")</f>
        <v/>
      </c>
      <c r="E154" s="141">
        <f>IF(VLOOKUP(E$1,Graphique!$B:$C,2,0),IF(ISERROR(E153*(1+VLOOKUP($A154,#REF!,5,0))),E153,E153*(1+VLOOKUP($A154,#REF!,5,0))),"")</f>
        <v/>
      </c>
      <c r="F154" s="141">
        <f>IF(VLOOKUP(F$1,Graphique!$B:$C,2,0),IF(ISERROR(F153*(1+VLOOKUP($A154,#REF!,6,0))),F153,F153*(1+VLOOKUP($A154,#REF!,6,0))),"")</f>
        <v/>
      </c>
      <c r="G154" s="141">
        <f>IF(VLOOKUP(G$1,Graphique!$B:$C,2,0),IF(ISERROR(G153*(1+VLOOKUP($A154,#REF!,7,0))),G153,G153*(1+VLOOKUP($A154,#REF!,7,0))),"")</f>
        <v/>
      </c>
      <c r="H154" s="141">
        <f>IF(VLOOKUP(H$1,Graphique!$B:$C,2,0),IF(ISERROR(H153*(1+VLOOKUP($A154,#REF!,8,0))),H153,H153*(1+VLOOKUP($A154,#REF!,8,0))),"")</f>
        <v/>
      </c>
      <c r="I154" s="141">
        <f>IF(VLOOKUP(I$1,Graphique!$B:$C,2,0),IF(ISERROR(I153*(1+VLOOKUP($A154,#REF!,9,0))),I153,I153*(1+VLOOKUP($A154,#REF!,9,0))),"")</f>
        <v/>
      </c>
      <c r="J154" s="141">
        <f>IF(VLOOKUP(J$1,Graphique!$B:$C,2,0),IF(ISERROR(J153*(1+VLOOKUP($A154,#REF!,10,0))),J153,J153*(1+VLOOKUP($A154,#REF!,10,0))),"")</f>
        <v/>
      </c>
      <c r="K154" s="141">
        <f>IF(VLOOKUP(K$1,Graphique!$B:$C,2,0),IF(ISERROR(K153*(1+VLOOKUP($A154,#REF!,11,0))),K153,K153*(1+VLOOKUP($A154,#REF!,11,0))),"")</f>
        <v/>
      </c>
      <c r="L154" s="141">
        <f>IF(VLOOKUP(L$1,Graphique!$B:$C,2,0),IF(ISERROR(L153*(1+VLOOKUP($A154,#REF!,12,0))),L153,L153*(1+VLOOKUP($A154,#REF!,12,0))),"")</f>
        <v/>
      </c>
      <c r="M154" s="141">
        <f>IF(VLOOKUP(M$1,Graphique!$B:$C,2,0),IF(ISERROR(M153*(1+VLOOKUP($A154,#REF!,13,0))),M153,M153*(1+VLOOKUP($A154,#REF!,13,0))),"")</f>
        <v/>
      </c>
      <c r="N154" s="141">
        <f>IF(VLOOKUP(N$1,Graphique!$B:$C,2,0),IF(ISERROR(N153*(1+VLOOKUP($A154,#REF!,14,0))),N153,N153*(1+VLOOKUP($A154,#REF!,14,0))),"")</f>
        <v/>
      </c>
      <c r="O154" s="141">
        <f>IF(VLOOKUP(O$1,Graphique!$B:$C,2,0),IF(ISERROR(O153*(1+VLOOKUP($A154,#REF!,15,0))),O153,O153*(1+VLOOKUP($A154,#REF!,15,0))),"")</f>
        <v/>
      </c>
      <c r="P154" s="141">
        <f>IF(VLOOKUP(P$1,Graphique!$B:$C,2,0),IF(ISERROR(P153*(1+VLOOKUP($A154,#REF!,16,0))),P153,P153*(1+VLOOKUP($A154,#REF!,16,0))),"")</f>
        <v/>
      </c>
      <c r="Q154" s="141">
        <f>IF(VLOOKUP(Q$1,Graphique!$B:$C,2,0),IF(ISERROR(Q153*(1+VLOOKUP($A154,#REF!,17,0))),Q153,Q153*(1+VLOOKUP($A154,#REF!,17,0))),"")</f>
        <v/>
      </c>
      <c r="R154" s="141">
        <f>IF(VLOOKUP(R$1,Graphique!$B:$C,2,0),IF(ISERROR(R153*(1+VLOOKUP($A154,#REF!,18,0))),R153,R153*(1+VLOOKUP($A154,#REF!,18,0))),"")</f>
        <v/>
      </c>
      <c r="S154" s="141">
        <f>IF(VLOOKUP(S$1,Graphique!$B:$C,2,0),IF(ISERROR(S153*(1+VLOOKUP($A154,#REF!,19,0))),S153,S153*(1+VLOOKUP($A154,#REF!,19,0))),"")</f>
        <v/>
      </c>
      <c r="T154" s="141">
        <f>IF(VLOOKUP(T$1,Graphique!$B:$C,2,0),IF(ISERROR(T153*(1+VLOOKUP($A154,#REF!,20,0))),T153,T153*(1+VLOOKUP($A154,#REF!,20,0))),"")</f>
        <v/>
      </c>
      <c r="U154" s="141">
        <f>IF(VLOOKUP(U$1,Graphique!$B:$C,2,0),IF(ISERROR(U153*(1+VLOOKUP($A154,#REF!,21,0))),U153,U153*(1+VLOOKUP($A154,#REF!,21,0))),"")</f>
        <v/>
      </c>
      <c r="V154" s="141">
        <f>IF(VLOOKUP(V$1,Graphique!$B:$C,2,0),IF(ISERROR(V153*(1+VLOOKUP($A154,#REF!,22,0))),V153,V153*(1+VLOOKUP($A154,#REF!,22,0))),"")</f>
        <v/>
      </c>
      <c r="W154" s="141">
        <f>IF(VLOOKUP(W$1,Graphique!$B:$C,2,0),IF(ISERROR(W153*(1+VLOOKUP($A154,#REF!,23,0))),W153,W153*(1+VLOOKUP($A154,#REF!,23,0))),"")</f>
        <v/>
      </c>
      <c r="X154" s="141">
        <f>IF(VLOOKUP(X$1,Graphique!$B:$C,2,0),IF(ISERROR(X153*(1+VLOOKUP($A154,#REF!,24,0))),X153,X153*(1+VLOOKUP($A154,#REF!,24,0))),"")</f>
        <v/>
      </c>
      <c r="Y154" s="141">
        <f>IF(VLOOKUP(Y$1,Graphique!$B:$C,2,0),IF(ISERROR(Y153*(1+VLOOKUP($A154,#REF!,25,0))),Y153,Y153*(1+VLOOKUP($A154,#REF!,25,0))),"")</f>
        <v/>
      </c>
      <c r="Z154" s="141">
        <f>IF(VLOOKUP(Z$1,Graphique!$B:$C,2,0),IF(ISERROR(Z153*(1+VLOOKUP($A154,#REF!,26,0))),Z153,Z153*(1+VLOOKUP($A154,#REF!,26,0))),"")</f>
        <v/>
      </c>
      <c r="AA154" s="141">
        <f>IF(VLOOKUP(AA$1,Graphique!$B:$C,2,0),IF(ISERROR(AA153*(1+VLOOKUP($A154,#REF!,27,0))),AA153,AA153*(1+VLOOKUP($A154,#REF!,27,0))),"")</f>
        <v/>
      </c>
      <c r="AB154" s="141">
        <f>IF(VLOOKUP(AB$1,Graphique!$B:$C,2,0),IF(ISERROR(AB153*(1+VLOOKUP($A154,#REF!,28,0))),AB153,AB153*(1+VLOOKUP($A154,#REF!,28,0))),"")</f>
        <v/>
      </c>
      <c r="AC154" s="141">
        <f>IF(VLOOKUP(AC$1,Graphique!$B:$C,2,0),IF(ISERROR(AC153*(1+VLOOKUP($A154,#REF!,29,0))),AC153,AC153*(1+VLOOKUP($A154,#REF!,29,0))),"")</f>
        <v/>
      </c>
      <c r="AD154" s="141">
        <f>IF(VLOOKUP(AD$1,Graphique!$B:$C,2,0),IF(ISERROR(AD153*(1+VLOOKUP($A154,#REF!,30,0))),AD153,AD153*(1+VLOOKUP($A154,#REF!,30,0))),"")</f>
        <v/>
      </c>
      <c r="AE154" s="141">
        <f>IF(VLOOKUP(AE$1,Graphique!$B:$C,2,0),IF(ISERROR(AE153*(1+VLOOKUP($A154,#REF!,31,0))),AE153,AE153*(1+VLOOKUP($A154,#REF!,31,0))),"")</f>
        <v/>
      </c>
      <c r="AF154" s="141">
        <f>IF(VLOOKUP(AF$1,Graphique!$B:$C,2,0),IF(ISERROR(AF153*(1+VLOOKUP($A154,#REF!,32,0))),AF153,AF153*(1+VLOOKUP($A154,#REF!,32,0))),"")</f>
        <v/>
      </c>
    </row>
    <row r="155" ht="13" customHeight="1" s="74">
      <c r="A155" s="135">
        <f>IF(DATE(YEAR(A154),MONTH(A154)+2,)&gt;PerformancesGlissantes!$C$2,PerformancesGlissantes!$C$2,DATE(YEAR(A154),MONTH(A154)+2,))</f>
        <v/>
      </c>
      <c r="B155" s="141">
        <f>IF(VLOOKUP(B$1,Graphique!$B:$C,2,0),IF(ISERROR(B154*(1+VLOOKUP($A155,#REF!,2,0))),B154,B154*(1+VLOOKUP($A155,#REF!,2,0))),"")</f>
        <v/>
      </c>
      <c r="C155" s="141">
        <f>IF(VLOOKUP(C$1,Graphique!$B:$C,2,0),IF(ISERROR(C154*(1+VLOOKUP($A155,#REF!,3,0))),C154,C154*(1+VLOOKUP($A155,#REF!,3,0))),"")</f>
        <v/>
      </c>
      <c r="D155" s="141">
        <f>IF(VLOOKUP(D$1,Graphique!$B:$C,2,0),IF(ISERROR(D154*(1+VLOOKUP($A155,#REF!,4,0))),D154,D154*(1+VLOOKUP($A155,#REF!,4,0))),"")</f>
        <v/>
      </c>
      <c r="E155" s="141">
        <f>IF(VLOOKUP(E$1,Graphique!$B:$C,2,0),IF(ISERROR(E154*(1+VLOOKUP($A155,#REF!,5,0))),E154,E154*(1+VLOOKUP($A155,#REF!,5,0))),"")</f>
        <v/>
      </c>
      <c r="F155" s="141">
        <f>IF(VLOOKUP(F$1,Graphique!$B:$C,2,0),IF(ISERROR(F154*(1+VLOOKUP($A155,#REF!,6,0))),F154,F154*(1+VLOOKUP($A155,#REF!,6,0))),"")</f>
        <v/>
      </c>
      <c r="G155" s="141">
        <f>IF(VLOOKUP(G$1,Graphique!$B:$C,2,0),IF(ISERROR(G154*(1+VLOOKUP($A155,#REF!,7,0))),G154,G154*(1+VLOOKUP($A155,#REF!,7,0))),"")</f>
        <v/>
      </c>
      <c r="H155" s="141">
        <f>IF(VLOOKUP(H$1,Graphique!$B:$C,2,0),IF(ISERROR(H154*(1+VLOOKUP($A155,#REF!,8,0))),H154,H154*(1+VLOOKUP($A155,#REF!,8,0))),"")</f>
        <v/>
      </c>
      <c r="I155" s="141">
        <f>IF(VLOOKUP(I$1,Graphique!$B:$C,2,0),IF(ISERROR(I154*(1+VLOOKUP($A155,#REF!,9,0))),I154,I154*(1+VLOOKUP($A155,#REF!,9,0))),"")</f>
        <v/>
      </c>
      <c r="J155" s="141">
        <f>IF(VLOOKUP(J$1,Graphique!$B:$C,2,0),IF(ISERROR(J154*(1+VLOOKUP($A155,#REF!,10,0))),J154,J154*(1+VLOOKUP($A155,#REF!,10,0))),"")</f>
        <v/>
      </c>
      <c r="K155" s="141">
        <f>IF(VLOOKUP(K$1,Graphique!$B:$C,2,0),IF(ISERROR(K154*(1+VLOOKUP($A155,#REF!,11,0))),K154,K154*(1+VLOOKUP($A155,#REF!,11,0))),"")</f>
        <v/>
      </c>
      <c r="L155" s="141">
        <f>IF(VLOOKUP(L$1,Graphique!$B:$C,2,0),IF(ISERROR(L154*(1+VLOOKUP($A155,#REF!,12,0))),L154,L154*(1+VLOOKUP($A155,#REF!,12,0))),"")</f>
        <v/>
      </c>
      <c r="M155" s="141">
        <f>IF(VLOOKUP(M$1,Graphique!$B:$C,2,0),IF(ISERROR(M154*(1+VLOOKUP($A155,#REF!,13,0))),M154,M154*(1+VLOOKUP($A155,#REF!,13,0))),"")</f>
        <v/>
      </c>
      <c r="N155" s="141">
        <f>IF(VLOOKUP(N$1,Graphique!$B:$C,2,0),IF(ISERROR(N154*(1+VLOOKUP($A155,#REF!,14,0))),N154,N154*(1+VLOOKUP($A155,#REF!,14,0))),"")</f>
        <v/>
      </c>
      <c r="O155" s="141">
        <f>IF(VLOOKUP(O$1,Graphique!$B:$C,2,0),IF(ISERROR(O154*(1+VLOOKUP($A155,#REF!,15,0))),O154,O154*(1+VLOOKUP($A155,#REF!,15,0))),"")</f>
        <v/>
      </c>
      <c r="P155" s="141">
        <f>IF(VLOOKUP(P$1,Graphique!$B:$C,2,0),IF(ISERROR(P154*(1+VLOOKUP($A155,#REF!,16,0))),P154,P154*(1+VLOOKUP($A155,#REF!,16,0))),"")</f>
        <v/>
      </c>
      <c r="Q155" s="141">
        <f>IF(VLOOKUP(Q$1,Graphique!$B:$C,2,0),IF(ISERROR(Q154*(1+VLOOKUP($A155,#REF!,17,0))),Q154,Q154*(1+VLOOKUP($A155,#REF!,17,0))),"")</f>
        <v/>
      </c>
      <c r="R155" s="141">
        <f>IF(VLOOKUP(R$1,Graphique!$B:$C,2,0),IF(ISERROR(R154*(1+VLOOKUP($A155,#REF!,18,0))),R154,R154*(1+VLOOKUP($A155,#REF!,18,0))),"")</f>
        <v/>
      </c>
      <c r="S155" s="141">
        <f>IF(VLOOKUP(S$1,Graphique!$B:$C,2,0),IF(ISERROR(S154*(1+VLOOKUP($A155,#REF!,19,0))),S154,S154*(1+VLOOKUP($A155,#REF!,19,0))),"")</f>
        <v/>
      </c>
      <c r="T155" s="141">
        <f>IF(VLOOKUP(T$1,Graphique!$B:$C,2,0),IF(ISERROR(T154*(1+VLOOKUP($A155,#REF!,20,0))),T154,T154*(1+VLOOKUP($A155,#REF!,20,0))),"")</f>
        <v/>
      </c>
      <c r="U155" s="141">
        <f>IF(VLOOKUP(U$1,Graphique!$B:$C,2,0),IF(ISERROR(U154*(1+VLOOKUP($A155,#REF!,21,0))),U154,U154*(1+VLOOKUP($A155,#REF!,21,0))),"")</f>
        <v/>
      </c>
      <c r="V155" s="141">
        <f>IF(VLOOKUP(V$1,Graphique!$B:$C,2,0),IF(ISERROR(V154*(1+VLOOKUP($A155,#REF!,22,0))),V154,V154*(1+VLOOKUP($A155,#REF!,22,0))),"")</f>
        <v/>
      </c>
      <c r="W155" s="141">
        <f>IF(VLOOKUP(W$1,Graphique!$B:$C,2,0),IF(ISERROR(W154*(1+VLOOKUP($A155,#REF!,23,0))),W154,W154*(1+VLOOKUP($A155,#REF!,23,0))),"")</f>
        <v/>
      </c>
      <c r="X155" s="141">
        <f>IF(VLOOKUP(X$1,Graphique!$B:$C,2,0),IF(ISERROR(X154*(1+VLOOKUP($A155,#REF!,24,0))),X154,X154*(1+VLOOKUP($A155,#REF!,24,0))),"")</f>
        <v/>
      </c>
      <c r="Y155" s="141">
        <f>IF(VLOOKUP(Y$1,Graphique!$B:$C,2,0),IF(ISERROR(Y154*(1+VLOOKUP($A155,#REF!,25,0))),Y154,Y154*(1+VLOOKUP($A155,#REF!,25,0))),"")</f>
        <v/>
      </c>
      <c r="Z155" s="141">
        <f>IF(VLOOKUP(Z$1,Graphique!$B:$C,2,0),IF(ISERROR(Z154*(1+VLOOKUP($A155,#REF!,26,0))),Z154,Z154*(1+VLOOKUP($A155,#REF!,26,0))),"")</f>
        <v/>
      </c>
      <c r="AA155" s="141">
        <f>IF(VLOOKUP(AA$1,Graphique!$B:$C,2,0),IF(ISERROR(AA154*(1+VLOOKUP($A155,#REF!,27,0))),AA154,AA154*(1+VLOOKUP($A155,#REF!,27,0))),"")</f>
        <v/>
      </c>
      <c r="AB155" s="141">
        <f>IF(VLOOKUP(AB$1,Graphique!$B:$C,2,0),IF(ISERROR(AB154*(1+VLOOKUP($A155,#REF!,28,0))),AB154,AB154*(1+VLOOKUP($A155,#REF!,28,0))),"")</f>
        <v/>
      </c>
      <c r="AC155" s="141">
        <f>IF(VLOOKUP(AC$1,Graphique!$B:$C,2,0),IF(ISERROR(AC154*(1+VLOOKUP($A155,#REF!,29,0))),AC154,AC154*(1+VLOOKUP($A155,#REF!,29,0))),"")</f>
        <v/>
      </c>
      <c r="AD155" s="141">
        <f>IF(VLOOKUP(AD$1,Graphique!$B:$C,2,0),IF(ISERROR(AD154*(1+VLOOKUP($A155,#REF!,30,0))),AD154,AD154*(1+VLOOKUP($A155,#REF!,30,0))),"")</f>
        <v/>
      </c>
      <c r="AE155" s="141">
        <f>IF(VLOOKUP(AE$1,Graphique!$B:$C,2,0),IF(ISERROR(AE154*(1+VLOOKUP($A155,#REF!,31,0))),AE154,AE154*(1+VLOOKUP($A155,#REF!,31,0))),"")</f>
        <v/>
      </c>
      <c r="AF155" s="141">
        <f>IF(VLOOKUP(AF$1,Graphique!$B:$C,2,0),IF(ISERROR(AF154*(1+VLOOKUP($A155,#REF!,32,0))),AF154,AF154*(1+VLOOKUP($A155,#REF!,32,0))),"")</f>
        <v/>
      </c>
    </row>
    <row r="156" ht="13" customHeight="1" s="74">
      <c r="A156" s="135">
        <f>IF(DATE(YEAR(A155),MONTH(A155)+2,)&gt;PerformancesGlissantes!$C$2,PerformancesGlissantes!$C$2,DATE(YEAR(A155),MONTH(A155)+2,))</f>
        <v/>
      </c>
      <c r="B156" s="141">
        <f>IF(VLOOKUP(B$1,Graphique!$B:$C,2,0),IF(ISERROR(B155*(1+VLOOKUP($A156,#REF!,2,0))),B155,B155*(1+VLOOKUP($A156,#REF!,2,0))),"")</f>
        <v/>
      </c>
      <c r="C156" s="141">
        <f>IF(VLOOKUP(C$1,Graphique!$B:$C,2,0),IF(ISERROR(C155*(1+VLOOKUP($A156,#REF!,3,0))),C155,C155*(1+VLOOKUP($A156,#REF!,3,0))),"")</f>
        <v/>
      </c>
      <c r="D156" s="141">
        <f>IF(VLOOKUP(D$1,Graphique!$B:$C,2,0),IF(ISERROR(D155*(1+VLOOKUP($A156,#REF!,4,0))),D155,D155*(1+VLOOKUP($A156,#REF!,4,0))),"")</f>
        <v/>
      </c>
      <c r="E156" s="141">
        <f>IF(VLOOKUP(E$1,Graphique!$B:$C,2,0),IF(ISERROR(E155*(1+VLOOKUP($A156,#REF!,5,0))),E155,E155*(1+VLOOKUP($A156,#REF!,5,0))),"")</f>
        <v/>
      </c>
      <c r="F156" s="141">
        <f>IF(VLOOKUP(F$1,Graphique!$B:$C,2,0),IF(ISERROR(F155*(1+VLOOKUP($A156,#REF!,6,0))),F155,F155*(1+VLOOKUP($A156,#REF!,6,0))),"")</f>
        <v/>
      </c>
      <c r="G156" s="141">
        <f>IF(VLOOKUP(G$1,Graphique!$B:$C,2,0),IF(ISERROR(G155*(1+VLOOKUP($A156,#REF!,7,0))),G155,G155*(1+VLOOKUP($A156,#REF!,7,0))),"")</f>
        <v/>
      </c>
      <c r="H156" s="141">
        <f>IF(VLOOKUP(H$1,Graphique!$B:$C,2,0),IF(ISERROR(H155*(1+VLOOKUP($A156,#REF!,8,0))),H155,H155*(1+VLOOKUP($A156,#REF!,8,0))),"")</f>
        <v/>
      </c>
      <c r="I156" s="141">
        <f>IF(VLOOKUP(I$1,Graphique!$B:$C,2,0),IF(ISERROR(I155*(1+VLOOKUP($A156,#REF!,9,0))),I155,I155*(1+VLOOKUP($A156,#REF!,9,0))),"")</f>
        <v/>
      </c>
      <c r="J156" s="141">
        <f>IF(VLOOKUP(J$1,Graphique!$B:$C,2,0),IF(ISERROR(J155*(1+VLOOKUP($A156,#REF!,10,0))),J155,J155*(1+VLOOKUP($A156,#REF!,10,0))),"")</f>
        <v/>
      </c>
      <c r="K156" s="141">
        <f>IF(VLOOKUP(K$1,Graphique!$B:$C,2,0),IF(ISERROR(K155*(1+VLOOKUP($A156,#REF!,11,0))),K155,K155*(1+VLOOKUP($A156,#REF!,11,0))),"")</f>
        <v/>
      </c>
      <c r="L156" s="141">
        <f>IF(VLOOKUP(L$1,Graphique!$B:$C,2,0),IF(ISERROR(L155*(1+VLOOKUP($A156,#REF!,12,0))),L155,L155*(1+VLOOKUP($A156,#REF!,12,0))),"")</f>
        <v/>
      </c>
      <c r="M156" s="141">
        <f>IF(VLOOKUP(M$1,Graphique!$B:$C,2,0),IF(ISERROR(M155*(1+VLOOKUP($A156,#REF!,13,0))),M155,M155*(1+VLOOKUP($A156,#REF!,13,0))),"")</f>
        <v/>
      </c>
      <c r="N156" s="141">
        <f>IF(VLOOKUP(N$1,Graphique!$B:$C,2,0),IF(ISERROR(N155*(1+VLOOKUP($A156,#REF!,14,0))),N155,N155*(1+VLOOKUP($A156,#REF!,14,0))),"")</f>
        <v/>
      </c>
      <c r="O156" s="141">
        <f>IF(VLOOKUP(O$1,Graphique!$B:$C,2,0),IF(ISERROR(O155*(1+VLOOKUP($A156,#REF!,15,0))),O155,O155*(1+VLOOKUP($A156,#REF!,15,0))),"")</f>
        <v/>
      </c>
      <c r="P156" s="141">
        <f>IF(VLOOKUP(P$1,Graphique!$B:$C,2,0),IF(ISERROR(P155*(1+VLOOKUP($A156,#REF!,16,0))),P155,P155*(1+VLOOKUP($A156,#REF!,16,0))),"")</f>
        <v/>
      </c>
      <c r="Q156" s="141">
        <f>IF(VLOOKUP(Q$1,Graphique!$B:$C,2,0),IF(ISERROR(Q155*(1+VLOOKUP($A156,#REF!,17,0))),Q155,Q155*(1+VLOOKUP($A156,#REF!,17,0))),"")</f>
        <v/>
      </c>
      <c r="R156" s="141">
        <f>IF(VLOOKUP(R$1,Graphique!$B:$C,2,0),IF(ISERROR(R155*(1+VLOOKUP($A156,#REF!,18,0))),R155,R155*(1+VLOOKUP($A156,#REF!,18,0))),"")</f>
        <v/>
      </c>
      <c r="S156" s="141">
        <f>IF(VLOOKUP(S$1,Graphique!$B:$C,2,0),IF(ISERROR(S155*(1+VLOOKUP($A156,#REF!,19,0))),S155,S155*(1+VLOOKUP($A156,#REF!,19,0))),"")</f>
        <v/>
      </c>
      <c r="T156" s="141">
        <f>IF(VLOOKUP(T$1,Graphique!$B:$C,2,0),IF(ISERROR(T155*(1+VLOOKUP($A156,#REF!,20,0))),T155,T155*(1+VLOOKUP($A156,#REF!,20,0))),"")</f>
        <v/>
      </c>
      <c r="U156" s="141">
        <f>IF(VLOOKUP(U$1,Graphique!$B:$C,2,0),IF(ISERROR(U155*(1+VLOOKUP($A156,#REF!,21,0))),U155,U155*(1+VLOOKUP($A156,#REF!,21,0))),"")</f>
        <v/>
      </c>
      <c r="V156" s="141">
        <f>IF(VLOOKUP(V$1,Graphique!$B:$C,2,0),IF(ISERROR(V155*(1+VLOOKUP($A156,#REF!,22,0))),V155,V155*(1+VLOOKUP($A156,#REF!,22,0))),"")</f>
        <v/>
      </c>
      <c r="W156" s="141">
        <f>IF(VLOOKUP(W$1,Graphique!$B:$C,2,0),IF(ISERROR(W155*(1+VLOOKUP($A156,#REF!,23,0))),W155,W155*(1+VLOOKUP($A156,#REF!,23,0))),"")</f>
        <v/>
      </c>
      <c r="X156" s="141">
        <f>IF(VLOOKUP(X$1,Graphique!$B:$C,2,0),IF(ISERROR(X155*(1+VLOOKUP($A156,#REF!,24,0))),X155,X155*(1+VLOOKUP($A156,#REF!,24,0))),"")</f>
        <v/>
      </c>
      <c r="Y156" s="141">
        <f>IF(VLOOKUP(Y$1,Graphique!$B:$C,2,0),IF(ISERROR(Y155*(1+VLOOKUP($A156,#REF!,25,0))),Y155,Y155*(1+VLOOKUP($A156,#REF!,25,0))),"")</f>
        <v/>
      </c>
      <c r="Z156" s="141">
        <f>IF(VLOOKUP(Z$1,Graphique!$B:$C,2,0),IF(ISERROR(Z155*(1+VLOOKUP($A156,#REF!,26,0))),Z155,Z155*(1+VLOOKUP($A156,#REF!,26,0))),"")</f>
        <v/>
      </c>
      <c r="AA156" s="141">
        <f>IF(VLOOKUP(AA$1,Graphique!$B:$C,2,0),IF(ISERROR(AA155*(1+VLOOKUP($A156,#REF!,27,0))),AA155,AA155*(1+VLOOKUP($A156,#REF!,27,0))),"")</f>
        <v/>
      </c>
      <c r="AB156" s="141">
        <f>IF(VLOOKUP(AB$1,Graphique!$B:$C,2,0),IF(ISERROR(AB155*(1+VLOOKUP($A156,#REF!,28,0))),AB155,AB155*(1+VLOOKUP($A156,#REF!,28,0))),"")</f>
        <v/>
      </c>
      <c r="AC156" s="141">
        <f>IF(VLOOKUP(AC$1,Graphique!$B:$C,2,0),IF(ISERROR(AC155*(1+VLOOKUP($A156,#REF!,29,0))),AC155,AC155*(1+VLOOKUP($A156,#REF!,29,0))),"")</f>
        <v/>
      </c>
      <c r="AD156" s="141">
        <f>IF(VLOOKUP(AD$1,Graphique!$B:$C,2,0),IF(ISERROR(AD155*(1+VLOOKUP($A156,#REF!,30,0))),AD155,AD155*(1+VLOOKUP($A156,#REF!,30,0))),"")</f>
        <v/>
      </c>
      <c r="AE156" s="141">
        <f>IF(VLOOKUP(AE$1,Graphique!$B:$C,2,0),IF(ISERROR(AE155*(1+VLOOKUP($A156,#REF!,31,0))),AE155,AE155*(1+VLOOKUP($A156,#REF!,31,0))),"")</f>
        <v/>
      </c>
      <c r="AF156" s="141">
        <f>IF(VLOOKUP(AF$1,Graphique!$B:$C,2,0),IF(ISERROR(AF155*(1+VLOOKUP($A156,#REF!,32,0))),AF155,AF155*(1+VLOOKUP($A156,#REF!,32,0))),"")</f>
        <v/>
      </c>
    </row>
    <row r="157" ht="13" customHeight="1" s="74">
      <c r="A157" s="135">
        <f>IF(DATE(YEAR(A156),MONTH(A156)+2,)&gt;PerformancesGlissantes!$C$2,PerformancesGlissantes!$C$2,DATE(YEAR(A156),MONTH(A156)+2,))</f>
        <v/>
      </c>
      <c r="B157" s="141">
        <f>IF(VLOOKUP(B$1,Graphique!$B:$C,2,0),IF(ISERROR(B156*(1+VLOOKUP($A157,#REF!,2,0))),B156,B156*(1+VLOOKUP($A157,#REF!,2,0))),"")</f>
        <v/>
      </c>
      <c r="C157" s="141">
        <f>IF(VLOOKUP(C$1,Graphique!$B:$C,2,0),IF(ISERROR(C156*(1+VLOOKUP($A157,#REF!,3,0))),C156,C156*(1+VLOOKUP($A157,#REF!,3,0))),"")</f>
        <v/>
      </c>
      <c r="D157" s="141">
        <f>IF(VLOOKUP(D$1,Graphique!$B:$C,2,0),IF(ISERROR(D156*(1+VLOOKUP($A157,#REF!,4,0))),D156,D156*(1+VLOOKUP($A157,#REF!,4,0))),"")</f>
        <v/>
      </c>
      <c r="E157" s="141">
        <f>IF(VLOOKUP(E$1,Graphique!$B:$C,2,0),IF(ISERROR(E156*(1+VLOOKUP($A157,#REF!,5,0))),E156,E156*(1+VLOOKUP($A157,#REF!,5,0))),"")</f>
        <v/>
      </c>
      <c r="F157" s="141">
        <f>IF(VLOOKUP(F$1,Graphique!$B:$C,2,0),IF(ISERROR(F156*(1+VLOOKUP($A157,#REF!,6,0))),F156,F156*(1+VLOOKUP($A157,#REF!,6,0))),"")</f>
        <v/>
      </c>
      <c r="G157" s="141">
        <f>IF(VLOOKUP(G$1,Graphique!$B:$C,2,0),IF(ISERROR(G156*(1+VLOOKUP($A157,#REF!,7,0))),G156,G156*(1+VLOOKUP($A157,#REF!,7,0))),"")</f>
        <v/>
      </c>
      <c r="H157" s="141">
        <f>IF(VLOOKUP(H$1,Graphique!$B:$C,2,0),IF(ISERROR(H156*(1+VLOOKUP($A157,#REF!,8,0))),H156,H156*(1+VLOOKUP($A157,#REF!,8,0))),"")</f>
        <v/>
      </c>
      <c r="I157" s="141">
        <f>IF(VLOOKUP(I$1,Graphique!$B:$C,2,0),IF(ISERROR(I156*(1+VLOOKUP($A157,#REF!,9,0))),I156,I156*(1+VLOOKUP($A157,#REF!,9,0))),"")</f>
        <v/>
      </c>
      <c r="J157" s="141">
        <f>IF(VLOOKUP(J$1,Graphique!$B:$C,2,0),IF(ISERROR(J156*(1+VLOOKUP($A157,#REF!,10,0))),J156,J156*(1+VLOOKUP($A157,#REF!,10,0))),"")</f>
        <v/>
      </c>
      <c r="K157" s="141">
        <f>IF(VLOOKUP(K$1,Graphique!$B:$C,2,0),IF(ISERROR(K156*(1+VLOOKUP($A157,#REF!,11,0))),K156,K156*(1+VLOOKUP($A157,#REF!,11,0))),"")</f>
        <v/>
      </c>
      <c r="L157" s="141">
        <f>IF(VLOOKUP(L$1,Graphique!$B:$C,2,0),IF(ISERROR(L156*(1+VLOOKUP($A157,#REF!,12,0))),L156,L156*(1+VLOOKUP($A157,#REF!,12,0))),"")</f>
        <v/>
      </c>
      <c r="M157" s="141">
        <f>IF(VLOOKUP(M$1,Graphique!$B:$C,2,0),IF(ISERROR(M156*(1+VLOOKUP($A157,#REF!,13,0))),M156,M156*(1+VLOOKUP($A157,#REF!,13,0))),"")</f>
        <v/>
      </c>
      <c r="N157" s="141">
        <f>IF(VLOOKUP(N$1,Graphique!$B:$C,2,0),IF(ISERROR(N156*(1+VLOOKUP($A157,#REF!,14,0))),N156,N156*(1+VLOOKUP($A157,#REF!,14,0))),"")</f>
        <v/>
      </c>
      <c r="O157" s="141">
        <f>IF(VLOOKUP(O$1,Graphique!$B:$C,2,0),IF(ISERROR(O156*(1+VLOOKUP($A157,#REF!,15,0))),O156,O156*(1+VLOOKUP($A157,#REF!,15,0))),"")</f>
        <v/>
      </c>
      <c r="P157" s="141">
        <f>IF(VLOOKUP(P$1,Graphique!$B:$C,2,0),IF(ISERROR(P156*(1+VLOOKUP($A157,#REF!,16,0))),P156,P156*(1+VLOOKUP($A157,#REF!,16,0))),"")</f>
        <v/>
      </c>
      <c r="Q157" s="141">
        <f>IF(VLOOKUP(Q$1,Graphique!$B:$C,2,0),IF(ISERROR(Q156*(1+VLOOKUP($A157,#REF!,17,0))),Q156,Q156*(1+VLOOKUP($A157,#REF!,17,0))),"")</f>
        <v/>
      </c>
      <c r="R157" s="141">
        <f>IF(VLOOKUP(R$1,Graphique!$B:$C,2,0),IF(ISERROR(R156*(1+VLOOKUP($A157,#REF!,18,0))),R156,R156*(1+VLOOKUP($A157,#REF!,18,0))),"")</f>
        <v/>
      </c>
      <c r="S157" s="141">
        <f>IF(VLOOKUP(S$1,Graphique!$B:$C,2,0),IF(ISERROR(S156*(1+VLOOKUP($A157,#REF!,19,0))),S156,S156*(1+VLOOKUP($A157,#REF!,19,0))),"")</f>
        <v/>
      </c>
      <c r="T157" s="141">
        <f>IF(VLOOKUP(T$1,Graphique!$B:$C,2,0),IF(ISERROR(T156*(1+VLOOKUP($A157,#REF!,20,0))),T156,T156*(1+VLOOKUP($A157,#REF!,20,0))),"")</f>
        <v/>
      </c>
      <c r="U157" s="141">
        <f>IF(VLOOKUP(U$1,Graphique!$B:$C,2,0),IF(ISERROR(U156*(1+VLOOKUP($A157,#REF!,21,0))),U156,U156*(1+VLOOKUP($A157,#REF!,21,0))),"")</f>
        <v/>
      </c>
      <c r="V157" s="141">
        <f>IF(VLOOKUP(V$1,Graphique!$B:$C,2,0),IF(ISERROR(V156*(1+VLOOKUP($A157,#REF!,22,0))),V156,V156*(1+VLOOKUP($A157,#REF!,22,0))),"")</f>
        <v/>
      </c>
      <c r="W157" s="141">
        <f>IF(VLOOKUP(W$1,Graphique!$B:$C,2,0),IF(ISERROR(W156*(1+VLOOKUP($A157,#REF!,23,0))),W156,W156*(1+VLOOKUP($A157,#REF!,23,0))),"")</f>
        <v/>
      </c>
      <c r="X157" s="141">
        <f>IF(VLOOKUP(X$1,Graphique!$B:$C,2,0),IF(ISERROR(X156*(1+VLOOKUP($A157,#REF!,24,0))),X156,X156*(1+VLOOKUP($A157,#REF!,24,0))),"")</f>
        <v/>
      </c>
      <c r="Y157" s="141">
        <f>IF(VLOOKUP(Y$1,Graphique!$B:$C,2,0),IF(ISERROR(Y156*(1+VLOOKUP($A157,#REF!,25,0))),Y156,Y156*(1+VLOOKUP($A157,#REF!,25,0))),"")</f>
        <v/>
      </c>
      <c r="Z157" s="141">
        <f>IF(VLOOKUP(Z$1,Graphique!$B:$C,2,0),IF(ISERROR(Z156*(1+VLOOKUP($A157,#REF!,26,0))),Z156,Z156*(1+VLOOKUP($A157,#REF!,26,0))),"")</f>
        <v/>
      </c>
      <c r="AA157" s="141">
        <f>IF(VLOOKUP(AA$1,Graphique!$B:$C,2,0),IF(ISERROR(AA156*(1+VLOOKUP($A157,#REF!,27,0))),AA156,AA156*(1+VLOOKUP($A157,#REF!,27,0))),"")</f>
        <v/>
      </c>
      <c r="AB157" s="141">
        <f>IF(VLOOKUP(AB$1,Graphique!$B:$C,2,0),IF(ISERROR(AB156*(1+VLOOKUP($A157,#REF!,28,0))),AB156,AB156*(1+VLOOKUP($A157,#REF!,28,0))),"")</f>
        <v/>
      </c>
      <c r="AC157" s="141">
        <f>IF(VLOOKUP(AC$1,Graphique!$B:$C,2,0),IF(ISERROR(AC156*(1+VLOOKUP($A157,#REF!,29,0))),AC156,AC156*(1+VLOOKUP($A157,#REF!,29,0))),"")</f>
        <v/>
      </c>
      <c r="AD157" s="141">
        <f>IF(VLOOKUP(AD$1,Graphique!$B:$C,2,0),IF(ISERROR(AD156*(1+VLOOKUP($A157,#REF!,30,0))),AD156,AD156*(1+VLOOKUP($A157,#REF!,30,0))),"")</f>
        <v/>
      </c>
      <c r="AE157" s="141">
        <f>IF(VLOOKUP(AE$1,Graphique!$B:$C,2,0),IF(ISERROR(AE156*(1+VLOOKUP($A157,#REF!,31,0))),AE156,AE156*(1+VLOOKUP($A157,#REF!,31,0))),"")</f>
        <v/>
      </c>
      <c r="AF157" s="141">
        <f>IF(VLOOKUP(AF$1,Graphique!$B:$C,2,0),IF(ISERROR(AF156*(1+VLOOKUP($A157,#REF!,32,0))),AF156,AF156*(1+VLOOKUP($A157,#REF!,32,0))),"")</f>
        <v/>
      </c>
    </row>
    <row r="158" ht="13" customHeight="1" s="74">
      <c r="A158" s="135">
        <f>IF(DATE(YEAR(A157),MONTH(A157)+2,)&gt;PerformancesGlissantes!$C$2,PerformancesGlissantes!$C$2,DATE(YEAR(A157),MONTH(A157)+2,))</f>
        <v/>
      </c>
      <c r="B158" s="141">
        <f>IF(VLOOKUP(B$1,Graphique!$B:$C,2,0),IF(ISERROR(B157*(1+VLOOKUP($A158,#REF!,2,0))),B157,B157*(1+VLOOKUP($A158,#REF!,2,0))),"")</f>
        <v/>
      </c>
      <c r="C158" s="141">
        <f>IF(VLOOKUP(C$1,Graphique!$B:$C,2,0),IF(ISERROR(C157*(1+VLOOKUP($A158,#REF!,3,0))),C157,C157*(1+VLOOKUP($A158,#REF!,3,0))),"")</f>
        <v/>
      </c>
      <c r="D158" s="141">
        <f>IF(VLOOKUP(D$1,Graphique!$B:$C,2,0),IF(ISERROR(D157*(1+VLOOKUP($A158,#REF!,4,0))),D157,D157*(1+VLOOKUP($A158,#REF!,4,0))),"")</f>
        <v/>
      </c>
      <c r="E158" s="141">
        <f>IF(VLOOKUP(E$1,Graphique!$B:$C,2,0),IF(ISERROR(E157*(1+VLOOKUP($A158,#REF!,5,0))),E157,E157*(1+VLOOKUP($A158,#REF!,5,0))),"")</f>
        <v/>
      </c>
      <c r="F158" s="141">
        <f>IF(VLOOKUP(F$1,Graphique!$B:$C,2,0),IF(ISERROR(F157*(1+VLOOKUP($A158,#REF!,6,0))),F157,F157*(1+VLOOKUP($A158,#REF!,6,0))),"")</f>
        <v/>
      </c>
      <c r="G158" s="141">
        <f>IF(VLOOKUP(G$1,Graphique!$B:$C,2,0),IF(ISERROR(G157*(1+VLOOKUP($A158,#REF!,7,0))),G157,G157*(1+VLOOKUP($A158,#REF!,7,0))),"")</f>
        <v/>
      </c>
      <c r="H158" s="141">
        <f>IF(VLOOKUP(H$1,Graphique!$B:$C,2,0),IF(ISERROR(H157*(1+VLOOKUP($A158,#REF!,8,0))),H157,H157*(1+VLOOKUP($A158,#REF!,8,0))),"")</f>
        <v/>
      </c>
      <c r="I158" s="141">
        <f>IF(VLOOKUP(I$1,Graphique!$B:$C,2,0),IF(ISERROR(I157*(1+VLOOKUP($A158,#REF!,9,0))),I157,I157*(1+VLOOKUP($A158,#REF!,9,0))),"")</f>
        <v/>
      </c>
      <c r="J158" s="141">
        <f>IF(VLOOKUP(J$1,Graphique!$B:$C,2,0),IF(ISERROR(J157*(1+VLOOKUP($A158,#REF!,10,0))),J157,J157*(1+VLOOKUP($A158,#REF!,10,0))),"")</f>
        <v/>
      </c>
      <c r="K158" s="141">
        <f>IF(VLOOKUP(K$1,Graphique!$B:$C,2,0),IF(ISERROR(K157*(1+VLOOKUP($A158,#REF!,11,0))),K157,K157*(1+VLOOKUP($A158,#REF!,11,0))),"")</f>
        <v/>
      </c>
      <c r="L158" s="141">
        <f>IF(VLOOKUP(L$1,Graphique!$B:$C,2,0),IF(ISERROR(L157*(1+VLOOKUP($A158,#REF!,12,0))),L157,L157*(1+VLOOKUP($A158,#REF!,12,0))),"")</f>
        <v/>
      </c>
      <c r="M158" s="141">
        <f>IF(VLOOKUP(M$1,Graphique!$B:$C,2,0),IF(ISERROR(M157*(1+VLOOKUP($A158,#REF!,13,0))),M157,M157*(1+VLOOKUP($A158,#REF!,13,0))),"")</f>
        <v/>
      </c>
      <c r="N158" s="141">
        <f>IF(VLOOKUP(N$1,Graphique!$B:$C,2,0),IF(ISERROR(N157*(1+VLOOKUP($A158,#REF!,14,0))),N157,N157*(1+VLOOKUP($A158,#REF!,14,0))),"")</f>
        <v/>
      </c>
      <c r="O158" s="141">
        <f>IF(VLOOKUP(O$1,Graphique!$B:$C,2,0),IF(ISERROR(O157*(1+VLOOKUP($A158,#REF!,15,0))),O157,O157*(1+VLOOKUP($A158,#REF!,15,0))),"")</f>
        <v/>
      </c>
      <c r="P158" s="141">
        <f>IF(VLOOKUP(P$1,Graphique!$B:$C,2,0),IF(ISERROR(P157*(1+VLOOKUP($A158,#REF!,16,0))),P157,P157*(1+VLOOKUP($A158,#REF!,16,0))),"")</f>
        <v/>
      </c>
      <c r="Q158" s="141">
        <f>IF(VLOOKUP(Q$1,Graphique!$B:$C,2,0),IF(ISERROR(Q157*(1+VLOOKUP($A158,#REF!,17,0))),Q157,Q157*(1+VLOOKUP($A158,#REF!,17,0))),"")</f>
        <v/>
      </c>
      <c r="R158" s="141">
        <f>IF(VLOOKUP(R$1,Graphique!$B:$C,2,0),IF(ISERROR(R157*(1+VLOOKUP($A158,#REF!,18,0))),R157,R157*(1+VLOOKUP($A158,#REF!,18,0))),"")</f>
        <v/>
      </c>
      <c r="S158" s="141">
        <f>IF(VLOOKUP(S$1,Graphique!$B:$C,2,0),IF(ISERROR(S157*(1+VLOOKUP($A158,#REF!,19,0))),S157,S157*(1+VLOOKUP($A158,#REF!,19,0))),"")</f>
        <v/>
      </c>
      <c r="T158" s="141">
        <f>IF(VLOOKUP(T$1,Graphique!$B:$C,2,0),IF(ISERROR(T157*(1+VLOOKUP($A158,#REF!,20,0))),T157,T157*(1+VLOOKUP($A158,#REF!,20,0))),"")</f>
        <v/>
      </c>
      <c r="U158" s="141">
        <f>IF(VLOOKUP(U$1,Graphique!$B:$C,2,0),IF(ISERROR(U157*(1+VLOOKUP($A158,#REF!,21,0))),U157,U157*(1+VLOOKUP($A158,#REF!,21,0))),"")</f>
        <v/>
      </c>
      <c r="V158" s="141">
        <f>IF(VLOOKUP(V$1,Graphique!$B:$C,2,0),IF(ISERROR(V157*(1+VLOOKUP($A158,#REF!,22,0))),V157,V157*(1+VLOOKUP($A158,#REF!,22,0))),"")</f>
        <v/>
      </c>
      <c r="W158" s="141">
        <f>IF(VLOOKUP(W$1,Graphique!$B:$C,2,0),IF(ISERROR(W157*(1+VLOOKUP($A158,#REF!,23,0))),W157,W157*(1+VLOOKUP($A158,#REF!,23,0))),"")</f>
        <v/>
      </c>
      <c r="X158" s="141">
        <f>IF(VLOOKUP(X$1,Graphique!$B:$C,2,0),IF(ISERROR(X157*(1+VLOOKUP($A158,#REF!,24,0))),X157,X157*(1+VLOOKUP($A158,#REF!,24,0))),"")</f>
        <v/>
      </c>
      <c r="Y158" s="141">
        <f>IF(VLOOKUP(Y$1,Graphique!$B:$C,2,0),IF(ISERROR(Y157*(1+VLOOKUP($A158,#REF!,25,0))),Y157,Y157*(1+VLOOKUP($A158,#REF!,25,0))),"")</f>
        <v/>
      </c>
      <c r="Z158" s="141">
        <f>IF(VLOOKUP(Z$1,Graphique!$B:$C,2,0),IF(ISERROR(Z157*(1+VLOOKUP($A158,#REF!,26,0))),Z157,Z157*(1+VLOOKUP($A158,#REF!,26,0))),"")</f>
        <v/>
      </c>
      <c r="AA158" s="141">
        <f>IF(VLOOKUP(AA$1,Graphique!$B:$C,2,0),IF(ISERROR(AA157*(1+VLOOKUP($A158,#REF!,27,0))),AA157,AA157*(1+VLOOKUP($A158,#REF!,27,0))),"")</f>
        <v/>
      </c>
      <c r="AB158" s="141">
        <f>IF(VLOOKUP(AB$1,Graphique!$B:$C,2,0),IF(ISERROR(AB157*(1+VLOOKUP($A158,#REF!,28,0))),AB157,AB157*(1+VLOOKUP($A158,#REF!,28,0))),"")</f>
        <v/>
      </c>
      <c r="AC158" s="141">
        <f>IF(VLOOKUP(AC$1,Graphique!$B:$C,2,0),IF(ISERROR(AC157*(1+VLOOKUP($A158,#REF!,29,0))),AC157,AC157*(1+VLOOKUP($A158,#REF!,29,0))),"")</f>
        <v/>
      </c>
      <c r="AD158" s="141">
        <f>IF(VLOOKUP(AD$1,Graphique!$B:$C,2,0),IF(ISERROR(AD157*(1+VLOOKUP($A158,#REF!,30,0))),AD157,AD157*(1+VLOOKUP($A158,#REF!,30,0))),"")</f>
        <v/>
      </c>
      <c r="AE158" s="141">
        <f>IF(VLOOKUP(AE$1,Graphique!$B:$C,2,0),IF(ISERROR(AE157*(1+VLOOKUP($A158,#REF!,31,0))),AE157,AE157*(1+VLOOKUP($A158,#REF!,31,0))),"")</f>
        <v/>
      </c>
      <c r="AF158" s="141">
        <f>IF(VLOOKUP(AF$1,Graphique!$B:$C,2,0),IF(ISERROR(AF157*(1+VLOOKUP($A158,#REF!,32,0))),AF157,AF157*(1+VLOOKUP($A158,#REF!,32,0))),"")</f>
        <v/>
      </c>
    </row>
    <row r="159" ht="13" customHeight="1" s="74">
      <c r="A159" s="135">
        <f>IF(DATE(YEAR(A158),MONTH(A158)+2,)&gt;PerformancesGlissantes!$C$2,PerformancesGlissantes!$C$2,DATE(YEAR(A158),MONTH(A158)+2,))</f>
        <v/>
      </c>
      <c r="B159" s="141">
        <f>IF(VLOOKUP(B$1,Graphique!$B:$C,2,0),IF(ISERROR(B158*(1+VLOOKUP($A159,#REF!,2,0))),B158,B158*(1+VLOOKUP($A159,#REF!,2,0))),"")</f>
        <v/>
      </c>
      <c r="C159" s="141">
        <f>IF(VLOOKUP(C$1,Graphique!$B:$C,2,0),IF(ISERROR(C158*(1+VLOOKUP($A159,#REF!,3,0))),C158,C158*(1+VLOOKUP($A159,#REF!,3,0))),"")</f>
        <v/>
      </c>
      <c r="D159" s="141">
        <f>IF(VLOOKUP(D$1,Graphique!$B:$C,2,0),IF(ISERROR(D158*(1+VLOOKUP($A159,#REF!,4,0))),D158,D158*(1+VLOOKUP($A159,#REF!,4,0))),"")</f>
        <v/>
      </c>
      <c r="E159" s="141">
        <f>IF(VLOOKUP(E$1,Graphique!$B:$C,2,0),IF(ISERROR(E158*(1+VLOOKUP($A159,#REF!,5,0))),E158,E158*(1+VLOOKUP($A159,#REF!,5,0))),"")</f>
        <v/>
      </c>
      <c r="F159" s="141">
        <f>IF(VLOOKUP(F$1,Graphique!$B:$C,2,0),IF(ISERROR(F158*(1+VLOOKUP($A159,#REF!,6,0))),F158,F158*(1+VLOOKUP($A159,#REF!,6,0))),"")</f>
        <v/>
      </c>
      <c r="G159" s="141">
        <f>IF(VLOOKUP(G$1,Graphique!$B:$C,2,0),IF(ISERROR(G158*(1+VLOOKUP($A159,#REF!,7,0))),G158,G158*(1+VLOOKUP($A159,#REF!,7,0))),"")</f>
        <v/>
      </c>
      <c r="H159" s="141">
        <f>IF(VLOOKUP(H$1,Graphique!$B:$C,2,0),IF(ISERROR(H158*(1+VLOOKUP($A159,#REF!,8,0))),H158,H158*(1+VLOOKUP($A159,#REF!,8,0))),"")</f>
        <v/>
      </c>
      <c r="I159" s="141">
        <f>IF(VLOOKUP(I$1,Graphique!$B:$C,2,0),IF(ISERROR(I158*(1+VLOOKUP($A159,#REF!,9,0))),I158,I158*(1+VLOOKUP($A159,#REF!,9,0))),"")</f>
        <v/>
      </c>
      <c r="J159" s="141">
        <f>IF(VLOOKUP(J$1,Graphique!$B:$C,2,0),IF(ISERROR(J158*(1+VLOOKUP($A159,#REF!,10,0))),J158,J158*(1+VLOOKUP($A159,#REF!,10,0))),"")</f>
        <v/>
      </c>
      <c r="K159" s="141">
        <f>IF(VLOOKUP(K$1,Graphique!$B:$C,2,0),IF(ISERROR(K158*(1+VLOOKUP($A159,#REF!,11,0))),K158,K158*(1+VLOOKUP($A159,#REF!,11,0))),"")</f>
        <v/>
      </c>
      <c r="L159" s="141">
        <f>IF(VLOOKUP(L$1,Graphique!$B:$C,2,0),IF(ISERROR(L158*(1+VLOOKUP($A159,#REF!,12,0))),L158,L158*(1+VLOOKUP($A159,#REF!,12,0))),"")</f>
        <v/>
      </c>
      <c r="M159" s="141">
        <f>IF(VLOOKUP(M$1,Graphique!$B:$C,2,0),IF(ISERROR(M158*(1+VLOOKUP($A159,#REF!,13,0))),M158,M158*(1+VLOOKUP($A159,#REF!,13,0))),"")</f>
        <v/>
      </c>
      <c r="N159" s="141">
        <f>IF(VLOOKUP(N$1,Graphique!$B:$C,2,0),IF(ISERROR(N158*(1+VLOOKUP($A159,#REF!,14,0))),N158,N158*(1+VLOOKUP($A159,#REF!,14,0))),"")</f>
        <v/>
      </c>
      <c r="O159" s="141">
        <f>IF(VLOOKUP(O$1,Graphique!$B:$C,2,0),IF(ISERROR(O158*(1+VLOOKUP($A159,#REF!,15,0))),O158,O158*(1+VLOOKUP($A159,#REF!,15,0))),"")</f>
        <v/>
      </c>
      <c r="P159" s="141">
        <f>IF(VLOOKUP(P$1,Graphique!$B:$C,2,0),IF(ISERROR(P158*(1+VLOOKUP($A159,#REF!,16,0))),P158,P158*(1+VLOOKUP($A159,#REF!,16,0))),"")</f>
        <v/>
      </c>
      <c r="Q159" s="141">
        <f>IF(VLOOKUP(Q$1,Graphique!$B:$C,2,0),IF(ISERROR(Q158*(1+VLOOKUP($A159,#REF!,17,0))),Q158,Q158*(1+VLOOKUP($A159,#REF!,17,0))),"")</f>
        <v/>
      </c>
      <c r="R159" s="141">
        <f>IF(VLOOKUP(R$1,Graphique!$B:$C,2,0),IF(ISERROR(R158*(1+VLOOKUP($A159,#REF!,18,0))),R158,R158*(1+VLOOKUP($A159,#REF!,18,0))),"")</f>
        <v/>
      </c>
      <c r="S159" s="141">
        <f>IF(VLOOKUP(S$1,Graphique!$B:$C,2,0),IF(ISERROR(S158*(1+VLOOKUP($A159,#REF!,19,0))),S158,S158*(1+VLOOKUP($A159,#REF!,19,0))),"")</f>
        <v/>
      </c>
      <c r="T159" s="141">
        <f>IF(VLOOKUP(T$1,Graphique!$B:$C,2,0),IF(ISERROR(T158*(1+VLOOKUP($A159,#REF!,20,0))),T158,T158*(1+VLOOKUP($A159,#REF!,20,0))),"")</f>
        <v/>
      </c>
      <c r="U159" s="141">
        <f>IF(VLOOKUP(U$1,Graphique!$B:$C,2,0),IF(ISERROR(U158*(1+VLOOKUP($A159,#REF!,21,0))),U158,U158*(1+VLOOKUP($A159,#REF!,21,0))),"")</f>
        <v/>
      </c>
      <c r="V159" s="141">
        <f>IF(VLOOKUP(V$1,Graphique!$B:$C,2,0),IF(ISERROR(V158*(1+VLOOKUP($A159,#REF!,22,0))),V158,V158*(1+VLOOKUP($A159,#REF!,22,0))),"")</f>
        <v/>
      </c>
      <c r="W159" s="141">
        <f>IF(VLOOKUP(W$1,Graphique!$B:$C,2,0),IF(ISERROR(W158*(1+VLOOKUP($A159,#REF!,23,0))),W158,W158*(1+VLOOKUP($A159,#REF!,23,0))),"")</f>
        <v/>
      </c>
      <c r="X159" s="141">
        <f>IF(VLOOKUP(X$1,Graphique!$B:$C,2,0),IF(ISERROR(X158*(1+VLOOKUP($A159,#REF!,24,0))),X158,X158*(1+VLOOKUP($A159,#REF!,24,0))),"")</f>
        <v/>
      </c>
      <c r="Y159" s="141">
        <f>IF(VLOOKUP(Y$1,Graphique!$B:$C,2,0),IF(ISERROR(Y158*(1+VLOOKUP($A159,#REF!,25,0))),Y158,Y158*(1+VLOOKUP($A159,#REF!,25,0))),"")</f>
        <v/>
      </c>
      <c r="Z159" s="141">
        <f>IF(VLOOKUP(Z$1,Graphique!$B:$C,2,0),IF(ISERROR(Z158*(1+VLOOKUP($A159,#REF!,26,0))),Z158,Z158*(1+VLOOKUP($A159,#REF!,26,0))),"")</f>
        <v/>
      </c>
      <c r="AA159" s="141">
        <f>IF(VLOOKUP(AA$1,Graphique!$B:$C,2,0),IF(ISERROR(AA158*(1+VLOOKUP($A159,#REF!,27,0))),AA158,AA158*(1+VLOOKUP($A159,#REF!,27,0))),"")</f>
        <v/>
      </c>
      <c r="AB159" s="141">
        <f>IF(VLOOKUP(AB$1,Graphique!$B:$C,2,0),IF(ISERROR(AB158*(1+VLOOKUP($A159,#REF!,28,0))),AB158,AB158*(1+VLOOKUP($A159,#REF!,28,0))),"")</f>
        <v/>
      </c>
      <c r="AC159" s="141">
        <f>IF(VLOOKUP(AC$1,Graphique!$B:$C,2,0),IF(ISERROR(AC158*(1+VLOOKUP($A159,#REF!,29,0))),AC158,AC158*(1+VLOOKUP($A159,#REF!,29,0))),"")</f>
        <v/>
      </c>
      <c r="AD159" s="141">
        <f>IF(VLOOKUP(AD$1,Graphique!$B:$C,2,0),IF(ISERROR(AD158*(1+VLOOKUP($A159,#REF!,30,0))),AD158,AD158*(1+VLOOKUP($A159,#REF!,30,0))),"")</f>
        <v/>
      </c>
      <c r="AE159" s="141">
        <f>IF(VLOOKUP(AE$1,Graphique!$B:$C,2,0),IF(ISERROR(AE158*(1+VLOOKUP($A159,#REF!,31,0))),AE158,AE158*(1+VLOOKUP($A159,#REF!,31,0))),"")</f>
        <v/>
      </c>
      <c r="AF159" s="141">
        <f>IF(VLOOKUP(AF$1,Graphique!$B:$C,2,0),IF(ISERROR(AF158*(1+VLOOKUP($A159,#REF!,32,0))),AF158,AF158*(1+VLOOKUP($A159,#REF!,32,0))),"")</f>
        <v/>
      </c>
    </row>
    <row r="160" ht="13" customHeight="1" s="74">
      <c r="A160" s="135">
        <f>IF(DATE(YEAR(A159),MONTH(A159)+2,)&gt;PerformancesGlissantes!$C$2,PerformancesGlissantes!$C$2,DATE(YEAR(A159),MONTH(A159)+2,))</f>
        <v/>
      </c>
      <c r="B160" s="141">
        <f>IF(VLOOKUP(B$1,Graphique!$B:$C,2,0),IF(ISERROR(B159*(1+VLOOKUP($A160,#REF!,2,0))),B159,B159*(1+VLOOKUP($A160,#REF!,2,0))),"")</f>
        <v/>
      </c>
      <c r="C160" s="141">
        <f>IF(VLOOKUP(C$1,Graphique!$B:$C,2,0),IF(ISERROR(C159*(1+VLOOKUP($A160,#REF!,3,0))),C159,C159*(1+VLOOKUP($A160,#REF!,3,0))),"")</f>
        <v/>
      </c>
      <c r="D160" s="141">
        <f>IF(VLOOKUP(D$1,Graphique!$B:$C,2,0),IF(ISERROR(D159*(1+VLOOKUP($A160,#REF!,4,0))),D159,D159*(1+VLOOKUP($A160,#REF!,4,0))),"")</f>
        <v/>
      </c>
      <c r="E160" s="141">
        <f>IF(VLOOKUP(E$1,Graphique!$B:$C,2,0),IF(ISERROR(E159*(1+VLOOKUP($A160,#REF!,5,0))),E159,E159*(1+VLOOKUP($A160,#REF!,5,0))),"")</f>
        <v/>
      </c>
      <c r="F160" s="141">
        <f>IF(VLOOKUP(F$1,Graphique!$B:$C,2,0),IF(ISERROR(F159*(1+VLOOKUP($A160,#REF!,6,0))),F159,F159*(1+VLOOKUP($A160,#REF!,6,0))),"")</f>
        <v/>
      </c>
      <c r="G160" s="141">
        <f>IF(VLOOKUP(G$1,Graphique!$B:$C,2,0),IF(ISERROR(G159*(1+VLOOKUP($A160,#REF!,7,0))),G159,G159*(1+VLOOKUP($A160,#REF!,7,0))),"")</f>
        <v/>
      </c>
      <c r="H160" s="141">
        <f>IF(VLOOKUP(H$1,Graphique!$B:$C,2,0),IF(ISERROR(H159*(1+VLOOKUP($A160,#REF!,8,0))),H159,H159*(1+VLOOKUP($A160,#REF!,8,0))),"")</f>
        <v/>
      </c>
      <c r="I160" s="141">
        <f>IF(VLOOKUP(I$1,Graphique!$B:$C,2,0),IF(ISERROR(I159*(1+VLOOKUP($A160,#REF!,9,0))),I159,I159*(1+VLOOKUP($A160,#REF!,9,0))),"")</f>
        <v/>
      </c>
      <c r="J160" s="141">
        <f>IF(VLOOKUP(J$1,Graphique!$B:$C,2,0),IF(ISERROR(J159*(1+VLOOKUP($A160,#REF!,10,0))),J159,J159*(1+VLOOKUP($A160,#REF!,10,0))),"")</f>
        <v/>
      </c>
      <c r="K160" s="141">
        <f>IF(VLOOKUP(K$1,Graphique!$B:$C,2,0),IF(ISERROR(K159*(1+VLOOKUP($A160,#REF!,11,0))),K159,K159*(1+VLOOKUP($A160,#REF!,11,0))),"")</f>
        <v/>
      </c>
      <c r="L160" s="141">
        <f>IF(VLOOKUP(L$1,Graphique!$B:$C,2,0),IF(ISERROR(L159*(1+VLOOKUP($A160,#REF!,12,0))),L159,L159*(1+VLOOKUP($A160,#REF!,12,0))),"")</f>
        <v/>
      </c>
      <c r="M160" s="141">
        <f>IF(VLOOKUP(M$1,Graphique!$B:$C,2,0),IF(ISERROR(M159*(1+VLOOKUP($A160,#REF!,13,0))),M159,M159*(1+VLOOKUP($A160,#REF!,13,0))),"")</f>
        <v/>
      </c>
      <c r="N160" s="141">
        <f>IF(VLOOKUP(N$1,Graphique!$B:$C,2,0),IF(ISERROR(N159*(1+VLOOKUP($A160,#REF!,14,0))),N159,N159*(1+VLOOKUP($A160,#REF!,14,0))),"")</f>
        <v/>
      </c>
      <c r="O160" s="141">
        <f>IF(VLOOKUP(O$1,Graphique!$B:$C,2,0),IF(ISERROR(O159*(1+VLOOKUP($A160,#REF!,15,0))),O159,O159*(1+VLOOKUP($A160,#REF!,15,0))),"")</f>
        <v/>
      </c>
      <c r="P160" s="141">
        <f>IF(VLOOKUP(P$1,Graphique!$B:$C,2,0),IF(ISERROR(P159*(1+VLOOKUP($A160,#REF!,16,0))),P159,P159*(1+VLOOKUP($A160,#REF!,16,0))),"")</f>
        <v/>
      </c>
      <c r="Q160" s="141">
        <f>IF(VLOOKUP(Q$1,Graphique!$B:$C,2,0),IF(ISERROR(Q159*(1+VLOOKUP($A160,#REF!,17,0))),Q159,Q159*(1+VLOOKUP($A160,#REF!,17,0))),"")</f>
        <v/>
      </c>
      <c r="R160" s="141">
        <f>IF(VLOOKUP(R$1,Graphique!$B:$C,2,0),IF(ISERROR(R159*(1+VLOOKUP($A160,#REF!,18,0))),R159,R159*(1+VLOOKUP($A160,#REF!,18,0))),"")</f>
        <v/>
      </c>
      <c r="S160" s="141">
        <f>IF(VLOOKUP(S$1,Graphique!$B:$C,2,0),IF(ISERROR(S159*(1+VLOOKUP($A160,#REF!,19,0))),S159,S159*(1+VLOOKUP($A160,#REF!,19,0))),"")</f>
        <v/>
      </c>
      <c r="T160" s="141">
        <f>IF(VLOOKUP(T$1,Graphique!$B:$C,2,0),IF(ISERROR(T159*(1+VLOOKUP($A160,#REF!,20,0))),T159,T159*(1+VLOOKUP($A160,#REF!,20,0))),"")</f>
        <v/>
      </c>
      <c r="U160" s="141">
        <f>IF(VLOOKUP(U$1,Graphique!$B:$C,2,0),IF(ISERROR(U159*(1+VLOOKUP($A160,#REF!,21,0))),U159,U159*(1+VLOOKUP($A160,#REF!,21,0))),"")</f>
        <v/>
      </c>
      <c r="V160" s="141">
        <f>IF(VLOOKUP(V$1,Graphique!$B:$C,2,0),IF(ISERROR(V159*(1+VLOOKUP($A160,#REF!,22,0))),V159,V159*(1+VLOOKUP($A160,#REF!,22,0))),"")</f>
        <v/>
      </c>
      <c r="W160" s="141">
        <f>IF(VLOOKUP(W$1,Graphique!$B:$C,2,0),IF(ISERROR(W159*(1+VLOOKUP($A160,#REF!,23,0))),W159,W159*(1+VLOOKUP($A160,#REF!,23,0))),"")</f>
        <v/>
      </c>
      <c r="X160" s="141">
        <f>IF(VLOOKUP(X$1,Graphique!$B:$C,2,0),IF(ISERROR(X159*(1+VLOOKUP($A160,#REF!,24,0))),X159,X159*(1+VLOOKUP($A160,#REF!,24,0))),"")</f>
        <v/>
      </c>
      <c r="Y160" s="141">
        <f>IF(VLOOKUP(Y$1,Graphique!$B:$C,2,0),IF(ISERROR(Y159*(1+VLOOKUP($A160,#REF!,25,0))),Y159,Y159*(1+VLOOKUP($A160,#REF!,25,0))),"")</f>
        <v/>
      </c>
      <c r="Z160" s="141">
        <f>IF(VLOOKUP(Z$1,Graphique!$B:$C,2,0),IF(ISERROR(Z159*(1+VLOOKUP($A160,#REF!,26,0))),Z159,Z159*(1+VLOOKUP($A160,#REF!,26,0))),"")</f>
        <v/>
      </c>
      <c r="AA160" s="141">
        <f>IF(VLOOKUP(AA$1,Graphique!$B:$C,2,0),IF(ISERROR(AA159*(1+VLOOKUP($A160,#REF!,27,0))),AA159,AA159*(1+VLOOKUP($A160,#REF!,27,0))),"")</f>
        <v/>
      </c>
      <c r="AB160" s="141">
        <f>IF(VLOOKUP(AB$1,Graphique!$B:$C,2,0),IF(ISERROR(AB159*(1+VLOOKUP($A160,#REF!,28,0))),AB159,AB159*(1+VLOOKUP($A160,#REF!,28,0))),"")</f>
        <v/>
      </c>
      <c r="AC160" s="141">
        <f>IF(VLOOKUP(AC$1,Graphique!$B:$C,2,0),IF(ISERROR(AC159*(1+VLOOKUP($A160,#REF!,29,0))),AC159,AC159*(1+VLOOKUP($A160,#REF!,29,0))),"")</f>
        <v/>
      </c>
      <c r="AD160" s="141">
        <f>IF(VLOOKUP(AD$1,Graphique!$B:$C,2,0),IF(ISERROR(AD159*(1+VLOOKUP($A160,#REF!,30,0))),AD159,AD159*(1+VLOOKUP($A160,#REF!,30,0))),"")</f>
        <v/>
      </c>
      <c r="AE160" s="141">
        <f>IF(VLOOKUP(AE$1,Graphique!$B:$C,2,0),IF(ISERROR(AE159*(1+VLOOKUP($A160,#REF!,31,0))),AE159,AE159*(1+VLOOKUP($A160,#REF!,31,0))),"")</f>
        <v/>
      </c>
      <c r="AF160" s="141">
        <f>IF(VLOOKUP(AF$1,Graphique!$B:$C,2,0),IF(ISERROR(AF159*(1+VLOOKUP($A160,#REF!,32,0))),AF159,AF159*(1+VLOOKUP($A160,#REF!,32,0))),"")</f>
        <v/>
      </c>
    </row>
    <row r="161" ht="13" customHeight="1" s="74">
      <c r="A161" s="135">
        <f>IF(DATE(YEAR(A160),MONTH(A160)+2,)&gt;PerformancesGlissantes!$C$2,PerformancesGlissantes!$C$2,DATE(YEAR(A160),MONTH(A160)+2,))</f>
        <v/>
      </c>
      <c r="B161" s="141">
        <f>IF(VLOOKUP(B$1,Graphique!$B:$C,2,0),IF(ISERROR(B160*(1+VLOOKUP($A161,#REF!,2,0))),B160,B160*(1+VLOOKUP($A161,#REF!,2,0))),"")</f>
        <v/>
      </c>
      <c r="C161" s="141">
        <f>IF(VLOOKUP(C$1,Graphique!$B:$C,2,0),IF(ISERROR(C160*(1+VLOOKUP($A161,#REF!,3,0))),C160,C160*(1+VLOOKUP($A161,#REF!,3,0))),"")</f>
        <v/>
      </c>
      <c r="D161" s="141">
        <f>IF(VLOOKUP(D$1,Graphique!$B:$C,2,0),IF(ISERROR(D160*(1+VLOOKUP($A161,#REF!,4,0))),D160,D160*(1+VLOOKUP($A161,#REF!,4,0))),"")</f>
        <v/>
      </c>
      <c r="E161" s="141">
        <f>IF(VLOOKUP(E$1,Graphique!$B:$C,2,0),IF(ISERROR(E160*(1+VLOOKUP($A161,#REF!,5,0))),E160,E160*(1+VLOOKUP($A161,#REF!,5,0))),"")</f>
        <v/>
      </c>
      <c r="F161" s="141">
        <f>IF(VLOOKUP(F$1,Graphique!$B:$C,2,0),IF(ISERROR(F160*(1+VLOOKUP($A161,#REF!,6,0))),F160,F160*(1+VLOOKUP($A161,#REF!,6,0))),"")</f>
        <v/>
      </c>
      <c r="G161" s="141">
        <f>IF(VLOOKUP(G$1,Graphique!$B:$C,2,0),IF(ISERROR(G160*(1+VLOOKUP($A161,#REF!,7,0))),G160,G160*(1+VLOOKUP($A161,#REF!,7,0))),"")</f>
        <v/>
      </c>
      <c r="H161" s="141">
        <f>IF(VLOOKUP(H$1,Graphique!$B:$C,2,0),IF(ISERROR(H160*(1+VLOOKUP($A161,#REF!,8,0))),H160,H160*(1+VLOOKUP($A161,#REF!,8,0))),"")</f>
        <v/>
      </c>
      <c r="I161" s="141">
        <f>IF(VLOOKUP(I$1,Graphique!$B:$C,2,0),IF(ISERROR(I160*(1+VLOOKUP($A161,#REF!,9,0))),I160,I160*(1+VLOOKUP($A161,#REF!,9,0))),"")</f>
        <v/>
      </c>
      <c r="J161" s="141">
        <f>IF(VLOOKUP(J$1,Graphique!$B:$C,2,0),IF(ISERROR(J160*(1+VLOOKUP($A161,#REF!,10,0))),J160,J160*(1+VLOOKUP($A161,#REF!,10,0))),"")</f>
        <v/>
      </c>
      <c r="K161" s="141">
        <f>IF(VLOOKUP(K$1,Graphique!$B:$C,2,0),IF(ISERROR(K160*(1+VLOOKUP($A161,#REF!,11,0))),K160,K160*(1+VLOOKUP($A161,#REF!,11,0))),"")</f>
        <v/>
      </c>
      <c r="L161" s="141">
        <f>IF(VLOOKUP(L$1,Graphique!$B:$C,2,0),IF(ISERROR(L160*(1+VLOOKUP($A161,#REF!,12,0))),L160,L160*(1+VLOOKUP($A161,#REF!,12,0))),"")</f>
        <v/>
      </c>
      <c r="M161" s="141">
        <f>IF(VLOOKUP(M$1,Graphique!$B:$C,2,0),IF(ISERROR(M160*(1+VLOOKUP($A161,#REF!,13,0))),M160,M160*(1+VLOOKUP($A161,#REF!,13,0))),"")</f>
        <v/>
      </c>
      <c r="N161" s="141">
        <f>IF(VLOOKUP(N$1,Graphique!$B:$C,2,0),IF(ISERROR(N160*(1+VLOOKUP($A161,#REF!,14,0))),N160,N160*(1+VLOOKUP($A161,#REF!,14,0))),"")</f>
        <v/>
      </c>
      <c r="O161" s="141">
        <f>IF(VLOOKUP(O$1,Graphique!$B:$C,2,0),IF(ISERROR(O160*(1+VLOOKUP($A161,#REF!,15,0))),O160,O160*(1+VLOOKUP($A161,#REF!,15,0))),"")</f>
        <v/>
      </c>
      <c r="P161" s="141">
        <f>IF(VLOOKUP(P$1,Graphique!$B:$C,2,0),IF(ISERROR(P160*(1+VLOOKUP($A161,#REF!,16,0))),P160,P160*(1+VLOOKUP($A161,#REF!,16,0))),"")</f>
        <v/>
      </c>
      <c r="Q161" s="141">
        <f>IF(VLOOKUP(Q$1,Graphique!$B:$C,2,0),IF(ISERROR(Q160*(1+VLOOKUP($A161,#REF!,17,0))),Q160,Q160*(1+VLOOKUP($A161,#REF!,17,0))),"")</f>
        <v/>
      </c>
      <c r="R161" s="141">
        <f>IF(VLOOKUP(R$1,Graphique!$B:$C,2,0),IF(ISERROR(R160*(1+VLOOKUP($A161,#REF!,18,0))),R160,R160*(1+VLOOKUP($A161,#REF!,18,0))),"")</f>
        <v/>
      </c>
      <c r="S161" s="141">
        <f>IF(VLOOKUP(S$1,Graphique!$B:$C,2,0),IF(ISERROR(S160*(1+VLOOKUP($A161,#REF!,19,0))),S160,S160*(1+VLOOKUP($A161,#REF!,19,0))),"")</f>
        <v/>
      </c>
      <c r="T161" s="141">
        <f>IF(VLOOKUP(T$1,Graphique!$B:$C,2,0),IF(ISERROR(T160*(1+VLOOKUP($A161,#REF!,20,0))),T160,T160*(1+VLOOKUP($A161,#REF!,20,0))),"")</f>
        <v/>
      </c>
      <c r="U161" s="141">
        <f>IF(VLOOKUP(U$1,Graphique!$B:$C,2,0),IF(ISERROR(U160*(1+VLOOKUP($A161,#REF!,21,0))),U160,U160*(1+VLOOKUP($A161,#REF!,21,0))),"")</f>
        <v/>
      </c>
      <c r="V161" s="141">
        <f>IF(VLOOKUP(V$1,Graphique!$B:$C,2,0),IF(ISERROR(V160*(1+VLOOKUP($A161,#REF!,22,0))),V160,V160*(1+VLOOKUP($A161,#REF!,22,0))),"")</f>
        <v/>
      </c>
      <c r="W161" s="141">
        <f>IF(VLOOKUP(W$1,Graphique!$B:$C,2,0),IF(ISERROR(W160*(1+VLOOKUP($A161,#REF!,23,0))),W160,W160*(1+VLOOKUP($A161,#REF!,23,0))),"")</f>
        <v/>
      </c>
      <c r="X161" s="141">
        <f>IF(VLOOKUP(X$1,Graphique!$B:$C,2,0),IF(ISERROR(X160*(1+VLOOKUP($A161,#REF!,24,0))),X160,X160*(1+VLOOKUP($A161,#REF!,24,0))),"")</f>
        <v/>
      </c>
      <c r="Y161" s="141">
        <f>IF(VLOOKUP(Y$1,Graphique!$B:$C,2,0),IF(ISERROR(Y160*(1+VLOOKUP($A161,#REF!,25,0))),Y160,Y160*(1+VLOOKUP($A161,#REF!,25,0))),"")</f>
        <v/>
      </c>
      <c r="Z161" s="141">
        <f>IF(VLOOKUP(Z$1,Graphique!$B:$C,2,0),IF(ISERROR(Z160*(1+VLOOKUP($A161,#REF!,26,0))),Z160,Z160*(1+VLOOKUP($A161,#REF!,26,0))),"")</f>
        <v/>
      </c>
      <c r="AA161" s="141">
        <f>IF(VLOOKUP(AA$1,Graphique!$B:$C,2,0),IF(ISERROR(AA160*(1+VLOOKUP($A161,#REF!,27,0))),AA160,AA160*(1+VLOOKUP($A161,#REF!,27,0))),"")</f>
        <v/>
      </c>
      <c r="AB161" s="141">
        <f>IF(VLOOKUP(AB$1,Graphique!$B:$C,2,0),IF(ISERROR(AB160*(1+VLOOKUP($A161,#REF!,28,0))),AB160,AB160*(1+VLOOKUP($A161,#REF!,28,0))),"")</f>
        <v/>
      </c>
      <c r="AC161" s="141">
        <f>IF(VLOOKUP(AC$1,Graphique!$B:$C,2,0),IF(ISERROR(AC160*(1+VLOOKUP($A161,#REF!,29,0))),AC160,AC160*(1+VLOOKUP($A161,#REF!,29,0))),"")</f>
        <v/>
      </c>
      <c r="AD161" s="141">
        <f>IF(VLOOKUP(AD$1,Graphique!$B:$C,2,0),IF(ISERROR(AD160*(1+VLOOKUP($A161,#REF!,30,0))),AD160,AD160*(1+VLOOKUP($A161,#REF!,30,0))),"")</f>
        <v/>
      </c>
      <c r="AE161" s="141">
        <f>IF(VLOOKUP(AE$1,Graphique!$B:$C,2,0),IF(ISERROR(AE160*(1+VLOOKUP($A161,#REF!,31,0))),AE160,AE160*(1+VLOOKUP($A161,#REF!,31,0))),"")</f>
        <v/>
      </c>
      <c r="AF161" s="141">
        <f>IF(VLOOKUP(AF$1,Graphique!$B:$C,2,0),IF(ISERROR(AF160*(1+VLOOKUP($A161,#REF!,32,0))),AF160,AF160*(1+VLOOKUP($A161,#REF!,32,0))),"")</f>
        <v/>
      </c>
    </row>
    <row r="162" ht="13" customHeight="1" s="74">
      <c r="A162" s="135">
        <f>IF(DATE(YEAR(A161),MONTH(A161)+2,)&gt;PerformancesGlissantes!$C$2,PerformancesGlissantes!$C$2,DATE(YEAR(A161),MONTH(A161)+2,))</f>
        <v/>
      </c>
      <c r="B162" s="141">
        <f>IF(VLOOKUP(B$1,Graphique!$B:$C,2,0),IF(ISERROR(B161*(1+VLOOKUP($A162,#REF!,2,0))),B161,B161*(1+VLOOKUP($A162,#REF!,2,0))),"")</f>
        <v/>
      </c>
      <c r="C162" s="141">
        <f>IF(VLOOKUP(C$1,Graphique!$B:$C,2,0),IF(ISERROR(C161*(1+VLOOKUP($A162,#REF!,3,0))),C161,C161*(1+VLOOKUP($A162,#REF!,3,0))),"")</f>
        <v/>
      </c>
      <c r="D162" s="141">
        <f>IF(VLOOKUP(D$1,Graphique!$B:$C,2,0),IF(ISERROR(D161*(1+VLOOKUP($A162,#REF!,4,0))),D161,D161*(1+VLOOKUP($A162,#REF!,4,0))),"")</f>
        <v/>
      </c>
      <c r="E162" s="141">
        <f>IF(VLOOKUP(E$1,Graphique!$B:$C,2,0),IF(ISERROR(E161*(1+VLOOKUP($A162,#REF!,5,0))),E161,E161*(1+VLOOKUP($A162,#REF!,5,0))),"")</f>
        <v/>
      </c>
      <c r="F162" s="141">
        <f>IF(VLOOKUP(F$1,Graphique!$B:$C,2,0),IF(ISERROR(F161*(1+VLOOKUP($A162,#REF!,6,0))),F161,F161*(1+VLOOKUP($A162,#REF!,6,0))),"")</f>
        <v/>
      </c>
      <c r="G162" s="141">
        <f>IF(VLOOKUP(G$1,Graphique!$B:$C,2,0),IF(ISERROR(G161*(1+VLOOKUP($A162,#REF!,7,0))),G161,G161*(1+VLOOKUP($A162,#REF!,7,0))),"")</f>
        <v/>
      </c>
      <c r="H162" s="141">
        <f>IF(VLOOKUP(H$1,Graphique!$B:$C,2,0),IF(ISERROR(H161*(1+VLOOKUP($A162,#REF!,8,0))),H161,H161*(1+VLOOKUP($A162,#REF!,8,0))),"")</f>
        <v/>
      </c>
      <c r="I162" s="141">
        <f>IF(VLOOKUP(I$1,Graphique!$B:$C,2,0),IF(ISERROR(I161*(1+VLOOKUP($A162,#REF!,9,0))),I161,I161*(1+VLOOKUP($A162,#REF!,9,0))),"")</f>
        <v/>
      </c>
      <c r="J162" s="141">
        <f>IF(VLOOKUP(J$1,Graphique!$B:$C,2,0),IF(ISERROR(J161*(1+VLOOKUP($A162,#REF!,10,0))),J161,J161*(1+VLOOKUP($A162,#REF!,10,0))),"")</f>
        <v/>
      </c>
      <c r="K162" s="141">
        <f>IF(VLOOKUP(K$1,Graphique!$B:$C,2,0),IF(ISERROR(K161*(1+VLOOKUP($A162,#REF!,11,0))),K161,K161*(1+VLOOKUP($A162,#REF!,11,0))),"")</f>
        <v/>
      </c>
      <c r="L162" s="141">
        <f>IF(VLOOKUP(L$1,Graphique!$B:$C,2,0),IF(ISERROR(L161*(1+VLOOKUP($A162,#REF!,12,0))),L161,L161*(1+VLOOKUP($A162,#REF!,12,0))),"")</f>
        <v/>
      </c>
      <c r="M162" s="141">
        <f>IF(VLOOKUP(M$1,Graphique!$B:$C,2,0),IF(ISERROR(M161*(1+VLOOKUP($A162,#REF!,13,0))),M161,M161*(1+VLOOKUP($A162,#REF!,13,0))),"")</f>
        <v/>
      </c>
      <c r="N162" s="141">
        <f>IF(VLOOKUP(N$1,Graphique!$B:$C,2,0),IF(ISERROR(N161*(1+VLOOKUP($A162,#REF!,14,0))),N161,N161*(1+VLOOKUP($A162,#REF!,14,0))),"")</f>
        <v/>
      </c>
      <c r="O162" s="141">
        <f>IF(VLOOKUP(O$1,Graphique!$B:$C,2,0),IF(ISERROR(O161*(1+VLOOKUP($A162,#REF!,15,0))),O161,O161*(1+VLOOKUP($A162,#REF!,15,0))),"")</f>
        <v/>
      </c>
      <c r="P162" s="141">
        <f>IF(VLOOKUP(P$1,Graphique!$B:$C,2,0),IF(ISERROR(P161*(1+VLOOKUP($A162,#REF!,16,0))),P161,P161*(1+VLOOKUP($A162,#REF!,16,0))),"")</f>
        <v/>
      </c>
      <c r="Q162" s="141">
        <f>IF(VLOOKUP(Q$1,Graphique!$B:$C,2,0),IF(ISERROR(Q161*(1+VLOOKUP($A162,#REF!,17,0))),Q161,Q161*(1+VLOOKUP($A162,#REF!,17,0))),"")</f>
        <v/>
      </c>
      <c r="R162" s="141">
        <f>IF(VLOOKUP(R$1,Graphique!$B:$C,2,0),IF(ISERROR(R161*(1+VLOOKUP($A162,#REF!,18,0))),R161,R161*(1+VLOOKUP($A162,#REF!,18,0))),"")</f>
        <v/>
      </c>
      <c r="S162" s="141">
        <f>IF(VLOOKUP(S$1,Graphique!$B:$C,2,0),IF(ISERROR(S161*(1+VLOOKUP($A162,#REF!,19,0))),S161,S161*(1+VLOOKUP($A162,#REF!,19,0))),"")</f>
        <v/>
      </c>
      <c r="T162" s="141">
        <f>IF(VLOOKUP(T$1,Graphique!$B:$C,2,0),IF(ISERROR(T161*(1+VLOOKUP($A162,#REF!,20,0))),T161,T161*(1+VLOOKUP($A162,#REF!,20,0))),"")</f>
        <v/>
      </c>
      <c r="U162" s="141">
        <f>IF(VLOOKUP(U$1,Graphique!$B:$C,2,0),IF(ISERROR(U161*(1+VLOOKUP($A162,#REF!,21,0))),U161,U161*(1+VLOOKUP($A162,#REF!,21,0))),"")</f>
        <v/>
      </c>
      <c r="V162" s="141">
        <f>IF(VLOOKUP(V$1,Graphique!$B:$C,2,0),IF(ISERROR(V161*(1+VLOOKUP($A162,#REF!,22,0))),V161,V161*(1+VLOOKUP($A162,#REF!,22,0))),"")</f>
        <v/>
      </c>
      <c r="W162" s="141">
        <f>IF(VLOOKUP(W$1,Graphique!$B:$C,2,0),IF(ISERROR(W161*(1+VLOOKUP($A162,#REF!,23,0))),W161,W161*(1+VLOOKUP($A162,#REF!,23,0))),"")</f>
        <v/>
      </c>
      <c r="X162" s="141">
        <f>IF(VLOOKUP(X$1,Graphique!$B:$C,2,0),IF(ISERROR(X161*(1+VLOOKUP($A162,#REF!,24,0))),X161,X161*(1+VLOOKUP($A162,#REF!,24,0))),"")</f>
        <v/>
      </c>
      <c r="Y162" s="141">
        <f>IF(VLOOKUP(Y$1,Graphique!$B:$C,2,0),IF(ISERROR(Y161*(1+VLOOKUP($A162,#REF!,25,0))),Y161,Y161*(1+VLOOKUP($A162,#REF!,25,0))),"")</f>
        <v/>
      </c>
      <c r="Z162" s="141">
        <f>IF(VLOOKUP(Z$1,Graphique!$B:$C,2,0),IF(ISERROR(Z161*(1+VLOOKUP($A162,#REF!,26,0))),Z161,Z161*(1+VLOOKUP($A162,#REF!,26,0))),"")</f>
        <v/>
      </c>
      <c r="AA162" s="141">
        <f>IF(VLOOKUP(AA$1,Graphique!$B:$C,2,0),IF(ISERROR(AA161*(1+VLOOKUP($A162,#REF!,27,0))),AA161,AA161*(1+VLOOKUP($A162,#REF!,27,0))),"")</f>
        <v/>
      </c>
      <c r="AB162" s="141">
        <f>IF(VLOOKUP(AB$1,Graphique!$B:$C,2,0),IF(ISERROR(AB161*(1+VLOOKUP($A162,#REF!,28,0))),AB161,AB161*(1+VLOOKUP($A162,#REF!,28,0))),"")</f>
        <v/>
      </c>
      <c r="AC162" s="141">
        <f>IF(VLOOKUP(AC$1,Graphique!$B:$C,2,0),IF(ISERROR(AC161*(1+VLOOKUP($A162,#REF!,29,0))),AC161,AC161*(1+VLOOKUP($A162,#REF!,29,0))),"")</f>
        <v/>
      </c>
      <c r="AD162" s="141">
        <f>IF(VLOOKUP(AD$1,Graphique!$B:$C,2,0),IF(ISERROR(AD161*(1+VLOOKUP($A162,#REF!,30,0))),AD161,AD161*(1+VLOOKUP($A162,#REF!,30,0))),"")</f>
        <v/>
      </c>
      <c r="AE162" s="141">
        <f>IF(VLOOKUP(AE$1,Graphique!$B:$C,2,0),IF(ISERROR(AE161*(1+VLOOKUP($A162,#REF!,31,0))),AE161,AE161*(1+VLOOKUP($A162,#REF!,31,0))),"")</f>
        <v/>
      </c>
      <c r="AF162" s="141">
        <f>IF(VLOOKUP(AF$1,Graphique!$B:$C,2,0),IF(ISERROR(AF161*(1+VLOOKUP($A162,#REF!,32,0))),AF161,AF161*(1+VLOOKUP($A162,#REF!,32,0))),"")</f>
        <v/>
      </c>
    </row>
    <row r="163" ht="13" customHeight="1" s="74">
      <c r="A163" s="135">
        <f>IF(DATE(YEAR(A162),MONTH(A162)+2,)&gt;PerformancesGlissantes!$C$2,PerformancesGlissantes!$C$2,DATE(YEAR(A162),MONTH(A162)+2,))</f>
        <v/>
      </c>
      <c r="B163" s="141">
        <f>IF(VLOOKUP(B$1,Graphique!$B:$C,2,0),IF(ISERROR(B162*(1+VLOOKUP($A163,#REF!,2,0))),B162,B162*(1+VLOOKUP($A163,#REF!,2,0))),"")</f>
        <v/>
      </c>
      <c r="C163" s="141">
        <f>IF(VLOOKUP(C$1,Graphique!$B:$C,2,0),IF(ISERROR(C162*(1+VLOOKUP($A163,#REF!,3,0))),C162,C162*(1+VLOOKUP($A163,#REF!,3,0))),"")</f>
        <v/>
      </c>
      <c r="D163" s="141">
        <f>IF(VLOOKUP(D$1,Graphique!$B:$C,2,0),IF(ISERROR(D162*(1+VLOOKUP($A163,#REF!,4,0))),D162,D162*(1+VLOOKUP($A163,#REF!,4,0))),"")</f>
        <v/>
      </c>
      <c r="E163" s="141">
        <f>IF(VLOOKUP(E$1,Graphique!$B:$C,2,0),IF(ISERROR(E162*(1+VLOOKUP($A163,#REF!,5,0))),E162,E162*(1+VLOOKUP($A163,#REF!,5,0))),"")</f>
        <v/>
      </c>
      <c r="F163" s="141">
        <f>IF(VLOOKUP(F$1,Graphique!$B:$C,2,0),IF(ISERROR(F162*(1+VLOOKUP($A163,#REF!,6,0))),F162,F162*(1+VLOOKUP($A163,#REF!,6,0))),"")</f>
        <v/>
      </c>
      <c r="G163" s="141">
        <f>IF(VLOOKUP(G$1,Graphique!$B:$C,2,0),IF(ISERROR(G162*(1+VLOOKUP($A163,#REF!,7,0))),G162,G162*(1+VLOOKUP($A163,#REF!,7,0))),"")</f>
        <v/>
      </c>
      <c r="H163" s="141">
        <f>IF(VLOOKUP(H$1,Graphique!$B:$C,2,0),IF(ISERROR(H162*(1+VLOOKUP($A163,#REF!,8,0))),H162,H162*(1+VLOOKUP($A163,#REF!,8,0))),"")</f>
        <v/>
      </c>
      <c r="I163" s="141">
        <f>IF(VLOOKUP(I$1,Graphique!$B:$C,2,0),IF(ISERROR(I162*(1+VLOOKUP($A163,#REF!,9,0))),I162,I162*(1+VLOOKUP($A163,#REF!,9,0))),"")</f>
        <v/>
      </c>
      <c r="J163" s="141">
        <f>IF(VLOOKUP(J$1,Graphique!$B:$C,2,0),IF(ISERROR(J162*(1+VLOOKUP($A163,#REF!,10,0))),J162,J162*(1+VLOOKUP($A163,#REF!,10,0))),"")</f>
        <v/>
      </c>
      <c r="K163" s="141">
        <f>IF(VLOOKUP(K$1,Graphique!$B:$C,2,0),IF(ISERROR(K162*(1+VLOOKUP($A163,#REF!,11,0))),K162,K162*(1+VLOOKUP($A163,#REF!,11,0))),"")</f>
        <v/>
      </c>
      <c r="L163" s="141">
        <f>IF(VLOOKUP(L$1,Graphique!$B:$C,2,0),IF(ISERROR(L162*(1+VLOOKUP($A163,#REF!,12,0))),L162,L162*(1+VLOOKUP($A163,#REF!,12,0))),"")</f>
        <v/>
      </c>
      <c r="M163" s="141">
        <f>IF(VLOOKUP(M$1,Graphique!$B:$C,2,0),IF(ISERROR(M162*(1+VLOOKUP($A163,#REF!,13,0))),M162,M162*(1+VLOOKUP($A163,#REF!,13,0))),"")</f>
        <v/>
      </c>
      <c r="N163" s="141">
        <f>IF(VLOOKUP(N$1,Graphique!$B:$C,2,0),IF(ISERROR(N162*(1+VLOOKUP($A163,#REF!,14,0))),N162,N162*(1+VLOOKUP($A163,#REF!,14,0))),"")</f>
        <v/>
      </c>
      <c r="O163" s="141">
        <f>IF(VLOOKUP(O$1,Graphique!$B:$C,2,0),IF(ISERROR(O162*(1+VLOOKUP($A163,#REF!,15,0))),O162,O162*(1+VLOOKUP($A163,#REF!,15,0))),"")</f>
        <v/>
      </c>
      <c r="P163" s="141">
        <f>IF(VLOOKUP(P$1,Graphique!$B:$C,2,0),IF(ISERROR(P162*(1+VLOOKUP($A163,#REF!,16,0))),P162,P162*(1+VLOOKUP($A163,#REF!,16,0))),"")</f>
        <v/>
      </c>
      <c r="Q163" s="141">
        <f>IF(VLOOKUP(Q$1,Graphique!$B:$C,2,0),IF(ISERROR(Q162*(1+VLOOKUP($A163,#REF!,17,0))),Q162,Q162*(1+VLOOKUP($A163,#REF!,17,0))),"")</f>
        <v/>
      </c>
      <c r="R163" s="141">
        <f>IF(VLOOKUP(R$1,Graphique!$B:$C,2,0),IF(ISERROR(R162*(1+VLOOKUP($A163,#REF!,18,0))),R162,R162*(1+VLOOKUP($A163,#REF!,18,0))),"")</f>
        <v/>
      </c>
      <c r="S163" s="141">
        <f>IF(VLOOKUP(S$1,Graphique!$B:$C,2,0),IF(ISERROR(S162*(1+VLOOKUP($A163,#REF!,19,0))),S162,S162*(1+VLOOKUP($A163,#REF!,19,0))),"")</f>
        <v/>
      </c>
      <c r="T163" s="141">
        <f>IF(VLOOKUP(T$1,Graphique!$B:$C,2,0),IF(ISERROR(T162*(1+VLOOKUP($A163,#REF!,20,0))),T162,T162*(1+VLOOKUP($A163,#REF!,20,0))),"")</f>
        <v/>
      </c>
      <c r="U163" s="141">
        <f>IF(VLOOKUP(U$1,Graphique!$B:$C,2,0),IF(ISERROR(U162*(1+VLOOKUP($A163,#REF!,21,0))),U162,U162*(1+VLOOKUP($A163,#REF!,21,0))),"")</f>
        <v/>
      </c>
      <c r="V163" s="141">
        <f>IF(VLOOKUP(V$1,Graphique!$B:$C,2,0),IF(ISERROR(V162*(1+VLOOKUP($A163,#REF!,22,0))),V162,V162*(1+VLOOKUP($A163,#REF!,22,0))),"")</f>
        <v/>
      </c>
      <c r="W163" s="141">
        <f>IF(VLOOKUP(W$1,Graphique!$B:$C,2,0),IF(ISERROR(W162*(1+VLOOKUP($A163,#REF!,23,0))),W162,W162*(1+VLOOKUP($A163,#REF!,23,0))),"")</f>
        <v/>
      </c>
      <c r="X163" s="141">
        <f>IF(VLOOKUP(X$1,Graphique!$B:$C,2,0),IF(ISERROR(X162*(1+VLOOKUP($A163,#REF!,24,0))),X162,X162*(1+VLOOKUP($A163,#REF!,24,0))),"")</f>
        <v/>
      </c>
      <c r="Y163" s="141">
        <f>IF(VLOOKUP(Y$1,Graphique!$B:$C,2,0),IF(ISERROR(Y162*(1+VLOOKUP($A163,#REF!,25,0))),Y162,Y162*(1+VLOOKUP($A163,#REF!,25,0))),"")</f>
        <v/>
      </c>
      <c r="Z163" s="141">
        <f>IF(VLOOKUP(Z$1,Graphique!$B:$C,2,0),IF(ISERROR(Z162*(1+VLOOKUP($A163,#REF!,26,0))),Z162,Z162*(1+VLOOKUP($A163,#REF!,26,0))),"")</f>
        <v/>
      </c>
      <c r="AA163" s="141">
        <f>IF(VLOOKUP(AA$1,Graphique!$B:$C,2,0),IF(ISERROR(AA162*(1+VLOOKUP($A163,#REF!,27,0))),AA162,AA162*(1+VLOOKUP($A163,#REF!,27,0))),"")</f>
        <v/>
      </c>
      <c r="AB163" s="141">
        <f>IF(VLOOKUP(AB$1,Graphique!$B:$C,2,0),IF(ISERROR(AB162*(1+VLOOKUP($A163,#REF!,28,0))),AB162,AB162*(1+VLOOKUP($A163,#REF!,28,0))),"")</f>
        <v/>
      </c>
      <c r="AC163" s="141">
        <f>IF(VLOOKUP(AC$1,Graphique!$B:$C,2,0),IF(ISERROR(AC162*(1+VLOOKUP($A163,#REF!,29,0))),AC162,AC162*(1+VLOOKUP($A163,#REF!,29,0))),"")</f>
        <v/>
      </c>
      <c r="AD163" s="141">
        <f>IF(VLOOKUP(AD$1,Graphique!$B:$C,2,0),IF(ISERROR(AD162*(1+VLOOKUP($A163,#REF!,30,0))),AD162,AD162*(1+VLOOKUP($A163,#REF!,30,0))),"")</f>
        <v/>
      </c>
      <c r="AE163" s="141">
        <f>IF(VLOOKUP(AE$1,Graphique!$B:$C,2,0),IF(ISERROR(AE162*(1+VLOOKUP($A163,#REF!,31,0))),AE162,AE162*(1+VLOOKUP($A163,#REF!,31,0))),"")</f>
        <v/>
      </c>
      <c r="AF163" s="141">
        <f>IF(VLOOKUP(AF$1,Graphique!$B:$C,2,0),IF(ISERROR(AF162*(1+VLOOKUP($A163,#REF!,32,0))),AF162,AF162*(1+VLOOKUP($A163,#REF!,32,0))),"")</f>
        <v/>
      </c>
    </row>
    <row r="164" ht="13" customHeight="1" s="74">
      <c r="A164" s="135">
        <f>IF(DATE(YEAR(A163),MONTH(A163)+2,)&gt;PerformancesGlissantes!$C$2,PerformancesGlissantes!$C$2,DATE(YEAR(A163),MONTH(A163)+2,))</f>
        <v/>
      </c>
      <c r="B164" s="141">
        <f>IF(VLOOKUP(B$1,Graphique!$B:$C,2,0),IF(ISERROR(B163*(1+VLOOKUP($A164,#REF!,2,0))),B163,B163*(1+VLOOKUP($A164,#REF!,2,0))),"")</f>
        <v/>
      </c>
      <c r="C164" s="141">
        <f>IF(VLOOKUP(C$1,Graphique!$B:$C,2,0),IF(ISERROR(C163*(1+VLOOKUP($A164,#REF!,3,0))),C163,C163*(1+VLOOKUP($A164,#REF!,3,0))),"")</f>
        <v/>
      </c>
      <c r="D164" s="141">
        <f>IF(VLOOKUP(D$1,Graphique!$B:$C,2,0),IF(ISERROR(D163*(1+VLOOKUP($A164,#REF!,4,0))),D163,D163*(1+VLOOKUP($A164,#REF!,4,0))),"")</f>
        <v/>
      </c>
      <c r="E164" s="141">
        <f>IF(VLOOKUP(E$1,Graphique!$B:$C,2,0),IF(ISERROR(E163*(1+VLOOKUP($A164,#REF!,5,0))),E163,E163*(1+VLOOKUP($A164,#REF!,5,0))),"")</f>
        <v/>
      </c>
      <c r="F164" s="141">
        <f>IF(VLOOKUP(F$1,Graphique!$B:$C,2,0),IF(ISERROR(F163*(1+VLOOKUP($A164,#REF!,6,0))),F163,F163*(1+VLOOKUP($A164,#REF!,6,0))),"")</f>
        <v/>
      </c>
      <c r="G164" s="141">
        <f>IF(VLOOKUP(G$1,Graphique!$B:$C,2,0),IF(ISERROR(G163*(1+VLOOKUP($A164,#REF!,7,0))),G163,G163*(1+VLOOKUP($A164,#REF!,7,0))),"")</f>
        <v/>
      </c>
      <c r="H164" s="141">
        <f>IF(VLOOKUP(H$1,Graphique!$B:$C,2,0),IF(ISERROR(H163*(1+VLOOKUP($A164,#REF!,8,0))),H163,H163*(1+VLOOKUP($A164,#REF!,8,0))),"")</f>
        <v/>
      </c>
      <c r="I164" s="141">
        <f>IF(VLOOKUP(I$1,Graphique!$B:$C,2,0),IF(ISERROR(I163*(1+VLOOKUP($A164,#REF!,9,0))),I163,I163*(1+VLOOKUP($A164,#REF!,9,0))),"")</f>
        <v/>
      </c>
      <c r="J164" s="141">
        <f>IF(VLOOKUP(J$1,Graphique!$B:$C,2,0),IF(ISERROR(J163*(1+VLOOKUP($A164,#REF!,10,0))),J163,J163*(1+VLOOKUP($A164,#REF!,10,0))),"")</f>
        <v/>
      </c>
      <c r="K164" s="141">
        <f>IF(VLOOKUP(K$1,Graphique!$B:$C,2,0),IF(ISERROR(K163*(1+VLOOKUP($A164,#REF!,11,0))),K163,K163*(1+VLOOKUP($A164,#REF!,11,0))),"")</f>
        <v/>
      </c>
      <c r="L164" s="141">
        <f>IF(VLOOKUP(L$1,Graphique!$B:$C,2,0),IF(ISERROR(L163*(1+VLOOKUP($A164,#REF!,12,0))),L163,L163*(1+VLOOKUP($A164,#REF!,12,0))),"")</f>
        <v/>
      </c>
      <c r="M164" s="141">
        <f>IF(VLOOKUP(M$1,Graphique!$B:$C,2,0),IF(ISERROR(M163*(1+VLOOKUP($A164,#REF!,13,0))),M163,M163*(1+VLOOKUP($A164,#REF!,13,0))),"")</f>
        <v/>
      </c>
      <c r="N164" s="141">
        <f>IF(VLOOKUP(N$1,Graphique!$B:$C,2,0),IF(ISERROR(N163*(1+VLOOKUP($A164,#REF!,14,0))),N163,N163*(1+VLOOKUP($A164,#REF!,14,0))),"")</f>
        <v/>
      </c>
      <c r="O164" s="141">
        <f>IF(VLOOKUP(O$1,Graphique!$B:$C,2,0),IF(ISERROR(O163*(1+VLOOKUP($A164,#REF!,15,0))),O163,O163*(1+VLOOKUP($A164,#REF!,15,0))),"")</f>
        <v/>
      </c>
      <c r="P164" s="141">
        <f>IF(VLOOKUP(P$1,Graphique!$B:$C,2,0),IF(ISERROR(P163*(1+VLOOKUP($A164,#REF!,16,0))),P163,P163*(1+VLOOKUP($A164,#REF!,16,0))),"")</f>
        <v/>
      </c>
      <c r="Q164" s="141">
        <f>IF(VLOOKUP(Q$1,Graphique!$B:$C,2,0),IF(ISERROR(Q163*(1+VLOOKUP($A164,#REF!,17,0))),Q163,Q163*(1+VLOOKUP($A164,#REF!,17,0))),"")</f>
        <v/>
      </c>
      <c r="R164" s="141">
        <f>IF(VLOOKUP(R$1,Graphique!$B:$C,2,0),IF(ISERROR(R163*(1+VLOOKUP($A164,#REF!,18,0))),R163,R163*(1+VLOOKUP($A164,#REF!,18,0))),"")</f>
        <v/>
      </c>
      <c r="S164" s="141">
        <f>IF(VLOOKUP(S$1,Graphique!$B:$C,2,0),IF(ISERROR(S163*(1+VLOOKUP($A164,#REF!,19,0))),S163,S163*(1+VLOOKUP($A164,#REF!,19,0))),"")</f>
        <v/>
      </c>
      <c r="T164" s="141">
        <f>IF(VLOOKUP(T$1,Graphique!$B:$C,2,0),IF(ISERROR(T163*(1+VLOOKUP($A164,#REF!,20,0))),T163,T163*(1+VLOOKUP($A164,#REF!,20,0))),"")</f>
        <v/>
      </c>
      <c r="U164" s="141">
        <f>IF(VLOOKUP(U$1,Graphique!$B:$C,2,0),IF(ISERROR(U163*(1+VLOOKUP($A164,#REF!,21,0))),U163,U163*(1+VLOOKUP($A164,#REF!,21,0))),"")</f>
        <v/>
      </c>
      <c r="V164" s="141">
        <f>IF(VLOOKUP(V$1,Graphique!$B:$C,2,0),IF(ISERROR(V163*(1+VLOOKUP($A164,#REF!,22,0))),V163,V163*(1+VLOOKUP($A164,#REF!,22,0))),"")</f>
        <v/>
      </c>
      <c r="W164" s="141">
        <f>IF(VLOOKUP(W$1,Graphique!$B:$C,2,0),IF(ISERROR(W163*(1+VLOOKUP($A164,#REF!,23,0))),W163,W163*(1+VLOOKUP($A164,#REF!,23,0))),"")</f>
        <v/>
      </c>
      <c r="X164" s="141">
        <f>IF(VLOOKUP(X$1,Graphique!$B:$C,2,0),IF(ISERROR(X163*(1+VLOOKUP($A164,#REF!,24,0))),X163,X163*(1+VLOOKUP($A164,#REF!,24,0))),"")</f>
        <v/>
      </c>
      <c r="Y164" s="141">
        <f>IF(VLOOKUP(Y$1,Graphique!$B:$C,2,0),IF(ISERROR(Y163*(1+VLOOKUP($A164,#REF!,25,0))),Y163,Y163*(1+VLOOKUP($A164,#REF!,25,0))),"")</f>
        <v/>
      </c>
      <c r="Z164" s="141">
        <f>IF(VLOOKUP(Z$1,Graphique!$B:$C,2,0),IF(ISERROR(Z163*(1+VLOOKUP($A164,#REF!,26,0))),Z163,Z163*(1+VLOOKUP($A164,#REF!,26,0))),"")</f>
        <v/>
      </c>
      <c r="AA164" s="141">
        <f>IF(VLOOKUP(AA$1,Graphique!$B:$C,2,0),IF(ISERROR(AA163*(1+VLOOKUP($A164,#REF!,27,0))),AA163,AA163*(1+VLOOKUP($A164,#REF!,27,0))),"")</f>
        <v/>
      </c>
      <c r="AB164" s="141">
        <f>IF(VLOOKUP(AB$1,Graphique!$B:$C,2,0),IF(ISERROR(AB163*(1+VLOOKUP($A164,#REF!,28,0))),AB163,AB163*(1+VLOOKUP($A164,#REF!,28,0))),"")</f>
        <v/>
      </c>
      <c r="AC164" s="141">
        <f>IF(VLOOKUP(AC$1,Graphique!$B:$C,2,0),IF(ISERROR(AC163*(1+VLOOKUP($A164,#REF!,29,0))),AC163,AC163*(1+VLOOKUP($A164,#REF!,29,0))),"")</f>
        <v/>
      </c>
      <c r="AD164" s="141">
        <f>IF(VLOOKUP(AD$1,Graphique!$B:$C,2,0),IF(ISERROR(AD163*(1+VLOOKUP($A164,#REF!,30,0))),AD163,AD163*(1+VLOOKUP($A164,#REF!,30,0))),"")</f>
        <v/>
      </c>
      <c r="AE164" s="141">
        <f>IF(VLOOKUP(AE$1,Graphique!$B:$C,2,0),IF(ISERROR(AE163*(1+VLOOKUP($A164,#REF!,31,0))),AE163,AE163*(1+VLOOKUP($A164,#REF!,31,0))),"")</f>
        <v/>
      </c>
      <c r="AF164" s="141">
        <f>IF(VLOOKUP(AF$1,Graphique!$B:$C,2,0),IF(ISERROR(AF163*(1+VLOOKUP($A164,#REF!,32,0))),AF163,AF163*(1+VLOOKUP($A164,#REF!,32,0))),"")</f>
        <v/>
      </c>
    </row>
    <row r="165" ht="13" customHeight="1" s="74">
      <c r="A165" s="135">
        <f>IF(DATE(YEAR(A164),MONTH(A164)+2,)&gt;PerformancesGlissantes!$C$2,PerformancesGlissantes!$C$2,DATE(YEAR(A164),MONTH(A164)+2,))</f>
        <v/>
      </c>
      <c r="B165" s="141">
        <f>IF(VLOOKUP(B$1,Graphique!$B:$C,2,0),IF(ISERROR(B164*(1+VLOOKUP($A165,#REF!,2,0))),B164,B164*(1+VLOOKUP($A165,#REF!,2,0))),"")</f>
        <v/>
      </c>
      <c r="C165" s="141">
        <f>IF(VLOOKUP(C$1,Graphique!$B:$C,2,0),IF(ISERROR(C164*(1+VLOOKUP($A165,#REF!,3,0))),C164,C164*(1+VLOOKUP($A165,#REF!,3,0))),"")</f>
        <v/>
      </c>
      <c r="D165" s="141">
        <f>IF(VLOOKUP(D$1,Graphique!$B:$C,2,0),IF(ISERROR(D164*(1+VLOOKUP($A165,#REF!,4,0))),D164,D164*(1+VLOOKUP($A165,#REF!,4,0))),"")</f>
        <v/>
      </c>
      <c r="E165" s="141">
        <f>IF(VLOOKUP(E$1,Graphique!$B:$C,2,0),IF(ISERROR(E164*(1+VLOOKUP($A165,#REF!,5,0))),E164,E164*(1+VLOOKUP($A165,#REF!,5,0))),"")</f>
        <v/>
      </c>
      <c r="F165" s="141">
        <f>IF(VLOOKUP(F$1,Graphique!$B:$C,2,0),IF(ISERROR(F164*(1+VLOOKUP($A165,#REF!,6,0))),F164,F164*(1+VLOOKUP($A165,#REF!,6,0))),"")</f>
        <v/>
      </c>
      <c r="G165" s="141">
        <f>IF(VLOOKUP(G$1,Graphique!$B:$C,2,0),IF(ISERROR(G164*(1+VLOOKUP($A165,#REF!,7,0))),G164,G164*(1+VLOOKUP($A165,#REF!,7,0))),"")</f>
        <v/>
      </c>
      <c r="H165" s="141">
        <f>IF(VLOOKUP(H$1,Graphique!$B:$C,2,0),IF(ISERROR(H164*(1+VLOOKUP($A165,#REF!,8,0))),H164,H164*(1+VLOOKUP($A165,#REF!,8,0))),"")</f>
        <v/>
      </c>
      <c r="I165" s="141">
        <f>IF(VLOOKUP(I$1,Graphique!$B:$C,2,0),IF(ISERROR(I164*(1+VLOOKUP($A165,#REF!,9,0))),I164,I164*(1+VLOOKUP($A165,#REF!,9,0))),"")</f>
        <v/>
      </c>
      <c r="J165" s="141">
        <f>IF(VLOOKUP(J$1,Graphique!$B:$C,2,0),IF(ISERROR(J164*(1+VLOOKUP($A165,#REF!,10,0))),J164,J164*(1+VLOOKUP($A165,#REF!,10,0))),"")</f>
        <v/>
      </c>
      <c r="K165" s="141">
        <f>IF(VLOOKUP(K$1,Graphique!$B:$C,2,0),IF(ISERROR(K164*(1+VLOOKUP($A165,#REF!,11,0))),K164,K164*(1+VLOOKUP($A165,#REF!,11,0))),"")</f>
        <v/>
      </c>
      <c r="L165" s="141">
        <f>IF(VLOOKUP(L$1,Graphique!$B:$C,2,0),IF(ISERROR(L164*(1+VLOOKUP($A165,#REF!,12,0))),L164,L164*(1+VLOOKUP($A165,#REF!,12,0))),"")</f>
        <v/>
      </c>
      <c r="M165" s="141">
        <f>IF(VLOOKUP(M$1,Graphique!$B:$C,2,0),IF(ISERROR(M164*(1+VLOOKUP($A165,#REF!,13,0))),M164,M164*(1+VLOOKUP($A165,#REF!,13,0))),"")</f>
        <v/>
      </c>
      <c r="N165" s="141">
        <f>IF(VLOOKUP(N$1,Graphique!$B:$C,2,0),IF(ISERROR(N164*(1+VLOOKUP($A165,#REF!,14,0))),N164,N164*(1+VLOOKUP($A165,#REF!,14,0))),"")</f>
        <v/>
      </c>
      <c r="O165" s="141">
        <f>IF(VLOOKUP(O$1,Graphique!$B:$C,2,0),IF(ISERROR(O164*(1+VLOOKUP($A165,#REF!,15,0))),O164,O164*(1+VLOOKUP($A165,#REF!,15,0))),"")</f>
        <v/>
      </c>
      <c r="P165" s="141">
        <f>IF(VLOOKUP(P$1,Graphique!$B:$C,2,0),IF(ISERROR(P164*(1+VLOOKUP($A165,#REF!,16,0))),P164,P164*(1+VLOOKUP($A165,#REF!,16,0))),"")</f>
        <v/>
      </c>
      <c r="Q165" s="141">
        <f>IF(VLOOKUP(Q$1,Graphique!$B:$C,2,0),IF(ISERROR(Q164*(1+VLOOKUP($A165,#REF!,17,0))),Q164,Q164*(1+VLOOKUP($A165,#REF!,17,0))),"")</f>
        <v/>
      </c>
      <c r="R165" s="141">
        <f>IF(VLOOKUP(R$1,Graphique!$B:$C,2,0),IF(ISERROR(R164*(1+VLOOKUP($A165,#REF!,18,0))),R164,R164*(1+VLOOKUP($A165,#REF!,18,0))),"")</f>
        <v/>
      </c>
      <c r="S165" s="141">
        <f>IF(VLOOKUP(S$1,Graphique!$B:$C,2,0),IF(ISERROR(S164*(1+VLOOKUP($A165,#REF!,19,0))),S164,S164*(1+VLOOKUP($A165,#REF!,19,0))),"")</f>
        <v/>
      </c>
      <c r="T165" s="141">
        <f>IF(VLOOKUP(T$1,Graphique!$B:$C,2,0),IF(ISERROR(T164*(1+VLOOKUP($A165,#REF!,20,0))),T164,T164*(1+VLOOKUP($A165,#REF!,20,0))),"")</f>
        <v/>
      </c>
      <c r="U165" s="141">
        <f>IF(VLOOKUP(U$1,Graphique!$B:$C,2,0),IF(ISERROR(U164*(1+VLOOKUP($A165,#REF!,21,0))),U164,U164*(1+VLOOKUP($A165,#REF!,21,0))),"")</f>
        <v/>
      </c>
      <c r="V165" s="141">
        <f>IF(VLOOKUP(V$1,Graphique!$B:$C,2,0),IF(ISERROR(V164*(1+VLOOKUP($A165,#REF!,22,0))),V164,V164*(1+VLOOKUP($A165,#REF!,22,0))),"")</f>
        <v/>
      </c>
      <c r="W165" s="141">
        <f>IF(VLOOKUP(W$1,Graphique!$B:$C,2,0),IF(ISERROR(W164*(1+VLOOKUP($A165,#REF!,23,0))),W164,W164*(1+VLOOKUP($A165,#REF!,23,0))),"")</f>
        <v/>
      </c>
      <c r="X165" s="141">
        <f>IF(VLOOKUP(X$1,Graphique!$B:$C,2,0),IF(ISERROR(X164*(1+VLOOKUP($A165,#REF!,24,0))),X164,X164*(1+VLOOKUP($A165,#REF!,24,0))),"")</f>
        <v/>
      </c>
      <c r="Y165" s="141">
        <f>IF(VLOOKUP(Y$1,Graphique!$B:$C,2,0),IF(ISERROR(Y164*(1+VLOOKUP($A165,#REF!,25,0))),Y164,Y164*(1+VLOOKUP($A165,#REF!,25,0))),"")</f>
        <v/>
      </c>
      <c r="Z165" s="141">
        <f>IF(VLOOKUP(Z$1,Graphique!$B:$C,2,0),IF(ISERROR(Z164*(1+VLOOKUP($A165,#REF!,26,0))),Z164,Z164*(1+VLOOKUP($A165,#REF!,26,0))),"")</f>
        <v/>
      </c>
      <c r="AA165" s="141">
        <f>IF(VLOOKUP(AA$1,Graphique!$B:$C,2,0),IF(ISERROR(AA164*(1+VLOOKUP($A165,#REF!,27,0))),AA164,AA164*(1+VLOOKUP($A165,#REF!,27,0))),"")</f>
        <v/>
      </c>
      <c r="AB165" s="141">
        <f>IF(VLOOKUP(AB$1,Graphique!$B:$C,2,0),IF(ISERROR(AB164*(1+VLOOKUP($A165,#REF!,28,0))),AB164,AB164*(1+VLOOKUP($A165,#REF!,28,0))),"")</f>
        <v/>
      </c>
      <c r="AC165" s="141">
        <f>IF(VLOOKUP(AC$1,Graphique!$B:$C,2,0),IF(ISERROR(AC164*(1+VLOOKUP($A165,#REF!,29,0))),AC164,AC164*(1+VLOOKUP($A165,#REF!,29,0))),"")</f>
        <v/>
      </c>
      <c r="AD165" s="141">
        <f>IF(VLOOKUP(AD$1,Graphique!$B:$C,2,0),IF(ISERROR(AD164*(1+VLOOKUP($A165,#REF!,30,0))),AD164,AD164*(1+VLOOKUP($A165,#REF!,30,0))),"")</f>
        <v/>
      </c>
      <c r="AE165" s="141">
        <f>IF(VLOOKUP(AE$1,Graphique!$B:$C,2,0),IF(ISERROR(AE164*(1+VLOOKUP($A165,#REF!,31,0))),AE164,AE164*(1+VLOOKUP($A165,#REF!,31,0))),"")</f>
        <v/>
      </c>
      <c r="AF165" s="141">
        <f>IF(VLOOKUP(AF$1,Graphique!$B:$C,2,0),IF(ISERROR(AF164*(1+VLOOKUP($A165,#REF!,32,0))),AF164,AF164*(1+VLOOKUP($A165,#REF!,32,0))),"")</f>
        <v/>
      </c>
    </row>
    <row r="166" ht="13" customHeight="1" s="74">
      <c r="A166" s="135">
        <f>IF(DATE(YEAR(A165),MONTH(A165)+2,)&gt;PerformancesGlissantes!$C$2,PerformancesGlissantes!$C$2,DATE(YEAR(A165),MONTH(A165)+2,))</f>
        <v/>
      </c>
      <c r="B166" s="141">
        <f>IF(VLOOKUP(B$1,Graphique!$B:$C,2,0),IF(ISERROR(B165*(1+VLOOKUP($A166,#REF!,2,0))),B165,B165*(1+VLOOKUP($A166,#REF!,2,0))),"")</f>
        <v/>
      </c>
      <c r="C166" s="141">
        <f>IF(VLOOKUP(C$1,Graphique!$B:$C,2,0),IF(ISERROR(C165*(1+VLOOKUP($A166,#REF!,3,0))),C165,C165*(1+VLOOKUP($A166,#REF!,3,0))),"")</f>
        <v/>
      </c>
      <c r="D166" s="141">
        <f>IF(VLOOKUP(D$1,Graphique!$B:$C,2,0),IF(ISERROR(D165*(1+VLOOKUP($A166,#REF!,4,0))),D165,D165*(1+VLOOKUP($A166,#REF!,4,0))),"")</f>
        <v/>
      </c>
      <c r="E166" s="141">
        <f>IF(VLOOKUP(E$1,Graphique!$B:$C,2,0),IF(ISERROR(E165*(1+VLOOKUP($A166,#REF!,5,0))),E165,E165*(1+VLOOKUP($A166,#REF!,5,0))),"")</f>
        <v/>
      </c>
      <c r="F166" s="141">
        <f>IF(VLOOKUP(F$1,Graphique!$B:$C,2,0),IF(ISERROR(F165*(1+VLOOKUP($A166,#REF!,6,0))),F165,F165*(1+VLOOKUP($A166,#REF!,6,0))),"")</f>
        <v/>
      </c>
      <c r="G166" s="141">
        <f>IF(VLOOKUP(G$1,Graphique!$B:$C,2,0),IF(ISERROR(G165*(1+VLOOKUP($A166,#REF!,7,0))),G165,G165*(1+VLOOKUP($A166,#REF!,7,0))),"")</f>
        <v/>
      </c>
      <c r="H166" s="141">
        <f>IF(VLOOKUP(H$1,Graphique!$B:$C,2,0),IF(ISERROR(H165*(1+VLOOKUP($A166,#REF!,8,0))),H165,H165*(1+VLOOKUP($A166,#REF!,8,0))),"")</f>
        <v/>
      </c>
      <c r="I166" s="141">
        <f>IF(VLOOKUP(I$1,Graphique!$B:$C,2,0),IF(ISERROR(I165*(1+VLOOKUP($A166,#REF!,9,0))),I165,I165*(1+VLOOKUP($A166,#REF!,9,0))),"")</f>
        <v/>
      </c>
      <c r="J166" s="141">
        <f>IF(VLOOKUP(J$1,Graphique!$B:$C,2,0),IF(ISERROR(J165*(1+VLOOKUP($A166,#REF!,10,0))),J165,J165*(1+VLOOKUP($A166,#REF!,10,0))),"")</f>
        <v/>
      </c>
      <c r="K166" s="141">
        <f>IF(VLOOKUP(K$1,Graphique!$B:$C,2,0),IF(ISERROR(K165*(1+VLOOKUP($A166,#REF!,11,0))),K165,K165*(1+VLOOKUP($A166,#REF!,11,0))),"")</f>
        <v/>
      </c>
      <c r="L166" s="141">
        <f>IF(VLOOKUP(L$1,Graphique!$B:$C,2,0),IF(ISERROR(L165*(1+VLOOKUP($A166,#REF!,12,0))),L165,L165*(1+VLOOKUP($A166,#REF!,12,0))),"")</f>
        <v/>
      </c>
      <c r="M166" s="141">
        <f>IF(VLOOKUP(M$1,Graphique!$B:$C,2,0),IF(ISERROR(M165*(1+VLOOKUP($A166,#REF!,13,0))),M165,M165*(1+VLOOKUP($A166,#REF!,13,0))),"")</f>
        <v/>
      </c>
      <c r="N166" s="141">
        <f>IF(VLOOKUP(N$1,Graphique!$B:$C,2,0),IF(ISERROR(N165*(1+VLOOKUP($A166,#REF!,14,0))),N165,N165*(1+VLOOKUP($A166,#REF!,14,0))),"")</f>
        <v/>
      </c>
      <c r="O166" s="141">
        <f>IF(VLOOKUP(O$1,Graphique!$B:$C,2,0),IF(ISERROR(O165*(1+VLOOKUP($A166,#REF!,15,0))),O165,O165*(1+VLOOKUP($A166,#REF!,15,0))),"")</f>
        <v/>
      </c>
      <c r="P166" s="141">
        <f>IF(VLOOKUP(P$1,Graphique!$B:$C,2,0),IF(ISERROR(P165*(1+VLOOKUP($A166,#REF!,16,0))),P165,P165*(1+VLOOKUP($A166,#REF!,16,0))),"")</f>
        <v/>
      </c>
      <c r="Q166" s="141">
        <f>IF(VLOOKUP(Q$1,Graphique!$B:$C,2,0),IF(ISERROR(Q165*(1+VLOOKUP($A166,#REF!,17,0))),Q165,Q165*(1+VLOOKUP($A166,#REF!,17,0))),"")</f>
        <v/>
      </c>
      <c r="R166" s="141">
        <f>IF(VLOOKUP(R$1,Graphique!$B:$C,2,0),IF(ISERROR(R165*(1+VLOOKUP($A166,#REF!,18,0))),R165,R165*(1+VLOOKUP($A166,#REF!,18,0))),"")</f>
        <v/>
      </c>
      <c r="S166" s="141">
        <f>IF(VLOOKUP(S$1,Graphique!$B:$C,2,0),IF(ISERROR(S165*(1+VLOOKUP($A166,#REF!,19,0))),S165,S165*(1+VLOOKUP($A166,#REF!,19,0))),"")</f>
        <v/>
      </c>
      <c r="T166" s="141">
        <f>IF(VLOOKUP(T$1,Graphique!$B:$C,2,0),IF(ISERROR(T165*(1+VLOOKUP($A166,#REF!,20,0))),T165,T165*(1+VLOOKUP($A166,#REF!,20,0))),"")</f>
        <v/>
      </c>
      <c r="U166" s="141">
        <f>IF(VLOOKUP(U$1,Graphique!$B:$C,2,0),IF(ISERROR(U165*(1+VLOOKUP($A166,#REF!,21,0))),U165,U165*(1+VLOOKUP($A166,#REF!,21,0))),"")</f>
        <v/>
      </c>
      <c r="V166" s="141">
        <f>IF(VLOOKUP(V$1,Graphique!$B:$C,2,0),IF(ISERROR(V165*(1+VLOOKUP($A166,#REF!,22,0))),V165,V165*(1+VLOOKUP($A166,#REF!,22,0))),"")</f>
        <v/>
      </c>
      <c r="W166" s="141">
        <f>IF(VLOOKUP(W$1,Graphique!$B:$C,2,0),IF(ISERROR(W165*(1+VLOOKUP($A166,#REF!,23,0))),W165,W165*(1+VLOOKUP($A166,#REF!,23,0))),"")</f>
        <v/>
      </c>
      <c r="X166" s="141">
        <f>IF(VLOOKUP(X$1,Graphique!$B:$C,2,0),IF(ISERROR(X165*(1+VLOOKUP($A166,#REF!,24,0))),X165,X165*(1+VLOOKUP($A166,#REF!,24,0))),"")</f>
        <v/>
      </c>
      <c r="Y166" s="141">
        <f>IF(VLOOKUP(Y$1,Graphique!$B:$C,2,0),IF(ISERROR(Y165*(1+VLOOKUP($A166,#REF!,25,0))),Y165,Y165*(1+VLOOKUP($A166,#REF!,25,0))),"")</f>
        <v/>
      </c>
      <c r="Z166" s="141">
        <f>IF(VLOOKUP(Z$1,Graphique!$B:$C,2,0),IF(ISERROR(Z165*(1+VLOOKUP($A166,#REF!,26,0))),Z165,Z165*(1+VLOOKUP($A166,#REF!,26,0))),"")</f>
        <v/>
      </c>
      <c r="AA166" s="141">
        <f>IF(VLOOKUP(AA$1,Graphique!$B:$C,2,0),IF(ISERROR(AA165*(1+VLOOKUP($A166,#REF!,27,0))),AA165,AA165*(1+VLOOKUP($A166,#REF!,27,0))),"")</f>
        <v/>
      </c>
      <c r="AB166" s="141">
        <f>IF(VLOOKUP(AB$1,Graphique!$B:$C,2,0),IF(ISERROR(AB165*(1+VLOOKUP($A166,#REF!,28,0))),AB165,AB165*(1+VLOOKUP($A166,#REF!,28,0))),"")</f>
        <v/>
      </c>
      <c r="AC166" s="141">
        <f>IF(VLOOKUP(AC$1,Graphique!$B:$C,2,0),IF(ISERROR(AC165*(1+VLOOKUP($A166,#REF!,29,0))),AC165,AC165*(1+VLOOKUP($A166,#REF!,29,0))),"")</f>
        <v/>
      </c>
      <c r="AD166" s="141">
        <f>IF(VLOOKUP(AD$1,Graphique!$B:$C,2,0),IF(ISERROR(AD165*(1+VLOOKUP($A166,#REF!,30,0))),AD165,AD165*(1+VLOOKUP($A166,#REF!,30,0))),"")</f>
        <v/>
      </c>
      <c r="AE166" s="141">
        <f>IF(VLOOKUP(AE$1,Graphique!$B:$C,2,0),IF(ISERROR(AE165*(1+VLOOKUP($A166,#REF!,31,0))),AE165,AE165*(1+VLOOKUP($A166,#REF!,31,0))),"")</f>
        <v/>
      </c>
      <c r="AF166" s="141">
        <f>IF(VLOOKUP(AF$1,Graphique!$B:$C,2,0),IF(ISERROR(AF165*(1+VLOOKUP($A166,#REF!,32,0))),AF165,AF165*(1+VLOOKUP($A166,#REF!,32,0))),"")</f>
        <v/>
      </c>
    </row>
    <row r="167" ht="13" customHeight="1" s="74">
      <c r="A167" s="135">
        <f>IF(DATE(YEAR(A166),MONTH(A166)+2,)&gt;PerformancesGlissantes!$C$2,PerformancesGlissantes!$C$2,DATE(YEAR(A166),MONTH(A166)+2,))</f>
        <v/>
      </c>
      <c r="B167" s="141">
        <f>IF(VLOOKUP(B$1,Graphique!$B:$C,2,0),IF(ISERROR(B166*(1+VLOOKUP($A167,#REF!,2,0))),B166,B166*(1+VLOOKUP($A167,#REF!,2,0))),"")</f>
        <v/>
      </c>
      <c r="C167" s="141">
        <f>IF(VLOOKUP(C$1,Graphique!$B:$C,2,0),IF(ISERROR(C166*(1+VLOOKUP($A167,#REF!,3,0))),C166,C166*(1+VLOOKUP($A167,#REF!,3,0))),"")</f>
        <v/>
      </c>
      <c r="D167" s="141">
        <f>IF(VLOOKUP(D$1,Graphique!$B:$C,2,0),IF(ISERROR(D166*(1+VLOOKUP($A167,#REF!,4,0))),D166,D166*(1+VLOOKUP($A167,#REF!,4,0))),"")</f>
        <v/>
      </c>
      <c r="E167" s="141">
        <f>IF(VLOOKUP(E$1,Graphique!$B:$C,2,0),IF(ISERROR(E166*(1+VLOOKUP($A167,#REF!,5,0))),E166,E166*(1+VLOOKUP($A167,#REF!,5,0))),"")</f>
        <v/>
      </c>
      <c r="F167" s="141">
        <f>IF(VLOOKUP(F$1,Graphique!$B:$C,2,0),IF(ISERROR(F166*(1+VLOOKUP($A167,#REF!,6,0))),F166,F166*(1+VLOOKUP($A167,#REF!,6,0))),"")</f>
        <v/>
      </c>
      <c r="G167" s="141">
        <f>IF(VLOOKUP(G$1,Graphique!$B:$C,2,0),IF(ISERROR(G166*(1+VLOOKUP($A167,#REF!,7,0))),G166,G166*(1+VLOOKUP($A167,#REF!,7,0))),"")</f>
        <v/>
      </c>
      <c r="H167" s="141">
        <f>IF(VLOOKUP(H$1,Graphique!$B:$C,2,0),IF(ISERROR(H166*(1+VLOOKUP($A167,#REF!,8,0))),H166,H166*(1+VLOOKUP($A167,#REF!,8,0))),"")</f>
        <v/>
      </c>
      <c r="I167" s="141">
        <f>IF(VLOOKUP(I$1,Graphique!$B:$C,2,0),IF(ISERROR(I166*(1+VLOOKUP($A167,#REF!,9,0))),I166,I166*(1+VLOOKUP($A167,#REF!,9,0))),"")</f>
        <v/>
      </c>
      <c r="J167" s="141">
        <f>IF(VLOOKUP(J$1,Graphique!$B:$C,2,0),IF(ISERROR(J166*(1+VLOOKUP($A167,#REF!,10,0))),J166,J166*(1+VLOOKUP($A167,#REF!,10,0))),"")</f>
        <v/>
      </c>
      <c r="K167" s="141">
        <f>IF(VLOOKUP(K$1,Graphique!$B:$C,2,0),IF(ISERROR(K166*(1+VLOOKUP($A167,#REF!,11,0))),K166,K166*(1+VLOOKUP($A167,#REF!,11,0))),"")</f>
        <v/>
      </c>
      <c r="L167" s="141">
        <f>IF(VLOOKUP(L$1,Graphique!$B:$C,2,0),IF(ISERROR(L166*(1+VLOOKUP($A167,#REF!,12,0))),L166,L166*(1+VLOOKUP($A167,#REF!,12,0))),"")</f>
        <v/>
      </c>
      <c r="M167" s="141">
        <f>IF(VLOOKUP(M$1,Graphique!$B:$C,2,0),IF(ISERROR(M166*(1+VLOOKUP($A167,#REF!,13,0))),M166,M166*(1+VLOOKUP($A167,#REF!,13,0))),"")</f>
        <v/>
      </c>
      <c r="N167" s="141">
        <f>IF(VLOOKUP(N$1,Graphique!$B:$C,2,0),IF(ISERROR(N166*(1+VLOOKUP($A167,#REF!,14,0))),N166,N166*(1+VLOOKUP($A167,#REF!,14,0))),"")</f>
        <v/>
      </c>
      <c r="O167" s="141">
        <f>IF(VLOOKUP(O$1,Graphique!$B:$C,2,0),IF(ISERROR(O166*(1+VLOOKUP($A167,#REF!,15,0))),O166,O166*(1+VLOOKUP($A167,#REF!,15,0))),"")</f>
        <v/>
      </c>
      <c r="P167" s="141">
        <f>IF(VLOOKUP(P$1,Graphique!$B:$C,2,0),IF(ISERROR(P166*(1+VLOOKUP($A167,#REF!,16,0))),P166,P166*(1+VLOOKUP($A167,#REF!,16,0))),"")</f>
        <v/>
      </c>
      <c r="Q167" s="141">
        <f>IF(VLOOKUP(Q$1,Graphique!$B:$C,2,0),IF(ISERROR(Q166*(1+VLOOKUP($A167,#REF!,17,0))),Q166,Q166*(1+VLOOKUP($A167,#REF!,17,0))),"")</f>
        <v/>
      </c>
      <c r="R167" s="141">
        <f>IF(VLOOKUP(R$1,Graphique!$B:$C,2,0),IF(ISERROR(R166*(1+VLOOKUP($A167,#REF!,18,0))),R166,R166*(1+VLOOKUP($A167,#REF!,18,0))),"")</f>
        <v/>
      </c>
      <c r="S167" s="141">
        <f>IF(VLOOKUP(S$1,Graphique!$B:$C,2,0),IF(ISERROR(S166*(1+VLOOKUP($A167,#REF!,19,0))),S166,S166*(1+VLOOKUP($A167,#REF!,19,0))),"")</f>
        <v/>
      </c>
      <c r="T167" s="141">
        <f>IF(VLOOKUP(T$1,Graphique!$B:$C,2,0),IF(ISERROR(T166*(1+VLOOKUP($A167,#REF!,20,0))),T166,T166*(1+VLOOKUP($A167,#REF!,20,0))),"")</f>
        <v/>
      </c>
      <c r="U167" s="141">
        <f>IF(VLOOKUP(U$1,Graphique!$B:$C,2,0),IF(ISERROR(U166*(1+VLOOKUP($A167,#REF!,21,0))),U166,U166*(1+VLOOKUP($A167,#REF!,21,0))),"")</f>
        <v/>
      </c>
      <c r="V167" s="141">
        <f>IF(VLOOKUP(V$1,Graphique!$B:$C,2,0),IF(ISERROR(V166*(1+VLOOKUP($A167,#REF!,22,0))),V166,V166*(1+VLOOKUP($A167,#REF!,22,0))),"")</f>
        <v/>
      </c>
      <c r="W167" s="141">
        <f>IF(VLOOKUP(W$1,Graphique!$B:$C,2,0),IF(ISERROR(W166*(1+VLOOKUP($A167,#REF!,23,0))),W166,W166*(1+VLOOKUP($A167,#REF!,23,0))),"")</f>
        <v/>
      </c>
      <c r="X167" s="141">
        <f>IF(VLOOKUP(X$1,Graphique!$B:$C,2,0),IF(ISERROR(X166*(1+VLOOKUP($A167,#REF!,24,0))),X166,X166*(1+VLOOKUP($A167,#REF!,24,0))),"")</f>
        <v/>
      </c>
      <c r="Y167" s="141">
        <f>IF(VLOOKUP(Y$1,Graphique!$B:$C,2,0),IF(ISERROR(Y166*(1+VLOOKUP($A167,#REF!,25,0))),Y166,Y166*(1+VLOOKUP($A167,#REF!,25,0))),"")</f>
        <v/>
      </c>
      <c r="Z167" s="141">
        <f>IF(VLOOKUP(Z$1,Graphique!$B:$C,2,0),IF(ISERROR(Z166*(1+VLOOKUP($A167,#REF!,26,0))),Z166,Z166*(1+VLOOKUP($A167,#REF!,26,0))),"")</f>
        <v/>
      </c>
      <c r="AA167" s="141">
        <f>IF(VLOOKUP(AA$1,Graphique!$B:$C,2,0),IF(ISERROR(AA166*(1+VLOOKUP($A167,#REF!,27,0))),AA166,AA166*(1+VLOOKUP($A167,#REF!,27,0))),"")</f>
        <v/>
      </c>
      <c r="AB167" s="141">
        <f>IF(VLOOKUP(AB$1,Graphique!$B:$C,2,0),IF(ISERROR(AB166*(1+VLOOKUP($A167,#REF!,28,0))),AB166,AB166*(1+VLOOKUP($A167,#REF!,28,0))),"")</f>
        <v/>
      </c>
      <c r="AC167" s="141">
        <f>IF(VLOOKUP(AC$1,Graphique!$B:$C,2,0),IF(ISERROR(AC166*(1+VLOOKUP($A167,#REF!,29,0))),AC166,AC166*(1+VLOOKUP($A167,#REF!,29,0))),"")</f>
        <v/>
      </c>
      <c r="AD167" s="141">
        <f>IF(VLOOKUP(AD$1,Graphique!$B:$C,2,0),IF(ISERROR(AD166*(1+VLOOKUP($A167,#REF!,30,0))),AD166,AD166*(1+VLOOKUP($A167,#REF!,30,0))),"")</f>
        <v/>
      </c>
      <c r="AE167" s="141">
        <f>IF(VLOOKUP(AE$1,Graphique!$B:$C,2,0),IF(ISERROR(AE166*(1+VLOOKUP($A167,#REF!,31,0))),AE166,AE166*(1+VLOOKUP($A167,#REF!,31,0))),"")</f>
        <v/>
      </c>
      <c r="AF167" s="141">
        <f>IF(VLOOKUP(AF$1,Graphique!$B:$C,2,0),IF(ISERROR(AF166*(1+VLOOKUP($A167,#REF!,32,0))),AF166,AF166*(1+VLOOKUP($A167,#REF!,32,0))),"")</f>
        <v/>
      </c>
    </row>
    <row r="168" ht="13" customHeight="1" s="74">
      <c r="A168" s="135">
        <f>IF(DATE(YEAR(A167),MONTH(A167)+2,)&gt;PerformancesGlissantes!$C$2,PerformancesGlissantes!$C$2,DATE(YEAR(A167),MONTH(A167)+2,))</f>
        <v/>
      </c>
      <c r="B168" s="141">
        <f>IF(VLOOKUP(B$1,Graphique!$B:$C,2,0),IF(ISERROR(B167*(1+VLOOKUP($A168,#REF!,2,0))),B167,B167*(1+VLOOKUP($A168,#REF!,2,0))),"")</f>
        <v/>
      </c>
      <c r="C168" s="141">
        <f>IF(VLOOKUP(C$1,Graphique!$B:$C,2,0),IF(ISERROR(C167*(1+VLOOKUP($A168,#REF!,3,0))),C167,C167*(1+VLOOKUP($A168,#REF!,3,0))),"")</f>
        <v/>
      </c>
      <c r="D168" s="141">
        <f>IF(VLOOKUP(D$1,Graphique!$B:$C,2,0),IF(ISERROR(D167*(1+VLOOKUP($A168,#REF!,4,0))),D167,D167*(1+VLOOKUP($A168,#REF!,4,0))),"")</f>
        <v/>
      </c>
      <c r="E168" s="141">
        <f>IF(VLOOKUP(E$1,Graphique!$B:$C,2,0),IF(ISERROR(E167*(1+VLOOKUP($A168,#REF!,5,0))),E167,E167*(1+VLOOKUP($A168,#REF!,5,0))),"")</f>
        <v/>
      </c>
      <c r="F168" s="141">
        <f>IF(VLOOKUP(F$1,Graphique!$B:$C,2,0),IF(ISERROR(F167*(1+VLOOKUP($A168,#REF!,6,0))),F167,F167*(1+VLOOKUP($A168,#REF!,6,0))),"")</f>
        <v/>
      </c>
      <c r="G168" s="141">
        <f>IF(VLOOKUP(G$1,Graphique!$B:$C,2,0),IF(ISERROR(G167*(1+VLOOKUP($A168,#REF!,7,0))),G167,G167*(1+VLOOKUP($A168,#REF!,7,0))),"")</f>
        <v/>
      </c>
      <c r="H168" s="141">
        <f>IF(VLOOKUP(H$1,Graphique!$B:$C,2,0),IF(ISERROR(H167*(1+VLOOKUP($A168,#REF!,8,0))),H167,H167*(1+VLOOKUP($A168,#REF!,8,0))),"")</f>
        <v/>
      </c>
      <c r="I168" s="141">
        <f>IF(VLOOKUP(I$1,Graphique!$B:$C,2,0),IF(ISERROR(I167*(1+VLOOKUP($A168,#REF!,9,0))),I167,I167*(1+VLOOKUP($A168,#REF!,9,0))),"")</f>
        <v/>
      </c>
      <c r="J168" s="141">
        <f>IF(VLOOKUP(J$1,Graphique!$B:$C,2,0),IF(ISERROR(J167*(1+VLOOKUP($A168,#REF!,10,0))),J167,J167*(1+VLOOKUP($A168,#REF!,10,0))),"")</f>
        <v/>
      </c>
      <c r="K168" s="141">
        <f>IF(VLOOKUP(K$1,Graphique!$B:$C,2,0),IF(ISERROR(K167*(1+VLOOKUP($A168,#REF!,11,0))),K167,K167*(1+VLOOKUP($A168,#REF!,11,0))),"")</f>
        <v/>
      </c>
      <c r="L168" s="141">
        <f>IF(VLOOKUP(L$1,Graphique!$B:$C,2,0),IF(ISERROR(L167*(1+VLOOKUP($A168,#REF!,12,0))),L167,L167*(1+VLOOKUP($A168,#REF!,12,0))),"")</f>
        <v/>
      </c>
      <c r="M168" s="141">
        <f>IF(VLOOKUP(M$1,Graphique!$B:$C,2,0),IF(ISERROR(M167*(1+VLOOKUP($A168,#REF!,13,0))),M167,M167*(1+VLOOKUP($A168,#REF!,13,0))),"")</f>
        <v/>
      </c>
      <c r="N168" s="141">
        <f>IF(VLOOKUP(N$1,Graphique!$B:$C,2,0),IF(ISERROR(N167*(1+VLOOKUP($A168,#REF!,14,0))),N167,N167*(1+VLOOKUP($A168,#REF!,14,0))),"")</f>
        <v/>
      </c>
      <c r="O168" s="141">
        <f>IF(VLOOKUP(O$1,Graphique!$B:$C,2,0),IF(ISERROR(O167*(1+VLOOKUP($A168,#REF!,15,0))),O167,O167*(1+VLOOKUP($A168,#REF!,15,0))),"")</f>
        <v/>
      </c>
      <c r="P168" s="141">
        <f>IF(VLOOKUP(P$1,Graphique!$B:$C,2,0),IF(ISERROR(P167*(1+VLOOKUP($A168,#REF!,16,0))),P167,P167*(1+VLOOKUP($A168,#REF!,16,0))),"")</f>
        <v/>
      </c>
      <c r="Q168" s="141">
        <f>IF(VLOOKUP(Q$1,Graphique!$B:$C,2,0),IF(ISERROR(Q167*(1+VLOOKUP($A168,#REF!,17,0))),Q167,Q167*(1+VLOOKUP($A168,#REF!,17,0))),"")</f>
        <v/>
      </c>
      <c r="R168" s="141">
        <f>IF(VLOOKUP(R$1,Graphique!$B:$C,2,0),IF(ISERROR(R167*(1+VLOOKUP($A168,#REF!,18,0))),R167,R167*(1+VLOOKUP($A168,#REF!,18,0))),"")</f>
        <v/>
      </c>
      <c r="S168" s="141">
        <f>IF(VLOOKUP(S$1,Graphique!$B:$C,2,0),IF(ISERROR(S167*(1+VLOOKUP($A168,#REF!,19,0))),S167,S167*(1+VLOOKUP($A168,#REF!,19,0))),"")</f>
        <v/>
      </c>
      <c r="T168" s="141">
        <f>IF(VLOOKUP(T$1,Graphique!$B:$C,2,0),IF(ISERROR(T167*(1+VLOOKUP($A168,#REF!,20,0))),T167,T167*(1+VLOOKUP($A168,#REF!,20,0))),"")</f>
        <v/>
      </c>
      <c r="U168" s="141">
        <f>IF(VLOOKUP(U$1,Graphique!$B:$C,2,0),IF(ISERROR(U167*(1+VLOOKUP($A168,#REF!,21,0))),U167,U167*(1+VLOOKUP($A168,#REF!,21,0))),"")</f>
        <v/>
      </c>
      <c r="V168" s="141">
        <f>IF(VLOOKUP(V$1,Graphique!$B:$C,2,0),IF(ISERROR(V167*(1+VLOOKUP($A168,#REF!,22,0))),V167,V167*(1+VLOOKUP($A168,#REF!,22,0))),"")</f>
        <v/>
      </c>
      <c r="W168" s="141">
        <f>IF(VLOOKUP(W$1,Graphique!$B:$C,2,0),IF(ISERROR(W167*(1+VLOOKUP($A168,#REF!,23,0))),W167,W167*(1+VLOOKUP($A168,#REF!,23,0))),"")</f>
        <v/>
      </c>
      <c r="X168" s="141">
        <f>IF(VLOOKUP(X$1,Graphique!$B:$C,2,0),IF(ISERROR(X167*(1+VLOOKUP($A168,#REF!,24,0))),X167,X167*(1+VLOOKUP($A168,#REF!,24,0))),"")</f>
        <v/>
      </c>
      <c r="Y168" s="141">
        <f>IF(VLOOKUP(Y$1,Graphique!$B:$C,2,0),IF(ISERROR(Y167*(1+VLOOKUP($A168,#REF!,25,0))),Y167,Y167*(1+VLOOKUP($A168,#REF!,25,0))),"")</f>
        <v/>
      </c>
      <c r="Z168" s="141">
        <f>IF(VLOOKUP(Z$1,Graphique!$B:$C,2,0),IF(ISERROR(Z167*(1+VLOOKUP($A168,#REF!,26,0))),Z167,Z167*(1+VLOOKUP($A168,#REF!,26,0))),"")</f>
        <v/>
      </c>
      <c r="AA168" s="141">
        <f>IF(VLOOKUP(AA$1,Graphique!$B:$C,2,0),IF(ISERROR(AA167*(1+VLOOKUP($A168,#REF!,27,0))),AA167,AA167*(1+VLOOKUP($A168,#REF!,27,0))),"")</f>
        <v/>
      </c>
      <c r="AB168" s="141">
        <f>IF(VLOOKUP(AB$1,Graphique!$B:$C,2,0),IF(ISERROR(AB167*(1+VLOOKUP($A168,#REF!,28,0))),AB167,AB167*(1+VLOOKUP($A168,#REF!,28,0))),"")</f>
        <v/>
      </c>
      <c r="AC168" s="141">
        <f>IF(VLOOKUP(AC$1,Graphique!$B:$C,2,0),IF(ISERROR(AC167*(1+VLOOKUP($A168,#REF!,29,0))),AC167,AC167*(1+VLOOKUP($A168,#REF!,29,0))),"")</f>
        <v/>
      </c>
      <c r="AD168" s="141">
        <f>IF(VLOOKUP(AD$1,Graphique!$B:$C,2,0),IF(ISERROR(AD167*(1+VLOOKUP($A168,#REF!,30,0))),AD167,AD167*(1+VLOOKUP($A168,#REF!,30,0))),"")</f>
        <v/>
      </c>
      <c r="AE168" s="141">
        <f>IF(VLOOKUP(AE$1,Graphique!$B:$C,2,0),IF(ISERROR(AE167*(1+VLOOKUP($A168,#REF!,31,0))),AE167,AE167*(1+VLOOKUP($A168,#REF!,31,0))),"")</f>
        <v/>
      </c>
      <c r="AF168" s="141">
        <f>IF(VLOOKUP(AF$1,Graphique!$B:$C,2,0),IF(ISERROR(AF167*(1+VLOOKUP($A168,#REF!,32,0))),AF167,AF167*(1+VLOOKUP($A168,#REF!,32,0))),"")</f>
        <v/>
      </c>
    </row>
    <row r="169" ht="13" customHeight="1" s="74">
      <c r="A169" s="135">
        <f>IF(DATE(YEAR(A168),MONTH(A168)+2,)&gt;PerformancesGlissantes!$C$2,PerformancesGlissantes!$C$2,DATE(YEAR(A168),MONTH(A168)+2,))</f>
        <v/>
      </c>
      <c r="B169" s="141">
        <f>IF(VLOOKUP(B$1,Graphique!$B:$C,2,0),IF(ISERROR(B168*(1+VLOOKUP($A169,#REF!,2,0))),B168,B168*(1+VLOOKUP($A169,#REF!,2,0))),"")</f>
        <v/>
      </c>
      <c r="C169" s="141">
        <f>IF(VLOOKUP(C$1,Graphique!$B:$C,2,0),IF(ISERROR(C168*(1+VLOOKUP($A169,#REF!,3,0))),C168,C168*(1+VLOOKUP($A169,#REF!,3,0))),"")</f>
        <v/>
      </c>
      <c r="D169" s="141">
        <f>IF(VLOOKUP(D$1,Graphique!$B:$C,2,0),IF(ISERROR(D168*(1+VLOOKUP($A169,#REF!,4,0))),D168,D168*(1+VLOOKUP($A169,#REF!,4,0))),"")</f>
        <v/>
      </c>
      <c r="E169" s="141">
        <f>IF(VLOOKUP(E$1,Graphique!$B:$C,2,0),IF(ISERROR(E168*(1+VLOOKUP($A169,#REF!,5,0))),E168,E168*(1+VLOOKUP($A169,#REF!,5,0))),"")</f>
        <v/>
      </c>
      <c r="F169" s="141">
        <f>IF(VLOOKUP(F$1,Graphique!$B:$C,2,0),IF(ISERROR(F168*(1+VLOOKUP($A169,#REF!,6,0))),F168,F168*(1+VLOOKUP($A169,#REF!,6,0))),"")</f>
        <v/>
      </c>
      <c r="G169" s="141">
        <f>IF(VLOOKUP(G$1,Graphique!$B:$C,2,0),IF(ISERROR(G168*(1+VLOOKUP($A169,#REF!,7,0))),G168,G168*(1+VLOOKUP($A169,#REF!,7,0))),"")</f>
        <v/>
      </c>
      <c r="H169" s="141">
        <f>IF(VLOOKUP(H$1,Graphique!$B:$C,2,0),IF(ISERROR(H168*(1+VLOOKUP($A169,#REF!,8,0))),H168,H168*(1+VLOOKUP($A169,#REF!,8,0))),"")</f>
        <v/>
      </c>
      <c r="I169" s="141">
        <f>IF(VLOOKUP(I$1,Graphique!$B:$C,2,0),IF(ISERROR(I168*(1+VLOOKUP($A169,#REF!,9,0))),I168,I168*(1+VLOOKUP($A169,#REF!,9,0))),"")</f>
        <v/>
      </c>
      <c r="J169" s="141">
        <f>IF(VLOOKUP(J$1,Graphique!$B:$C,2,0),IF(ISERROR(J168*(1+VLOOKUP($A169,#REF!,10,0))),J168,J168*(1+VLOOKUP($A169,#REF!,10,0))),"")</f>
        <v/>
      </c>
      <c r="K169" s="141">
        <f>IF(VLOOKUP(K$1,Graphique!$B:$C,2,0),IF(ISERROR(K168*(1+VLOOKUP($A169,#REF!,11,0))),K168,K168*(1+VLOOKUP($A169,#REF!,11,0))),"")</f>
        <v/>
      </c>
      <c r="L169" s="141">
        <f>IF(VLOOKUP(L$1,Graphique!$B:$C,2,0),IF(ISERROR(L168*(1+VLOOKUP($A169,#REF!,12,0))),L168,L168*(1+VLOOKUP($A169,#REF!,12,0))),"")</f>
        <v/>
      </c>
      <c r="M169" s="141">
        <f>IF(VLOOKUP(M$1,Graphique!$B:$C,2,0),IF(ISERROR(M168*(1+VLOOKUP($A169,#REF!,13,0))),M168,M168*(1+VLOOKUP($A169,#REF!,13,0))),"")</f>
        <v/>
      </c>
      <c r="N169" s="141">
        <f>IF(VLOOKUP(N$1,Graphique!$B:$C,2,0),IF(ISERROR(N168*(1+VLOOKUP($A169,#REF!,14,0))),N168,N168*(1+VLOOKUP($A169,#REF!,14,0))),"")</f>
        <v/>
      </c>
      <c r="O169" s="141">
        <f>IF(VLOOKUP(O$1,Graphique!$B:$C,2,0),IF(ISERROR(O168*(1+VLOOKUP($A169,#REF!,15,0))),O168,O168*(1+VLOOKUP($A169,#REF!,15,0))),"")</f>
        <v/>
      </c>
      <c r="P169" s="141">
        <f>IF(VLOOKUP(P$1,Graphique!$B:$C,2,0),IF(ISERROR(P168*(1+VLOOKUP($A169,#REF!,16,0))),P168,P168*(1+VLOOKUP($A169,#REF!,16,0))),"")</f>
        <v/>
      </c>
      <c r="Q169" s="141">
        <f>IF(VLOOKUP(Q$1,Graphique!$B:$C,2,0),IF(ISERROR(Q168*(1+VLOOKUP($A169,#REF!,17,0))),Q168,Q168*(1+VLOOKUP($A169,#REF!,17,0))),"")</f>
        <v/>
      </c>
      <c r="R169" s="141">
        <f>IF(VLOOKUP(R$1,Graphique!$B:$C,2,0),IF(ISERROR(R168*(1+VLOOKUP($A169,#REF!,18,0))),R168,R168*(1+VLOOKUP($A169,#REF!,18,0))),"")</f>
        <v/>
      </c>
      <c r="S169" s="141">
        <f>IF(VLOOKUP(S$1,Graphique!$B:$C,2,0),IF(ISERROR(S168*(1+VLOOKUP($A169,#REF!,19,0))),S168,S168*(1+VLOOKUP($A169,#REF!,19,0))),"")</f>
        <v/>
      </c>
      <c r="T169" s="141">
        <f>IF(VLOOKUP(T$1,Graphique!$B:$C,2,0),IF(ISERROR(T168*(1+VLOOKUP($A169,#REF!,20,0))),T168,T168*(1+VLOOKUP($A169,#REF!,20,0))),"")</f>
        <v/>
      </c>
      <c r="U169" s="141">
        <f>IF(VLOOKUP(U$1,Graphique!$B:$C,2,0),IF(ISERROR(U168*(1+VLOOKUP($A169,#REF!,21,0))),U168,U168*(1+VLOOKUP($A169,#REF!,21,0))),"")</f>
        <v/>
      </c>
      <c r="V169" s="141">
        <f>IF(VLOOKUP(V$1,Graphique!$B:$C,2,0),IF(ISERROR(V168*(1+VLOOKUP($A169,#REF!,22,0))),V168,V168*(1+VLOOKUP($A169,#REF!,22,0))),"")</f>
        <v/>
      </c>
      <c r="W169" s="141">
        <f>IF(VLOOKUP(W$1,Graphique!$B:$C,2,0),IF(ISERROR(W168*(1+VLOOKUP($A169,#REF!,23,0))),W168,W168*(1+VLOOKUP($A169,#REF!,23,0))),"")</f>
        <v/>
      </c>
      <c r="X169" s="141">
        <f>IF(VLOOKUP(X$1,Graphique!$B:$C,2,0),IF(ISERROR(X168*(1+VLOOKUP($A169,#REF!,24,0))),X168,X168*(1+VLOOKUP($A169,#REF!,24,0))),"")</f>
        <v/>
      </c>
      <c r="Y169" s="141">
        <f>IF(VLOOKUP(Y$1,Graphique!$B:$C,2,0),IF(ISERROR(Y168*(1+VLOOKUP($A169,#REF!,25,0))),Y168,Y168*(1+VLOOKUP($A169,#REF!,25,0))),"")</f>
        <v/>
      </c>
      <c r="Z169" s="141">
        <f>IF(VLOOKUP(Z$1,Graphique!$B:$C,2,0),IF(ISERROR(Z168*(1+VLOOKUP($A169,#REF!,26,0))),Z168,Z168*(1+VLOOKUP($A169,#REF!,26,0))),"")</f>
        <v/>
      </c>
      <c r="AA169" s="141">
        <f>IF(VLOOKUP(AA$1,Graphique!$B:$C,2,0),IF(ISERROR(AA168*(1+VLOOKUP($A169,#REF!,27,0))),AA168,AA168*(1+VLOOKUP($A169,#REF!,27,0))),"")</f>
        <v/>
      </c>
      <c r="AB169" s="141">
        <f>IF(VLOOKUP(AB$1,Graphique!$B:$C,2,0),IF(ISERROR(AB168*(1+VLOOKUP($A169,#REF!,28,0))),AB168,AB168*(1+VLOOKUP($A169,#REF!,28,0))),"")</f>
        <v/>
      </c>
      <c r="AC169" s="141">
        <f>IF(VLOOKUP(AC$1,Graphique!$B:$C,2,0),IF(ISERROR(AC168*(1+VLOOKUP($A169,#REF!,29,0))),AC168,AC168*(1+VLOOKUP($A169,#REF!,29,0))),"")</f>
        <v/>
      </c>
      <c r="AD169" s="141">
        <f>IF(VLOOKUP(AD$1,Graphique!$B:$C,2,0),IF(ISERROR(AD168*(1+VLOOKUP($A169,#REF!,30,0))),AD168,AD168*(1+VLOOKUP($A169,#REF!,30,0))),"")</f>
        <v/>
      </c>
      <c r="AE169" s="141">
        <f>IF(VLOOKUP(AE$1,Graphique!$B:$C,2,0),IF(ISERROR(AE168*(1+VLOOKUP($A169,#REF!,31,0))),AE168,AE168*(1+VLOOKUP($A169,#REF!,31,0))),"")</f>
        <v/>
      </c>
      <c r="AF169" s="141">
        <f>IF(VLOOKUP(AF$1,Graphique!$B:$C,2,0),IF(ISERROR(AF168*(1+VLOOKUP($A169,#REF!,32,0))),AF168,AF168*(1+VLOOKUP($A169,#REF!,32,0))),"")</f>
        <v/>
      </c>
    </row>
    <row r="170" ht="13" customHeight="1" s="74">
      <c r="A170" s="135">
        <f>IF(DATE(YEAR(A169),MONTH(A169)+2,)&gt;PerformancesGlissantes!$C$2,PerformancesGlissantes!$C$2,DATE(YEAR(A169),MONTH(A169)+2,))</f>
        <v/>
      </c>
      <c r="B170" s="141">
        <f>IF(VLOOKUP(B$1,Graphique!$B:$C,2,0),IF(ISERROR(B169*(1+VLOOKUP($A170,#REF!,2,0))),B169,B169*(1+VLOOKUP($A170,#REF!,2,0))),"")</f>
        <v/>
      </c>
      <c r="C170" s="141">
        <f>IF(VLOOKUP(C$1,Graphique!$B:$C,2,0),IF(ISERROR(C169*(1+VLOOKUP($A170,#REF!,3,0))),C169,C169*(1+VLOOKUP($A170,#REF!,3,0))),"")</f>
        <v/>
      </c>
      <c r="D170" s="141">
        <f>IF(VLOOKUP(D$1,Graphique!$B:$C,2,0),IF(ISERROR(D169*(1+VLOOKUP($A170,#REF!,4,0))),D169,D169*(1+VLOOKUP($A170,#REF!,4,0))),"")</f>
        <v/>
      </c>
      <c r="E170" s="141">
        <f>IF(VLOOKUP(E$1,Graphique!$B:$C,2,0),IF(ISERROR(E169*(1+VLOOKUP($A170,#REF!,5,0))),E169,E169*(1+VLOOKUP($A170,#REF!,5,0))),"")</f>
        <v/>
      </c>
      <c r="F170" s="141">
        <f>IF(VLOOKUP(F$1,Graphique!$B:$C,2,0),IF(ISERROR(F169*(1+VLOOKUP($A170,#REF!,6,0))),F169,F169*(1+VLOOKUP($A170,#REF!,6,0))),"")</f>
        <v/>
      </c>
      <c r="G170" s="141">
        <f>IF(VLOOKUP(G$1,Graphique!$B:$C,2,0),IF(ISERROR(G169*(1+VLOOKUP($A170,#REF!,7,0))),G169,G169*(1+VLOOKUP($A170,#REF!,7,0))),"")</f>
        <v/>
      </c>
      <c r="H170" s="141">
        <f>IF(VLOOKUP(H$1,Graphique!$B:$C,2,0),IF(ISERROR(H169*(1+VLOOKUP($A170,#REF!,8,0))),H169,H169*(1+VLOOKUP($A170,#REF!,8,0))),"")</f>
        <v/>
      </c>
      <c r="I170" s="141">
        <f>IF(VLOOKUP(I$1,Graphique!$B:$C,2,0),IF(ISERROR(I169*(1+VLOOKUP($A170,#REF!,9,0))),I169,I169*(1+VLOOKUP($A170,#REF!,9,0))),"")</f>
        <v/>
      </c>
      <c r="J170" s="141">
        <f>IF(VLOOKUP(J$1,Graphique!$B:$C,2,0),IF(ISERROR(J169*(1+VLOOKUP($A170,#REF!,10,0))),J169,J169*(1+VLOOKUP($A170,#REF!,10,0))),"")</f>
        <v/>
      </c>
      <c r="K170" s="141">
        <f>IF(VLOOKUP(K$1,Graphique!$B:$C,2,0),IF(ISERROR(K169*(1+VLOOKUP($A170,#REF!,11,0))),K169,K169*(1+VLOOKUP($A170,#REF!,11,0))),"")</f>
        <v/>
      </c>
      <c r="L170" s="141">
        <f>IF(VLOOKUP(L$1,Graphique!$B:$C,2,0),IF(ISERROR(L169*(1+VLOOKUP($A170,#REF!,12,0))),L169,L169*(1+VLOOKUP($A170,#REF!,12,0))),"")</f>
        <v/>
      </c>
      <c r="M170" s="141">
        <f>IF(VLOOKUP(M$1,Graphique!$B:$C,2,0),IF(ISERROR(M169*(1+VLOOKUP($A170,#REF!,13,0))),M169,M169*(1+VLOOKUP($A170,#REF!,13,0))),"")</f>
        <v/>
      </c>
      <c r="N170" s="141">
        <f>IF(VLOOKUP(N$1,Graphique!$B:$C,2,0),IF(ISERROR(N169*(1+VLOOKUP($A170,#REF!,14,0))),N169,N169*(1+VLOOKUP($A170,#REF!,14,0))),"")</f>
        <v/>
      </c>
      <c r="O170" s="141">
        <f>IF(VLOOKUP(O$1,Graphique!$B:$C,2,0),IF(ISERROR(O169*(1+VLOOKUP($A170,#REF!,15,0))),O169,O169*(1+VLOOKUP($A170,#REF!,15,0))),"")</f>
        <v/>
      </c>
      <c r="P170" s="141">
        <f>IF(VLOOKUP(P$1,Graphique!$B:$C,2,0),IF(ISERROR(P169*(1+VLOOKUP($A170,#REF!,16,0))),P169,P169*(1+VLOOKUP($A170,#REF!,16,0))),"")</f>
        <v/>
      </c>
      <c r="Q170" s="141">
        <f>IF(VLOOKUP(Q$1,Graphique!$B:$C,2,0),IF(ISERROR(Q169*(1+VLOOKUP($A170,#REF!,17,0))),Q169,Q169*(1+VLOOKUP($A170,#REF!,17,0))),"")</f>
        <v/>
      </c>
      <c r="R170" s="141">
        <f>IF(VLOOKUP(R$1,Graphique!$B:$C,2,0),IF(ISERROR(R169*(1+VLOOKUP($A170,#REF!,18,0))),R169,R169*(1+VLOOKUP($A170,#REF!,18,0))),"")</f>
        <v/>
      </c>
      <c r="S170" s="141">
        <f>IF(VLOOKUP(S$1,Graphique!$B:$C,2,0),IF(ISERROR(S169*(1+VLOOKUP($A170,#REF!,19,0))),S169,S169*(1+VLOOKUP($A170,#REF!,19,0))),"")</f>
        <v/>
      </c>
      <c r="T170" s="141">
        <f>IF(VLOOKUP(T$1,Graphique!$B:$C,2,0),IF(ISERROR(T169*(1+VLOOKUP($A170,#REF!,20,0))),T169,T169*(1+VLOOKUP($A170,#REF!,20,0))),"")</f>
        <v/>
      </c>
      <c r="U170" s="141">
        <f>IF(VLOOKUP(U$1,Graphique!$B:$C,2,0),IF(ISERROR(U169*(1+VLOOKUP($A170,#REF!,21,0))),U169,U169*(1+VLOOKUP($A170,#REF!,21,0))),"")</f>
        <v/>
      </c>
      <c r="V170" s="141">
        <f>IF(VLOOKUP(V$1,Graphique!$B:$C,2,0),IF(ISERROR(V169*(1+VLOOKUP($A170,#REF!,22,0))),V169,V169*(1+VLOOKUP($A170,#REF!,22,0))),"")</f>
        <v/>
      </c>
      <c r="W170" s="141">
        <f>IF(VLOOKUP(W$1,Graphique!$B:$C,2,0),IF(ISERROR(W169*(1+VLOOKUP($A170,#REF!,23,0))),W169,W169*(1+VLOOKUP($A170,#REF!,23,0))),"")</f>
        <v/>
      </c>
      <c r="X170" s="141">
        <f>IF(VLOOKUP(X$1,Graphique!$B:$C,2,0),IF(ISERROR(X169*(1+VLOOKUP($A170,#REF!,24,0))),X169,X169*(1+VLOOKUP($A170,#REF!,24,0))),"")</f>
        <v/>
      </c>
      <c r="Y170" s="141">
        <f>IF(VLOOKUP(Y$1,Graphique!$B:$C,2,0),IF(ISERROR(Y169*(1+VLOOKUP($A170,#REF!,25,0))),Y169,Y169*(1+VLOOKUP($A170,#REF!,25,0))),"")</f>
        <v/>
      </c>
      <c r="Z170" s="141">
        <f>IF(VLOOKUP(Z$1,Graphique!$B:$C,2,0),IF(ISERROR(Z169*(1+VLOOKUP($A170,#REF!,26,0))),Z169,Z169*(1+VLOOKUP($A170,#REF!,26,0))),"")</f>
        <v/>
      </c>
      <c r="AA170" s="141">
        <f>IF(VLOOKUP(AA$1,Graphique!$B:$C,2,0),IF(ISERROR(AA169*(1+VLOOKUP($A170,#REF!,27,0))),AA169,AA169*(1+VLOOKUP($A170,#REF!,27,0))),"")</f>
        <v/>
      </c>
      <c r="AB170" s="141">
        <f>IF(VLOOKUP(AB$1,Graphique!$B:$C,2,0),IF(ISERROR(AB169*(1+VLOOKUP($A170,#REF!,28,0))),AB169,AB169*(1+VLOOKUP($A170,#REF!,28,0))),"")</f>
        <v/>
      </c>
      <c r="AC170" s="141">
        <f>IF(VLOOKUP(AC$1,Graphique!$B:$C,2,0),IF(ISERROR(AC169*(1+VLOOKUP($A170,#REF!,29,0))),AC169,AC169*(1+VLOOKUP($A170,#REF!,29,0))),"")</f>
        <v/>
      </c>
      <c r="AD170" s="141">
        <f>IF(VLOOKUP(AD$1,Graphique!$B:$C,2,0),IF(ISERROR(AD169*(1+VLOOKUP($A170,#REF!,30,0))),AD169,AD169*(1+VLOOKUP($A170,#REF!,30,0))),"")</f>
        <v/>
      </c>
      <c r="AE170" s="141">
        <f>IF(VLOOKUP(AE$1,Graphique!$B:$C,2,0),IF(ISERROR(AE169*(1+VLOOKUP($A170,#REF!,31,0))),AE169,AE169*(1+VLOOKUP($A170,#REF!,31,0))),"")</f>
        <v/>
      </c>
      <c r="AF170" s="141">
        <f>IF(VLOOKUP(AF$1,Graphique!$B:$C,2,0),IF(ISERROR(AF169*(1+VLOOKUP($A170,#REF!,32,0))),AF169,AF169*(1+VLOOKUP($A170,#REF!,32,0))),"")</f>
        <v/>
      </c>
    </row>
    <row r="171" ht="13" customHeight="1" s="74">
      <c r="A171" s="135">
        <f>IF(DATE(YEAR(A170),MONTH(A170)+2,)&gt;PerformancesGlissantes!$C$2,PerformancesGlissantes!$C$2,DATE(YEAR(A170),MONTH(A170)+2,))</f>
        <v/>
      </c>
      <c r="B171" s="141">
        <f>IF(VLOOKUP(B$1,Graphique!$B:$C,2,0),IF(ISERROR(B170*(1+VLOOKUP($A171,#REF!,2,0))),B170,B170*(1+VLOOKUP($A171,#REF!,2,0))),"")</f>
        <v/>
      </c>
      <c r="C171" s="141">
        <f>IF(VLOOKUP(C$1,Graphique!$B:$C,2,0),IF(ISERROR(C170*(1+VLOOKUP($A171,#REF!,3,0))),C170,C170*(1+VLOOKUP($A171,#REF!,3,0))),"")</f>
        <v/>
      </c>
      <c r="D171" s="141">
        <f>IF(VLOOKUP(D$1,Graphique!$B:$C,2,0),IF(ISERROR(D170*(1+VLOOKUP($A171,#REF!,4,0))),D170,D170*(1+VLOOKUP($A171,#REF!,4,0))),"")</f>
        <v/>
      </c>
      <c r="E171" s="141">
        <f>IF(VLOOKUP(E$1,Graphique!$B:$C,2,0),IF(ISERROR(E170*(1+VLOOKUP($A171,#REF!,5,0))),E170,E170*(1+VLOOKUP($A171,#REF!,5,0))),"")</f>
        <v/>
      </c>
      <c r="F171" s="141">
        <f>IF(VLOOKUP(F$1,Graphique!$B:$C,2,0),IF(ISERROR(F170*(1+VLOOKUP($A171,#REF!,6,0))),F170,F170*(1+VLOOKUP($A171,#REF!,6,0))),"")</f>
        <v/>
      </c>
      <c r="G171" s="141">
        <f>IF(VLOOKUP(G$1,Graphique!$B:$C,2,0),IF(ISERROR(G170*(1+VLOOKUP($A171,#REF!,7,0))),G170,G170*(1+VLOOKUP($A171,#REF!,7,0))),"")</f>
        <v/>
      </c>
      <c r="H171" s="141">
        <f>IF(VLOOKUP(H$1,Graphique!$B:$C,2,0),IF(ISERROR(H170*(1+VLOOKUP($A171,#REF!,8,0))),H170,H170*(1+VLOOKUP($A171,#REF!,8,0))),"")</f>
        <v/>
      </c>
      <c r="I171" s="141">
        <f>IF(VLOOKUP(I$1,Graphique!$B:$C,2,0),IF(ISERROR(I170*(1+VLOOKUP($A171,#REF!,9,0))),I170,I170*(1+VLOOKUP($A171,#REF!,9,0))),"")</f>
        <v/>
      </c>
      <c r="J171" s="141">
        <f>IF(VLOOKUP(J$1,Graphique!$B:$C,2,0),IF(ISERROR(J170*(1+VLOOKUP($A171,#REF!,10,0))),J170,J170*(1+VLOOKUP($A171,#REF!,10,0))),"")</f>
        <v/>
      </c>
      <c r="K171" s="141">
        <f>IF(VLOOKUP(K$1,Graphique!$B:$C,2,0),IF(ISERROR(K170*(1+VLOOKUP($A171,#REF!,11,0))),K170,K170*(1+VLOOKUP($A171,#REF!,11,0))),"")</f>
        <v/>
      </c>
      <c r="L171" s="141">
        <f>IF(VLOOKUP(L$1,Graphique!$B:$C,2,0),IF(ISERROR(L170*(1+VLOOKUP($A171,#REF!,12,0))),L170,L170*(1+VLOOKUP($A171,#REF!,12,0))),"")</f>
        <v/>
      </c>
      <c r="M171" s="141">
        <f>IF(VLOOKUP(M$1,Graphique!$B:$C,2,0),IF(ISERROR(M170*(1+VLOOKUP($A171,#REF!,13,0))),M170,M170*(1+VLOOKUP($A171,#REF!,13,0))),"")</f>
        <v/>
      </c>
      <c r="N171" s="141">
        <f>IF(VLOOKUP(N$1,Graphique!$B:$C,2,0),IF(ISERROR(N170*(1+VLOOKUP($A171,#REF!,14,0))),N170,N170*(1+VLOOKUP($A171,#REF!,14,0))),"")</f>
        <v/>
      </c>
      <c r="O171" s="141">
        <f>IF(VLOOKUP(O$1,Graphique!$B:$C,2,0),IF(ISERROR(O170*(1+VLOOKUP($A171,#REF!,15,0))),O170,O170*(1+VLOOKUP($A171,#REF!,15,0))),"")</f>
        <v/>
      </c>
      <c r="P171" s="141">
        <f>IF(VLOOKUP(P$1,Graphique!$B:$C,2,0),IF(ISERROR(P170*(1+VLOOKUP($A171,#REF!,16,0))),P170,P170*(1+VLOOKUP($A171,#REF!,16,0))),"")</f>
        <v/>
      </c>
      <c r="Q171" s="141">
        <f>IF(VLOOKUP(Q$1,Graphique!$B:$C,2,0),IF(ISERROR(Q170*(1+VLOOKUP($A171,#REF!,17,0))),Q170,Q170*(1+VLOOKUP($A171,#REF!,17,0))),"")</f>
        <v/>
      </c>
      <c r="R171" s="141">
        <f>IF(VLOOKUP(R$1,Graphique!$B:$C,2,0),IF(ISERROR(R170*(1+VLOOKUP($A171,#REF!,18,0))),R170,R170*(1+VLOOKUP($A171,#REF!,18,0))),"")</f>
        <v/>
      </c>
      <c r="S171" s="141">
        <f>IF(VLOOKUP(S$1,Graphique!$B:$C,2,0),IF(ISERROR(S170*(1+VLOOKUP($A171,#REF!,19,0))),S170,S170*(1+VLOOKUP($A171,#REF!,19,0))),"")</f>
        <v/>
      </c>
      <c r="T171" s="141">
        <f>IF(VLOOKUP(T$1,Graphique!$B:$C,2,0),IF(ISERROR(T170*(1+VLOOKUP($A171,#REF!,20,0))),T170,T170*(1+VLOOKUP($A171,#REF!,20,0))),"")</f>
        <v/>
      </c>
      <c r="U171" s="141">
        <f>IF(VLOOKUP(U$1,Graphique!$B:$C,2,0),IF(ISERROR(U170*(1+VLOOKUP($A171,#REF!,21,0))),U170,U170*(1+VLOOKUP($A171,#REF!,21,0))),"")</f>
        <v/>
      </c>
      <c r="V171" s="141">
        <f>IF(VLOOKUP(V$1,Graphique!$B:$C,2,0),IF(ISERROR(V170*(1+VLOOKUP($A171,#REF!,22,0))),V170,V170*(1+VLOOKUP($A171,#REF!,22,0))),"")</f>
        <v/>
      </c>
      <c r="W171" s="141">
        <f>IF(VLOOKUP(W$1,Graphique!$B:$C,2,0),IF(ISERROR(W170*(1+VLOOKUP($A171,#REF!,23,0))),W170,W170*(1+VLOOKUP($A171,#REF!,23,0))),"")</f>
        <v/>
      </c>
      <c r="X171" s="141">
        <f>IF(VLOOKUP(X$1,Graphique!$B:$C,2,0),IF(ISERROR(X170*(1+VLOOKUP($A171,#REF!,24,0))),X170,X170*(1+VLOOKUP($A171,#REF!,24,0))),"")</f>
        <v/>
      </c>
      <c r="Y171" s="141">
        <f>IF(VLOOKUP(Y$1,Graphique!$B:$C,2,0),IF(ISERROR(Y170*(1+VLOOKUP($A171,#REF!,25,0))),Y170,Y170*(1+VLOOKUP($A171,#REF!,25,0))),"")</f>
        <v/>
      </c>
      <c r="Z171" s="141">
        <f>IF(VLOOKUP(Z$1,Graphique!$B:$C,2,0),IF(ISERROR(Z170*(1+VLOOKUP($A171,#REF!,26,0))),Z170,Z170*(1+VLOOKUP($A171,#REF!,26,0))),"")</f>
        <v/>
      </c>
      <c r="AA171" s="141">
        <f>IF(VLOOKUP(AA$1,Graphique!$B:$C,2,0),IF(ISERROR(AA170*(1+VLOOKUP($A171,#REF!,27,0))),AA170,AA170*(1+VLOOKUP($A171,#REF!,27,0))),"")</f>
        <v/>
      </c>
      <c r="AB171" s="141">
        <f>IF(VLOOKUP(AB$1,Graphique!$B:$C,2,0),IF(ISERROR(AB170*(1+VLOOKUP($A171,#REF!,28,0))),AB170,AB170*(1+VLOOKUP($A171,#REF!,28,0))),"")</f>
        <v/>
      </c>
      <c r="AC171" s="141">
        <f>IF(VLOOKUP(AC$1,Graphique!$B:$C,2,0),IF(ISERROR(AC170*(1+VLOOKUP($A171,#REF!,29,0))),AC170,AC170*(1+VLOOKUP($A171,#REF!,29,0))),"")</f>
        <v/>
      </c>
      <c r="AD171" s="141">
        <f>IF(VLOOKUP(AD$1,Graphique!$B:$C,2,0),IF(ISERROR(AD170*(1+VLOOKUP($A171,#REF!,30,0))),AD170,AD170*(1+VLOOKUP($A171,#REF!,30,0))),"")</f>
        <v/>
      </c>
      <c r="AE171" s="141">
        <f>IF(VLOOKUP(AE$1,Graphique!$B:$C,2,0),IF(ISERROR(AE170*(1+VLOOKUP($A171,#REF!,31,0))),AE170,AE170*(1+VLOOKUP($A171,#REF!,31,0))),"")</f>
        <v/>
      </c>
      <c r="AF171" s="141">
        <f>IF(VLOOKUP(AF$1,Graphique!$B:$C,2,0),IF(ISERROR(AF170*(1+VLOOKUP($A171,#REF!,32,0))),AF170,AF170*(1+VLOOKUP($A171,#REF!,32,0))),"")</f>
        <v/>
      </c>
    </row>
    <row r="172" ht="13" customHeight="1" s="74">
      <c r="A172" s="135">
        <f>IF(DATE(YEAR(A171),MONTH(A171)+2,)&gt;PerformancesGlissantes!$C$2,PerformancesGlissantes!$C$2,DATE(YEAR(A171),MONTH(A171)+2,))</f>
        <v/>
      </c>
      <c r="B172" s="141">
        <f>IF(VLOOKUP(B$1,Graphique!$B:$C,2,0),IF(ISERROR(B171*(1+VLOOKUP($A172,#REF!,2,0))),B171,B171*(1+VLOOKUP($A172,#REF!,2,0))),"")</f>
        <v/>
      </c>
      <c r="C172" s="141">
        <f>IF(VLOOKUP(C$1,Graphique!$B:$C,2,0),IF(ISERROR(C171*(1+VLOOKUP($A172,#REF!,3,0))),C171,C171*(1+VLOOKUP($A172,#REF!,3,0))),"")</f>
        <v/>
      </c>
      <c r="D172" s="141">
        <f>IF(VLOOKUP(D$1,Graphique!$B:$C,2,0),IF(ISERROR(D171*(1+VLOOKUP($A172,#REF!,4,0))),D171,D171*(1+VLOOKUP($A172,#REF!,4,0))),"")</f>
        <v/>
      </c>
      <c r="E172" s="141">
        <f>IF(VLOOKUP(E$1,Graphique!$B:$C,2,0),IF(ISERROR(E171*(1+VLOOKUP($A172,#REF!,5,0))),E171,E171*(1+VLOOKUP($A172,#REF!,5,0))),"")</f>
        <v/>
      </c>
      <c r="F172" s="141">
        <f>IF(VLOOKUP(F$1,Graphique!$B:$C,2,0),IF(ISERROR(F171*(1+VLOOKUP($A172,#REF!,6,0))),F171,F171*(1+VLOOKUP($A172,#REF!,6,0))),"")</f>
        <v/>
      </c>
      <c r="G172" s="141">
        <f>IF(VLOOKUP(G$1,Graphique!$B:$C,2,0),IF(ISERROR(G171*(1+VLOOKUP($A172,#REF!,7,0))),G171,G171*(1+VLOOKUP($A172,#REF!,7,0))),"")</f>
        <v/>
      </c>
      <c r="H172" s="141">
        <f>IF(VLOOKUP(H$1,Graphique!$B:$C,2,0),IF(ISERROR(H171*(1+VLOOKUP($A172,#REF!,8,0))),H171,H171*(1+VLOOKUP($A172,#REF!,8,0))),"")</f>
        <v/>
      </c>
      <c r="I172" s="141">
        <f>IF(VLOOKUP(I$1,Graphique!$B:$C,2,0),IF(ISERROR(I171*(1+VLOOKUP($A172,#REF!,9,0))),I171,I171*(1+VLOOKUP($A172,#REF!,9,0))),"")</f>
        <v/>
      </c>
      <c r="J172" s="141">
        <f>IF(VLOOKUP(J$1,Graphique!$B:$C,2,0),IF(ISERROR(J171*(1+VLOOKUP($A172,#REF!,10,0))),J171,J171*(1+VLOOKUP($A172,#REF!,10,0))),"")</f>
        <v/>
      </c>
      <c r="K172" s="141">
        <f>IF(VLOOKUP(K$1,Graphique!$B:$C,2,0),IF(ISERROR(K171*(1+VLOOKUP($A172,#REF!,11,0))),K171,K171*(1+VLOOKUP($A172,#REF!,11,0))),"")</f>
        <v/>
      </c>
      <c r="L172" s="141">
        <f>IF(VLOOKUP(L$1,Graphique!$B:$C,2,0),IF(ISERROR(L171*(1+VLOOKUP($A172,#REF!,12,0))),L171,L171*(1+VLOOKUP($A172,#REF!,12,0))),"")</f>
        <v/>
      </c>
      <c r="M172" s="141">
        <f>IF(VLOOKUP(M$1,Graphique!$B:$C,2,0),IF(ISERROR(M171*(1+VLOOKUP($A172,#REF!,13,0))),M171,M171*(1+VLOOKUP($A172,#REF!,13,0))),"")</f>
        <v/>
      </c>
      <c r="N172" s="141">
        <f>IF(VLOOKUP(N$1,Graphique!$B:$C,2,0),IF(ISERROR(N171*(1+VLOOKUP($A172,#REF!,14,0))),N171,N171*(1+VLOOKUP($A172,#REF!,14,0))),"")</f>
        <v/>
      </c>
      <c r="O172" s="141">
        <f>IF(VLOOKUP(O$1,Graphique!$B:$C,2,0),IF(ISERROR(O171*(1+VLOOKUP($A172,#REF!,15,0))),O171,O171*(1+VLOOKUP($A172,#REF!,15,0))),"")</f>
        <v/>
      </c>
      <c r="P172" s="141">
        <f>IF(VLOOKUP(P$1,Graphique!$B:$C,2,0),IF(ISERROR(P171*(1+VLOOKUP($A172,#REF!,16,0))),P171,P171*(1+VLOOKUP($A172,#REF!,16,0))),"")</f>
        <v/>
      </c>
      <c r="Q172" s="141">
        <f>IF(VLOOKUP(Q$1,Graphique!$B:$C,2,0),IF(ISERROR(Q171*(1+VLOOKUP($A172,#REF!,17,0))),Q171,Q171*(1+VLOOKUP($A172,#REF!,17,0))),"")</f>
        <v/>
      </c>
      <c r="R172" s="141">
        <f>IF(VLOOKUP(R$1,Graphique!$B:$C,2,0),IF(ISERROR(R171*(1+VLOOKUP($A172,#REF!,18,0))),R171,R171*(1+VLOOKUP($A172,#REF!,18,0))),"")</f>
        <v/>
      </c>
      <c r="S172" s="141">
        <f>IF(VLOOKUP(S$1,Graphique!$B:$C,2,0),IF(ISERROR(S171*(1+VLOOKUP($A172,#REF!,19,0))),S171,S171*(1+VLOOKUP($A172,#REF!,19,0))),"")</f>
        <v/>
      </c>
      <c r="T172" s="141">
        <f>IF(VLOOKUP(T$1,Graphique!$B:$C,2,0),IF(ISERROR(T171*(1+VLOOKUP($A172,#REF!,20,0))),T171,T171*(1+VLOOKUP($A172,#REF!,20,0))),"")</f>
        <v/>
      </c>
      <c r="U172" s="141">
        <f>IF(VLOOKUP(U$1,Graphique!$B:$C,2,0),IF(ISERROR(U171*(1+VLOOKUP($A172,#REF!,21,0))),U171,U171*(1+VLOOKUP($A172,#REF!,21,0))),"")</f>
        <v/>
      </c>
      <c r="V172" s="141">
        <f>IF(VLOOKUP(V$1,Graphique!$B:$C,2,0),IF(ISERROR(V171*(1+VLOOKUP($A172,#REF!,22,0))),V171,V171*(1+VLOOKUP($A172,#REF!,22,0))),"")</f>
        <v/>
      </c>
      <c r="W172" s="141">
        <f>IF(VLOOKUP(W$1,Graphique!$B:$C,2,0),IF(ISERROR(W171*(1+VLOOKUP($A172,#REF!,23,0))),W171,W171*(1+VLOOKUP($A172,#REF!,23,0))),"")</f>
        <v/>
      </c>
      <c r="X172" s="141">
        <f>IF(VLOOKUP(X$1,Graphique!$B:$C,2,0),IF(ISERROR(X171*(1+VLOOKUP($A172,#REF!,24,0))),X171,X171*(1+VLOOKUP($A172,#REF!,24,0))),"")</f>
        <v/>
      </c>
      <c r="Y172" s="141">
        <f>IF(VLOOKUP(Y$1,Graphique!$B:$C,2,0),IF(ISERROR(Y171*(1+VLOOKUP($A172,#REF!,25,0))),Y171,Y171*(1+VLOOKUP($A172,#REF!,25,0))),"")</f>
        <v/>
      </c>
      <c r="Z172" s="141">
        <f>IF(VLOOKUP(Z$1,Graphique!$B:$C,2,0),IF(ISERROR(Z171*(1+VLOOKUP($A172,#REF!,26,0))),Z171,Z171*(1+VLOOKUP($A172,#REF!,26,0))),"")</f>
        <v/>
      </c>
      <c r="AA172" s="141">
        <f>IF(VLOOKUP(AA$1,Graphique!$B:$C,2,0),IF(ISERROR(AA171*(1+VLOOKUP($A172,#REF!,27,0))),AA171,AA171*(1+VLOOKUP($A172,#REF!,27,0))),"")</f>
        <v/>
      </c>
      <c r="AB172" s="141">
        <f>IF(VLOOKUP(AB$1,Graphique!$B:$C,2,0),IF(ISERROR(AB171*(1+VLOOKUP($A172,#REF!,28,0))),AB171,AB171*(1+VLOOKUP($A172,#REF!,28,0))),"")</f>
        <v/>
      </c>
      <c r="AC172" s="141">
        <f>IF(VLOOKUP(AC$1,Graphique!$B:$C,2,0),IF(ISERROR(AC171*(1+VLOOKUP($A172,#REF!,29,0))),AC171,AC171*(1+VLOOKUP($A172,#REF!,29,0))),"")</f>
        <v/>
      </c>
      <c r="AD172" s="141">
        <f>IF(VLOOKUP(AD$1,Graphique!$B:$C,2,0),IF(ISERROR(AD171*(1+VLOOKUP($A172,#REF!,30,0))),AD171,AD171*(1+VLOOKUP($A172,#REF!,30,0))),"")</f>
        <v/>
      </c>
      <c r="AE172" s="141">
        <f>IF(VLOOKUP(AE$1,Graphique!$B:$C,2,0),IF(ISERROR(AE171*(1+VLOOKUP($A172,#REF!,31,0))),AE171,AE171*(1+VLOOKUP($A172,#REF!,31,0))),"")</f>
        <v/>
      </c>
      <c r="AF172" s="141">
        <f>IF(VLOOKUP(AF$1,Graphique!$B:$C,2,0),IF(ISERROR(AF171*(1+VLOOKUP($A172,#REF!,32,0))),AF171,AF171*(1+VLOOKUP($A172,#REF!,32,0))),"")</f>
        <v/>
      </c>
    </row>
    <row r="173" ht="13" customHeight="1" s="74">
      <c r="A173" s="135">
        <f>IF(DATE(YEAR(A172),MONTH(A172)+2,)&gt;PerformancesGlissantes!$C$2,PerformancesGlissantes!$C$2,DATE(YEAR(A172),MONTH(A172)+2,))</f>
        <v/>
      </c>
      <c r="B173" s="141">
        <f>IF(VLOOKUP(B$1,Graphique!$B:$C,2,0),IF(ISERROR(B172*(1+VLOOKUP($A173,#REF!,2,0))),B172,B172*(1+VLOOKUP($A173,#REF!,2,0))),"")</f>
        <v/>
      </c>
      <c r="C173" s="141">
        <f>IF(VLOOKUP(C$1,Graphique!$B:$C,2,0),IF(ISERROR(C172*(1+VLOOKUP($A173,#REF!,3,0))),C172,C172*(1+VLOOKUP($A173,#REF!,3,0))),"")</f>
        <v/>
      </c>
      <c r="D173" s="141">
        <f>IF(VLOOKUP(D$1,Graphique!$B:$C,2,0),IF(ISERROR(D172*(1+VLOOKUP($A173,#REF!,4,0))),D172,D172*(1+VLOOKUP($A173,#REF!,4,0))),"")</f>
        <v/>
      </c>
      <c r="E173" s="141">
        <f>IF(VLOOKUP(E$1,Graphique!$B:$C,2,0),IF(ISERROR(E172*(1+VLOOKUP($A173,#REF!,5,0))),E172,E172*(1+VLOOKUP($A173,#REF!,5,0))),"")</f>
        <v/>
      </c>
      <c r="F173" s="141">
        <f>IF(VLOOKUP(F$1,Graphique!$B:$C,2,0),IF(ISERROR(F172*(1+VLOOKUP($A173,#REF!,6,0))),F172,F172*(1+VLOOKUP($A173,#REF!,6,0))),"")</f>
        <v/>
      </c>
      <c r="G173" s="141">
        <f>IF(VLOOKUP(G$1,Graphique!$B:$C,2,0),IF(ISERROR(G172*(1+VLOOKUP($A173,#REF!,7,0))),G172,G172*(1+VLOOKUP($A173,#REF!,7,0))),"")</f>
        <v/>
      </c>
      <c r="H173" s="141">
        <f>IF(VLOOKUP(H$1,Graphique!$B:$C,2,0),IF(ISERROR(H172*(1+VLOOKUP($A173,#REF!,8,0))),H172,H172*(1+VLOOKUP($A173,#REF!,8,0))),"")</f>
        <v/>
      </c>
      <c r="I173" s="141">
        <f>IF(VLOOKUP(I$1,Graphique!$B:$C,2,0),IF(ISERROR(I172*(1+VLOOKUP($A173,#REF!,9,0))),I172,I172*(1+VLOOKUP($A173,#REF!,9,0))),"")</f>
        <v/>
      </c>
      <c r="J173" s="141">
        <f>IF(VLOOKUP(J$1,Graphique!$B:$C,2,0),IF(ISERROR(J172*(1+VLOOKUP($A173,#REF!,10,0))),J172,J172*(1+VLOOKUP($A173,#REF!,10,0))),"")</f>
        <v/>
      </c>
      <c r="K173" s="141">
        <f>IF(VLOOKUP(K$1,Graphique!$B:$C,2,0),IF(ISERROR(K172*(1+VLOOKUP($A173,#REF!,11,0))),K172,K172*(1+VLOOKUP($A173,#REF!,11,0))),"")</f>
        <v/>
      </c>
      <c r="L173" s="141">
        <f>IF(VLOOKUP(L$1,Graphique!$B:$C,2,0),IF(ISERROR(L172*(1+VLOOKUP($A173,#REF!,12,0))),L172,L172*(1+VLOOKUP($A173,#REF!,12,0))),"")</f>
        <v/>
      </c>
      <c r="M173" s="141">
        <f>IF(VLOOKUP(M$1,Graphique!$B:$C,2,0),IF(ISERROR(M172*(1+VLOOKUP($A173,#REF!,13,0))),M172,M172*(1+VLOOKUP($A173,#REF!,13,0))),"")</f>
        <v/>
      </c>
      <c r="N173" s="141">
        <f>IF(VLOOKUP(N$1,Graphique!$B:$C,2,0),IF(ISERROR(N172*(1+VLOOKUP($A173,#REF!,14,0))),N172,N172*(1+VLOOKUP($A173,#REF!,14,0))),"")</f>
        <v/>
      </c>
      <c r="O173" s="141">
        <f>IF(VLOOKUP(O$1,Graphique!$B:$C,2,0),IF(ISERROR(O172*(1+VLOOKUP($A173,#REF!,15,0))),O172,O172*(1+VLOOKUP($A173,#REF!,15,0))),"")</f>
        <v/>
      </c>
      <c r="P173" s="141">
        <f>IF(VLOOKUP(P$1,Graphique!$B:$C,2,0),IF(ISERROR(P172*(1+VLOOKUP($A173,#REF!,16,0))),P172,P172*(1+VLOOKUP($A173,#REF!,16,0))),"")</f>
        <v/>
      </c>
      <c r="Q173" s="141">
        <f>IF(VLOOKUP(Q$1,Graphique!$B:$C,2,0),IF(ISERROR(Q172*(1+VLOOKUP($A173,#REF!,17,0))),Q172,Q172*(1+VLOOKUP($A173,#REF!,17,0))),"")</f>
        <v/>
      </c>
      <c r="R173" s="141">
        <f>IF(VLOOKUP(R$1,Graphique!$B:$C,2,0),IF(ISERROR(R172*(1+VLOOKUP($A173,#REF!,18,0))),R172,R172*(1+VLOOKUP($A173,#REF!,18,0))),"")</f>
        <v/>
      </c>
      <c r="S173" s="141">
        <f>IF(VLOOKUP(S$1,Graphique!$B:$C,2,0),IF(ISERROR(S172*(1+VLOOKUP($A173,#REF!,19,0))),S172,S172*(1+VLOOKUP($A173,#REF!,19,0))),"")</f>
        <v/>
      </c>
      <c r="T173" s="141">
        <f>IF(VLOOKUP(T$1,Graphique!$B:$C,2,0),IF(ISERROR(T172*(1+VLOOKUP($A173,#REF!,20,0))),T172,T172*(1+VLOOKUP($A173,#REF!,20,0))),"")</f>
        <v/>
      </c>
      <c r="U173" s="141">
        <f>IF(VLOOKUP(U$1,Graphique!$B:$C,2,0),IF(ISERROR(U172*(1+VLOOKUP($A173,#REF!,21,0))),U172,U172*(1+VLOOKUP($A173,#REF!,21,0))),"")</f>
        <v/>
      </c>
      <c r="V173" s="141">
        <f>IF(VLOOKUP(V$1,Graphique!$B:$C,2,0),IF(ISERROR(V172*(1+VLOOKUP($A173,#REF!,22,0))),V172,V172*(1+VLOOKUP($A173,#REF!,22,0))),"")</f>
        <v/>
      </c>
      <c r="W173" s="141">
        <f>IF(VLOOKUP(W$1,Graphique!$B:$C,2,0),IF(ISERROR(W172*(1+VLOOKUP($A173,#REF!,23,0))),W172,W172*(1+VLOOKUP($A173,#REF!,23,0))),"")</f>
        <v/>
      </c>
      <c r="X173" s="141">
        <f>IF(VLOOKUP(X$1,Graphique!$B:$C,2,0),IF(ISERROR(X172*(1+VLOOKUP($A173,#REF!,24,0))),X172,X172*(1+VLOOKUP($A173,#REF!,24,0))),"")</f>
        <v/>
      </c>
      <c r="Y173" s="141">
        <f>IF(VLOOKUP(Y$1,Graphique!$B:$C,2,0),IF(ISERROR(Y172*(1+VLOOKUP($A173,#REF!,25,0))),Y172,Y172*(1+VLOOKUP($A173,#REF!,25,0))),"")</f>
        <v/>
      </c>
      <c r="Z173" s="141">
        <f>IF(VLOOKUP(Z$1,Graphique!$B:$C,2,0),IF(ISERROR(Z172*(1+VLOOKUP($A173,#REF!,26,0))),Z172,Z172*(1+VLOOKUP($A173,#REF!,26,0))),"")</f>
        <v/>
      </c>
      <c r="AA173" s="141">
        <f>IF(VLOOKUP(AA$1,Graphique!$B:$C,2,0),IF(ISERROR(AA172*(1+VLOOKUP($A173,#REF!,27,0))),AA172,AA172*(1+VLOOKUP($A173,#REF!,27,0))),"")</f>
        <v/>
      </c>
      <c r="AB173" s="141">
        <f>IF(VLOOKUP(AB$1,Graphique!$B:$C,2,0),IF(ISERROR(AB172*(1+VLOOKUP($A173,#REF!,28,0))),AB172,AB172*(1+VLOOKUP($A173,#REF!,28,0))),"")</f>
        <v/>
      </c>
      <c r="AC173" s="141">
        <f>IF(VLOOKUP(AC$1,Graphique!$B:$C,2,0),IF(ISERROR(AC172*(1+VLOOKUP($A173,#REF!,29,0))),AC172,AC172*(1+VLOOKUP($A173,#REF!,29,0))),"")</f>
        <v/>
      </c>
      <c r="AD173" s="141">
        <f>IF(VLOOKUP(AD$1,Graphique!$B:$C,2,0),IF(ISERROR(AD172*(1+VLOOKUP($A173,#REF!,30,0))),AD172,AD172*(1+VLOOKUP($A173,#REF!,30,0))),"")</f>
        <v/>
      </c>
      <c r="AE173" s="141">
        <f>IF(VLOOKUP(AE$1,Graphique!$B:$C,2,0),IF(ISERROR(AE172*(1+VLOOKUP($A173,#REF!,31,0))),AE172,AE172*(1+VLOOKUP($A173,#REF!,31,0))),"")</f>
        <v/>
      </c>
      <c r="AF173" s="141">
        <f>IF(VLOOKUP(AF$1,Graphique!$B:$C,2,0),IF(ISERROR(AF172*(1+VLOOKUP($A173,#REF!,32,0))),AF172,AF172*(1+VLOOKUP($A173,#REF!,32,0))),"")</f>
        <v/>
      </c>
    </row>
    <row r="174" ht="13" customHeight="1" s="74">
      <c r="A174" s="135">
        <f>IF(DATE(YEAR(A173),MONTH(A173)+2,)&gt;PerformancesGlissantes!$C$2,PerformancesGlissantes!$C$2,DATE(YEAR(A173),MONTH(A173)+2,))</f>
        <v/>
      </c>
      <c r="B174" s="141">
        <f>IF(VLOOKUP(B$1,Graphique!$B:$C,2,0),IF(ISERROR(B173*(1+VLOOKUP($A174,#REF!,2,0))),B173,B173*(1+VLOOKUP($A174,#REF!,2,0))),"")</f>
        <v/>
      </c>
      <c r="C174" s="141">
        <f>IF(VLOOKUP(C$1,Graphique!$B:$C,2,0),IF(ISERROR(C173*(1+VLOOKUP($A174,#REF!,3,0))),C173,C173*(1+VLOOKUP($A174,#REF!,3,0))),"")</f>
        <v/>
      </c>
      <c r="D174" s="141">
        <f>IF(VLOOKUP(D$1,Graphique!$B:$C,2,0),IF(ISERROR(D173*(1+VLOOKUP($A174,#REF!,4,0))),D173,D173*(1+VLOOKUP($A174,#REF!,4,0))),"")</f>
        <v/>
      </c>
      <c r="E174" s="141">
        <f>IF(VLOOKUP(E$1,Graphique!$B:$C,2,0),IF(ISERROR(E173*(1+VLOOKUP($A174,#REF!,5,0))),E173,E173*(1+VLOOKUP($A174,#REF!,5,0))),"")</f>
        <v/>
      </c>
      <c r="F174" s="141">
        <f>IF(VLOOKUP(F$1,Graphique!$B:$C,2,0),IF(ISERROR(F173*(1+VLOOKUP($A174,#REF!,6,0))),F173,F173*(1+VLOOKUP($A174,#REF!,6,0))),"")</f>
        <v/>
      </c>
      <c r="G174" s="141">
        <f>IF(VLOOKUP(G$1,Graphique!$B:$C,2,0),IF(ISERROR(G173*(1+VLOOKUP($A174,#REF!,7,0))),G173,G173*(1+VLOOKUP($A174,#REF!,7,0))),"")</f>
        <v/>
      </c>
      <c r="H174" s="141">
        <f>IF(VLOOKUP(H$1,Graphique!$B:$C,2,0),IF(ISERROR(H173*(1+VLOOKUP($A174,#REF!,8,0))),H173,H173*(1+VLOOKUP($A174,#REF!,8,0))),"")</f>
        <v/>
      </c>
      <c r="I174" s="141">
        <f>IF(VLOOKUP(I$1,Graphique!$B:$C,2,0),IF(ISERROR(I173*(1+VLOOKUP($A174,#REF!,9,0))),I173,I173*(1+VLOOKUP($A174,#REF!,9,0))),"")</f>
        <v/>
      </c>
      <c r="J174" s="141">
        <f>IF(VLOOKUP(J$1,Graphique!$B:$C,2,0),IF(ISERROR(J173*(1+VLOOKUP($A174,#REF!,10,0))),J173,J173*(1+VLOOKUP($A174,#REF!,10,0))),"")</f>
        <v/>
      </c>
      <c r="K174" s="141">
        <f>IF(VLOOKUP(K$1,Graphique!$B:$C,2,0),IF(ISERROR(K173*(1+VLOOKUP($A174,#REF!,11,0))),K173,K173*(1+VLOOKUP($A174,#REF!,11,0))),"")</f>
        <v/>
      </c>
      <c r="L174" s="141">
        <f>IF(VLOOKUP(L$1,Graphique!$B:$C,2,0),IF(ISERROR(L173*(1+VLOOKUP($A174,#REF!,12,0))),L173,L173*(1+VLOOKUP($A174,#REF!,12,0))),"")</f>
        <v/>
      </c>
      <c r="M174" s="141">
        <f>IF(VLOOKUP(M$1,Graphique!$B:$C,2,0),IF(ISERROR(M173*(1+VLOOKUP($A174,#REF!,13,0))),M173,M173*(1+VLOOKUP($A174,#REF!,13,0))),"")</f>
        <v/>
      </c>
      <c r="N174" s="141">
        <f>IF(VLOOKUP(N$1,Graphique!$B:$C,2,0),IF(ISERROR(N173*(1+VLOOKUP($A174,#REF!,14,0))),N173,N173*(1+VLOOKUP($A174,#REF!,14,0))),"")</f>
        <v/>
      </c>
      <c r="O174" s="141">
        <f>IF(VLOOKUP(O$1,Graphique!$B:$C,2,0),IF(ISERROR(O173*(1+VLOOKUP($A174,#REF!,15,0))),O173,O173*(1+VLOOKUP($A174,#REF!,15,0))),"")</f>
        <v/>
      </c>
      <c r="P174" s="141">
        <f>IF(VLOOKUP(P$1,Graphique!$B:$C,2,0),IF(ISERROR(P173*(1+VLOOKUP($A174,#REF!,16,0))),P173,P173*(1+VLOOKUP($A174,#REF!,16,0))),"")</f>
        <v/>
      </c>
      <c r="Q174" s="141">
        <f>IF(VLOOKUP(Q$1,Graphique!$B:$C,2,0),IF(ISERROR(Q173*(1+VLOOKUP($A174,#REF!,17,0))),Q173,Q173*(1+VLOOKUP($A174,#REF!,17,0))),"")</f>
        <v/>
      </c>
      <c r="R174" s="141">
        <f>IF(VLOOKUP(R$1,Graphique!$B:$C,2,0),IF(ISERROR(R173*(1+VLOOKUP($A174,#REF!,18,0))),R173,R173*(1+VLOOKUP($A174,#REF!,18,0))),"")</f>
        <v/>
      </c>
      <c r="S174" s="141">
        <f>IF(VLOOKUP(S$1,Graphique!$B:$C,2,0),IF(ISERROR(S173*(1+VLOOKUP($A174,#REF!,19,0))),S173,S173*(1+VLOOKUP($A174,#REF!,19,0))),"")</f>
        <v/>
      </c>
      <c r="T174" s="141">
        <f>IF(VLOOKUP(T$1,Graphique!$B:$C,2,0),IF(ISERROR(T173*(1+VLOOKUP($A174,#REF!,20,0))),T173,T173*(1+VLOOKUP($A174,#REF!,20,0))),"")</f>
        <v/>
      </c>
      <c r="U174" s="141">
        <f>IF(VLOOKUP(U$1,Graphique!$B:$C,2,0),IF(ISERROR(U173*(1+VLOOKUP($A174,#REF!,21,0))),U173,U173*(1+VLOOKUP($A174,#REF!,21,0))),"")</f>
        <v/>
      </c>
      <c r="V174" s="141">
        <f>IF(VLOOKUP(V$1,Graphique!$B:$C,2,0),IF(ISERROR(V173*(1+VLOOKUP($A174,#REF!,22,0))),V173,V173*(1+VLOOKUP($A174,#REF!,22,0))),"")</f>
        <v/>
      </c>
      <c r="W174" s="141">
        <f>IF(VLOOKUP(W$1,Graphique!$B:$C,2,0),IF(ISERROR(W173*(1+VLOOKUP($A174,#REF!,23,0))),W173,W173*(1+VLOOKUP($A174,#REF!,23,0))),"")</f>
        <v/>
      </c>
      <c r="X174" s="141">
        <f>IF(VLOOKUP(X$1,Graphique!$B:$C,2,0),IF(ISERROR(X173*(1+VLOOKUP($A174,#REF!,24,0))),X173,X173*(1+VLOOKUP($A174,#REF!,24,0))),"")</f>
        <v/>
      </c>
      <c r="Y174" s="141">
        <f>IF(VLOOKUP(Y$1,Graphique!$B:$C,2,0),IF(ISERROR(Y173*(1+VLOOKUP($A174,#REF!,25,0))),Y173,Y173*(1+VLOOKUP($A174,#REF!,25,0))),"")</f>
        <v/>
      </c>
      <c r="Z174" s="141">
        <f>IF(VLOOKUP(Z$1,Graphique!$B:$C,2,0),IF(ISERROR(Z173*(1+VLOOKUP($A174,#REF!,26,0))),Z173,Z173*(1+VLOOKUP($A174,#REF!,26,0))),"")</f>
        <v/>
      </c>
      <c r="AA174" s="141">
        <f>IF(VLOOKUP(AA$1,Graphique!$B:$C,2,0),IF(ISERROR(AA173*(1+VLOOKUP($A174,#REF!,27,0))),AA173,AA173*(1+VLOOKUP($A174,#REF!,27,0))),"")</f>
        <v/>
      </c>
      <c r="AB174" s="141">
        <f>IF(VLOOKUP(AB$1,Graphique!$B:$C,2,0),IF(ISERROR(AB173*(1+VLOOKUP($A174,#REF!,28,0))),AB173,AB173*(1+VLOOKUP($A174,#REF!,28,0))),"")</f>
        <v/>
      </c>
      <c r="AC174" s="141">
        <f>IF(VLOOKUP(AC$1,Graphique!$B:$C,2,0),IF(ISERROR(AC173*(1+VLOOKUP($A174,#REF!,29,0))),AC173,AC173*(1+VLOOKUP($A174,#REF!,29,0))),"")</f>
        <v/>
      </c>
      <c r="AD174" s="141">
        <f>IF(VLOOKUP(AD$1,Graphique!$B:$C,2,0),IF(ISERROR(AD173*(1+VLOOKUP($A174,#REF!,30,0))),AD173,AD173*(1+VLOOKUP($A174,#REF!,30,0))),"")</f>
        <v/>
      </c>
      <c r="AE174" s="141">
        <f>IF(VLOOKUP(AE$1,Graphique!$B:$C,2,0),IF(ISERROR(AE173*(1+VLOOKUP($A174,#REF!,31,0))),AE173,AE173*(1+VLOOKUP($A174,#REF!,31,0))),"")</f>
        <v/>
      </c>
      <c r="AF174" s="141">
        <f>IF(VLOOKUP(AF$1,Graphique!$B:$C,2,0),IF(ISERROR(AF173*(1+VLOOKUP($A174,#REF!,32,0))),AF173,AF173*(1+VLOOKUP($A174,#REF!,32,0))),"")</f>
        <v/>
      </c>
    </row>
    <row r="175" ht="13" customHeight="1" s="74">
      <c r="A175" s="135">
        <f>IF(DATE(YEAR(A174),MONTH(A174)+2,)&gt;PerformancesGlissantes!$C$2,PerformancesGlissantes!$C$2,DATE(YEAR(A174),MONTH(A174)+2,))</f>
        <v/>
      </c>
      <c r="B175" s="141">
        <f>IF(VLOOKUP(B$1,Graphique!$B:$C,2,0),IF(ISERROR(B174*(1+VLOOKUP($A175,#REF!,2,0))),B174,B174*(1+VLOOKUP($A175,#REF!,2,0))),"")</f>
        <v/>
      </c>
      <c r="C175" s="141">
        <f>IF(VLOOKUP(C$1,Graphique!$B:$C,2,0),IF(ISERROR(C174*(1+VLOOKUP($A175,#REF!,3,0))),C174,C174*(1+VLOOKUP($A175,#REF!,3,0))),"")</f>
        <v/>
      </c>
      <c r="D175" s="141">
        <f>IF(VLOOKUP(D$1,Graphique!$B:$C,2,0),IF(ISERROR(D174*(1+VLOOKUP($A175,#REF!,4,0))),D174,D174*(1+VLOOKUP($A175,#REF!,4,0))),"")</f>
        <v/>
      </c>
      <c r="E175" s="141">
        <f>IF(VLOOKUP(E$1,Graphique!$B:$C,2,0),IF(ISERROR(E174*(1+VLOOKUP($A175,#REF!,5,0))),E174,E174*(1+VLOOKUP($A175,#REF!,5,0))),"")</f>
        <v/>
      </c>
      <c r="F175" s="141">
        <f>IF(VLOOKUP(F$1,Graphique!$B:$C,2,0),IF(ISERROR(F174*(1+VLOOKUP($A175,#REF!,6,0))),F174,F174*(1+VLOOKUP($A175,#REF!,6,0))),"")</f>
        <v/>
      </c>
      <c r="G175" s="141">
        <f>IF(VLOOKUP(G$1,Graphique!$B:$C,2,0),IF(ISERROR(G174*(1+VLOOKUP($A175,#REF!,7,0))),G174,G174*(1+VLOOKUP($A175,#REF!,7,0))),"")</f>
        <v/>
      </c>
      <c r="H175" s="141">
        <f>IF(VLOOKUP(H$1,Graphique!$B:$C,2,0),IF(ISERROR(H174*(1+VLOOKUP($A175,#REF!,8,0))),H174,H174*(1+VLOOKUP($A175,#REF!,8,0))),"")</f>
        <v/>
      </c>
      <c r="I175" s="141">
        <f>IF(VLOOKUP(I$1,Graphique!$B:$C,2,0),IF(ISERROR(I174*(1+VLOOKUP($A175,#REF!,9,0))),I174,I174*(1+VLOOKUP($A175,#REF!,9,0))),"")</f>
        <v/>
      </c>
      <c r="J175" s="141">
        <f>IF(VLOOKUP(J$1,Graphique!$B:$C,2,0),IF(ISERROR(J174*(1+VLOOKUP($A175,#REF!,10,0))),J174,J174*(1+VLOOKUP($A175,#REF!,10,0))),"")</f>
        <v/>
      </c>
      <c r="K175" s="141">
        <f>IF(VLOOKUP(K$1,Graphique!$B:$C,2,0),IF(ISERROR(K174*(1+VLOOKUP($A175,#REF!,11,0))),K174,K174*(1+VLOOKUP($A175,#REF!,11,0))),"")</f>
        <v/>
      </c>
      <c r="L175" s="141">
        <f>IF(VLOOKUP(L$1,Graphique!$B:$C,2,0),IF(ISERROR(L174*(1+VLOOKUP($A175,#REF!,12,0))),L174,L174*(1+VLOOKUP($A175,#REF!,12,0))),"")</f>
        <v/>
      </c>
      <c r="M175" s="141">
        <f>IF(VLOOKUP(M$1,Graphique!$B:$C,2,0),IF(ISERROR(M174*(1+VLOOKUP($A175,#REF!,13,0))),M174,M174*(1+VLOOKUP($A175,#REF!,13,0))),"")</f>
        <v/>
      </c>
      <c r="N175" s="141">
        <f>IF(VLOOKUP(N$1,Graphique!$B:$C,2,0),IF(ISERROR(N174*(1+VLOOKUP($A175,#REF!,14,0))),N174,N174*(1+VLOOKUP($A175,#REF!,14,0))),"")</f>
        <v/>
      </c>
      <c r="O175" s="141">
        <f>IF(VLOOKUP(O$1,Graphique!$B:$C,2,0),IF(ISERROR(O174*(1+VLOOKUP($A175,#REF!,15,0))),O174,O174*(1+VLOOKUP($A175,#REF!,15,0))),"")</f>
        <v/>
      </c>
      <c r="P175" s="141">
        <f>IF(VLOOKUP(P$1,Graphique!$B:$C,2,0),IF(ISERROR(P174*(1+VLOOKUP($A175,#REF!,16,0))),P174,P174*(1+VLOOKUP($A175,#REF!,16,0))),"")</f>
        <v/>
      </c>
      <c r="Q175" s="141">
        <f>IF(VLOOKUP(Q$1,Graphique!$B:$C,2,0),IF(ISERROR(Q174*(1+VLOOKUP($A175,#REF!,17,0))),Q174,Q174*(1+VLOOKUP($A175,#REF!,17,0))),"")</f>
        <v/>
      </c>
      <c r="R175" s="141">
        <f>IF(VLOOKUP(R$1,Graphique!$B:$C,2,0),IF(ISERROR(R174*(1+VLOOKUP($A175,#REF!,18,0))),R174,R174*(1+VLOOKUP($A175,#REF!,18,0))),"")</f>
        <v/>
      </c>
      <c r="S175" s="141">
        <f>IF(VLOOKUP(S$1,Graphique!$B:$C,2,0),IF(ISERROR(S174*(1+VLOOKUP($A175,#REF!,19,0))),S174,S174*(1+VLOOKUP($A175,#REF!,19,0))),"")</f>
        <v/>
      </c>
      <c r="T175" s="141">
        <f>IF(VLOOKUP(T$1,Graphique!$B:$C,2,0),IF(ISERROR(T174*(1+VLOOKUP($A175,#REF!,20,0))),T174,T174*(1+VLOOKUP($A175,#REF!,20,0))),"")</f>
        <v/>
      </c>
      <c r="U175" s="141">
        <f>IF(VLOOKUP(U$1,Graphique!$B:$C,2,0),IF(ISERROR(U174*(1+VLOOKUP($A175,#REF!,21,0))),U174,U174*(1+VLOOKUP($A175,#REF!,21,0))),"")</f>
        <v/>
      </c>
      <c r="V175" s="141">
        <f>IF(VLOOKUP(V$1,Graphique!$B:$C,2,0),IF(ISERROR(V174*(1+VLOOKUP($A175,#REF!,22,0))),V174,V174*(1+VLOOKUP($A175,#REF!,22,0))),"")</f>
        <v/>
      </c>
      <c r="W175" s="141">
        <f>IF(VLOOKUP(W$1,Graphique!$B:$C,2,0),IF(ISERROR(W174*(1+VLOOKUP($A175,#REF!,23,0))),W174,W174*(1+VLOOKUP($A175,#REF!,23,0))),"")</f>
        <v/>
      </c>
      <c r="X175" s="141">
        <f>IF(VLOOKUP(X$1,Graphique!$B:$C,2,0),IF(ISERROR(X174*(1+VLOOKUP($A175,#REF!,24,0))),X174,X174*(1+VLOOKUP($A175,#REF!,24,0))),"")</f>
        <v/>
      </c>
      <c r="Y175" s="141">
        <f>IF(VLOOKUP(Y$1,Graphique!$B:$C,2,0),IF(ISERROR(Y174*(1+VLOOKUP($A175,#REF!,25,0))),Y174,Y174*(1+VLOOKUP($A175,#REF!,25,0))),"")</f>
        <v/>
      </c>
      <c r="Z175" s="141">
        <f>IF(VLOOKUP(Z$1,Graphique!$B:$C,2,0),IF(ISERROR(Z174*(1+VLOOKUP($A175,#REF!,26,0))),Z174,Z174*(1+VLOOKUP($A175,#REF!,26,0))),"")</f>
        <v/>
      </c>
      <c r="AA175" s="141">
        <f>IF(VLOOKUP(AA$1,Graphique!$B:$C,2,0),IF(ISERROR(AA174*(1+VLOOKUP($A175,#REF!,27,0))),AA174,AA174*(1+VLOOKUP($A175,#REF!,27,0))),"")</f>
        <v/>
      </c>
      <c r="AB175" s="141">
        <f>IF(VLOOKUP(AB$1,Graphique!$B:$C,2,0),IF(ISERROR(AB174*(1+VLOOKUP($A175,#REF!,28,0))),AB174,AB174*(1+VLOOKUP($A175,#REF!,28,0))),"")</f>
        <v/>
      </c>
      <c r="AC175" s="141">
        <f>IF(VLOOKUP(AC$1,Graphique!$B:$C,2,0),IF(ISERROR(AC174*(1+VLOOKUP($A175,#REF!,29,0))),AC174,AC174*(1+VLOOKUP($A175,#REF!,29,0))),"")</f>
        <v/>
      </c>
      <c r="AD175" s="141">
        <f>IF(VLOOKUP(AD$1,Graphique!$B:$C,2,0),IF(ISERROR(AD174*(1+VLOOKUP($A175,#REF!,30,0))),AD174,AD174*(1+VLOOKUP($A175,#REF!,30,0))),"")</f>
        <v/>
      </c>
      <c r="AE175" s="141">
        <f>IF(VLOOKUP(AE$1,Graphique!$B:$C,2,0),IF(ISERROR(AE174*(1+VLOOKUP($A175,#REF!,31,0))),AE174,AE174*(1+VLOOKUP($A175,#REF!,31,0))),"")</f>
        <v/>
      </c>
      <c r="AF175" s="141">
        <f>IF(VLOOKUP(AF$1,Graphique!$B:$C,2,0),IF(ISERROR(AF174*(1+VLOOKUP($A175,#REF!,32,0))),AF174,AF174*(1+VLOOKUP($A175,#REF!,32,0))),"")</f>
        <v/>
      </c>
    </row>
    <row r="176" ht="13" customHeight="1" s="74">
      <c r="A176" s="135">
        <f>IF(DATE(YEAR(A175),MONTH(A175)+2,)&gt;PerformancesGlissantes!$C$2,PerformancesGlissantes!$C$2,DATE(YEAR(A175),MONTH(A175)+2,))</f>
        <v/>
      </c>
      <c r="B176" s="141">
        <f>IF(VLOOKUP(B$1,Graphique!$B:$C,2,0),IF(ISERROR(B175*(1+VLOOKUP($A176,#REF!,2,0))),B175,B175*(1+VLOOKUP($A176,#REF!,2,0))),"")</f>
        <v/>
      </c>
      <c r="C176" s="141">
        <f>IF(VLOOKUP(C$1,Graphique!$B:$C,2,0),IF(ISERROR(C175*(1+VLOOKUP($A176,#REF!,3,0))),C175,C175*(1+VLOOKUP($A176,#REF!,3,0))),"")</f>
        <v/>
      </c>
      <c r="D176" s="141">
        <f>IF(VLOOKUP(D$1,Graphique!$B:$C,2,0),IF(ISERROR(D175*(1+VLOOKUP($A176,#REF!,4,0))),D175,D175*(1+VLOOKUP($A176,#REF!,4,0))),"")</f>
        <v/>
      </c>
      <c r="E176" s="141">
        <f>IF(VLOOKUP(E$1,Graphique!$B:$C,2,0),IF(ISERROR(E175*(1+VLOOKUP($A176,#REF!,5,0))),E175,E175*(1+VLOOKUP($A176,#REF!,5,0))),"")</f>
        <v/>
      </c>
      <c r="F176" s="141">
        <f>IF(VLOOKUP(F$1,Graphique!$B:$C,2,0),IF(ISERROR(F175*(1+VLOOKUP($A176,#REF!,6,0))),F175,F175*(1+VLOOKUP($A176,#REF!,6,0))),"")</f>
        <v/>
      </c>
      <c r="G176" s="141">
        <f>IF(VLOOKUP(G$1,Graphique!$B:$C,2,0),IF(ISERROR(G175*(1+VLOOKUP($A176,#REF!,7,0))),G175,G175*(1+VLOOKUP($A176,#REF!,7,0))),"")</f>
        <v/>
      </c>
      <c r="H176" s="141">
        <f>IF(VLOOKUP(H$1,Graphique!$B:$C,2,0),IF(ISERROR(H175*(1+VLOOKUP($A176,#REF!,8,0))),H175,H175*(1+VLOOKUP($A176,#REF!,8,0))),"")</f>
        <v/>
      </c>
      <c r="I176" s="141">
        <f>IF(VLOOKUP(I$1,Graphique!$B:$C,2,0),IF(ISERROR(I175*(1+VLOOKUP($A176,#REF!,9,0))),I175,I175*(1+VLOOKUP($A176,#REF!,9,0))),"")</f>
        <v/>
      </c>
      <c r="J176" s="141">
        <f>IF(VLOOKUP(J$1,Graphique!$B:$C,2,0),IF(ISERROR(J175*(1+VLOOKUP($A176,#REF!,10,0))),J175,J175*(1+VLOOKUP($A176,#REF!,10,0))),"")</f>
        <v/>
      </c>
      <c r="K176" s="141">
        <f>IF(VLOOKUP(K$1,Graphique!$B:$C,2,0),IF(ISERROR(K175*(1+VLOOKUP($A176,#REF!,11,0))),K175,K175*(1+VLOOKUP($A176,#REF!,11,0))),"")</f>
        <v/>
      </c>
      <c r="L176" s="141">
        <f>IF(VLOOKUP(L$1,Graphique!$B:$C,2,0),IF(ISERROR(L175*(1+VLOOKUP($A176,#REF!,12,0))),L175,L175*(1+VLOOKUP($A176,#REF!,12,0))),"")</f>
        <v/>
      </c>
      <c r="M176" s="141">
        <f>IF(VLOOKUP(M$1,Graphique!$B:$C,2,0),IF(ISERROR(M175*(1+VLOOKUP($A176,#REF!,13,0))),M175,M175*(1+VLOOKUP($A176,#REF!,13,0))),"")</f>
        <v/>
      </c>
      <c r="N176" s="141">
        <f>IF(VLOOKUP(N$1,Graphique!$B:$C,2,0),IF(ISERROR(N175*(1+VLOOKUP($A176,#REF!,14,0))),N175,N175*(1+VLOOKUP($A176,#REF!,14,0))),"")</f>
        <v/>
      </c>
      <c r="O176" s="141">
        <f>IF(VLOOKUP(O$1,Graphique!$B:$C,2,0),IF(ISERROR(O175*(1+VLOOKUP($A176,#REF!,15,0))),O175,O175*(1+VLOOKUP($A176,#REF!,15,0))),"")</f>
        <v/>
      </c>
      <c r="P176" s="141">
        <f>IF(VLOOKUP(P$1,Graphique!$B:$C,2,0),IF(ISERROR(P175*(1+VLOOKUP($A176,#REF!,16,0))),P175,P175*(1+VLOOKUP($A176,#REF!,16,0))),"")</f>
        <v/>
      </c>
      <c r="Q176" s="141">
        <f>IF(VLOOKUP(Q$1,Graphique!$B:$C,2,0),IF(ISERROR(Q175*(1+VLOOKUP($A176,#REF!,17,0))),Q175,Q175*(1+VLOOKUP($A176,#REF!,17,0))),"")</f>
        <v/>
      </c>
      <c r="R176" s="141">
        <f>IF(VLOOKUP(R$1,Graphique!$B:$C,2,0),IF(ISERROR(R175*(1+VLOOKUP($A176,#REF!,18,0))),R175,R175*(1+VLOOKUP($A176,#REF!,18,0))),"")</f>
        <v/>
      </c>
      <c r="S176" s="141">
        <f>IF(VLOOKUP(S$1,Graphique!$B:$C,2,0),IF(ISERROR(S175*(1+VLOOKUP($A176,#REF!,19,0))),S175,S175*(1+VLOOKUP($A176,#REF!,19,0))),"")</f>
        <v/>
      </c>
      <c r="T176" s="141">
        <f>IF(VLOOKUP(T$1,Graphique!$B:$C,2,0),IF(ISERROR(T175*(1+VLOOKUP($A176,#REF!,20,0))),T175,T175*(1+VLOOKUP($A176,#REF!,20,0))),"")</f>
        <v/>
      </c>
      <c r="U176" s="141">
        <f>IF(VLOOKUP(U$1,Graphique!$B:$C,2,0),IF(ISERROR(U175*(1+VLOOKUP($A176,#REF!,21,0))),U175,U175*(1+VLOOKUP($A176,#REF!,21,0))),"")</f>
        <v/>
      </c>
      <c r="V176" s="141">
        <f>IF(VLOOKUP(V$1,Graphique!$B:$C,2,0),IF(ISERROR(V175*(1+VLOOKUP($A176,#REF!,22,0))),V175,V175*(1+VLOOKUP($A176,#REF!,22,0))),"")</f>
        <v/>
      </c>
      <c r="W176" s="141">
        <f>IF(VLOOKUP(W$1,Graphique!$B:$C,2,0),IF(ISERROR(W175*(1+VLOOKUP($A176,#REF!,23,0))),W175,W175*(1+VLOOKUP($A176,#REF!,23,0))),"")</f>
        <v/>
      </c>
      <c r="X176" s="141">
        <f>IF(VLOOKUP(X$1,Graphique!$B:$C,2,0),IF(ISERROR(X175*(1+VLOOKUP($A176,#REF!,24,0))),X175,X175*(1+VLOOKUP($A176,#REF!,24,0))),"")</f>
        <v/>
      </c>
      <c r="Y176" s="141">
        <f>IF(VLOOKUP(Y$1,Graphique!$B:$C,2,0),IF(ISERROR(Y175*(1+VLOOKUP($A176,#REF!,25,0))),Y175,Y175*(1+VLOOKUP($A176,#REF!,25,0))),"")</f>
        <v/>
      </c>
      <c r="Z176" s="141">
        <f>IF(VLOOKUP(Z$1,Graphique!$B:$C,2,0),IF(ISERROR(Z175*(1+VLOOKUP($A176,#REF!,26,0))),Z175,Z175*(1+VLOOKUP($A176,#REF!,26,0))),"")</f>
        <v/>
      </c>
      <c r="AA176" s="141">
        <f>IF(VLOOKUP(AA$1,Graphique!$B:$C,2,0),IF(ISERROR(AA175*(1+VLOOKUP($A176,#REF!,27,0))),AA175,AA175*(1+VLOOKUP($A176,#REF!,27,0))),"")</f>
        <v/>
      </c>
      <c r="AB176" s="141">
        <f>IF(VLOOKUP(AB$1,Graphique!$B:$C,2,0),IF(ISERROR(AB175*(1+VLOOKUP($A176,#REF!,28,0))),AB175,AB175*(1+VLOOKUP($A176,#REF!,28,0))),"")</f>
        <v/>
      </c>
      <c r="AC176" s="141">
        <f>IF(VLOOKUP(AC$1,Graphique!$B:$C,2,0),IF(ISERROR(AC175*(1+VLOOKUP($A176,#REF!,29,0))),AC175,AC175*(1+VLOOKUP($A176,#REF!,29,0))),"")</f>
        <v/>
      </c>
      <c r="AD176" s="141">
        <f>IF(VLOOKUP(AD$1,Graphique!$B:$C,2,0),IF(ISERROR(AD175*(1+VLOOKUP($A176,#REF!,30,0))),AD175,AD175*(1+VLOOKUP($A176,#REF!,30,0))),"")</f>
        <v/>
      </c>
      <c r="AE176" s="141">
        <f>IF(VLOOKUP(AE$1,Graphique!$B:$C,2,0),IF(ISERROR(AE175*(1+VLOOKUP($A176,#REF!,31,0))),AE175,AE175*(1+VLOOKUP($A176,#REF!,31,0))),"")</f>
        <v/>
      </c>
      <c r="AF176" s="141">
        <f>IF(VLOOKUP(AF$1,Graphique!$B:$C,2,0),IF(ISERROR(AF175*(1+VLOOKUP($A176,#REF!,32,0))),AF175,AF175*(1+VLOOKUP($A176,#REF!,32,0))),"")</f>
        <v/>
      </c>
    </row>
    <row r="177" ht="13" customHeight="1" s="74">
      <c r="A177" s="135">
        <f>IF(DATE(YEAR(A176),MONTH(A176)+2,)&gt;PerformancesGlissantes!$C$2,PerformancesGlissantes!$C$2,DATE(YEAR(A176),MONTH(A176)+2,))</f>
        <v/>
      </c>
      <c r="B177" s="141">
        <f>IF(VLOOKUP(B$1,Graphique!$B:$C,2,0),IF(ISERROR(B176*(1+VLOOKUP($A177,#REF!,2,0))),B176,B176*(1+VLOOKUP($A177,#REF!,2,0))),"")</f>
        <v/>
      </c>
      <c r="C177" s="141">
        <f>IF(VLOOKUP(C$1,Graphique!$B:$C,2,0),IF(ISERROR(C176*(1+VLOOKUP($A177,#REF!,3,0))),C176,C176*(1+VLOOKUP($A177,#REF!,3,0))),"")</f>
        <v/>
      </c>
      <c r="D177" s="141">
        <f>IF(VLOOKUP(D$1,Graphique!$B:$C,2,0),IF(ISERROR(D176*(1+VLOOKUP($A177,#REF!,4,0))),D176,D176*(1+VLOOKUP($A177,#REF!,4,0))),"")</f>
        <v/>
      </c>
      <c r="E177" s="141">
        <f>IF(VLOOKUP(E$1,Graphique!$B:$C,2,0),IF(ISERROR(E176*(1+VLOOKUP($A177,#REF!,5,0))),E176,E176*(1+VLOOKUP($A177,#REF!,5,0))),"")</f>
        <v/>
      </c>
      <c r="F177" s="141">
        <f>IF(VLOOKUP(F$1,Graphique!$B:$C,2,0),IF(ISERROR(F176*(1+VLOOKUP($A177,#REF!,6,0))),F176,F176*(1+VLOOKUP($A177,#REF!,6,0))),"")</f>
        <v/>
      </c>
      <c r="G177" s="141">
        <f>IF(VLOOKUP(G$1,Graphique!$B:$C,2,0),IF(ISERROR(G176*(1+VLOOKUP($A177,#REF!,7,0))),G176,G176*(1+VLOOKUP($A177,#REF!,7,0))),"")</f>
        <v/>
      </c>
      <c r="H177" s="141">
        <f>IF(VLOOKUP(H$1,Graphique!$B:$C,2,0),IF(ISERROR(H176*(1+VLOOKUP($A177,#REF!,8,0))),H176,H176*(1+VLOOKUP($A177,#REF!,8,0))),"")</f>
        <v/>
      </c>
      <c r="I177" s="141">
        <f>IF(VLOOKUP(I$1,Graphique!$B:$C,2,0),IF(ISERROR(I176*(1+VLOOKUP($A177,#REF!,9,0))),I176,I176*(1+VLOOKUP($A177,#REF!,9,0))),"")</f>
        <v/>
      </c>
      <c r="J177" s="141">
        <f>IF(VLOOKUP(J$1,Graphique!$B:$C,2,0),IF(ISERROR(J176*(1+VLOOKUP($A177,#REF!,10,0))),J176,J176*(1+VLOOKUP($A177,#REF!,10,0))),"")</f>
        <v/>
      </c>
      <c r="K177" s="141">
        <f>IF(VLOOKUP(K$1,Graphique!$B:$C,2,0),IF(ISERROR(K176*(1+VLOOKUP($A177,#REF!,11,0))),K176,K176*(1+VLOOKUP($A177,#REF!,11,0))),"")</f>
        <v/>
      </c>
      <c r="L177" s="141">
        <f>IF(VLOOKUP(L$1,Graphique!$B:$C,2,0),IF(ISERROR(L176*(1+VLOOKUP($A177,#REF!,12,0))),L176,L176*(1+VLOOKUP($A177,#REF!,12,0))),"")</f>
        <v/>
      </c>
      <c r="M177" s="141">
        <f>IF(VLOOKUP(M$1,Graphique!$B:$C,2,0),IF(ISERROR(M176*(1+VLOOKUP($A177,#REF!,13,0))),M176,M176*(1+VLOOKUP($A177,#REF!,13,0))),"")</f>
        <v/>
      </c>
      <c r="N177" s="141">
        <f>IF(VLOOKUP(N$1,Graphique!$B:$C,2,0),IF(ISERROR(N176*(1+VLOOKUP($A177,#REF!,14,0))),N176,N176*(1+VLOOKUP($A177,#REF!,14,0))),"")</f>
        <v/>
      </c>
      <c r="O177" s="141">
        <f>IF(VLOOKUP(O$1,Graphique!$B:$C,2,0),IF(ISERROR(O176*(1+VLOOKUP($A177,#REF!,15,0))),O176,O176*(1+VLOOKUP($A177,#REF!,15,0))),"")</f>
        <v/>
      </c>
      <c r="P177" s="141">
        <f>IF(VLOOKUP(P$1,Graphique!$B:$C,2,0),IF(ISERROR(P176*(1+VLOOKUP($A177,#REF!,16,0))),P176,P176*(1+VLOOKUP($A177,#REF!,16,0))),"")</f>
        <v/>
      </c>
      <c r="Q177" s="141">
        <f>IF(VLOOKUP(Q$1,Graphique!$B:$C,2,0),IF(ISERROR(Q176*(1+VLOOKUP($A177,#REF!,17,0))),Q176,Q176*(1+VLOOKUP($A177,#REF!,17,0))),"")</f>
        <v/>
      </c>
      <c r="R177" s="141">
        <f>IF(VLOOKUP(R$1,Graphique!$B:$C,2,0),IF(ISERROR(R176*(1+VLOOKUP($A177,#REF!,18,0))),R176,R176*(1+VLOOKUP($A177,#REF!,18,0))),"")</f>
        <v/>
      </c>
      <c r="S177" s="141">
        <f>IF(VLOOKUP(S$1,Graphique!$B:$C,2,0),IF(ISERROR(S176*(1+VLOOKUP($A177,#REF!,19,0))),S176,S176*(1+VLOOKUP($A177,#REF!,19,0))),"")</f>
        <v/>
      </c>
      <c r="T177" s="141">
        <f>IF(VLOOKUP(T$1,Graphique!$B:$C,2,0),IF(ISERROR(T176*(1+VLOOKUP($A177,#REF!,20,0))),T176,T176*(1+VLOOKUP($A177,#REF!,20,0))),"")</f>
        <v/>
      </c>
      <c r="U177" s="141">
        <f>IF(VLOOKUP(U$1,Graphique!$B:$C,2,0),IF(ISERROR(U176*(1+VLOOKUP($A177,#REF!,21,0))),U176,U176*(1+VLOOKUP($A177,#REF!,21,0))),"")</f>
        <v/>
      </c>
      <c r="V177" s="141">
        <f>IF(VLOOKUP(V$1,Graphique!$B:$C,2,0),IF(ISERROR(V176*(1+VLOOKUP($A177,#REF!,22,0))),V176,V176*(1+VLOOKUP($A177,#REF!,22,0))),"")</f>
        <v/>
      </c>
      <c r="W177" s="141">
        <f>IF(VLOOKUP(W$1,Graphique!$B:$C,2,0),IF(ISERROR(W176*(1+VLOOKUP($A177,#REF!,23,0))),W176,W176*(1+VLOOKUP($A177,#REF!,23,0))),"")</f>
        <v/>
      </c>
      <c r="X177" s="141">
        <f>IF(VLOOKUP(X$1,Graphique!$B:$C,2,0),IF(ISERROR(X176*(1+VLOOKUP($A177,#REF!,24,0))),X176,X176*(1+VLOOKUP($A177,#REF!,24,0))),"")</f>
        <v/>
      </c>
      <c r="Y177" s="141">
        <f>IF(VLOOKUP(Y$1,Graphique!$B:$C,2,0),IF(ISERROR(Y176*(1+VLOOKUP($A177,#REF!,25,0))),Y176,Y176*(1+VLOOKUP($A177,#REF!,25,0))),"")</f>
        <v/>
      </c>
      <c r="Z177" s="141">
        <f>IF(VLOOKUP(Z$1,Graphique!$B:$C,2,0),IF(ISERROR(Z176*(1+VLOOKUP($A177,#REF!,26,0))),Z176,Z176*(1+VLOOKUP($A177,#REF!,26,0))),"")</f>
        <v/>
      </c>
      <c r="AA177" s="141">
        <f>IF(VLOOKUP(AA$1,Graphique!$B:$C,2,0),IF(ISERROR(AA176*(1+VLOOKUP($A177,#REF!,27,0))),AA176,AA176*(1+VLOOKUP($A177,#REF!,27,0))),"")</f>
        <v/>
      </c>
      <c r="AB177" s="141">
        <f>IF(VLOOKUP(AB$1,Graphique!$B:$C,2,0),IF(ISERROR(AB176*(1+VLOOKUP($A177,#REF!,28,0))),AB176,AB176*(1+VLOOKUP($A177,#REF!,28,0))),"")</f>
        <v/>
      </c>
      <c r="AC177" s="141">
        <f>IF(VLOOKUP(AC$1,Graphique!$B:$C,2,0),IF(ISERROR(AC176*(1+VLOOKUP($A177,#REF!,29,0))),AC176,AC176*(1+VLOOKUP($A177,#REF!,29,0))),"")</f>
        <v/>
      </c>
      <c r="AD177" s="141">
        <f>IF(VLOOKUP(AD$1,Graphique!$B:$C,2,0),IF(ISERROR(AD176*(1+VLOOKUP($A177,#REF!,30,0))),AD176,AD176*(1+VLOOKUP($A177,#REF!,30,0))),"")</f>
        <v/>
      </c>
      <c r="AE177" s="141">
        <f>IF(VLOOKUP(AE$1,Graphique!$B:$C,2,0),IF(ISERROR(AE176*(1+VLOOKUP($A177,#REF!,31,0))),AE176,AE176*(1+VLOOKUP($A177,#REF!,31,0))),"")</f>
        <v/>
      </c>
      <c r="AF177" s="141">
        <f>IF(VLOOKUP(AF$1,Graphique!$B:$C,2,0),IF(ISERROR(AF176*(1+VLOOKUP($A177,#REF!,32,0))),AF176,AF176*(1+VLOOKUP($A177,#REF!,32,0))),"")</f>
        <v/>
      </c>
    </row>
    <row r="178" ht="13" customHeight="1" s="74">
      <c r="A178" s="135">
        <f>IF(DATE(YEAR(A177),MONTH(A177)+2,)&gt;PerformancesGlissantes!$C$2,PerformancesGlissantes!$C$2,DATE(YEAR(A177),MONTH(A177)+2,))</f>
        <v/>
      </c>
      <c r="B178" s="141">
        <f>IF(VLOOKUP(B$1,Graphique!$B:$C,2,0),IF(ISERROR(B177*(1+VLOOKUP($A178,#REF!,2,0))),B177,B177*(1+VLOOKUP($A178,#REF!,2,0))),"")</f>
        <v/>
      </c>
      <c r="C178" s="141">
        <f>IF(VLOOKUP(C$1,Graphique!$B:$C,2,0),IF(ISERROR(C177*(1+VLOOKUP($A178,#REF!,3,0))),C177,C177*(1+VLOOKUP($A178,#REF!,3,0))),"")</f>
        <v/>
      </c>
      <c r="D178" s="141">
        <f>IF(VLOOKUP(D$1,Graphique!$B:$C,2,0),IF(ISERROR(D177*(1+VLOOKUP($A178,#REF!,4,0))),D177,D177*(1+VLOOKUP($A178,#REF!,4,0))),"")</f>
        <v/>
      </c>
      <c r="E178" s="141">
        <f>IF(VLOOKUP(E$1,Graphique!$B:$C,2,0),IF(ISERROR(E177*(1+VLOOKUP($A178,#REF!,5,0))),E177,E177*(1+VLOOKUP($A178,#REF!,5,0))),"")</f>
        <v/>
      </c>
      <c r="F178" s="141">
        <f>IF(VLOOKUP(F$1,Graphique!$B:$C,2,0),IF(ISERROR(F177*(1+VLOOKUP($A178,#REF!,6,0))),F177,F177*(1+VLOOKUP($A178,#REF!,6,0))),"")</f>
        <v/>
      </c>
      <c r="G178" s="141">
        <f>IF(VLOOKUP(G$1,Graphique!$B:$C,2,0),IF(ISERROR(G177*(1+VLOOKUP($A178,#REF!,7,0))),G177,G177*(1+VLOOKUP($A178,#REF!,7,0))),"")</f>
        <v/>
      </c>
      <c r="H178" s="141">
        <f>IF(VLOOKUP(H$1,Graphique!$B:$C,2,0),IF(ISERROR(H177*(1+VLOOKUP($A178,#REF!,8,0))),H177,H177*(1+VLOOKUP($A178,#REF!,8,0))),"")</f>
        <v/>
      </c>
      <c r="I178" s="141">
        <f>IF(VLOOKUP(I$1,Graphique!$B:$C,2,0),IF(ISERROR(I177*(1+VLOOKUP($A178,#REF!,9,0))),I177,I177*(1+VLOOKUP($A178,#REF!,9,0))),"")</f>
        <v/>
      </c>
      <c r="J178" s="141">
        <f>IF(VLOOKUP(J$1,Graphique!$B:$C,2,0),IF(ISERROR(J177*(1+VLOOKUP($A178,#REF!,10,0))),J177,J177*(1+VLOOKUP($A178,#REF!,10,0))),"")</f>
        <v/>
      </c>
      <c r="K178" s="141">
        <f>IF(VLOOKUP(K$1,Graphique!$B:$C,2,0),IF(ISERROR(K177*(1+VLOOKUP($A178,#REF!,11,0))),K177,K177*(1+VLOOKUP($A178,#REF!,11,0))),"")</f>
        <v/>
      </c>
      <c r="L178" s="141">
        <f>IF(VLOOKUP(L$1,Graphique!$B:$C,2,0),IF(ISERROR(L177*(1+VLOOKUP($A178,#REF!,12,0))),L177,L177*(1+VLOOKUP($A178,#REF!,12,0))),"")</f>
        <v/>
      </c>
      <c r="M178" s="141">
        <f>IF(VLOOKUP(M$1,Graphique!$B:$C,2,0),IF(ISERROR(M177*(1+VLOOKUP($A178,#REF!,13,0))),M177,M177*(1+VLOOKUP($A178,#REF!,13,0))),"")</f>
        <v/>
      </c>
      <c r="N178" s="141">
        <f>IF(VLOOKUP(N$1,Graphique!$B:$C,2,0),IF(ISERROR(N177*(1+VLOOKUP($A178,#REF!,14,0))),N177,N177*(1+VLOOKUP($A178,#REF!,14,0))),"")</f>
        <v/>
      </c>
      <c r="O178" s="141">
        <f>IF(VLOOKUP(O$1,Graphique!$B:$C,2,0),IF(ISERROR(O177*(1+VLOOKUP($A178,#REF!,15,0))),O177,O177*(1+VLOOKUP($A178,#REF!,15,0))),"")</f>
        <v/>
      </c>
      <c r="P178" s="141">
        <f>IF(VLOOKUP(P$1,Graphique!$B:$C,2,0),IF(ISERROR(P177*(1+VLOOKUP($A178,#REF!,16,0))),P177,P177*(1+VLOOKUP($A178,#REF!,16,0))),"")</f>
        <v/>
      </c>
      <c r="Q178" s="141">
        <f>IF(VLOOKUP(Q$1,Graphique!$B:$C,2,0),IF(ISERROR(Q177*(1+VLOOKUP($A178,#REF!,17,0))),Q177,Q177*(1+VLOOKUP($A178,#REF!,17,0))),"")</f>
        <v/>
      </c>
      <c r="R178" s="141">
        <f>IF(VLOOKUP(R$1,Graphique!$B:$C,2,0),IF(ISERROR(R177*(1+VLOOKUP($A178,#REF!,18,0))),R177,R177*(1+VLOOKUP($A178,#REF!,18,0))),"")</f>
        <v/>
      </c>
      <c r="S178" s="141">
        <f>IF(VLOOKUP(S$1,Graphique!$B:$C,2,0),IF(ISERROR(S177*(1+VLOOKUP($A178,#REF!,19,0))),S177,S177*(1+VLOOKUP($A178,#REF!,19,0))),"")</f>
        <v/>
      </c>
      <c r="T178" s="141">
        <f>IF(VLOOKUP(T$1,Graphique!$B:$C,2,0),IF(ISERROR(T177*(1+VLOOKUP($A178,#REF!,20,0))),T177,T177*(1+VLOOKUP($A178,#REF!,20,0))),"")</f>
        <v/>
      </c>
      <c r="U178" s="141">
        <f>IF(VLOOKUP(U$1,Graphique!$B:$C,2,0),IF(ISERROR(U177*(1+VLOOKUP($A178,#REF!,21,0))),U177,U177*(1+VLOOKUP($A178,#REF!,21,0))),"")</f>
        <v/>
      </c>
      <c r="V178" s="141">
        <f>IF(VLOOKUP(V$1,Graphique!$B:$C,2,0),IF(ISERROR(V177*(1+VLOOKUP($A178,#REF!,22,0))),V177,V177*(1+VLOOKUP($A178,#REF!,22,0))),"")</f>
        <v/>
      </c>
      <c r="W178" s="141">
        <f>IF(VLOOKUP(W$1,Graphique!$B:$C,2,0),IF(ISERROR(W177*(1+VLOOKUP($A178,#REF!,23,0))),W177,W177*(1+VLOOKUP($A178,#REF!,23,0))),"")</f>
        <v/>
      </c>
      <c r="X178" s="141">
        <f>IF(VLOOKUP(X$1,Graphique!$B:$C,2,0),IF(ISERROR(X177*(1+VLOOKUP($A178,#REF!,24,0))),X177,X177*(1+VLOOKUP($A178,#REF!,24,0))),"")</f>
        <v/>
      </c>
      <c r="Y178" s="141">
        <f>IF(VLOOKUP(Y$1,Graphique!$B:$C,2,0),IF(ISERROR(Y177*(1+VLOOKUP($A178,#REF!,25,0))),Y177,Y177*(1+VLOOKUP($A178,#REF!,25,0))),"")</f>
        <v/>
      </c>
      <c r="Z178" s="141">
        <f>IF(VLOOKUP(Z$1,Graphique!$B:$C,2,0),IF(ISERROR(Z177*(1+VLOOKUP($A178,#REF!,26,0))),Z177,Z177*(1+VLOOKUP($A178,#REF!,26,0))),"")</f>
        <v/>
      </c>
      <c r="AA178" s="141">
        <f>IF(VLOOKUP(AA$1,Graphique!$B:$C,2,0),IF(ISERROR(AA177*(1+VLOOKUP($A178,#REF!,27,0))),AA177,AA177*(1+VLOOKUP($A178,#REF!,27,0))),"")</f>
        <v/>
      </c>
      <c r="AB178" s="141">
        <f>IF(VLOOKUP(AB$1,Graphique!$B:$C,2,0),IF(ISERROR(AB177*(1+VLOOKUP($A178,#REF!,28,0))),AB177,AB177*(1+VLOOKUP($A178,#REF!,28,0))),"")</f>
        <v/>
      </c>
      <c r="AC178" s="141">
        <f>IF(VLOOKUP(AC$1,Graphique!$B:$C,2,0),IF(ISERROR(AC177*(1+VLOOKUP($A178,#REF!,29,0))),AC177,AC177*(1+VLOOKUP($A178,#REF!,29,0))),"")</f>
        <v/>
      </c>
      <c r="AD178" s="141">
        <f>IF(VLOOKUP(AD$1,Graphique!$B:$C,2,0),IF(ISERROR(AD177*(1+VLOOKUP($A178,#REF!,30,0))),AD177,AD177*(1+VLOOKUP($A178,#REF!,30,0))),"")</f>
        <v/>
      </c>
      <c r="AE178" s="141">
        <f>IF(VLOOKUP(AE$1,Graphique!$B:$C,2,0),IF(ISERROR(AE177*(1+VLOOKUP($A178,#REF!,31,0))),AE177,AE177*(1+VLOOKUP($A178,#REF!,31,0))),"")</f>
        <v/>
      </c>
      <c r="AF178" s="141">
        <f>IF(VLOOKUP(AF$1,Graphique!$B:$C,2,0),IF(ISERROR(AF177*(1+VLOOKUP($A178,#REF!,32,0))),AF177,AF177*(1+VLOOKUP($A178,#REF!,32,0))),"")</f>
        <v/>
      </c>
    </row>
    <row r="179" ht="13" customHeight="1" s="74">
      <c r="A179" s="135">
        <f>IF(DATE(YEAR(A178),MONTH(A178)+2,)&gt;PerformancesGlissantes!$C$2,PerformancesGlissantes!$C$2,DATE(YEAR(A178),MONTH(A178)+2,))</f>
        <v/>
      </c>
      <c r="B179" s="141">
        <f>IF(VLOOKUP(B$1,Graphique!$B:$C,2,0),IF(ISERROR(B178*(1+VLOOKUP($A179,#REF!,2,0))),B178,B178*(1+VLOOKUP($A179,#REF!,2,0))),"")</f>
        <v/>
      </c>
      <c r="C179" s="141">
        <f>IF(VLOOKUP(C$1,Graphique!$B:$C,2,0),IF(ISERROR(C178*(1+VLOOKUP($A179,#REF!,3,0))),C178,C178*(1+VLOOKUP($A179,#REF!,3,0))),"")</f>
        <v/>
      </c>
      <c r="D179" s="141">
        <f>IF(VLOOKUP(D$1,Graphique!$B:$C,2,0),IF(ISERROR(D178*(1+VLOOKUP($A179,#REF!,4,0))),D178,D178*(1+VLOOKUP($A179,#REF!,4,0))),"")</f>
        <v/>
      </c>
      <c r="E179" s="141">
        <f>IF(VLOOKUP(E$1,Graphique!$B:$C,2,0),IF(ISERROR(E178*(1+VLOOKUP($A179,#REF!,5,0))),E178,E178*(1+VLOOKUP($A179,#REF!,5,0))),"")</f>
        <v/>
      </c>
      <c r="F179" s="141">
        <f>IF(VLOOKUP(F$1,Graphique!$B:$C,2,0),IF(ISERROR(F178*(1+VLOOKUP($A179,#REF!,6,0))),F178,F178*(1+VLOOKUP($A179,#REF!,6,0))),"")</f>
        <v/>
      </c>
      <c r="G179" s="141">
        <f>IF(VLOOKUP(G$1,Graphique!$B:$C,2,0),IF(ISERROR(G178*(1+VLOOKUP($A179,#REF!,7,0))),G178,G178*(1+VLOOKUP($A179,#REF!,7,0))),"")</f>
        <v/>
      </c>
      <c r="H179" s="141">
        <f>IF(VLOOKUP(H$1,Graphique!$B:$C,2,0),IF(ISERROR(H178*(1+VLOOKUP($A179,#REF!,8,0))),H178,H178*(1+VLOOKUP($A179,#REF!,8,0))),"")</f>
        <v/>
      </c>
      <c r="I179" s="141">
        <f>IF(VLOOKUP(I$1,Graphique!$B:$C,2,0),IF(ISERROR(I178*(1+VLOOKUP($A179,#REF!,9,0))),I178,I178*(1+VLOOKUP($A179,#REF!,9,0))),"")</f>
        <v/>
      </c>
      <c r="J179" s="141">
        <f>IF(VLOOKUP(J$1,Graphique!$B:$C,2,0),IF(ISERROR(J178*(1+VLOOKUP($A179,#REF!,10,0))),J178,J178*(1+VLOOKUP($A179,#REF!,10,0))),"")</f>
        <v/>
      </c>
      <c r="K179" s="141">
        <f>IF(VLOOKUP(K$1,Graphique!$B:$C,2,0),IF(ISERROR(K178*(1+VLOOKUP($A179,#REF!,11,0))),K178,K178*(1+VLOOKUP($A179,#REF!,11,0))),"")</f>
        <v/>
      </c>
      <c r="L179" s="141">
        <f>IF(VLOOKUP(L$1,Graphique!$B:$C,2,0),IF(ISERROR(L178*(1+VLOOKUP($A179,#REF!,12,0))),L178,L178*(1+VLOOKUP($A179,#REF!,12,0))),"")</f>
        <v/>
      </c>
      <c r="M179" s="141">
        <f>IF(VLOOKUP(M$1,Graphique!$B:$C,2,0),IF(ISERROR(M178*(1+VLOOKUP($A179,#REF!,13,0))),M178,M178*(1+VLOOKUP($A179,#REF!,13,0))),"")</f>
        <v/>
      </c>
      <c r="N179" s="141">
        <f>IF(VLOOKUP(N$1,Graphique!$B:$C,2,0),IF(ISERROR(N178*(1+VLOOKUP($A179,#REF!,14,0))),N178,N178*(1+VLOOKUP($A179,#REF!,14,0))),"")</f>
        <v/>
      </c>
      <c r="O179" s="141">
        <f>IF(VLOOKUP(O$1,Graphique!$B:$C,2,0),IF(ISERROR(O178*(1+VLOOKUP($A179,#REF!,15,0))),O178,O178*(1+VLOOKUP($A179,#REF!,15,0))),"")</f>
        <v/>
      </c>
      <c r="P179" s="141">
        <f>IF(VLOOKUP(P$1,Graphique!$B:$C,2,0),IF(ISERROR(P178*(1+VLOOKUP($A179,#REF!,16,0))),P178,P178*(1+VLOOKUP($A179,#REF!,16,0))),"")</f>
        <v/>
      </c>
      <c r="Q179" s="141">
        <f>IF(VLOOKUP(Q$1,Graphique!$B:$C,2,0),IF(ISERROR(Q178*(1+VLOOKUP($A179,#REF!,17,0))),Q178,Q178*(1+VLOOKUP($A179,#REF!,17,0))),"")</f>
        <v/>
      </c>
      <c r="R179" s="141">
        <f>IF(VLOOKUP(R$1,Graphique!$B:$C,2,0),IF(ISERROR(R178*(1+VLOOKUP($A179,#REF!,18,0))),R178,R178*(1+VLOOKUP($A179,#REF!,18,0))),"")</f>
        <v/>
      </c>
      <c r="S179" s="141">
        <f>IF(VLOOKUP(S$1,Graphique!$B:$C,2,0),IF(ISERROR(S178*(1+VLOOKUP($A179,#REF!,19,0))),S178,S178*(1+VLOOKUP($A179,#REF!,19,0))),"")</f>
        <v/>
      </c>
      <c r="T179" s="141">
        <f>IF(VLOOKUP(T$1,Graphique!$B:$C,2,0),IF(ISERROR(T178*(1+VLOOKUP($A179,#REF!,20,0))),T178,T178*(1+VLOOKUP($A179,#REF!,20,0))),"")</f>
        <v/>
      </c>
      <c r="U179" s="141">
        <f>IF(VLOOKUP(U$1,Graphique!$B:$C,2,0),IF(ISERROR(U178*(1+VLOOKUP($A179,#REF!,21,0))),U178,U178*(1+VLOOKUP($A179,#REF!,21,0))),"")</f>
        <v/>
      </c>
      <c r="V179" s="141">
        <f>IF(VLOOKUP(V$1,Graphique!$B:$C,2,0),IF(ISERROR(V178*(1+VLOOKUP($A179,#REF!,22,0))),V178,V178*(1+VLOOKUP($A179,#REF!,22,0))),"")</f>
        <v/>
      </c>
      <c r="W179" s="141">
        <f>IF(VLOOKUP(W$1,Graphique!$B:$C,2,0),IF(ISERROR(W178*(1+VLOOKUP($A179,#REF!,23,0))),W178,W178*(1+VLOOKUP($A179,#REF!,23,0))),"")</f>
        <v/>
      </c>
      <c r="X179" s="141">
        <f>IF(VLOOKUP(X$1,Graphique!$B:$C,2,0),IF(ISERROR(X178*(1+VLOOKUP($A179,#REF!,24,0))),X178,X178*(1+VLOOKUP($A179,#REF!,24,0))),"")</f>
        <v/>
      </c>
      <c r="Y179" s="141">
        <f>IF(VLOOKUP(Y$1,Graphique!$B:$C,2,0),IF(ISERROR(Y178*(1+VLOOKUP($A179,#REF!,25,0))),Y178,Y178*(1+VLOOKUP($A179,#REF!,25,0))),"")</f>
        <v/>
      </c>
      <c r="Z179" s="141">
        <f>IF(VLOOKUP(Z$1,Graphique!$B:$C,2,0),IF(ISERROR(Z178*(1+VLOOKUP($A179,#REF!,26,0))),Z178,Z178*(1+VLOOKUP($A179,#REF!,26,0))),"")</f>
        <v/>
      </c>
      <c r="AA179" s="141">
        <f>IF(VLOOKUP(AA$1,Graphique!$B:$C,2,0),IF(ISERROR(AA178*(1+VLOOKUP($A179,#REF!,27,0))),AA178,AA178*(1+VLOOKUP($A179,#REF!,27,0))),"")</f>
        <v/>
      </c>
      <c r="AB179" s="141">
        <f>IF(VLOOKUP(AB$1,Graphique!$B:$C,2,0),IF(ISERROR(AB178*(1+VLOOKUP($A179,#REF!,28,0))),AB178,AB178*(1+VLOOKUP($A179,#REF!,28,0))),"")</f>
        <v/>
      </c>
      <c r="AC179" s="141">
        <f>IF(VLOOKUP(AC$1,Graphique!$B:$C,2,0),IF(ISERROR(AC178*(1+VLOOKUP($A179,#REF!,29,0))),AC178,AC178*(1+VLOOKUP($A179,#REF!,29,0))),"")</f>
        <v/>
      </c>
      <c r="AD179" s="141">
        <f>IF(VLOOKUP(AD$1,Graphique!$B:$C,2,0),IF(ISERROR(AD178*(1+VLOOKUP($A179,#REF!,30,0))),AD178,AD178*(1+VLOOKUP($A179,#REF!,30,0))),"")</f>
        <v/>
      </c>
      <c r="AE179" s="141">
        <f>IF(VLOOKUP(AE$1,Graphique!$B:$C,2,0),IF(ISERROR(AE178*(1+VLOOKUP($A179,#REF!,31,0))),AE178,AE178*(1+VLOOKUP($A179,#REF!,31,0))),"")</f>
        <v/>
      </c>
      <c r="AF179" s="141">
        <f>IF(VLOOKUP(AF$1,Graphique!$B:$C,2,0),IF(ISERROR(AF178*(1+VLOOKUP($A179,#REF!,32,0))),AF178,AF178*(1+VLOOKUP($A179,#REF!,32,0))),"")</f>
        <v/>
      </c>
    </row>
    <row r="180" ht="13" customHeight="1" s="74">
      <c r="A180" s="135">
        <f>IF(DATE(YEAR(A179),MONTH(A179)+2,)&gt;PerformancesGlissantes!$C$2,PerformancesGlissantes!$C$2,DATE(YEAR(A179),MONTH(A179)+2,))</f>
        <v/>
      </c>
      <c r="B180" s="141">
        <f>IF(VLOOKUP(B$1,Graphique!$B:$C,2,0),IF(ISERROR(B179*(1+VLOOKUP($A180,#REF!,2,0))),B179,B179*(1+VLOOKUP($A180,#REF!,2,0))),"")</f>
        <v/>
      </c>
      <c r="C180" s="141">
        <f>IF(VLOOKUP(C$1,Graphique!$B:$C,2,0),IF(ISERROR(C179*(1+VLOOKUP($A180,#REF!,3,0))),C179,C179*(1+VLOOKUP($A180,#REF!,3,0))),"")</f>
        <v/>
      </c>
      <c r="D180" s="141">
        <f>IF(VLOOKUP(D$1,Graphique!$B:$C,2,0),IF(ISERROR(D179*(1+VLOOKUP($A180,#REF!,4,0))),D179,D179*(1+VLOOKUP($A180,#REF!,4,0))),"")</f>
        <v/>
      </c>
      <c r="E180" s="141">
        <f>IF(VLOOKUP(E$1,Graphique!$B:$C,2,0),IF(ISERROR(E179*(1+VLOOKUP($A180,#REF!,5,0))),E179,E179*(1+VLOOKUP($A180,#REF!,5,0))),"")</f>
        <v/>
      </c>
      <c r="F180" s="141">
        <f>IF(VLOOKUP(F$1,Graphique!$B:$C,2,0),IF(ISERROR(F179*(1+VLOOKUP($A180,#REF!,6,0))),F179,F179*(1+VLOOKUP($A180,#REF!,6,0))),"")</f>
        <v/>
      </c>
      <c r="G180" s="141">
        <f>IF(VLOOKUP(G$1,Graphique!$B:$C,2,0),IF(ISERROR(G179*(1+VLOOKUP($A180,#REF!,7,0))),G179,G179*(1+VLOOKUP($A180,#REF!,7,0))),"")</f>
        <v/>
      </c>
      <c r="H180" s="141">
        <f>IF(VLOOKUP(H$1,Graphique!$B:$C,2,0),IF(ISERROR(H179*(1+VLOOKUP($A180,#REF!,8,0))),H179,H179*(1+VLOOKUP($A180,#REF!,8,0))),"")</f>
        <v/>
      </c>
      <c r="I180" s="141">
        <f>IF(VLOOKUP(I$1,Graphique!$B:$C,2,0),IF(ISERROR(I179*(1+VLOOKUP($A180,#REF!,9,0))),I179,I179*(1+VLOOKUP($A180,#REF!,9,0))),"")</f>
        <v/>
      </c>
      <c r="J180" s="141">
        <f>IF(VLOOKUP(J$1,Graphique!$B:$C,2,0),IF(ISERROR(J179*(1+VLOOKUP($A180,#REF!,10,0))),J179,J179*(1+VLOOKUP($A180,#REF!,10,0))),"")</f>
        <v/>
      </c>
      <c r="K180" s="141">
        <f>IF(VLOOKUP(K$1,Graphique!$B:$C,2,0),IF(ISERROR(K179*(1+VLOOKUP($A180,#REF!,11,0))),K179,K179*(1+VLOOKUP($A180,#REF!,11,0))),"")</f>
        <v/>
      </c>
      <c r="L180" s="141">
        <f>IF(VLOOKUP(L$1,Graphique!$B:$C,2,0),IF(ISERROR(L179*(1+VLOOKUP($A180,#REF!,12,0))),L179,L179*(1+VLOOKUP($A180,#REF!,12,0))),"")</f>
        <v/>
      </c>
      <c r="M180" s="141">
        <f>IF(VLOOKUP(M$1,Graphique!$B:$C,2,0),IF(ISERROR(M179*(1+VLOOKUP($A180,#REF!,13,0))),M179,M179*(1+VLOOKUP($A180,#REF!,13,0))),"")</f>
        <v/>
      </c>
      <c r="N180" s="141">
        <f>IF(VLOOKUP(N$1,Graphique!$B:$C,2,0),IF(ISERROR(N179*(1+VLOOKUP($A180,#REF!,14,0))),N179,N179*(1+VLOOKUP($A180,#REF!,14,0))),"")</f>
        <v/>
      </c>
      <c r="O180" s="141">
        <f>IF(VLOOKUP(O$1,Graphique!$B:$C,2,0),IF(ISERROR(O179*(1+VLOOKUP($A180,#REF!,15,0))),O179,O179*(1+VLOOKUP($A180,#REF!,15,0))),"")</f>
        <v/>
      </c>
      <c r="P180" s="141">
        <f>IF(VLOOKUP(P$1,Graphique!$B:$C,2,0),IF(ISERROR(P179*(1+VLOOKUP($A180,#REF!,16,0))),P179,P179*(1+VLOOKUP($A180,#REF!,16,0))),"")</f>
        <v/>
      </c>
      <c r="Q180" s="141">
        <f>IF(VLOOKUP(Q$1,Graphique!$B:$C,2,0),IF(ISERROR(Q179*(1+VLOOKUP($A180,#REF!,17,0))),Q179,Q179*(1+VLOOKUP($A180,#REF!,17,0))),"")</f>
        <v/>
      </c>
      <c r="R180" s="141">
        <f>IF(VLOOKUP(R$1,Graphique!$B:$C,2,0),IF(ISERROR(R179*(1+VLOOKUP($A180,#REF!,18,0))),R179,R179*(1+VLOOKUP($A180,#REF!,18,0))),"")</f>
        <v/>
      </c>
      <c r="S180" s="141">
        <f>IF(VLOOKUP(S$1,Graphique!$B:$C,2,0),IF(ISERROR(S179*(1+VLOOKUP($A180,#REF!,19,0))),S179,S179*(1+VLOOKUP($A180,#REF!,19,0))),"")</f>
        <v/>
      </c>
      <c r="T180" s="141">
        <f>IF(VLOOKUP(T$1,Graphique!$B:$C,2,0),IF(ISERROR(T179*(1+VLOOKUP($A180,#REF!,20,0))),T179,T179*(1+VLOOKUP($A180,#REF!,20,0))),"")</f>
        <v/>
      </c>
      <c r="U180" s="141">
        <f>IF(VLOOKUP(U$1,Graphique!$B:$C,2,0),IF(ISERROR(U179*(1+VLOOKUP($A180,#REF!,21,0))),U179,U179*(1+VLOOKUP($A180,#REF!,21,0))),"")</f>
        <v/>
      </c>
      <c r="V180" s="141">
        <f>IF(VLOOKUP(V$1,Graphique!$B:$C,2,0),IF(ISERROR(V179*(1+VLOOKUP($A180,#REF!,22,0))),V179,V179*(1+VLOOKUP($A180,#REF!,22,0))),"")</f>
        <v/>
      </c>
      <c r="W180" s="141">
        <f>IF(VLOOKUP(W$1,Graphique!$B:$C,2,0),IF(ISERROR(W179*(1+VLOOKUP($A180,#REF!,23,0))),W179,W179*(1+VLOOKUP($A180,#REF!,23,0))),"")</f>
        <v/>
      </c>
      <c r="X180" s="141">
        <f>IF(VLOOKUP(X$1,Graphique!$B:$C,2,0),IF(ISERROR(X179*(1+VLOOKUP($A180,#REF!,24,0))),X179,X179*(1+VLOOKUP($A180,#REF!,24,0))),"")</f>
        <v/>
      </c>
      <c r="Y180" s="141">
        <f>IF(VLOOKUP(Y$1,Graphique!$B:$C,2,0),IF(ISERROR(Y179*(1+VLOOKUP($A180,#REF!,25,0))),Y179,Y179*(1+VLOOKUP($A180,#REF!,25,0))),"")</f>
        <v/>
      </c>
      <c r="Z180" s="141">
        <f>IF(VLOOKUP(Z$1,Graphique!$B:$C,2,0),IF(ISERROR(Z179*(1+VLOOKUP($A180,#REF!,26,0))),Z179,Z179*(1+VLOOKUP($A180,#REF!,26,0))),"")</f>
        <v/>
      </c>
      <c r="AA180" s="141">
        <f>IF(VLOOKUP(AA$1,Graphique!$B:$C,2,0),IF(ISERROR(AA179*(1+VLOOKUP($A180,#REF!,27,0))),AA179,AA179*(1+VLOOKUP($A180,#REF!,27,0))),"")</f>
        <v/>
      </c>
      <c r="AB180" s="141">
        <f>IF(VLOOKUP(AB$1,Graphique!$B:$C,2,0),IF(ISERROR(AB179*(1+VLOOKUP($A180,#REF!,28,0))),AB179,AB179*(1+VLOOKUP($A180,#REF!,28,0))),"")</f>
        <v/>
      </c>
      <c r="AC180" s="141">
        <f>IF(VLOOKUP(AC$1,Graphique!$B:$C,2,0),IF(ISERROR(AC179*(1+VLOOKUP($A180,#REF!,29,0))),AC179,AC179*(1+VLOOKUP($A180,#REF!,29,0))),"")</f>
        <v/>
      </c>
      <c r="AD180" s="141">
        <f>IF(VLOOKUP(AD$1,Graphique!$B:$C,2,0),IF(ISERROR(AD179*(1+VLOOKUP($A180,#REF!,30,0))),AD179,AD179*(1+VLOOKUP($A180,#REF!,30,0))),"")</f>
        <v/>
      </c>
      <c r="AE180" s="141">
        <f>IF(VLOOKUP(AE$1,Graphique!$B:$C,2,0),IF(ISERROR(AE179*(1+VLOOKUP($A180,#REF!,31,0))),AE179,AE179*(1+VLOOKUP($A180,#REF!,31,0))),"")</f>
        <v/>
      </c>
      <c r="AF180" s="141">
        <f>IF(VLOOKUP(AF$1,Graphique!$B:$C,2,0),IF(ISERROR(AF179*(1+VLOOKUP($A180,#REF!,32,0))),AF179,AF179*(1+VLOOKUP($A180,#REF!,32,0))),"")</f>
        <v/>
      </c>
    </row>
    <row r="181" ht="13" customHeight="1" s="74">
      <c r="A181" s="135">
        <f>IF(DATE(YEAR(A180),MONTH(A180)+2,)&gt;PerformancesGlissantes!$C$2,PerformancesGlissantes!$C$2,DATE(YEAR(A180),MONTH(A180)+2,))</f>
        <v/>
      </c>
      <c r="B181" s="141">
        <f>IF(VLOOKUP(B$1,Graphique!$B:$C,2,0),IF(ISERROR(B180*(1+VLOOKUP($A181,#REF!,2,0))),B180,B180*(1+VLOOKUP($A181,#REF!,2,0))),"")</f>
        <v/>
      </c>
      <c r="C181" s="141">
        <f>IF(VLOOKUP(C$1,Graphique!$B:$C,2,0),IF(ISERROR(C180*(1+VLOOKUP($A181,#REF!,3,0))),C180,C180*(1+VLOOKUP($A181,#REF!,3,0))),"")</f>
        <v/>
      </c>
      <c r="D181" s="141">
        <f>IF(VLOOKUP(D$1,Graphique!$B:$C,2,0),IF(ISERROR(D180*(1+VLOOKUP($A181,#REF!,4,0))),D180,D180*(1+VLOOKUP($A181,#REF!,4,0))),"")</f>
        <v/>
      </c>
      <c r="E181" s="141">
        <f>IF(VLOOKUP(E$1,Graphique!$B:$C,2,0),IF(ISERROR(E180*(1+VLOOKUP($A181,#REF!,5,0))),E180,E180*(1+VLOOKUP($A181,#REF!,5,0))),"")</f>
        <v/>
      </c>
      <c r="F181" s="141">
        <f>IF(VLOOKUP(F$1,Graphique!$B:$C,2,0),IF(ISERROR(F180*(1+VLOOKUP($A181,#REF!,6,0))),F180,F180*(1+VLOOKUP($A181,#REF!,6,0))),"")</f>
        <v/>
      </c>
      <c r="G181" s="141">
        <f>IF(VLOOKUP(G$1,Graphique!$B:$C,2,0),IF(ISERROR(G180*(1+VLOOKUP($A181,#REF!,7,0))),G180,G180*(1+VLOOKUP($A181,#REF!,7,0))),"")</f>
        <v/>
      </c>
      <c r="H181" s="141">
        <f>IF(VLOOKUP(H$1,Graphique!$B:$C,2,0),IF(ISERROR(H180*(1+VLOOKUP($A181,#REF!,8,0))),H180,H180*(1+VLOOKUP($A181,#REF!,8,0))),"")</f>
        <v/>
      </c>
      <c r="I181" s="141">
        <f>IF(VLOOKUP(I$1,Graphique!$B:$C,2,0),IF(ISERROR(I180*(1+VLOOKUP($A181,#REF!,9,0))),I180,I180*(1+VLOOKUP($A181,#REF!,9,0))),"")</f>
        <v/>
      </c>
      <c r="J181" s="141">
        <f>IF(VLOOKUP(J$1,Graphique!$B:$C,2,0),IF(ISERROR(J180*(1+VLOOKUP($A181,#REF!,10,0))),J180,J180*(1+VLOOKUP($A181,#REF!,10,0))),"")</f>
        <v/>
      </c>
      <c r="K181" s="141">
        <f>IF(VLOOKUP(K$1,Graphique!$B:$C,2,0),IF(ISERROR(K180*(1+VLOOKUP($A181,#REF!,11,0))),K180,K180*(1+VLOOKUP($A181,#REF!,11,0))),"")</f>
        <v/>
      </c>
      <c r="L181" s="141">
        <f>IF(VLOOKUP(L$1,Graphique!$B:$C,2,0),IF(ISERROR(L180*(1+VLOOKUP($A181,#REF!,12,0))),L180,L180*(1+VLOOKUP($A181,#REF!,12,0))),"")</f>
        <v/>
      </c>
      <c r="M181" s="141">
        <f>IF(VLOOKUP(M$1,Graphique!$B:$C,2,0),IF(ISERROR(M180*(1+VLOOKUP($A181,#REF!,13,0))),M180,M180*(1+VLOOKUP($A181,#REF!,13,0))),"")</f>
        <v/>
      </c>
      <c r="N181" s="141">
        <f>IF(VLOOKUP(N$1,Graphique!$B:$C,2,0),IF(ISERROR(N180*(1+VLOOKUP($A181,#REF!,14,0))),N180,N180*(1+VLOOKUP($A181,#REF!,14,0))),"")</f>
        <v/>
      </c>
      <c r="O181" s="141">
        <f>IF(VLOOKUP(O$1,Graphique!$B:$C,2,0),IF(ISERROR(O180*(1+VLOOKUP($A181,#REF!,15,0))),O180,O180*(1+VLOOKUP($A181,#REF!,15,0))),"")</f>
        <v/>
      </c>
      <c r="P181" s="141">
        <f>IF(VLOOKUP(P$1,Graphique!$B:$C,2,0),IF(ISERROR(P180*(1+VLOOKUP($A181,#REF!,16,0))),P180,P180*(1+VLOOKUP($A181,#REF!,16,0))),"")</f>
        <v/>
      </c>
      <c r="Q181" s="141">
        <f>IF(VLOOKUP(Q$1,Graphique!$B:$C,2,0),IF(ISERROR(Q180*(1+VLOOKUP($A181,#REF!,17,0))),Q180,Q180*(1+VLOOKUP($A181,#REF!,17,0))),"")</f>
        <v/>
      </c>
      <c r="R181" s="141">
        <f>IF(VLOOKUP(R$1,Graphique!$B:$C,2,0),IF(ISERROR(R180*(1+VLOOKUP($A181,#REF!,18,0))),R180,R180*(1+VLOOKUP($A181,#REF!,18,0))),"")</f>
        <v/>
      </c>
      <c r="S181" s="141">
        <f>IF(VLOOKUP(S$1,Graphique!$B:$C,2,0),IF(ISERROR(S180*(1+VLOOKUP($A181,#REF!,19,0))),S180,S180*(1+VLOOKUP($A181,#REF!,19,0))),"")</f>
        <v/>
      </c>
      <c r="T181" s="141">
        <f>IF(VLOOKUP(T$1,Graphique!$B:$C,2,0),IF(ISERROR(T180*(1+VLOOKUP($A181,#REF!,20,0))),T180,T180*(1+VLOOKUP($A181,#REF!,20,0))),"")</f>
        <v/>
      </c>
      <c r="U181" s="141">
        <f>IF(VLOOKUP(U$1,Graphique!$B:$C,2,0),IF(ISERROR(U180*(1+VLOOKUP($A181,#REF!,21,0))),U180,U180*(1+VLOOKUP($A181,#REF!,21,0))),"")</f>
        <v/>
      </c>
      <c r="V181" s="141">
        <f>IF(VLOOKUP(V$1,Graphique!$B:$C,2,0),IF(ISERROR(V180*(1+VLOOKUP($A181,#REF!,22,0))),V180,V180*(1+VLOOKUP($A181,#REF!,22,0))),"")</f>
        <v/>
      </c>
      <c r="W181" s="141">
        <f>IF(VLOOKUP(W$1,Graphique!$B:$C,2,0),IF(ISERROR(W180*(1+VLOOKUP($A181,#REF!,23,0))),W180,W180*(1+VLOOKUP($A181,#REF!,23,0))),"")</f>
        <v/>
      </c>
      <c r="X181" s="141">
        <f>IF(VLOOKUP(X$1,Graphique!$B:$C,2,0),IF(ISERROR(X180*(1+VLOOKUP($A181,#REF!,24,0))),X180,X180*(1+VLOOKUP($A181,#REF!,24,0))),"")</f>
        <v/>
      </c>
      <c r="Y181" s="141">
        <f>IF(VLOOKUP(Y$1,Graphique!$B:$C,2,0),IF(ISERROR(Y180*(1+VLOOKUP($A181,#REF!,25,0))),Y180,Y180*(1+VLOOKUP($A181,#REF!,25,0))),"")</f>
        <v/>
      </c>
      <c r="Z181" s="141">
        <f>IF(VLOOKUP(Z$1,Graphique!$B:$C,2,0),IF(ISERROR(Z180*(1+VLOOKUP($A181,#REF!,26,0))),Z180,Z180*(1+VLOOKUP($A181,#REF!,26,0))),"")</f>
        <v/>
      </c>
      <c r="AA181" s="141">
        <f>IF(VLOOKUP(AA$1,Graphique!$B:$C,2,0),IF(ISERROR(AA180*(1+VLOOKUP($A181,#REF!,27,0))),AA180,AA180*(1+VLOOKUP($A181,#REF!,27,0))),"")</f>
        <v/>
      </c>
      <c r="AB181" s="141">
        <f>IF(VLOOKUP(AB$1,Graphique!$B:$C,2,0),IF(ISERROR(AB180*(1+VLOOKUP($A181,#REF!,28,0))),AB180,AB180*(1+VLOOKUP($A181,#REF!,28,0))),"")</f>
        <v/>
      </c>
      <c r="AC181" s="141">
        <f>IF(VLOOKUP(AC$1,Graphique!$B:$C,2,0),IF(ISERROR(AC180*(1+VLOOKUP($A181,#REF!,29,0))),AC180,AC180*(1+VLOOKUP($A181,#REF!,29,0))),"")</f>
        <v/>
      </c>
      <c r="AD181" s="141">
        <f>IF(VLOOKUP(AD$1,Graphique!$B:$C,2,0),IF(ISERROR(AD180*(1+VLOOKUP($A181,#REF!,30,0))),AD180,AD180*(1+VLOOKUP($A181,#REF!,30,0))),"")</f>
        <v/>
      </c>
      <c r="AE181" s="141">
        <f>IF(VLOOKUP(AE$1,Graphique!$B:$C,2,0),IF(ISERROR(AE180*(1+VLOOKUP($A181,#REF!,31,0))),AE180,AE180*(1+VLOOKUP($A181,#REF!,31,0))),"")</f>
        <v/>
      </c>
      <c r="AF181" s="141">
        <f>IF(VLOOKUP(AF$1,Graphique!$B:$C,2,0),IF(ISERROR(AF180*(1+VLOOKUP($A181,#REF!,32,0))),AF180,AF180*(1+VLOOKUP($A181,#REF!,32,0))),"")</f>
        <v/>
      </c>
    </row>
    <row r="182" ht="13" customHeight="1" s="74">
      <c r="A182" s="135">
        <f>IF(DATE(YEAR(A181),MONTH(A181)+2,)&gt;PerformancesGlissantes!$C$2,PerformancesGlissantes!$C$2,DATE(YEAR(A181),MONTH(A181)+2,))</f>
        <v/>
      </c>
      <c r="B182" s="141">
        <f>IF(VLOOKUP(B$1,Graphique!$B:$C,2,0),IF(ISERROR(B181*(1+VLOOKUP($A182,#REF!,2,0))),B181,B181*(1+VLOOKUP($A182,#REF!,2,0))),"")</f>
        <v/>
      </c>
      <c r="C182" s="141">
        <f>IF(VLOOKUP(C$1,Graphique!$B:$C,2,0),IF(ISERROR(C181*(1+VLOOKUP($A182,#REF!,3,0))),C181,C181*(1+VLOOKUP($A182,#REF!,3,0))),"")</f>
        <v/>
      </c>
      <c r="D182" s="141">
        <f>IF(VLOOKUP(D$1,Graphique!$B:$C,2,0),IF(ISERROR(D181*(1+VLOOKUP($A182,#REF!,4,0))),D181,D181*(1+VLOOKUP($A182,#REF!,4,0))),"")</f>
        <v/>
      </c>
      <c r="E182" s="141">
        <f>IF(VLOOKUP(E$1,Graphique!$B:$C,2,0),IF(ISERROR(E181*(1+VLOOKUP($A182,#REF!,5,0))),E181,E181*(1+VLOOKUP($A182,#REF!,5,0))),"")</f>
        <v/>
      </c>
      <c r="F182" s="141">
        <f>IF(VLOOKUP(F$1,Graphique!$B:$C,2,0),IF(ISERROR(F181*(1+VLOOKUP($A182,#REF!,6,0))),F181,F181*(1+VLOOKUP($A182,#REF!,6,0))),"")</f>
        <v/>
      </c>
      <c r="G182" s="141">
        <f>IF(VLOOKUP(G$1,Graphique!$B:$C,2,0),IF(ISERROR(G181*(1+VLOOKUP($A182,#REF!,7,0))),G181,G181*(1+VLOOKUP($A182,#REF!,7,0))),"")</f>
        <v/>
      </c>
      <c r="H182" s="141">
        <f>IF(VLOOKUP(H$1,Graphique!$B:$C,2,0),IF(ISERROR(H181*(1+VLOOKUP($A182,#REF!,8,0))),H181,H181*(1+VLOOKUP($A182,#REF!,8,0))),"")</f>
        <v/>
      </c>
      <c r="I182" s="141">
        <f>IF(VLOOKUP(I$1,Graphique!$B:$C,2,0),IF(ISERROR(I181*(1+VLOOKUP($A182,#REF!,9,0))),I181,I181*(1+VLOOKUP($A182,#REF!,9,0))),"")</f>
        <v/>
      </c>
      <c r="J182" s="141">
        <f>IF(VLOOKUP(J$1,Graphique!$B:$C,2,0),IF(ISERROR(J181*(1+VLOOKUP($A182,#REF!,10,0))),J181,J181*(1+VLOOKUP($A182,#REF!,10,0))),"")</f>
        <v/>
      </c>
      <c r="K182" s="141">
        <f>IF(VLOOKUP(K$1,Graphique!$B:$C,2,0),IF(ISERROR(K181*(1+VLOOKUP($A182,#REF!,11,0))),K181,K181*(1+VLOOKUP($A182,#REF!,11,0))),"")</f>
        <v/>
      </c>
      <c r="L182" s="141">
        <f>IF(VLOOKUP(L$1,Graphique!$B:$C,2,0),IF(ISERROR(L181*(1+VLOOKUP($A182,#REF!,12,0))),L181,L181*(1+VLOOKUP($A182,#REF!,12,0))),"")</f>
        <v/>
      </c>
      <c r="M182" s="141">
        <f>IF(VLOOKUP(M$1,Graphique!$B:$C,2,0),IF(ISERROR(M181*(1+VLOOKUP($A182,#REF!,13,0))),M181,M181*(1+VLOOKUP($A182,#REF!,13,0))),"")</f>
        <v/>
      </c>
      <c r="N182" s="141">
        <f>IF(VLOOKUP(N$1,Graphique!$B:$C,2,0),IF(ISERROR(N181*(1+VLOOKUP($A182,#REF!,14,0))),N181,N181*(1+VLOOKUP($A182,#REF!,14,0))),"")</f>
        <v/>
      </c>
      <c r="O182" s="141">
        <f>IF(VLOOKUP(O$1,Graphique!$B:$C,2,0),IF(ISERROR(O181*(1+VLOOKUP($A182,#REF!,15,0))),O181,O181*(1+VLOOKUP($A182,#REF!,15,0))),"")</f>
        <v/>
      </c>
      <c r="P182" s="141">
        <f>IF(VLOOKUP(P$1,Graphique!$B:$C,2,0),IF(ISERROR(P181*(1+VLOOKUP($A182,#REF!,16,0))),P181,P181*(1+VLOOKUP($A182,#REF!,16,0))),"")</f>
        <v/>
      </c>
      <c r="Q182" s="141">
        <f>IF(VLOOKUP(Q$1,Graphique!$B:$C,2,0),IF(ISERROR(Q181*(1+VLOOKUP($A182,#REF!,17,0))),Q181,Q181*(1+VLOOKUP($A182,#REF!,17,0))),"")</f>
        <v/>
      </c>
      <c r="R182" s="141">
        <f>IF(VLOOKUP(R$1,Graphique!$B:$C,2,0),IF(ISERROR(R181*(1+VLOOKUP($A182,#REF!,18,0))),R181,R181*(1+VLOOKUP($A182,#REF!,18,0))),"")</f>
        <v/>
      </c>
      <c r="S182" s="141">
        <f>IF(VLOOKUP(S$1,Graphique!$B:$C,2,0),IF(ISERROR(S181*(1+VLOOKUP($A182,#REF!,19,0))),S181,S181*(1+VLOOKUP($A182,#REF!,19,0))),"")</f>
        <v/>
      </c>
      <c r="T182" s="141">
        <f>IF(VLOOKUP(T$1,Graphique!$B:$C,2,0),IF(ISERROR(T181*(1+VLOOKUP($A182,#REF!,20,0))),T181,T181*(1+VLOOKUP($A182,#REF!,20,0))),"")</f>
        <v/>
      </c>
      <c r="U182" s="141">
        <f>IF(VLOOKUP(U$1,Graphique!$B:$C,2,0),IF(ISERROR(U181*(1+VLOOKUP($A182,#REF!,21,0))),U181,U181*(1+VLOOKUP($A182,#REF!,21,0))),"")</f>
        <v/>
      </c>
      <c r="V182" s="141">
        <f>IF(VLOOKUP(V$1,Graphique!$B:$C,2,0),IF(ISERROR(V181*(1+VLOOKUP($A182,#REF!,22,0))),V181,V181*(1+VLOOKUP($A182,#REF!,22,0))),"")</f>
        <v/>
      </c>
      <c r="W182" s="141">
        <f>IF(VLOOKUP(W$1,Graphique!$B:$C,2,0),IF(ISERROR(W181*(1+VLOOKUP($A182,#REF!,23,0))),W181,W181*(1+VLOOKUP($A182,#REF!,23,0))),"")</f>
        <v/>
      </c>
      <c r="X182" s="141">
        <f>IF(VLOOKUP(X$1,Graphique!$B:$C,2,0),IF(ISERROR(X181*(1+VLOOKUP($A182,#REF!,24,0))),X181,X181*(1+VLOOKUP($A182,#REF!,24,0))),"")</f>
        <v/>
      </c>
      <c r="Y182" s="141">
        <f>IF(VLOOKUP(Y$1,Graphique!$B:$C,2,0),IF(ISERROR(Y181*(1+VLOOKUP($A182,#REF!,25,0))),Y181,Y181*(1+VLOOKUP($A182,#REF!,25,0))),"")</f>
        <v/>
      </c>
      <c r="Z182" s="141">
        <f>IF(VLOOKUP(Z$1,Graphique!$B:$C,2,0),IF(ISERROR(Z181*(1+VLOOKUP($A182,#REF!,26,0))),Z181,Z181*(1+VLOOKUP($A182,#REF!,26,0))),"")</f>
        <v/>
      </c>
      <c r="AA182" s="141">
        <f>IF(VLOOKUP(AA$1,Graphique!$B:$C,2,0),IF(ISERROR(AA181*(1+VLOOKUP($A182,#REF!,27,0))),AA181,AA181*(1+VLOOKUP($A182,#REF!,27,0))),"")</f>
        <v/>
      </c>
      <c r="AB182" s="141">
        <f>IF(VLOOKUP(AB$1,Graphique!$B:$C,2,0),IF(ISERROR(AB181*(1+VLOOKUP($A182,#REF!,28,0))),AB181,AB181*(1+VLOOKUP($A182,#REF!,28,0))),"")</f>
        <v/>
      </c>
      <c r="AC182" s="141">
        <f>IF(VLOOKUP(AC$1,Graphique!$B:$C,2,0),IF(ISERROR(AC181*(1+VLOOKUP($A182,#REF!,29,0))),AC181,AC181*(1+VLOOKUP($A182,#REF!,29,0))),"")</f>
        <v/>
      </c>
      <c r="AD182" s="141">
        <f>IF(VLOOKUP(AD$1,Graphique!$B:$C,2,0),IF(ISERROR(AD181*(1+VLOOKUP($A182,#REF!,30,0))),AD181,AD181*(1+VLOOKUP($A182,#REF!,30,0))),"")</f>
        <v/>
      </c>
      <c r="AE182" s="141">
        <f>IF(VLOOKUP(AE$1,Graphique!$B:$C,2,0),IF(ISERROR(AE181*(1+VLOOKUP($A182,#REF!,31,0))),AE181,AE181*(1+VLOOKUP($A182,#REF!,31,0))),"")</f>
        <v/>
      </c>
      <c r="AF182" s="141">
        <f>IF(VLOOKUP(AF$1,Graphique!$B:$C,2,0),IF(ISERROR(AF181*(1+VLOOKUP($A182,#REF!,32,0))),AF181,AF181*(1+VLOOKUP($A182,#REF!,32,0))),"")</f>
        <v/>
      </c>
    </row>
    <row r="183" ht="13" customHeight="1" s="74">
      <c r="A183" s="135">
        <f>IF(DATE(YEAR(A182),MONTH(A182)+2,)&gt;PerformancesGlissantes!$C$2,PerformancesGlissantes!$C$2,DATE(YEAR(A182),MONTH(A182)+2,))</f>
        <v/>
      </c>
      <c r="B183" s="141">
        <f>IF(VLOOKUP(B$1,Graphique!$B:$C,2,0),IF(ISERROR(B182*(1+VLOOKUP($A183,#REF!,2,0))),B182,B182*(1+VLOOKUP($A183,#REF!,2,0))),"")</f>
        <v/>
      </c>
      <c r="C183" s="141">
        <f>IF(VLOOKUP(C$1,Graphique!$B:$C,2,0),IF(ISERROR(C182*(1+VLOOKUP($A183,#REF!,3,0))),C182,C182*(1+VLOOKUP($A183,#REF!,3,0))),"")</f>
        <v/>
      </c>
      <c r="D183" s="141">
        <f>IF(VLOOKUP(D$1,Graphique!$B:$C,2,0),IF(ISERROR(D182*(1+VLOOKUP($A183,#REF!,4,0))),D182,D182*(1+VLOOKUP($A183,#REF!,4,0))),"")</f>
        <v/>
      </c>
      <c r="E183" s="141">
        <f>IF(VLOOKUP(E$1,Graphique!$B:$C,2,0),IF(ISERROR(E182*(1+VLOOKUP($A183,#REF!,5,0))),E182,E182*(1+VLOOKUP($A183,#REF!,5,0))),"")</f>
        <v/>
      </c>
      <c r="F183" s="141">
        <f>IF(VLOOKUP(F$1,Graphique!$B:$C,2,0),IF(ISERROR(F182*(1+VLOOKUP($A183,#REF!,6,0))),F182,F182*(1+VLOOKUP($A183,#REF!,6,0))),"")</f>
        <v/>
      </c>
      <c r="G183" s="141">
        <f>IF(VLOOKUP(G$1,Graphique!$B:$C,2,0),IF(ISERROR(G182*(1+VLOOKUP($A183,#REF!,7,0))),G182,G182*(1+VLOOKUP($A183,#REF!,7,0))),"")</f>
        <v/>
      </c>
      <c r="H183" s="141">
        <f>IF(VLOOKUP(H$1,Graphique!$B:$C,2,0),IF(ISERROR(H182*(1+VLOOKUP($A183,#REF!,8,0))),H182,H182*(1+VLOOKUP($A183,#REF!,8,0))),"")</f>
        <v/>
      </c>
      <c r="I183" s="141">
        <f>IF(VLOOKUP(I$1,Graphique!$B:$C,2,0),IF(ISERROR(I182*(1+VLOOKUP($A183,#REF!,9,0))),I182,I182*(1+VLOOKUP($A183,#REF!,9,0))),"")</f>
        <v/>
      </c>
      <c r="J183" s="141">
        <f>IF(VLOOKUP(J$1,Graphique!$B:$C,2,0),IF(ISERROR(J182*(1+VLOOKUP($A183,#REF!,10,0))),J182,J182*(1+VLOOKUP($A183,#REF!,10,0))),"")</f>
        <v/>
      </c>
      <c r="K183" s="141">
        <f>IF(VLOOKUP(K$1,Graphique!$B:$C,2,0),IF(ISERROR(K182*(1+VLOOKUP($A183,#REF!,11,0))),K182,K182*(1+VLOOKUP($A183,#REF!,11,0))),"")</f>
        <v/>
      </c>
      <c r="L183" s="141">
        <f>IF(VLOOKUP(L$1,Graphique!$B:$C,2,0),IF(ISERROR(L182*(1+VLOOKUP($A183,#REF!,12,0))),L182,L182*(1+VLOOKUP($A183,#REF!,12,0))),"")</f>
        <v/>
      </c>
      <c r="M183" s="141">
        <f>IF(VLOOKUP(M$1,Graphique!$B:$C,2,0),IF(ISERROR(M182*(1+VLOOKUP($A183,#REF!,13,0))),M182,M182*(1+VLOOKUP($A183,#REF!,13,0))),"")</f>
        <v/>
      </c>
      <c r="N183" s="141">
        <f>IF(VLOOKUP(N$1,Graphique!$B:$C,2,0),IF(ISERROR(N182*(1+VLOOKUP($A183,#REF!,14,0))),N182,N182*(1+VLOOKUP($A183,#REF!,14,0))),"")</f>
        <v/>
      </c>
      <c r="O183" s="141">
        <f>IF(VLOOKUP(O$1,Graphique!$B:$C,2,0),IF(ISERROR(O182*(1+VLOOKUP($A183,#REF!,15,0))),O182,O182*(1+VLOOKUP($A183,#REF!,15,0))),"")</f>
        <v/>
      </c>
      <c r="P183" s="141">
        <f>IF(VLOOKUP(P$1,Graphique!$B:$C,2,0),IF(ISERROR(P182*(1+VLOOKUP($A183,#REF!,16,0))),P182,P182*(1+VLOOKUP($A183,#REF!,16,0))),"")</f>
        <v/>
      </c>
      <c r="Q183" s="141">
        <f>IF(VLOOKUP(Q$1,Graphique!$B:$C,2,0),IF(ISERROR(Q182*(1+VLOOKUP($A183,#REF!,17,0))),Q182,Q182*(1+VLOOKUP($A183,#REF!,17,0))),"")</f>
        <v/>
      </c>
      <c r="R183" s="141">
        <f>IF(VLOOKUP(R$1,Graphique!$B:$C,2,0),IF(ISERROR(R182*(1+VLOOKUP($A183,#REF!,18,0))),R182,R182*(1+VLOOKUP($A183,#REF!,18,0))),"")</f>
        <v/>
      </c>
      <c r="S183" s="141">
        <f>IF(VLOOKUP(S$1,Graphique!$B:$C,2,0),IF(ISERROR(S182*(1+VLOOKUP($A183,#REF!,19,0))),S182,S182*(1+VLOOKUP($A183,#REF!,19,0))),"")</f>
        <v/>
      </c>
      <c r="T183" s="141">
        <f>IF(VLOOKUP(T$1,Graphique!$B:$C,2,0),IF(ISERROR(T182*(1+VLOOKUP($A183,#REF!,20,0))),T182,T182*(1+VLOOKUP($A183,#REF!,20,0))),"")</f>
        <v/>
      </c>
      <c r="U183" s="141">
        <f>IF(VLOOKUP(U$1,Graphique!$B:$C,2,0),IF(ISERROR(U182*(1+VLOOKUP($A183,#REF!,21,0))),U182,U182*(1+VLOOKUP($A183,#REF!,21,0))),"")</f>
        <v/>
      </c>
      <c r="V183" s="141">
        <f>IF(VLOOKUP(V$1,Graphique!$B:$C,2,0),IF(ISERROR(V182*(1+VLOOKUP($A183,#REF!,22,0))),V182,V182*(1+VLOOKUP($A183,#REF!,22,0))),"")</f>
        <v/>
      </c>
      <c r="W183" s="141">
        <f>IF(VLOOKUP(W$1,Graphique!$B:$C,2,0),IF(ISERROR(W182*(1+VLOOKUP($A183,#REF!,23,0))),W182,W182*(1+VLOOKUP($A183,#REF!,23,0))),"")</f>
        <v/>
      </c>
      <c r="X183" s="141">
        <f>IF(VLOOKUP(X$1,Graphique!$B:$C,2,0),IF(ISERROR(X182*(1+VLOOKUP($A183,#REF!,24,0))),X182,X182*(1+VLOOKUP($A183,#REF!,24,0))),"")</f>
        <v/>
      </c>
      <c r="Y183" s="141">
        <f>IF(VLOOKUP(Y$1,Graphique!$B:$C,2,0),IF(ISERROR(Y182*(1+VLOOKUP($A183,#REF!,25,0))),Y182,Y182*(1+VLOOKUP($A183,#REF!,25,0))),"")</f>
        <v/>
      </c>
      <c r="Z183" s="141">
        <f>IF(VLOOKUP(Z$1,Graphique!$B:$C,2,0),IF(ISERROR(Z182*(1+VLOOKUP($A183,#REF!,26,0))),Z182,Z182*(1+VLOOKUP($A183,#REF!,26,0))),"")</f>
        <v/>
      </c>
      <c r="AA183" s="141">
        <f>IF(VLOOKUP(AA$1,Graphique!$B:$C,2,0),IF(ISERROR(AA182*(1+VLOOKUP($A183,#REF!,27,0))),AA182,AA182*(1+VLOOKUP($A183,#REF!,27,0))),"")</f>
        <v/>
      </c>
      <c r="AB183" s="141">
        <f>IF(VLOOKUP(AB$1,Graphique!$B:$C,2,0),IF(ISERROR(AB182*(1+VLOOKUP($A183,#REF!,28,0))),AB182,AB182*(1+VLOOKUP($A183,#REF!,28,0))),"")</f>
        <v/>
      </c>
      <c r="AC183" s="141">
        <f>IF(VLOOKUP(AC$1,Graphique!$B:$C,2,0),IF(ISERROR(AC182*(1+VLOOKUP($A183,#REF!,29,0))),AC182,AC182*(1+VLOOKUP($A183,#REF!,29,0))),"")</f>
        <v/>
      </c>
      <c r="AD183" s="141">
        <f>IF(VLOOKUP(AD$1,Graphique!$B:$C,2,0),IF(ISERROR(AD182*(1+VLOOKUP($A183,#REF!,30,0))),AD182,AD182*(1+VLOOKUP($A183,#REF!,30,0))),"")</f>
        <v/>
      </c>
      <c r="AE183" s="141">
        <f>IF(VLOOKUP(AE$1,Graphique!$B:$C,2,0),IF(ISERROR(AE182*(1+VLOOKUP($A183,#REF!,31,0))),AE182,AE182*(1+VLOOKUP($A183,#REF!,31,0))),"")</f>
        <v/>
      </c>
      <c r="AF183" s="141">
        <f>IF(VLOOKUP(AF$1,Graphique!$B:$C,2,0),IF(ISERROR(AF182*(1+VLOOKUP($A183,#REF!,32,0))),AF182,AF182*(1+VLOOKUP($A183,#REF!,32,0))),"")</f>
        <v/>
      </c>
    </row>
    <row r="184" ht="13" customHeight="1" s="74">
      <c r="A184" s="135">
        <f>IF(DATE(YEAR(A183),MONTH(A183)+2,)&gt;PerformancesGlissantes!$C$2,PerformancesGlissantes!$C$2,DATE(YEAR(A183),MONTH(A183)+2,))</f>
        <v/>
      </c>
      <c r="B184" s="141">
        <f>IF(VLOOKUP(B$1,Graphique!$B:$C,2,0),IF(ISERROR(B183*(1+VLOOKUP($A184,#REF!,2,0))),B183,B183*(1+VLOOKUP($A184,#REF!,2,0))),"")</f>
        <v/>
      </c>
      <c r="C184" s="141">
        <f>IF(VLOOKUP(C$1,Graphique!$B:$C,2,0),IF(ISERROR(C183*(1+VLOOKUP($A184,#REF!,3,0))),C183,C183*(1+VLOOKUP($A184,#REF!,3,0))),"")</f>
        <v/>
      </c>
      <c r="D184" s="141">
        <f>IF(VLOOKUP(D$1,Graphique!$B:$C,2,0),IF(ISERROR(D183*(1+VLOOKUP($A184,#REF!,4,0))),D183,D183*(1+VLOOKUP($A184,#REF!,4,0))),"")</f>
        <v/>
      </c>
      <c r="E184" s="141">
        <f>IF(VLOOKUP(E$1,Graphique!$B:$C,2,0),IF(ISERROR(E183*(1+VLOOKUP($A184,#REF!,5,0))),E183,E183*(1+VLOOKUP($A184,#REF!,5,0))),"")</f>
        <v/>
      </c>
      <c r="F184" s="141">
        <f>IF(VLOOKUP(F$1,Graphique!$B:$C,2,0),IF(ISERROR(F183*(1+VLOOKUP($A184,#REF!,6,0))),F183,F183*(1+VLOOKUP($A184,#REF!,6,0))),"")</f>
        <v/>
      </c>
      <c r="G184" s="141">
        <f>IF(VLOOKUP(G$1,Graphique!$B:$C,2,0),IF(ISERROR(G183*(1+VLOOKUP($A184,#REF!,7,0))),G183,G183*(1+VLOOKUP($A184,#REF!,7,0))),"")</f>
        <v/>
      </c>
      <c r="H184" s="141">
        <f>IF(VLOOKUP(H$1,Graphique!$B:$C,2,0),IF(ISERROR(H183*(1+VLOOKUP($A184,#REF!,8,0))),H183,H183*(1+VLOOKUP($A184,#REF!,8,0))),"")</f>
        <v/>
      </c>
      <c r="I184" s="141">
        <f>IF(VLOOKUP(I$1,Graphique!$B:$C,2,0),IF(ISERROR(I183*(1+VLOOKUP($A184,#REF!,9,0))),I183,I183*(1+VLOOKUP($A184,#REF!,9,0))),"")</f>
        <v/>
      </c>
      <c r="J184" s="141">
        <f>IF(VLOOKUP(J$1,Graphique!$B:$C,2,0),IF(ISERROR(J183*(1+VLOOKUP($A184,#REF!,10,0))),J183,J183*(1+VLOOKUP($A184,#REF!,10,0))),"")</f>
        <v/>
      </c>
      <c r="K184" s="141">
        <f>IF(VLOOKUP(K$1,Graphique!$B:$C,2,0),IF(ISERROR(K183*(1+VLOOKUP($A184,#REF!,11,0))),K183,K183*(1+VLOOKUP($A184,#REF!,11,0))),"")</f>
        <v/>
      </c>
      <c r="L184" s="141">
        <f>IF(VLOOKUP(L$1,Graphique!$B:$C,2,0),IF(ISERROR(L183*(1+VLOOKUP($A184,#REF!,12,0))),L183,L183*(1+VLOOKUP($A184,#REF!,12,0))),"")</f>
        <v/>
      </c>
      <c r="M184" s="141">
        <f>IF(VLOOKUP(M$1,Graphique!$B:$C,2,0),IF(ISERROR(M183*(1+VLOOKUP($A184,#REF!,13,0))),M183,M183*(1+VLOOKUP($A184,#REF!,13,0))),"")</f>
        <v/>
      </c>
      <c r="N184" s="141">
        <f>IF(VLOOKUP(N$1,Graphique!$B:$C,2,0),IF(ISERROR(N183*(1+VLOOKUP($A184,#REF!,14,0))),N183,N183*(1+VLOOKUP($A184,#REF!,14,0))),"")</f>
        <v/>
      </c>
      <c r="O184" s="141">
        <f>IF(VLOOKUP(O$1,Graphique!$B:$C,2,0),IF(ISERROR(O183*(1+VLOOKUP($A184,#REF!,15,0))),O183,O183*(1+VLOOKUP($A184,#REF!,15,0))),"")</f>
        <v/>
      </c>
      <c r="P184" s="141">
        <f>IF(VLOOKUP(P$1,Graphique!$B:$C,2,0),IF(ISERROR(P183*(1+VLOOKUP($A184,#REF!,16,0))),P183,P183*(1+VLOOKUP($A184,#REF!,16,0))),"")</f>
        <v/>
      </c>
      <c r="Q184" s="141">
        <f>IF(VLOOKUP(Q$1,Graphique!$B:$C,2,0),IF(ISERROR(Q183*(1+VLOOKUP($A184,#REF!,17,0))),Q183,Q183*(1+VLOOKUP($A184,#REF!,17,0))),"")</f>
        <v/>
      </c>
      <c r="R184" s="141">
        <f>IF(VLOOKUP(R$1,Graphique!$B:$C,2,0),IF(ISERROR(R183*(1+VLOOKUP($A184,#REF!,18,0))),R183,R183*(1+VLOOKUP($A184,#REF!,18,0))),"")</f>
        <v/>
      </c>
      <c r="S184" s="141">
        <f>IF(VLOOKUP(S$1,Graphique!$B:$C,2,0),IF(ISERROR(S183*(1+VLOOKUP($A184,#REF!,19,0))),S183,S183*(1+VLOOKUP($A184,#REF!,19,0))),"")</f>
        <v/>
      </c>
      <c r="T184" s="141">
        <f>IF(VLOOKUP(T$1,Graphique!$B:$C,2,0),IF(ISERROR(T183*(1+VLOOKUP($A184,#REF!,20,0))),T183,T183*(1+VLOOKUP($A184,#REF!,20,0))),"")</f>
        <v/>
      </c>
      <c r="U184" s="141">
        <f>IF(VLOOKUP(U$1,Graphique!$B:$C,2,0),IF(ISERROR(U183*(1+VLOOKUP($A184,#REF!,21,0))),U183,U183*(1+VLOOKUP($A184,#REF!,21,0))),"")</f>
        <v/>
      </c>
      <c r="V184" s="141">
        <f>IF(VLOOKUP(V$1,Graphique!$B:$C,2,0),IF(ISERROR(V183*(1+VLOOKUP($A184,#REF!,22,0))),V183,V183*(1+VLOOKUP($A184,#REF!,22,0))),"")</f>
        <v/>
      </c>
      <c r="W184" s="141">
        <f>IF(VLOOKUP(W$1,Graphique!$B:$C,2,0),IF(ISERROR(W183*(1+VLOOKUP($A184,#REF!,23,0))),W183,W183*(1+VLOOKUP($A184,#REF!,23,0))),"")</f>
        <v/>
      </c>
      <c r="X184" s="141">
        <f>IF(VLOOKUP(X$1,Graphique!$B:$C,2,0),IF(ISERROR(X183*(1+VLOOKUP($A184,#REF!,24,0))),X183,X183*(1+VLOOKUP($A184,#REF!,24,0))),"")</f>
        <v/>
      </c>
      <c r="Y184" s="141">
        <f>IF(VLOOKUP(Y$1,Graphique!$B:$C,2,0),IF(ISERROR(Y183*(1+VLOOKUP($A184,#REF!,25,0))),Y183,Y183*(1+VLOOKUP($A184,#REF!,25,0))),"")</f>
        <v/>
      </c>
      <c r="Z184" s="141">
        <f>IF(VLOOKUP(Z$1,Graphique!$B:$C,2,0),IF(ISERROR(Z183*(1+VLOOKUP($A184,#REF!,26,0))),Z183,Z183*(1+VLOOKUP($A184,#REF!,26,0))),"")</f>
        <v/>
      </c>
      <c r="AA184" s="141">
        <f>IF(VLOOKUP(AA$1,Graphique!$B:$C,2,0),IF(ISERROR(AA183*(1+VLOOKUP($A184,#REF!,27,0))),AA183,AA183*(1+VLOOKUP($A184,#REF!,27,0))),"")</f>
        <v/>
      </c>
      <c r="AB184" s="141">
        <f>IF(VLOOKUP(AB$1,Graphique!$B:$C,2,0),IF(ISERROR(AB183*(1+VLOOKUP($A184,#REF!,28,0))),AB183,AB183*(1+VLOOKUP($A184,#REF!,28,0))),"")</f>
        <v/>
      </c>
      <c r="AC184" s="141">
        <f>IF(VLOOKUP(AC$1,Graphique!$B:$C,2,0),IF(ISERROR(AC183*(1+VLOOKUP($A184,#REF!,29,0))),AC183,AC183*(1+VLOOKUP($A184,#REF!,29,0))),"")</f>
        <v/>
      </c>
      <c r="AD184" s="141">
        <f>IF(VLOOKUP(AD$1,Graphique!$B:$C,2,0),IF(ISERROR(AD183*(1+VLOOKUP($A184,#REF!,30,0))),AD183,AD183*(1+VLOOKUP($A184,#REF!,30,0))),"")</f>
        <v/>
      </c>
      <c r="AE184" s="141">
        <f>IF(VLOOKUP(AE$1,Graphique!$B:$C,2,0),IF(ISERROR(AE183*(1+VLOOKUP($A184,#REF!,31,0))),AE183,AE183*(1+VLOOKUP($A184,#REF!,31,0))),"")</f>
        <v/>
      </c>
      <c r="AF184" s="141">
        <f>IF(VLOOKUP(AF$1,Graphique!$B:$C,2,0),IF(ISERROR(AF183*(1+VLOOKUP($A184,#REF!,32,0))),AF183,AF183*(1+VLOOKUP($A184,#REF!,32,0))),"")</f>
        <v/>
      </c>
    </row>
    <row r="185" ht="13" customHeight="1" s="74">
      <c r="A185" s="135">
        <f>IF(DATE(YEAR(A184),MONTH(A184)+2,)&gt;PerformancesGlissantes!$C$2,PerformancesGlissantes!$C$2,DATE(YEAR(A184),MONTH(A184)+2,))</f>
        <v/>
      </c>
      <c r="B185" s="141">
        <f>IF(VLOOKUP(B$1,Graphique!$B:$C,2,0),IF(ISERROR(B184*(1+VLOOKUP($A185,#REF!,2,0))),B184,B184*(1+VLOOKUP($A185,#REF!,2,0))),"")</f>
        <v/>
      </c>
      <c r="C185" s="141">
        <f>IF(VLOOKUP(C$1,Graphique!$B:$C,2,0),IF(ISERROR(C184*(1+VLOOKUP($A185,#REF!,3,0))),C184,C184*(1+VLOOKUP($A185,#REF!,3,0))),"")</f>
        <v/>
      </c>
      <c r="D185" s="141">
        <f>IF(VLOOKUP(D$1,Graphique!$B:$C,2,0),IF(ISERROR(D184*(1+VLOOKUP($A185,#REF!,4,0))),D184,D184*(1+VLOOKUP($A185,#REF!,4,0))),"")</f>
        <v/>
      </c>
      <c r="E185" s="141">
        <f>IF(VLOOKUP(E$1,Graphique!$B:$C,2,0),IF(ISERROR(E184*(1+VLOOKUP($A185,#REF!,5,0))),E184,E184*(1+VLOOKUP($A185,#REF!,5,0))),"")</f>
        <v/>
      </c>
      <c r="F185" s="141">
        <f>IF(VLOOKUP(F$1,Graphique!$B:$C,2,0),IF(ISERROR(F184*(1+VLOOKUP($A185,#REF!,6,0))),F184,F184*(1+VLOOKUP($A185,#REF!,6,0))),"")</f>
        <v/>
      </c>
      <c r="G185" s="141">
        <f>IF(VLOOKUP(G$1,Graphique!$B:$C,2,0),IF(ISERROR(G184*(1+VLOOKUP($A185,#REF!,7,0))),G184,G184*(1+VLOOKUP($A185,#REF!,7,0))),"")</f>
        <v/>
      </c>
      <c r="H185" s="141">
        <f>IF(VLOOKUP(H$1,Graphique!$B:$C,2,0),IF(ISERROR(H184*(1+VLOOKUP($A185,#REF!,8,0))),H184,H184*(1+VLOOKUP($A185,#REF!,8,0))),"")</f>
        <v/>
      </c>
      <c r="I185" s="141">
        <f>IF(VLOOKUP(I$1,Graphique!$B:$C,2,0),IF(ISERROR(I184*(1+VLOOKUP($A185,#REF!,9,0))),I184,I184*(1+VLOOKUP($A185,#REF!,9,0))),"")</f>
        <v/>
      </c>
      <c r="J185" s="141">
        <f>IF(VLOOKUP(J$1,Graphique!$B:$C,2,0),IF(ISERROR(J184*(1+VLOOKUP($A185,#REF!,10,0))),J184,J184*(1+VLOOKUP($A185,#REF!,10,0))),"")</f>
        <v/>
      </c>
      <c r="K185" s="141">
        <f>IF(VLOOKUP(K$1,Graphique!$B:$C,2,0),IF(ISERROR(K184*(1+VLOOKUP($A185,#REF!,11,0))),K184,K184*(1+VLOOKUP($A185,#REF!,11,0))),"")</f>
        <v/>
      </c>
      <c r="L185" s="141">
        <f>IF(VLOOKUP(L$1,Graphique!$B:$C,2,0),IF(ISERROR(L184*(1+VLOOKUP($A185,#REF!,12,0))),L184,L184*(1+VLOOKUP($A185,#REF!,12,0))),"")</f>
        <v/>
      </c>
      <c r="M185" s="141">
        <f>IF(VLOOKUP(M$1,Graphique!$B:$C,2,0),IF(ISERROR(M184*(1+VLOOKUP($A185,#REF!,13,0))),M184,M184*(1+VLOOKUP($A185,#REF!,13,0))),"")</f>
        <v/>
      </c>
      <c r="N185" s="141">
        <f>IF(VLOOKUP(N$1,Graphique!$B:$C,2,0),IF(ISERROR(N184*(1+VLOOKUP($A185,#REF!,14,0))),N184,N184*(1+VLOOKUP($A185,#REF!,14,0))),"")</f>
        <v/>
      </c>
      <c r="O185" s="141">
        <f>IF(VLOOKUP(O$1,Graphique!$B:$C,2,0),IF(ISERROR(O184*(1+VLOOKUP($A185,#REF!,15,0))),O184,O184*(1+VLOOKUP($A185,#REF!,15,0))),"")</f>
        <v/>
      </c>
      <c r="P185" s="141">
        <f>IF(VLOOKUP(P$1,Graphique!$B:$C,2,0),IF(ISERROR(P184*(1+VLOOKUP($A185,#REF!,16,0))),P184,P184*(1+VLOOKUP($A185,#REF!,16,0))),"")</f>
        <v/>
      </c>
      <c r="Q185" s="141">
        <f>IF(VLOOKUP(Q$1,Graphique!$B:$C,2,0),IF(ISERROR(Q184*(1+VLOOKUP($A185,#REF!,17,0))),Q184,Q184*(1+VLOOKUP($A185,#REF!,17,0))),"")</f>
        <v/>
      </c>
      <c r="R185" s="141">
        <f>IF(VLOOKUP(R$1,Graphique!$B:$C,2,0),IF(ISERROR(R184*(1+VLOOKUP($A185,#REF!,18,0))),R184,R184*(1+VLOOKUP($A185,#REF!,18,0))),"")</f>
        <v/>
      </c>
      <c r="S185" s="141">
        <f>IF(VLOOKUP(S$1,Graphique!$B:$C,2,0),IF(ISERROR(S184*(1+VLOOKUP($A185,#REF!,19,0))),S184,S184*(1+VLOOKUP($A185,#REF!,19,0))),"")</f>
        <v/>
      </c>
      <c r="T185" s="141">
        <f>IF(VLOOKUP(T$1,Graphique!$B:$C,2,0),IF(ISERROR(T184*(1+VLOOKUP($A185,#REF!,20,0))),T184,T184*(1+VLOOKUP($A185,#REF!,20,0))),"")</f>
        <v/>
      </c>
      <c r="U185" s="141">
        <f>IF(VLOOKUP(U$1,Graphique!$B:$C,2,0),IF(ISERROR(U184*(1+VLOOKUP($A185,#REF!,21,0))),U184,U184*(1+VLOOKUP($A185,#REF!,21,0))),"")</f>
        <v/>
      </c>
      <c r="V185" s="141">
        <f>IF(VLOOKUP(V$1,Graphique!$B:$C,2,0),IF(ISERROR(V184*(1+VLOOKUP($A185,#REF!,22,0))),V184,V184*(1+VLOOKUP($A185,#REF!,22,0))),"")</f>
        <v/>
      </c>
      <c r="W185" s="141">
        <f>IF(VLOOKUP(W$1,Graphique!$B:$C,2,0),IF(ISERROR(W184*(1+VLOOKUP($A185,#REF!,23,0))),W184,W184*(1+VLOOKUP($A185,#REF!,23,0))),"")</f>
        <v/>
      </c>
      <c r="X185" s="141">
        <f>IF(VLOOKUP(X$1,Graphique!$B:$C,2,0),IF(ISERROR(X184*(1+VLOOKUP($A185,#REF!,24,0))),X184,X184*(1+VLOOKUP($A185,#REF!,24,0))),"")</f>
        <v/>
      </c>
      <c r="Y185" s="141">
        <f>IF(VLOOKUP(Y$1,Graphique!$B:$C,2,0),IF(ISERROR(Y184*(1+VLOOKUP($A185,#REF!,25,0))),Y184,Y184*(1+VLOOKUP($A185,#REF!,25,0))),"")</f>
        <v/>
      </c>
      <c r="Z185" s="141">
        <f>IF(VLOOKUP(Z$1,Graphique!$B:$C,2,0),IF(ISERROR(Z184*(1+VLOOKUP($A185,#REF!,26,0))),Z184,Z184*(1+VLOOKUP($A185,#REF!,26,0))),"")</f>
        <v/>
      </c>
      <c r="AA185" s="141">
        <f>IF(VLOOKUP(AA$1,Graphique!$B:$C,2,0),IF(ISERROR(AA184*(1+VLOOKUP($A185,#REF!,27,0))),AA184,AA184*(1+VLOOKUP($A185,#REF!,27,0))),"")</f>
        <v/>
      </c>
      <c r="AB185" s="141">
        <f>IF(VLOOKUP(AB$1,Graphique!$B:$C,2,0),IF(ISERROR(AB184*(1+VLOOKUP($A185,#REF!,28,0))),AB184,AB184*(1+VLOOKUP($A185,#REF!,28,0))),"")</f>
        <v/>
      </c>
      <c r="AC185" s="141">
        <f>IF(VLOOKUP(AC$1,Graphique!$B:$C,2,0),IF(ISERROR(AC184*(1+VLOOKUP($A185,#REF!,29,0))),AC184,AC184*(1+VLOOKUP($A185,#REF!,29,0))),"")</f>
        <v/>
      </c>
      <c r="AD185" s="141">
        <f>IF(VLOOKUP(AD$1,Graphique!$B:$C,2,0),IF(ISERROR(AD184*(1+VLOOKUP($A185,#REF!,30,0))),AD184,AD184*(1+VLOOKUP($A185,#REF!,30,0))),"")</f>
        <v/>
      </c>
      <c r="AE185" s="141">
        <f>IF(VLOOKUP(AE$1,Graphique!$B:$C,2,0),IF(ISERROR(AE184*(1+VLOOKUP($A185,#REF!,31,0))),AE184,AE184*(1+VLOOKUP($A185,#REF!,31,0))),"")</f>
        <v/>
      </c>
      <c r="AF185" s="141">
        <f>IF(VLOOKUP(AF$1,Graphique!$B:$C,2,0),IF(ISERROR(AF184*(1+VLOOKUP($A185,#REF!,32,0))),AF184,AF184*(1+VLOOKUP($A185,#REF!,32,0))),"")</f>
        <v/>
      </c>
    </row>
    <row r="186" ht="13" customHeight="1" s="74">
      <c r="A186" s="135">
        <f>IF(DATE(YEAR(A185),MONTH(A185)+2,)&gt;PerformancesGlissantes!$C$2,PerformancesGlissantes!$C$2,DATE(YEAR(A185),MONTH(A185)+2,))</f>
        <v/>
      </c>
      <c r="B186" s="141">
        <f>IF(VLOOKUP(B$1,Graphique!$B:$C,2,0),IF(ISERROR(B185*(1+VLOOKUP($A186,#REF!,2,0))),B185,B185*(1+VLOOKUP($A186,#REF!,2,0))),"")</f>
        <v/>
      </c>
      <c r="C186" s="141">
        <f>IF(VLOOKUP(C$1,Graphique!$B:$C,2,0),IF(ISERROR(C185*(1+VLOOKUP($A186,#REF!,3,0))),C185,C185*(1+VLOOKUP($A186,#REF!,3,0))),"")</f>
        <v/>
      </c>
      <c r="D186" s="141">
        <f>IF(VLOOKUP(D$1,Graphique!$B:$C,2,0),IF(ISERROR(D185*(1+VLOOKUP($A186,#REF!,4,0))),D185,D185*(1+VLOOKUP($A186,#REF!,4,0))),"")</f>
        <v/>
      </c>
      <c r="E186" s="141">
        <f>IF(VLOOKUP(E$1,Graphique!$B:$C,2,0),IF(ISERROR(E185*(1+VLOOKUP($A186,#REF!,5,0))),E185,E185*(1+VLOOKUP($A186,#REF!,5,0))),"")</f>
        <v/>
      </c>
      <c r="F186" s="141">
        <f>IF(VLOOKUP(F$1,Graphique!$B:$C,2,0),IF(ISERROR(F185*(1+VLOOKUP($A186,#REF!,6,0))),F185,F185*(1+VLOOKUP($A186,#REF!,6,0))),"")</f>
        <v/>
      </c>
      <c r="G186" s="141">
        <f>IF(VLOOKUP(G$1,Graphique!$B:$C,2,0),IF(ISERROR(G185*(1+VLOOKUP($A186,#REF!,7,0))),G185,G185*(1+VLOOKUP($A186,#REF!,7,0))),"")</f>
        <v/>
      </c>
      <c r="H186" s="141">
        <f>IF(VLOOKUP(H$1,Graphique!$B:$C,2,0),IF(ISERROR(H185*(1+VLOOKUP($A186,#REF!,8,0))),H185,H185*(1+VLOOKUP($A186,#REF!,8,0))),"")</f>
        <v/>
      </c>
      <c r="I186" s="141">
        <f>IF(VLOOKUP(I$1,Graphique!$B:$C,2,0),IF(ISERROR(I185*(1+VLOOKUP($A186,#REF!,9,0))),I185,I185*(1+VLOOKUP($A186,#REF!,9,0))),"")</f>
        <v/>
      </c>
      <c r="J186" s="141">
        <f>IF(VLOOKUP(J$1,Graphique!$B:$C,2,0),IF(ISERROR(J185*(1+VLOOKUP($A186,#REF!,10,0))),J185,J185*(1+VLOOKUP($A186,#REF!,10,0))),"")</f>
        <v/>
      </c>
      <c r="K186" s="141">
        <f>IF(VLOOKUP(K$1,Graphique!$B:$C,2,0),IF(ISERROR(K185*(1+VLOOKUP($A186,#REF!,11,0))),K185,K185*(1+VLOOKUP($A186,#REF!,11,0))),"")</f>
        <v/>
      </c>
      <c r="L186" s="141">
        <f>IF(VLOOKUP(L$1,Graphique!$B:$C,2,0),IF(ISERROR(L185*(1+VLOOKUP($A186,#REF!,12,0))),L185,L185*(1+VLOOKUP($A186,#REF!,12,0))),"")</f>
        <v/>
      </c>
      <c r="M186" s="141">
        <f>IF(VLOOKUP(M$1,Graphique!$B:$C,2,0),IF(ISERROR(M185*(1+VLOOKUP($A186,#REF!,13,0))),M185,M185*(1+VLOOKUP($A186,#REF!,13,0))),"")</f>
        <v/>
      </c>
      <c r="N186" s="141">
        <f>IF(VLOOKUP(N$1,Graphique!$B:$C,2,0),IF(ISERROR(N185*(1+VLOOKUP($A186,#REF!,14,0))),N185,N185*(1+VLOOKUP($A186,#REF!,14,0))),"")</f>
        <v/>
      </c>
      <c r="O186" s="141">
        <f>IF(VLOOKUP(O$1,Graphique!$B:$C,2,0),IF(ISERROR(O185*(1+VLOOKUP($A186,#REF!,15,0))),O185,O185*(1+VLOOKUP($A186,#REF!,15,0))),"")</f>
        <v/>
      </c>
      <c r="P186" s="141">
        <f>IF(VLOOKUP(P$1,Graphique!$B:$C,2,0),IF(ISERROR(P185*(1+VLOOKUP($A186,#REF!,16,0))),P185,P185*(1+VLOOKUP($A186,#REF!,16,0))),"")</f>
        <v/>
      </c>
      <c r="Q186" s="141">
        <f>IF(VLOOKUP(Q$1,Graphique!$B:$C,2,0),IF(ISERROR(Q185*(1+VLOOKUP($A186,#REF!,17,0))),Q185,Q185*(1+VLOOKUP($A186,#REF!,17,0))),"")</f>
        <v/>
      </c>
      <c r="R186" s="141">
        <f>IF(VLOOKUP(R$1,Graphique!$B:$C,2,0),IF(ISERROR(R185*(1+VLOOKUP($A186,#REF!,18,0))),R185,R185*(1+VLOOKUP($A186,#REF!,18,0))),"")</f>
        <v/>
      </c>
      <c r="S186" s="141">
        <f>IF(VLOOKUP(S$1,Graphique!$B:$C,2,0),IF(ISERROR(S185*(1+VLOOKUP($A186,#REF!,19,0))),S185,S185*(1+VLOOKUP($A186,#REF!,19,0))),"")</f>
        <v/>
      </c>
      <c r="T186" s="141">
        <f>IF(VLOOKUP(T$1,Graphique!$B:$C,2,0),IF(ISERROR(T185*(1+VLOOKUP($A186,#REF!,20,0))),T185,T185*(1+VLOOKUP($A186,#REF!,20,0))),"")</f>
        <v/>
      </c>
      <c r="U186" s="141">
        <f>IF(VLOOKUP(U$1,Graphique!$B:$C,2,0),IF(ISERROR(U185*(1+VLOOKUP($A186,#REF!,21,0))),U185,U185*(1+VLOOKUP($A186,#REF!,21,0))),"")</f>
        <v/>
      </c>
      <c r="V186" s="141">
        <f>IF(VLOOKUP(V$1,Graphique!$B:$C,2,0),IF(ISERROR(V185*(1+VLOOKUP($A186,#REF!,22,0))),V185,V185*(1+VLOOKUP($A186,#REF!,22,0))),"")</f>
        <v/>
      </c>
      <c r="W186" s="141">
        <f>IF(VLOOKUP(W$1,Graphique!$B:$C,2,0),IF(ISERROR(W185*(1+VLOOKUP($A186,#REF!,23,0))),W185,W185*(1+VLOOKUP($A186,#REF!,23,0))),"")</f>
        <v/>
      </c>
      <c r="X186" s="141">
        <f>IF(VLOOKUP(X$1,Graphique!$B:$C,2,0),IF(ISERROR(X185*(1+VLOOKUP($A186,#REF!,24,0))),X185,X185*(1+VLOOKUP($A186,#REF!,24,0))),"")</f>
        <v/>
      </c>
      <c r="Y186" s="141">
        <f>IF(VLOOKUP(Y$1,Graphique!$B:$C,2,0),IF(ISERROR(Y185*(1+VLOOKUP($A186,#REF!,25,0))),Y185,Y185*(1+VLOOKUP($A186,#REF!,25,0))),"")</f>
        <v/>
      </c>
      <c r="Z186" s="141">
        <f>IF(VLOOKUP(Z$1,Graphique!$B:$C,2,0),IF(ISERROR(Z185*(1+VLOOKUP($A186,#REF!,26,0))),Z185,Z185*(1+VLOOKUP($A186,#REF!,26,0))),"")</f>
        <v/>
      </c>
      <c r="AA186" s="141">
        <f>IF(VLOOKUP(AA$1,Graphique!$B:$C,2,0),IF(ISERROR(AA185*(1+VLOOKUP($A186,#REF!,27,0))),AA185,AA185*(1+VLOOKUP($A186,#REF!,27,0))),"")</f>
        <v/>
      </c>
      <c r="AB186" s="141">
        <f>IF(VLOOKUP(AB$1,Graphique!$B:$C,2,0),IF(ISERROR(AB185*(1+VLOOKUP($A186,#REF!,28,0))),AB185,AB185*(1+VLOOKUP($A186,#REF!,28,0))),"")</f>
        <v/>
      </c>
      <c r="AC186" s="141">
        <f>IF(VLOOKUP(AC$1,Graphique!$B:$C,2,0),IF(ISERROR(AC185*(1+VLOOKUP($A186,#REF!,29,0))),AC185,AC185*(1+VLOOKUP($A186,#REF!,29,0))),"")</f>
        <v/>
      </c>
      <c r="AD186" s="141">
        <f>IF(VLOOKUP(AD$1,Graphique!$B:$C,2,0),IF(ISERROR(AD185*(1+VLOOKUP($A186,#REF!,30,0))),AD185,AD185*(1+VLOOKUP($A186,#REF!,30,0))),"")</f>
        <v/>
      </c>
      <c r="AE186" s="141">
        <f>IF(VLOOKUP(AE$1,Graphique!$B:$C,2,0),IF(ISERROR(AE185*(1+VLOOKUP($A186,#REF!,31,0))),AE185,AE185*(1+VLOOKUP($A186,#REF!,31,0))),"")</f>
        <v/>
      </c>
      <c r="AF186" s="141">
        <f>IF(VLOOKUP(AF$1,Graphique!$B:$C,2,0),IF(ISERROR(AF185*(1+VLOOKUP($A186,#REF!,32,0))),AF185,AF185*(1+VLOOKUP($A186,#REF!,32,0))),"")</f>
        <v/>
      </c>
    </row>
    <row r="187" ht="13" customHeight="1" s="74">
      <c r="A187" s="135">
        <f>IF(DATE(YEAR(A186),MONTH(A186)+2,)&gt;PerformancesGlissantes!$C$2,PerformancesGlissantes!$C$2,DATE(YEAR(A186),MONTH(A186)+2,))</f>
        <v/>
      </c>
      <c r="B187" s="141">
        <f>IF(VLOOKUP(B$1,Graphique!$B:$C,2,0),IF(ISERROR(B186*(1+VLOOKUP($A187,#REF!,2,0))),B186,B186*(1+VLOOKUP($A187,#REF!,2,0))),"")</f>
        <v/>
      </c>
      <c r="C187" s="141">
        <f>IF(VLOOKUP(C$1,Graphique!$B:$C,2,0),IF(ISERROR(C186*(1+VLOOKUP($A187,#REF!,3,0))),C186,C186*(1+VLOOKUP($A187,#REF!,3,0))),"")</f>
        <v/>
      </c>
      <c r="D187" s="141">
        <f>IF(VLOOKUP(D$1,Graphique!$B:$C,2,0),IF(ISERROR(D186*(1+VLOOKUP($A187,#REF!,4,0))),D186,D186*(1+VLOOKUP($A187,#REF!,4,0))),"")</f>
        <v/>
      </c>
      <c r="E187" s="141">
        <f>IF(VLOOKUP(E$1,Graphique!$B:$C,2,0),IF(ISERROR(E186*(1+VLOOKUP($A187,#REF!,5,0))),E186,E186*(1+VLOOKUP($A187,#REF!,5,0))),"")</f>
        <v/>
      </c>
      <c r="F187" s="141">
        <f>IF(VLOOKUP(F$1,Graphique!$B:$C,2,0),IF(ISERROR(F186*(1+VLOOKUP($A187,#REF!,6,0))),F186,F186*(1+VLOOKUP($A187,#REF!,6,0))),"")</f>
        <v/>
      </c>
      <c r="G187" s="141">
        <f>IF(VLOOKUP(G$1,Graphique!$B:$C,2,0),IF(ISERROR(G186*(1+VLOOKUP($A187,#REF!,7,0))),G186,G186*(1+VLOOKUP($A187,#REF!,7,0))),"")</f>
        <v/>
      </c>
      <c r="H187" s="141">
        <f>IF(VLOOKUP(H$1,Graphique!$B:$C,2,0),IF(ISERROR(H186*(1+VLOOKUP($A187,#REF!,8,0))),H186,H186*(1+VLOOKUP($A187,#REF!,8,0))),"")</f>
        <v/>
      </c>
      <c r="I187" s="141">
        <f>IF(VLOOKUP(I$1,Graphique!$B:$C,2,0),IF(ISERROR(I186*(1+VLOOKUP($A187,#REF!,9,0))),I186,I186*(1+VLOOKUP($A187,#REF!,9,0))),"")</f>
        <v/>
      </c>
      <c r="J187" s="141">
        <f>IF(VLOOKUP(J$1,Graphique!$B:$C,2,0),IF(ISERROR(J186*(1+VLOOKUP($A187,#REF!,10,0))),J186,J186*(1+VLOOKUP($A187,#REF!,10,0))),"")</f>
        <v/>
      </c>
      <c r="K187" s="141">
        <f>IF(VLOOKUP(K$1,Graphique!$B:$C,2,0),IF(ISERROR(K186*(1+VLOOKUP($A187,#REF!,11,0))),K186,K186*(1+VLOOKUP($A187,#REF!,11,0))),"")</f>
        <v/>
      </c>
      <c r="L187" s="141">
        <f>IF(VLOOKUP(L$1,Graphique!$B:$C,2,0),IF(ISERROR(L186*(1+VLOOKUP($A187,#REF!,12,0))),L186,L186*(1+VLOOKUP($A187,#REF!,12,0))),"")</f>
        <v/>
      </c>
      <c r="M187" s="141">
        <f>IF(VLOOKUP(M$1,Graphique!$B:$C,2,0),IF(ISERROR(M186*(1+VLOOKUP($A187,#REF!,13,0))),M186,M186*(1+VLOOKUP($A187,#REF!,13,0))),"")</f>
        <v/>
      </c>
      <c r="N187" s="141">
        <f>IF(VLOOKUP(N$1,Graphique!$B:$C,2,0),IF(ISERROR(N186*(1+VLOOKUP($A187,#REF!,14,0))),N186,N186*(1+VLOOKUP($A187,#REF!,14,0))),"")</f>
        <v/>
      </c>
      <c r="O187" s="141">
        <f>IF(VLOOKUP(O$1,Graphique!$B:$C,2,0),IF(ISERROR(O186*(1+VLOOKUP($A187,#REF!,15,0))),O186,O186*(1+VLOOKUP($A187,#REF!,15,0))),"")</f>
        <v/>
      </c>
      <c r="P187" s="141">
        <f>IF(VLOOKUP(P$1,Graphique!$B:$C,2,0),IF(ISERROR(P186*(1+VLOOKUP($A187,#REF!,16,0))),P186,P186*(1+VLOOKUP($A187,#REF!,16,0))),"")</f>
        <v/>
      </c>
      <c r="Q187" s="141">
        <f>IF(VLOOKUP(Q$1,Graphique!$B:$C,2,0),IF(ISERROR(Q186*(1+VLOOKUP($A187,#REF!,17,0))),Q186,Q186*(1+VLOOKUP($A187,#REF!,17,0))),"")</f>
        <v/>
      </c>
      <c r="R187" s="141">
        <f>IF(VLOOKUP(R$1,Graphique!$B:$C,2,0),IF(ISERROR(R186*(1+VLOOKUP($A187,#REF!,18,0))),R186,R186*(1+VLOOKUP($A187,#REF!,18,0))),"")</f>
        <v/>
      </c>
      <c r="S187" s="141">
        <f>IF(VLOOKUP(S$1,Graphique!$B:$C,2,0),IF(ISERROR(S186*(1+VLOOKUP($A187,#REF!,19,0))),S186,S186*(1+VLOOKUP($A187,#REF!,19,0))),"")</f>
        <v/>
      </c>
      <c r="T187" s="141">
        <f>IF(VLOOKUP(T$1,Graphique!$B:$C,2,0),IF(ISERROR(T186*(1+VLOOKUP($A187,#REF!,20,0))),T186,T186*(1+VLOOKUP($A187,#REF!,20,0))),"")</f>
        <v/>
      </c>
      <c r="U187" s="141">
        <f>IF(VLOOKUP(U$1,Graphique!$B:$C,2,0),IF(ISERROR(U186*(1+VLOOKUP($A187,#REF!,21,0))),U186,U186*(1+VLOOKUP($A187,#REF!,21,0))),"")</f>
        <v/>
      </c>
      <c r="V187" s="141">
        <f>IF(VLOOKUP(V$1,Graphique!$B:$C,2,0),IF(ISERROR(V186*(1+VLOOKUP($A187,#REF!,22,0))),V186,V186*(1+VLOOKUP($A187,#REF!,22,0))),"")</f>
        <v/>
      </c>
      <c r="W187" s="141">
        <f>IF(VLOOKUP(W$1,Graphique!$B:$C,2,0),IF(ISERROR(W186*(1+VLOOKUP($A187,#REF!,23,0))),W186,W186*(1+VLOOKUP($A187,#REF!,23,0))),"")</f>
        <v/>
      </c>
      <c r="X187" s="141">
        <f>IF(VLOOKUP(X$1,Graphique!$B:$C,2,0),IF(ISERROR(X186*(1+VLOOKUP($A187,#REF!,24,0))),X186,X186*(1+VLOOKUP($A187,#REF!,24,0))),"")</f>
        <v/>
      </c>
      <c r="Y187" s="141">
        <f>IF(VLOOKUP(Y$1,Graphique!$B:$C,2,0),IF(ISERROR(Y186*(1+VLOOKUP($A187,#REF!,25,0))),Y186,Y186*(1+VLOOKUP($A187,#REF!,25,0))),"")</f>
        <v/>
      </c>
      <c r="Z187" s="141">
        <f>IF(VLOOKUP(Z$1,Graphique!$B:$C,2,0),IF(ISERROR(Z186*(1+VLOOKUP($A187,#REF!,26,0))),Z186,Z186*(1+VLOOKUP($A187,#REF!,26,0))),"")</f>
        <v/>
      </c>
      <c r="AA187" s="141">
        <f>IF(VLOOKUP(AA$1,Graphique!$B:$C,2,0),IF(ISERROR(AA186*(1+VLOOKUP($A187,#REF!,27,0))),AA186,AA186*(1+VLOOKUP($A187,#REF!,27,0))),"")</f>
        <v/>
      </c>
      <c r="AB187" s="141">
        <f>IF(VLOOKUP(AB$1,Graphique!$B:$C,2,0),IF(ISERROR(AB186*(1+VLOOKUP($A187,#REF!,28,0))),AB186,AB186*(1+VLOOKUP($A187,#REF!,28,0))),"")</f>
        <v/>
      </c>
      <c r="AC187" s="141">
        <f>IF(VLOOKUP(AC$1,Graphique!$B:$C,2,0),IF(ISERROR(AC186*(1+VLOOKUP($A187,#REF!,29,0))),AC186,AC186*(1+VLOOKUP($A187,#REF!,29,0))),"")</f>
        <v/>
      </c>
      <c r="AD187" s="141">
        <f>IF(VLOOKUP(AD$1,Graphique!$B:$C,2,0),IF(ISERROR(AD186*(1+VLOOKUP($A187,#REF!,30,0))),AD186,AD186*(1+VLOOKUP($A187,#REF!,30,0))),"")</f>
        <v/>
      </c>
      <c r="AE187" s="141">
        <f>IF(VLOOKUP(AE$1,Graphique!$B:$C,2,0),IF(ISERROR(AE186*(1+VLOOKUP($A187,#REF!,31,0))),AE186,AE186*(1+VLOOKUP($A187,#REF!,31,0))),"")</f>
        <v/>
      </c>
      <c r="AF187" s="141">
        <f>IF(VLOOKUP(AF$1,Graphique!$B:$C,2,0),IF(ISERROR(AF186*(1+VLOOKUP($A187,#REF!,32,0))),AF186,AF186*(1+VLOOKUP($A187,#REF!,32,0))),"")</f>
        <v/>
      </c>
    </row>
    <row r="188" ht="13" customHeight="1" s="74">
      <c r="A188" s="135">
        <f>IF(DATE(YEAR(A187),MONTH(A187)+2,)&gt;PerformancesGlissantes!$C$2,PerformancesGlissantes!$C$2,DATE(YEAR(A187),MONTH(A187)+2,))</f>
        <v/>
      </c>
      <c r="B188" s="141">
        <f>IF(VLOOKUP(B$1,Graphique!$B:$C,2,0),IF(ISERROR(B187*(1+VLOOKUP($A188,#REF!,2,0))),B187,B187*(1+VLOOKUP($A188,#REF!,2,0))),"")</f>
        <v/>
      </c>
      <c r="C188" s="141">
        <f>IF(VLOOKUP(C$1,Graphique!$B:$C,2,0),IF(ISERROR(C187*(1+VLOOKUP($A188,#REF!,3,0))),C187,C187*(1+VLOOKUP($A188,#REF!,3,0))),"")</f>
        <v/>
      </c>
      <c r="D188" s="141">
        <f>IF(VLOOKUP(D$1,Graphique!$B:$C,2,0),IF(ISERROR(D187*(1+VLOOKUP($A188,#REF!,4,0))),D187,D187*(1+VLOOKUP($A188,#REF!,4,0))),"")</f>
        <v/>
      </c>
      <c r="E188" s="141">
        <f>IF(VLOOKUP(E$1,Graphique!$B:$C,2,0),IF(ISERROR(E187*(1+VLOOKUP($A188,#REF!,5,0))),E187,E187*(1+VLOOKUP($A188,#REF!,5,0))),"")</f>
        <v/>
      </c>
      <c r="F188" s="141">
        <f>IF(VLOOKUP(F$1,Graphique!$B:$C,2,0),IF(ISERROR(F187*(1+VLOOKUP($A188,#REF!,6,0))),F187,F187*(1+VLOOKUP($A188,#REF!,6,0))),"")</f>
        <v/>
      </c>
      <c r="G188" s="141">
        <f>IF(VLOOKUP(G$1,Graphique!$B:$C,2,0),IF(ISERROR(G187*(1+VLOOKUP($A188,#REF!,7,0))),G187,G187*(1+VLOOKUP($A188,#REF!,7,0))),"")</f>
        <v/>
      </c>
      <c r="H188" s="141">
        <f>IF(VLOOKUP(H$1,Graphique!$B:$C,2,0),IF(ISERROR(H187*(1+VLOOKUP($A188,#REF!,8,0))),H187,H187*(1+VLOOKUP($A188,#REF!,8,0))),"")</f>
        <v/>
      </c>
      <c r="I188" s="141">
        <f>IF(VLOOKUP(I$1,Graphique!$B:$C,2,0),IF(ISERROR(I187*(1+VLOOKUP($A188,#REF!,9,0))),I187,I187*(1+VLOOKUP($A188,#REF!,9,0))),"")</f>
        <v/>
      </c>
      <c r="J188" s="141">
        <f>IF(VLOOKUP(J$1,Graphique!$B:$C,2,0),IF(ISERROR(J187*(1+VLOOKUP($A188,#REF!,10,0))),J187,J187*(1+VLOOKUP($A188,#REF!,10,0))),"")</f>
        <v/>
      </c>
      <c r="K188" s="141">
        <f>IF(VLOOKUP(K$1,Graphique!$B:$C,2,0),IF(ISERROR(K187*(1+VLOOKUP($A188,#REF!,11,0))),K187,K187*(1+VLOOKUP($A188,#REF!,11,0))),"")</f>
        <v/>
      </c>
      <c r="L188" s="141">
        <f>IF(VLOOKUP(L$1,Graphique!$B:$C,2,0),IF(ISERROR(L187*(1+VLOOKUP($A188,#REF!,12,0))),L187,L187*(1+VLOOKUP($A188,#REF!,12,0))),"")</f>
        <v/>
      </c>
      <c r="M188" s="141">
        <f>IF(VLOOKUP(M$1,Graphique!$B:$C,2,0),IF(ISERROR(M187*(1+VLOOKUP($A188,#REF!,13,0))),M187,M187*(1+VLOOKUP($A188,#REF!,13,0))),"")</f>
        <v/>
      </c>
      <c r="N188" s="141">
        <f>IF(VLOOKUP(N$1,Graphique!$B:$C,2,0),IF(ISERROR(N187*(1+VLOOKUP($A188,#REF!,14,0))),N187,N187*(1+VLOOKUP($A188,#REF!,14,0))),"")</f>
        <v/>
      </c>
      <c r="O188" s="141">
        <f>IF(VLOOKUP(O$1,Graphique!$B:$C,2,0),IF(ISERROR(O187*(1+VLOOKUP($A188,#REF!,15,0))),O187,O187*(1+VLOOKUP($A188,#REF!,15,0))),"")</f>
        <v/>
      </c>
      <c r="P188" s="141">
        <f>IF(VLOOKUP(P$1,Graphique!$B:$C,2,0),IF(ISERROR(P187*(1+VLOOKUP($A188,#REF!,16,0))),P187,P187*(1+VLOOKUP($A188,#REF!,16,0))),"")</f>
        <v/>
      </c>
      <c r="Q188" s="141">
        <f>IF(VLOOKUP(Q$1,Graphique!$B:$C,2,0),IF(ISERROR(Q187*(1+VLOOKUP($A188,#REF!,17,0))),Q187,Q187*(1+VLOOKUP($A188,#REF!,17,0))),"")</f>
        <v/>
      </c>
      <c r="R188" s="141">
        <f>IF(VLOOKUP(R$1,Graphique!$B:$C,2,0),IF(ISERROR(R187*(1+VLOOKUP($A188,#REF!,18,0))),R187,R187*(1+VLOOKUP($A188,#REF!,18,0))),"")</f>
        <v/>
      </c>
      <c r="S188" s="141">
        <f>IF(VLOOKUP(S$1,Graphique!$B:$C,2,0),IF(ISERROR(S187*(1+VLOOKUP($A188,#REF!,19,0))),S187,S187*(1+VLOOKUP($A188,#REF!,19,0))),"")</f>
        <v/>
      </c>
      <c r="T188" s="141">
        <f>IF(VLOOKUP(T$1,Graphique!$B:$C,2,0),IF(ISERROR(T187*(1+VLOOKUP($A188,#REF!,20,0))),T187,T187*(1+VLOOKUP($A188,#REF!,20,0))),"")</f>
        <v/>
      </c>
      <c r="U188" s="141">
        <f>IF(VLOOKUP(U$1,Graphique!$B:$C,2,0),IF(ISERROR(U187*(1+VLOOKUP($A188,#REF!,21,0))),U187,U187*(1+VLOOKUP($A188,#REF!,21,0))),"")</f>
        <v/>
      </c>
      <c r="V188" s="141">
        <f>IF(VLOOKUP(V$1,Graphique!$B:$C,2,0),IF(ISERROR(V187*(1+VLOOKUP($A188,#REF!,22,0))),V187,V187*(1+VLOOKUP($A188,#REF!,22,0))),"")</f>
        <v/>
      </c>
      <c r="W188" s="141">
        <f>IF(VLOOKUP(W$1,Graphique!$B:$C,2,0),IF(ISERROR(W187*(1+VLOOKUP($A188,#REF!,23,0))),W187,W187*(1+VLOOKUP($A188,#REF!,23,0))),"")</f>
        <v/>
      </c>
      <c r="X188" s="141">
        <f>IF(VLOOKUP(X$1,Graphique!$B:$C,2,0),IF(ISERROR(X187*(1+VLOOKUP($A188,#REF!,24,0))),X187,X187*(1+VLOOKUP($A188,#REF!,24,0))),"")</f>
        <v/>
      </c>
      <c r="Y188" s="141">
        <f>IF(VLOOKUP(Y$1,Graphique!$B:$C,2,0),IF(ISERROR(Y187*(1+VLOOKUP($A188,#REF!,25,0))),Y187,Y187*(1+VLOOKUP($A188,#REF!,25,0))),"")</f>
        <v/>
      </c>
      <c r="Z188" s="141">
        <f>IF(VLOOKUP(Z$1,Graphique!$B:$C,2,0),IF(ISERROR(Z187*(1+VLOOKUP($A188,#REF!,26,0))),Z187,Z187*(1+VLOOKUP($A188,#REF!,26,0))),"")</f>
        <v/>
      </c>
      <c r="AA188" s="141">
        <f>IF(VLOOKUP(AA$1,Graphique!$B:$C,2,0),IF(ISERROR(AA187*(1+VLOOKUP($A188,#REF!,27,0))),AA187,AA187*(1+VLOOKUP($A188,#REF!,27,0))),"")</f>
        <v/>
      </c>
      <c r="AB188" s="141">
        <f>IF(VLOOKUP(AB$1,Graphique!$B:$C,2,0),IF(ISERROR(AB187*(1+VLOOKUP($A188,#REF!,28,0))),AB187,AB187*(1+VLOOKUP($A188,#REF!,28,0))),"")</f>
        <v/>
      </c>
      <c r="AC188" s="141">
        <f>IF(VLOOKUP(AC$1,Graphique!$B:$C,2,0),IF(ISERROR(AC187*(1+VLOOKUP($A188,#REF!,29,0))),AC187,AC187*(1+VLOOKUP($A188,#REF!,29,0))),"")</f>
        <v/>
      </c>
      <c r="AD188" s="141">
        <f>IF(VLOOKUP(AD$1,Graphique!$B:$C,2,0),IF(ISERROR(AD187*(1+VLOOKUP($A188,#REF!,30,0))),AD187,AD187*(1+VLOOKUP($A188,#REF!,30,0))),"")</f>
        <v/>
      </c>
      <c r="AE188" s="141">
        <f>IF(VLOOKUP(AE$1,Graphique!$B:$C,2,0),IF(ISERROR(AE187*(1+VLOOKUP($A188,#REF!,31,0))),AE187,AE187*(1+VLOOKUP($A188,#REF!,31,0))),"")</f>
        <v/>
      </c>
      <c r="AF188" s="141">
        <f>IF(VLOOKUP(AF$1,Graphique!$B:$C,2,0),IF(ISERROR(AF187*(1+VLOOKUP($A188,#REF!,32,0))),AF187,AF187*(1+VLOOKUP($A188,#REF!,32,0))),"")</f>
        <v/>
      </c>
    </row>
    <row r="189" ht="13" customHeight="1" s="74">
      <c r="A189" s="135">
        <f>IF(DATE(YEAR(A188),MONTH(A188)+2,)&gt;PerformancesGlissantes!$C$2,PerformancesGlissantes!$C$2,DATE(YEAR(A188),MONTH(A188)+2,))</f>
        <v/>
      </c>
      <c r="B189" s="141">
        <f>IF(VLOOKUP(B$1,Graphique!$B:$C,2,0),IF(ISERROR(B188*(1+VLOOKUP($A189,#REF!,2,0))),B188,B188*(1+VLOOKUP($A189,#REF!,2,0))),"")</f>
        <v/>
      </c>
      <c r="C189" s="141">
        <f>IF(VLOOKUP(C$1,Graphique!$B:$C,2,0),IF(ISERROR(C188*(1+VLOOKUP($A189,#REF!,3,0))),C188,C188*(1+VLOOKUP($A189,#REF!,3,0))),"")</f>
        <v/>
      </c>
      <c r="D189" s="141">
        <f>IF(VLOOKUP(D$1,Graphique!$B:$C,2,0),IF(ISERROR(D188*(1+VLOOKUP($A189,#REF!,4,0))),D188,D188*(1+VLOOKUP($A189,#REF!,4,0))),"")</f>
        <v/>
      </c>
      <c r="E189" s="141">
        <f>IF(VLOOKUP(E$1,Graphique!$B:$C,2,0),IF(ISERROR(E188*(1+VLOOKUP($A189,#REF!,5,0))),E188,E188*(1+VLOOKUP($A189,#REF!,5,0))),"")</f>
        <v/>
      </c>
      <c r="F189" s="141">
        <f>IF(VLOOKUP(F$1,Graphique!$B:$C,2,0),IF(ISERROR(F188*(1+VLOOKUP($A189,#REF!,6,0))),F188,F188*(1+VLOOKUP($A189,#REF!,6,0))),"")</f>
        <v/>
      </c>
      <c r="G189" s="141">
        <f>IF(VLOOKUP(G$1,Graphique!$B:$C,2,0),IF(ISERROR(G188*(1+VLOOKUP($A189,#REF!,7,0))),G188,G188*(1+VLOOKUP($A189,#REF!,7,0))),"")</f>
        <v/>
      </c>
      <c r="H189" s="141">
        <f>IF(VLOOKUP(H$1,Graphique!$B:$C,2,0),IF(ISERROR(H188*(1+VLOOKUP($A189,#REF!,8,0))),H188,H188*(1+VLOOKUP($A189,#REF!,8,0))),"")</f>
        <v/>
      </c>
      <c r="I189" s="141">
        <f>IF(VLOOKUP(I$1,Graphique!$B:$C,2,0),IF(ISERROR(I188*(1+VLOOKUP($A189,#REF!,9,0))),I188,I188*(1+VLOOKUP($A189,#REF!,9,0))),"")</f>
        <v/>
      </c>
      <c r="J189" s="141">
        <f>IF(VLOOKUP(J$1,Graphique!$B:$C,2,0),IF(ISERROR(J188*(1+VLOOKUP($A189,#REF!,10,0))),J188,J188*(1+VLOOKUP($A189,#REF!,10,0))),"")</f>
        <v/>
      </c>
      <c r="K189" s="141">
        <f>IF(VLOOKUP(K$1,Graphique!$B:$C,2,0),IF(ISERROR(K188*(1+VLOOKUP($A189,#REF!,11,0))),K188,K188*(1+VLOOKUP($A189,#REF!,11,0))),"")</f>
        <v/>
      </c>
      <c r="L189" s="141">
        <f>IF(VLOOKUP(L$1,Graphique!$B:$C,2,0),IF(ISERROR(L188*(1+VLOOKUP($A189,#REF!,12,0))),L188,L188*(1+VLOOKUP($A189,#REF!,12,0))),"")</f>
        <v/>
      </c>
      <c r="M189" s="141">
        <f>IF(VLOOKUP(M$1,Graphique!$B:$C,2,0),IF(ISERROR(M188*(1+VLOOKUP($A189,#REF!,13,0))),M188,M188*(1+VLOOKUP($A189,#REF!,13,0))),"")</f>
        <v/>
      </c>
      <c r="N189" s="141">
        <f>IF(VLOOKUP(N$1,Graphique!$B:$C,2,0),IF(ISERROR(N188*(1+VLOOKUP($A189,#REF!,14,0))),N188,N188*(1+VLOOKUP($A189,#REF!,14,0))),"")</f>
        <v/>
      </c>
      <c r="O189" s="141">
        <f>IF(VLOOKUP(O$1,Graphique!$B:$C,2,0),IF(ISERROR(O188*(1+VLOOKUP($A189,#REF!,15,0))),O188,O188*(1+VLOOKUP($A189,#REF!,15,0))),"")</f>
        <v/>
      </c>
      <c r="P189" s="141">
        <f>IF(VLOOKUP(P$1,Graphique!$B:$C,2,0),IF(ISERROR(P188*(1+VLOOKUP($A189,#REF!,16,0))),P188,P188*(1+VLOOKUP($A189,#REF!,16,0))),"")</f>
        <v/>
      </c>
      <c r="Q189" s="141">
        <f>IF(VLOOKUP(Q$1,Graphique!$B:$C,2,0),IF(ISERROR(Q188*(1+VLOOKUP($A189,#REF!,17,0))),Q188,Q188*(1+VLOOKUP($A189,#REF!,17,0))),"")</f>
        <v/>
      </c>
      <c r="R189" s="141">
        <f>IF(VLOOKUP(R$1,Graphique!$B:$C,2,0),IF(ISERROR(R188*(1+VLOOKUP($A189,#REF!,18,0))),R188,R188*(1+VLOOKUP($A189,#REF!,18,0))),"")</f>
        <v/>
      </c>
      <c r="S189" s="141">
        <f>IF(VLOOKUP(S$1,Graphique!$B:$C,2,0),IF(ISERROR(S188*(1+VLOOKUP($A189,#REF!,19,0))),S188,S188*(1+VLOOKUP($A189,#REF!,19,0))),"")</f>
        <v/>
      </c>
      <c r="T189" s="141">
        <f>IF(VLOOKUP(T$1,Graphique!$B:$C,2,0),IF(ISERROR(T188*(1+VLOOKUP($A189,#REF!,20,0))),T188,T188*(1+VLOOKUP($A189,#REF!,20,0))),"")</f>
        <v/>
      </c>
      <c r="U189" s="141">
        <f>IF(VLOOKUP(U$1,Graphique!$B:$C,2,0),IF(ISERROR(U188*(1+VLOOKUP($A189,#REF!,21,0))),U188,U188*(1+VLOOKUP($A189,#REF!,21,0))),"")</f>
        <v/>
      </c>
      <c r="V189" s="141">
        <f>IF(VLOOKUP(V$1,Graphique!$B:$C,2,0),IF(ISERROR(V188*(1+VLOOKUP($A189,#REF!,22,0))),V188,V188*(1+VLOOKUP($A189,#REF!,22,0))),"")</f>
        <v/>
      </c>
      <c r="W189" s="141">
        <f>IF(VLOOKUP(W$1,Graphique!$B:$C,2,0),IF(ISERROR(W188*(1+VLOOKUP($A189,#REF!,23,0))),W188,W188*(1+VLOOKUP($A189,#REF!,23,0))),"")</f>
        <v/>
      </c>
      <c r="X189" s="141">
        <f>IF(VLOOKUP(X$1,Graphique!$B:$C,2,0),IF(ISERROR(X188*(1+VLOOKUP($A189,#REF!,24,0))),X188,X188*(1+VLOOKUP($A189,#REF!,24,0))),"")</f>
        <v/>
      </c>
      <c r="Y189" s="141">
        <f>IF(VLOOKUP(Y$1,Graphique!$B:$C,2,0),IF(ISERROR(Y188*(1+VLOOKUP($A189,#REF!,25,0))),Y188,Y188*(1+VLOOKUP($A189,#REF!,25,0))),"")</f>
        <v/>
      </c>
      <c r="Z189" s="141">
        <f>IF(VLOOKUP(Z$1,Graphique!$B:$C,2,0),IF(ISERROR(Z188*(1+VLOOKUP($A189,#REF!,26,0))),Z188,Z188*(1+VLOOKUP($A189,#REF!,26,0))),"")</f>
        <v/>
      </c>
      <c r="AA189" s="141">
        <f>IF(VLOOKUP(AA$1,Graphique!$B:$C,2,0),IF(ISERROR(AA188*(1+VLOOKUP($A189,#REF!,27,0))),AA188,AA188*(1+VLOOKUP($A189,#REF!,27,0))),"")</f>
        <v/>
      </c>
      <c r="AB189" s="141">
        <f>IF(VLOOKUP(AB$1,Graphique!$B:$C,2,0),IF(ISERROR(AB188*(1+VLOOKUP($A189,#REF!,28,0))),AB188,AB188*(1+VLOOKUP($A189,#REF!,28,0))),"")</f>
        <v/>
      </c>
      <c r="AC189" s="141">
        <f>IF(VLOOKUP(AC$1,Graphique!$B:$C,2,0),IF(ISERROR(AC188*(1+VLOOKUP($A189,#REF!,29,0))),AC188,AC188*(1+VLOOKUP($A189,#REF!,29,0))),"")</f>
        <v/>
      </c>
      <c r="AD189" s="141">
        <f>IF(VLOOKUP(AD$1,Graphique!$B:$C,2,0),IF(ISERROR(AD188*(1+VLOOKUP($A189,#REF!,30,0))),AD188,AD188*(1+VLOOKUP($A189,#REF!,30,0))),"")</f>
        <v/>
      </c>
      <c r="AE189" s="141">
        <f>IF(VLOOKUP(AE$1,Graphique!$B:$C,2,0),IF(ISERROR(AE188*(1+VLOOKUP($A189,#REF!,31,0))),AE188,AE188*(1+VLOOKUP($A189,#REF!,31,0))),"")</f>
        <v/>
      </c>
      <c r="AF189" s="141">
        <f>IF(VLOOKUP(AF$1,Graphique!$B:$C,2,0),IF(ISERROR(AF188*(1+VLOOKUP($A189,#REF!,32,0))),AF188,AF188*(1+VLOOKUP($A189,#REF!,32,0))),"")</f>
        <v/>
      </c>
    </row>
    <row r="190" ht="13" customHeight="1" s="74">
      <c r="A190" s="135">
        <f>IF(DATE(YEAR(A189),MONTH(A189)+2,)&gt;PerformancesGlissantes!$C$2,PerformancesGlissantes!$C$2,DATE(YEAR(A189),MONTH(A189)+2,))</f>
        <v/>
      </c>
      <c r="B190" s="141">
        <f>IF(VLOOKUP(B$1,Graphique!$B:$C,2,0),IF(ISERROR(B189*(1+VLOOKUP($A190,#REF!,2,0))),B189,B189*(1+VLOOKUP($A190,#REF!,2,0))),"")</f>
        <v/>
      </c>
      <c r="C190" s="141">
        <f>IF(VLOOKUP(C$1,Graphique!$B:$C,2,0),IF(ISERROR(C189*(1+VLOOKUP($A190,#REF!,3,0))),C189,C189*(1+VLOOKUP($A190,#REF!,3,0))),"")</f>
        <v/>
      </c>
      <c r="D190" s="141">
        <f>IF(VLOOKUP(D$1,Graphique!$B:$C,2,0),IF(ISERROR(D189*(1+VLOOKUP($A190,#REF!,4,0))),D189,D189*(1+VLOOKUP($A190,#REF!,4,0))),"")</f>
        <v/>
      </c>
      <c r="E190" s="141">
        <f>IF(VLOOKUP(E$1,Graphique!$B:$C,2,0),IF(ISERROR(E189*(1+VLOOKUP($A190,#REF!,5,0))),E189,E189*(1+VLOOKUP($A190,#REF!,5,0))),"")</f>
        <v/>
      </c>
      <c r="F190" s="141">
        <f>IF(VLOOKUP(F$1,Graphique!$B:$C,2,0),IF(ISERROR(F189*(1+VLOOKUP($A190,#REF!,6,0))),F189,F189*(1+VLOOKUP($A190,#REF!,6,0))),"")</f>
        <v/>
      </c>
      <c r="G190" s="141">
        <f>IF(VLOOKUP(G$1,Graphique!$B:$C,2,0),IF(ISERROR(G189*(1+VLOOKUP($A190,#REF!,7,0))),G189,G189*(1+VLOOKUP($A190,#REF!,7,0))),"")</f>
        <v/>
      </c>
      <c r="H190" s="141">
        <f>IF(VLOOKUP(H$1,Graphique!$B:$C,2,0),IF(ISERROR(H189*(1+VLOOKUP($A190,#REF!,8,0))),H189,H189*(1+VLOOKUP($A190,#REF!,8,0))),"")</f>
        <v/>
      </c>
      <c r="I190" s="141">
        <f>IF(VLOOKUP(I$1,Graphique!$B:$C,2,0),IF(ISERROR(I189*(1+VLOOKUP($A190,#REF!,9,0))),I189,I189*(1+VLOOKUP($A190,#REF!,9,0))),"")</f>
        <v/>
      </c>
      <c r="J190" s="141">
        <f>IF(VLOOKUP(J$1,Graphique!$B:$C,2,0),IF(ISERROR(J189*(1+VLOOKUP($A190,#REF!,10,0))),J189,J189*(1+VLOOKUP($A190,#REF!,10,0))),"")</f>
        <v/>
      </c>
      <c r="K190" s="141">
        <f>IF(VLOOKUP(K$1,Graphique!$B:$C,2,0),IF(ISERROR(K189*(1+VLOOKUP($A190,#REF!,11,0))),K189,K189*(1+VLOOKUP($A190,#REF!,11,0))),"")</f>
        <v/>
      </c>
      <c r="L190" s="141">
        <f>IF(VLOOKUP(L$1,Graphique!$B:$C,2,0),IF(ISERROR(L189*(1+VLOOKUP($A190,#REF!,12,0))),L189,L189*(1+VLOOKUP($A190,#REF!,12,0))),"")</f>
        <v/>
      </c>
      <c r="M190" s="141">
        <f>IF(VLOOKUP(M$1,Graphique!$B:$C,2,0),IF(ISERROR(M189*(1+VLOOKUP($A190,#REF!,13,0))),M189,M189*(1+VLOOKUP($A190,#REF!,13,0))),"")</f>
        <v/>
      </c>
      <c r="N190" s="141">
        <f>IF(VLOOKUP(N$1,Graphique!$B:$C,2,0),IF(ISERROR(N189*(1+VLOOKUP($A190,#REF!,14,0))),N189,N189*(1+VLOOKUP($A190,#REF!,14,0))),"")</f>
        <v/>
      </c>
      <c r="O190" s="141">
        <f>IF(VLOOKUP(O$1,Graphique!$B:$C,2,0),IF(ISERROR(O189*(1+VLOOKUP($A190,#REF!,15,0))),O189,O189*(1+VLOOKUP($A190,#REF!,15,0))),"")</f>
        <v/>
      </c>
      <c r="P190" s="141">
        <f>IF(VLOOKUP(P$1,Graphique!$B:$C,2,0),IF(ISERROR(P189*(1+VLOOKUP($A190,#REF!,16,0))),P189,P189*(1+VLOOKUP($A190,#REF!,16,0))),"")</f>
        <v/>
      </c>
      <c r="Q190" s="141">
        <f>IF(VLOOKUP(Q$1,Graphique!$B:$C,2,0),IF(ISERROR(Q189*(1+VLOOKUP($A190,#REF!,17,0))),Q189,Q189*(1+VLOOKUP($A190,#REF!,17,0))),"")</f>
        <v/>
      </c>
      <c r="R190" s="141">
        <f>IF(VLOOKUP(R$1,Graphique!$B:$C,2,0),IF(ISERROR(R189*(1+VLOOKUP($A190,#REF!,18,0))),R189,R189*(1+VLOOKUP($A190,#REF!,18,0))),"")</f>
        <v/>
      </c>
      <c r="S190" s="141">
        <f>IF(VLOOKUP(S$1,Graphique!$B:$C,2,0),IF(ISERROR(S189*(1+VLOOKUP($A190,#REF!,19,0))),S189,S189*(1+VLOOKUP($A190,#REF!,19,0))),"")</f>
        <v/>
      </c>
      <c r="T190" s="141">
        <f>IF(VLOOKUP(T$1,Graphique!$B:$C,2,0),IF(ISERROR(T189*(1+VLOOKUP($A190,#REF!,20,0))),T189,T189*(1+VLOOKUP($A190,#REF!,20,0))),"")</f>
        <v/>
      </c>
      <c r="U190" s="141">
        <f>IF(VLOOKUP(U$1,Graphique!$B:$C,2,0),IF(ISERROR(U189*(1+VLOOKUP($A190,#REF!,21,0))),U189,U189*(1+VLOOKUP($A190,#REF!,21,0))),"")</f>
        <v/>
      </c>
      <c r="V190" s="141">
        <f>IF(VLOOKUP(V$1,Graphique!$B:$C,2,0),IF(ISERROR(V189*(1+VLOOKUP($A190,#REF!,22,0))),V189,V189*(1+VLOOKUP($A190,#REF!,22,0))),"")</f>
        <v/>
      </c>
      <c r="W190" s="141">
        <f>IF(VLOOKUP(W$1,Graphique!$B:$C,2,0),IF(ISERROR(W189*(1+VLOOKUP($A190,#REF!,23,0))),W189,W189*(1+VLOOKUP($A190,#REF!,23,0))),"")</f>
        <v/>
      </c>
      <c r="X190" s="141">
        <f>IF(VLOOKUP(X$1,Graphique!$B:$C,2,0),IF(ISERROR(X189*(1+VLOOKUP($A190,#REF!,24,0))),X189,X189*(1+VLOOKUP($A190,#REF!,24,0))),"")</f>
        <v/>
      </c>
      <c r="Y190" s="141">
        <f>IF(VLOOKUP(Y$1,Graphique!$B:$C,2,0),IF(ISERROR(Y189*(1+VLOOKUP($A190,#REF!,25,0))),Y189,Y189*(1+VLOOKUP($A190,#REF!,25,0))),"")</f>
        <v/>
      </c>
      <c r="Z190" s="141">
        <f>IF(VLOOKUP(Z$1,Graphique!$B:$C,2,0),IF(ISERROR(Z189*(1+VLOOKUP($A190,#REF!,26,0))),Z189,Z189*(1+VLOOKUP($A190,#REF!,26,0))),"")</f>
        <v/>
      </c>
      <c r="AA190" s="141">
        <f>IF(VLOOKUP(AA$1,Graphique!$B:$C,2,0),IF(ISERROR(AA189*(1+VLOOKUP($A190,#REF!,27,0))),AA189,AA189*(1+VLOOKUP($A190,#REF!,27,0))),"")</f>
        <v/>
      </c>
      <c r="AB190" s="141">
        <f>IF(VLOOKUP(AB$1,Graphique!$B:$C,2,0),IF(ISERROR(AB189*(1+VLOOKUP($A190,#REF!,28,0))),AB189,AB189*(1+VLOOKUP($A190,#REF!,28,0))),"")</f>
        <v/>
      </c>
      <c r="AC190" s="141">
        <f>IF(VLOOKUP(AC$1,Graphique!$B:$C,2,0),IF(ISERROR(AC189*(1+VLOOKUP($A190,#REF!,29,0))),AC189,AC189*(1+VLOOKUP($A190,#REF!,29,0))),"")</f>
        <v/>
      </c>
      <c r="AD190" s="141">
        <f>IF(VLOOKUP(AD$1,Graphique!$B:$C,2,0),IF(ISERROR(AD189*(1+VLOOKUP($A190,#REF!,30,0))),AD189,AD189*(1+VLOOKUP($A190,#REF!,30,0))),"")</f>
        <v/>
      </c>
      <c r="AE190" s="141">
        <f>IF(VLOOKUP(AE$1,Graphique!$B:$C,2,0),IF(ISERROR(AE189*(1+VLOOKUP($A190,#REF!,31,0))),AE189,AE189*(1+VLOOKUP($A190,#REF!,31,0))),"")</f>
        <v/>
      </c>
      <c r="AF190" s="141">
        <f>IF(VLOOKUP(AF$1,Graphique!$B:$C,2,0),IF(ISERROR(AF189*(1+VLOOKUP($A190,#REF!,32,0))),AF189,AF189*(1+VLOOKUP($A190,#REF!,32,0))),"")</f>
        <v/>
      </c>
    </row>
    <row r="191" ht="13" customHeight="1" s="74">
      <c r="A191" s="135">
        <f>IF(DATE(YEAR(A190),MONTH(A190)+2,)&gt;PerformancesGlissantes!$C$2,PerformancesGlissantes!$C$2,DATE(YEAR(A190),MONTH(A190)+2,))</f>
        <v/>
      </c>
      <c r="B191" s="141">
        <f>IF(VLOOKUP(B$1,Graphique!$B:$C,2,0),IF(ISERROR(B190*(1+VLOOKUP($A191,#REF!,2,0))),B190,B190*(1+VLOOKUP($A191,#REF!,2,0))),"")</f>
        <v/>
      </c>
      <c r="C191" s="141">
        <f>IF(VLOOKUP(C$1,Graphique!$B:$C,2,0),IF(ISERROR(C190*(1+VLOOKUP($A191,#REF!,3,0))),C190,C190*(1+VLOOKUP($A191,#REF!,3,0))),"")</f>
        <v/>
      </c>
      <c r="D191" s="141">
        <f>IF(VLOOKUP(D$1,Graphique!$B:$C,2,0),IF(ISERROR(D190*(1+VLOOKUP($A191,#REF!,4,0))),D190,D190*(1+VLOOKUP($A191,#REF!,4,0))),"")</f>
        <v/>
      </c>
      <c r="E191" s="141">
        <f>IF(VLOOKUP(E$1,Graphique!$B:$C,2,0),IF(ISERROR(E190*(1+VLOOKUP($A191,#REF!,5,0))),E190,E190*(1+VLOOKUP($A191,#REF!,5,0))),"")</f>
        <v/>
      </c>
      <c r="F191" s="141">
        <f>IF(VLOOKUP(F$1,Graphique!$B:$C,2,0),IF(ISERROR(F190*(1+VLOOKUP($A191,#REF!,6,0))),F190,F190*(1+VLOOKUP($A191,#REF!,6,0))),"")</f>
        <v/>
      </c>
      <c r="G191" s="141">
        <f>IF(VLOOKUP(G$1,Graphique!$B:$C,2,0),IF(ISERROR(G190*(1+VLOOKUP($A191,#REF!,7,0))),G190,G190*(1+VLOOKUP($A191,#REF!,7,0))),"")</f>
        <v/>
      </c>
      <c r="H191" s="141">
        <f>IF(VLOOKUP(H$1,Graphique!$B:$C,2,0),IF(ISERROR(H190*(1+VLOOKUP($A191,#REF!,8,0))),H190,H190*(1+VLOOKUP($A191,#REF!,8,0))),"")</f>
        <v/>
      </c>
      <c r="I191" s="141">
        <f>IF(VLOOKUP(I$1,Graphique!$B:$C,2,0),IF(ISERROR(I190*(1+VLOOKUP($A191,#REF!,9,0))),I190,I190*(1+VLOOKUP($A191,#REF!,9,0))),"")</f>
        <v/>
      </c>
      <c r="J191" s="141">
        <f>IF(VLOOKUP(J$1,Graphique!$B:$C,2,0),IF(ISERROR(J190*(1+VLOOKUP($A191,#REF!,10,0))),J190,J190*(1+VLOOKUP($A191,#REF!,10,0))),"")</f>
        <v/>
      </c>
      <c r="K191" s="141">
        <f>IF(VLOOKUP(K$1,Graphique!$B:$C,2,0),IF(ISERROR(K190*(1+VLOOKUP($A191,#REF!,11,0))),K190,K190*(1+VLOOKUP($A191,#REF!,11,0))),"")</f>
        <v/>
      </c>
      <c r="L191" s="141">
        <f>IF(VLOOKUP(L$1,Graphique!$B:$C,2,0),IF(ISERROR(L190*(1+VLOOKUP($A191,#REF!,12,0))),L190,L190*(1+VLOOKUP($A191,#REF!,12,0))),"")</f>
        <v/>
      </c>
      <c r="M191" s="141">
        <f>IF(VLOOKUP(M$1,Graphique!$B:$C,2,0),IF(ISERROR(M190*(1+VLOOKUP($A191,#REF!,13,0))),M190,M190*(1+VLOOKUP($A191,#REF!,13,0))),"")</f>
        <v/>
      </c>
      <c r="N191" s="141">
        <f>IF(VLOOKUP(N$1,Graphique!$B:$C,2,0),IF(ISERROR(N190*(1+VLOOKUP($A191,#REF!,14,0))),N190,N190*(1+VLOOKUP($A191,#REF!,14,0))),"")</f>
        <v/>
      </c>
      <c r="O191" s="141">
        <f>IF(VLOOKUP(O$1,Graphique!$B:$C,2,0),IF(ISERROR(O190*(1+VLOOKUP($A191,#REF!,15,0))),O190,O190*(1+VLOOKUP($A191,#REF!,15,0))),"")</f>
        <v/>
      </c>
      <c r="P191" s="141">
        <f>IF(VLOOKUP(P$1,Graphique!$B:$C,2,0),IF(ISERROR(P190*(1+VLOOKUP($A191,#REF!,16,0))),P190,P190*(1+VLOOKUP($A191,#REF!,16,0))),"")</f>
        <v/>
      </c>
      <c r="Q191" s="141">
        <f>IF(VLOOKUP(Q$1,Graphique!$B:$C,2,0),IF(ISERROR(Q190*(1+VLOOKUP($A191,#REF!,17,0))),Q190,Q190*(1+VLOOKUP($A191,#REF!,17,0))),"")</f>
        <v/>
      </c>
      <c r="R191" s="141">
        <f>IF(VLOOKUP(R$1,Graphique!$B:$C,2,0),IF(ISERROR(R190*(1+VLOOKUP($A191,#REF!,18,0))),R190,R190*(1+VLOOKUP($A191,#REF!,18,0))),"")</f>
        <v/>
      </c>
      <c r="S191" s="141">
        <f>IF(VLOOKUP(S$1,Graphique!$B:$C,2,0),IF(ISERROR(S190*(1+VLOOKUP($A191,#REF!,19,0))),S190,S190*(1+VLOOKUP($A191,#REF!,19,0))),"")</f>
        <v/>
      </c>
      <c r="T191" s="141">
        <f>IF(VLOOKUP(T$1,Graphique!$B:$C,2,0),IF(ISERROR(T190*(1+VLOOKUP($A191,#REF!,20,0))),T190,T190*(1+VLOOKUP($A191,#REF!,20,0))),"")</f>
        <v/>
      </c>
      <c r="U191" s="141">
        <f>IF(VLOOKUP(U$1,Graphique!$B:$C,2,0),IF(ISERROR(U190*(1+VLOOKUP($A191,#REF!,21,0))),U190,U190*(1+VLOOKUP($A191,#REF!,21,0))),"")</f>
        <v/>
      </c>
      <c r="V191" s="141">
        <f>IF(VLOOKUP(V$1,Graphique!$B:$C,2,0),IF(ISERROR(V190*(1+VLOOKUP($A191,#REF!,22,0))),V190,V190*(1+VLOOKUP($A191,#REF!,22,0))),"")</f>
        <v/>
      </c>
      <c r="W191" s="141">
        <f>IF(VLOOKUP(W$1,Graphique!$B:$C,2,0),IF(ISERROR(W190*(1+VLOOKUP($A191,#REF!,23,0))),W190,W190*(1+VLOOKUP($A191,#REF!,23,0))),"")</f>
        <v/>
      </c>
      <c r="X191" s="141">
        <f>IF(VLOOKUP(X$1,Graphique!$B:$C,2,0),IF(ISERROR(X190*(1+VLOOKUP($A191,#REF!,24,0))),X190,X190*(1+VLOOKUP($A191,#REF!,24,0))),"")</f>
        <v/>
      </c>
      <c r="Y191" s="141">
        <f>IF(VLOOKUP(Y$1,Graphique!$B:$C,2,0),IF(ISERROR(Y190*(1+VLOOKUP($A191,#REF!,25,0))),Y190,Y190*(1+VLOOKUP($A191,#REF!,25,0))),"")</f>
        <v/>
      </c>
      <c r="Z191" s="141">
        <f>IF(VLOOKUP(Z$1,Graphique!$B:$C,2,0),IF(ISERROR(Z190*(1+VLOOKUP($A191,#REF!,26,0))),Z190,Z190*(1+VLOOKUP($A191,#REF!,26,0))),"")</f>
        <v/>
      </c>
      <c r="AA191" s="141">
        <f>IF(VLOOKUP(AA$1,Graphique!$B:$C,2,0),IF(ISERROR(AA190*(1+VLOOKUP($A191,#REF!,27,0))),AA190,AA190*(1+VLOOKUP($A191,#REF!,27,0))),"")</f>
        <v/>
      </c>
      <c r="AB191" s="141">
        <f>IF(VLOOKUP(AB$1,Graphique!$B:$C,2,0),IF(ISERROR(AB190*(1+VLOOKUP($A191,#REF!,28,0))),AB190,AB190*(1+VLOOKUP($A191,#REF!,28,0))),"")</f>
        <v/>
      </c>
      <c r="AC191" s="141">
        <f>IF(VLOOKUP(AC$1,Graphique!$B:$C,2,0),IF(ISERROR(AC190*(1+VLOOKUP($A191,#REF!,29,0))),AC190,AC190*(1+VLOOKUP($A191,#REF!,29,0))),"")</f>
        <v/>
      </c>
      <c r="AD191" s="141">
        <f>IF(VLOOKUP(AD$1,Graphique!$B:$C,2,0),IF(ISERROR(AD190*(1+VLOOKUP($A191,#REF!,30,0))),AD190,AD190*(1+VLOOKUP($A191,#REF!,30,0))),"")</f>
        <v/>
      </c>
      <c r="AE191" s="141">
        <f>IF(VLOOKUP(AE$1,Graphique!$B:$C,2,0),IF(ISERROR(AE190*(1+VLOOKUP($A191,#REF!,31,0))),AE190,AE190*(1+VLOOKUP($A191,#REF!,31,0))),"")</f>
        <v/>
      </c>
      <c r="AF191" s="141">
        <f>IF(VLOOKUP(AF$1,Graphique!$B:$C,2,0),IF(ISERROR(AF190*(1+VLOOKUP($A191,#REF!,32,0))),AF190,AF190*(1+VLOOKUP($A191,#REF!,32,0))),"")</f>
        <v/>
      </c>
    </row>
    <row r="192" ht="13" customHeight="1" s="74">
      <c r="A192" s="135">
        <f>IF(DATE(YEAR(A191),MONTH(A191)+2,)&gt;PerformancesGlissantes!$C$2,PerformancesGlissantes!$C$2,DATE(YEAR(A191),MONTH(A191)+2,))</f>
        <v/>
      </c>
      <c r="B192" s="141">
        <f>IF(VLOOKUP(B$1,Graphique!$B:$C,2,0),IF(ISERROR(B191*(1+VLOOKUP($A192,#REF!,2,0))),B191,B191*(1+VLOOKUP($A192,#REF!,2,0))),"")</f>
        <v/>
      </c>
      <c r="C192" s="141">
        <f>IF(VLOOKUP(C$1,Graphique!$B:$C,2,0),IF(ISERROR(C191*(1+VLOOKUP($A192,#REF!,3,0))),C191,C191*(1+VLOOKUP($A192,#REF!,3,0))),"")</f>
        <v/>
      </c>
      <c r="D192" s="141">
        <f>IF(VLOOKUP(D$1,Graphique!$B:$C,2,0),IF(ISERROR(D191*(1+VLOOKUP($A192,#REF!,4,0))),D191,D191*(1+VLOOKUP($A192,#REF!,4,0))),"")</f>
        <v/>
      </c>
      <c r="E192" s="141">
        <f>IF(VLOOKUP(E$1,Graphique!$B:$C,2,0),IF(ISERROR(E191*(1+VLOOKUP($A192,#REF!,5,0))),E191,E191*(1+VLOOKUP($A192,#REF!,5,0))),"")</f>
        <v/>
      </c>
      <c r="F192" s="141">
        <f>IF(VLOOKUP(F$1,Graphique!$B:$C,2,0),IF(ISERROR(F191*(1+VLOOKUP($A192,#REF!,6,0))),F191,F191*(1+VLOOKUP($A192,#REF!,6,0))),"")</f>
        <v/>
      </c>
      <c r="G192" s="141">
        <f>IF(VLOOKUP(G$1,Graphique!$B:$C,2,0),IF(ISERROR(G191*(1+VLOOKUP($A192,#REF!,7,0))),G191,G191*(1+VLOOKUP($A192,#REF!,7,0))),"")</f>
        <v/>
      </c>
      <c r="H192" s="141">
        <f>IF(VLOOKUP(H$1,Graphique!$B:$C,2,0),IF(ISERROR(H191*(1+VLOOKUP($A192,#REF!,8,0))),H191,H191*(1+VLOOKUP($A192,#REF!,8,0))),"")</f>
        <v/>
      </c>
      <c r="I192" s="141">
        <f>IF(VLOOKUP(I$1,Graphique!$B:$C,2,0),IF(ISERROR(I191*(1+VLOOKUP($A192,#REF!,9,0))),I191,I191*(1+VLOOKUP($A192,#REF!,9,0))),"")</f>
        <v/>
      </c>
      <c r="J192" s="141">
        <f>IF(VLOOKUP(J$1,Graphique!$B:$C,2,0),IF(ISERROR(J191*(1+VLOOKUP($A192,#REF!,10,0))),J191,J191*(1+VLOOKUP($A192,#REF!,10,0))),"")</f>
        <v/>
      </c>
      <c r="K192" s="141">
        <f>IF(VLOOKUP(K$1,Graphique!$B:$C,2,0),IF(ISERROR(K191*(1+VLOOKUP($A192,#REF!,11,0))),K191,K191*(1+VLOOKUP($A192,#REF!,11,0))),"")</f>
        <v/>
      </c>
      <c r="L192" s="141">
        <f>IF(VLOOKUP(L$1,Graphique!$B:$C,2,0),IF(ISERROR(L191*(1+VLOOKUP($A192,#REF!,12,0))),L191,L191*(1+VLOOKUP($A192,#REF!,12,0))),"")</f>
        <v/>
      </c>
      <c r="M192" s="141">
        <f>IF(VLOOKUP(M$1,Graphique!$B:$C,2,0),IF(ISERROR(M191*(1+VLOOKUP($A192,#REF!,13,0))),M191,M191*(1+VLOOKUP($A192,#REF!,13,0))),"")</f>
        <v/>
      </c>
      <c r="N192" s="141">
        <f>IF(VLOOKUP(N$1,Graphique!$B:$C,2,0),IF(ISERROR(N191*(1+VLOOKUP($A192,#REF!,14,0))),N191,N191*(1+VLOOKUP($A192,#REF!,14,0))),"")</f>
        <v/>
      </c>
      <c r="O192" s="141">
        <f>IF(VLOOKUP(O$1,Graphique!$B:$C,2,0),IF(ISERROR(O191*(1+VLOOKUP($A192,#REF!,15,0))),O191,O191*(1+VLOOKUP($A192,#REF!,15,0))),"")</f>
        <v/>
      </c>
      <c r="P192" s="141">
        <f>IF(VLOOKUP(P$1,Graphique!$B:$C,2,0),IF(ISERROR(P191*(1+VLOOKUP($A192,#REF!,16,0))),P191,P191*(1+VLOOKUP($A192,#REF!,16,0))),"")</f>
        <v/>
      </c>
      <c r="Q192" s="141">
        <f>IF(VLOOKUP(Q$1,Graphique!$B:$C,2,0),IF(ISERROR(Q191*(1+VLOOKUP($A192,#REF!,17,0))),Q191,Q191*(1+VLOOKUP($A192,#REF!,17,0))),"")</f>
        <v/>
      </c>
      <c r="R192" s="141">
        <f>IF(VLOOKUP(R$1,Graphique!$B:$C,2,0),IF(ISERROR(R191*(1+VLOOKUP($A192,#REF!,18,0))),R191,R191*(1+VLOOKUP($A192,#REF!,18,0))),"")</f>
        <v/>
      </c>
      <c r="S192" s="141">
        <f>IF(VLOOKUP(S$1,Graphique!$B:$C,2,0),IF(ISERROR(S191*(1+VLOOKUP($A192,#REF!,19,0))),S191,S191*(1+VLOOKUP($A192,#REF!,19,0))),"")</f>
        <v/>
      </c>
      <c r="T192" s="141">
        <f>IF(VLOOKUP(T$1,Graphique!$B:$C,2,0),IF(ISERROR(T191*(1+VLOOKUP($A192,#REF!,20,0))),T191,T191*(1+VLOOKUP($A192,#REF!,20,0))),"")</f>
        <v/>
      </c>
      <c r="U192" s="141">
        <f>IF(VLOOKUP(U$1,Graphique!$B:$C,2,0),IF(ISERROR(U191*(1+VLOOKUP($A192,#REF!,21,0))),U191,U191*(1+VLOOKUP($A192,#REF!,21,0))),"")</f>
        <v/>
      </c>
      <c r="V192" s="141">
        <f>IF(VLOOKUP(V$1,Graphique!$B:$C,2,0),IF(ISERROR(V191*(1+VLOOKUP($A192,#REF!,22,0))),V191,V191*(1+VLOOKUP($A192,#REF!,22,0))),"")</f>
        <v/>
      </c>
      <c r="W192" s="141">
        <f>IF(VLOOKUP(W$1,Graphique!$B:$C,2,0),IF(ISERROR(W191*(1+VLOOKUP($A192,#REF!,23,0))),W191,W191*(1+VLOOKUP($A192,#REF!,23,0))),"")</f>
        <v/>
      </c>
      <c r="X192" s="141">
        <f>IF(VLOOKUP(X$1,Graphique!$B:$C,2,0),IF(ISERROR(X191*(1+VLOOKUP($A192,#REF!,24,0))),X191,X191*(1+VLOOKUP($A192,#REF!,24,0))),"")</f>
        <v/>
      </c>
      <c r="Y192" s="141">
        <f>IF(VLOOKUP(Y$1,Graphique!$B:$C,2,0),IF(ISERROR(Y191*(1+VLOOKUP($A192,#REF!,25,0))),Y191,Y191*(1+VLOOKUP($A192,#REF!,25,0))),"")</f>
        <v/>
      </c>
      <c r="Z192" s="141">
        <f>IF(VLOOKUP(Z$1,Graphique!$B:$C,2,0),IF(ISERROR(Z191*(1+VLOOKUP($A192,#REF!,26,0))),Z191,Z191*(1+VLOOKUP($A192,#REF!,26,0))),"")</f>
        <v/>
      </c>
      <c r="AA192" s="141">
        <f>IF(VLOOKUP(AA$1,Graphique!$B:$C,2,0),IF(ISERROR(AA191*(1+VLOOKUP($A192,#REF!,27,0))),AA191,AA191*(1+VLOOKUP($A192,#REF!,27,0))),"")</f>
        <v/>
      </c>
      <c r="AB192" s="141">
        <f>IF(VLOOKUP(AB$1,Graphique!$B:$C,2,0),IF(ISERROR(AB191*(1+VLOOKUP($A192,#REF!,28,0))),AB191,AB191*(1+VLOOKUP($A192,#REF!,28,0))),"")</f>
        <v/>
      </c>
      <c r="AC192" s="141">
        <f>IF(VLOOKUP(AC$1,Graphique!$B:$C,2,0),IF(ISERROR(AC191*(1+VLOOKUP($A192,#REF!,29,0))),AC191,AC191*(1+VLOOKUP($A192,#REF!,29,0))),"")</f>
        <v/>
      </c>
      <c r="AD192" s="141">
        <f>IF(VLOOKUP(AD$1,Graphique!$B:$C,2,0),IF(ISERROR(AD191*(1+VLOOKUP($A192,#REF!,30,0))),AD191,AD191*(1+VLOOKUP($A192,#REF!,30,0))),"")</f>
        <v/>
      </c>
      <c r="AE192" s="141">
        <f>IF(VLOOKUP(AE$1,Graphique!$B:$C,2,0),IF(ISERROR(AE191*(1+VLOOKUP($A192,#REF!,31,0))),AE191,AE191*(1+VLOOKUP($A192,#REF!,31,0))),"")</f>
        <v/>
      </c>
      <c r="AF192" s="141">
        <f>IF(VLOOKUP(AF$1,Graphique!$B:$C,2,0),IF(ISERROR(AF191*(1+VLOOKUP($A192,#REF!,32,0))),AF191,AF191*(1+VLOOKUP($A192,#REF!,32,0))),"")</f>
        <v/>
      </c>
    </row>
    <row r="193" ht="13" customHeight="1" s="74">
      <c r="A193" s="135">
        <f>IF(DATE(YEAR(A192),MONTH(A192)+2,)&gt;PerformancesGlissantes!$C$2,PerformancesGlissantes!$C$2,DATE(YEAR(A192),MONTH(A192)+2,))</f>
        <v/>
      </c>
      <c r="B193" s="141">
        <f>IF(VLOOKUP(B$1,Graphique!$B:$C,2,0),IF(ISERROR(B192*(1+VLOOKUP($A193,#REF!,2,0))),B192,B192*(1+VLOOKUP($A193,#REF!,2,0))),"")</f>
        <v/>
      </c>
      <c r="C193" s="141">
        <f>IF(VLOOKUP(C$1,Graphique!$B:$C,2,0),IF(ISERROR(C192*(1+VLOOKUP($A193,#REF!,3,0))),C192,C192*(1+VLOOKUP($A193,#REF!,3,0))),"")</f>
        <v/>
      </c>
      <c r="D193" s="141">
        <f>IF(VLOOKUP(D$1,Graphique!$B:$C,2,0),IF(ISERROR(D192*(1+VLOOKUP($A193,#REF!,4,0))),D192,D192*(1+VLOOKUP($A193,#REF!,4,0))),"")</f>
        <v/>
      </c>
      <c r="E193" s="141">
        <f>IF(VLOOKUP(E$1,Graphique!$B:$C,2,0),IF(ISERROR(E192*(1+VLOOKUP($A193,#REF!,5,0))),E192,E192*(1+VLOOKUP($A193,#REF!,5,0))),"")</f>
        <v/>
      </c>
      <c r="F193" s="141">
        <f>IF(VLOOKUP(F$1,Graphique!$B:$C,2,0),IF(ISERROR(F192*(1+VLOOKUP($A193,#REF!,6,0))),F192,F192*(1+VLOOKUP($A193,#REF!,6,0))),"")</f>
        <v/>
      </c>
      <c r="G193" s="141">
        <f>IF(VLOOKUP(G$1,Graphique!$B:$C,2,0),IF(ISERROR(G192*(1+VLOOKUP($A193,#REF!,7,0))),G192,G192*(1+VLOOKUP($A193,#REF!,7,0))),"")</f>
        <v/>
      </c>
      <c r="H193" s="141">
        <f>IF(VLOOKUP(H$1,Graphique!$B:$C,2,0),IF(ISERROR(H192*(1+VLOOKUP($A193,#REF!,8,0))),H192,H192*(1+VLOOKUP($A193,#REF!,8,0))),"")</f>
        <v/>
      </c>
      <c r="I193" s="141">
        <f>IF(VLOOKUP(I$1,Graphique!$B:$C,2,0),IF(ISERROR(I192*(1+VLOOKUP($A193,#REF!,9,0))),I192,I192*(1+VLOOKUP($A193,#REF!,9,0))),"")</f>
        <v/>
      </c>
      <c r="J193" s="141">
        <f>IF(VLOOKUP(J$1,Graphique!$B:$C,2,0),IF(ISERROR(J192*(1+VLOOKUP($A193,#REF!,10,0))),J192,J192*(1+VLOOKUP($A193,#REF!,10,0))),"")</f>
        <v/>
      </c>
      <c r="K193" s="141">
        <f>IF(VLOOKUP(K$1,Graphique!$B:$C,2,0),IF(ISERROR(K192*(1+VLOOKUP($A193,#REF!,11,0))),K192,K192*(1+VLOOKUP($A193,#REF!,11,0))),"")</f>
        <v/>
      </c>
      <c r="L193" s="141">
        <f>IF(VLOOKUP(L$1,Graphique!$B:$C,2,0),IF(ISERROR(L192*(1+VLOOKUP($A193,#REF!,12,0))),L192,L192*(1+VLOOKUP($A193,#REF!,12,0))),"")</f>
        <v/>
      </c>
      <c r="M193" s="141">
        <f>IF(VLOOKUP(M$1,Graphique!$B:$C,2,0),IF(ISERROR(M192*(1+VLOOKUP($A193,#REF!,13,0))),M192,M192*(1+VLOOKUP($A193,#REF!,13,0))),"")</f>
        <v/>
      </c>
      <c r="N193" s="141">
        <f>IF(VLOOKUP(N$1,Graphique!$B:$C,2,0),IF(ISERROR(N192*(1+VLOOKUP($A193,#REF!,14,0))),N192,N192*(1+VLOOKUP($A193,#REF!,14,0))),"")</f>
        <v/>
      </c>
      <c r="O193" s="141">
        <f>IF(VLOOKUP(O$1,Graphique!$B:$C,2,0),IF(ISERROR(O192*(1+VLOOKUP($A193,#REF!,15,0))),O192,O192*(1+VLOOKUP($A193,#REF!,15,0))),"")</f>
        <v/>
      </c>
      <c r="P193" s="141">
        <f>IF(VLOOKUP(P$1,Graphique!$B:$C,2,0),IF(ISERROR(P192*(1+VLOOKUP($A193,#REF!,16,0))),P192,P192*(1+VLOOKUP($A193,#REF!,16,0))),"")</f>
        <v/>
      </c>
      <c r="Q193" s="141">
        <f>IF(VLOOKUP(Q$1,Graphique!$B:$C,2,0),IF(ISERROR(Q192*(1+VLOOKUP($A193,#REF!,17,0))),Q192,Q192*(1+VLOOKUP($A193,#REF!,17,0))),"")</f>
        <v/>
      </c>
      <c r="R193" s="141">
        <f>IF(VLOOKUP(R$1,Graphique!$B:$C,2,0),IF(ISERROR(R192*(1+VLOOKUP($A193,#REF!,18,0))),R192,R192*(1+VLOOKUP($A193,#REF!,18,0))),"")</f>
        <v/>
      </c>
      <c r="S193" s="141">
        <f>IF(VLOOKUP(S$1,Graphique!$B:$C,2,0),IF(ISERROR(S192*(1+VLOOKUP($A193,#REF!,19,0))),S192,S192*(1+VLOOKUP($A193,#REF!,19,0))),"")</f>
        <v/>
      </c>
      <c r="T193" s="141">
        <f>IF(VLOOKUP(T$1,Graphique!$B:$C,2,0),IF(ISERROR(T192*(1+VLOOKUP($A193,#REF!,20,0))),T192,T192*(1+VLOOKUP($A193,#REF!,20,0))),"")</f>
        <v/>
      </c>
      <c r="U193" s="141">
        <f>IF(VLOOKUP(U$1,Graphique!$B:$C,2,0),IF(ISERROR(U192*(1+VLOOKUP($A193,#REF!,21,0))),U192,U192*(1+VLOOKUP($A193,#REF!,21,0))),"")</f>
        <v/>
      </c>
      <c r="V193" s="141">
        <f>IF(VLOOKUP(V$1,Graphique!$B:$C,2,0),IF(ISERROR(V192*(1+VLOOKUP($A193,#REF!,22,0))),V192,V192*(1+VLOOKUP($A193,#REF!,22,0))),"")</f>
        <v/>
      </c>
      <c r="W193" s="141">
        <f>IF(VLOOKUP(W$1,Graphique!$B:$C,2,0),IF(ISERROR(W192*(1+VLOOKUP($A193,#REF!,23,0))),W192,W192*(1+VLOOKUP($A193,#REF!,23,0))),"")</f>
        <v/>
      </c>
      <c r="X193" s="141">
        <f>IF(VLOOKUP(X$1,Graphique!$B:$C,2,0),IF(ISERROR(X192*(1+VLOOKUP($A193,#REF!,24,0))),X192,X192*(1+VLOOKUP($A193,#REF!,24,0))),"")</f>
        <v/>
      </c>
      <c r="Y193" s="141">
        <f>IF(VLOOKUP(Y$1,Graphique!$B:$C,2,0),IF(ISERROR(Y192*(1+VLOOKUP($A193,#REF!,25,0))),Y192,Y192*(1+VLOOKUP($A193,#REF!,25,0))),"")</f>
        <v/>
      </c>
      <c r="Z193" s="141">
        <f>IF(VLOOKUP(Z$1,Graphique!$B:$C,2,0),IF(ISERROR(Z192*(1+VLOOKUP($A193,#REF!,26,0))),Z192,Z192*(1+VLOOKUP($A193,#REF!,26,0))),"")</f>
        <v/>
      </c>
      <c r="AA193" s="141">
        <f>IF(VLOOKUP(AA$1,Graphique!$B:$C,2,0),IF(ISERROR(AA192*(1+VLOOKUP($A193,#REF!,27,0))),AA192,AA192*(1+VLOOKUP($A193,#REF!,27,0))),"")</f>
        <v/>
      </c>
      <c r="AB193" s="141">
        <f>IF(VLOOKUP(AB$1,Graphique!$B:$C,2,0),IF(ISERROR(AB192*(1+VLOOKUP($A193,#REF!,28,0))),AB192,AB192*(1+VLOOKUP($A193,#REF!,28,0))),"")</f>
        <v/>
      </c>
      <c r="AC193" s="141">
        <f>IF(VLOOKUP(AC$1,Graphique!$B:$C,2,0),IF(ISERROR(AC192*(1+VLOOKUP($A193,#REF!,29,0))),AC192,AC192*(1+VLOOKUP($A193,#REF!,29,0))),"")</f>
        <v/>
      </c>
      <c r="AD193" s="141">
        <f>IF(VLOOKUP(AD$1,Graphique!$B:$C,2,0),IF(ISERROR(AD192*(1+VLOOKUP($A193,#REF!,30,0))),AD192,AD192*(1+VLOOKUP($A193,#REF!,30,0))),"")</f>
        <v/>
      </c>
      <c r="AE193" s="141">
        <f>IF(VLOOKUP(AE$1,Graphique!$B:$C,2,0),IF(ISERROR(AE192*(1+VLOOKUP($A193,#REF!,31,0))),AE192,AE192*(1+VLOOKUP($A193,#REF!,31,0))),"")</f>
        <v/>
      </c>
      <c r="AF193" s="141">
        <f>IF(VLOOKUP(AF$1,Graphique!$B:$C,2,0),IF(ISERROR(AF192*(1+VLOOKUP($A193,#REF!,32,0))),AF192,AF192*(1+VLOOKUP($A193,#REF!,32,0))),"")</f>
        <v/>
      </c>
    </row>
    <row r="194" ht="13" customHeight="1" s="74">
      <c r="A194" s="135">
        <f>IF(DATE(YEAR(A193),MONTH(A193)+2,)&gt;PerformancesGlissantes!$C$2,PerformancesGlissantes!$C$2,DATE(YEAR(A193),MONTH(A193)+2,))</f>
        <v/>
      </c>
      <c r="B194" s="141">
        <f>IF(VLOOKUP(B$1,Graphique!$B:$C,2,0),IF(ISERROR(B193*(1+VLOOKUP($A194,#REF!,2,0))),B193,B193*(1+VLOOKUP($A194,#REF!,2,0))),"")</f>
        <v/>
      </c>
      <c r="C194" s="141">
        <f>IF(VLOOKUP(C$1,Graphique!$B:$C,2,0),IF(ISERROR(C193*(1+VLOOKUP($A194,#REF!,3,0))),C193,C193*(1+VLOOKUP($A194,#REF!,3,0))),"")</f>
        <v/>
      </c>
      <c r="D194" s="141">
        <f>IF(VLOOKUP(D$1,Graphique!$B:$C,2,0),IF(ISERROR(D193*(1+VLOOKUP($A194,#REF!,4,0))),D193,D193*(1+VLOOKUP($A194,#REF!,4,0))),"")</f>
        <v/>
      </c>
      <c r="E194" s="141">
        <f>IF(VLOOKUP(E$1,Graphique!$B:$C,2,0),IF(ISERROR(E193*(1+VLOOKUP($A194,#REF!,5,0))),E193,E193*(1+VLOOKUP($A194,#REF!,5,0))),"")</f>
        <v/>
      </c>
      <c r="F194" s="141">
        <f>IF(VLOOKUP(F$1,Graphique!$B:$C,2,0),IF(ISERROR(F193*(1+VLOOKUP($A194,#REF!,6,0))),F193,F193*(1+VLOOKUP($A194,#REF!,6,0))),"")</f>
        <v/>
      </c>
      <c r="G194" s="141">
        <f>IF(VLOOKUP(G$1,Graphique!$B:$C,2,0),IF(ISERROR(G193*(1+VLOOKUP($A194,#REF!,7,0))),G193,G193*(1+VLOOKUP($A194,#REF!,7,0))),"")</f>
        <v/>
      </c>
      <c r="H194" s="141">
        <f>IF(VLOOKUP(H$1,Graphique!$B:$C,2,0),IF(ISERROR(H193*(1+VLOOKUP($A194,#REF!,8,0))),H193,H193*(1+VLOOKUP($A194,#REF!,8,0))),"")</f>
        <v/>
      </c>
      <c r="I194" s="141">
        <f>IF(VLOOKUP(I$1,Graphique!$B:$C,2,0),IF(ISERROR(I193*(1+VLOOKUP($A194,#REF!,9,0))),I193,I193*(1+VLOOKUP($A194,#REF!,9,0))),"")</f>
        <v/>
      </c>
      <c r="J194" s="141">
        <f>IF(VLOOKUP(J$1,Graphique!$B:$C,2,0),IF(ISERROR(J193*(1+VLOOKUP($A194,#REF!,10,0))),J193,J193*(1+VLOOKUP($A194,#REF!,10,0))),"")</f>
        <v/>
      </c>
      <c r="K194" s="141">
        <f>IF(VLOOKUP(K$1,Graphique!$B:$C,2,0),IF(ISERROR(K193*(1+VLOOKUP($A194,#REF!,11,0))),K193,K193*(1+VLOOKUP($A194,#REF!,11,0))),"")</f>
        <v/>
      </c>
      <c r="L194" s="141">
        <f>IF(VLOOKUP(L$1,Graphique!$B:$C,2,0),IF(ISERROR(L193*(1+VLOOKUP($A194,#REF!,12,0))),L193,L193*(1+VLOOKUP($A194,#REF!,12,0))),"")</f>
        <v/>
      </c>
      <c r="M194" s="141">
        <f>IF(VLOOKUP(M$1,Graphique!$B:$C,2,0),IF(ISERROR(M193*(1+VLOOKUP($A194,#REF!,13,0))),M193,M193*(1+VLOOKUP($A194,#REF!,13,0))),"")</f>
        <v/>
      </c>
      <c r="N194" s="141">
        <f>IF(VLOOKUP(N$1,Graphique!$B:$C,2,0),IF(ISERROR(N193*(1+VLOOKUP($A194,#REF!,14,0))),N193,N193*(1+VLOOKUP($A194,#REF!,14,0))),"")</f>
        <v/>
      </c>
      <c r="O194" s="141">
        <f>IF(VLOOKUP(O$1,Graphique!$B:$C,2,0),IF(ISERROR(O193*(1+VLOOKUP($A194,#REF!,15,0))),O193,O193*(1+VLOOKUP($A194,#REF!,15,0))),"")</f>
        <v/>
      </c>
      <c r="P194" s="141">
        <f>IF(VLOOKUP(P$1,Graphique!$B:$C,2,0),IF(ISERROR(P193*(1+VLOOKUP($A194,#REF!,16,0))),P193,P193*(1+VLOOKUP($A194,#REF!,16,0))),"")</f>
        <v/>
      </c>
      <c r="Q194" s="141">
        <f>IF(VLOOKUP(Q$1,Graphique!$B:$C,2,0),IF(ISERROR(Q193*(1+VLOOKUP($A194,#REF!,17,0))),Q193,Q193*(1+VLOOKUP($A194,#REF!,17,0))),"")</f>
        <v/>
      </c>
      <c r="R194" s="141">
        <f>IF(VLOOKUP(R$1,Graphique!$B:$C,2,0),IF(ISERROR(R193*(1+VLOOKUP($A194,#REF!,18,0))),R193,R193*(1+VLOOKUP($A194,#REF!,18,0))),"")</f>
        <v/>
      </c>
      <c r="S194" s="141">
        <f>IF(VLOOKUP(S$1,Graphique!$B:$C,2,0),IF(ISERROR(S193*(1+VLOOKUP($A194,#REF!,19,0))),S193,S193*(1+VLOOKUP($A194,#REF!,19,0))),"")</f>
        <v/>
      </c>
      <c r="T194" s="141">
        <f>IF(VLOOKUP(T$1,Graphique!$B:$C,2,0),IF(ISERROR(T193*(1+VLOOKUP($A194,#REF!,20,0))),T193,T193*(1+VLOOKUP($A194,#REF!,20,0))),"")</f>
        <v/>
      </c>
      <c r="U194" s="141">
        <f>IF(VLOOKUP(U$1,Graphique!$B:$C,2,0),IF(ISERROR(U193*(1+VLOOKUP($A194,#REF!,21,0))),U193,U193*(1+VLOOKUP($A194,#REF!,21,0))),"")</f>
        <v/>
      </c>
      <c r="V194" s="141">
        <f>IF(VLOOKUP(V$1,Graphique!$B:$C,2,0),IF(ISERROR(V193*(1+VLOOKUP($A194,#REF!,22,0))),V193,V193*(1+VLOOKUP($A194,#REF!,22,0))),"")</f>
        <v/>
      </c>
      <c r="W194" s="141">
        <f>IF(VLOOKUP(W$1,Graphique!$B:$C,2,0),IF(ISERROR(W193*(1+VLOOKUP($A194,#REF!,23,0))),W193,W193*(1+VLOOKUP($A194,#REF!,23,0))),"")</f>
        <v/>
      </c>
      <c r="X194" s="141">
        <f>IF(VLOOKUP(X$1,Graphique!$B:$C,2,0),IF(ISERROR(X193*(1+VLOOKUP($A194,#REF!,24,0))),X193,X193*(1+VLOOKUP($A194,#REF!,24,0))),"")</f>
        <v/>
      </c>
      <c r="Y194" s="141">
        <f>IF(VLOOKUP(Y$1,Graphique!$B:$C,2,0),IF(ISERROR(Y193*(1+VLOOKUP($A194,#REF!,25,0))),Y193,Y193*(1+VLOOKUP($A194,#REF!,25,0))),"")</f>
        <v/>
      </c>
      <c r="Z194" s="141">
        <f>IF(VLOOKUP(Z$1,Graphique!$B:$C,2,0),IF(ISERROR(Z193*(1+VLOOKUP($A194,#REF!,26,0))),Z193,Z193*(1+VLOOKUP($A194,#REF!,26,0))),"")</f>
        <v/>
      </c>
      <c r="AA194" s="141">
        <f>IF(VLOOKUP(AA$1,Graphique!$B:$C,2,0),IF(ISERROR(AA193*(1+VLOOKUP($A194,#REF!,27,0))),AA193,AA193*(1+VLOOKUP($A194,#REF!,27,0))),"")</f>
        <v/>
      </c>
      <c r="AB194" s="141">
        <f>IF(VLOOKUP(AB$1,Graphique!$B:$C,2,0),IF(ISERROR(AB193*(1+VLOOKUP($A194,#REF!,28,0))),AB193,AB193*(1+VLOOKUP($A194,#REF!,28,0))),"")</f>
        <v/>
      </c>
      <c r="AC194" s="141">
        <f>IF(VLOOKUP(AC$1,Graphique!$B:$C,2,0),IF(ISERROR(AC193*(1+VLOOKUP($A194,#REF!,29,0))),AC193,AC193*(1+VLOOKUP($A194,#REF!,29,0))),"")</f>
        <v/>
      </c>
      <c r="AD194" s="141">
        <f>IF(VLOOKUP(AD$1,Graphique!$B:$C,2,0),IF(ISERROR(AD193*(1+VLOOKUP($A194,#REF!,30,0))),AD193,AD193*(1+VLOOKUP($A194,#REF!,30,0))),"")</f>
        <v/>
      </c>
      <c r="AE194" s="141">
        <f>IF(VLOOKUP(AE$1,Graphique!$B:$C,2,0),IF(ISERROR(AE193*(1+VLOOKUP($A194,#REF!,31,0))),AE193,AE193*(1+VLOOKUP($A194,#REF!,31,0))),"")</f>
        <v/>
      </c>
      <c r="AF194" s="141">
        <f>IF(VLOOKUP(AF$1,Graphique!$B:$C,2,0),IF(ISERROR(AF193*(1+VLOOKUP($A194,#REF!,32,0))),AF193,AF193*(1+VLOOKUP($A194,#REF!,32,0))),"")</f>
        <v/>
      </c>
    </row>
    <row r="195" ht="13" customHeight="1" s="74">
      <c r="A195" s="135">
        <f>IF(DATE(YEAR(A194),MONTH(A194)+2,)&gt;PerformancesGlissantes!$C$2,PerformancesGlissantes!$C$2,DATE(YEAR(A194),MONTH(A194)+2,))</f>
        <v/>
      </c>
      <c r="B195" s="141">
        <f>IF(VLOOKUP(B$1,Graphique!$B:$C,2,0),IF(ISERROR(B194*(1+VLOOKUP($A195,#REF!,2,0))),B194,B194*(1+VLOOKUP($A195,#REF!,2,0))),"")</f>
        <v/>
      </c>
      <c r="C195" s="141">
        <f>IF(VLOOKUP(C$1,Graphique!$B:$C,2,0),IF(ISERROR(C194*(1+VLOOKUP($A195,#REF!,3,0))),C194,C194*(1+VLOOKUP($A195,#REF!,3,0))),"")</f>
        <v/>
      </c>
      <c r="D195" s="141">
        <f>IF(VLOOKUP(D$1,Graphique!$B:$C,2,0),IF(ISERROR(D194*(1+VLOOKUP($A195,#REF!,4,0))),D194,D194*(1+VLOOKUP($A195,#REF!,4,0))),"")</f>
        <v/>
      </c>
      <c r="E195" s="141">
        <f>IF(VLOOKUP(E$1,Graphique!$B:$C,2,0),IF(ISERROR(E194*(1+VLOOKUP($A195,#REF!,5,0))),E194,E194*(1+VLOOKUP($A195,#REF!,5,0))),"")</f>
        <v/>
      </c>
      <c r="F195" s="141">
        <f>IF(VLOOKUP(F$1,Graphique!$B:$C,2,0),IF(ISERROR(F194*(1+VLOOKUP($A195,#REF!,6,0))),F194,F194*(1+VLOOKUP($A195,#REF!,6,0))),"")</f>
        <v/>
      </c>
      <c r="G195" s="141">
        <f>IF(VLOOKUP(G$1,Graphique!$B:$C,2,0),IF(ISERROR(G194*(1+VLOOKUP($A195,#REF!,7,0))),G194,G194*(1+VLOOKUP($A195,#REF!,7,0))),"")</f>
        <v/>
      </c>
      <c r="H195" s="141">
        <f>IF(VLOOKUP(H$1,Graphique!$B:$C,2,0),IF(ISERROR(H194*(1+VLOOKUP($A195,#REF!,8,0))),H194,H194*(1+VLOOKUP($A195,#REF!,8,0))),"")</f>
        <v/>
      </c>
      <c r="I195" s="141">
        <f>IF(VLOOKUP(I$1,Graphique!$B:$C,2,0),IF(ISERROR(I194*(1+VLOOKUP($A195,#REF!,9,0))),I194,I194*(1+VLOOKUP($A195,#REF!,9,0))),"")</f>
        <v/>
      </c>
      <c r="J195" s="141">
        <f>IF(VLOOKUP(J$1,Graphique!$B:$C,2,0),IF(ISERROR(J194*(1+VLOOKUP($A195,#REF!,10,0))),J194,J194*(1+VLOOKUP($A195,#REF!,10,0))),"")</f>
        <v/>
      </c>
      <c r="K195" s="141">
        <f>IF(VLOOKUP(K$1,Graphique!$B:$C,2,0),IF(ISERROR(K194*(1+VLOOKUP($A195,#REF!,11,0))),K194,K194*(1+VLOOKUP($A195,#REF!,11,0))),"")</f>
        <v/>
      </c>
      <c r="L195" s="141">
        <f>IF(VLOOKUP(L$1,Graphique!$B:$C,2,0),IF(ISERROR(L194*(1+VLOOKUP($A195,#REF!,12,0))),L194,L194*(1+VLOOKUP($A195,#REF!,12,0))),"")</f>
        <v/>
      </c>
      <c r="M195" s="141">
        <f>IF(VLOOKUP(M$1,Graphique!$B:$C,2,0),IF(ISERROR(M194*(1+VLOOKUP($A195,#REF!,13,0))),M194,M194*(1+VLOOKUP($A195,#REF!,13,0))),"")</f>
        <v/>
      </c>
      <c r="N195" s="141">
        <f>IF(VLOOKUP(N$1,Graphique!$B:$C,2,0),IF(ISERROR(N194*(1+VLOOKUP($A195,#REF!,14,0))),N194,N194*(1+VLOOKUP($A195,#REF!,14,0))),"")</f>
        <v/>
      </c>
      <c r="O195" s="141">
        <f>IF(VLOOKUP(O$1,Graphique!$B:$C,2,0),IF(ISERROR(O194*(1+VLOOKUP($A195,#REF!,15,0))),O194,O194*(1+VLOOKUP($A195,#REF!,15,0))),"")</f>
        <v/>
      </c>
      <c r="P195" s="141">
        <f>IF(VLOOKUP(P$1,Graphique!$B:$C,2,0),IF(ISERROR(P194*(1+VLOOKUP($A195,#REF!,16,0))),P194,P194*(1+VLOOKUP($A195,#REF!,16,0))),"")</f>
        <v/>
      </c>
      <c r="Q195" s="141">
        <f>IF(VLOOKUP(Q$1,Graphique!$B:$C,2,0),IF(ISERROR(Q194*(1+VLOOKUP($A195,#REF!,17,0))),Q194,Q194*(1+VLOOKUP($A195,#REF!,17,0))),"")</f>
        <v/>
      </c>
      <c r="R195" s="141">
        <f>IF(VLOOKUP(R$1,Graphique!$B:$C,2,0),IF(ISERROR(R194*(1+VLOOKUP($A195,#REF!,18,0))),R194,R194*(1+VLOOKUP($A195,#REF!,18,0))),"")</f>
        <v/>
      </c>
      <c r="S195" s="141">
        <f>IF(VLOOKUP(S$1,Graphique!$B:$C,2,0),IF(ISERROR(S194*(1+VLOOKUP($A195,#REF!,19,0))),S194,S194*(1+VLOOKUP($A195,#REF!,19,0))),"")</f>
        <v/>
      </c>
      <c r="T195" s="141">
        <f>IF(VLOOKUP(T$1,Graphique!$B:$C,2,0),IF(ISERROR(T194*(1+VLOOKUP($A195,#REF!,20,0))),T194,T194*(1+VLOOKUP($A195,#REF!,20,0))),"")</f>
        <v/>
      </c>
      <c r="U195" s="141">
        <f>IF(VLOOKUP(U$1,Graphique!$B:$C,2,0),IF(ISERROR(U194*(1+VLOOKUP($A195,#REF!,21,0))),U194,U194*(1+VLOOKUP($A195,#REF!,21,0))),"")</f>
        <v/>
      </c>
      <c r="V195" s="141">
        <f>IF(VLOOKUP(V$1,Graphique!$B:$C,2,0),IF(ISERROR(V194*(1+VLOOKUP($A195,#REF!,22,0))),V194,V194*(1+VLOOKUP($A195,#REF!,22,0))),"")</f>
        <v/>
      </c>
      <c r="W195" s="141">
        <f>IF(VLOOKUP(W$1,Graphique!$B:$C,2,0),IF(ISERROR(W194*(1+VLOOKUP($A195,#REF!,23,0))),W194,W194*(1+VLOOKUP($A195,#REF!,23,0))),"")</f>
        <v/>
      </c>
      <c r="X195" s="141">
        <f>IF(VLOOKUP(X$1,Graphique!$B:$C,2,0),IF(ISERROR(X194*(1+VLOOKUP($A195,#REF!,24,0))),X194,X194*(1+VLOOKUP($A195,#REF!,24,0))),"")</f>
        <v/>
      </c>
      <c r="Y195" s="141">
        <f>IF(VLOOKUP(Y$1,Graphique!$B:$C,2,0),IF(ISERROR(Y194*(1+VLOOKUP($A195,#REF!,25,0))),Y194,Y194*(1+VLOOKUP($A195,#REF!,25,0))),"")</f>
        <v/>
      </c>
      <c r="Z195" s="141">
        <f>IF(VLOOKUP(Z$1,Graphique!$B:$C,2,0),IF(ISERROR(Z194*(1+VLOOKUP($A195,#REF!,26,0))),Z194,Z194*(1+VLOOKUP($A195,#REF!,26,0))),"")</f>
        <v/>
      </c>
      <c r="AA195" s="141">
        <f>IF(VLOOKUP(AA$1,Graphique!$B:$C,2,0),IF(ISERROR(AA194*(1+VLOOKUP($A195,#REF!,27,0))),AA194,AA194*(1+VLOOKUP($A195,#REF!,27,0))),"")</f>
        <v/>
      </c>
      <c r="AB195" s="141">
        <f>IF(VLOOKUP(AB$1,Graphique!$B:$C,2,0),IF(ISERROR(AB194*(1+VLOOKUP($A195,#REF!,28,0))),AB194,AB194*(1+VLOOKUP($A195,#REF!,28,0))),"")</f>
        <v/>
      </c>
      <c r="AC195" s="141">
        <f>IF(VLOOKUP(AC$1,Graphique!$B:$C,2,0),IF(ISERROR(AC194*(1+VLOOKUP($A195,#REF!,29,0))),AC194,AC194*(1+VLOOKUP($A195,#REF!,29,0))),"")</f>
        <v/>
      </c>
      <c r="AD195" s="141">
        <f>IF(VLOOKUP(AD$1,Graphique!$B:$C,2,0),IF(ISERROR(AD194*(1+VLOOKUP($A195,#REF!,30,0))),AD194,AD194*(1+VLOOKUP($A195,#REF!,30,0))),"")</f>
        <v/>
      </c>
      <c r="AE195" s="141">
        <f>IF(VLOOKUP(AE$1,Graphique!$B:$C,2,0),IF(ISERROR(AE194*(1+VLOOKUP($A195,#REF!,31,0))),AE194,AE194*(1+VLOOKUP($A195,#REF!,31,0))),"")</f>
        <v/>
      </c>
      <c r="AF195" s="141">
        <f>IF(VLOOKUP(AF$1,Graphique!$B:$C,2,0),IF(ISERROR(AF194*(1+VLOOKUP($A195,#REF!,32,0))),AF194,AF194*(1+VLOOKUP($A195,#REF!,32,0))),"")</f>
        <v/>
      </c>
    </row>
    <row r="196" ht="13" customHeight="1" s="74">
      <c r="A196" s="135">
        <f>IF(DATE(YEAR(A195),MONTH(A195)+2,)&gt;PerformancesGlissantes!$C$2,PerformancesGlissantes!$C$2,DATE(YEAR(A195),MONTH(A195)+2,))</f>
        <v/>
      </c>
      <c r="B196" s="141">
        <f>IF(VLOOKUP(B$1,Graphique!$B:$C,2,0),IF(ISERROR(B195*(1+VLOOKUP($A196,#REF!,2,0))),B195,B195*(1+VLOOKUP($A196,#REF!,2,0))),"")</f>
        <v/>
      </c>
      <c r="C196" s="141">
        <f>IF(VLOOKUP(C$1,Graphique!$B:$C,2,0),IF(ISERROR(C195*(1+VLOOKUP($A196,#REF!,3,0))),C195,C195*(1+VLOOKUP($A196,#REF!,3,0))),"")</f>
        <v/>
      </c>
      <c r="D196" s="141">
        <f>IF(VLOOKUP(D$1,Graphique!$B:$C,2,0),IF(ISERROR(D195*(1+VLOOKUP($A196,#REF!,4,0))),D195,D195*(1+VLOOKUP($A196,#REF!,4,0))),"")</f>
        <v/>
      </c>
      <c r="E196" s="141">
        <f>IF(VLOOKUP(E$1,Graphique!$B:$C,2,0),IF(ISERROR(E195*(1+VLOOKUP($A196,#REF!,5,0))),E195,E195*(1+VLOOKUP($A196,#REF!,5,0))),"")</f>
        <v/>
      </c>
      <c r="F196" s="141">
        <f>IF(VLOOKUP(F$1,Graphique!$B:$C,2,0),IF(ISERROR(F195*(1+VLOOKUP($A196,#REF!,6,0))),F195,F195*(1+VLOOKUP($A196,#REF!,6,0))),"")</f>
        <v/>
      </c>
      <c r="G196" s="141">
        <f>IF(VLOOKUP(G$1,Graphique!$B:$C,2,0),IF(ISERROR(G195*(1+VLOOKUP($A196,#REF!,7,0))),G195,G195*(1+VLOOKUP($A196,#REF!,7,0))),"")</f>
        <v/>
      </c>
      <c r="H196" s="141">
        <f>IF(VLOOKUP(H$1,Graphique!$B:$C,2,0),IF(ISERROR(H195*(1+VLOOKUP($A196,#REF!,8,0))),H195,H195*(1+VLOOKUP($A196,#REF!,8,0))),"")</f>
        <v/>
      </c>
      <c r="I196" s="141">
        <f>IF(VLOOKUP(I$1,Graphique!$B:$C,2,0),IF(ISERROR(I195*(1+VLOOKUP($A196,#REF!,9,0))),I195,I195*(1+VLOOKUP($A196,#REF!,9,0))),"")</f>
        <v/>
      </c>
      <c r="J196" s="141">
        <f>IF(VLOOKUP(J$1,Graphique!$B:$C,2,0),IF(ISERROR(J195*(1+VLOOKUP($A196,#REF!,10,0))),J195,J195*(1+VLOOKUP($A196,#REF!,10,0))),"")</f>
        <v/>
      </c>
      <c r="K196" s="141">
        <f>IF(VLOOKUP(K$1,Graphique!$B:$C,2,0),IF(ISERROR(K195*(1+VLOOKUP($A196,#REF!,11,0))),K195,K195*(1+VLOOKUP($A196,#REF!,11,0))),"")</f>
        <v/>
      </c>
      <c r="L196" s="141">
        <f>IF(VLOOKUP(L$1,Graphique!$B:$C,2,0),IF(ISERROR(L195*(1+VLOOKUP($A196,#REF!,12,0))),L195,L195*(1+VLOOKUP($A196,#REF!,12,0))),"")</f>
        <v/>
      </c>
      <c r="M196" s="141">
        <f>IF(VLOOKUP(M$1,Graphique!$B:$C,2,0),IF(ISERROR(M195*(1+VLOOKUP($A196,#REF!,13,0))),M195,M195*(1+VLOOKUP($A196,#REF!,13,0))),"")</f>
        <v/>
      </c>
      <c r="N196" s="141">
        <f>IF(VLOOKUP(N$1,Graphique!$B:$C,2,0),IF(ISERROR(N195*(1+VLOOKUP($A196,#REF!,14,0))),N195,N195*(1+VLOOKUP($A196,#REF!,14,0))),"")</f>
        <v/>
      </c>
      <c r="O196" s="141">
        <f>IF(VLOOKUP(O$1,Graphique!$B:$C,2,0),IF(ISERROR(O195*(1+VLOOKUP($A196,#REF!,15,0))),O195,O195*(1+VLOOKUP($A196,#REF!,15,0))),"")</f>
        <v/>
      </c>
      <c r="P196" s="141">
        <f>IF(VLOOKUP(P$1,Graphique!$B:$C,2,0),IF(ISERROR(P195*(1+VLOOKUP($A196,#REF!,16,0))),P195,P195*(1+VLOOKUP($A196,#REF!,16,0))),"")</f>
        <v/>
      </c>
      <c r="Q196" s="141">
        <f>IF(VLOOKUP(Q$1,Graphique!$B:$C,2,0),IF(ISERROR(Q195*(1+VLOOKUP($A196,#REF!,17,0))),Q195,Q195*(1+VLOOKUP($A196,#REF!,17,0))),"")</f>
        <v/>
      </c>
      <c r="R196" s="141">
        <f>IF(VLOOKUP(R$1,Graphique!$B:$C,2,0),IF(ISERROR(R195*(1+VLOOKUP($A196,#REF!,18,0))),R195,R195*(1+VLOOKUP($A196,#REF!,18,0))),"")</f>
        <v/>
      </c>
      <c r="S196" s="141">
        <f>IF(VLOOKUP(S$1,Graphique!$B:$C,2,0),IF(ISERROR(S195*(1+VLOOKUP($A196,#REF!,19,0))),S195,S195*(1+VLOOKUP($A196,#REF!,19,0))),"")</f>
        <v/>
      </c>
      <c r="T196" s="141">
        <f>IF(VLOOKUP(T$1,Graphique!$B:$C,2,0),IF(ISERROR(T195*(1+VLOOKUP($A196,#REF!,20,0))),T195,T195*(1+VLOOKUP($A196,#REF!,20,0))),"")</f>
        <v/>
      </c>
      <c r="U196" s="141">
        <f>IF(VLOOKUP(U$1,Graphique!$B:$C,2,0),IF(ISERROR(U195*(1+VLOOKUP($A196,#REF!,21,0))),U195,U195*(1+VLOOKUP($A196,#REF!,21,0))),"")</f>
        <v/>
      </c>
      <c r="V196" s="141">
        <f>IF(VLOOKUP(V$1,Graphique!$B:$C,2,0),IF(ISERROR(V195*(1+VLOOKUP($A196,#REF!,22,0))),V195,V195*(1+VLOOKUP($A196,#REF!,22,0))),"")</f>
        <v/>
      </c>
      <c r="W196" s="141">
        <f>IF(VLOOKUP(W$1,Graphique!$B:$C,2,0),IF(ISERROR(W195*(1+VLOOKUP($A196,#REF!,23,0))),W195,W195*(1+VLOOKUP($A196,#REF!,23,0))),"")</f>
        <v/>
      </c>
      <c r="X196" s="141">
        <f>IF(VLOOKUP(X$1,Graphique!$B:$C,2,0),IF(ISERROR(X195*(1+VLOOKUP($A196,#REF!,24,0))),X195,X195*(1+VLOOKUP($A196,#REF!,24,0))),"")</f>
        <v/>
      </c>
      <c r="Y196" s="141">
        <f>IF(VLOOKUP(Y$1,Graphique!$B:$C,2,0),IF(ISERROR(Y195*(1+VLOOKUP($A196,#REF!,25,0))),Y195,Y195*(1+VLOOKUP($A196,#REF!,25,0))),"")</f>
        <v/>
      </c>
      <c r="Z196" s="141">
        <f>IF(VLOOKUP(Z$1,Graphique!$B:$C,2,0),IF(ISERROR(Z195*(1+VLOOKUP($A196,#REF!,26,0))),Z195,Z195*(1+VLOOKUP($A196,#REF!,26,0))),"")</f>
        <v/>
      </c>
      <c r="AA196" s="141">
        <f>IF(VLOOKUP(AA$1,Graphique!$B:$C,2,0),IF(ISERROR(AA195*(1+VLOOKUP($A196,#REF!,27,0))),AA195,AA195*(1+VLOOKUP($A196,#REF!,27,0))),"")</f>
        <v/>
      </c>
      <c r="AB196" s="141">
        <f>IF(VLOOKUP(AB$1,Graphique!$B:$C,2,0),IF(ISERROR(AB195*(1+VLOOKUP($A196,#REF!,28,0))),AB195,AB195*(1+VLOOKUP($A196,#REF!,28,0))),"")</f>
        <v/>
      </c>
      <c r="AC196" s="141">
        <f>IF(VLOOKUP(AC$1,Graphique!$B:$C,2,0),IF(ISERROR(AC195*(1+VLOOKUP($A196,#REF!,29,0))),AC195,AC195*(1+VLOOKUP($A196,#REF!,29,0))),"")</f>
        <v/>
      </c>
      <c r="AD196" s="141">
        <f>IF(VLOOKUP(AD$1,Graphique!$B:$C,2,0),IF(ISERROR(AD195*(1+VLOOKUP($A196,#REF!,30,0))),AD195,AD195*(1+VLOOKUP($A196,#REF!,30,0))),"")</f>
        <v/>
      </c>
      <c r="AE196" s="141">
        <f>IF(VLOOKUP(AE$1,Graphique!$B:$C,2,0),IF(ISERROR(AE195*(1+VLOOKUP($A196,#REF!,31,0))),AE195,AE195*(1+VLOOKUP($A196,#REF!,31,0))),"")</f>
        <v/>
      </c>
      <c r="AF196" s="141">
        <f>IF(VLOOKUP(AF$1,Graphique!$B:$C,2,0),IF(ISERROR(AF195*(1+VLOOKUP($A196,#REF!,32,0))),AF195,AF195*(1+VLOOKUP($A196,#REF!,32,0))),"")</f>
        <v/>
      </c>
    </row>
    <row r="197" ht="13" customHeight="1" s="74">
      <c r="A197" s="135">
        <f>IF(DATE(YEAR(A196),MONTH(A196)+2,)&gt;PerformancesGlissantes!$C$2,PerformancesGlissantes!$C$2,DATE(YEAR(A196),MONTH(A196)+2,))</f>
        <v/>
      </c>
      <c r="B197" s="141">
        <f>IF(VLOOKUP(B$1,Graphique!$B:$C,2,0),IF(ISERROR(B196*(1+VLOOKUP($A197,#REF!,2,0))),B196,B196*(1+VLOOKUP($A197,#REF!,2,0))),"")</f>
        <v/>
      </c>
      <c r="C197" s="141">
        <f>IF(VLOOKUP(C$1,Graphique!$B:$C,2,0),IF(ISERROR(C196*(1+VLOOKUP($A197,#REF!,3,0))),C196,C196*(1+VLOOKUP($A197,#REF!,3,0))),"")</f>
        <v/>
      </c>
      <c r="D197" s="141">
        <f>IF(VLOOKUP(D$1,Graphique!$B:$C,2,0),IF(ISERROR(D196*(1+VLOOKUP($A197,#REF!,4,0))),D196,D196*(1+VLOOKUP($A197,#REF!,4,0))),"")</f>
        <v/>
      </c>
      <c r="E197" s="141">
        <f>IF(VLOOKUP(E$1,Graphique!$B:$C,2,0),IF(ISERROR(E196*(1+VLOOKUP($A197,#REF!,5,0))),E196,E196*(1+VLOOKUP($A197,#REF!,5,0))),"")</f>
        <v/>
      </c>
      <c r="F197" s="141">
        <f>IF(VLOOKUP(F$1,Graphique!$B:$C,2,0),IF(ISERROR(F196*(1+VLOOKUP($A197,#REF!,6,0))),F196,F196*(1+VLOOKUP($A197,#REF!,6,0))),"")</f>
        <v/>
      </c>
      <c r="G197" s="141">
        <f>IF(VLOOKUP(G$1,Graphique!$B:$C,2,0),IF(ISERROR(G196*(1+VLOOKUP($A197,#REF!,7,0))),G196,G196*(1+VLOOKUP($A197,#REF!,7,0))),"")</f>
        <v/>
      </c>
      <c r="H197" s="141">
        <f>IF(VLOOKUP(H$1,Graphique!$B:$C,2,0),IF(ISERROR(H196*(1+VLOOKUP($A197,#REF!,8,0))),H196,H196*(1+VLOOKUP($A197,#REF!,8,0))),"")</f>
        <v/>
      </c>
      <c r="I197" s="141">
        <f>IF(VLOOKUP(I$1,Graphique!$B:$C,2,0),IF(ISERROR(I196*(1+VLOOKUP($A197,#REF!,9,0))),I196,I196*(1+VLOOKUP($A197,#REF!,9,0))),"")</f>
        <v/>
      </c>
      <c r="J197" s="141">
        <f>IF(VLOOKUP(J$1,Graphique!$B:$C,2,0),IF(ISERROR(J196*(1+VLOOKUP($A197,#REF!,10,0))),J196,J196*(1+VLOOKUP($A197,#REF!,10,0))),"")</f>
        <v/>
      </c>
      <c r="K197" s="141">
        <f>IF(VLOOKUP(K$1,Graphique!$B:$C,2,0),IF(ISERROR(K196*(1+VLOOKUP($A197,#REF!,11,0))),K196,K196*(1+VLOOKUP($A197,#REF!,11,0))),"")</f>
        <v/>
      </c>
      <c r="L197" s="141">
        <f>IF(VLOOKUP(L$1,Graphique!$B:$C,2,0),IF(ISERROR(L196*(1+VLOOKUP($A197,#REF!,12,0))),L196,L196*(1+VLOOKUP($A197,#REF!,12,0))),"")</f>
        <v/>
      </c>
      <c r="M197" s="141">
        <f>IF(VLOOKUP(M$1,Graphique!$B:$C,2,0),IF(ISERROR(M196*(1+VLOOKUP($A197,#REF!,13,0))),M196,M196*(1+VLOOKUP($A197,#REF!,13,0))),"")</f>
        <v/>
      </c>
      <c r="N197" s="141">
        <f>IF(VLOOKUP(N$1,Graphique!$B:$C,2,0),IF(ISERROR(N196*(1+VLOOKUP($A197,#REF!,14,0))),N196,N196*(1+VLOOKUP($A197,#REF!,14,0))),"")</f>
        <v/>
      </c>
      <c r="O197" s="141">
        <f>IF(VLOOKUP(O$1,Graphique!$B:$C,2,0),IF(ISERROR(O196*(1+VLOOKUP($A197,#REF!,15,0))),O196,O196*(1+VLOOKUP($A197,#REF!,15,0))),"")</f>
        <v/>
      </c>
      <c r="P197" s="141">
        <f>IF(VLOOKUP(P$1,Graphique!$B:$C,2,0),IF(ISERROR(P196*(1+VLOOKUP($A197,#REF!,16,0))),P196,P196*(1+VLOOKUP($A197,#REF!,16,0))),"")</f>
        <v/>
      </c>
      <c r="Q197" s="141">
        <f>IF(VLOOKUP(Q$1,Graphique!$B:$C,2,0),IF(ISERROR(Q196*(1+VLOOKUP($A197,#REF!,17,0))),Q196,Q196*(1+VLOOKUP($A197,#REF!,17,0))),"")</f>
        <v/>
      </c>
      <c r="R197" s="141">
        <f>IF(VLOOKUP(R$1,Graphique!$B:$C,2,0),IF(ISERROR(R196*(1+VLOOKUP($A197,#REF!,18,0))),R196,R196*(1+VLOOKUP($A197,#REF!,18,0))),"")</f>
        <v/>
      </c>
      <c r="S197" s="141">
        <f>IF(VLOOKUP(S$1,Graphique!$B:$C,2,0),IF(ISERROR(S196*(1+VLOOKUP($A197,#REF!,19,0))),S196,S196*(1+VLOOKUP($A197,#REF!,19,0))),"")</f>
        <v/>
      </c>
      <c r="T197" s="141">
        <f>IF(VLOOKUP(T$1,Graphique!$B:$C,2,0),IF(ISERROR(T196*(1+VLOOKUP($A197,#REF!,20,0))),T196,T196*(1+VLOOKUP($A197,#REF!,20,0))),"")</f>
        <v/>
      </c>
      <c r="U197" s="141">
        <f>IF(VLOOKUP(U$1,Graphique!$B:$C,2,0),IF(ISERROR(U196*(1+VLOOKUP($A197,#REF!,21,0))),U196,U196*(1+VLOOKUP($A197,#REF!,21,0))),"")</f>
        <v/>
      </c>
      <c r="V197" s="141">
        <f>IF(VLOOKUP(V$1,Graphique!$B:$C,2,0),IF(ISERROR(V196*(1+VLOOKUP($A197,#REF!,22,0))),V196,V196*(1+VLOOKUP($A197,#REF!,22,0))),"")</f>
        <v/>
      </c>
      <c r="W197" s="141">
        <f>IF(VLOOKUP(W$1,Graphique!$B:$C,2,0),IF(ISERROR(W196*(1+VLOOKUP($A197,#REF!,23,0))),W196,W196*(1+VLOOKUP($A197,#REF!,23,0))),"")</f>
        <v/>
      </c>
      <c r="X197" s="141">
        <f>IF(VLOOKUP(X$1,Graphique!$B:$C,2,0),IF(ISERROR(X196*(1+VLOOKUP($A197,#REF!,24,0))),X196,X196*(1+VLOOKUP($A197,#REF!,24,0))),"")</f>
        <v/>
      </c>
      <c r="Y197" s="141">
        <f>IF(VLOOKUP(Y$1,Graphique!$B:$C,2,0),IF(ISERROR(Y196*(1+VLOOKUP($A197,#REF!,25,0))),Y196,Y196*(1+VLOOKUP($A197,#REF!,25,0))),"")</f>
        <v/>
      </c>
      <c r="Z197" s="141">
        <f>IF(VLOOKUP(Z$1,Graphique!$B:$C,2,0),IF(ISERROR(Z196*(1+VLOOKUP($A197,#REF!,26,0))),Z196,Z196*(1+VLOOKUP($A197,#REF!,26,0))),"")</f>
        <v/>
      </c>
      <c r="AA197" s="141">
        <f>IF(VLOOKUP(AA$1,Graphique!$B:$C,2,0),IF(ISERROR(AA196*(1+VLOOKUP($A197,#REF!,27,0))),AA196,AA196*(1+VLOOKUP($A197,#REF!,27,0))),"")</f>
        <v/>
      </c>
      <c r="AB197" s="141">
        <f>IF(VLOOKUP(AB$1,Graphique!$B:$C,2,0),IF(ISERROR(AB196*(1+VLOOKUP($A197,#REF!,28,0))),AB196,AB196*(1+VLOOKUP($A197,#REF!,28,0))),"")</f>
        <v/>
      </c>
      <c r="AC197" s="141">
        <f>IF(VLOOKUP(AC$1,Graphique!$B:$C,2,0),IF(ISERROR(AC196*(1+VLOOKUP($A197,#REF!,29,0))),AC196,AC196*(1+VLOOKUP($A197,#REF!,29,0))),"")</f>
        <v/>
      </c>
      <c r="AD197" s="141">
        <f>IF(VLOOKUP(AD$1,Graphique!$B:$C,2,0),IF(ISERROR(AD196*(1+VLOOKUP($A197,#REF!,30,0))),AD196,AD196*(1+VLOOKUP($A197,#REF!,30,0))),"")</f>
        <v/>
      </c>
      <c r="AE197" s="141">
        <f>IF(VLOOKUP(AE$1,Graphique!$B:$C,2,0),IF(ISERROR(AE196*(1+VLOOKUP($A197,#REF!,31,0))),AE196,AE196*(1+VLOOKUP($A197,#REF!,31,0))),"")</f>
        <v/>
      </c>
      <c r="AF197" s="141">
        <f>IF(VLOOKUP(AF$1,Graphique!$B:$C,2,0),IF(ISERROR(AF196*(1+VLOOKUP($A197,#REF!,32,0))),AF196,AF196*(1+VLOOKUP($A197,#REF!,32,0))),"")</f>
        <v/>
      </c>
    </row>
    <row r="198" ht="13" customHeight="1" s="74">
      <c r="A198" s="135">
        <f>IF(DATE(YEAR(A197),MONTH(A197)+2,)&gt;PerformancesGlissantes!$C$2,PerformancesGlissantes!$C$2,DATE(YEAR(A197),MONTH(A197)+2,))</f>
        <v/>
      </c>
      <c r="B198" s="141">
        <f>IF(VLOOKUP(B$1,Graphique!$B:$C,2,0),IF(ISERROR(B197*(1+VLOOKUP($A198,#REF!,2,0))),B197,B197*(1+VLOOKUP($A198,#REF!,2,0))),"")</f>
        <v/>
      </c>
      <c r="C198" s="141">
        <f>IF(VLOOKUP(C$1,Graphique!$B:$C,2,0),IF(ISERROR(C197*(1+VLOOKUP($A198,#REF!,3,0))),C197,C197*(1+VLOOKUP($A198,#REF!,3,0))),"")</f>
        <v/>
      </c>
      <c r="D198" s="141">
        <f>IF(VLOOKUP(D$1,Graphique!$B:$C,2,0),IF(ISERROR(D197*(1+VLOOKUP($A198,#REF!,4,0))),D197,D197*(1+VLOOKUP($A198,#REF!,4,0))),"")</f>
        <v/>
      </c>
      <c r="E198" s="141">
        <f>IF(VLOOKUP(E$1,Graphique!$B:$C,2,0),IF(ISERROR(E197*(1+VLOOKUP($A198,#REF!,5,0))),E197,E197*(1+VLOOKUP($A198,#REF!,5,0))),"")</f>
        <v/>
      </c>
      <c r="F198" s="141">
        <f>IF(VLOOKUP(F$1,Graphique!$B:$C,2,0),IF(ISERROR(F197*(1+VLOOKUP($A198,#REF!,6,0))),F197,F197*(1+VLOOKUP($A198,#REF!,6,0))),"")</f>
        <v/>
      </c>
      <c r="G198" s="141">
        <f>IF(VLOOKUP(G$1,Graphique!$B:$C,2,0),IF(ISERROR(G197*(1+VLOOKUP($A198,#REF!,7,0))),G197,G197*(1+VLOOKUP($A198,#REF!,7,0))),"")</f>
        <v/>
      </c>
      <c r="H198" s="141">
        <f>IF(VLOOKUP(H$1,Graphique!$B:$C,2,0),IF(ISERROR(H197*(1+VLOOKUP($A198,#REF!,8,0))),H197,H197*(1+VLOOKUP($A198,#REF!,8,0))),"")</f>
        <v/>
      </c>
      <c r="I198" s="141">
        <f>IF(VLOOKUP(I$1,Graphique!$B:$C,2,0),IF(ISERROR(I197*(1+VLOOKUP($A198,#REF!,9,0))),I197,I197*(1+VLOOKUP($A198,#REF!,9,0))),"")</f>
        <v/>
      </c>
      <c r="J198" s="141">
        <f>IF(VLOOKUP(J$1,Graphique!$B:$C,2,0),IF(ISERROR(J197*(1+VLOOKUP($A198,#REF!,10,0))),J197,J197*(1+VLOOKUP($A198,#REF!,10,0))),"")</f>
        <v/>
      </c>
      <c r="K198" s="141">
        <f>IF(VLOOKUP(K$1,Graphique!$B:$C,2,0),IF(ISERROR(K197*(1+VLOOKUP($A198,#REF!,11,0))),K197,K197*(1+VLOOKUP($A198,#REF!,11,0))),"")</f>
        <v/>
      </c>
      <c r="L198" s="141">
        <f>IF(VLOOKUP(L$1,Graphique!$B:$C,2,0),IF(ISERROR(L197*(1+VLOOKUP($A198,#REF!,12,0))),L197,L197*(1+VLOOKUP($A198,#REF!,12,0))),"")</f>
        <v/>
      </c>
      <c r="M198" s="141">
        <f>IF(VLOOKUP(M$1,Graphique!$B:$C,2,0),IF(ISERROR(M197*(1+VLOOKUP($A198,#REF!,13,0))),M197,M197*(1+VLOOKUP($A198,#REF!,13,0))),"")</f>
        <v/>
      </c>
      <c r="N198" s="141">
        <f>IF(VLOOKUP(N$1,Graphique!$B:$C,2,0),IF(ISERROR(N197*(1+VLOOKUP($A198,#REF!,14,0))),N197,N197*(1+VLOOKUP($A198,#REF!,14,0))),"")</f>
        <v/>
      </c>
      <c r="O198" s="141">
        <f>IF(VLOOKUP(O$1,Graphique!$B:$C,2,0),IF(ISERROR(O197*(1+VLOOKUP($A198,#REF!,15,0))),O197,O197*(1+VLOOKUP($A198,#REF!,15,0))),"")</f>
        <v/>
      </c>
      <c r="P198" s="141">
        <f>IF(VLOOKUP(P$1,Graphique!$B:$C,2,0),IF(ISERROR(P197*(1+VLOOKUP($A198,#REF!,16,0))),P197,P197*(1+VLOOKUP($A198,#REF!,16,0))),"")</f>
        <v/>
      </c>
      <c r="Q198" s="141">
        <f>IF(VLOOKUP(Q$1,Graphique!$B:$C,2,0),IF(ISERROR(Q197*(1+VLOOKUP($A198,#REF!,17,0))),Q197,Q197*(1+VLOOKUP($A198,#REF!,17,0))),"")</f>
        <v/>
      </c>
      <c r="R198" s="141">
        <f>IF(VLOOKUP(R$1,Graphique!$B:$C,2,0),IF(ISERROR(R197*(1+VLOOKUP($A198,#REF!,18,0))),R197,R197*(1+VLOOKUP($A198,#REF!,18,0))),"")</f>
        <v/>
      </c>
      <c r="S198" s="141">
        <f>IF(VLOOKUP(S$1,Graphique!$B:$C,2,0),IF(ISERROR(S197*(1+VLOOKUP($A198,#REF!,19,0))),S197,S197*(1+VLOOKUP($A198,#REF!,19,0))),"")</f>
        <v/>
      </c>
      <c r="T198" s="141">
        <f>IF(VLOOKUP(T$1,Graphique!$B:$C,2,0),IF(ISERROR(T197*(1+VLOOKUP($A198,#REF!,20,0))),T197,T197*(1+VLOOKUP($A198,#REF!,20,0))),"")</f>
        <v/>
      </c>
      <c r="U198" s="141">
        <f>IF(VLOOKUP(U$1,Graphique!$B:$C,2,0),IF(ISERROR(U197*(1+VLOOKUP($A198,#REF!,21,0))),U197,U197*(1+VLOOKUP($A198,#REF!,21,0))),"")</f>
        <v/>
      </c>
      <c r="V198" s="141">
        <f>IF(VLOOKUP(V$1,Graphique!$B:$C,2,0),IF(ISERROR(V197*(1+VLOOKUP($A198,#REF!,22,0))),V197,V197*(1+VLOOKUP($A198,#REF!,22,0))),"")</f>
        <v/>
      </c>
      <c r="W198" s="141">
        <f>IF(VLOOKUP(W$1,Graphique!$B:$C,2,0),IF(ISERROR(W197*(1+VLOOKUP($A198,#REF!,23,0))),W197,W197*(1+VLOOKUP($A198,#REF!,23,0))),"")</f>
        <v/>
      </c>
      <c r="X198" s="141">
        <f>IF(VLOOKUP(X$1,Graphique!$B:$C,2,0),IF(ISERROR(X197*(1+VLOOKUP($A198,#REF!,24,0))),X197,X197*(1+VLOOKUP($A198,#REF!,24,0))),"")</f>
        <v/>
      </c>
      <c r="Y198" s="141">
        <f>IF(VLOOKUP(Y$1,Graphique!$B:$C,2,0),IF(ISERROR(Y197*(1+VLOOKUP($A198,#REF!,25,0))),Y197,Y197*(1+VLOOKUP($A198,#REF!,25,0))),"")</f>
        <v/>
      </c>
      <c r="Z198" s="141">
        <f>IF(VLOOKUP(Z$1,Graphique!$B:$C,2,0),IF(ISERROR(Z197*(1+VLOOKUP($A198,#REF!,26,0))),Z197,Z197*(1+VLOOKUP($A198,#REF!,26,0))),"")</f>
        <v/>
      </c>
      <c r="AA198" s="141">
        <f>IF(VLOOKUP(AA$1,Graphique!$B:$C,2,0),IF(ISERROR(AA197*(1+VLOOKUP($A198,#REF!,27,0))),AA197,AA197*(1+VLOOKUP($A198,#REF!,27,0))),"")</f>
        <v/>
      </c>
      <c r="AB198" s="141">
        <f>IF(VLOOKUP(AB$1,Graphique!$B:$C,2,0),IF(ISERROR(AB197*(1+VLOOKUP($A198,#REF!,28,0))),AB197,AB197*(1+VLOOKUP($A198,#REF!,28,0))),"")</f>
        <v/>
      </c>
      <c r="AC198" s="141">
        <f>IF(VLOOKUP(AC$1,Graphique!$B:$C,2,0),IF(ISERROR(AC197*(1+VLOOKUP($A198,#REF!,29,0))),AC197,AC197*(1+VLOOKUP($A198,#REF!,29,0))),"")</f>
        <v/>
      </c>
      <c r="AD198" s="141">
        <f>IF(VLOOKUP(AD$1,Graphique!$B:$C,2,0),IF(ISERROR(AD197*(1+VLOOKUP($A198,#REF!,30,0))),AD197,AD197*(1+VLOOKUP($A198,#REF!,30,0))),"")</f>
        <v/>
      </c>
      <c r="AE198" s="141">
        <f>IF(VLOOKUP(AE$1,Graphique!$B:$C,2,0),IF(ISERROR(AE197*(1+VLOOKUP($A198,#REF!,31,0))),AE197,AE197*(1+VLOOKUP($A198,#REF!,31,0))),"")</f>
        <v/>
      </c>
      <c r="AF198" s="141">
        <f>IF(VLOOKUP(AF$1,Graphique!$B:$C,2,0),IF(ISERROR(AF197*(1+VLOOKUP($A198,#REF!,32,0))),AF197,AF197*(1+VLOOKUP($A198,#REF!,32,0))),"")</f>
        <v/>
      </c>
    </row>
    <row r="199" ht="13" customHeight="1" s="74">
      <c r="A199" s="135">
        <f>IF(DATE(YEAR(A198),MONTH(A198)+2,)&gt;PerformancesGlissantes!$C$2,PerformancesGlissantes!$C$2,DATE(YEAR(A198),MONTH(A198)+2,))</f>
        <v/>
      </c>
      <c r="B199" s="141">
        <f>IF(VLOOKUP(B$1,Graphique!$B:$C,2,0),IF(ISERROR(B198*(1+VLOOKUP($A199,#REF!,2,0))),B198,B198*(1+VLOOKUP($A199,#REF!,2,0))),"")</f>
        <v/>
      </c>
      <c r="C199" s="141">
        <f>IF(VLOOKUP(C$1,Graphique!$B:$C,2,0),IF(ISERROR(C198*(1+VLOOKUP($A199,#REF!,3,0))),C198,C198*(1+VLOOKUP($A199,#REF!,3,0))),"")</f>
        <v/>
      </c>
      <c r="D199" s="141">
        <f>IF(VLOOKUP(D$1,Graphique!$B:$C,2,0),IF(ISERROR(D198*(1+VLOOKUP($A199,#REF!,4,0))),D198,D198*(1+VLOOKUP($A199,#REF!,4,0))),"")</f>
        <v/>
      </c>
      <c r="E199" s="141">
        <f>IF(VLOOKUP(E$1,Graphique!$B:$C,2,0),IF(ISERROR(E198*(1+VLOOKUP($A199,#REF!,5,0))),E198,E198*(1+VLOOKUP($A199,#REF!,5,0))),"")</f>
        <v/>
      </c>
      <c r="F199" s="141">
        <f>IF(VLOOKUP(F$1,Graphique!$B:$C,2,0),IF(ISERROR(F198*(1+VLOOKUP($A199,#REF!,6,0))),F198,F198*(1+VLOOKUP($A199,#REF!,6,0))),"")</f>
        <v/>
      </c>
      <c r="G199" s="141">
        <f>IF(VLOOKUP(G$1,Graphique!$B:$C,2,0),IF(ISERROR(G198*(1+VLOOKUP($A199,#REF!,7,0))),G198,G198*(1+VLOOKUP($A199,#REF!,7,0))),"")</f>
        <v/>
      </c>
      <c r="H199" s="141">
        <f>IF(VLOOKUP(H$1,Graphique!$B:$C,2,0),IF(ISERROR(H198*(1+VLOOKUP($A199,#REF!,8,0))),H198,H198*(1+VLOOKUP($A199,#REF!,8,0))),"")</f>
        <v/>
      </c>
      <c r="I199" s="141">
        <f>IF(VLOOKUP(I$1,Graphique!$B:$C,2,0),IF(ISERROR(I198*(1+VLOOKUP($A199,#REF!,9,0))),I198,I198*(1+VLOOKUP($A199,#REF!,9,0))),"")</f>
        <v/>
      </c>
      <c r="J199" s="141">
        <f>IF(VLOOKUP(J$1,Graphique!$B:$C,2,0),IF(ISERROR(J198*(1+VLOOKUP($A199,#REF!,10,0))),J198,J198*(1+VLOOKUP($A199,#REF!,10,0))),"")</f>
        <v/>
      </c>
      <c r="K199" s="141">
        <f>IF(VLOOKUP(K$1,Graphique!$B:$C,2,0),IF(ISERROR(K198*(1+VLOOKUP($A199,#REF!,11,0))),K198,K198*(1+VLOOKUP($A199,#REF!,11,0))),"")</f>
        <v/>
      </c>
      <c r="L199" s="141">
        <f>IF(VLOOKUP(L$1,Graphique!$B:$C,2,0),IF(ISERROR(L198*(1+VLOOKUP($A199,#REF!,12,0))),L198,L198*(1+VLOOKUP($A199,#REF!,12,0))),"")</f>
        <v/>
      </c>
      <c r="M199" s="141">
        <f>IF(VLOOKUP(M$1,Graphique!$B:$C,2,0),IF(ISERROR(M198*(1+VLOOKUP($A199,#REF!,13,0))),M198,M198*(1+VLOOKUP($A199,#REF!,13,0))),"")</f>
        <v/>
      </c>
      <c r="N199" s="141">
        <f>IF(VLOOKUP(N$1,Graphique!$B:$C,2,0),IF(ISERROR(N198*(1+VLOOKUP($A199,#REF!,14,0))),N198,N198*(1+VLOOKUP($A199,#REF!,14,0))),"")</f>
        <v/>
      </c>
      <c r="O199" s="141">
        <f>IF(VLOOKUP(O$1,Graphique!$B:$C,2,0),IF(ISERROR(O198*(1+VLOOKUP($A199,#REF!,15,0))),O198,O198*(1+VLOOKUP($A199,#REF!,15,0))),"")</f>
        <v/>
      </c>
      <c r="P199" s="141">
        <f>IF(VLOOKUP(P$1,Graphique!$B:$C,2,0),IF(ISERROR(P198*(1+VLOOKUP($A199,#REF!,16,0))),P198,P198*(1+VLOOKUP($A199,#REF!,16,0))),"")</f>
        <v/>
      </c>
      <c r="Q199" s="141">
        <f>IF(VLOOKUP(Q$1,Graphique!$B:$C,2,0),IF(ISERROR(Q198*(1+VLOOKUP($A199,#REF!,17,0))),Q198,Q198*(1+VLOOKUP($A199,#REF!,17,0))),"")</f>
        <v/>
      </c>
      <c r="R199" s="141">
        <f>IF(VLOOKUP(R$1,Graphique!$B:$C,2,0),IF(ISERROR(R198*(1+VLOOKUP($A199,#REF!,18,0))),R198,R198*(1+VLOOKUP($A199,#REF!,18,0))),"")</f>
        <v/>
      </c>
      <c r="S199" s="141">
        <f>IF(VLOOKUP(S$1,Graphique!$B:$C,2,0),IF(ISERROR(S198*(1+VLOOKUP($A199,#REF!,19,0))),S198,S198*(1+VLOOKUP($A199,#REF!,19,0))),"")</f>
        <v/>
      </c>
      <c r="T199" s="141">
        <f>IF(VLOOKUP(T$1,Graphique!$B:$C,2,0),IF(ISERROR(T198*(1+VLOOKUP($A199,#REF!,20,0))),T198,T198*(1+VLOOKUP($A199,#REF!,20,0))),"")</f>
        <v/>
      </c>
      <c r="U199" s="141">
        <f>IF(VLOOKUP(U$1,Graphique!$B:$C,2,0),IF(ISERROR(U198*(1+VLOOKUP($A199,#REF!,21,0))),U198,U198*(1+VLOOKUP($A199,#REF!,21,0))),"")</f>
        <v/>
      </c>
      <c r="V199" s="141">
        <f>IF(VLOOKUP(V$1,Graphique!$B:$C,2,0),IF(ISERROR(V198*(1+VLOOKUP($A199,#REF!,22,0))),V198,V198*(1+VLOOKUP($A199,#REF!,22,0))),"")</f>
        <v/>
      </c>
      <c r="W199" s="141">
        <f>IF(VLOOKUP(W$1,Graphique!$B:$C,2,0),IF(ISERROR(W198*(1+VLOOKUP($A199,#REF!,23,0))),W198,W198*(1+VLOOKUP($A199,#REF!,23,0))),"")</f>
        <v/>
      </c>
      <c r="X199" s="141">
        <f>IF(VLOOKUP(X$1,Graphique!$B:$C,2,0),IF(ISERROR(X198*(1+VLOOKUP($A199,#REF!,24,0))),X198,X198*(1+VLOOKUP($A199,#REF!,24,0))),"")</f>
        <v/>
      </c>
      <c r="Y199" s="141">
        <f>IF(VLOOKUP(Y$1,Graphique!$B:$C,2,0),IF(ISERROR(Y198*(1+VLOOKUP($A199,#REF!,25,0))),Y198,Y198*(1+VLOOKUP($A199,#REF!,25,0))),"")</f>
        <v/>
      </c>
      <c r="Z199" s="141">
        <f>IF(VLOOKUP(Z$1,Graphique!$B:$C,2,0),IF(ISERROR(Z198*(1+VLOOKUP($A199,#REF!,26,0))),Z198,Z198*(1+VLOOKUP($A199,#REF!,26,0))),"")</f>
        <v/>
      </c>
      <c r="AA199" s="141">
        <f>IF(VLOOKUP(AA$1,Graphique!$B:$C,2,0),IF(ISERROR(AA198*(1+VLOOKUP($A199,#REF!,27,0))),AA198,AA198*(1+VLOOKUP($A199,#REF!,27,0))),"")</f>
        <v/>
      </c>
      <c r="AB199" s="141">
        <f>IF(VLOOKUP(AB$1,Graphique!$B:$C,2,0),IF(ISERROR(AB198*(1+VLOOKUP($A199,#REF!,28,0))),AB198,AB198*(1+VLOOKUP($A199,#REF!,28,0))),"")</f>
        <v/>
      </c>
      <c r="AC199" s="141">
        <f>IF(VLOOKUP(AC$1,Graphique!$B:$C,2,0),IF(ISERROR(AC198*(1+VLOOKUP($A199,#REF!,29,0))),AC198,AC198*(1+VLOOKUP($A199,#REF!,29,0))),"")</f>
        <v/>
      </c>
      <c r="AD199" s="141">
        <f>IF(VLOOKUP(AD$1,Graphique!$B:$C,2,0),IF(ISERROR(AD198*(1+VLOOKUP($A199,#REF!,30,0))),AD198,AD198*(1+VLOOKUP($A199,#REF!,30,0))),"")</f>
        <v/>
      </c>
      <c r="AE199" s="141">
        <f>IF(VLOOKUP(AE$1,Graphique!$B:$C,2,0),IF(ISERROR(AE198*(1+VLOOKUP($A199,#REF!,31,0))),AE198,AE198*(1+VLOOKUP($A199,#REF!,31,0))),"")</f>
        <v/>
      </c>
      <c r="AF199" s="141">
        <f>IF(VLOOKUP(AF$1,Graphique!$B:$C,2,0),IF(ISERROR(AF198*(1+VLOOKUP($A199,#REF!,32,0))),AF198,AF198*(1+VLOOKUP($A199,#REF!,32,0))),"")</f>
        <v/>
      </c>
    </row>
    <row r="200" ht="13" customHeight="1" s="74">
      <c r="A200" s="135">
        <f>IF(DATE(YEAR(A199),MONTH(A199)+2,)&gt;PerformancesGlissantes!$C$2,PerformancesGlissantes!$C$2,DATE(YEAR(A199),MONTH(A199)+2,))</f>
        <v/>
      </c>
      <c r="B200" s="141">
        <f>IF(VLOOKUP(B$1,Graphique!$B:$C,2,0),IF(ISERROR(B199*(1+VLOOKUP($A200,#REF!,2,0))),B199,B199*(1+VLOOKUP($A200,#REF!,2,0))),"")</f>
        <v/>
      </c>
      <c r="C200" s="141">
        <f>IF(VLOOKUP(C$1,Graphique!$B:$C,2,0),IF(ISERROR(C199*(1+VLOOKUP($A200,#REF!,3,0))),C199,C199*(1+VLOOKUP($A200,#REF!,3,0))),"")</f>
        <v/>
      </c>
      <c r="D200" s="141">
        <f>IF(VLOOKUP(D$1,Graphique!$B:$C,2,0),IF(ISERROR(D199*(1+VLOOKUP($A200,#REF!,4,0))),D199,D199*(1+VLOOKUP($A200,#REF!,4,0))),"")</f>
        <v/>
      </c>
      <c r="E200" s="141">
        <f>IF(VLOOKUP(E$1,Graphique!$B:$C,2,0),IF(ISERROR(E199*(1+VLOOKUP($A200,#REF!,5,0))),E199,E199*(1+VLOOKUP($A200,#REF!,5,0))),"")</f>
        <v/>
      </c>
      <c r="F200" s="141">
        <f>IF(VLOOKUP(F$1,Graphique!$B:$C,2,0),IF(ISERROR(F199*(1+VLOOKUP($A200,#REF!,6,0))),F199,F199*(1+VLOOKUP($A200,#REF!,6,0))),"")</f>
        <v/>
      </c>
      <c r="G200" s="141">
        <f>IF(VLOOKUP(G$1,Graphique!$B:$C,2,0),IF(ISERROR(G199*(1+VLOOKUP($A200,#REF!,7,0))),G199,G199*(1+VLOOKUP($A200,#REF!,7,0))),"")</f>
        <v/>
      </c>
      <c r="H200" s="141">
        <f>IF(VLOOKUP(H$1,Graphique!$B:$C,2,0),IF(ISERROR(H199*(1+VLOOKUP($A200,#REF!,8,0))),H199,H199*(1+VLOOKUP($A200,#REF!,8,0))),"")</f>
        <v/>
      </c>
      <c r="I200" s="141">
        <f>IF(VLOOKUP(I$1,Graphique!$B:$C,2,0),IF(ISERROR(I199*(1+VLOOKUP($A200,#REF!,9,0))),I199,I199*(1+VLOOKUP($A200,#REF!,9,0))),"")</f>
        <v/>
      </c>
      <c r="J200" s="141">
        <f>IF(VLOOKUP(J$1,Graphique!$B:$C,2,0),IF(ISERROR(J199*(1+VLOOKUP($A200,#REF!,10,0))),J199,J199*(1+VLOOKUP($A200,#REF!,10,0))),"")</f>
        <v/>
      </c>
      <c r="K200" s="141">
        <f>IF(VLOOKUP(K$1,Graphique!$B:$C,2,0),IF(ISERROR(K199*(1+VLOOKUP($A200,#REF!,11,0))),K199,K199*(1+VLOOKUP($A200,#REF!,11,0))),"")</f>
        <v/>
      </c>
      <c r="L200" s="141">
        <f>IF(VLOOKUP(L$1,Graphique!$B:$C,2,0),IF(ISERROR(L199*(1+VLOOKUP($A200,#REF!,12,0))),L199,L199*(1+VLOOKUP($A200,#REF!,12,0))),"")</f>
        <v/>
      </c>
      <c r="M200" s="141">
        <f>IF(VLOOKUP(M$1,Graphique!$B:$C,2,0),IF(ISERROR(M199*(1+VLOOKUP($A200,#REF!,13,0))),M199,M199*(1+VLOOKUP($A200,#REF!,13,0))),"")</f>
        <v/>
      </c>
      <c r="N200" s="141">
        <f>IF(VLOOKUP(N$1,Graphique!$B:$C,2,0),IF(ISERROR(N199*(1+VLOOKUP($A200,#REF!,14,0))),N199,N199*(1+VLOOKUP($A200,#REF!,14,0))),"")</f>
        <v/>
      </c>
      <c r="O200" s="141">
        <f>IF(VLOOKUP(O$1,Graphique!$B:$C,2,0),IF(ISERROR(O199*(1+VLOOKUP($A200,#REF!,15,0))),O199,O199*(1+VLOOKUP($A200,#REF!,15,0))),"")</f>
        <v/>
      </c>
      <c r="P200" s="141">
        <f>IF(VLOOKUP(P$1,Graphique!$B:$C,2,0),IF(ISERROR(P199*(1+VLOOKUP($A200,#REF!,16,0))),P199,P199*(1+VLOOKUP($A200,#REF!,16,0))),"")</f>
        <v/>
      </c>
      <c r="Q200" s="141">
        <f>IF(VLOOKUP(Q$1,Graphique!$B:$C,2,0),IF(ISERROR(Q199*(1+VLOOKUP($A200,#REF!,17,0))),Q199,Q199*(1+VLOOKUP($A200,#REF!,17,0))),"")</f>
        <v/>
      </c>
      <c r="R200" s="141">
        <f>IF(VLOOKUP(R$1,Graphique!$B:$C,2,0),IF(ISERROR(R199*(1+VLOOKUP($A200,#REF!,18,0))),R199,R199*(1+VLOOKUP($A200,#REF!,18,0))),"")</f>
        <v/>
      </c>
      <c r="S200" s="141">
        <f>IF(VLOOKUP(S$1,Graphique!$B:$C,2,0),IF(ISERROR(S199*(1+VLOOKUP($A200,#REF!,19,0))),S199,S199*(1+VLOOKUP($A200,#REF!,19,0))),"")</f>
        <v/>
      </c>
      <c r="T200" s="141">
        <f>IF(VLOOKUP(T$1,Graphique!$B:$C,2,0),IF(ISERROR(T199*(1+VLOOKUP($A200,#REF!,20,0))),T199,T199*(1+VLOOKUP($A200,#REF!,20,0))),"")</f>
        <v/>
      </c>
      <c r="U200" s="141">
        <f>IF(VLOOKUP(U$1,Graphique!$B:$C,2,0),IF(ISERROR(U199*(1+VLOOKUP($A200,#REF!,21,0))),U199,U199*(1+VLOOKUP($A200,#REF!,21,0))),"")</f>
        <v/>
      </c>
      <c r="V200" s="141">
        <f>IF(VLOOKUP(V$1,Graphique!$B:$C,2,0),IF(ISERROR(V199*(1+VLOOKUP($A200,#REF!,22,0))),V199,V199*(1+VLOOKUP($A200,#REF!,22,0))),"")</f>
        <v/>
      </c>
      <c r="W200" s="141">
        <f>IF(VLOOKUP(W$1,Graphique!$B:$C,2,0),IF(ISERROR(W199*(1+VLOOKUP($A200,#REF!,23,0))),W199,W199*(1+VLOOKUP($A200,#REF!,23,0))),"")</f>
        <v/>
      </c>
      <c r="X200" s="141">
        <f>IF(VLOOKUP(X$1,Graphique!$B:$C,2,0),IF(ISERROR(X199*(1+VLOOKUP($A200,#REF!,24,0))),X199,X199*(1+VLOOKUP($A200,#REF!,24,0))),"")</f>
        <v/>
      </c>
      <c r="Y200" s="141">
        <f>IF(VLOOKUP(Y$1,Graphique!$B:$C,2,0),IF(ISERROR(Y199*(1+VLOOKUP($A200,#REF!,25,0))),Y199,Y199*(1+VLOOKUP($A200,#REF!,25,0))),"")</f>
        <v/>
      </c>
      <c r="Z200" s="141">
        <f>IF(VLOOKUP(Z$1,Graphique!$B:$C,2,0),IF(ISERROR(Z199*(1+VLOOKUP($A200,#REF!,26,0))),Z199,Z199*(1+VLOOKUP($A200,#REF!,26,0))),"")</f>
        <v/>
      </c>
      <c r="AA200" s="141">
        <f>IF(VLOOKUP(AA$1,Graphique!$B:$C,2,0),IF(ISERROR(AA199*(1+VLOOKUP($A200,#REF!,27,0))),AA199,AA199*(1+VLOOKUP($A200,#REF!,27,0))),"")</f>
        <v/>
      </c>
      <c r="AB200" s="141">
        <f>IF(VLOOKUP(AB$1,Graphique!$B:$C,2,0),IF(ISERROR(AB199*(1+VLOOKUP($A200,#REF!,28,0))),AB199,AB199*(1+VLOOKUP($A200,#REF!,28,0))),"")</f>
        <v/>
      </c>
      <c r="AC200" s="141">
        <f>IF(VLOOKUP(AC$1,Graphique!$B:$C,2,0),IF(ISERROR(AC199*(1+VLOOKUP($A200,#REF!,29,0))),AC199,AC199*(1+VLOOKUP($A200,#REF!,29,0))),"")</f>
        <v/>
      </c>
      <c r="AD200" s="141">
        <f>IF(VLOOKUP(AD$1,Graphique!$B:$C,2,0),IF(ISERROR(AD199*(1+VLOOKUP($A200,#REF!,30,0))),AD199,AD199*(1+VLOOKUP($A200,#REF!,30,0))),"")</f>
        <v/>
      </c>
      <c r="AE200" s="141">
        <f>IF(VLOOKUP(AE$1,Graphique!$B:$C,2,0),IF(ISERROR(AE199*(1+VLOOKUP($A200,#REF!,31,0))),AE199,AE199*(1+VLOOKUP($A200,#REF!,31,0))),"")</f>
        <v/>
      </c>
      <c r="AF200" s="141">
        <f>IF(VLOOKUP(AF$1,Graphique!$B:$C,2,0),IF(ISERROR(AF199*(1+VLOOKUP($A200,#REF!,32,0))),AF199,AF199*(1+VLOOKUP($A200,#REF!,32,0))),"")</f>
        <v/>
      </c>
    </row>
    <row r="201" ht="13" customHeight="1" s="74">
      <c r="A201" s="135">
        <f>IF(DATE(YEAR(A200),MONTH(A200)+2,)&gt;PerformancesGlissantes!$C$2,PerformancesGlissantes!$C$2,DATE(YEAR(A200),MONTH(A200)+2,))</f>
        <v/>
      </c>
      <c r="B201" s="141">
        <f>IF(VLOOKUP(B$1,Graphique!$B:$C,2,0),IF(ISERROR(B200*(1+VLOOKUP($A201,#REF!,2,0))),B200,B200*(1+VLOOKUP($A201,#REF!,2,0))),"")</f>
        <v/>
      </c>
      <c r="C201" s="141">
        <f>IF(VLOOKUP(C$1,Graphique!$B:$C,2,0),IF(ISERROR(C200*(1+VLOOKUP($A201,#REF!,3,0))),C200,C200*(1+VLOOKUP($A201,#REF!,3,0))),"")</f>
        <v/>
      </c>
      <c r="D201" s="141">
        <f>IF(VLOOKUP(D$1,Graphique!$B:$C,2,0),IF(ISERROR(D200*(1+VLOOKUP($A201,#REF!,4,0))),D200,D200*(1+VLOOKUP($A201,#REF!,4,0))),"")</f>
        <v/>
      </c>
      <c r="E201" s="141">
        <f>IF(VLOOKUP(E$1,Graphique!$B:$C,2,0),IF(ISERROR(E200*(1+VLOOKUP($A201,#REF!,5,0))),E200,E200*(1+VLOOKUP($A201,#REF!,5,0))),"")</f>
        <v/>
      </c>
      <c r="F201" s="141">
        <f>IF(VLOOKUP(F$1,Graphique!$B:$C,2,0),IF(ISERROR(F200*(1+VLOOKUP($A201,#REF!,6,0))),F200,F200*(1+VLOOKUP($A201,#REF!,6,0))),"")</f>
        <v/>
      </c>
      <c r="G201" s="141">
        <f>IF(VLOOKUP(G$1,Graphique!$B:$C,2,0),IF(ISERROR(G200*(1+VLOOKUP($A201,#REF!,7,0))),G200,G200*(1+VLOOKUP($A201,#REF!,7,0))),"")</f>
        <v/>
      </c>
      <c r="H201" s="141">
        <f>IF(VLOOKUP(H$1,Graphique!$B:$C,2,0),IF(ISERROR(H200*(1+VLOOKUP($A201,#REF!,8,0))),H200,H200*(1+VLOOKUP($A201,#REF!,8,0))),"")</f>
        <v/>
      </c>
      <c r="I201" s="141">
        <f>IF(VLOOKUP(I$1,Graphique!$B:$C,2,0),IF(ISERROR(I200*(1+VLOOKUP($A201,#REF!,9,0))),I200,I200*(1+VLOOKUP($A201,#REF!,9,0))),"")</f>
        <v/>
      </c>
      <c r="J201" s="141">
        <f>IF(VLOOKUP(J$1,Graphique!$B:$C,2,0),IF(ISERROR(J200*(1+VLOOKUP($A201,#REF!,10,0))),J200,J200*(1+VLOOKUP($A201,#REF!,10,0))),"")</f>
        <v/>
      </c>
      <c r="K201" s="141">
        <f>IF(VLOOKUP(K$1,Graphique!$B:$C,2,0),IF(ISERROR(K200*(1+VLOOKUP($A201,#REF!,11,0))),K200,K200*(1+VLOOKUP($A201,#REF!,11,0))),"")</f>
        <v/>
      </c>
      <c r="L201" s="141">
        <f>IF(VLOOKUP(L$1,Graphique!$B:$C,2,0),IF(ISERROR(L200*(1+VLOOKUP($A201,#REF!,12,0))),L200,L200*(1+VLOOKUP($A201,#REF!,12,0))),"")</f>
        <v/>
      </c>
      <c r="M201" s="141">
        <f>IF(VLOOKUP(M$1,Graphique!$B:$C,2,0),IF(ISERROR(M200*(1+VLOOKUP($A201,#REF!,13,0))),M200,M200*(1+VLOOKUP($A201,#REF!,13,0))),"")</f>
        <v/>
      </c>
      <c r="N201" s="141">
        <f>IF(VLOOKUP(N$1,Graphique!$B:$C,2,0),IF(ISERROR(N200*(1+VLOOKUP($A201,#REF!,14,0))),N200,N200*(1+VLOOKUP($A201,#REF!,14,0))),"")</f>
        <v/>
      </c>
      <c r="O201" s="141">
        <f>IF(VLOOKUP(O$1,Graphique!$B:$C,2,0),IF(ISERROR(O200*(1+VLOOKUP($A201,#REF!,15,0))),O200,O200*(1+VLOOKUP($A201,#REF!,15,0))),"")</f>
        <v/>
      </c>
      <c r="P201" s="141">
        <f>IF(VLOOKUP(P$1,Graphique!$B:$C,2,0),IF(ISERROR(P200*(1+VLOOKUP($A201,#REF!,16,0))),P200,P200*(1+VLOOKUP($A201,#REF!,16,0))),"")</f>
        <v/>
      </c>
      <c r="Q201" s="141">
        <f>IF(VLOOKUP(Q$1,Graphique!$B:$C,2,0),IF(ISERROR(Q200*(1+VLOOKUP($A201,#REF!,17,0))),Q200,Q200*(1+VLOOKUP($A201,#REF!,17,0))),"")</f>
        <v/>
      </c>
      <c r="R201" s="141">
        <f>IF(VLOOKUP(R$1,Graphique!$B:$C,2,0),IF(ISERROR(R200*(1+VLOOKUP($A201,#REF!,18,0))),R200,R200*(1+VLOOKUP($A201,#REF!,18,0))),"")</f>
        <v/>
      </c>
      <c r="S201" s="141">
        <f>IF(VLOOKUP(S$1,Graphique!$B:$C,2,0),IF(ISERROR(S200*(1+VLOOKUP($A201,#REF!,19,0))),S200,S200*(1+VLOOKUP($A201,#REF!,19,0))),"")</f>
        <v/>
      </c>
      <c r="T201" s="141">
        <f>IF(VLOOKUP(T$1,Graphique!$B:$C,2,0),IF(ISERROR(T200*(1+VLOOKUP($A201,#REF!,20,0))),T200,T200*(1+VLOOKUP($A201,#REF!,20,0))),"")</f>
        <v/>
      </c>
      <c r="U201" s="141">
        <f>IF(VLOOKUP(U$1,Graphique!$B:$C,2,0),IF(ISERROR(U200*(1+VLOOKUP($A201,#REF!,21,0))),U200,U200*(1+VLOOKUP($A201,#REF!,21,0))),"")</f>
        <v/>
      </c>
      <c r="V201" s="141">
        <f>IF(VLOOKUP(V$1,Graphique!$B:$C,2,0),IF(ISERROR(V200*(1+VLOOKUP($A201,#REF!,22,0))),V200,V200*(1+VLOOKUP($A201,#REF!,22,0))),"")</f>
        <v/>
      </c>
      <c r="W201" s="141">
        <f>IF(VLOOKUP(W$1,Graphique!$B:$C,2,0),IF(ISERROR(W200*(1+VLOOKUP($A201,#REF!,23,0))),W200,W200*(1+VLOOKUP($A201,#REF!,23,0))),"")</f>
        <v/>
      </c>
      <c r="X201" s="141">
        <f>IF(VLOOKUP(X$1,Graphique!$B:$C,2,0),IF(ISERROR(X200*(1+VLOOKUP($A201,#REF!,24,0))),X200,X200*(1+VLOOKUP($A201,#REF!,24,0))),"")</f>
        <v/>
      </c>
      <c r="Y201" s="141">
        <f>IF(VLOOKUP(Y$1,Graphique!$B:$C,2,0),IF(ISERROR(Y200*(1+VLOOKUP($A201,#REF!,25,0))),Y200,Y200*(1+VLOOKUP($A201,#REF!,25,0))),"")</f>
        <v/>
      </c>
      <c r="Z201" s="141">
        <f>IF(VLOOKUP(Z$1,Graphique!$B:$C,2,0),IF(ISERROR(Z200*(1+VLOOKUP($A201,#REF!,26,0))),Z200,Z200*(1+VLOOKUP($A201,#REF!,26,0))),"")</f>
        <v/>
      </c>
      <c r="AA201" s="141">
        <f>IF(VLOOKUP(AA$1,Graphique!$B:$C,2,0),IF(ISERROR(AA200*(1+VLOOKUP($A201,#REF!,27,0))),AA200,AA200*(1+VLOOKUP($A201,#REF!,27,0))),"")</f>
        <v/>
      </c>
      <c r="AB201" s="141">
        <f>IF(VLOOKUP(AB$1,Graphique!$B:$C,2,0),IF(ISERROR(AB200*(1+VLOOKUP($A201,#REF!,28,0))),AB200,AB200*(1+VLOOKUP($A201,#REF!,28,0))),"")</f>
        <v/>
      </c>
      <c r="AC201" s="141">
        <f>IF(VLOOKUP(AC$1,Graphique!$B:$C,2,0),IF(ISERROR(AC200*(1+VLOOKUP($A201,#REF!,29,0))),AC200,AC200*(1+VLOOKUP($A201,#REF!,29,0))),"")</f>
        <v/>
      </c>
      <c r="AD201" s="141">
        <f>IF(VLOOKUP(AD$1,Graphique!$B:$C,2,0),IF(ISERROR(AD200*(1+VLOOKUP($A201,#REF!,30,0))),AD200,AD200*(1+VLOOKUP($A201,#REF!,30,0))),"")</f>
        <v/>
      </c>
      <c r="AE201" s="141">
        <f>IF(VLOOKUP(AE$1,Graphique!$B:$C,2,0),IF(ISERROR(AE200*(1+VLOOKUP($A201,#REF!,31,0))),AE200,AE200*(1+VLOOKUP($A201,#REF!,31,0))),"")</f>
        <v/>
      </c>
      <c r="AF201" s="141">
        <f>IF(VLOOKUP(AF$1,Graphique!$B:$C,2,0),IF(ISERROR(AF200*(1+VLOOKUP($A201,#REF!,32,0))),AF200,AF200*(1+VLOOKUP($A201,#REF!,32,0))),"")</f>
        <v/>
      </c>
    </row>
    <row r="202" ht="13" customHeight="1" s="74">
      <c r="A202" s="135">
        <f>IF(DATE(YEAR(A201),MONTH(A201)+2,)&gt;PerformancesGlissantes!$C$2,PerformancesGlissantes!$C$2,DATE(YEAR(A201),MONTH(A201)+2,))</f>
        <v/>
      </c>
      <c r="B202" s="141">
        <f>IF(VLOOKUP(B$1,Graphique!$B:$C,2,0),IF(ISERROR(B201*(1+VLOOKUP($A202,#REF!,2,0))),B201,B201*(1+VLOOKUP($A202,#REF!,2,0))),"")</f>
        <v/>
      </c>
      <c r="C202" s="141">
        <f>IF(VLOOKUP(C$1,Graphique!$B:$C,2,0),IF(ISERROR(C201*(1+VLOOKUP($A202,#REF!,3,0))),C201,C201*(1+VLOOKUP($A202,#REF!,3,0))),"")</f>
        <v/>
      </c>
      <c r="D202" s="141">
        <f>IF(VLOOKUP(D$1,Graphique!$B:$C,2,0),IF(ISERROR(D201*(1+VLOOKUP($A202,#REF!,4,0))),D201,D201*(1+VLOOKUP($A202,#REF!,4,0))),"")</f>
        <v/>
      </c>
      <c r="E202" s="141">
        <f>IF(VLOOKUP(E$1,Graphique!$B:$C,2,0),IF(ISERROR(E201*(1+VLOOKUP($A202,#REF!,5,0))),E201,E201*(1+VLOOKUP($A202,#REF!,5,0))),"")</f>
        <v/>
      </c>
      <c r="F202" s="141">
        <f>IF(VLOOKUP(F$1,Graphique!$B:$C,2,0),IF(ISERROR(F201*(1+VLOOKUP($A202,#REF!,6,0))),F201,F201*(1+VLOOKUP($A202,#REF!,6,0))),"")</f>
        <v/>
      </c>
      <c r="G202" s="141">
        <f>IF(VLOOKUP(G$1,Graphique!$B:$C,2,0),IF(ISERROR(G201*(1+VLOOKUP($A202,#REF!,7,0))),G201,G201*(1+VLOOKUP($A202,#REF!,7,0))),"")</f>
        <v/>
      </c>
      <c r="H202" s="141">
        <f>IF(VLOOKUP(H$1,Graphique!$B:$C,2,0),IF(ISERROR(H201*(1+VLOOKUP($A202,#REF!,8,0))),H201,H201*(1+VLOOKUP($A202,#REF!,8,0))),"")</f>
        <v/>
      </c>
      <c r="I202" s="141">
        <f>IF(VLOOKUP(I$1,Graphique!$B:$C,2,0),IF(ISERROR(I201*(1+VLOOKUP($A202,#REF!,9,0))),I201,I201*(1+VLOOKUP($A202,#REF!,9,0))),"")</f>
        <v/>
      </c>
      <c r="J202" s="141">
        <f>IF(VLOOKUP(J$1,Graphique!$B:$C,2,0),IF(ISERROR(J201*(1+VLOOKUP($A202,#REF!,10,0))),J201,J201*(1+VLOOKUP($A202,#REF!,10,0))),"")</f>
        <v/>
      </c>
      <c r="K202" s="141">
        <f>IF(VLOOKUP(K$1,Graphique!$B:$C,2,0),IF(ISERROR(K201*(1+VLOOKUP($A202,#REF!,11,0))),K201,K201*(1+VLOOKUP($A202,#REF!,11,0))),"")</f>
        <v/>
      </c>
      <c r="L202" s="141">
        <f>IF(VLOOKUP(L$1,Graphique!$B:$C,2,0),IF(ISERROR(L201*(1+VLOOKUP($A202,#REF!,12,0))),L201,L201*(1+VLOOKUP($A202,#REF!,12,0))),"")</f>
        <v/>
      </c>
      <c r="M202" s="141">
        <f>IF(VLOOKUP(M$1,Graphique!$B:$C,2,0),IF(ISERROR(M201*(1+VLOOKUP($A202,#REF!,13,0))),M201,M201*(1+VLOOKUP($A202,#REF!,13,0))),"")</f>
        <v/>
      </c>
      <c r="N202" s="141">
        <f>IF(VLOOKUP(N$1,Graphique!$B:$C,2,0),IF(ISERROR(N201*(1+VLOOKUP($A202,#REF!,14,0))),N201,N201*(1+VLOOKUP($A202,#REF!,14,0))),"")</f>
        <v/>
      </c>
      <c r="O202" s="141">
        <f>IF(VLOOKUP(O$1,Graphique!$B:$C,2,0),IF(ISERROR(O201*(1+VLOOKUP($A202,#REF!,15,0))),O201,O201*(1+VLOOKUP($A202,#REF!,15,0))),"")</f>
        <v/>
      </c>
      <c r="P202" s="141">
        <f>IF(VLOOKUP(P$1,Graphique!$B:$C,2,0),IF(ISERROR(P201*(1+VLOOKUP($A202,#REF!,16,0))),P201,P201*(1+VLOOKUP($A202,#REF!,16,0))),"")</f>
        <v/>
      </c>
      <c r="Q202" s="141">
        <f>IF(VLOOKUP(Q$1,Graphique!$B:$C,2,0),IF(ISERROR(Q201*(1+VLOOKUP($A202,#REF!,17,0))),Q201,Q201*(1+VLOOKUP($A202,#REF!,17,0))),"")</f>
        <v/>
      </c>
      <c r="R202" s="141">
        <f>IF(VLOOKUP(R$1,Graphique!$B:$C,2,0),IF(ISERROR(R201*(1+VLOOKUP($A202,#REF!,18,0))),R201,R201*(1+VLOOKUP($A202,#REF!,18,0))),"")</f>
        <v/>
      </c>
      <c r="S202" s="141">
        <f>IF(VLOOKUP(S$1,Graphique!$B:$C,2,0),IF(ISERROR(S201*(1+VLOOKUP($A202,#REF!,19,0))),S201,S201*(1+VLOOKUP($A202,#REF!,19,0))),"")</f>
        <v/>
      </c>
      <c r="T202" s="141">
        <f>IF(VLOOKUP(T$1,Graphique!$B:$C,2,0),IF(ISERROR(T201*(1+VLOOKUP($A202,#REF!,20,0))),T201,T201*(1+VLOOKUP($A202,#REF!,20,0))),"")</f>
        <v/>
      </c>
      <c r="U202" s="141">
        <f>IF(VLOOKUP(U$1,Graphique!$B:$C,2,0),IF(ISERROR(U201*(1+VLOOKUP($A202,#REF!,21,0))),U201,U201*(1+VLOOKUP($A202,#REF!,21,0))),"")</f>
        <v/>
      </c>
      <c r="V202" s="141">
        <f>IF(VLOOKUP(V$1,Graphique!$B:$C,2,0),IF(ISERROR(V201*(1+VLOOKUP($A202,#REF!,22,0))),V201,V201*(1+VLOOKUP($A202,#REF!,22,0))),"")</f>
        <v/>
      </c>
      <c r="W202" s="141">
        <f>IF(VLOOKUP(W$1,Graphique!$B:$C,2,0),IF(ISERROR(W201*(1+VLOOKUP($A202,#REF!,23,0))),W201,W201*(1+VLOOKUP($A202,#REF!,23,0))),"")</f>
        <v/>
      </c>
      <c r="X202" s="141">
        <f>IF(VLOOKUP(X$1,Graphique!$B:$C,2,0),IF(ISERROR(X201*(1+VLOOKUP($A202,#REF!,24,0))),X201,X201*(1+VLOOKUP($A202,#REF!,24,0))),"")</f>
        <v/>
      </c>
      <c r="Y202" s="141">
        <f>IF(VLOOKUP(Y$1,Graphique!$B:$C,2,0),IF(ISERROR(Y201*(1+VLOOKUP($A202,#REF!,25,0))),Y201,Y201*(1+VLOOKUP($A202,#REF!,25,0))),"")</f>
        <v/>
      </c>
      <c r="Z202" s="141">
        <f>IF(VLOOKUP(Z$1,Graphique!$B:$C,2,0),IF(ISERROR(Z201*(1+VLOOKUP($A202,#REF!,26,0))),Z201,Z201*(1+VLOOKUP($A202,#REF!,26,0))),"")</f>
        <v/>
      </c>
      <c r="AA202" s="141">
        <f>IF(VLOOKUP(AA$1,Graphique!$B:$C,2,0),IF(ISERROR(AA201*(1+VLOOKUP($A202,#REF!,27,0))),AA201,AA201*(1+VLOOKUP($A202,#REF!,27,0))),"")</f>
        <v/>
      </c>
      <c r="AB202" s="141">
        <f>IF(VLOOKUP(AB$1,Graphique!$B:$C,2,0),IF(ISERROR(AB201*(1+VLOOKUP($A202,#REF!,28,0))),AB201,AB201*(1+VLOOKUP($A202,#REF!,28,0))),"")</f>
        <v/>
      </c>
      <c r="AC202" s="141">
        <f>IF(VLOOKUP(AC$1,Graphique!$B:$C,2,0),IF(ISERROR(AC201*(1+VLOOKUP($A202,#REF!,29,0))),AC201,AC201*(1+VLOOKUP($A202,#REF!,29,0))),"")</f>
        <v/>
      </c>
      <c r="AD202" s="141">
        <f>IF(VLOOKUP(AD$1,Graphique!$B:$C,2,0),IF(ISERROR(AD201*(1+VLOOKUP($A202,#REF!,30,0))),AD201,AD201*(1+VLOOKUP($A202,#REF!,30,0))),"")</f>
        <v/>
      </c>
      <c r="AE202" s="141">
        <f>IF(VLOOKUP(AE$1,Graphique!$B:$C,2,0),IF(ISERROR(AE201*(1+VLOOKUP($A202,#REF!,31,0))),AE201,AE201*(1+VLOOKUP($A202,#REF!,31,0))),"")</f>
        <v/>
      </c>
      <c r="AF202" s="141">
        <f>IF(VLOOKUP(AF$1,Graphique!$B:$C,2,0),IF(ISERROR(AF201*(1+VLOOKUP($A202,#REF!,32,0))),AF201,AF201*(1+VLOOKUP($A202,#REF!,32,0))),"")</f>
        <v/>
      </c>
    </row>
    <row r="203" ht="13" customHeight="1" s="74">
      <c r="A203" s="135">
        <f>IF(DATE(YEAR(A202),MONTH(A202)+2,)&gt;PerformancesGlissantes!$C$2,PerformancesGlissantes!$C$2,DATE(YEAR(A202),MONTH(A202)+2,))</f>
        <v/>
      </c>
      <c r="B203" s="141">
        <f>IF(VLOOKUP(B$1,Graphique!$B:$C,2,0),IF(ISERROR(B202*(1+VLOOKUP($A203,#REF!,2,0))),B202,B202*(1+VLOOKUP($A203,#REF!,2,0))),"")</f>
        <v/>
      </c>
      <c r="C203" s="141">
        <f>IF(VLOOKUP(C$1,Graphique!$B:$C,2,0),IF(ISERROR(C202*(1+VLOOKUP($A203,#REF!,3,0))),C202,C202*(1+VLOOKUP($A203,#REF!,3,0))),"")</f>
        <v/>
      </c>
      <c r="D203" s="141">
        <f>IF(VLOOKUP(D$1,Graphique!$B:$C,2,0),IF(ISERROR(D202*(1+VLOOKUP($A203,#REF!,4,0))),D202,D202*(1+VLOOKUP($A203,#REF!,4,0))),"")</f>
        <v/>
      </c>
      <c r="E203" s="141">
        <f>IF(VLOOKUP(E$1,Graphique!$B:$C,2,0),IF(ISERROR(E202*(1+VLOOKUP($A203,#REF!,5,0))),E202,E202*(1+VLOOKUP($A203,#REF!,5,0))),"")</f>
        <v/>
      </c>
      <c r="F203" s="141">
        <f>IF(VLOOKUP(F$1,Graphique!$B:$C,2,0),IF(ISERROR(F202*(1+VLOOKUP($A203,#REF!,6,0))),F202,F202*(1+VLOOKUP($A203,#REF!,6,0))),"")</f>
        <v/>
      </c>
      <c r="G203" s="141">
        <f>IF(VLOOKUP(G$1,Graphique!$B:$C,2,0),IF(ISERROR(G202*(1+VLOOKUP($A203,#REF!,7,0))),G202,G202*(1+VLOOKUP($A203,#REF!,7,0))),"")</f>
        <v/>
      </c>
      <c r="H203" s="141">
        <f>IF(VLOOKUP(H$1,Graphique!$B:$C,2,0),IF(ISERROR(H202*(1+VLOOKUP($A203,#REF!,8,0))),H202,H202*(1+VLOOKUP($A203,#REF!,8,0))),"")</f>
        <v/>
      </c>
      <c r="I203" s="141">
        <f>IF(VLOOKUP(I$1,Graphique!$B:$C,2,0),IF(ISERROR(I202*(1+VLOOKUP($A203,#REF!,9,0))),I202,I202*(1+VLOOKUP($A203,#REF!,9,0))),"")</f>
        <v/>
      </c>
      <c r="J203" s="141">
        <f>IF(VLOOKUP(J$1,Graphique!$B:$C,2,0),IF(ISERROR(J202*(1+VLOOKUP($A203,#REF!,10,0))),J202,J202*(1+VLOOKUP($A203,#REF!,10,0))),"")</f>
        <v/>
      </c>
      <c r="K203" s="141">
        <f>IF(VLOOKUP(K$1,Graphique!$B:$C,2,0),IF(ISERROR(K202*(1+VLOOKUP($A203,#REF!,11,0))),K202,K202*(1+VLOOKUP($A203,#REF!,11,0))),"")</f>
        <v/>
      </c>
      <c r="L203" s="141">
        <f>IF(VLOOKUP(L$1,Graphique!$B:$C,2,0),IF(ISERROR(L202*(1+VLOOKUP($A203,#REF!,12,0))),L202,L202*(1+VLOOKUP($A203,#REF!,12,0))),"")</f>
        <v/>
      </c>
      <c r="M203" s="141">
        <f>IF(VLOOKUP(M$1,Graphique!$B:$C,2,0),IF(ISERROR(M202*(1+VLOOKUP($A203,#REF!,13,0))),M202,M202*(1+VLOOKUP($A203,#REF!,13,0))),"")</f>
        <v/>
      </c>
      <c r="N203" s="141">
        <f>IF(VLOOKUP(N$1,Graphique!$B:$C,2,0),IF(ISERROR(N202*(1+VLOOKUP($A203,#REF!,14,0))),N202,N202*(1+VLOOKUP($A203,#REF!,14,0))),"")</f>
        <v/>
      </c>
      <c r="O203" s="141">
        <f>IF(VLOOKUP(O$1,Graphique!$B:$C,2,0),IF(ISERROR(O202*(1+VLOOKUP($A203,#REF!,15,0))),O202,O202*(1+VLOOKUP($A203,#REF!,15,0))),"")</f>
        <v/>
      </c>
      <c r="P203" s="141">
        <f>IF(VLOOKUP(P$1,Graphique!$B:$C,2,0),IF(ISERROR(P202*(1+VLOOKUP($A203,#REF!,16,0))),P202,P202*(1+VLOOKUP($A203,#REF!,16,0))),"")</f>
        <v/>
      </c>
      <c r="Q203" s="141">
        <f>IF(VLOOKUP(Q$1,Graphique!$B:$C,2,0),IF(ISERROR(Q202*(1+VLOOKUP($A203,#REF!,17,0))),Q202,Q202*(1+VLOOKUP($A203,#REF!,17,0))),"")</f>
        <v/>
      </c>
      <c r="R203" s="141">
        <f>IF(VLOOKUP(R$1,Graphique!$B:$C,2,0),IF(ISERROR(R202*(1+VLOOKUP($A203,#REF!,18,0))),R202,R202*(1+VLOOKUP($A203,#REF!,18,0))),"")</f>
        <v/>
      </c>
      <c r="S203" s="141">
        <f>IF(VLOOKUP(S$1,Graphique!$B:$C,2,0),IF(ISERROR(S202*(1+VLOOKUP($A203,#REF!,19,0))),S202,S202*(1+VLOOKUP($A203,#REF!,19,0))),"")</f>
        <v/>
      </c>
      <c r="T203" s="141">
        <f>IF(VLOOKUP(T$1,Graphique!$B:$C,2,0),IF(ISERROR(T202*(1+VLOOKUP($A203,#REF!,20,0))),T202,T202*(1+VLOOKUP($A203,#REF!,20,0))),"")</f>
        <v/>
      </c>
      <c r="U203" s="141">
        <f>IF(VLOOKUP(U$1,Graphique!$B:$C,2,0),IF(ISERROR(U202*(1+VLOOKUP($A203,#REF!,21,0))),U202,U202*(1+VLOOKUP($A203,#REF!,21,0))),"")</f>
        <v/>
      </c>
      <c r="V203" s="141">
        <f>IF(VLOOKUP(V$1,Graphique!$B:$C,2,0),IF(ISERROR(V202*(1+VLOOKUP($A203,#REF!,22,0))),V202,V202*(1+VLOOKUP($A203,#REF!,22,0))),"")</f>
        <v/>
      </c>
      <c r="W203" s="141">
        <f>IF(VLOOKUP(W$1,Graphique!$B:$C,2,0),IF(ISERROR(W202*(1+VLOOKUP($A203,#REF!,23,0))),W202,W202*(1+VLOOKUP($A203,#REF!,23,0))),"")</f>
        <v/>
      </c>
      <c r="X203" s="141">
        <f>IF(VLOOKUP(X$1,Graphique!$B:$C,2,0),IF(ISERROR(X202*(1+VLOOKUP($A203,#REF!,24,0))),X202,X202*(1+VLOOKUP($A203,#REF!,24,0))),"")</f>
        <v/>
      </c>
      <c r="Y203" s="141">
        <f>IF(VLOOKUP(Y$1,Graphique!$B:$C,2,0),IF(ISERROR(Y202*(1+VLOOKUP($A203,#REF!,25,0))),Y202,Y202*(1+VLOOKUP($A203,#REF!,25,0))),"")</f>
        <v/>
      </c>
      <c r="Z203" s="141">
        <f>IF(VLOOKUP(Z$1,Graphique!$B:$C,2,0),IF(ISERROR(Z202*(1+VLOOKUP($A203,#REF!,26,0))),Z202,Z202*(1+VLOOKUP($A203,#REF!,26,0))),"")</f>
        <v/>
      </c>
      <c r="AA203" s="141">
        <f>IF(VLOOKUP(AA$1,Graphique!$B:$C,2,0),IF(ISERROR(AA202*(1+VLOOKUP($A203,#REF!,27,0))),AA202,AA202*(1+VLOOKUP($A203,#REF!,27,0))),"")</f>
        <v/>
      </c>
      <c r="AB203" s="141">
        <f>IF(VLOOKUP(AB$1,Graphique!$B:$C,2,0),IF(ISERROR(AB202*(1+VLOOKUP($A203,#REF!,28,0))),AB202,AB202*(1+VLOOKUP($A203,#REF!,28,0))),"")</f>
        <v/>
      </c>
      <c r="AC203" s="141">
        <f>IF(VLOOKUP(AC$1,Graphique!$B:$C,2,0),IF(ISERROR(AC202*(1+VLOOKUP($A203,#REF!,29,0))),AC202,AC202*(1+VLOOKUP($A203,#REF!,29,0))),"")</f>
        <v/>
      </c>
      <c r="AD203" s="141">
        <f>IF(VLOOKUP(AD$1,Graphique!$B:$C,2,0),IF(ISERROR(AD202*(1+VLOOKUP($A203,#REF!,30,0))),AD202,AD202*(1+VLOOKUP($A203,#REF!,30,0))),"")</f>
        <v/>
      </c>
      <c r="AE203" s="141">
        <f>IF(VLOOKUP(AE$1,Graphique!$B:$C,2,0),IF(ISERROR(AE202*(1+VLOOKUP($A203,#REF!,31,0))),AE202,AE202*(1+VLOOKUP($A203,#REF!,31,0))),"")</f>
        <v/>
      </c>
      <c r="AF203" s="141">
        <f>IF(VLOOKUP(AF$1,Graphique!$B:$C,2,0),IF(ISERROR(AF202*(1+VLOOKUP($A203,#REF!,32,0))),AF202,AF202*(1+VLOOKUP($A203,#REF!,32,0))),"")</f>
        <v/>
      </c>
    </row>
    <row r="204" ht="13" customHeight="1" s="74">
      <c r="A204" s="135">
        <f>IF(DATE(YEAR(A203),MONTH(A203)+2,)&gt;PerformancesGlissantes!$C$2,PerformancesGlissantes!$C$2,DATE(YEAR(A203),MONTH(A203)+2,))</f>
        <v/>
      </c>
      <c r="B204" s="141">
        <f>IF(VLOOKUP(B$1,Graphique!$B:$C,2,0),IF(ISERROR(B203*(1+VLOOKUP($A204,#REF!,2,0))),B203,B203*(1+VLOOKUP($A204,#REF!,2,0))),"")</f>
        <v/>
      </c>
      <c r="C204" s="141">
        <f>IF(VLOOKUP(C$1,Graphique!$B:$C,2,0),IF(ISERROR(C203*(1+VLOOKUP($A204,#REF!,3,0))),C203,C203*(1+VLOOKUP($A204,#REF!,3,0))),"")</f>
        <v/>
      </c>
      <c r="D204" s="141">
        <f>IF(VLOOKUP(D$1,Graphique!$B:$C,2,0),IF(ISERROR(D203*(1+VLOOKUP($A204,#REF!,4,0))),D203,D203*(1+VLOOKUP($A204,#REF!,4,0))),"")</f>
        <v/>
      </c>
      <c r="E204" s="141">
        <f>IF(VLOOKUP(E$1,Graphique!$B:$C,2,0),IF(ISERROR(E203*(1+VLOOKUP($A204,#REF!,5,0))),E203,E203*(1+VLOOKUP($A204,#REF!,5,0))),"")</f>
        <v/>
      </c>
      <c r="F204" s="141">
        <f>IF(VLOOKUP(F$1,Graphique!$B:$C,2,0),IF(ISERROR(F203*(1+VLOOKUP($A204,#REF!,6,0))),F203,F203*(1+VLOOKUP($A204,#REF!,6,0))),"")</f>
        <v/>
      </c>
      <c r="G204" s="141">
        <f>IF(VLOOKUP(G$1,Graphique!$B:$C,2,0),IF(ISERROR(G203*(1+VLOOKUP($A204,#REF!,7,0))),G203,G203*(1+VLOOKUP($A204,#REF!,7,0))),"")</f>
        <v/>
      </c>
      <c r="H204" s="141">
        <f>IF(VLOOKUP(H$1,Graphique!$B:$C,2,0),IF(ISERROR(H203*(1+VLOOKUP($A204,#REF!,8,0))),H203,H203*(1+VLOOKUP($A204,#REF!,8,0))),"")</f>
        <v/>
      </c>
      <c r="I204" s="141">
        <f>IF(VLOOKUP(I$1,Graphique!$B:$C,2,0),IF(ISERROR(I203*(1+VLOOKUP($A204,#REF!,9,0))),I203,I203*(1+VLOOKUP($A204,#REF!,9,0))),"")</f>
        <v/>
      </c>
      <c r="J204" s="141">
        <f>IF(VLOOKUP(J$1,Graphique!$B:$C,2,0),IF(ISERROR(J203*(1+VLOOKUP($A204,#REF!,10,0))),J203,J203*(1+VLOOKUP($A204,#REF!,10,0))),"")</f>
        <v/>
      </c>
      <c r="K204" s="141">
        <f>IF(VLOOKUP(K$1,Graphique!$B:$C,2,0),IF(ISERROR(K203*(1+VLOOKUP($A204,#REF!,11,0))),K203,K203*(1+VLOOKUP($A204,#REF!,11,0))),"")</f>
        <v/>
      </c>
      <c r="L204" s="141">
        <f>IF(VLOOKUP(L$1,Graphique!$B:$C,2,0),IF(ISERROR(L203*(1+VLOOKUP($A204,#REF!,12,0))),L203,L203*(1+VLOOKUP($A204,#REF!,12,0))),"")</f>
        <v/>
      </c>
      <c r="M204" s="141">
        <f>IF(VLOOKUP(M$1,Graphique!$B:$C,2,0),IF(ISERROR(M203*(1+VLOOKUP($A204,#REF!,13,0))),M203,M203*(1+VLOOKUP($A204,#REF!,13,0))),"")</f>
        <v/>
      </c>
      <c r="N204" s="141">
        <f>IF(VLOOKUP(N$1,Graphique!$B:$C,2,0),IF(ISERROR(N203*(1+VLOOKUP($A204,#REF!,14,0))),N203,N203*(1+VLOOKUP($A204,#REF!,14,0))),"")</f>
        <v/>
      </c>
      <c r="O204" s="141">
        <f>IF(VLOOKUP(O$1,Graphique!$B:$C,2,0),IF(ISERROR(O203*(1+VLOOKUP($A204,#REF!,15,0))),O203,O203*(1+VLOOKUP($A204,#REF!,15,0))),"")</f>
        <v/>
      </c>
      <c r="P204" s="141">
        <f>IF(VLOOKUP(P$1,Graphique!$B:$C,2,0),IF(ISERROR(P203*(1+VLOOKUP($A204,#REF!,16,0))),P203,P203*(1+VLOOKUP($A204,#REF!,16,0))),"")</f>
        <v/>
      </c>
      <c r="Q204" s="141">
        <f>IF(VLOOKUP(Q$1,Graphique!$B:$C,2,0),IF(ISERROR(Q203*(1+VLOOKUP($A204,#REF!,17,0))),Q203,Q203*(1+VLOOKUP($A204,#REF!,17,0))),"")</f>
        <v/>
      </c>
      <c r="R204" s="141">
        <f>IF(VLOOKUP(R$1,Graphique!$B:$C,2,0),IF(ISERROR(R203*(1+VLOOKUP($A204,#REF!,18,0))),R203,R203*(1+VLOOKUP($A204,#REF!,18,0))),"")</f>
        <v/>
      </c>
      <c r="S204" s="141">
        <f>IF(VLOOKUP(S$1,Graphique!$B:$C,2,0),IF(ISERROR(S203*(1+VLOOKUP($A204,#REF!,19,0))),S203,S203*(1+VLOOKUP($A204,#REF!,19,0))),"")</f>
        <v/>
      </c>
      <c r="T204" s="141">
        <f>IF(VLOOKUP(T$1,Graphique!$B:$C,2,0),IF(ISERROR(T203*(1+VLOOKUP($A204,#REF!,20,0))),T203,T203*(1+VLOOKUP($A204,#REF!,20,0))),"")</f>
        <v/>
      </c>
      <c r="U204" s="141">
        <f>IF(VLOOKUP(U$1,Graphique!$B:$C,2,0),IF(ISERROR(U203*(1+VLOOKUP($A204,#REF!,21,0))),U203,U203*(1+VLOOKUP($A204,#REF!,21,0))),"")</f>
        <v/>
      </c>
      <c r="V204" s="141">
        <f>IF(VLOOKUP(V$1,Graphique!$B:$C,2,0),IF(ISERROR(V203*(1+VLOOKUP($A204,#REF!,22,0))),V203,V203*(1+VLOOKUP($A204,#REF!,22,0))),"")</f>
        <v/>
      </c>
      <c r="W204" s="141">
        <f>IF(VLOOKUP(W$1,Graphique!$B:$C,2,0),IF(ISERROR(W203*(1+VLOOKUP($A204,#REF!,23,0))),W203,W203*(1+VLOOKUP($A204,#REF!,23,0))),"")</f>
        <v/>
      </c>
      <c r="X204" s="141">
        <f>IF(VLOOKUP(X$1,Graphique!$B:$C,2,0),IF(ISERROR(X203*(1+VLOOKUP($A204,#REF!,24,0))),X203,X203*(1+VLOOKUP($A204,#REF!,24,0))),"")</f>
        <v/>
      </c>
      <c r="Y204" s="141">
        <f>IF(VLOOKUP(Y$1,Graphique!$B:$C,2,0),IF(ISERROR(Y203*(1+VLOOKUP($A204,#REF!,25,0))),Y203,Y203*(1+VLOOKUP($A204,#REF!,25,0))),"")</f>
        <v/>
      </c>
      <c r="Z204" s="141">
        <f>IF(VLOOKUP(Z$1,Graphique!$B:$C,2,0),IF(ISERROR(Z203*(1+VLOOKUP($A204,#REF!,26,0))),Z203,Z203*(1+VLOOKUP($A204,#REF!,26,0))),"")</f>
        <v/>
      </c>
      <c r="AA204" s="141">
        <f>IF(VLOOKUP(AA$1,Graphique!$B:$C,2,0),IF(ISERROR(AA203*(1+VLOOKUP($A204,#REF!,27,0))),AA203,AA203*(1+VLOOKUP($A204,#REF!,27,0))),"")</f>
        <v/>
      </c>
      <c r="AB204" s="141">
        <f>IF(VLOOKUP(AB$1,Graphique!$B:$C,2,0),IF(ISERROR(AB203*(1+VLOOKUP($A204,#REF!,28,0))),AB203,AB203*(1+VLOOKUP($A204,#REF!,28,0))),"")</f>
        <v/>
      </c>
      <c r="AC204" s="141">
        <f>IF(VLOOKUP(AC$1,Graphique!$B:$C,2,0),IF(ISERROR(AC203*(1+VLOOKUP($A204,#REF!,29,0))),AC203,AC203*(1+VLOOKUP($A204,#REF!,29,0))),"")</f>
        <v/>
      </c>
      <c r="AD204" s="141">
        <f>IF(VLOOKUP(AD$1,Graphique!$B:$C,2,0),IF(ISERROR(AD203*(1+VLOOKUP($A204,#REF!,30,0))),AD203,AD203*(1+VLOOKUP($A204,#REF!,30,0))),"")</f>
        <v/>
      </c>
      <c r="AE204" s="141">
        <f>IF(VLOOKUP(AE$1,Graphique!$B:$C,2,0),IF(ISERROR(AE203*(1+VLOOKUP($A204,#REF!,31,0))),AE203,AE203*(1+VLOOKUP($A204,#REF!,31,0))),"")</f>
        <v/>
      </c>
      <c r="AF204" s="141">
        <f>IF(VLOOKUP(AF$1,Graphique!$B:$C,2,0),IF(ISERROR(AF203*(1+VLOOKUP($A204,#REF!,32,0))),AF203,AF203*(1+VLOOKUP($A204,#REF!,32,0))),"")</f>
        <v/>
      </c>
    </row>
    <row r="205" ht="13" customHeight="1" s="74">
      <c r="A205" s="135">
        <f>IF(DATE(YEAR(A204),MONTH(A204)+2,)&gt;PerformancesGlissantes!$C$2,PerformancesGlissantes!$C$2,DATE(YEAR(A204),MONTH(A204)+2,))</f>
        <v/>
      </c>
      <c r="B205" s="141">
        <f>IF(VLOOKUP(B$1,Graphique!$B:$C,2,0),IF(ISERROR(B204*(1+VLOOKUP($A205,#REF!,2,0))),B204,B204*(1+VLOOKUP($A205,#REF!,2,0))),"")</f>
        <v/>
      </c>
      <c r="C205" s="141">
        <f>IF(VLOOKUP(C$1,Graphique!$B:$C,2,0),IF(ISERROR(C204*(1+VLOOKUP($A205,#REF!,3,0))),C204,C204*(1+VLOOKUP($A205,#REF!,3,0))),"")</f>
        <v/>
      </c>
      <c r="D205" s="141">
        <f>IF(VLOOKUP(D$1,Graphique!$B:$C,2,0),IF(ISERROR(D204*(1+VLOOKUP($A205,#REF!,4,0))),D204,D204*(1+VLOOKUP($A205,#REF!,4,0))),"")</f>
        <v/>
      </c>
      <c r="E205" s="141">
        <f>IF(VLOOKUP(E$1,Graphique!$B:$C,2,0),IF(ISERROR(E204*(1+VLOOKUP($A205,#REF!,5,0))),E204,E204*(1+VLOOKUP($A205,#REF!,5,0))),"")</f>
        <v/>
      </c>
      <c r="F205" s="141">
        <f>IF(VLOOKUP(F$1,Graphique!$B:$C,2,0),IF(ISERROR(F204*(1+VLOOKUP($A205,#REF!,6,0))),F204,F204*(1+VLOOKUP($A205,#REF!,6,0))),"")</f>
        <v/>
      </c>
      <c r="G205" s="141">
        <f>IF(VLOOKUP(G$1,Graphique!$B:$C,2,0),IF(ISERROR(G204*(1+VLOOKUP($A205,#REF!,7,0))),G204,G204*(1+VLOOKUP($A205,#REF!,7,0))),"")</f>
        <v/>
      </c>
      <c r="H205" s="141">
        <f>IF(VLOOKUP(H$1,Graphique!$B:$C,2,0),IF(ISERROR(H204*(1+VLOOKUP($A205,#REF!,8,0))),H204,H204*(1+VLOOKUP($A205,#REF!,8,0))),"")</f>
        <v/>
      </c>
      <c r="I205" s="141">
        <f>IF(VLOOKUP(I$1,Graphique!$B:$C,2,0),IF(ISERROR(I204*(1+VLOOKUP($A205,#REF!,9,0))),I204,I204*(1+VLOOKUP($A205,#REF!,9,0))),"")</f>
        <v/>
      </c>
      <c r="J205" s="141">
        <f>IF(VLOOKUP(J$1,Graphique!$B:$C,2,0),IF(ISERROR(J204*(1+VLOOKUP($A205,#REF!,10,0))),J204,J204*(1+VLOOKUP($A205,#REF!,10,0))),"")</f>
        <v/>
      </c>
      <c r="K205" s="141">
        <f>IF(VLOOKUP(K$1,Graphique!$B:$C,2,0),IF(ISERROR(K204*(1+VLOOKUP($A205,#REF!,11,0))),K204,K204*(1+VLOOKUP($A205,#REF!,11,0))),"")</f>
        <v/>
      </c>
      <c r="L205" s="141">
        <f>IF(VLOOKUP(L$1,Graphique!$B:$C,2,0),IF(ISERROR(L204*(1+VLOOKUP($A205,#REF!,12,0))),L204,L204*(1+VLOOKUP($A205,#REF!,12,0))),"")</f>
        <v/>
      </c>
      <c r="M205" s="141">
        <f>IF(VLOOKUP(M$1,Graphique!$B:$C,2,0),IF(ISERROR(M204*(1+VLOOKUP($A205,#REF!,13,0))),M204,M204*(1+VLOOKUP($A205,#REF!,13,0))),"")</f>
        <v/>
      </c>
      <c r="N205" s="141">
        <f>IF(VLOOKUP(N$1,Graphique!$B:$C,2,0),IF(ISERROR(N204*(1+VLOOKUP($A205,#REF!,14,0))),N204,N204*(1+VLOOKUP($A205,#REF!,14,0))),"")</f>
        <v/>
      </c>
      <c r="O205" s="141">
        <f>IF(VLOOKUP(O$1,Graphique!$B:$C,2,0),IF(ISERROR(O204*(1+VLOOKUP($A205,#REF!,15,0))),O204,O204*(1+VLOOKUP($A205,#REF!,15,0))),"")</f>
        <v/>
      </c>
      <c r="P205" s="141">
        <f>IF(VLOOKUP(P$1,Graphique!$B:$C,2,0),IF(ISERROR(P204*(1+VLOOKUP($A205,#REF!,16,0))),P204,P204*(1+VLOOKUP($A205,#REF!,16,0))),"")</f>
        <v/>
      </c>
      <c r="Q205" s="141">
        <f>IF(VLOOKUP(Q$1,Graphique!$B:$C,2,0),IF(ISERROR(Q204*(1+VLOOKUP($A205,#REF!,17,0))),Q204,Q204*(1+VLOOKUP($A205,#REF!,17,0))),"")</f>
        <v/>
      </c>
      <c r="R205" s="141">
        <f>IF(VLOOKUP(R$1,Graphique!$B:$C,2,0),IF(ISERROR(R204*(1+VLOOKUP($A205,#REF!,18,0))),R204,R204*(1+VLOOKUP($A205,#REF!,18,0))),"")</f>
        <v/>
      </c>
      <c r="S205" s="141">
        <f>IF(VLOOKUP(S$1,Graphique!$B:$C,2,0),IF(ISERROR(S204*(1+VLOOKUP($A205,#REF!,19,0))),S204,S204*(1+VLOOKUP($A205,#REF!,19,0))),"")</f>
        <v/>
      </c>
      <c r="T205" s="141">
        <f>IF(VLOOKUP(T$1,Graphique!$B:$C,2,0),IF(ISERROR(T204*(1+VLOOKUP($A205,#REF!,20,0))),T204,T204*(1+VLOOKUP($A205,#REF!,20,0))),"")</f>
        <v/>
      </c>
      <c r="U205" s="141">
        <f>IF(VLOOKUP(U$1,Graphique!$B:$C,2,0),IF(ISERROR(U204*(1+VLOOKUP($A205,#REF!,21,0))),U204,U204*(1+VLOOKUP($A205,#REF!,21,0))),"")</f>
        <v/>
      </c>
      <c r="V205" s="141">
        <f>IF(VLOOKUP(V$1,Graphique!$B:$C,2,0),IF(ISERROR(V204*(1+VLOOKUP($A205,#REF!,22,0))),V204,V204*(1+VLOOKUP($A205,#REF!,22,0))),"")</f>
        <v/>
      </c>
      <c r="W205" s="141">
        <f>IF(VLOOKUP(W$1,Graphique!$B:$C,2,0),IF(ISERROR(W204*(1+VLOOKUP($A205,#REF!,23,0))),W204,W204*(1+VLOOKUP($A205,#REF!,23,0))),"")</f>
        <v/>
      </c>
      <c r="X205" s="141">
        <f>IF(VLOOKUP(X$1,Graphique!$B:$C,2,0),IF(ISERROR(X204*(1+VLOOKUP($A205,#REF!,24,0))),X204,X204*(1+VLOOKUP($A205,#REF!,24,0))),"")</f>
        <v/>
      </c>
      <c r="Y205" s="141">
        <f>IF(VLOOKUP(Y$1,Graphique!$B:$C,2,0),IF(ISERROR(Y204*(1+VLOOKUP($A205,#REF!,25,0))),Y204,Y204*(1+VLOOKUP($A205,#REF!,25,0))),"")</f>
        <v/>
      </c>
      <c r="Z205" s="141">
        <f>IF(VLOOKUP(Z$1,Graphique!$B:$C,2,0),IF(ISERROR(Z204*(1+VLOOKUP($A205,#REF!,26,0))),Z204,Z204*(1+VLOOKUP($A205,#REF!,26,0))),"")</f>
        <v/>
      </c>
      <c r="AA205" s="141">
        <f>IF(VLOOKUP(AA$1,Graphique!$B:$C,2,0),IF(ISERROR(AA204*(1+VLOOKUP($A205,#REF!,27,0))),AA204,AA204*(1+VLOOKUP($A205,#REF!,27,0))),"")</f>
        <v/>
      </c>
      <c r="AB205" s="141">
        <f>IF(VLOOKUP(AB$1,Graphique!$B:$C,2,0),IF(ISERROR(AB204*(1+VLOOKUP($A205,#REF!,28,0))),AB204,AB204*(1+VLOOKUP($A205,#REF!,28,0))),"")</f>
        <v/>
      </c>
      <c r="AC205" s="141">
        <f>IF(VLOOKUP(AC$1,Graphique!$B:$C,2,0),IF(ISERROR(AC204*(1+VLOOKUP($A205,#REF!,29,0))),AC204,AC204*(1+VLOOKUP($A205,#REF!,29,0))),"")</f>
        <v/>
      </c>
      <c r="AD205" s="141">
        <f>IF(VLOOKUP(AD$1,Graphique!$B:$C,2,0),IF(ISERROR(AD204*(1+VLOOKUP($A205,#REF!,30,0))),AD204,AD204*(1+VLOOKUP($A205,#REF!,30,0))),"")</f>
        <v/>
      </c>
      <c r="AE205" s="141">
        <f>IF(VLOOKUP(AE$1,Graphique!$B:$C,2,0),IF(ISERROR(AE204*(1+VLOOKUP($A205,#REF!,31,0))),AE204,AE204*(1+VLOOKUP($A205,#REF!,31,0))),"")</f>
        <v/>
      </c>
      <c r="AF205" s="141">
        <f>IF(VLOOKUP(AF$1,Graphique!$B:$C,2,0),IF(ISERROR(AF204*(1+VLOOKUP($A205,#REF!,32,0))),AF204,AF204*(1+VLOOKUP($A205,#REF!,32,0))),"")</f>
        <v/>
      </c>
    </row>
    <row r="206" ht="13" customHeight="1" s="74">
      <c r="A206" s="135">
        <f>IF(DATE(YEAR(A205),MONTH(A205)+2,)&gt;PerformancesGlissantes!$C$2,PerformancesGlissantes!$C$2,DATE(YEAR(A205),MONTH(A205)+2,))</f>
        <v/>
      </c>
      <c r="B206" s="141">
        <f>IF(VLOOKUP(B$1,Graphique!$B:$C,2,0),IF(ISERROR(B205*(1+VLOOKUP($A206,#REF!,2,0))),B205,B205*(1+VLOOKUP($A206,#REF!,2,0))),"")</f>
        <v/>
      </c>
      <c r="C206" s="141">
        <f>IF(VLOOKUP(C$1,Graphique!$B:$C,2,0),IF(ISERROR(C205*(1+VLOOKUP($A206,#REF!,3,0))),C205,C205*(1+VLOOKUP($A206,#REF!,3,0))),"")</f>
        <v/>
      </c>
      <c r="D206" s="141">
        <f>IF(VLOOKUP(D$1,Graphique!$B:$C,2,0),IF(ISERROR(D205*(1+VLOOKUP($A206,#REF!,4,0))),D205,D205*(1+VLOOKUP($A206,#REF!,4,0))),"")</f>
        <v/>
      </c>
      <c r="E206" s="141">
        <f>IF(VLOOKUP(E$1,Graphique!$B:$C,2,0),IF(ISERROR(E205*(1+VLOOKUP($A206,#REF!,5,0))),E205,E205*(1+VLOOKUP($A206,#REF!,5,0))),"")</f>
        <v/>
      </c>
      <c r="F206" s="141">
        <f>IF(VLOOKUP(F$1,Graphique!$B:$C,2,0),IF(ISERROR(F205*(1+VLOOKUP($A206,#REF!,6,0))),F205,F205*(1+VLOOKUP($A206,#REF!,6,0))),"")</f>
        <v/>
      </c>
      <c r="G206" s="141">
        <f>IF(VLOOKUP(G$1,Graphique!$B:$C,2,0),IF(ISERROR(G205*(1+VLOOKUP($A206,#REF!,7,0))),G205,G205*(1+VLOOKUP($A206,#REF!,7,0))),"")</f>
        <v/>
      </c>
      <c r="H206" s="141">
        <f>IF(VLOOKUP(H$1,Graphique!$B:$C,2,0),IF(ISERROR(H205*(1+VLOOKUP($A206,#REF!,8,0))),H205,H205*(1+VLOOKUP($A206,#REF!,8,0))),"")</f>
        <v/>
      </c>
      <c r="I206" s="141">
        <f>IF(VLOOKUP(I$1,Graphique!$B:$C,2,0),IF(ISERROR(I205*(1+VLOOKUP($A206,#REF!,9,0))),I205,I205*(1+VLOOKUP($A206,#REF!,9,0))),"")</f>
        <v/>
      </c>
      <c r="J206" s="141">
        <f>IF(VLOOKUP(J$1,Graphique!$B:$C,2,0),IF(ISERROR(J205*(1+VLOOKUP($A206,#REF!,10,0))),J205,J205*(1+VLOOKUP($A206,#REF!,10,0))),"")</f>
        <v/>
      </c>
      <c r="K206" s="141">
        <f>IF(VLOOKUP(K$1,Graphique!$B:$C,2,0),IF(ISERROR(K205*(1+VLOOKUP($A206,#REF!,11,0))),K205,K205*(1+VLOOKUP($A206,#REF!,11,0))),"")</f>
        <v/>
      </c>
      <c r="L206" s="141">
        <f>IF(VLOOKUP(L$1,Graphique!$B:$C,2,0),IF(ISERROR(L205*(1+VLOOKUP($A206,#REF!,12,0))),L205,L205*(1+VLOOKUP($A206,#REF!,12,0))),"")</f>
        <v/>
      </c>
      <c r="M206" s="141">
        <f>IF(VLOOKUP(M$1,Graphique!$B:$C,2,0),IF(ISERROR(M205*(1+VLOOKUP($A206,#REF!,13,0))),M205,M205*(1+VLOOKUP($A206,#REF!,13,0))),"")</f>
        <v/>
      </c>
      <c r="N206" s="141">
        <f>IF(VLOOKUP(N$1,Graphique!$B:$C,2,0),IF(ISERROR(N205*(1+VLOOKUP($A206,#REF!,14,0))),N205,N205*(1+VLOOKUP($A206,#REF!,14,0))),"")</f>
        <v/>
      </c>
      <c r="O206" s="141">
        <f>IF(VLOOKUP(O$1,Graphique!$B:$C,2,0),IF(ISERROR(O205*(1+VLOOKUP($A206,#REF!,15,0))),O205,O205*(1+VLOOKUP($A206,#REF!,15,0))),"")</f>
        <v/>
      </c>
      <c r="P206" s="141">
        <f>IF(VLOOKUP(P$1,Graphique!$B:$C,2,0),IF(ISERROR(P205*(1+VLOOKUP($A206,#REF!,16,0))),P205,P205*(1+VLOOKUP($A206,#REF!,16,0))),"")</f>
        <v/>
      </c>
      <c r="Q206" s="141">
        <f>IF(VLOOKUP(Q$1,Graphique!$B:$C,2,0),IF(ISERROR(Q205*(1+VLOOKUP($A206,#REF!,17,0))),Q205,Q205*(1+VLOOKUP($A206,#REF!,17,0))),"")</f>
        <v/>
      </c>
      <c r="R206" s="141">
        <f>IF(VLOOKUP(R$1,Graphique!$B:$C,2,0),IF(ISERROR(R205*(1+VLOOKUP($A206,#REF!,18,0))),R205,R205*(1+VLOOKUP($A206,#REF!,18,0))),"")</f>
        <v/>
      </c>
      <c r="S206" s="141">
        <f>IF(VLOOKUP(S$1,Graphique!$B:$C,2,0),IF(ISERROR(S205*(1+VLOOKUP($A206,#REF!,19,0))),S205,S205*(1+VLOOKUP($A206,#REF!,19,0))),"")</f>
        <v/>
      </c>
      <c r="T206" s="141">
        <f>IF(VLOOKUP(T$1,Graphique!$B:$C,2,0),IF(ISERROR(T205*(1+VLOOKUP($A206,#REF!,20,0))),T205,T205*(1+VLOOKUP($A206,#REF!,20,0))),"")</f>
        <v/>
      </c>
      <c r="U206" s="141">
        <f>IF(VLOOKUP(U$1,Graphique!$B:$C,2,0),IF(ISERROR(U205*(1+VLOOKUP($A206,#REF!,21,0))),U205,U205*(1+VLOOKUP($A206,#REF!,21,0))),"")</f>
        <v/>
      </c>
      <c r="V206" s="141">
        <f>IF(VLOOKUP(V$1,Graphique!$B:$C,2,0),IF(ISERROR(V205*(1+VLOOKUP($A206,#REF!,22,0))),V205,V205*(1+VLOOKUP($A206,#REF!,22,0))),"")</f>
        <v/>
      </c>
      <c r="W206" s="141">
        <f>IF(VLOOKUP(W$1,Graphique!$B:$C,2,0),IF(ISERROR(W205*(1+VLOOKUP($A206,#REF!,23,0))),W205,W205*(1+VLOOKUP($A206,#REF!,23,0))),"")</f>
        <v/>
      </c>
      <c r="X206" s="141">
        <f>IF(VLOOKUP(X$1,Graphique!$B:$C,2,0),IF(ISERROR(X205*(1+VLOOKUP($A206,#REF!,24,0))),X205,X205*(1+VLOOKUP($A206,#REF!,24,0))),"")</f>
        <v/>
      </c>
      <c r="Y206" s="141">
        <f>IF(VLOOKUP(Y$1,Graphique!$B:$C,2,0),IF(ISERROR(Y205*(1+VLOOKUP($A206,#REF!,25,0))),Y205,Y205*(1+VLOOKUP($A206,#REF!,25,0))),"")</f>
        <v/>
      </c>
      <c r="Z206" s="141">
        <f>IF(VLOOKUP(Z$1,Graphique!$B:$C,2,0),IF(ISERROR(Z205*(1+VLOOKUP($A206,#REF!,26,0))),Z205,Z205*(1+VLOOKUP($A206,#REF!,26,0))),"")</f>
        <v/>
      </c>
      <c r="AA206" s="141">
        <f>IF(VLOOKUP(AA$1,Graphique!$B:$C,2,0),IF(ISERROR(AA205*(1+VLOOKUP($A206,#REF!,27,0))),AA205,AA205*(1+VLOOKUP($A206,#REF!,27,0))),"")</f>
        <v/>
      </c>
      <c r="AB206" s="141">
        <f>IF(VLOOKUP(AB$1,Graphique!$B:$C,2,0),IF(ISERROR(AB205*(1+VLOOKUP($A206,#REF!,28,0))),AB205,AB205*(1+VLOOKUP($A206,#REF!,28,0))),"")</f>
        <v/>
      </c>
      <c r="AC206" s="141">
        <f>IF(VLOOKUP(AC$1,Graphique!$B:$C,2,0),IF(ISERROR(AC205*(1+VLOOKUP($A206,#REF!,29,0))),AC205,AC205*(1+VLOOKUP($A206,#REF!,29,0))),"")</f>
        <v/>
      </c>
      <c r="AD206" s="141">
        <f>IF(VLOOKUP(AD$1,Graphique!$B:$C,2,0),IF(ISERROR(AD205*(1+VLOOKUP($A206,#REF!,30,0))),AD205,AD205*(1+VLOOKUP($A206,#REF!,30,0))),"")</f>
        <v/>
      </c>
      <c r="AE206" s="141">
        <f>IF(VLOOKUP(AE$1,Graphique!$B:$C,2,0),IF(ISERROR(AE205*(1+VLOOKUP($A206,#REF!,31,0))),AE205,AE205*(1+VLOOKUP($A206,#REF!,31,0))),"")</f>
        <v/>
      </c>
      <c r="AF206" s="141">
        <f>IF(VLOOKUP(AF$1,Graphique!$B:$C,2,0),IF(ISERROR(AF205*(1+VLOOKUP($A206,#REF!,32,0))),AF205,AF205*(1+VLOOKUP($A206,#REF!,32,0))),"")</f>
        <v/>
      </c>
    </row>
    <row r="207" ht="13" customHeight="1" s="74">
      <c r="A207" s="135">
        <f>IF(DATE(YEAR(A206),MONTH(A206)+2,)&gt;PerformancesGlissantes!$C$2,PerformancesGlissantes!$C$2,DATE(YEAR(A206),MONTH(A206)+2,))</f>
        <v/>
      </c>
      <c r="B207" s="141">
        <f>IF(VLOOKUP(B$1,Graphique!$B:$C,2,0),IF(ISERROR(B206*(1+VLOOKUP($A207,#REF!,2,0))),B206,B206*(1+VLOOKUP($A207,#REF!,2,0))),"")</f>
        <v/>
      </c>
      <c r="C207" s="141">
        <f>IF(VLOOKUP(C$1,Graphique!$B:$C,2,0),IF(ISERROR(C206*(1+VLOOKUP($A207,#REF!,3,0))),C206,C206*(1+VLOOKUP($A207,#REF!,3,0))),"")</f>
        <v/>
      </c>
      <c r="D207" s="141">
        <f>IF(VLOOKUP(D$1,Graphique!$B:$C,2,0),IF(ISERROR(D206*(1+VLOOKUP($A207,#REF!,4,0))),D206,D206*(1+VLOOKUP($A207,#REF!,4,0))),"")</f>
        <v/>
      </c>
      <c r="E207" s="141">
        <f>IF(VLOOKUP(E$1,Graphique!$B:$C,2,0),IF(ISERROR(E206*(1+VLOOKUP($A207,#REF!,5,0))),E206,E206*(1+VLOOKUP($A207,#REF!,5,0))),"")</f>
        <v/>
      </c>
      <c r="F207" s="141">
        <f>IF(VLOOKUP(F$1,Graphique!$B:$C,2,0),IF(ISERROR(F206*(1+VLOOKUP($A207,#REF!,6,0))),F206,F206*(1+VLOOKUP($A207,#REF!,6,0))),"")</f>
        <v/>
      </c>
      <c r="G207" s="141">
        <f>IF(VLOOKUP(G$1,Graphique!$B:$C,2,0),IF(ISERROR(G206*(1+VLOOKUP($A207,#REF!,7,0))),G206,G206*(1+VLOOKUP($A207,#REF!,7,0))),"")</f>
        <v/>
      </c>
      <c r="H207" s="141">
        <f>IF(VLOOKUP(H$1,Graphique!$B:$C,2,0),IF(ISERROR(H206*(1+VLOOKUP($A207,#REF!,8,0))),H206,H206*(1+VLOOKUP($A207,#REF!,8,0))),"")</f>
        <v/>
      </c>
      <c r="I207" s="141">
        <f>IF(VLOOKUP(I$1,Graphique!$B:$C,2,0),IF(ISERROR(I206*(1+VLOOKUP($A207,#REF!,9,0))),I206,I206*(1+VLOOKUP($A207,#REF!,9,0))),"")</f>
        <v/>
      </c>
      <c r="J207" s="141">
        <f>IF(VLOOKUP(J$1,Graphique!$B:$C,2,0),IF(ISERROR(J206*(1+VLOOKUP($A207,#REF!,10,0))),J206,J206*(1+VLOOKUP($A207,#REF!,10,0))),"")</f>
        <v/>
      </c>
      <c r="K207" s="141">
        <f>IF(VLOOKUP(K$1,Graphique!$B:$C,2,0),IF(ISERROR(K206*(1+VLOOKUP($A207,#REF!,11,0))),K206,K206*(1+VLOOKUP($A207,#REF!,11,0))),"")</f>
        <v/>
      </c>
      <c r="L207" s="141">
        <f>IF(VLOOKUP(L$1,Graphique!$B:$C,2,0),IF(ISERROR(L206*(1+VLOOKUP($A207,#REF!,12,0))),L206,L206*(1+VLOOKUP($A207,#REF!,12,0))),"")</f>
        <v/>
      </c>
      <c r="M207" s="141">
        <f>IF(VLOOKUP(M$1,Graphique!$B:$C,2,0),IF(ISERROR(M206*(1+VLOOKUP($A207,#REF!,13,0))),M206,M206*(1+VLOOKUP($A207,#REF!,13,0))),"")</f>
        <v/>
      </c>
      <c r="N207" s="141">
        <f>IF(VLOOKUP(N$1,Graphique!$B:$C,2,0),IF(ISERROR(N206*(1+VLOOKUP($A207,#REF!,14,0))),N206,N206*(1+VLOOKUP($A207,#REF!,14,0))),"")</f>
        <v/>
      </c>
      <c r="O207" s="141">
        <f>IF(VLOOKUP(O$1,Graphique!$B:$C,2,0),IF(ISERROR(O206*(1+VLOOKUP($A207,#REF!,15,0))),O206,O206*(1+VLOOKUP($A207,#REF!,15,0))),"")</f>
        <v/>
      </c>
      <c r="P207" s="141">
        <f>IF(VLOOKUP(P$1,Graphique!$B:$C,2,0),IF(ISERROR(P206*(1+VLOOKUP($A207,#REF!,16,0))),P206,P206*(1+VLOOKUP($A207,#REF!,16,0))),"")</f>
        <v/>
      </c>
      <c r="Q207" s="141">
        <f>IF(VLOOKUP(Q$1,Graphique!$B:$C,2,0),IF(ISERROR(Q206*(1+VLOOKUP($A207,#REF!,17,0))),Q206,Q206*(1+VLOOKUP($A207,#REF!,17,0))),"")</f>
        <v/>
      </c>
      <c r="R207" s="141">
        <f>IF(VLOOKUP(R$1,Graphique!$B:$C,2,0),IF(ISERROR(R206*(1+VLOOKUP($A207,#REF!,18,0))),R206,R206*(1+VLOOKUP($A207,#REF!,18,0))),"")</f>
        <v/>
      </c>
      <c r="S207" s="141">
        <f>IF(VLOOKUP(S$1,Graphique!$B:$C,2,0),IF(ISERROR(S206*(1+VLOOKUP($A207,#REF!,19,0))),S206,S206*(1+VLOOKUP($A207,#REF!,19,0))),"")</f>
        <v/>
      </c>
      <c r="T207" s="141">
        <f>IF(VLOOKUP(T$1,Graphique!$B:$C,2,0),IF(ISERROR(T206*(1+VLOOKUP($A207,#REF!,20,0))),T206,T206*(1+VLOOKUP($A207,#REF!,20,0))),"")</f>
        <v/>
      </c>
      <c r="U207" s="141">
        <f>IF(VLOOKUP(U$1,Graphique!$B:$C,2,0),IF(ISERROR(U206*(1+VLOOKUP($A207,#REF!,21,0))),U206,U206*(1+VLOOKUP($A207,#REF!,21,0))),"")</f>
        <v/>
      </c>
      <c r="V207" s="141">
        <f>IF(VLOOKUP(V$1,Graphique!$B:$C,2,0),IF(ISERROR(V206*(1+VLOOKUP($A207,#REF!,22,0))),V206,V206*(1+VLOOKUP($A207,#REF!,22,0))),"")</f>
        <v/>
      </c>
      <c r="W207" s="141">
        <f>IF(VLOOKUP(W$1,Graphique!$B:$C,2,0),IF(ISERROR(W206*(1+VLOOKUP($A207,#REF!,23,0))),W206,W206*(1+VLOOKUP($A207,#REF!,23,0))),"")</f>
        <v/>
      </c>
      <c r="X207" s="141">
        <f>IF(VLOOKUP(X$1,Graphique!$B:$C,2,0),IF(ISERROR(X206*(1+VLOOKUP($A207,#REF!,24,0))),X206,X206*(1+VLOOKUP($A207,#REF!,24,0))),"")</f>
        <v/>
      </c>
      <c r="Y207" s="141">
        <f>IF(VLOOKUP(Y$1,Graphique!$B:$C,2,0),IF(ISERROR(Y206*(1+VLOOKUP($A207,#REF!,25,0))),Y206,Y206*(1+VLOOKUP($A207,#REF!,25,0))),"")</f>
        <v/>
      </c>
      <c r="Z207" s="141">
        <f>IF(VLOOKUP(Z$1,Graphique!$B:$C,2,0),IF(ISERROR(Z206*(1+VLOOKUP($A207,#REF!,26,0))),Z206,Z206*(1+VLOOKUP($A207,#REF!,26,0))),"")</f>
        <v/>
      </c>
      <c r="AA207" s="141">
        <f>IF(VLOOKUP(AA$1,Graphique!$B:$C,2,0),IF(ISERROR(AA206*(1+VLOOKUP($A207,#REF!,27,0))),AA206,AA206*(1+VLOOKUP($A207,#REF!,27,0))),"")</f>
        <v/>
      </c>
      <c r="AB207" s="141">
        <f>IF(VLOOKUP(AB$1,Graphique!$B:$C,2,0),IF(ISERROR(AB206*(1+VLOOKUP($A207,#REF!,28,0))),AB206,AB206*(1+VLOOKUP($A207,#REF!,28,0))),"")</f>
        <v/>
      </c>
      <c r="AC207" s="141">
        <f>IF(VLOOKUP(AC$1,Graphique!$B:$C,2,0),IF(ISERROR(AC206*(1+VLOOKUP($A207,#REF!,29,0))),AC206,AC206*(1+VLOOKUP($A207,#REF!,29,0))),"")</f>
        <v/>
      </c>
      <c r="AD207" s="141">
        <f>IF(VLOOKUP(AD$1,Graphique!$B:$C,2,0),IF(ISERROR(AD206*(1+VLOOKUP($A207,#REF!,30,0))),AD206,AD206*(1+VLOOKUP($A207,#REF!,30,0))),"")</f>
        <v/>
      </c>
      <c r="AE207" s="141">
        <f>IF(VLOOKUP(AE$1,Graphique!$B:$C,2,0),IF(ISERROR(AE206*(1+VLOOKUP($A207,#REF!,31,0))),AE206,AE206*(1+VLOOKUP($A207,#REF!,31,0))),"")</f>
        <v/>
      </c>
      <c r="AF207" s="141">
        <f>IF(VLOOKUP(AF$1,Graphique!$B:$C,2,0),IF(ISERROR(AF206*(1+VLOOKUP($A207,#REF!,32,0))),AF206,AF206*(1+VLOOKUP($A207,#REF!,32,0))),"")</f>
        <v/>
      </c>
    </row>
    <row r="208" ht="13" customHeight="1" s="74">
      <c r="A208" s="135">
        <f>IF(DATE(YEAR(A207),MONTH(A207)+2,)&gt;PerformancesGlissantes!$C$2,PerformancesGlissantes!$C$2,DATE(YEAR(A207),MONTH(A207)+2,))</f>
        <v/>
      </c>
      <c r="B208" s="141">
        <f>IF(VLOOKUP(B$1,Graphique!$B:$C,2,0),IF(ISERROR(B207*(1+VLOOKUP($A208,#REF!,2,0))),B207,B207*(1+VLOOKUP($A208,#REF!,2,0))),"")</f>
        <v/>
      </c>
      <c r="C208" s="141">
        <f>IF(VLOOKUP(C$1,Graphique!$B:$C,2,0),IF(ISERROR(C207*(1+VLOOKUP($A208,#REF!,3,0))),C207,C207*(1+VLOOKUP($A208,#REF!,3,0))),"")</f>
        <v/>
      </c>
      <c r="D208" s="141">
        <f>IF(VLOOKUP(D$1,Graphique!$B:$C,2,0),IF(ISERROR(D207*(1+VLOOKUP($A208,#REF!,4,0))),D207,D207*(1+VLOOKUP($A208,#REF!,4,0))),"")</f>
        <v/>
      </c>
      <c r="E208" s="141">
        <f>IF(VLOOKUP(E$1,Graphique!$B:$C,2,0),IF(ISERROR(E207*(1+VLOOKUP($A208,#REF!,5,0))),E207,E207*(1+VLOOKUP($A208,#REF!,5,0))),"")</f>
        <v/>
      </c>
      <c r="F208" s="141">
        <f>IF(VLOOKUP(F$1,Graphique!$B:$C,2,0),IF(ISERROR(F207*(1+VLOOKUP($A208,#REF!,6,0))),F207,F207*(1+VLOOKUP($A208,#REF!,6,0))),"")</f>
        <v/>
      </c>
      <c r="G208" s="141">
        <f>IF(VLOOKUP(G$1,Graphique!$B:$C,2,0),IF(ISERROR(G207*(1+VLOOKUP($A208,#REF!,7,0))),G207,G207*(1+VLOOKUP($A208,#REF!,7,0))),"")</f>
        <v/>
      </c>
      <c r="H208" s="141">
        <f>IF(VLOOKUP(H$1,Graphique!$B:$C,2,0),IF(ISERROR(H207*(1+VLOOKUP($A208,#REF!,8,0))),H207,H207*(1+VLOOKUP($A208,#REF!,8,0))),"")</f>
        <v/>
      </c>
      <c r="I208" s="141">
        <f>IF(VLOOKUP(I$1,Graphique!$B:$C,2,0),IF(ISERROR(I207*(1+VLOOKUP($A208,#REF!,9,0))),I207,I207*(1+VLOOKUP($A208,#REF!,9,0))),"")</f>
        <v/>
      </c>
      <c r="J208" s="141">
        <f>IF(VLOOKUP(J$1,Graphique!$B:$C,2,0),IF(ISERROR(J207*(1+VLOOKUP($A208,#REF!,10,0))),J207,J207*(1+VLOOKUP($A208,#REF!,10,0))),"")</f>
        <v/>
      </c>
      <c r="K208" s="141">
        <f>IF(VLOOKUP(K$1,Graphique!$B:$C,2,0),IF(ISERROR(K207*(1+VLOOKUP($A208,#REF!,11,0))),K207,K207*(1+VLOOKUP($A208,#REF!,11,0))),"")</f>
        <v/>
      </c>
      <c r="L208" s="141">
        <f>IF(VLOOKUP(L$1,Graphique!$B:$C,2,0),IF(ISERROR(L207*(1+VLOOKUP($A208,#REF!,12,0))),L207,L207*(1+VLOOKUP($A208,#REF!,12,0))),"")</f>
        <v/>
      </c>
      <c r="M208" s="141">
        <f>IF(VLOOKUP(M$1,Graphique!$B:$C,2,0),IF(ISERROR(M207*(1+VLOOKUP($A208,#REF!,13,0))),M207,M207*(1+VLOOKUP($A208,#REF!,13,0))),"")</f>
        <v/>
      </c>
      <c r="N208" s="141">
        <f>IF(VLOOKUP(N$1,Graphique!$B:$C,2,0),IF(ISERROR(N207*(1+VLOOKUP($A208,#REF!,14,0))),N207,N207*(1+VLOOKUP($A208,#REF!,14,0))),"")</f>
        <v/>
      </c>
      <c r="O208" s="141">
        <f>IF(VLOOKUP(O$1,Graphique!$B:$C,2,0),IF(ISERROR(O207*(1+VLOOKUP($A208,#REF!,15,0))),O207,O207*(1+VLOOKUP($A208,#REF!,15,0))),"")</f>
        <v/>
      </c>
      <c r="P208" s="141">
        <f>IF(VLOOKUP(P$1,Graphique!$B:$C,2,0),IF(ISERROR(P207*(1+VLOOKUP($A208,#REF!,16,0))),P207,P207*(1+VLOOKUP($A208,#REF!,16,0))),"")</f>
        <v/>
      </c>
      <c r="Q208" s="141">
        <f>IF(VLOOKUP(Q$1,Graphique!$B:$C,2,0),IF(ISERROR(Q207*(1+VLOOKUP($A208,#REF!,17,0))),Q207,Q207*(1+VLOOKUP($A208,#REF!,17,0))),"")</f>
        <v/>
      </c>
      <c r="R208" s="141">
        <f>IF(VLOOKUP(R$1,Graphique!$B:$C,2,0),IF(ISERROR(R207*(1+VLOOKUP($A208,#REF!,18,0))),R207,R207*(1+VLOOKUP($A208,#REF!,18,0))),"")</f>
        <v/>
      </c>
      <c r="S208" s="141">
        <f>IF(VLOOKUP(S$1,Graphique!$B:$C,2,0),IF(ISERROR(S207*(1+VLOOKUP($A208,#REF!,19,0))),S207,S207*(1+VLOOKUP($A208,#REF!,19,0))),"")</f>
        <v/>
      </c>
      <c r="T208" s="141">
        <f>IF(VLOOKUP(T$1,Graphique!$B:$C,2,0),IF(ISERROR(T207*(1+VLOOKUP($A208,#REF!,20,0))),T207,T207*(1+VLOOKUP($A208,#REF!,20,0))),"")</f>
        <v/>
      </c>
      <c r="U208" s="141">
        <f>IF(VLOOKUP(U$1,Graphique!$B:$C,2,0),IF(ISERROR(U207*(1+VLOOKUP($A208,#REF!,21,0))),U207,U207*(1+VLOOKUP($A208,#REF!,21,0))),"")</f>
        <v/>
      </c>
      <c r="V208" s="141">
        <f>IF(VLOOKUP(V$1,Graphique!$B:$C,2,0),IF(ISERROR(V207*(1+VLOOKUP($A208,#REF!,22,0))),V207,V207*(1+VLOOKUP($A208,#REF!,22,0))),"")</f>
        <v/>
      </c>
      <c r="W208" s="141">
        <f>IF(VLOOKUP(W$1,Graphique!$B:$C,2,0),IF(ISERROR(W207*(1+VLOOKUP($A208,#REF!,23,0))),W207,W207*(1+VLOOKUP($A208,#REF!,23,0))),"")</f>
        <v/>
      </c>
      <c r="X208" s="141">
        <f>IF(VLOOKUP(X$1,Graphique!$B:$C,2,0),IF(ISERROR(X207*(1+VLOOKUP($A208,#REF!,24,0))),X207,X207*(1+VLOOKUP($A208,#REF!,24,0))),"")</f>
        <v/>
      </c>
      <c r="Y208" s="141">
        <f>IF(VLOOKUP(Y$1,Graphique!$B:$C,2,0),IF(ISERROR(Y207*(1+VLOOKUP($A208,#REF!,25,0))),Y207,Y207*(1+VLOOKUP($A208,#REF!,25,0))),"")</f>
        <v/>
      </c>
      <c r="Z208" s="141">
        <f>IF(VLOOKUP(Z$1,Graphique!$B:$C,2,0),IF(ISERROR(Z207*(1+VLOOKUP($A208,#REF!,26,0))),Z207,Z207*(1+VLOOKUP($A208,#REF!,26,0))),"")</f>
        <v/>
      </c>
      <c r="AA208" s="141">
        <f>IF(VLOOKUP(AA$1,Graphique!$B:$C,2,0),IF(ISERROR(AA207*(1+VLOOKUP($A208,#REF!,27,0))),AA207,AA207*(1+VLOOKUP($A208,#REF!,27,0))),"")</f>
        <v/>
      </c>
      <c r="AB208" s="141">
        <f>IF(VLOOKUP(AB$1,Graphique!$B:$C,2,0),IF(ISERROR(AB207*(1+VLOOKUP($A208,#REF!,28,0))),AB207,AB207*(1+VLOOKUP($A208,#REF!,28,0))),"")</f>
        <v/>
      </c>
      <c r="AC208" s="141">
        <f>IF(VLOOKUP(AC$1,Graphique!$B:$C,2,0),IF(ISERROR(AC207*(1+VLOOKUP($A208,#REF!,29,0))),AC207,AC207*(1+VLOOKUP($A208,#REF!,29,0))),"")</f>
        <v/>
      </c>
      <c r="AD208" s="141">
        <f>IF(VLOOKUP(AD$1,Graphique!$B:$C,2,0),IF(ISERROR(AD207*(1+VLOOKUP($A208,#REF!,30,0))),AD207,AD207*(1+VLOOKUP($A208,#REF!,30,0))),"")</f>
        <v/>
      </c>
      <c r="AE208" s="141">
        <f>IF(VLOOKUP(AE$1,Graphique!$B:$C,2,0),IF(ISERROR(AE207*(1+VLOOKUP($A208,#REF!,31,0))),AE207,AE207*(1+VLOOKUP($A208,#REF!,31,0))),"")</f>
        <v/>
      </c>
      <c r="AF208" s="141">
        <f>IF(VLOOKUP(AF$1,Graphique!$B:$C,2,0),IF(ISERROR(AF207*(1+VLOOKUP($A208,#REF!,32,0))),AF207,AF207*(1+VLOOKUP($A208,#REF!,32,0))),"")</f>
        <v/>
      </c>
    </row>
    <row r="209" ht="13" customHeight="1" s="74">
      <c r="A209" s="135">
        <f>IF(DATE(YEAR(A208),MONTH(A208)+2,)&gt;PerformancesGlissantes!$C$2,PerformancesGlissantes!$C$2,DATE(YEAR(A208),MONTH(A208)+2,))</f>
        <v/>
      </c>
      <c r="B209" s="141">
        <f>IF(VLOOKUP(B$1,Graphique!$B:$C,2,0),IF(ISERROR(B208*(1+VLOOKUP($A209,#REF!,2,0))),B208,B208*(1+VLOOKUP($A209,#REF!,2,0))),"")</f>
        <v/>
      </c>
      <c r="C209" s="141">
        <f>IF(VLOOKUP(C$1,Graphique!$B:$C,2,0),IF(ISERROR(C208*(1+VLOOKUP($A209,#REF!,3,0))),C208,C208*(1+VLOOKUP($A209,#REF!,3,0))),"")</f>
        <v/>
      </c>
      <c r="D209" s="141">
        <f>IF(VLOOKUP(D$1,Graphique!$B:$C,2,0),IF(ISERROR(D208*(1+VLOOKUP($A209,#REF!,4,0))),D208,D208*(1+VLOOKUP($A209,#REF!,4,0))),"")</f>
        <v/>
      </c>
      <c r="E209" s="141">
        <f>IF(VLOOKUP(E$1,Graphique!$B:$C,2,0),IF(ISERROR(E208*(1+VLOOKUP($A209,#REF!,5,0))),E208,E208*(1+VLOOKUP($A209,#REF!,5,0))),"")</f>
        <v/>
      </c>
      <c r="F209" s="141">
        <f>IF(VLOOKUP(F$1,Graphique!$B:$C,2,0),IF(ISERROR(F208*(1+VLOOKUP($A209,#REF!,6,0))),F208,F208*(1+VLOOKUP($A209,#REF!,6,0))),"")</f>
        <v/>
      </c>
      <c r="G209" s="141">
        <f>IF(VLOOKUP(G$1,Graphique!$B:$C,2,0),IF(ISERROR(G208*(1+VLOOKUP($A209,#REF!,7,0))),G208,G208*(1+VLOOKUP($A209,#REF!,7,0))),"")</f>
        <v/>
      </c>
      <c r="H209" s="141">
        <f>IF(VLOOKUP(H$1,Graphique!$B:$C,2,0),IF(ISERROR(H208*(1+VLOOKUP($A209,#REF!,8,0))),H208,H208*(1+VLOOKUP($A209,#REF!,8,0))),"")</f>
        <v/>
      </c>
      <c r="I209" s="141">
        <f>IF(VLOOKUP(I$1,Graphique!$B:$C,2,0),IF(ISERROR(I208*(1+VLOOKUP($A209,#REF!,9,0))),I208,I208*(1+VLOOKUP($A209,#REF!,9,0))),"")</f>
        <v/>
      </c>
      <c r="J209" s="141">
        <f>IF(VLOOKUP(J$1,Graphique!$B:$C,2,0),IF(ISERROR(J208*(1+VLOOKUP($A209,#REF!,10,0))),J208,J208*(1+VLOOKUP($A209,#REF!,10,0))),"")</f>
        <v/>
      </c>
      <c r="K209" s="141">
        <f>IF(VLOOKUP(K$1,Graphique!$B:$C,2,0),IF(ISERROR(K208*(1+VLOOKUP($A209,#REF!,11,0))),K208,K208*(1+VLOOKUP($A209,#REF!,11,0))),"")</f>
        <v/>
      </c>
      <c r="L209" s="141">
        <f>IF(VLOOKUP(L$1,Graphique!$B:$C,2,0),IF(ISERROR(L208*(1+VLOOKUP($A209,#REF!,12,0))),L208,L208*(1+VLOOKUP($A209,#REF!,12,0))),"")</f>
        <v/>
      </c>
      <c r="M209" s="141">
        <f>IF(VLOOKUP(M$1,Graphique!$B:$C,2,0),IF(ISERROR(M208*(1+VLOOKUP($A209,#REF!,13,0))),M208,M208*(1+VLOOKUP($A209,#REF!,13,0))),"")</f>
        <v/>
      </c>
      <c r="N209" s="141">
        <f>IF(VLOOKUP(N$1,Graphique!$B:$C,2,0),IF(ISERROR(N208*(1+VLOOKUP($A209,#REF!,14,0))),N208,N208*(1+VLOOKUP($A209,#REF!,14,0))),"")</f>
        <v/>
      </c>
      <c r="O209" s="141">
        <f>IF(VLOOKUP(O$1,Graphique!$B:$C,2,0),IF(ISERROR(O208*(1+VLOOKUP($A209,#REF!,15,0))),O208,O208*(1+VLOOKUP($A209,#REF!,15,0))),"")</f>
        <v/>
      </c>
      <c r="P209" s="141">
        <f>IF(VLOOKUP(P$1,Graphique!$B:$C,2,0),IF(ISERROR(P208*(1+VLOOKUP($A209,#REF!,16,0))),P208,P208*(1+VLOOKUP($A209,#REF!,16,0))),"")</f>
        <v/>
      </c>
      <c r="Q209" s="141">
        <f>IF(VLOOKUP(Q$1,Graphique!$B:$C,2,0),IF(ISERROR(Q208*(1+VLOOKUP($A209,#REF!,17,0))),Q208,Q208*(1+VLOOKUP($A209,#REF!,17,0))),"")</f>
        <v/>
      </c>
      <c r="R209" s="141">
        <f>IF(VLOOKUP(R$1,Graphique!$B:$C,2,0),IF(ISERROR(R208*(1+VLOOKUP($A209,#REF!,18,0))),R208,R208*(1+VLOOKUP($A209,#REF!,18,0))),"")</f>
        <v/>
      </c>
      <c r="S209" s="141">
        <f>IF(VLOOKUP(S$1,Graphique!$B:$C,2,0),IF(ISERROR(S208*(1+VLOOKUP($A209,#REF!,19,0))),S208,S208*(1+VLOOKUP($A209,#REF!,19,0))),"")</f>
        <v/>
      </c>
      <c r="T209" s="141">
        <f>IF(VLOOKUP(T$1,Graphique!$B:$C,2,0),IF(ISERROR(T208*(1+VLOOKUP($A209,#REF!,20,0))),T208,T208*(1+VLOOKUP($A209,#REF!,20,0))),"")</f>
        <v/>
      </c>
      <c r="U209" s="141">
        <f>IF(VLOOKUP(U$1,Graphique!$B:$C,2,0),IF(ISERROR(U208*(1+VLOOKUP($A209,#REF!,21,0))),U208,U208*(1+VLOOKUP($A209,#REF!,21,0))),"")</f>
        <v/>
      </c>
      <c r="V209" s="141">
        <f>IF(VLOOKUP(V$1,Graphique!$B:$C,2,0),IF(ISERROR(V208*(1+VLOOKUP($A209,#REF!,22,0))),V208,V208*(1+VLOOKUP($A209,#REF!,22,0))),"")</f>
        <v/>
      </c>
      <c r="W209" s="141">
        <f>IF(VLOOKUP(W$1,Graphique!$B:$C,2,0),IF(ISERROR(W208*(1+VLOOKUP($A209,#REF!,23,0))),W208,W208*(1+VLOOKUP($A209,#REF!,23,0))),"")</f>
        <v/>
      </c>
      <c r="X209" s="141">
        <f>IF(VLOOKUP(X$1,Graphique!$B:$C,2,0),IF(ISERROR(X208*(1+VLOOKUP($A209,#REF!,24,0))),X208,X208*(1+VLOOKUP($A209,#REF!,24,0))),"")</f>
        <v/>
      </c>
      <c r="Y209" s="141">
        <f>IF(VLOOKUP(Y$1,Graphique!$B:$C,2,0),IF(ISERROR(Y208*(1+VLOOKUP($A209,#REF!,25,0))),Y208,Y208*(1+VLOOKUP($A209,#REF!,25,0))),"")</f>
        <v/>
      </c>
      <c r="Z209" s="141">
        <f>IF(VLOOKUP(Z$1,Graphique!$B:$C,2,0),IF(ISERROR(Z208*(1+VLOOKUP($A209,#REF!,26,0))),Z208,Z208*(1+VLOOKUP($A209,#REF!,26,0))),"")</f>
        <v/>
      </c>
      <c r="AA209" s="141">
        <f>IF(VLOOKUP(AA$1,Graphique!$B:$C,2,0),IF(ISERROR(AA208*(1+VLOOKUP($A209,#REF!,27,0))),AA208,AA208*(1+VLOOKUP($A209,#REF!,27,0))),"")</f>
        <v/>
      </c>
      <c r="AB209" s="141">
        <f>IF(VLOOKUP(AB$1,Graphique!$B:$C,2,0),IF(ISERROR(AB208*(1+VLOOKUP($A209,#REF!,28,0))),AB208,AB208*(1+VLOOKUP($A209,#REF!,28,0))),"")</f>
        <v/>
      </c>
      <c r="AC209" s="141">
        <f>IF(VLOOKUP(AC$1,Graphique!$B:$C,2,0),IF(ISERROR(AC208*(1+VLOOKUP($A209,#REF!,29,0))),AC208,AC208*(1+VLOOKUP($A209,#REF!,29,0))),"")</f>
        <v/>
      </c>
      <c r="AD209" s="141">
        <f>IF(VLOOKUP(AD$1,Graphique!$B:$C,2,0),IF(ISERROR(AD208*(1+VLOOKUP($A209,#REF!,30,0))),AD208,AD208*(1+VLOOKUP($A209,#REF!,30,0))),"")</f>
        <v/>
      </c>
      <c r="AE209" s="141">
        <f>IF(VLOOKUP(AE$1,Graphique!$B:$C,2,0),IF(ISERROR(AE208*(1+VLOOKUP($A209,#REF!,31,0))),AE208,AE208*(1+VLOOKUP($A209,#REF!,31,0))),"")</f>
        <v/>
      </c>
      <c r="AF209" s="141">
        <f>IF(VLOOKUP(AF$1,Graphique!$B:$C,2,0),IF(ISERROR(AF208*(1+VLOOKUP($A209,#REF!,32,0))),AF208,AF208*(1+VLOOKUP($A209,#REF!,32,0))),"")</f>
        <v/>
      </c>
    </row>
    <row r="210" ht="13" customHeight="1" s="74">
      <c r="A210" s="135">
        <f>IF(DATE(YEAR(A209),MONTH(A209)+2,)&gt;PerformancesGlissantes!$C$2,PerformancesGlissantes!$C$2,DATE(YEAR(A209),MONTH(A209)+2,))</f>
        <v/>
      </c>
      <c r="B210" s="141">
        <f>IF(VLOOKUP(B$1,Graphique!$B:$C,2,0),IF(ISERROR(B209*(1+VLOOKUP($A210,#REF!,2,0))),B209,B209*(1+VLOOKUP($A210,#REF!,2,0))),"")</f>
        <v/>
      </c>
      <c r="C210" s="141">
        <f>IF(VLOOKUP(C$1,Graphique!$B:$C,2,0),IF(ISERROR(C209*(1+VLOOKUP($A210,#REF!,3,0))),C209,C209*(1+VLOOKUP($A210,#REF!,3,0))),"")</f>
        <v/>
      </c>
      <c r="D210" s="141">
        <f>IF(VLOOKUP(D$1,Graphique!$B:$C,2,0),IF(ISERROR(D209*(1+VLOOKUP($A210,#REF!,4,0))),D209,D209*(1+VLOOKUP($A210,#REF!,4,0))),"")</f>
        <v/>
      </c>
      <c r="E210" s="141">
        <f>IF(VLOOKUP(E$1,Graphique!$B:$C,2,0),IF(ISERROR(E209*(1+VLOOKUP($A210,#REF!,5,0))),E209,E209*(1+VLOOKUP($A210,#REF!,5,0))),"")</f>
        <v/>
      </c>
      <c r="F210" s="141">
        <f>IF(VLOOKUP(F$1,Graphique!$B:$C,2,0),IF(ISERROR(F209*(1+VLOOKUP($A210,#REF!,6,0))),F209,F209*(1+VLOOKUP($A210,#REF!,6,0))),"")</f>
        <v/>
      </c>
      <c r="G210" s="141">
        <f>IF(VLOOKUP(G$1,Graphique!$B:$C,2,0),IF(ISERROR(G209*(1+VLOOKUP($A210,#REF!,7,0))),G209,G209*(1+VLOOKUP($A210,#REF!,7,0))),"")</f>
        <v/>
      </c>
      <c r="H210" s="141">
        <f>IF(VLOOKUP(H$1,Graphique!$B:$C,2,0),IF(ISERROR(H209*(1+VLOOKUP($A210,#REF!,8,0))),H209,H209*(1+VLOOKUP($A210,#REF!,8,0))),"")</f>
        <v/>
      </c>
      <c r="I210" s="141">
        <f>IF(VLOOKUP(I$1,Graphique!$B:$C,2,0),IF(ISERROR(I209*(1+VLOOKUP($A210,#REF!,9,0))),I209,I209*(1+VLOOKUP($A210,#REF!,9,0))),"")</f>
        <v/>
      </c>
      <c r="J210" s="141">
        <f>IF(VLOOKUP(J$1,Graphique!$B:$C,2,0),IF(ISERROR(J209*(1+VLOOKUP($A210,#REF!,10,0))),J209,J209*(1+VLOOKUP($A210,#REF!,10,0))),"")</f>
        <v/>
      </c>
      <c r="K210" s="141">
        <f>IF(VLOOKUP(K$1,Graphique!$B:$C,2,0),IF(ISERROR(K209*(1+VLOOKUP($A210,#REF!,11,0))),K209,K209*(1+VLOOKUP($A210,#REF!,11,0))),"")</f>
        <v/>
      </c>
      <c r="L210" s="141">
        <f>IF(VLOOKUP(L$1,Graphique!$B:$C,2,0),IF(ISERROR(L209*(1+VLOOKUP($A210,#REF!,12,0))),L209,L209*(1+VLOOKUP($A210,#REF!,12,0))),"")</f>
        <v/>
      </c>
      <c r="M210" s="141">
        <f>IF(VLOOKUP(M$1,Graphique!$B:$C,2,0),IF(ISERROR(M209*(1+VLOOKUP($A210,#REF!,13,0))),M209,M209*(1+VLOOKUP($A210,#REF!,13,0))),"")</f>
        <v/>
      </c>
      <c r="N210" s="141">
        <f>IF(VLOOKUP(N$1,Graphique!$B:$C,2,0),IF(ISERROR(N209*(1+VLOOKUP($A210,#REF!,14,0))),N209,N209*(1+VLOOKUP($A210,#REF!,14,0))),"")</f>
        <v/>
      </c>
      <c r="O210" s="141">
        <f>IF(VLOOKUP(O$1,Graphique!$B:$C,2,0),IF(ISERROR(O209*(1+VLOOKUP($A210,#REF!,15,0))),O209,O209*(1+VLOOKUP($A210,#REF!,15,0))),"")</f>
        <v/>
      </c>
      <c r="P210" s="141">
        <f>IF(VLOOKUP(P$1,Graphique!$B:$C,2,0),IF(ISERROR(P209*(1+VLOOKUP($A210,#REF!,16,0))),P209,P209*(1+VLOOKUP($A210,#REF!,16,0))),"")</f>
        <v/>
      </c>
      <c r="Q210" s="141">
        <f>IF(VLOOKUP(Q$1,Graphique!$B:$C,2,0),IF(ISERROR(Q209*(1+VLOOKUP($A210,#REF!,17,0))),Q209,Q209*(1+VLOOKUP($A210,#REF!,17,0))),"")</f>
        <v/>
      </c>
      <c r="R210" s="141">
        <f>IF(VLOOKUP(R$1,Graphique!$B:$C,2,0),IF(ISERROR(R209*(1+VLOOKUP($A210,#REF!,18,0))),R209,R209*(1+VLOOKUP($A210,#REF!,18,0))),"")</f>
        <v/>
      </c>
      <c r="S210" s="141">
        <f>IF(VLOOKUP(S$1,Graphique!$B:$C,2,0),IF(ISERROR(S209*(1+VLOOKUP($A210,#REF!,19,0))),S209,S209*(1+VLOOKUP($A210,#REF!,19,0))),"")</f>
        <v/>
      </c>
      <c r="T210" s="141">
        <f>IF(VLOOKUP(T$1,Graphique!$B:$C,2,0),IF(ISERROR(T209*(1+VLOOKUP($A210,#REF!,20,0))),T209,T209*(1+VLOOKUP($A210,#REF!,20,0))),"")</f>
        <v/>
      </c>
      <c r="U210" s="141">
        <f>IF(VLOOKUP(U$1,Graphique!$B:$C,2,0),IF(ISERROR(U209*(1+VLOOKUP($A210,#REF!,21,0))),U209,U209*(1+VLOOKUP($A210,#REF!,21,0))),"")</f>
        <v/>
      </c>
      <c r="V210" s="141">
        <f>IF(VLOOKUP(V$1,Graphique!$B:$C,2,0),IF(ISERROR(V209*(1+VLOOKUP($A210,#REF!,22,0))),V209,V209*(1+VLOOKUP($A210,#REF!,22,0))),"")</f>
        <v/>
      </c>
      <c r="W210" s="141">
        <f>IF(VLOOKUP(W$1,Graphique!$B:$C,2,0),IF(ISERROR(W209*(1+VLOOKUP($A210,#REF!,23,0))),W209,W209*(1+VLOOKUP($A210,#REF!,23,0))),"")</f>
        <v/>
      </c>
      <c r="X210" s="141">
        <f>IF(VLOOKUP(X$1,Graphique!$B:$C,2,0),IF(ISERROR(X209*(1+VLOOKUP($A210,#REF!,24,0))),X209,X209*(1+VLOOKUP($A210,#REF!,24,0))),"")</f>
        <v/>
      </c>
      <c r="Y210" s="141">
        <f>IF(VLOOKUP(Y$1,Graphique!$B:$C,2,0),IF(ISERROR(Y209*(1+VLOOKUP($A210,#REF!,25,0))),Y209,Y209*(1+VLOOKUP($A210,#REF!,25,0))),"")</f>
        <v/>
      </c>
      <c r="Z210" s="141">
        <f>IF(VLOOKUP(Z$1,Graphique!$B:$C,2,0),IF(ISERROR(Z209*(1+VLOOKUP($A210,#REF!,26,0))),Z209,Z209*(1+VLOOKUP($A210,#REF!,26,0))),"")</f>
        <v/>
      </c>
      <c r="AA210" s="141">
        <f>IF(VLOOKUP(AA$1,Graphique!$B:$C,2,0),IF(ISERROR(AA209*(1+VLOOKUP($A210,#REF!,27,0))),AA209,AA209*(1+VLOOKUP($A210,#REF!,27,0))),"")</f>
        <v/>
      </c>
      <c r="AB210" s="141">
        <f>IF(VLOOKUP(AB$1,Graphique!$B:$C,2,0),IF(ISERROR(AB209*(1+VLOOKUP($A210,#REF!,28,0))),AB209,AB209*(1+VLOOKUP($A210,#REF!,28,0))),"")</f>
        <v/>
      </c>
      <c r="AC210" s="141">
        <f>IF(VLOOKUP(AC$1,Graphique!$B:$C,2,0),IF(ISERROR(AC209*(1+VLOOKUP($A210,#REF!,29,0))),AC209,AC209*(1+VLOOKUP($A210,#REF!,29,0))),"")</f>
        <v/>
      </c>
      <c r="AD210" s="141">
        <f>IF(VLOOKUP(AD$1,Graphique!$B:$C,2,0),IF(ISERROR(AD209*(1+VLOOKUP($A210,#REF!,30,0))),AD209,AD209*(1+VLOOKUP($A210,#REF!,30,0))),"")</f>
        <v/>
      </c>
      <c r="AE210" s="141">
        <f>IF(VLOOKUP(AE$1,Graphique!$B:$C,2,0),IF(ISERROR(AE209*(1+VLOOKUP($A210,#REF!,31,0))),AE209,AE209*(1+VLOOKUP($A210,#REF!,31,0))),"")</f>
        <v/>
      </c>
      <c r="AF210" s="141">
        <f>IF(VLOOKUP(AF$1,Graphique!$B:$C,2,0),IF(ISERROR(AF209*(1+VLOOKUP($A210,#REF!,32,0))),AF209,AF209*(1+VLOOKUP($A210,#REF!,32,0))),"")</f>
        <v/>
      </c>
    </row>
    <row r="211" ht="13" customHeight="1" s="74">
      <c r="A211" s="135">
        <f>IF(DATE(YEAR(A210),MONTH(A210)+2,)&gt;PerformancesGlissantes!$C$2,PerformancesGlissantes!$C$2,DATE(YEAR(A210),MONTH(A210)+2,))</f>
        <v/>
      </c>
      <c r="B211" s="141">
        <f>IF(VLOOKUP(B$1,Graphique!$B:$C,2,0),IF(ISERROR(B210*(1+VLOOKUP($A211,#REF!,2,0))),B210,B210*(1+VLOOKUP($A211,#REF!,2,0))),"")</f>
        <v/>
      </c>
      <c r="C211" s="141">
        <f>IF(VLOOKUP(C$1,Graphique!$B:$C,2,0),IF(ISERROR(C210*(1+VLOOKUP($A211,#REF!,3,0))),C210,C210*(1+VLOOKUP($A211,#REF!,3,0))),"")</f>
        <v/>
      </c>
      <c r="D211" s="141">
        <f>IF(VLOOKUP(D$1,Graphique!$B:$C,2,0),IF(ISERROR(D210*(1+VLOOKUP($A211,#REF!,4,0))),D210,D210*(1+VLOOKUP($A211,#REF!,4,0))),"")</f>
        <v/>
      </c>
      <c r="E211" s="141">
        <f>IF(VLOOKUP(E$1,Graphique!$B:$C,2,0),IF(ISERROR(E210*(1+VLOOKUP($A211,#REF!,5,0))),E210,E210*(1+VLOOKUP($A211,#REF!,5,0))),"")</f>
        <v/>
      </c>
      <c r="F211" s="141">
        <f>IF(VLOOKUP(F$1,Graphique!$B:$C,2,0),IF(ISERROR(F210*(1+VLOOKUP($A211,#REF!,6,0))),F210,F210*(1+VLOOKUP($A211,#REF!,6,0))),"")</f>
        <v/>
      </c>
      <c r="G211" s="141">
        <f>IF(VLOOKUP(G$1,Graphique!$B:$C,2,0),IF(ISERROR(G210*(1+VLOOKUP($A211,#REF!,7,0))),G210,G210*(1+VLOOKUP($A211,#REF!,7,0))),"")</f>
        <v/>
      </c>
      <c r="H211" s="141">
        <f>IF(VLOOKUP(H$1,Graphique!$B:$C,2,0),IF(ISERROR(H210*(1+VLOOKUP($A211,#REF!,8,0))),H210,H210*(1+VLOOKUP($A211,#REF!,8,0))),"")</f>
        <v/>
      </c>
      <c r="I211" s="141">
        <f>IF(VLOOKUP(I$1,Graphique!$B:$C,2,0),IF(ISERROR(I210*(1+VLOOKUP($A211,#REF!,9,0))),I210,I210*(1+VLOOKUP($A211,#REF!,9,0))),"")</f>
        <v/>
      </c>
      <c r="J211" s="141">
        <f>IF(VLOOKUP(J$1,Graphique!$B:$C,2,0),IF(ISERROR(J210*(1+VLOOKUP($A211,#REF!,10,0))),J210,J210*(1+VLOOKUP($A211,#REF!,10,0))),"")</f>
        <v/>
      </c>
      <c r="K211" s="141">
        <f>IF(VLOOKUP(K$1,Graphique!$B:$C,2,0),IF(ISERROR(K210*(1+VLOOKUP($A211,#REF!,11,0))),K210,K210*(1+VLOOKUP($A211,#REF!,11,0))),"")</f>
        <v/>
      </c>
      <c r="L211" s="141">
        <f>IF(VLOOKUP(L$1,Graphique!$B:$C,2,0),IF(ISERROR(L210*(1+VLOOKUP($A211,#REF!,12,0))),L210,L210*(1+VLOOKUP($A211,#REF!,12,0))),"")</f>
        <v/>
      </c>
      <c r="M211" s="141">
        <f>IF(VLOOKUP(M$1,Graphique!$B:$C,2,0),IF(ISERROR(M210*(1+VLOOKUP($A211,#REF!,13,0))),M210,M210*(1+VLOOKUP($A211,#REF!,13,0))),"")</f>
        <v/>
      </c>
      <c r="N211" s="141">
        <f>IF(VLOOKUP(N$1,Graphique!$B:$C,2,0),IF(ISERROR(N210*(1+VLOOKUP($A211,#REF!,14,0))),N210,N210*(1+VLOOKUP($A211,#REF!,14,0))),"")</f>
        <v/>
      </c>
      <c r="O211" s="141">
        <f>IF(VLOOKUP(O$1,Graphique!$B:$C,2,0),IF(ISERROR(O210*(1+VLOOKUP($A211,#REF!,15,0))),O210,O210*(1+VLOOKUP($A211,#REF!,15,0))),"")</f>
        <v/>
      </c>
      <c r="P211" s="141">
        <f>IF(VLOOKUP(P$1,Graphique!$B:$C,2,0),IF(ISERROR(P210*(1+VLOOKUP($A211,#REF!,16,0))),P210,P210*(1+VLOOKUP($A211,#REF!,16,0))),"")</f>
        <v/>
      </c>
      <c r="Q211" s="141">
        <f>IF(VLOOKUP(Q$1,Graphique!$B:$C,2,0),IF(ISERROR(Q210*(1+VLOOKUP($A211,#REF!,17,0))),Q210,Q210*(1+VLOOKUP($A211,#REF!,17,0))),"")</f>
        <v/>
      </c>
      <c r="R211" s="141">
        <f>IF(VLOOKUP(R$1,Graphique!$B:$C,2,0),IF(ISERROR(R210*(1+VLOOKUP($A211,#REF!,18,0))),R210,R210*(1+VLOOKUP($A211,#REF!,18,0))),"")</f>
        <v/>
      </c>
      <c r="S211" s="141">
        <f>IF(VLOOKUP(S$1,Graphique!$B:$C,2,0),IF(ISERROR(S210*(1+VLOOKUP($A211,#REF!,19,0))),S210,S210*(1+VLOOKUP($A211,#REF!,19,0))),"")</f>
        <v/>
      </c>
      <c r="T211" s="141">
        <f>IF(VLOOKUP(T$1,Graphique!$B:$C,2,0),IF(ISERROR(T210*(1+VLOOKUP($A211,#REF!,20,0))),T210,T210*(1+VLOOKUP($A211,#REF!,20,0))),"")</f>
        <v/>
      </c>
      <c r="U211" s="141">
        <f>IF(VLOOKUP(U$1,Graphique!$B:$C,2,0),IF(ISERROR(U210*(1+VLOOKUP($A211,#REF!,21,0))),U210,U210*(1+VLOOKUP($A211,#REF!,21,0))),"")</f>
        <v/>
      </c>
      <c r="V211" s="141">
        <f>IF(VLOOKUP(V$1,Graphique!$B:$C,2,0),IF(ISERROR(V210*(1+VLOOKUP($A211,#REF!,22,0))),V210,V210*(1+VLOOKUP($A211,#REF!,22,0))),"")</f>
        <v/>
      </c>
      <c r="W211" s="141">
        <f>IF(VLOOKUP(W$1,Graphique!$B:$C,2,0),IF(ISERROR(W210*(1+VLOOKUP($A211,#REF!,23,0))),W210,W210*(1+VLOOKUP($A211,#REF!,23,0))),"")</f>
        <v/>
      </c>
      <c r="X211" s="141">
        <f>IF(VLOOKUP(X$1,Graphique!$B:$C,2,0),IF(ISERROR(X210*(1+VLOOKUP($A211,#REF!,24,0))),X210,X210*(1+VLOOKUP($A211,#REF!,24,0))),"")</f>
        <v/>
      </c>
      <c r="Y211" s="141">
        <f>IF(VLOOKUP(Y$1,Graphique!$B:$C,2,0),IF(ISERROR(Y210*(1+VLOOKUP($A211,#REF!,25,0))),Y210,Y210*(1+VLOOKUP($A211,#REF!,25,0))),"")</f>
        <v/>
      </c>
      <c r="Z211" s="141">
        <f>IF(VLOOKUP(Z$1,Graphique!$B:$C,2,0),IF(ISERROR(Z210*(1+VLOOKUP($A211,#REF!,26,0))),Z210,Z210*(1+VLOOKUP($A211,#REF!,26,0))),"")</f>
        <v/>
      </c>
      <c r="AA211" s="141">
        <f>IF(VLOOKUP(AA$1,Graphique!$B:$C,2,0),IF(ISERROR(AA210*(1+VLOOKUP($A211,#REF!,27,0))),AA210,AA210*(1+VLOOKUP($A211,#REF!,27,0))),"")</f>
        <v/>
      </c>
      <c r="AB211" s="141">
        <f>IF(VLOOKUP(AB$1,Graphique!$B:$C,2,0),IF(ISERROR(AB210*(1+VLOOKUP($A211,#REF!,28,0))),AB210,AB210*(1+VLOOKUP($A211,#REF!,28,0))),"")</f>
        <v/>
      </c>
      <c r="AC211" s="141">
        <f>IF(VLOOKUP(AC$1,Graphique!$B:$C,2,0),IF(ISERROR(AC210*(1+VLOOKUP($A211,#REF!,29,0))),AC210,AC210*(1+VLOOKUP($A211,#REF!,29,0))),"")</f>
        <v/>
      </c>
      <c r="AD211" s="141">
        <f>IF(VLOOKUP(AD$1,Graphique!$B:$C,2,0),IF(ISERROR(AD210*(1+VLOOKUP($A211,#REF!,30,0))),AD210,AD210*(1+VLOOKUP($A211,#REF!,30,0))),"")</f>
        <v/>
      </c>
      <c r="AE211" s="141">
        <f>IF(VLOOKUP(AE$1,Graphique!$B:$C,2,0),IF(ISERROR(AE210*(1+VLOOKUP($A211,#REF!,31,0))),AE210,AE210*(1+VLOOKUP($A211,#REF!,31,0))),"")</f>
        <v/>
      </c>
      <c r="AF211" s="141">
        <f>IF(VLOOKUP(AF$1,Graphique!$B:$C,2,0),IF(ISERROR(AF210*(1+VLOOKUP($A211,#REF!,32,0))),AF210,AF210*(1+VLOOKUP($A211,#REF!,32,0))),"")</f>
        <v/>
      </c>
    </row>
    <row r="212" ht="13" customHeight="1" s="74">
      <c r="A212" s="135">
        <f>IF(DATE(YEAR(A211),MONTH(A211)+2,)&gt;PerformancesGlissantes!$C$2,PerformancesGlissantes!$C$2,DATE(YEAR(A211),MONTH(A211)+2,))</f>
        <v/>
      </c>
      <c r="B212" s="141">
        <f>IF(VLOOKUP(B$1,Graphique!$B:$C,2,0),IF(ISERROR(B211*(1+VLOOKUP($A212,#REF!,2,0))),B211,B211*(1+VLOOKUP($A212,#REF!,2,0))),"")</f>
        <v/>
      </c>
      <c r="C212" s="141">
        <f>IF(VLOOKUP(C$1,Graphique!$B:$C,2,0),IF(ISERROR(C211*(1+VLOOKUP($A212,#REF!,3,0))),C211,C211*(1+VLOOKUP($A212,#REF!,3,0))),"")</f>
        <v/>
      </c>
      <c r="D212" s="141">
        <f>IF(VLOOKUP(D$1,Graphique!$B:$C,2,0),IF(ISERROR(D211*(1+VLOOKUP($A212,#REF!,4,0))),D211,D211*(1+VLOOKUP($A212,#REF!,4,0))),"")</f>
        <v/>
      </c>
      <c r="E212" s="141">
        <f>IF(VLOOKUP(E$1,Graphique!$B:$C,2,0),IF(ISERROR(E211*(1+VLOOKUP($A212,#REF!,5,0))),E211,E211*(1+VLOOKUP($A212,#REF!,5,0))),"")</f>
        <v/>
      </c>
      <c r="F212" s="141">
        <f>IF(VLOOKUP(F$1,Graphique!$B:$C,2,0),IF(ISERROR(F211*(1+VLOOKUP($A212,#REF!,6,0))),F211,F211*(1+VLOOKUP($A212,#REF!,6,0))),"")</f>
        <v/>
      </c>
      <c r="G212" s="141">
        <f>IF(VLOOKUP(G$1,Graphique!$B:$C,2,0),IF(ISERROR(G211*(1+VLOOKUP($A212,#REF!,7,0))),G211,G211*(1+VLOOKUP($A212,#REF!,7,0))),"")</f>
        <v/>
      </c>
      <c r="H212" s="141">
        <f>IF(VLOOKUP(H$1,Graphique!$B:$C,2,0),IF(ISERROR(H211*(1+VLOOKUP($A212,#REF!,8,0))),H211,H211*(1+VLOOKUP($A212,#REF!,8,0))),"")</f>
        <v/>
      </c>
      <c r="I212" s="141">
        <f>IF(VLOOKUP(I$1,Graphique!$B:$C,2,0),IF(ISERROR(I211*(1+VLOOKUP($A212,#REF!,9,0))),I211,I211*(1+VLOOKUP($A212,#REF!,9,0))),"")</f>
        <v/>
      </c>
      <c r="J212" s="141">
        <f>IF(VLOOKUP(J$1,Graphique!$B:$C,2,0),IF(ISERROR(J211*(1+VLOOKUP($A212,#REF!,10,0))),J211,J211*(1+VLOOKUP($A212,#REF!,10,0))),"")</f>
        <v/>
      </c>
      <c r="K212" s="141">
        <f>IF(VLOOKUP(K$1,Graphique!$B:$C,2,0),IF(ISERROR(K211*(1+VLOOKUP($A212,#REF!,11,0))),K211,K211*(1+VLOOKUP($A212,#REF!,11,0))),"")</f>
        <v/>
      </c>
      <c r="L212" s="141">
        <f>IF(VLOOKUP(L$1,Graphique!$B:$C,2,0),IF(ISERROR(L211*(1+VLOOKUP($A212,#REF!,12,0))),L211,L211*(1+VLOOKUP($A212,#REF!,12,0))),"")</f>
        <v/>
      </c>
      <c r="M212" s="141">
        <f>IF(VLOOKUP(M$1,Graphique!$B:$C,2,0),IF(ISERROR(M211*(1+VLOOKUP($A212,#REF!,13,0))),M211,M211*(1+VLOOKUP($A212,#REF!,13,0))),"")</f>
        <v/>
      </c>
      <c r="N212" s="141">
        <f>IF(VLOOKUP(N$1,Graphique!$B:$C,2,0),IF(ISERROR(N211*(1+VLOOKUP($A212,#REF!,14,0))),N211,N211*(1+VLOOKUP($A212,#REF!,14,0))),"")</f>
        <v/>
      </c>
      <c r="O212" s="141">
        <f>IF(VLOOKUP(O$1,Graphique!$B:$C,2,0),IF(ISERROR(O211*(1+VLOOKUP($A212,#REF!,15,0))),O211,O211*(1+VLOOKUP($A212,#REF!,15,0))),"")</f>
        <v/>
      </c>
      <c r="P212" s="141">
        <f>IF(VLOOKUP(P$1,Graphique!$B:$C,2,0),IF(ISERROR(P211*(1+VLOOKUP($A212,#REF!,16,0))),P211,P211*(1+VLOOKUP($A212,#REF!,16,0))),"")</f>
        <v/>
      </c>
      <c r="Q212" s="141">
        <f>IF(VLOOKUP(Q$1,Graphique!$B:$C,2,0),IF(ISERROR(Q211*(1+VLOOKUP($A212,#REF!,17,0))),Q211,Q211*(1+VLOOKUP($A212,#REF!,17,0))),"")</f>
        <v/>
      </c>
      <c r="R212" s="141">
        <f>IF(VLOOKUP(R$1,Graphique!$B:$C,2,0),IF(ISERROR(R211*(1+VLOOKUP($A212,#REF!,18,0))),R211,R211*(1+VLOOKUP($A212,#REF!,18,0))),"")</f>
        <v/>
      </c>
      <c r="S212" s="141">
        <f>IF(VLOOKUP(S$1,Graphique!$B:$C,2,0),IF(ISERROR(S211*(1+VLOOKUP($A212,#REF!,19,0))),S211,S211*(1+VLOOKUP($A212,#REF!,19,0))),"")</f>
        <v/>
      </c>
      <c r="T212" s="141">
        <f>IF(VLOOKUP(T$1,Graphique!$B:$C,2,0),IF(ISERROR(T211*(1+VLOOKUP($A212,#REF!,20,0))),T211,T211*(1+VLOOKUP($A212,#REF!,20,0))),"")</f>
        <v/>
      </c>
      <c r="U212" s="141">
        <f>IF(VLOOKUP(U$1,Graphique!$B:$C,2,0),IF(ISERROR(U211*(1+VLOOKUP($A212,#REF!,21,0))),U211,U211*(1+VLOOKUP($A212,#REF!,21,0))),"")</f>
        <v/>
      </c>
      <c r="V212" s="141">
        <f>IF(VLOOKUP(V$1,Graphique!$B:$C,2,0),IF(ISERROR(V211*(1+VLOOKUP($A212,#REF!,22,0))),V211,V211*(1+VLOOKUP($A212,#REF!,22,0))),"")</f>
        <v/>
      </c>
      <c r="W212" s="141">
        <f>IF(VLOOKUP(W$1,Graphique!$B:$C,2,0),IF(ISERROR(W211*(1+VLOOKUP($A212,#REF!,23,0))),W211,W211*(1+VLOOKUP($A212,#REF!,23,0))),"")</f>
        <v/>
      </c>
      <c r="X212" s="141">
        <f>IF(VLOOKUP(X$1,Graphique!$B:$C,2,0),IF(ISERROR(X211*(1+VLOOKUP($A212,#REF!,24,0))),X211,X211*(1+VLOOKUP($A212,#REF!,24,0))),"")</f>
        <v/>
      </c>
      <c r="Y212" s="141">
        <f>IF(VLOOKUP(Y$1,Graphique!$B:$C,2,0),IF(ISERROR(Y211*(1+VLOOKUP($A212,#REF!,25,0))),Y211,Y211*(1+VLOOKUP($A212,#REF!,25,0))),"")</f>
        <v/>
      </c>
      <c r="Z212" s="141">
        <f>IF(VLOOKUP(Z$1,Graphique!$B:$C,2,0),IF(ISERROR(Z211*(1+VLOOKUP($A212,#REF!,26,0))),Z211,Z211*(1+VLOOKUP($A212,#REF!,26,0))),"")</f>
        <v/>
      </c>
      <c r="AA212" s="141">
        <f>IF(VLOOKUP(AA$1,Graphique!$B:$C,2,0),IF(ISERROR(AA211*(1+VLOOKUP($A212,#REF!,27,0))),AA211,AA211*(1+VLOOKUP($A212,#REF!,27,0))),"")</f>
        <v/>
      </c>
      <c r="AB212" s="141">
        <f>IF(VLOOKUP(AB$1,Graphique!$B:$C,2,0),IF(ISERROR(AB211*(1+VLOOKUP($A212,#REF!,28,0))),AB211,AB211*(1+VLOOKUP($A212,#REF!,28,0))),"")</f>
        <v/>
      </c>
      <c r="AC212" s="141">
        <f>IF(VLOOKUP(AC$1,Graphique!$B:$C,2,0),IF(ISERROR(AC211*(1+VLOOKUP($A212,#REF!,29,0))),AC211,AC211*(1+VLOOKUP($A212,#REF!,29,0))),"")</f>
        <v/>
      </c>
      <c r="AD212" s="141">
        <f>IF(VLOOKUP(AD$1,Graphique!$B:$C,2,0),IF(ISERROR(AD211*(1+VLOOKUP($A212,#REF!,30,0))),AD211,AD211*(1+VLOOKUP($A212,#REF!,30,0))),"")</f>
        <v/>
      </c>
      <c r="AE212" s="141">
        <f>IF(VLOOKUP(AE$1,Graphique!$B:$C,2,0),IF(ISERROR(AE211*(1+VLOOKUP($A212,#REF!,31,0))),AE211,AE211*(1+VLOOKUP($A212,#REF!,31,0))),"")</f>
        <v/>
      </c>
      <c r="AF212" s="141">
        <f>IF(VLOOKUP(AF$1,Graphique!$B:$C,2,0),IF(ISERROR(AF211*(1+VLOOKUP($A212,#REF!,32,0))),AF211,AF211*(1+VLOOKUP($A212,#REF!,32,0))),"")</f>
        <v/>
      </c>
    </row>
    <row r="213" ht="13" customHeight="1" s="74">
      <c r="A213" s="135">
        <f>IF(DATE(YEAR(A212),MONTH(A212)+2,)&gt;PerformancesGlissantes!$C$2,PerformancesGlissantes!$C$2,DATE(YEAR(A212),MONTH(A212)+2,))</f>
        <v/>
      </c>
      <c r="B213" s="141">
        <f>IF(VLOOKUP(B$1,Graphique!$B:$C,2,0),IF(ISERROR(B212*(1+VLOOKUP($A213,#REF!,2,0))),B212,B212*(1+VLOOKUP($A213,#REF!,2,0))),"")</f>
        <v/>
      </c>
      <c r="C213" s="141">
        <f>IF(VLOOKUP(C$1,Graphique!$B:$C,2,0),IF(ISERROR(C212*(1+VLOOKUP($A213,#REF!,3,0))),C212,C212*(1+VLOOKUP($A213,#REF!,3,0))),"")</f>
        <v/>
      </c>
      <c r="D213" s="141">
        <f>IF(VLOOKUP(D$1,Graphique!$B:$C,2,0),IF(ISERROR(D212*(1+VLOOKUP($A213,#REF!,4,0))),D212,D212*(1+VLOOKUP($A213,#REF!,4,0))),"")</f>
        <v/>
      </c>
      <c r="E213" s="141">
        <f>IF(VLOOKUP(E$1,Graphique!$B:$C,2,0),IF(ISERROR(E212*(1+VLOOKUP($A213,#REF!,5,0))),E212,E212*(1+VLOOKUP($A213,#REF!,5,0))),"")</f>
        <v/>
      </c>
      <c r="F213" s="141">
        <f>IF(VLOOKUP(F$1,Graphique!$B:$C,2,0),IF(ISERROR(F212*(1+VLOOKUP($A213,#REF!,6,0))),F212,F212*(1+VLOOKUP($A213,#REF!,6,0))),"")</f>
        <v/>
      </c>
      <c r="G213" s="141">
        <f>IF(VLOOKUP(G$1,Graphique!$B:$C,2,0),IF(ISERROR(G212*(1+VLOOKUP($A213,#REF!,7,0))),G212,G212*(1+VLOOKUP($A213,#REF!,7,0))),"")</f>
        <v/>
      </c>
      <c r="H213" s="141">
        <f>IF(VLOOKUP(H$1,Graphique!$B:$C,2,0),IF(ISERROR(H212*(1+VLOOKUP($A213,#REF!,8,0))),H212,H212*(1+VLOOKUP($A213,#REF!,8,0))),"")</f>
        <v/>
      </c>
      <c r="I213" s="141">
        <f>IF(VLOOKUP(I$1,Graphique!$B:$C,2,0),IF(ISERROR(I212*(1+VLOOKUP($A213,#REF!,9,0))),I212,I212*(1+VLOOKUP($A213,#REF!,9,0))),"")</f>
        <v/>
      </c>
      <c r="J213" s="141">
        <f>IF(VLOOKUP(J$1,Graphique!$B:$C,2,0),IF(ISERROR(J212*(1+VLOOKUP($A213,#REF!,10,0))),J212,J212*(1+VLOOKUP($A213,#REF!,10,0))),"")</f>
        <v/>
      </c>
      <c r="K213" s="141">
        <f>IF(VLOOKUP(K$1,Graphique!$B:$C,2,0),IF(ISERROR(K212*(1+VLOOKUP($A213,#REF!,11,0))),K212,K212*(1+VLOOKUP($A213,#REF!,11,0))),"")</f>
        <v/>
      </c>
      <c r="L213" s="141">
        <f>IF(VLOOKUP(L$1,Graphique!$B:$C,2,0),IF(ISERROR(L212*(1+VLOOKUP($A213,#REF!,12,0))),L212,L212*(1+VLOOKUP($A213,#REF!,12,0))),"")</f>
        <v/>
      </c>
      <c r="M213" s="141">
        <f>IF(VLOOKUP(M$1,Graphique!$B:$C,2,0),IF(ISERROR(M212*(1+VLOOKUP($A213,#REF!,13,0))),M212,M212*(1+VLOOKUP($A213,#REF!,13,0))),"")</f>
        <v/>
      </c>
      <c r="N213" s="141">
        <f>IF(VLOOKUP(N$1,Graphique!$B:$C,2,0),IF(ISERROR(N212*(1+VLOOKUP($A213,#REF!,14,0))),N212,N212*(1+VLOOKUP($A213,#REF!,14,0))),"")</f>
        <v/>
      </c>
      <c r="O213" s="141">
        <f>IF(VLOOKUP(O$1,Graphique!$B:$C,2,0),IF(ISERROR(O212*(1+VLOOKUP($A213,#REF!,15,0))),O212,O212*(1+VLOOKUP($A213,#REF!,15,0))),"")</f>
        <v/>
      </c>
      <c r="P213" s="141">
        <f>IF(VLOOKUP(P$1,Graphique!$B:$C,2,0),IF(ISERROR(P212*(1+VLOOKUP($A213,#REF!,16,0))),P212,P212*(1+VLOOKUP($A213,#REF!,16,0))),"")</f>
        <v/>
      </c>
      <c r="Q213" s="141">
        <f>IF(VLOOKUP(Q$1,Graphique!$B:$C,2,0),IF(ISERROR(Q212*(1+VLOOKUP($A213,#REF!,17,0))),Q212,Q212*(1+VLOOKUP($A213,#REF!,17,0))),"")</f>
        <v/>
      </c>
      <c r="R213" s="141">
        <f>IF(VLOOKUP(R$1,Graphique!$B:$C,2,0),IF(ISERROR(R212*(1+VLOOKUP($A213,#REF!,18,0))),R212,R212*(1+VLOOKUP($A213,#REF!,18,0))),"")</f>
        <v/>
      </c>
      <c r="S213" s="141">
        <f>IF(VLOOKUP(S$1,Graphique!$B:$C,2,0),IF(ISERROR(S212*(1+VLOOKUP($A213,#REF!,19,0))),S212,S212*(1+VLOOKUP($A213,#REF!,19,0))),"")</f>
        <v/>
      </c>
      <c r="T213" s="141">
        <f>IF(VLOOKUP(T$1,Graphique!$B:$C,2,0),IF(ISERROR(T212*(1+VLOOKUP($A213,#REF!,20,0))),T212,T212*(1+VLOOKUP($A213,#REF!,20,0))),"")</f>
        <v/>
      </c>
      <c r="U213" s="141">
        <f>IF(VLOOKUP(U$1,Graphique!$B:$C,2,0),IF(ISERROR(U212*(1+VLOOKUP($A213,#REF!,21,0))),U212,U212*(1+VLOOKUP($A213,#REF!,21,0))),"")</f>
        <v/>
      </c>
      <c r="V213" s="141">
        <f>IF(VLOOKUP(V$1,Graphique!$B:$C,2,0),IF(ISERROR(V212*(1+VLOOKUP($A213,#REF!,22,0))),V212,V212*(1+VLOOKUP($A213,#REF!,22,0))),"")</f>
        <v/>
      </c>
      <c r="W213" s="141">
        <f>IF(VLOOKUP(W$1,Graphique!$B:$C,2,0),IF(ISERROR(W212*(1+VLOOKUP($A213,#REF!,23,0))),W212,W212*(1+VLOOKUP($A213,#REF!,23,0))),"")</f>
        <v/>
      </c>
      <c r="X213" s="141">
        <f>IF(VLOOKUP(X$1,Graphique!$B:$C,2,0),IF(ISERROR(X212*(1+VLOOKUP($A213,#REF!,24,0))),X212,X212*(1+VLOOKUP($A213,#REF!,24,0))),"")</f>
        <v/>
      </c>
      <c r="Y213" s="141">
        <f>IF(VLOOKUP(Y$1,Graphique!$B:$C,2,0),IF(ISERROR(Y212*(1+VLOOKUP($A213,#REF!,25,0))),Y212,Y212*(1+VLOOKUP($A213,#REF!,25,0))),"")</f>
        <v/>
      </c>
      <c r="Z213" s="141">
        <f>IF(VLOOKUP(Z$1,Graphique!$B:$C,2,0),IF(ISERROR(Z212*(1+VLOOKUP($A213,#REF!,26,0))),Z212,Z212*(1+VLOOKUP($A213,#REF!,26,0))),"")</f>
        <v/>
      </c>
      <c r="AA213" s="141">
        <f>IF(VLOOKUP(AA$1,Graphique!$B:$C,2,0),IF(ISERROR(AA212*(1+VLOOKUP($A213,#REF!,27,0))),AA212,AA212*(1+VLOOKUP($A213,#REF!,27,0))),"")</f>
        <v/>
      </c>
      <c r="AB213" s="141">
        <f>IF(VLOOKUP(AB$1,Graphique!$B:$C,2,0),IF(ISERROR(AB212*(1+VLOOKUP($A213,#REF!,28,0))),AB212,AB212*(1+VLOOKUP($A213,#REF!,28,0))),"")</f>
        <v/>
      </c>
      <c r="AC213" s="141">
        <f>IF(VLOOKUP(AC$1,Graphique!$B:$C,2,0),IF(ISERROR(AC212*(1+VLOOKUP($A213,#REF!,29,0))),AC212,AC212*(1+VLOOKUP($A213,#REF!,29,0))),"")</f>
        <v/>
      </c>
      <c r="AD213" s="141">
        <f>IF(VLOOKUP(AD$1,Graphique!$B:$C,2,0),IF(ISERROR(AD212*(1+VLOOKUP($A213,#REF!,30,0))),AD212,AD212*(1+VLOOKUP($A213,#REF!,30,0))),"")</f>
        <v/>
      </c>
      <c r="AE213" s="141">
        <f>IF(VLOOKUP(AE$1,Graphique!$B:$C,2,0),IF(ISERROR(AE212*(1+VLOOKUP($A213,#REF!,31,0))),AE212,AE212*(1+VLOOKUP($A213,#REF!,31,0))),"")</f>
        <v/>
      </c>
      <c r="AF213" s="141">
        <f>IF(VLOOKUP(AF$1,Graphique!$B:$C,2,0),IF(ISERROR(AF212*(1+VLOOKUP($A213,#REF!,32,0))),AF212,AF212*(1+VLOOKUP($A213,#REF!,32,0))),"")</f>
        <v/>
      </c>
    </row>
    <row r="214" ht="13" customHeight="1" s="74">
      <c r="A214" s="135">
        <f>IF(DATE(YEAR(A213),MONTH(A213)+2,)&gt;PerformancesGlissantes!$C$2,PerformancesGlissantes!$C$2,DATE(YEAR(A213),MONTH(A213)+2,))</f>
        <v/>
      </c>
      <c r="B214" s="141">
        <f>IF(VLOOKUP(B$1,Graphique!$B:$C,2,0),IF(ISERROR(B213*(1+VLOOKUP($A214,#REF!,2,0))),B213,B213*(1+VLOOKUP($A214,#REF!,2,0))),"")</f>
        <v/>
      </c>
      <c r="C214" s="141">
        <f>IF(VLOOKUP(C$1,Graphique!$B:$C,2,0),IF(ISERROR(C213*(1+VLOOKUP($A214,#REF!,3,0))),C213,C213*(1+VLOOKUP($A214,#REF!,3,0))),"")</f>
        <v/>
      </c>
      <c r="D214" s="141">
        <f>IF(VLOOKUP(D$1,Graphique!$B:$C,2,0),IF(ISERROR(D213*(1+VLOOKUP($A214,#REF!,4,0))),D213,D213*(1+VLOOKUP($A214,#REF!,4,0))),"")</f>
        <v/>
      </c>
      <c r="E214" s="141">
        <f>IF(VLOOKUP(E$1,Graphique!$B:$C,2,0),IF(ISERROR(E213*(1+VLOOKUP($A214,#REF!,5,0))),E213,E213*(1+VLOOKUP($A214,#REF!,5,0))),"")</f>
        <v/>
      </c>
      <c r="F214" s="141">
        <f>IF(VLOOKUP(F$1,Graphique!$B:$C,2,0),IF(ISERROR(F213*(1+VLOOKUP($A214,#REF!,6,0))),F213,F213*(1+VLOOKUP($A214,#REF!,6,0))),"")</f>
        <v/>
      </c>
      <c r="G214" s="141">
        <f>IF(VLOOKUP(G$1,Graphique!$B:$C,2,0),IF(ISERROR(G213*(1+VLOOKUP($A214,#REF!,7,0))),G213,G213*(1+VLOOKUP($A214,#REF!,7,0))),"")</f>
        <v/>
      </c>
      <c r="H214" s="141">
        <f>IF(VLOOKUP(H$1,Graphique!$B:$C,2,0),IF(ISERROR(H213*(1+VLOOKUP($A214,#REF!,8,0))),H213,H213*(1+VLOOKUP($A214,#REF!,8,0))),"")</f>
        <v/>
      </c>
      <c r="I214" s="141">
        <f>IF(VLOOKUP(I$1,Graphique!$B:$C,2,0),IF(ISERROR(I213*(1+VLOOKUP($A214,#REF!,9,0))),I213,I213*(1+VLOOKUP($A214,#REF!,9,0))),"")</f>
        <v/>
      </c>
      <c r="J214" s="141">
        <f>IF(VLOOKUP(J$1,Graphique!$B:$C,2,0),IF(ISERROR(J213*(1+VLOOKUP($A214,#REF!,10,0))),J213,J213*(1+VLOOKUP($A214,#REF!,10,0))),"")</f>
        <v/>
      </c>
      <c r="K214" s="141">
        <f>IF(VLOOKUP(K$1,Graphique!$B:$C,2,0),IF(ISERROR(K213*(1+VLOOKUP($A214,#REF!,11,0))),K213,K213*(1+VLOOKUP($A214,#REF!,11,0))),"")</f>
        <v/>
      </c>
      <c r="L214" s="141">
        <f>IF(VLOOKUP(L$1,Graphique!$B:$C,2,0),IF(ISERROR(L213*(1+VLOOKUP($A214,#REF!,12,0))),L213,L213*(1+VLOOKUP($A214,#REF!,12,0))),"")</f>
        <v/>
      </c>
      <c r="M214" s="141">
        <f>IF(VLOOKUP(M$1,Graphique!$B:$C,2,0),IF(ISERROR(M213*(1+VLOOKUP($A214,#REF!,13,0))),M213,M213*(1+VLOOKUP($A214,#REF!,13,0))),"")</f>
        <v/>
      </c>
      <c r="N214" s="141">
        <f>IF(VLOOKUP(N$1,Graphique!$B:$C,2,0),IF(ISERROR(N213*(1+VLOOKUP($A214,#REF!,14,0))),N213,N213*(1+VLOOKUP($A214,#REF!,14,0))),"")</f>
        <v/>
      </c>
      <c r="O214" s="141">
        <f>IF(VLOOKUP(O$1,Graphique!$B:$C,2,0),IF(ISERROR(O213*(1+VLOOKUP($A214,#REF!,15,0))),O213,O213*(1+VLOOKUP($A214,#REF!,15,0))),"")</f>
        <v/>
      </c>
      <c r="P214" s="141">
        <f>IF(VLOOKUP(P$1,Graphique!$B:$C,2,0),IF(ISERROR(P213*(1+VLOOKUP($A214,#REF!,16,0))),P213,P213*(1+VLOOKUP($A214,#REF!,16,0))),"")</f>
        <v/>
      </c>
      <c r="Q214" s="141">
        <f>IF(VLOOKUP(Q$1,Graphique!$B:$C,2,0),IF(ISERROR(Q213*(1+VLOOKUP($A214,#REF!,17,0))),Q213,Q213*(1+VLOOKUP($A214,#REF!,17,0))),"")</f>
        <v/>
      </c>
      <c r="R214" s="141">
        <f>IF(VLOOKUP(R$1,Graphique!$B:$C,2,0),IF(ISERROR(R213*(1+VLOOKUP($A214,#REF!,18,0))),R213,R213*(1+VLOOKUP($A214,#REF!,18,0))),"")</f>
        <v/>
      </c>
      <c r="S214" s="141">
        <f>IF(VLOOKUP(S$1,Graphique!$B:$C,2,0),IF(ISERROR(S213*(1+VLOOKUP($A214,#REF!,19,0))),S213,S213*(1+VLOOKUP($A214,#REF!,19,0))),"")</f>
        <v/>
      </c>
      <c r="T214" s="141">
        <f>IF(VLOOKUP(T$1,Graphique!$B:$C,2,0),IF(ISERROR(T213*(1+VLOOKUP($A214,#REF!,20,0))),T213,T213*(1+VLOOKUP($A214,#REF!,20,0))),"")</f>
        <v/>
      </c>
      <c r="U214" s="141">
        <f>IF(VLOOKUP(U$1,Graphique!$B:$C,2,0),IF(ISERROR(U213*(1+VLOOKUP($A214,#REF!,21,0))),U213,U213*(1+VLOOKUP($A214,#REF!,21,0))),"")</f>
        <v/>
      </c>
      <c r="V214" s="141">
        <f>IF(VLOOKUP(V$1,Graphique!$B:$C,2,0),IF(ISERROR(V213*(1+VLOOKUP($A214,#REF!,22,0))),V213,V213*(1+VLOOKUP($A214,#REF!,22,0))),"")</f>
        <v/>
      </c>
      <c r="W214" s="141">
        <f>IF(VLOOKUP(W$1,Graphique!$B:$C,2,0),IF(ISERROR(W213*(1+VLOOKUP($A214,#REF!,23,0))),W213,W213*(1+VLOOKUP($A214,#REF!,23,0))),"")</f>
        <v/>
      </c>
      <c r="X214" s="141">
        <f>IF(VLOOKUP(X$1,Graphique!$B:$C,2,0),IF(ISERROR(X213*(1+VLOOKUP($A214,#REF!,24,0))),X213,X213*(1+VLOOKUP($A214,#REF!,24,0))),"")</f>
        <v/>
      </c>
      <c r="Y214" s="141">
        <f>IF(VLOOKUP(Y$1,Graphique!$B:$C,2,0),IF(ISERROR(Y213*(1+VLOOKUP($A214,#REF!,25,0))),Y213,Y213*(1+VLOOKUP($A214,#REF!,25,0))),"")</f>
        <v/>
      </c>
      <c r="Z214" s="141">
        <f>IF(VLOOKUP(Z$1,Graphique!$B:$C,2,0),IF(ISERROR(Z213*(1+VLOOKUP($A214,#REF!,26,0))),Z213,Z213*(1+VLOOKUP($A214,#REF!,26,0))),"")</f>
        <v/>
      </c>
      <c r="AA214" s="141">
        <f>IF(VLOOKUP(AA$1,Graphique!$B:$C,2,0),IF(ISERROR(AA213*(1+VLOOKUP($A214,#REF!,27,0))),AA213,AA213*(1+VLOOKUP($A214,#REF!,27,0))),"")</f>
        <v/>
      </c>
      <c r="AB214" s="141">
        <f>IF(VLOOKUP(AB$1,Graphique!$B:$C,2,0),IF(ISERROR(AB213*(1+VLOOKUP($A214,#REF!,28,0))),AB213,AB213*(1+VLOOKUP($A214,#REF!,28,0))),"")</f>
        <v/>
      </c>
      <c r="AC214" s="141">
        <f>IF(VLOOKUP(AC$1,Graphique!$B:$C,2,0),IF(ISERROR(AC213*(1+VLOOKUP($A214,#REF!,29,0))),AC213,AC213*(1+VLOOKUP($A214,#REF!,29,0))),"")</f>
        <v/>
      </c>
      <c r="AD214" s="141">
        <f>IF(VLOOKUP(AD$1,Graphique!$B:$C,2,0),IF(ISERROR(AD213*(1+VLOOKUP($A214,#REF!,30,0))),AD213,AD213*(1+VLOOKUP($A214,#REF!,30,0))),"")</f>
        <v/>
      </c>
      <c r="AE214" s="141">
        <f>IF(VLOOKUP(AE$1,Graphique!$B:$C,2,0),IF(ISERROR(AE213*(1+VLOOKUP($A214,#REF!,31,0))),AE213,AE213*(1+VLOOKUP($A214,#REF!,31,0))),"")</f>
        <v/>
      </c>
      <c r="AF214" s="141">
        <f>IF(VLOOKUP(AF$1,Graphique!$B:$C,2,0),IF(ISERROR(AF213*(1+VLOOKUP($A214,#REF!,32,0))),AF213,AF213*(1+VLOOKUP($A214,#REF!,32,0))),"")</f>
        <v/>
      </c>
    </row>
    <row r="215" ht="13" customHeight="1" s="74">
      <c r="A215" s="135">
        <f>IF(DATE(YEAR(A214),MONTH(A214)+2,)&gt;PerformancesGlissantes!$C$2,PerformancesGlissantes!$C$2,DATE(YEAR(A214),MONTH(A214)+2,))</f>
        <v/>
      </c>
      <c r="B215" s="141">
        <f>IF(VLOOKUP(B$1,Graphique!$B:$C,2,0),IF(ISERROR(B214*(1+VLOOKUP($A215,#REF!,2,0))),B214,B214*(1+VLOOKUP($A215,#REF!,2,0))),"")</f>
        <v/>
      </c>
      <c r="C215" s="141">
        <f>IF(VLOOKUP(C$1,Graphique!$B:$C,2,0),IF(ISERROR(C214*(1+VLOOKUP($A215,#REF!,3,0))),C214,C214*(1+VLOOKUP($A215,#REF!,3,0))),"")</f>
        <v/>
      </c>
      <c r="D215" s="141">
        <f>IF(VLOOKUP(D$1,Graphique!$B:$C,2,0),IF(ISERROR(D214*(1+VLOOKUP($A215,#REF!,4,0))),D214,D214*(1+VLOOKUP($A215,#REF!,4,0))),"")</f>
        <v/>
      </c>
      <c r="E215" s="141">
        <f>IF(VLOOKUP(E$1,Graphique!$B:$C,2,0),IF(ISERROR(E214*(1+VLOOKUP($A215,#REF!,5,0))),E214,E214*(1+VLOOKUP($A215,#REF!,5,0))),"")</f>
        <v/>
      </c>
      <c r="F215" s="141">
        <f>IF(VLOOKUP(F$1,Graphique!$B:$C,2,0),IF(ISERROR(F214*(1+VLOOKUP($A215,#REF!,6,0))),F214,F214*(1+VLOOKUP($A215,#REF!,6,0))),"")</f>
        <v/>
      </c>
      <c r="G215" s="141">
        <f>IF(VLOOKUP(G$1,Graphique!$B:$C,2,0),IF(ISERROR(G214*(1+VLOOKUP($A215,#REF!,7,0))),G214,G214*(1+VLOOKUP($A215,#REF!,7,0))),"")</f>
        <v/>
      </c>
      <c r="H215" s="141">
        <f>IF(VLOOKUP(H$1,Graphique!$B:$C,2,0),IF(ISERROR(H214*(1+VLOOKUP($A215,#REF!,8,0))),H214,H214*(1+VLOOKUP($A215,#REF!,8,0))),"")</f>
        <v/>
      </c>
      <c r="I215" s="141">
        <f>IF(VLOOKUP(I$1,Graphique!$B:$C,2,0),IF(ISERROR(I214*(1+VLOOKUP($A215,#REF!,9,0))),I214,I214*(1+VLOOKUP($A215,#REF!,9,0))),"")</f>
        <v/>
      </c>
      <c r="J215" s="141">
        <f>IF(VLOOKUP(J$1,Graphique!$B:$C,2,0),IF(ISERROR(J214*(1+VLOOKUP($A215,#REF!,10,0))),J214,J214*(1+VLOOKUP($A215,#REF!,10,0))),"")</f>
        <v/>
      </c>
      <c r="K215" s="141">
        <f>IF(VLOOKUP(K$1,Graphique!$B:$C,2,0),IF(ISERROR(K214*(1+VLOOKUP($A215,#REF!,11,0))),K214,K214*(1+VLOOKUP($A215,#REF!,11,0))),"")</f>
        <v/>
      </c>
      <c r="L215" s="141">
        <f>IF(VLOOKUP(L$1,Graphique!$B:$C,2,0),IF(ISERROR(L214*(1+VLOOKUP($A215,#REF!,12,0))),L214,L214*(1+VLOOKUP($A215,#REF!,12,0))),"")</f>
        <v/>
      </c>
      <c r="M215" s="141">
        <f>IF(VLOOKUP(M$1,Graphique!$B:$C,2,0),IF(ISERROR(M214*(1+VLOOKUP($A215,#REF!,13,0))),M214,M214*(1+VLOOKUP($A215,#REF!,13,0))),"")</f>
        <v/>
      </c>
      <c r="N215" s="141">
        <f>IF(VLOOKUP(N$1,Graphique!$B:$C,2,0),IF(ISERROR(N214*(1+VLOOKUP($A215,#REF!,14,0))),N214,N214*(1+VLOOKUP($A215,#REF!,14,0))),"")</f>
        <v/>
      </c>
      <c r="O215" s="141">
        <f>IF(VLOOKUP(O$1,Graphique!$B:$C,2,0),IF(ISERROR(O214*(1+VLOOKUP($A215,#REF!,15,0))),O214,O214*(1+VLOOKUP($A215,#REF!,15,0))),"")</f>
        <v/>
      </c>
      <c r="P215" s="141">
        <f>IF(VLOOKUP(P$1,Graphique!$B:$C,2,0),IF(ISERROR(P214*(1+VLOOKUP($A215,#REF!,16,0))),P214,P214*(1+VLOOKUP($A215,#REF!,16,0))),"")</f>
        <v/>
      </c>
      <c r="Q215" s="141">
        <f>IF(VLOOKUP(Q$1,Graphique!$B:$C,2,0),IF(ISERROR(Q214*(1+VLOOKUP($A215,#REF!,17,0))),Q214,Q214*(1+VLOOKUP($A215,#REF!,17,0))),"")</f>
        <v/>
      </c>
      <c r="R215" s="141">
        <f>IF(VLOOKUP(R$1,Graphique!$B:$C,2,0),IF(ISERROR(R214*(1+VLOOKUP($A215,#REF!,18,0))),R214,R214*(1+VLOOKUP($A215,#REF!,18,0))),"")</f>
        <v/>
      </c>
      <c r="S215" s="141">
        <f>IF(VLOOKUP(S$1,Graphique!$B:$C,2,0),IF(ISERROR(S214*(1+VLOOKUP($A215,#REF!,19,0))),S214,S214*(1+VLOOKUP($A215,#REF!,19,0))),"")</f>
        <v/>
      </c>
      <c r="T215" s="141">
        <f>IF(VLOOKUP(T$1,Graphique!$B:$C,2,0),IF(ISERROR(T214*(1+VLOOKUP($A215,#REF!,20,0))),T214,T214*(1+VLOOKUP($A215,#REF!,20,0))),"")</f>
        <v/>
      </c>
      <c r="U215" s="141">
        <f>IF(VLOOKUP(U$1,Graphique!$B:$C,2,0),IF(ISERROR(U214*(1+VLOOKUP($A215,#REF!,21,0))),U214,U214*(1+VLOOKUP($A215,#REF!,21,0))),"")</f>
        <v/>
      </c>
      <c r="V215" s="141">
        <f>IF(VLOOKUP(V$1,Graphique!$B:$C,2,0),IF(ISERROR(V214*(1+VLOOKUP($A215,#REF!,22,0))),V214,V214*(1+VLOOKUP($A215,#REF!,22,0))),"")</f>
        <v/>
      </c>
      <c r="W215" s="141">
        <f>IF(VLOOKUP(W$1,Graphique!$B:$C,2,0),IF(ISERROR(W214*(1+VLOOKUP($A215,#REF!,23,0))),W214,W214*(1+VLOOKUP($A215,#REF!,23,0))),"")</f>
        <v/>
      </c>
      <c r="X215" s="141">
        <f>IF(VLOOKUP(X$1,Graphique!$B:$C,2,0),IF(ISERROR(X214*(1+VLOOKUP($A215,#REF!,24,0))),X214,X214*(1+VLOOKUP($A215,#REF!,24,0))),"")</f>
        <v/>
      </c>
      <c r="Y215" s="141">
        <f>IF(VLOOKUP(Y$1,Graphique!$B:$C,2,0),IF(ISERROR(Y214*(1+VLOOKUP($A215,#REF!,25,0))),Y214,Y214*(1+VLOOKUP($A215,#REF!,25,0))),"")</f>
        <v/>
      </c>
      <c r="Z215" s="141">
        <f>IF(VLOOKUP(Z$1,Graphique!$B:$C,2,0),IF(ISERROR(Z214*(1+VLOOKUP($A215,#REF!,26,0))),Z214,Z214*(1+VLOOKUP($A215,#REF!,26,0))),"")</f>
        <v/>
      </c>
      <c r="AA215" s="141">
        <f>IF(VLOOKUP(AA$1,Graphique!$B:$C,2,0),IF(ISERROR(AA214*(1+VLOOKUP($A215,#REF!,27,0))),AA214,AA214*(1+VLOOKUP($A215,#REF!,27,0))),"")</f>
        <v/>
      </c>
      <c r="AB215" s="141">
        <f>IF(VLOOKUP(AB$1,Graphique!$B:$C,2,0),IF(ISERROR(AB214*(1+VLOOKUP($A215,#REF!,28,0))),AB214,AB214*(1+VLOOKUP($A215,#REF!,28,0))),"")</f>
        <v/>
      </c>
      <c r="AC215" s="141">
        <f>IF(VLOOKUP(AC$1,Graphique!$B:$C,2,0),IF(ISERROR(AC214*(1+VLOOKUP($A215,#REF!,29,0))),AC214,AC214*(1+VLOOKUP($A215,#REF!,29,0))),"")</f>
        <v/>
      </c>
      <c r="AD215" s="141">
        <f>IF(VLOOKUP(AD$1,Graphique!$B:$C,2,0),IF(ISERROR(AD214*(1+VLOOKUP($A215,#REF!,30,0))),AD214,AD214*(1+VLOOKUP($A215,#REF!,30,0))),"")</f>
        <v/>
      </c>
      <c r="AE215" s="141">
        <f>IF(VLOOKUP(AE$1,Graphique!$B:$C,2,0),IF(ISERROR(AE214*(1+VLOOKUP($A215,#REF!,31,0))),AE214,AE214*(1+VLOOKUP($A215,#REF!,31,0))),"")</f>
        <v/>
      </c>
      <c r="AF215" s="141">
        <f>IF(VLOOKUP(AF$1,Graphique!$B:$C,2,0),IF(ISERROR(AF214*(1+VLOOKUP($A215,#REF!,32,0))),AF214,AF214*(1+VLOOKUP($A215,#REF!,32,0))),"")</f>
        <v/>
      </c>
    </row>
    <row r="216" ht="13" customHeight="1" s="74">
      <c r="A216" s="135">
        <f>IF(DATE(YEAR(A215),MONTH(A215)+2,)&gt;PerformancesGlissantes!$C$2,PerformancesGlissantes!$C$2,DATE(YEAR(A215),MONTH(A215)+2,))</f>
        <v/>
      </c>
      <c r="B216" s="141">
        <f>IF(VLOOKUP(B$1,Graphique!$B:$C,2,0),IF(ISERROR(B215*(1+VLOOKUP($A216,#REF!,2,0))),B215,B215*(1+VLOOKUP($A216,#REF!,2,0))),"")</f>
        <v/>
      </c>
      <c r="C216" s="141">
        <f>IF(VLOOKUP(C$1,Graphique!$B:$C,2,0),IF(ISERROR(C215*(1+VLOOKUP($A216,#REF!,3,0))),C215,C215*(1+VLOOKUP($A216,#REF!,3,0))),"")</f>
        <v/>
      </c>
      <c r="D216" s="141">
        <f>IF(VLOOKUP(D$1,Graphique!$B:$C,2,0),IF(ISERROR(D215*(1+VLOOKUP($A216,#REF!,4,0))),D215,D215*(1+VLOOKUP($A216,#REF!,4,0))),"")</f>
        <v/>
      </c>
      <c r="E216" s="141">
        <f>IF(VLOOKUP(E$1,Graphique!$B:$C,2,0),IF(ISERROR(E215*(1+VLOOKUP($A216,#REF!,5,0))),E215,E215*(1+VLOOKUP($A216,#REF!,5,0))),"")</f>
        <v/>
      </c>
      <c r="F216" s="141">
        <f>IF(VLOOKUP(F$1,Graphique!$B:$C,2,0),IF(ISERROR(F215*(1+VLOOKUP($A216,#REF!,6,0))),F215,F215*(1+VLOOKUP($A216,#REF!,6,0))),"")</f>
        <v/>
      </c>
      <c r="G216" s="141">
        <f>IF(VLOOKUP(G$1,Graphique!$B:$C,2,0),IF(ISERROR(G215*(1+VLOOKUP($A216,#REF!,7,0))),G215,G215*(1+VLOOKUP($A216,#REF!,7,0))),"")</f>
        <v/>
      </c>
      <c r="H216" s="141">
        <f>IF(VLOOKUP(H$1,Graphique!$B:$C,2,0),IF(ISERROR(H215*(1+VLOOKUP($A216,#REF!,8,0))),H215,H215*(1+VLOOKUP($A216,#REF!,8,0))),"")</f>
        <v/>
      </c>
      <c r="I216" s="141">
        <f>IF(VLOOKUP(I$1,Graphique!$B:$C,2,0),IF(ISERROR(I215*(1+VLOOKUP($A216,#REF!,9,0))),I215,I215*(1+VLOOKUP($A216,#REF!,9,0))),"")</f>
        <v/>
      </c>
      <c r="J216" s="141">
        <f>IF(VLOOKUP(J$1,Graphique!$B:$C,2,0),IF(ISERROR(J215*(1+VLOOKUP($A216,#REF!,10,0))),J215,J215*(1+VLOOKUP($A216,#REF!,10,0))),"")</f>
        <v/>
      </c>
      <c r="K216" s="141">
        <f>IF(VLOOKUP(K$1,Graphique!$B:$C,2,0),IF(ISERROR(K215*(1+VLOOKUP($A216,#REF!,11,0))),K215,K215*(1+VLOOKUP($A216,#REF!,11,0))),"")</f>
        <v/>
      </c>
      <c r="L216" s="141">
        <f>IF(VLOOKUP(L$1,Graphique!$B:$C,2,0),IF(ISERROR(L215*(1+VLOOKUP($A216,#REF!,12,0))),L215,L215*(1+VLOOKUP($A216,#REF!,12,0))),"")</f>
        <v/>
      </c>
      <c r="M216" s="141">
        <f>IF(VLOOKUP(M$1,Graphique!$B:$C,2,0),IF(ISERROR(M215*(1+VLOOKUP($A216,#REF!,13,0))),M215,M215*(1+VLOOKUP($A216,#REF!,13,0))),"")</f>
        <v/>
      </c>
      <c r="N216" s="141">
        <f>IF(VLOOKUP(N$1,Graphique!$B:$C,2,0),IF(ISERROR(N215*(1+VLOOKUP($A216,#REF!,14,0))),N215,N215*(1+VLOOKUP($A216,#REF!,14,0))),"")</f>
        <v/>
      </c>
      <c r="O216" s="141">
        <f>IF(VLOOKUP(O$1,Graphique!$B:$C,2,0),IF(ISERROR(O215*(1+VLOOKUP($A216,#REF!,15,0))),O215,O215*(1+VLOOKUP($A216,#REF!,15,0))),"")</f>
        <v/>
      </c>
      <c r="P216" s="141">
        <f>IF(VLOOKUP(P$1,Graphique!$B:$C,2,0),IF(ISERROR(P215*(1+VLOOKUP($A216,#REF!,16,0))),P215,P215*(1+VLOOKUP($A216,#REF!,16,0))),"")</f>
        <v/>
      </c>
      <c r="Q216" s="141">
        <f>IF(VLOOKUP(Q$1,Graphique!$B:$C,2,0),IF(ISERROR(Q215*(1+VLOOKUP($A216,#REF!,17,0))),Q215,Q215*(1+VLOOKUP($A216,#REF!,17,0))),"")</f>
        <v/>
      </c>
      <c r="R216" s="141">
        <f>IF(VLOOKUP(R$1,Graphique!$B:$C,2,0),IF(ISERROR(R215*(1+VLOOKUP($A216,#REF!,18,0))),R215,R215*(1+VLOOKUP($A216,#REF!,18,0))),"")</f>
        <v/>
      </c>
      <c r="S216" s="141">
        <f>IF(VLOOKUP(S$1,Graphique!$B:$C,2,0),IF(ISERROR(S215*(1+VLOOKUP($A216,#REF!,19,0))),S215,S215*(1+VLOOKUP($A216,#REF!,19,0))),"")</f>
        <v/>
      </c>
      <c r="T216" s="141">
        <f>IF(VLOOKUP(T$1,Graphique!$B:$C,2,0),IF(ISERROR(T215*(1+VLOOKUP($A216,#REF!,20,0))),T215,T215*(1+VLOOKUP($A216,#REF!,20,0))),"")</f>
        <v/>
      </c>
      <c r="U216" s="141">
        <f>IF(VLOOKUP(U$1,Graphique!$B:$C,2,0),IF(ISERROR(U215*(1+VLOOKUP($A216,#REF!,21,0))),U215,U215*(1+VLOOKUP($A216,#REF!,21,0))),"")</f>
        <v/>
      </c>
      <c r="V216" s="141">
        <f>IF(VLOOKUP(V$1,Graphique!$B:$C,2,0),IF(ISERROR(V215*(1+VLOOKUP($A216,#REF!,22,0))),V215,V215*(1+VLOOKUP($A216,#REF!,22,0))),"")</f>
        <v/>
      </c>
      <c r="W216" s="141">
        <f>IF(VLOOKUP(W$1,Graphique!$B:$C,2,0),IF(ISERROR(W215*(1+VLOOKUP($A216,#REF!,23,0))),W215,W215*(1+VLOOKUP($A216,#REF!,23,0))),"")</f>
        <v/>
      </c>
      <c r="X216" s="141">
        <f>IF(VLOOKUP(X$1,Graphique!$B:$C,2,0),IF(ISERROR(X215*(1+VLOOKUP($A216,#REF!,24,0))),X215,X215*(1+VLOOKUP($A216,#REF!,24,0))),"")</f>
        <v/>
      </c>
      <c r="Y216" s="141">
        <f>IF(VLOOKUP(Y$1,Graphique!$B:$C,2,0),IF(ISERROR(Y215*(1+VLOOKUP($A216,#REF!,25,0))),Y215,Y215*(1+VLOOKUP($A216,#REF!,25,0))),"")</f>
        <v/>
      </c>
      <c r="Z216" s="141">
        <f>IF(VLOOKUP(Z$1,Graphique!$B:$C,2,0),IF(ISERROR(Z215*(1+VLOOKUP($A216,#REF!,26,0))),Z215,Z215*(1+VLOOKUP($A216,#REF!,26,0))),"")</f>
        <v/>
      </c>
      <c r="AA216" s="141">
        <f>IF(VLOOKUP(AA$1,Graphique!$B:$C,2,0),IF(ISERROR(AA215*(1+VLOOKUP($A216,#REF!,27,0))),AA215,AA215*(1+VLOOKUP($A216,#REF!,27,0))),"")</f>
        <v/>
      </c>
      <c r="AB216" s="141">
        <f>IF(VLOOKUP(AB$1,Graphique!$B:$C,2,0),IF(ISERROR(AB215*(1+VLOOKUP($A216,#REF!,28,0))),AB215,AB215*(1+VLOOKUP($A216,#REF!,28,0))),"")</f>
        <v/>
      </c>
      <c r="AC216" s="141">
        <f>IF(VLOOKUP(AC$1,Graphique!$B:$C,2,0),IF(ISERROR(AC215*(1+VLOOKUP($A216,#REF!,29,0))),AC215,AC215*(1+VLOOKUP($A216,#REF!,29,0))),"")</f>
        <v/>
      </c>
      <c r="AD216" s="141">
        <f>IF(VLOOKUP(AD$1,Graphique!$B:$C,2,0),IF(ISERROR(AD215*(1+VLOOKUP($A216,#REF!,30,0))),AD215,AD215*(1+VLOOKUP($A216,#REF!,30,0))),"")</f>
        <v/>
      </c>
      <c r="AE216" s="141">
        <f>IF(VLOOKUP(AE$1,Graphique!$B:$C,2,0),IF(ISERROR(AE215*(1+VLOOKUP($A216,#REF!,31,0))),AE215,AE215*(1+VLOOKUP($A216,#REF!,31,0))),"")</f>
        <v/>
      </c>
      <c r="AF216" s="141">
        <f>IF(VLOOKUP(AF$1,Graphique!$B:$C,2,0),IF(ISERROR(AF215*(1+VLOOKUP($A216,#REF!,32,0))),AF215,AF215*(1+VLOOKUP($A216,#REF!,32,0))),"")</f>
        <v/>
      </c>
    </row>
    <row r="217" ht="13" customHeight="1" s="74">
      <c r="A217" s="135">
        <f>IF(DATE(YEAR(A216),MONTH(A216)+2,)&gt;PerformancesGlissantes!$C$2,PerformancesGlissantes!$C$2,DATE(YEAR(A216),MONTH(A216)+2,))</f>
        <v/>
      </c>
      <c r="B217" s="141">
        <f>IF(VLOOKUP(B$1,Graphique!$B:$C,2,0),IF(ISERROR(B216*(1+VLOOKUP($A217,#REF!,2,0))),B216,B216*(1+VLOOKUP($A217,#REF!,2,0))),"")</f>
        <v/>
      </c>
      <c r="C217" s="141">
        <f>IF(VLOOKUP(C$1,Graphique!$B:$C,2,0),IF(ISERROR(C216*(1+VLOOKUP($A217,#REF!,3,0))),C216,C216*(1+VLOOKUP($A217,#REF!,3,0))),"")</f>
        <v/>
      </c>
      <c r="D217" s="141">
        <f>IF(VLOOKUP(D$1,Graphique!$B:$C,2,0),IF(ISERROR(D216*(1+VLOOKUP($A217,#REF!,4,0))),D216,D216*(1+VLOOKUP($A217,#REF!,4,0))),"")</f>
        <v/>
      </c>
      <c r="E217" s="141">
        <f>IF(VLOOKUP(E$1,Graphique!$B:$C,2,0),IF(ISERROR(E216*(1+VLOOKUP($A217,#REF!,5,0))),E216,E216*(1+VLOOKUP($A217,#REF!,5,0))),"")</f>
        <v/>
      </c>
      <c r="F217" s="141">
        <f>IF(VLOOKUP(F$1,Graphique!$B:$C,2,0),IF(ISERROR(F216*(1+VLOOKUP($A217,#REF!,6,0))),F216,F216*(1+VLOOKUP($A217,#REF!,6,0))),"")</f>
        <v/>
      </c>
      <c r="G217" s="141">
        <f>IF(VLOOKUP(G$1,Graphique!$B:$C,2,0),IF(ISERROR(G216*(1+VLOOKUP($A217,#REF!,7,0))),G216,G216*(1+VLOOKUP($A217,#REF!,7,0))),"")</f>
        <v/>
      </c>
      <c r="H217" s="141">
        <f>IF(VLOOKUP(H$1,Graphique!$B:$C,2,0),IF(ISERROR(H216*(1+VLOOKUP($A217,#REF!,8,0))),H216,H216*(1+VLOOKUP($A217,#REF!,8,0))),"")</f>
        <v/>
      </c>
      <c r="I217" s="141">
        <f>IF(VLOOKUP(I$1,Graphique!$B:$C,2,0),IF(ISERROR(I216*(1+VLOOKUP($A217,#REF!,9,0))),I216,I216*(1+VLOOKUP($A217,#REF!,9,0))),"")</f>
        <v/>
      </c>
      <c r="J217" s="141">
        <f>IF(VLOOKUP(J$1,Graphique!$B:$C,2,0),IF(ISERROR(J216*(1+VLOOKUP($A217,#REF!,10,0))),J216,J216*(1+VLOOKUP($A217,#REF!,10,0))),"")</f>
        <v/>
      </c>
      <c r="K217" s="141">
        <f>IF(VLOOKUP(K$1,Graphique!$B:$C,2,0),IF(ISERROR(K216*(1+VLOOKUP($A217,#REF!,11,0))),K216,K216*(1+VLOOKUP($A217,#REF!,11,0))),"")</f>
        <v/>
      </c>
      <c r="L217" s="141">
        <f>IF(VLOOKUP(L$1,Graphique!$B:$C,2,0),IF(ISERROR(L216*(1+VLOOKUP($A217,#REF!,12,0))),L216,L216*(1+VLOOKUP($A217,#REF!,12,0))),"")</f>
        <v/>
      </c>
      <c r="M217" s="141">
        <f>IF(VLOOKUP(M$1,Graphique!$B:$C,2,0),IF(ISERROR(M216*(1+VLOOKUP($A217,#REF!,13,0))),M216,M216*(1+VLOOKUP($A217,#REF!,13,0))),"")</f>
        <v/>
      </c>
      <c r="N217" s="141">
        <f>IF(VLOOKUP(N$1,Graphique!$B:$C,2,0),IF(ISERROR(N216*(1+VLOOKUP($A217,#REF!,14,0))),N216,N216*(1+VLOOKUP($A217,#REF!,14,0))),"")</f>
        <v/>
      </c>
      <c r="O217" s="141">
        <f>IF(VLOOKUP(O$1,Graphique!$B:$C,2,0),IF(ISERROR(O216*(1+VLOOKUP($A217,#REF!,15,0))),O216,O216*(1+VLOOKUP($A217,#REF!,15,0))),"")</f>
        <v/>
      </c>
      <c r="P217" s="141">
        <f>IF(VLOOKUP(P$1,Graphique!$B:$C,2,0),IF(ISERROR(P216*(1+VLOOKUP($A217,#REF!,16,0))),P216,P216*(1+VLOOKUP($A217,#REF!,16,0))),"")</f>
        <v/>
      </c>
      <c r="Q217" s="141">
        <f>IF(VLOOKUP(Q$1,Graphique!$B:$C,2,0),IF(ISERROR(Q216*(1+VLOOKUP($A217,#REF!,17,0))),Q216,Q216*(1+VLOOKUP($A217,#REF!,17,0))),"")</f>
        <v/>
      </c>
      <c r="R217" s="141">
        <f>IF(VLOOKUP(R$1,Graphique!$B:$C,2,0),IF(ISERROR(R216*(1+VLOOKUP($A217,#REF!,18,0))),R216,R216*(1+VLOOKUP($A217,#REF!,18,0))),"")</f>
        <v/>
      </c>
      <c r="S217" s="141">
        <f>IF(VLOOKUP(S$1,Graphique!$B:$C,2,0),IF(ISERROR(S216*(1+VLOOKUP($A217,#REF!,19,0))),S216,S216*(1+VLOOKUP($A217,#REF!,19,0))),"")</f>
        <v/>
      </c>
      <c r="T217" s="141">
        <f>IF(VLOOKUP(T$1,Graphique!$B:$C,2,0),IF(ISERROR(T216*(1+VLOOKUP($A217,#REF!,20,0))),T216,T216*(1+VLOOKUP($A217,#REF!,20,0))),"")</f>
        <v/>
      </c>
      <c r="U217" s="141">
        <f>IF(VLOOKUP(U$1,Graphique!$B:$C,2,0),IF(ISERROR(U216*(1+VLOOKUP($A217,#REF!,21,0))),U216,U216*(1+VLOOKUP($A217,#REF!,21,0))),"")</f>
        <v/>
      </c>
      <c r="V217" s="141">
        <f>IF(VLOOKUP(V$1,Graphique!$B:$C,2,0),IF(ISERROR(V216*(1+VLOOKUP($A217,#REF!,22,0))),V216,V216*(1+VLOOKUP($A217,#REF!,22,0))),"")</f>
        <v/>
      </c>
      <c r="W217" s="141">
        <f>IF(VLOOKUP(W$1,Graphique!$B:$C,2,0),IF(ISERROR(W216*(1+VLOOKUP($A217,#REF!,23,0))),W216,W216*(1+VLOOKUP($A217,#REF!,23,0))),"")</f>
        <v/>
      </c>
      <c r="X217" s="141">
        <f>IF(VLOOKUP(X$1,Graphique!$B:$C,2,0),IF(ISERROR(X216*(1+VLOOKUP($A217,#REF!,24,0))),X216,X216*(1+VLOOKUP($A217,#REF!,24,0))),"")</f>
        <v/>
      </c>
      <c r="Y217" s="141">
        <f>IF(VLOOKUP(Y$1,Graphique!$B:$C,2,0),IF(ISERROR(Y216*(1+VLOOKUP($A217,#REF!,25,0))),Y216,Y216*(1+VLOOKUP($A217,#REF!,25,0))),"")</f>
        <v/>
      </c>
      <c r="Z217" s="141">
        <f>IF(VLOOKUP(Z$1,Graphique!$B:$C,2,0),IF(ISERROR(Z216*(1+VLOOKUP($A217,#REF!,26,0))),Z216,Z216*(1+VLOOKUP($A217,#REF!,26,0))),"")</f>
        <v/>
      </c>
      <c r="AA217" s="141">
        <f>IF(VLOOKUP(AA$1,Graphique!$B:$C,2,0),IF(ISERROR(AA216*(1+VLOOKUP($A217,#REF!,27,0))),AA216,AA216*(1+VLOOKUP($A217,#REF!,27,0))),"")</f>
        <v/>
      </c>
      <c r="AB217" s="141">
        <f>IF(VLOOKUP(AB$1,Graphique!$B:$C,2,0),IF(ISERROR(AB216*(1+VLOOKUP($A217,#REF!,28,0))),AB216,AB216*(1+VLOOKUP($A217,#REF!,28,0))),"")</f>
        <v/>
      </c>
      <c r="AC217" s="141">
        <f>IF(VLOOKUP(AC$1,Graphique!$B:$C,2,0),IF(ISERROR(AC216*(1+VLOOKUP($A217,#REF!,29,0))),AC216,AC216*(1+VLOOKUP($A217,#REF!,29,0))),"")</f>
        <v/>
      </c>
      <c r="AD217" s="141">
        <f>IF(VLOOKUP(AD$1,Graphique!$B:$C,2,0),IF(ISERROR(AD216*(1+VLOOKUP($A217,#REF!,30,0))),AD216,AD216*(1+VLOOKUP($A217,#REF!,30,0))),"")</f>
        <v/>
      </c>
      <c r="AE217" s="141">
        <f>IF(VLOOKUP(AE$1,Graphique!$B:$C,2,0),IF(ISERROR(AE216*(1+VLOOKUP($A217,#REF!,31,0))),AE216,AE216*(1+VLOOKUP($A217,#REF!,31,0))),"")</f>
        <v/>
      </c>
      <c r="AF217" s="141">
        <f>IF(VLOOKUP(AF$1,Graphique!$B:$C,2,0),IF(ISERROR(AF216*(1+VLOOKUP($A217,#REF!,32,0))),AF216,AF216*(1+VLOOKUP($A217,#REF!,32,0))),"")</f>
        <v/>
      </c>
    </row>
    <row r="218" ht="13" customHeight="1" s="74">
      <c r="A218" s="135">
        <f>IF(DATE(YEAR(A217),MONTH(A217)+2,)&gt;PerformancesGlissantes!$C$2,PerformancesGlissantes!$C$2,DATE(YEAR(A217),MONTH(A217)+2,))</f>
        <v/>
      </c>
      <c r="B218" s="141">
        <f>IF(VLOOKUP(B$1,Graphique!$B:$C,2,0),IF(ISERROR(B217*(1+VLOOKUP($A218,#REF!,2,0))),B217,B217*(1+VLOOKUP($A218,#REF!,2,0))),"")</f>
        <v/>
      </c>
      <c r="C218" s="141">
        <f>IF(VLOOKUP(C$1,Graphique!$B:$C,2,0),IF(ISERROR(C217*(1+VLOOKUP($A218,#REF!,3,0))),C217,C217*(1+VLOOKUP($A218,#REF!,3,0))),"")</f>
        <v/>
      </c>
      <c r="D218" s="141">
        <f>IF(VLOOKUP(D$1,Graphique!$B:$C,2,0),IF(ISERROR(D217*(1+VLOOKUP($A218,#REF!,4,0))),D217,D217*(1+VLOOKUP($A218,#REF!,4,0))),"")</f>
        <v/>
      </c>
      <c r="E218" s="141">
        <f>IF(VLOOKUP(E$1,Graphique!$B:$C,2,0),IF(ISERROR(E217*(1+VLOOKUP($A218,#REF!,5,0))),E217,E217*(1+VLOOKUP($A218,#REF!,5,0))),"")</f>
        <v/>
      </c>
      <c r="F218" s="141">
        <f>IF(VLOOKUP(F$1,Graphique!$B:$C,2,0),IF(ISERROR(F217*(1+VLOOKUP($A218,#REF!,6,0))),F217,F217*(1+VLOOKUP($A218,#REF!,6,0))),"")</f>
        <v/>
      </c>
      <c r="G218" s="141">
        <f>IF(VLOOKUP(G$1,Graphique!$B:$C,2,0),IF(ISERROR(G217*(1+VLOOKUP($A218,#REF!,7,0))),G217,G217*(1+VLOOKUP($A218,#REF!,7,0))),"")</f>
        <v/>
      </c>
      <c r="H218" s="141">
        <f>IF(VLOOKUP(H$1,Graphique!$B:$C,2,0),IF(ISERROR(H217*(1+VLOOKUP($A218,#REF!,8,0))),H217,H217*(1+VLOOKUP($A218,#REF!,8,0))),"")</f>
        <v/>
      </c>
      <c r="I218" s="141">
        <f>IF(VLOOKUP(I$1,Graphique!$B:$C,2,0),IF(ISERROR(I217*(1+VLOOKUP($A218,#REF!,9,0))),I217,I217*(1+VLOOKUP($A218,#REF!,9,0))),"")</f>
        <v/>
      </c>
      <c r="J218" s="141">
        <f>IF(VLOOKUP(J$1,Graphique!$B:$C,2,0),IF(ISERROR(J217*(1+VLOOKUP($A218,#REF!,10,0))),J217,J217*(1+VLOOKUP($A218,#REF!,10,0))),"")</f>
        <v/>
      </c>
      <c r="K218" s="141">
        <f>IF(VLOOKUP(K$1,Graphique!$B:$C,2,0),IF(ISERROR(K217*(1+VLOOKUP($A218,#REF!,11,0))),K217,K217*(1+VLOOKUP($A218,#REF!,11,0))),"")</f>
        <v/>
      </c>
      <c r="L218" s="141">
        <f>IF(VLOOKUP(L$1,Graphique!$B:$C,2,0),IF(ISERROR(L217*(1+VLOOKUP($A218,#REF!,12,0))),L217,L217*(1+VLOOKUP($A218,#REF!,12,0))),"")</f>
        <v/>
      </c>
      <c r="M218" s="141">
        <f>IF(VLOOKUP(M$1,Graphique!$B:$C,2,0),IF(ISERROR(M217*(1+VLOOKUP($A218,#REF!,13,0))),M217,M217*(1+VLOOKUP($A218,#REF!,13,0))),"")</f>
        <v/>
      </c>
      <c r="N218" s="141">
        <f>IF(VLOOKUP(N$1,Graphique!$B:$C,2,0),IF(ISERROR(N217*(1+VLOOKUP($A218,#REF!,14,0))),N217,N217*(1+VLOOKUP($A218,#REF!,14,0))),"")</f>
        <v/>
      </c>
      <c r="O218" s="141">
        <f>IF(VLOOKUP(O$1,Graphique!$B:$C,2,0),IF(ISERROR(O217*(1+VLOOKUP($A218,#REF!,15,0))),O217,O217*(1+VLOOKUP($A218,#REF!,15,0))),"")</f>
        <v/>
      </c>
      <c r="P218" s="141">
        <f>IF(VLOOKUP(P$1,Graphique!$B:$C,2,0),IF(ISERROR(P217*(1+VLOOKUP($A218,#REF!,16,0))),P217,P217*(1+VLOOKUP($A218,#REF!,16,0))),"")</f>
        <v/>
      </c>
      <c r="Q218" s="141">
        <f>IF(VLOOKUP(Q$1,Graphique!$B:$C,2,0),IF(ISERROR(Q217*(1+VLOOKUP($A218,#REF!,17,0))),Q217,Q217*(1+VLOOKUP($A218,#REF!,17,0))),"")</f>
        <v/>
      </c>
      <c r="R218" s="141">
        <f>IF(VLOOKUP(R$1,Graphique!$B:$C,2,0),IF(ISERROR(R217*(1+VLOOKUP($A218,#REF!,18,0))),R217,R217*(1+VLOOKUP($A218,#REF!,18,0))),"")</f>
        <v/>
      </c>
      <c r="S218" s="141">
        <f>IF(VLOOKUP(S$1,Graphique!$B:$C,2,0),IF(ISERROR(S217*(1+VLOOKUP($A218,#REF!,19,0))),S217,S217*(1+VLOOKUP($A218,#REF!,19,0))),"")</f>
        <v/>
      </c>
      <c r="T218" s="141">
        <f>IF(VLOOKUP(T$1,Graphique!$B:$C,2,0),IF(ISERROR(T217*(1+VLOOKUP($A218,#REF!,20,0))),T217,T217*(1+VLOOKUP($A218,#REF!,20,0))),"")</f>
        <v/>
      </c>
      <c r="U218" s="141">
        <f>IF(VLOOKUP(U$1,Graphique!$B:$C,2,0),IF(ISERROR(U217*(1+VLOOKUP($A218,#REF!,21,0))),U217,U217*(1+VLOOKUP($A218,#REF!,21,0))),"")</f>
        <v/>
      </c>
      <c r="V218" s="141">
        <f>IF(VLOOKUP(V$1,Graphique!$B:$C,2,0),IF(ISERROR(V217*(1+VLOOKUP($A218,#REF!,22,0))),V217,V217*(1+VLOOKUP($A218,#REF!,22,0))),"")</f>
        <v/>
      </c>
      <c r="W218" s="141">
        <f>IF(VLOOKUP(W$1,Graphique!$B:$C,2,0),IF(ISERROR(W217*(1+VLOOKUP($A218,#REF!,23,0))),W217,W217*(1+VLOOKUP($A218,#REF!,23,0))),"")</f>
        <v/>
      </c>
      <c r="X218" s="141">
        <f>IF(VLOOKUP(X$1,Graphique!$B:$C,2,0),IF(ISERROR(X217*(1+VLOOKUP($A218,#REF!,24,0))),X217,X217*(1+VLOOKUP($A218,#REF!,24,0))),"")</f>
        <v/>
      </c>
      <c r="Y218" s="141">
        <f>IF(VLOOKUP(Y$1,Graphique!$B:$C,2,0),IF(ISERROR(Y217*(1+VLOOKUP($A218,#REF!,25,0))),Y217,Y217*(1+VLOOKUP($A218,#REF!,25,0))),"")</f>
        <v/>
      </c>
      <c r="Z218" s="141">
        <f>IF(VLOOKUP(Z$1,Graphique!$B:$C,2,0),IF(ISERROR(Z217*(1+VLOOKUP($A218,#REF!,26,0))),Z217,Z217*(1+VLOOKUP($A218,#REF!,26,0))),"")</f>
        <v/>
      </c>
      <c r="AA218" s="141">
        <f>IF(VLOOKUP(AA$1,Graphique!$B:$C,2,0),IF(ISERROR(AA217*(1+VLOOKUP($A218,#REF!,27,0))),AA217,AA217*(1+VLOOKUP($A218,#REF!,27,0))),"")</f>
        <v/>
      </c>
      <c r="AB218" s="141">
        <f>IF(VLOOKUP(AB$1,Graphique!$B:$C,2,0),IF(ISERROR(AB217*(1+VLOOKUP($A218,#REF!,28,0))),AB217,AB217*(1+VLOOKUP($A218,#REF!,28,0))),"")</f>
        <v/>
      </c>
      <c r="AC218" s="141">
        <f>IF(VLOOKUP(AC$1,Graphique!$B:$C,2,0),IF(ISERROR(AC217*(1+VLOOKUP($A218,#REF!,29,0))),AC217,AC217*(1+VLOOKUP($A218,#REF!,29,0))),"")</f>
        <v/>
      </c>
      <c r="AD218" s="141">
        <f>IF(VLOOKUP(AD$1,Graphique!$B:$C,2,0),IF(ISERROR(AD217*(1+VLOOKUP($A218,#REF!,30,0))),AD217,AD217*(1+VLOOKUP($A218,#REF!,30,0))),"")</f>
        <v/>
      </c>
      <c r="AE218" s="141">
        <f>IF(VLOOKUP(AE$1,Graphique!$B:$C,2,0),IF(ISERROR(AE217*(1+VLOOKUP($A218,#REF!,31,0))),AE217,AE217*(1+VLOOKUP($A218,#REF!,31,0))),"")</f>
        <v/>
      </c>
      <c r="AF218" s="141">
        <f>IF(VLOOKUP(AF$1,Graphique!$B:$C,2,0),IF(ISERROR(AF217*(1+VLOOKUP($A218,#REF!,32,0))),AF217,AF217*(1+VLOOKUP($A218,#REF!,32,0))),"")</f>
        <v/>
      </c>
    </row>
    <row r="219" ht="13" customHeight="1" s="74">
      <c r="A219" s="135">
        <f>IF(DATE(YEAR(A218),MONTH(A218)+2,)&gt;PerformancesGlissantes!$C$2,PerformancesGlissantes!$C$2,DATE(YEAR(A218),MONTH(A218)+2,))</f>
        <v/>
      </c>
      <c r="B219" s="141">
        <f>IF(VLOOKUP(B$1,Graphique!$B:$C,2,0),IF(ISERROR(B218*(1+VLOOKUP($A219,#REF!,2,0))),B218,B218*(1+VLOOKUP($A219,#REF!,2,0))),"")</f>
        <v/>
      </c>
      <c r="C219" s="141">
        <f>IF(VLOOKUP(C$1,Graphique!$B:$C,2,0),IF(ISERROR(C218*(1+VLOOKUP($A219,#REF!,3,0))),C218,C218*(1+VLOOKUP($A219,#REF!,3,0))),"")</f>
        <v/>
      </c>
      <c r="D219" s="141">
        <f>IF(VLOOKUP(D$1,Graphique!$B:$C,2,0),IF(ISERROR(D218*(1+VLOOKUP($A219,#REF!,4,0))),D218,D218*(1+VLOOKUP($A219,#REF!,4,0))),"")</f>
        <v/>
      </c>
      <c r="E219" s="141">
        <f>IF(VLOOKUP(E$1,Graphique!$B:$C,2,0),IF(ISERROR(E218*(1+VLOOKUP($A219,#REF!,5,0))),E218,E218*(1+VLOOKUP($A219,#REF!,5,0))),"")</f>
        <v/>
      </c>
      <c r="F219" s="141">
        <f>IF(VLOOKUP(F$1,Graphique!$B:$C,2,0),IF(ISERROR(F218*(1+VLOOKUP($A219,#REF!,6,0))),F218,F218*(1+VLOOKUP($A219,#REF!,6,0))),"")</f>
        <v/>
      </c>
      <c r="G219" s="141">
        <f>IF(VLOOKUP(G$1,Graphique!$B:$C,2,0),IF(ISERROR(G218*(1+VLOOKUP($A219,#REF!,7,0))),G218,G218*(1+VLOOKUP($A219,#REF!,7,0))),"")</f>
        <v/>
      </c>
      <c r="H219" s="141">
        <f>IF(VLOOKUP(H$1,Graphique!$B:$C,2,0),IF(ISERROR(H218*(1+VLOOKUP($A219,#REF!,8,0))),H218,H218*(1+VLOOKUP($A219,#REF!,8,0))),"")</f>
        <v/>
      </c>
      <c r="I219" s="141">
        <f>IF(VLOOKUP(I$1,Graphique!$B:$C,2,0),IF(ISERROR(I218*(1+VLOOKUP($A219,#REF!,9,0))),I218,I218*(1+VLOOKUP($A219,#REF!,9,0))),"")</f>
        <v/>
      </c>
      <c r="J219" s="141">
        <f>IF(VLOOKUP(J$1,Graphique!$B:$C,2,0),IF(ISERROR(J218*(1+VLOOKUP($A219,#REF!,10,0))),J218,J218*(1+VLOOKUP($A219,#REF!,10,0))),"")</f>
        <v/>
      </c>
      <c r="K219" s="141">
        <f>IF(VLOOKUP(K$1,Graphique!$B:$C,2,0),IF(ISERROR(K218*(1+VLOOKUP($A219,#REF!,11,0))),K218,K218*(1+VLOOKUP($A219,#REF!,11,0))),"")</f>
        <v/>
      </c>
      <c r="L219" s="141">
        <f>IF(VLOOKUP(L$1,Graphique!$B:$C,2,0),IF(ISERROR(L218*(1+VLOOKUP($A219,#REF!,12,0))),L218,L218*(1+VLOOKUP($A219,#REF!,12,0))),"")</f>
        <v/>
      </c>
      <c r="M219" s="141">
        <f>IF(VLOOKUP(M$1,Graphique!$B:$C,2,0),IF(ISERROR(M218*(1+VLOOKUP($A219,#REF!,13,0))),M218,M218*(1+VLOOKUP($A219,#REF!,13,0))),"")</f>
        <v/>
      </c>
      <c r="N219" s="141">
        <f>IF(VLOOKUP(N$1,Graphique!$B:$C,2,0),IF(ISERROR(N218*(1+VLOOKUP($A219,#REF!,14,0))),N218,N218*(1+VLOOKUP($A219,#REF!,14,0))),"")</f>
        <v/>
      </c>
      <c r="O219" s="141">
        <f>IF(VLOOKUP(O$1,Graphique!$B:$C,2,0),IF(ISERROR(O218*(1+VLOOKUP($A219,#REF!,15,0))),O218,O218*(1+VLOOKUP($A219,#REF!,15,0))),"")</f>
        <v/>
      </c>
      <c r="P219" s="141">
        <f>IF(VLOOKUP(P$1,Graphique!$B:$C,2,0),IF(ISERROR(P218*(1+VLOOKUP($A219,#REF!,16,0))),P218,P218*(1+VLOOKUP($A219,#REF!,16,0))),"")</f>
        <v/>
      </c>
      <c r="Q219" s="141">
        <f>IF(VLOOKUP(Q$1,Graphique!$B:$C,2,0),IF(ISERROR(Q218*(1+VLOOKUP($A219,#REF!,17,0))),Q218,Q218*(1+VLOOKUP($A219,#REF!,17,0))),"")</f>
        <v/>
      </c>
      <c r="R219" s="141">
        <f>IF(VLOOKUP(R$1,Graphique!$B:$C,2,0),IF(ISERROR(R218*(1+VLOOKUP($A219,#REF!,18,0))),R218,R218*(1+VLOOKUP($A219,#REF!,18,0))),"")</f>
        <v/>
      </c>
      <c r="S219" s="141">
        <f>IF(VLOOKUP(S$1,Graphique!$B:$C,2,0),IF(ISERROR(S218*(1+VLOOKUP($A219,#REF!,19,0))),S218,S218*(1+VLOOKUP($A219,#REF!,19,0))),"")</f>
        <v/>
      </c>
      <c r="T219" s="141">
        <f>IF(VLOOKUP(T$1,Graphique!$B:$C,2,0),IF(ISERROR(T218*(1+VLOOKUP($A219,#REF!,20,0))),T218,T218*(1+VLOOKUP($A219,#REF!,20,0))),"")</f>
        <v/>
      </c>
      <c r="U219" s="141">
        <f>IF(VLOOKUP(U$1,Graphique!$B:$C,2,0),IF(ISERROR(U218*(1+VLOOKUP($A219,#REF!,21,0))),U218,U218*(1+VLOOKUP($A219,#REF!,21,0))),"")</f>
        <v/>
      </c>
      <c r="V219" s="141">
        <f>IF(VLOOKUP(V$1,Graphique!$B:$C,2,0),IF(ISERROR(V218*(1+VLOOKUP($A219,#REF!,22,0))),V218,V218*(1+VLOOKUP($A219,#REF!,22,0))),"")</f>
        <v/>
      </c>
      <c r="W219" s="141">
        <f>IF(VLOOKUP(W$1,Graphique!$B:$C,2,0),IF(ISERROR(W218*(1+VLOOKUP($A219,#REF!,23,0))),W218,W218*(1+VLOOKUP($A219,#REF!,23,0))),"")</f>
        <v/>
      </c>
      <c r="X219" s="141">
        <f>IF(VLOOKUP(X$1,Graphique!$B:$C,2,0),IF(ISERROR(X218*(1+VLOOKUP($A219,#REF!,24,0))),X218,X218*(1+VLOOKUP($A219,#REF!,24,0))),"")</f>
        <v/>
      </c>
      <c r="Y219" s="141">
        <f>IF(VLOOKUP(Y$1,Graphique!$B:$C,2,0),IF(ISERROR(Y218*(1+VLOOKUP($A219,#REF!,25,0))),Y218,Y218*(1+VLOOKUP($A219,#REF!,25,0))),"")</f>
        <v/>
      </c>
      <c r="Z219" s="141">
        <f>IF(VLOOKUP(Z$1,Graphique!$B:$C,2,0),IF(ISERROR(Z218*(1+VLOOKUP($A219,#REF!,26,0))),Z218,Z218*(1+VLOOKUP($A219,#REF!,26,0))),"")</f>
        <v/>
      </c>
      <c r="AA219" s="141">
        <f>IF(VLOOKUP(AA$1,Graphique!$B:$C,2,0),IF(ISERROR(AA218*(1+VLOOKUP($A219,#REF!,27,0))),AA218,AA218*(1+VLOOKUP($A219,#REF!,27,0))),"")</f>
        <v/>
      </c>
      <c r="AB219" s="141">
        <f>IF(VLOOKUP(AB$1,Graphique!$B:$C,2,0),IF(ISERROR(AB218*(1+VLOOKUP($A219,#REF!,28,0))),AB218,AB218*(1+VLOOKUP($A219,#REF!,28,0))),"")</f>
        <v/>
      </c>
      <c r="AC219" s="141">
        <f>IF(VLOOKUP(AC$1,Graphique!$B:$C,2,0),IF(ISERROR(AC218*(1+VLOOKUP($A219,#REF!,29,0))),AC218,AC218*(1+VLOOKUP($A219,#REF!,29,0))),"")</f>
        <v/>
      </c>
      <c r="AD219" s="141">
        <f>IF(VLOOKUP(AD$1,Graphique!$B:$C,2,0),IF(ISERROR(AD218*(1+VLOOKUP($A219,#REF!,30,0))),AD218,AD218*(1+VLOOKUP($A219,#REF!,30,0))),"")</f>
        <v/>
      </c>
      <c r="AE219" s="141">
        <f>IF(VLOOKUP(AE$1,Graphique!$B:$C,2,0),IF(ISERROR(AE218*(1+VLOOKUP($A219,#REF!,31,0))),AE218,AE218*(1+VLOOKUP($A219,#REF!,31,0))),"")</f>
        <v/>
      </c>
      <c r="AF219" s="141">
        <f>IF(VLOOKUP(AF$1,Graphique!$B:$C,2,0),IF(ISERROR(AF218*(1+VLOOKUP($A219,#REF!,32,0))),AF218,AF218*(1+VLOOKUP($A219,#REF!,32,0))),"")</f>
        <v/>
      </c>
    </row>
    <row r="220" ht="13" customHeight="1" s="74">
      <c r="A220" s="135">
        <f>IF(DATE(YEAR(A219),MONTH(A219)+2,)&gt;PerformancesGlissantes!$C$2,PerformancesGlissantes!$C$2,DATE(YEAR(A219),MONTH(A219)+2,))</f>
        <v/>
      </c>
      <c r="B220" s="141">
        <f>IF(VLOOKUP(B$1,Graphique!$B:$C,2,0),IF(ISERROR(B219*(1+VLOOKUP($A220,#REF!,2,0))),B219,B219*(1+VLOOKUP($A220,#REF!,2,0))),"")</f>
        <v/>
      </c>
      <c r="C220" s="141">
        <f>IF(VLOOKUP(C$1,Graphique!$B:$C,2,0),IF(ISERROR(C219*(1+VLOOKUP($A220,#REF!,3,0))),C219,C219*(1+VLOOKUP($A220,#REF!,3,0))),"")</f>
        <v/>
      </c>
      <c r="D220" s="141">
        <f>IF(VLOOKUP(D$1,Graphique!$B:$C,2,0),IF(ISERROR(D219*(1+VLOOKUP($A220,#REF!,4,0))),D219,D219*(1+VLOOKUP($A220,#REF!,4,0))),"")</f>
        <v/>
      </c>
      <c r="E220" s="141">
        <f>IF(VLOOKUP(E$1,Graphique!$B:$C,2,0),IF(ISERROR(E219*(1+VLOOKUP($A220,#REF!,5,0))),E219,E219*(1+VLOOKUP($A220,#REF!,5,0))),"")</f>
        <v/>
      </c>
      <c r="F220" s="141">
        <f>IF(VLOOKUP(F$1,Graphique!$B:$C,2,0),IF(ISERROR(F219*(1+VLOOKUP($A220,#REF!,6,0))),F219,F219*(1+VLOOKUP($A220,#REF!,6,0))),"")</f>
        <v/>
      </c>
      <c r="G220" s="141">
        <f>IF(VLOOKUP(G$1,Graphique!$B:$C,2,0),IF(ISERROR(G219*(1+VLOOKUP($A220,#REF!,7,0))),G219,G219*(1+VLOOKUP($A220,#REF!,7,0))),"")</f>
        <v/>
      </c>
      <c r="H220" s="141">
        <f>IF(VLOOKUP(H$1,Graphique!$B:$C,2,0),IF(ISERROR(H219*(1+VLOOKUP($A220,#REF!,8,0))),H219,H219*(1+VLOOKUP($A220,#REF!,8,0))),"")</f>
        <v/>
      </c>
      <c r="I220" s="141">
        <f>IF(VLOOKUP(I$1,Graphique!$B:$C,2,0),IF(ISERROR(I219*(1+VLOOKUP($A220,#REF!,9,0))),I219,I219*(1+VLOOKUP($A220,#REF!,9,0))),"")</f>
        <v/>
      </c>
      <c r="J220" s="141">
        <f>IF(VLOOKUP(J$1,Graphique!$B:$C,2,0),IF(ISERROR(J219*(1+VLOOKUP($A220,#REF!,10,0))),J219,J219*(1+VLOOKUP($A220,#REF!,10,0))),"")</f>
        <v/>
      </c>
      <c r="K220" s="141">
        <f>IF(VLOOKUP(K$1,Graphique!$B:$C,2,0),IF(ISERROR(K219*(1+VLOOKUP($A220,#REF!,11,0))),K219,K219*(1+VLOOKUP($A220,#REF!,11,0))),"")</f>
        <v/>
      </c>
      <c r="L220" s="141">
        <f>IF(VLOOKUP(L$1,Graphique!$B:$C,2,0),IF(ISERROR(L219*(1+VLOOKUP($A220,#REF!,12,0))),L219,L219*(1+VLOOKUP($A220,#REF!,12,0))),"")</f>
        <v/>
      </c>
      <c r="M220" s="141">
        <f>IF(VLOOKUP(M$1,Graphique!$B:$C,2,0),IF(ISERROR(M219*(1+VLOOKUP($A220,#REF!,13,0))),M219,M219*(1+VLOOKUP($A220,#REF!,13,0))),"")</f>
        <v/>
      </c>
      <c r="N220" s="141">
        <f>IF(VLOOKUP(N$1,Graphique!$B:$C,2,0),IF(ISERROR(N219*(1+VLOOKUP($A220,#REF!,14,0))),N219,N219*(1+VLOOKUP($A220,#REF!,14,0))),"")</f>
        <v/>
      </c>
      <c r="O220" s="141">
        <f>IF(VLOOKUP(O$1,Graphique!$B:$C,2,0),IF(ISERROR(O219*(1+VLOOKUP($A220,#REF!,15,0))),O219,O219*(1+VLOOKUP($A220,#REF!,15,0))),"")</f>
        <v/>
      </c>
      <c r="P220" s="141">
        <f>IF(VLOOKUP(P$1,Graphique!$B:$C,2,0),IF(ISERROR(P219*(1+VLOOKUP($A220,#REF!,16,0))),P219,P219*(1+VLOOKUP($A220,#REF!,16,0))),"")</f>
        <v/>
      </c>
      <c r="Q220" s="141">
        <f>IF(VLOOKUP(Q$1,Graphique!$B:$C,2,0),IF(ISERROR(Q219*(1+VLOOKUP($A220,#REF!,17,0))),Q219,Q219*(1+VLOOKUP($A220,#REF!,17,0))),"")</f>
        <v/>
      </c>
      <c r="R220" s="141">
        <f>IF(VLOOKUP(R$1,Graphique!$B:$C,2,0),IF(ISERROR(R219*(1+VLOOKUP($A220,#REF!,18,0))),R219,R219*(1+VLOOKUP($A220,#REF!,18,0))),"")</f>
        <v/>
      </c>
      <c r="S220" s="141">
        <f>IF(VLOOKUP(S$1,Graphique!$B:$C,2,0),IF(ISERROR(S219*(1+VLOOKUP($A220,#REF!,19,0))),S219,S219*(1+VLOOKUP($A220,#REF!,19,0))),"")</f>
        <v/>
      </c>
      <c r="T220" s="141">
        <f>IF(VLOOKUP(T$1,Graphique!$B:$C,2,0),IF(ISERROR(T219*(1+VLOOKUP($A220,#REF!,20,0))),T219,T219*(1+VLOOKUP($A220,#REF!,20,0))),"")</f>
        <v/>
      </c>
      <c r="U220" s="141">
        <f>IF(VLOOKUP(U$1,Graphique!$B:$C,2,0),IF(ISERROR(U219*(1+VLOOKUP($A220,#REF!,21,0))),U219,U219*(1+VLOOKUP($A220,#REF!,21,0))),"")</f>
        <v/>
      </c>
      <c r="V220" s="141">
        <f>IF(VLOOKUP(V$1,Graphique!$B:$C,2,0),IF(ISERROR(V219*(1+VLOOKUP($A220,#REF!,22,0))),V219,V219*(1+VLOOKUP($A220,#REF!,22,0))),"")</f>
        <v/>
      </c>
      <c r="W220" s="141">
        <f>IF(VLOOKUP(W$1,Graphique!$B:$C,2,0),IF(ISERROR(W219*(1+VLOOKUP($A220,#REF!,23,0))),W219,W219*(1+VLOOKUP($A220,#REF!,23,0))),"")</f>
        <v/>
      </c>
      <c r="X220" s="141">
        <f>IF(VLOOKUP(X$1,Graphique!$B:$C,2,0),IF(ISERROR(X219*(1+VLOOKUP($A220,#REF!,24,0))),X219,X219*(1+VLOOKUP($A220,#REF!,24,0))),"")</f>
        <v/>
      </c>
      <c r="Y220" s="141">
        <f>IF(VLOOKUP(Y$1,Graphique!$B:$C,2,0),IF(ISERROR(Y219*(1+VLOOKUP($A220,#REF!,25,0))),Y219,Y219*(1+VLOOKUP($A220,#REF!,25,0))),"")</f>
        <v/>
      </c>
      <c r="Z220" s="141">
        <f>IF(VLOOKUP(Z$1,Graphique!$B:$C,2,0),IF(ISERROR(Z219*(1+VLOOKUP($A220,#REF!,26,0))),Z219,Z219*(1+VLOOKUP($A220,#REF!,26,0))),"")</f>
        <v/>
      </c>
      <c r="AA220" s="141">
        <f>IF(VLOOKUP(AA$1,Graphique!$B:$C,2,0),IF(ISERROR(AA219*(1+VLOOKUP($A220,#REF!,27,0))),AA219,AA219*(1+VLOOKUP($A220,#REF!,27,0))),"")</f>
        <v/>
      </c>
      <c r="AB220" s="141">
        <f>IF(VLOOKUP(AB$1,Graphique!$B:$C,2,0),IF(ISERROR(AB219*(1+VLOOKUP($A220,#REF!,28,0))),AB219,AB219*(1+VLOOKUP($A220,#REF!,28,0))),"")</f>
        <v/>
      </c>
      <c r="AC220" s="141">
        <f>IF(VLOOKUP(AC$1,Graphique!$B:$C,2,0),IF(ISERROR(AC219*(1+VLOOKUP($A220,#REF!,29,0))),AC219,AC219*(1+VLOOKUP($A220,#REF!,29,0))),"")</f>
        <v/>
      </c>
      <c r="AD220" s="141">
        <f>IF(VLOOKUP(AD$1,Graphique!$B:$C,2,0),IF(ISERROR(AD219*(1+VLOOKUP($A220,#REF!,30,0))),AD219,AD219*(1+VLOOKUP($A220,#REF!,30,0))),"")</f>
        <v/>
      </c>
      <c r="AE220" s="141">
        <f>IF(VLOOKUP(AE$1,Graphique!$B:$C,2,0),IF(ISERROR(AE219*(1+VLOOKUP($A220,#REF!,31,0))),AE219,AE219*(1+VLOOKUP($A220,#REF!,31,0))),"")</f>
        <v/>
      </c>
      <c r="AF220" s="141">
        <f>IF(VLOOKUP(AF$1,Graphique!$B:$C,2,0),IF(ISERROR(AF219*(1+VLOOKUP($A220,#REF!,32,0))),AF219,AF219*(1+VLOOKUP($A220,#REF!,32,0))),"")</f>
        <v/>
      </c>
    </row>
    <row r="221" ht="13" customHeight="1" s="74">
      <c r="A221" s="135">
        <f>IF(DATE(YEAR(A220),MONTH(A220)+2,)&gt;PerformancesGlissantes!$C$2,PerformancesGlissantes!$C$2,DATE(YEAR(A220),MONTH(A220)+2,))</f>
        <v/>
      </c>
      <c r="B221" s="141">
        <f>IF(VLOOKUP(B$1,Graphique!$B:$C,2,0),IF(ISERROR(B220*(1+VLOOKUP($A221,#REF!,2,0))),B220,B220*(1+VLOOKUP($A221,#REF!,2,0))),"")</f>
        <v/>
      </c>
      <c r="C221" s="141">
        <f>IF(VLOOKUP(C$1,Graphique!$B:$C,2,0),IF(ISERROR(C220*(1+VLOOKUP($A221,#REF!,3,0))),C220,C220*(1+VLOOKUP($A221,#REF!,3,0))),"")</f>
        <v/>
      </c>
      <c r="D221" s="141">
        <f>IF(VLOOKUP(D$1,Graphique!$B:$C,2,0),IF(ISERROR(D220*(1+VLOOKUP($A221,#REF!,4,0))),D220,D220*(1+VLOOKUP($A221,#REF!,4,0))),"")</f>
        <v/>
      </c>
      <c r="E221" s="141">
        <f>IF(VLOOKUP(E$1,Graphique!$B:$C,2,0),IF(ISERROR(E220*(1+VLOOKUP($A221,#REF!,5,0))),E220,E220*(1+VLOOKUP($A221,#REF!,5,0))),"")</f>
        <v/>
      </c>
      <c r="F221" s="141">
        <f>IF(VLOOKUP(F$1,Graphique!$B:$C,2,0),IF(ISERROR(F220*(1+VLOOKUP($A221,#REF!,6,0))),F220,F220*(1+VLOOKUP($A221,#REF!,6,0))),"")</f>
        <v/>
      </c>
      <c r="G221" s="141">
        <f>IF(VLOOKUP(G$1,Graphique!$B:$C,2,0),IF(ISERROR(G220*(1+VLOOKUP($A221,#REF!,7,0))),G220,G220*(1+VLOOKUP($A221,#REF!,7,0))),"")</f>
        <v/>
      </c>
      <c r="H221" s="141">
        <f>IF(VLOOKUP(H$1,Graphique!$B:$C,2,0),IF(ISERROR(H220*(1+VLOOKUP($A221,#REF!,8,0))),H220,H220*(1+VLOOKUP($A221,#REF!,8,0))),"")</f>
        <v/>
      </c>
      <c r="I221" s="141">
        <f>IF(VLOOKUP(I$1,Graphique!$B:$C,2,0),IF(ISERROR(I220*(1+VLOOKUP($A221,#REF!,9,0))),I220,I220*(1+VLOOKUP($A221,#REF!,9,0))),"")</f>
        <v/>
      </c>
      <c r="J221" s="141">
        <f>IF(VLOOKUP(J$1,Graphique!$B:$C,2,0),IF(ISERROR(J220*(1+VLOOKUP($A221,#REF!,10,0))),J220,J220*(1+VLOOKUP($A221,#REF!,10,0))),"")</f>
        <v/>
      </c>
      <c r="K221" s="141">
        <f>IF(VLOOKUP(K$1,Graphique!$B:$C,2,0),IF(ISERROR(K220*(1+VLOOKUP($A221,#REF!,11,0))),K220,K220*(1+VLOOKUP($A221,#REF!,11,0))),"")</f>
        <v/>
      </c>
      <c r="L221" s="141">
        <f>IF(VLOOKUP(L$1,Graphique!$B:$C,2,0),IF(ISERROR(L220*(1+VLOOKUP($A221,#REF!,12,0))),L220,L220*(1+VLOOKUP($A221,#REF!,12,0))),"")</f>
        <v/>
      </c>
      <c r="M221" s="141">
        <f>IF(VLOOKUP(M$1,Graphique!$B:$C,2,0),IF(ISERROR(M220*(1+VLOOKUP($A221,#REF!,13,0))),M220,M220*(1+VLOOKUP($A221,#REF!,13,0))),"")</f>
        <v/>
      </c>
      <c r="N221" s="141">
        <f>IF(VLOOKUP(N$1,Graphique!$B:$C,2,0),IF(ISERROR(N220*(1+VLOOKUP($A221,#REF!,14,0))),N220,N220*(1+VLOOKUP($A221,#REF!,14,0))),"")</f>
        <v/>
      </c>
      <c r="O221" s="141">
        <f>IF(VLOOKUP(O$1,Graphique!$B:$C,2,0),IF(ISERROR(O220*(1+VLOOKUP($A221,#REF!,15,0))),O220,O220*(1+VLOOKUP($A221,#REF!,15,0))),"")</f>
        <v/>
      </c>
      <c r="P221" s="141">
        <f>IF(VLOOKUP(P$1,Graphique!$B:$C,2,0),IF(ISERROR(P220*(1+VLOOKUP($A221,#REF!,16,0))),P220,P220*(1+VLOOKUP($A221,#REF!,16,0))),"")</f>
        <v/>
      </c>
      <c r="Q221" s="141">
        <f>IF(VLOOKUP(Q$1,Graphique!$B:$C,2,0),IF(ISERROR(Q220*(1+VLOOKUP($A221,#REF!,17,0))),Q220,Q220*(1+VLOOKUP($A221,#REF!,17,0))),"")</f>
        <v/>
      </c>
      <c r="R221" s="141">
        <f>IF(VLOOKUP(R$1,Graphique!$B:$C,2,0),IF(ISERROR(R220*(1+VLOOKUP($A221,#REF!,18,0))),R220,R220*(1+VLOOKUP($A221,#REF!,18,0))),"")</f>
        <v/>
      </c>
      <c r="S221" s="141">
        <f>IF(VLOOKUP(S$1,Graphique!$B:$C,2,0),IF(ISERROR(S220*(1+VLOOKUP($A221,#REF!,19,0))),S220,S220*(1+VLOOKUP($A221,#REF!,19,0))),"")</f>
        <v/>
      </c>
      <c r="T221" s="141">
        <f>IF(VLOOKUP(T$1,Graphique!$B:$C,2,0),IF(ISERROR(T220*(1+VLOOKUP($A221,#REF!,20,0))),T220,T220*(1+VLOOKUP($A221,#REF!,20,0))),"")</f>
        <v/>
      </c>
      <c r="U221" s="141">
        <f>IF(VLOOKUP(U$1,Graphique!$B:$C,2,0),IF(ISERROR(U220*(1+VLOOKUP($A221,#REF!,21,0))),U220,U220*(1+VLOOKUP($A221,#REF!,21,0))),"")</f>
        <v/>
      </c>
      <c r="V221" s="141">
        <f>IF(VLOOKUP(V$1,Graphique!$B:$C,2,0),IF(ISERROR(V220*(1+VLOOKUP($A221,#REF!,22,0))),V220,V220*(1+VLOOKUP($A221,#REF!,22,0))),"")</f>
        <v/>
      </c>
      <c r="W221" s="141">
        <f>IF(VLOOKUP(W$1,Graphique!$B:$C,2,0),IF(ISERROR(W220*(1+VLOOKUP($A221,#REF!,23,0))),W220,W220*(1+VLOOKUP($A221,#REF!,23,0))),"")</f>
        <v/>
      </c>
      <c r="X221" s="141">
        <f>IF(VLOOKUP(X$1,Graphique!$B:$C,2,0),IF(ISERROR(X220*(1+VLOOKUP($A221,#REF!,24,0))),X220,X220*(1+VLOOKUP($A221,#REF!,24,0))),"")</f>
        <v/>
      </c>
      <c r="Y221" s="141">
        <f>IF(VLOOKUP(Y$1,Graphique!$B:$C,2,0),IF(ISERROR(Y220*(1+VLOOKUP($A221,#REF!,25,0))),Y220,Y220*(1+VLOOKUP($A221,#REF!,25,0))),"")</f>
        <v/>
      </c>
      <c r="Z221" s="141">
        <f>IF(VLOOKUP(Z$1,Graphique!$B:$C,2,0),IF(ISERROR(Z220*(1+VLOOKUP($A221,#REF!,26,0))),Z220,Z220*(1+VLOOKUP($A221,#REF!,26,0))),"")</f>
        <v/>
      </c>
      <c r="AA221" s="141">
        <f>IF(VLOOKUP(AA$1,Graphique!$B:$C,2,0),IF(ISERROR(AA220*(1+VLOOKUP($A221,#REF!,27,0))),AA220,AA220*(1+VLOOKUP($A221,#REF!,27,0))),"")</f>
        <v/>
      </c>
      <c r="AB221" s="141">
        <f>IF(VLOOKUP(AB$1,Graphique!$B:$C,2,0),IF(ISERROR(AB220*(1+VLOOKUP($A221,#REF!,28,0))),AB220,AB220*(1+VLOOKUP($A221,#REF!,28,0))),"")</f>
        <v/>
      </c>
      <c r="AC221" s="141">
        <f>IF(VLOOKUP(AC$1,Graphique!$B:$C,2,0),IF(ISERROR(AC220*(1+VLOOKUP($A221,#REF!,29,0))),AC220,AC220*(1+VLOOKUP($A221,#REF!,29,0))),"")</f>
        <v/>
      </c>
      <c r="AD221" s="141">
        <f>IF(VLOOKUP(AD$1,Graphique!$B:$C,2,0),IF(ISERROR(AD220*(1+VLOOKUP($A221,#REF!,30,0))),AD220,AD220*(1+VLOOKUP($A221,#REF!,30,0))),"")</f>
        <v/>
      </c>
      <c r="AE221" s="141">
        <f>IF(VLOOKUP(AE$1,Graphique!$B:$C,2,0),IF(ISERROR(AE220*(1+VLOOKUP($A221,#REF!,31,0))),AE220,AE220*(1+VLOOKUP($A221,#REF!,31,0))),"")</f>
        <v/>
      </c>
      <c r="AF221" s="141">
        <f>IF(VLOOKUP(AF$1,Graphique!$B:$C,2,0),IF(ISERROR(AF220*(1+VLOOKUP($A221,#REF!,32,0))),AF220,AF220*(1+VLOOKUP($A221,#REF!,32,0))),"")</f>
        <v/>
      </c>
    </row>
    <row r="222" ht="13" customHeight="1" s="74">
      <c r="A222" s="135">
        <f>IF(DATE(YEAR(A221),MONTH(A221)+2,)&gt;PerformancesGlissantes!$C$2,PerformancesGlissantes!$C$2,DATE(YEAR(A221),MONTH(A221)+2,))</f>
        <v/>
      </c>
      <c r="B222" s="141">
        <f>IF(VLOOKUP(B$1,Graphique!$B:$C,2,0),IF(ISERROR(B221*(1+VLOOKUP($A222,#REF!,2,0))),B221,B221*(1+VLOOKUP($A222,#REF!,2,0))),"")</f>
        <v/>
      </c>
      <c r="C222" s="141">
        <f>IF(VLOOKUP(C$1,Graphique!$B:$C,2,0),IF(ISERROR(C221*(1+VLOOKUP($A222,#REF!,3,0))),C221,C221*(1+VLOOKUP($A222,#REF!,3,0))),"")</f>
        <v/>
      </c>
      <c r="D222" s="141">
        <f>IF(VLOOKUP(D$1,Graphique!$B:$C,2,0),IF(ISERROR(D221*(1+VLOOKUP($A222,#REF!,4,0))),D221,D221*(1+VLOOKUP($A222,#REF!,4,0))),"")</f>
        <v/>
      </c>
      <c r="E222" s="141">
        <f>IF(VLOOKUP(E$1,Graphique!$B:$C,2,0),IF(ISERROR(E221*(1+VLOOKUP($A222,#REF!,5,0))),E221,E221*(1+VLOOKUP($A222,#REF!,5,0))),"")</f>
        <v/>
      </c>
      <c r="F222" s="141">
        <f>IF(VLOOKUP(F$1,Graphique!$B:$C,2,0),IF(ISERROR(F221*(1+VLOOKUP($A222,#REF!,6,0))),F221,F221*(1+VLOOKUP($A222,#REF!,6,0))),"")</f>
        <v/>
      </c>
      <c r="G222" s="141">
        <f>IF(VLOOKUP(G$1,Graphique!$B:$C,2,0),IF(ISERROR(G221*(1+VLOOKUP($A222,#REF!,7,0))),G221,G221*(1+VLOOKUP($A222,#REF!,7,0))),"")</f>
        <v/>
      </c>
      <c r="H222" s="141">
        <f>IF(VLOOKUP(H$1,Graphique!$B:$C,2,0),IF(ISERROR(H221*(1+VLOOKUP($A222,#REF!,8,0))),H221,H221*(1+VLOOKUP($A222,#REF!,8,0))),"")</f>
        <v/>
      </c>
      <c r="I222" s="141">
        <f>IF(VLOOKUP(I$1,Graphique!$B:$C,2,0),IF(ISERROR(I221*(1+VLOOKUP($A222,#REF!,9,0))),I221,I221*(1+VLOOKUP($A222,#REF!,9,0))),"")</f>
        <v/>
      </c>
      <c r="J222" s="141">
        <f>IF(VLOOKUP(J$1,Graphique!$B:$C,2,0),IF(ISERROR(J221*(1+VLOOKUP($A222,#REF!,10,0))),J221,J221*(1+VLOOKUP($A222,#REF!,10,0))),"")</f>
        <v/>
      </c>
      <c r="K222" s="141">
        <f>IF(VLOOKUP(K$1,Graphique!$B:$C,2,0),IF(ISERROR(K221*(1+VLOOKUP($A222,#REF!,11,0))),K221,K221*(1+VLOOKUP($A222,#REF!,11,0))),"")</f>
        <v/>
      </c>
      <c r="L222" s="141">
        <f>IF(VLOOKUP(L$1,Graphique!$B:$C,2,0),IF(ISERROR(L221*(1+VLOOKUP($A222,#REF!,12,0))),L221,L221*(1+VLOOKUP($A222,#REF!,12,0))),"")</f>
        <v/>
      </c>
      <c r="M222" s="141">
        <f>IF(VLOOKUP(M$1,Graphique!$B:$C,2,0),IF(ISERROR(M221*(1+VLOOKUP($A222,#REF!,13,0))),M221,M221*(1+VLOOKUP($A222,#REF!,13,0))),"")</f>
        <v/>
      </c>
      <c r="N222" s="141">
        <f>IF(VLOOKUP(N$1,Graphique!$B:$C,2,0),IF(ISERROR(N221*(1+VLOOKUP($A222,#REF!,14,0))),N221,N221*(1+VLOOKUP($A222,#REF!,14,0))),"")</f>
        <v/>
      </c>
      <c r="O222" s="141">
        <f>IF(VLOOKUP(O$1,Graphique!$B:$C,2,0),IF(ISERROR(O221*(1+VLOOKUP($A222,#REF!,15,0))),O221,O221*(1+VLOOKUP($A222,#REF!,15,0))),"")</f>
        <v/>
      </c>
      <c r="P222" s="141">
        <f>IF(VLOOKUP(P$1,Graphique!$B:$C,2,0),IF(ISERROR(P221*(1+VLOOKUP($A222,#REF!,16,0))),P221,P221*(1+VLOOKUP($A222,#REF!,16,0))),"")</f>
        <v/>
      </c>
      <c r="Q222" s="141">
        <f>IF(VLOOKUP(Q$1,Graphique!$B:$C,2,0),IF(ISERROR(Q221*(1+VLOOKUP($A222,#REF!,17,0))),Q221,Q221*(1+VLOOKUP($A222,#REF!,17,0))),"")</f>
        <v/>
      </c>
      <c r="R222" s="141">
        <f>IF(VLOOKUP(R$1,Graphique!$B:$C,2,0),IF(ISERROR(R221*(1+VLOOKUP($A222,#REF!,18,0))),R221,R221*(1+VLOOKUP($A222,#REF!,18,0))),"")</f>
        <v/>
      </c>
      <c r="S222" s="141">
        <f>IF(VLOOKUP(S$1,Graphique!$B:$C,2,0),IF(ISERROR(S221*(1+VLOOKUP($A222,#REF!,19,0))),S221,S221*(1+VLOOKUP($A222,#REF!,19,0))),"")</f>
        <v/>
      </c>
      <c r="T222" s="141">
        <f>IF(VLOOKUP(T$1,Graphique!$B:$C,2,0),IF(ISERROR(T221*(1+VLOOKUP($A222,#REF!,20,0))),T221,T221*(1+VLOOKUP($A222,#REF!,20,0))),"")</f>
        <v/>
      </c>
      <c r="U222" s="141">
        <f>IF(VLOOKUP(U$1,Graphique!$B:$C,2,0),IF(ISERROR(U221*(1+VLOOKUP($A222,#REF!,21,0))),U221,U221*(1+VLOOKUP($A222,#REF!,21,0))),"")</f>
        <v/>
      </c>
      <c r="V222" s="141">
        <f>IF(VLOOKUP(V$1,Graphique!$B:$C,2,0),IF(ISERROR(V221*(1+VLOOKUP($A222,#REF!,22,0))),V221,V221*(1+VLOOKUP($A222,#REF!,22,0))),"")</f>
        <v/>
      </c>
      <c r="W222" s="141">
        <f>IF(VLOOKUP(W$1,Graphique!$B:$C,2,0),IF(ISERROR(W221*(1+VLOOKUP($A222,#REF!,23,0))),W221,W221*(1+VLOOKUP($A222,#REF!,23,0))),"")</f>
        <v/>
      </c>
      <c r="X222" s="141">
        <f>IF(VLOOKUP(X$1,Graphique!$B:$C,2,0),IF(ISERROR(X221*(1+VLOOKUP($A222,#REF!,24,0))),X221,X221*(1+VLOOKUP($A222,#REF!,24,0))),"")</f>
        <v/>
      </c>
      <c r="Y222" s="141">
        <f>IF(VLOOKUP(Y$1,Graphique!$B:$C,2,0),IF(ISERROR(Y221*(1+VLOOKUP($A222,#REF!,25,0))),Y221,Y221*(1+VLOOKUP($A222,#REF!,25,0))),"")</f>
        <v/>
      </c>
      <c r="Z222" s="141">
        <f>IF(VLOOKUP(Z$1,Graphique!$B:$C,2,0),IF(ISERROR(Z221*(1+VLOOKUP($A222,#REF!,26,0))),Z221,Z221*(1+VLOOKUP($A222,#REF!,26,0))),"")</f>
        <v/>
      </c>
      <c r="AA222" s="141">
        <f>IF(VLOOKUP(AA$1,Graphique!$B:$C,2,0),IF(ISERROR(AA221*(1+VLOOKUP($A222,#REF!,27,0))),AA221,AA221*(1+VLOOKUP($A222,#REF!,27,0))),"")</f>
        <v/>
      </c>
      <c r="AB222" s="141">
        <f>IF(VLOOKUP(AB$1,Graphique!$B:$C,2,0),IF(ISERROR(AB221*(1+VLOOKUP($A222,#REF!,28,0))),AB221,AB221*(1+VLOOKUP($A222,#REF!,28,0))),"")</f>
        <v/>
      </c>
      <c r="AC222" s="141">
        <f>IF(VLOOKUP(AC$1,Graphique!$B:$C,2,0),IF(ISERROR(AC221*(1+VLOOKUP($A222,#REF!,29,0))),AC221,AC221*(1+VLOOKUP($A222,#REF!,29,0))),"")</f>
        <v/>
      </c>
      <c r="AD222" s="141">
        <f>IF(VLOOKUP(AD$1,Graphique!$B:$C,2,0),IF(ISERROR(AD221*(1+VLOOKUP($A222,#REF!,30,0))),AD221,AD221*(1+VLOOKUP($A222,#REF!,30,0))),"")</f>
        <v/>
      </c>
      <c r="AE222" s="141">
        <f>IF(VLOOKUP(AE$1,Graphique!$B:$C,2,0),IF(ISERROR(AE221*(1+VLOOKUP($A222,#REF!,31,0))),AE221,AE221*(1+VLOOKUP($A222,#REF!,31,0))),"")</f>
        <v/>
      </c>
      <c r="AF222" s="141">
        <f>IF(VLOOKUP(AF$1,Graphique!$B:$C,2,0),IF(ISERROR(AF221*(1+VLOOKUP($A222,#REF!,32,0))),AF221,AF221*(1+VLOOKUP($A222,#REF!,32,0))),"")</f>
        <v/>
      </c>
    </row>
    <row r="223" ht="13" customHeight="1" s="74">
      <c r="A223" s="135">
        <f>IF(DATE(YEAR(A222),MONTH(A222)+2,)&gt;PerformancesGlissantes!$C$2,PerformancesGlissantes!$C$2,DATE(YEAR(A222),MONTH(A222)+2,))</f>
        <v/>
      </c>
      <c r="B223" s="141">
        <f>IF(VLOOKUP(B$1,Graphique!$B:$C,2,0),IF(ISERROR(B222*(1+VLOOKUP($A223,#REF!,2,0))),B222,B222*(1+VLOOKUP($A223,#REF!,2,0))),"")</f>
        <v/>
      </c>
      <c r="C223" s="141">
        <f>IF(VLOOKUP(C$1,Graphique!$B:$C,2,0),IF(ISERROR(C222*(1+VLOOKUP($A223,#REF!,3,0))),C222,C222*(1+VLOOKUP($A223,#REF!,3,0))),"")</f>
        <v/>
      </c>
      <c r="D223" s="141">
        <f>IF(VLOOKUP(D$1,Graphique!$B:$C,2,0),IF(ISERROR(D222*(1+VLOOKUP($A223,#REF!,4,0))),D222,D222*(1+VLOOKUP($A223,#REF!,4,0))),"")</f>
        <v/>
      </c>
      <c r="E223" s="141">
        <f>IF(VLOOKUP(E$1,Graphique!$B:$C,2,0),IF(ISERROR(E222*(1+VLOOKUP($A223,#REF!,5,0))),E222,E222*(1+VLOOKUP($A223,#REF!,5,0))),"")</f>
        <v/>
      </c>
      <c r="F223" s="141">
        <f>IF(VLOOKUP(F$1,Graphique!$B:$C,2,0),IF(ISERROR(F222*(1+VLOOKUP($A223,#REF!,6,0))),F222,F222*(1+VLOOKUP($A223,#REF!,6,0))),"")</f>
        <v/>
      </c>
      <c r="G223" s="141">
        <f>IF(VLOOKUP(G$1,Graphique!$B:$C,2,0),IF(ISERROR(G222*(1+VLOOKUP($A223,#REF!,7,0))),G222,G222*(1+VLOOKUP($A223,#REF!,7,0))),"")</f>
        <v/>
      </c>
      <c r="H223" s="141">
        <f>IF(VLOOKUP(H$1,Graphique!$B:$C,2,0),IF(ISERROR(H222*(1+VLOOKUP($A223,#REF!,8,0))),H222,H222*(1+VLOOKUP($A223,#REF!,8,0))),"")</f>
        <v/>
      </c>
      <c r="I223" s="141">
        <f>IF(VLOOKUP(I$1,Graphique!$B:$C,2,0),IF(ISERROR(I222*(1+VLOOKUP($A223,#REF!,9,0))),I222,I222*(1+VLOOKUP($A223,#REF!,9,0))),"")</f>
        <v/>
      </c>
      <c r="J223" s="141">
        <f>IF(VLOOKUP(J$1,Graphique!$B:$C,2,0),IF(ISERROR(J222*(1+VLOOKUP($A223,#REF!,10,0))),J222,J222*(1+VLOOKUP($A223,#REF!,10,0))),"")</f>
        <v/>
      </c>
      <c r="K223" s="141">
        <f>IF(VLOOKUP(K$1,Graphique!$B:$C,2,0),IF(ISERROR(K222*(1+VLOOKUP($A223,#REF!,11,0))),K222,K222*(1+VLOOKUP($A223,#REF!,11,0))),"")</f>
        <v/>
      </c>
      <c r="L223" s="141">
        <f>IF(VLOOKUP(L$1,Graphique!$B:$C,2,0),IF(ISERROR(L222*(1+VLOOKUP($A223,#REF!,12,0))),L222,L222*(1+VLOOKUP($A223,#REF!,12,0))),"")</f>
        <v/>
      </c>
      <c r="M223" s="141">
        <f>IF(VLOOKUP(M$1,Graphique!$B:$C,2,0),IF(ISERROR(M222*(1+VLOOKUP($A223,#REF!,13,0))),M222,M222*(1+VLOOKUP($A223,#REF!,13,0))),"")</f>
        <v/>
      </c>
      <c r="N223" s="141">
        <f>IF(VLOOKUP(N$1,Graphique!$B:$C,2,0),IF(ISERROR(N222*(1+VLOOKUP($A223,#REF!,14,0))),N222,N222*(1+VLOOKUP($A223,#REF!,14,0))),"")</f>
        <v/>
      </c>
      <c r="O223" s="141">
        <f>IF(VLOOKUP(O$1,Graphique!$B:$C,2,0),IF(ISERROR(O222*(1+VLOOKUP($A223,#REF!,15,0))),O222,O222*(1+VLOOKUP($A223,#REF!,15,0))),"")</f>
        <v/>
      </c>
      <c r="P223" s="141">
        <f>IF(VLOOKUP(P$1,Graphique!$B:$C,2,0),IF(ISERROR(P222*(1+VLOOKUP($A223,#REF!,16,0))),P222,P222*(1+VLOOKUP($A223,#REF!,16,0))),"")</f>
        <v/>
      </c>
      <c r="Q223" s="141">
        <f>IF(VLOOKUP(Q$1,Graphique!$B:$C,2,0),IF(ISERROR(Q222*(1+VLOOKUP($A223,#REF!,17,0))),Q222,Q222*(1+VLOOKUP($A223,#REF!,17,0))),"")</f>
        <v/>
      </c>
      <c r="R223" s="141">
        <f>IF(VLOOKUP(R$1,Graphique!$B:$C,2,0),IF(ISERROR(R222*(1+VLOOKUP($A223,#REF!,18,0))),R222,R222*(1+VLOOKUP($A223,#REF!,18,0))),"")</f>
        <v/>
      </c>
      <c r="S223" s="141">
        <f>IF(VLOOKUP(S$1,Graphique!$B:$C,2,0),IF(ISERROR(S222*(1+VLOOKUP($A223,#REF!,19,0))),S222,S222*(1+VLOOKUP($A223,#REF!,19,0))),"")</f>
        <v/>
      </c>
      <c r="T223" s="141">
        <f>IF(VLOOKUP(T$1,Graphique!$B:$C,2,0),IF(ISERROR(T222*(1+VLOOKUP($A223,#REF!,20,0))),T222,T222*(1+VLOOKUP($A223,#REF!,20,0))),"")</f>
        <v/>
      </c>
      <c r="U223" s="141">
        <f>IF(VLOOKUP(U$1,Graphique!$B:$C,2,0),IF(ISERROR(U222*(1+VLOOKUP($A223,#REF!,21,0))),U222,U222*(1+VLOOKUP($A223,#REF!,21,0))),"")</f>
        <v/>
      </c>
      <c r="V223" s="141">
        <f>IF(VLOOKUP(V$1,Graphique!$B:$C,2,0),IF(ISERROR(V222*(1+VLOOKUP($A223,#REF!,22,0))),V222,V222*(1+VLOOKUP($A223,#REF!,22,0))),"")</f>
        <v/>
      </c>
      <c r="W223" s="141">
        <f>IF(VLOOKUP(W$1,Graphique!$B:$C,2,0),IF(ISERROR(W222*(1+VLOOKUP($A223,#REF!,23,0))),W222,W222*(1+VLOOKUP($A223,#REF!,23,0))),"")</f>
        <v/>
      </c>
      <c r="X223" s="141">
        <f>IF(VLOOKUP(X$1,Graphique!$B:$C,2,0),IF(ISERROR(X222*(1+VLOOKUP($A223,#REF!,24,0))),X222,X222*(1+VLOOKUP($A223,#REF!,24,0))),"")</f>
        <v/>
      </c>
      <c r="Y223" s="141">
        <f>IF(VLOOKUP(Y$1,Graphique!$B:$C,2,0),IF(ISERROR(Y222*(1+VLOOKUP($A223,#REF!,25,0))),Y222,Y222*(1+VLOOKUP($A223,#REF!,25,0))),"")</f>
        <v/>
      </c>
      <c r="Z223" s="141">
        <f>IF(VLOOKUP(Z$1,Graphique!$B:$C,2,0),IF(ISERROR(Z222*(1+VLOOKUP($A223,#REF!,26,0))),Z222,Z222*(1+VLOOKUP($A223,#REF!,26,0))),"")</f>
        <v/>
      </c>
      <c r="AA223" s="141">
        <f>IF(VLOOKUP(AA$1,Graphique!$B:$C,2,0),IF(ISERROR(AA222*(1+VLOOKUP($A223,#REF!,27,0))),AA222,AA222*(1+VLOOKUP($A223,#REF!,27,0))),"")</f>
        <v/>
      </c>
      <c r="AB223" s="141">
        <f>IF(VLOOKUP(AB$1,Graphique!$B:$C,2,0),IF(ISERROR(AB222*(1+VLOOKUP($A223,#REF!,28,0))),AB222,AB222*(1+VLOOKUP($A223,#REF!,28,0))),"")</f>
        <v/>
      </c>
      <c r="AC223" s="141">
        <f>IF(VLOOKUP(AC$1,Graphique!$B:$C,2,0),IF(ISERROR(AC222*(1+VLOOKUP($A223,#REF!,29,0))),AC222,AC222*(1+VLOOKUP($A223,#REF!,29,0))),"")</f>
        <v/>
      </c>
      <c r="AD223" s="141">
        <f>IF(VLOOKUP(AD$1,Graphique!$B:$C,2,0),IF(ISERROR(AD222*(1+VLOOKUP($A223,#REF!,30,0))),AD222,AD222*(1+VLOOKUP($A223,#REF!,30,0))),"")</f>
        <v/>
      </c>
      <c r="AE223" s="141">
        <f>IF(VLOOKUP(AE$1,Graphique!$B:$C,2,0),IF(ISERROR(AE222*(1+VLOOKUP($A223,#REF!,31,0))),AE222,AE222*(1+VLOOKUP($A223,#REF!,31,0))),"")</f>
        <v/>
      </c>
      <c r="AF223" s="141">
        <f>IF(VLOOKUP(AF$1,Graphique!$B:$C,2,0),IF(ISERROR(AF222*(1+VLOOKUP($A223,#REF!,32,0))),AF222,AF222*(1+VLOOKUP($A223,#REF!,32,0))),"")</f>
        <v/>
      </c>
    </row>
    <row r="224" ht="13" customHeight="1" s="74">
      <c r="A224" s="135">
        <f>IF(DATE(YEAR(A223),MONTH(A223)+2,)&gt;PerformancesGlissantes!$C$2,PerformancesGlissantes!$C$2,DATE(YEAR(A223),MONTH(A223)+2,))</f>
        <v/>
      </c>
      <c r="B224" s="141">
        <f>IF(VLOOKUP(B$1,Graphique!$B:$C,2,0),IF(ISERROR(B223*(1+VLOOKUP($A224,#REF!,2,0))),B223,B223*(1+VLOOKUP($A224,#REF!,2,0))),"")</f>
        <v/>
      </c>
      <c r="C224" s="141">
        <f>IF(VLOOKUP(C$1,Graphique!$B:$C,2,0),IF(ISERROR(C223*(1+VLOOKUP($A224,#REF!,3,0))),C223,C223*(1+VLOOKUP($A224,#REF!,3,0))),"")</f>
        <v/>
      </c>
      <c r="D224" s="141">
        <f>IF(VLOOKUP(D$1,Graphique!$B:$C,2,0),IF(ISERROR(D223*(1+VLOOKUP($A224,#REF!,4,0))),D223,D223*(1+VLOOKUP($A224,#REF!,4,0))),"")</f>
        <v/>
      </c>
      <c r="E224" s="141">
        <f>IF(VLOOKUP(E$1,Graphique!$B:$C,2,0),IF(ISERROR(E223*(1+VLOOKUP($A224,#REF!,5,0))),E223,E223*(1+VLOOKUP($A224,#REF!,5,0))),"")</f>
        <v/>
      </c>
      <c r="F224" s="141">
        <f>IF(VLOOKUP(F$1,Graphique!$B:$C,2,0),IF(ISERROR(F223*(1+VLOOKUP($A224,#REF!,6,0))),F223,F223*(1+VLOOKUP($A224,#REF!,6,0))),"")</f>
        <v/>
      </c>
      <c r="G224" s="141">
        <f>IF(VLOOKUP(G$1,Graphique!$B:$C,2,0),IF(ISERROR(G223*(1+VLOOKUP($A224,#REF!,7,0))),G223,G223*(1+VLOOKUP($A224,#REF!,7,0))),"")</f>
        <v/>
      </c>
      <c r="H224" s="141">
        <f>IF(VLOOKUP(H$1,Graphique!$B:$C,2,0),IF(ISERROR(H223*(1+VLOOKUP($A224,#REF!,8,0))),H223,H223*(1+VLOOKUP($A224,#REF!,8,0))),"")</f>
        <v/>
      </c>
      <c r="I224" s="141">
        <f>IF(VLOOKUP(I$1,Graphique!$B:$C,2,0),IF(ISERROR(I223*(1+VLOOKUP($A224,#REF!,9,0))),I223,I223*(1+VLOOKUP($A224,#REF!,9,0))),"")</f>
        <v/>
      </c>
      <c r="J224" s="141">
        <f>IF(VLOOKUP(J$1,Graphique!$B:$C,2,0),IF(ISERROR(J223*(1+VLOOKUP($A224,#REF!,10,0))),J223,J223*(1+VLOOKUP($A224,#REF!,10,0))),"")</f>
        <v/>
      </c>
      <c r="K224" s="141">
        <f>IF(VLOOKUP(K$1,Graphique!$B:$C,2,0),IF(ISERROR(K223*(1+VLOOKUP($A224,#REF!,11,0))),K223,K223*(1+VLOOKUP($A224,#REF!,11,0))),"")</f>
        <v/>
      </c>
      <c r="L224" s="141">
        <f>IF(VLOOKUP(L$1,Graphique!$B:$C,2,0),IF(ISERROR(L223*(1+VLOOKUP($A224,#REF!,12,0))),L223,L223*(1+VLOOKUP($A224,#REF!,12,0))),"")</f>
        <v/>
      </c>
      <c r="M224" s="141">
        <f>IF(VLOOKUP(M$1,Graphique!$B:$C,2,0),IF(ISERROR(M223*(1+VLOOKUP($A224,#REF!,13,0))),M223,M223*(1+VLOOKUP($A224,#REF!,13,0))),"")</f>
        <v/>
      </c>
      <c r="N224" s="141">
        <f>IF(VLOOKUP(N$1,Graphique!$B:$C,2,0),IF(ISERROR(N223*(1+VLOOKUP($A224,#REF!,14,0))),N223,N223*(1+VLOOKUP($A224,#REF!,14,0))),"")</f>
        <v/>
      </c>
      <c r="O224" s="141">
        <f>IF(VLOOKUP(O$1,Graphique!$B:$C,2,0),IF(ISERROR(O223*(1+VLOOKUP($A224,#REF!,15,0))),O223,O223*(1+VLOOKUP($A224,#REF!,15,0))),"")</f>
        <v/>
      </c>
      <c r="P224" s="141">
        <f>IF(VLOOKUP(P$1,Graphique!$B:$C,2,0),IF(ISERROR(P223*(1+VLOOKUP($A224,#REF!,16,0))),P223,P223*(1+VLOOKUP($A224,#REF!,16,0))),"")</f>
        <v/>
      </c>
      <c r="Q224" s="141">
        <f>IF(VLOOKUP(Q$1,Graphique!$B:$C,2,0),IF(ISERROR(Q223*(1+VLOOKUP($A224,#REF!,17,0))),Q223,Q223*(1+VLOOKUP($A224,#REF!,17,0))),"")</f>
        <v/>
      </c>
      <c r="R224" s="141">
        <f>IF(VLOOKUP(R$1,Graphique!$B:$C,2,0),IF(ISERROR(R223*(1+VLOOKUP($A224,#REF!,18,0))),R223,R223*(1+VLOOKUP($A224,#REF!,18,0))),"")</f>
        <v/>
      </c>
      <c r="S224" s="141">
        <f>IF(VLOOKUP(S$1,Graphique!$B:$C,2,0),IF(ISERROR(S223*(1+VLOOKUP($A224,#REF!,19,0))),S223,S223*(1+VLOOKUP($A224,#REF!,19,0))),"")</f>
        <v/>
      </c>
      <c r="T224" s="141">
        <f>IF(VLOOKUP(T$1,Graphique!$B:$C,2,0),IF(ISERROR(T223*(1+VLOOKUP($A224,#REF!,20,0))),T223,T223*(1+VLOOKUP($A224,#REF!,20,0))),"")</f>
        <v/>
      </c>
      <c r="U224" s="141">
        <f>IF(VLOOKUP(U$1,Graphique!$B:$C,2,0),IF(ISERROR(U223*(1+VLOOKUP($A224,#REF!,21,0))),U223,U223*(1+VLOOKUP($A224,#REF!,21,0))),"")</f>
        <v/>
      </c>
      <c r="V224" s="141">
        <f>IF(VLOOKUP(V$1,Graphique!$B:$C,2,0),IF(ISERROR(V223*(1+VLOOKUP($A224,#REF!,22,0))),V223,V223*(1+VLOOKUP($A224,#REF!,22,0))),"")</f>
        <v/>
      </c>
      <c r="W224" s="141">
        <f>IF(VLOOKUP(W$1,Graphique!$B:$C,2,0),IF(ISERROR(W223*(1+VLOOKUP($A224,#REF!,23,0))),W223,W223*(1+VLOOKUP($A224,#REF!,23,0))),"")</f>
        <v/>
      </c>
      <c r="X224" s="141">
        <f>IF(VLOOKUP(X$1,Graphique!$B:$C,2,0),IF(ISERROR(X223*(1+VLOOKUP($A224,#REF!,24,0))),X223,X223*(1+VLOOKUP($A224,#REF!,24,0))),"")</f>
        <v/>
      </c>
      <c r="Y224" s="141">
        <f>IF(VLOOKUP(Y$1,Graphique!$B:$C,2,0),IF(ISERROR(Y223*(1+VLOOKUP($A224,#REF!,25,0))),Y223,Y223*(1+VLOOKUP($A224,#REF!,25,0))),"")</f>
        <v/>
      </c>
      <c r="Z224" s="141">
        <f>IF(VLOOKUP(Z$1,Graphique!$B:$C,2,0),IF(ISERROR(Z223*(1+VLOOKUP($A224,#REF!,26,0))),Z223,Z223*(1+VLOOKUP($A224,#REF!,26,0))),"")</f>
        <v/>
      </c>
      <c r="AA224" s="141">
        <f>IF(VLOOKUP(AA$1,Graphique!$B:$C,2,0),IF(ISERROR(AA223*(1+VLOOKUP($A224,#REF!,27,0))),AA223,AA223*(1+VLOOKUP($A224,#REF!,27,0))),"")</f>
        <v/>
      </c>
      <c r="AB224" s="141">
        <f>IF(VLOOKUP(AB$1,Graphique!$B:$C,2,0),IF(ISERROR(AB223*(1+VLOOKUP($A224,#REF!,28,0))),AB223,AB223*(1+VLOOKUP($A224,#REF!,28,0))),"")</f>
        <v/>
      </c>
      <c r="AC224" s="141">
        <f>IF(VLOOKUP(AC$1,Graphique!$B:$C,2,0),IF(ISERROR(AC223*(1+VLOOKUP($A224,#REF!,29,0))),AC223,AC223*(1+VLOOKUP($A224,#REF!,29,0))),"")</f>
        <v/>
      </c>
      <c r="AD224" s="141">
        <f>IF(VLOOKUP(AD$1,Graphique!$B:$C,2,0),IF(ISERROR(AD223*(1+VLOOKUP($A224,#REF!,30,0))),AD223,AD223*(1+VLOOKUP($A224,#REF!,30,0))),"")</f>
        <v/>
      </c>
      <c r="AE224" s="141">
        <f>IF(VLOOKUP(AE$1,Graphique!$B:$C,2,0),IF(ISERROR(AE223*(1+VLOOKUP($A224,#REF!,31,0))),AE223,AE223*(1+VLOOKUP($A224,#REF!,31,0))),"")</f>
        <v/>
      </c>
      <c r="AF224" s="141">
        <f>IF(VLOOKUP(AF$1,Graphique!$B:$C,2,0),IF(ISERROR(AF223*(1+VLOOKUP($A224,#REF!,32,0))),AF223,AF223*(1+VLOOKUP($A224,#REF!,32,0))),"")</f>
        <v/>
      </c>
    </row>
    <row r="225" ht="13" customHeight="1" s="74">
      <c r="A225" s="135">
        <f>IF(DATE(YEAR(A224),MONTH(A224)+2,)&gt;PerformancesGlissantes!$C$2,PerformancesGlissantes!$C$2,DATE(YEAR(A224),MONTH(A224)+2,))</f>
        <v/>
      </c>
      <c r="B225" s="141">
        <f>IF(VLOOKUP(B$1,Graphique!$B:$C,2,0),IF(ISERROR(B224*(1+VLOOKUP($A225,#REF!,2,0))),B224,B224*(1+VLOOKUP($A225,#REF!,2,0))),"")</f>
        <v/>
      </c>
      <c r="C225" s="141">
        <f>IF(VLOOKUP(C$1,Graphique!$B:$C,2,0),IF(ISERROR(C224*(1+VLOOKUP($A225,#REF!,3,0))),C224,C224*(1+VLOOKUP($A225,#REF!,3,0))),"")</f>
        <v/>
      </c>
      <c r="D225" s="141">
        <f>IF(VLOOKUP(D$1,Graphique!$B:$C,2,0),IF(ISERROR(D224*(1+VLOOKUP($A225,#REF!,4,0))),D224,D224*(1+VLOOKUP($A225,#REF!,4,0))),"")</f>
        <v/>
      </c>
      <c r="E225" s="141">
        <f>IF(VLOOKUP(E$1,Graphique!$B:$C,2,0),IF(ISERROR(E224*(1+VLOOKUP($A225,#REF!,5,0))),E224,E224*(1+VLOOKUP($A225,#REF!,5,0))),"")</f>
        <v/>
      </c>
      <c r="F225" s="141">
        <f>IF(VLOOKUP(F$1,Graphique!$B:$C,2,0),IF(ISERROR(F224*(1+VLOOKUP($A225,#REF!,6,0))),F224,F224*(1+VLOOKUP($A225,#REF!,6,0))),"")</f>
        <v/>
      </c>
      <c r="G225" s="141">
        <f>IF(VLOOKUP(G$1,Graphique!$B:$C,2,0),IF(ISERROR(G224*(1+VLOOKUP($A225,#REF!,7,0))),G224,G224*(1+VLOOKUP($A225,#REF!,7,0))),"")</f>
        <v/>
      </c>
      <c r="H225" s="141">
        <f>IF(VLOOKUP(H$1,Graphique!$B:$C,2,0),IF(ISERROR(H224*(1+VLOOKUP($A225,#REF!,8,0))),H224,H224*(1+VLOOKUP($A225,#REF!,8,0))),"")</f>
        <v/>
      </c>
      <c r="I225" s="141">
        <f>IF(VLOOKUP(I$1,Graphique!$B:$C,2,0),IF(ISERROR(I224*(1+VLOOKUP($A225,#REF!,9,0))),I224,I224*(1+VLOOKUP($A225,#REF!,9,0))),"")</f>
        <v/>
      </c>
      <c r="J225" s="141">
        <f>IF(VLOOKUP(J$1,Graphique!$B:$C,2,0),IF(ISERROR(J224*(1+VLOOKUP($A225,#REF!,10,0))),J224,J224*(1+VLOOKUP($A225,#REF!,10,0))),"")</f>
        <v/>
      </c>
      <c r="K225" s="141">
        <f>IF(VLOOKUP(K$1,Graphique!$B:$C,2,0),IF(ISERROR(K224*(1+VLOOKUP($A225,#REF!,11,0))),K224,K224*(1+VLOOKUP($A225,#REF!,11,0))),"")</f>
        <v/>
      </c>
      <c r="L225" s="141">
        <f>IF(VLOOKUP(L$1,Graphique!$B:$C,2,0),IF(ISERROR(L224*(1+VLOOKUP($A225,#REF!,12,0))),L224,L224*(1+VLOOKUP($A225,#REF!,12,0))),"")</f>
        <v/>
      </c>
      <c r="M225" s="141">
        <f>IF(VLOOKUP(M$1,Graphique!$B:$C,2,0),IF(ISERROR(M224*(1+VLOOKUP($A225,#REF!,13,0))),M224,M224*(1+VLOOKUP($A225,#REF!,13,0))),"")</f>
        <v/>
      </c>
      <c r="N225" s="141">
        <f>IF(VLOOKUP(N$1,Graphique!$B:$C,2,0),IF(ISERROR(N224*(1+VLOOKUP($A225,#REF!,14,0))),N224,N224*(1+VLOOKUP($A225,#REF!,14,0))),"")</f>
        <v/>
      </c>
      <c r="O225" s="141">
        <f>IF(VLOOKUP(O$1,Graphique!$B:$C,2,0),IF(ISERROR(O224*(1+VLOOKUP($A225,#REF!,15,0))),O224,O224*(1+VLOOKUP($A225,#REF!,15,0))),"")</f>
        <v/>
      </c>
      <c r="P225" s="141">
        <f>IF(VLOOKUP(P$1,Graphique!$B:$C,2,0),IF(ISERROR(P224*(1+VLOOKUP($A225,#REF!,16,0))),P224,P224*(1+VLOOKUP($A225,#REF!,16,0))),"")</f>
        <v/>
      </c>
      <c r="Q225" s="141">
        <f>IF(VLOOKUP(Q$1,Graphique!$B:$C,2,0),IF(ISERROR(Q224*(1+VLOOKUP($A225,#REF!,17,0))),Q224,Q224*(1+VLOOKUP($A225,#REF!,17,0))),"")</f>
        <v/>
      </c>
      <c r="R225" s="141">
        <f>IF(VLOOKUP(R$1,Graphique!$B:$C,2,0),IF(ISERROR(R224*(1+VLOOKUP($A225,#REF!,18,0))),R224,R224*(1+VLOOKUP($A225,#REF!,18,0))),"")</f>
        <v/>
      </c>
      <c r="S225" s="141">
        <f>IF(VLOOKUP(S$1,Graphique!$B:$C,2,0),IF(ISERROR(S224*(1+VLOOKUP($A225,#REF!,19,0))),S224,S224*(1+VLOOKUP($A225,#REF!,19,0))),"")</f>
        <v/>
      </c>
      <c r="T225" s="141">
        <f>IF(VLOOKUP(T$1,Graphique!$B:$C,2,0),IF(ISERROR(T224*(1+VLOOKUP($A225,#REF!,20,0))),T224,T224*(1+VLOOKUP($A225,#REF!,20,0))),"")</f>
        <v/>
      </c>
      <c r="U225" s="141">
        <f>IF(VLOOKUP(U$1,Graphique!$B:$C,2,0),IF(ISERROR(U224*(1+VLOOKUP($A225,#REF!,21,0))),U224,U224*(1+VLOOKUP($A225,#REF!,21,0))),"")</f>
        <v/>
      </c>
      <c r="V225" s="141">
        <f>IF(VLOOKUP(V$1,Graphique!$B:$C,2,0),IF(ISERROR(V224*(1+VLOOKUP($A225,#REF!,22,0))),V224,V224*(1+VLOOKUP($A225,#REF!,22,0))),"")</f>
        <v/>
      </c>
      <c r="W225" s="141">
        <f>IF(VLOOKUP(W$1,Graphique!$B:$C,2,0),IF(ISERROR(W224*(1+VLOOKUP($A225,#REF!,23,0))),W224,W224*(1+VLOOKUP($A225,#REF!,23,0))),"")</f>
        <v/>
      </c>
      <c r="X225" s="141">
        <f>IF(VLOOKUP(X$1,Graphique!$B:$C,2,0),IF(ISERROR(X224*(1+VLOOKUP($A225,#REF!,24,0))),X224,X224*(1+VLOOKUP($A225,#REF!,24,0))),"")</f>
        <v/>
      </c>
      <c r="Y225" s="141">
        <f>IF(VLOOKUP(Y$1,Graphique!$B:$C,2,0),IF(ISERROR(Y224*(1+VLOOKUP($A225,#REF!,25,0))),Y224,Y224*(1+VLOOKUP($A225,#REF!,25,0))),"")</f>
        <v/>
      </c>
      <c r="Z225" s="141">
        <f>IF(VLOOKUP(Z$1,Graphique!$B:$C,2,0),IF(ISERROR(Z224*(1+VLOOKUP($A225,#REF!,26,0))),Z224,Z224*(1+VLOOKUP($A225,#REF!,26,0))),"")</f>
        <v/>
      </c>
      <c r="AA225" s="141">
        <f>IF(VLOOKUP(AA$1,Graphique!$B:$C,2,0),IF(ISERROR(AA224*(1+VLOOKUP($A225,#REF!,27,0))),AA224,AA224*(1+VLOOKUP($A225,#REF!,27,0))),"")</f>
        <v/>
      </c>
      <c r="AB225" s="141">
        <f>IF(VLOOKUP(AB$1,Graphique!$B:$C,2,0),IF(ISERROR(AB224*(1+VLOOKUP($A225,#REF!,28,0))),AB224,AB224*(1+VLOOKUP($A225,#REF!,28,0))),"")</f>
        <v/>
      </c>
      <c r="AC225" s="141">
        <f>IF(VLOOKUP(AC$1,Graphique!$B:$C,2,0),IF(ISERROR(AC224*(1+VLOOKUP($A225,#REF!,29,0))),AC224,AC224*(1+VLOOKUP($A225,#REF!,29,0))),"")</f>
        <v/>
      </c>
      <c r="AD225" s="141">
        <f>IF(VLOOKUP(AD$1,Graphique!$B:$C,2,0),IF(ISERROR(AD224*(1+VLOOKUP($A225,#REF!,30,0))),AD224,AD224*(1+VLOOKUP($A225,#REF!,30,0))),"")</f>
        <v/>
      </c>
      <c r="AE225" s="141">
        <f>IF(VLOOKUP(AE$1,Graphique!$B:$C,2,0),IF(ISERROR(AE224*(1+VLOOKUP($A225,#REF!,31,0))),AE224,AE224*(1+VLOOKUP($A225,#REF!,31,0))),"")</f>
        <v/>
      </c>
      <c r="AF225" s="141">
        <f>IF(VLOOKUP(AF$1,Graphique!$B:$C,2,0),IF(ISERROR(AF224*(1+VLOOKUP($A225,#REF!,32,0))),AF224,AF224*(1+VLOOKUP($A225,#REF!,32,0))),"")</f>
        <v/>
      </c>
    </row>
    <row r="226" ht="13" customHeight="1" s="74">
      <c r="A226" s="135">
        <f>IF(DATE(YEAR(A225),MONTH(A225)+2,)&gt;PerformancesGlissantes!$C$2,PerformancesGlissantes!$C$2,DATE(YEAR(A225),MONTH(A225)+2,))</f>
        <v/>
      </c>
      <c r="B226" s="141">
        <f>IF(VLOOKUP(B$1,Graphique!$B:$C,2,0),IF(ISERROR(B225*(1+VLOOKUP($A226,#REF!,2,0))),B225,B225*(1+VLOOKUP($A226,#REF!,2,0))),"")</f>
        <v/>
      </c>
      <c r="C226" s="141">
        <f>IF(VLOOKUP(C$1,Graphique!$B:$C,2,0),IF(ISERROR(C225*(1+VLOOKUP($A226,#REF!,3,0))),C225,C225*(1+VLOOKUP($A226,#REF!,3,0))),"")</f>
        <v/>
      </c>
      <c r="D226" s="141">
        <f>IF(VLOOKUP(D$1,Graphique!$B:$C,2,0),IF(ISERROR(D225*(1+VLOOKUP($A226,#REF!,4,0))),D225,D225*(1+VLOOKUP($A226,#REF!,4,0))),"")</f>
        <v/>
      </c>
      <c r="E226" s="141">
        <f>IF(VLOOKUP(E$1,Graphique!$B:$C,2,0),IF(ISERROR(E225*(1+VLOOKUP($A226,#REF!,5,0))),E225,E225*(1+VLOOKUP($A226,#REF!,5,0))),"")</f>
        <v/>
      </c>
      <c r="F226" s="141">
        <f>IF(VLOOKUP(F$1,Graphique!$B:$C,2,0),IF(ISERROR(F225*(1+VLOOKUP($A226,#REF!,6,0))),F225,F225*(1+VLOOKUP($A226,#REF!,6,0))),"")</f>
        <v/>
      </c>
      <c r="G226" s="141">
        <f>IF(VLOOKUP(G$1,Graphique!$B:$C,2,0),IF(ISERROR(G225*(1+VLOOKUP($A226,#REF!,7,0))),G225,G225*(1+VLOOKUP($A226,#REF!,7,0))),"")</f>
        <v/>
      </c>
      <c r="H226" s="141">
        <f>IF(VLOOKUP(H$1,Graphique!$B:$C,2,0),IF(ISERROR(H225*(1+VLOOKUP($A226,#REF!,8,0))),H225,H225*(1+VLOOKUP($A226,#REF!,8,0))),"")</f>
        <v/>
      </c>
      <c r="I226" s="141">
        <f>IF(VLOOKUP(I$1,Graphique!$B:$C,2,0),IF(ISERROR(I225*(1+VLOOKUP($A226,#REF!,9,0))),I225,I225*(1+VLOOKUP($A226,#REF!,9,0))),"")</f>
        <v/>
      </c>
      <c r="J226" s="141">
        <f>IF(VLOOKUP(J$1,Graphique!$B:$C,2,0),IF(ISERROR(J225*(1+VLOOKUP($A226,#REF!,10,0))),J225,J225*(1+VLOOKUP($A226,#REF!,10,0))),"")</f>
        <v/>
      </c>
      <c r="K226" s="141">
        <f>IF(VLOOKUP(K$1,Graphique!$B:$C,2,0),IF(ISERROR(K225*(1+VLOOKUP($A226,#REF!,11,0))),K225,K225*(1+VLOOKUP($A226,#REF!,11,0))),"")</f>
        <v/>
      </c>
      <c r="L226" s="141">
        <f>IF(VLOOKUP(L$1,Graphique!$B:$C,2,0),IF(ISERROR(L225*(1+VLOOKUP($A226,#REF!,12,0))),L225,L225*(1+VLOOKUP($A226,#REF!,12,0))),"")</f>
        <v/>
      </c>
      <c r="M226" s="141">
        <f>IF(VLOOKUP(M$1,Graphique!$B:$C,2,0),IF(ISERROR(M225*(1+VLOOKUP($A226,#REF!,13,0))),M225,M225*(1+VLOOKUP($A226,#REF!,13,0))),"")</f>
        <v/>
      </c>
      <c r="N226" s="141">
        <f>IF(VLOOKUP(N$1,Graphique!$B:$C,2,0),IF(ISERROR(N225*(1+VLOOKUP($A226,#REF!,14,0))),N225,N225*(1+VLOOKUP($A226,#REF!,14,0))),"")</f>
        <v/>
      </c>
      <c r="O226" s="141">
        <f>IF(VLOOKUP(O$1,Graphique!$B:$C,2,0),IF(ISERROR(O225*(1+VLOOKUP($A226,#REF!,15,0))),O225,O225*(1+VLOOKUP($A226,#REF!,15,0))),"")</f>
        <v/>
      </c>
      <c r="P226" s="141">
        <f>IF(VLOOKUP(P$1,Graphique!$B:$C,2,0),IF(ISERROR(P225*(1+VLOOKUP($A226,#REF!,16,0))),P225,P225*(1+VLOOKUP($A226,#REF!,16,0))),"")</f>
        <v/>
      </c>
      <c r="Q226" s="141">
        <f>IF(VLOOKUP(Q$1,Graphique!$B:$C,2,0),IF(ISERROR(Q225*(1+VLOOKUP($A226,#REF!,17,0))),Q225,Q225*(1+VLOOKUP($A226,#REF!,17,0))),"")</f>
        <v/>
      </c>
      <c r="R226" s="141">
        <f>IF(VLOOKUP(R$1,Graphique!$B:$C,2,0),IF(ISERROR(R225*(1+VLOOKUP($A226,#REF!,18,0))),R225,R225*(1+VLOOKUP($A226,#REF!,18,0))),"")</f>
        <v/>
      </c>
      <c r="S226" s="141">
        <f>IF(VLOOKUP(S$1,Graphique!$B:$C,2,0),IF(ISERROR(S225*(1+VLOOKUP($A226,#REF!,19,0))),S225,S225*(1+VLOOKUP($A226,#REF!,19,0))),"")</f>
        <v/>
      </c>
      <c r="T226" s="141">
        <f>IF(VLOOKUP(T$1,Graphique!$B:$C,2,0),IF(ISERROR(T225*(1+VLOOKUP($A226,#REF!,20,0))),T225,T225*(1+VLOOKUP($A226,#REF!,20,0))),"")</f>
        <v/>
      </c>
      <c r="U226" s="141">
        <f>IF(VLOOKUP(U$1,Graphique!$B:$C,2,0),IF(ISERROR(U225*(1+VLOOKUP($A226,#REF!,21,0))),U225,U225*(1+VLOOKUP($A226,#REF!,21,0))),"")</f>
        <v/>
      </c>
      <c r="V226" s="141">
        <f>IF(VLOOKUP(V$1,Graphique!$B:$C,2,0),IF(ISERROR(V225*(1+VLOOKUP($A226,#REF!,22,0))),V225,V225*(1+VLOOKUP($A226,#REF!,22,0))),"")</f>
        <v/>
      </c>
      <c r="W226" s="141">
        <f>IF(VLOOKUP(W$1,Graphique!$B:$C,2,0),IF(ISERROR(W225*(1+VLOOKUP($A226,#REF!,23,0))),W225,W225*(1+VLOOKUP($A226,#REF!,23,0))),"")</f>
        <v/>
      </c>
      <c r="X226" s="141">
        <f>IF(VLOOKUP(X$1,Graphique!$B:$C,2,0),IF(ISERROR(X225*(1+VLOOKUP($A226,#REF!,24,0))),X225,X225*(1+VLOOKUP($A226,#REF!,24,0))),"")</f>
        <v/>
      </c>
      <c r="Y226" s="141">
        <f>IF(VLOOKUP(Y$1,Graphique!$B:$C,2,0),IF(ISERROR(Y225*(1+VLOOKUP($A226,#REF!,25,0))),Y225,Y225*(1+VLOOKUP($A226,#REF!,25,0))),"")</f>
        <v/>
      </c>
      <c r="Z226" s="141">
        <f>IF(VLOOKUP(Z$1,Graphique!$B:$C,2,0),IF(ISERROR(Z225*(1+VLOOKUP($A226,#REF!,26,0))),Z225,Z225*(1+VLOOKUP($A226,#REF!,26,0))),"")</f>
        <v/>
      </c>
      <c r="AA226" s="141">
        <f>IF(VLOOKUP(AA$1,Graphique!$B:$C,2,0),IF(ISERROR(AA225*(1+VLOOKUP($A226,#REF!,27,0))),AA225,AA225*(1+VLOOKUP($A226,#REF!,27,0))),"")</f>
        <v/>
      </c>
      <c r="AB226" s="141">
        <f>IF(VLOOKUP(AB$1,Graphique!$B:$C,2,0),IF(ISERROR(AB225*(1+VLOOKUP($A226,#REF!,28,0))),AB225,AB225*(1+VLOOKUP($A226,#REF!,28,0))),"")</f>
        <v/>
      </c>
      <c r="AC226" s="141">
        <f>IF(VLOOKUP(AC$1,Graphique!$B:$C,2,0),IF(ISERROR(AC225*(1+VLOOKUP($A226,#REF!,29,0))),AC225,AC225*(1+VLOOKUP($A226,#REF!,29,0))),"")</f>
        <v/>
      </c>
      <c r="AD226" s="141">
        <f>IF(VLOOKUP(AD$1,Graphique!$B:$C,2,0),IF(ISERROR(AD225*(1+VLOOKUP($A226,#REF!,30,0))),AD225,AD225*(1+VLOOKUP($A226,#REF!,30,0))),"")</f>
        <v/>
      </c>
      <c r="AE226" s="141">
        <f>IF(VLOOKUP(AE$1,Graphique!$B:$C,2,0),IF(ISERROR(AE225*(1+VLOOKUP($A226,#REF!,31,0))),AE225,AE225*(1+VLOOKUP($A226,#REF!,31,0))),"")</f>
        <v/>
      </c>
      <c r="AF226" s="141">
        <f>IF(VLOOKUP(AF$1,Graphique!$B:$C,2,0),IF(ISERROR(AF225*(1+VLOOKUP($A226,#REF!,32,0))),AF225,AF225*(1+VLOOKUP($A226,#REF!,32,0))),"")</f>
        <v/>
      </c>
    </row>
    <row r="227" ht="13" customHeight="1" s="74">
      <c r="A227" s="135">
        <f>IF(DATE(YEAR(A226),MONTH(A226)+2,)&gt;PerformancesGlissantes!$C$2,PerformancesGlissantes!$C$2,DATE(YEAR(A226),MONTH(A226)+2,))</f>
        <v/>
      </c>
      <c r="B227" s="141">
        <f>IF(VLOOKUP(B$1,Graphique!$B:$C,2,0),IF(ISERROR(B226*(1+VLOOKUP($A227,#REF!,2,0))),B226,B226*(1+VLOOKUP($A227,#REF!,2,0))),"")</f>
        <v/>
      </c>
      <c r="C227" s="141">
        <f>IF(VLOOKUP(C$1,Graphique!$B:$C,2,0),IF(ISERROR(C226*(1+VLOOKUP($A227,#REF!,3,0))),C226,C226*(1+VLOOKUP($A227,#REF!,3,0))),"")</f>
        <v/>
      </c>
      <c r="D227" s="141">
        <f>IF(VLOOKUP(D$1,Graphique!$B:$C,2,0),IF(ISERROR(D226*(1+VLOOKUP($A227,#REF!,4,0))),D226,D226*(1+VLOOKUP($A227,#REF!,4,0))),"")</f>
        <v/>
      </c>
      <c r="E227" s="141">
        <f>IF(VLOOKUP(E$1,Graphique!$B:$C,2,0),IF(ISERROR(E226*(1+VLOOKUP($A227,#REF!,5,0))),E226,E226*(1+VLOOKUP($A227,#REF!,5,0))),"")</f>
        <v/>
      </c>
      <c r="F227" s="141">
        <f>IF(VLOOKUP(F$1,Graphique!$B:$C,2,0),IF(ISERROR(F226*(1+VLOOKUP($A227,#REF!,6,0))),F226,F226*(1+VLOOKUP($A227,#REF!,6,0))),"")</f>
        <v/>
      </c>
      <c r="G227" s="141">
        <f>IF(VLOOKUP(G$1,Graphique!$B:$C,2,0),IF(ISERROR(G226*(1+VLOOKUP($A227,#REF!,7,0))),G226,G226*(1+VLOOKUP($A227,#REF!,7,0))),"")</f>
        <v/>
      </c>
      <c r="H227" s="141">
        <f>IF(VLOOKUP(H$1,Graphique!$B:$C,2,0),IF(ISERROR(H226*(1+VLOOKUP($A227,#REF!,8,0))),H226,H226*(1+VLOOKUP($A227,#REF!,8,0))),"")</f>
        <v/>
      </c>
      <c r="I227" s="141">
        <f>IF(VLOOKUP(I$1,Graphique!$B:$C,2,0),IF(ISERROR(I226*(1+VLOOKUP($A227,#REF!,9,0))),I226,I226*(1+VLOOKUP($A227,#REF!,9,0))),"")</f>
        <v/>
      </c>
      <c r="J227" s="141">
        <f>IF(VLOOKUP(J$1,Graphique!$B:$C,2,0),IF(ISERROR(J226*(1+VLOOKUP($A227,#REF!,10,0))),J226,J226*(1+VLOOKUP($A227,#REF!,10,0))),"")</f>
        <v/>
      </c>
      <c r="K227" s="141">
        <f>IF(VLOOKUP(K$1,Graphique!$B:$C,2,0),IF(ISERROR(K226*(1+VLOOKUP($A227,#REF!,11,0))),K226,K226*(1+VLOOKUP($A227,#REF!,11,0))),"")</f>
        <v/>
      </c>
      <c r="L227" s="141">
        <f>IF(VLOOKUP(L$1,Graphique!$B:$C,2,0),IF(ISERROR(L226*(1+VLOOKUP($A227,#REF!,12,0))),L226,L226*(1+VLOOKUP($A227,#REF!,12,0))),"")</f>
        <v/>
      </c>
      <c r="M227" s="141">
        <f>IF(VLOOKUP(M$1,Graphique!$B:$C,2,0),IF(ISERROR(M226*(1+VLOOKUP($A227,#REF!,13,0))),M226,M226*(1+VLOOKUP($A227,#REF!,13,0))),"")</f>
        <v/>
      </c>
      <c r="N227" s="141">
        <f>IF(VLOOKUP(N$1,Graphique!$B:$C,2,0),IF(ISERROR(N226*(1+VLOOKUP($A227,#REF!,14,0))),N226,N226*(1+VLOOKUP($A227,#REF!,14,0))),"")</f>
        <v/>
      </c>
      <c r="O227" s="141">
        <f>IF(VLOOKUP(O$1,Graphique!$B:$C,2,0),IF(ISERROR(O226*(1+VLOOKUP($A227,#REF!,15,0))),O226,O226*(1+VLOOKUP($A227,#REF!,15,0))),"")</f>
        <v/>
      </c>
      <c r="P227" s="141">
        <f>IF(VLOOKUP(P$1,Graphique!$B:$C,2,0),IF(ISERROR(P226*(1+VLOOKUP($A227,#REF!,16,0))),P226,P226*(1+VLOOKUP($A227,#REF!,16,0))),"")</f>
        <v/>
      </c>
      <c r="Q227" s="141">
        <f>IF(VLOOKUP(Q$1,Graphique!$B:$C,2,0),IF(ISERROR(Q226*(1+VLOOKUP($A227,#REF!,17,0))),Q226,Q226*(1+VLOOKUP($A227,#REF!,17,0))),"")</f>
        <v/>
      </c>
      <c r="R227" s="141">
        <f>IF(VLOOKUP(R$1,Graphique!$B:$C,2,0),IF(ISERROR(R226*(1+VLOOKUP($A227,#REF!,18,0))),R226,R226*(1+VLOOKUP($A227,#REF!,18,0))),"")</f>
        <v/>
      </c>
      <c r="S227" s="141">
        <f>IF(VLOOKUP(S$1,Graphique!$B:$C,2,0),IF(ISERROR(S226*(1+VLOOKUP($A227,#REF!,19,0))),S226,S226*(1+VLOOKUP($A227,#REF!,19,0))),"")</f>
        <v/>
      </c>
      <c r="T227" s="141">
        <f>IF(VLOOKUP(T$1,Graphique!$B:$C,2,0),IF(ISERROR(T226*(1+VLOOKUP($A227,#REF!,20,0))),T226,T226*(1+VLOOKUP($A227,#REF!,20,0))),"")</f>
        <v/>
      </c>
      <c r="U227" s="141">
        <f>IF(VLOOKUP(U$1,Graphique!$B:$C,2,0),IF(ISERROR(U226*(1+VLOOKUP($A227,#REF!,21,0))),U226,U226*(1+VLOOKUP($A227,#REF!,21,0))),"")</f>
        <v/>
      </c>
      <c r="V227" s="141">
        <f>IF(VLOOKUP(V$1,Graphique!$B:$C,2,0),IF(ISERROR(V226*(1+VLOOKUP($A227,#REF!,22,0))),V226,V226*(1+VLOOKUP($A227,#REF!,22,0))),"")</f>
        <v/>
      </c>
      <c r="W227" s="141">
        <f>IF(VLOOKUP(W$1,Graphique!$B:$C,2,0),IF(ISERROR(W226*(1+VLOOKUP($A227,#REF!,23,0))),W226,W226*(1+VLOOKUP($A227,#REF!,23,0))),"")</f>
        <v/>
      </c>
      <c r="X227" s="141">
        <f>IF(VLOOKUP(X$1,Graphique!$B:$C,2,0),IF(ISERROR(X226*(1+VLOOKUP($A227,#REF!,24,0))),X226,X226*(1+VLOOKUP($A227,#REF!,24,0))),"")</f>
        <v/>
      </c>
      <c r="Y227" s="141">
        <f>IF(VLOOKUP(Y$1,Graphique!$B:$C,2,0),IF(ISERROR(Y226*(1+VLOOKUP($A227,#REF!,25,0))),Y226,Y226*(1+VLOOKUP($A227,#REF!,25,0))),"")</f>
        <v/>
      </c>
      <c r="Z227" s="141">
        <f>IF(VLOOKUP(Z$1,Graphique!$B:$C,2,0),IF(ISERROR(Z226*(1+VLOOKUP($A227,#REF!,26,0))),Z226,Z226*(1+VLOOKUP($A227,#REF!,26,0))),"")</f>
        <v/>
      </c>
      <c r="AA227" s="141">
        <f>IF(VLOOKUP(AA$1,Graphique!$B:$C,2,0),IF(ISERROR(AA226*(1+VLOOKUP($A227,#REF!,27,0))),AA226,AA226*(1+VLOOKUP($A227,#REF!,27,0))),"")</f>
        <v/>
      </c>
      <c r="AB227" s="141">
        <f>IF(VLOOKUP(AB$1,Graphique!$B:$C,2,0),IF(ISERROR(AB226*(1+VLOOKUP($A227,#REF!,28,0))),AB226,AB226*(1+VLOOKUP($A227,#REF!,28,0))),"")</f>
        <v/>
      </c>
      <c r="AC227" s="141">
        <f>IF(VLOOKUP(AC$1,Graphique!$B:$C,2,0),IF(ISERROR(AC226*(1+VLOOKUP($A227,#REF!,29,0))),AC226,AC226*(1+VLOOKUP($A227,#REF!,29,0))),"")</f>
        <v/>
      </c>
      <c r="AD227" s="141">
        <f>IF(VLOOKUP(AD$1,Graphique!$B:$C,2,0),IF(ISERROR(AD226*(1+VLOOKUP($A227,#REF!,30,0))),AD226,AD226*(1+VLOOKUP($A227,#REF!,30,0))),"")</f>
        <v/>
      </c>
      <c r="AE227" s="141">
        <f>IF(VLOOKUP(AE$1,Graphique!$B:$C,2,0),IF(ISERROR(AE226*(1+VLOOKUP($A227,#REF!,31,0))),AE226,AE226*(1+VLOOKUP($A227,#REF!,31,0))),"")</f>
        <v/>
      </c>
      <c r="AF227" s="141">
        <f>IF(VLOOKUP(AF$1,Graphique!$B:$C,2,0),IF(ISERROR(AF226*(1+VLOOKUP($A227,#REF!,32,0))),AF226,AF226*(1+VLOOKUP($A227,#REF!,32,0))),"")</f>
        <v/>
      </c>
    </row>
    <row r="228" ht="13" customHeight="1" s="74">
      <c r="A228" s="135">
        <f>IF(DATE(YEAR(A227),MONTH(A227)+2,)&gt;PerformancesGlissantes!$C$2,PerformancesGlissantes!$C$2,DATE(YEAR(A227),MONTH(A227)+2,))</f>
        <v/>
      </c>
      <c r="B228" s="141">
        <f>IF(VLOOKUP(B$1,Graphique!$B:$C,2,0),IF(ISERROR(B227*(1+VLOOKUP($A228,#REF!,2,0))),B227,B227*(1+VLOOKUP($A228,#REF!,2,0))),"")</f>
        <v/>
      </c>
      <c r="C228" s="141">
        <f>IF(VLOOKUP(C$1,Graphique!$B:$C,2,0),IF(ISERROR(C227*(1+VLOOKUP($A228,#REF!,3,0))),C227,C227*(1+VLOOKUP($A228,#REF!,3,0))),"")</f>
        <v/>
      </c>
      <c r="D228" s="141">
        <f>IF(VLOOKUP(D$1,Graphique!$B:$C,2,0),IF(ISERROR(D227*(1+VLOOKUP($A228,#REF!,4,0))),D227,D227*(1+VLOOKUP($A228,#REF!,4,0))),"")</f>
        <v/>
      </c>
      <c r="E228" s="141">
        <f>IF(VLOOKUP(E$1,Graphique!$B:$C,2,0),IF(ISERROR(E227*(1+VLOOKUP($A228,#REF!,5,0))),E227,E227*(1+VLOOKUP($A228,#REF!,5,0))),"")</f>
        <v/>
      </c>
      <c r="F228" s="141">
        <f>IF(VLOOKUP(F$1,Graphique!$B:$C,2,0),IF(ISERROR(F227*(1+VLOOKUP($A228,#REF!,6,0))),F227,F227*(1+VLOOKUP($A228,#REF!,6,0))),"")</f>
        <v/>
      </c>
      <c r="G228" s="141">
        <f>IF(VLOOKUP(G$1,Graphique!$B:$C,2,0),IF(ISERROR(G227*(1+VLOOKUP($A228,#REF!,7,0))),G227,G227*(1+VLOOKUP($A228,#REF!,7,0))),"")</f>
        <v/>
      </c>
      <c r="H228" s="141">
        <f>IF(VLOOKUP(H$1,Graphique!$B:$C,2,0),IF(ISERROR(H227*(1+VLOOKUP($A228,#REF!,8,0))),H227,H227*(1+VLOOKUP($A228,#REF!,8,0))),"")</f>
        <v/>
      </c>
      <c r="I228" s="141">
        <f>IF(VLOOKUP(I$1,Graphique!$B:$C,2,0),IF(ISERROR(I227*(1+VLOOKUP($A228,#REF!,9,0))),I227,I227*(1+VLOOKUP($A228,#REF!,9,0))),"")</f>
        <v/>
      </c>
      <c r="J228" s="141">
        <f>IF(VLOOKUP(J$1,Graphique!$B:$C,2,0),IF(ISERROR(J227*(1+VLOOKUP($A228,#REF!,10,0))),J227,J227*(1+VLOOKUP($A228,#REF!,10,0))),"")</f>
        <v/>
      </c>
      <c r="K228" s="141">
        <f>IF(VLOOKUP(K$1,Graphique!$B:$C,2,0),IF(ISERROR(K227*(1+VLOOKUP($A228,#REF!,11,0))),K227,K227*(1+VLOOKUP($A228,#REF!,11,0))),"")</f>
        <v/>
      </c>
      <c r="L228" s="141">
        <f>IF(VLOOKUP(L$1,Graphique!$B:$C,2,0),IF(ISERROR(L227*(1+VLOOKUP($A228,#REF!,12,0))),L227,L227*(1+VLOOKUP($A228,#REF!,12,0))),"")</f>
        <v/>
      </c>
      <c r="M228" s="141">
        <f>IF(VLOOKUP(M$1,Graphique!$B:$C,2,0),IF(ISERROR(M227*(1+VLOOKUP($A228,#REF!,13,0))),M227,M227*(1+VLOOKUP($A228,#REF!,13,0))),"")</f>
        <v/>
      </c>
      <c r="N228" s="141">
        <f>IF(VLOOKUP(N$1,Graphique!$B:$C,2,0),IF(ISERROR(N227*(1+VLOOKUP($A228,#REF!,14,0))),N227,N227*(1+VLOOKUP($A228,#REF!,14,0))),"")</f>
        <v/>
      </c>
      <c r="O228" s="141">
        <f>IF(VLOOKUP(O$1,Graphique!$B:$C,2,0),IF(ISERROR(O227*(1+VLOOKUP($A228,#REF!,15,0))),O227,O227*(1+VLOOKUP($A228,#REF!,15,0))),"")</f>
        <v/>
      </c>
      <c r="P228" s="141">
        <f>IF(VLOOKUP(P$1,Graphique!$B:$C,2,0),IF(ISERROR(P227*(1+VLOOKUP($A228,#REF!,16,0))),P227,P227*(1+VLOOKUP($A228,#REF!,16,0))),"")</f>
        <v/>
      </c>
      <c r="Q228" s="141">
        <f>IF(VLOOKUP(Q$1,Graphique!$B:$C,2,0),IF(ISERROR(Q227*(1+VLOOKUP($A228,#REF!,17,0))),Q227,Q227*(1+VLOOKUP($A228,#REF!,17,0))),"")</f>
        <v/>
      </c>
      <c r="R228" s="141">
        <f>IF(VLOOKUP(R$1,Graphique!$B:$C,2,0),IF(ISERROR(R227*(1+VLOOKUP($A228,#REF!,18,0))),R227,R227*(1+VLOOKUP($A228,#REF!,18,0))),"")</f>
        <v/>
      </c>
      <c r="S228" s="141">
        <f>IF(VLOOKUP(S$1,Graphique!$B:$C,2,0),IF(ISERROR(S227*(1+VLOOKUP($A228,#REF!,19,0))),S227,S227*(1+VLOOKUP($A228,#REF!,19,0))),"")</f>
        <v/>
      </c>
      <c r="T228" s="141">
        <f>IF(VLOOKUP(T$1,Graphique!$B:$C,2,0),IF(ISERROR(T227*(1+VLOOKUP($A228,#REF!,20,0))),T227,T227*(1+VLOOKUP($A228,#REF!,20,0))),"")</f>
        <v/>
      </c>
      <c r="U228" s="141">
        <f>IF(VLOOKUP(U$1,Graphique!$B:$C,2,0),IF(ISERROR(U227*(1+VLOOKUP($A228,#REF!,21,0))),U227,U227*(1+VLOOKUP($A228,#REF!,21,0))),"")</f>
        <v/>
      </c>
      <c r="V228" s="141">
        <f>IF(VLOOKUP(V$1,Graphique!$B:$C,2,0),IF(ISERROR(V227*(1+VLOOKUP($A228,#REF!,22,0))),V227,V227*(1+VLOOKUP($A228,#REF!,22,0))),"")</f>
        <v/>
      </c>
      <c r="W228" s="141">
        <f>IF(VLOOKUP(W$1,Graphique!$B:$C,2,0),IF(ISERROR(W227*(1+VLOOKUP($A228,#REF!,23,0))),W227,W227*(1+VLOOKUP($A228,#REF!,23,0))),"")</f>
        <v/>
      </c>
      <c r="X228" s="141">
        <f>IF(VLOOKUP(X$1,Graphique!$B:$C,2,0),IF(ISERROR(X227*(1+VLOOKUP($A228,#REF!,24,0))),X227,X227*(1+VLOOKUP($A228,#REF!,24,0))),"")</f>
        <v/>
      </c>
      <c r="Y228" s="141">
        <f>IF(VLOOKUP(Y$1,Graphique!$B:$C,2,0),IF(ISERROR(Y227*(1+VLOOKUP($A228,#REF!,25,0))),Y227,Y227*(1+VLOOKUP($A228,#REF!,25,0))),"")</f>
        <v/>
      </c>
      <c r="Z228" s="141">
        <f>IF(VLOOKUP(Z$1,Graphique!$B:$C,2,0),IF(ISERROR(Z227*(1+VLOOKUP($A228,#REF!,26,0))),Z227,Z227*(1+VLOOKUP($A228,#REF!,26,0))),"")</f>
        <v/>
      </c>
      <c r="AA228" s="141">
        <f>IF(VLOOKUP(AA$1,Graphique!$B:$C,2,0),IF(ISERROR(AA227*(1+VLOOKUP($A228,#REF!,27,0))),AA227,AA227*(1+VLOOKUP($A228,#REF!,27,0))),"")</f>
        <v/>
      </c>
      <c r="AB228" s="141">
        <f>IF(VLOOKUP(AB$1,Graphique!$B:$C,2,0),IF(ISERROR(AB227*(1+VLOOKUP($A228,#REF!,28,0))),AB227,AB227*(1+VLOOKUP($A228,#REF!,28,0))),"")</f>
        <v/>
      </c>
      <c r="AC228" s="141">
        <f>IF(VLOOKUP(AC$1,Graphique!$B:$C,2,0),IF(ISERROR(AC227*(1+VLOOKUP($A228,#REF!,29,0))),AC227,AC227*(1+VLOOKUP($A228,#REF!,29,0))),"")</f>
        <v/>
      </c>
      <c r="AD228" s="141">
        <f>IF(VLOOKUP(AD$1,Graphique!$B:$C,2,0),IF(ISERROR(AD227*(1+VLOOKUP($A228,#REF!,30,0))),AD227,AD227*(1+VLOOKUP($A228,#REF!,30,0))),"")</f>
        <v/>
      </c>
      <c r="AE228" s="141">
        <f>IF(VLOOKUP(AE$1,Graphique!$B:$C,2,0),IF(ISERROR(AE227*(1+VLOOKUP($A228,#REF!,31,0))),AE227,AE227*(1+VLOOKUP($A228,#REF!,31,0))),"")</f>
        <v/>
      </c>
      <c r="AF228" s="141">
        <f>IF(VLOOKUP(AF$1,Graphique!$B:$C,2,0),IF(ISERROR(AF227*(1+VLOOKUP($A228,#REF!,32,0))),AF227,AF227*(1+VLOOKUP($A228,#REF!,32,0))),"")</f>
        <v/>
      </c>
    </row>
    <row r="229" ht="13" customHeight="1" s="74">
      <c r="A229" s="135">
        <f>IF(DATE(YEAR(A228),MONTH(A228)+2,)&gt;PerformancesGlissantes!$C$2,PerformancesGlissantes!$C$2,DATE(YEAR(A228),MONTH(A228)+2,))</f>
        <v/>
      </c>
      <c r="B229" s="141">
        <f>IF(VLOOKUP(B$1,Graphique!$B:$C,2,0),IF(ISERROR(B228*(1+VLOOKUP($A229,#REF!,2,0))),B228,B228*(1+VLOOKUP($A229,#REF!,2,0))),"")</f>
        <v/>
      </c>
      <c r="C229" s="141">
        <f>IF(VLOOKUP(C$1,Graphique!$B:$C,2,0),IF(ISERROR(C228*(1+VLOOKUP($A229,#REF!,3,0))),C228,C228*(1+VLOOKUP($A229,#REF!,3,0))),"")</f>
        <v/>
      </c>
      <c r="D229" s="141">
        <f>IF(VLOOKUP(D$1,Graphique!$B:$C,2,0),IF(ISERROR(D228*(1+VLOOKUP($A229,#REF!,4,0))),D228,D228*(1+VLOOKUP($A229,#REF!,4,0))),"")</f>
        <v/>
      </c>
      <c r="E229" s="141">
        <f>IF(VLOOKUP(E$1,Graphique!$B:$C,2,0),IF(ISERROR(E228*(1+VLOOKUP($A229,#REF!,5,0))),E228,E228*(1+VLOOKUP($A229,#REF!,5,0))),"")</f>
        <v/>
      </c>
      <c r="F229" s="141">
        <f>IF(VLOOKUP(F$1,Graphique!$B:$C,2,0),IF(ISERROR(F228*(1+VLOOKUP($A229,#REF!,6,0))),F228,F228*(1+VLOOKUP($A229,#REF!,6,0))),"")</f>
        <v/>
      </c>
      <c r="G229" s="141">
        <f>IF(VLOOKUP(G$1,Graphique!$B:$C,2,0),IF(ISERROR(G228*(1+VLOOKUP($A229,#REF!,7,0))),G228,G228*(1+VLOOKUP($A229,#REF!,7,0))),"")</f>
        <v/>
      </c>
      <c r="H229" s="141">
        <f>IF(VLOOKUP(H$1,Graphique!$B:$C,2,0),IF(ISERROR(H228*(1+VLOOKUP($A229,#REF!,8,0))),H228,H228*(1+VLOOKUP($A229,#REF!,8,0))),"")</f>
        <v/>
      </c>
      <c r="I229" s="141">
        <f>IF(VLOOKUP(I$1,Graphique!$B:$C,2,0),IF(ISERROR(I228*(1+VLOOKUP($A229,#REF!,9,0))),I228,I228*(1+VLOOKUP($A229,#REF!,9,0))),"")</f>
        <v/>
      </c>
      <c r="J229" s="141">
        <f>IF(VLOOKUP(J$1,Graphique!$B:$C,2,0),IF(ISERROR(J228*(1+VLOOKUP($A229,#REF!,10,0))),J228,J228*(1+VLOOKUP($A229,#REF!,10,0))),"")</f>
        <v/>
      </c>
      <c r="K229" s="141">
        <f>IF(VLOOKUP(K$1,Graphique!$B:$C,2,0),IF(ISERROR(K228*(1+VLOOKUP($A229,#REF!,11,0))),K228,K228*(1+VLOOKUP($A229,#REF!,11,0))),"")</f>
        <v/>
      </c>
      <c r="L229" s="141">
        <f>IF(VLOOKUP(L$1,Graphique!$B:$C,2,0),IF(ISERROR(L228*(1+VLOOKUP($A229,#REF!,12,0))),L228,L228*(1+VLOOKUP($A229,#REF!,12,0))),"")</f>
        <v/>
      </c>
      <c r="M229" s="141">
        <f>IF(VLOOKUP(M$1,Graphique!$B:$C,2,0),IF(ISERROR(M228*(1+VLOOKUP($A229,#REF!,13,0))),M228,M228*(1+VLOOKUP($A229,#REF!,13,0))),"")</f>
        <v/>
      </c>
      <c r="N229" s="141">
        <f>IF(VLOOKUP(N$1,Graphique!$B:$C,2,0),IF(ISERROR(N228*(1+VLOOKUP($A229,#REF!,14,0))),N228,N228*(1+VLOOKUP($A229,#REF!,14,0))),"")</f>
        <v/>
      </c>
      <c r="O229" s="141">
        <f>IF(VLOOKUP(O$1,Graphique!$B:$C,2,0),IF(ISERROR(O228*(1+VLOOKUP($A229,#REF!,15,0))),O228,O228*(1+VLOOKUP($A229,#REF!,15,0))),"")</f>
        <v/>
      </c>
      <c r="P229" s="141">
        <f>IF(VLOOKUP(P$1,Graphique!$B:$C,2,0),IF(ISERROR(P228*(1+VLOOKUP($A229,#REF!,16,0))),P228,P228*(1+VLOOKUP($A229,#REF!,16,0))),"")</f>
        <v/>
      </c>
      <c r="Q229" s="141">
        <f>IF(VLOOKUP(Q$1,Graphique!$B:$C,2,0),IF(ISERROR(Q228*(1+VLOOKUP($A229,#REF!,17,0))),Q228,Q228*(1+VLOOKUP($A229,#REF!,17,0))),"")</f>
        <v/>
      </c>
      <c r="R229" s="141">
        <f>IF(VLOOKUP(R$1,Graphique!$B:$C,2,0),IF(ISERROR(R228*(1+VLOOKUP($A229,#REF!,18,0))),R228,R228*(1+VLOOKUP($A229,#REF!,18,0))),"")</f>
        <v/>
      </c>
      <c r="S229" s="141">
        <f>IF(VLOOKUP(S$1,Graphique!$B:$C,2,0),IF(ISERROR(S228*(1+VLOOKUP($A229,#REF!,19,0))),S228,S228*(1+VLOOKUP($A229,#REF!,19,0))),"")</f>
        <v/>
      </c>
      <c r="T229" s="141">
        <f>IF(VLOOKUP(T$1,Graphique!$B:$C,2,0),IF(ISERROR(T228*(1+VLOOKUP($A229,#REF!,20,0))),T228,T228*(1+VLOOKUP($A229,#REF!,20,0))),"")</f>
        <v/>
      </c>
      <c r="U229" s="141">
        <f>IF(VLOOKUP(U$1,Graphique!$B:$C,2,0),IF(ISERROR(U228*(1+VLOOKUP($A229,#REF!,21,0))),U228,U228*(1+VLOOKUP($A229,#REF!,21,0))),"")</f>
        <v/>
      </c>
      <c r="V229" s="141">
        <f>IF(VLOOKUP(V$1,Graphique!$B:$C,2,0),IF(ISERROR(V228*(1+VLOOKUP($A229,#REF!,22,0))),V228,V228*(1+VLOOKUP($A229,#REF!,22,0))),"")</f>
        <v/>
      </c>
      <c r="W229" s="141">
        <f>IF(VLOOKUP(W$1,Graphique!$B:$C,2,0),IF(ISERROR(W228*(1+VLOOKUP($A229,#REF!,23,0))),W228,W228*(1+VLOOKUP($A229,#REF!,23,0))),"")</f>
        <v/>
      </c>
      <c r="X229" s="141">
        <f>IF(VLOOKUP(X$1,Graphique!$B:$C,2,0),IF(ISERROR(X228*(1+VLOOKUP($A229,#REF!,24,0))),X228,X228*(1+VLOOKUP($A229,#REF!,24,0))),"")</f>
        <v/>
      </c>
      <c r="Y229" s="141">
        <f>IF(VLOOKUP(Y$1,Graphique!$B:$C,2,0),IF(ISERROR(Y228*(1+VLOOKUP($A229,#REF!,25,0))),Y228,Y228*(1+VLOOKUP($A229,#REF!,25,0))),"")</f>
        <v/>
      </c>
      <c r="Z229" s="141">
        <f>IF(VLOOKUP(Z$1,Graphique!$B:$C,2,0),IF(ISERROR(Z228*(1+VLOOKUP($A229,#REF!,26,0))),Z228,Z228*(1+VLOOKUP($A229,#REF!,26,0))),"")</f>
        <v/>
      </c>
      <c r="AA229" s="141">
        <f>IF(VLOOKUP(AA$1,Graphique!$B:$C,2,0),IF(ISERROR(AA228*(1+VLOOKUP($A229,#REF!,27,0))),AA228,AA228*(1+VLOOKUP($A229,#REF!,27,0))),"")</f>
        <v/>
      </c>
      <c r="AB229" s="141">
        <f>IF(VLOOKUP(AB$1,Graphique!$B:$C,2,0),IF(ISERROR(AB228*(1+VLOOKUP($A229,#REF!,28,0))),AB228,AB228*(1+VLOOKUP($A229,#REF!,28,0))),"")</f>
        <v/>
      </c>
      <c r="AC229" s="141">
        <f>IF(VLOOKUP(AC$1,Graphique!$B:$C,2,0),IF(ISERROR(AC228*(1+VLOOKUP($A229,#REF!,29,0))),AC228,AC228*(1+VLOOKUP($A229,#REF!,29,0))),"")</f>
        <v/>
      </c>
      <c r="AD229" s="141">
        <f>IF(VLOOKUP(AD$1,Graphique!$B:$C,2,0),IF(ISERROR(AD228*(1+VLOOKUP($A229,#REF!,30,0))),AD228,AD228*(1+VLOOKUP($A229,#REF!,30,0))),"")</f>
        <v/>
      </c>
      <c r="AE229" s="141">
        <f>IF(VLOOKUP(AE$1,Graphique!$B:$C,2,0),IF(ISERROR(AE228*(1+VLOOKUP($A229,#REF!,31,0))),AE228,AE228*(1+VLOOKUP($A229,#REF!,31,0))),"")</f>
        <v/>
      </c>
      <c r="AF229" s="141">
        <f>IF(VLOOKUP(AF$1,Graphique!$B:$C,2,0),IF(ISERROR(AF228*(1+VLOOKUP($A229,#REF!,32,0))),AF228,AF228*(1+VLOOKUP($A229,#REF!,32,0))),"")</f>
        <v/>
      </c>
    </row>
    <row r="230" ht="13" customHeight="1" s="74">
      <c r="A230" s="135">
        <f>IF(DATE(YEAR(A229),MONTH(A229)+2,)&gt;PerformancesGlissantes!$C$2,PerformancesGlissantes!$C$2,DATE(YEAR(A229),MONTH(A229)+2,))</f>
        <v/>
      </c>
      <c r="B230" s="141">
        <f>IF(VLOOKUP(B$1,Graphique!$B:$C,2,0),IF(ISERROR(B229*(1+VLOOKUP($A230,#REF!,2,0))),B229,B229*(1+VLOOKUP($A230,#REF!,2,0))),"")</f>
        <v/>
      </c>
      <c r="C230" s="141">
        <f>IF(VLOOKUP(C$1,Graphique!$B:$C,2,0),IF(ISERROR(C229*(1+VLOOKUP($A230,#REF!,3,0))),C229,C229*(1+VLOOKUP($A230,#REF!,3,0))),"")</f>
        <v/>
      </c>
      <c r="D230" s="141">
        <f>IF(VLOOKUP(D$1,Graphique!$B:$C,2,0),IF(ISERROR(D229*(1+VLOOKUP($A230,#REF!,4,0))),D229,D229*(1+VLOOKUP($A230,#REF!,4,0))),"")</f>
        <v/>
      </c>
      <c r="E230" s="141">
        <f>IF(VLOOKUP(E$1,Graphique!$B:$C,2,0),IF(ISERROR(E229*(1+VLOOKUP($A230,#REF!,5,0))),E229,E229*(1+VLOOKUP($A230,#REF!,5,0))),"")</f>
        <v/>
      </c>
      <c r="F230" s="141">
        <f>IF(VLOOKUP(F$1,Graphique!$B:$C,2,0),IF(ISERROR(F229*(1+VLOOKUP($A230,#REF!,6,0))),F229,F229*(1+VLOOKUP($A230,#REF!,6,0))),"")</f>
        <v/>
      </c>
      <c r="G230" s="141">
        <f>IF(VLOOKUP(G$1,Graphique!$B:$C,2,0),IF(ISERROR(G229*(1+VLOOKUP($A230,#REF!,7,0))),G229,G229*(1+VLOOKUP($A230,#REF!,7,0))),"")</f>
        <v/>
      </c>
      <c r="H230" s="141">
        <f>IF(VLOOKUP(H$1,Graphique!$B:$C,2,0),IF(ISERROR(H229*(1+VLOOKUP($A230,#REF!,8,0))),H229,H229*(1+VLOOKUP($A230,#REF!,8,0))),"")</f>
        <v/>
      </c>
      <c r="I230" s="141">
        <f>IF(VLOOKUP(I$1,Graphique!$B:$C,2,0),IF(ISERROR(I229*(1+VLOOKUP($A230,#REF!,9,0))),I229,I229*(1+VLOOKUP($A230,#REF!,9,0))),"")</f>
        <v/>
      </c>
      <c r="J230" s="141">
        <f>IF(VLOOKUP(J$1,Graphique!$B:$C,2,0),IF(ISERROR(J229*(1+VLOOKUP($A230,#REF!,10,0))),J229,J229*(1+VLOOKUP($A230,#REF!,10,0))),"")</f>
        <v/>
      </c>
      <c r="K230" s="141">
        <f>IF(VLOOKUP(K$1,Graphique!$B:$C,2,0),IF(ISERROR(K229*(1+VLOOKUP($A230,#REF!,11,0))),K229,K229*(1+VLOOKUP($A230,#REF!,11,0))),"")</f>
        <v/>
      </c>
      <c r="L230" s="141">
        <f>IF(VLOOKUP(L$1,Graphique!$B:$C,2,0),IF(ISERROR(L229*(1+VLOOKUP($A230,#REF!,12,0))),L229,L229*(1+VLOOKUP($A230,#REF!,12,0))),"")</f>
        <v/>
      </c>
      <c r="M230" s="141">
        <f>IF(VLOOKUP(M$1,Graphique!$B:$C,2,0),IF(ISERROR(M229*(1+VLOOKUP($A230,#REF!,13,0))),M229,M229*(1+VLOOKUP($A230,#REF!,13,0))),"")</f>
        <v/>
      </c>
      <c r="N230" s="141">
        <f>IF(VLOOKUP(N$1,Graphique!$B:$C,2,0),IF(ISERROR(N229*(1+VLOOKUP($A230,#REF!,14,0))),N229,N229*(1+VLOOKUP($A230,#REF!,14,0))),"")</f>
        <v/>
      </c>
      <c r="O230" s="141">
        <f>IF(VLOOKUP(O$1,Graphique!$B:$C,2,0),IF(ISERROR(O229*(1+VLOOKUP($A230,#REF!,15,0))),O229,O229*(1+VLOOKUP($A230,#REF!,15,0))),"")</f>
        <v/>
      </c>
      <c r="P230" s="141">
        <f>IF(VLOOKUP(P$1,Graphique!$B:$C,2,0),IF(ISERROR(P229*(1+VLOOKUP($A230,#REF!,16,0))),P229,P229*(1+VLOOKUP($A230,#REF!,16,0))),"")</f>
        <v/>
      </c>
      <c r="Q230" s="141">
        <f>IF(VLOOKUP(Q$1,Graphique!$B:$C,2,0),IF(ISERROR(Q229*(1+VLOOKUP($A230,#REF!,17,0))),Q229,Q229*(1+VLOOKUP($A230,#REF!,17,0))),"")</f>
        <v/>
      </c>
      <c r="R230" s="141">
        <f>IF(VLOOKUP(R$1,Graphique!$B:$C,2,0),IF(ISERROR(R229*(1+VLOOKUP($A230,#REF!,18,0))),R229,R229*(1+VLOOKUP($A230,#REF!,18,0))),"")</f>
        <v/>
      </c>
      <c r="S230" s="141">
        <f>IF(VLOOKUP(S$1,Graphique!$B:$C,2,0),IF(ISERROR(S229*(1+VLOOKUP($A230,#REF!,19,0))),S229,S229*(1+VLOOKUP($A230,#REF!,19,0))),"")</f>
        <v/>
      </c>
      <c r="T230" s="141">
        <f>IF(VLOOKUP(T$1,Graphique!$B:$C,2,0),IF(ISERROR(T229*(1+VLOOKUP($A230,#REF!,20,0))),T229,T229*(1+VLOOKUP($A230,#REF!,20,0))),"")</f>
        <v/>
      </c>
      <c r="U230" s="141">
        <f>IF(VLOOKUP(U$1,Graphique!$B:$C,2,0),IF(ISERROR(U229*(1+VLOOKUP($A230,#REF!,21,0))),U229,U229*(1+VLOOKUP($A230,#REF!,21,0))),"")</f>
        <v/>
      </c>
      <c r="V230" s="141">
        <f>IF(VLOOKUP(V$1,Graphique!$B:$C,2,0),IF(ISERROR(V229*(1+VLOOKUP($A230,#REF!,22,0))),V229,V229*(1+VLOOKUP($A230,#REF!,22,0))),"")</f>
        <v/>
      </c>
      <c r="W230" s="141">
        <f>IF(VLOOKUP(W$1,Graphique!$B:$C,2,0),IF(ISERROR(W229*(1+VLOOKUP($A230,#REF!,23,0))),W229,W229*(1+VLOOKUP($A230,#REF!,23,0))),"")</f>
        <v/>
      </c>
      <c r="X230" s="141">
        <f>IF(VLOOKUP(X$1,Graphique!$B:$C,2,0),IF(ISERROR(X229*(1+VLOOKUP($A230,#REF!,24,0))),X229,X229*(1+VLOOKUP($A230,#REF!,24,0))),"")</f>
        <v/>
      </c>
      <c r="Y230" s="141">
        <f>IF(VLOOKUP(Y$1,Graphique!$B:$C,2,0),IF(ISERROR(Y229*(1+VLOOKUP($A230,#REF!,25,0))),Y229,Y229*(1+VLOOKUP($A230,#REF!,25,0))),"")</f>
        <v/>
      </c>
      <c r="Z230" s="141">
        <f>IF(VLOOKUP(Z$1,Graphique!$B:$C,2,0),IF(ISERROR(Z229*(1+VLOOKUP($A230,#REF!,26,0))),Z229,Z229*(1+VLOOKUP($A230,#REF!,26,0))),"")</f>
        <v/>
      </c>
      <c r="AA230" s="141">
        <f>IF(VLOOKUP(AA$1,Graphique!$B:$C,2,0),IF(ISERROR(AA229*(1+VLOOKUP($A230,#REF!,27,0))),AA229,AA229*(1+VLOOKUP($A230,#REF!,27,0))),"")</f>
        <v/>
      </c>
      <c r="AB230" s="141">
        <f>IF(VLOOKUP(AB$1,Graphique!$B:$C,2,0),IF(ISERROR(AB229*(1+VLOOKUP($A230,#REF!,28,0))),AB229,AB229*(1+VLOOKUP($A230,#REF!,28,0))),"")</f>
        <v/>
      </c>
      <c r="AC230" s="141">
        <f>IF(VLOOKUP(AC$1,Graphique!$B:$C,2,0),IF(ISERROR(AC229*(1+VLOOKUP($A230,#REF!,29,0))),AC229,AC229*(1+VLOOKUP($A230,#REF!,29,0))),"")</f>
        <v/>
      </c>
      <c r="AD230" s="141">
        <f>IF(VLOOKUP(AD$1,Graphique!$B:$C,2,0),IF(ISERROR(AD229*(1+VLOOKUP($A230,#REF!,30,0))),AD229,AD229*(1+VLOOKUP($A230,#REF!,30,0))),"")</f>
        <v/>
      </c>
      <c r="AE230" s="141">
        <f>IF(VLOOKUP(AE$1,Graphique!$B:$C,2,0),IF(ISERROR(AE229*(1+VLOOKUP($A230,#REF!,31,0))),AE229,AE229*(1+VLOOKUP($A230,#REF!,31,0))),"")</f>
        <v/>
      </c>
      <c r="AF230" s="141">
        <f>IF(VLOOKUP(AF$1,Graphique!$B:$C,2,0),IF(ISERROR(AF229*(1+VLOOKUP($A230,#REF!,32,0))),AF229,AF229*(1+VLOOKUP($A230,#REF!,32,0))),"")</f>
        <v/>
      </c>
    </row>
    <row r="231" ht="13" customHeight="1" s="74">
      <c r="A231" s="135">
        <f>IF(DATE(YEAR(A230),MONTH(A230)+2,)&gt;PerformancesGlissantes!$C$2,PerformancesGlissantes!$C$2,DATE(YEAR(A230),MONTH(A230)+2,))</f>
        <v/>
      </c>
      <c r="B231" s="141">
        <f>IF(VLOOKUP(B$1,Graphique!$B:$C,2,0),IF(ISERROR(B230*(1+VLOOKUP($A231,#REF!,2,0))),B230,B230*(1+VLOOKUP($A231,#REF!,2,0))),"")</f>
        <v/>
      </c>
      <c r="C231" s="141">
        <f>IF(VLOOKUP(C$1,Graphique!$B:$C,2,0),IF(ISERROR(C230*(1+VLOOKUP($A231,#REF!,3,0))),C230,C230*(1+VLOOKUP($A231,#REF!,3,0))),"")</f>
        <v/>
      </c>
      <c r="D231" s="141">
        <f>IF(VLOOKUP(D$1,Graphique!$B:$C,2,0),IF(ISERROR(D230*(1+VLOOKUP($A231,#REF!,4,0))),D230,D230*(1+VLOOKUP($A231,#REF!,4,0))),"")</f>
        <v/>
      </c>
      <c r="E231" s="141">
        <f>IF(VLOOKUP(E$1,Graphique!$B:$C,2,0),IF(ISERROR(E230*(1+VLOOKUP($A231,#REF!,5,0))),E230,E230*(1+VLOOKUP($A231,#REF!,5,0))),"")</f>
        <v/>
      </c>
      <c r="F231" s="141">
        <f>IF(VLOOKUP(F$1,Graphique!$B:$C,2,0),IF(ISERROR(F230*(1+VLOOKUP($A231,#REF!,6,0))),F230,F230*(1+VLOOKUP($A231,#REF!,6,0))),"")</f>
        <v/>
      </c>
      <c r="G231" s="141">
        <f>IF(VLOOKUP(G$1,Graphique!$B:$C,2,0),IF(ISERROR(G230*(1+VLOOKUP($A231,#REF!,7,0))),G230,G230*(1+VLOOKUP($A231,#REF!,7,0))),"")</f>
        <v/>
      </c>
      <c r="H231" s="141">
        <f>IF(VLOOKUP(H$1,Graphique!$B:$C,2,0),IF(ISERROR(H230*(1+VLOOKUP($A231,#REF!,8,0))),H230,H230*(1+VLOOKUP($A231,#REF!,8,0))),"")</f>
        <v/>
      </c>
      <c r="I231" s="141">
        <f>IF(VLOOKUP(I$1,Graphique!$B:$C,2,0),IF(ISERROR(I230*(1+VLOOKUP($A231,#REF!,9,0))),I230,I230*(1+VLOOKUP($A231,#REF!,9,0))),"")</f>
        <v/>
      </c>
      <c r="J231" s="141">
        <f>IF(VLOOKUP(J$1,Graphique!$B:$C,2,0),IF(ISERROR(J230*(1+VLOOKUP($A231,#REF!,10,0))),J230,J230*(1+VLOOKUP($A231,#REF!,10,0))),"")</f>
        <v/>
      </c>
      <c r="K231" s="141">
        <f>IF(VLOOKUP(K$1,Graphique!$B:$C,2,0),IF(ISERROR(K230*(1+VLOOKUP($A231,#REF!,11,0))),K230,K230*(1+VLOOKUP($A231,#REF!,11,0))),"")</f>
        <v/>
      </c>
      <c r="L231" s="141">
        <f>IF(VLOOKUP(L$1,Graphique!$B:$C,2,0),IF(ISERROR(L230*(1+VLOOKUP($A231,#REF!,12,0))),L230,L230*(1+VLOOKUP($A231,#REF!,12,0))),"")</f>
        <v/>
      </c>
      <c r="M231" s="141">
        <f>IF(VLOOKUP(M$1,Graphique!$B:$C,2,0),IF(ISERROR(M230*(1+VLOOKUP($A231,#REF!,13,0))),M230,M230*(1+VLOOKUP($A231,#REF!,13,0))),"")</f>
        <v/>
      </c>
      <c r="N231" s="141">
        <f>IF(VLOOKUP(N$1,Graphique!$B:$C,2,0),IF(ISERROR(N230*(1+VLOOKUP($A231,#REF!,14,0))),N230,N230*(1+VLOOKUP($A231,#REF!,14,0))),"")</f>
        <v/>
      </c>
      <c r="O231" s="141">
        <f>IF(VLOOKUP(O$1,Graphique!$B:$C,2,0),IF(ISERROR(O230*(1+VLOOKUP($A231,#REF!,15,0))),O230,O230*(1+VLOOKUP($A231,#REF!,15,0))),"")</f>
        <v/>
      </c>
      <c r="P231" s="141">
        <f>IF(VLOOKUP(P$1,Graphique!$B:$C,2,0),IF(ISERROR(P230*(1+VLOOKUP($A231,#REF!,16,0))),P230,P230*(1+VLOOKUP($A231,#REF!,16,0))),"")</f>
        <v/>
      </c>
      <c r="Q231" s="141">
        <f>IF(VLOOKUP(Q$1,Graphique!$B:$C,2,0),IF(ISERROR(Q230*(1+VLOOKUP($A231,#REF!,17,0))),Q230,Q230*(1+VLOOKUP($A231,#REF!,17,0))),"")</f>
        <v/>
      </c>
      <c r="R231" s="141">
        <f>IF(VLOOKUP(R$1,Graphique!$B:$C,2,0),IF(ISERROR(R230*(1+VLOOKUP($A231,#REF!,18,0))),R230,R230*(1+VLOOKUP($A231,#REF!,18,0))),"")</f>
        <v/>
      </c>
      <c r="S231" s="141">
        <f>IF(VLOOKUP(S$1,Graphique!$B:$C,2,0),IF(ISERROR(S230*(1+VLOOKUP($A231,#REF!,19,0))),S230,S230*(1+VLOOKUP($A231,#REF!,19,0))),"")</f>
        <v/>
      </c>
      <c r="T231" s="141">
        <f>IF(VLOOKUP(T$1,Graphique!$B:$C,2,0),IF(ISERROR(T230*(1+VLOOKUP($A231,#REF!,20,0))),T230,T230*(1+VLOOKUP($A231,#REF!,20,0))),"")</f>
        <v/>
      </c>
      <c r="U231" s="141">
        <f>IF(VLOOKUP(U$1,Graphique!$B:$C,2,0),IF(ISERROR(U230*(1+VLOOKUP($A231,#REF!,21,0))),U230,U230*(1+VLOOKUP($A231,#REF!,21,0))),"")</f>
        <v/>
      </c>
      <c r="V231" s="141">
        <f>IF(VLOOKUP(V$1,Graphique!$B:$C,2,0),IF(ISERROR(V230*(1+VLOOKUP($A231,#REF!,22,0))),V230,V230*(1+VLOOKUP($A231,#REF!,22,0))),"")</f>
        <v/>
      </c>
      <c r="W231" s="141">
        <f>IF(VLOOKUP(W$1,Graphique!$B:$C,2,0),IF(ISERROR(W230*(1+VLOOKUP($A231,#REF!,23,0))),W230,W230*(1+VLOOKUP($A231,#REF!,23,0))),"")</f>
        <v/>
      </c>
      <c r="X231" s="141">
        <f>IF(VLOOKUP(X$1,Graphique!$B:$C,2,0),IF(ISERROR(X230*(1+VLOOKUP($A231,#REF!,24,0))),X230,X230*(1+VLOOKUP($A231,#REF!,24,0))),"")</f>
        <v/>
      </c>
      <c r="Y231" s="141">
        <f>IF(VLOOKUP(Y$1,Graphique!$B:$C,2,0),IF(ISERROR(Y230*(1+VLOOKUP($A231,#REF!,25,0))),Y230,Y230*(1+VLOOKUP($A231,#REF!,25,0))),"")</f>
        <v/>
      </c>
      <c r="Z231" s="141">
        <f>IF(VLOOKUP(Z$1,Graphique!$B:$C,2,0),IF(ISERROR(Z230*(1+VLOOKUP($A231,#REF!,26,0))),Z230,Z230*(1+VLOOKUP($A231,#REF!,26,0))),"")</f>
        <v/>
      </c>
      <c r="AA231" s="141">
        <f>IF(VLOOKUP(AA$1,Graphique!$B:$C,2,0),IF(ISERROR(AA230*(1+VLOOKUP($A231,#REF!,27,0))),AA230,AA230*(1+VLOOKUP($A231,#REF!,27,0))),"")</f>
        <v/>
      </c>
      <c r="AB231" s="141">
        <f>IF(VLOOKUP(AB$1,Graphique!$B:$C,2,0),IF(ISERROR(AB230*(1+VLOOKUP($A231,#REF!,28,0))),AB230,AB230*(1+VLOOKUP($A231,#REF!,28,0))),"")</f>
        <v/>
      </c>
      <c r="AC231" s="141">
        <f>IF(VLOOKUP(AC$1,Graphique!$B:$C,2,0),IF(ISERROR(AC230*(1+VLOOKUP($A231,#REF!,29,0))),AC230,AC230*(1+VLOOKUP($A231,#REF!,29,0))),"")</f>
        <v/>
      </c>
      <c r="AD231" s="141">
        <f>IF(VLOOKUP(AD$1,Graphique!$B:$C,2,0),IF(ISERROR(AD230*(1+VLOOKUP($A231,#REF!,30,0))),AD230,AD230*(1+VLOOKUP($A231,#REF!,30,0))),"")</f>
        <v/>
      </c>
      <c r="AE231" s="141">
        <f>IF(VLOOKUP(AE$1,Graphique!$B:$C,2,0),IF(ISERROR(AE230*(1+VLOOKUP($A231,#REF!,31,0))),AE230,AE230*(1+VLOOKUP($A231,#REF!,31,0))),"")</f>
        <v/>
      </c>
      <c r="AF231" s="141">
        <f>IF(VLOOKUP(AF$1,Graphique!$B:$C,2,0),IF(ISERROR(AF230*(1+VLOOKUP($A231,#REF!,32,0))),AF230,AF230*(1+VLOOKUP($A231,#REF!,32,0))),"")</f>
        <v/>
      </c>
    </row>
    <row r="232" ht="13" customHeight="1" s="74">
      <c r="A232" s="135">
        <f>IF(DATE(YEAR(A231),MONTH(A231)+2,)&gt;PerformancesGlissantes!$C$2,PerformancesGlissantes!$C$2,DATE(YEAR(A231),MONTH(A231)+2,))</f>
        <v/>
      </c>
      <c r="B232" s="141">
        <f>IF(VLOOKUP(B$1,Graphique!$B:$C,2,0),IF(ISERROR(B231*(1+VLOOKUP($A232,#REF!,2,0))),B231,B231*(1+VLOOKUP($A232,#REF!,2,0))),"")</f>
        <v/>
      </c>
      <c r="C232" s="141">
        <f>IF(VLOOKUP(C$1,Graphique!$B:$C,2,0),IF(ISERROR(C231*(1+VLOOKUP($A232,#REF!,3,0))),C231,C231*(1+VLOOKUP($A232,#REF!,3,0))),"")</f>
        <v/>
      </c>
      <c r="D232" s="141">
        <f>IF(VLOOKUP(D$1,Graphique!$B:$C,2,0),IF(ISERROR(D231*(1+VLOOKUP($A232,#REF!,4,0))),D231,D231*(1+VLOOKUP($A232,#REF!,4,0))),"")</f>
        <v/>
      </c>
      <c r="E232" s="141">
        <f>IF(VLOOKUP(E$1,Graphique!$B:$C,2,0),IF(ISERROR(E231*(1+VLOOKUP($A232,#REF!,5,0))),E231,E231*(1+VLOOKUP($A232,#REF!,5,0))),"")</f>
        <v/>
      </c>
      <c r="F232" s="141">
        <f>IF(VLOOKUP(F$1,Graphique!$B:$C,2,0),IF(ISERROR(F231*(1+VLOOKUP($A232,#REF!,6,0))),F231,F231*(1+VLOOKUP($A232,#REF!,6,0))),"")</f>
        <v/>
      </c>
      <c r="G232" s="141">
        <f>IF(VLOOKUP(G$1,Graphique!$B:$C,2,0),IF(ISERROR(G231*(1+VLOOKUP($A232,#REF!,7,0))),G231,G231*(1+VLOOKUP($A232,#REF!,7,0))),"")</f>
        <v/>
      </c>
      <c r="H232" s="141">
        <f>IF(VLOOKUP(H$1,Graphique!$B:$C,2,0),IF(ISERROR(H231*(1+VLOOKUP($A232,#REF!,8,0))),H231,H231*(1+VLOOKUP($A232,#REF!,8,0))),"")</f>
        <v/>
      </c>
      <c r="I232" s="141">
        <f>IF(VLOOKUP(I$1,Graphique!$B:$C,2,0),IF(ISERROR(I231*(1+VLOOKUP($A232,#REF!,9,0))),I231,I231*(1+VLOOKUP($A232,#REF!,9,0))),"")</f>
        <v/>
      </c>
      <c r="J232" s="141">
        <f>IF(VLOOKUP(J$1,Graphique!$B:$C,2,0),IF(ISERROR(J231*(1+VLOOKUP($A232,#REF!,10,0))),J231,J231*(1+VLOOKUP($A232,#REF!,10,0))),"")</f>
        <v/>
      </c>
      <c r="K232" s="141">
        <f>IF(VLOOKUP(K$1,Graphique!$B:$C,2,0),IF(ISERROR(K231*(1+VLOOKUP($A232,#REF!,11,0))),K231,K231*(1+VLOOKUP($A232,#REF!,11,0))),"")</f>
        <v/>
      </c>
      <c r="L232" s="141">
        <f>IF(VLOOKUP(L$1,Graphique!$B:$C,2,0),IF(ISERROR(L231*(1+VLOOKUP($A232,#REF!,12,0))),L231,L231*(1+VLOOKUP($A232,#REF!,12,0))),"")</f>
        <v/>
      </c>
      <c r="M232" s="141">
        <f>IF(VLOOKUP(M$1,Graphique!$B:$C,2,0),IF(ISERROR(M231*(1+VLOOKUP($A232,#REF!,13,0))),M231,M231*(1+VLOOKUP($A232,#REF!,13,0))),"")</f>
        <v/>
      </c>
      <c r="N232" s="141">
        <f>IF(VLOOKUP(N$1,Graphique!$B:$C,2,0),IF(ISERROR(N231*(1+VLOOKUP($A232,#REF!,14,0))),N231,N231*(1+VLOOKUP($A232,#REF!,14,0))),"")</f>
        <v/>
      </c>
      <c r="O232" s="141">
        <f>IF(VLOOKUP(O$1,Graphique!$B:$C,2,0),IF(ISERROR(O231*(1+VLOOKUP($A232,#REF!,15,0))),O231,O231*(1+VLOOKUP($A232,#REF!,15,0))),"")</f>
        <v/>
      </c>
      <c r="P232" s="141">
        <f>IF(VLOOKUP(P$1,Graphique!$B:$C,2,0),IF(ISERROR(P231*(1+VLOOKUP($A232,#REF!,16,0))),P231,P231*(1+VLOOKUP($A232,#REF!,16,0))),"")</f>
        <v/>
      </c>
      <c r="Q232" s="141">
        <f>IF(VLOOKUP(Q$1,Graphique!$B:$C,2,0),IF(ISERROR(Q231*(1+VLOOKUP($A232,#REF!,17,0))),Q231,Q231*(1+VLOOKUP($A232,#REF!,17,0))),"")</f>
        <v/>
      </c>
      <c r="R232" s="141">
        <f>IF(VLOOKUP(R$1,Graphique!$B:$C,2,0),IF(ISERROR(R231*(1+VLOOKUP($A232,#REF!,18,0))),R231,R231*(1+VLOOKUP($A232,#REF!,18,0))),"")</f>
        <v/>
      </c>
      <c r="S232" s="141">
        <f>IF(VLOOKUP(S$1,Graphique!$B:$C,2,0),IF(ISERROR(S231*(1+VLOOKUP($A232,#REF!,19,0))),S231,S231*(1+VLOOKUP($A232,#REF!,19,0))),"")</f>
        <v/>
      </c>
      <c r="T232" s="141">
        <f>IF(VLOOKUP(T$1,Graphique!$B:$C,2,0),IF(ISERROR(T231*(1+VLOOKUP($A232,#REF!,20,0))),T231,T231*(1+VLOOKUP($A232,#REF!,20,0))),"")</f>
        <v/>
      </c>
      <c r="U232" s="141">
        <f>IF(VLOOKUP(U$1,Graphique!$B:$C,2,0),IF(ISERROR(U231*(1+VLOOKUP($A232,#REF!,21,0))),U231,U231*(1+VLOOKUP($A232,#REF!,21,0))),"")</f>
        <v/>
      </c>
      <c r="V232" s="141">
        <f>IF(VLOOKUP(V$1,Graphique!$B:$C,2,0),IF(ISERROR(V231*(1+VLOOKUP($A232,#REF!,22,0))),V231,V231*(1+VLOOKUP($A232,#REF!,22,0))),"")</f>
        <v/>
      </c>
      <c r="W232" s="141">
        <f>IF(VLOOKUP(W$1,Graphique!$B:$C,2,0),IF(ISERROR(W231*(1+VLOOKUP($A232,#REF!,23,0))),W231,W231*(1+VLOOKUP($A232,#REF!,23,0))),"")</f>
        <v/>
      </c>
      <c r="X232" s="141">
        <f>IF(VLOOKUP(X$1,Graphique!$B:$C,2,0),IF(ISERROR(X231*(1+VLOOKUP($A232,#REF!,24,0))),X231,X231*(1+VLOOKUP($A232,#REF!,24,0))),"")</f>
        <v/>
      </c>
      <c r="Y232" s="141">
        <f>IF(VLOOKUP(Y$1,Graphique!$B:$C,2,0),IF(ISERROR(Y231*(1+VLOOKUP($A232,#REF!,25,0))),Y231,Y231*(1+VLOOKUP($A232,#REF!,25,0))),"")</f>
        <v/>
      </c>
      <c r="Z232" s="141">
        <f>IF(VLOOKUP(Z$1,Graphique!$B:$C,2,0),IF(ISERROR(Z231*(1+VLOOKUP($A232,#REF!,26,0))),Z231,Z231*(1+VLOOKUP($A232,#REF!,26,0))),"")</f>
        <v/>
      </c>
      <c r="AA232" s="141">
        <f>IF(VLOOKUP(AA$1,Graphique!$B:$C,2,0),IF(ISERROR(AA231*(1+VLOOKUP($A232,#REF!,27,0))),AA231,AA231*(1+VLOOKUP($A232,#REF!,27,0))),"")</f>
        <v/>
      </c>
      <c r="AB232" s="141">
        <f>IF(VLOOKUP(AB$1,Graphique!$B:$C,2,0),IF(ISERROR(AB231*(1+VLOOKUP($A232,#REF!,28,0))),AB231,AB231*(1+VLOOKUP($A232,#REF!,28,0))),"")</f>
        <v/>
      </c>
      <c r="AC232" s="141">
        <f>IF(VLOOKUP(AC$1,Graphique!$B:$C,2,0),IF(ISERROR(AC231*(1+VLOOKUP($A232,#REF!,29,0))),AC231,AC231*(1+VLOOKUP($A232,#REF!,29,0))),"")</f>
        <v/>
      </c>
      <c r="AD232" s="141">
        <f>IF(VLOOKUP(AD$1,Graphique!$B:$C,2,0),IF(ISERROR(AD231*(1+VLOOKUP($A232,#REF!,30,0))),AD231,AD231*(1+VLOOKUP($A232,#REF!,30,0))),"")</f>
        <v/>
      </c>
      <c r="AE232" s="141">
        <f>IF(VLOOKUP(AE$1,Graphique!$B:$C,2,0),IF(ISERROR(AE231*(1+VLOOKUP($A232,#REF!,31,0))),AE231,AE231*(1+VLOOKUP($A232,#REF!,31,0))),"")</f>
        <v/>
      </c>
      <c r="AF232" s="141">
        <f>IF(VLOOKUP(AF$1,Graphique!$B:$C,2,0),IF(ISERROR(AF231*(1+VLOOKUP($A232,#REF!,32,0))),AF231,AF231*(1+VLOOKUP($A232,#REF!,32,0))),"")</f>
        <v/>
      </c>
    </row>
    <row r="233" ht="13" customHeight="1" s="74">
      <c r="A233" s="135">
        <f>IF(DATE(YEAR(A232),MONTH(A232)+2,)&gt;PerformancesGlissantes!$C$2,PerformancesGlissantes!$C$2,DATE(YEAR(A232),MONTH(A232)+2,))</f>
        <v/>
      </c>
      <c r="B233" s="141">
        <f>IF(VLOOKUP(B$1,Graphique!$B:$C,2,0),IF(ISERROR(B232*(1+VLOOKUP($A233,#REF!,2,0))),B232,B232*(1+VLOOKUP($A233,#REF!,2,0))),"")</f>
        <v/>
      </c>
      <c r="C233" s="141">
        <f>IF(VLOOKUP(C$1,Graphique!$B:$C,2,0),IF(ISERROR(C232*(1+VLOOKUP($A233,#REF!,3,0))),C232,C232*(1+VLOOKUP($A233,#REF!,3,0))),"")</f>
        <v/>
      </c>
      <c r="D233" s="141">
        <f>IF(VLOOKUP(D$1,Graphique!$B:$C,2,0),IF(ISERROR(D232*(1+VLOOKUP($A233,#REF!,4,0))),D232,D232*(1+VLOOKUP($A233,#REF!,4,0))),"")</f>
        <v/>
      </c>
      <c r="E233" s="141">
        <f>IF(VLOOKUP(E$1,Graphique!$B:$C,2,0),IF(ISERROR(E232*(1+VLOOKUP($A233,#REF!,5,0))),E232,E232*(1+VLOOKUP($A233,#REF!,5,0))),"")</f>
        <v/>
      </c>
      <c r="F233" s="141">
        <f>IF(VLOOKUP(F$1,Graphique!$B:$C,2,0),IF(ISERROR(F232*(1+VLOOKUP($A233,#REF!,6,0))),F232,F232*(1+VLOOKUP($A233,#REF!,6,0))),"")</f>
        <v/>
      </c>
      <c r="G233" s="141">
        <f>IF(VLOOKUP(G$1,Graphique!$B:$C,2,0),IF(ISERROR(G232*(1+VLOOKUP($A233,#REF!,7,0))),G232,G232*(1+VLOOKUP($A233,#REF!,7,0))),"")</f>
        <v/>
      </c>
      <c r="H233" s="141">
        <f>IF(VLOOKUP(H$1,Graphique!$B:$C,2,0),IF(ISERROR(H232*(1+VLOOKUP($A233,#REF!,8,0))),H232,H232*(1+VLOOKUP($A233,#REF!,8,0))),"")</f>
        <v/>
      </c>
      <c r="I233" s="141">
        <f>IF(VLOOKUP(I$1,Graphique!$B:$C,2,0),IF(ISERROR(I232*(1+VLOOKUP($A233,#REF!,9,0))),I232,I232*(1+VLOOKUP($A233,#REF!,9,0))),"")</f>
        <v/>
      </c>
      <c r="J233" s="141">
        <f>IF(VLOOKUP(J$1,Graphique!$B:$C,2,0),IF(ISERROR(J232*(1+VLOOKUP($A233,#REF!,10,0))),J232,J232*(1+VLOOKUP($A233,#REF!,10,0))),"")</f>
        <v/>
      </c>
      <c r="K233" s="141">
        <f>IF(VLOOKUP(K$1,Graphique!$B:$C,2,0),IF(ISERROR(K232*(1+VLOOKUP($A233,#REF!,11,0))),K232,K232*(1+VLOOKUP($A233,#REF!,11,0))),"")</f>
        <v/>
      </c>
      <c r="L233" s="141">
        <f>IF(VLOOKUP(L$1,Graphique!$B:$C,2,0),IF(ISERROR(L232*(1+VLOOKUP($A233,#REF!,12,0))),L232,L232*(1+VLOOKUP($A233,#REF!,12,0))),"")</f>
        <v/>
      </c>
      <c r="M233" s="141">
        <f>IF(VLOOKUP(M$1,Graphique!$B:$C,2,0),IF(ISERROR(M232*(1+VLOOKUP($A233,#REF!,13,0))),M232,M232*(1+VLOOKUP($A233,#REF!,13,0))),"")</f>
        <v/>
      </c>
      <c r="N233" s="141">
        <f>IF(VLOOKUP(N$1,Graphique!$B:$C,2,0),IF(ISERROR(N232*(1+VLOOKUP($A233,#REF!,14,0))),N232,N232*(1+VLOOKUP($A233,#REF!,14,0))),"")</f>
        <v/>
      </c>
      <c r="O233" s="141">
        <f>IF(VLOOKUP(O$1,Graphique!$B:$C,2,0),IF(ISERROR(O232*(1+VLOOKUP($A233,#REF!,15,0))),O232,O232*(1+VLOOKUP($A233,#REF!,15,0))),"")</f>
        <v/>
      </c>
      <c r="P233" s="141">
        <f>IF(VLOOKUP(P$1,Graphique!$B:$C,2,0),IF(ISERROR(P232*(1+VLOOKUP($A233,#REF!,16,0))),P232,P232*(1+VLOOKUP($A233,#REF!,16,0))),"")</f>
        <v/>
      </c>
      <c r="Q233" s="141">
        <f>IF(VLOOKUP(Q$1,Graphique!$B:$C,2,0),IF(ISERROR(Q232*(1+VLOOKUP($A233,#REF!,17,0))),Q232,Q232*(1+VLOOKUP($A233,#REF!,17,0))),"")</f>
        <v/>
      </c>
      <c r="R233" s="141">
        <f>IF(VLOOKUP(R$1,Graphique!$B:$C,2,0),IF(ISERROR(R232*(1+VLOOKUP($A233,#REF!,18,0))),R232,R232*(1+VLOOKUP($A233,#REF!,18,0))),"")</f>
        <v/>
      </c>
      <c r="S233" s="141">
        <f>IF(VLOOKUP(S$1,Graphique!$B:$C,2,0),IF(ISERROR(S232*(1+VLOOKUP($A233,#REF!,19,0))),S232,S232*(1+VLOOKUP($A233,#REF!,19,0))),"")</f>
        <v/>
      </c>
      <c r="T233" s="141">
        <f>IF(VLOOKUP(T$1,Graphique!$B:$C,2,0),IF(ISERROR(T232*(1+VLOOKUP($A233,#REF!,20,0))),T232,T232*(1+VLOOKUP($A233,#REF!,20,0))),"")</f>
        <v/>
      </c>
      <c r="U233" s="141">
        <f>IF(VLOOKUP(U$1,Graphique!$B:$C,2,0),IF(ISERROR(U232*(1+VLOOKUP($A233,#REF!,21,0))),U232,U232*(1+VLOOKUP($A233,#REF!,21,0))),"")</f>
        <v/>
      </c>
      <c r="V233" s="141">
        <f>IF(VLOOKUP(V$1,Graphique!$B:$C,2,0),IF(ISERROR(V232*(1+VLOOKUP($A233,#REF!,22,0))),V232,V232*(1+VLOOKUP($A233,#REF!,22,0))),"")</f>
        <v/>
      </c>
      <c r="W233" s="141">
        <f>IF(VLOOKUP(W$1,Graphique!$B:$C,2,0),IF(ISERROR(W232*(1+VLOOKUP($A233,#REF!,23,0))),W232,W232*(1+VLOOKUP($A233,#REF!,23,0))),"")</f>
        <v/>
      </c>
      <c r="X233" s="141">
        <f>IF(VLOOKUP(X$1,Graphique!$B:$C,2,0),IF(ISERROR(X232*(1+VLOOKUP($A233,#REF!,24,0))),X232,X232*(1+VLOOKUP($A233,#REF!,24,0))),"")</f>
        <v/>
      </c>
      <c r="Y233" s="141">
        <f>IF(VLOOKUP(Y$1,Graphique!$B:$C,2,0),IF(ISERROR(Y232*(1+VLOOKUP($A233,#REF!,25,0))),Y232,Y232*(1+VLOOKUP($A233,#REF!,25,0))),"")</f>
        <v/>
      </c>
      <c r="Z233" s="141">
        <f>IF(VLOOKUP(Z$1,Graphique!$B:$C,2,0),IF(ISERROR(Z232*(1+VLOOKUP($A233,#REF!,26,0))),Z232,Z232*(1+VLOOKUP($A233,#REF!,26,0))),"")</f>
        <v/>
      </c>
      <c r="AA233" s="141">
        <f>IF(VLOOKUP(AA$1,Graphique!$B:$C,2,0),IF(ISERROR(AA232*(1+VLOOKUP($A233,#REF!,27,0))),AA232,AA232*(1+VLOOKUP($A233,#REF!,27,0))),"")</f>
        <v/>
      </c>
      <c r="AB233" s="141">
        <f>IF(VLOOKUP(AB$1,Graphique!$B:$C,2,0),IF(ISERROR(AB232*(1+VLOOKUP($A233,#REF!,28,0))),AB232,AB232*(1+VLOOKUP($A233,#REF!,28,0))),"")</f>
        <v/>
      </c>
      <c r="AC233" s="141">
        <f>IF(VLOOKUP(AC$1,Graphique!$B:$C,2,0),IF(ISERROR(AC232*(1+VLOOKUP($A233,#REF!,29,0))),AC232,AC232*(1+VLOOKUP($A233,#REF!,29,0))),"")</f>
        <v/>
      </c>
      <c r="AD233" s="141">
        <f>IF(VLOOKUP(AD$1,Graphique!$B:$C,2,0),IF(ISERROR(AD232*(1+VLOOKUP($A233,#REF!,30,0))),AD232,AD232*(1+VLOOKUP($A233,#REF!,30,0))),"")</f>
        <v/>
      </c>
      <c r="AE233" s="141">
        <f>IF(VLOOKUP(AE$1,Graphique!$B:$C,2,0),IF(ISERROR(AE232*(1+VLOOKUP($A233,#REF!,31,0))),AE232,AE232*(1+VLOOKUP($A233,#REF!,31,0))),"")</f>
        <v/>
      </c>
      <c r="AF233" s="141">
        <f>IF(VLOOKUP(AF$1,Graphique!$B:$C,2,0),IF(ISERROR(AF232*(1+VLOOKUP($A233,#REF!,32,0))),AF232,AF232*(1+VLOOKUP($A233,#REF!,32,0))),"")</f>
        <v/>
      </c>
    </row>
    <row r="234" ht="13" customHeight="1" s="74">
      <c r="A234" s="135">
        <f>IF(DATE(YEAR(A233),MONTH(A233)+2,)&gt;PerformancesGlissantes!$C$2,PerformancesGlissantes!$C$2,DATE(YEAR(A233),MONTH(A233)+2,))</f>
        <v/>
      </c>
      <c r="B234" s="141">
        <f>IF(VLOOKUP(B$1,Graphique!$B:$C,2,0),IF(ISERROR(B233*(1+VLOOKUP($A234,#REF!,2,0))),B233,B233*(1+VLOOKUP($A234,#REF!,2,0))),"")</f>
        <v/>
      </c>
      <c r="C234" s="141">
        <f>IF(VLOOKUP(C$1,Graphique!$B:$C,2,0),IF(ISERROR(C233*(1+VLOOKUP($A234,#REF!,3,0))),C233,C233*(1+VLOOKUP($A234,#REF!,3,0))),"")</f>
        <v/>
      </c>
      <c r="D234" s="141">
        <f>IF(VLOOKUP(D$1,Graphique!$B:$C,2,0),IF(ISERROR(D233*(1+VLOOKUP($A234,#REF!,4,0))),D233,D233*(1+VLOOKUP($A234,#REF!,4,0))),"")</f>
        <v/>
      </c>
      <c r="E234" s="141">
        <f>IF(VLOOKUP(E$1,Graphique!$B:$C,2,0),IF(ISERROR(E233*(1+VLOOKUP($A234,#REF!,5,0))),E233,E233*(1+VLOOKUP($A234,#REF!,5,0))),"")</f>
        <v/>
      </c>
      <c r="F234" s="141">
        <f>IF(VLOOKUP(F$1,Graphique!$B:$C,2,0),IF(ISERROR(F233*(1+VLOOKUP($A234,#REF!,6,0))),F233,F233*(1+VLOOKUP($A234,#REF!,6,0))),"")</f>
        <v/>
      </c>
      <c r="G234" s="141">
        <f>IF(VLOOKUP(G$1,Graphique!$B:$C,2,0),IF(ISERROR(G233*(1+VLOOKUP($A234,#REF!,7,0))),G233,G233*(1+VLOOKUP($A234,#REF!,7,0))),"")</f>
        <v/>
      </c>
      <c r="H234" s="141">
        <f>IF(VLOOKUP(H$1,Graphique!$B:$C,2,0),IF(ISERROR(H233*(1+VLOOKUP($A234,#REF!,8,0))),H233,H233*(1+VLOOKUP($A234,#REF!,8,0))),"")</f>
        <v/>
      </c>
      <c r="I234" s="141">
        <f>IF(VLOOKUP(I$1,Graphique!$B:$C,2,0),IF(ISERROR(I233*(1+VLOOKUP($A234,#REF!,9,0))),I233,I233*(1+VLOOKUP($A234,#REF!,9,0))),"")</f>
        <v/>
      </c>
      <c r="J234" s="141">
        <f>IF(VLOOKUP(J$1,Graphique!$B:$C,2,0),IF(ISERROR(J233*(1+VLOOKUP($A234,#REF!,10,0))),J233,J233*(1+VLOOKUP($A234,#REF!,10,0))),"")</f>
        <v/>
      </c>
      <c r="K234" s="141">
        <f>IF(VLOOKUP(K$1,Graphique!$B:$C,2,0),IF(ISERROR(K233*(1+VLOOKUP($A234,#REF!,11,0))),K233,K233*(1+VLOOKUP($A234,#REF!,11,0))),"")</f>
        <v/>
      </c>
      <c r="L234" s="141">
        <f>IF(VLOOKUP(L$1,Graphique!$B:$C,2,0),IF(ISERROR(L233*(1+VLOOKUP($A234,#REF!,12,0))),L233,L233*(1+VLOOKUP($A234,#REF!,12,0))),"")</f>
        <v/>
      </c>
      <c r="M234" s="141">
        <f>IF(VLOOKUP(M$1,Graphique!$B:$C,2,0),IF(ISERROR(M233*(1+VLOOKUP($A234,#REF!,13,0))),M233,M233*(1+VLOOKUP($A234,#REF!,13,0))),"")</f>
        <v/>
      </c>
      <c r="N234" s="141">
        <f>IF(VLOOKUP(N$1,Graphique!$B:$C,2,0),IF(ISERROR(N233*(1+VLOOKUP($A234,#REF!,14,0))),N233,N233*(1+VLOOKUP($A234,#REF!,14,0))),"")</f>
        <v/>
      </c>
      <c r="O234" s="141">
        <f>IF(VLOOKUP(O$1,Graphique!$B:$C,2,0),IF(ISERROR(O233*(1+VLOOKUP($A234,#REF!,15,0))),O233,O233*(1+VLOOKUP($A234,#REF!,15,0))),"")</f>
        <v/>
      </c>
      <c r="P234" s="141">
        <f>IF(VLOOKUP(P$1,Graphique!$B:$C,2,0),IF(ISERROR(P233*(1+VLOOKUP($A234,#REF!,16,0))),P233,P233*(1+VLOOKUP($A234,#REF!,16,0))),"")</f>
        <v/>
      </c>
      <c r="Q234" s="141">
        <f>IF(VLOOKUP(Q$1,Graphique!$B:$C,2,0),IF(ISERROR(Q233*(1+VLOOKUP($A234,#REF!,17,0))),Q233,Q233*(1+VLOOKUP($A234,#REF!,17,0))),"")</f>
        <v/>
      </c>
      <c r="R234" s="141">
        <f>IF(VLOOKUP(R$1,Graphique!$B:$C,2,0),IF(ISERROR(R233*(1+VLOOKUP($A234,#REF!,18,0))),R233,R233*(1+VLOOKUP($A234,#REF!,18,0))),"")</f>
        <v/>
      </c>
      <c r="S234" s="141">
        <f>IF(VLOOKUP(S$1,Graphique!$B:$C,2,0),IF(ISERROR(S233*(1+VLOOKUP($A234,#REF!,19,0))),S233,S233*(1+VLOOKUP($A234,#REF!,19,0))),"")</f>
        <v/>
      </c>
      <c r="T234" s="141">
        <f>IF(VLOOKUP(T$1,Graphique!$B:$C,2,0),IF(ISERROR(T233*(1+VLOOKUP($A234,#REF!,20,0))),T233,T233*(1+VLOOKUP($A234,#REF!,20,0))),"")</f>
        <v/>
      </c>
      <c r="U234" s="141">
        <f>IF(VLOOKUP(U$1,Graphique!$B:$C,2,0),IF(ISERROR(U233*(1+VLOOKUP($A234,#REF!,21,0))),U233,U233*(1+VLOOKUP($A234,#REF!,21,0))),"")</f>
        <v/>
      </c>
      <c r="V234" s="141">
        <f>IF(VLOOKUP(V$1,Graphique!$B:$C,2,0),IF(ISERROR(V233*(1+VLOOKUP($A234,#REF!,22,0))),V233,V233*(1+VLOOKUP($A234,#REF!,22,0))),"")</f>
        <v/>
      </c>
      <c r="W234" s="141">
        <f>IF(VLOOKUP(W$1,Graphique!$B:$C,2,0),IF(ISERROR(W233*(1+VLOOKUP($A234,#REF!,23,0))),W233,W233*(1+VLOOKUP($A234,#REF!,23,0))),"")</f>
        <v/>
      </c>
      <c r="X234" s="141">
        <f>IF(VLOOKUP(X$1,Graphique!$B:$C,2,0),IF(ISERROR(X233*(1+VLOOKUP($A234,#REF!,24,0))),X233,X233*(1+VLOOKUP($A234,#REF!,24,0))),"")</f>
        <v/>
      </c>
      <c r="Y234" s="141">
        <f>IF(VLOOKUP(Y$1,Graphique!$B:$C,2,0),IF(ISERROR(Y233*(1+VLOOKUP($A234,#REF!,25,0))),Y233,Y233*(1+VLOOKUP($A234,#REF!,25,0))),"")</f>
        <v/>
      </c>
      <c r="Z234" s="141">
        <f>IF(VLOOKUP(Z$1,Graphique!$B:$C,2,0),IF(ISERROR(Z233*(1+VLOOKUP($A234,#REF!,26,0))),Z233,Z233*(1+VLOOKUP($A234,#REF!,26,0))),"")</f>
        <v/>
      </c>
      <c r="AA234" s="141">
        <f>IF(VLOOKUP(AA$1,Graphique!$B:$C,2,0),IF(ISERROR(AA233*(1+VLOOKUP($A234,#REF!,27,0))),AA233,AA233*(1+VLOOKUP($A234,#REF!,27,0))),"")</f>
        <v/>
      </c>
      <c r="AB234" s="141">
        <f>IF(VLOOKUP(AB$1,Graphique!$B:$C,2,0),IF(ISERROR(AB233*(1+VLOOKUP($A234,#REF!,28,0))),AB233,AB233*(1+VLOOKUP($A234,#REF!,28,0))),"")</f>
        <v/>
      </c>
      <c r="AC234" s="141">
        <f>IF(VLOOKUP(AC$1,Graphique!$B:$C,2,0),IF(ISERROR(AC233*(1+VLOOKUP($A234,#REF!,29,0))),AC233,AC233*(1+VLOOKUP($A234,#REF!,29,0))),"")</f>
        <v/>
      </c>
      <c r="AD234" s="141">
        <f>IF(VLOOKUP(AD$1,Graphique!$B:$C,2,0),IF(ISERROR(AD233*(1+VLOOKUP($A234,#REF!,30,0))),AD233,AD233*(1+VLOOKUP($A234,#REF!,30,0))),"")</f>
        <v/>
      </c>
      <c r="AE234" s="141">
        <f>IF(VLOOKUP(AE$1,Graphique!$B:$C,2,0),IF(ISERROR(AE233*(1+VLOOKUP($A234,#REF!,31,0))),AE233,AE233*(1+VLOOKUP($A234,#REF!,31,0))),"")</f>
        <v/>
      </c>
      <c r="AF234" s="141">
        <f>IF(VLOOKUP(AF$1,Graphique!$B:$C,2,0),IF(ISERROR(AF233*(1+VLOOKUP($A234,#REF!,32,0))),AF233,AF233*(1+VLOOKUP($A234,#REF!,32,0))),"")</f>
        <v/>
      </c>
    </row>
    <row r="235" ht="13" customHeight="1" s="74">
      <c r="A235" s="135">
        <f>IF(DATE(YEAR(A234),MONTH(A234)+2,)&gt;PerformancesGlissantes!$C$2,PerformancesGlissantes!$C$2,DATE(YEAR(A234),MONTH(A234)+2,))</f>
        <v/>
      </c>
      <c r="B235" s="141">
        <f>IF(VLOOKUP(B$1,Graphique!$B:$C,2,0),IF(ISERROR(B234*(1+VLOOKUP($A235,#REF!,2,0))),B234,B234*(1+VLOOKUP($A235,#REF!,2,0))),"")</f>
        <v/>
      </c>
      <c r="C235" s="141">
        <f>IF(VLOOKUP(C$1,Graphique!$B:$C,2,0),IF(ISERROR(C234*(1+VLOOKUP($A235,#REF!,3,0))),C234,C234*(1+VLOOKUP($A235,#REF!,3,0))),"")</f>
        <v/>
      </c>
      <c r="D235" s="141">
        <f>IF(VLOOKUP(D$1,Graphique!$B:$C,2,0),IF(ISERROR(D234*(1+VLOOKUP($A235,#REF!,4,0))),D234,D234*(1+VLOOKUP($A235,#REF!,4,0))),"")</f>
        <v/>
      </c>
      <c r="E235" s="141">
        <f>IF(VLOOKUP(E$1,Graphique!$B:$C,2,0),IF(ISERROR(E234*(1+VLOOKUP($A235,#REF!,5,0))),E234,E234*(1+VLOOKUP($A235,#REF!,5,0))),"")</f>
        <v/>
      </c>
      <c r="F235" s="141">
        <f>IF(VLOOKUP(F$1,Graphique!$B:$C,2,0),IF(ISERROR(F234*(1+VLOOKUP($A235,#REF!,6,0))),F234,F234*(1+VLOOKUP($A235,#REF!,6,0))),"")</f>
        <v/>
      </c>
      <c r="G235" s="141">
        <f>IF(VLOOKUP(G$1,Graphique!$B:$C,2,0),IF(ISERROR(G234*(1+VLOOKUP($A235,#REF!,7,0))),G234,G234*(1+VLOOKUP($A235,#REF!,7,0))),"")</f>
        <v/>
      </c>
      <c r="H235" s="141">
        <f>IF(VLOOKUP(H$1,Graphique!$B:$C,2,0),IF(ISERROR(H234*(1+VLOOKUP($A235,#REF!,8,0))),H234,H234*(1+VLOOKUP($A235,#REF!,8,0))),"")</f>
        <v/>
      </c>
      <c r="I235" s="141">
        <f>IF(VLOOKUP(I$1,Graphique!$B:$C,2,0),IF(ISERROR(I234*(1+VLOOKUP($A235,#REF!,9,0))),I234,I234*(1+VLOOKUP($A235,#REF!,9,0))),"")</f>
        <v/>
      </c>
      <c r="J235" s="141">
        <f>IF(VLOOKUP(J$1,Graphique!$B:$C,2,0),IF(ISERROR(J234*(1+VLOOKUP($A235,#REF!,10,0))),J234,J234*(1+VLOOKUP($A235,#REF!,10,0))),"")</f>
        <v/>
      </c>
      <c r="K235" s="141">
        <f>IF(VLOOKUP(K$1,Graphique!$B:$C,2,0),IF(ISERROR(K234*(1+VLOOKUP($A235,#REF!,11,0))),K234,K234*(1+VLOOKUP($A235,#REF!,11,0))),"")</f>
        <v/>
      </c>
      <c r="L235" s="141">
        <f>IF(VLOOKUP(L$1,Graphique!$B:$C,2,0),IF(ISERROR(L234*(1+VLOOKUP($A235,#REF!,12,0))),L234,L234*(1+VLOOKUP($A235,#REF!,12,0))),"")</f>
        <v/>
      </c>
      <c r="M235" s="141">
        <f>IF(VLOOKUP(M$1,Graphique!$B:$C,2,0),IF(ISERROR(M234*(1+VLOOKUP($A235,#REF!,13,0))),M234,M234*(1+VLOOKUP($A235,#REF!,13,0))),"")</f>
        <v/>
      </c>
      <c r="N235" s="141">
        <f>IF(VLOOKUP(N$1,Graphique!$B:$C,2,0),IF(ISERROR(N234*(1+VLOOKUP($A235,#REF!,14,0))),N234,N234*(1+VLOOKUP($A235,#REF!,14,0))),"")</f>
        <v/>
      </c>
      <c r="O235" s="141">
        <f>IF(VLOOKUP(O$1,Graphique!$B:$C,2,0),IF(ISERROR(O234*(1+VLOOKUP($A235,#REF!,15,0))),O234,O234*(1+VLOOKUP($A235,#REF!,15,0))),"")</f>
        <v/>
      </c>
      <c r="P235" s="141">
        <f>IF(VLOOKUP(P$1,Graphique!$B:$C,2,0),IF(ISERROR(P234*(1+VLOOKUP($A235,#REF!,16,0))),P234,P234*(1+VLOOKUP($A235,#REF!,16,0))),"")</f>
        <v/>
      </c>
      <c r="Q235" s="141">
        <f>IF(VLOOKUP(Q$1,Graphique!$B:$C,2,0),IF(ISERROR(Q234*(1+VLOOKUP($A235,#REF!,17,0))),Q234,Q234*(1+VLOOKUP($A235,#REF!,17,0))),"")</f>
        <v/>
      </c>
      <c r="R235" s="141">
        <f>IF(VLOOKUP(R$1,Graphique!$B:$C,2,0),IF(ISERROR(R234*(1+VLOOKUP($A235,#REF!,18,0))),R234,R234*(1+VLOOKUP($A235,#REF!,18,0))),"")</f>
        <v/>
      </c>
      <c r="S235" s="141">
        <f>IF(VLOOKUP(S$1,Graphique!$B:$C,2,0),IF(ISERROR(S234*(1+VLOOKUP($A235,#REF!,19,0))),S234,S234*(1+VLOOKUP($A235,#REF!,19,0))),"")</f>
        <v/>
      </c>
      <c r="T235" s="141">
        <f>IF(VLOOKUP(T$1,Graphique!$B:$C,2,0),IF(ISERROR(T234*(1+VLOOKUP($A235,#REF!,20,0))),T234,T234*(1+VLOOKUP($A235,#REF!,20,0))),"")</f>
        <v/>
      </c>
      <c r="U235" s="141">
        <f>IF(VLOOKUP(U$1,Graphique!$B:$C,2,0),IF(ISERROR(U234*(1+VLOOKUP($A235,#REF!,21,0))),U234,U234*(1+VLOOKUP($A235,#REF!,21,0))),"")</f>
        <v/>
      </c>
      <c r="V235" s="141">
        <f>IF(VLOOKUP(V$1,Graphique!$B:$C,2,0),IF(ISERROR(V234*(1+VLOOKUP($A235,#REF!,22,0))),V234,V234*(1+VLOOKUP($A235,#REF!,22,0))),"")</f>
        <v/>
      </c>
      <c r="W235" s="141">
        <f>IF(VLOOKUP(W$1,Graphique!$B:$C,2,0),IF(ISERROR(W234*(1+VLOOKUP($A235,#REF!,23,0))),W234,W234*(1+VLOOKUP($A235,#REF!,23,0))),"")</f>
        <v/>
      </c>
      <c r="X235" s="141">
        <f>IF(VLOOKUP(X$1,Graphique!$B:$C,2,0),IF(ISERROR(X234*(1+VLOOKUP($A235,#REF!,24,0))),X234,X234*(1+VLOOKUP($A235,#REF!,24,0))),"")</f>
        <v/>
      </c>
      <c r="Y235" s="141">
        <f>IF(VLOOKUP(Y$1,Graphique!$B:$C,2,0),IF(ISERROR(Y234*(1+VLOOKUP($A235,#REF!,25,0))),Y234,Y234*(1+VLOOKUP($A235,#REF!,25,0))),"")</f>
        <v/>
      </c>
      <c r="Z235" s="141">
        <f>IF(VLOOKUP(Z$1,Graphique!$B:$C,2,0),IF(ISERROR(Z234*(1+VLOOKUP($A235,#REF!,26,0))),Z234,Z234*(1+VLOOKUP($A235,#REF!,26,0))),"")</f>
        <v/>
      </c>
      <c r="AA235" s="141">
        <f>IF(VLOOKUP(AA$1,Graphique!$B:$C,2,0),IF(ISERROR(AA234*(1+VLOOKUP($A235,#REF!,27,0))),AA234,AA234*(1+VLOOKUP($A235,#REF!,27,0))),"")</f>
        <v/>
      </c>
      <c r="AB235" s="141">
        <f>IF(VLOOKUP(AB$1,Graphique!$B:$C,2,0),IF(ISERROR(AB234*(1+VLOOKUP($A235,#REF!,28,0))),AB234,AB234*(1+VLOOKUP($A235,#REF!,28,0))),"")</f>
        <v/>
      </c>
      <c r="AC235" s="141">
        <f>IF(VLOOKUP(AC$1,Graphique!$B:$C,2,0),IF(ISERROR(AC234*(1+VLOOKUP($A235,#REF!,29,0))),AC234,AC234*(1+VLOOKUP($A235,#REF!,29,0))),"")</f>
        <v/>
      </c>
      <c r="AD235" s="141">
        <f>IF(VLOOKUP(AD$1,Graphique!$B:$C,2,0),IF(ISERROR(AD234*(1+VLOOKUP($A235,#REF!,30,0))),AD234,AD234*(1+VLOOKUP($A235,#REF!,30,0))),"")</f>
        <v/>
      </c>
      <c r="AE235" s="141">
        <f>IF(VLOOKUP(AE$1,Graphique!$B:$C,2,0),IF(ISERROR(AE234*(1+VLOOKUP($A235,#REF!,31,0))),AE234,AE234*(1+VLOOKUP($A235,#REF!,31,0))),"")</f>
        <v/>
      </c>
      <c r="AF235" s="141">
        <f>IF(VLOOKUP(AF$1,Graphique!$B:$C,2,0),IF(ISERROR(AF234*(1+VLOOKUP($A235,#REF!,32,0))),AF234,AF234*(1+VLOOKUP($A235,#REF!,32,0))),"")</f>
        <v/>
      </c>
    </row>
    <row r="236" ht="13" customHeight="1" s="74">
      <c r="A236" s="135">
        <f>IF(DATE(YEAR(A235),MONTH(A235)+2,)&gt;PerformancesGlissantes!$C$2,PerformancesGlissantes!$C$2,DATE(YEAR(A235),MONTH(A235)+2,))</f>
        <v/>
      </c>
      <c r="B236" s="141">
        <f>IF(VLOOKUP(B$1,Graphique!$B:$C,2,0),IF(ISERROR(B235*(1+VLOOKUP($A236,#REF!,2,0))),B235,B235*(1+VLOOKUP($A236,#REF!,2,0))),"")</f>
        <v/>
      </c>
      <c r="C236" s="141">
        <f>IF(VLOOKUP(C$1,Graphique!$B:$C,2,0),IF(ISERROR(C235*(1+VLOOKUP($A236,#REF!,3,0))),C235,C235*(1+VLOOKUP($A236,#REF!,3,0))),"")</f>
        <v/>
      </c>
      <c r="D236" s="141">
        <f>IF(VLOOKUP(D$1,Graphique!$B:$C,2,0),IF(ISERROR(D235*(1+VLOOKUP($A236,#REF!,4,0))),D235,D235*(1+VLOOKUP($A236,#REF!,4,0))),"")</f>
        <v/>
      </c>
      <c r="E236" s="141">
        <f>IF(VLOOKUP(E$1,Graphique!$B:$C,2,0),IF(ISERROR(E235*(1+VLOOKUP($A236,#REF!,5,0))),E235,E235*(1+VLOOKUP($A236,#REF!,5,0))),"")</f>
        <v/>
      </c>
      <c r="F236" s="141">
        <f>IF(VLOOKUP(F$1,Graphique!$B:$C,2,0),IF(ISERROR(F235*(1+VLOOKUP($A236,#REF!,6,0))),F235,F235*(1+VLOOKUP($A236,#REF!,6,0))),"")</f>
        <v/>
      </c>
      <c r="G236" s="141">
        <f>IF(VLOOKUP(G$1,Graphique!$B:$C,2,0),IF(ISERROR(G235*(1+VLOOKUP($A236,#REF!,7,0))),G235,G235*(1+VLOOKUP($A236,#REF!,7,0))),"")</f>
        <v/>
      </c>
      <c r="H236" s="141">
        <f>IF(VLOOKUP(H$1,Graphique!$B:$C,2,0),IF(ISERROR(H235*(1+VLOOKUP($A236,#REF!,8,0))),H235,H235*(1+VLOOKUP($A236,#REF!,8,0))),"")</f>
        <v/>
      </c>
      <c r="I236" s="141">
        <f>IF(VLOOKUP(I$1,Graphique!$B:$C,2,0),IF(ISERROR(I235*(1+VLOOKUP($A236,#REF!,9,0))),I235,I235*(1+VLOOKUP($A236,#REF!,9,0))),"")</f>
        <v/>
      </c>
      <c r="J236" s="141">
        <f>IF(VLOOKUP(J$1,Graphique!$B:$C,2,0),IF(ISERROR(J235*(1+VLOOKUP($A236,#REF!,10,0))),J235,J235*(1+VLOOKUP($A236,#REF!,10,0))),"")</f>
        <v/>
      </c>
      <c r="K236" s="141">
        <f>IF(VLOOKUP(K$1,Graphique!$B:$C,2,0),IF(ISERROR(K235*(1+VLOOKUP($A236,#REF!,11,0))),K235,K235*(1+VLOOKUP($A236,#REF!,11,0))),"")</f>
        <v/>
      </c>
      <c r="L236" s="141">
        <f>IF(VLOOKUP(L$1,Graphique!$B:$C,2,0),IF(ISERROR(L235*(1+VLOOKUP($A236,#REF!,12,0))),L235,L235*(1+VLOOKUP($A236,#REF!,12,0))),"")</f>
        <v/>
      </c>
      <c r="M236" s="141">
        <f>IF(VLOOKUP(M$1,Graphique!$B:$C,2,0),IF(ISERROR(M235*(1+VLOOKUP($A236,#REF!,13,0))),M235,M235*(1+VLOOKUP($A236,#REF!,13,0))),"")</f>
        <v/>
      </c>
      <c r="N236" s="141">
        <f>IF(VLOOKUP(N$1,Graphique!$B:$C,2,0),IF(ISERROR(N235*(1+VLOOKUP($A236,#REF!,14,0))),N235,N235*(1+VLOOKUP($A236,#REF!,14,0))),"")</f>
        <v/>
      </c>
      <c r="O236" s="141">
        <f>IF(VLOOKUP(O$1,Graphique!$B:$C,2,0),IF(ISERROR(O235*(1+VLOOKUP($A236,#REF!,15,0))),O235,O235*(1+VLOOKUP($A236,#REF!,15,0))),"")</f>
        <v/>
      </c>
      <c r="P236" s="141">
        <f>IF(VLOOKUP(P$1,Graphique!$B:$C,2,0),IF(ISERROR(P235*(1+VLOOKUP($A236,#REF!,16,0))),P235,P235*(1+VLOOKUP($A236,#REF!,16,0))),"")</f>
        <v/>
      </c>
      <c r="Q236" s="141">
        <f>IF(VLOOKUP(Q$1,Graphique!$B:$C,2,0),IF(ISERROR(Q235*(1+VLOOKUP($A236,#REF!,17,0))),Q235,Q235*(1+VLOOKUP($A236,#REF!,17,0))),"")</f>
        <v/>
      </c>
      <c r="R236" s="141">
        <f>IF(VLOOKUP(R$1,Graphique!$B:$C,2,0),IF(ISERROR(R235*(1+VLOOKUP($A236,#REF!,18,0))),R235,R235*(1+VLOOKUP($A236,#REF!,18,0))),"")</f>
        <v/>
      </c>
      <c r="S236" s="141">
        <f>IF(VLOOKUP(S$1,Graphique!$B:$C,2,0),IF(ISERROR(S235*(1+VLOOKUP($A236,#REF!,19,0))),S235,S235*(1+VLOOKUP($A236,#REF!,19,0))),"")</f>
        <v/>
      </c>
      <c r="T236" s="141">
        <f>IF(VLOOKUP(T$1,Graphique!$B:$C,2,0),IF(ISERROR(T235*(1+VLOOKUP($A236,#REF!,20,0))),T235,T235*(1+VLOOKUP($A236,#REF!,20,0))),"")</f>
        <v/>
      </c>
      <c r="U236" s="141">
        <f>IF(VLOOKUP(U$1,Graphique!$B:$C,2,0),IF(ISERROR(U235*(1+VLOOKUP($A236,#REF!,21,0))),U235,U235*(1+VLOOKUP($A236,#REF!,21,0))),"")</f>
        <v/>
      </c>
      <c r="V236" s="141">
        <f>IF(VLOOKUP(V$1,Graphique!$B:$C,2,0),IF(ISERROR(V235*(1+VLOOKUP($A236,#REF!,22,0))),V235,V235*(1+VLOOKUP($A236,#REF!,22,0))),"")</f>
        <v/>
      </c>
      <c r="W236" s="141">
        <f>IF(VLOOKUP(W$1,Graphique!$B:$C,2,0),IF(ISERROR(W235*(1+VLOOKUP($A236,#REF!,23,0))),W235,W235*(1+VLOOKUP($A236,#REF!,23,0))),"")</f>
        <v/>
      </c>
      <c r="X236" s="141">
        <f>IF(VLOOKUP(X$1,Graphique!$B:$C,2,0),IF(ISERROR(X235*(1+VLOOKUP($A236,#REF!,24,0))),X235,X235*(1+VLOOKUP($A236,#REF!,24,0))),"")</f>
        <v/>
      </c>
      <c r="Y236" s="141">
        <f>IF(VLOOKUP(Y$1,Graphique!$B:$C,2,0),IF(ISERROR(Y235*(1+VLOOKUP($A236,#REF!,25,0))),Y235,Y235*(1+VLOOKUP($A236,#REF!,25,0))),"")</f>
        <v/>
      </c>
      <c r="Z236" s="141">
        <f>IF(VLOOKUP(Z$1,Graphique!$B:$C,2,0),IF(ISERROR(Z235*(1+VLOOKUP($A236,#REF!,26,0))),Z235,Z235*(1+VLOOKUP($A236,#REF!,26,0))),"")</f>
        <v/>
      </c>
      <c r="AA236" s="141">
        <f>IF(VLOOKUP(AA$1,Graphique!$B:$C,2,0),IF(ISERROR(AA235*(1+VLOOKUP($A236,#REF!,27,0))),AA235,AA235*(1+VLOOKUP($A236,#REF!,27,0))),"")</f>
        <v/>
      </c>
      <c r="AB236" s="141">
        <f>IF(VLOOKUP(AB$1,Graphique!$B:$C,2,0),IF(ISERROR(AB235*(1+VLOOKUP($A236,#REF!,28,0))),AB235,AB235*(1+VLOOKUP($A236,#REF!,28,0))),"")</f>
        <v/>
      </c>
      <c r="AC236" s="141">
        <f>IF(VLOOKUP(AC$1,Graphique!$B:$C,2,0),IF(ISERROR(AC235*(1+VLOOKUP($A236,#REF!,29,0))),AC235,AC235*(1+VLOOKUP($A236,#REF!,29,0))),"")</f>
        <v/>
      </c>
      <c r="AD236" s="141">
        <f>IF(VLOOKUP(AD$1,Graphique!$B:$C,2,0),IF(ISERROR(AD235*(1+VLOOKUP($A236,#REF!,30,0))),AD235,AD235*(1+VLOOKUP($A236,#REF!,30,0))),"")</f>
        <v/>
      </c>
      <c r="AE236" s="141">
        <f>IF(VLOOKUP(AE$1,Graphique!$B:$C,2,0),IF(ISERROR(AE235*(1+VLOOKUP($A236,#REF!,31,0))),AE235,AE235*(1+VLOOKUP($A236,#REF!,31,0))),"")</f>
        <v/>
      </c>
      <c r="AF236" s="141">
        <f>IF(VLOOKUP(AF$1,Graphique!$B:$C,2,0),IF(ISERROR(AF235*(1+VLOOKUP($A236,#REF!,32,0))),AF235,AF235*(1+VLOOKUP($A236,#REF!,32,0))),"")</f>
        <v/>
      </c>
    </row>
    <row r="237" ht="13" customHeight="1" s="74">
      <c r="A237" s="135">
        <f>IF(DATE(YEAR(A236),MONTH(A236)+2,)&gt;PerformancesGlissantes!$C$2,PerformancesGlissantes!$C$2,DATE(YEAR(A236),MONTH(A236)+2,))</f>
        <v/>
      </c>
      <c r="B237" s="141">
        <f>IF(VLOOKUP(B$1,Graphique!$B:$C,2,0),IF(ISERROR(B236*(1+VLOOKUP($A237,#REF!,2,0))),B236,B236*(1+VLOOKUP($A237,#REF!,2,0))),"")</f>
        <v/>
      </c>
      <c r="C237" s="141">
        <f>IF(VLOOKUP(C$1,Graphique!$B:$C,2,0),IF(ISERROR(C236*(1+VLOOKUP($A237,#REF!,3,0))),C236,C236*(1+VLOOKUP($A237,#REF!,3,0))),"")</f>
        <v/>
      </c>
      <c r="D237" s="141">
        <f>IF(VLOOKUP(D$1,Graphique!$B:$C,2,0),IF(ISERROR(D236*(1+VLOOKUP($A237,#REF!,4,0))),D236,D236*(1+VLOOKUP($A237,#REF!,4,0))),"")</f>
        <v/>
      </c>
      <c r="E237" s="141">
        <f>IF(VLOOKUP(E$1,Graphique!$B:$C,2,0),IF(ISERROR(E236*(1+VLOOKUP($A237,#REF!,5,0))),E236,E236*(1+VLOOKUP($A237,#REF!,5,0))),"")</f>
        <v/>
      </c>
      <c r="F237" s="141">
        <f>IF(VLOOKUP(F$1,Graphique!$B:$C,2,0),IF(ISERROR(F236*(1+VLOOKUP($A237,#REF!,6,0))),F236,F236*(1+VLOOKUP($A237,#REF!,6,0))),"")</f>
        <v/>
      </c>
      <c r="G237" s="141">
        <f>IF(VLOOKUP(G$1,Graphique!$B:$C,2,0),IF(ISERROR(G236*(1+VLOOKUP($A237,#REF!,7,0))),G236,G236*(1+VLOOKUP($A237,#REF!,7,0))),"")</f>
        <v/>
      </c>
      <c r="H237" s="141">
        <f>IF(VLOOKUP(H$1,Graphique!$B:$C,2,0),IF(ISERROR(H236*(1+VLOOKUP($A237,#REF!,8,0))),H236,H236*(1+VLOOKUP($A237,#REF!,8,0))),"")</f>
        <v/>
      </c>
      <c r="I237" s="141">
        <f>IF(VLOOKUP(I$1,Graphique!$B:$C,2,0),IF(ISERROR(I236*(1+VLOOKUP($A237,#REF!,9,0))),I236,I236*(1+VLOOKUP($A237,#REF!,9,0))),"")</f>
        <v/>
      </c>
      <c r="J237" s="141">
        <f>IF(VLOOKUP(J$1,Graphique!$B:$C,2,0),IF(ISERROR(J236*(1+VLOOKUP($A237,#REF!,10,0))),J236,J236*(1+VLOOKUP($A237,#REF!,10,0))),"")</f>
        <v/>
      </c>
      <c r="K237" s="141">
        <f>IF(VLOOKUP(K$1,Graphique!$B:$C,2,0),IF(ISERROR(K236*(1+VLOOKUP($A237,#REF!,11,0))),K236,K236*(1+VLOOKUP($A237,#REF!,11,0))),"")</f>
        <v/>
      </c>
      <c r="L237" s="141">
        <f>IF(VLOOKUP(L$1,Graphique!$B:$C,2,0),IF(ISERROR(L236*(1+VLOOKUP($A237,#REF!,12,0))),L236,L236*(1+VLOOKUP($A237,#REF!,12,0))),"")</f>
        <v/>
      </c>
      <c r="M237" s="141">
        <f>IF(VLOOKUP(M$1,Graphique!$B:$C,2,0),IF(ISERROR(M236*(1+VLOOKUP($A237,#REF!,13,0))),M236,M236*(1+VLOOKUP($A237,#REF!,13,0))),"")</f>
        <v/>
      </c>
      <c r="N237" s="141">
        <f>IF(VLOOKUP(N$1,Graphique!$B:$C,2,0),IF(ISERROR(N236*(1+VLOOKUP($A237,#REF!,14,0))),N236,N236*(1+VLOOKUP($A237,#REF!,14,0))),"")</f>
        <v/>
      </c>
      <c r="O237" s="141">
        <f>IF(VLOOKUP(O$1,Graphique!$B:$C,2,0),IF(ISERROR(O236*(1+VLOOKUP($A237,#REF!,15,0))),O236,O236*(1+VLOOKUP($A237,#REF!,15,0))),"")</f>
        <v/>
      </c>
      <c r="P237" s="141">
        <f>IF(VLOOKUP(P$1,Graphique!$B:$C,2,0),IF(ISERROR(P236*(1+VLOOKUP($A237,#REF!,16,0))),P236,P236*(1+VLOOKUP($A237,#REF!,16,0))),"")</f>
        <v/>
      </c>
      <c r="Q237" s="141">
        <f>IF(VLOOKUP(Q$1,Graphique!$B:$C,2,0),IF(ISERROR(Q236*(1+VLOOKUP($A237,#REF!,17,0))),Q236,Q236*(1+VLOOKUP($A237,#REF!,17,0))),"")</f>
        <v/>
      </c>
      <c r="R237" s="141">
        <f>IF(VLOOKUP(R$1,Graphique!$B:$C,2,0),IF(ISERROR(R236*(1+VLOOKUP($A237,#REF!,18,0))),R236,R236*(1+VLOOKUP($A237,#REF!,18,0))),"")</f>
        <v/>
      </c>
      <c r="S237" s="141">
        <f>IF(VLOOKUP(S$1,Graphique!$B:$C,2,0),IF(ISERROR(S236*(1+VLOOKUP($A237,#REF!,19,0))),S236,S236*(1+VLOOKUP($A237,#REF!,19,0))),"")</f>
        <v/>
      </c>
      <c r="T237" s="141">
        <f>IF(VLOOKUP(T$1,Graphique!$B:$C,2,0),IF(ISERROR(T236*(1+VLOOKUP($A237,#REF!,20,0))),T236,T236*(1+VLOOKUP($A237,#REF!,20,0))),"")</f>
        <v/>
      </c>
      <c r="U237" s="141">
        <f>IF(VLOOKUP(U$1,Graphique!$B:$C,2,0),IF(ISERROR(U236*(1+VLOOKUP($A237,#REF!,21,0))),U236,U236*(1+VLOOKUP($A237,#REF!,21,0))),"")</f>
        <v/>
      </c>
      <c r="V237" s="141">
        <f>IF(VLOOKUP(V$1,Graphique!$B:$C,2,0),IF(ISERROR(V236*(1+VLOOKUP($A237,#REF!,22,0))),V236,V236*(1+VLOOKUP($A237,#REF!,22,0))),"")</f>
        <v/>
      </c>
      <c r="W237" s="141">
        <f>IF(VLOOKUP(W$1,Graphique!$B:$C,2,0),IF(ISERROR(W236*(1+VLOOKUP($A237,#REF!,23,0))),W236,W236*(1+VLOOKUP($A237,#REF!,23,0))),"")</f>
        <v/>
      </c>
      <c r="X237" s="141">
        <f>IF(VLOOKUP(X$1,Graphique!$B:$C,2,0),IF(ISERROR(X236*(1+VLOOKUP($A237,#REF!,24,0))),X236,X236*(1+VLOOKUP($A237,#REF!,24,0))),"")</f>
        <v/>
      </c>
      <c r="Y237" s="141">
        <f>IF(VLOOKUP(Y$1,Graphique!$B:$C,2,0),IF(ISERROR(Y236*(1+VLOOKUP($A237,#REF!,25,0))),Y236,Y236*(1+VLOOKUP($A237,#REF!,25,0))),"")</f>
        <v/>
      </c>
      <c r="Z237" s="141">
        <f>IF(VLOOKUP(Z$1,Graphique!$B:$C,2,0),IF(ISERROR(Z236*(1+VLOOKUP($A237,#REF!,26,0))),Z236,Z236*(1+VLOOKUP($A237,#REF!,26,0))),"")</f>
        <v/>
      </c>
      <c r="AA237" s="141">
        <f>IF(VLOOKUP(AA$1,Graphique!$B:$C,2,0),IF(ISERROR(AA236*(1+VLOOKUP($A237,#REF!,27,0))),AA236,AA236*(1+VLOOKUP($A237,#REF!,27,0))),"")</f>
        <v/>
      </c>
      <c r="AB237" s="141">
        <f>IF(VLOOKUP(AB$1,Graphique!$B:$C,2,0),IF(ISERROR(AB236*(1+VLOOKUP($A237,#REF!,28,0))),AB236,AB236*(1+VLOOKUP($A237,#REF!,28,0))),"")</f>
        <v/>
      </c>
      <c r="AC237" s="141">
        <f>IF(VLOOKUP(AC$1,Graphique!$B:$C,2,0),IF(ISERROR(AC236*(1+VLOOKUP($A237,#REF!,29,0))),AC236,AC236*(1+VLOOKUP($A237,#REF!,29,0))),"")</f>
        <v/>
      </c>
      <c r="AD237" s="141">
        <f>IF(VLOOKUP(AD$1,Graphique!$B:$C,2,0),IF(ISERROR(AD236*(1+VLOOKUP($A237,#REF!,30,0))),AD236,AD236*(1+VLOOKUP($A237,#REF!,30,0))),"")</f>
        <v/>
      </c>
      <c r="AE237" s="141">
        <f>IF(VLOOKUP(AE$1,Graphique!$B:$C,2,0),IF(ISERROR(AE236*(1+VLOOKUP($A237,#REF!,31,0))),AE236,AE236*(1+VLOOKUP($A237,#REF!,31,0))),"")</f>
        <v/>
      </c>
      <c r="AF237" s="141">
        <f>IF(VLOOKUP(AF$1,Graphique!$B:$C,2,0),IF(ISERROR(AF236*(1+VLOOKUP($A237,#REF!,32,0))),AF236,AF236*(1+VLOOKUP($A237,#REF!,32,0))),"")</f>
        <v/>
      </c>
    </row>
    <row r="238" ht="13" customHeight="1" s="74">
      <c r="A238" s="135">
        <f>IF(DATE(YEAR(A237),MONTH(A237)+2,)&gt;PerformancesGlissantes!$C$2,PerformancesGlissantes!$C$2,DATE(YEAR(A237),MONTH(A237)+2,))</f>
        <v/>
      </c>
      <c r="B238" s="141">
        <f>IF(VLOOKUP(B$1,Graphique!$B:$C,2,0),IF(ISERROR(B237*(1+VLOOKUP($A238,#REF!,2,0))),B237,B237*(1+VLOOKUP($A238,#REF!,2,0))),"")</f>
        <v/>
      </c>
      <c r="C238" s="141">
        <f>IF(VLOOKUP(C$1,Graphique!$B:$C,2,0),IF(ISERROR(C237*(1+VLOOKUP($A238,#REF!,3,0))),C237,C237*(1+VLOOKUP($A238,#REF!,3,0))),"")</f>
        <v/>
      </c>
      <c r="D238" s="141">
        <f>IF(VLOOKUP(D$1,Graphique!$B:$C,2,0),IF(ISERROR(D237*(1+VLOOKUP($A238,#REF!,4,0))),D237,D237*(1+VLOOKUP($A238,#REF!,4,0))),"")</f>
        <v/>
      </c>
      <c r="E238" s="141">
        <f>IF(VLOOKUP(E$1,Graphique!$B:$C,2,0),IF(ISERROR(E237*(1+VLOOKUP($A238,#REF!,5,0))),E237,E237*(1+VLOOKUP($A238,#REF!,5,0))),"")</f>
        <v/>
      </c>
      <c r="F238" s="141">
        <f>IF(VLOOKUP(F$1,Graphique!$B:$C,2,0),IF(ISERROR(F237*(1+VLOOKUP($A238,#REF!,6,0))),F237,F237*(1+VLOOKUP($A238,#REF!,6,0))),"")</f>
        <v/>
      </c>
      <c r="G238" s="141">
        <f>IF(VLOOKUP(G$1,Graphique!$B:$C,2,0),IF(ISERROR(G237*(1+VLOOKUP($A238,#REF!,7,0))),G237,G237*(1+VLOOKUP($A238,#REF!,7,0))),"")</f>
        <v/>
      </c>
      <c r="H238" s="141">
        <f>IF(VLOOKUP(H$1,Graphique!$B:$C,2,0),IF(ISERROR(H237*(1+VLOOKUP($A238,#REF!,8,0))),H237,H237*(1+VLOOKUP($A238,#REF!,8,0))),"")</f>
        <v/>
      </c>
      <c r="I238" s="141">
        <f>IF(VLOOKUP(I$1,Graphique!$B:$C,2,0),IF(ISERROR(I237*(1+VLOOKUP($A238,#REF!,9,0))),I237,I237*(1+VLOOKUP($A238,#REF!,9,0))),"")</f>
        <v/>
      </c>
      <c r="J238" s="141">
        <f>IF(VLOOKUP(J$1,Graphique!$B:$C,2,0),IF(ISERROR(J237*(1+VLOOKUP($A238,#REF!,10,0))),J237,J237*(1+VLOOKUP($A238,#REF!,10,0))),"")</f>
        <v/>
      </c>
      <c r="K238" s="141">
        <f>IF(VLOOKUP(K$1,Graphique!$B:$C,2,0),IF(ISERROR(K237*(1+VLOOKUP($A238,#REF!,11,0))),K237,K237*(1+VLOOKUP($A238,#REF!,11,0))),"")</f>
        <v/>
      </c>
      <c r="L238" s="141">
        <f>IF(VLOOKUP(L$1,Graphique!$B:$C,2,0),IF(ISERROR(L237*(1+VLOOKUP($A238,#REF!,12,0))),L237,L237*(1+VLOOKUP($A238,#REF!,12,0))),"")</f>
        <v/>
      </c>
      <c r="M238" s="141">
        <f>IF(VLOOKUP(M$1,Graphique!$B:$C,2,0),IF(ISERROR(M237*(1+VLOOKUP($A238,#REF!,13,0))),M237,M237*(1+VLOOKUP($A238,#REF!,13,0))),"")</f>
        <v/>
      </c>
      <c r="N238" s="141">
        <f>IF(VLOOKUP(N$1,Graphique!$B:$C,2,0),IF(ISERROR(N237*(1+VLOOKUP($A238,#REF!,14,0))),N237,N237*(1+VLOOKUP($A238,#REF!,14,0))),"")</f>
        <v/>
      </c>
      <c r="O238" s="141">
        <f>IF(VLOOKUP(O$1,Graphique!$B:$C,2,0),IF(ISERROR(O237*(1+VLOOKUP($A238,#REF!,15,0))),O237,O237*(1+VLOOKUP($A238,#REF!,15,0))),"")</f>
        <v/>
      </c>
      <c r="P238" s="141">
        <f>IF(VLOOKUP(P$1,Graphique!$B:$C,2,0),IF(ISERROR(P237*(1+VLOOKUP($A238,#REF!,16,0))),P237,P237*(1+VLOOKUP($A238,#REF!,16,0))),"")</f>
        <v/>
      </c>
      <c r="Q238" s="141">
        <f>IF(VLOOKUP(Q$1,Graphique!$B:$C,2,0),IF(ISERROR(Q237*(1+VLOOKUP($A238,#REF!,17,0))),Q237,Q237*(1+VLOOKUP($A238,#REF!,17,0))),"")</f>
        <v/>
      </c>
      <c r="R238" s="141">
        <f>IF(VLOOKUP(R$1,Graphique!$B:$C,2,0),IF(ISERROR(R237*(1+VLOOKUP($A238,#REF!,18,0))),R237,R237*(1+VLOOKUP($A238,#REF!,18,0))),"")</f>
        <v/>
      </c>
      <c r="S238" s="141">
        <f>IF(VLOOKUP(S$1,Graphique!$B:$C,2,0),IF(ISERROR(S237*(1+VLOOKUP($A238,#REF!,19,0))),S237,S237*(1+VLOOKUP($A238,#REF!,19,0))),"")</f>
        <v/>
      </c>
      <c r="T238" s="141">
        <f>IF(VLOOKUP(T$1,Graphique!$B:$C,2,0),IF(ISERROR(T237*(1+VLOOKUP($A238,#REF!,20,0))),T237,T237*(1+VLOOKUP($A238,#REF!,20,0))),"")</f>
        <v/>
      </c>
      <c r="U238" s="141">
        <f>IF(VLOOKUP(U$1,Graphique!$B:$C,2,0),IF(ISERROR(U237*(1+VLOOKUP($A238,#REF!,21,0))),U237,U237*(1+VLOOKUP($A238,#REF!,21,0))),"")</f>
        <v/>
      </c>
      <c r="V238" s="141">
        <f>IF(VLOOKUP(V$1,Graphique!$B:$C,2,0),IF(ISERROR(V237*(1+VLOOKUP($A238,#REF!,22,0))),V237,V237*(1+VLOOKUP($A238,#REF!,22,0))),"")</f>
        <v/>
      </c>
      <c r="W238" s="141">
        <f>IF(VLOOKUP(W$1,Graphique!$B:$C,2,0),IF(ISERROR(W237*(1+VLOOKUP($A238,#REF!,23,0))),W237,W237*(1+VLOOKUP($A238,#REF!,23,0))),"")</f>
        <v/>
      </c>
      <c r="X238" s="141">
        <f>IF(VLOOKUP(X$1,Graphique!$B:$C,2,0),IF(ISERROR(X237*(1+VLOOKUP($A238,#REF!,24,0))),X237,X237*(1+VLOOKUP($A238,#REF!,24,0))),"")</f>
        <v/>
      </c>
      <c r="Y238" s="141">
        <f>IF(VLOOKUP(Y$1,Graphique!$B:$C,2,0),IF(ISERROR(Y237*(1+VLOOKUP($A238,#REF!,25,0))),Y237,Y237*(1+VLOOKUP($A238,#REF!,25,0))),"")</f>
        <v/>
      </c>
      <c r="Z238" s="141">
        <f>IF(VLOOKUP(Z$1,Graphique!$B:$C,2,0),IF(ISERROR(Z237*(1+VLOOKUP($A238,#REF!,26,0))),Z237,Z237*(1+VLOOKUP($A238,#REF!,26,0))),"")</f>
        <v/>
      </c>
      <c r="AA238" s="141">
        <f>IF(VLOOKUP(AA$1,Graphique!$B:$C,2,0),IF(ISERROR(AA237*(1+VLOOKUP($A238,#REF!,27,0))),AA237,AA237*(1+VLOOKUP($A238,#REF!,27,0))),"")</f>
        <v/>
      </c>
      <c r="AB238" s="141">
        <f>IF(VLOOKUP(AB$1,Graphique!$B:$C,2,0),IF(ISERROR(AB237*(1+VLOOKUP($A238,#REF!,28,0))),AB237,AB237*(1+VLOOKUP($A238,#REF!,28,0))),"")</f>
        <v/>
      </c>
      <c r="AC238" s="141">
        <f>IF(VLOOKUP(AC$1,Graphique!$B:$C,2,0),IF(ISERROR(AC237*(1+VLOOKUP($A238,#REF!,29,0))),AC237,AC237*(1+VLOOKUP($A238,#REF!,29,0))),"")</f>
        <v/>
      </c>
      <c r="AD238" s="141">
        <f>IF(VLOOKUP(AD$1,Graphique!$B:$C,2,0),IF(ISERROR(AD237*(1+VLOOKUP($A238,#REF!,30,0))),AD237,AD237*(1+VLOOKUP($A238,#REF!,30,0))),"")</f>
        <v/>
      </c>
      <c r="AE238" s="141">
        <f>IF(VLOOKUP(AE$1,Graphique!$B:$C,2,0),IF(ISERROR(AE237*(1+VLOOKUP($A238,#REF!,31,0))),AE237,AE237*(1+VLOOKUP($A238,#REF!,31,0))),"")</f>
        <v/>
      </c>
      <c r="AF238" s="141">
        <f>IF(VLOOKUP(AF$1,Graphique!$B:$C,2,0),IF(ISERROR(AF237*(1+VLOOKUP($A238,#REF!,32,0))),AF237,AF237*(1+VLOOKUP($A238,#REF!,32,0))),"")</f>
        <v/>
      </c>
    </row>
    <row r="239" ht="13" customHeight="1" s="74">
      <c r="A239" s="135">
        <f>IF(DATE(YEAR(A238),MONTH(A238)+2,)&gt;PerformancesGlissantes!$C$2,PerformancesGlissantes!$C$2,DATE(YEAR(A238),MONTH(A238)+2,))</f>
        <v/>
      </c>
      <c r="B239" s="141">
        <f>IF(VLOOKUP(B$1,Graphique!$B:$C,2,0),IF(ISERROR(B238*(1+VLOOKUP($A239,#REF!,2,0))),B238,B238*(1+VLOOKUP($A239,#REF!,2,0))),"")</f>
        <v/>
      </c>
      <c r="C239" s="141">
        <f>IF(VLOOKUP(C$1,Graphique!$B:$C,2,0),IF(ISERROR(C238*(1+VLOOKUP($A239,#REF!,3,0))),C238,C238*(1+VLOOKUP($A239,#REF!,3,0))),"")</f>
        <v/>
      </c>
      <c r="D239" s="141">
        <f>IF(VLOOKUP(D$1,Graphique!$B:$C,2,0),IF(ISERROR(D238*(1+VLOOKUP($A239,#REF!,4,0))),D238,D238*(1+VLOOKUP($A239,#REF!,4,0))),"")</f>
        <v/>
      </c>
      <c r="E239" s="141">
        <f>IF(VLOOKUP(E$1,Graphique!$B:$C,2,0),IF(ISERROR(E238*(1+VLOOKUP($A239,#REF!,5,0))),E238,E238*(1+VLOOKUP($A239,#REF!,5,0))),"")</f>
        <v/>
      </c>
      <c r="F239" s="141">
        <f>IF(VLOOKUP(F$1,Graphique!$B:$C,2,0),IF(ISERROR(F238*(1+VLOOKUP($A239,#REF!,6,0))),F238,F238*(1+VLOOKUP($A239,#REF!,6,0))),"")</f>
        <v/>
      </c>
      <c r="G239" s="141">
        <f>IF(VLOOKUP(G$1,Graphique!$B:$C,2,0),IF(ISERROR(G238*(1+VLOOKUP($A239,#REF!,7,0))),G238,G238*(1+VLOOKUP($A239,#REF!,7,0))),"")</f>
        <v/>
      </c>
      <c r="H239" s="141">
        <f>IF(VLOOKUP(H$1,Graphique!$B:$C,2,0),IF(ISERROR(H238*(1+VLOOKUP($A239,#REF!,8,0))),H238,H238*(1+VLOOKUP($A239,#REF!,8,0))),"")</f>
        <v/>
      </c>
      <c r="I239" s="141">
        <f>IF(VLOOKUP(I$1,Graphique!$B:$C,2,0),IF(ISERROR(I238*(1+VLOOKUP($A239,#REF!,9,0))),I238,I238*(1+VLOOKUP($A239,#REF!,9,0))),"")</f>
        <v/>
      </c>
      <c r="J239" s="141">
        <f>IF(VLOOKUP(J$1,Graphique!$B:$C,2,0),IF(ISERROR(J238*(1+VLOOKUP($A239,#REF!,10,0))),J238,J238*(1+VLOOKUP($A239,#REF!,10,0))),"")</f>
        <v/>
      </c>
      <c r="K239" s="141">
        <f>IF(VLOOKUP(K$1,Graphique!$B:$C,2,0),IF(ISERROR(K238*(1+VLOOKUP($A239,#REF!,11,0))),K238,K238*(1+VLOOKUP($A239,#REF!,11,0))),"")</f>
        <v/>
      </c>
      <c r="L239" s="141">
        <f>IF(VLOOKUP(L$1,Graphique!$B:$C,2,0),IF(ISERROR(L238*(1+VLOOKUP($A239,#REF!,12,0))),L238,L238*(1+VLOOKUP($A239,#REF!,12,0))),"")</f>
        <v/>
      </c>
      <c r="M239" s="141">
        <f>IF(VLOOKUP(M$1,Graphique!$B:$C,2,0),IF(ISERROR(M238*(1+VLOOKUP($A239,#REF!,13,0))),M238,M238*(1+VLOOKUP($A239,#REF!,13,0))),"")</f>
        <v/>
      </c>
      <c r="N239" s="141">
        <f>IF(VLOOKUP(N$1,Graphique!$B:$C,2,0),IF(ISERROR(N238*(1+VLOOKUP($A239,#REF!,14,0))),N238,N238*(1+VLOOKUP($A239,#REF!,14,0))),"")</f>
        <v/>
      </c>
      <c r="O239" s="141">
        <f>IF(VLOOKUP(O$1,Graphique!$B:$C,2,0),IF(ISERROR(O238*(1+VLOOKUP($A239,#REF!,15,0))),O238,O238*(1+VLOOKUP($A239,#REF!,15,0))),"")</f>
        <v/>
      </c>
      <c r="P239" s="141">
        <f>IF(VLOOKUP(P$1,Graphique!$B:$C,2,0),IF(ISERROR(P238*(1+VLOOKUP($A239,#REF!,16,0))),P238,P238*(1+VLOOKUP($A239,#REF!,16,0))),"")</f>
        <v/>
      </c>
      <c r="Q239" s="141">
        <f>IF(VLOOKUP(Q$1,Graphique!$B:$C,2,0),IF(ISERROR(Q238*(1+VLOOKUP($A239,#REF!,17,0))),Q238,Q238*(1+VLOOKUP($A239,#REF!,17,0))),"")</f>
        <v/>
      </c>
      <c r="R239" s="141">
        <f>IF(VLOOKUP(R$1,Graphique!$B:$C,2,0),IF(ISERROR(R238*(1+VLOOKUP($A239,#REF!,18,0))),R238,R238*(1+VLOOKUP($A239,#REF!,18,0))),"")</f>
        <v/>
      </c>
      <c r="S239" s="141">
        <f>IF(VLOOKUP(S$1,Graphique!$B:$C,2,0),IF(ISERROR(S238*(1+VLOOKUP($A239,#REF!,19,0))),S238,S238*(1+VLOOKUP($A239,#REF!,19,0))),"")</f>
        <v/>
      </c>
      <c r="T239" s="141">
        <f>IF(VLOOKUP(T$1,Graphique!$B:$C,2,0),IF(ISERROR(T238*(1+VLOOKUP($A239,#REF!,20,0))),T238,T238*(1+VLOOKUP($A239,#REF!,20,0))),"")</f>
        <v/>
      </c>
      <c r="U239" s="141">
        <f>IF(VLOOKUP(U$1,Graphique!$B:$C,2,0),IF(ISERROR(U238*(1+VLOOKUP($A239,#REF!,21,0))),U238,U238*(1+VLOOKUP($A239,#REF!,21,0))),"")</f>
        <v/>
      </c>
      <c r="V239" s="141">
        <f>IF(VLOOKUP(V$1,Graphique!$B:$C,2,0),IF(ISERROR(V238*(1+VLOOKUP($A239,#REF!,22,0))),V238,V238*(1+VLOOKUP($A239,#REF!,22,0))),"")</f>
        <v/>
      </c>
      <c r="W239" s="141">
        <f>IF(VLOOKUP(W$1,Graphique!$B:$C,2,0),IF(ISERROR(W238*(1+VLOOKUP($A239,#REF!,23,0))),W238,W238*(1+VLOOKUP($A239,#REF!,23,0))),"")</f>
        <v/>
      </c>
      <c r="X239" s="141">
        <f>IF(VLOOKUP(X$1,Graphique!$B:$C,2,0),IF(ISERROR(X238*(1+VLOOKUP($A239,#REF!,24,0))),X238,X238*(1+VLOOKUP($A239,#REF!,24,0))),"")</f>
        <v/>
      </c>
      <c r="Y239" s="141">
        <f>IF(VLOOKUP(Y$1,Graphique!$B:$C,2,0),IF(ISERROR(Y238*(1+VLOOKUP($A239,#REF!,25,0))),Y238,Y238*(1+VLOOKUP($A239,#REF!,25,0))),"")</f>
        <v/>
      </c>
      <c r="Z239" s="141">
        <f>IF(VLOOKUP(Z$1,Graphique!$B:$C,2,0),IF(ISERROR(Z238*(1+VLOOKUP($A239,#REF!,26,0))),Z238,Z238*(1+VLOOKUP($A239,#REF!,26,0))),"")</f>
        <v/>
      </c>
      <c r="AA239" s="141">
        <f>IF(VLOOKUP(AA$1,Graphique!$B:$C,2,0),IF(ISERROR(AA238*(1+VLOOKUP($A239,#REF!,27,0))),AA238,AA238*(1+VLOOKUP($A239,#REF!,27,0))),"")</f>
        <v/>
      </c>
      <c r="AB239" s="141">
        <f>IF(VLOOKUP(AB$1,Graphique!$B:$C,2,0),IF(ISERROR(AB238*(1+VLOOKUP($A239,#REF!,28,0))),AB238,AB238*(1+VLOOKUP($A239,#REF!,28,0))),"")</f>
        <v/>
      </c>
      <c r="AC239" s="141">
        <f>IF(VLOOKUP(AC$1,Graphique!$B:$C,2,0),IF(ISERROR(AC238*(1+VLOOKUP($A239,#REF!,29,0))),AC238,AC238*(1+VLOOKUP($A239,#REF!,29,0))),"")</f>
        <v/>
      </c>
      <c r="AD239" s="141">
        <f>IF(VLOOKUP(AD$1,Graphique!$B:$C,2,0),IF(ISERROR(AD238*(1+VLOOKUP($A239,#REF!,30,0))),AD238,AD238*(1+VLOOKUP($A239,#REF!,30,0))),"")</f>
        <v/>
      </c>
      <c r="AE239" s="141">
        <f>IF(VLOOKUP(AE$1,Graphique!$B:$C,2,0),IF(ISERROR(AE238*(1+VLOOKUP($A239,#REF!,31,0))),AE238,AE238*(1+VLOOKUP($A239,#REF!,31,0))),"")</f>
        <v/>
      </c>
      <c r="AF239" s="141">
        <f>IF(VLOOKUP(AF$1,Graphique!$B:$C,2,0),IF(ISERROR(AF238*(1+VLOOKUP($A239,#REF!,32,0))),AF238,AF238*(1+VLOOKUP($A239,#REF!,32,0))),"")</f>
        <v/>
      </c>
    </row>
    <row r="240" ht="13" customHeight="1" s="74">
      <c r="A240" s="135">
        <f>IF(DATE(YEAR(A239),MONTH(A239)+2,)&gt;PerformancesGlissantes!$C$2,PerformancesGlissantes!$C$2,DATE(YEAR(A239),MONTH(A239)+2,))</f>
        <v/>
      </c>
      <c r="B240" s="141">
        <f>IF(VLOOKUP(B$1,Graphique!$B:$C,2,0),IF(ISERROR(B239*(1+VLOOKUP($A240,#REF!,2,0))),B239,B239*(1+VLOOKUP($A240,#REF!,2,0))),"")</f>
        <v/>
      </c>
      <c r="C240" s="141">
        <f>IF(VLOOKUP(C$1,Graphique!$B:$C,2,0),IF(ISERROR(C239*(1+VLOOKUP($A240,#REF!,3,0))),C239,C239*(1+VLOOKUP($A240,#REF!,3,0))),"")</f>
        <v/>
      </c>
      <c r="D240" s="141">
        <f>IF(VLOOKUP(D$1,Graphique!$B:$C,2,0),IF(ISERROR(D239*(1+VLOOKUP($A240,#REF!,4,0))),D239,D239*(1+VLOOKUP($A240,#REF!,4,0))),"")</f>
        <v/>
      </c>
      <c r="E240" s="141">
        <f>IF(VLOOKUP(E$1,Graphique!$B:$C,2,0),IF(ISERROR(E239*(1+VLOOKUP($A240,#REF!,5,0))),E239,E239*(1+VLOOKUP($A240,#REF!,5,0))),"")</f>
        <v/>
      </c>
      <c r="F240" s="141">
        <f>IF(VLOOKUP(F$1,Graphique!$B:$C,2,0),IF(ISERROR(F239*(1+VLOOKUP($A240,#REF!,6,0))),F239,F239*(1+VLOOKUP($A240,#REF!,6,0))),"")</f>
        <v/>
      </c>
      <c r="G240" s="141">
        <f>IF(VLOOKUP(G$1,Graphique!$B:$C,2,0),IF(ISERROR(G239*(1+VLOOKUP($A240,#REF!,7,0))),G239,G239*(1+VLOOKUP($A240,#REF!,7,0))),"")</f>
        <v/>
      </c>
      <c r="H240" s="141">
        <f>IF(VLOOKUP(H$1,Graphique!$B:$C,2,0),IF(ISERROR(H239*(1+VLOOKUP($A240,#REF!,8,0))),H239,H239*(1+VLOOKUP($A240,#REF!,8,0))),"")</f>
        <v/>
      </c>
      <c r="I240" s="141">
        <f>IF(VLOOKUP(I$1,Graphique!$B:$C,2,0),IF(ISERROR(I239*(1+VLOOKUP($A240,#REF!,9,0))),I239,I239*(1+VLOOKUP($A240,#REF!,9,0))),"")</f>
        <v/>
      </c>
      <c r="J240" s="141">
        <f>IF(VLOOKUP(J$1,Graphique!$B:$C,2,0),IF(ISERROR(J239*(1+VLOOKUP($A240,#REF!,10,0))),J239,J239*(1+VLOOKUP($A240,#REF!,10,0))),"")</f>
        <v/>
      </c>
      <c r="K240" s="141">
        <f>IF(VLOOKUP(K$1,Graphique!$B:$C,2,0),IF(ISERROR(K239*(1+VLOOKUP($A240,#REF!,11,0))),K239,K239*(1+VLOOKUP($A240,#REF!,11,0))),"")</f>
        <v/>
      </c>
      <c r="L240" s="141">
        <f>IF(VLOOKUP(L$1,Graphique!$B:$C,2,0),IF(ISERROR(L239*(1+VLOOKUP($A240,#REF!,12,0))),L239,L239*(1+VLOOKUP($A240,#REF!,12,0))),"")</f>
        <v/>
      </c>
      <c r="M240" s="141">
        <f>IF(VLOOKUP(M$1,Graphique!$B:$C,2,0),IF(ISERROR(M239*(1+VLOOKUP($A240,#REF!,13,0))),M239,M239*(1+VLOOKUP($A240,#REF!,13,0))),"")</f>
        <v/>
      </c>
      <c r="N240" s="141">
        <f>IF(VLOOKUP(N$1,Graphique!$B:$C,2,0),IF(ISERROR(N239*(1+VLOOKUP($A240,#REF!,14,0))),N239,N239*(1+VLOOKUP($A240,#REF!,14,0))),"")</f>
        <v/>
      </c>
      <c r="O240" s="141">
        <f>IF(VLOOKUP(O$1,Graphique!$B:$C,2,0),IF(ISERROR(O239*(1+VLOOKUP($A240,#REF!,15,0))),O239,O239*(1+VLOOKUP($A240,#REF!,15,0))),"")</f>
        <v/>
      </c>
      <c r="P240" s="141">
        <f>IF(VLOOKUP(P$1,Graphique!$B:$C,2,0),IF(ISERROR(P239*(1+VLOOKUP($A240,#REF!,16,0))),P239,P239*(1+VLOOKUP($A240,#REF!,16,0))),"")</f>
        <v/>
      </c>
      <c r="Q240" s="141">
        <f>IF(VLOOKUP(Q$1,Graphique!$B:$C,2,0),IF(ISERROR(Q239*(1+VLOOKUP($A240,#REF!,17,0))),Q239,Q239*(1+VLOOKUP($A240,#REF!,17,0))),"")</f>
        <v/>
      </c>
      <c r="R240" s="141">
        <f>IF(VLOOKUP(R$1,Graphique!$B:$C,2,0),IF(ISERROR(R239*(1+VLOOKUP($A240,#REF!,18,0))),R239,R239*(1+VLOOKUP($A240,#REF!,18,0))),"")</f>
        <v/>
      </c>
      <c r="S240" s="141">
        <f>IF(VLOOKUP(S$1,Graphique!$B:$C,2,0),IF(ISERROR(S239*(1+VLOOKUP($A240,#REF!,19,0))),S239,S239*(1+VLOOKUP($A240,#REF!,19,0))),"")</f>
        <v/>
      </c>
      <c r="T240" s="141">
        <f>IF(VLOOKUP(T$1,Graphique!$B:$C,2,0),IF(ISERROR(T239*(1+VLOOKUP($A240,#REF!,20,0))),T239,T239*(1+VLOOKUP($A240,#REF!,20,0))),"")</f>
        <v/>
      </c>
      <c r="U240" s="141">
        <f>IF(VLOOKUP(U$1,Graphique!$B:$C,2,0),IF(ISERROR(U239*(1+VLOOKUP($A240,#REF!,21,0))),U239,U239*(1+VLOOKUP($A240,#REF!,21,0))),"")</f>
        <v/>
      </c>
      <c r="V240" s="141">
        <f>IF(VLOOKUP(V$1,Graphique!$B:$C,2,0),IF(ISERROR(V239*(1+VLOOKUP($A240,#REF!,22,0))),V239,V239*(1+VLOOKUP($A240,#REF!,22,0))),"")</f>
        <v/>
      </c>
      <c r="W240" s="141">
        <f>IF(VLOOKUP(W$1,Graphique!$B:$C,2,0),IF(ISERROR(W239*(1+VLOOKUP($A240,#REF!,23,0))),W239,W239*(1+VLOOKUP($A240,#REF!,23,0))),"")</f>
        <v/>
      </c>
      <c r="X240" s="141">
        <f>IF(VLOOKUP(X$1,Graphique!$B:$C,2,0),IF(ISERROR(X239*(1+VLOOKUP($A240,#REF!,24,0))),X239,X239*(1+VLOOKUP($A240,#REF!,24,0))),"")</f>
        <v/>
      </c>
      <c r="Y240" s="141">
        <f>IF(VLOOKUP(Y$1,Graphique!$B:$C,2,0),IF(ISERROR(Y239*(1+VLOOKUP($A240,#REF!,25,0))),Y239,Y239*(1+VLOOKUP($A240,#REF!,25,0))),"")</f>
        <v/>
      </c>
      <c r="Z240" s="141">
        <f>IF(VLOOKUP(Z$1,Graphique!$B:$C,2,0),IF(ISERROR(Z239*(1+VLOOKUP($A240,#REF!,26,0))),Z239,Z239*(1+VLOOKUP($A240,#REF!,26,0))),"")</f>
        <v/>
      </c>
      <c r="AA240" s="141">
        <f>IF(VLOOKUP(AA$1,Graphique!$B:$C,2,0),IF(ISERROR(AA239*(1+VLOOKUP($A240,#REF!,27,0))),AA239,AA239*(1+VLOOKUP($A240,#REF!,27,0))),"")</f>
        <v/>
      </c>
      <c r="AB240" s="141">
        <f>IF(VLOOKUP(AB$1,Graphique!$B:$C,2,0),IF(ISERROR(AB239*(1+VLOOKUP($A240,#REF!,28,0))),AB239,AB239*(1+VLOOKUP($A240,#REF!,28,0))),"")</f>
        <v/>
      </c>
      <c r="AC240" s="141">
        <f>IF(VLOOKUP(AC$1,Graphique!$B:$C,2,0),IF(ISERROR(AC239*(1+VLOOKUP($A240,#REF!,29,0))),AC239,AC239*(1+VLOOKUP($A240,#REF!,29,0))),"")</f>
        <v/>
      </c>
      <c r="AD240" s="141">
        <f>IF(VLOOKUP(AD$1,Graphique!$B:$C,2,0),IF(ISERROR(AD239*(1+VLOOKUP($A240,#REF!,30,0))),AD239,AD239*(1+VLOOKUP($A240,#REF!,30,0))),"")</f>
        <v/>
      </c>
      <c r="AE240" s="141">
        <f>IF(VLOOKUP(AE$1,Graphique!$B:$C,2,0),IF(ISERROR(AE239*(1+VLOOKUP($A240,#REF!,31,0))),AE239,AE239*(1+VLOOKUP($A240,#REF!,31,0))),"")</f>
        <v/>
      </c>
      <c r="AF240" s="141">
        <f>IF(VLOOKUP(AF$1,Graphique!$B:$C,2,0),IF(ISERROR(AF239*(1+VLOOKUP($A240,#REF!,32,0))),AF239,AF239*(1+VLOOKUP($A240,#REF!,32,0))),"")</f>
        <v/>
      </c>
    </row>
    <row r="241" ht="13" customHeight="1" s="74">
      <c r="A241" s="135">
        <f>IF(DATE(YEAR(A240),MONTH(A240)+2,)&gt;PerformancesGlissantes!$C$2,PerformancesGlissantes!$C$2,DATE(YEAR(A240),MONTH(A240)+2,))</f>
        <v/>
      </c>
      <c r="B241" s="141">
        <f>IF(VLOOKUP(B$1,Graphique!$B:$C,2,0),IF(ISERROR(B240*(1+VLOOKUP($A241,#REF!,2,0))),B240,B240*(1+VLOOKUP($A241,#REF!,2,0))),"")</f>
        <v/>
      </c>
      <c r="C241" s="141">
        <f>IF(VLOOKUP(C$1,Graphique!$B:$C,2,0),IF(ISERROR(C240*(1+VLOOKUP($A241,#REF!,3,0))),C240,C240*(1+VLOOKUP($A241,#REF!,3,0))),"")</f>
        <v/>
      </c>
      <c r="D241" s="141">
        <f>IF(VLOOKUP(D$1,Graphique!$B:$C,2,0),IF(ISERROR(D240*(1+VLOOKUP($A241,#REF!,4,0))),D240,D240*(1+VLOOKUP($A241,#REF!,4,0))),"")</f>
        <v/>
      </c>
      <c r="E241" s="141">
        <f>IF(VLOOKUP(E$1,Graphique!$B:$C,2,0),IF(ISERROR(E240*(1+VLOOKUP($A241,#REF!,5,0))),E240,E240*(1+VLOOKUP($A241,#REF!,5,0))),"")</f>
        <v/>
      </c>
      <c r="F241" s="141">
        <f>IF(VLOOKUP(F$1,Graphique!$B:$C,2,0),IF(ISERROR(F240*(1+VLOOKUP($A241,#REF!,6,0))),F240,F240*(1+VLOOKUP($A241,#REF!,6,0))),"")</f>
        <v/>
      </c>
      <c r="G241" s="141">
        <f>IF(VLOOKUP(G$1,Graphique!$B:$C,2,0),IF(ISERROR(G240*(1+VLOOKUP($A241,#REF!,7,0))),G240,G240*(1+VLOOKUP($A241,#REF!,7,0))),"")</f>
        <v/>
      </c>
      <c r="H241" s="141">
        <f>IF(VLOOKUP(H$1,Graphique!$B:$C,2,0),IF(ISERROR(H240*(1+VLOOKUP($A241,#REF!,8,0))),H240,H240*(1+VLOOKUP($A241,#REF!,8,0))),"")</f>
        <v/>
      </c>
      <c r="I241" s="141">
        <f>IF(VLOOKUP(I$1,Graphique!$B:$C,2,0),IF(ISERROR(I240*(1+VLOOKUP($A241,#REF!,9,0))),I240,I240*(1+VLOOKUP($A241,#REF!,9,0))),"")</f>
        <v/>
      </c>
      <c r="J241" s="141">
        <f>IF(VLOOKUP(J$1,Graphique!$B:$C,2,0),IF(ISERROR(J240*(1+VLOOKUP($A241,#REF!,10,0))),J240,J240*(1+VLOOKUP($A241,#REF!,10,0))),"")</f>
        <v/>
      </c>
      <c r="K241" s="141">
        <f>IF(VLOOKUP(K$1,Graphique!$B:$C,2,0),IF(ISERROR(K240*(1+VLOOKUP($A241,#REF!,11,0))),K240,K240*(1+VLOOKUP($A241,#REF!,11,0))),"")</f>
        <v/>
      </c>
      <c r="L241" s="141">
        <f>IF(VLOOKUP(L$1,Graphique!$B:$C,2,0),IF(ISERROR(L240*(1+VLOOKUP($A241,#REF!,12,0))),L240,L240*(1+VLOOKUP($A241,#REF!,12,0))),"")</f>
        <v/>
      </c>
      <c r="M241" s="141">
        <f>IF(VLOOKUP(M$1,Graphique!$B:$C,2,0),IF(ISERROR(M240*(1+VLOOKUP($A241,#REF!,13,0))),M240,M240*(1+VLOOKUP($A241,#REF!,13,0))),"")</f>
        <v/>
      </c>
      <c r="N241" s="141">
        <f>IF(VLOOKUP(N$1,Graphique!$B:$C,2,0),IF(ISERROR(N240*(1+VLOOKUP($A241,#REF!,14,0))),N240,N240*(1+VLOOKUP($A241,#REF!,14,0))),"")</f>
        <v/>
      </c>
      <c r="O241" s="141">
        <f>IF(VLOOKUP(O$1,Graphique!$B:$C,2,0),IF(ISERROR(O240*(1+VLOOKUP($A241,#REF!,15,0))),O240,O240*(1+VLOOKUP($A241,#REF!,15,0))),"")</f>
        <v/>
      </c>
      <c r="P241" s="141">
        <f>IF(VLOOKUP(P$1,Graphique!$B:$C,2,0),IF(ISERROR(P240*(1+VLOOKUP($A241,#REF!,16,0))),P240,P240*(1+VLOOKUP($A241,#REF!,16,0))),"")</f>
        <v/>
      </c>
      <c r="Q241" s="141">
        <f>IF(VLOOKUP(Q$1,Graphique!$B:$C,2,0),IF(ISERROR(Q240*(1+VLOOKUP($A241,#REF!,17,0))),Q240,Q240*(1+VLOOKUP($A241,#REF!,17,0))),"")</f>
        <v/>
      </c>
      <c r="R241" s="141">
        <f>IF(VLOOKUP(R$1,Graphique!$B:$C,2,0),IF(ISERROR(R240*(1+VLOOKUP($A241,#REF!,18,0))),R240,R240*(1+VLOOKUP($A241,#REF!,18,0))),"")</f>
        <v/>
      </c>
      <c r="S241" s="141">
        <f>IF(VLOOKUP(S$1,Graphique!$B:$C,2,0),IF(ISERROR(S240*(1+VLOOKUP($A241,#REF!,19,0))),S240,S240*(1+VLOOKUP($A241,#REF!,19,0))),"")</f>
        <v/>
      </c>
      <c r="T241" s="141">
        <f>IF(VLOOKUP(T$1,Graphique!$B:$C,2,0),IF(ISERROR(T240*(1+VLOOKUP($A241,#REF!,20,0))),T240,T240*(1+VLOOKUP($A241,#REF!,20,0))),"")</f>
        <v/>
      </c>
      <c r="U241" s="141">
        <f>IF(VLOOKUP(U$1,Graphique!$B:$C,2,0),IF(ISERROR(U240*(1+VLOOKUP($A241,#REF!,21,0))),U240,U240*(1+VLOOKUP($A241,#REF!,21,0))),"")</f>
        <v/>
      </c>
      <c r="V241" s="141">
        <f>IF(VLOOKUP(V$1,Graphique!$B:$C,2,0),IF(ISERROR(V240*(1+VLOOKUP($A241,#REF!,22,0))),V240,V240*(1+VLOOKUP($A241,#REF!,22,0))),"")</f>
        <v/>
      </c>
      <c r="W241" s="141">
        <f>IF(VLOOKUP(W$1,Graphique!$B:$C,2,0),IF(ISERROR(W240*(1+VLOOKUP($A241,#REF!,23,0))),W240,W240*(1+VLOOKUP($A241,#REF!,23,0))),"")</f>
        <v/>
      </c>
      <c r="X241" s="141">
        <f>IF(VLOOKUP(X$1,Graphique!$B:$C,2,0),IF(ISERROR(X240*(1+VLOOKUP($A241,#REF!,24,0))),X240,X240*(1+VLOOKUP($A241,#REF!,24,0))),"")</f>
        <v/>
      </c>
      <c r="Y241" s="141">
        <f>IF(VLOOKUP(Y$1,Graphique!$B:$C,2,0),IF(ISERROR(Y240*(1+VLOOKUP($A241,#REF!,25,0))),Y240,Y240*(1+VLOOKUP($A241,#REF!,25,0))),"")</f>
        <v/>
      </c>
      <c r="Z241" s="141">
        <f>IF(VLOOKUP(Z$1,Graphique!$B:$C,2,0),IF(ISERROR(Z240*(1+VLOOKUP($A241,#REF!,26,0))),Z240,Z240*(1+VLOOKUP($A241,#REF!,26,0))),"")</f>
        <v/>
      </c>
      <c r="AA241" s="141">
        <f>IF(VLOOKUP(AA$1,Graphique!$B:$C,2,0),IF(ISERROR(AA240*(1+VLOOKUP($A241,#REF!,27,0))),AA240,AA240*(1+VLOOKUP($A241,#REF!,27,0))),"")</f>
        <v/>
      </c>
      <c r="AB241" s="141">
        <f>IF(VLOOKUP(AB$1,Graphique!$B:$C,2,0),IF(ISERROR(AB240*(1+VLOOKUP($A241,#REF!,28,0))),AB240,AB240*(1+VLOOKUP($A241,#REF!,28,0))),"")</f>
        <v/>
      </c>
      <c r="AC241" s="141">
        <f>IF(VLOOKUP(AC$1,Graphique!$B:$C,2,0),IF(ISERROR(AC240*(1+VLOOKUP($A241,#REF!,29,0))),AC240,AC240*(1+VLOOKUP($A241,#REF!,29,0))),"")</f>
        <v/>
      </c>
      <c r="AD241" s="141">
        <f>IF(VLOOKUP(AD$1,Graphique!$B:$C,2,0),IF(ISERROR(AD240*(1+VLOOKUP($A241,#REF!,30,0))),AD240,AD240*(1+VLOOKUP($A241,#REF!,30,0))),"")</f>
        <v/>
      </c>
      <c r="AE241" s="141">
        <f>IF(VLOOKUP(AE$1,Graphique!$B:$C,2,0),IF(ISERROR(AE240*(1+VLOOKUP($A241,#REF!,31,0))),AE240,AE240*(1+VLOOKUP($A241,#REF!,31,0))),"")</f>
        <v/>
      </c>
      <c r="AF241" s="141">
        <f>IF(VLOOKUP(AF$1,Graphique!$B:$C,2,0),IF(ISERROR(AF240*(1+VLOOKUP($A241,#REF!,32,0))),AF240,AF240*(1+VLOOKUP($A241,#REF!,32,0))),"")</f>
        <v/>
      </c>
    </row>
    <row r="242" ht="13" customHeight="1" s="74">
      <c r="A242" s="135">
        <f>IF(DATE(YEAR(A241),MONTH(A241)+2,)&gt;PerformancesGlissantes!$C$2,PerformancesGlissantes!$C$2,DATE(YEAR(A241),MONTH(A241)+2,))</f>
        <v/>
      </c>
      <c r="B242" s="141">
        <f>IF(VLOOKUP(B$1,Graphique!$B:$C,2,0),IF(ISERROR(B241*(1+VLOOKUP($A242,#REF!,2,0))),B241,B241*(1+VLOOKUP($A242,#REF!,2,0))),"")</f>
        <v/>
      </c>
      <c r="C242" s="141">
        <f>IF(VLOOKUP(C$1,Graphique!$B:$C,2,0),IF(ISERROR(C241*(1+VLOOKUP($A242,#REF!,3,0))),C241,C241*(1+VLOOKUP($A242,#REF!,3,0))),"")</f>
        <v/>
      </c>
      <c r="D242" s="141">
        <f>IF(VLOOKUP(D$1,Graphique!$B:$C,2,0),IF(ISERROR(D241*(1+VLOOKUP($A242,#REF!,4,0))),D241,D241*(1+VLOOKUP($A242,#REF!,4,0))),"")</f>
        <v/>
      </c>
      <c r="E242" s="141">
        <f>IF(VLOOKUP(E$1,Graphique!$B:$C,2,0),IF(ISERROR(E241*(1+VLOOKUP($A242,#REF!,5,0))),E241,E241*(1+VLOOKUP($A242,#REF!,5,0))),"")</f>
        <v/>
      </c>
      <c r="F242" s="141">
        <f>IF(VLOOKUP(F$1,Graphique!$B:$C,2,0),IF(ISERROR(F241*(1+VLOOKUP($A242,#REF!,6,0))),F241,F241*(1+VLOOKUP($A242,#REF!,6,0))),"")</f>
        <v/>
      </c>
      <c r="G242" s="141">
        <f>IF(VLOOKUP(G$1,Graphique!$B:$C,2,0),IF(ISERROR(G241*(1+VLOOKUP($A242,#REF!,7,0))),G241,G241*(1+VLOOKUP($A242,#REF!,7,0))),"")</f>
        <v/>
      </c>
      <c r="H242" s="141">
        <f>IF(VLOOKUP(H$1,Graphique!$B:$C,2,0),IF(ISERROR(H241*(1+VLOOKUP($A242,#REF!,8,0))),H241,H241*(1+VLOOKUP($A242,#REF!,8,0))),"")</f>
        <v/>
      </c>
      <c r="I242" s="141">
        <f>IF(VLOOKUP(I$1,Graphique!$B:$C,2,0),IF(ISERROR(I241*(1+VLOOKUP($A242,#REF!,9,0))),I241,I241*(1+VLOOKUP($A242,#REF!,9,0))),"")</f>
        <v/>
      </c>
      <c r="J242" s="141">
        <f>IF(VLOOKUP(J$1,Graphique!$B:$C,2,0),IF(ISERROR(J241*(1+VLOOKUP($A242,#REF!,10,0))),J241,J241*(1+VLOOKUP($A242,#REF!,10,0))),"")</f>
        <v/>
      </c>
      <c r="K242" s="141">
        <f>IF(VLOOKUP(K$1,Graphique!$B:$C,2,0),IF(ISERROR(K241*(1+VLOOKUP($A242,#REF!,11,0))),K241,K241*(1+VLOOKUP($A242,#REF!,11,0))),"")</f>
        <v/>
      </c>
      <c r="L242" s="141">
        <f>IF(VLOOKUP(L$1,Graphique!$B:$C,2,0),IF(ISERROR(L241*(1+VLOOKUP($A242,#REF!,12,0))),L241,L241*(1+VLOOKUP($A242,#REF!,12,0))),"")</f>
        <v/>
      </c>
      <c r="M242" s="141">
        <f>IF(VLOOKUP(M$1,Graphique!$B:$C,2,0),IF(ISERROR(M241*(1+VLOOKUP($A242,#REF!,13,0))),M241,M241*(1+VLOOKUP($A242,#REF!,13,0))),"")</f>
        <v/>
      </c>
      <c r="N242" s="141">
        <f>IF(VLOOKUP(N$1,Graphique!$B:$C,2,0),IF(ISERROR(N241*(1+VLOOKUP($A242,#REF!,14,0))),N241,N241*(1+VLOOKUP($A242,#REF!,14,0))),"")</f>
        <v/>
      </c>
      <c r="O242" s="141">
        <f>IF(VLOOKUP(O$1,Graphique!$B:$C,2,0),IF(ISERROR(O241*(1+VLOOKUP($A242,#REF!,15,0))),O241,O241*(1+VLOOKUP($A242,#REF!,15,0))),"")</f>
        <v/>
      </c>
      <c r="P242" s="141">
        <f>IF(VLOOKUP(P$1,Graphique!$B:$C,2,0),IF(ISERROR(P241*(1+VLOOKUP($A242,#REF!,16,0))),P241,P241*(1+VLOOKUP($A242,#REF!,16,0))),"")</f>
        <v/>
      </c>
      <c r="Q242" s="141">
        <f>IF(VLOOKUP(Q$1,Graphique!$B:$C,2,0),IF(ISERROR(Q241*(1+VLOOKUP($A242,#REF!,17,0))),Q241,Q241*(1+VLOOKUP($A242,#REF!,17,0))),"")</f>
        <v/>
      </c>
      <c r="R242" s="141">
        <f>IF(VLOOKUP(R$1,Graphique!$B:$C,2,0),IF(ISERROR(R241*(1+VLOOKUP($A242,#REF!,18,0))),R241,R241*(1+VLOOKUP($A242,#REF!,18,0))),"")</f>
        <v/>
      </c>
      <c r="S242" s="141">
        <f>IF(VLOOKUP(S$1,Graphique!$B:$C,2,0),IF(ISERROR(S241*(1+VLOOKUP($A242,#REF!,19,0))),S241,S241*(1+VLOOKUP($A242,#REF!,19,0))),"")</f>
        <v/>
      </c>
      <c r="T242" s="141">
        <f>IF(VLOOKUP(T$1,Graphique!$B:$C,2,0),IF(ISERROR(T241*(1+VLOOKUP($A242,#REF!,20,0))),T241,T241*(1+VLOOKUP($A242,#REF!,20,0))),"")</f>
        <v/>
      </c>
      <c r="U242" s="141">
        <f>IF(VLOOKUP(U$1,Graphique!$B:$C,2,0),IF(ISERROR(U241*(1+VLOOKUP($A242,#REF!,21,0))),U241,U241*(1+VLOOKUP($A242,#REF!,21,0))),"")</f>
        <v/>
      </c>
      <c r="V242" s="141">
        <f>IF(VLOOKUP(V$1,Graphique!$B:$C,2,0),IF(ISERROR(V241*(1+VLOOKUP($A242,#REF!,22,0))),V241,V241*(1+VLOOKUP($A242,#REF!,22,0))),"")</f>
        <v/>
      </c>
      <c r="W242" s="141">
        <f>IF(VLOOKUP(W$1,Graphique!$B:$C,2,0),IF(ISERROR(W241*(1+VLOOKUP($A242,#REF!,23,0))),W241,W241*(1+VLOOKUP($A242,#REF!,23,0))),"")</f>
        <v/>
      </c>
      <c r="X242" s="141">
        <f>IF(VLOOKUP(X$1,Graphique!$B:$C,2,0),IF(ISERROR(X241*(1+VLOOKUP($A242,#REF!,24,0))),X241,X241*(1+VLOOKUP($A242,#REF!,24,0))),"")</f>
        <v/>
      </c>
      <c r="Y242" s="141">
        <f>IF(VLOOKUP(Y$1,Graphique!$B:$C,2,0),IF(ISERROR(Y241*(1+VLOOKUP($A242,#REF!,25,0))),Y241,Y241*(1+VLOOKUP($A242,#REF!,25,0))),"")</f>
        <v/>
      </c>
      <c r="Z242" s="141">
        <f>IF(VLOOKUP(Z$1,Graphique!$B:$C,2,0),IF(ISERROR(Z241*(1+VLOOKUP($A242,#REF!,26,0))),Z241,Z241*(1+VLOOKUP($A242,#REF!,26,0))),"")</f>
        <v/>
      </c>
      <c r="AA242" s="141">
        <f>IF(VLOOKUP(AA$1,Graphique!$B:$C,2,0),IF(ISERROR(AA241*(1+VLOOKUP($A242,#REF!,27,0))),AA241,AA241*(1+VLOOKUP($A242,#REF!,27,0))),"")</f>
        <v/>
      </c>
      <c r="AB242" s="141">
        <f>IF(VLOOKUP(AB$1,Graphique!$B:$C,2,0),IF(ISERROR(AB241*(1+VLOOKUP($A242,#REF!,28,0))),AB241,AB241*(1+VLOOKUP($A242,#REF!,28,0))),"")</f>
        <v/>
      </c>
      <c r="AC242" s="141">
        <f>IF(VLOOKUP(AC$1,Graphique!$B:$C,2,0),IF(ISERROR(AC241*(1+VLOOKUP($A242,#REF!,29,0))),AC241,AC241*(1+VLOOKUP($A242,#REF!,29,0))),"")</f>
        <v/>
      </c>
      <c r="AD242" s="141">
        <f>IF(VLOOKUP(AD$1,Graphique!$B:$C,2,0),IF(ISERROR(AD241*(1+VLOOKUP($A242,#REF!,30,0))),AD241,AD241*(1+VLOOKUP($A242,#REF!,30,0))),"")</f>
        <v/>
      </c>
      <c r="AE242" s="141">
        <f>IF(VLOOKUP(AE$1,Graphique!$B:$C,2,0),IF(ISERROR(AE241*(1+VLOOKUP($A242,#REF!,31,0))),AE241,AE241*(1+VLOOKUP($A242,#REF!,31,0))),"")</f>
        <v/>
      </c>
      <c r="AF242" s="141">
        <f>IF(VLOOKUP(AF$1,Graphique!$B:$C,2,0),IF(ISERROR(AF241*(1+VLOOKUP($A242,#REF!,32,0))),AF241,AF241*(1+VLOOKUP($A242,#REF!,32,0))),"")</f>
        <v/>
      </c>
    </row>
    <row r="243" ht="13" customHeight="1" s="74">
      <c r="A243" s="135">
        <f>IF(DATE(YEAR(A242),MONTH(A242)+2,)&gt;PerformancesGlissantes!$C$2,PerformancesGlissantes!$C$2,DATE(YEAR(A242),MONTH(A242)+2,))</f>
        <v/>
      </c>
      <c r="B243" s="141">
        <f>IF(VLOOKUP(B$1,Graphique!$B:$C,2,0),IF(ISERROR(B242*(1+VLOOKUP($A243,#REF!,2,0))),B242,B242*(1+VLOOKUP($A243,#REF!,2,0))),"")</f>
        <v/>
      </c>
      <c r="C243" s="141">
        <f>IF(VLOOKUP(C$1,Graphique!$B:$C,2,0),IF(ISERROR(C242*(1+VLOOKUP($A243,#REF!,3,0))),C242,C242*(1+VLOOKUP($A243,#REF!,3,0))),"")</f>
        <v/>
      </c>
      <c r="D243" s="141">
        <f>IF(VLOOKUP(D$1,Graphique!$B:$C,2,0),IF(ISERROR(D242*(1+VLOOKUP($A243,#REF!,4,0))),D242,D242*(1+VLOOKUP($A243,#REF!,4,0))),"")</f>
        <v/>
      </c>
      <c r="E243" s="141">
        <f>IF(VLOOKUP(E$1,Graphique!$B:$C,2,0),IF(ISERROR(E242*(1+VLOOKUP($A243,#REF!,5,0))),E242,E242*(1+VLOOKUP($A243,#REF!,5,0))),"")</f>
        <v/>
      </c>
      <c r="F243" s="141">
        <f>IF(VLOOKUP(F$1,Graphique!$B:$C,2,0),IF(ISERROR(F242*(1+VLOOKUP($A243,#REF!,6,0))),F242,F242*(1+VLOOKUP($A243,#REF!,6,0))),"")</f>
        <v/>
      </c>
      <c r="G243" s="141">
        <f>IF(VLOOKUP(G$1,Graphique!$B:$C,2,0),IF(ISERROR(G242*(1+VLOOKUP($A243,#REF!,7,0))),G242,G242*(1+VLOOKUP($A243,#REF!,7,0))),"")</f>
        <v/>
      </c>
      <c r="H243" s="141">
        <f>IF(VLOOKUP(H$1,Graphique!$B:$C,2,0),IF(ISERROR(H242*(1+VLOOKUP($A243,#REF!,8,0))),H242,H242*(1+VLOOKUP($A243,#REF!,8,0))),"")</f>
        <v/>
      </c>
      <c r="I243" s="141">
        <f>IF(VLOOKUP(I$1,Graphique!$B:$C,2,0),IF(ISERROR(I242*(1+VLOOKUP($A243,#REF!,9,0))),I242,I242*(1+VLOOKUP($A243,#REF!,9,0))),"")</f>
        <v/>
      </c>
      <c r="J243" s="141">
        <f>IF(VLOOKUP(J$1,Graphique!$B:$C,2,0),IF(ISERROR(J242*(1+VLOOKUP($A243,#REF!,10,0))),J242,J242*(1+VLOOKUP($A243,#REF!,10,0))),"")</f>
        <v/>
      </c>
      <c r="K243" s="141">
        <f>IF(VLOOKUP(K$1,Graphique!$B:$C,2,0),IF(ISERROR(K242*(1+VLOOKUP($A243,#REF!,11,0))),K242,K242*(1+VLOOKUP($A243,#REF!,11,0))),"")</f>
        <v/>
      </c>
      <c r="L243" s="141">
        <f>IF(VLOOKUP(L$1,Graphique!$B:$C,2,0),IF(ISERROR(L242*(1+VLOOKUP($A243,#REF!,12,0))),L242,L242*(1+VLOOKUP($A243,#REF!,12,0))),"")</f>
        <v/>
      </c>
      <c r="M243" s="141">
        <f>IF(VLOOKUP(M$1,Graphique!$B:$C,2,0),IF(ISERROR(M242*(1+VLOOKUP($A243,#REF!,13,0))),M242,M242*(1+VLOOKUP($A243,#REF!,13,0))),"")</f>
        <v/>
      </c>
      <c r="N243" s="141">
        <f>IF(VLOOKUP(N$1,Graphique!$B:$C,2,0),IF(ISERROR(N242*(1+VLOOKUP($A243,#REF!,14,0))),N242,N242*(1+VLOOKUP($A243,#REF!,14,0))),"")</f>
        <v/>
      </c>
      <c r="O243" s="141">
        <f>IF(VLOOKUP(O$1,Graphique!$B:$C,2,0),IF(ISERROR(O242*(1+VLOOKUP($A243,#REF!,15,0))),O242,O242*(1+VLOOKUP($A243,#REF!,15,0))),"")</f>
        <v/>
      </c>
      <c r="P243" s="141">
        <f>IF(VLOOKUP(P$1,Graphique!$B:$C,2,0),IF(ISERROR(P242*(1+VLOOKUP($A243,#REF!,16,0))),P242,P242*(1+VLOOKUP($A243,#REF!,16,0))),"")</f>
        <v/>
      </c>
      <c r="Q243" s="141">
        <f>IF(VLOOKUP(Q$1,Graphique!$B:$C,2,0),IF(ISERROR(Q242*(1+VLOOKUP($A243,#REF!,17,0))),Q242,Q242*(1+VLOOKUP($A243,#REF!,17,0))),"")</f>
        <v/>
      </c>
      <c r="R243" s="141">
        <f>IF(VLOOKUP(R$1,Graphique!$B:$C,2,0),IF(ISERROR(R242*(1+VLOOKUP($A243,#REF!,18,0))),R242,R242*(1+VLOOKUP($A243,#REF!,18,0))),"")</f>
        <v/>
      </c>
      <c r="S243" s="141">
        <f>IF(VLOOKUP(S$1,Graphique!$B:$C,2,0),IF(ISERROR(S242*(1+VLOOKUP($A243,#REF!,19,0))),S242,S242*(1+VLOOKUP($A243,#REF!,19,0))),"")</f>
        <v/>
      </c>
      <c r="T243" s="141">
        <f>IF(VLOOKUP(T$1,Graphique!$B:$C,2,0),IF(ISERROR(T242*(1+VLOOKUP($A243,#REF!,20,0))),T242,T242*(1+VLOOKUP($A243,#REF!,20,0))),"")</f>
        <v/>
      </c>
      <c r="U243" s="141">
        <f>IF(VLOOKUP(U$1,Graphique!$B:$C,2,0),IF(ISERROR(U242*(1+VLOOKUP($A243,#REF!,21,0))),U242,U242*(1+VLOOKUP($A243,#REF!,21,0))),"")</f>
        <v/>
      </c>
      <c r="V243" s="141">
        <f>IF(VLOOKUP(V$1,Graphique!$B:$C,2,0),IF(ISERROR(V242*(1+VLOOKUP($A243,#REF!,22,0))),V242,V242*(1+VLOOKUP($A243,#REF!,22,0))),"")</f>
        <v/>
      </c>
      <c r="W243" s="141">
        <f>IF(VLOOKUP(W$1,Graphique!$B:$C,2,0),IF(ISERROR(W242*(1+VLOOKUP($A243,#REF!,23,0))),W242,W242*(1+VLOOKUP($A243,#REF!,23,0))),"")</f>
        <v/>
      </c>
      <c r="X243" s="141">
        <f>IF(VLOOKUP(X$1,Graphique!$B:$C,2,0),IF(ISERROR(X242*(1+VLOOKUP($A243,#REF!,24,0))),X242,X242*(1+VLOOKUP($A243,#REF!,24,0))),"")</f>
        <v/>
      </c>
      <c r="Y243" s="141">
        <f>IF(VLOOKUP(Y$1,Graphique!$B:$C,2,0),IF(ISERROR(Y242*(1+VLOOKUP($A243,#REF!,25,0))),Y242,Y242*(1+VLOOKUP($A243,#REF!,25,0))),"")</f>
        <v/>
      </c>
      <c r="Z243" s="141">
        <f>IF(VLOOKUP(Z$1,Graphique!$B:$C,2,0),IF(ISERROR(Z242*(1+VLOOKUP($A243,#REF!,26,0))),Z242,Z242*(1+VLOOKUP($A243,#REF!,26,0))),"")</f>
        <v/>
      </c>
      <c r="AA243" s="141">
        <f>IF(VLOOKUP(AA$1,Graphique!$B:$C,2,0),IF(ISERROR(AA242*(1+VLOOKUP($A243,#REF!,27,0))),AA242,AA242*(1+VLOOKUP($A243,#REF!,27,0))),"")</f>
        <v/>
      </c>
      <c r="AB243" s="141">
        <f>IF(VLOOKUP(AB$1,Graphique!$B:$C,2,0),IF(ISERROR(AB242*(1+VLOOKUP($A243,#REF!,28,0))),AB242,AB242*(1+VLOOKUP($A243,#REF!,28,0))),"")</f>
        <v/>
      </c>
      <c r="AC243" s="141">
        <f>IF(VLOOKUP(AC$1,Graphique!$B:$C,2,0),IF(ISERROR(AC242*(1+VLOOKUP($A243,#REF!,29,0))),AC242,AC242*(1+VLOOKUP($A243,#REF!,29,0))),"")</f>
        <v/>
      </c>
      <c r="AD243" s="141">
        <f>IF(VLOOKUP(AD$1,Graphique!$B:$C,2,0),IF(ISERROR(AD242*(1+VLOOKUP($A243,#REF!,30,0))),AD242,AD242*(1+VLOOKUP($A243,#REF!,30,0))),"")</f>
        <v/>
      </c>
      <c r="AE243" s="141">
        <f>IF(VLOOKUP(AE$1,Graphique!$B:$C,2,0),IF(ISERROR(AE242*(1+VLOOKUP($A243,#REF!,31,0))),AE242,AE242*(1+VLOOKUP($A243,#REF!,31,0))),"")</f>
        <v/>
      </c>
      <c r="AF243" s="141">
        <f>IF(VLOOKUP(AF$1,Graphique!$B:$C,2,0),IF(ISERROR(AF242*(1+VLOOKUP($A243,#REF!,32,0))),AF242,AF242*(1+VLOOKUP($A243,#REF!,32,0))),"")</f>
        <v/>
      </c>
    </row>
    <row r="244" ht="13" customHeight="1" s="74">
      <c r="A244" s="135">
        <f>IF(DATE(YEAR(A243),MONTH(A243)+2,)&gt;PerformancesGlissantes!$C$2,PerformancesGlissantes!$C$2,DATE(YEAR(A243),MONTH(A243)+2,))</f>
        <v/>
      </c>
      <c r="B244" s="141">
        <f>IF(VLOOKUP(B$1,Graphique!$B:$C,2,0),IF(ISERROR(B243*(1+VLOOKUP($A244,#REF!,2,0))),B243,B243*(1+VLOOKUP($A244,#REF!,2,0))),"")</f>
        <v/>
      </c>
      <c r="C244" s="141">
        <f>IF(VLOOKUP(C$1,Graphique!$B:$C,2,0),IF(ISERROR(C243*(1+VLOOKUP($A244,#REF!,3,0))),C243,C243*(1+VLOOKUP($A244,#REF!,3,0))),"")</f>
        <v/>
      </c>
      <c r="D244" s="141">
        <f>IF(VLOOKUP(D$1,Graphique!$B:$C,2,0),IF(ISERROR(D243*(1+VLOOKUP($A244,#REF!,4,0))),D243,D243*(1+VLOOKUP($A244,#REF!,4,0))),"")</f>
        <v/>
      </c>
      <c r="E244" s="141">
        <f>IF(VLOOKUP(E$1,Graphique!$B:$C,2,0),IF(ISERROR(E243*(1+VLOOKUP($A244,#REF!,5,0))),E243,E243*(1+VLOOKUP($A244,#REF!,5,0))),"")</f>
        <v/>
      </c>
      <c r="F244" s="141">
        <f>IF(VLOOKUP(F$1,Graphique!$B:$C,2,0),IF(ISERROR(F243*(1+VLOOKUP($A244,#REF!,6,0))),F243,F243*(1+VLOOKUP($A244,#REF!,6,0))),"")</f>
        <v/>
      </c>
      <c r="G244" s="141">
        <f>IF(VLOOKUP(G$1,Graphique!$B:$C,2,0),IF(ISERROR(G243*(1+VLOOKUP($A244,#REF!,7,0))),G243,G243*(1+VLOOKUP($A244,#REF!,7,0))),"")</f>
        <v/>
      </c>
      <c r="H244" s="141">
        <f>IF(VLOOKUP(H$1,Graphique!$B:$C,2,0),IF(ISERROR(H243*(1+VLOOKUP($A244,#REF!,8,0))),H243,H243*(1+VLOOKUP($A244,#REF!,8,0))),"")</f>
        <v/>
      </c>
      <c r="I244" s="141">
        <f>IF(VLOOKUP(I$1,Graphique!$B:$C,2,0),IF(ISERROR(I243*(1+VLOOKUP($A244,#REF!,9,0))),I243,I243*(1+VLOOKUP($A244,#REF!,9,0))),"")</f>
        <v/>
      </c>
      <c r="J244" s="141">
        <f>IF(VLOOKUP(J$1,Graphique!$B:$C,2,0),IF(ISERROR(J243*(1+VLOOKUP($A244,#REF!,10,0))),J243,J243*(1+VLOOKUP($A244,#REF!,10,0))),"")</f>
        <v/>
      </c>
      <c r="K244" s="141">
        <f>IF(VLOOKUP(K$1,Graphique!$B:$C,2,0),IF(ISERROR(K243*(1+VLOOKUP($A244,#REF!,11,0))),K243,K243*(1+VLOOKUP($A244,#REF!,11,0))),"")</f>
        <v/>
      </c>
      <c r="L244" s="141">
        <f>IF(VLOOKUP(L$1,Graphique!$B:$C,2,0),IF(ISERROR(L243*(1+VLOOKUP($A244,#REF!,12,0))),L243,L243*(1+VLOOKUP($A244,#REF!,12,0))),"")</f>
        <v/>
      </c>
      <c r="M244" s="141">
        <f>IF(VLOOKUP(M$1,Graphique!$B:$C,2,0),IF(ISERROR(M243*(1+VLOOKUP($A244,#REF!,13,0))),M243,M243*(1+VLOOKUP($A244,#REF!,13,0))),"")</f>
        <v/>
      </c>
      <c r="N244" s="141">
        <f>IF(VLOOKUP(N$1,Graphique!$B:$C,2,0),IF(ISERROR(N243*(1+VLOOKUP($A244,#REF!,14,0))),N243,N243*(1+VLOOKUP($A244,#REF!,14,0))),"")</f>
        <v/>
      </c>
      <c r="O244" s="141">
        <f>IF(VLOOKUP(O$1,Graphique!$B:$C,2,0),IF(ISERROR(O243*(1+VLOOKUP($A244,#REF!,15,0))),O243,O243*(1+VLOOKUP($A244,#REF!,15,0))),"")</f>
        <v/>
      </c>
      <c r="P244" s="141">
        <f>IF(VLOOKUP(P$1,Graphique!$B:$C,2,0),IF(ISERROR(P243*(1+VLOOKUP($A244,#REF!,16,0))),P243,P243*(1+VLOOKUP($A244,#REF!,16,0))),"")</f>
        <v/>
      </c>
      <c r="Q244" s="141">
        <f>IF(VLOOKUP(Q$1,Graphique!$B:$C,2,0),IF(ISERROR(Q243*(1+VLOOKUP($A244,#REF!,17,0))),Q243,Q243*(1+VLOOKUP($A244,#REF!,17,0))),"")</f>
        <v/>
      </c>
      <c r="R244" s="141">
        <f>IF(VLOOKUP(R$1,Graphique!$B:$C,2,0),IF(ISERROR(R243*(1+VLOOKUP($A244,#REF!,18,0))),R243,R243*(1+VLOOKUP($A244,#REF!,18,0))),"")</f>
        <v/>
      </c>
      <c r="S244" s="141">
        <f>IF(VLOOKUP(S$1,Graphique!$B:$C,2,0),IF(ISERROR(S243*(1+VLOOKUP($A244,#REF!,19,0))),S243,S243*(1+VLOOKUP($A244,#REF!,19,0))),"")</f>
        <v/>
      </c>
      <c r="T244" s="141">
        <f>IF(VLOOKUP(T$1,Graphique!$B:$C,2,0),IF(ISERROR(T243*(1+VLOOKUP($A244,#REF!,20,0))),T243,T243*(1+VLOOKUP($A244,#REF!,20,0))),"")</f>
        <v/>
      </c>
      <c r="U244" s="141">
        <f>IF(VLOOKUP(U$1,Graphique!$B:$C,2,0),IF(ISERROR(U243*(1+VLOOKUP($A244,#REF!,21,0))),U243,U243*(1+VLOOKUP($A244,#REF!,21,0))),"")</f>
        <v/>
      </c>
      <c r="V244" s="141">
        <f>IF(VLOOKUP(V$1,Graphique!$B:$C,2,0),IF(ISERROR(V243*(1+VLOOKUP($A244,#REF!,22,0))),V243,V243*(1+VLOOKUP($A244,#REF!,22,0))),"")</f>
        <v/>
      </c>
      <c r="W244" s="141">
        <f>IF(VLOOKUP(W$1,Graphique!$B:$C,2,0),IF(ISERROR(W243*(1+VLOOKUP($A244,#REF!,23,0))),W243,W243*(1+VLOOKUP($A244,#REF!,23,0))),"")</f>
        <v/>
      </c>
      <c r="X244" s="141">
        <f>IF(VLOOKUP(X$1,Graphique!$B:$C,2,0),IF(ISERROR(X243*(1+VLOOKUP($A244,#REF!,24,0))),X243,X243*(1+VLOOKUP($A244,#REF!,24,0))),"")</f>
        <v/>
      </c>
      <c r="Y244" s="141">
        <f>IF(VLOOKUP(Y$1,Graphique!$B:$C,2,0),IF(ISERROR(Y243*(1+VLOOKUP($A244,#REF!,25,0))),Y243,Y243*(1+VLOOKUP($A244,#REF!,25,0))),"")</f>
        <v/>
      </c>
      <c r="Z244" s="141">
        <f>IF(VLOOKUP(Z$1,Graphique!$B:$C,2,0),IF(ISERROR(Z243*(1+VLOOKUP($A244,#REF!,26,0))),Z243,Z243*(1+VLOOKUP($A244,#REF!,26,0))),"")</f>
        <v/>
      </c>
      <c r="AA244" s="141">
        <f>IF(VLOOKUP(AA$1,Graphique!$B:$C,2,0),IF(ISERROR(AA243*(1+VLOOKUP($A244,#REF!,27,0))),AA243,AA243*(1+VLOOKUP($A244,#REF!,27,0))),"")</f>
        <v/>
      </c>
      <c r="AB244" s="141">
        <f>IF(VLOOKUP(AB$1,Graphique!$B:$C,2,0),IF(ISERROR(AB243*(1+VLOOKUP($A244,#REF!,28,0))),AB243,AB243*(1+VLOOKUP($A244,#REF!,28,0))),"")</f>
        <v/>
      </c>
      <c r="AC244" s="141">
        <f>IF(VLOOKUP(AC$1,Graphique!$B:$C,2,0),IF(ISERROR(AC243*(1+VLOOKUP($A244,#REF!,29,0))),AC243,AC243*(1+VLOOKUP($A244,#REF!,29,0))),"")</f>
        <v/>
      </c>
      <c r="AD244" s="141">
        <f>IF(VLOOKUP(AD$1,Graphique!$B:$C,2,0),IF(ISERROR(AD243*(1+VLOOKUP($A244,#REF!,30,0))),AD243,AD243*(1+VLOOKUP($A244,#REF!,30,0))),"")</f>
        <v/>
      </c>
      <c r="AE244" s="141">
        <f>IF(VLOOKUP(AE$1,Graphique!$B:$C,2,0),IF(ISERROR(AE243*(1+VLOOKUP($A244,#REF!,31,0))),AE243,AE243*(1+VLOOKUP($A244,#REF!,31,0))),"")</f>
        <v/>
      </c>
      <c r="AF244" s="141">
        <f>IF(VLOOKUP(AF$1,Graphique!$B:$C,2,0),IF(ISERROR(AF243*(1+VLOOKUP($A244,#REF!,32,0))),AF243,AF243*(1+VLOOKUP($A244,#REF!,32,0))),"")</f>
        <v/>
      </c>
    </row>
    <row r="245" ht="13" customHeight="1" s="74">
      <c r="A245" s="135">
        <f>IF(DATE(YEAR(A244),MONTH(A244)+2,)&gt;PerformancesGlissantes!$C$2,PerformancesGlissantes!$C$2,DATE(YEAR(A244),MONTH(A244)+2,))</f>
        <v/>
      </c>
      <c r="B245" s="141">
        <f>IF(VLOOKUP(B$1,Graphique!$B:$C,2,0),IF(ISERROR(B244*(1+VLOOKUP($A245,#REF!,2,0))),B244,B244*(1+VLOOKUP($A245,#REF!,2,0))),"")</f>
        <v/>
      </c>
      <c r="C245" s="141">
        <f>IF(VLOOKUP(C$1,Graphique!$B:$C,2,0),IF(ISERROR(C244*(1+VLOOKUP($A245,#REF!,3,0))),C244,C244*(1+VLOOKUP($A245,#REF!,3,0))),"")</f>
        <v/>
      </c>
      <c r="D245" s="141">
        <f>IF(VLOOKUP(D$1,Graphique!$B:$C,2,0),IF(ISERROR(D244*(1+VLOOKUP($A245,#REF!,4,0))),D244,D244*(1+VLOOKUP($A245,#REF!,4,0))),"")</f>
        <v/>
      </c>
      <c r="E245" s="141">
        <f>IF(VLOOKUP(E$1,Graphique!$B:$C,2,0),IF(ISERROR(E244*(1+VLOOKUP($A245,#REF!,5,0))),E244,E244*(1+VLOOKUP($A245,#REF!,5,0))),"")</f>
        <v/>
      </c>
      <c r="F245" s="141">
        <f>IF(VLOOKUP(F$1,Graphique!$B:$C,2,0),IF(ISERROR(F244*(1+VLOOKUP($A245,#REF!,6,0))),F244,F244*(1+VLOOKUP($A245,#REF!,6,0))),"")</f>
        <v/>
      </c>
      <c r="G245" s="141">
        <f>IF(VLOOKUP(G$1,Graphique!$B:$C,2,0),IF(ISERROR(G244*(1+VLOOKUP($A245,#REF!,7,0))),G244,G244*(1+VLOOKUP($A245,#REF!,7,0))),"")</f>
        <v/>
      </c>
      <c r="H245" s="141">
        <f>IF(VLOOKUP(H$1,Graphique!$B:$C,2,0),IF(ISERROR(H244*(1+VLOOKUP($A245,#REF!,8,0))),H244,H244*(1+VLOOKUP($A245,#REF!,8,0))),"")</f>
        <v/>
      </c>
      <c r="I245" s="141">
        <f>IF(VLOOKUP(I$1,Graphique!$B:$C,2,0),IF(ISERROR(I244*(1+VLOOKUP($A245,#REF!,9,0))),I244,I244*(1+VLOOKUP($A245,#REF!,9,0))),"")</f>
        <v/>
      </c>
      <c r="J245" s="141">
        <f>IF(VLOOKUP(J$1,Graphique!$B:$C,2,0),IF(ISERROR(J244*(1+VLOOKUP($A245,#REF!,10,0))),J244,J244*(1+VLOOKUP($A245,#REF!,10,0))),"")</f>
        <v/>
      </c>
      <c r="K245" s="141">
        <f>IF(VLOOKUP(K$1,Graphique!$B:$C,2,0),IF(ISERROR(K244*(1+VLOOKUP($A245,#REF!,11,0))),K244,K244*(1+VLOOKUP($A245,#REF!,11,0))),"")</f>
        <v/>
      </c>
      <c r="L245" s="141">
        <f>IF(VLOOKUP(L$1,Graphique!$B:$C,2,0),IF(ISERROR(L244*(1+VLOOKUP($A245,#REF!,12,0))),L244,L244*(1+VLOOKUP($A245,#REF!,12,0))),"")</f>
        <v/>
      </c>
      <c r="M245" s="141">
        <f>IF(VLOOKUP(M$1,Graphique!$B:$C,2,0),IF(ISERROR(M244*(1+VLOOKUP($A245,#REF!,13,0))),M244,M244*(1+VLOOKUP($A245,#REF!,13,0))),"")</f>
        <v/>
      </c>
      <c r="N245" s="141">
        <f>IF(VLOOKUP(N$1,Graphique!$B:$C,2,0),IF(ISERROR(N244*(1+VLOOKUP($A245,#REF!,14,0))),N244,N244*(1+VLOOKUP($A245,#REF!,14,0))),"")</f>
        <v/>
      </c>
      <c r="O245" s="141">
        <f>IF(VLOOKUP(O$1,Graphique!$B:$C,2,0),IF(ISERROR(O244*(1+VLOOKUP($A245,#REF!,15,0))),O244,O244*(1+VLOOKUP($A245,#REF!,15,0))),"")</f>
        <v/>
      </c>
      <c r="P245" s="141">
        <f>IF(VLOOKUP(P$1,Graphique!$B:$C,2,0),IF(ISERROR(P244*(1+VLOOKUP($A245,#REF!,16,0))),P244,P244*(1+VLOOKUP($A245,#REF!,16,0))),"")</f>
        <v/>
      </c>
      <c r="Q245" s="141">
        <f>IF(VLOOKUP(Q$1,Graphique!$B:$C,2,0),IF(ISERROR(Q244*(1+VLOOKUP($A245,#REF!,17,0))),Q244,Q244*(1+VLOOKUP($A245,#REF!,17,0))),"")</f>
        <v/>
      </c>
      <c r="R245" s="141">
        <f>IF(VLOOKUP(R$1,Graphique!$B:$C,2,0),IF(ISERROR(R244*(1+VLOOKUP($A245,#REF!,18,0))),R244,R244*(1+VLOOKUP($A245,#REF!,18,0))),"")</f>
        <v/>
      </c>
      <c r="S245" s="141">
        <f>IF(VLOOKUP(S$1,Graphique!$B:$C,2,0),IF(ISERROR(S244*(1+VLOOKUP($A245,#REF!,19,0))),S244,S244*(1+VLOOKUP($A245,#REF!,19,0))),"")</f>
        <v/>
      </c>
      <c r="T245" s="141">
        <f>IF(VLOOKUP(T$1,Graphique!$B:$C,2,0),IF(ISERROR(T244*(1+VLOOKUP($A245,#REF!,20,0))),T244,T244*(1+VLOOKUP($A245,#REF!,20,0))),"")</f>
        <v/>
      </c>
      <c r="U245" s="141">
        <f>IF(VLOOKUP(U$1,Graphique!$B:$C,2,0),IF(ISERROR(U244*(1+VLOOKUP($A245,#REF!,21,0))),U244,U244*(1+VLOOKUP($A245,#REF!,21,0))),"")</f>
        <v/>
      </c>
      <c r="V245" s="141">
        <f>IF(VLOOKUP(V$1,Graphique!$B:$C,2,0),IF(ISERROR(V244*(1+VLOOKUP($A245,#REF!,22,0))),V244,V244*(1+VLOOKUP($A245,#REF!,22,0))),"")</f>
        <v/>
      </c>
      <c r="W245" s="141">
        <f>IF(VLOOKUP(W$1,Graphique!$B:$C,2,0),IF(ISERROR(W244*(1+VLOOKUP($A245,#REF!,23,0))),W244,W244*(1+VLOOKUP($A245,#REF!,23,0))),"")</f>
        <v/>
      </c>
      <c r="X245" s="141">
        <f>IF(VLOOKUP(X$1,Graphique!$B:$C,2,0),IF(ISERROR(X244*(1+VLOOKUP($A245,#REF!,24,0))),X244,X244*(1+VLOOKUP($A245,#REF!,24,0))),"")</f>
        <v/>
      </c>
      <c r="Y245" s="141">
        <f>IF(VLOOKUP(Y$1,Graphique!$B:$C,2,0),IF(ISERROR(Y244*(1+VLOOKUP($A245,#REF!,25,0))),Y244,Y244*(1+VLOOKUP($A245,#REF!,25,0))),"")</f>
        <v/>
      </c>
      <c r="Z245" s="141">
        <f>IF(VLOOKUP(Z$1,Graphique!$B:$C,2,0),IF(ISERROR(Z244*(1+VLOOKUP($A245,#REF!,26,0))),Z244,Z244*(1+VLOOKUP($A245,#REF!,26,0))),"")</f>
        <v/>
      </c>
      <c r="AA245" s="141">
        <f>IF(VLOOKUP(AA$1,Graphique!$B:$C,2,0),IF(ISERROR(AA244*(1+VLOOKUP($A245,#REF!,27,0))),AA244,AA244*(1+VLOOKUP($A245,#REF!,27,0))),"")</f>
        <v/>
      </c>
      <c r="AB245" s="141">
        <f>IF(VLOOKUP(AB$1,Graphique!$B:$C,2,0),IF(ISERROR(AB244*(1+VLOOKUP($A245,#REF!,28,0))),AB244,AB244*(1+VLOOKUP($A245,#REF!,28,0))),"")</f>
        <v/>
      </c>
      <c r="AC245" s="141">
        <f>IF(VLOOKUP(AC$1,Graphique!$B:$C,2,0),IF(ISERROR(AC244*(1+VLOOKUP($A245,#REF!,29,0))),AC244,AC244*(1+VLOOKUP($A245,#REF!,29,0))),"")</f>
        <v/>
      </c>
      <c r="AD245" s="141">
        <f>IF(VLOOKUP(AD$1,Graphique!$B:$C,2,0),IF(ISERROR(AD244*(1+VLOOKUP($A245,#REF!,30,0))),AD244,AD244*(1+VLOOKUP($A245,#REF!,30,0))),"")</f>
        <v/>
      </c>
      <c r="AE245" s="141">
        <f>IF(VLOOKUP(AE$1,Graphique!$B:$C,2,0),IF(ISERROR(AE244*(1+VLOOKUP($A245,#REF!,31,0))),AE244,AE244*(1+VLOOKUP($A245,#REF!,31,0))),"")</f>
        <v/>
      </c>
      <c r="AF245" s="141">
        <f>IF(VLOOKUP(AF$1,Graphique!$B:$C,2,0),IF(ISERROR(AF244*(1+VLOOKUP($A245,#REF!,32,0))),AF244,AF244*(1+VLOOKUP($A245,#REF!,32,0))),"")</f>
        <v/>
      </c>
    </row>
    <row r="246" ht="13" customHeight="1" s="74">
      <c r="A246" s="135">
        <f>IF(DATE(YEAR(A245),MONTH(A245)+2,)&gt;PerformancesGlissantes!$C$2,PerformancesGlissantes!$C$2,DATE(YEAR(A245),MONTH(A245)+2,))</f>
        <v/>
      </c>
      <c r="B246" s="141">
        <f>IF(VLOOKUP(B$1,Graphique!$B:$C,2,0),IF(ISERROR(B245*(1+VLOOKUP($A246,#REF!,2,0))),B245,B245*(1+VLOOKUP($A246,#REF!,2,0))),"")</f>
        <v/>
      </c>
      <c r="C246" s="141">
        <f>IF(VLOOKUP(C$1,Graphique!$B:$C,2,0),IF(ISERROR(C245*(1+VLOOKUP($A246,#REF!,3,0))),C245,C245*(1+VLOOKUP($A246,#REF!,3,0))),"")</f>
        <v/>
      </c>
      <c r="D246" s="141">
        <f>IF(VLOOKUP(D$1,Graphique!$B:$C,2,0),IF(ISERROR(D245*(1+VLOOKUP($A246,#REF!,4,0))),D245,D245*(1+VLOOKUP($A246,#REF!,4,0))),"")</f>
        <v/>
      </c>
      <c r="E246" s="141">
        <f>IF(VLOOKUP(E$1,Graphique!$B:$C,2,0),IF(ISERROR(E245*(1+VLOOKUP($A246,#REF!,5,0))),E245,E245*(1+VLOOKUP($A246,#REF!,5,0))),"")</f>
        <v/>
      </c>
      <c r="F246" s="141">
        <f>IF(VLOOKUP(F$1,Graphique!$B:$C,2,0),IF(ISERROR(F245*(1+VLOOKUP($A246,#REF!,6,0))),F245,F245*(1+VLOOKUP($A246,#REF!,6,0))),"")</f>
        <v/>
      </c>
      <c r="G246" s="141">
        <f>IF(VLOOKUP(G$1,Graphique!$B:$C,2,0),IF(ISERROR(G245*(1+VLOOKUP($A246,#REF!,7,0))),G245,G245*(1+VLOOKUP($A246,#REF!,7,0))),"")</f>
        <v/>
      </c>
      <c r="H246" s="141">
        <f>IF(VLOOKUP(H$1,Graphique!$B:$C,2,0),IF(ISERROR(H245*(1+VLOOKUP($A246,#REF!,8,0))),H245,H245*(1+VLOOKUP($A246,#REF!,8,0))),"")</f>
        <v/>
      </c>
      <c r="I246" s="141">
        <f>IF(VLOOKUP(I$1,Graphique!$B:$C,2,0),IF(ISERROR(I245*(1+VLOOKUP($A246,#REF!,9,0))),I245,I245*(1+VLOOKUP($A246,#REF!,9,0))),"")</f>
        <v/>
      </c>
      <c r="J246" s="141">
        <f>IF(VLOOKUP(J$1,Graphique!$B:$C,2,0),IF(ISERROR(J245*(1+VLOOKUP($A246,#REF!,10,0))),J245,J245*(1+VLOOKUP($A246,#REF!,10,0))),"")</f>
        <v/>
      </c>
      <c r="K246" s="141">
        <f>IF(VLOOKUP(K$1,Graphique!$B:$C,2,0),IF(ISERROR(K245*(1+VLOOKUP($A246,#REF!,11,0))),K245,K245*(1+VLOOKUP($A246,#REF!,11,0))),"")</f>
        <v/>
      </c>
      <c r="L246" s="141">
        <f>IF(VLOOKUP(L$1,Graphique!$B:$C,2,0),IF(ISERROR(L245*(1+VLOOKUP($A246,#REF!,12,0))),L245,L245*(1+VLOOKUP($A246,#REF!,12,0))),"")</f>
        <v/>
      </c>
      <c r="M246" s="141">
        <f>IF(VLOOKUP(M$1,Graphique!$B:$C,2,0),IF(ISERROR(M245*(1+VLOOKUP($A246,#REF!,13,0))),M245,M245*(1+VLOOKUP($A246,#REF!,13,0))),"")</f>
        <v/>
      </c>
      <c r="N246" s="141">
        <f>IF(VLOOKUP(N$1,Graphique!$B:$C,2,0),IF(ISERROR(N245*(1+VLOOKUP($A246,#REF!,14,0))),N245,N245*(1+VLOOKUP($A246,#REF!,14,0))),"")</f>
        <v/>
      </c>
      <c r="O246" s="141">
        <f>IF(VLOOKUP(O$1,Graphique!$B:$C,2,0),IF(ISERROR(O245*(1+VLOOKUP($A246,#REF!,15,0))),O245,O245*(1+VLOOKUP($A246,#REF!,15,0))),"")</f>
        <v/>
      </c>
      <c r="P246" s="141">
        <f>IF(VLOOKUP(P$1,Graphique!$B:$C,2,0),IF(ISERROR(P245*(1+VLOOKUP($A246,#REF!,16,0))),P245,P245*(1+VLOOKUP($A246,#REF!,16,0))),"")</f>
        <v/>
      </c>
      <c r="Q246" s="141">
        <f>IF(VLOOKUP(Q$1,Graphique!$B:$C,2,0),IF(ISERROR(Q245*(1+VLOOKUP($A246,#REF!,17,0))),Q245,Q245*(1+VLOOKUP($A246,#REF!,17,0))),"")</f>
        <v/>
      </c>
      <c r="R246" s="141">
        <f>IF(VLOOKUP(R$1,Graphique!$B:$C,2,0),IF(ISERROR(R245*(1+VLOOKUP($A246,#REF!,18,0))),R245,R245*(1+VLOOKUP($A246,#REF!,18,0))),"")</f>
        <v/>
      </c>
      <c r="S246" s="141">
        <f>IF(VLOOKUP(S$1,Graphique!$B:$C,2,0),IF(ISERROR(S245*(1+VLOOKUP($A246,#REF!,19,0))),S245,S245*(1+VLOOKUP($A246,#REF!,19,0))),"")</f>
        <v/>
      </c>
      <c r="T246" s="141">
        <f>IF(VLOOKUP(T$1,Graphique!$B:$C,2,0),IF(ISERROR(T245*(1+VLOOKUP($A246,#REF!,20,0))),T245,T245*(1+VLOOKUP($A246,#REF!,20,0))),"")</f>
        <v/>
      </c>
      <c r="U246" s="141">
        <f>IF(VLOOKUP(U$1,Graphique!$B:$C,2,0),IF(ISERROR(U245*(1+VLOOKUP($A246,#REF!,21,0))),U245,U245*(1+VLOOKUP($A246,#REF!,21,0))),"")</f>
        <v/>
      </c>
      <c r="V246" s="141">
        <f>IF(VLOOKUP(V$1,Graphique!$B:$C,2,0),IF(ISERROR(V245*(1+VLOOKUP($A246,#REF!,22,0))),V245,V245*(1+VLOOKUP($A246,#REF!,22,0))),"")</f>
        <v/>
      </c>
      <c r="W246" s="141">
        <f>IF(VLOOKUP(W$1,Graphique!$B:$C,2,0),IF(ISERROR(W245*(1+VLOOKUP($A246,#REF!,23,0))),W245,W245*(1+VLOOKUP($A246,#REF!,23,0))),"")</f>
        <v/>
      </c>
      <c r="X246" s="141">
        <f>IF(VLOOKUP(X$1,Graphique!$B:$C,2,0),IF(ISERROR(X245*(1+VLOOKUP($A246,#REF!,24,0))),X245,X245*(1+VLOOKUP($A246,#REF!,24,0))),"")</f>
        <v/>
      </c>
      <c r="Y246" s="141">
        <f>IF(VLOOKUP(Y$1,Graphique!$B:$C,2,0),IF(ISERROR(Y245*(1+VLOOKUP($A246,#REF!,25,0))),Y245,Y245*(1+VLOOKUP($A246,#REF!,25,0))),"")</f>
        <v/>
      </c>
      <c r="Z246" s="141">
        <f>IF(VLOOKUP(Z$1,Graphique!$B:$C,2,0),IF(ISERROR(Z245*(1+VLOOKUP($A246,#REF!,26,0))),Z245,Z245*(1+VLOOKUP($A246,#REF!,26,0))),"")</f>
        <v/>
      </c>
      <c r="AA246" s="141">
        <f>IF(VLOOKUP(AA$1,Graphique!$B:$C,2,0),IF(ISERROR(AA245*(1+VLOOKUP($A246,#REF!,27,0))),AA245,AA245*(1+VLOOKUP($A246,#REF!,27,0))),"")</f>
        <v/>
      </c>
      <c r="AB246" s="141">
        <f>IF(VLOOKUP(AB$1,Graphique!$B:$C,2,0),IF(ISERROR(AB245*(1+VLOOKUP($A246,#REF!,28,0))),AB245,AB245*(1+VLOOKUP($A246,#REF!,28,0))),"")</f>
        <v/>
      </c>
      <c r="AC246" s="141">
        <f>IF(VLOOKUP(AC$1,Graphique!$B:$C,2,0),IF(ISERROR(AC245*(1+VLOOKUP($A246,#REF!,29,0))),AC245,AC245*(1+VLOOKUP($A246,#REF!,29,0))),"")</f>
        <v/>
      </c>
      <c r="AD246" s="141">
        <f>IF(VLOOKUP(AD$1,Graphique!$B:$C,2,0),IF(ISERROR(AD245*(1+VLOOKUP($A246,#REF!,30,0))),AD245,AD245*(1+VLOOKUP($A246,#REF!,30,0))),"")</f>
        <v/>
      </c>
      <c r="AE246" s="141">
        <f>IF(VLOOKUP(AE$1,Graphique!$B:$C,2,0),IF(ISERROR(AE245*(1+VLOOKUP($A246,#REF!,31,0))),AE245,AE245*(1+VLOOKUP($A246,#REF!,31,0))),"")</f>
        <v/>
      </c>
      <c r="AF246" s="141">
        <f>IF(VLOOKUP(AF$1,Graphique!$B:$C,2,0),IF(ISERROR(AF245*(1+VLOOKUP($A246,#REF!,32,0))),AF245,AF245*(1+VLOOKUP($A246,#REF!,32,0))),"")</f>
        <v/>
      </c>
    </row>
    <row r="247" ht="13" customHeight="1" s="74">
      <c r="A247" s="135">
        <f>IF(DATE(YEAR(A246),MONTH(A246)+2,)&gt;PerformancesGlissantes!$C$2,PerformancesGlissantes!$C$2,DATE(YEAR(A246),MONTH(A246)+2,))</f>
        <v/>
      </c>
      <c r="B247" s="141">
        <f>IF(VLOOKUP(B$1,Graphique!$B:$C,2,0),IF(ISERROR(B246*(1+VLOOKUP($A247,#REF!,2,0))),B246,B246*(1+VLOOKUP($A247,#REF!,2,0))),"")</f>
        <v/>
      </c>
      <c r="C247" s="141">
        <f>IF(VLOOKUP(C$1,Graphique!$B:$C,2,0),IF(ISERROR(C246*(1+VLOOKUP($A247,#REF!,3,0))),C246,C246*(1+VLOOKUP($A247,#REF!,3,0))),"")</f>
        <v/>
      </c>
      <c r="D247" s="141">
        <f>IF(VLOOKUP(D$1,Graphique!$B:$C,2,0),IF(ISERROR(D246*(1+VLOOKUP($A247,#REF!,4,0))),D246,D246*(1+VLOOKUP($A247,#REF!,4,0))),"")</f>
        <v/>
      </c>
      <c r="E247" s="141">
        <f>IF(VLOOKUP(E$1,Graphique!$B:$C,2,0),IF(ISERROR(E246*(1+VLOOKUP($A247,#REF!,5,0))),E246,E246*(1+VLOOKUP($A247,#REF!,5,0))),"")</f>
        <v/>
      </c>
      <c r="F247" s="141">
        <f>IF(VLOOKUP(F$1,Graphique!$B:$C,2,0),IF(ISERROR(F246*(1+VLOOKUP($A247,#REF!,6,0))),F246,F246*(1+VLOOKUP($A247,#REF!,6,0))),"")</f>
        <v/>
      </c>
      <c r="G247" s="141">
        <f>IF(VLOOKUP(G$1,Graphique!$B:$C,2,0),IF(ISERROR(G246*(1+VLOOKUP($A247,#REF!,7,0))),G246,G246*(1+VLOOKUP($A247,#REF!,7,0))),"")</f>
        <v/>
      </c>
      <c r="H247" s="141">
        <f>IF(VLOOKUP(H$1,Graphique!$B:$C,2,0),IF(ISERROR(H246*(1+VLOOKUP($A247,#REF!,8,0))),H246,H246*(1+VLOOKUP($A247,#REF!,8,0))),"")</f>
        <v/>
      </c>
      <c r="I247" s="141">
        <f>IF(VLOOKUP(I$1,Graphique!$B:$C,2,0),IF(ISERROR(I246*(1+VLOOKUP($A247,#REF!,9,0))),I246,I246*(1+VLOOKUP($A247,#REF!,9,0))),"")</f>
        <v/>
      </c>
      <c r="J247" s="141">
        <f>IF(VLOOKUP(J$1,Graphique!$B:$C,2,0),IF(ISERROR(J246*(1+VLOOKUP($A247,#REF!,10,0))),J246,J246*(1+VLOOKUP($A247,#REF!,10,0))),"")</f>
        <v/>
      </c>
      <c r="K247" s="141">
        <f>IF(VLOOKUP(K$1,Graphique!$B:$C,2,0),IF(ISERROR(K246*(1+VLOOKUP($A247,#REF!,11,0))),K246,K246*(1+VLOOKUP($A247,#REF!,11,0))),"")</f>
        <v/>
      </c>
      <c r="L247" s="141">
        <f>IF(VLOOKUP(L$1,Graphique!$B:$C,2,0),IF(ISERROR(L246*(1+VLOOKUP($A247,#REF!,12,0))),L246,L246*(1+VLOOKUP($A247,#REF!,12,0))),"")</f>
        <v/>
      </c>
      <c r="M247" s="141">
        <f>IF(VLOOKUP(M$1,Graphique!$B:$C,2,0),IF(ISERROR(M246*(1+VLOOKUP($A247,#REF!,13,0))),M246,M246*(1+VLOOKUP($A247,#REF!,13,0))),"")</f>
        <v/>
      </c>
      <c r="N247" s="141">
        <f>IF(VLOOKUP(N$1,Graphique!$B:$C,2,0),IF(ISERROR(N246*(1+VLOOKUP($A247,#REF!,14,0))),N246,N246*(1+VLOOKUP($A247,#REF!,14,0))),"")</f>
        <v/>
      </c>
      <c r="O247" s="141">
        <f>IF(VLOOKUP(O$1,Graphique!$B:$C,2,0),IF(ISERROR(O246*(1+VLOOKUP($A247,#REF!,15,0))),O246,O246*(1+VLOOKUP($A247,#REF!,15,0))),"")</f>
        <v/>
      </c>
      <c r="P247" s="141">
        <f>IF(VLOOKUP(P$1,Graphique!$B:$C,2,0),IF(ISERROR(P246*(1+VLOOKUP($A247,#REF!,16,0))),P246,P246*(1+VLOOKUP($A247,#REF!,16,0))),"")</f>
        <v/>
      </c>
      <c r="Q247" s="141">
        <f>IF(VLOOKUP(Q$1,Graphique!$B:$C,2,0),IF(ISERROR(Q246*(1+VLOOKUP($A247,#REF!,17,0))),Q246,Q246*(1+VLOOKUP($A247,#REF!,17,0))),"")</f>
        <v/>
      </c>
      <c r="R247" s="141">
        <f>IF(VLOOKUP(R$1,Graphique!$B:$C,2,0),IF(ISERROR(R246*(1+VLOOKUP($A247,#REF!,18,0))),R246,R246*(1+VLOOKUP($A247,#REF!,18,0))),"")</f>
        <v/>
      </c>
      <c r="S247" s="141">
        <f>IF(VLOOKUP(S$1,Graphique!$B:$C,2,0),IF(ISERROR(S246*(1+VLOOKUP($A247,#REF!,19,0))),S246,S246*(1+VLOOKUP($A247,#REF!,19,0))),"")</f>
        <v/>
      </c>
      <c r="T247" s="141">
        <f>IF(VLOOKUP(T$1,Graphique!$B:$C,2,0),IF(ISERROR(T246*(1+VLOOKUP($A247,#REF!,20,0))),T246,T246*(1+VLOOKUP($A247,#REF!,20,0))),"")</f>
        <v/>
      </c>
      <c r="U247" s="141">
        <f>IF(VLOOKUP(U$1,Graphique!$B:$C,2,0),IF(ISERROR(U246*(1+VLOOKUP($A247,#REF!,21,0))),U246,U246*(1+VLOOKUP($A247,#REF!,21,0))),"")</f>
        <v/>
      </c>
      <c r="V247" s="141">
        <f>IF(VLOOKUP(V$1,Graphique!$B:$C,2,0),IF(ISERROR(V246*(1+VLOOKUP($A247,#REF!,22,0))),V246,V246*(1+VLOOKUP($A247,#REF!,22,0))),"")</f>
        <v/>
      </c>
      <c r="W247" s="141">
        <f>IF(VLOOKUP(W$1,Graphique!$B:$C,2,0),IF(ISERROR(W246*(1+VLOOKUP($A247,#REF!,23,0))),W246,W246*(1+VLOOKUP($A247,#REF!,23,0))),"")</f>
        <v/>
      </c>
      <c r="X247" s="141">
        <f>IF(VLOOKUP(X$1,Graphique!$B:$C,2,0),IF(ISERROR(X246*(1+VLOOKUP($A247,#REF!,24,0))),X246,X246*(1+VLOOKUP($A247,#REF!,24,0))),"")</f>
        <v/>
      </c>
      <c r="Y247" s="141">
        <f>IF(VLOOKUP(Y$1,Graphique!$B:$C,2,0),IF(ISERROR(Y246*(1+VLOOKUP($A247,#REF!,25,0))),Y246,Y246*(1+VLOOKUP($A247,#REF!,25,0))),"")</f>
        <v/>
      </c>
      <c r="Z247" s="141">
        <f>IF(VLOOKUP(Z$1,Graphique!$B:$C,2,0),IF(ISERROR(Z246*(1+VLOOKUP($A247,#REF!,26,0))),Z246,Z246*(1+VLOOKUP($A247,#REF!,26,0))),"")</f>
        <v/>
      </c>
      <c r="AA247" s="141">
        <f>IF(VLOOKUP(AA$1,Graphique!$B:$C,2,0),IF(ISERROR(AA246*(1+VLOOKUP($A247,#REF!,27,0))),AA246,AA246*(1+VLOOKUP($A247,#REF!,27,0))),"")</f>
        <v/>
      </c>
      <c r="AB247" s="141">
        <f>IF(VLOOKUP(AB$1,Graphique!$B:$C,2,0),IF(ISERROR(AB246*(1+VLOOKUP($A247,#REF!,28,0))),AB246,AB246*(1+VLOOKUP($A247,#REF!,28,0))),"")</f>
        <v/>
      </c>
      <c r="AC247" s="141">
        <f>IF(VLOOKUP(AC$1,Graphique!$B:$C,2,0),IF(ISERROR(AC246*(1+VLOOKUP($A247,#REF!,29,0))),AC246,AC246*(1+VLOOKUP($A247,#REF!,29,0))),"")</f>
        <v/>
      </c>
      <c r="AD247" s="141">
        <f>IF(VLOOKUP(AD$1,Graphique!$B:$C,2,0),IF(ISERROR(AD246*(1+VLOOKUP($A247,#REF!,30,0))),AD246,AD246*(1+VLOOKUP($A247,#REF!,30,0))),"")</f>
        <v/>
      </c>
      <c r="AE247" s="141">
        <f>IF(VLOOKUP(AE$1,Graphique!$B:$C,2,0),IF(ISERROR(AE246*(1+VLOOKUP($A247,#REF!,31,0))),AE246,AE246*(1+VLOOKUP($A247,#REF!,31,0))),"")</f>
        <v/>
      </c>
      <c r="AF247" s="141">
        <f>IF(VLOOKUP(AF$1,Graphique!$B:$C,2,0),IF(ISERROR(AF246*(1+VLOOKUP($A247,#REF!,32,0))),AF246,AF246*(1+VLOOKUP($A247,#REF!,32,0))),"")</f>
        <v/>
      </c>
    </row>
    <row r="248" ht="13" customHeight="1" s="74">
      <c r="A248" s="135">
        <f>IF(DATE(YEAR(A247),MONTH(A247)+2,)&gt;PerformancesGlissantes!$C$2,PerformancesGlissantes!$C$2,DATE(YEAR(A247),MONTH(A247)+2,))</f>
        <v/>
      </c>
      <c r="B248" s="141">
        <f>IF(VLOOKUP(B$1,Graphique!$B:$C,2,0),IF(ISERROR(B247*(1+VLOOKUP($A248,#REF!,2,0))),B247,B247*(1+VLOOKUP($A248,#REF!,2,0))),"")</f>
        <v/>
      </c>
      <c r="C248" s="141">
        <f>IF(VLOOKUP(C$1,Graphique!$B:$C,2,0),IF(ISERROR(C247*(1+VLOOKUP($A248,#REF!,3,0))),C247,C247*(1+VLOOKUP($A248,#REF!,3,0))),"")</f>
        <v/>
      </c>
      <c r="D248" s="141">
        <f>IF(VLOOKUP(D$1,Graphique!$B:$C,2,0),IF(ISERROR(D247*(1+VLOOKUP($A248,#REF!,4,0))),D247,D247*(1+VLOOKUP($A248,#REF!,4,0))),"")</f>
        <v/>
      </c>
      <c r="E248" s="141">
        <f>IF(VLOOKUP(E$1,Graphique!$B:$C,2,0),IF(ISERROR(E247*(1+VLOOKUP($A248,#REF!,5,0))),E247,E247*(1+VLOOKUP($A248,#REF!,5,0))),"")</f>
        <v/>
      </c>
      <c r="F248" s="141">
        <f>IF(VLOOKUP(F$1,Graphique!$B:$C,2,0),IF(ISERROR(F247*(1+VLOOKUP($A248,#REF!,6,0))),F247,F247*(1+VLOOKUP($A248,#REF!,6,0))),"")</f>
        <v/>
      </c>
      <c r="G248" s="141">
        <f>IF(VLOOKUP(G$1,Graphique!$B:$C,2,0),IF(ISERROR(G247*(1+VLOOKUP($A248,#REF!,7,0))),G247,G247*(1+VLOOKUP($A248,#REF!,7,0))),"")</f>
        <v/>
      </c>
      <c r="H248" s="141">
        <f>IF(VLOOKUP(H$1,Graphique!$B:$C,2,0),IF(ISERROR(H247*(1+VLOOKUP($A248,#REF!,8,0))),H247,H247*(1+VLOOKUP($A248,#REF!,8,0))),"")</f>
        <v/>
      </c>
      <c r="I248" s="141">
        <f>IF(VLOOKUP(I$1,Graphique!$B:$C,2,0),IF(ISERROR(I247*(1+VLOOKUP($A248,#REF!,9,0))),I247,I247*(1+VLOOKUP($A248,#REF!,9,0))),"")</f>
        <v/>
      </c>
      <c r="J248" s="141">
        <f>IF(VLOOKUP(J$1,Graphique!$B:$C,2,0),IF(ISERROR(J247*(1+VLOOKUP($A248,#REF!,10,0))),J247,J247*(1+VLOOKUP($A248,#REF!,10,0))),"")</f>
        <v/>
      </c>
      <c r="K248" s="141">
        <f>IF(VLOOKUP(K$1,Graphique!$B:$C,2,0),IF(ISERROR(K247*(1+VLOOKUP($A248,#REF!,11,0))),K247,K247*(1+VLOOKUP($A248,#REF!,11,0))),"")</f>
        <v/>
      </c>
      <c r="L248" s="141">
        <f>IF(VLOOKUP(L$1,Graphique!$B:$C,2,0),IF(ISERROR(L247*(1+VLOOKUP($A248,#REF!,12,0))),L247,L247*(1+VLOOKUP($A248,#REF!,12,0))),"")</f>
        <v/>
      </c>
      <c r="M248" s="141">
        <f>IF(VLOOKUP(M$1,Graphique!$B:$C,2,0),IF(ISERROR(M247*(1+VLOOKUP($A248,#REF!,13,0))),M247,M247*(1+VLOOKUP($A248,#REF!,13,0))),"")</f>
        <v/>
      </c>
      <c r="N248" s="141">
        <f>IF(VLOOKUP(N$1,Graphique!$B:$C,2,0),IF(ISERROR(N247*(1+VLOOKUP($A248,#REF!,14,0))),N247,N247*(1+VLOOKUP($A248,#REF!,14,0))),"")</f>
        <v/>
      </c>
      <c r="O248" s="141">
        <f>IF(VLOOKUP(O$1,Graphique!$B:$C,2,0),IF(ISERROR(O247*(1+VLOOKUP($A248,#REF!,15,0))),O247,O247*(1+VLOOKUP($A248,#REF!,15,0))),"")</f>
        <v/>
      </c>
      <c r="P248" s="141">
        <f>IF(VLOOKUP(P$1,Graphique!$B:$C,2,0),IF(ISERROR(P247*(1+VLOOKUP($A248,#REF!,16,0))),P247,P247*(1+VLOOKUP($A248,#REF!,16,0))),"")</f>
        <v/>
      </c>
      <c r="Q248" s="141">
        <f>IF(VLOOKUP(Q$1,Graphique!$B:$C,2,0),IF(ISERROR(Q247*(1+VLOOKUP($A248,#REF!,17,0))),Q247,Q247*(1+VLOOKUP($A248,#REF!,17,0))),"")</f>
        <v/>
      </c>
      <c r="R248" s="141">
        <f>IF(VLOOKUP(R$1,Graphique!$B:$C,2,0),IF(ISERROR(R247*(1+VLOOKUP($A248,#REF!,18,0))),R247,R247*(1+VLOOKUP($A248,#REF!,18,0))),"")</f>
        <v/>
      </c>
      <c r="S248" s="141">
        <f>IF(VLOOKUP(S$1,Graphique!$B:$C,2,0),IF(ISERROR(S247*(1+VLOOKUP($A248,#REF!,19,0))),S247,S247*(1+VLOOKUP($A248,#REF!,19,0))),"")</f>
        <v/>
      </c>
      <c r="T248" s="141">
        <f>IF(VLOOKUP(T$1,Graphique!$B:$C,2,0),IF(ISERROR(T247*(1+VLOOKUP($A248,#REF!,20,0))),T247,T247*(1+VLOOKUP($A248,#REF!,20,0))),"")</f>
        <v/>
      </c>
      <c r="U248" s="141">
        <f>IF(VLOOKUP(U$1,Graphique!$B:$C,2,0),IF(ISERROR(U247*(1+VLOOKUP($A248,#REF!,21,0))),U247,U247*(1+VLOOKUP($A248,#REF!,21,0))),"")</f>
        <v/>
      </c>
      <c r="V248" s="141">
        <f>IF(VLOOKUP(V$1,Graphique!$B:$C,2,0),IF(ISERROR(V247*(1+VLOOKUP($A248,#REF!,22,0))),V247,V247*(1+VLOOKUP($A248,#REF!,22,0))),"")</f>
        <v/>
      </c>
      <c r="W248" s="141">
        <f>IF(VLOOKUP(W$1,Graphique!$B:$C,2,0),IF(ISERROR(W247*(1+VLOOKUP($A248,#REF!,23,0))),W247,W247*(1+VLOOKUP($A248,#REF!,23,0))),"")</f>
        <v/>
      </c>
      <c r="X248" s="141">
        <f>IF(VLOOKUP(X$1,Graphique!$B:$C,2,0),IF(ISERROR(X247*(1+VLOOKUP($A248,#REF!,24,0))),X247,X247*(1+VLOOKUP($A248,#REF!,24,0))),"")</f>
        <v/>
      </c>
      <c r="Y248" s="141">
        <f>IF(VLOOKUP(Y$1,Graphique!$B:$C,2,0),IF(ISERROR(Y247*(1+VLOOKUP($A248,#REF!,25,0))),Y247,Y247*(1+VLOOKUP($A248,#REF!,25,0))),"")</f>
        <v/>
      </c>
      <c r="Z248" s="141">
        <f>IF(VLOOKUP(Z$1,Graphique!$B:$C,2,0),IF(ISERROR(Z247*(1+VLOOKUP($A248,#REF!,26,0))),Z247,Z247*(1+VLOOKUP($A248,#REF!,26,0))),"")</f>
        <v/>
      </c>
      <c r="AA248" s="141">
        <f>IF(VLOOKUP(AA$1,Graphique!$B:$C,2,0),IF(ISERROR(AA247*(1+VLOOKUP($A248,#REF!,27,0))),AA247,AA247*(1+VLOOKUP($A248,#REF!,27,0))),"")</f>
        <v/>
      </c>
      <c r="AB248" s="141">
        <f>IF(VLOOKUP(AB$1,Graphique!$B:$C,2,0),IF(ISERROR(AB247*(1+VLOOKUP($A248,#REF!,28,0))),AB247,AB247*(1+VLOOKUP($A248,#REF!,28,0))),"")</f>
        <v/>
      </c>
      <c r="AC248" s="141">
        <f>IF(VLOOKUP(AC$1,Graphique!$B:$C,2,0),IF(ISERROR(AC247*(1+VLOOKUP($A248,#REF!,29,0))),AC247,AC247*(1+VLOOKUP($A248,#REF!,29,0))),"")</f>
        <v/>
      </c>
      <c r="AD248" s="141">
        <f>IF(VLOOKUP(AD$1,Graphique!$B:$C,2,0),IF(ISERROR(AD247*(1+VLOOKUP($A248,#REF!,30,0))),AD247,AD247*(1+VLOOKUP($A248,#REF!,30,0))),"")</f>
        <v/>
      </c>
      <c r="AE248" s="141">
        <f>IF(VLOOKUP(AE$1,Graphique!$B:$C,2,0),IF(ISERROR(AE247*(1+VLOOKUP($A248,#REF!,31,0))),AE247,AE247*(1+VLOOKUP($A248,#REF!,31,0))),"")</f>
        <v/>
      </c>
      <c r="AF248" s="141">
        <f>IF(VLOOKUP(AF$1,Graphique!$B:$C,2,0),IF(ISERROR(AF247*(1+VLOOKUP($A248,#REF!,32,0))),AF247,AF247*(1+VLOOKUP($A248,#REF!,32,0))),"")</f>
        <v/>
      </c>
    </row>
    <row r="249" ht="13" customHeight="1" s="74">
      <c r="A249" s="135">
        <f>IF(DATE(YEAR(A248),MONTH(A248)+2,)&gt;PerformancesGlissantes!$C$2,PerformancesGlissantes!$C$2,DATE(YEAR(A248),MONTH(A248)+2,))</f>
        <v/>
      </c>
      <c r="B249" s="141">
        <f>IF(VLOOKUP(B$1,Graphique!$B:$C,2,0),IF(ISERROR(B248*(1+VLOOKUP($A249,#REF!,2,0))),B248,B248*(1+VLOOKUP($A249,#REF!,2,0))),"")</f>
        <v/>
      </c>
      <c r="C249" s="141">
        <f>IF(VLOOKUP(C$1,Graphique!$B:$C,2,0),IF(ISERROR(C248*(1+VLOOKUP($A249,#REF!,3,0))),C248,C248*(1+VLOOKUP($A249,#REF!,3,0))),"")</f>
        <v/>
      </c>
      <c r="D249" s="141">
        <f>IF(VLOOKUP(D$1,Graphique!$B:$C,2,0),IF(ISERROR(D248*(1+VLOOKUP($A249,#REF!,4,0))),D248,D248*(1+VLOOKUP($A249,#REF!,4,0))),"")</f>
        <v/>
      </c>
      <c r="E249" s="141">
        <f>IF(VLOOKUP(E$1,Graphique!$B:$C,2,0),IF(ISERROR(E248*(1+VLOOKUP($A249,#REF!,5,0))),E248,E248*(1+VLOOKUP($A249,#REF!,5,0))),"")</f>
        <v/>
      </c>
      <c r="F249" s="141">
        <f>IF(VLOOKUP(F$1,Graphique!$B:$C,2,0),IF(ISERROR(F248*(1+VLOOKUP($A249,#REF!,6,0))),F248,F248*(1+VLOOKUP($A249,#REF!,6,0))),"")</f>
        <v/>
      </c>
      <c r="G249" s="141">
        <f>IF(VLOOKUP(G$1,Graphique!$B:$C,2,0),IF(ISERROR(G248*(1+VLOOKUP($A249,#REF!,7,0))),G248,G248*(1+VLOOKUP($A249,#REF!,7,0))),"")</f>
        <v/>
      </c>
      <c r="H249" s="141">
        <f>IF(VLOOKUP(H$1,Graphique!$B:$C,2,0),IF(ISERROR(H248*(1+VLOOKUP($A249,#REF!,8,0))),H248,H248*(1+VLOOKUP($A249,#REF!,8,0))),"")</f>
        <v/>
      </c>
      <c r="I249" s="141">
        <f>IF(VLOOKUP(I$1,Graphique!$B:$C,2,0),IF(ISERROR(I248*(1+VLOOKUP($A249,#REF!,9,0))),I248,I248*(1+VLOOKUP($A249,#REF!,9,0))),"")</f>
        <v/>
      </c>
      <c r="J249" s="141">
        <f>IF(VLOOKUP(J$1,Graphique!$B:$C,2,0),IF(ISERROR(J248*(1+VLOOKUP($A249,#REF!,10,0))),J248,J248*(1+VLOOKUP($A249,#REF!,10,0))),"")</f>
        <v/>
      </c>
      <c r="K249" s="141">
        <f>IF(VLOOKUP(K$1,Graphique!$B:$C,2,0),IF(ISERROR(K248*(1+VLOOKUP($A249,#REF!,11,0))),K248,K248*(1+VLOOKUP($A249,#REF!,11,0))),"")</f>
        <v/>
      </c>
      <c r="L249" s="141">
        <f>IF(VLOOKUP(L$1,Graphique!$B:$C,2,0),IF(ISERROR(L248*(1+VLOOKUP($A249,#REF!,12,0))),L248,L248*(1+VLOOKUP($A249,#REF!,12,0))),"")</f>
        <v/>
      </c>
      <c r="M249" s="141">
        <f>IF(VLOOKUP(M$1,Graphique!$B:$C,2,0),IF(ISERROR(M248*(1+VLOOKUP($A249,#REF!,13,0))),M248,M248*(1+VLOOKUP($A249,#REF!,13,0))),"")</f>
        <v/>
      </c>
      <c r="N249" s="141">
        <f>IF(VLOOKUP(N$1,Graphique!$B:$C,2,0),IF(ISERROR(N248*(1+VLOOKUP($A249,#REF!,14,0))),N248,N248*(1+VLOOKUP($A249,#REF!,14,0))),"")</f>
        <v/>
      </c>
      <c r="O249" s="141">
        <f>IF(VLOOKUP(O$1,Graphique!$B:$C,2,0),IF(ISERROR(O248*(1+VLOOKUP($A249,#REF!,15,0))),O248,O248*(1+VLOOKUP($A249,#REF!,15,0))),"")</f>
        <v/>
      </c>
      <c r="P249" s="141">
        <f>IF(VLOOKUP(P$1,Graphique!$B:$C,2,0),IF(ISERROR(P248*(1+VLOOKUP($A249,#REF!,16,0))),P248,P248*(1+VLOOKUP($A249,#REF!,16,0))),"")</f>
        <v/>
      </c>
      <c r="Q249" s="141">
        <f>IF(VLOOKUP(Q$1,Graphique!$B:$C,2,0),IF(ISERROR(Q248*(1+VLOOKUP($A249,#REF!,17,0))),Q248,Q248*(1+VLOOKUP($A249,#REF!,17,0))),"")</f>
        <v/>
      </c>
      <c r="R249" s="141">
        <f>IF(VLOOKUP(R$1,Graphique!$B:$C,2,0),IF(ISERROR(R248*(1+VLOOKUP($A249,#REF!,18,0))),R248,R248*(1+VLOOKUP($A249,#REF!,18,0))),"")</f>
        <v/>
      </c>
      <c r="S249" s="141">
        <f>IF(VLOOKUP(S$1,Graphique!$B:$C,2,0),IF(ISERROR(S248*(1+VLOOKUP($A249,#REF!,19,0))),S248,S248*(1+VLOOKUP($A249,#REF!,19,0))),"")</f>
        <v/>
      </c>
      <c r="T249" s="141">
        <f>IF(VLOOKUP(T$1,Graphique!$B:$C,2,0),IF(ISERROR(T248*(1+VLOOKUP($A249,#REF!,20,0))),T248,T248*(1+VLOOKUP($A249,#REF!,20,0))),"")</f>
        <v/>
      </c>
      <c r="U249" s="141">
        <f>IF(VLOOKUP(U$1,Graphique!$B:$C,2,0),IF(ISERROR(U248*(1+VLOOKUP($A249,#REF!,21,0))),U248,U248*(1+VLOOKUP($A249,#REF!,21,0))),"")</f>
        <v/>
      </c>
      <c r="V249" s="141">
        <f>IF(VLOOKUP(V$1,Graphique!$B:$C,2,0),IF(ISERROR(V248*(1+VLOOKUP($A249,#REF!,22,0))),V248,V248*(1+VLOOKUP($A249,#REF!,22,0))),"")</f>
        <v/>
      </c>
      <c r="W249" s="141">
        <f>IF(VLOOKUP(W$1,Graphique!$B:$C,2,0),IF(ISERROR(W248*(1+VLOOKUP($A249,#REF!,23,0))),W248,W248*(1+VLOOKUP($A249,#REF!,23,0))),"")</f>
        <v/>
      </c>
      <c r="X249" s="141">
        <f>IF(VLOOKUP(X$1,Graphique!$B:$C,2,0),IF(ISERROR(X248*(1+VLOOKUP($A249,#REF!,24,0))),X248,X248*(1+VLOOKUP($A249,#REF!,24,0))),"")</f>
        <v/>
      </c>
      <c r="Y249" s="141">
        <f>IF(VLOOKUP(Y$1,Graphique!$B:$C,2,0),IF(ISERROR(Y248*(1+VLOOKUP($A249,#REF!,25,0))),Y248,Y248*(1+VLOOKUP($A249,#REF!,25,0))),"")</f>
        <v/>
      </c>
      <c r="Z249" s="141">
        <f>IF(VLOOKUP(Z$1,Graphique!$B:$C,2,0),IF(ISERROR(Z248*(1+VLOOKUP($A249,#REF!,26,0))),Z248,Z248*(1+VLOOKUP($A249,#REF!,26,0))),"")</f>
        <v/>
      </c>
      <c r="AA249" s="141">
        <f>IF(VLOOKUP(AA$1,Graphique!$B:$C,2,0),IF(ISERROR(AA248*(1+VLOOKUP($A249,#REF!,27,0))),AA248,AA248*(1+VLOOKUP($A249,#REF!,27,0))),"")</f>
        <v/>
      </c>
      <c r="AB249" s="141">
        <f>IF(VLOOKUP(AB$1,Graphique!$B:$C,2,0),IF(ISERROR(AB248*(1+VLOOKUP($A249,#REF!,28,0))),AB248,AB248*(1+VLOOKUP($A249,#REF!,28,0))),"")</f>
        <v/>
      </c>
      <c r="AC249" s="141">
        <f>IF(VLOOKUP(AC$1,Graphique!$B:$C,2,0),IF(ISERROR(AC248*(1+VLOOKUP($A249,#REF!,29,0))),AC248,AC248*(1+VLOOKUP($A249,#REF!,29,0))),"")</f>
        <v/>
      </c>
      <c r="AD249" s="141">
        <f>IF(VLOOKUP(AD$1,Graphique!$B:$C,2,0),IF(ISERROR(AD248*(1+VLOOKUP($A249,#REF!,30,0))),AD248,AD248*(1+VLOOKUP($A249,#REF!,30,0))),"")</f>
        <v/>
      </c>
      <c r="AE249" s="141">
        <f>IF(VLOOKUP(AE$1,Graphique!$B:$C,2,0),IF(ISERROR(AE248*(1+VLOOKUP($A249,#REF!,31,0))),AE248,AE248*(1+VLOOKUP($A249,#REF!,31,0))),"")</f>
        <v/>
      </c>
      <c r="AF249" s="141">
        <f>IF(VLOOKUP(AF$1,Graphique!$B:$C,2,0),IF(ISERROR(AF248*(1+VLOOKUP($A249,#REF!,32,0))),AF248,AF248*(1+VLOOKUP($A249,#REF!,32,0))),"")</f>
        <v/>
      </c>
    </row>
    <row r="250" ht="13" customHeight="1" s="74">
      <c r="A250" s="135">
        <f>IF(DATE(YEAR(A249),MONTH(A249)+2,)&gt;PerformancesGlissantes!$C$2,PerformancesGlissantes!$C$2,DATE(YEAR(A249),MONTH(A249)+2,))</f>
        <v/>
      </c>
      <c r="B250" s="141">
        <f>IF(VLOOKUP(B$1,Graphique!$B:$C,2,0),IF(ISERROR(B249*(1+VLOOKUP($A250,#REF!,2,0))),B249,B249*(1+VLOOKUP($A250,#REF!,2,0))),"")</f>
        <v/>
      </c>
      <c r="C250" s="141">
        <f>IF(VLOOKUP(C$1,Graphique!$B:$C,2,0),IF(ISERROR(C249*(1+VLOOKUP($A250,#REF!,3,0))),C249,C249*(1+VLOOKUP($A250,#REF!,3,0))),"")</f>
        <v/>
      </c>
      <c r="D250" s="141">
        <f>IF(VLOOKUP(D$1,Graphique!$B:$C,2,0),IF(ISERROR(D249*(1+VLOOKUP($A250,#REF!,4,0))),D249,D249*(1+VLOOKUP($A250,#REF!,4,0))),"")</f>
        <v/>
      </c>
      <c r="E250" s="141">
        <f>IF(VLOOKUP(E$1,Graphique!$B:$C,2,0),IF(ISERROR(E249*(1+VLOOKUP($A250,#REF!,5,0))),E249,E249*(1+VLOOKUP($A250,#REF!,5,0))),"")</f>
        <v/>
      </c>
      <c r="F250" s="141">
        <f>IF(VLOOKUP(F$1,Graphique!$B:$C,2,0),IF(ISERROR(F249*(1+VLOOKUP($A250,#REF!,6,0))),F249,F249*(1+VLOOKUP($A250,#REF!,6,0))),"")</f>
        <v/>
      </c>
      <c r="G250" s="141">
        <f>IF(VLOOKUP(G$1,Graphique!$B:$C,2,0),IF(ISERROR(G249*(1+VLOOKUP($A250,#REF!,7,0))),G249,G249*(1+VLOOKUP($A250,#REF!,7,0))),"")</f>
        <v/>
      </c>
      <c r="H250" s="141">
        <f>IF(VLOOKUP(H$1,Graphique!$B:$C,2,0),IF(ISERROR(H249*(1+VLOOKUP($A250,#REF!,8,0))),H249,H249*(1+VLOOKUP($A250,#REF!,8,0))),"")</f>
        <v/>
      </c>
      <c r="I250" s="141">
        <f>IF(VLOOKUP(I$1,Graphique!$B:$C,2,0),IF(ISERROR(I249*(1+VLOOKUP($A250,#REF!,9,0))),I249,I249*(1+VLOOKUP($A250,#REF!,9,0))),"")</f>
        <v/>
      </c>
      <c r="J250" s="141">
        <f>IF(VLOOKUP(J$1,Graphique!$B:$C,2,0),IF(ISERROR(J249*(1+VLOOKUP($A250,#REF!,10,0))),J249,J249*(1+VLOOKUP($A250,#REF!,10,0))),"")</f>
        <v/>
      </c>
      <c r="K250" s="141">
        <f>IF(VLOOKUP(K$1,Graphique!$B:$C,2,0),IF(ISERROR(K249*(1+VLOOKUP($A250,#REF!,11,0))),K249,K249*(1+VLOOKUP($A250,#REF!,11,0))),"")</f>
        <v/>
      </c>
      <c r="L250" s="141">
        <f>IF(VLOOKUP(L$1,Graphique!$B:$C,2,0),IF(ISERROR(L249*(1+VLOOKUP($A250,#REF!,12,0))),L249,L249*(1+VLOOKUP($A250,#REF!,12,0))),"")</f>
        <v/>
      </c>
      <c r="M250" s="141">
        <f>IF(VLOOKUP(M$1,Graphique!$B:$C,2,0),IF(ISERROR(M249*(1+VLOOKUP($A250,#REF!,13,0))),M249,M249*(1+VLOOKUP($A250,#REF!,13,0))),"")</f>
        <v/>
      </c>
      <c r="N250" s="141">
        <f>IF(VLOOKUP(N$1,Graphique!$B:$C,2,0),IF(ISERROR(N249*(1+VLOOKUP($A250,#REF!,14,0))),N249,N249*(1+VLOOKUP($A250,#REF!,14,0))),"")</f>
        <v/>
      </c>
      <c r="O250" s="141">
        <f>IF(VLOOKUP(O$1,Graphique!$B:$C,2,0),IF(ISERROR(O249*(1+VLOOKUP($A250,#REF!,15,0))),O249,O249*(1+VLOOKUP($A250,#REF!,15,0))),"")</f>
        <v/>
      </c>
      <c r="P250" s="141">
        <f>IF(VLOOKUP(P$1,Graphique!$B:$C,2,0),IF(ISERROR(P249*(1+VLOOKUP($A250,#REF!,16,0))),P249,P249*(1+VLOOKUP($A250,#REF!,16,0))),"")</f>
        <v/>
      </c>
      <c r="Q250" s="141">
        <f>IF(VLOOKUP(Q$1,Graphique!$B:$C,2,0),IF(ISERROR(Q249*(1+VLOOKUP($A250,#REF!,17,0))),Q249,Q249*(1+VLOOKUP($A250,#REF!,17,0))),"")</f>
        <v/>
      </c>
      <c r="R250" s="141">
        <f>IF(VLOOKUP(R$1,Graphique!$B:$C,2,0),IF(ISERROR(R249*(1+VLOOKUP($A250,#REF!,18,0))),R249,R249*(1+VLOOKUP($A250,#REF!,18,0))),"")</f>
        <v/>
      </c>
      <c r="S250" s="141">
        <f>IF(VLOOKUP(S$1,Graphique!$B:$C,2,0),IF(ISERROR(S249*(1+VLOOKUP($A250,#REF!,19,0))),S249,S249*(1+VLOOKUP($A250,#REF!,19,0))),"")</f>
        <v/>
      </c>
      <c r="T250" s="141">
        <f>IF(VLOOKUP(T$1,Graphique!$B:$C,2,0),IF(ISERROR(T249*(1+VLOOKUP($A250,#REF!,20,0))),T249,T249*(1+VLOOKUP($A250,#REF!,20,0))),"")</f>
        <v/>
      </c>
      <c r="U250" s="141">
        <f>IF(VLOOKUP(U$1,Graphique!$B:$C,2,0),IF(ISERROR(U249*(1+VLOOKUP($A250,#REF!,21,0))),U249,U249*(1+VLOOKUP($A250,#REF!,21,0))),"")</f>
        <v/>
      </c>
      <c r="V250" s="141">
        <f>IF(VLOOKUP(V$1,Graphique!$B:$C,2,0),IF(ISERROR(V249*(1+VLOOKUP($A250,#REF!,22,0))),V249,V249*(1+VLOOKUP($A250,#REF!,22,0))),"")</f>
        <v/>
      </c>
      <c r="W250" s="141">
        <f>IF(VLOOKUP(W$1,Graphique!$B:$C,2,0),IF(ISERROR(W249*(1+VLOOKUP($A250,#REF!,23,0))),W249,W249*(1+VLOOKUP($A250,#REF!,23,0))),"")</f>
        <v/>
      </c>
      <c r="X250" s="141">
        <f>IF(VLOOKUP(X$1,Graphique!$B:$C,2,0),IF(ISERROR(X249*(1+VLOOKUP($A250,#REF!,24,0))),X249,X249*(1+VLOOKUP($A250,#REF!,24,0))),"")</f>
        <v/>
      </c>
      <c r="Y250" s="141">
        <f>IF(VLOOKUP(Y$1,Graphique!$B:$C,2,0),IF(ISERROR(Y249*(1+VLOOKUP($A250,#REF!,25,0))),Y249,Y249*(1+VLOOKUP($A250,#REF!,25,0))),"")</f>
        <v/>
      </c>
      <c r="Z250" s="141">
        <f>IF(VLOOKUP(Z$1,Graphique!$B:$C,2,0),IF(ISERROR(Z249*(1+VLOOKUP($A250,#REF!,26,0))),Z249,Z249*(1+VLOOKUP($A250,#REF!,26,0))),"")</f>
        <v/>
      </c>
      <c r="AA250" s="141">
        <f>IF(VLOOKUP(AA$1,Graphique!$B:$C,2,0),IF(ISERROR(AA249*(1+VLOOKUP($A250,#REF!,27,0))),AA249,AA249*(1+VLOOKUP($A250,#REF!,27,0))),"")</f>
        <v/>
      </c>
      <c r="AB250" s="141">
        <f>IF(VLOOKUP(AB$1,Graphique!$B:$C,2,0),IF(ISERROR(AB249*(1+VLOOKUP($A250,#REF!,28,0))),AB249,AB249*(1+VLOOKUP($A250,#REF!,28,0))),"")</f>
        <v/>
      </c>
      <c r="AC250" s="141">
        <f>IF(VLOOKUP(AC$1,Graphique!$B:$C,2,0),IF(ISERROR(AC249*(1+VLOOKUP($A250,#REF!,29,0))),AC249,AC249*(1+VLOOKUP($A250,#REF!,29,0))),"")</f>
        <v/>
      </c>
      <c r="AD250" s="141">
        <f>IF(VLOOKUP(AD$1,Graphique!$B:$C,2,0),IF(ISERROR(AD249*(1+VLOOKUP($A250,#REF!,30,0))),AD249,AD249*(1+VLOOKUP($A250,#REF!,30,0))),"")</f>
        <v/>
      </c>
      <c r="AE250" s="141">
        <f>IF(VLOOKUP(AE$1,Graphique!$B:$C,2,0),IF(ISERROR(AE249*(1+VLOOKUP($A250,#REF!,31,0))),AE249,AE249*(1+VLOOKUP($A250,#REF!,31,0))),"")</f>
        <v/>
      </c>
      <c r="AF250" s="141">
        <f>IF(VLOOKUP(AF$1,Graphique!$B:$C,2,0),IF(ISERROR(AF249*(1+VLOOKUP($A250,#REF!,32,0))),AF249,AF249*(1+VLOOKUP($A250,#REF!,32,0))),"")</f>
        <v/>
      </c>
    </row>
    <row r="251" ht="13" customHeight="1" s="74">
      <c r="A251" s="135">
        <f>IF(DATE(YEAR(A250),MONTH(A250)+2,)&gt;PerformancesGlissantes!$C$2,PerformancesGlissantes!$C$2,DATE(YEAR(A250),MONTH(A250)+2,))</f>
        <v/>
      </c>
      <c r="B251" s="141">
        <f>IF(VLOOKUP(B$1,Graphique!$B:$C,2,0),IF(ISERROR(B250*(1+VLOOKUP($A251,#REF!,2,0))),B250,B250*(1+VLOOKUP($A251,#REF!,2,0))),"")</f>
        <v/>
      </c>
      <c r="C251" s="141">
        <f>IF(VLOOKUP(C$1,Graphique!$B:$C,2,0),IF(ISERROR(C250*(1+VLOOKUP($A251,#REF!,3,0))),C250,C250*(1+VLOOKUP($A251,#REF!,3,0))),"")</f>
        <v/>
      </c>
      <c r="D251" s="141">
        <f>IF(VLOOKUP(D$1,Graphique!$B:$C,2,0),IF(ISERROR(D250*(1+VLOOKUP($A251,#REF!,4,0))),D250,D250*(1+VLOOKUP($A251,#REF!,4,0))),"")</f>
        <v/>
      </c>
      <c r="E251" s="141">
        <f>IF(VLOOKUP(E$1,Graphique!$B:$C,2,0),IF(ISERROR(E250*(1+VLOOKUP($A251,#REF!,5,0))),E250,E250*(1+VLOOKUP($A251,#REF!,5,0))),"")</f>
        <v/>
      </c>
      <c r="F251" s="141">
        <f>IF(VLOOKUP(F$1,Graphique!$B:$C,2,0),IF(ISERROR(F250*(1+VLOOKUP($A251,#REF!,6,0))),F250,F250*(1+VLOOKUP($A251,#REF!,6,0))),"")</f>
        <v/>
      </c>
      <c r="G251" s="141">
        <f>IF(VLOOKUP(G$1,Graphique!$B:$C,2,0),IF(ISERROR(G250*(1+VLOOKUP($A251,#REF!,7,0))),G250,G250*(1+VLOOKUP($A251,#REF!,7,0))),"")</f>
        <v/>
      </c>
      <c r="H251" s="141">
        <f>IF(VLOOKUP(H$1,Graphique!$B:$C,2,0),IF(ISERROR(H250*(1+VLOOKUP($A251,#REF!,8,0))),H250,H250*(1+VLOOKUP($A251,#REF!,8,0))),"")</f>
        <v/>
      </c>
      <c r="I251" s="141">
        <f>IF(VLOOKUP(I$1,Graphique!$B:$C,2,0),IF(ISERROR(I250*(1+VLOOKUP($A251,#REF!,9,0))),I250,I250*(1+VLOOKUP($A251,#REF!,9,0))),"")</f>
        <v/>
      </c>
      <c r="J251" s="141">
        <f>IF(VLOOKUP(J$1,Graphique!$B:$C,2,0),IF(ISERROR(J250*(1+VLOOKUP($A251,#REF!,10,0))),J250,J250*(1+VLOOKUP($A251,#REF!,10,0))),"")</f>
        <v/>
      </c>
      <c r="K251" s="141">
        <f>IF(VLOOKUP(K$1,Graphique!$B:$C,2,0),IF(ISERROR(K250*(1+VLOOKUP($A251,#REF!,11,0))),K250,K250*(1+VLOOKUP($A251,#REF!,11,0))),"")</f>
        <v/>
      </c>
      <c r="L251" s="141">
        <f>IF(VLOOKUP(L$1,Graphique!$B:$C,2,0),IF(ISERROR(L250*(1+VLOOKUP($A251,#REF!,12,0))),L250,L250*(1+VLOOKUP($A251,#REF!,12,0))),"")</f>
        <v/>
      </c>
      <c r="M251" s="141">
        <f>IF(VLOOKUP(M$1,Graphique!$B:$C,2,0),IF(ISERROR(M250*(1+VLOOKUP($A251,#REF!,13,0))),M250,M250*(1+VLOOKUP($A251,#REF!,13,0))),"")</f>
        <v/>
      </c>
      <c r="N251" s="141">
        <f>IF(VLOOKUP(N$1,Graphique!$B:$C,2,0),IF(ISERROR(N250*(1+VLOOKUP($A251,#REF!,14,0))),N250,N250*(1+VLOOKUP($A251,#REF!,14,0))),"")</f>
        <v/>
      </c>
      <c r="O251" s="141">
        <f>IF(VLOOKUP(O$1,Graphique!$B:$C,2,0),IF(ISERROR(O250*(1+VLOOKUP($A251,#REF!,15,0))),O250,O250*(1+VLOOKUP($A251,#REF!,15,0))),"")</f>
        <v/>
      </c>
      <c r="P251" s="141">
        <f>IF(VLOOKUP(P$1,Graphique!$B:$C,2,0),IF(ISERROR(P250*(1+VLOOKUP($A251,#REF!,16,0))),P250,P250*(1+VLOOKUP($A251,#REF!,16,0))),"")</f>
        <v/>
      </c>
      <c r="Q251" s="141">
        <f>IF(VLOOKUP(Q$1,Graphique!$B:$C,2,0),IF(ISERROR(Q250*(1+VLOOKUP($A251,#REF!,17,0))),Q250,Q250*(1+VLOOKUP($A251,#REF!,17,0))),"")</f>
        <v/>
      </c>
      <c r="R251" s="141">
        <f>IF(VLOOKUP(R$1,Graphique!$B:$C,2,0),IF(ISERROR(R250*(1+VLOOKUP($A251,#REF!,18,0))),R250,R250*(1+VLOOKUP($A251,#REF!,18,0))),"")</f>
        <v/>
      </c>
      <c r="S251" s="141">
        <f>IF(VLOOKUP(S$1,Graphique!$B:$C,2,0),IF(ISERROR(S250*(1+VLOOKUP($A251,#REF!,19,0))),S250,S250*(1+VLOOKUP($A251,#REF!,19,0))),"")</f>
        <v/>
      </c>
      <c r="T251" s="141">
        <f>IF(VLOOKUP(T$1,Graphique!$B:$C,2,0),IF(ISERROR(T250*(1+VLOOKUP($A251,#REF!,20,0))),T250,T250*(1+VLOOKUP($A251,#REF!,20,0))),"")</f>
        <v/>
      </c>
      <c r="U251" s="141">
        <f>IF(VLOOKUP(U$1,Graphique!$B:$C,2,0),IF(ISERROR(U250*(1+VLOOKUP($A251,#REF!,21,0))),U250,U250*(1+VLOOKUP($A251,#REF!,21,0))),"")</f>
        <v/>
      </c>
      <c r="V251" s="141">
        <f>IF(VLOOKUP(V$1,Graphique!$B:$C,2,0),IF(ISERROR(V250*(1+VLOOKUP($A251,#REF!,22,0))),V250,V250*(1+VLOOKUP($A251,#REF!,22,0))),"")</f>
        <v/>
      </c>
      <c r="W251" s="141">
        <f>IF(VLOOKUP(W$1,Graphique!$B:$C,2,0),IF(ISERROR(W250*(1+VLOOKUP($A251,#REF!,23,0))),W250,W250*(1+VLOOKUP($A251,#REF!,23,0))),"")</f>
        <v/>
      </c>
      <c r="X251" s="141">
        <f>IF(VLOOKUP(X$1,Graphique!$B:$C,2,0),IF(ISERROR(X250*(1+VLOOKUP($A251,#REF!,24,0))),X250,X250*(1+VLOOKUP($A251,#REF!,24,0))),"")</f>
        <v/>
      </c>
      <c r="Y251" s="141">
        <f>IF(VLOOKUP(Y$1,Graphique!$B:$C,2,0),IF(ISERROR(Y250*(1+VLOOKUP($A251,#REF!,25,0))),Y250,Y250*(1+VLOOKUP($A251,#REF!,25,0))),"")</f>
        <v/>
      </c>
      <c r="Z251" s="141">
        <f>IF(VLOOKUP(Z$1,Graphique!$B:$C,2,0),IF(ISERROR(Z250*(1+VLOOKUP($A251,#REF!,26,0))),Z250,Z250*(1+VLOOKUP($A251,#REF!,26,0))),"")</f>
        <v/>
      </c>
      <c r="AA251" s="141">
        <f>IF(VLOOKUP(AA$1,Graphique!$B:$C,2,0),IF(ISERROR(AA250*(1+VLOOKUP($A251,#REF!,27,0))),AA250,AA250*(1+VLOOKUP($A251,#REF!,27,0))),"")</f>
        <v/>
      </c>
      <c r="AB251" s="141">
        <f>IF(VLOOKUP(AB$1,Graphique!$B:$C,2,0),IF(ISERROR(AB250*(1+VLOOKUP($A251,#REF!,28,0))),AB250,AB250*(1+VLOOKUP($A251,#REF!,28,0))),"")</f>
        <v/>
      </c>
      <c r="AC251" s="141">
        <f>IF(VLOOKUP(AC$1,Graphique!$B:$C,2,0),IF(ISERROR(AC250*(1+VLOOKUP($A251,#REF!,29,0))),AC250,AC250*(1+VLOOKUP($A251,#REF!,29,0))),"")</f>
        <v/>
      </c>
      <c r="AD251" s="141">
        <f>IF(VLOOKUP(AD$1,Graphique!$B:$C,2,0),IF(ISERROR(AD250*(1+VLOOKUP($A251,#REF!,30,0))),AD250,AD250*(1+VLOOKUP($A251,#REF!,30,0))),"")</f>
        <v/>
      </c>
      <c r="AE251" s="141">
        <f>IF(VLOOKUP(AE$1,Graphique!$B:$C,2,0),IF(ISERROR(AE250*(1+VLOOKUP($A251,#REF!,31,0))),AE250,AE250*(1+VLOOKUP($A251,#REF!,31,0))),"")</f>
        <v/>
      </c>
      <c r="AF251" s="141">
        <f>IF(VLOOKUP(AF$1,Graphique!$B:$C,2,0),IF(ISERROR(AF250*(1+VLOOKUP($A251,#REF!,32,0))),AF250,AF250*(1+VLOOKUP($A251,#REF!,32,0))),"")</f>
        <v/>
      </c>
    </row>
    <row r="252" ht="13" customHeight="1" s="74">
      <c r="A252" s="135">
        <f>IF(DATE(YEAR(A251),MONTH(A251)+2,)&gt;PerformancesGlissantes!$C$2,PerformancesGlissantes!$C$2,DATE(YEAR(A251),MONTH(A251)+2,))</f>
        <v/>
      </c>
      <c r="B252" s="141">
        <f>IF(VLOOKUP(B$1,Graphique!$B:$C,2,0),IF(ISERROR(B251*(1+VLOOKUP($A252,#REF!,2,0))),B251,B251*(1+VLOOKUP($A252,#REF!,2,0))),"")</f>
        <v/>
      </c>
      <c r="C252" s="141">
        <f>IF(VLOOKUP(C$1,Graphique!$B:$C,2,0),IF(ISERROR(C251*(1+VLOOKUP($A252,#REF!,3,0))),C251,C251*(1+VLOOKUP($A252,#REF!,3,0))),"")</f>
        <v/>
      </c>
      <c r="D252" s="141">
        <f>IF(VLOOKUP(D$1,Graphique!$B:$C,2,0),IF(ISERROR(D251*(1+VLOOKUP($A252,#REF!,4,0))),D251,D251*(1+VLOOKUP($A252,#REF!,4,0))),"")</f>
        <v/>
      </c>
      <c r="E252" s="141">
        <f>IF(VLOOKUP(E$1,Graphique!$B:$C,2,0),IF(ISERROR(E251*(1+VLOOKUP($A252,#REF!,5,0))),E251,E251*(1+VLOOKUP($A252,#REF!,5,0))),"")</f>
        <v/>
      </c>
      <c r="F252" s="141">
        <f>IF(VLOOKUP(F$1,Graphique!$B:$C,2,0),IF(ISERROR(F251*(1+VLOOKUP($A252,#REF!,6,0))),F251,F251*(1+VLOOKUP($A252,#REF!,6,0))),"")</f>
        <v/>
      </c>
      <c r="G252" s="141">
        <f>IF(VLOOKUP(G$1,Graphique!$B:$C,2,0),IF(ISERROR(G251*(1+VLOOKUP($A252,#REF!,7,0))),G251,G251*(1+VLOOKUP($A252,#REF!,7,0))),"")</f>
        <v/>
      </c>
      <c r="H252" s="141">
        <f>IF(VLOOKUP(H$1,Graphique!$B:$C,2,0),IF(ISERROR(H251*(1+VLOOKUP($A252,#REF!,8,0))),H251,H251*(1+VLOOKUP($A252,#REF!,8,0))),"")</f>
        <v/>
      </c>
      <c r="I252" s="141">
        <f>IF(VLOOKUP(I$1,Graphique!$B:$C,2,0),IF(ISERROR(I251*(1+VLOOKUP($A252,#REF!,9,0))),I251,I251*(1+VLOOKUP($A252,#REF!,9,0))),"")</f>
        <v/>
      </c>
      <c r="J252" s="141">
        <f>IF(VLOOKUP(J$1,Graphique!$B:$C,2,0),IF(ISERROR(J251*(1+VLOOKUP($A252,#REF!,10,0))),J251,J251*(1+VLOOKUP($A252,#REF!,10,0))),"")</f>
        <v/>
      </c>
      <c r="K252" s="141">
        <f>IF(VLOOKUP(K$1,Graphique!$B:$C,2,0),IF(ISERROR(K251*(1+VLOOKUP($A252,#REF!,11,0))),K251,K251*(1+VLOOKUP($A252,#REF!,11,0))),"")</f>
        <v/>
      </c>
      <c r="L252" s="141">
        <f>IF(VLOOKUP(L$1,Graphique!$B:$C,2,0),IF(ISERROR(L251*(1+VLOOKUP($A252,#REF!,12,0))),L251,L251*(1+VLOOKUP($A252,#REF!,12,0))),"")</f>
        <v/>
      </c>
      <c r="M252" s="141">
        <f>IF(VLOOKUP(M$1,Graphique!$B:$C,2,0),IF(ISERROR(M251*(1+VLOOKUP($A252,#REF!,13,0))),M251,M251*(1+VLOOKUP($A252,#REF!,13,0))),"")</f>
        <v/>
      </c>
      <c r="N252" s="141">
        <f>IF(VLOOKUP(N$1,Graphique!$B:$C,2,0),IF(ISERROR(N251*(1+VLOOKUP($A252,#REF!,14,0))),N251,N251*(1+VLOOKUP($A252,#REF!,14,0))),"")</f>
        <v/>
      </c>
      <c r="O252" s="141">
        <f>IF(VLOOKUP(O$1,Graphique!$B:$C,2,0),IF(ISERROR(O251*(1+VLOOKUP($A252,#REF!,15,0))),O251,O251*(1+VLOOKUP($A252,#REF!,15,0))),"")</f>
        <v/>
      </c>
      <c r="P252" s="141">
        <f>IF(VLOOKUP(P$1,Graphique!$B:$C,2,0),IF(ISERROR(P251*(1+VLOOKUP($A252,#REF!,16,0))),P251,P251*(1+VLOOKUP($A252,#REF!,16,0))),"")</f>
        <v/>
      </c>
      <c r="Q252" s="141">
        <f>IF(VLOOKUP(Q$1,Graphique!$B:$C,2,0),IF(ISERROR(Q251*(1+VLOOKUP($A252,#REF!,17,0))),Q251,Q251*(1+VLOOKUP($A252,#REF!,17,0))),"")</f>
        <v/>
      </c>
      <c r="R252" s="141">
        <f>IF(VLOOKUP(R$1,Graphique!$B:$C,2,0),IF(ISERROR(R251*(1+VLOOKUP($A252,#REF!,18,0))),R251,R251*(1+VLOOKUP($A252,#REF!,18,0))),"")</f>
        <v/>
      </c>
      <c r="S252" s="141">
        <f>IF(VLOOKUP(S$1,Graphique!$B:$C,2,0),IF(ISERROR(S251*(1+VLOOKUP($A252,#REF!,19,0))),S251,S251*(1+VLOOKUP($A252,#REF!,19,0))),"")</f>
        <v/>
      </c>
      <c r="T252" s="141">
        <f>IF(VLOOKUP(T$1,Graphique!$B:$C,2,0),IF(ISERROR(T251*(1+VLOOKUP($A252,#REF!,20,0))),T251,T251*(1+VLOOKUP($A252,#REF!,20,0))),"")</f>
        <v/>
      </c>
      <c r="U252" s="141">
        <f>IF(VLOOKUP(U$1,Graphique!$B:$C,2,0),IF(ISERROR(U251*(1+VLOOKUP($A252,#REF!,21,0))),U251,U251*(1+VLOOKUP($A252,#REF!,21,0))),"")</f>
        <v/>
      </c>
      <c r="V252" s="141">
        <f>IF(VLOOKUP(V$1,Graphique!$B:$C,2,0),IF(ISERROR(V251*(1+VLOOKUP($A252,#REF!,22,0))),V251,V251*(1+VLOOKUP($A252,#REF!,22,0))),"")</f>
        <v/>
      </c>
      <c r="W252" s="141">
        <f>IF(VLOOKUP(W$1,Graphique!$B:$C,2,0),IF(ISERROR(W251*(1+VLOOKUP($A252,#REF!,23,0))),W251,W251*(1+VLOOKUP($A252,#REF!,23,0))),"")</f>
        <v/>
      </c>
      <c r="X252" s="141">
        <f>IF(VLOOKUP(X$1,Graphique!$B:$C,2,0),IF(ISERROR(X251*(1+VLOOKUP($A252,#REF!,24,0))),X251,X251*(1+VLOOKUP($A252,#REF!,24,0))),"")</f>
        <v/>
      </c>
      <c r="Y252" s="141">
        <f>IF(VLOOKUP(Y$1,Graphique!$B:$C,2,0),IF(ISERROR(Y251*(1+VLOOKUP($A252,#REF!,25,0))),Y251,Y251*(1+VLOOKUP($A252,#REF!,25,0))),"")</f>
        <v/>
      </c>
      <c r="Z252" s="141">
        <f>IF(VLOOKUP(Z$1,Graphique!$B:$C,2,0),IF(ISERROR(Z251*(1+VLOOKUP($A252,#REF!,26,0))),Z251,Z251*(1+VLOOKUP($A252,#REF!,26,0))),"")</f>
        <v/>
      </c>
      <c r="AA252" s="141">
        <f>IF(VLOOKUP(AA$1,Graphique!$B:$C,2,0),IF(ISERROR(AA251*(1+VLOOKUP($A252,#REF!,27,0))),AA251,AA251*(1+VLOOKUP($A252,#REF!,27,0))),"")</f>
        <v/>
      </c>
      <c r="AB252" s="141">
        <f>IF(VLOOKUP(AB$1,Graphique!$B:$C,2,0),IF(ISERROR(AB251*(1+VLOOKUP($A252,#REF!,28,0))),AB251,AB251*(1+VLOOKUP($A252,#REF!,28,0))),"")</f>
        <v/>
      </c>
      <c r="AC252" s="141">
        <f>IF(VLOOKUP(AC$1,Graphique!$B:$C,2,0),IF(ISERROR(AC251*(1+VLOOKUP($A252,#REF!,29,0))),AC251,AC251*(1+VLOOKUP($A252,#REF!,29,0))),"")</f>
        <v/>
      </c>
      <c r="AD252" s="141">
        <f>IF(VLOOKUP(AD$1,Graphique!$B:$C,2,0),IF(ISERROR(AD251*(1+VLOOKUP($A252,#REF!,30,0))),AD251,AD251*(1+VLOOKUP($A252,#REF!,30,0))),"")</f>
        <v/>
      </c>
      <c r="AE252" s="141">
        <f>IF(VLOOKUP(AE$1,Graphique!$B:$C,2,0),IF(ISERROR(AE251*(1+VLOOKUP($A252,#REF!,31,0))),AE251,AE251*(1+VLOOKUP($A252,#REF!,31,0))),"")</f>
        <v/>
      </c>
      <c r="AF252" s="141">
        <f>IF(VLOOKUP(AF$1,Graphique!$B:$C,2,0),IF(ISERROR(AF251*(1+VLOOKUP($A252,#REF!,32,0))),AF251,AF251*(1+VLOOKUP($A252,#REF!,32,0))),"")</f>
        <v/>
      </c>
    </row>
    <row r="253" ht="13" customHeight="1" s="74">
      <c r="A253" s="135">
        <f>IF(DATE(YEAR(A252),MONTH(A252)+2,)&gt;PerformancesGlissantes!$C$2,PerformancesGlissantes!$C$2,DATE(YEAR(A252),MONTH(A252)+2,))</f>
        <v/>
      </c>
      <c r="B253" s="141">
        <f>IF(VLOOKUP(B$1,Graphique!$B:$C,2,0),IF(ISERROR(B252*(1+VLOOKUP($A253,#REF!,2,0))),B252,B252*(1+VLOOKUP($A253,#REF!,2,0))),"")</f>
        <v/>
      </c>
      <c r="C253" s="141">
        <f>IF(VLOOKUP(C$1,Graphique!$B:$C,2,0),IF(ISERROR(C252*(1+VLOOKUP($A253,#REF!,3,0))),C252,C252*(1+VLOOKUP($A253,#REF!,3,0))),"")</f>
        <v/>
      </c>
      <c r="D253" s="141">
        <f>IF(VLOOKUP(D$1,Graphique!$B:$C,2,0),IF(ISERROR(D252*(1+VLOOKUP($A253,#REF!,4,0))),D252,D252*(1+VLOOKUP($A253,#REF!,4,0))),"")</f>
        <v/>
      </c>
      <c r="E253" s="141">
        <f>IF(VLOOKUP(E$1,Graphique!$B:$C,2,0),IF(ISERROR(E252*(1+VLOOKUP($A253,#REF!,5,0))),E252,E252*(1+VLOOKUP($A253,#REF!,5,0))),"")</f>
        <v/>
      </c>
      <c r="F253" s="141">
        <f>IF(VLOOKUP(F$1,Graphique!$B:$C,2,0),IF(ISERROR(F252*(1+VLOOKUP($A253,#REF!,6,0))),F252,F252*(1+VLOOKUP($A253,#REF!,6,0))),"")</f>
        <v/>
      </c>
      <c r="G253" s="141">
        <f>IF(VLOOKUP(G$1,Graphique!$B:$C,2,0),IF(ISERROR(G252*(1+VLOOKUP($A253,#REF!,7,0))),G252,G252*(1+VLOOKUP($A253,#REF!,7,0))),"")</f>
        <v/>
      </c>
      <c r="H253" s="141">
        <f>IF(VLOOKUP(H$1,Graphique!$B:$C,2,0),IF(ISERROR(H252*(1+VLOOKUP($A253,#REF!,8,0))),H252,H252*(1+VLOOKUP($A253,#REF!,8,0))),"")</f>
        <v/>
      </c>
      <c r="I253" s="141">
        <f>IF(VLOOKUP(I$1,Graphique!$B:$C,2,0),IF(ISERROR(I252*(1+VLOOKUP($A253,#REF!,9,0))),I252,I252*(1+VLOOKUP($A253,#REF!,9,0))),"")</f>
        <v/>
      </c>
      <c r="J253" s="141">
        <f>IF(VLOOKUP(J$1,Graphique!$B:$C,2,0),IF(ISERROR(J252*(1+VLOOKUP($A253,#REF!,10,0))),J252,J252*(1+VLOOKUP($A253,#REF!,10,0))),"")</f>
        <v/>
      </c>
      <c r="K253" s="141">
        <f>IF(VLOOKUP(K$1,Graphique!$B:$C,2,0),IF(ISERROR(K252*(1+VLOOKUP($A253,#REF!,11,0))),K252,K252*(1+VLOOKUP($A253,#REF!,11,0))),"")</f>
        <v/>
      </c>
      <c r="L253" s="141">
        <f>IF(VLOOKUP(L$1,Graphique!$B:$C,2,0),IF(ISERROR(L252*(1+VLOOKUP($A253,#REF!,12,0))),L252,L252*(1+VLOOKUP($A253,#REF!,12,0))),"")</f>
        <v/>
      </c>
      <c r="M253" s="141">
        <f>IF(VLOOKUP(M$1,Graphique!$B:$C,2,0),IF(ISERROR(M252*(1+VLOOKUP($A253,#REF!,13,0))),M252,M252*(1+VLOOKUP($A253,#REF!,13,0))),"")</f>
        <v/>
      </c>
      <c r="N253" s="141">
        <f>IF(VLOOKUP(N$1,Graphique!$B:$C,2,0),IF(ISERROR(N252*(1+VLOOKUP($A253,#REF!,14,0))),N252,N252*(1+VLOOKUP($A253,#REF!,14,0))),"")</f>
        <v/>
      </c>
      <c r="O253" s="141">
        <f>IF(VLOOKUP(O$1,Graphique!$B:$C,2,0),IF(ISERROR(O252*(1+VLOOKUP($A253,#REF!,15,0))),O252,O252*(1+VLOOKUP($A253,#REF!,15,0))),"")</f>
        <v/>
      </c>
      <c r="P253" s="141">
        <f>IF(VLOOKUP(P$1,Graphique!$B:$C,2,0),IF(ISERROR(P252*(1+VLOOKUP($A253,#REF!,16,0))),P252,P252*(1+VLOOKUP($A253,#REF!,16,0))),"")</f>
        <v/>
      </c>
      <c r="Q253" s="141">
        <f>IF(VLOOKUP(Q$1,Graphique!$B:$C,2,0),IF(ISERROR(Q252*(1+VLOOKUP($A253,#REF!,17,0))),Q252,Q252*(1+VLOOKUP($A253,#REF!,17,0))),"")</f>
        <v/>
      </c>
      <c r="R253" s="141">
        <f>IF(VLOOKUP(R$1,Graphique!$B:$C,2,0),IF(ISERROR(R252*(1+VLOOKUP($A253,#REF!,18,0))),R252,R252*(1+VLOOKUP($A253,#REF!,18,0))),"")</f>
        <v/>
      </c>
      <c r="S253" s="141">
        <f>IF(VLOOKUP(S$1,Graphique!$B:$C,2,0),IF(ISERROR(S252*(1+VLOOKUP($A253,#REF!,19,0))),S252,S252*(1+VLOOKUP($A253,#REF!,19,0))),"")</f>
        <v/>
      </c>
      <c r="T253" s="141">
        <f>IF(VLOOKUP(T$1,Graphique!$B:$C,2,0),IF(ISERROR(T252*(1+VLOOKUP($A253,#REF!,20,0))),T252,T252*(1+VLOOKUP($A253,#REF!,20,0))),"")</f>
        <v/>
      </c>
      <c r="U253" s="141">
        <f>IF(VLOOKUP(U$1,Graphique!$B:$C,2,0),IF(ISERROR(U252*(1+VLOOKUP($A253,#REF!,21,0))),U252,U252*(1+VLOOKUP($A253,#REF!,21,0))),"")</f>
        <v/>
      </c>
      <c r="V253" s="141">
        <f>IF(VLOOKUP(V$1,Graphique!$B:$C,2,0),IF(ISERROR(V252*(1+VLOOKUP($A253,#REF!,22,0))),V252,V252*(1+VLOOKUP($A253,#REF!,22,0))),"")</f>
        <v/>
      </c>
      <c r="W253" s="141">
        <f>IF(VLOOKUP(W$1,Graphique!$B:$C,2,0),IF(ISERROR(W252*(1+VLOOKUP($A253,#REF!,23,0))),W252,W252*(1+VLOOKUP($A253,#REF!,23,0))),"")</f>
        <v/>
      </c>
      <c r="X253" s="141">
        <f>IF(VLOOKUP(X$1,Graphique!$B:$C,2,0),IF(ISERROR(X252*(1+VLOOKUP($A253,#REF!,24,0))),X252,X252*(1+VLOOKUP($A253,#REF!,24,0))),"")</f>
        <v/>
      </c>
      <c r="Y253" s="141">
        <f>IF(VLOOKUP(Y$1,Graphique!$B:$C,2,0),IF(ISERROR(Y252*(1+VLOOKUP($A253,#REF!,25,0))),Y252,Y252*(1+VLOOKUP($A253,#REF!,25,0))),"")</f>
        <v/>
      </c>
      <c r="Z253" s="141">
        <f>IF(VLOOKUP(Z$1,Graphique!$B:$C,2,0),IF(ISERROR(Z252*(1+VLOOKUP($A253,#REF!,26,0))),Z252,Z252*(1+VLOOKUP($A253,#REF!,26,0))),"")</f>
        <v/>
      </c>
      <c r="AA253" s="141">
        <f>IF(VLOOKUP(AA$1,Graphique!$B:$C,2,0),IF(ISERROR(AA252*(1+VLOOKUP($A253,#REF!,27,0))),AA252,AA252*(1+VLOOKUP($A253,#REF!,27,0))),"")</f>
        <v/>
      </c>
      <c r="AB253" s="141">
        <f>IF(VLOOKUP(AB$1,Graphique!$B:$C,2,0),IF(ISERROR(AB252*(1+VLOOKUP($A253,#REF!,28,0))),AB252,AB252*(1+VLOOKUP($A253,#REF!,28,0))),"")</f>
        <v/>
      </c>
      <c r="AC253" s="141">
        <f>IF(VLOOKUP(AC$1,Graphique!$B:$C,2,0),IF(ISERROR(AC252*(1+VLOOKUP($A253,#REF!,29,0))),AC252,AC252*(1+VLOOKUP($A253,#REF!,29,0))),"")</f>
        <v/>
      </c>
      <c r="AD253" s="141">
        <f>IF(VLOOKUP(AD$1,Graphique!$B:$C,2,0),IF(ISERROR(AD252*(1+VLOOKUP($A253,#REF!,30,0))),AD252,AD252*(1+VLOOKUP($A253,#REF!,30,0))),"")</f>
        <v/>
      </c>
      <c r="AE253" s="141">
        <f>IF(VLOOKUP(AE$1,Graphique!$B:$C,2,0),IF(ISERROR(AE252*(1+VLOOKUP($A253,#REF!,31,0))),AE252,AE252*(1+VLOOKUP($A253,#REF!,31,0))),"")</f>
        <v/>
      </c>
      <c r="AF253" s="141">
        <f>IF(VLOOKUP(AF$1,Graphique!$B:$C,2,0),IF(ISERROR(AF252*(1+VLOOKUP($A253,#REF!,32,0))),AF252,AF252*(1+VLOOKUP($A253,#REF!,32,0))),"")</f>
        <v/>
      </c>
    </row>
    <row r="254" ht="13" customHeight="1" s="74">
      <c r="A254" s="135">
        <f>IF(DATE(YEAR(A253),MONTH(A253)+2,)&gt;PerformancesGlissantes!$C$2,PerformancesGlissantes!$C$2,DATE(YEAR(A253),MONTH(A253)+2,))</f>
        <v/>
      </c>
      <c r="B254" s="141">
        <f>IF(VLOOKUP(B$1,Graphique!$B:$C,2,0),IF(ISERROR(B253*(1+VLOOKUP($A254,#REF!,2,0))),B253,B253*(1+VLOOKUP($A254,#REF!,2,0))),"")</f>
        <v/>
      </c>
      <c r="C254" s="141">
        <f>IF(VLOOKUP(C$1,Graphique!$B:$C,2,0),IF(ISERROR(C253*(1+VLOOKUP($A254,#REF!,3,0))),C253,C253*(1+VLOOKUP($A254,#REF!,3,0))),"")</f>
        <v/>
      </c>
      <c r="D254" s="141">
        <f>IF(VLOOKUP(D$1,Graphique!$B:$C,2,0),IF(ISERROR(D253*(1+VLOOKUP($A254,#REF!,4,0))),D253,D253*(1+VLOOKUP($A254,#REF!,4,0))),"")</f>
        <v/>
      </c>
      <c r="E254" s="141">
        <f>IF(VLOOKUP(E$1,Graphique!$B:$C,2,0),IF(ISERROR(E253*(1+VLOOKUP($A254,#REF!,5,0))),E253,E253*(1+VLOOKUP($A254,#REF!,5,0))),"")</f>
        <v/>
      </c>
      <c r="F254" s="141">
        <f>IF(VLOOKUP(F$1,Graphique!$B:$C,2,0),IF(ISERROR(F253*(1+VLOOKUP($A254,#REF!,6,0))),F253,F253*(1+VLOOKUP($A254,#REF!,6,0))),"")</f>
        <v/>
      </c>
      <c r="G254" s="141">
        <f>IF(VLOOKUP(G$1,Graphique!$B:$C,2,0),IF(ISERROR(G253*(1+VLOOKUP($A254,#REF!,7,0))),G253,G253*(1+VLOOKUP($A254,#REF!,7,0))),"")</f>
        <v/>
      </c>
      <c r="H254" s="141">
        <f>IF(VLOOKUP(H$1,Graphique!$B:$C,2,0),IF(ISERROR(H253*(1+VLOOKUP($A254,#REF!,8,0))),H253,H253*(1+VLOOKUP($A254,#REF!,8,0))),"")</f>
        <v/>
      </c>
      <c r="I254" s="141">
        <f>IF(VLOOKUP(I$1,Graphique!$B:$C,2,0),IF(ISERROR(I253*(1+VLOOKUP($A254,#REF!,9,0))),I253,I253*(1+VLOOKUP($A254,#REF!,9,0))),"")</f>
        <v/>
      </c>
      <c r="J254" s="141">
        <f>IF(VLOOKUP(J$1,Graphique!$B:$C,2,0),IF(ISERROR(J253*(1+VLOOKUP($A254,#REF!,10,0))),J253,J253*(1+VLOOKUP($A254,#REF!,10,0))),"")</f>
        <v/>
      </c>
      <c r="K254" s="141">
        <f>IF(VLOOKUP(K$1,Graphique!$B:$C,2,0),IF(ISERROR(K253*(1+VLOOKUP($A254,#REF!,11,0))),K253,K253*(1+VLOOKUP($A254,#REF!,11,0))),"")</f>
        <v/>
      </c>
      <c r="L254" s="141">
        <f>IF(VLOOKUP(L$1,Graphique!$B:$C,2,0),IF(ISERROR(L253*(1+VLOOKUP($A254,#REF!,12,0))),L253,L253*(1+VLOOKUP($A254,#REF!,12,0))),"")</f>
        <v/>
      </c>
      <c r="M254" s="141">
        <f>IF(VLOOKUP(M$1,Graphique!$B:$C,2,0),IF(ISERROR(M253*(1+VLOOKUP($A254,#REF!,13,0))),M253,M253*(1+VLOOKUP($A254,#REF!,13,0))),"")</f>
        <v/>
      </c>
      <c r="N254" s="141">
        <f>IF(VLOOKUP(N$1,Graphique!$B:$C,2,0),IF(ISERROR(N253*(1+VLOOKUP($A254,#REF!,14,0))),N253,N253*(1+VLOOKUP($A254,#REF!,14,0))),"")</f>
        <v/>
      </c>
      <c r="O254" s="141">
        <f>IF(VLOOKUP(O$1,Graphique!$B:$C,2,0),IF(ISERROR(O253*(1+VLOOKUP($A254,#REF!,15,0))),O253,O253*(1+VLOOKUP($A254,#REF!,15,0))),"")</f>
        <v/>
      </c>
      <c r="P254" s="141">
        <f>IF(VLOOKUP(P$1,Graphique!$B:$C,2,0),IF(ISERROR(P253*(1+VLOOKUP($A254,#REF!,16,0))),P253,P253*(1+VLOOKUP($A254,#REF!,16,0))),"")</f>
        <v/>
      </c>
      <c r="Q254" s="141">
        <f>IF(VLOOKUP(Q$1,Graphique!$B:$C,2,0),IF(ISERROR(Q253*(1+VLOOKUP($A254,#REF!,17,0))),Q253,Q253*(1+VLOOKUP($A254,#REF!,17,0))),"")</f>
        <v/>
      </c>
      <c r="R254" s="141">
        <f>IF(VLOOKUP(R$1,Graphique!$B:$C,2,0),IF(ISERROR(R253*(1+VLOOKUP($A254,#REF!,18,0))),R253,R253*(1+VLOOKUP($A254,#REF!,18,0))),"")</f>
        <v/>
      </c>
      <c r="S254" s="141">
        <f>IF(VLOOKUP(S$1,Graphique!$B:$C,2,0),IF(ISERROR(S253*(1+VLOOKUP($A254,#REF!,19,0))),S253,S253*(1+VLOOKUP($A254,#REF!,19,0))),"")</f>
        <v/>
      </c>
      <c r="T254" s="141">
        <f>IF(VLOOKUP(T$1,Graphique!$B:$C,2,0),IF(ISERROR(T253*(1+VLOOKUP($A254,#REF!,20,0))),T253,T253*(1+VLOOKUP($A254,#REF!,20,0))),"")</f>
        <v/>
      </c>
      <c r="U254" s="141">
        <f>IF(VLOOKUP(U$1,Graphique!$B:$C,2,0),IF(ISERROR(U253*(1+VLOOKUP($A254,#REF!,21,0))),U253,U253*(1+VLOOKUP($A254,#REF!,21,0))),"")</f>
        <v/>
      </c>
      <c r="V254" s="141">
        <f>IF(VLOOKUP(V$1,Graphique!$B:$C,2,0),IF(ISERROR(V253*(1+VLOOKUP($A254,#REF!,22,0))),V253,V253*(1+VLOOKUP($A254,#REF!,22,0))),"")</f>
        <v/>
      </c>
      <c r="W254" s="141">
        <f>IF(VLOOKUP(W$1,Graphique!$B:$C,2,0),IF(ISERROR(W253*(1+VLOOKUP($A254,#REF!,23,0))),W253,W253*(1+VLOOKUP($A254,#REF!,23,0))),"")</f>
        <v/>
      </c>
      <c r="X254" s="141">
        <f>IF(VLOOKUP(X$1,Graphique!$B:$C,2,0),IF(ISERROR(X253*(1+VLOOKUP($A254,#REF!,24,0))),X253,X253*(1+VLOOKUP($A254,#REF!,24,0))),"")</f>
        <v/>
      </c>
      <c r="Y254" s="141">
        <f>IF(VLOOKUP(Y$1,Graphique!$B:$C,2,0),IF(ISERROR(Y253*(1+VLOOKUP($A254,#REF!,25,0))),Y253,Y253*(1+VLOOKUP($A254,#REF!,25,0))),"")</f>
        <v/>
      </c>
      <c r="Z254" s="141">
        <f>IF(VLOOKUP(Z$1,Graphique!$B:$C,2,0),IF(ISERROR(Z253*(1+VLOOKUP($A254,#REF!,26,0))),Z253,Z253*(1+VLOOKUP($A254,#REF!,26,0))),"")</f>
        <v/>
      </c>
      <c r="AA254" s="141">
        <f>IF(VLOOKUP(AA$1,Graphique!$B:$C,2,0),IF(ISERROR(AA253*(1+VLOOKUP($A254,#REF!,27,0))),AA253,AA253*(1+VLOOKUP($A254,#REF!,27,0))),"")</f>
        <v/>
      </c>
      <c r="AB254" s="141">
        <f>IF(VLOOKUP(AB$1,Graphique!$B:$C,2,0),IF(ISERROR(AB253*(1+VLOOKUP($A254,#REF!,28,0))),AB253,AB253*(1+VLOOKUP($A254,#REF!,28,0))),"")</f>
        <v/>
      </c>
      <c r="AC254" s="141">
        <f>IF(VLOOKUP(AC$1,Graphique!$B:$C,2,0),IF(ISERROR(AC253*(1+VLOOKUP($A254,#REF!,29,0))),AC253,AC253*(1+VLOOKUP($A254,#REF!,29,0))),"")</f>
        <v/>
      </c>
      <c r="AD254" s="141">
        <f>IF(VLOOKUP(AD$1,Graphique!$B:$C,2,0),IF(ISERROR(AD253*(1+VLOOKUP($A254,#REF!,30,0))),AD253,AD253*(1+VLOOKUP($A254,#REF!,30,0))),"")</f>
        <v/>
      </c>
      <c r="AE254" s="141">
        <f>IF(VLOOKUP(AE$1,Graphique!$B:$C,2,0),IF(ISERROR(AE253*(1+VLOOKUP($A254,#REF!,31,0))),AE253,AE253*(1+VLOOKUP($A254,#REF!,31,0))),"")</f>
        <v/>
      </c>
      <c r="AF254" s="141">
        <f>IF(VLOOKUP(AF$1,Graphique!$B:$C,2,0),IF(ISERROR(AF253*(1+VLOOKUP($A254,#REF!,32,0))),AF253,AF253*(1+VLOOKUP($A254,#REF!,32,0))),"")</f>
        <v/>
      </c>
    </row>
    <row r="255" ht="13" customHeight="1" s="74">
      <c r="A255" s="135">
        <f>IF(DATE(YEAR(A254),MONTH(A254)+2,)&gt;PerformancesGlissantes!$C$2,PerformancesGlissantes!$C$2,DATE(YEAR(A254),MONTH(A254)+2,))</f>
        <v/>
      </c>
      <c r="B255" s="141">
        <f>IF(VLOOKUP(B$1,Graphique!$B:$C,2,0),IF(ISERROR(B254*(1+VLOOKUP($A255,#REF!,2,0))),B254,B254*(1+VLOOKUP($A255,#REF!,2,0))),"")</f>
        <v/>
      </c>
      <c r="C255" s="141">
        <f>IF(VLOOKUP(C$1,Graphique!$B:$C,2,0),IF(ISERROR(C254*(1+VLOOKUP($A255,#REF!,3,0))),C254,C254*(1+VLOOKUP($A255,#REF!,3,0))),"")</f>
        <v/>
      </c>
      <c r="D255" s="141">
        <f>IF(VLOOKUP(D$1,Graphique!$B:$C,2,0),IF(ISERROR(D254*(1+VLOOKUP($A255,#REF!,4,0))),D254,D254*(1+VLOOKUP($A255,#REF!,4,0))),"")</f>
        <v/>
      </c>
      <c r="E255" s="141">
        <f>IF(VLOOKUP(E$1,Graphique!$B:$C,2,0),IF(ISERROR(E254*(1+VLOOKUP($A255,#REF!,5,0))),E254,E254*(1+VLOOKUP($A255,#REF!,5,0))),"")</f>
        <v/>
      </c>
      <c r="F255" s="141">
        <f>IF(VLOOKUP(F$1,Graphique!$B:$C,2,0),IF(ISERROR(F254*(1+VLOOKUP($A255,#REF!,6,0))),F254,F254*(1+VLOOKUP($A255,#REF!,6,0))),"")</f>
        <v/>
      </c>
      <c r="G255" s="141">
        <f>IF(VLOOKUP(G$1,Graphique!$B:$C,2,0),IF(ISERROR(G254*(1+VLOOKUP($A255,#REF!,7,0))),G254,G254*(1+VLOOKUP($A255,#REF!,7,0))),"")</f>
        <v/>
      </c>
      <c r="H255" s="141">
        <f>IF(VLOOKUP(H$1,Graphique!$B:$C,2,0),IF(ISERROR(H254*(1+VLOOKUP($A255,#REF!,8,0))),H254,H254*(1+VLOOKUP($A255,#REF!,8,0))),"")</f>
        <v/>
      </c>
      <c r="I255" s="141">
        <f>IF(VLOOKUP(I$1,Graphique!$B:$C,2,0),IF(ISERROR(I254*(1+VLOOKUP($A255,#REF!,9,0))),I254,I254*(1+VLOOKUP($A255,#REF!,9,0))),"")</f>
        <v/>
      </c>
      <c r="J255" s="141">
        <f>IF(VLOOKUP(J$1,Graphique!$B:$C,2,0),IF(ISERROR(J254*(1+VLOOKUP($A255,#REF!,10,0))),J254,J254*(1+VLOOKUP($A255,#REF!,10,0))),"")</f>
        <v/>
      </c>
      <c r="K255" s="141">
        <f>IF(VLOOKUP(K$1,Graphique!$B:$C,2,0),IF(ISERROR(K254*(1+VLOOKUP($A255,#REF!,11,0))),K254,K254*(1+VLOOKUP($A255,#REF!,11,0))),"")</f>
        <v/>
      </c>
      <c r="L255" s="141">
        <f>IF(VLOOKUP(L$1,Graphique!$B:$C,2,0),IF(ISERROR(L254*(1+VLOOKUP($A255,#REF!,12,0))),L254,L254*(1+VLOOKUP($A255,#REF!,12,0))),"")</f>
        <v/>
      </c>
      <c r="M255" s="141">
        <f>IF(VLOOKUP(M$1,Graphique!$B:$C,2,0),IF(ISERROR(M254*(1+VLOOKUP($A255,#REF!,13,0))),M254,M254*(1+VLOOKUP($A255,#REF!,13,0))),"")</f>
        <v/>
      </c>
      <c r="N255" s="141">
        <f>IF(VLOOKUP(N$1,Graphique!$B:$C,2,0),IF(ISERROR(N254*(1+VLOOKUP($A255,#REF!,14,0))),N254,N254*(1+VLOOKUP($A255,#REF!,14,0))),"")</f>
        <v/>
      </c>
      <c r="O255" s="141">
        <f>IF(VLOOKUP(O$1,Graphique!$B:$C,2,0),IF(ISERROR(O254*(1+VLOOKUP($A255,#REF!,15,0))),O254,O254*(1+VLOOKUP($A255,#REF!,15,0))),"")</f>
        <v/>
      </c>
      <c r="P255" s="141">
        <f>IF(VLOOKUP(P$1,Graphique!$B:$C,2,0),IF(ISERROR(P254*(1+VLOOKUP($A255,#REF!,16,0))),P254,P254*(1+VLOOKUP($A255,#REF!,16,0))),"")</f>
        <v/>
      </c>
      <c r="Q255" s="141">
        <f>IF(VLOOKUP(Q$1,Graphique!$B:$C,2,0),IF(ISERROR(Q254*(1+VLOOKUP($A255,#REF!,17,0))),Q254,Q254*(1+VLOOKUP($A255,#REF!,17,0))),"")</f>
        <v/>
      </c>
      <c r="R255" s="141">
        <f>IF(VLOOKUP(R$1,Graphique!$B:$C,2,0),IF(ISERROR(R254*(1+VLOOKUP($A255,#REF!,18,0))),R254,R254*(1+VLOOKUP($A255,#REF!,18,0))),"")</f>
        <v/>
      </c>
      <c r="S255" s="141">
        <f>IF(VLOOKUP(S$1,Graphique!$B:$C,2,0),IF(ISERROR(S254*(1+VLOOKUP($A255,#REF!,19,0))),S254,S254*(1+VLOOKUP($A255,#REF!,19,0))),"")</f>
        <v/>
      </c>
      <c r="T255" s="141">
        <f>IF(VLOOKUP(T$1,Graphique!$B:$C,2,0),IF(ISERROR(T254*(1+VLOOKUP($A255,#REF!,20,0))),T254,T254*(1+VLOOKUP($A255,#REF!,20,0))),"")</f>
        <v/>
      </c>
      <c r="U255" s="141">
        <f>IF(VLOOKUP(U$1,Graphique!$B:$C,2,0),IF(ISERROR(U254*(1+VLOOKUP($A255,#REF!,21,0))),U254,U254*(1+VLOOKUP($A255,#REF!,21,0))),"")</f>
        <v/>
      </c>
      <c r="V255" s="141">
        <f>IF(VLOOKUP(V$1,Graphique!$B:$C,2,0),IF(ISERROR(V254*(1+VLOOKUP($A255,#REF!,22,0))),V254,V254*(1+VLOOKUP($A255,#REF!,22,0))),"")</f>
        <v/>
      </c>
      <c r="W255" s="141">
        <f>IF(VLOOKUP(W$1,Graphique!$B:$C,2,0),IF(ISERROR(W254*(1+VLOOKUP($A255,#REF!,23,0))),W254,W254*(1+VLOOKUP($A255,#REF!,23,0))),"")</f>
        <v/>
      </c>
      <c r="X255" s="141">
        <f>IF(VLOOKUP(X$1,Graphique!$B:$C,2,0),IF(ISERROR(X254*(1+VLOOKUP($A255,#REF!,24,0))),X254,X254*(1+VLOOKUP($A255,#REF!,24,0))),"")</f>
        <v/>
      </c>
      <c r="Y255" s="141">
        <f>IF(VLOOKUP(Y$1,Graphique!$B:$C,2,0),IF(ISERROR(Y254*(1+VLOOKUP($A255,#REF!,25,0))),Y254,Y254*(1+VLOOKUP($A255,#REF!,25,0))),"")</f>
        <v/>
      </c>
      <c r="Z255" s="141">
        <f>IF(VLOOKUP(Z$1,Graphique!$B:$C,2,0),IF(ISERROR(Z254*(1+VLOOKUP($A255,#REF!,26,0))),Z254,Z254*(1+VLOOKUP($A255,#REF!,26,0))),"")</f>
        <v/>
      </c>
      <c r="AA255" s="141">
        <f>IF(VLOOKUP(AA$1,Graphique!$B:$C,2,0),IF(ISERROR(AA254*(1+VLOOKUP($A255,#REF!,27,0))),AA254,AA254*(1+VLOOKUP($A255,#REF!,27,0))),"")</f>
        <v/>
      </c>
      <c r="AB255" s="141">
        <f>IF(VLOOKUP(AB$1,Graphique!$B:$C,2,0),IF(ISERROR(AB254*(1+VLOOKUP($A255,#REF!,28,0))),AB254,AB254*(1+VLOOKUP($A255,#REF!,28,0))),"")</f>
        <v/>
      </c>
      <c r="AC255" s="141">
        <f>IF(VLOOKUP(AC$1,Graphique!$B:$C,2,0),IF(ISERROR(AC254*(1+VLOOKUP($A255,#REF!,29,0))),AC254,AC254*(1+VLOOKUP($A255,#REF!,29,0))),"")</f>
        <v/>
      </c>
      <c r="AD255" s="141">
        <f>IF(VLOOKUP(AD$1,Graphique!$B:$C,2,0),IF(ISERROR(AD254*(1+VLOOKUP($A255,#REF!,30,0))),AD254,AD254*(1+VLOOKUP($A255,#REF!,30,0))),"")</f>
        <v/>
      </c>
      <c r="AE255" s="141">
        <f>IF(VLOOKUP(AE$1,Graphique!$B:$C,2,0),IF(ISERROR(AE254*(1+VLOOKUP($A255,#REF!,31,0))),AE254,AE254*(1+VLOOKUP($A255,#REF!,31,0))),"")</f>
        <v/>
      </c>
      <c r="AF255" s="141">
        <f>IF(VLOOKUP(AF$1,Graphique!$B:$C,2,0),IF(ISERROR(AF254*(1+VLOOKUP($A255,#REF!,32,0))),AF254,AF254*(1+VLOOKUP($A255,#REF!,32,0))),"")</f>
        <v/>
      </c>
    </row>
    <row r="256" ht="13" customHeight="1" s="74">
      <c r="A256" s="135">
        <f>IF(DATE(YEAR(A255),MONTH(A255)+2,)&gt;PerformancesGlissantes!$C$2,PerformancesGlissantes!$C$2,DATE(YEAR(A255),MONTH(A255)+2,))</f>
        <v/>
      </c>
      <c r="B256" s="141">
        <f>IF(VLOOKUP(B$1,Graphique!$B:$C,2,0),IF(ISERROR(B255*(1+VLOOKUP($A256,#REF!,2,0))),B255,B255*(1+VLOOKUP($A256,#REF!,2,0))),"")</f>
        <v/>
      </c>
      <c r="C256" s="141">
        <f>IF(VLOOKUP(C$1,Graphique!$B:$C,2,0),IF(ISERROR(C255*(1+VLOOKUP($A256,#REF!,3,0))),C255,C255*(1+VLOOKUP($A256,#REF!,3,0))),"")</f>
        <v/>
      </c>
      <c r="D256" s="141">
        <f>IF(VLOOKUP(D$1,Graphique!$B:$C,2,0),IF(ISERROR(D255*(1+VLOOKUP($A256,#REF!,4,0))),D255,D255*(1+VLOOKUP($A256,#REF!,4,0))),"")</f>
        <v/>
      </c>
      <c r="E256" s="141">
        <f>IF(VLOOKUP(E$1,Graphique!$B:$C,2,0),IF(ISERROR(E255*(1+VLOOKUP($A256,#REF!,5,0))),E255,E255*(1+VLOOKUP($A256,#REF!,5,0))),"")</f>
        <v/>
      </c>
      <c r="F256" s="141">
        <f>IF(VLOOKUP(F$1,Graphique!$B:$C,2,0),IF(ISERROR(F255*(1+VLOOKUP($A256,#REF!,6,0))),F255,F255*(1+VLOOKUP($A256,#REF!,6,0))),"")</f>
        <v/>
      </c>
      <c r="G256" s="141">
        <f>IF(VLOOKUP(G$1,Graphique!$B:$C,2,0),IF(ISERROR(G255*(1+VLOOKUP($A256,#REF!,7,0))),G255,G255*(1+VLOOKUP($A256,#REF!,7,0))),"")</f>
        <v/>
      </c>
      <c r="H256" s="141">
        <f>IF(VLOOKUP(H$1,Graphique!$B:$C,2,0),IF(ISERROR(H255*(1+VLOOKUP($A256,#REF!,8,0))),H255,H255*(1+VLOOKUP($A256,#REF!,8,0))),"")</f>
        <v/>
      </c>
      <c r="I256" s="141">
        <f>IF(VLOOKUP(I$1,Graphique!$B:$C,2,0),IF(ISERROR(I255*(1+VLOOKUP($A256,#REF!,9,0))),I255,I255*(1+VLOOKUP($A256,#REF!,9,0))),"")</f>
        <v/>
      </c>
      <c r="J256" s="141">
        <f>IF(VLOOKUP(J$1,Graphique!$B:$C,2,0),IF(ISERROR(J255*(1+VLOOKUP($A256,#REF!,10,0))),J255,J255*(1+VLOOKUP($A256,#REF!,10,0))),"")</f>
        <v/>
      </c>
      <c r="K256" s="141">
        <f>IF(VLOOKUP(K$1,Graphique!$B:$C,2,0),IF(ISERROR(K255*(1+VLOOKUP($A256,#REF!,11,0))),K255,K255*(1+VLOOKUP($A256,#REF!,11,0))),"")</f>
        <v/>
      </c>
      <c r="L256" s="141">
        <f>IF(VLOOKUP(L$1,Graphique!$B:$C,2,0),IF(ISERROR(L255*(1+VLOOKUP($A256,#REF!,12,0))),L255,L255*(1+VLOOKUP($A256,#REF!,12,0))),"")</f>
        <v/>
      </c>
      <c r="M256" s="141">
        <f>IF(VLOOKUP(M$1,Graphique!$B:$C,2,0),IF(ISERROR(M255*(1+VLOOKUP($A256,#REF!,13,0))),M255,M255*(1+VLOOKUP($A256,#REF!,13,0))),"")</f>
        <v/>
      </c>
      <c r="N256" s="141">
        <f>IF(VLOOKUP(N$1,Graphique!$B:$C,2,0),IF(ISERROR(N255*(1+VLOOKUP($A256,#REF!,14,0))),N255,N255*(1+VLOOKUP($A256,#REF!,14,0))),"")</f>
        <v/>
      </c>
      <c r="O256" s="141">
        <f>IF(VLOOKUP(O$1,Graphique!$B:$C,2,0),IF(ISERROR(O255*(1+VLOOKUP($A256,#REF!,15,0))),O255,O255*(1+VLOOKUP($A256,#REF!,15,0))),"")</f>
        <v/>
      </c>
      <c r="P256" s="141">
        <f>IF(VLOOKUP(P$1,Graphique!$B:$C,2,0),IF(ISERROR(P255*(1+VLOOKUP($A256,#REF!,16,0))),P255,P255*(1+VLOOKUP($A256,#REF!,16,0))),"")</f>
        <v/>
      </c>
      <c r="Q256" s="141">
        <f>IF(VLOOKUP(Q$1,Graphique!$B:$C,2,0),IF(ISERROR(Q255*(1+VLOOKUP($A256,#REF!,17,0))),Q255,Q255*(1+VLOOKUP($A256,#REF!,17,0))),"")</f>
        <v/>
      </c>
      <c r="R256" s="141">
        <f>IF(VLOOKUP(R$1,Graphique!$B:$C,2,0),IF(ISERROR(R255*(1+VLOOKUP($A256,#REF!,18,0))),R255,R255*(1+VLOOKUP($A256,#REF!,18,0))),"")</f>
        <v/>
      </c>
      <c r="S256" s="141">
        <f>IF(VLOOKUP(S$1,Graphique!$B:$C,2,0),IF(ISERROR(S255*(1+VLOOKUP($A256,#REF!,19,0))),S255,S255*(1+VLOOKUP($A256,#REF!,19,0))),"")</f>
        <v/>
      </c>
      <c r="T256" s="141">
        <f>IF(VLOOKUP(T$1,Graphique!$B:$C,2,0),IF(ISERROR(T255*(1+VLOOKUP($A256,#REF!,20,0))),T255,T255*(1+VLOOKUP($A256,#REF!,20,0))),"")</f>
        <v/>
      </c>
      <c r="U256" s="141">
        <f>IF(VLOOKUP(U$1,Graphique!$B:$C,2,0),IF(ISERROR(U255*(1+VLOOKUP($A256,#REF!,21,0))),U255,U255*(1+VLOOKUP($A256,#REF!,21,0))),"")</f>
        <v/>
      </c>
      <c r="V256" s="141">
        <f>IF(VLOOKUP(V$1,Graphique!$B:$C,2,0),IF(ISERROR(V255*(1+VLOOKUP($A256,#REF!,22,0))),V255,V255*(1+VLOOKUP($A256,#REF!,22,0))),"")</f>
        <v/>
      </c>
      <c r="W256" s="141">
        <f>IF(VLOOKUP(W$1,Graphique!$B:$C,2,0),IF(ISERROR(W255*(1+VLOOKUP($A256,#REF!,23,0))),W255,W255*(1+VLOOKUP($A256,#REF!,23,0))),"")</f>
        <v/>
      </c>
      <c r="X256" s="141">
        <f>IF(VLOOKUP(X$1,Graphique!$B:$C,2,0),IF(ISERROR(X255*(1+VLOOKUP($A256,#REF!,24,0))),X255,X255*(1+VLOOKUP($A256,#REF!,24,0))),"")</f>
        <v/>
      </c>
      <c r="Y256" s="141">
        <f>IF(VLOOKUP(Y$1,Graphique!$B:$C,2,0),IF(ISERROR(Y255*(1+VLOOKUP($A256,#REF!,25,0))),Y255,Y255*(1+VLOOKUP($A256,#REF!,25,0))),"")</f>
        <v/>
      </c>
      <c r="Z256" s="141">
        <f>IF(VLOOKUP(Z$1,Graphique!$B:$C,2,0),IF(ISERROR(Z255*(1+VLOOKUP($A256,#REF!,26,0))),Z255,Z255*(1+VLOOKUP($A256,#REF!,26,0))),"")</f>
        <v/>
      </c>
      <c r="AA256" s="141">
        <f>IF(VLOOKUP(AA$1,Graphique!$B:$C,2,0),IF(ISERROR(AA255*(1+VLOOKUP($A256,#REF!,27,0))),AA255,AA255*(1+VLOOKUP($A256,#REF!,27,0))),"")</f>
        <v/>
      </c>
      <c r="AB256" s="141">
        <f>IF(VLOOKUP(AB$1,Graphique!$B:$C,2,0),IF(ISERROR(AB255*(1+VLOOKUP($A256,#REF!,28,0))),AB255,AB255*(1+VLOOKUP($A256,#REF!,28,0))),"")</f>
        <v/>
      </c>
      <c r="AC256" s="141">
        <f>IF(VLOOKUP(AC$1,Graphique!$B:$C,2,0),IF(ISERROR(AC255*(1+VLOOKUP($A256,#REF!,29,0))),AC255,AC255*(1+VLOOKUP($A256,#REF!,29,0))),"")</f>
        <v/>
      </c>
      <c r="AD256" s="141">
        <f>IF(VLOOKUP(AD$1,Graphique!$B:$C,2,0),IF(ISERROR(AD255*(1+VLOOKUP($A256,#REF!,30,0))),AD255,AD255*(1+VLOOKUP($A256,#REF!,30,0))),"")</f>
        <v/>
      </c>
      <c r="AE256" s="141">
        <f>IF(VLOOKUP(AE$1,Graphique!$B:$C,2,0),IF(ISERROR(AE255*(1+VLOOKUP($A256,#REF!,31,0))),AE255,AE255*(1+VLOOKUP($A256,#REF!,31,0))),"")</f>
        <v/>
      </c>
      <c r="AF256" s="141">
        <f>IF(VLOOKUP(AF$1,Graphique!$B:$C,2,0),IF(ISERROR(AF255*(1+VLOOKUP($A256,#REF!,32,0))),AF255,AF255*(1+VLOOKUP($A256,#REF!,32,0))),"")</f>
        <v/>
      </c>
    </row>
    <row r="257" ht="13" customHeight="1" s="74">
      <c r="A257" s="135">
        <f>IF(DATE(YEAR(A256),MONTH(A256)+2,)&gt;PerformancesGlissantes!$C$2,PerformancesGlissantes!$C$2,DATE(YEAR(A256),MONTH(A256)+2,))</f>
        <v/>
      </c>
      <c r="B257" s="141">
        <f>IF(VLOOKUP(B$1,Graphique!$B:$C,2,0),IF(ISERROR(B256*(1+VLOOKUP($A257,#REF!,2,0))),B256,B256*(1+VLOOKUP($A257,#REF!,2,0))),"")</f>
        <v/>
      </c>
      <c r="C257" s="141">
        <f>IF(VLOOKUP(C$1,Graphique!$B:$C,2,0),IF(ISERROR(C256*(1+VLOOKUP($A257,#REF!,3,0))),C256,C256*(1+VLOOKUP($A257,#REF!,3,0))),"")</f>
        <v/>
      </c>
      <c r="D257" s="141">
        <f>IF(VLOOKUP(D$1,Graphique!$B:$C,2,0),IF(ISERROR(D256*(1+VLOOKUP($A257,#REF!,4,0))),D256,D256*(1+VLOOKUP($A257,#REF!,4,0))),"")</f>
        <v/>
      </c>
      <c r="E257" s="141">
        <f>IF(VLOOKUP(E$1,Graphique!$B:$C,2,0),IF(ISERROR(E256*(1+VLOOKUP($A257,#REF!,5,0))),E256,E256*(1+VLOOKUP($A257,#REF!,5,0))),"")</f>
        <v/>
      </c>
      <c r="F257" s="141">
        <f>IF(VLOOKUP(F$1,Graphique!$B:$C,2,0),IF(ISERROR(F256*(1+VLOOKUP($A257,#REF!,6,0))),F256,F256*(1+VLOOKUP($A257,#REF!,6,0))),"")</f>
        <v/>
      </c>
      <c r="G257" s="141">
        <f>IF(VLOOKUP(G$1,Graphique!$B:$C,2,0),IF(ISERROR(G256*(1+VLOOKUP($A257,#REF!,7,0))),G256,G256*(1+VLOOKUP($A257,#REF!,7,0))),"")</f>
        <v/>
      </c>
      <c r="H257" s="141">
        <f>IF(VLOOKUP(H$1,Graphique!$B:$C,2,0),IF(ISERROR(H256*(1+VLOOKUP($A257,#REF!,8,0))),H256,H256*(1+VLOOKUP($A257,#REF!,8,0))),"")</f>
        <v/>
      </c>
      <c r="I257" s="141">
        <f>IF(VLOOKUP(I$1,Graphique!$B:$C,2,0),IF(ISERROR(I256*(1+VLOOKUP($A257,#REF!,9,0))),I256,I256*(1+VLOOKUP($A257,#REF!,9,0))),"")</f>
        <v/>
      </c>
      <c r="J257" s="141">
        <f>IF(VLOOKUP(J$1,Graphique!$B:$C,2,0),IF(ISERROR(J256*(1+VLOOKUP($A257,#REF!,10,0))),J256,J256*(1+VLOOKUP($A257,#REF!,10,0))),"")</f>
        <v/>
      </c>
      <c r="K257" s="141">
        <f>IF(VLOOKUP(K$1,Graphique!$B:$C,2,0),IF(ISERROR(K256*(1+VLOOKUP($A257,#REF!,11,0))),K256,K256*(1+VLOOKUP($A257,#REF!,11,0))),"")</f>
        <v/>
      </c>
      <c r="L257" s="141">
        <f>IF(VLOOKUP(L$1,Graphique!$B:$C,2,0),IF(ISERROR(L256*(1+VLOOKUP($A257,#REF!,12,0))),L256,L256*(1+VLOOKUP($A257,#REF!,12,0))),"")</f>
        <v/>
      </c>
      <c r="M257" s="141">
        <f>IF(VLOOKUP(M$1,Graphique!$B:$C,2,0),IF(ISERROR(M256*(1+VLOOKUP($A257,#REF!,13,0))),M256,M256*(1+VLOOKUP($A257,#REF!,13,0))),"")</f>
        <v/>
      </c>
      <c r="N257" s="141">
        <f>IF(VLOOKUP(N$1,Graphique!$B:$C,2,0),IF(ISERROR(N256*(1+VLOOKUP($A257,#REF!,14,0))),N256,N256*(1+VLOOKUP($A257,#REF!,14,0))),"")</f>
        <v/>
      </c>
      <c r="O257" s="141">
        <f>IF(VLOOKUP(O$1,Graphique!$B:$C,2,0),IF(ISERROR(O256*(1+VLOOKUP($A257,#REF!,15,0))),O256,O256*(1+VLOOKUP($A257,#REF!,15,0))),"")</f>
        <v/>
      </c>
      <c r="P257" s="141">
        <f>IF(VLOOKUP(P$1,Graphique!$B:$C,2,0),IF(ISERROR(P256*(1+VLOOKUP($A257,#REF!,16,0))),P256,P256*(1+VLOOKUP($A257,#REF!,16,0))),"")</f>
        <v/>
      </c>
      <c r="Q257" s="141">
        <f>IF(VLOOKUP(Q$1,Graphique!$B:$C,2,0),IF(ISERROR(Q256*(1+VLOOKUP($A257,#REF!,17,0))),Q256,Q256*(1+VLOOKUP($A257,#REF!,17,0))),"")</f>
        <v/>
      </c>
      <c r="R257" s="141">
        <f>IF(VLOOKUP(R$1,Graphique!$B:$C,2,0),IF(ISERROR(R256*(1+VLOOKUP($A257,#REF!,18,0))),R256,R256*(1+VLOOKUP($A257,#REF!,18,0))),"")</f>
        <v/>
      </c>
      <c r="S257" s="141">
        <f>IF(VLOOKUP(S$1,Graphique!$B:$C,2,0),IF(ISERROR(S256*(1+VLOOKUP($A257,#REF!,19,0))),S256,S256*(1+VLOOKUP($A257,#REF!,19,0))),"")</f>
        <v/>
      </c>
      <c r="T257" s="141">
        <f>IF(VLOOKUP(T$1,Graphique!$B:$C,2,0),IF(ISERROR(T256*(1+VLOOKUP($A257,#REF!,20,0))),T256,T256*(1+VLOOKUP($A257,#REF!,20,0))),"")</f>
        <v/>
      </c>
      <c r="U257" s="141">
        <f>IF(VLOOKUP(U$1,Graphique!$B:$C,2,0),IF(ISERROR(U256*(1+VLOOKUP($A257,#REF!,21,0))),U256,U256*(1+VLOOKUP($A257,#REF!,21,0))),"")</f>
        <v/>
      </c>
      <c r="V257" s="141">
        <f>IF(VLOOKUP(V$1,Graphique!$B:$C,2,0),IF(ISERROR(V256*(1+VLOOKUP($A257,#REF!,22,0))),V256,V256*(1+VLOOKUP($A257,#REF!,22,0))),"")</f>
        <v/>
      </c>
      <c r="W257" s="141">
        <f>IF(VLOOKUP(W$1,Graphique!$B:$C,2,0),IF(ISERROR(W256*(1+VLOOKUP($A257,#REF!,23,0))),W256,W256*(1+VLOOKUP($A257,#REF!,23,0))),"")</f>
        <v/>
      </c>
      <c r="X257" s="141">
        <f>IF(VLOOKUP(X$1,Graphique!$B:$C,2,0),IF(ISERROR(X256*(1+VLOOKUP($A257,#REF!,24,0))),X256,X256*(1+VLOOKUP($A257,#REF!,24,0))),"")</f>
        <v/>
      </c>
      <c r="Y257" s="141">
        <f>IF(VLOOKUP(Y$1,Graphique!$B:$C,2,0),IF(ISERROR(Y256*(1+VLOOKUP($A257,#REF!,25,0))),Y256,Y256*(1+VLOOKUP($A257,#REF!,25,0))),"")</f>
        <v/>
      </c>
      <c r="Z257" s="141">
        <f>IF(VLOOKUP(Z$1,Graphique!$B:$C,2,0),IF(ISERROR(Z256*(1+VLOOKUP($A257,#REF!,26,0))),Z256,Z256*(1+VLOOKUP($A257,#REF!,26,0))),"")</f>
        <v/>
      </c>
      <c r="AA257" s="141">
        <f>IF(VLOOKUP(AA$1,Graphique!$B:$C,2,0),IF(ISERROR(AA256*(1+VLOOKUP($A257,#REF!,27,0))),AA256,AA256*(1+VLOOKUP($A257,#REF!,27,0))),"")</f>
        <v/>
      </c>
      <c r="AB257" s="141">
        <f>IF(VLOOKUP(AB$1,Graphique!$B:$C,2,0),IF(ISERROR(AB256*(1+VLOOKUP($A257,#REF!,28,0))),AB256,AB256*(1+VLOOKUP($A257,#REF!,28,0))),"")</f>
        <v/>
      </c>
      <c r="AC257" s="141">
        <f>IF(VLOOKUP(AC$1,Graphique!$B:$C,2,0),IF(ISERROR(AC256*(1+VLOOKUP($A257,#REF!,29,0))),AC256,AC256*(1+VLOOKUP($A257,#REF!,29,0))),"")</f>
        <v/>
      </c>
      <c r="AD257" s="141">
        <f>IF(VLOOKUP(AD$1,Graphique!$B:$C,2,0),IF(ISERROR(AD256*(1+VLOOKUP($A257,#REF!,30,0))),AD256,AD256*(1+VLOOKUP($A257,#REF!,30,0))),"")</f>
        <v/>
      </c>
      <c r="AE257" s="141">
        <f>IF(VLOOKUP(AE$1,Graphique!$B:$C,2,0),IF(ISERROR(AE256*(1+VLOOKUP($A257,#REF!,31,0))),AE256,AE256*(1+VLOOKUP($A257,#REF!,31,0))),"")</f>
        <v/>
      </c>
      <c r="AF257" s="141">
        <f>IF(VLOOKUP(AF$1,Graphique!$B:$C,2,0),IF(ISERROR(AF256*(1+VLOOKUP($A257,#REF!,32,0))),AF256,AF256*(1+VLOOKUP($A257,#REF!,32,0))),"")</f>
        <v/>
      </c>
    </row>
    <row r="258" ht="13" customHeight="1" s="74">
      <c r="A258" s="135">
        <f>IF(DATE(YEAR(A257),MONTH(A257)+2,)&gt;PerformancesGlissantes!$C$2,PerformancesGlissantes!$C$2,DATE(YEAR(A257),MONTH(A257)+2,))</f>
        <v/>
      </c>
      <c r="B258" s="141">
        <f>IF(VLOOKUP(B$1,Graphique!$B:$C,2,0),IF(ISERROR(B257*(1+VLOOKUP($A258,#REF!,2,0))),B257,B257*(1+VLOOKUP($A258,#REF!,2,0))),"")</f>
        <v/>
      </c>
      <c r="C258" s="141">
        <f>IF(VLOOKUP(C$1,Graphique!$B:$C,2,0),IF(ISERROR(C257*(1+VLOOKUP($A258,#REF!,3,0))),C257,C257*(1+VLOOKUP($A258,#REF!,3,0))),"")</f>
        <v/>
      </c>
      <c r="D258" s="141">
        <f>IF(VLOOKUP(D$1,Graphique!$B:$C,2,0),IF(ISERROR(D257*(1+VLOOKUP($A258,#REF!,4,0))),D257,D257*(1+VLOOKUP($A258,#REF!,4,0))),"")</f>
        <v/>
      </c>
      <c r="E258" s="141">
        <f>IF(VLOOKUP(E$1,Graphique!$B:$C,2,0),IF(ISERROR(E257*(1+VLOOKUP($A258,#REF!,5,0))),E257,E257*(1+VLOOKUP($A258,#REF!,5,0))),"")</f>
        <v/>
      </c>
      <c r="F258" s="141">
        <f>IF(VLOOKUP(F$1,Graphique!$B:$C,2,0),IF(ISERROR(F257*(1+VLOOKUP($A258,#REF!,6,0))),F257,F257*(1+VLOOKUP($A258,#REF!,6,0))),"")</f>
        <v/>
      </c>
      <c r="G258" s="141">
        <f>IF(VLOOKUP(G$1,Graphique!$B:$C,2,0),IF(ISERROR(G257*(1+VLOOKUP($A258,#REF!,7,0))),G257,G257*(1+VLOOKUP($A258,#REF!,7,0))),"")</f>
        <v/>
      </c>
      <c r="H258" s="141">
        <f>IF(VLOOKUP(H$1,Graphique!$B:$C,2,0),IF(ISERROR(H257*(1+VLOOKUP($A258,#REF!,8,0))),H257,H257*(1+VLOOKUP($A258,#REF!,8,0))),"")</f>
        <v/>
      </c>
      <c r="I258" s="141">
        <f>IF(VLOOKUP(I$1,Graphique!$B:$C,2,0),IF(ISERROR(I257*(1+VLOOKUP($A258,#REF!,9,0))),I257,I257*(1+VLOOKUP($A258,#REF!,9,0))),"")</f>
        <v/>
      </c>
      <c r="J258" s="141">
        <f>IF(VLOOKUP(J$1,Graphique!$B:$C,2,0),IF(ISERROR(J257*(1+VLOOKUP($A258,#REF!,10,0))),J257,J257*(1+VLOOKUP($A258,#REF!,10,0))),"")</f>
        <v/>
      </c>
      <c r="K258" s="141">
        <f>IF(VLOOKUP(K$1,Graphique!$B:$C,2,0),IF(ISERROR(K257*(1+VLOOKUP($A258,#REF!,11,0))),K257,K257*(1+VLOOKUP($A258,#REF!,11,0))),"")</f>
        <v/>
      </c>
      <c r="L258" s="141">
        <f>IF(VLOOKUP(L$1,Graphique!$B:$C,2,0),IF(ISERROR(L257*(1+VLOOKUP($A258,#REF!,12,0))),L257,L257*(1+VLOOKUP($A258,#REF!,12,0))),"")</f>
        <v/>
      </c>
      <c r="M258" s="141">
        <f>IF(VLOOKUP(M$1,Graphique!$B:$C,2,0),IF(ISERROR(M257*(1+VLOOKUP($A258,#REF!,13,0))),M257,M257*(1+VLOOKUP($A258,#REF!,13,0))),"")</f>
        <v/>
      </c>
      <c r="N258" s="141">
        <f>IF(VLOOKUP(N$1,Graphique!$B:$C,2,0),IF(ISERROR(N257*(1+VLOOKUP($A258,#REF!,14,0))),N257,N257*(1+VLOOKUP($A258,#REF!,14,0))),"")</f>
        <v/>
      </c>
      <c r="O258" s="141">
        <f>IF(VLOOKUP(O$1,Graphique!$B:$C,2,0),IF(ISERROR(O257*(1+VLOOKUP($A258,#REF!,15,0))),O257,O257*(1+VLOOKUP($A258,#REF!,15,0))),"")</f>
        <v/>
      </c>
      <c r="P258" s="141">
        <f>IF(VLOOKUP(P$1,Graphique!$B:$C,2,0),IF(ISERROR(P257*(1+VLOOKUP($A258,#REF!,16,0))),P257,P257*(1+VLOOKUP($A258,#REF!,16,0))),"")</f>
        <v/>
      </c>
      <c r="Q258" s="141">
        <f>IF(VLOOKUP(Q$1,Graphique!$B:$C,2,0),IF(ISERROR(Q257*(1+VLOOKUP($A258,#REF!,17,0))),Q257,Q257*(1+VLOOKUP($A258,#REF!,17,0))),"")</f>
        <v/>
      </c>
      <c r="R258" s="141">
        <f>IF(VLOOKUP(R$1,Graphique!$B:$C,2,0),IF(ISERROR(R257*(1+VLOOKUP($A258,#REF!,18,0))),R257,R257*(1+VLOOKUP($A258,#REF!,18,0))),"")</f>
        <v/>
      </c>
      <c r="S258" s="141">
        <f>IF(VLOOKUP(S$1,Graphique!$B:$C,2,0),IF(ISERROR(S257*(1+VLOOKUP($A258,#REF!,19,0))),S257,S257*(1+VLOOKUP($A258,#REF!,19,0))),"")</f>
        <v/>
      </c>
      <c r="T258" s="141">
        <f>IF(VLOOKUP(T$1,Graphique!$B:$C,2,0),IF(ISERROR(T257*(1+VLOOKUP($A258,#REF!,20,0))),T257,T257*(1+VLOOKUP($A258,#REF!,20,0))),"")</f>
        <v/>
      </c>
      <c r="U258" s="141">
        <f>IF(VLOOKUP(U$1,Graphique!$B:$C,2,0),IF(ISERROR(U257*(1+VLOOKUP($A258,#REF!,21,0))),U257,U257*(1+VLOOKUP($A258,#REF!,21,0))),"")</f>
        <v/>
      </c>
      <c r="V258" s="141">
        <f>IF(VLOOKUP(V$1,Graphique!$B:$C,2,0),IF(ISERROR(V257*(1+VLOOKUP($A258,#REF!,22,0))),V257,V257*(1+VLOOKUP($A258,#REF!,22,0))),"")</f>
        <v/>
      </c>
      <c r="W258" s="141">
        <f>IF(VLOOKUP(W$1,Graphique!$B:$C,2,0),IF(ISERROR(W257*(1+VLOOKUP($A258,#REF!,23,0))),W257,W257*(1+VLOOKUP($A258,#REF!,23,0))),"")</f>
        <v/>
      </c>
      <c r="X258" s="141">
        <f>IF(VLOOKUP(X$1,Graphique!$B:$C,2,0),IF(ISERROR(X257*(1+VLOOKUP($A258,#REF!,24,0))),X257,X257*(1+VLOOKUP($A258,#REF!,24,0))),"")</f>
        <v/>
      </c>
      <c r="Y258" s="141">
        <f>IF(VLOOKUP(Y$1,Graphique!$B:$C,2,0),IF(ISERROR(Y257*(1+VLOOKUP($A258,#REF!,25,0))),Y257,Y257*(1+VLOOKUP($A258,#REF!,25,0))),"")</f>
        <v/>
      </c>
      <c r="Z258" s="141">
        <f>IF(VLOOKUP(Z$1,Graphique!$B:$C,2,0),IF(ISERROR(Z257*(1+VLOOKUP($A258,#REF!,26,0))),Z257,Z257*(1+VLOOKUP($A258,#REF!,26,0))),"")</f>
        <v/>
      </c>
      <c r="AA258" s="141">
        <f>IF(VLOOKUP(AA$1,Graphique!$B:$C,2,0),IF(ISERROR(AA257*(1+VLOOKUP($A258,#REF!,27,0))),AA257,AA257*(1+VLOOKUP($A258,#REF!,27,0))),"")</f>
        <v/>
      </c>
      <c r="AB258" s="141">
        <f>IF(VLOOKUP(AB$1,Graphique!$B:$C,2,0),IF(ISERROR(AB257*(1+VLOOKUP($A258,#REF!,28,0))),AB257,AB257*(1+VLOOKUP($A258,#REF!,28,0))),"")</f>
        <v/>
      </c>
      <c r="AC258" s="141">
        <f>IF(VLOOKUP(AC$1,Graphique!$B:$C,2,0),IF(ISERROR(AC257*(1+VLOOKUP($A258,#REF!,29,0))),AC257,AC257*(1+VLOOKUP($A258,#REF!,29,0))),"")</f>
        <v/>
      </c>
      <c r="AD258" s="141">
        <f>IF(VLOOKUP(AD$1,Graphique!$B:$C,2,0),IF(ISERROR(AD257*(1+VLOOKUP($A258,#REF!,30,0))),AD257,AD257*(1+VLOOKUP($A258,#REF!,30,0))),"")</f>
        <v/>
      </c>
      <c r="AE258" s="141">
        <f>IF(VLOOKUP(AE$1,Graphique!$B:$C,2,0),IF(ISERROR(AE257*(1+VLOOKUP($A258,#REF!,31,0))),AE257,AE257*(1+VLOOKUP($A258,#REF!,31,0))),"")</f>
        <v/>
      </c>
      <c r="AF258" s="141">
        <f>IF(VLOOKUP(AF$1,Graphique!$B:$C,2,0),IF(ISERROR(AF257*(1+VLOOKUP($A258,#REF!,32,0))),AF257,AF257*(1+VLOOKUP($A258,#REF!,32,0))),"")</f>
        <v/>
      </c>
    </row>
    <row r="259" ht="13" customHeight="1" s="74">
      <c r="A259" s="135">
        <f>IF(DATE(YEAR(A258),MONTH(A258)+2,)&gt;PerformancesGlissantes!$C$2,PerformancesGlissantes!$C$2,DATE(YEAR(A258),MONTH(A258)+2,))</f>
        <v/>
      </c>
      <c r="B259" s="141">
        <f>IF(VLOOKUP(B$1,Graphique!$B:$C,2,0),IF(ISERROR(B258*(1+VLOOKUP($A259,#REF!,2,0))),B258,B258*(1+VLOOKUP($A259,#REF!,2,0))),"")</f>
        <v/>
      </c>
      <c r="C259" s="141">
        <f>IF(VLOOKUP(C$1,Graphique!$B:$C,2,0),IF(ISERROR(C258*(1+VLOOKUP($A259,#REF!,3,0))),C258,C258*(1+VLOOKUP($A259,#REF!,3,0))),"")</f>
        <v/>
      </c>
      <c r="D259" s="141">
        <f>IF(VLOOKUP(D$1,Graphique!$B:$C,2,0),IF(ISERROR(D258*(1+VLOOKUP($A259,#REF!,4,0))),D258,D258*(1+VLOOKUP($A259,#REF!,4,0))),"")</f>
        <v/>
      </c>
      <c r="E259" s="141">
        <f>IF(VLOOKUP(E$1,Graphique!$B:$C,2,0),IF(ISERROR(E258*(1+VLOOKUP($A259,#REF!,5,0))),E258,E258*(1+VLOOKUP($A259,#REF!,5,0))),"")</f>
        <v/>
      </c>
      <c r="F259" s="141">
        <f>IF(VLOOKUP(F$1,Graphique!$B:$C,2,0),IF(ISERROR(F258*(1+VLOOKUP($A259,#REF!,6,0))),F258,F258*(1+VLOOKUP($A259,#REF!,6,0))),"")</f>
        <v/>
      </c>
      <c r="G259" s="141">
        <f>IF(VLOOKUP(G$1,Graphique!$B:$C,2,0),IF(ISERROR(G258*(1+VLOOKUP($A259,#REF!,7,0))),G258,G258*(1+VLOOKUP($A259,#REF!,7,0))),"")</f>
        <v/>
      </c>
      <c r="H259" s="141">
        <f>IF(VLOOKUP(H$1,Graphique!$B:$C,2,0),IF(ISERROR(H258*(1+VLOOKUP($A259,#REF!,8,0))),H258,H258*(1+VLOOKUP($A259,#REF!,8,0))),"")</f>
        <v/>
      </c>
      <c r="I259" s="141">
        <f>IF(VLOOKUP(I$1,Graphique!$B:$C,2,0),IF(ISERROR(I258*(1+VLOOKUP($A259,#REF!,9,0))),I258,I258*(1+VLOOKUP($A259,#REF!,9,0))),"")</f>
        <v/>
      </c>
      <c r="J259" s="141">
        <f>IF(VLOOKUP(J$1,Graphique!$B:$C,2,0),IF(ISERROR(J258*(1+VLOOKUP($A259,#REF!,10,0))),J258,J258*(1+VLOOKUP($A259,#REF!,10,0))),"")</f>
        <v/>
      </c>
      <c r="K259" s="141">
        <f>IF(VLOOKUP(K$1,Graphique!$B:$C,2,0),IF(ISERROR(K258*(1+VLOOKUP($A259,#REF!,11,0))),K258,K258*(1+VLOOKUP($A259,#REF!,11,0))),"")</f>
        <v/>
      </c>
      <c r="L259" s="141">
        <f>IF(VLOOKUP(L$1,Graphique!$B:$C,2,0),IF(ISERROR(L258*(1+VLOOKUP($A259,#REF!,12,0))),L258,L258*(1+VLOOKUP($A259,#REF!,12,0))),"")</f>
        <v/>
      </c>
      <c r="M259" s="141">
        <f>IF(VLOOKUP(M$1,Graphique!$B:$C,2,0),IF(ISERROR(M258*(1+VLOOKUP($A259,#REF!,13,0))),M258,M258*(1+VLOOKUP($A259,#REF!,13,0))),"")</f>
        <v/>
      </c>
      <c r="N259" s="141">
        <f>IF(VLOOKUP(N$1,Graphique!$B:$C,2,0),IF(ISERROR(N258*(1+VLOOKUP($A259,#REF!,14,0))),N258,N258*(1+VLOOKUP($A259,#REF!,14,0))),"")</f>
        <v/>
      </c>
      <c r="O259" s="141">
        <f>IF(VLOOKUP(O$1,Graphique!$B:$C,2,0),IF(ISERROR(O258*(1+VLOOKUP($A259,#REF!,15,0))),O258,O258*(1+VLOOKUP($A259,#REF!,15,0))),"")</f>
        <v/>
      </c>
      <c r="P259" s="141">
        <f>IF(VLOOKUP(P$1,Graphique!$B:$C,2,0),IF(ISERROR(P258*(1+VLOOKUP($A259,#REF!,16,0))),P258,P258*(1+VLOOKUP($A259,#REF!,16,0))),"")</f>
        <v/>
      </c>
      <c r="Q259" s="141">
        <f>IF(VLOOKUP(Q$1,Graphique!$B:$C,2,0),IF(ISERROR(Q258*(1+VLOOKUP($A259,#REF!,17,0))),Q258,Q258*(1+VLOOKUP($A259,#REF!,17,0))),"")</f>
        <v/>
      </c>
      <c r="R259" s="141">
        <f>IF(VLOOKUP(R$1,Graphique!$B:$C,2,0),IF(ISERROR(R258*(1+VLOOKUP($A259,#REF!,18,0))),R258,R258*(1+VLOOKUP($A259,#REF!,18,0))),"")</f>
        <v/>
      </c>
      <c r="S259" s="141">
        <f>IF(VLOOKUP(S$1,Graphique!$B:$C,2,0),IF(ISERROR(S258*(1+VLOOKUP($A259,#REF!,19,0))),S258,S258*(1+VLOOKUP($A259,#REF!,19,0))),"")</f>
        <v/>
      </c>
      <c r="T259" s="141">
        <f>IF(VLOOKUP(T$1,Graphique!$B:$C,2,0),IF(ISERROR(T258*(1+VLOOKUP($A259,#REF!,20,0))),T258,T258*(1+VLOOKUP($A259,#REF!,20,0))),"")</f>
        <v/>
      </c>
      <c r="U259" s="141">
        <f>IF(VLOOKUP(U$1,Graphique!$B:$C,2,0),IF(ISERROR(U258*(1+VLOOKUP($A259,#REF!,21,0))),U258,U258*(1+VLOOKUP($A259,#REF!,21,0))),"")</f>
        <v/>
      </c>
      <c r="V259" s="141">
        <f>IF(VLOOKUP(V$1,Graphique!$B:$C,2,0),IF(ISERROR(V258*(1+VLOOKUP($A259,#REF!,22,0))),V258,V258*(1+VLOOKUP($A259,#REF!,22,0))),"")</f>
        <v/>
      </c>
      <c r="W259" s="141">
        <f>IF(VLOOKUP(W$1,Graphique!$B:$C,2,0),IF(ISERROR(W258*(1+VLOOKUP($A259,#REF!,23,0))),W258,W258*(1+VLOOKUP($A259,#REF!,23,0))),"")</f>
        <v/>
      </c>
      <c r="X259" s="141">
        <f>IF(VLOOKUP(X$1,Graphique!$B:$C,2,0),IF(ISERROR(X258*(1+VLOOKUP($A259,#REF!,24,0))),X258,X258*(1+VLOOKUP($A259,#REF!,24,0))),"")</f>
        <v/>
      </c>
      <c r="Y259" s="141">
        <f>IF(VLOOKUP(Y$1,Graphique!$B:$C,2,0),IF(ISERROR(Y258*(1+VLOOKUP($A259,#REF!,25,0))),Y258,Y258*(1+VLOOKUP($A259,#REF!,25,0))),"")</f>
        <v/>
      </c>
      <c r="Z259" s="141">
        <f>IF(VLOOKUP(Z$1,Graphique!$B:$C,2,0),IF(ISERROR(Z258*(1+VLOOKUP($A259,#REF!,26,0))),Z258,Z258*(1+VLOOKUP($A259,#REF!,26,0))),"")</f>
        <v/>
      </c>
      <c r="AA259" s="141">
        <f>IF(VLOOKUP(AA$1,Graphique!$B:$C,2,0),IF(ISERROR(AA258*(1+VLOOKUP($A259,#REF!,27,0))),AA258,AA258*(1+VLOOKUP($A259,#REF!,27,0))),"")</f>
        <v/>
      </c>
      <c r="AB259" s="141">
        <f>IF(VLOOKUP(AB$1,Graphique!$B:$C,2,0),IF(ISERROR(AB258*(1+VLOOKUP($A259,#REF!,28,0))),AB258,AB258*(1+VLOOKUP($A259,#REF!,28,0))),"")</f>
        <v/>
      </c>
      <c r="AC259" s="141">
        <f>IF(VLOOKUP(AC$1,Graphique!$B:$C,2,0),IF(ISERROR(AC258*(1+VLOOKUP($A259,#REF!,29,0))),AC258,AC258*(1+VLOOKUP($A259,#REF!,29,0))),"")</f>
        <v/>
      </c>
      <c r="AD259" s="141">
        <f>IF(VLOOKUP(AD$1,Graphique!$B:$C,2,0),IF(ISERROR(AD258*(1+VLOOKUP($A259,#REF!,30,0))),AD258,AD258*(1+VLOOKUP($A259,#REF!,30,0))),"")</f>
        <v/>
      </c>
      <c r="AE259" s="141">
        <f>IF(VLOOKUP(AE$1,Graphique!$B:$C,2,0),IF(ISERROR(AE258*(1+VLOOKUP($A259,#REF!,31,0))),AE258,AE258*(1+VLOOKUP($A259,#REF!,31,0))),"")</f>
        <v/>
      </c>
      <c r="AF259" s="141">
        <f>IF(VLOOKUP(AF$1,Graphique!$B:$C,2,0),IF(ISERROR(AF258*(1+VLOOKUP($A259,#REF!,32,0))),AF258,AF258*(1+VLOOKUP($A259,#REF!,32,0))),"")</f>
        <v/>
      </c>
    </row>
    <row r="260" ht="13" customHeight="1" s="74">
      <c r="A260" s="135">
        <f>IF(DATE(YEAR(A259),MONTH(A259)+2,)&gt;PerformancesGlissantes!$C$2,PerformancesGlissantes!$C$2,DATE(YEAR(A259),MONTH(A259)+2,))</f>
        <v/>
      </c>
      <c r="B260" s="141">
        <f>IF(VLOOKUP(B$1,Graphique!$B:$C,2,0),IF(ISERROR(B259*(1+VLOOKUP($A260,#REF!,2,0))),B259,B259*(1+VLOOKUP($A260,#REF!,2,0))),"")</f>
        <v/>
      </c>
      <c r="C260" s="141">
        <f>IF(VLOOKUP(C$1,Graphique!$B:$C,2,0),IF(ISERROR(C259*(1+VLOOKUP($A260,#REF!,3,0))),C259,C259*(1+VLOOKUP($A260,#REF!,3,0))),"")</f>
        <v/>
      </c>
      <c r="D260" s="141">
        <f>IF(VLOOKUP(D$1,Graphique!$B:$C,2,0),IF(ISERROR(D259*(1+VLOOKUP($A260,#REF!,4,0))),D259,D259*(1+VLOOKUP($A260,#REF!,4,0))),"")</f>
        <v/>
      </c>
      <c r="E260" s="141">
        <f>IF(VLOOKUP(E$1,Graphique!$B:$C,2,0),IF(ISERROR(E259*(1+VLOOKUP($A260,#REF!,5,0))),E259,E259*(1+VLOOKUP($A260,#REF!,5,0))),"")</f>
        <v/>
      </c>
      <c r="F260" s="141">
        <f>IF(VLOOKUP(F$1,Graphique!$B:$C,2,0),IF(ISERROR(F259*(1+VLOOKUP($A260,#REF!,6,0))),F259,F259*(1+VLOOKUP($A260,#REF!,6,0))),"")</f>
        <v/>
      </c>
      <c r="G260" s="141">
        <f>IF(VLOOKUP(G$1,Graphique!$B:$C,2,0),IF(ISERROR(G259*(1+VLOOKUP($A260,#REF!,7,0))),G259,G259*(1+VLOOKUP($A260,#REF!,7,0))),"")</f>
        <v/>
      </c>
      <c r="H260" s="141">
        <f>IF(VLOOKUP(H$1,Graphique!$B:$C,2,0),IF(ISERROR(H259*(1+VLOOKUP($A260,#REF!,8,0))),H259,H259*(1+VLOOKUP($A260,#REF!,8,0))),"")</f>
        <v/>
      </c>
      <c r="I260" s="141">
        <f>IF(VLOOKUP(I$1,Graphique!$B:$C,2,0),IF(ISERROR(I259*(1+VLOOKUP($A260,#REF!,9,0))),I259,I259*(1+VLOOKUP($A260,#REF!,9,0))),"")</f>
        <v/>
      </c>
      <c r="J260" s="141">
        <f>IF(VLOOKUP(J$1,Graphique!$B:$C,2,0),IF(ISERROR(J259*(1+VLOOKUP($A260,#REF!,10,0))),J259,J259*(1+VLOOKUP($A260,#REF!,10,0))),"")</f>
        <v/>
      </c>
      <c r="K260" s="141">
        <f>IF(VLOOKUP(K$1,Graphique!$B:$C,2,0),IF(ISERROR(K259*(1+VLOOKUP($A260,#REF!,11,0))),K259,K259*(1+VLOOKUP($A260,#REF!,11,0))),"")</f>
        <v/>
      </c>
      <c r="L260" s="141">
        <f>IF(VLOOKUP(L$1,Graphique!$B:$C,2,0),IF(ISERROR(L259*(1+VLOOKUP($A260,#REF!,12,0))),L259,L259*(1+VLOOKUP($A260,#REF!,12,0))),"")</f>
        <v/>
      </c>
      <c r="M260" s="141">
        <f>IF(VLOOKUP(M$1,Graphique!$B:$C,2,0),IF(ISERROR(M259*(1+VLOOKUP($A260,#REF!,13,0))),M259,M259*(1+VLOOKUP($A260,#REF!,13,0))),"")</f>
        <v/>
      </c>
      <c r="N260" s="141">
        <f>IF(VLOOKUP(N$1,Graphique!$B:$C,2,0),IF(ISERROR(N259*(1+VLOOKUP($A260,#REF!,14,0))),N259,N259*(1+VLOOKUP($A260,#REF!,14,0))),"")</f>
        <v/>
      </c>
      <c r="O260" s="141">
        <f>IF(VLOOKUP(O$1,Graphique!$B:$C,2,0),IF(ISERROR(O259*(1+VLOOKUP($A260,#REF!,15,0))),O259,O259*(1+VLOOKUP($A260,#REF!,15,0))),"")</f>
        <v/>
      </c>
      <c r="P260" s="141">
        <f>IF(VLOOKUP(P$1,Graphique!$B:$C,2,0),IF(ISERROR(P259*(1+VLOOKUP($A260,#REF!,16,0))),P259,P259*(1+VLOOKUP($A260,#REF!,16,0))),"")</f>
        <v/>
      </c>
      <c r="Q260" s="141">
        <f>IF(VLOOKUP(Q$1,Graphique!$B:$C,2,0),IF(ISERROR(Q259*(1+VLOOKUP($A260,#REF!,17,0))),Q259,Q259*(1+VLOOKUP($A260,#REF!,17,0))),"")</f>
        <v/>
      </c>
      <c r="R260" s="141">
        <f>IF(VLOOKUP(R$1,Graphique!$B:$C,2,0),IF(ISERROR(R259*(1+VLOOKUP($A260,#REF!,18,0))),R259,R259*(1+VLOOKUP($A260,#REF!,18,0))),"")</f>
        <v/>
      </c>
      <c r="S260" s="141">
        <f>IF(VLOOKUP(S$1,Graphique!$B:$C,2,0),IF(ISERROR(S259*(1+VLOOKUP($A260,#REF!,19,0))),S259,S259*(1+VLOOKUP($A260,#REF!,19,0))),"")</f>
        <v/>
      </c>
      <c r="T260" s="141">
        <f>IF(VLOOKUP(T$1,Graphique!$B:$C,2,0),IF(ISERROR(T259*(1+VLOOKUP($A260,#REF!,20,0))),T259,T259*(1+VLOOKUP($A260,#REF!,20,0))),"")</f>
        <v/>
      </c>
      <c r="U260" s="141">
        <f>IF(VLOOKUP(U$1,Graphique!$B:$C,2,0),IF(ISERROR(U259*(1+VLOOKUP($A260,#REF!,21,0))),U259,U259*(1+VLOOKUP($A260,#REF!,21,0))),"")</f>
        <v/>
      </c>
      <c r="V260" s="141">
        <f>IF(VLOOKUP(V$1,Graphique!$B:$C,2,0),IF(ISERROR(V259*(1+VLOOKUP($A260,#REF!,22,0))),V259,V259*(1+VLOOKUP($A260,#REF!,22,0))),"")</f>
        <v/>
      </c>
      <c r="W260" s="141">
        <f>IF(VLOOKUP(W$1,Graphique!$B:$C,2,0),IF(ISERROR(W259*(1+VLOOKUP($A260,#REF!,23,0))),W259,W259*(1+VLOOKUP($A260,#REF!,23,0))),"")</f>
        <v/>
      </c>
      <c r="X260" s="141">
        <f>IF(VLOOKUP(X$1,Graphique!$B:$C,2,0),IF(ISERROR(X259*(1+VLOOKUP($A260,#REF!,24,0))),X259,X259*(1+VLOOKUP($A260,#REF!,24,0))),"")</f>
        <v/>
      </c>
      <c r="Y260" s="141">
        <f>IF(VLOOKUP(Y$1,Graphique!$B:$C,2,0),IF(ISERROR(Y259*(1+VLOOKUP($A260,#REF!,25,0))),Y259,Y259*(1+VLOOKUP($A260,#REF!,25,0))),"")</f>
        <v/>
      </c>
      <c r="Z260" s="141">
        <f>IF(VLOOKUP(Z$1,Graphique!$B:$C,2,0),IF(ISERROR(Z259*(1+VLOOKUP($A260,#REF!,26,0))),Z259,Z259*(1+VLOOKUP($A260,#REF!,26,0))),"")</f>
        <v/>
      </c>
      <c r="AA260" s="141">
        <f>IF(VLOOKUP(AA$1,Graphique!$B:$C,2,0),IF(ISERROR(AA259*(1+VLOOKUP($A260,#REF!,27,0))),AA259,AA259*(1+VLOOKUP($A260,#REF!,27,0))),"")</f>
        <v/>
      </c>
      <c r="AB260" s="141">
        <f>IF(VLOOKUP(AB$1,Graphique!$B:$C,2,0),IF(ISERROR(AB259*(1+VLOOKUP($A260,#REF!,28,0))),AB259,AB259*(1+VLOOKUP($A260,#REF!,28,0))),"")</f>
        <v/>
      </c>
      <c r="AC260" s="141">
        <f>IF(VLOOKUP(AC$1,Graphique!$B:$C,2,0),IF(ISERROR(AC259*(1+VLOOKUP($A260,#REF!,29,0))),AC259,AC259*(1+VLOOKUP($A260,#REF!,29,0))),"")</f>
        <v/>
      </c>
      <c r="AD260" s="141">
        <f>IF(VLOOKUP(AD$1,Graphique!$B:$C,2,0),IF(ISERROR(AD259*(1+VLOOKUP($A260,#REF!,30,0))),AD259,AD259*(1+VLOOKUP($A260,#REF!,30,0))),"")</f>
        <v/>
      </c>
      <c r="AE260" s="141">
        <f>IF(VLOOKUP(AE$1,Graphique!$B:$C,2,0),IF(ISERROR(AE259*(1+VLOOKUP($A260,#REF!,31,0))),AE259,AE259*(1+VLOOKUP($A260,#REF!,31,0))),"")</f>
        <v/>
      </c>
      <c r="AF260" s="141">
        <f>IF(VLOOKUP(AF$1,Graphique!$B:$C,2,0),IF(ISERROR(AF259*(1+VLOOKUP($A260,#REF!,32,0))),AF259,AF259*(1+VLOOKUP($A260,#REF!,32,0))),"")</f>
        <v/>
      </c>
    </row>
    <row r="261" ht="13" customHeight="1" s="74">
      <c r="A261" s="135">
        <f>IF(DATE(YEAR(A260),MONTH(A260)+2,)&gt;PerformancesGlissantes!$C$2,PerformancesGlissantes!$C$2,DATE(YEAR(A260),MONTH(A260)+2,))</f>
        <v/>
      </c>
      <c r="B261" s="141">
        <f>IF(VLOOKUP(B$1,Graphique!$B:$C,2,0),IF(ISERROR(B260*(1+VLOOKUP($A261,#REF!,2,0))),B260,B260*(1+VLOOKUP($A261,#REF!,2,0))),"")</f>
        <v/>
      </c>
      <c r="C261" s="141">
        <f>IF(VLOOKUP(C$1,Graphique!$B:$C,2,0),IF(ISERROR(C260*(1+VLOOKUP($A261,#REF!,3,0))),C260,C260*(1+VLOOKUP($A261,#REF!,3,0))),"")</f>
        <v/>
      </c>
      <c r="D261" s="141">
        <f>IF(VLOOKUP(D$1,Graphique!$B:$C,2,0),IF(ISERROR(D260*(1+VLOOKUP($A261,#REF!,4,0))),D260,D260*(1+VLOOKUP($A261,#REF!,4,0))),"")</f>
        <v/>
      </c>
      <c r="E261" s="141">
        <f>IF(VLOOKUP(E$1,Graphique!$B:$C,2,0),IF(ISERROR(E260*(1+VLOOKUP($A261,#REF!,5,0))),E260,E260*(1+VLOOKUP($A261,#REF!,5,0))),"")</f>
        <v/>
      </c>
      <c r="F261" s="141">
        <f>IF(VLOOKUP(F$1,Graphique!$B:$C,2,0),IF(ISERROR(F260*(1+VLOOKUP($A261,#REF!,6,0))),F260,F260*(1+VLOOKUP($A261,#REF!,6,0))),"")</f>
        <v/>
      </c>
      <c r="G261" s="141">
        <f>IF(VLOOKUP(G$1,Graphique!$B:$C,2,0),IF(ISERROR(G260*(1+VLOOKUP($A261,#REF!,7,0))),G260,G260*(1+VLOOKUP($A261,#REF!,7,0))),"")</f>
        <v/>
      </c>
      <c r="H261" s="141">
        <f>IF(VLOOKUP(H$1,Graphique!$B:$C,2,0),IF(ISERROR(H260*(1+VLOOKUP($A261,#REF!,8,0))),H260,H260*(1+VLOOKUP($A261,#REF!,8,0))),"")</f>
        <v/>
      </c>
      <c r="I261" s="141">
        <f>IF(VLOOKUP(I$1,Graphique!$B:$C,2,0),IF(ISERROR(I260*(1+VLOOKUP($A261,#REF!,9,0))),I260,I260*(1+VLOOKUP($A261,#REF!,9,0))),"")</f>
        <v/>
      </c>
      <c r="J261" s="141">
        <f>IF(VLOOKUP(J$1,Graphique!$B:$C,2,0),IF(ISERROR(J260*(1+VLOOKUP($A261,#REF!,10,0))),J260,J260*(1+VLOOKUP($A261,#REF!,10,0))),"")</f>
        <v/>
      </c>
      <c r="K261" s="141">
        <f>IF(VLOOKUP(K$1,Graphique!$B:$C,2,0),IF(ISERROR(K260*(1+VLOOKUP($A261,#REF!,11,0))),K260,K260*(1+VLOOKUP($A261,#REF!,11,0))),"")</f>
        <v/>
      </c>
      <c r="L261" s="141">
        <f>IF(VLOOKUP(L$1,Graphique!$B:$C,2,0),IF(ISERROR(L260*(1+VLOOKUP($A261,#REF!,12,0))),L260,L260*(1+VLOOKUP($A261,#REF!,12,0))),"")</f>
        <v/>
      </c>
      <c r="M261" s="141">
        <f>IF(VLOOKUP(M$1,Graphique!$B:$C,2,0),IF(ISERROR(M260*(1+VLOOKUP($A261,#REF!,13,0))),M260,M260*(1+VLOOKUP($A261,#REF!,13,0))),"")</f>
        <v/>
      </c>
      <c r="N261" s="141">
        <f>IF(VLOOKUP(N$1,Graphique!$B:$C,2,0),IF(ISERROR(N260*(1+VLOOKUP($A261,#REF!,14,0))),N260,N260*(1+VLOOKUP($A261,#REF!,14,0))),"")</f>
        <v/>
      </c>
      <c r="O261" s="141">
        <f>IF(VLOOKUP(O$1,Graphique!$B:$C,2,0),IF(ISERROR(O260*(1+VLOOKUP($A261,#REF!,15,0))),O260,O260*(1+VLOOKUP($A261,#REF!,15,0))),"")</f>
        <v/>
      </c>
      <c r="P261" s="141">
        <f>IF(VLOOKUP(P$1,Graphique!$B:$C,2,0),IF(ISERROR(P260*(1+VLOOKUP($A261,#REF!,16,0))),P260,P260*(1+VLOOKUP($A261,#REF!,16,0))),"")</f>
        <v/>
      </c>
      <c r="Q261" s="141">
        <f>IF(VLOOKUP(Q$1,Graphique!$B:$C,2,0),IF(ISERROR(Q260*(1+VLOOKUP($A261,#REF!,17,0))),Q260,Q260*(1+VLOOKUP($A261,#REF!,17,0))),"")</f>
        <v/>
      </c>
      <c r="R261" s="141">
        <f>IF(VLOOKUP(R$1,Graphique!$B:$C,2,0),IF(ISERROR(R260*(1+VLOOKUP($A261,#REF!,18,0))),R260,R260*(1+VLOOKUP($A261,#REF!,18,0))),"")</f>
        <v/>
      </c>
      <c r="S261" s="141">
        <f>IF(VLOOKUP(S$1,Graphique!$B:$C,2,0),IF(ISERROR(S260*(1+VLOOKUP($A261,#REF!,19,0))),S260,S260*(1+VLOOKUP($A261,#REF!,19,0))),"")</f>
        <v/>
      </c>
      <c r="T261" s="141">
        <f>IF(VLOOKUP(T$1,Graphique!$B:$C,2,0),IF(ISERROR(T260*(1+VLOOKUP($A261,#REF!,20,0))),T260,T260*(1+VLOOKUP($A261,#REF!,20,0))),"")</f>
        <v/>
      </c>
      <c r="U261" s="141">
        <f>IF(VLOOKUP(U$1,Graphique!$B:$C,2,0),IF(ISERROR(U260*(1+VLOOKUP($A261,#REF!,21,0))),U260,U260*(1+VLOOKUP($A261,#REF!,21,0))),"")</f>
        <v/>
      </c>
      <c r="V261" s="141">
        <f>IF(VLOOKUP(V$1,Graphique!$B:$C,2,0),IF(ISERROR(V260*(1+VLOOKUP($A261,#REF!,22,0))),V260,V260*(1+VLOOKUP($A261,#REF!,22,0))),"")</f>
        <v/>
      </c>
      <c r="W261" s="141">
        <f>IF(VLOOKUP(W$1,Graphique!$B:$C,2,0),IF(ISERROR(W260*(1+VLOOKUP($A261,#REF!,23,0))),W260,W260*(1+VLOOKUP($A261,#REF!,23,0))),"")</f>
        <v/>
      </c>
      <c r="X261" s="141">
        <f>IF(VLOOKUP(X$1,Graphique!$B:$C,2,0),IF(ISERROR(X260*(1+VLOOKUP($A261,#REF!,24,0))),X260,X260*(1+VLOOKUP($A261,#REF!,24,0))),"")</f>
        <v/>
      </c>
      <c r="Y261" s="141">
        <f>IF(VLOOKUP(Y$1,Graphique!$B:$C,2,0),IF(ISERROR(Y260*(1+VLOOKUP($A261,#REF!,25,0))),Y260,Y260*(1+VLOOKUP($A261,#REF!,25,0))),"")</f>
        <v/>
      </c>
      <c r="Z261" s="141">
        <f>IF(VLOOKUP(Z$1,Graphique!$B:$C,2,0),IF(ISERROR(Z260*(1+VLOOKUP($A261,#REF!,26,0))),Z260,Z260*(1+VLOOKUP($A261,#REF!,26,0))),"")</f>
        <v/>
      </c>
      <c r="AA261" s="141">
        <f>IF(VLOOKUP(AA$1,Graphique!$B:$C,2,0),IF(ISERROR(AA260*(1+VLOOKUP($A261,#REF!,27,0))),AA260,AA260*(1+VLOOKUP($A261,#REF!,27,0))),"")</f>
        <v/>
      </c>
      <c r="AB261" s="141">
        <f>IF(VLOOKUP(AB$1,Graphique!$B:$C,2,0),IF(ISERROR(AB260*(1+VLOOKUP($A261,#REF!,28,0))),AB260,AB260*(1+VLOOKUP($A261,#REF!,28,0))),"")</f>
        <v/>
      </c>
      <c r="AC261" s="141">
        <f>IF(VLOOKUP(AC$1,Graphique!$B:$C,2,0),IF(ISERROR(AC260*(1+VLOOKUP($A261,#REF!,29,0))),AC260,AC260*(1+VLOOKUP($A261,#REF!,29,0))),"")</f>
        <v/>
      </c>
      <c r="AD261" s="141">
        <f>IF(VLOOKUP(AD$1,Graphique!$B:$C,2,0),IF(ISERROR(AD260*(1+VLOOKUP($A261,#REF!,30,0))),AD260,AD260*(1+VLOOKUP($A261,#REF!,30,0))),"")</f>
        <v/>
      </c>
      <c r="AE261" s="141">
        <f>IF(VLOOKUP(AE$1,Graphique!$B:$C,2,0),IF(ISERROR(AE260*(1+VLOOKUP($A261,#REF!,31,0))),AE260,AE260*(1+VLOOKUP($A261,#REF!,31,0))),"")</f>
        <v/>
      </c>
      <c r="AF261" s="141">
        <f>IF(VLOOKUP(AF$1,Graphique!$B:$C,2,0),IF(ISERROR(AF260*(1+VLOOKUP($A261,#REF!,32,0))),AF260,AF260*(1+VLOOKUP($A261,#REF!,32,0))),"")</f>
        <v/>
      </c>
    </row>
    <row r="262" ht="13" customHeight="1" s="74">
      <c r="A262" s="135">
        <f>IF(DATE(YEAR(A261),MONTH(A261)+2,)&gt;PerformancesGlissantes!$C$2,PerformancesGlissantes!$C$2,DATE(YEAR(A261),MONTH(A261)+2,))</f>
        <v/>
      </c>
      <c r="B262" s="141">
        <f>IF(VLOOKUP(B$1,Graphique!$B:$C,2,0),IF(ISERROR(B261*(1+VLOOKUP($A262,#REF!,2,0))),B261,B261*(1+VLOOKUP($A262,#REF!,2,0))),"")</f>
        <v/>
      </c>
      <c r="C262" s="141">
        <f>IF(VLOOKUP(C$1,Graphique!$B:$C,2,0),IF(ISERROR(C261*(1+VLOOKUP($A262,#REF!,3,0))),C261,C261*(1+VLOOKUP($A262,#REF!,3,0))),"")</f>
        <v/>
      </c>
      <c r="D262" s="141">
        <f>IF(VLOOKUP(D$1,Graphique!$B:$C,2,0),IF(ISERROR(D261*(1+VLOOKUP($A262,#REF!,4,0))),D261,D261*(1+VLOOKUP($A262,#REF!,4,0))),"")</f>
        <v/>
      </c>
      <c r="E262" s="141">
        <f>IF(VLOOKUP(E$1,Graphique!$B:$C,2,0),IF(ISERROR(E261*(1+VLOOKUP($A262,#REF!,5,0))),E261,E261*(1+VLOOKUP($A262,#REF!,5,0))),"")</f>
        <v/>
      </c>
      <c r="F262" s="141">
        <f>IF(VLOOKUP(F$1,Graphique!$B:$C,2,0),IF(ISERROR(F261*(1+VLOOKUP($A262,#REF!,6,0))),F261,F261*(1+VLOOKUP($A262,#REF!,6,0))),"")</f>
        <v/>
      </c>
      <c r="G262" s="141">
        <f>IF(VLOOKUP(G$1,Graphique!$B:$C,2,0),IF(ISERROR(G261*(1+VLOOKUP($A262,#REF!,7,0))),G261,G261*(1+VLOOKUP($A262,#REF!,7,0))),"")</f>
        <v/>
      </c>
      <c r="H262" s="141">
        <f>IF(VLOOKUP(H$1,Graphique!$B:$C,2,0),IF(ISERROR(H261*(1+VLOOKUP($A262,#REF!,8,0))),H261,H261*(1+VLOOKUP($A262,#REF!,8,0))),"")</f>
        <v/>
      </c>
      <c r="I262" s="141">
        <f>IF(VLOOKUP(I$1,Graphique!$B:$C,2,0),IF(ISERROR(I261*(1+VLOOKUP($A262,#REF!,9,0))),I261,I261*(1+VLOOKUP($A262,#REF!,9,0))),"")</f>
        <v/>
      </c>
      <c r="J262" s="141">
        <f>IF(VLOOKUP(J$1,Graphique!$B:$C,2,0),IF(ISERROR(J261*(1+VLOOKUP($A262,#REF!,10,0))),J261,J261*(1+VLOOKUP($A262,#REF!,10,0))),"")</f>
        <v/>
      </c>
      <c r="K262" s="141">
        <f>IF(VLOOKUP(K$1,Graphique!$B:$C,2,0),IF(ISERROR(K261*(1+VLOOKUP($A262,#REF!,11,0))),K261,K261*(1+VLOOKUP($A262,#REF!,11,0))),"")</f>
        <v/>
      </c>
      <c r="L262" s="141">
        <f>IF(VLOOKUP(L$1,Graphique!$B:$C,2,0),IF(ISERROR(L261*(1+VLOOKUP($A262,#REF!,12,0))),L261,L261*(1+VLOOKUP($A262,#REF!,12,0))),"")</f>
        <v/>
      </c>
      <c r="M262" s="141">
        <f>IF(VLOOKUP(M$1,Graphique!$B:$C,2,0),IF(ISERROR(M261*(1+VLOOKUP($A262,#REF!,13,0))),M261,M261*(1+VLOOKUP($A262,#REF!,13,0))),"")</f>
        <v/>
      </c>
      <c r="N262" s="141">
        <f>IF(VLOOKUP(N$1,Graphique!$B:$C,2,0),IF(ISERROR(N261*(1+VLOOKUP($A262,#REF!,14,0))),N261,N261*(1+VLOOKUP($A262,#REF!,14,0))),"")</f>
        <v/>
      </c>
      <c r="O262" s="141">
        <f>IF(VLOOKUP(O$1,Graphique!$B:$C,2,0),IF(ISERROR(O261*(1+VLOOKUP($A262,#REF!,15,0))),O261,O261*(1+VLOOKUP($A262,#REF!,15,0))),"")</f>
        <v/>
      </c>
      <c r="P262" s="141">
        <f>IF(VLOOKUP(P$1,Graphique!$B:$C,2,0),IF(ISERROR(P261*(1+VLOOKUP($A262,#REF!,16,0))),P261,P261*(1+VLOOKUP($A262,#REF!,16,0))),"")</f>
        <v/>
      </c>
      <c r="Q262" s="141">
        <f>IF(VLOOKUP(Q$1,Graphique!$B:$C,2,0),IF(ISERROR(Q261*(1+VLOOKUP($A262,#REF!,17,0))),Q261,Q261*(1+VLOOKUP($A262,#REF!,17,0))),"")</f>
        <v/>
      </c>
      <c r="R262" s="141">
        <f>IF(VLOOKUP(R$1,Graphique!$B:$C,2,0),IF(ISERROR(R261*(1+VLOOKUP($A262,#REF!,18,0))),R261,R261*(1+VLOOKUP($A262,#REF!,18,0))),"")</f>
        <v/>
      </c>
      <c r="S262" s="141">
        <f>IF(VLOOKUP(S$1,Graphique!$B:$C,2,0),IF(ISERROR(S261*(1+VLOOKUP($A262,#REF!,19,0))),S261,S261*(1+VLOOKUP($A262,#REF!,19,0))),"")</f>
        <v/>
      </c>
      <c r="T262" s="141">
        <f>IF(VLOOKUP(T$1,Graphique!$B:$C,2,0),IF(ISERROR(T261*(1+VLOOKUP($A262,#REF!,20,0))),T261,T261*(1+VLOOKUP($A262,#REF!,20,0))),"")</f>
        <v/>
      </c>
      <c r="U262" s="141">
        <f>IF(VLOOKUP(U$1,Graphique!$B:$C,2,0),IF(ISERROR(U261*(1+VLOOKUP($A262,#REF!,21,0))),U261,U261*(1+VLOOKUP($A262,#REF!,21,0))),"")</f>
        <v/>
      </c>
      <c r="V262" s="141">
        <f>IF(VLOOKUP(V$1,Graphique!$B:$C,2,0),IF(ISERROR(V261*(1+VLOOKUP($A262,#REF!,22,0))),V261,V261*(1+VLOOKUP($A262,#REF!,22,0))),"")</f>
        <v/>
      </c>
      <c r="W262" s="141">
        <f>IF(VLOOKUP(W$1,Graphique!$B:$C,2,0),IF(ISERROR(W261*(1+VLOOKUP($A262,#REF!,23,0))),W261,W261*(1+VLOOKUP($A262,#REF!,23,0))),"")</f>
        <v/>
      </c>
      <c r="X262" s="141">
        <f>IF(VLOOKUP(X$1,Graphique!$B:$C,2,0),IF(ISERROR(X261*(1+VLOOKUP($A262,#REF!,24,0))),X261,X261*(1+VLOOKUP($A262,#REF!,24,0))),"")</f>
        <v/>
      </c>
      <c r="Y262" s="141">
        <f>IF(VLOOKUP(Y$1,Graphique!$B:$C,2,0),IF(ISERROR(Y261*(1+VLOOKUP($A262,#REF!,25,0))),Y261,Y261*(1+VLOOKUP($A262,#REF!,25,0))),"")</f>
        <v/>
      </c>
      <c r="Z262" s="141">
        <f>IF(VLOOKUP(Z$1,Graphique!$B:$C,2,0),IF(ISERROR(Z261*(1+VLOOKUP($A262,#REF!,26,0))),Z261,Z261*(1+VLOOKUP($A262,#REF!,26,0))),"")</f>
        <v/>
      </c>
      <c r="AA262" s="141">
        <f>IF(VLOOKUP(AA$1,Graphique!$B:$C,2,0),IF(ISERROR(AA261*(1+VLOOKUP($A262,#REF!,27,0))),AA261,AA261*(1+VLOOKUP($A262,#REF!,27,0))),"")</f>
        <v/>
      </c>
      <c r="AB262" s="141">
        <f>IF(VLOOKUP(AB$1,Graphique!$B:$C,2,0),IF(ISERROR(AB261*(1+VLOOKUP($A262,#REF!,28,0))),AB261,AB261*(1+VLOOKUP($A262,#REF!,28,0))),"")</f>
        <v/>
      </c>
      <c r="AC262" s="141">
        <f>IF(VLOOKUP(AC$1,Graphique!$B:$C,2,0),IF(ISERROR(AC261*(1+VLOOKUP($A262,#REF!,29,0))),AC261,AC261*(1+VLOOKUP($A262,#REF!,29,0))),"")</f>
        <v/>
      </c>
      <c r="AD262" s="141">
        <f>IF(VLOOKUP(AD$1,Graphique!$B:$C,2,0),IF(ISERROR(AD261*(1+VLOOKUP($A262,#REF!,30,0))),AD261,AD261*(1+VLOOKUP($A262,#REF!,30,0))),"")</f>
        <v/>
      </c>
      <c r="AE262" s="141">
        <f>IF(VLOOKUP(AE$1,Graphique!$B:$C,2,0),IF(ISERROR(AE261*(1+VLOOKUP($A262,#REF!,31,0))),AE261,AE261*(1+VLOOKUP($A262,#REF!,31,0))),"")</f>
        <v/>
      </c>
      <c r="AF262" s="141">
        <f>IF(VLOOKUP(AF$1,Graphique!$B:$C,2,0),IF(ISERROR(AF261*(1+VLOOKUP($A262,#REF!,32,0))),AF261,AF261*(1+VLOOKUP($A262,#REF!,32,0))),"")</f>
        <v/>
      </c>
    </row>
    <row r="263" ht="13" customHeight="1" s="74">
      <c r="A263" s="135">
        <f>IF(DATE(YEAR(A262),MONTH(A262)+2,)&gt;PerformancesGlissantes!$C$2,PerformancesGlissantes!$C$2,DATE(YEAR(A262),MONTH(A262)+2,))</f>
        <v/>
      </c>
      <c r="B263" s="141">
        <f>IF(VLOOKUP(B$1,Graphique!$B:$C,2,0),IF(ISERROR(B262*(1+VLOOKUP($A263,#REF!,2,0))),B262,B262*(1+VLOOKUP($A263,#REF!,2,0))),"")</f>
        <v/>
      </c>
      <c r="C263" s="141">
        <f>IF(VLOOKUP(C$1,Graphique!$B:$C,2,0),IF(ISERROR(C262*(1+VLOOKUP($A263,#REF!,3,0))),C262,C262*(1+VLOOKUP($A263,#REF!,3,0))),"")</f>
        <v/>
      </c>
      <c r="D263" s="141">
        <f>IF(VLOOKUP(D$1,Graphique!$B:$C,2,0),IF(ISERROR(D262*(1+VLOOKUP($A263,#REF!,4,0))),D262,D262*(1+VLOOKUP($A263,#REF!,4,0))),"")</f>
        <v/>
      </c>
      <c r="E263" s="141">
        <f>IF(VLOOKUP(E$1,Graphique!$B:$C,2,0),IF(ISERROR(E262*(1+VLOOKUP($A263,#REF!,5,0))),E262,E262*(1+VLOOKUP($A263,#REF!,5,0))),"")</f>
        <v/>
      </c>
      <c r="F263" s="141">
        <f>IF(VLOOKUP(F$1,Graphique!$B:$C,2,0),IF(ISERROR(F262*(1+VLOOKUP($A263,#REF!,6,0))),F262,F262*(1+VLOOKUP($A263,#REF!,6,0))),"")</f>
        <v/>
      </c>
      <c r="G263" s="141">
        <f>IF(VLOOKUP(G$1,Graphique!$B:$C,2,0),IF(ISERROR(G262*(1+VLOOKUP($A263,#REF!,7,0))),G262,G262*(1+VLOOKUP($A263,#REF!,7,0))),"")</f>
        <v/>
      </c>
      <c r="H263" s="141">
        <f>IF(VLOOKUP(H$1,Graphique!$B:$C,2,0),IF(ISERROR(H262*(1+VLOOKUP($A263,#REF!,8,0))),H262,H262*(1+VLOOKUP($A263,#REF!,8,0))),"")</f>
        <v/>
      </c>
      <c r="I263" s="141">
        <f>IF(VLOOKUP(I$1,Graphique!$B:$C,2,0),IF(ISERROR(I262*(1+VLOOKUP($A263,#REF!,9,0))),I262,I262*(1+VLOOKUP($A263,#REF!,9,0))),"")</f>
        <v/>
      </c>
      <c r="J263" s="141">
        <f>IF(VLOOKUP(J$1,Graphique!$B:$C,2,0),IF(ISERROR(J262*(1+VLOOKUP($A263,#REF!,10,0))),J262,J262*(1+VLOOKUP($A263,#REF!,10,0))),"")</f>
        <v/>
      </c>
      <c r="K263" s="141">
        <f>IF(VLOOKUP(K$1,Graphique!$B:$C,2,0),IF(ISERROR(K262*(1+VLOOKUP($A263,#REF!,11,0))),K262,K262*(1+VLOOKUP($A263,#REF!,11,0))),"")</f>
        <v/>
      </c>
      <c r="L263" s="141">
        <f>IF(VLOOKUP(L$1,Graphique!$B:$C,2,0),IF(ISERROR(L262*(1+VLOOKUP($A263,#REF!,12,0))),L262,L262*(1+VLOOKUP($A263,#REF!,12,0))),"")</f>
        <v/>
      </c>
      <c r="M263" s="141">
        <f>IF(VLOOKUP(M$1,Graphique!$B:$C,2,0),IF(ISERROR(M262*(1+VLOOKUP($A263,#REF!,13,0))),M262,M262*(1+VLOOKUP($A263,#REF!,13,0))),"")</f>
        <v/>
      </c>
      <c r="N263" s="141">
        <f>IF(VLOOKUP(N$1,Graphique!$B:$C,2,0),IF(ISERROR(N262*(1+VLOOKUP($A263,#REF!,14,0))),N262,N262*(1+VLOOKUP($A263,#REF!,14,0))),"")</f>
        <v/>
      </c>
      <c r="O263" s="141">
        <f>IF(VLOOKUP(O$1,Graphique!$B:$C,2,0),IF(ISERROR(O262*(1+VLOOKUP($A263,#REF!,15,0))),O262,O262*(1+VLOOKUP($A263,#REF!,15,0))),"")</f>
        <v/>
      </c>
      <c r="P263" s="141">
        <f>IF(VLOOKUP(P$1,Graphique!$B:$C,2,0),IF(ISERROR(P262*(1+VLOOKUP($A263,#REF!,16,0))),P262,P262*(1+VLOOKUP($A263,#REF!,16,0))),"")</f>
        <v/>
      </c>
      <c r="Q263" s="141">
        <f>IF(VLOOKUP(Q$1,Graphique!$B:$C,2,0),IF(ISERROR(Q262*(1+VLOOKUP($A263,#REF!,17,0))),Q262,Q262*(1+VLOOKUP($A263,#REF!,17,0))),"")</f>
        <v/>
      </c>
      <c r="R263" s="141">
        <f>IF(VLOOKUP(R$1,Graphique!$B:$C,2,0),IF(ISERROR(R262*(1+VLOOKUP($A263,#REF!,18,0))),R262,R262*(1+VLOOKUP($A263,#REF!,18,0))),"")</f>
        <v/>
      </c>
      <c r="S263" s="141">
        <f>IF(VLOOKUP(S$1,Graphique!$B:$C,2,0),IF(ISERROR(S262*(1+VLOOKUP($A263,#REF!,19,0))),S262,S262*(1+VLOOKUP($A263,#REF!,19,0))),"")</f>
        <v/>
      </c>
      <c r="T263" s="141">
        <f>IF(VLOOKUP(T$1,Graphique!$B:$C,2,0),IF(ISERROR(T262*(1+VLOOKUP($A263,#REF!,20,0))),T262,T262*(1+VLOOKUP($A263,#REF!,20,0))),"")</f>
        <v/>
      </c>
      <c r="U263" s="141">
        <f>IF(VLOOKUP(U$1,Graphique!$B:$C,2,0),IF(ISERROR(U262*(1+VLOOKUP($A263,#REF!,21,0))),U262,U262*(1+VLOOKUP($A263,#REF!,21,0))),"")</f>
        <v/>
      </c>
      <c r="V263" s="141">
        <f>IF(VLOOKUP(V$1,Graphique!$B:$C,2,0),IF(ISERROR(V262*(1+VLOOKUP($A263,#REF!,22,0))),V262,V262*(1+VLOOKUP($A263,#REF!,22,0))),"")</f>
        <v/>
      </c>
      <c r="W263" s="141">
        <f>IF(VLOOKUP(W$1,Graphique!$B:$C,2,0),IF(ISERROR(W262*(1+VLOOKUP($A263,#REF!,23,0))),W262,W262*(1+VLOOKUP($A263,#REF!,23,0))),"")</f>
        <v/>
      </c>
      <c r="X263" s="141">
        <f>IF(VLOOKUP(X$1,Graphique!$B:$C,2,0),IF(ISERROR(X262*(1+VLOOKUP($A263,#REF!,24,0))),X262,X262*(1+VLOOKUP($A263,#REF!,24,0))),"")</f>
        <v/>
      </c>
      <c r="Y263" s="141">
        <f>IF(VLOOKUP(Y$1,Graphique!$B:$C,2,0),IF(ISERROR(Y262*(1+VLOOKUP($A263,#REF!,25,0))),Y262,Y262*(1+VLOOKUP($A263,#REF!,25,0))),"")</f>
        <v/>
      </c>
      <c r="Z263" s="141">
        <f>IF(VLOOKUP(Z$1,Graphique!$B:$C,2,0),IF(ISERROR(Z262*(1+VLOOKUP($A263,#REF!,26,0))),Z262,Z262*(1+VLOOKUP($A263,#REF!,26,0))),"")</f>
        <v/>
      </c>
      <c r="AA263" s="141">
        <f>IF(VLOOKUP(AA$1,Graphique!$B:$C,2,0),IF(ISERROR(AA262*(1+VLOOKUP($A263,#REF!,27,0))),AA262,AA262*(1+VLOOKUP($A263,#REF!,27,0))),"")</f>
        <v/>
      </c>
      <c r="AB263" s="141">
        <f>IF(VLOOKUP(AB$1,Graphique!$B:$C,2,0),IF(ISERROR(AB262*(1+VLOOKUP($A263,#REF!,28,0))),AB262,AB262*(1+VLOOKUP($A263,#REF!,28,0))),"")</f>
        <v/>
      </c>
      <c r="AC263" s="141">
        <f>IF(VLOOKUP(AC$1,Graphique!$B:$C,2,0),IF(ISERROR(AC262*(1+VLOOKUP($A263,#REF!,29,0))),AC262,AC262*(1+VLOOKUP($A263,#REF!,29,0))),"")</f>
        <v/>
      </c>
      <c r="AD263" s="141">
        <f>IF(VLOOKUP(AD$1,Graphique!$B:$C,2,0),IF(ISERROR(AD262*(1+VLOOKUP($A263,#REF!,30,0))),AD262,AD262*(1+VLOOKUP($A263,#REF!,30,0))),"")</f>
        <v/>
      </c>
      <c r="AE263" s="141">
        <f>IF(VLOOKUP(AE$1,Graphique!$B:$C,2,0),IF(ISERROR(AE262*(1+VLOOKUP($A263,#REF!,31,0))),AE262,AE262*(1+VLOOKUP($A263,#REF!,31,0))),"")</f>
        <v/>
      </c>
      <c r="AF263" s="141">
        <f>IF(VLOOKUP(AF$1,Graphique!$B:$C,2,0),IF(ISERROR(AF262*(1+VLOOKUP($A263,#REF!,32,0))),AF262,AF262*(1+VLOOKUP($A263,#REF!,32,0))),"")</f>
        <v/>
      </c>
    </row>
    <row r="264" ht="13" customHeight="1" s="74">
      <c r="A264" s="135">
        <f>IF(DATE(YEAR(A263),MONTH(A263)+2,)&gt;PerformancesGlissantes!$C$2,PerformancesGlissantes!$C$2,DATE(YEAR(A263),MONTH(A263)+2,))</f>
        <v/>
      </c>
      <c r="B264" s="141">
        <f>IF(VLOOKUP(B$1,Graphique!$B:$C,2,0),IF(ISERROR(B263*(1+VLOOKUP($A264,#REF!,2,0))),B263,B263*(1+VLOOKUP($A264,#REF!,2,0))),"")</f>
        <v/>
      </c>
      <c r="C264" s="141">
        <f>IF(VLOOKUP(C$1,Graphique!$B:$C,2,0),IF(ISERROR(C263*(1+VLOOKUP($A264,#REF!,3,0))),C263,C263*(1+VLOOKUP($A264,#REF!,3,0))),"")</f>
        <v/>
      </c>
      <c r="D264" s="141">
        <f>IF(VLOOKUP(D$1,Graphique!$B:$C,2,0),IF(ISERROR(D263*(1+VLOOKUP($A264,#REF!,4,0))),D263,D263*(1+VLOOKUP($A264,#REF!,4,0))),"")</f>
        <v/>
      </c>
      <c r="E264" s="141">
        <f>IF(VLOOKUP(E$1,Graphique!$B:$C,2,0),IF(ISERROR(E263*(1+VLOOKUP($A264,#REF!,5,0))),E263,E263*(1+VLOOKUP($A264,#REF!,5,0))),"")</f>
        <v/>
      </c>
      <c r="F264" s="141">
        <f>IF(VLOOKUP(F$1,Graphique!$B:$C,2,0),IF(ISERROR(F263*(1+VLOOKUP($A264,#REF!,6,0))),F263,F263*(1+VLOOKUP($A264,#REF!,6,0))),"")</f>
        <v/>
      </c>
      <c r="G264" s="141">
        <f>IF(VLOOKUP(G$1,Graphique!$B:$C,2,0),IF(ISERROR(G263*(1+VLOOKUP($A264,#REF!,7,0))),G263,G263*(1+VLOOKUP($A264,#REF!,7,0))),"")</f>
        <v/>
      </c>
      <c r="H264" s="141">
        <f>IF(VLOOKUP(H$1,Graphique!$B:$C,2,0),IF(ISERROR(H263*(1+VLOOKUP($A264,#REF!,8,0))),H263,H263*(1+VLOOKUP($A264,#REF!,8,0))),"")</f>
        <v/>
      </c>
      <c r="I264" s="141">
        <f>IF(VLOOKUP(I$1,Graphique!$B:$C,2,0),IF(ISERROR(I263*(1+VLOOKUP($A264,#REF!,9,0))),I263,I263*(1+VLOOKUP($A264,#REF!,9,0))),"")</f>
        <v/>
      </c>
      <c r="J264" s="141">
        <f>IF(VLOOKUP(J$1,Graphique!$B:$C,2,0),IF(ISERROR(J263*(1+VLOOKUP($A264,#REF!,10,0))),J263,J263*(1+VLOOKUP($A264,#REF!,10,0))),"")</f>
        <v/>
      </c>
      <c r="K264" s="141">
        <f>IF(VLOOKUP(K$1,Graphique!$B:$C,2,0),IF(ISERROR(K263*(1+VLOOKUP($A264,#REF!,11,0))),K263,K263*(1+VLOOKUP($A264,#REF!,11,0))),"")</f>
        <v/>
      </c>
      <c r="L264" s="141">
        <f>IF(VLOOKUP(L$1,Graphique!$B:$C,2,0),IF(ISERROR(L263*(1+VLOOKUP($A264,#REF!,12,0))),L263,L263*(1+VLOOKUP($A264,#REF!,12,0))),"")</f>
        <v/>
      </c>
      <c r="M264" s="141">
        <f>IF(VLOOKUP(M$1,Graphique!$B:$C,2,0),IF(ISERROR(M263*(1+VLOOKUP($A264,#REF!,13,0))),M263,M263*(1+VLOOKUP($A264,#REF!,13,0))),"")</f>
        <v/>
      </c>
      <c r="N264" s="141">
        <f>IF(VLOOKUP(N$1,Graphique!$B:$C,2,0),IF(ISERROR(N263*(1+VLOOKUP($A264,#REF!,14,0))),N263,N263*(1+VLOOKUP($A264,#REF!,14,0))),"")</f>
        <v/>
      </c>
      <c r="O264" s="141">
        <f>IF(VLOOKUP(O$1,Graphique!$B:$C,2,0),IF(ISERROR(O263*(1+VLOOKUP($A264,#REF!,15,0))),O263,O263*(1+VLOOKUP($A264,#REF!,15,0))),"")</f>
        <v/>
      </c>
      <c r="P264" s="141">
        <f>IF(VLOOKUP(P$1,Graphique!$B:$C,2,0),IF(ISERROR(P263*(1+VLOOKUP($A264,#REF!,16,0))),P263,P263*(1+VLOOKUP($A264,#REF!,16,0))),"")</f>
        <v/>
      </c>
      <c r="Q264" s="141">
        <f>IF(VLOOKUP(Q$1,Graphique!$B:$C,2,0),IF(ISERROR(Q263*(1+VLOOKUP($A264,#REF!,17,0))),Q263,Q263*(1+VLOOKUP($A264,#REF!,17,0))),"")</f>
        <v/>
      </c>
      <c r="R264" s="141">
        <f>IF(VLOOKUP(R$1,Graphique!$B:$C,2,0),IF(ISERROR(R263*(1+VLOOKUP($A264,#REF!,18,0))),R263,R263*(1+VLOOKUP($A264,#REF!,18,0))),"")</f>
        <v/>
      </c>
      <c r="S264" s="141">
        <f>IF(VLOOKUP(S$1,Graphique!$B:$C,2,0),IF(ISERROR(S263*(1+VLOOKUP($A264,#REF!,19,0))),S263,S263*(1+VLOOKUP($A264,#REF!,19,0))),"")</f>
        <v/>
      </c>
      <c r="T264" s="141">
        <f>IF(VLOOKUP(T$1,Graphique!$B:$C,2,0),IF(ISERROR(T263*(1+VLOOKUP($A264,#REF!,20,0))),T263,T263*(1+VLOOKUP($A264,#REF!,20,0))),"")</f>
        <v/>
      </c>
      <c r="U264" s="141">
        <f>IF(VLOOKUP(U$1,Graphique!$B:$C,2,0),IF(ISERROR(U263*(1+VLOOKUP($A264,#REF!,21,0))),U263,U263*(1+VLOOKUP($A264,#REF!,21,0))),"")</f>
        <v/>
      </c>
      <c r="V264" s="141">
        <f>IF(VLOOKUP(V$1,Graphique!$B:$C,2,0),IF(ISERROR(V263*(1+VLOOKUP($A264,#REF!,22,0))),V263,V263*(1+VLOOKUP($A264,#REF!,22,0))),"")</f>
        <v/>
      </c>
      <c r="W264" s="141">
        <f>IF(VLOOKUP(W$1,Graphique!$B:$C,2,0),IF(ISERROR(W263*(1+VLOOKUP($A264,#REF!,23,0))),W263,W263*(1+VLOOKUP($A264,#REF!,23,0))),"")</f>
        <v/>
      </c>
      <c r="X264" s="141">
        <f>IF(VLOOKUP(X$1,Graphique!$B:$C,2,0),IF(ISERROR(X263*(1+VLOOKUP($A264,#REF!,24,0))),X263,X263*(1+VLOOKUP($A264,#REF!,24,0))),"")</f>
        <v/>
      </c>
      <c r="Y264" s="141">
        <f>IF(VLOOKUP(Y$1,Graphique!$B:$C,2,0),IF(ISERROR(Y263*(1+VLOOKUP($A264,#REF!,25,0))),Y263,Y263*(1+VLOOKUP($A264,#REF!,25,0))),"")</f>
        <v/>
      </c>
      <c r="Z264" s="141">
        <f>IF(VLOOKUP(Z$1,Graphique!$B:$C,2,0),IF(ISERROR(Z263*(1+VLOOKUP($A264,#REF!,26,0))),Z263,Z263*(1+VLOOKUP($A264,#REF!,26,0))),"")</f>
        <v/>
      </c>
      <c r="AA264" s="141">
        <f>IF(VLOOKUP(AA$1,Graphique!$B:$C,2,0),IF(ISERROR(AA263*(1+VLOOKUP($A264,#REF!,27,0))),AA263,AA263*(1+VLOOKUP($A264,#REF!,27,0))),"")</f>
        <v/>
      </c>
      <c r="AB264" s="141">
        <f>IF(VLOOKUP(AB$1,Graphique!$B:$C,2,0),IF(ISERROR(AB263*(1+VLOOKUP($A264,#REF!,28,0))),AB263,AB263*(1+VLOOKUP($A264,#REF!,28,0))),"")</f>
        <v/>
      </c>
      <c r="AC264" s="141">
        <f>IF(VLOOKUP(AC$1,Graphique!$B:$C,2,0),IF(ISERROR(AC263*(1+VLOOKUP($A264,#REF!,29,0))),AC263,AC263*(1+VLOOKUP($A264,#REF!,29,0))),"")</f>
        <v/>
      </c>
      <c r="AD264" s="141">
        <f>IF(VLOOKUP(AD$1,Graphique!$B:$C,2,0),IF(ISERROR(AD263*(1+VLOOKUP($A264,#REF!,30,0))),AD263,AD263*(1+VLOOKUP($A264,#REF!,30,0))),"")</f>
        <v/>
      </c>
      <c r="AE264" s="141">
        <f>IF(VLOOKUP(AE$1,Graphique!$B:$C,2,0),IF(ISERROR(AE263*(1+VLOOKUP($A264,#REF!,31,0))),AE263,AE263*(1+VLOOKUP($A264,#REF!,31,0))),"")</f>
        <v/>
      </c>
      <c r="AF264" s="141">
        <f>IF(VLOOKUP(AF$1,Graphique!$B:$C,2,0),IF(ISERROR(AF263*(1+VLOOKUP($A264,#REF!,32,0))),AF263,AF263*(1+VLOOKUP($A264,#REF!,32,0))),"")</f>
        <v/>
      </c>
    </row>
    <row r="265" ht="13" customHeight="1" s="74">
      <c r="A265" s="135">
        <f>IF(DATE(YEAR(A264),MONTH(A264)+2,)&gt;PerformancesGlissantes!$C$2,PerformancesGlissantes!$C$2,DATE(YEAR(A264),MONTH(A264)+2,))</f>
        <v/>
      </c>
      <c r="B265" s="141">
        <f>IF(VLOOKUP(B$1,Graphique!$B:$C,2,0),IF(ISERROR(B264*(1+VLOOKUP($A265,#REF!,2,0))),B264,B264*(1+VLOOKUP($A265,#REF!,2,0))),"")</f>
        <v/>
      </c>
      <c r="C265" s="141">
        <f>IF(VLOOKUP(C$1,Graphique!$B:$C,2,0),IF(ISERROR(C264*(1+VLOOKUP($A265,#REF!,3,0))),C264,C264*(1+VLOOKUP($A265,#REF!,3,0))),"")</f>
        <v/>
      </c>
      <c r="D265" s="141">
        <f>IF(VLOOKUP(D$1,Graphique!$B:$C,2,0),IF(ISERROR(D264*(1+VLOOKUP($A265,#REF!,4,0))),D264,D264*(1+VLOOKUP($A265,#REF!,4,0))),"")</f>
        <v/>
      </c>
      <c r="E265" s="141">
        <f>IF(VLOOKUP(E$1,Graphique!$B:$C,2,0),IF(ISERROR(E264*(1+VLOOKUP($A265,#REF!,5,0))),E264,E264*(1+VLOOKUP($A265,#REF!,5,0))),"")</f>
        <v/>
      </c>
      <c r="F265" s="141">
        <f>IF(VLOOKUP(F$1,Graphique!$B:$C,2,0),IF(ISERROR(F264*(1+VLOOKUP($A265,#REF!,6,0))),F264,F264*(1+VLOOKUP($A265,#REF!,6,0))),"")</f>
        <v/>
      </c>
      <c r="G265" s="141">
        <f>IF(VLOOKUP(G$1,Graphique!$B:$C,2,0),IF(ISERROR(G264*(1+VLOOKUP($A265,#REF!,7,0))),G264,G264*(1+VLOOKUP($A265,#REF!,7,0))),"")</f>
        <v/>
      </c>
      <c r="H265" s="141">
        <f>IF(VLOOKUP(H$1,Graphique!$B:$C,2,0),IF(ISERROR(H264*(1+VLOOKUP($A265,#REF!,8,0))),H264,H264*(1+VLOOKUP($A265,#REF!,8,0))),"")</f>
        <v/>
      </c>
      <c r="I265" s="141">
        <f>IF(VLOOKUP(I$1,Graphique!$B:$C,2,0),IF(ISERROR(I264*(1+VLOOKUP($A265,#REF!,9,0))),I264,I264*(1+VLOOKUP($A265,#REF!,9,0))),"")</f>
        <v/>
      </c>
      <c r="J265" s="141">
        <f>IF(VLOOKUP(J$1,Graphique!$B:$C,2,0),IF(ISERROR(J264*(1+VLOOKUP($A265,#REF!,10,0))),J264,J264*(1+VLOOKUP($A265,#REF!,10,0))),"")</f>
        <v/>
      </c>
      <c r="K265" s="141">
        <f>IF(VLOOKUP(K$1,Graphique!$B:$C,2,0),IF(ISERROR(K264*(1+VLOOKUP($A265,#REF!,11,0))),K264,K264*(1+VLOOKUP($A265,#REF!,11,0))),"")</f>
        <v/>
      </c>
      <c r="L265" s="141">
        <f>IF(VLOOKUP(L$1,Graphique!$B:$C,2,0),IF(ISERROR(L264*(1+VLOOKUP($A265,#REF!,12,0))),L264,L264*(1+VLOOKUP($A265,#REF!,12,0))),"")</f>
        <v/>
      </c>
      <c r="M265" s="141">
        <f>IF(VLOOKUP(M$1,Graphique!$B:$C,2,0),IF(ISERROR(M264*(1+VLOOKUP($A265,#REF!,13,0))),M264,M264*(1+VLOOKUP($A265,#REF!,13,0))),"")</f>
        <v/>
      </c>
      <c r="N265" s="141">
        <f>IF(VLOOKUP(N$1,Graphique!$B:$C,2,0),IF(ISERROR(N264*(1+VLOOKUP($A265,#REF!,14,0))),N264,N264*(1+VLOOKUP($A265,#REF!,14,0))),"")</f>
        <v/>
      </c>
      <c r="O265" s="141">
        <f>IF(VLOOKUP(O$1,Graphique!$B:$C,2,0),IF(ISERROR(O264*(1+VLOOKUP($A265,#REF!,15,0))),O264,O264*(1+VLOOKUP($A265,#REF!,15,0))),"")</f>
        <v/>
      </c>
      <c r="P265" s="141">
        <f>IF(VLOOKUP(P$1,Graphique!$B:$C,2,0),IF(ISERROR(P264*(1+VLOOKUP($A265,#REF!,16,0))),P264,P264*(1+VLOOKUP($A265,#REF!,16,0))),"")</f>
        <v/>
      </c>
      <c r="Q265" s="141">
        <f>IF(VLOOKUP(Q$1,Graphique!$B:$C,2,0),IF(ISERROR(Q264*(1+VLOOKUP($A265,#REF!,17,0))),Q264,Q264*(1+VLOOKUP($A265,#REF!,17,0))),"")</f>
        <v/>
      </c>
      <c r="R265" s="141">
        <f>IF(VLOOKUP(R$1,Graphique!$B:$C,2,0),IF(ISERROR(R264*(1+VLOOKUP($A265,#REF!,18,0))),R264,R264*(1+VLOOKUP($A265,#REF!,18,0))),"")</f>
        <v/>
      </c>
      <c r="S265" s="141">
        <f>IF(VLOOKUP(S$1,Graphique!$B:$C,2,0),IF(ISERROR(S264*(1+VLOOKUP($A265,#REF!,19,0))),S264,S264*(1+VLOOKUP($A265,#REF!,19,0))),"")</f>
        <v/>
      </c>
      <c r="T265" s="141">
        <f>IF(VLOOKUP(T$1,Graphique!$B:$C,2,0),IF(ISERROR(T264*(1+VLOOKUP($A265,#REF!,20,0))),T264,T264*(1+VLOOKUP($A265,#REF!,20,0))),"")</f>
        <v/>
      </c>
      <c r="U265" s="141">
        <f>IF(VLOOKUP(U$1,Graphique!$B:$C,2,0),IF(ISERROR(U264*(1+VLOOKUP($A265,#REF!,21,0))),U264,U264*(1+VLOOKUP($A265,#REF!,21,0))),"")</f>
        <v/>
      </c>
      <c r="V265" s="141">
        <f>IF(VLOOKUP(V$1,Graphique!$B:$C,2,0),IF(ISERROR(V264*(1+VLOOKUP($A265,#REF!,22,0))),V264,V264*(1+VLOOKUP($A265,#REF!,22,0))),"")</f>
        <v/>
      </c>
      <c r="W265" s="141">
        <f>IF(VLOOKUP(W$1,Graphique!$B:$C,2,0),IF(ISERROR(W264*(1+VLOOKUP($A265,#REF!,23,0))),W264,W264*(1+VLOOKUP($A265,#REF!,23,0))),"")</f>
        <v/>
      </c>
      <c r="X265" s="141">
        <f>IF(VLOOKUP(X$1,Graphique!$B:$C,2,0),IF(ISERROR(X264*(1+VLOOKUP($A265,#REF!,24,0))),X264,X264*(1+VLOOKUP($A265,#REF!,24,0))),"")</f>
        <v/>
      </c>
      <c r="Y265" s="141">
        <f>IF(VLOOKUP(Y$1,Graphique!$B:$C,2,0),IF(ISERROR(Y264*(1+VLOOKUP($A265,#REF!,25,0))),Y264,Y264*(1+VLOOKUP($A265,#REF!,25,0))),"")</f>
        <v/>
      </c>
      <c r="Z265" s="141">
        <f>IF(VLOOKUP(Z$1,Graphique!$B:$C,2,0),IF(ISERROR(Z264*(1+VLOOKUP($A265,#REF!,26,0))),Z264,Z264*(1+VLOOKUP($A265,#REF!,26,0))),"")</f>
        <v/>
      </c>
      <c r="AA265" s="141">
        <f>IF(VLOOKUP(AA$1,Graphique!$B:$C,2,0),IF(ISERROR(AA264*(1+VLOOKUP($A265,#REF!,27,0))),AA264,AA264*(1+VLOOKUP($A265,#REF!,27,0))),"")</f>
        <v/>
      </c>
      <c r="AB265" s="141">
        <f>IF(VLOOKUP(AB$1,Graphique!$B:$C,2,0),IF(ISERROR(AB264*(1+VLOOKUP($A265,#REF!,28,0))),AB264,AB264*(1+VLOOKUP($A265,#REF!,28,0))),"")</f>
        <v/>
      </c>
      <c r="AC265" s="141">
        <f>IF(VLOOKUP(AC$1,Graphique!$B:$C,2,0),IF(ISERROR(AC264*(1+VLOOKUP($A265,#REF!,29,0))),AC264,AC264*(1+VLOOKUP($A265,#REF!,29,0))),"")</f>
        <v/>
      </c>
      <c r="AD265" s="141">
        <f>IF(VLOOKUP(AD$1,Graphique!$B:$C,2,0),IF(ISERROR(AD264*(1+VLOOKUP($A265,#REF!,30,0))),AD264,AD264*(1+VLOOKUP($A265,#REF!,30,0))),"")</f>
        <v/>
      </c>
      <c r="AE265" s="141">
        <f>IF(VLOOKUP(AE$1,Graphique!$B:$C,2,0),IF(ISERROR(AE264*(1+VLOOKUP($A265,#REF!,31,0))),AE264,AE264*(1+VLOOKUP($A265,#REF!,31,0))),"")</f>
        <v/>
      </c>
      <c r="AF265" s="141">
        <f>IF(VLOOKUP(AF$1,Graphique!$B:$C,2,0),IF(ISERROR(AF264*(1+VLOOKUP($A265,#REF!,32,0))),AF264,AF264*(1+VLOOKUP($A265,#REF!,32,0))),"")</f>
        <v/>
      </c>
    </row>
    <row r="266" ht="13" customHeight="1" s="74">
      <c r="A266" s="135">
        <f>IF(DATE(YEAR(A265),MONTH(A265)+2,)&gt;PerformancesGlissantes!$C$2,PerformancesGlissantes!$C$2,DATE(YEAR(A265),MONTH(A265)+2,))</f>
        <v/>
      </c>
      <c r="B266" s="141">
        <f>IF(VLOOKUP(B$1,Graphique!$B:$C,2,0),IF(ISERROR(B265*(1+VLOOKUP($A266,#REF!,2,0))),B265,B265*(1+VLOOKUP($A266,#REF!,2,0))),"")</f>
        <v/>
      </c>
      <c r="C266" s="141">
        <f>IF(VLOOKUP(C$1,Graphique!$B:$C,2,0),IF(ISERROR(C265*(1+VLOOKUP($A266,#REF!,3,0))),C265,C265*(1+VLOOKUP($A266,#REF!,3,0))),"")</f>
        <v/>
      </c>
      <c r="D266" s="141">
        <f>IF(VLOOKUP(D$1,Graphique!$B:$C,2,0),IF(ISERROR(D265*(1+VLOOKUP($A266,#REF!,4,0))),D265,D265*(1+VLOOKUP($A266,#REF!,4,0))),"")</f>
        <v/>
      </c>
      <c r="E266" s="141">
        <f>IF(VLOOKUP(E$1,Graphique!$B:$C,2,0),IF(ISERROR(E265*(1+VLOOKUP($A266,#REF!,5,0))),E265,E265*(1+VLOOKUP($A266,#REF!,5,0))),"")</f>
        <v/>
      </c>
      <c r="F266" s="141">
        <f>IF(VLOOKUP(F$1,Graphique!$B:$C,2,0),IF(ISERROR(F265*(1+VLOOKUP($A266,#REF!,6,0))),F265,F265*(1+VLOOKUP($A266,#REF!,6,0))),"")</f>
        <v/>
      </c>
      <c r="G266" s="141">
        <f>IF(VLOOKUP(G$1,Graphique!$B:$C,2,0),IF(ISERROR(G265*(1+VLOOKUP($A266,#REF!,7,0))),G265,G265*(1+VLOOKUP($A266,#REF!,7,0))),"")</f>
        <v/>
      </c>
      <c r="H266" s="141">
        <f>IF(VLOOKUP(H$1,Graphique!$B:$C,2,0),IF(ISERROR(H265*(1+VLOOKUP($A266,#REF!,8,0))),H265,H265*(1+VLOOKUP($A266,#REF!,8,0))),"")</f>
        <v/>
      </c>
      <c r="I266" s="141">
        <f>IF(VLOOKUP(I$1,Graphique!$B:$C,2,0),IF(ISERROR(I265*(1+VLOOKUP($A266,#REF!,9,0))),I265,I265*(1+VLOOKUP($A266,#REF!,9,0))),"")</f>
        <v/>
      </c>
      <c r="J266" s="141">
        <f>IF(VLOOKUP(J$1,Graphique!$B:$C,2,0),IF(ISERROR(J265*(1+VLOOKUP($A266,#REF!,10,0))),J265,J265*(1+VLOOKUP($A266,#REF!,10,0))),"")</f>
        <v/>
      </c>
      <c r="K266" s="141">
        <f>IF(VLOOKUP(K$1,Graphique!$B:$C,2,0),IF(ISERROR(K265*(1+VLOOKUP($A266,#REF!,11,0))),K265,K265*(1+VLOOKUP($A266,#REF!,11,0))),"")</f>
        <v/>
      </c>
      <c r="L266" s="141">
        <f>IF(VLOOKUP(L$1,Graphique!$B:$C,2,0),IF(ISERROR(L265*(1+VLOOKUP($A266,#REF!,12,0))),L265,L265*(1+VLOOKUP($A266,#REF!,12,0))),"")</f>
        <v/>
      </c>
      <c r="M266" s="141">
        <f>IF(VLOOKUP(M$1,Graphique!$B:$C,2,0),IF(ISERROR(M265*(1+VLOOKUP($A266,#REF!,13,0))),M265,M265*(1+VLOOKUP($A266,#REF!,13,0))),"")</f>
        <v/>
      </c>
      <c r="N266" s="141">
        <f>IF(VLOOKUP(N$1,Graphique!$B:$C,2,0),IF(ISERROR(N265*(1+VLOOKUP($A266,#REF!,14,0))),N265,N265*(1+VLOOKUP($A266,#REF!,14,0))),"")</f>
        <v/>
      </c>
      <c r="O266" s="141">
        <f>IF(VLOOKUP(O$1,Graphique!$B:$C,2,0),IF(ISERROR(O265*(1+VLOOKUP($A266,#REF!,15,0))),O265,O265*(1+VLOOKUP($A266,#REF!,15,0))),"")</f>
        <v/>
      </c>
      <c r="P266" s="141">
        <f>IF(VLOOKUP(P$1,Graphique!$B:$C,2,0),IF(ISERROR(P265*(1+VLOOKUP($A266,#REF!,16,0))),P265,P265*(1+VLOOKUP($A266,#REF!,16,0))),"")</f>
        <v/>
      </c>
      <c r="Q266" s="141">
        <f>IF(VLOOKUP(Q$1,Graphique!$B:$C,2,0),IF(ISERROR(Q265*(1+VLOOKUP($A266,#REF!,17,0))),Q265,Q265*(1+VLOOKUP($A266,#REF!,17,0))),"")</f>
        <v/>
      </c>
      <c r="R266" s="141">
        <f>IF(VLOOKUP(R$1,Graphique!$B:$C,2,0),IF(ISERROR(R265*(1+VLOOKUP($A266,#REF!,18,0))),R265,R265*(1+VLOOKUP($A266,#REF!,18,0))),"")</f>
        <v/>
      </c>
      <c r="S266" s="141">
        <f>IF(VLOOKUP(S$1,Graphique!$B:$C,2,0),IF(ISERROR(S265*(1+VLOOKUP($A266,#REF!,19,0))),S265,S265*(1+VLOOKUP($A266,#REF!,19,0))),"")</f>
        <v/>
      </c>
      <c r="T266" s="141">
        <f>IF(VLOOKUP(T$1,Graphique!$B:$C,2,0),IF(ISERROR(T265*(1+VLOOKUP($A266,#REF!,20,0))),T265,T265*(1+VLOOKUP($A266,#REF!,20,0))),"")</f>
        <v/>
      </c>
      <c r="U266" s="141">
        <f>IF(VLOOKUP(U$1,Graphique!$B:$C,2,0),IF(ISERROR(U265*(1+VLOOKUP($A266,#REF!,21,0))),U265,U265*(1+VLOOKUP($A266,#REF!,21,0))),"")</f>
        <v/>
      </c>
      <c r="V266" s="141">
        <f>IF(VLOOKUP(V$1,Graphique!$B:$C,2,0),IF(ISERROR(V265*(1+VLOOKUP($A266,#REF!,22,0))),V265,V265*(1+VLOOKUP($A266,#REF!,22,0))),"")</f>
        <v/>
      </c>
      <c r="W266" s="141">
        <f>IF(VLOOKUP(W$1,Graphique!$B:$C,2,0),IF(ISERROR(W265*(1+VLOOKUP($A266,#REF!,23,0))),W265,W265*(1+VLOOKUP($A266,#REF!,23,0))),"")</f>
        <v/>
      </c>
      <c r="X266" s="141">
        <f>IF(VLOOKUP(X$1,Graphique!$B:$C,2,0),IF(ISERROR(X265*(1+VLOOKUP($A266,#REF!,24,0))),X265,X265*(1+VLOOKUP($A266,#REF!,24,0))),"")</f>
        <v/>
      </c>
      <c r="Y266" s="141">
        <f>IF(VLOOKUP(Y$1,Graphique!$B:$C,2,0),IF(ISERROR(Y265*(1+VLOOKUP($A266,#REF!,25,0))),Y265,Y265*(1+VLOOKUP($A266,#REF!,25,0))),"")</f>
        <v/>
      </c>
      <c r="Z266" s="141">
        <f>IF(VLOOKUP(Z$1,Graphique!$B:$C,2,0),IF(ISERROR(Z265*(1+VLOOKUP($A266,#REF!,26,0))),Z265,Z265*(1+VLOOKUP($A266,#REF!,26,0))),"")</f>
        <v/>
      </c>
      <c r="AA266" s="141">
        <f>IF(VLOOKUP(AA$1,Graphique!$B:$C,2,0),IF(ISERROR(AA265*(1+VLOOKUP($A266,#REF!,27,0))),AA265,AA265*(1+VLOOKUP($A266,#REF!,27,0))),"")</f>
        <v/>
      </c>
      <c r="AB266" s="141">
        <f>IF(VLOOKUP(AB$1,Graphique!$B:$C,2,0),IF(ISERROR(AB265*(1+VLOOKUP($A266,#REF!,28,0))),AB265,AB265*(1+VLOOKUP($A266,#REF!,28,0))),"")</f>
        <v/>
      </c>
      <c r="AC266" s="141">
        <f>IF(VLOOKUP(AC$1,Graphique!$B:$C,2,0),IF(ISERROR(AC265*(1+VLOOKUP($A266,#REF!,29,0))),AC265,AC265*(1+VLOOKUP($A266,#REF!,29,0))),"")</f>
        <v/>
      </c>
      <c r="AD266" s="141">
        <f>IF(VLOOKUP(AD$1,Graphique!$B:$C,2,0),IF(ISERROR(AD265*(1+VLOOKUP($A266,#REF!,30,0))),AD265,AD265*(1+VLOOKUP($A266,#REF!,30,0))),"")</f>
        <v/>
      </c>
      <c r="AE266" s="141">
        <f>IF(VLOOKUP(AE$1,Graphique!$B:$C,2,0),IF(ISERROR(AE265*(1+VLOOKUP($A266,#REF!,31,0))),AE265,AE265*(1+VLOOKUP($A266,#REF!,31,0))),"")</f>
        <v/>
      </c>
      <c r="AF266" s="141">
        <f>IF(VLOOKUP(AF$1,Graphique!$B:$C,2,0),IF(ISERROR(AF265*(1+VLOOKUP($A266,#REF!,32,0))),AF265,AF265*(1+VLOOKUP($A266,#REF!,32,0))),"")</f>
        <v/>
      </c>
    </row>
    <row r="267" ht="13" customHeight="1" s="74">
      <c r="A267" s="135">
        <f>IF(DATE(YEAR(A266),MONTH(A266)+2,)&gt;PerformancesGlissantes!$C$2,PerformancesGlissantes!$C$2,DATE(YEAR(A266),MONTH(A266)+2,))</f>
        <v/>
      </c>
      <c r="B267" s="141">
        <f>IF(VLOOKUP(B$1,Graphique!$B:$C,2,0),IF(ISERROR(B266*(1+VLOOKUP($A267,#REF!,2,0))),B266,B266*(1+VLOOKUP($A267,#REF!,2,0))),"")</f>
        <v/>
      </c>
      <c r="C267" s="141">
        <f>IF(VLOOKUP(C$1,Graphique!$B:$C,2,0),IF(ISERROR(C266*(1+VLOOKUP($A267,#REF!,3,0))),C266,C266*(1+VLOOKUP($A267,#REF!,3,0))),"")</f>
        <v/>
      </c>
      <c r="D267" s="141">
        <f>IF(VLOOKUP(D$1,Graphique!$B:$C,2,0),IF(ISERROR(D266*(1+VLOOKUP($A267,#REF!,4,0))),D266,D266*(1+VLOOKUP($A267,#REF!,4,0))),"")</f>
        <v/>
      </c>
      <c r="E267" s="141">
        <f>IF(VLOOKUP(E$1,Graphique!$B:$C,2,0),IF(ISERROR(E266*(1+VLOOKUP($A267,#REF!,5,0))),E266,E266*(1+VLOOKUP($A267,#REF!,5,0))),"")</f>
        <v/>
      </c>
      <c r="F267" s="141">
        <f>IF(VLOOKUP(F$1,Graphique!$B:$C,2,0),IF(ISERROR(F266*(1+VLOOKUP($A267,#REF!,6,0))),F266,F266*(1+VLOOKUP($A267,#REF!,6,0))),"")</f>
        <v/>
      </c>
      <c r="G267" s="141">
        <f>IF(VLOOKUP(G$1,Graphique!$B:$C,2,0),IF(ISERROR(G266*(1+VLOOKUP($A267,#REF!,7,0))),G266,G266*(1+VLOOKUP($A267,#REF!,7,0))),"")</f>
        <v/>
      </c>
      <c r="H267" s="141">
        <f>IF(VLOOKUP(H$1,Graphique!$B:$C,2,0),IF(ISERROR(H266*(1+VLOOKUP($A267,#REF!,8,0))),H266,H266*(1+VLOOKUP($A267,#REF!,8,0))),"")</f>
        <v/>
      </c>
      <c r="I267" s="141">
        <f>IF(VLOOKUP(I$1,Graphique!$B:$C,2,0),IF(ISERROR(I266*(1+VLOOKUP($A267,#REF!,9,0))),I266,I266*(1+VLOOKUP($A267,#REF!,9,0))),"")</f>
        <v/>
      </c>
      <c r="J267" s="141">
        <f>IF(VLOOKUP(J$1,Graphique!$B:$C,2,0),IF(ISERROR(J266*(1+VLOOKUP($A267,#REF!,10,0))),J266,J266*(1+VLOOKUP($A267,#REF!,10,0))),"")</f>
        <v/>
      </c>
      <c r="K267" s="141">
        <f>IF(VLOOKUP(K$1,Graphique!$B:$C,2,0),IF(ISERROR(K266*(1+VLOOKUP($A267,#REF!,11,0))),K266,K266*(1+VLOOKUP($A267,#REF!,11,0))),"")</f>
        <v/>
      </c>
      <c r="L267" s="141">
        <f>IF(VLOOKUP(L$1,Graphique!$B:$C,2,0),IF(ISERROR(L266*(1+VLOOKUP($A267,#REF!,12,0))),L266,L266*(1+VLOOKUP($A267,#REF!,12,0))),"")</f>
        <v/>
      </c>
      <c r="M267" s="141">
        <f>IF(VLOOKUP(M$1,Graphique!$B:$C,2,0),IF(ISERROR(M266*(1+VLOOKUP($A267,#REF!,13,0))),M266,M266*(1+VLOOKUP($A267,#REF!,13,0))),"")</f>
        <v/>
      </c>
      <c r="N267" s="141">
        <f>IF(VLOOKUP(N$1,Graphique!$B:$C,2,0),IF(ISERROR(N266*(1+VLOOKUP($A267,#REF!,14,0))),N266,N266*(1+VLOOKUP($A267,#REF!,14,0))),"")</f>
        <v/>
      </c>
      <c r="O267" s="141">
        <f>IF(VLOOKUP(O$1,Graphique!$B:$C,2,0),IF(ISERROR(O266*(1+VLOOKUP($A267,#REF!,15,0))),O266,O266*(1+VLOOKUP($A267,#REF!,15,0))),"")</f>
        <v/>
      </c>
      <c r="P267" s="141">
        <f>IF(VLOOKUP(P$1,Graphique!$B:$C,2,0),IF(ISERROR(P266*(1+VLOOKUP($A267,#REF!,16,0))),P266,P266*(1+VLOOKUP($A267,#REF!,16,0))),"")</f>
        <v/>
      </c>
      <c r="Q267" s="141">
        <f>IF(VLOOKUP(Q$1,Graphique!$B:$C,2,0),IF(ISERROR(Q266*(1+VLOOKUP($A267,#REF!,17,0))),Q266,Q266*(1+VLOOKUP($A267,#REF!,17,0))),"")</f>
        <v/>
      </c>
      <c r="R267" s="141">
        <f>IF(VLOOKUP(R$1,Graphique!$B:$C,2,0),IF(ISERROR(R266*(1+VLOOKUP($A267,#REF!,18,0))),R266,R266*(1+VLOOKUP($A267,#REF!,18,0))),"")</f>
        <v/>
      </c>
      <c r="S267" s="141">
        <f>IF(VLOOKUP(S$1,Graphique!$B:$C,2,0),IF(ISERROR(S266*(1+VLOOKUP($A267,#REF!,19,0))),S266,S266*(1+VLOOKUP($A267,#REF!,19,0))),"")</f>
        <v/>
      </c>
      <c r="T267" s="141">
        <f>IF(VLOOKUP(T$1,Graphique!$B:$C,2,0),IF(ISERROR(T266*(1+VLOOKUP($A267,#REF!,20,0))),T266,T266*(1+VLOOKUP($A267,#REF!,20,0))),"")</f>
        <v/>
      </c>
      <c r="U267" s="141">
        <f>IF(VLOOKUP(U$1,Graphique!$B:$C,2,0),IF(ISERROR(U266*(1+VLOOKUP($A267,#REF!,21,0))),U266,U266*(1+VLOOKUP($A267,#REF!,21,0))),"")</f>
        <v/>
      </c>
      <c r="V267" s="141">
        <f>IF(VLOOKUP(V$1,Graphique!$B:$C,2,0),IF(ISERROR(V266*(1+VLOOKUP($A267,#REF!,22,0))),V266,V266*(1+VLOOKUP($A267,#REF!,22,0))),"")</f>
        <v/>
      </c>
      <c r="W267" s="141">
        <f>IF(VLOOKUP(W$1,Graphique!$B:$C,2,0),IF(ISERROR(W266*(1+VLOOKUP($A267,#REF!,23,0))),W266,W266*(1+VLOOKUP($A267,#REF!,23,0))),"")</f>
        <v/>
      </c>
      <c r="X267" s="141">
        <f>IF(VLOOKUP(X$1,Graphique!$B:$C,2,0),IF(ISERROR(X266*(1+VLOOKUP($A267,#REF!,24,0))),X266,X266*(1+VLOOKUP($A267,#REF!,24,0))),"")</f>
        <v/>
      </c>
      <c r="Y267" s="141">
        <f>IF(VLOOKUP(Y$1,Graphique!$B:$C,2,0),IF(ISERROR(Y266*(1+VLOOKUP($A267,#REF!,25,0))),Y266,Y266*(1+VLOOKUP($A267,#REF!,25,0))),"")</f>
        <v/>
      </c>
      <c r="Z267" s="141">
        <f>IF(VLOOKUP(Z$1,Graphique!$B:$C,2,0),IF(ISERROR(Z266*(1+VLOOKUP($A267,#REF!,26,0))),Z266,Z266*(1+VLOOKUP($A267,#REF!,26,0))),"")</f>
        <v/>
      </c>
      <c r="AA267" s="141">
        <f>IF(VLOOKUP(AA$1,Graphique!$B:$C,2,0),IF(ISERROR(AA266*(1+VLOOKUP($A267,#REF!,27,0))),AA266,AA266*(1+VLOOKUP($A267,#REF!,27,0))),"")</f>
        <v/>
      </c>
      <c r="AB267" s="141">
        <f>IF(VLOOKUP(AB$1,Graphique!$B:$C,2,0),IF(ISERROR(AB266*(1+VLOOKUP($A267,#REF!,28,0))),AB266,AB266*(1+VLOOKUP($A267,#REF!,28,0))),"")</f>
        <v/>
      </c>
      <c r="AC267" s="141">
        <f>IF(VLOOKUP(AC$1,Graphique!$B:$C,2,0),IF(ISERROR(AC266*(1+VLOOKUP($A267,#REF!,29,0))),AC266,AC266*(1+VLOOKUP($A267,#REF!,29,0))),"")</f>
        <v/>
      </c>
      <c r="AD267" s="141">
        <f>IF(VLOOKUP(AD$1,Graphique!$B:$C,2,0),IF(ISERROR(AD266*(1+VLOOKUP($A267,#REF!,30,0))),AD266,AD266*(1+VLOOKUP($A267,#REF!,30,0))),"")</f>
        <v/>
      </c>
      <c r="AE267" s="141">
        <f>IF(VLOOKUP(AE$1,Graphique!$B:$C,2,0),IF(ISERROR(AE266*(1+VLOOKUP($A267,#REF!,31,0))),AE266,AE266*(1+VLOOKUP($A267,#REF!,31,0))),"")</f>
        <v/>
      </c>
      <c r="AF267" s="141">
        <f>IF(VLOOKUP(AF$1,Graphique!$B:$C,2,0),IF(ISERROR(AF266*(1+VLOOKUP($A267,#REF!,32,0))),AF266,AF266*(1+VLOOKUP($A267,#REF!,32,0))),"")</f>
        <v/>
      </c>
    </row>
    <row r="268" ht="13" customHeight="1" s="74">
      <c r="A268" s="135">
        <f>IF(DATE(YEAR(A267),MONTH(A267)+2,)&gt;PerformancesGlissantes!$C$2,PerformancesGlissantes!$C$2,DATE(YEAR(A267),MONTH(A267)+2,))</f>
        <v/>
      </c>
      <c r="B268" s="141">
        <f>IF(VLOOKUP(B$1,Graphique!$B:$C,2,0),IF(ISERROR(B267*(1+VLOOKUP($A268,#REF!,2,0))),B267,B267*(1+VLOOKUP($A268,#REF!,2,0))),"")</f>
        <v/>
      </c>
      <c r="C268" s="141">
        <f>IF(VLOOKUP(C$1,Graphique!$B:$C,2,0),IF(ISERROR(C267*(1+VLOOKUP($A268,#REF!,3,0))),C267,C267*(1+VLOOKUP($A268,#REF!,3,0))),"")</f>
        <v/>
      </c>
      <c r="D268" s="141">
        <f>IF(VLOOKUP(D$1,Graphique!$B:$C,2,0),IF(ISERROR(D267*(1+VLOOKUP($A268,#REF!,4,0))),D267,D267*(1+VLOOKUP($A268,#REF!,4,0))),"")</f>
        <v/>
      </c>
      <c r="E268" s="141">
        <f>IF(VLOOKUP(E$1,Graphique!$B:$C,2,0),IF(ISERROR(E267*(1+VLOOKUP($A268,#REF!,5,0))),E267,E267*(1+VLOOKUP($A268,#REF!,5,0))),"")</f>
        <v/>
      </c>
      <c r="F268" s="141">
        <f>IF(VLOOKUP(F$1,Graphique!$B:$C,2,0),IF(ISERROR(F267*(1+VLOOKUP($A268,#REF!,6,0))),F267,F267*(1+VLOOKUP($A268,#REF!,6,0))),"")</f>
        <v/>
      </c>
      <c r="G268" s="141">
        <f>IF(VLOOKUP(G$1,Graphique!$B:$C,2,0),IF(ISERROR(G267*(1+VLOOKUP($A268,#REF!,7,0))),G267,G267*(1+VLOOKUP($A268,#REF!,7,0))),"")</f>
        <v/>
      </c>
      <c r="H268" s="141">
        <f>IF(VLOOKUP(H$1,Graphique!$B:$C,2,0),IF(ISERROR(H267*(1+VLOOKUP($A268,#REF!,8,0))),H267,H267*(1+VLOOKUP($A268,#REF!,8,0))),"")</f>
        <v/>
      </c>
      <c r="I268" s="141">
        <f>IF(VLOOKUP(I$1,Graphique!$B:$C,2,0),IF(ISERROR(I267*(1+VLOOKUP($A268,#REF!,9,0))),I267,I267*(1+VLOOKUP($A268,#REF!,9,0))),"")</f>
        <v/>
      </c>
      <c r="J268" s="141">
        <f>IF(VLOOKUP(J$1,Graphique!$B:$C,2,0),IF(ISERROR(J267*(1+VLOOKUP($A268,#REF!,10,0))),J267,J267*(1+VLOOKUP($A268,#REF!,10,0))),"")</f>
        <v/>
      </c>
      <c r="K268" s="141">
        <f>IF(VLOOKUP(K$1,Graphique!$B:$C,2,0),IF(ISERROR(K267*(1+VLOOKUP($A268,#REF!,11,0))),K267,K267*(1+VLOOKUP($A268,#REF!,11,0))),"")</f>
        <v/>
      </c>
      <c r="L268" s="141">
        <f>IF(VLOOKUP(L$1,Graphique!$B:$C,2,0),IF(ISERROR(L267*(1+VLOOKUP($A268,#REF!,12,0))),L267,L267*(1+VLOOKUP($A268,#REF!,12,0))),"")</f>
        <v/>
      </c>
      <c r="M268" s="141">
        <f>IF(VLOOKUP(M$1,Graphique!$B:$C,2,0),IF(ISERROR(M267*(1+VLOOKUP($A268,#REF!,13,0))),M267,M267*(1+VLOOKUP($A268,#REF!,13,0))),"")</f>
        <v/>
      </c>
      <c r="N268" s="141">
        <f>IF(VLOOKUP(N$1,Graphique!$B:$C,2,0),IF(ISERROR(N267*(1+VLOOKUP($A268,#REF!,14,0))),N267,N267*(1+VLOOKUP($A268,#REF!,14,0))),"")</f>
        <v/>
      </c>
      <c r="O268" s="141">
        <f>IF(VLOOKUP(O$1,Graphique!$B:$C,2,0),IF(ISERROR(O267*(1+VLOOKUP($A268,#REF!,15,0))),O267,O267*(1+VLOOKUP($A268,#REF!,15,0))),"")</f>
        <v/>
      </c>
      <c r="P268" s="141">
        <f>IF(VLOOKUP(P$1,Graphique!$B:$C,2,0),IF(ISERROR(P267*(1+VLOOKUP($A268,#REF!,16,0))),P267,P267*(1+VLOOKUP($A268,#REF!,16,0))),"")</f>
        <v/>
      </c>
      <c r="Q268" s="141">
        <f>IF(VLOOKUP(Q$1,Graphique!$B:$C,2,0),IF(ISERROR(Q267*(1+VLOOKUP($A268,#REF!,17,0))),Q267,Q267*(1+VLOOKUP($A268,#REF!,17,0))),"")</f>
        <v/>
      </c>
      <c r="R268" s="141">
        <f>IF(VLOOKUP(R$1,Graphique!$B:$C,2,0),IF(ISERROR(R267*(1+VLOOKUP($A268,#REF!,18,0))),R267,R267*(1+VLOOKUP($A268,#REF!,18,0))),"")</f>
        <v/>
      </c>
      <c r="S268" s="141">
        <f>IF(VLOOKUP(S$1,Graphique!$B:$C,2,0),IF(ISERROR(S267*(1+VLOOKUP($A268,#REF!,19,0))),S267,S267*(1+VLOOKUP($A268,#REF!,19,0))),"")</f>
        <v/>
      </c>
      <c r="T268" s="141">
        <f>IF(VLOOKUP(T$1,Graphique!$B:$C,2,0),IF(ISERROR(T267*(1+VLOOKUP($A268,#REF!,20,0))),T267,T267*(1+VLOOKUP($A268,#REF!,20,0))),"")</f>
        <v/>
      </c>
      <c r="U268" s="141">
        <f>IF(VLOOKUP(U$1,Graphique!$B:$C,2,0),IF(ISERROR(U267*(1+VLOOKUP($A268,#REF!,21,0))),U267,U267*(1+VLOOKUP($A268,#REF!,21,0))),"")</f>
        <v/>
      </c>
      <c r="V268" s="141">
        <f>IF(VLOOKUP(V$1,Graphique!$B:$C,2,0),IF(ISERROR(V267*(1+VLOOKUP($A268,#REF!,22,0))),V267,V267*(1+VLOOKUP($A268,#REF!,22,0))),"")</f>
        <v/>
      </c>
      <c r="W268" s="141">
        <f>IF(VLOOKUP(W$1,Graphique!$B:$C,2,0),IF(ISERROR(W267*(1+VLOOKUP($A268,#REF!,23,0))),W267,W267*(1+VLOOKUP($A268,#REF!,23,0))),"")</f>
        <v/>
      </c>
      <c r="X268" s="141">
        <f>IF(VLOOKUP(X$1,Graphique!$B:$C,2,0),IF(ISERROR(X267*(1+VLOOKUP($A268,#REF!,24,0))),X267,X267*(1+VLOOKUP($A268,#REF!,24,0))),"")</f>
        <v/>
      </c>
      <c r="Y268" s="141">
        <f>IF(VLOOKUP(Y$1,Graphique!$B:$C,2,0),IF(ISERROR(Y267*(1+VLOOKUP($A268,#REF!,25,0))),Y267,Y267*(1+VLOOKUP($A268,#REF!,25,0))),"")</f>
        <v/>
      </c>
      <c r="Z268" s="141">
        <f>IF(VLOOKUP(Z$1,Graphique!$B:$C,2,0),IF(ISERROR(Z267*(1+VLOOKUP($A268,#REF!,26,0))),Z267,Z267*(1+VLOOKUP($A268,#REF!,26,0))),"")</f>
        <v/>
      </c>
      <c r="AA268" s="141">
        <f>IF(VLOOKUP(AA$1,Graphique!$B:$C,2,0),IF(ISERROR(AA267*(1+VLOOKUP($A268,#REF!,27,0))),AA267,AA267*(1+VLOOKUP($A268,#REF!,27,0))),"")</f>
        <v/>
      </c>
      <c r="AB268" s="141">
        <f>IF(VLOOKUP(AB$1,Graphique!$B:$C,2,0),IF(ISERROR(AB267*(1+VLOOKUP($A268,#REF!,28,0))),AB267,AB267*(1+VLOOKUP($A268,#REF!,28,0))),"")</f>
        <v/>
      </c>
      <c r="AC268" s="141">
        <f>IF(VLOOKUP(AC$1,Graphique!$B:$C,2,0),IF(ISERROR(AC267*(1+VLOOKUP($A268,#REF!,29,0))),AC267,AC267*(1+VLOOKUP($A268,#REF!,29,0))),"")</f>
        <v/>
      </c>
      <c r="AD268" s="141">
        <f>IF(VLOOKUP(AD$1,Graphique!$B:$C,2,0),IF(ISERROR(AD267*(1+VLOOKUP($A268,#REF!,30,0))),AD267,AD267*(1+VLOOKUP($A268,#REF!,30,0))),"")</f>
        <v/>
      </c>
      <c r="AE268" s="141">
        <f>IF(VLOOKUP(AE$1,Graphique!$B:$C,2,0),IF(ISERROR(AE267*(1+VLOOKUP($A268,#REF!,31,0))),AE267,AE267*(1+VLOOKUP($A268,#REF!,31,0))),"")</f>
        <v/>
      </c>
      <c r="AF268" s="141">
        <f>IF(VLOOKUP(AF$1,Graphique!$B:$C,2,0),IF(ISERROR(AF267*(1+VLOOKUP($A268,#REF!,32,0))),AF267,AF267*(1+VLOOKUP($A268,#REF!,32,0))),"")</f>
        <v/>
      </c>
    </row>
    <row r="269" ht="13" customHeight="1" s="74">
      <c r="A269" s="135">
        <f>IF(DATE(YEAR(A268),MONTH(A268)+2,)&gt;PerformancesGlissantes!$C$2,PerformancesGlissantes!$C$2,DATE(YEAR(A268),MONTH(A268)+2,))</f>
        <v/>
      </c>
      <c r="B269" s="141">
        <f>IF(VLOOKUP(B$1,Graphique!$B:$C,2,0),IF(ISERROR(B268*(1+VLOOKUP($A269,#REF!,2,0))),B268,B268*(1+VLOOKUP($A269,#REF!,2,0))),"")</f>
        <v/>
      </c>
      <c r="C269" s="141">
        <f>IF(VLOOKUP(C$1,Graphique!$B:$C,2,0),IF(ISERROR(C268*(1+VLOOKUP($A269,#REF!,3,0))),C268,C268*(1+VLOOKUP($A269,#REF!,3,0))),"")</f>
        <v/>
      </c>
      <c r="D269" s="141">
        <f>IF(VLOOKUP(D$1,Graphique!$B:$C,2,0),IF(ISERROR(D268*(1+VLOOKUP($A269,#REF!,4,0))),D268,D268*(1+VLOOKUP($A269,#REF!,4,0))),"")</f>
        <v/>
      </c>
      <c r="E269" s="141">
        <f>IF(VLOOKUP(E$1,Graphique!$B:$C,2,0),IF(ISERROR(E268*(1+VLOOKUP($A269,#REF!,5,0))),E268,E268*(1+VLOOKUP($A269,#REF!,5,0))),"")</f>
        <v/>
      </c>
      <c r="F269" s="141">
        <f>IF(VLOOKUP(F$1,Graphique!$B:$C,2,0),IF(ISERROR(F268*(1+VLOOKUP($A269,#REF!,6,0))),F268,F268*(1+VLOOKUP($A269,#REF!,6,0))),"")</f>
        <v/>
      </c>
      <c r="G269" s="141">
        <f>IF(VLOOKUP(G$1,Graphique!$B:$C,2,0),IF(ISERROR(G268*(1+VLOOKUP($A269,#REF!,7,0))),G268,G268*(1+VLOOKUP($A269,#REF!,7,0))),"")</f>
        <v/>
      </c>
      <c r="H269" s="141">
        <f>IF(VLOOKUP(H$1,Graphique!$B:$C,2,0),IF(ISERROR(H268*(1+VLOOKUP($A269,#REF!,8,0))),H268,H268*(1+VLOOKUP($A269,#REF!,8,0))),"")</f>
        <v/>
      </c>
      <c r="I269" s="141">
        <f>IF(VLOOKUP(I$1,Graphique!$B:$C,2,0),IF(ISERROR(I268*(1+VLOOKUP($A269,#REF!,9,0))),I268,I268*(1+VLOOKUP($A269,#REF!,9,0))),"")</f>
        <v/>
      </c>
      <c r="J269" s="141">
        <f>IF(VLOOKUP(J$1,Graphique!$B:$C,2,0),IF(ISERROR(J268*(1+VLOOKUP($A269,#REF!,10,0))),J268,J268*(1+VLOOKUP($A269,#REF!,10,0))),"")</f>
        <v/>
      </c>
      <c r="K269" s="141">
        <f>IF(VLOOKUP(K$1,Graphique!$B:$C,2,0),IF(ISERROR(K268*(1+VLOOKUP($A269,#REF!,11,0))),K268,K268*(1+VLOOKUP($A269,#REF!,11,0))),"")</f>
        <v/>
      </c>
      <c r="L269" s="141">
        <f>IF(VLOOKUP(L$1,Graphique!$B:$C,2,0),IF(ISERROR(L268*(1+VLOOKUP($A269,#REF!,12,0))),L268,L268*(1+VLOOKUP($A269,#REF!,12,0))),"")</f>
        <v/>
      </c>
      <c r="M269" s="141">
        <f>IF(VLOOKUP(M$1,Graphique!$B:$C,2,0),IF(ISERROR(M268*(1+VLOOKUP($A269,#REF!,13,0))),M268,M268*(1+VLOOKUP($A269,#REF!,13,0))),"")</f>
        <v/>
      </c>
      <c r="N269" s="141">
        <f>IF(VLOOKUP(N$1,Graphique!$B:$C,2,0),IF(ISERROR(N268*(1+VLOOKUP($A269,#REF!,14,0))),N268,N268*(1+VLOOKUP($A269,#REF!,14,0))),"")</f>
        <v/>
      </c>
      <c r="O269" s="141">
        <f>IF(VLOOKUP(O$1,Graphique!$B:$C,2,0),IF(ISERROR(O268*(1+VLOOKUP($A269,#REF!,15,0))),O268,O268*(1+VLOOKUP($A269,#REF!,15,0))),"")</f>
        <v/>
      </c>
      <c r="P269" s="141">
        <f>IF(VLOOKUP(P$1,Graphique!$B:$C,2,0),IF(ISERROR(P268*(1+VLOOKUP($A269,#REF!,16,0))),P268,P268*(1+VLOOKUP($A269,#REF!,16,0))),"")</f>
        <v/>
      </c>
      <c r="Q269" s="141">
        <f>IF(VLOOKUP(Q$1,Graphique!$B:$C,2,0),IF(ISERROR(Q268*(1+VLOOKUP($A269,#REF!,17,0))),Q268,Q268*(1+VLOOKUP($A269,#REF!,17,0))),"")</f>
        <v/>
      </c>
      <c r="R269" s="141">
        <f>IF(VLOOKUP(R$1,Graphique!$B:$C,2,0),IF(ISERROR(R268*(1+VLOOKUP($A269,#REF!,18,0))),R268,R268*(1+VLOOKUP($A269,#REF!,18,0))),"")</f>
        <v/>
      </c>
      <c r="S269" s="141">
        <f>IF(VLOOKUP(S$1,Graphique!$B:$C,2,0),IF(ISERROR(S268*(1+VLOOKUP($A269,#REF!,19,0))),S268,S268*(1+VLOOKUP($A269,#REF!,19,0))),"")</f>
        <v/>
      </c>
      <c r="T269" s="141">
        <f>IF(VLOOKUP(T$1,Graphique!$B:$C,2,0),IF(ISERROR(T268*(1+VLOOKUP($A269,#REF!,20,0))),T268,T268*(1+VLOOKUP($A269,#REF!,20,0))),"")</f>
        <v/>
      </c>
      <c r="U269" s="141">
        <f>IF(VLOOKUP(U$1,Graphique!$B:$C,2,0),IF(ISERROR(U268*(1+VLOOKUP($A269,#REF!,21,0))),U268,U268*(1+VLOOKUP($A269,#REF!,21,0))),"")</f>
        <v/>
      </c>
      <c r="V269" s="141">
        <f>IF(VLOOKUP(V$1,Graphique!$B:$C,2,0),IF(ISERROR(V268*(1+VLOOKUP($A269,#REF!,22,0))),V268,V268*(1+VLOOKUP($A269,#REF!,22,0))),"")</f>
        <v/>
      </c>
      <c r="W269" s="141">
        <f>IF(VLOOKUP(W$1,Graphique!$B:$C,2,0),IF(ISERROR(W268*(1+VLOOKUP($A269,#REF!,23,0))),W268,W268*(1+VLOOKUP($A269,#REF!,23,0))),"")</f>
        <v/>
      </c>
      <c r="X269" s="141">
        <f>IF(VLOOKUP(X$1,Graphique!$B:$C,2,0),IF(ISERROR(X268*(1+VLOOKUP($A269,#REF!,24,0))),X268,X268*(1+VLOOKUP($A269,#REF!,24,0))),"")</f>
        <v/>
      </c>
      <c r="Y269" s="141">
        <f>IF(VLOOKUP(Y$1,Graphique!$B:$C,2,0),IF(ISERROR(Y268*(1+VLOOKUP($A269,#REF!,25,0))),Y268,Y268*(1+VLOOKUP($A269,#REF!,25,0))),"")</f>
        <v/>
      </c>
      <c r="Z269" s="141">
        <f>IF(VLOOKUP(Z$1,Graphique!$B:$C,2,0),IF(ISERROR(Z268*(1+VLOOKUP($A269,#REF!,26,0))),Z268,Z268*(1+VLOOKUP($A269,#REF!,26,0))),"")</f>
        <v/>
      </c>
      <c r="AA269" s="141">
        <f>IF(VLOOKUP(AA$1,Graphique!$B:$C,2,0),IF(ISERROR(AA268*(1+VLOOKUP($A269,#REF!,27,0))),AA268,AA268*(1+VLOOKUP($A269,#REF!,27,0))),"")</f>
        <v/>
      </c>
      <c r="AB269" s="141">
        <f>IF(VLOOKUP(AB$1,Graphique!$B:$C,2,0),IF(ISERROR(AB268*(1+VLOOKUP($A269,#REF!,28,0))),AB268,AB268*(1+VLOOKUP($A269,#REF!,28,0))),"")</f>
        <v/>
      </c>
      <c r="AC269" s="141">
        <f>IF(VLOOKUP(AC$1,Graphique!$B:$C,2,0),IF(ISERROR(AC268*(1+VLOOKUP($A269,#REF!,29,0))),AC268,AC268*(1+VLOOKUP($A269,#REF!,29,0))),"")</f>
        <v/>
      </c>
      <c r="AD269" s="141">
        <f>IF(VLOOKUP(AD$1,Graphique!$B:$C,2,0),IF(ISERROR(AD268*(1+VLOOKUP($A269,#REF!,30,0))),AD268,AD268*(1+VLOOKUP($A269,#REF!,30,0))),"")</f>
        <v/>
      </c>
      <c r="AE269" s="141">
        <f>IF(VLOOKUP(AE$1,Graphique!$B:$C,2,0),IF(ISERROR(AE268*(1+VLOOKUP($A269,#REF!,31,0))),AE268,AE268*(1+VLOOKUP($A269,#REF!,31,0))),"")</f>
        <v/>
      </c>
      <c r="AF269" s="141">
        <f>IF(VLOOKUP(AF$1,Graphique!$B:$C,2,0),IF(ISERROR(AF268*(1+VLOOKUP($A269,#REF!,32,0))),AF268,AF268*(1+VLOOKUP($A269,#REF!,32,0))),"")</f>
        <v/>
      </c>
    </row>
    <row r="270" ht="13" customHeight="1" s="74">
      <c r="A270" s="135">
        <f>IF(DATE(YEAR(A269),MONTH(A269)+2,)&gt;PerformancesGlissantes!$C$2,PerformancesGlissantes!$C$2,DATE(YEAR(A269),MONTH(A269)+2,))</f>
        <v/>
      </c>
      <c r="B270" s="141">
        <f>IF(VLOOKUP(B$1,Graphique!$B:$C,2,0),IF(ISERROR(B269*(1+VLOOKUP($A270,#REF!,2,0))),B269,B269*(1+VLOOKUP($A270,#REF!,2,0))),"")</f>
        <v/>
      </c>
      <c r="C270" s="141">
        <f>IF(VLOOKUP(C$1,Graphique!$B:$C,2,0),IF(ISERROR(C269*(1+VLOOKUP($A270,#REF!,3,0))),C269,C269*(1+VLOOKUP($A270,#REF!,3,0))),"")</f>
        <v/>
      </c>
      <c r="D270" s="141">
        <f>IF(VLOOKUP(D$1,Graphique!$B:$C,2,0),IF(ISERROR(D269*(1+VLOOKUP($A270,#REF!,4,0))),D269,D269*(1+VLOOKUP($A270,#REF!,4,0))),"")</f>
        <v/>
      </c>
      <c r="E270" s="141">
        <f>IF(VLOOKUP(E$1,Graphique!$B:$C,2,0),IF(ISERROR(E269*(1+VLOOKUP($A270,#REF!,5,0))),E269,E269*(1+VLOOKUP($A270,#REF!,5,0))),"")</f>
        <v/>
      </c>
      <c r="F270" s="141">
        <f>IF(VLOOKUP(F$1,Graphique!$B:$C,2,0),IF(ISERROR(F269*(1+VLOOKUP($A270,#REF!,6,0))),F269,F269*(1+VLOOKUP($A270,#REF!,6,0))),"")</f>
        <v/>
      </c>
      <c r="G270" s="141">
        <f>IF(VLOOKUP(G$1,Graphique!$B:$C,2,0),IF(ISERROR(G269*(1+VLOOKUP($A270,#REF!,7,0))),G269,G269*(1+VLOOKUP($A270,#REF!,7,0))),"")</f>
        <v/>
      </c>
      <c r="H270" s="141">
        <f>IF(VLOOKUP(H$1,Graphique!$B:$C,2,0),IF(ISERROR(H269*(1+VLOOKUP($A270,#REF!,8,0))),H269,H269*(1+VLOOKUP($A270,#REF!,8,0))),"")</f>
        <v/>
      </c>
      <c r="I270" s="141">
        <f>IF(VLOOKUP(I$1,Graphique!$B:$C,2,0),IF(ISERROR(I269*(1+VLOOKUP($A270,#REF!,9,0))),I269,I269*(1+VLOOKUP($A270,#REF!,9,0))),"")</f>
        <v/>
      </c>
      <c r="J270" s="141">
        <f>IF(VLOOKUP(J$1,Graphique!$B:$C,2,0),IF(ISERROR(J269*(1+VLOOKUP($A270,#REF!,10,0))),J269,J269*(1+VLOOKUP($A270,#REF!,10,0))),"")</f>
        <v/>
      </c>
      <c r="K270" s="141">
        <f>IF(VLOOKUP(K$1,Graphique!$B:$C,2,0),IF(ISERROR(K269*(1+VLOOKUP($A270,#REF!,11,0))),K269,K269*(1+VLOOKUP($A270,#REF!,11,0))),"")</f>
        <v/>
      </c>
      <c r="L270" s="141">
        <f>IF(VLOOKUP(L$1,Graphique!$B:$C,2,0),IF(ISERROR(L269*(1+VLOOKUP($A270,#REF!,12,0))),L269,L269*(1+VLOOKUP($A270,#REF!,12,0))),"")</f>
        <v/>
      </c>
      <c r="M270" s="141">
        <f>IF(VLOOKUP(M$1,Graphique!$B:$C,2,0),IF(ISERROR(M269*(1+VLOOKUP($A270,#REF!,13,0))),M269,M269*(1+VLOOKUP($A270,#REF!,13,0))),"")</f>
        <v/>
      </c>
      <c r="N270" s="141">
        <f>IF(VLOOKUP(N$1,Graphique!$B:$C,2,0),IF(ISERROR(N269*(1+VLOOKUP($A270,#REF!,14,0))),N269,N269*(1+VLOOKUP($A270,#REF!,14,0))),"")</f>
        <v/>
      </c>
      <c r="O270" s="141">
        <f>IF(VLOOKUP(O$1,Graphique!$B:$C,2,0),IF(ISERROR(O269*(1+VLOOKUP($A270,#REF!,15,0))),O269,O269*(1+VLOOKUP($A270,#REF!,15,0))),"")</f>
        <v/>
      </c>
      <c r="P270" s="141">
        <f>IF(VLOOKUP(P$1,Graphique!$B:$C,2,0),IF(ISERROR(P269*(1+VLOOKUP($A270,#REF!,16,0))),P269,P269*(1+VLOOKUP($A270,#REF!,16,0))),"")</f>
        <v/>
      </c>
      <c r="Q270" s="141">
        <f>IF(VLOOKUP(Q$1,Graphique!$B:$C,2,0),IF(ISERROR(Q269*(1+VLOOKUP($A270,#REF!,17,0))),Q269,Q269*(1+VLOOKUP($A270,#REF!,17,0))),"")</f>
        <v/>
      </c>
      <c r="R270" s="141">
        <f>IF(VLOOKUP(R$1,Graphique!$B:$C,2,0),IF(ISERROR(R269*(1+VLOOKUP($A270,#REF!,18,0))),R269,R269*(1+VLOOKUP($A270,#REF!,18,0))),"")</f>
        <v/>
      </c>
      <c r="S270" s="141">
        <f>IF(VLOOKUP(S$1,Graphique!$B:$C,2,0),IF(ISERROR(S269*(1+VLOOKUP($A270,#REF!,19,0))),S269,S269*(1+VLOOKUP($A270,#REF!,19,0))),"")</f>
        <v/>
      </c>
      <c r="T270" s="141">
        <f>IF(VLOOKUP(T$1,Graphique!$B:$C,2,0),IF(ISERROR(T269*(1+VLOOKUP($A270,#REF!,20,0))),T269,T269*(1+VLOOKUP($A270,#REF!,20,0))),"")</f>
        <v/>
      </c>
      <c r="U270" s="141">
        <f>IF(VLOOKUP(U$1,Graphique!$B:$C,2,0),IF(ISERROR(U269*(1+VLOOKUP($A270,#REF!,21,0))),U269,U269*(1+VLOOKUP($A270,#REF!,21,0))),"")</f>
        <v/>
      </c>
      <c r="V270" s="141">
        <f>IF(VLOOKUP(V$1,Graphique!$B:$C,2,0),IF(ISERROR(V269*(1+VLOOKUP($A270,#REF!,22,0))),V269,V269*(1+VLOOKUP($A270,#REF!,22,0))),"")</f>
        <v/>
      </c>
      <c r="W270" s="141">
        <f>IF(VLOOKUP(W$1,Graphique!$B:$C,2,0),IF(ISERROR(W269*(1+VLOOKUP($A270,#REF!,23,0))),W269,W269*(1+VLOOKUP($A270,#REF!,23,0))),"")</f>
        <v/>
      </c>
      <c r="X270" s="141">
        <f>IF(VLOOKUP(X$1,Graphique!$B:$C,2,0),IF(ISERROR(X269*(1+VLOOKUP($A270,#REF!,24,0))),X269,X269*(1+VLOOKUP($A270,#REF!,24,0))),"")</f>
        <v/>
      </c>
      <c r="Y270" s="141">
        <f>IF(VLOOKUP(Y$1,Graphique!$B:$C,2,0),IF(ISERROR(Y269*(1+VLOOKUP($A270,#REF!,25,0))),Y269,Y269*(1+VLOOKUP($A270,#REF!,25,0))),"")</f>
        <v/>
      </c>
      <c r="Z270" s="141">
        <f>IF(VLOOKUP(Z$1,Graphique!$B:$C,2,0),IF(ISERROR(Z269*(1+VLOOKUP($A270,#REF!,26,0))),Z269,Z269*(1+VLOOKUP($A270,#REF!,26,0))),"")</f>
        <v/>
      </c>
      <c r="AA270" s="141">
        <f>IF(VLOOKUP(AA$1,Graphique!$B:$C,2,0),IF(ISERROR(AA269*(1+VLOOKUP($A270,#REF!,27,0))),AA269,AA269*(1+VLOOKUP($A270,#REF!,27,0))),"")</f>
        <v/>
      </c>
      <c r="AB270" s="141">
        <f>IF(VLOOKUP(AB$1,Graphique!$B:$C,2,0),IF(ISERROR(AB269*(1+VLOOKUP($A270,#REF!,28,0))),AB269,AB269*(1+VLOOKUP($A270,#REF!,28,0))),"")</f>
        <v/>
      </c>
      <c r="AC270" s="141">
        <f>IF(VLOOKUP(AC$1,Graphique!$B:$C,2,0),IF(ISERROR(AC269*(1+VLOOKUP($A270,#REF!,29,0))),AC269,AC269*(1+VLOOKUP($A270,#REF!,29,0))),"")</f>
        <v/>
      </c>
      <c r="AD270" s="141">
        <f>IF(VLOOKUP(AD$1,Graphique!$B:$C,2,0),IF(ISERROR(AD269*(1+VLOOKUP($A270,#REF!,30,0))),AD269,AD269*(1+VLOOKUP($A270,#REF!,30,0))),"")</f>
        <v/>
      </c>
      <c r="AE270" s="141">
        <f>IF(VLOOKUP(AE$1,Graphique!$B:$C,2,0),IF(ISERROR(AE269*(1+VLOOKUP($A270,#REF!,31,0))),AE269,AE269*(1+VLOOKUP($A270,#REF!,31,0))),"")</f>
        <v/>
      </c>
      <c r="AF270" s="141">
        <f>IF(VLOOKUP(AF$1,Graphique!$B:$C,2,0),IF(ISERROR(AF269*(1+VLOOKUP($A270,#REF!,32,0))),AF269,AF269*(1+VLOOKUP($A270,#REF!,32,0))),"")</f>
        <v/>
      </c>
    </row>
    <row r="271" ht="13" customHeight="1" s="74">
      <c r="A271" s="135">
        <f>IF(DATE(YEAR(A270),MONTH(A270)+2,)&gt;PerformancesGlissantes!$C$2,PerformancesGlissantes!$C$2,DATE(YEAR(A270),MONTH(A270)+2,))</f>
        <v/>
      </c>
      <c r="B271" s="141">
        <f>IF(VLOOKUP(B$1,Graphique!$B:$C,2,0),IF(ISERROR(B270*(1+VLOOKUP($A271,#REF!,2,0))),B270,B270*(1+VLOOKUP($A271,#REF!,2,0))),"")</f>
        <v/>
      </c>
      <c r="C271" s="141">
        <f>IF(VLOOKUP(C$1,Graphique!$B:$C,2,0),IF(ISERROR(C270*(1+VLOOKUP($A271,#REF!,3,0))),C270,C270*(1+VLOOKUP($A271,#REF!,3,0))),"")</f>
        <v/>
      </c>
      <c r="D271" s="141">
        <f>IF(VLOOKUP(D$1,Graphique!$B:$C,2,0),IF(ISERROR(D270*(1+VLOOKUP($A271,#REF!,4,0))),D270,D270*(1+VLOOKUP($A271,#REF!,4,0))),"")</f>
        <v/>
      </c>
      <c r="E271" s="141">
        <f>IF(VLOOKUP(E$1,Graphique!$B:$C,2,0),IF(ISERROR(E270*(1+VLOOKUP($A271,#REF!,5,0))),E270,E270*(1+VLOOKUP($A271,#REF!,5,0))),"")</f>
        <v/>
      </c>
      <c r="F271" s="141">
        <f>IF(VLOOKUP(F$1,Graphique!$B:$C,2,0),IF(ISERROR(F270*(1+VLOOKUP($A271,#REF!,6,0))),F270,F270*(1+VLOOKUP($A271,#REF!,6,0))),"")</f>
        <v/>
      </c>
      <c r="G271" s="141">
        <f>IF(VLOOKUP(G$1,Graphique!$B:$C,2,0),IF(ISERROR(G270*(1+VLOOKUP($A271,#REF!,7,0))),G270,G270*(1+VLOOKUP($A271,#REF!,7,0))),"")</f>
        <v/>
      </c>
      <c r="H271" s="141">
        <f>IF(VLOOKUP(H$1,Graphique!$B:$C,2,0),IF(ISERROR(H270*(1+VLOOKUP($A271,#REF!,8,0))),H270,H270*(1+VLOOKUP($A271,#REF!,8,0))),"")</f>
        <v/>
      </c>
      <c r="I271" s="141">
        <f>IF(VLOOKUP(I$1,Graphique!$B:$C,2,0),IF(ISERROR(I270*(1+VLOOKUP($A271,#REF!,9,0))),I270,I270*(1+VLOOKUP($A271,#REF!,9,0))),"")</f>
        <v/>
      </c>
      <c r="J271" s="141">
        <f>IF(VLOOKUP(J$1,Graphique!$B:$C,2,0),IF(ISERROR(J270*(1+VLOOKUP($A271,#REF!,10,0))),J270,J270*(1+VLOOKUP($A271,#REF!,10,0))),"")</f>
        <v/>
      </c>
      <c r="K271" s="141">
        <f>IF(VLOOKUP(K$1,Graphique!$B:$C,2,0),IF(ISERROR(K270*(1+VLOOKUP($A271,#REF!,11,0))),K270,K270*(1+VLOOKUP($A271,#REF!,11,0))),"")</f>
        <v/>
      </c>
      <c r="L271" s="141">
        <f>IF(VLOOKUP(L$1,Graphique!$B:$C,2,0),IF(ISERROR(L270*(1+VLOOKUP($A271,#REF!,12,0))),L270,L270*(1+VLOOKUP($A271,#REF!,12,0))),"")</f>
        <v/>
      </c>
      <c r="M271" s="141">
        <f>IF(VLOOKUP(M$1,Graphique!$B:$C,2,0),IF(ISERROR(M270*(1+VLOOKUP($A271,#REF!,13,0))),M270,M270*(1+VLOOKUP($A271,#REF!,13,0))),"")</f>
        <v/>
      </c>
      <c r="N271" s="141">
        <f>IF(VLOOKUP(N$1,Graphique!$B:$C,2,0),IF(ISERROR(N270*(1+VLOOKUP($A271,#REF!,14,0))),N270,N270*(1+VLOOKUP($A271,#REF!,14,0))),"")</f>
        <v/>
      </c>
      <c r="O271" s="141">
        <f>IF(VLOOKUP(O$1,Graphique!$B:$C,2,0),IF(ISERROR(O270*(1+VLOOKUP($A271,#REF!,15,0))),O270,O270*(1+VLOOKUP($A271,#REF!,15,0))),"")</f>
        <v/>
      </c>
      <c r="P271" s="141">
        <f>IF(VLOOKUP(P$1,Graphique!$B:$C,2,0),IF(ISERROR(P270*(1+VLOOKUP($A271,#REF!,16,0))),P270,P270*(1+VLOOKUP($A271,#REF!,16,0))),"")</f>
        <v/>
      </c>
      <c r="Q271" s="141">
        <f>IF(VLOOKUP(Q$1,Graphique!$B:$C,2,0),IF(ISERROR(Q270*(1+VLOOKUP($A271,#REF!,17,0))),Q270,Q270*(1+VLOOKUP($A271,#REF!,17,0))),"")</f>
        <v/>
      </c>
      <c r="R271" s="141">
        <f>IF(VLOOKUP(R$1,Graphique!$B:$C,2,0),IF(ISERROR(R270*(1+VLOOKUP($A271,#REF!,18,0))),R270,R270*(1+VLOOKUP($A271,#REF!,18,0))),"")</f>
        <v/>
      </c>
      <c r="S271" s="141">
        <f>IF(VLOOKUP(S$1,Graphique!$B:$C,2,0),IF(ISERROR(S270*(1+VLOOKUP($A271,#REF!,19,0))),S270,S270*(1+VLOOKUP($A271,#REF!,19,0))),"")</f>
        <v/>
      </c>
      <c r="T271" s="141">
        <f>IF(VLOOKUP(T$1,Graphique!$B:$C,2,0),IF(ISERROR(T270*(1+VLOOKUP($A271,#REF!,20,0))),T270,T270*(1+VLOOKUP($A271,#REF!,20,0))),"")</f>
        <v/>
      </c>
      <c r="U271" s="141">
        <f>IF(VLOOKUP(U$1,Graphique!$B:$C,2,0),IF(ISERROR(U270*(1+VLOOKUP($A271,#REF!,21,0))),U270,U270*(1+VLOOKUP($A271,#REF!,21,0))),"")</f>
        <v/>
      </c>
      <c r="V271" s="141">
        <f>IF(VLOOKUP(V$1,Graphique!$B:$C,2,0),IF(ISERROR(V270*(1+VLOOKUP($A271,#REF!,22,0))),V270,V270*(1+VLOOKUP($A271,#REF!,22,0))),"")</f>
        <v/>
      </c>
      <c r="W271" s="141">
        <f>IF(VLOOKUP(W$1,Graphique!$B:$C,2,0),IF(ISERROR(W270*(1+VLOOKUP($A271,#REF!,23,0))),W270,W270*(1+VLOOKUP($A271,#REF!,23,0))),"")</f>
        <v/>
      </c>
      <c r="X271" s="141">
        <f>IF(VLOOKUP(X$1,Graphique!$B:$C,2,0),IF(ISERROR(X270*(1+VLOOKUP($A271,#REF!,24,0))),X270,X270*(1+VLOOKUP($A271,#REF!,24,0))),"")</f>
        <v/>
      </c>
      <c r="Y271" s="141">
        <f>IF(VLOOKUP(Y$1,Graphique!$B:$C,2,0),IF(ISERROR(Y270*(1+VLOOKUP($A271,#REF!,25,0))),Y270,Y270*(1+VLOOKUP($A271,#REF!,25,0))),"")</f>
        <v/>
      </c>
      <c r="Z271" s="141">
        <f>IF(VLOOKUP(Z$1,Graphique!$B:$C,2,0),IF(ISERROR(Z270*(1+VLOOKUP($A271,#REF!,26,0))),Z270,Z270*(1+VLOOKUP($A271,#REF!,26,0))),"")</f>
        <v/>
      </c>
      <c r="AA271" s="141">
        <f>IF(VLOOKUP(AA$1,Graphique!$B:$C,2,0),IF(ISERROR(AA270*(1+VLOOKUP($A271,#REF!,27,0))),AA270,AA270*(1+VLOOKUP($A271,#REF!,27,0))),"")</f>
        <v/>
      </c>
      <c r="AB271" s="141">
        <f>IF(VLOOKUP(AB$1,Graphique!$B:$C,2,0),IF(ISERROR(AB270*(1+VLOOKUP($A271,#REF!,28,0))),AB270,AB270*(1+VLOOKUP($A271,#REF!,28,0))),"")</f>
        <v/>
      </c>
      <c r="AC271" s="141">
        <f>IF(VLOOKUP(AC$1,Graphique!$B:$C,2,0),IF(ISERROR(AC270*(1+VLOOKUP($A271,#REF!,29,0))),AC270,AC270*(1+VLOOKUP($A271,#REF!,29,0))),"")</f>
        <v/>
      </c>
      <c r="AD271" s="141">
        <f>IF(VLOOKUP(AD$1,Graphique!$B:$C,2,0),IF(ISERROR(AD270*(1+VLOOKUP($A271,#REF!,30,0))),AD270,AD270*(1+VLOOKUP($A271,#REF!,30,0))),"")</f>
        <v/>
      </c>
      <c r="AE271" s="141">
        <f>IF(VLOOKUP(AE$1,Graphique!$B:$C,2,0),IF(ISERROR(AE270*(1+VLOOKUP($A271,#REF!,31,0))),AE270,AE270*(1+VLOOKUP($A271,#REF!,31,0))),"")</f>
        <v/>
      </c>
      <c r="AF271" s="141">
        <f>IF(VLOOKUP(AF$1,Graphique!$B:$C,2,0),IF(ISERROR(AF270*(1+VLOOKUP($A271,#REF!,32,0))),AF270,AF270*(1+VLOOKUP($A271,#REF!,32,0))),"")</f>
        <v/>
      </c>
    </row>
    <row r="272" ht="13" customHeight="1" s="74">
      <c r="A272" s="135">
        <f>IF(DATE(YEAR(A271),MONTH(A271)+2,)&gt;PerformancesGlissantes!$C$2,PerformancesGlissantes!$C$2,DATE(YEAR(A271),MONTH(A271)+2,))</f>
        <v/>
      </c>
      <c r="B272" s="141">
        <f>IF(VLOOKUP(B$1,Graphique!$B:$C,2,0),IF(ISERROR(B271*(1+VLOOKUP($A272,#REF!,2,0))),B271,B271*(1+VLOOKUP($A272,#REF!,2,0))),"")</f>
        <v/>
      </c>
      <c r="C272" s="141">
        <f>IF(VLOOKUP(C$1,Graphique!$B:$C,2,0),IF(ISERROR(C271*(1+VLOOKUP($A272,#REF!,3,0))),C271,C271*(1+VLOOKUP($A272,#REF!,3,0))),"")</f>
        <v/>
      </c>
      <c r="D272" s="141">
        <f>IF(VLOOKUP(D$1,Graphique!$B:$C,2,0),IF(ISERROR(D271*(1+VLOOKUP($A272,#REF!,4,0))),D271,D271*(1+VLOOKUP($A272,#REF!,4,0))),"")</f>
        <v/>
      </c>
      <c r="E272" s="141">
        <f>IF(VLOOKUP(E$1,Graphique!$B:$C,2,0),IF(ISERROR(E271*(1+VLOOKUP($A272,#REF!,5,0))),E271,E271*(1+VLOOKUP($A272,#REF!,5,0))),"")</f>
        <v/>
      </c>
      <c r="F272" s="141">
        <f>IF(VLOOKUP(F$1,Graphique!$B:$C,2,0),IF(ISERROR(F271*(1+VLOOKUP($A272,#REF!,6,0))),F271,F271*(1+VLOOKUP($A272,#REF!,6,0))),"")</f>
        <v/>
      </c>
      <c r="G272" s="141">
        <f>IF(VLOOKUP(G$1,Graphique!$B:$C,2,0),IF(ISERROR(G271*(1+VLOOKUP($A272,#REF!,7,0))),G271,G271*(1+VLOOKUP($A272,#REF!,7,0))),"")</f>
        <v/>
      </c>
      <c r="H272" s="141">
        <f>IF(VLOOKUP(H$1,Graphique!$B:$C,2,0),IF(ISERROR(H271*(1+VLOOKUP($A272,#REF!,8,0))),H271,H271*(1+VLOOKUP($A272,#REF!,8,0))),"")</f>
        <v/>
      </c>
      <c r="I272" s="141">
        <f>IF(VLOOKUP(I$1,Graphique!$B:$C,2,0),IF(ISERROR(I271*(1+VLOOKUP($A272,#REF!,9,0))),I271,I271*(1+VLOOKUP($A272,#REF!,9,0))),"")</f>
        <v/>
      </c>
      <c r="J272" s="141">
        <f>IF(VLOOKUP(J$1,Graphique!$B:$C,2,0),IF(ISERROR(J271*(1+VLOOKUP($A272,#REF!,10,0))),J271,J271*(1+VLOOKUP($A272,#REF!,10,0))),"")</f>
        <v/>
      </c>
      <c r="K272" s="141">
        <f>IF(VLOOKUP(K$1,Graphique!$B:$C,2,0),IF(ISERROR(K271*(1+VLOOKUP($A272,#REF!,11,0))),K271,K271*(1+VLOOKUP($A272,#REF!,11,0))),"")</f>
        <v/>
      </c>
      <c r="L272" s="141">
        <f>IF(VLOOKUP(L$1,Graphique!$B:$C,2,0),IF(ISERROR(L271*(1+VLOOKUP($A272,#REF!,12,0))),L271,L271*(1+VLOOKUP($A272,#REF!,12,0))),"")</f>
        <v/>
      </c>
      <c r="M272" s="141">
        <f>IF(VLOOKUP(M$1,Graphique!$B:$C,2,0),IF(ISERROR(M271*(1+VLOOKUP($A272,#REF!,13,0))),M271,M271*(1+VLOOKUP($A272,#REF!,13,0))),"")</f>
        <v/>
      </c>
      <c r="N272" s="141">
        <f>IF(VLOOKUP(N$1,Graphique!$B:$C,2,0),IF(ISERROR(N271*(1+VLOOKUP($A272,#REF!,14,0))),N271,N271*(1+VLOOKUP($A272,#REF!,14,0))),"")</f>
        <v/>
      </c>
      <c r="O272" s="141">
        <f>IF(VLOOKUP(O$1,Graphique!$B:$C,2,0),IF(ISERROR(O271*(1+VLOOKUP($A272,#REF!,15,0))),O271,O271*(1+VLOOKUP($A272,#REF!,15,0))),"")</f>
        <v/>
      </c>
      <c r="P272" s="141">
        <f>IF(VLOOKUP(P$1,Graphique!$B:$C,2,0),IF(ISERROR(P271*(1+VLOOKUP($A272,#REF!,16,0))),P271,P271*(1+VLOOKUP($A272,#REF!,16,0))),"")</f>
        <v/>
      </c>
      <c r="Q272" s="141">
        <f>IF(VLOOKUP(Q$1,Graphique!$B:$C,2,0),IF(ISERROR(Q271*(1+VLOOKUP($A272,#REF!,17,0))),Q271,Q271*(1+VLOOKUP($A272,#REF!,17,0))),"")</f>
        <v/>
      </c>
      <c r="R272" s="141">
        <f>IF(VLOOKUP(R$1,Graphique!$B:$C,2,0),IF(ISERROR(R271*(1+VLOOKUP($A272,#REF!,18,0))),R271,R271*(1+VLOOKUP($A272,#REF!,18,0))),"")</f>
        <v/>
      </c>
      <c r="S272" s="141">
        <f>IF(VLOOKUP(S$1,Graphique!$B:$C,2,0),IF(ISERROR(S271*(1+VLOOKUP($A272,#REF!,19,0))),S271,S271*(1+VLOOKUP($A272,#REF!,19,0))),"")</f>
        <v/>
      </c>
      <c r="T272" s="141">
        <f>IF(VLOOKUP(T$1,Graphique!$B:$C,2,0),IF(ISERROR(T271*(1+VLOOKUP($A272,#REF!,20,0))),T271,T271*(1+VLOOKUP($A272,#REF!,20,0))),"")</f>
        <v/>
      </c>
      <c r="U272" s="141">
        <f>IF(VLOOKUP(U$1,Graphique!$B:$C,2,0),IF(ISERROR(U271*(1+VLOOKUP($A272,#REF!,21,0))),U271,U271*(1+VLOOKUP($A272,#REF!,21,0))),"")</f>
        <v/>
      </c>
      <c r="V272" s="141">
        <f>IF(VLOOKUP(V$1,Graphique!$B:$C,2,0),IF(ISERROR(V271*(1+VLOOKUP($A272,#REF!,22,0))),V271,V271*(1+VLOOKUP($A272,#REF!,22,0))),"")</f>
        <v/>
      </c>
      <c r="W272" s="141">
        <f>IF(VLOOKUP(W$1,Graphique!$B:$C,2,0),IF(ISERROR(W271*(1+VLOOKUP($A272,#REF!,23,0))),W271,W271*(1+VLOOKUP($A272,#REF!,23,0))),"")</f>
        <v/>
      </c>
      <c r="X272" s="141">
        <f>IF(VLOOKUP(X$1,Graphique!$B:$C,2,0),IF(ISERROR(X271*(1+VLOOKUP($A272,#REF!,24,0))),X271,X271*(1+VLOOKUP($A272,#REF!,24,0))),"")</f>
        <v/>
      </c>
      <c r="Y272" s="141">
        <f>IF(VLOOKUP(Y$1,Graphique!$B:$C,2,0),IF(ISERROR(Y271*(1+VLOOKUP($A272,#REF!,25,0))),Y271,Y271*(1+VLOOKUP($A272,#REF!,25,0))),"")</f>
        <v/>
      </c>
      <c r="Z272" s="141">
        <f>IF(VLOOKUP(Z$1,Graphique!$B:$C,2,0),IF(ISERROR(Z271*(1+VLOOKUP($A272,#REF!,26,0))),Z271,Z271*(1+VLOOKUP($A272,#REF!,26,0))),"")</f>
        <v/>
      </c>
      <c r="AA272" s="141">
        <f>IF(VLOOKUP(AA$1,Graphique!$B:$C,2,0),IF(ISERROR(AA271*(1+VLOOKUP($A272,#REF!,27,0))),AA271,AA271*(1+VLOOKUP($A272,#REF!,27,0))),"")</f>
        <v/>
      </c>
      <c r="AB272" s="141">
        <f>IF(VLOOKUP(AB$1,Graphique!$B:$C,2,0),IF(ISERROR(AB271*(1+VLOOKUP($A272,#REF!,28,0))),AB271,AB271*(1+VLOOKUP($A272,#REF!,28,0))),"")</f>
        <v/>
      </c>
      <c r="AC272" s="141">
        <f>IF(VLOOKUP(AC$1,Graphique!$B:$C,2,0),IF(ISERROR(AC271*(1+VLOOKUP($A272,#REF!,29,0))),AC271,AC271*(1+VLOOKUP($A272,#REF!,29,0))),"")</f>
        <v/>
      </c>
      <c r="AD272" s="141">
        <f>IF(VLOOKUP(AD$1,Graphique!$B:$C,2,0),IF(ISERROR(AD271*(1+VLOOKUP($A272,#REF!,30,0))),AD271,AD271*(1+VLOOKUP($A272,#REF!,30,0))),"")</f>
        <v/>
      </c>
      <c r="AE272" s="141">
        <f>IF(VLOOKUP(AE$1,Graphique!$B:$C,2,0),IF(ISERROR(AE271*(1+VLOOKUP($A272,#REF!,31,0))),AE271,AE271*(1+VLOOKUP($A272,#REF!,31,0))),"")</f>
        <v/>
      </c>
      <c r="AF272" s="141">
        <f>IF(VLOOKUP(AF$1,Graphique!$B:$C,2,0),IF(ISERROR(AF271*(1+VLOOKUP($A272,#REF!,32,0))),AF271,AF271*(1+VLOOKUP($A272,#REF!,32,0))),"")</f>
        <v/>
      </c>
    </row>
    <row r="273" ht="13" customHeight="1" s="74">
      <c r="A273" s="135">
        <f>IF(DATE(YEAR(A272),MONTH(A272)+2,)&gt;PerformancesGlissantes!$C$2,PerformancesGlissantes!$C$2,DATE(YEAR(A272),MONTH(A272)+2,))</f>
        <v/>
      </c>
      <c r="B273" s="141">
        <f>IF(VLOOKUP(B$1,Graphique!$B:$C,2,0),IF(ISERROR(B272*(1+VLOOKUP($A273,#REF!,2,0))),B272,B272*(1+VLOOKUP($A273,#REF!,2,0))),"")</f>
        <v/>
      </c>
      <c r="C273" s="141">
        <f>IF(VLOOKUP(C$1,Graphique!$B:$C,2,0),IF(ISERROR(C272*(1+VLOOKUP($A273,#REF!,3,0))),C272,C272*(1+VLOOKUP($A273,#REF!,3,0))),"")</f>
        <v/>
      </c>
      <c r="D273" s="141">
        <f>IF(VLOOKUP(D$1,Graphique!$B:$C,2,0),IF(ISERROR(D272*(1+VLOOKUP($A273,#REF!,4,0))),D272,D272*(1+VLOOKUP($A273,#REF!,4,0))),"")</f>
        <v/>
      </c>
      <c r="E273" s="141">
        <f>IF(VLOOKUP(E$1,Graphique!$B:$C,2,0),IF(ISERROR(E272*(1+VLOOKUP($A273,#REF!,5,0))),E272,E272*(1+VLOOKUP($A273,#REF!,5,0))),"")</f>
        <v/>
      </c>
      <c r="F273" s="141">
        <f>IF(VLOOKUP(F$1,Graphique!$B:$C,2,0),IF(ISERROR(F272*(1+VLOOKUP($A273,#REF!,6,0))),F272,F272*(1+VLOOKUP($A273,#REF!,6,0))),"")</f>
        <v/>
      </c>
      <c r="G273" s="141">
        <f>IF(VLOOKUP(G$1,Graphique!$B:$C,2,0),IF(ISERROR(G272*(1+VLOOKUP($A273,#REF!,7,0))),G272,G272*(1+VLOOKUP($A273,#REF!,7,0))),"")</f>
        <v/>
      </c>
      <c r="H273" s="141">
        <f>IF(VLOOKUP(H$1,Graphique!$B:$C,2,0),IF(ISERROR(H272*(1+VLOOKUP($A273,#REF!,8,0))),H272,H272*(1+VLOOKUP($A273,#REF!,8,0))),"")</f>
        <v/>
      </c>
      <c r="I273" s="141">
        <f>IF(VLOOKUP(I$1,Graphique!$B:$C,2,0),IF(ISERROR(I272*(1+VLOOKUP($A273,#REF!,9,0))),I272,I272*(1+VLOOKUP($A273,#REF!,9,0))),"")</f>
        <v/>
      </c>
      <c r="J273" s="141">
        <f>IF(VLOOKUP(J$1,Graphique!$B:$C,2,0),IF(ISERROR(J272*(1+VLOOKUP($A273,#REF!,10,0))),J272,J272*(1+VLOOKUP($A273,#REF!,10,0))),"")</f>
        <v/>
      </c>
      <c r="K273" s="141">
        <f>IF(VLOOKUP(K$1,Graphique!$B:$C,2,0),IF(ISERROR(K272*(1+VLOOKUP($A273,#REF!,11,0))),K272,K272*(1+VLOOKUP($A273,#REF!,11,0))),"")</f>
        <v/>
      </c>
      <c r="L273" s="141">
        <f>IF(VLOOKUP(L$1,Graphique!$B:$C,2,0),IF(ISERROR(L272*(1+VLOOKUP($A273,#REF!,12,0))),L272,L272*(1+VLOOKUP($A273,#REF!,12,0))),"")</f>
        <v/>
      </c>
      <c r="M273" s="141">
        <f>IF(VLOOKUP(M$1,Graphique!$B:$C,2,0),IF(ISERROR(M272*(1+VLOOKUP($A273,#REF!,13,0))),M272,M272*(1+VLOOKUP($A273,#REF!,13,0))),"")</f>
        <v/>
      </c>
      <c r="N273" s="141">
        <f>IF(VLOOKUP(N$1,Graphique!$B:$C,2,0),IF(ISERROR(N272*(1+VLOOKUP($A273,#REF!,14,0))),N272,N272*(1+VLOOKUP($A273,#REF!,14,0))),"")</f>
        <v/>
      </c>
      <c r="O273" s="141">
        <f>IF(VLOOKUP(O$1,Graphique!$B:$C,2,0),IF(ISERROR(O272*(1+VLOOKUP($A273,#REF!,15,0))),O272,O272*(1+VLOOKUP($A273,#REF!,15,0))),"")</f>
        <v/>
      </c>
      <c r="P273" s="141">
        <f>IF(VLOOKUP(P$1,Graphique!$B:$C,2,0),IF(ISERROR(P272*(1+VLOOKUP($A273,#REF!,16,0))),P272,P272*(1+VLOOKUP($A273,#REF!,16,0))),"")</f>
        <v/>
      </c>
      <c r="Q273" s="141">
        <f>IF(VLOOKUP(Q$1,Graphique!$B:$C,2,0),IF(ISERROR(Q272*(1+VLOOKUP($A273,#REF!,17,0))),Q272,Q272*(1+VLOOKUP($A273,#REF!,17,0))),"")</f>
        <v/>
      </c>
      <c r="R273" s="141">
        <f>IF(VLOOKUP(R$1,Graphique!$B:$C,2,0),IF(ISERROR(R272*(1+VLOOKUP($A273,#REF!,18,0))),R272,R272*(1+VLOOKUP($A273,#REF!,18,0))),"")</f>
        <v/>
      </c>
      <c r="S273" s="141">
        <f>IF(VLOOKUP(S$1,Graphique!$B:$C,2,0),IF(ISERROR(S272*(1+VLOOKUP($A273,#REF!,19,0))),S272,S272*(1+VLOOKUP($A273,#REF!,19,0))),"")</f>
        <v/>
      </c>
      <c r="T273" s="141">
        <f>IF(VLOOKUP(T$1,Graphique!$B:$C,2,0),IF(ISERROR(T272*(1+VLOOKUP($A273,#REF!,20,0))),T272,T272*(1+VLOOKUP($A273,#REF!,20,0))),"")</f>
        <v/>
      </c>
      <c r="U273" s="141">
        <f>IF(VLOOKUP(U$1,Graphique!$B:$C,2,0),IF(ISERROR(U272*(1+VLOOKUP($A273,#REF!,21,0))),U272,U272*(1+VLOOKUP($A273,#REF!,21,0))),"")</f>
        <v/>
      </c>
      <c r="V273" s="141">
        <f>IF(VLOOKUP(V$1,Graphique!$B:$C,2,0),IF(ISERROR(V272*(1+VLOOKUP($A273,#REF!,22,0))),V272,V272*(1+VLOOKUP($A273,#REF!,22,0))),"")</f>
        <v/>
      </c>
      <c r="W273" s="141">
        <f>IF(VLOOKUP(W$1,Graphique!$B:$C,2,0),IF(ISERROR(W272*(1+VLOOKUP($A273,#REF!,23,0))),W272,W272*(1+VLOOKUP($A273,#REF!,23,0))),"")</f>
        <v/>
      </c>
      <c r="X273" s="141">
        <f>IF(VLOOKUP(X$1,Graphique!$B:$C,2,0),IF(ISERROR(X272*(1+VLOOKUP($A273,#REF!,24,0))),X272,X272*(1+VLOOKUP($A273,#REF!,24,0))),"")</f>
        <v/>
      </c>
      <c r="Y273" s="141">
        <f>IF(VLOOKUP(Y$1,Graphique!$B:$C,2,0),IF(ISERROR(Y272*(1+VLOOKUP($A273,#REF!,25,0))),Y272,Y272*(1+VLOOKUP($A273,#REF!,25,0))),"")</f>
        <v/>
      </c>
      <c r="Z273" s="141">
        <f>IF(VLOOKUP(Z$1,Graphique!$B:$C,2,0),IF(ISERROR(Z272*(1+VLOOKUP($A273,#REF!,26,0))),Z272,Z272*(1+VLOOKUP($A273,#REF!,26,0))),"")</f>
        <v/>
      </c>
      <c r="AA273" s="141">
        <f>IF(VLOOKUP(AA$1,Graphique!$B:$C,2,0),IF(ISERROR(AA272*(1+VLOOKUP($A273,#REF!,27,0))),AA272,AA272*(1+VLOOKUP($A273,#REF!,27,0))),"")</f>
        <v/>
      </c>
      <c r="AB273" s="141">
        <f>IF(VLOOKUP(AB$1,Graphique!$B:$C,2,0),IF(ISERROR(AB272*(1+VLOOKUP($A273,#REF!,28,0))),AB272,AB272*(1+VLOOKUP($A273,#REF!,28,0))),"")</f>
        <v/>
      </c>
      <c r="AC273" s="141">
        <f>IF(VLOOKUP(AC$1,Graphique!$B:$C,2,0),IF(ISERROR(AC272*(1+VLOOKUP($A273,#REF!,29,0))),AC272,AC272*(1+VLOOKUP($A273,#REF!,29,0))),"")</f>
        <v/>
      </c>
      <c r="AD273" s="141">
        <f>IF(VLOOKUP(AD$1,Graphique!$B:$C,2,0),IF(ISERROR(AD272*(1+VLOOKUP($A273,#REF!,30,0))),AD272,AD272*(1+VLOOKUP($A273,#REF!,30,0))),"")</f>
        <v/>
      </c>
      <c r="AE273" s="141">
        <f>IF(VLOOKUP(AE$1,Graphique!$B:$C,2,0),IF(ISERROR(AE272*(1+VLOOKUP($A273,#REF!,31,0))),AE272,AE272*(1+VLOOKUP($A273,#REF!,31,0))),"")</f>
        <v/>
      </c>
      <c r="AF273" s="141">
        <f>IF(VLOOKUP(AF$1,Graphique!$B:$C,2,0),IF(ISERROR(AF272*(1+VLOOKUP($A273,#REF!,32,0))),AF272,AF272*(1+VLOOKUP($A273,#REF!,32,0))),"")</f>
        <v/>
      </c>
    </row>
    <row r="274" ht="13" customHeight="1" s="74">
      <c r="A274" s="135">
        <f>IF(DATE(YEAR(A273),MONTH(A273)+2,)&gt;PerformancesGlissantes!$C$2,PerformancesGlissantes!$C$2,DATE(YEAR(A273),MONTH(A273)+2,))</f>
        <v/>
      </c>
      <c r="B274" s="141">
        <f>IF(VLOOKUP(B$1,Graphique!$B:$C,2,0),IF(ISERROR(B273*(1+VLOOKUP($A274,#REF!,2,0))),B273,B273*(1+VLOOKUP($A274,#REF!,2,0))),"")</f>
        <v/>
      </c>
      <c r="C274" s="141">
        <f>IF(VLOOKUP(C$1,Graphique!$B:$C,2,0),IF(ISERROR(C273*(1+VLOOKUP($A274,#REF!,3,0))),C273,C273*(1+VLOOKUP($A274,#REF!,3,0))),"")</f>
        <v/>
      </c>
      <c r="D274" s="141">
        <f>IF(VLOOKUP(D$1,Graphique!$B:$C,2,0),IF(ISERROR(D273*(1+VLOOKUP($A274,#REF!,4,0))),D273,D273*(1+VLOOKUP($A274,#REF!,4,0))),"")</f>
        <v/>
      </c>
      <c r="E274" s="141">
        <f>IF(VLOOKUP(E$1,Graphique!$B:$C,2,0),IF(ISERROR(E273*(1+VLOOKUP($A274,#REF!,5,0))),E273,E273*(1+VLOOKUP($A274,#REF!,5,0))),"")</f>
        <v/>
      </c>
      <c r="F274" s="141">
        <f>IF(VLOOKUP(F$1,Graphique!$B:$C,2,0),IF(ISERROR(F273*(1+VLOOKUP($A274,#REF!,6,0))),F273,F273*(1+VLOOKUP($A274,#REF!,6,0))),"")</f>
        <v/>
      </c>
      <c r="G274" s="141">
        <f>IF(VLOOKUP(G$1,Graphique!$B:$C,2,0),IF(ISERROR(G273*(1+VLOOKUP($A274,#REF!,7,0))),G273,G273*(1+VLOOKUP($A274,#REF!,7,0))),"")</f>
        <v/>
      </c>
      <c r="H274" s="141">
        <f>IF(VLOOKUP(H$1,Graphique!$B:$C,2,0),IF(ISERROR(H273*(1+VLOOKUP($A274,#REF!,8,0))),H273,H273*(1+VLOOKUP($A274,#REF!,8,0))),"")</f>
        <v/>
      </c>
      <c r="I274" s="141">
        <f>IF(VLOOKUP(I$1,Graphique!$B:$C,2,0),IF(ISERROR(I273*(1+VLOOKUP($A274,#REF!,9,0))),I273,I273*(1+VLOOKUP($A274,#REF!,9,0))),"")</f>
        <v/>
      </c>
      <c r="J274" s="141">
        <f>IF(VLOOKUP(J$1,Graphique!$B:$C,2,0),IF(ISERROR(J273*(1+VLOOKUP($A274,#REF!,10,0))),J273,J273*(1+VLOOKUP($A274,#REF!,10,0))),"")</f>
        <v/>
      </c>
      <c r="K274" s="141">
        <f>IF(VLOOKUP(K$1,Graphique!$B:$C,2,0),IF(ISERROR(K273*(1+VLOOKUP($A274,#REF!,11,0))),K273,K273*(1+VLOOKUP($A274,#REF!,11,0))),"")</f>
        <v/>
      </c>
      <c r="L274" s="141">
        <f>IF(VLOOKUP(L$1,Graphique!$B:$C,2,0),IF(ISERROR(L273*(1+VLOOKUP($A274,#REF!,12,0))),L273,L273*(1+VLOOKUP($A274,#REF!,12,0))),"")</f>
        <v/>
      </c>
      <c r="M274" s="141">
        <f>IF(VLOOKUP(M$1,Graphique!$B:$C,2,0),IF(ISERROR(M273*(1+VLOOKUP($A274,#REF!,13,0))),M273,M273*(1+VLOOKUP($A274,#REF!,13,0))),"")</f>
        <v/>
      </c>
      <c r="N274" s="141">
        <f>IF(VLOOKUP(N$1,Graphique!$B:$C,2,0),IF(ISERROR(N273*(1+VLOOKUP($A274,#REF!,14,0))),N273,N273*(1+VLOOKUP($A274,#REF!,14,0))),"")</f>
        <v/>
      </c>
      <c r="O274" s="141">
        <f>IF(VLOOKUP(O$1,Graphique!$B:$C,2,0),IF(ISERROR(O273*(1+VLOOKUP($A274,#REF!,15,0))),O273,O273*(1+VLOOKUP($A274,#REF!,15,0))),"")</f>
        <v/>
      </c>
      <c r="P274" s="141">
        <f>IF(VLOOKUP(P$1,Graphique!$B:$C,2,0),IF(ISERROR(P273*(1+VLOOKUP($A274,#REF!,16,0))),P273,P273*(1+VLOOKUP($A274,#REF!,16,0))),"")</f>
        <v/>
      </c>
      <c r="Q274" s="141">
        <f>IF(VLOOKUP(Q$1,Graphique!$B:$C,2,0),IF(ISERROR(Q273*(1+VLOOKUP($A274,#REF!,17,0))),Q273,Q273*(1+VLOOKUP($A274,#REF!,17,0))),"")</f>
        <v/>
      </c>
      <c r="R274" s="141">
        <f>IF(VLOOKUP(R$1,Graphique!$B:$C,2,0),IF(ISERROR(R273*(1+VLOOKUP($A274,#REF!,18,0))),R273,R273*(1+VLOOKUP($A274,#REF!,18,0))),"")</f>
        <v/>
      </c>
      <c r="S274" s="141">
        <f>IF(VLOOKUP(S$1,Graphique!$B:$C,2,0),IF(ISERROR(S273*(1+VLOOKUP($A274,#REF!,19,0))),S273,S273*(1+VLOOKUP($A274,#REF!,19,0))),"")</f>
        <v/>
      </c>
      <c r="T274" s="141">
        <f>IF(VLOOKUP(T$1,Graphique!$B:$C,2,0),IF(ISERROR(T273*(1+VLOOKUP($A274,#REF!,20,0))),T273,T273*(1+VLOOKUP($A274,#REF!,20,0))),"")</f>
        <v/>
      </c>
      <c r="U274" s="141">
        <f>IF(VLOOKUP(U$1,Graphique!$B:$C,2,0),IF(ISERROR(U273*(1+VLOOKUP($A274,#REF!,21,0))),U273,U273*(1+VLOOKUP($A274,#REF!,21,0))),"")</f>
        <v/>
      </c>
      <c r="V274" s="141">
        <f>IF(VLOOKUP(V$1,Graphique!$B:$C,2,0),IF(ISERROR(V273*(1+VLOOKUP($A274,#REF!,22,0))),V273,V273*(1+VLOOKUP($A274,#REF!,22,0))),"")</f>
        <v/>
      </c>
      <c r="W274" s="141">
        <f>IF(VLOOKUP(W$1,Graphique!$B:$C,2,0),IF(ISERROR(W273*(1+VLOOKUP($A274,#REF!,23,0))),W273,W273*(1+VLOOKUP($A274,#REF!,23,0))),"")</f>
        <v/>
      </c>
      <c r="X274" s="141">
        <f>IF(VLOOKUP(X$1,Graphique!$B:$C,2,0),IF(ISERROR(X273*(1+VLOOKUP($A274,#REF!,24,0))),X273,X273*(1+VLOOKUP($A274,#REF!,24,0))),"")</f>
        <v/>
      </c>
      <c r="Y274" s="141">
        <f>IF(VLOOKUP(Y$1,Graphique!$B:$C,2,0),IF(ISERROR(Y273*(1+VLOOKUP($A274,#REF!,25,0))),Y273,Y273*(1+VLOOKUP($A274,#REF!,25,0))),"")</f>
        <v/>
      </c>
      <c r="Z274" s="141">
        <f>IF(VLOOKUP(Z$1,Graphique!$B:$C,2,0),IF(ISERROR(Z273*(1+VLOOKUP($A274,#REF!,26,0))),Z273,Z273*(1+VLOOKUP($A274,#REF!,26,0))),"")</f>
        <v/>
      </c>
      <c r="AA274" s="141">
        <f>IF(VLOOKUP(AA$1,Graphique!$B:$C,2,0),IF(ISERROR(AA273*(1+VLOOKUP($A274,#REF!,27,0))),AA273,AA273*(1+VLOOKUP($A274,#REF!,27,0))),"")</f>
        <v/>
      </c>
      <c r="AB274" s="141">
        <f>IF(VLOOKUP(AB$1,Graphique!$B:$C,2,0),IF(ISERROR(AB273*(1+VLOOKUP($A274,#REF!,28,0))),AB273,AB273*(1+VLOOKUP($A274,#REF!,28,0))),"")</f>
        <v/>
      </c>
      <c r="AC274" s="141">
        <f>IF(VLOOKUP(AC$1,Graphique!$B:$C,2,0),IF(ISERROR(AC273*(1+VLOOKUP($A274,#REF!,29,0))),AC273,AC273*(1+VLOOKUP($A274,#REF!,29,0))),"")</f>
        <v/>
      </c>
      <c r="AD274" s="141">
        <f>IF(VLOOKUP(AD$1,Graphique!$B:$C,2,0),IF(ISERROR(AD273*(1+VLOOKUP($A274,#REF!,30,0))),AD273,AD273*(1+VLOOKUP($A274,#REF!,30,0))),"")</f>
        <v/>
      </c>
      <c r="AE274" s="141">
        <f>IF(VLOOKUP(AE$1,Graphique!$B:$C,2,0),IF(ISERROR(AE273*(1+VLOOKUP($A274,#REF!,31,0))),AE273,AE273*(1+VLOOKUP($A274,#REF!,31,0))),"")</f>
        <v/>
      </c>
      <c r="AF274" s="141">
        <f>IF(VLOOKUP(AF$1,Graphique!$B:$C,2,0),IF(ISERROR(AF273*(1+VLOOKUP($A274,#REF!,32,0))),AF273,AF273*(1+VLOOKUP($A274,#REF!,32,0))),"")</f>
        <v/>
      </c>
    </row>
    <row r="275" ht="13" customHeight="1" s="74">
      <c r="A275" s="135">
        <f>IF(DATE(YEAR(A274),MONTH(A274)+2,)&gt;PerformancesGlissantes!$C$2,PerformancesGlissantes!$C$2,DATE(YEAR(A274),MONTH(A274)+2,))</f>
        <v/>
      </c>
      <c r="B275" s="141">
        <f>IF(VLOOKUP(B$1,Graphique!$B:$C,2,0),IF(ISERROR(B274*(1+VLOOKUP($A275,#REF!,2,0))),B274,B274*(1+VLOOKUP($A275,#REF!,2,0))),"")</f>
        <v/>
      </c>
      <c r="C275" s="141">
        <f>IF(VLOOKUP(C$1,Graphique!$B:$C,2,0),IF(ISERROR(C274*(1+VLOOKUP($A275,#REF!,3,0))),C274,C274*(1+VLOOKUP($A275,#REF!,3,0))),"")</f>
        <v/>
      </c>
      <c r="D275" s="141">
        <f>IF(VLOOKUP(D$1,Graphique!$B:$C,2,0),IF(ISERROR(D274*(1+VLOOKUP($A275,#REF!,4,0))),D274,D274*(1+VLOOKUP($A275,#REF!,4,0))),"")</f>
        <v/>
      </c>
      <c r="E275" s="141">
        <f>IF(VLOOKUP(E$1,Graphique!$B:$C,2,0),IF(ISERROR(E274*(1+VLOOKUP($A275,#REF!,5,0))),E274,E274*(1+VLOOKUP($A275,#REF!,5,0))),"")</f>
        <v/>
      </c>
      <c r="F275" s="141">
        <f>IF(VLOOKUP(F$1,Graphique!$B:$C,2,0),IF(ISERROR(F274*(1+VLOOKUP($A275,#REF!,6,0))),F274,F274*(1+VLOOKUP($A275,#REF!,6,0))),"")</f>
        <v/>
      </c>
      <c r="G275" s="141">
        <f>IF(VLOOKUP(G$1,Graphique!$B:$C,2,0),IF(ISERROR(G274*(1+VLOOKUP($A275,#REF!,7,0))),G274,G274*(1+VLOOKUP($A275,#REF!,7,0))),"")</f>
        <v/>
      </c>
      <c r="H275" s="141">
        <f>IF(VLOOKUP(H$1,Graphique!$B:$C,2,0),IF(ISERROR(H274*(1+VLOOKUP($A275,#REF!,8,0))),H274,H274*(1+VLOOKUP($A275,#REF!,8,0))),"")</f>
        <v/>
      </c>
      <c r="I275" s="141">
        <f>IF(VLOOKUP(I$1,Graphique!$B:$C,2,0),IF(ISERROR(I274*(1+VLOOKUP($A275,#REF!,9,0))),I274,I274*(1+VLOOKUP($A275,#REF!,9,0))),"")</f>
        <v/>
      </c>
      <c r="J275" s="141">
        <f>IF(VLOOKUP(J$1,Graphique!$B:$C,2,0),IF(ISERROR(J274*(1+VLOOKUP($A275,#REF!,10,0))),J274,J274*(1+VLOOKUP($A275,#REF!,10,0))),"")</f>
        <v/>
      </c>
      <c r="K275" s="141">
        <f>IF(VLOOKUP(K$1,Graphique!$B:$C,2,0),IF(ISERROR(K274*(1+VLOOKUP($A275,#REF!,11,0))),K274,K274*(1+VLOOKUP($A275,#REF!,11,0))),"")</f>
        <v/>
      </c>
      <c r="L275" s="141">
        <f>IF(VLOOKUP(L$1,Graphique!$B:$C,2,0),IF(ISERROR(L274*(1+VLOOKUP($A275,#REF!,12,0))),L274,L274*(1+VLOOKUP($A275,#REF!,12,0))),"")</f>
        <v/>
      </c>
      <c r="M275" s="141">
        <f>IF(VLOOKUP(M$1,Graphique!$B:$C,2,0),IF(ISERROR(M274*(1+VLOOKUP($A275,#REF!,13,0))),M274,M274*(1+VLOOKUP($A275,#REF!,13,0))),"")</f>
        <v/>
      </c>
      <c r="N275" s="141">
        <f>IF(VLOOKUP(N$1,Graphique!$B:$C,2,0),IF(ISERROR(N274*(1+VLOOKUP($A275,#REF!,14,0))),N274,N274*(1+VLOOKUP($A275,#REF!,14,0))),"")</f>
        <v/>
      </c>
      <c r="O275" s="141">
        <f>IF(VLOOKUP(O$1,Graphique!$B:$C,2,0),IF(ISERROR(O274*(1+VLOOKUP($A275,#REF!,15,0))),O274,O274*(1+VLOOKUP($A275,#REF!,15,0))),"")</f>
        <v/>
      </c>
      <c r="P275" s="141">
        <f>IF(VLOOKUP(P$1,Graphique!$B:$C,2,0),IF(ISERROR(P274*(1+VLOOKUP($A275,#REF!,16,0))),P274,P274*(1+VLOOKUP($A275,#REF!,16,0))),"")</f>
        <v/>
      </c>
      <c r="Q275" s="141">
        <f>IF(VLOOKUP(Q$1,Graphique!$B:$C,2,0),IF(ISERROR(Q274*(1+VLOOKUP($A275,#REF!,17,0))),Q274,Q274*(1+VLOOKUP($A275,#REF!,17,0))),"")</f>
        <v/>
      </c>
      <c r="R275" s="141">
        <f>IF(VLOOKUP(R$1,Graphique!$B:$C,2,0),IF(ISERROR(R274*(1+VLOOKUP($A275,#REF!,18,0))),R274,R274*(1+VLOOKUP($A275,#REF!,18,0))),"")</f>
        <v/>
      </c>
      <c r="S275" s="141">
        <f>IF(VLOOKUP(S$1,Graphique!$B:$C,2,0),IF(ISERROR(S274*(1+VLOOKUP($A275,#REF!,19,0))),S274,S274*(1+VLOOKUP($A275,#REF!,19,0))),"")</f>
        <v/>
      </c>
      <c r="T275" s="141">
        <f>IF(VLOOKUP(T$1,Graphique!$B:$C,2,0),IF(ISERROR(T274*(1+VLOOKUP($A275,#REF!,20,0))),T274,T274*(1+VLOOKUP($A275,#REF!,20,0))),"")</f>
        <v/>
      </c>
      <c r="U275" s="141">
        <f>IF(VLOOKUP(U$1,Graphique!$B:$C,2,0),IF(ISERROR(U274*(1+VLOOKUP($A275,#REF!,21,0))),U274,U274*(1+VLOOKUP($A275,#REF!,21,0))),"")</f>
        <v/>
      </c>
      <c r="V275" s="141">
        <f>IF(VLOOKUP(V$1,Graphique!$B:$C,2,0),IF(ISERROR(V274*(1+VLOOKUP($A275,#REF!,22,0))),V274,V274*(1+VLOOKUP($A275,#REF!,22,0))),"")</f>
        <v/>
      </c>
      <c r="W275" s="141">
        <f>IF(VLOOKUP(W$1,Graphique!$B:$C,2,0),IF(ISERROR(W274*(1+VLOOKUP($A275,#REF!,23,0))),W274,W274*(1+VLOOKUP($A275,#REF!,23,0))),"")</f>
        <v/>
      </c>
      <c r="X275" s="141">
        <f>IF(VLOOKUP(X$1,Graphique!$B:$C,2,0),IF(ISERROR(X274*(1+VLOOKUP($A275,#REF!,24,0))),X274,X274*(1+VLOOKUP($A275,#REF!,24,0))),"")</f>
        <v/>
      </c>
      <c r="Y275" s="141">
        <f>IF(VLOOKUP(Y$1,Graphique!$B:$C,2,0),IF(ISERROR(Y274*(1+VLOOKUP($A275,#REF!,25,0))),Y274,Y274*(1+VLOOKUP($A275,#REF!,25,0))),"")</f>
        <v/>
      </c>
      <c r="Z275" s="141">
        <f>IF(VLOOKUP(Z$1,Graphique!$B:$C,2,0),IF(ISERROR(Z274*(1+VLOOKUP($A275,#REF!,26,0))),Z274,Z274*(1+VLOOKUP($A275,#REF!,26,0))),"")</f>
        <v/>
      </c>
      <c r="AA275" s="141">
        <f>IF(VLOOKUP(AA$1,Graphique!$B:$C,2,0),IF(ISERROR(AA274*(1+VLOOKUP($A275,#REF!,27,0))),AA274,AA274*(1+VLOOKUP($A275,#REF!,27,0))),"")</f>
        <v/>
      </c>
      <c r="AB275" s="141">
        <f>IF(VLOOKUP(AB$1,Graphique!$B:$C,2,0),IF(ISERROR(AB274*(1+VLOOKUP($A275,#REF!,28,0))),AB274,AB274*(1+VLOOKUP($A275,#REF!,28,0))),"")</f>
        <v/>
      </c>
      <c r="AC275" s="141">
        <f>IF(VLOOKUP(AC$1,Graphique!$B:$C,2,0),IF(ISERROR(AC274*(1+VLOOKUP($A275,#REF!,29,0))),AC274,AC274*(1+VLOOKUP($A275,#REF!,29,0))),"")</f>
        <v/>
      </c>
      <c r="AD275" s="141">
        <f>IF(VLOOKUP(AD$1,Graphique!$B:$C,2,0),IF(ISERROR(AD274*(1+VLOOKUP($A275,#REF!,30,0))),AD274,AD274*(1+VLOOKUP($A275,#REF!,30,0))),"")</f>
        <v/>
      </c>
      <c r="AE275" s="141">
        <f>IF(VLOOKUP(AE$1,Graphique!$B:$C,2,0),IF(ISERROR(AE274*(1+VLOOKUP($A275,#REF!,31,0))),AE274,AE274*(1+VLOOKUP($A275,#REF!,31,0))),"")</f>
        <v/>
      </c>
      <c r="AF275" s="141">
        <f>IF(VLOOKUP(AF$1,Graphique!$B:$C,2,0),IF(ISERROR(AF274*(1+VLOOKUP($A275,#REF!,32,0))),AF274,AF274*(1+VLOOKUP($A275,#REF!,32,0))),"")</f>
        <v/>
      </c>
    </row>
    <row r="276" ht="13" customHeight="1" s="74">
      <c r="A276" s="135">
        <f>IF(DATE(YEAR(A275),MONTH(A275)+2,)&gt;PerformancesGlissantes!$C$2,PerformancesGlissantes!$C$2,DATE(YEAR(A275),MONTH(A275)+2,))</f>
        <v/>
      </c>
      <c r="B276" s="141">
        <f>IF(VLOOKUP(B$1,Graphique!$B:$C,2,0),IF(ISERROR(B275*(1+VLOOKUP($A276,#REF!,2,0))),B275,B275*(1+VLOOKUP($A276,#REF!,2,0))),"")</f>
        <v/>
      </c>
      <c r="C276" s="141">
        <f>IF(VLOOKUP(C$1,Graphique!$B:$C,2,0),IF(ISERROR(C275*(1+VLOOKUP($A276,#REF!,3,0))),C275,C275*(1+VLOOKUP($A276,#REF!,3,0))),"")</f>
        <v/>
      </c>
      <c r="D276" s="141">
        <f>IF(VLOOKUP(D$1,Graphique!$B:$C,2,0),IF(ISERROR(D275*(1+VLOOKUP($A276,#REF!,4,0))),D275,D275*(1+VLOOKUP($A276,#REF!,4,0))),"")</f>
        <v/>
      </c>
      <c r="E276" s="141">
        <f>IF(VLOOKUP(E$1,Graphique!$B:$C,2,0),IF(ISERROR(E275*(1+VLOOKUP($A276,#REF!,5,0))),E275,E275*(1+VLOOKUP($A276,#REF!,5,0))),"")</f>
        <v/>
      </c>
      <c r="F276" s="141">
        <f>IF(VLOOKUP(F$1,Graphique!$B:$C,2,0),IF(ISERROR(F275*(1+VLOOKUP($A276,#REF!,6,0))),F275,F275*(1+VLOOKUP($A276,#REF!,6,0))),"")</f>
        <v/>
      </c>
      <c r="G276" s="141">
        <f>IF(VLOOKUP(G$1,Graphique!$B:$C,2,0),IF(ISERROR(G275*(1+VLOOKUP($A276,#REF!,7,0))),G275,G275*(1+VLOOKUP($A276,#REF!,7,0))),"")</f>
        <v/>
      </c>
      <c r="H276" s="141">
        <f>IF(VLOOKUP(H$1,Graphique!$B:$C,2,0),IF(ISERROR(H275*(1+VLOOKUP($A276,#REF!,8,0))),H275,H275*(1+VLOOKUP($A276,#REF!,8,0))),"")</f>
        <v/>
      </c>
      <c r="I276" s="141">
        <f>IF(VLOOKUP(I$1,Graphique!$B:$C,2,0),IF(ISERROR(I275*(1+VLOOKUP($A276,#REF!,9,0))),I275,I275*(1+VLOOKUP($A276,#REF!,9,0))),"")</f>
        <v/>
      </c>
      <c r="J276" s="141">
        <f>IF(VLOOKUP(J$1,Graphique!$B:$C,2,0),IF(ISERROR(J275*(1+VLOOKUP($A276,#REF!,10,0))),J275,J275*(1+VLOOKUP($A276,#REF!,10,0))),"")</f>
        <v/>
      </c>
      <c r="K276" s="141">
        <f>IF(VLOOKUP(K$1,Graphique!$B:$C,2,0),IF(ISERROR(K275*(1+VLOOKUP($A276,#REF!,11,0))),K275,K275*(1+VLOOKUP($A276,#REF!,11,0))),"")</f>
        <v/>
      </c>
      <c r="L276" s="141">
        <f>IF(VLOOKUP(L$1,Graphique!$B:$C,2,0),IF(ISERROR(L275*(1+VLOOKUP($A276,#REF!,12,0))),L275,L275*(1+VLOOKUP($A276,#REF!,12,0))),"")</f>
        <v/>
      </c>
      <c r="M276" s="141">
        <f>IF(VLOOKUP(M$1,Graphique!$B:$C,2,0),IF(ISERROR(M275*(1+VLOOKUP($A276,#REF!,13,0))),M275,M275*(1+VLOOKUP($A276,#REF!,13,0))),"")</f>
        <v/>
      </c>
      <c r="N276" s="141">
        <f>IF(VLOOKUP(N$1,Graphique!$B:$C,2,0),IF(ISERROR(N275*(1+VLOOKUP($A276,#REF!,14,0))),N275,N275*(1+VLOOKUP($A276,#REF!,14,0))),"")</f>
        <v/>
      </c>
      <c r="O276" s="141">
        <f>IF(VLOOKUP(O$1,Graphique!$B:$C,2,0),IF(ISERROR(O275*(1+VLOOKUP($A276,#REF!,15,0))),O275,O275*(1+VLOOKUP($A276,#REF!,15,0))),"")</f>
        <v/>
      </c>
      <c r="P276" s="141">
        <f>IF(VLOOKUP(P$1,Graphique!$B:$C,2,0),IF(ISERROR(P275*(1+VLOOKUP($A276,#REF!,16,0))),P275,P275*(1+VLOOKUP($A276,#REF!,16,0))),"")</f>
        <v/>
      </c>
      <c r="Q276" s="141">
        <f>IF(VLOOKUP(Q$1,Graphique!$B:$C,2,0),IF(ISERROR(Q275*(1+VLOOKUP($A276,#REF!,17,0))),Q275,Q275*(1+VLOOKUP($A276,#REF!,17,0))),"")</f>
        <v/>
      </c>
      <c r="R276" s="141">
        <f>IF(VLOOKUP(R$1,Graphique!$B:$C,2,0),IF(ISERROR(R275*(1+VLOOKUP($A276,#REF!,18,0))),R275,R275*(1+VLOOKUP($A276,#REF!,18,0))),"")</f>
        <v/>
      </c>
      <c r="S276" s="141">
        <f>IF(VLOOKUP(S$1,Graphique!$B:$C,2,0),IF(ISERROR(S275*(1+VLOOKUP($A276,#REF!,19,0))),S275,S275*(1+VLOOKUP($A276,#REF!,19,0))),"")</f>
        <v/>
      </c>
      <c r="T276" s="141">
        <f>IF(VLOOKUP(T$1,Graphique!$B:$C,2,0),IF(ISERROR(T275*(1+VLOOKUP($A276,#REF!,20,0))),T275,T275*(1+VLOOKUP($A276,#REF!,20,0))),"")</f>
        <v/>
      </c>
      <c r="U276" s="141">
        <f>IF(VLOOKUP(U$1,Graphique!$B:$C,2,0),IF(ISERROR(U275*(1+VLOOKUP($A276,#REF!,21,0))),U275,U275*(1+VLOOKUP($A276,#REF!,21,0))),"")</f>
        <v/>
      </c>
      <c r="V276" s="141">
        <f>IF(VLOOKUP(V$1,Graphique!$B:$C,2,0),IF(ISERROR(V275*(1+VLOOKUP($A276,#REF!,22,0))),V275,V275*(1+VLOOKUP($A276,#REF!,22,0))),"")</f>
        <v/>
      </c>
      <c r="W276" s="141">
        <f>IF(VLOOKUP(W$1,Graphique!$B:$C,2,0),IF(ISERROR(W275*(1+VLOOKUP($A276,#REF!,23,0))),W275,W275*(1+VLOOKUP($A276,#REF!,23,0))),"")</f>
        <v/>
      </c>
      <c r="X276" s="141">
        <f>IF(VLOOKUP(X$1,Graphique!$B:$C,2,0),IF(ISERROR(X275*(1+VLOOKUP($A276,#REF!,24,0))),X275,X275*(1+VLOOKUP($A276,#REF!,24,0))),"")</f>
        <v/>
      </c>
      <c r="Y276" s="141">
        <f>IF(VLOOKUP(Y$1,Graphique!$B:$C,2,0),IF(ISERROR(Y275*(1+VLOOKUP($A276,#REF!,25,0))),Y275,Y275*(1+VLOOKUP($A276,#REF!,25,0))),"")</f>
        <v/>
      </c>
      <c r="Z276" s="141">
        <f>IF(VLOOKUP(Z$1,Graphique!$B:$C,2,0),IF(ISERROR(Z275*(1+VLOOKUP($A276,#REF!,26,0))),Z275,Z275*(1+VLOOKUP($A276,#REF!,26,0))),"")</f>
        <v/>
      </c>
      <c r="AA276" s="141">
        <f>IF(VLOOKUP(AA$1,Graphique!$B:$C,2,0),IF(ISERROR(AA275*(1+VLOOKUP($A276,#REF!,27,0))),AA275,AA275*(1+VLOOKUP($A276,#REF!,27,0))),"")</f>
        <v/>
      </c>
      <c r="AB276" s="141">
        <f>IF(VLOOKUP(AB$1,Graphique!$B:$C,2,0),IF(ISERROR(AB275*(1+VLOOKUP($A276,#REF!,28,0))),AB275,AB275*(1+VLOOKUP($A276,#REF!,28,0))),"")</f>
        <v/>
      </c>
      <c r="AC276" s="141">
        <f>IF(VLOOKUP(AC$1,Graphique!$B:$C,2,0),IF(ISERROR(AC275*(1+VLOOKUP($A276,#REF!,29,0))),AC275,AC275*(1+VLOOKUP($A276,#REF!,29,0))),"")</f>
        <v/>
      </c>
      <c r="AD276" s="141">
        <f>IF(VLOOKUP(AD$1,Graphique!$B:$C,2,0),IF(ISERROR(AD275*(1+VLOOKUP($A276,#REF!,30,0))),AD275,AD275*(1+VLOOKUP($A276,#REF!,30,0))),"")</f>
        <v/>
      </c>
      <c r="AE276" s="141">
        <f>IF(VLOOKUP(AE$1,Graphique!$B:$C,2,0),IF(ISERROR(AE275*(1+VLOOKUP($A276,#REF!,31,0))),AE275,AE275*(1+VLOOKUP($A276,#REF!,31,0))),"")</f>
        <v/>
      </c>
      <c r="AF276" s="141">
        <f>IF(VLOOKUP(AF$1,Graphique!$B:$C,2,0),IF(ISERROR(AF275*(1+VLOOKUP($A276,#REF!,32,0))),AF275,AF275*(1+VLOOKUP($A276,#REF!,32,0))),"")</f>
        <v/>
      </c>
    </row>
    <row r="277" ht="13" customHeight="1" s="74">
      <c r="A277" s="135">
        <f>IF(DATE(YEAR(A276),MONTH(A276)+2,)&gt;PerformancesGlissantes!$C$2,PerformancesGlissantes!$C$2,DATE(YEAR(A276),MONTH(A276)+2,))</f>
        <v/>
      </c>
      <c r="B277" s="141">
        <f>IF(VLOOKUP(B$1,Graphique!$B:$C,2,0),IF(ISERROR(B276*(1+VLOOKUP($A277,#REF!,2,0))),B276,B276*(1+VLOOKUP($A277,#REF!,2,0))),"")</f>
        <v/>
      </c>
      <c r="C277" s="141">
        <f>IF(VLOOKUP(C$1,Graphique!$B:$C,2,0),IF(ISERROR(C276*(1+VLOOKUP($A277,#REF!,3,0))),C276,C276*(1+VLOOKUP($A277,#REF!,3,0))),"")</f>
        <v/>
      </c>
      <c r="D277" s="141">
        <f>IF(VLOOKUP(D$1,Graphique!$B:$C,2,0),IF(ISERROR(D276*(1+VLOOKUP($A277,#REF!,4,0))),D276,D276*(1+VLOOKUP($A277,#REF!,4,0))),"")</f>
        <v/>
      </c>
      <c r="E277" s="141">
        <f>IF(VLOOKUP(E$1,Graphique!$B:$C,2,0),IF(ISERROR(E276*(1+VLOOKUP($A277,#REF!,5,0))),E276,E276*(1+VLOOKUP($A277,#REF!,5,0))),"")</f>
        <v/>
      </c>
      <c r="F277" s="141">
        <f>IF(VLOOKUP(F$1,Graphique!$B:$C,2,0),IF(ISERROR(F276*(1+VLOOKUP($A277,#REF!,6,0))),F276,F276*(1+VLOOKUP($A277,#REF!,6,0))),"")</f>
        <v/>
      </c>
      <c r="G277" s="141">
        <f>IF(VLOOKUP(G$1,Graphique!$B:$C,2,0),IF(ISERROR(G276*(1+VLOOKUP($A277,#REF!,7,0))),G276,G276*(1+VLOOKUP($A277,#REF!,7,0))),"")</f>
        <v/>
      </c>
      <c r="H277" s="141">
        <f>IF(VLOOKUP(H$1,Graphique!$B:$C,2,0),IF(ISERROR(H276*(1+VLOOKUP($A277,#REF!,8,0))),H276,H276*(1+VLOOKUP($A277,#REF!,8,0))),"")</f>
        <v/>
      </c>
      <c r="I277" s="141">
        <f>IF(VLOOKUP(I$1,Graphique!$B:$C,2,0),IF(ISERROR(I276*(1+VLOOKUP($A277,#REF!,9,0))),I276,I276*(1+VLOOKUP($A277,#REF!,9,0))),"")</f>
        <v/>
      </c>
      <c r="J277" s="141">
        <f>IF(VLOOKUP(J$1,Graphique!$B:$C,2,0),IF(ISERROR(J276*(1+VLOOKUP($A277,#REF!,10,0))),J276,J276*(1+VLOOKUP($A277,#REF!,10,0))),"")</f>
        <v/>
      </c>
      <c r="K277" s="141">
        <f>IF(VLOOKUP(K$1,Graphique!$B:$C,2,0),IF(ISERROR(K276*(1+VLOOKUP($A277,#REF!,11,0))),K276,K276*(1+VLOOKUP($A277,#REF!,11,0))),"")</f>
        <v/>
      </c>
      <c r="L277" s="141">
        <f>IF(VLOOKUP(L$1,Graphique!$B:$C,2,0),IF(ISERROR(L276*(1+VLOOKUP($A277,#REF!,12,0))),L276,L276*(1+VLOOKUP($A277,#REF!,12,0))),"")</f>
        <v/>
      </c>
      <c r="M277" s="141">
        <f>IF(VLOOKUP(M$1,Graphique!$B:$C,2,0),IF(ISERROR(M276*(1+VLOOKUP($A277,#REF!,13,0))),M276,M276*(1+VLOOKUP($A277,#REF!,13,0))),"")</f>
        <v/>
      </c>
      <c r="N277" s="141">
        <f>IF(VLOOKUP(N$1,Graphique!$B:$C,2,0),IF(ISERROR(N276*(1+VLOOKUP($A277,#REF!,14,0))),N276,N276*(1+VLOOKUP($A277,#REF!,14,0))),"")</f>
        <v/>
      </c>
      <c r="O277" s="141">
        <f>IF(VLOOKUP(O$1,Graphique!$B:$C,2,0),IF(ISERROR(O276*(1+VLOOKUP($A277,#REF!,15,0))),O276,O276*(1+VLOOKUP($A277,#REF!,15,0))),"")</f>
        <v/>
      </c>
      <c r="P277" s="141">
        <f>IF(VLOOKUP(P$1,Graphique!$B:$C,2,0),IF(ISERROR(P276*(1+VLOOKUP($A277,#REF!,16,0))),P276,P276*(1+VLOOKUP($A277,#REF!,16,0))),"")</f>
        <v/>
      </c>
      <c r="Q277" s="141">
        <f>IF(VLOOKUP(Q$1,Graphique!$B:$C,2,0),IF(ISERROR(Q276*(1+VLOOKUP($A277,#REF!,17,0))),Q276,Q276*(1+VLOOKUP($A277,#REF!,17,0))),"")</f>
        <v/>
      </c>
      <c r="R277" s="141">
        <f>IF(VLOOKUP(R$1,Graphique!$B:$C,2,0),IF(ISERROR(R276*(1+VLOOKUP($A277,#REF!,18,0))),R276,R276*(1+VLOOKUP($A277,#REF!,18,0))),"")</f>
        <v/>
      </c>
      <c r="S277" s="141">
        <f>IF(VLOOKUP(S$1,Graphique!$B:$C,2,0),IF(ISERROR(S276*(1+VLOOKUP($A277,#REF!,19,0))),S276,S276*(1+VLOOKUP($A277,#REF!,19,0))),"")</f>
        <v/>
      </c>
      <c r="T277" s="141">
        <f>IF(VLOOKUP(T$1,Graphique!$B:$C,2,0),IF(ISERROR(T276*(1+VLOOKUP($A277,#REF!,20,0))),T276,T276*(1+VLOOKUP($A277,#REF!,20,0))),"")</f>
        <v/>
      </c>
      <c r="U277" s="141">
        <f>IF(VLOOKUP(U$1,Graphique!$B:$C,2,0),IF(ISERROR(U276*(1+VLOOKUP($A277,#REF!,21,0))),U276,U276*(1+VLOOKUP($A277,#REF!,21,0))),"")</f>
        <v/>
      </c>
      <c r="V277" s="141">
        <f>IF(VLOOKUP(V$1,Graphique!$B:$C,2,0),IF(ISERROR(V276*(1+VLOOKUP($A277,#REF!,22,0))),V276,V276*(1+VLOOKUP($A277,#REF!,22,0))),"")</f>
        <v/>
      </c>
      <c r="W277" s="141">
        <f>IF(VLOOKUP(W$1,Graphique!$B:$C,2,0),IF(ISERROR(W276*(1+VLOOKUP($A277,#REF!,23,0))),W276,W276*(1+VLOOKUP($A277,#REF!,23,0))),"")</f>
        <v/>
      </c>
      <c r="X277" s="141">
        <f>IF(VLOOKUP(X$1,Graphique!$B:$C,2,0),IF(ISERROR(X276*(1+VLOOKUP($A277,#REF!,24,0))),X276,X276*(1+VLOOKUP($A277,#REF!,24,0))),"")</f>
        <v/>
      </c>
      <c r="Y277" s="141">
        <f>IF(VLOOKUP(Y$1,Graphique!$B:$C,2,0),IF(ISERROR(Y276*(1+VLOOKUP($A277,#REF!,25,0))),Y276,Y276*(1+VLOOKUP($A277,#REF!,25,0))),"")</f>
        <v/>
      </c>
      <c r="Z277" s="141">
        <f>IF(VLOOKUP(Z$1,Graphique!$B:$C,2,0),IF(ISERROR(Z276*(1+VLOOKUP($A277,#REF!,26,0))),Z276,Z276*(1+VLOOKUP($A277,#REF!,26,0))),"")</f>
        <v/>
      </c>
      <c r="AA277" s="141">
        <f>IF(VLOOKUP(AA$1,Graphique!$B:$C,2,0),IF(ISERROR(AA276*(1+VLOOKUP($A277,#REF!,27,0))),AA276,AA276*(1+VLOOKUP($A277,#REF!,27,0))),"")</f>
        <v/>
      </c>
      <c r="AB277" s="141">
        <f>IF(VLOOKUP(AB$1,Graphique!$B:$C,2,0),IF(ISERROR(AB276*(1+VLOOKUP($A277,#REF!,28,0))),AB276,AB276*(1+VLOOKUP($A277,#REF!,28,0))),"")</f>
        <v/>
      </c>
      <c r="AC277" s="141">
        <f>IF(VLOOKUP(AC$1,Graphique!$B:$C,2,0),IF(ISERROR(AC276*(1+VLOOKUP($A277,#REF!,29,0))),AC276,AC276*(1+VLOOKUP($A277,#REF!,29,0))),"")</f>
        <v/>
      </c>
      <c r="AD277" s="141">
        <f>IF(VLOOKUP(AD$1,Graphique!$B:$C,2,0),IF(ISERROR(AD276*(1+VLOOKUP($A277,#REF!,30,0))),AD276,AD276*(1+VLOOKUP($A277,#REF!,30,0))),"")</f>
        <v/>
      </c>
      <c r="AE277" s="141">
        <f>IF(VLOOKUP(AE$1,Graphique!$B:$C,2,0),IF(ISERROR(AE276*(1+VLOOKUP($A277,#REF!,31,0))),AE276,AE276*(1+VLOOKUP($A277,#REF!,31,0))),"")</f>
        <v/>
      </c>
      <c r="AF277" s="141">
        <f>IF(VLOOKUP(AF$1,Graphique!$B:$C,2,0),IF(ISERROR(AF276*(1+VLOOKUP($A277,#REF!,32,0))),AF276,AF276*(1+VLOOKUP($A277,#REF!,32,0))),"")</f>
        <v/>
      </c>
    </row>
    <row r="278" ht="13" customHeight="1" s="74">
      <c r="A278" s="135">
        <f>IF(DATE(YEAR(A277),MONTH(A277)+2,)&gt;PerformancesGlissantes!$C$2,PerformancesGlissantes!$C$2,DATE(YEAR(A277),MONTH(A277)+2,))</f>
        <v/>
      </c>
      <c r="B278" s="141">
        <f>IF(VLOOKUP(B$1,Graphique!$B:$C,2,0),IF(ISERROR(B277*(1+VLOOKUP($A278,#REF!,2,0))),B277,B277*(1+VLOOKUP($A278,#REF!,2,0))),"")</f>
        <v/>
      </c>
      <c r="C278" s="141">
        <f>IF(VLOOKUP(C$1,Graphique!$B:$C,2,0),IF(ISERROR(C277*(1+VLOOKUP($A278,#REF!,3,0))),C277,C277*(1+VLOOKUP($A278,#REF!,3,0))),"")</f>
        <v/>
      </c>
      <c r="D278" s="141">
        <f>IF(VLOOKUP(D$1,Graphique!$B:$C,2,0),IF(ISERROR(D277*(1+VLOOKUP($A278,#REF!,4,0))),D277,D277*(1+VLOOKUP($A278,#REF!,4,0))),"")</f>
        <v/>
      </c>
      <c r="E278" s="141">
        <f>IF(VLOOKUP(E$1,Graphique!$B:$C,2,0),IF(ISERROR(E277*(1+VLOOKUP($A278,#REF!,5,0))),E277,E277*(1+VLOOKUP($A278,#REF!,5,0))),"")</f>
        <v/>
      </c>
      <c r="F278" s="141">
        <f>IF(VLOOKUP(F$1,Graphique!$B:$C,2,0),IF(ISERROR(F277*(1+VLOOKUP($A278,#REF!,6,0))),F277,F277*(1+VLOOKUP($A278,#REF!,6,0))),"")</f>
        <v/>
      </c>
      <c r="G278" s="141">
        <f>IF(VLOOKUP(G$1,Graphique!$B:$C,2,0),IF(ISERROR(G277*(1+VLOOKUP($A278,#REF!,7,0))),G277,G277*(1+VLOOKUP($A278,#REF!,7,0))),"")</f>
        <v/>
      </c>
      <c r="H278" s="141">
        <f>IF(VLOOKUP(H$1,Graphique!$B:$C,2,0),IF(ISERROR(H277*(1+VLOOKUP($A278,#REF!,8,0))),H277,H277*(1+VLOOKUP($A278,#REF!,8,0))),"")</f>
        <v/>
      </c>
      <c r="I278" s="141">
        <f>IF(VLOOKUP(I$1,Graphique!$B:$C,2,0),IF(ISERROR(I277*(1+VLOOKUP($A278,#REF!,9,0))),I277,I277*(1+VLOOKUP($A278,#REF!,9,0))),"")</f>
        <v/>
      </c>
      <c r="J278" s="141">
        <f>IF(VLOOKUP(J$1,Graphique!$B:$C,2,0),IF(ISERROR(J277*(1+VLOOKUP($A278,#REF!,10,0))),J277,J277*(1+VLOOKUP($A278,#REF!,10,0))),"")</f>
        <v/>
      </c>
      <c r="K278" s="141">
        <f>IF(VLOOKUP(K$1,Graphique!$B:$C,2,0),IF(ISERROR(K277*(1+VLOOKUP($A278,#REF!,11,0))),K277,K277*(1+VLOOKUP($A278,#REF!,11,0))),"")</f>
        <v/>
      </c>
      <c r="L278" s="141">
        <f>IF(VLOOKUP(L$1,Graphique!$B:$C,2,0),IF(ISERROR(L277*(1+VLOOKUP($A278,#REF!,12,0))),L277,L277*(1+VLOOKUP($A278,#REF!,12,0))),"")</f>
        <v/>
      </c>
      <c r="M278" s="141">
        <f>IF(VLOOKUP(M$1,Graphique!$B:$C,2,0),IF(ISERROR(M277*(1+VLOOKUP($A278,#REF!,13,0))),M277,M277*(1+VLOOKUP($A278,#REF!,13,0))),"")</f>
        <v/>
      </c>
      <c r="N278" s="141">
        <f>IF(VLOOKUP(N$1,Graphique!$B:$C,2,0),IF(ISERROR(N277*(1+VLOOKUP($A278,#REF!,14,0))),N277,N277*(1+VLOOKUP($A278,#REF!,14,0))),"")</f>
        <v/>
      </c>
      <c r="O278" s="141">
        <f>IF(VLOOKUP(O$1,Graphique!$B:$C,2,0),IF(ISERROR(O277*(1+VLOOKUP($A278,#REF!,15,0))),O277,O277*(1+VLOOKUP($A278,#REF!,15,0))),"")</f>
        <v/>
      </c>
      <c r="P278" s="141">
        <f>IF(VLOOKUP(P$1,Graphique!$B:$C,2,0),IF(ISERROR(P277*(1+VLOOKUP($A278,#REF!,16,0))),P277,P277*(1+VLOOKUP($A278,#REF!,16,0))),"")</f>
        <v/>
      </c>
      <c r="Q278" s="141">
        <f>IF(VLOOKUP(Q$1,Graphique!$B:$C,2,0),IF(ISERROR(Q277*(1+VLOOKUP($A278,#REF!,17,0))),Q277,Q277*(1+VLOOKUP($A278,#REF!,17,0))),"")</f>
        <v/>
      </c>
      <c r="R278" s="141">
        <f>IF(VLOOKUP(R$1,Graphique!$B:$C,2,0),IF(ISERROR(R277*(1+VLOOKUP($A278,#REF!,18,0))),R277,R277*(1+VLOOKUP($A278,#REF!,18,0))),"")</f>
        <v/>
      </c>
      <c r="S278" s="141">
        <f>IF(VLOOKUP(S$1,Graphique!$B:$C,2,0),IF(ISERROR(S277*(1+VLOOKUP($A278,#REF!,19,0))),S277,S277*(1+VLOOKUP($A278,#REF!,19,0))),"")</f>
        <v/>
      </c>
      <c r="T278" s="141">
        <f>IF(VLOOKUP(T$1,Graphique!$B:$C,2,0),IF(ISERROR(T277*(1+VLOOKUP($A278,#REF!,20,0))),T277,T277*(1+VLOOKUP($A278,#REF!,20,0))),"")</f>
        <v/>
      </c>
      <c r="U278" s="141">
        <f>IF(VLOOKUP(U$1,Graphique!$B:$C,2,0),IF(ISERROR(U277*(1+VLOOKUP($A278,#REF!,21,0))),U277,U277*(1+VLOOKUP($A278,#REF!,21,0))),"")</f>
        <v/>
      </c>
      <c r="V278" s="141">
        <f>IF(VLOOKUP(V$1,Graphique!$B:$C,2,0),IF(ISERROR(V277*(1+VLOOKUP($A278,#REF!,22,0))),V277,V277*(1+VLOOKUP($A278,#REF!,22,0))),"")</f>
        <v/>
      </c>
      <c r="W278" s="141">
        <f>IF(VLOOKUP(W$1,Graphique!$B:$C,2,0),IF(ISERROR(W277*(1+VLOOKUP($A278,#REF!,23,0))),W277,W277*(1+VLOOKUP($A278,#REF!,23,0))),"")</f>
        <v/>
      </c>
      <c r="X278" s="141">
        <f>IF(VLOOKUP(X$1,Graphique!$B:$C,2,0),IF(ISERROR(X277*(1+VLOOKUP($A278,#REF!,24,0))),X277,X277*(1+VLOOKUP($A278,#REF!,24,0))),"")</f>
        <v/>
      </c>
      <c r="Y278" s="141">
        <f>IF(VLOOKUP(Y$1,Graphique!$B:$C,2,0),IF(ISERROR(Y277*(1+VLOOKUP($A278,#REF!,25,0))),Y277,Y277*(1+VLOOKUP($A278,#REF!,25,0))),"")</f>
        <v/>
      </c>
      <c r="Z278" s="141">
        <f>IF(VLOOKUP(Z$1,Graphique!$B:$C,2,0),IF(ISERROR(Z277*(1+VLOOKUP($A278,#REF!,26,0))),Z277,Z277*(1+VLOOKUP($A278,#REF!,26,0))),"")</f>
        <v/>
      </c>
      <c r="AA278" s="141">
        <f>IF(VLOOKUP(AA$1,Graphique!$B:$C,2,0),IF(ISERROR(AA277*(1+VLOOKUP($A278,#REF!,27,0))),AA277,AA277*(1+VLOOKUP($A278,#REF!,27,0))),"")</f>
        <v/>
      </c>
      <c r="AB278" s="141">
        <f>IF(VLOOKUP(AB$1,Graphique!$B:$C,2,0),IF(ISERROR(AB277*(1+VLOOKUP($A278,#REF!,28,0))),AB277,AB277*(1+VLOOKUP($A278,#REF!,28,0))),"")</f>
        <v/>
      </c>
      <c r="AC278" s="141">
        <f>IF(VLOOKUP(AC$1,Graphique!$B:$C,2,0),IF(ISERROR(AC277*(1+VLOOKUP($A278,#REF!,29,0))),AC277,AC277*(1+VLOOKUP($A278,#REF!,29,0))),"")</f>
        <v/>
      </c>
      <c r="AD278" s="141">
        <f>IF(VLOOKUP(AD$1,Graphique!$B:$C,2,0),IF(ISERROR(AD277*(1+VLOOKUP($A278,#REF!,30,0))),AD277,AD277*(1+VLOOKUP($A278,#REF!,30,0))),"")</f>
        <v/>
      </c>
      <c r="AE278" s="141">
        <f>IF(VLOOKUP(AE$1,Graphique!$B:$C,2,0),IF(ISERROR(AE277*(1+VLOOKUP($A278,#REF!,31,0))),AE277,AE277*(1+VLOOKUP($A278,#REF!,31,0))),"")</f>
        <v/>
      </c>
      <c r="AF278" s="141">
        <f>IF(VLOOKUP(AF$1,Graphique!$B:$C,2,0),IF(ISERROR(AF277*(1+VLOOKUP($A278,#REF!,32,0))),AF277,AF277*(1+VLOOKUP($A278,#REF!,32,0))),"")</f>
        <v/>
      </c>
    </row>
    <row r="279" ht="13" customHeight="1" s="74">
      <c r="A279" s="135">
        <f>IF(DATE(YEAR(A278),MONTH(A278)+2,)&gt;PerformancesGlissantes!$C$2,PerformancesGlissantes!$C$2,DATE(YEAR(A278),MONTH(A278)+2,))</f>
        <v/>
      </c>
      <c r="B279" s="141">
        <f>IF(VLOOKUP(B$1,Graphique!$B:$C,2,0),IF(ISERROR(B278*(1+VLOOKUP($A279,#REF!,2,0))),B278,B278*(1+VLOOKUP($A279,#REF!,2,0))),"")</f>
        <v/>
      </c>
      <c r="C279" s="141">
        <f>IF(VLOOKUP(C$1,Graphique!$B:$C,2,0),IF(ISERROR(C278*(1+VLOOKUP($A279,#REF!,3,0))),C278,C278*(1+VLOOKUP($A279,#REF!,3,0))),"")</f>
        <v/>
      </c>
      <c r="D279" s="141">
        <f>IF(VLOOKUP(D$1,Graphique!$B:$C,2,0),IF(ISERROR(D278*(1+VLOOKUP($A279,#REF!,4,0))),D278,D278*(1+VLOOKUP($A279,#REF!,4,0))),"")</f>
        <v/>
      </c>
      <c r="E279" s="141">
        <f>IF(VLOOKUP(E$1,Graphique!$B:$C,2,0),IF(ISERROR(E278*(1+VLOOKUP($A279,#REF!,5,0))),E278,E278*(1+VLOOKUP($A279,#REF!,5,0))),"")</f>
        <v/>
      </c>
      <c r="F279" s="141">
        <f>IF(VLOOKUP(F$1,Graphique!$B:$C,2,0),IF(ISERROR(F278*(1+VLOOKUP($A279,#REF!,6,0))),F278,F278*(1+VLOOKUP($A279,#REF!,6,0))),"")</f>
        <v/>
      </c>
      <c r="G279" s="141">
        <f>IF(VLOOKUP(G$1,Graphique!$B:$C,2,0),IF(ISERROR(G278*(1+VLOOKUP($A279,#REF!,7,0))),G278,G278*(1+VLOOKUP($A279,#REF!,7,0))),"")</f>
        <v/>
      </c>
      <c r="H279" s="141">
        <f>IF(VLOOKUP(H$1,Graphique!$B:$C,2,0),IF(ISERROR(H278*(1+VLOOKUP($A279,#REF!,8,0))),H278,H278*(1+VLOOKUP($A279,#REF!,8,0))),"")</f>
        <v/>
      </c>
      <c r="I279" s="141">
        <f>IF(VLOOKUP(I$1,Graphique!$B:$C,2,0),IF(ISERROR(I278*(1+VLOOKUP($A279,#REF!,9,0))),I278,I278*(1+VLOOKUP($A279,#REF!,9,0))),"")</f>
        <v/>
      </c>
      <c r="J279" s="141">
        <f>IF(VLOOKUP(J$1,Graphique!$B:$C,2,0),IF(ISERROR(J278*(1+VLOOKUP($A279,#REF!,10,0))),J278,J278*(1+VLOOKUP($A279,#REF!,10,0))),"")</f>
        <v/>
      </c>
      <c r="K279" s="141">
        <f>IF(VLOOKUP(K$1,Graphique!$B:$C,2,0),IF(ISERROR(K278*(1+VLOOKUP($A279,#REF!,11,0))),K278,K278*(1+VLOOKUP($A279,#REF!,11,0))),"")</f>
        <v/>
      </c>
      <c r="L279" s="141">
        <f>IF(VLOOKUP(L$1,Graphique!$B:$C,2,0),IF(ISERROR(L278*(1+VLOOKUP($A279,#REF!,12,0))),L278,L278*(1+VLOOKUP($A279,#REF!,12,0))),"")</f>
        <v/>
      </c>
      <c r="M279" s="141">
        <f>IF(VLOOKUP(M$1,Graphique!$B:$C,2,0),IF(ISERROR(M278*(1+VLOOKUP($A279,#REF!,13,0))),M278,M278*(1+VLOOKUP($A279,#REF!,13,0))),"")</f>
        <v/>
      </c>
      <c r="N279" s="141">
        <f>IF(VLOOKUP(N$1,Graphique!$B:$C,2,0),IF(ISERROR(N278*(1+VLOOKUP($A279,#REF!,14,0))),N278,N278*(1+VLOOKUP($A279,#REF!,14,0))),"")</f>
        <v/>
      </c>
      <c r="O279" s="141">
        <f>IF(VLOOKUP(O$1,Graphique!$B:$C,2,0),IF(ISERROR(O278*(1+VLOOKUP($A279,#REF!,15,0))),O278,O278*(1+VLOOKUP($A279,#REF!,15,0))),"")</f>
        <v/>
      </c>
      <c r="P279" s="141">
        <f>IF(VLOOKUP(P$1,Graphique!$B:$C,2,0),IF(ISERROR(P278*(1+VLOOKUP($A279,#REF!,16,0))),P278,P278*(1+VLOOKUP($A279,#REF!,16,0))),"")</f>
        <v/>
      </c>
      <c r="Q279" s="141">
        <f>IF(VLOOKUP(Q$1,Graphique!$B:$C,2,0),IF(ISERROR(Q278*(1+VLOOKUP($A279,#REF!,17,0))),Q278,Q278*(1+VLOOKUP($A279,#REF!,17,0))),"")</f>
        <v/>
      </c>
      <c r="R279" s="141">
        <f>IF(VLOOKUP(R$1,Graphique!$B:$C,2,0),IF(ISERROR(R278*(1+VLOOKUP($A279,#REF!,18,0))),R278,R278*(1+VLOOKUP($A279,#REF!,18,0))),"")</f>
        <v/>
      </c>
      <c r="S279" s="141">
        <f>IF(VLOOKUP(S$1,Graphique!$B:$C,2,0),IF(ISERROR(S278*(1+VLOOKUP($A279,#REF!,19,0))),S278,S278*(1+VLOOKUP($A279,#REF!,19,0))),"")</f>
        <v/>
      </c>
      <c r="T279" s="141">
        <f>IF(VLOOKUP(T$1,Graphique!$B:$C,2,0),IF(ISERROR(T278*(1+VLOOKUP($A279,#REF!,20,0))),T278,T278*(1+VLOOKUP($A279,#REF!,20,0))),"")</f>
        <v/>
      </c>
      <c r="U279" s="141">
        <f>IF(VLOOKUP(U$1,Graphique!$B:$C,2,0),IF(ISERROR(U278*(1+VLOOKUP($A279,#REF!,21,0))),U278,U278*(1+VLOOKUP($A279,#REF!,21,0))),"")</f>
        <v/>
      </c>
      <c r="V279" s="141">
        <f>IF(VLOOKUP(V$1,Graphique!$B:$C,2,0),IF(ISERROR(V278*(1+VLOOKUP($A279,#REF!,22,0))),V278,V278*(1+VLOOKUP($A279,#REF!,22,0))),"")</f>
        <v/>
      </c>
      <c r="W279" s="141">
        <f>IF(VLOOKUP(W$1,Graphique!$B:$C,2,0),IF(ISERROR(W278*(1+VLOOKUP($A279,#REF!,23,0))),W278,W278*(1+VLOOKUP($A279,#REF!,23,0))),"")</f>
        <v/>
      </c>
      <c r="X279" s="141">
        <f>IF(VLOOKUP(X$1,Graphique!$B:$C,2,0),IF(ISERROR(X278*(1+VLOOKUP($A279,#REF!,24,0))),X278,X278*(1+VLOOKUP($A279,#REF!,24,0))),"")</f>
        <v/>
      </c>
      <c r="Y279" s="141">
        <f>IF(VLOOKUP(Y$1,Graphique!$B:$C,2,0),IF(ISERROR(Y278*(1+VLOOKUP($A279,#REF!,25,0))),Y278,Y278*(1+VLOOKUP($A279,#REF!,25,0))),"")</f>
        <v/>
      </c>
      <c r="Z279" s="141">
        <f>IF(VLOOKUP(Z$1,Graphique!$B:$C,2,0),IF(ISERROR(Z278*(1+VLOOKUP($A279,#REF!,26,0))),Z278,Z278*(1+VLOOKUP($A279,#REF!,26,0))),"")</f>
        <v/>
      </c>
      <c r="AA279" s="141">
        <f>IF(VLOOKUP(AA$1,Graphique!$B:$C,2,0),IF(ISERROR(AA278*(1+VLOOKUP($A279,#REF!,27,0))),AA278,AA278*(1+VLOOKUP($A279,#REF!,27,0))),"")</f>
        <v/>
      </c>
      <c r="AB279" s="141">
        <f>IF(VLOOKUP(AB$1,Graphique!$B:$C,2,0),IF(ISERROR(AB278*(1+VLOOKUP($A279,#REF!,28,0))),AB278,AB278*(1+VLOOKUP($A279,#REF!,28,0))),"")</f>
        <v/>
      </c>
      <c r="AC279" s="141">
        <f>IF(VLOOKUP(AC$1,Graphique!$B:$C,2,0),IF(ISERROR(AC278*(1+VLOOKUP($A279,#REF!,29,0))),AC278,AC278*(1+VLOOKUP($A279,#REF!,29,0))),"")</f>
        <v/>
      </c>
      <c r="AD279" s="141">
        <f>IF(VLOOKUP(AD$1,Graphique!$B:$C,2,0),IF(ISERROR(AD278*(1+VLOOKUP($A279,#REF!,30,0))),AD278,AD278*(1+VLOOKUP($A279,#REF!,30,0))),"")</f>
        <v/>
      </c>
      <c r="AE279" s="141">
        <f>IF(VLOOKUP(AE$1,Graphique!$B:$C,2,0),IF(ISERROR(AE278*(1+VLOOKUP($A279,#REF!,31,0))),AE278,AE278*(1+VLOOKUP($A279,#REF!,31,0))),"")</f>
        <v/>
      </c>
      <c r="AF279" s="141">
        <f>IF(VLOOKUP(AF$1,Graphique!$B:$C,2,0),IF(ISERROR(AF278*(1+VLOOKUP($A279,#REF!,32,0))),AF278,AF278*(1+VLOOKUP($A279,#REF!,32,0))),"")</f>
        <v/>
      </c>
    </row>
    <row r="280" ht="13" customHeight="1" s="74">
      <c r="A280" s="135">
        <f>IF(DATE(YEAR(A279),MONTH(A279)+2,)&gt;PerformancesGlissantes!$C$2,PerformancesGlissantes!$C$2,DATE(YEAR(A279),MONTH(A279)+2,))</f>
        <v/>
      </c>
      <c r="B280" s="141">
        <f>IF(VLOOKUP(B$1,Graphique!$B:$C,2,0),IF(ISERROR(B279*(1+VLOOKUP($A280,#REF!,2,0))),B279,B279*(1+VLOOKUP($A280,#REF!,2,0))),"")</f>
        <v/>
      </c>
      <c r="C280" s="141">
        <f>IF(VLOOKUP(C$1,Graphique!$B:$C,2,0),IF(ISERROR(C279*(1+VLOOKUP($A280,#REF!,3,0))),C279,C279*(1+VLOOKUP($A280,#REF!,3,0))),"")</f>
        <v/>
      </c>
      <c r="D280" s="141">
        <f>IF(VLOOKUP(D$1,Graphique!$B:$C,2,0),IF(ISERROR(D279*(1+VLOOKUP($A280,#REF!,4,0))),D279,D279*(1+VLOOKUP($A280,#REF!,4,0))),"")</f>
        <v/>
      </c>
      <c r="E280" s="141">
        <f>IF(VLOOKUP(E$1,Graphique!$B:$C,2,0),IF(ISERROR(E279*(1+VLOOKUP($A280,#REF!,5,0))),E279,E279*(1+VLOOKUP($A280,#REF!,5,0))),"")</f>
        <v/>
      </c>
      <c r="F280" s="141">
        <f>IF(VLOOKUP(F$1,Graphique!$B:$C,2,0),IF(ISERROR(F279*(1+VLOOKUP($A280,#REF!,6,0))),F279,F279*(1+VLOOKUP($A280,#REF!,6,0))),"")</f>
        <v/>
      </c>
      <c r="G280" s="141">
        <f>IF(VLOOKUP(G$1,Graphique!$B:$C,2,0),IF(ISERROR(G279*(1+VLOOKUP($A280,#REF!,7,0))),G279,G279*(1+VLOOKUP($A280,#REF!,7,0))),"")</f>
        <v/>
      </c>
      <c r="H280" s="141">
        <f>IF(VLOOKUP(H$1,Graphique!$B:$C,2,0),IF(ISERROR(H279*(1+VLOOKUP($A280,#REF!,8,0))),H279,H279*(1+VLOOKUP($A280,#REF!,8,0))),"")</f>
        <v/>
      </c>
      <c r="I280" s="141">
        <f>IF(VLOOKUP(I$1,Graphique!$B:$C,2,0),IF(ISERROR(I279*(1+VLOOKUP($A280,#REF!,9,0))),I279,I279*(1+VLOOKUP($A280,#REF!,9,0))),"")</f>
        <v/>
      </c>
      <c r="J280" s="141">
        <f>IF(VLOOKUP(J$1,Graphique!$B:$C,2,0),IF(ISERROR(J279*(1+VLOOKUP($A280,#REF!,10,0))),J279,J279*(1+VLOOKUP($A280,#REF!,10,0))),"")</f>
        <v/>
      </c>
      <c r="K280" s="141">
        <f>IF(VLOOKUP(K$1,Graphique!$B:$C,2,0),IF(ISERROR(K279*(1+VLOOKUP($A280,#REF!,11,0))),K279,K279*(1+VLOOKUP($A280,#REF!,11,0))),"")</f>
        <v/>
      </c>
      <c r="L280" s="141">
        <f>IF(VLOOKUP(L$1,Graphique!$B:$C,2,0),IF(ISERROR(L279*(1+VLOOKUP($A280,#REF!,12,0))),L279,L279*(1+VLOOKUP($A280,#REF!,12,0))),"")</f>
        <v/>
      </c>
      <c r="M280" s="141">
        <f>IF(VLOOKUP(M$1,Graphique!$B:$C,2,0),IF(ISERROR(M279*(1+VLOOKUP($A280,#REF!,13,0))),M279,M279*(1+VLOOKUP($A280,#REF!,13,0))),"")</f>
        <v/>
      </c>
      <c r="N280" s="141">
        <f>IF(VLOOKUP(N$1,Graphique!$B:$C,2,0),IF(ISERROR(N279*(1+VLOOKUP($A280,#REF!,14,0))),N279,N279*(1+VLOOKUP($A280,#REF!,14,0))),"")</f>
        <v/>
      </c>
      <c r="O280" s="141">
        <f>IF(VLOOKUP(O$1,Graphique!$B:$C,2,0),IF(ISERROR(O279*(1+VLOOKUP($A280,#REF!,15,0))),O279,O279*(1+VLOOKUP($A280,#REF!,15,0))),"")</f>
        <v/>
      </c>
      <c r="P280" s="141">
        <f>IF(VLOOKUP(P$1,Graphique!$B:$C,2,0),IF(ISERROR(P279*(1+VLOOKUP($A280,#REF!,16,0))),P279,P279*(1+VLOOKUP($A280,#REF!,16,0))),"")</f>
        <v/>
      </c>
      <c r="Q280" s="141">
        <f>IF(VLOOKUP(Q$1,Graphique!$B:$C,2,0),IF(ISERROR(Q279*(1+VLOOKUP($A280,#REF!,17,0))),Q279,Q279*(1+VLOOKUP($A280,#REF!,17,0))),"")</f>
        <v/>
      </c>
      <c r="R280" s="141">
        <f>IF(VLOOKUP(R$1,Graphique!$B:$C,2,0),IF(ISERROR(R279*(1+VLOOKUP($A280,#REF!,18,0))),R279,R279*(1+VLOOKUP($A280,#REF!,18,0))),"")</f>
        <v/>
      </c>
      <c r="S280" s="141">
        <f>IF(VLOOKUP(S$1,Graphique!$B:$C,2,0),IF(ISERROR(S279*(1+VLOOKUP($A280,#REF!,19,0))),S279,S279*(1+VLOOKUP($A280,#REF!,19,0))),"")</f>
        <v/>
      </c>
      <c r="T280" s="141">
        <f>IF(VLOOKUP(T$1,Graphique!$B:$C,2,0),IF(ISERROR(T279*(1+VLOOKUP($A280,#REF!,20,0))),T279,T279*(1+VLOOKUP($A280,#REF!,20,0))),"")</f>
        <v/>
      </c>
      <c r="U280" s="141">
        <f>IF(VLOOKUP(U$1,Graphique!$B:$C,2,0),IF(ISERROR(U279*(1+VLOOKUP($A280,#REF!,21,0))),U279,U279*(1+VLOOKUP($A280,#REF!,21,0))),"")</f>
        <v/>
      </c>
      <c r="V280" s="141">
        <f>IF(VLOOKUP(V$1,Graphique!$B:$C,2,0),IF(ISERROR(V279*(1+VLOOKUP($A280,#REF!,22,0))),V279,V279*(1+VLOOKUP($A280,#REF!,22,0))),"")</f>
        <v/>
      </c>
      <c r="W280" s="141">
        <f>IF(VLOOKUP(W$1,Graphique!$B:$C,2,0),IF(ISERROR(W279*(1+VLOOKUP($A280,#REF!,23,0))),W279,W279*(1+VLOOKUP($A280,#REF!,23,0))),"")</f>
        <v/>
      </c>
      <c r="X280" s="141">
        <f>IF(VLOOKUP(X$1,Graphique!$B:$C,2,0),IF(ISERROR(X279*(1+VLOOKUP($A280,#REF!,24,0))),X279,X279*(1+VLOOKUP($A280,#REF!,24,0))),"")</f>
        <v/>
      </c>
      <c r="Y280" s="141">
        <f>IF(VLOOKUP(Y$1,Graphique!$B:$C,2,0),IF(ISERROR(Y279*(1+VLOOKUP($A280,#REF!,25,0))),Y279,Y279*(1+VLOOKUP($A280,#REF!,25,0))),"")</f>
        <v/>
      </c>
      <c r="Z280" s="141">
        <f>IF(VLOOKUP(Z$1,Graphique!$B:$C,2,0),IF(ISERROR(Z279*(1+VLOOKUP($A280,#REF!,26,0))),Z279,Z279*(1+VLOOKUP($A280,#REF!,26,0))),"")</f>
        <v/>
      </c>
      <c r="AA280" s="141">
        <f>IF(VLOOKUP(AA$1,Graphique!$B:$C,2,0),IF(ISERROR(AA279*(1+VLOOKUP($A280,#REF!,27,0))),AA279,AA279*(1+VLOOKUP($A280,#REF!,27,0))),"")</f>
        <v/>
      </c>
      <c r="AB280" s="141">
        <f>IF(VLOOKUP(AB$1,Graphique!$B:$C,2,0),IF(ISERROR(AB279*(1+VLOOKUP($A280,#REF!,28,0))),AB279,AB279*(1+VLOOKUP($A280,#REF!,28,0))),"")</f>
        <v/>
      </c>
      <c r="AC280" s="141">
        <f>IF(VLOOKUP(AC$1,Graphique!$B:$C,2,0),IF(ISERROR(AC279*(1+VLOOKUP($A280,#REF!,29,0))),AC279,AC279*(1+VLOOKUP($A280,#REF!,29,0))),"")</f>
        <v/>
      </c>
      <c r="AD280" s="141">
        <f>IF(VLOOKUP(AD$1,Graphique!$B:$C,2,0),IF(ISERROR(AD279*(1+VLOOKUP($A280,#REF!,30,0))),AD279,AD279*(1+VLOOKUP($A280,#REF!,30,0))),"")</f>
        <v/>
      </c>
      <c r="AE280" s="141">
        <f>IF(VLOOKUP(AE$1,Graphique!$B:$C,2,0),IF(ISERROR(AE279*(1+VLOOKUP($A280,#REF!,31,0))),AE279,AE279*(1+VLOOKUP($A280,#REF!,31,0))),"")</f>
        <v/>
      </c>
      <c r="AF280" s="141">
        <f>IF(VLOOKUP(AF$1,Graphique!$B:$C,2,0),IF(ISERROR(AF279*(1+VLOOKUP($A280,#REF!,32,0))),AF279,AF279*(1+VLOOKUP($A280,#REF!,32,0))),"")</f>
        <v/>
      </c>
    </row>
    <row r="281" ht="13" customHeight="1" s="74">
      <c r="A281" s="135">
        <f>IF(DATE(YEAR(A280),MONTH(A280)+2,)&gt;PerformancesGlissantes!$C$2,PerformancesGlissantes!$C$2,DATE(YEAR(A280),MONTH(A280)+2,))</f>
        <v/>
      </c>
      <c r="B281" s="141">
        <f>IF(VLOOKUP(B$1,Graphique!$B:$C,2,0),IF(ISERROR(B280*(1+VLOOKUP($A281,#REF!,2,0))),B280,B280*(1+VLOOKUP($A281,#REF!,2,0))),"")</f>
        <v/>
      </c>
      <c r="C281" s="141">
        <f>IF(VLOOKUP(C$1,Graphique!$B:$C,2,0),IF(ISERROR(C280*(1+VLOOKUP($A281,#REF!,3,0))),C280,C280*(1+VLOOKUP($A281,#REF!,3,0))),"")</f>
        <v/>
      </c>
      <c r="D281" s="141">
        <f>IF(VLOOKUP(D$1,Graphique!$B:$C,2,0),IF(ISERROR(D280*(1+VLOOKUP($A281,#REF!,4,0))),D280,D280*(1+VLOOKUP($A281,#REF!,4,0))),"")</f>
        <v/>
      </c>
      <c r="E281" s="141">
        <f>IF(VLOOKUP(E$1,Graphique!$B:$C,2,0),IF(ISERROR(E280*(1+VLOOKUP($A281,#REF!,5,0))),E280,E280*(1+VLOOKUP($A281,#REF!,5,0))),"")</f>
        <v/>
      </c>
      <c r="F281" s="141">
        <f>IF(VLOOKUP(F$1,Graphique!$B:$C,2,0),IF(ISERROR(F280*(1+VLOOKUP($A281,#REF!,6,0))),F280,F280*(1+VLOOKUP($A281,#REF!,6,0))),"")</f>
        <v/>
      </c>
      <c r="G281" s="141">
        <f>IF(VLOOKUP(G$1,Graphique!$B:$C,2,0),IF(ISERROR(G280*(1+VLOOKUP($A281,#REF!,7,0))),G280,G280*(1+VLOOKUP($A281,#REF!,7,0))),"")</f>
        <v/>
      </c>
      <c r="H281" s="141">
        <f>IF(VLOOKUP(H$1,Graphique!$B:$C,2,0),IF(ISERROR(H280*(1+VLOOKUP($A281,#REF!,8,0))),H280,H280*(1+VLOOKUP($A281,#REF!,8,0))),"")</f>
        <v/>
      </c>
      <c r="I281" s="141">
        <f>IF(VLOOKUP(I$1,Graphique!$B:$C,2,0),IF(ISERROR(I280*(1+VLOOKUP($A281,#REF!,9,0))),I280,I280*(1+VLOOKUP($A281,#REF!,9,0))),"")</f>
        <v/>
      </c>
      <c r="J281" s="141">
        <f>IF(VLOOKUP(J$1,Graphique!$B:$C,2,0),IF(ISERROR(J280*(1+VLOOKUP($A281,#REF!,10,0))),J280,J280*(1+VLOOKUP($A281,#REF!,10,0))),"")</f>
        <v/>
      </c>
      <c r="K281" s="141">
        <f>IF(VLOOKUP(K$1,Graphique!$B:$C,2,0),IF(ISERROR(K280*(1+VLOOKUP($A281,#REF!,11,0))),K280,K280*(1+VLOOKUP($A281,#REF!,11,0))),"")</f>
        <v/>
      </c>
      <c r="L281" s="141">
        <f>IF(VLOOKUP(L$1,Graphique!$B:$C,2,0),IF(ISERROR(L280*(1+VLOOKUP($A281,#REF!,12,0))),L280,L280*(1+VLOOKUP($A281,#REF!,12,0))),"")</f>
        <v/>
      </c>
      <c r="M281" s="141">
        <f>IF(VLOOKUP(M$1,Graphique!$B:$C,2,0),IF(ISERROR(M280*(1+VLOOKUP($A281,#REF!,13,0))),M280,M280*(1+VLOOKUP($A281,#REF!,13,0))),"")</f>
        <v/>
      </c>
      <c r="N281" s="141">
        <f>IF(VLOOKUP(N$1,Graphique!$B:$C,2,0),IF(ISERROR(N280*(1+VLOOKUP($A281,#REF!,14,0))),N280,N280*(1+VLOOKUP($A281,#REF!,14,0))),"")</f>
        <v/>
      </c>
      <c r="O281" s="141">
        <f>IF(VLOOKUP(O$1,Graphique!$B:$C,2,0),IF(ISERROR(O280*(1+VLOOKUP($A281,#REF!,15,0))),O280,O280*(1+VLOOKUP($A281,#REF!,15,0))),"")</f>
        <v/>
      </c>
      <c r="P281" s="141">
        <f>IF(VLOOKUP(P$1,Graphique!$B:$C,2,0),IF(ISERROR(P280*(1+VLOOKUP($A281,#REF!,16,0))),P280,P280*(1+VLOOKUP($A281,#REF!,16,0))),"")</f>
        <v/>
      </c>
      <c r="Q281" s="141">
        <f>IF(VLOOKUP(Q$1,Graphique!$B:$C,2,0),IF(ISERROR(Q280*(1+VLOOKUP($A281,#REF!,17,0))),Q280,Q280*(1+VLOOKUP($A281,#REF!,17,0))),"")</f>
        <v/>
      </c>
      <c r="R281" s="141">
        <f>IF(VLOOKUP(R$1,Graphique!$B:$C,2,0),IF(ISERROR(R280*(1+VLOOKUP($A281,#REF!,18,0))),R280,R280*(1+VLOOKUP($A281,#REF!,18,0))),"")</f>
        <v/>
      </c>
      <c r="S281" s="141">
        <f>IF(VLOOKUP(S$1,Graphique!$B:$C,2,0),IF(ISERROR(S280*(1+VLOOKUP($A281,#REF!,19,0))),S280,S280*(1+VLOOKUP($A281,#REF!,19,0))),"")</f>
        <v/>
      </c>
      <c r="T281" s="141">
        <f>IF(VLOOKUP(T$1,Graphique!$B:$C,2,0),IF(ISERROR(T280*(1+VLOOKUP($A281,#REF!,20,0))),T280,T280*(1+VLOOKUP($A281,#REF!,20,0))),"")</f>
        <v/>
      </c>
      <c r="U281" s="141">
        <f>IF(VLOOKUP(U$1,Graphique!$B:$C,2,0),IF(ISERROR(U280*(1+VLOOKUP($A281,#REF!,21,0))),U280,U280*(1+VLOOKUP($A281,#REF!,21,0))),"")</f>
        <v/>
      </c>
      <c r="V281" s="141">
        <f>IF(VLOOKUP(V$1,Graphique!$B:$C,2,0),IF(ISERROR(V280*(1+VLOOKUP($A281,#REF!,22,0))),V280,V280*(1+VLOOKUP($A281,#REF!,22,0))),"")</f>
        <v/>
      </c>
      <c r="W281" s="141">
        <f>IF(VLOOKUP(W$1,Graphique!$B:$C,2,0),IF(ISERROR(W280*(1+VLOOKUP($A281,#REF!,23,0))),W280,W280*(1+VLOOKUP($A281,#REF!,23,0))),"")</f>
        <v/>
      </c>
      <c r="X281" s="141">
        <f>IF(VLOOKUP(X$1,Graphique!$B:$C,2,0),IF(ISERROR(X280*(1+VLOOKUP($A281,#REF!,24,0))),X280,X280*(1+VLOOKUP($A281,#REF!,24,0))),"")</f>
        <v/>
      </c>
      <c r="Y281" s="141">
        <f>IF(VLOOKUP(Y$1,Graphique!$B:$C,2,0),IF(ISERROR(Y280*(1+VLOOKUP($A281,#REF!,25,0))),Y280,Y280*(1+VLOOKUP($A281,#REF!,25,0))),"")</f>
        <v/>
      </c>
      <c r="Z281" s="141">
        <f>IF(VLOOKUP(Z$1,Graphique!$B:$C,2,0),IF(ISERROR(Z280*(1+VLOOKUP($A281,#REF!,26,0))),Z280,Z280*(1+VLOOKUP($A281,#REF!,26,0))),"")</f>
        <v/>
      </c>
      <c r="AA281" s="141">
        <f>IF(VLOOKUP(AA$1,Graphique!$B:$C,2,0),IF(ISERROR(AA280*(1+VLOOKUP($A281,#REF!,27,0))),AA280,AA280*(1+VLOOKUP($A281,#REF!,27,0))),"")</f>
        <v/>
      </c>
      <c r="AB281" s="141">
        <f>IF(VLOOKUP(AB$1,Graphique!$B:$C,2,0),IF(ISERROR(AB280*(1+VLOOKUP($A281,#REF!,28,0))),AB280,AB280*(1+VLOOKUP($A281,#REF!,28,0))),"")</f>
        <v/>
      </c>
      <c r="AC281" s="141">
        <f>IF(VLOOKUP(AC$1,Graphique!$B:$C,2,0),IF(ISERROR(AC280*(1+VLOOKUP($A281,#REF!,29,0))),AC280,AC280*(1+VLOOKUP($A281,#REF!,29,0))),"")</f>
        <v/>
      </c>
      <c r="AD281" s="141">
        <f>IF(VLOOKUP(AD$1,Graphique!$B:$C,2,0),IF(ISERROR(AD280*(1+VLOOKUP($A281,#REF!,30,0))),AD280,AD280*(1+VLOOKUP($A281,#REF!,30,0))),"")</f>
        <v/>
      </c>
      <c r="AE281" s="141">
        <f>IF(VLOOKUP(AE$1,Graphique!$B:$C,2,0),IF(ISERROR(AE280*(1+VLOOKUP($A281,#REF!,31,0))),AE280,AE280*(1+VLOOKUP($A281,#REF!,31,0))),"")</f>
        <v/>
      </c>
      <c r="AF281" s="141">
        <f>IF(VLOOKUP(AF$1,Graphique!$B:$C,2,0),IF(ISERROR(AF280*(1+VLOOKUP($A281,#REF!,32,0))),AF280,AF280*(1+VLOOKUP($A281,#REF!,32,0))),"")</f>
        <v/>
      </c>
    </row>
    <row r="282" ht="13" customHeight="1" s="74">
      <c r="A282" s="135">
        <f>IF(DATE(YEAR(A281),MONTH(A281)+2,)&gt;PerformancesGlissantes!$C$2,PerformancesGlissantes!$C$2,DATE(YEAR(A281),MONTH(A281)+2,))</f>
        <v/>
      </c>
      <c r="B282" s="141">
        <f>IF(VLOOKUP(B$1,Graphique!$B:$C,2,0),IF(ISERROR(B281*(1+VLOOKUP($A282,#REF!,2,0))),B281,B281*(1+VLOOKUP($A282,#REF!,2,0))),"")</f>
        <v/>
      </c>
      <c r="C282" s="141">
        <f>IF(VLOOKUP(C$1,Graphique!$B:$C,2,0),IF(ISERROR(C281*(1+VLOOKUP($A282,#REF!,3,0))),C281,C281*(1+VLOOKUP($A282,#REF!,3,0))),"")</f>
        <v/>
      </c>
      <c r="D282" s="141">
        <f>IF(VLOOKUP(D$1,Graphique!$B:$C,2,0),IF(ISERROR(D281*(1+VLOOKUP($A282,#REF!,4,0))),D281,D281*(1+VLOOKUP($A282,#REF!,4,0))),"")</f>
        <v/>
      </c>
      <c r="E282" s="141">
        <f>IF(VLOOKUP(E$1,Graphique!$B:$C,2,0),IF(ISERROR(E281*(1+VLOOKUP($A282,#REF!,5,0))),E281,E281*(1+VLOOKUP($A282,#REF!,5,0))),"")</f>
        <v/>
      </c>
      <c r="F282" s="141">
        <f>IF(VLOOKUP(F$1,Graphique!$B:$C,2,0),IF(ISERROR(F281*(1+VLOOKUP($A282,#REF!,6,0))),F281,F281*(1+VLOOKUP($A282,#REF!,6,0))),"")</f>
        <v/>
      </c>
      <c r="G282" s="141">
        <f>IF(VLOOKUP(G$1,Graphique!$B:$C,2,0),IF(ISERROR(G281*(1+VLOOKUP($A282,#REF!,7,0))),G281,G281*(1+VLOOKUP($A282,#REF!,7,0))),"")</f>
        <v/>
      </c>
      <c r="H282" s="141">
        <f>IF(VLOOKUP(H$1,Graphique!$B:$C,2,0),IF(ISERROR(H281*(1+VLOOKUP($A282,#REF!,8,0))),H281,H281*(1+VLOOKUP($A282,#REF!,8,0))),"")</f>
        <v/>
      </c>
      <c r="I282" s="141">
        <f>IF(VLOOKUP(I$1,Graphique!$B:$C,2,0),IF(ISERROR(I281*(1+VLOOKUP($A282,#REF!,9,0))),I281,I281*(1+VLOOKUP($A282,#REF!,9,0))),"")</f>
        <v/>
      </c>
      <c r="J282" s="141">
        <f>IF(VLOOKUP(J$1,Graphique!$B:$C,2,0),IF(ISERROR(J281*(1+VLOOKUP($A282,#REF!,10,0))),J281,J281*(1+VLOOKUP($A282,#REF!,10,0))),"")</f>
        <v/>
      </c>
      <c r="K282" s="141">
        <f>IF(VLOOKUP(K$1,Graphique!$B:$C,2,0),IF(ISERROR(K281*(1+VLOOKUP($A282,#REF!,11,0))),K281,K281*(1+VLOOKUP($A282,#REF!,11,0))),"")</f>
        <v/>
      </c>
      <c r="L282" s="141">
        <f>IF(VLOOKUP(L$1,Graphique!$B:$C,2,0),IF(ISERROR(L281*(1+VLOOKUP($A282,#REF!,12,0))),L281,L281*(1+VLOOKUP($A282,#REF!,12,0))),"")</f>
        <v/>
      </c>
      <c r="M282" s="141">
        <f>IF(VLOOKUP(M$1,Graphique!$B:$C,2,0),IF(ISERROR(M281*(1+VLOOKUP($A282,#REF!,13,0))),M281,M281*(1+VLOOKUP($A282,#REF!,13,0))),"")</f>
        <v/>
      </c>
      <c r="N282" s="141">
        <f>IF(VLOOKUP(N$1,Graphique!$B:$C,2,0),IF(ISERROR(N281*(1+VLOOKUP($A282,#REF!,14,0))),N281,N281*(1+VLOOKUP($A282,#REF!,14,0))),"")</f>
        <v/>
      </c>
      <c r="O282" s="141">
        <f>IF(VLOOKUP(O$1,Graphique!$B:$C,2,0),IF(ISERROR(O281*(1+VLOOKUP($A282,#REF!,15,0))),O281,O281*(1+VLOOKUP($A282,#REF!,15,0))),"")</f>
        <v/>
      </c>
      <c r="P282" s="141">
        <f>IF(VLOOKUP(P$1,Graphique!$B:$C,2,0),IF(ISERROR(P281*(1+VLOOKUP($A282,#REF!,16,0))),P281,P281*(1+VLOOKUP($A282,#REF!,16,0))),"")</f>
        <v/>
      </c>
      <c r="Q282" s="141">
        <f>IF(VLOOKUP(Q$1,Graphique!$B:$C,2,0),IF(ISERROR(Q281*(1+VLOOKUP($A282,#REF!,17,0))),Q281,Q281*(1+VLOOKUP($A282,#REF!,17,0))),"")</f>
        <v/>
      </c>
      <c r="R282" s="141">
        <f>IF(VLOOKUP(R$1,Graphique!$B:$C,2,0),IF(ISERROR(R281*(1+VLOOKUP($A282,#REF!,18,0))),R281,R281*(1+VLOOKUP($A282,#REF!,18,0))),"")</f>
        <v/>
      </c>
      <c r="S282" s="141">
        <f>IF(VLOOKUP(S$1,Graphique!$B:$C,2,0),IF(ISERROR(S281*(1+VLOOKUP($A282,#REF!,19,0))),S281,S281*(1+VLOOKUP($A282,#REF!,19,0))),"")</f>
        <v/>
      </c>
      <c r="T282" s="141">
        <f>IF(VLOOKUP(T$1,Graphique!$B:$C,2,0),IF(ISERROR(T281*(1+VLOOKUP($A282,#REF!,20,0))),T281,T281*(1+VLOOKUP($A282,#REF!,20,0))),"")</f>
        <v/>
      </c>
      <c r="U282" s="141">
        <f>IF(VLOOKUP(U$1,Graphique!$B:$C,2,0),IF(ISERROR(U281*(1+VLOOKUP($A282,#REF!,21,0))),U281,U281*(1+VLOOKUP($A282,#REF!,21,0))),"")</f>
        <v/>
      </c>
      <c r="V282" s="141">
        <f>IF(VLOOKUP(V$1,Graphique!$B:$C,2,0),IF(ISERROR(V281*(1+VLOOKUP($A282,#REF!,22,0))),V281,V281*(1+VLOOKUP($A282,#REF!,22,0))),"")</f>
        <v/>
      </c>
      <c r="W282" s="141">
        <f>IF(VLOOKUP(W$1,Graphique!$B:$C,2,0),IF(ISERROR(W281*(1+VLOOKUP($A282,#REF!,23,0))),W281,W281*(1+VLOOKUP($A282,#REF!,23,0))),"")</f>
        <v/>
      </c>
      <c r="X282" s="141">
        <f>IF(VLOOKUP(X$1,Graphique!$B:$C,2,0),IF(ISERROR(X281*(1+VLOOKUP($A282,#REF!,24,0))),X281,X281*(1+VLOOKUP($A282,#REF!,24,0))),"")</f>
        <v/>
      </c>
      <c r="Y282" s="141">
        <f>IF(VLOOKUP(Y$1,Graphique!$B:$C,2,0),IF(ISERROR(Y281*(1+VLOOKUP($A282,#REF!,25,0))),Y281,Y281*(1+VLOOKUP($A282,#REF!,25,0))),"")</f>
        <v/>
      </c>
      <c r="Z282" s="141">
        <f>IF(VLOOKUP(Z$1,Graphique!$B:$C,2,0),IF(ISERROR(Z281*(1+VLOOKUP($A282,#REF!,26,0))),Z281,Z281*(1+VLOOKUP($A282,#REF!,26,0))),"")</f>
        <v/>
      </c>
      <c r="AA282" s="141">
        <f>IF(VLOOKUP(AA$1,Graphique!$B:$C,2,0),IF(ISERROR(AA281*(1+VLOOKUP($A282,#REF!,27,0))),AA281,AA281*(1+VLOOKUP($A282,#REF!,27,0))),"")</f>
        <v/>
      </c>
      <c r="AB282" s="141">
        <f>IF(VLOOKUP(AB$1,Graphique!$B:$C,2,0),IF(ISERROR(AB281*(1+VLOOKUP($A282,#REF!,28,0))),AB281,AB281*(1+VLOOKUP($A282,#REF!,28,0))),"")</f>
        <v/>
      </c>
      <c r="AC282" s="141">
        <f>IF(VLOOKUP(AC$1,Graphique!$B:$C,2,0),IF(ISERROR(AC281*(1+VLOOKUP($A282,#REF!,29,0))),AC281,AC281*(1+VLOOKUP($A282,#REF!,29,0))),"")</f>
        <v/>
      </c>
      <c r="AD282" s="141">
        <f>IF(VLOOKUP(AD$1,Graphique!$B:$C,2,0),IF(ISERROR(AD281*(1+VLOOKUP($A282,#REF!,30,0))),AD281,AD281*(1+VLOOKUP($A282,#REF!,30,0))),"")</f>
        <v/>
      </c>
      <c r="AE282" s="141">
        <f>IF(VLOOKUP(AE$1,Graphique!$B:$C,2,0),IF(ISERROR(AE281*(1+VLOOKUP($A282,#REF!,31,0))),AE281,AE281*(1+VLOOKUP($A282,#REF!,31,0))),"")</f>
        <v/>
      </c>
      <c r="AF282" s="141">
        <f>IF(VLOOKUP(AF$1,Graphique!$B:$C,2,0),IF(ISERROR(AF281*(1+VLOOKUP($A282,#REF!,32,0))),AF281,AF281*(1+VLOOKUP($A282,#REF!,32,0))),"")</f>
        <v/>
      </c>
    </row>
    <row r="283" ht="13" customHeight="1" s="74">
      <c r="A283" s="135">
        <f>IF(DATE(YEAR(A282),MONTH(A282)+2,)&gt;PerformancesGlissantes!$C$2,PerformancesGlissantes!$C$2,DATE(YEAR(A282),MONTH(A282)+2,))</f>
        <v/>
      </c>
      <c r="B283" s="141">
        <f>IF(VLOOKUP(B$1,Graphique!$B:$C,2,0),IF(ISERROR(B282*(1+VLOOKUP($A283,#REF!,2,0))),B282,B282*(1+VLOOKUP($A283,#REF!,2,0))),"")</f>
        <v/>
      </c>
      <c r="C283" s="141">
        <f>IF(VLOOKUP(C$1,Graphique!$B:$C,2,0),IF(ISERROR(C282*(1+VLOOKUP($A283,#REF!,3,0))),C282,C282*(1+VLOOKUP($A283,#REF!,3,0))),"")</f>
        <v/>
      </c>
      <c r="D283" s="141">
        <f>IF(VLOOKUP(D$1,Graphique!$B:$C,2,0),IF(ISERROR(D282*(1+VLOOKUP($A283,#REF!,4,0))),D282,D282*(1+VLOOKUP($A283,#REF!,4,0))),"")</f>
        <v/>
      </c>
      <c r="E283" s="141">
        <f>IF(VLOOKUP(E$1,Graphique!$B:$C,2,0),IF(ISERROR(E282*(1+VLOOKUP($A283,#REF!,5,0))),E282,E282*(1+VLOOKUP($A283,#REF!,5,0))),"")</f>
        <v/>
      </c>
      <c r="F283" s="141">
        <f>IF(VLOOKUP(F$1,Graphique!$B:$C,2,0),IF(ISERROR(F282*(1+VLOOKUP($A283,#REF!,6,0))),F282,F282*(1+VLOOKUP($A283,#REF!,6,0))),"")</f>
        <v/>
      </c>
      <c r="G283" s="141">
        <f>IF(VLOOKUP(G$1,Graphique!$B:$C,2,0),IF(ISERROR(G282*(1+VLOOKUP($A283,#REF!,7,0))),G282,G282*(1+VLOOKUP($A283,#REF!,7,0))),"")</f>
        <v/>
      </c>
      <c r="H283" s="141">
        <f>IF(VLOOKUP(H$1,Graphique!$B:$C,2,0),IF(ISERROR(H282*(1+VLOOKUP($A283,#REF!,8,0))),H282,H282*(1+VLOOKUP($A283,#REF!,8,0))),"")</f>
        <v/>
      </c>
      <c r="I283" s="141">
        <f>IF(VLOOKUP(I$1,Graphique!$B:$C,2,0),IF(ISERROR(I282*(1+VLOOKUP($A283,#REF!,9,0))),I282,I282*(1+VLOOKUP($A283,#REF!,9,0))),"")</f>
        <v/>
      </c>
      <c r="J283" s="141">
        <f>IF(VLOOKUP(J$1,Graphique!$B:$C,2,0),IF(ISERROR(J282*(1+VLOOKUP($A283,#REF!,10,0))),J282,J282*(1+VLOOKUP($A283,#REF!,10,0))),"")</f>
        <v/>
      </c>
      <c r="K283" s="141">
        <f>IF(VLOOKUP(K$1,Graphique!$B:$C,2,0),IF(ISERROR(K282*(1+VLOOKUP($A283,#REF!,11,0))),K282,K282*(1+VLOOKUP($A283,#REF!,11,0))),"")</f>
        <v/>
      </c>
      <c r="L283" s="141">
        <f>IF(VLOOKUP(L$1,Graphique!$B:$C,2,0),IF(ISERROR(L282*(1+VLOOKUP($A283,#REF!,12,0))),L282,L282*(1+VLOOKUP($A283,#REF!,12,0))),"")</f>
        <v/>
      </c>
      <c r="M283" s="141">
        <f>IF(VLOOKUP(M$1,Graphique!$B:$C,2,0),IF(ISERROR(M282*(1+VLOOKUP($A283,#REF!,13,0))),M282,M282*(1+VLOOKUP($A283,#REF!,13,0))),"")</f>
        <v/>
      </c>
      <c r="N283" s="141">
        <f>IF(VLOOKUP(N$1,Graphique!$B:$C,2,0),IF(ISERROR(N282*(1+VLOOKUP($A283,#REF!,14,0))),N282,N282*(1+VLOOKUP($A283,#REF!,14,0))),"")</f>
        <v/>
      </c>
      <c r="O283" s="141">
        <f>IF(VLOOKUP(O$1,Graphique!$B:$C,2,0),IF(ISERROR(O282*(1+VLOOKUP($A283,#REF!,15,0))),O282,O282*(1+VLOOKUP($A283,#REF!,15,0))),"")</f>
        <v/>
      </c>
      <c r="P283" s="141">
        <f>IF(VLOOKUP(P$1,Graphique!$B:$C,2,0),IF(ISERROR(P282*(1+VLOOKUP($A283,#REF!,16,0))),P282,P282*(1+VLOOKUP($A283,#REF!,16,0))),"")</f>
        <v/>
      </c>
      <c r="Q283" s="141">
        <f>IF(VLOOKUP(Q$1,Graphique!$B:$C,2,0),IF(ISERROR(Q282*(1+VLOOKUP($A283,#REF!,17,0))),Q282,Q282*(1+VLOOKUP($A283,#REF!,17,0))),"")</f>
        <v/>
      </c>
      <c r="R283" s="141">
        <f>IF(VLOOKUP(R$1,Graphique!$B:$C,2,0),IF(ISERROR(R282*(1+VLOOKUP($A283,#REF!,18,0))),R282,R282*(1+VLOOKUP($A283,#REF!,18,0))),"")</f>
        <v/>
      </c>
      <c r="S283" s="141">
        <f>IF(VLOOKUP(S$1,Graphique!$B:$C,2,0),IF(ISERROR(S282*(1+VLOOKUP($A283,#REF!,19,0))),S282,S282*(1+VLOOKUP($A283,#REF!,19,0))),"")</f>
        <v/>
      </c>
      <c r="T283" s="141">
        <f>IF(VLOOKUP(T$1,Graphique!$B:$C,2,0),IF(ISERROR(T282*(1+VLOOKUP($A283,#REF!,20,0))),T282,T282*(1+VLOOKUP($A283,#REF!,20,0))),"")</f>
        <v/>
      </c>
      <c r="U283" s="141">
        <f>IF(VLOOKUP(U$1,Graphique!$B:$C,2,0),IF(ISERROR(U282*(1+VLOOKUP($A283,#REF!,21,0))),U282,U282*(1+VLOOKUP($A283,#REF!,21,0))),"")</f>
        <v/>
      </c>
      <c r="V283" s="141">
        <f>IF(VLOOKUP(V$1,Graphique!$B:$C,2,0),IF(ISERROR(V282*(1+VLOOKUP($A283,#REF!,22,0))),V282,V282*(1+VLOOKUP($A283,#REF!,22,0))),"")</f>
        <v/>
      </c>
      <c r="W283" s="141">
        <f>IF(VLOOKUP(W$1,Graphique!$B:$C,2,0),IF(ISERROR(W282*(1+VLOOKUP($A283,#REF!,23,0))),W282,W282*(1+VLOOKUP($A283,#REF!,23,0))),"")</f>
        <v/>
      </c>
      <c r="X283" s="141">
        <f>IF(VLOOKUP(X$1,Graphique!$B:$C,2,0),IF(ISERROR(X282*(1+VLOOKUP($A283,#REF!,24,0))),X282,X282*(1+VLOOKUP($A283,#REF!,24,0))),"")</f>
        <v/>
      </c>
      <c r="Y283" s="141">
        <f>IF(VLOOKUP(Y$1,Graphique!$B:$C,2,0),IF(ISERROR(Y282*(1+VLOOKUP($A283,#REF!,25,0))),Y282,Y282*(1+VLOOKUP($A283,#REF!,25,0))),"")</f>
        <v/>
      </c>
      <c r="Z283" s="141">
        <f>IF(VLOOKUP(Z$1,Graphique!$B:$C,2,0),IF(ISERROR(Z282*(1+VLOOKUP($A283,#REF!,26,0))),Z282,Z282*(1+VLOOKUP($A283,#REF!,26,0))),"")</f>
        <v/>
      </c>
      <c r="AA283" s="141">
        <f>IF(VLOOKUP(AA$1,Graphique!$B:$C,2,0),IF(ISERROR(AA282*(1+VLOOKUP($A283,#REF!,27,0))),AA282,AA282*(1+VLOOKUP($A283,#REF!,27,0))),"")</f>
        <v/>
      </c>
      <c r="AB283" s="141">
        <f>IF(VLOOKUP(AB$1,Graphique!$B:$C,2,0),IF(ISERROR(AB282*(1+VLOOKUP($A283,#REF!,28,0))),AB282,AB282*(1+VLOOKUP($A283,#REF!,28,0))),"")</f>
        <v/>
      </c>
      <c r="AC283" s="141">
        <f>IF(VLOOKUP(AC$1,Graphique!$B:$C,2,0),IF(ISERROR(AC282*(1+VLOOKUP($A283,#REF!,29,0))),AC282,AC282*(1+VLOOKUP($A283,#REF!,29,0))),"")</f>
        <v/>
      </c>
      <c r="AD283" s="141">
        <f>IF(VLOOKUP(AD$1,Graphique!$B:$C,2,0),IF(ISERROR(AD282*(1+VLOOKUP($A283,#REF!,30,0))),AD282,AD282*(1+VLOOKUP($A283,#REF!,30,0))),"")</f>
        <v/>
      </c>
      <c r="AE283" s="141">
        <f>IF(VLOOKUP(AE$1,Graphique!$B:$C,2,0),IF(ISERROR(AE282*(1+VLOOKUP($A283,#REF!,31,0))),AE282,AE282*(1+VLOOKUP($A283,#REF!,31,0))),"")</f>
        <v/>
      </c>
      <c r="AF283" s="141">
        <f>IF(VLOOKUP(AF$1,Graphique!$B:$C,2,0),IF(ISERROR(AF282*(1+VLOOKUP($A283,#REF!,32,0))),AF282,AF282*(1+VLOOKUP($A283,#REF!,32,0))),"")</f>
        <v/>
      </c>
    </row>
    <row r="284" ht="13" customHeight="1" s="74">
      <c r="A284" s="135">
        <f>IF(DATE(YEAR(A283),MONTH(A283)+2,)&gt;PerformancesGlissantes!$C$2,PerformancesGlissantes!$C$2,DATE(YEAR(A283),MONTH(A283)+2,))</f>
        <v/>
      </c>
      <c r="B284" s="141">
        <f>IF(VLOOKUP(B$1,Graphique!$B:$C,2,0),IF(ISERROR(B283*(1+VLOOKUP($A284,#REF!,2,0))),B283,B283*(1+VLOOKUP($A284,#REF!,2,0))),"")</f>
        <v/>
      </c>
      <c r="C284" s="141">
        <f>IF(VLOOKUP(C$1,Graphique!$B:$C,2,0),IF(ISERROR(C283*(1+VLOOKUP($A284,#REF!,3,0))),C283,C283*(1+VLOOKUP($A284,#REF!,3,0))),"")</f>
        <v/>
      </c>
      <c r="D284" s="141">
        <f>IF(VLOOKUP(D$1,Graphique!$B:$C,2,0),IF(ISERROR(D283*(1+VLOOKUP($A284,#REF!,4,0))),D283,D283*(1+VLOOKUP($A284,#REF!,4,0))),"")</f>
        <v/>
      </c>
      <c r="E284" s="141">
        <f>IF(VLOOKUP(E$1,Graphique!$B:$C,2,0),IF(ISERROR(E283*(1+VLOOKUP($A284,#REF!,5,0))),E283,E283*(1+VLOOKUP($A284,#REF!,5,0))),"")</f>
        <v/>
      </c>
      <c r="F284" s="141">
        <f>IF(VLOOKUP(F$1,Graphique!$B:$C,2,0),IF(ISERROR(F283*(1+VLOOKUP($A284,#REF!,6,0))),F283,F283*(1+VLOOKUP($A284,#REF!,6,0))),"")</f>
        <v/>
      </c>
      <c r="G284" s="141">
        <f>IF(VLOOKUP(G$1,Graphique!$B:$C,2,0),IF(ISERROR(G283*(1+VLOOKUP($A284,#REF!,7,0))),G283,G283*(1+VLOOKUP($A284,#REF!,7,0))),"")</f>
        <v/>
      </c>
      <c r="H284" s="141">
        <f>IF(VLOOKUP(H$1,Graphique!$B:$C,2,0),IF(ISERROR(H283*(1+VLOOKUP($A284,#REF!,8,0))),H283,H283*(1+VLOOKUP($A284,#REF!,8,0))),"")</f>
        <v/>
      </c>
      <c r="I284" s="141">
        <f>IF(VLOOKUP(I$1,Graphique!$B:$C,2,0),IF(ISERROR(I283*(1+VLOOKUP($A284,#REF!,9,0))),I283,I283*(1+VLOOKUP($A284,#REF!,9,0))),"")</f>
        <v/>
      </c>
      <c r="J284" s="141">
        <f>IF(VLOOKUP(J$1,Graphique!$B:$C,2,0),IF(ISERROR(J283*(1+VLOOKUP($A284,#REF!,10,0))),J283,J283*(1+VLOOKUP($A284,#REF!,10,0))),"")</f>
        <v/>
      </c>
      <c r="K284" s="141">
        <f>IF(VLOOKUP(K$1,Graphique!$B:$C,2,0),IF(ISERROR(K283*(1+VLOOKUP($A284,#REF!,11,0))),K283,K283*(1+VLOOKUP($A284,#REF!,11,0))),"")</f>
        <v/>
      </c>
      <c r="L284" s="141">
        <f>IF(VLOOKUP(L$1,Graphique!$B:$C,2,0),IF(ISERROR(L283*(1+VLOOKUP($A284,#REF!,12,0))),L283,L283*(1+VLOOKUP($A284,#REF!,12,0))),"")</f>
        <v/>
      </c>
      <c r="M284" s="141">
        <f>IF(VLOOKUP(M$1,Graphique!$B:$C,2,0),IF(ISERROR(M283*(1+VLOOKUP($A284,#REF!,13,0))),M283,M283*(1+VLOOKUP($A284,#REF!,13,0))),"")</f>
        <v/>
      </c>
      <c r="N284" s="141">
        <f>IF(VLOOKUP(N$1,Graphique!$B:$C,2,0),IF(ISERROR(N283*(1+VLOOKUP($A284,#REF!,14,0))),N283,N283*(1+VLOOKUP($A284,#REF!,14,0))),"")</f>
        <v/>
      </c>
      <c r="O284" s="141">
        <f>IF(VLOOKUP(O$1,Graphique!$B:$C,2,0),IF(ISERROR(O283*(1+VLOOKUP($A284,#REF!,15,0))),O283,O283*(1+VLOOKUP($A284,#REF!,15,0))),"")</f>
        <v/>
      </c>
      <c r="P284" s="141">
        <f>IF(VLOOKUP(P$1,Graphique!$B:$C,2,0),IF(ISERROR(P283*(1+VLOOKUP($A284,#REF!,16,0))),P283,P283*(1+VLOOKUP($A284,#REF!,16,0))),"")</f>
        <v/>
      </c>
      <c r="Q284" s="141">
        <f>IF(VLOOKUP(Q$1,Graphique!$B:$C,2,0),IF(ISERROR(Q283*(1+VLOOKUP($A284,#REF!,17,0))),Q283,Q283*(1+VLOOKUP($A284,#REF!,17,0))),"")</f>
        <v/>
      </c>
      <c r="R284" s="141">
        <f>IF(VLOOKUP(R$1,Graphique!$B:$C,2,0),IF(ISERROR(R283*(1+VLOOKUP($A284,#REF!,18,0))),R283,R283*(1+VLOOKUP($A284,#REF!,18,0))),"")</f>
        <v/>
      </c>
      <c r="S284" s="141">
        <f>IF(VLOOKUP(S$1,Graphique!$B:$C,2,0),IF(ISERROR(S283*(1+VLOOKUP($A284,#REF!,19,0))),S283,S283*(1+VLOOKUP($A284,#REF!,19,0))),"")</f>
        <v/>
      </c>
      <c r="T284" s="141">
        <f>IF(VLOOKUP(T$1,Graphique!$B:$C,2,0),IF(ISERROR(T283*(1+VLOOKUP($A284,#REF!,20,0))),T283,T283*(1+VLOOKUP($A284,#REF!,20,0))),"")</f>
        <v/>
      </c>
      <c r="U284" s="141">
        <f>IF(VLOOKUP(U$1,Graphique!$B:$C,2,0),IF(ISERROR(U283*(1+VLOOKUP($A284,#REF!,21,0))),U283,U283*(1+VLOOKUP($A284,#REF!,21,0))),"")</f>
        <v/>
      </c>
      <c r="V284" s="141">
        <f>IF(VLOOKUP(V$1,Graphique!$B:$C,2,0),IF(ISERROR(V283*(1+VLOOKUP($A284,#REF!,22,0))),V283,V283*(1+VLOOKUP($A284,#REF!,22,0))),"")</f>
        <v/>
      </c>
      <c r="W284" s="141">
        <f>IF(VLOOKUP(W$1,Graphique!$B:$C,2,0),IF(ISERROR(W283*(1+VLOOKUP($A284,#REF!,23,0))),W283,W283*(1+VLOOKUP($A284,#REF!,23,0))),"")</f>
        <v/>
      </c>
      <c r="X284" s="141">
        <f>IF(VLOOKUP(X$1,Graphique!$B:$C,2,0),IF(ISERROR(X283*(1+VLOOKUP($A284,#REF!,24,0))),X283,X283*(1+VLOOKUP($A284,#REF!,24,0))),"")</f>
        <v/>
      </c>
      <c r="Y284" s="141">
        <f>IF(VLOOKUP(Y$1,Graphique!$B:$C,2,0),IF(ISERROR(Y283*(1+VLOOKUP($A284,#REF!,25,0))),Y283,Y283*(1+VLOOKUP($A284,#REF!,25,0))),"")</f>
        <v/>
      </c>
      <c r="Z284" s="141">
        <f>IF(VLOOKUP(Z$1,Graphique!$B:$C,2,0),IF(ISERROR(Z283*(1+VLOOKUP($A284,#REF!,26,0))),Z283,Z283*(1+VLOOKUP($A284,#REF!,26,0))),"")</f>
        <v/>
      </c>
      <c r="AA284" s="141">
        <f>IF(VLOOKUP(AA$1,Graphique!$B:$C,2,0),IF(ISERROR(AA283*(1+VLOOKUP($A284,#REF!,27,0))),AA283,AA283*(1+VLOOKUP($A284,#REF!,27,0))),"")</f>
        <v/>
      </c>
      <c r="AB284" s="141">
        <f>IF(VLOOKUP(AB$1,Graphique!$B:$C,2,0),IF(ISERROR(AB283*(1+VLOOKUP($A284,#REF!,28,0))),AB283,AB283*(1+VLOOKUP($A284,#REF!,28,0))),"")</f>
        <v/>
      </c>
      <c r="AC284" s="141">
        <f>IF(VLOOKUP(AC$1,Graphique!$B:$C,2,0),IF(ISERROR(AC283*(1+VLOOKUP($A284,#REF!,29,0))),AC283,AC283*(1+VLOOKUP($A284,#REF!,29,0))),"")</f>
        <v/>
      </c>
      <c r="AD284" s="141">
        <f>IF(VLOOKUP(AD$1,Graphique!$B:$C,2,0),IF(ISERROR(AD283*(1+VLOOKUP($A284,#REF!,30,0))),AD283,AD283*(1+VLOOKUP($A284,#REF!,30,0))),"")</f>
        <v/>
      </c>
      <c r="AE284" s="141">
        <f>IF(VLOOKUP(AE$1,Graphique!$B:$C,2,0),IF(ISERROR(AE283*(1+VLOOKUP($A284,#REF!,31,0))),AE283,AE283*(1+VLOOKUP($A284,#REF!,31,0))),"")</f>
        <v/>
      </c>
      <c r="AF284" s="141">
        <f>IF(VLOOKUP(AF$1,Graphique!$B:$C,2,0),IF(ISERROR(AF283*(1+VLOOKUP($A284,#REF!,32,0))),AF283,AF283*(1+VLOOKUP($A284,#REF!,32,0))),"")</f>
        <v/>
      </c>
    </row>
    <row r="285" ht="13" customHeight="1" s="74">
      <c r="A285" s="135">
        <f>IF(DATE(YEAR(A284),MONTH(A284)+2,)&gt;PerformancesGlissantes!$C$2,PerformancesGlissantes!$C$2,DATE(YEAR(A284),MONTH(A284)+2,))</f>
        <v/>
      </c>
      <c r="B285" s="141">
        <f>IF(VLOOKUP(B$1,Graphique!$B:$C,2,0),IF(ISERROR(B284*(1+VLOOKUP($A285,#REF!,2,0))),B284,B284*(1+VLOOKUP($A285,#REF!,2,0))),"")</f>
        <v/>
      </c>
      <c r="C285" s="141">
        <f>IF(VLOOKUP(C$1,Graphique!$B:$C,2,0),IF(ISERROR(C284*(1+VLOOKUP($A285,#REF!,3,0))),C284,C284*(1+VLOOKUP($A285,#REF!,3,0))),"")</f>
        <v/>
      </c>
      <c r="D285" s="141">
        <f>IF(VLOOKUP(D$1,Graphique!$B:$C,2,0),IF(ISERROR(D284*(1+VLOOKUP($A285,#REF!,4,0))),D284,D284*(1+VLOOKUP($A285,#REF!,4,0))),"")</f>
        <v/>
      </c>
      <c r="E285" s="141">
        <f>IF(VLOOKUP(E$1,Graphique!$B:$C,2,0),IF(ISERROR(E284*(1+VLOOKUP($A285,#REF!,5,0))),E284,E284*(1+VLOOKUP($A285,#REF!,5,0))),"")</f>
        <v/>
      </c>
      <c r="F285" s="141">
        <f>IF(VLOOKUP(F$1,Graphique!$B:$C,2,0),IF(ISERROR(F284*(1+VLOOKUP($A285,#REF!,6,0))),F284,F284*(1+VLOOKUP($A285,#REF!,6,0))),"")</f>
        <v/>
      </c>
      <c r="G285" s="141">
        <f>IF(VLOOKUP(G$1,Graphique!$B:$C,2,0),IF(ISERROR(G284*(1+VLOOKUP($A285,#REF!,7,0))),G284,G284*(1+VLOOKUP($A285,#REF!,7,0))),"")</f>
        <v/>
      </c>
      <c r="H285" s="141">
        <f>IF(VLOOKUP(H$1,Graphique!$B:$C,2,0),IF(ISERROR(H284*(1+VLOOKUP($A285,#REF!,8,0))),H284,H284*(1+VLOOKUP($A285,#REF!,8,0))),"")</f>
        <v/>
      </c>
      <c r="I285" s="141">
        <f>IF(VLOOKUP(I$1,Graphique!$B:$C,2,0),IF(ISERROR(I284*(1+VLOOKUP($A285,#REF!,9,0))),I284,I284*(1+VLOOKUP($A285,#REF!,9,0))),"")</f>
        <v/>
      </c>
      <c r="J285" s="141">
        <f>IF(VLOOKUP(J$1,Graphique!$B:$C,2,0),IF(ISERROR(J284*(1+VLOOKUP($A285,#REF!,10,0))),J284,J284*(1+VLOOKUP($A285,#REF!,10,0))),"")</f>
        <v/>
      </c>
      <c r="K285" s="141">
        <f>IF(VLOOKUP(K$1,Graphique!$B:$C,2,0),IF(ISERROR(K284*(1+VLOOKUP($A285,#REF!,11,0))),K284,K284*(1+VLOOKUP($A285,#REF!,11,0))),"")</f>
        <v/>
      </c>
      <c r="L285" s="141">
        <f>IF(VLOOKUP(L$1,Graphique!$B:$C,2,0),IF(ISERROR(L284*(1+VLOOKUP($A285,#REF!,12,0))),L284,L284*(1+VLOOKUP($A285,#REF!,12,0))),"")</f>
        <v/>
      </c>
      <c r="M285" s="141">
        <f>IF(VLOOKUP(M$1,Graphique!$B:$C,2,0),IF(ISERROR(M284*(1+VLOOKUP($A285,#REF!,13,0))),M284,M284*(1+VLOOKUP($A285,#REF!,13,0))),"")</f>
        <v/>
      </c>
      <c r="N285" s="141">
        <f>IF(VLOOKUP(N$1,Graphique!$B:$C,2,0),IF(ISERROR(N284*(1+VLOOKUP($A285,#REF!,14,0))),N284,N284*(1+VLOOKUP($A285,#REF!,14,0))),"")</f>
        <v/>
      </c>
      <c r="O285" s="141">
        <f>IF(VLOOKUP(O$1,Graphique!$B:$C,2,0),IF(ISERROR(O284*(1+VLOOKUP($A285,#REF!,15,0))),O284,O284*(1+VLOOKUP($A285,#REF!,15,0))),"")</f>
        <v/>
      </c>
      <c r="P285" s="141">
        <f>IF(VLOOKUP(P$1,Graphique!$B:$C,2,0),IF(ISERROR(P284*(1+VLOOKUP($A285,#REF!,16,0))),P284,P284*(1+VLOOKUP($A285,#REF!,16,0))),"")</f>
        <v/>
      </c>
      <c r="Q285" s="141">
        <f>IF(VLOOKUP(Q$1,Graphique!$B:$C,2,0),IF(ISERROR(Q284*(1+VLOOKUP($A285,#REF!,17,0))),Q284,Q284*(1+VLOOKUP($A285,#REF!,17,0))),"")</f>
        <v/>
      </c>
      <c r="R285" s="141">
        <f>IF(VLOOKUP(R$1,Graphique!$B:$C,2,0),IF(ISERROR(R284*(1+VLOOKUP($A285,#REF!,18,0))),R284,R284*(1+VLOOKUP($A285,#REF!,18,0))),"")</f>
        <v/>
      </c>
      <c r="S285" s="141">
        <f>IF(VLOOKUP(S$1,Graphique!$B:$C,2,0),IF(ISERROR(S284*(1+VLOOKUP($A285,#REF!,19,0))),S284,S284*(1+VLOOKUP($A285,#REF!,19,0))),"")</f>
        <v/>
      </c>
      <c r="T285" s="141">
        <f>IF(VLOOKUP(T$1,Graphique!$B:$C,2,0),IF(ISERROR(T284*(1+VLOOKUP($A285,#REF!,20,0))),T284,T284*(1+VLOOKUP($A285,#REF!,20,0))),"")</f>
        <v/>
      </c>
      <c r="U285" s="141">
        <f>IF(VLOOKUP(U$1,Graphique!$B:$C,2,0),IF(ISERROR(U284*(1+VLOOKUP($A285,#REF!,21,0))),U284,U284*(1+VLOOKUP($A285,#REF!,21,0))),"")</f>
        <v/>
      </c>
      <c r="V285" s="141">
        <f>IF(VLOOKUP(V$1,Graphique!$B:$C,2,0),IF(ISERROR(V284*(1+VLOOKUP($A285,#REF!,22,0))),V284,V284*(1+VLOOKUP($A285,#REF!,22,0))),"")</f>
        <v/>
      </c>
      <c r="W285" s="141">
        <f>IF(VLOOKUP(W$1,Graphique!$B:$C,2,0),IF(ISERROR(W284*(1+VLOOKUP($A285,#REF!,23,0))),W284,W284*(1+VLOOKUP($A285,#REF!,23,0))),"")</f>
        <v/>
      </c>
      <c r="X285" s="141">
        <f>IF(VLOOKUP(X$1,Graphique!$B:$C,2,0),IF(ISERROR(X284*(1+VLOOKUP($A285,#REF!,24,0))),X284,X284*(1+VLOOKUP($A285,#REF!,24,0))),"")</f>
        <v/>
      </c>
      <c r="Y285" s="141">
        <f>IF(VLOOKUP(Y$1,Graphique!$B:$C,2,0),IF(ISERROR(Y284*(1+VLOOKUP($A285,#REF!,25,0))),Y284,Y284*(1+VLOOKUP($A285,#REF!,25,0))),"")</f>
        <v/>
      </c>
      <c r="Z285" s="141">
        <f>IF(VLOOKUP(Z$1,Graphique!$B:$C,2,0),IF(ISERROR(Z284*(1+VLOOKUP($A285,#REF!,26,0))),Z284,Z284*(1+VLOOKUP($A285,#REF!,26,0))),"")</f>
        <v/>
      </c>
      <c r="AA285" s="141">
        <f>IF(VLOOKUP(AA$1,Graphique!$B:$C,2,0),IF(ISERROR(AA284*(1+VLOOKUP($A285,#REF!,27,0))),AA284,AA284*(1+VLOOKUP($A285,#REF!,27,0))),"")</f>
        <v/>
      </c>
      <c r="AB285" s="141">
        <f>IF(VLOOKUP(AB$1,Graphique!$B:$C,2,0),IF(ISERROR(AB284*(1+VLOOKUP($A285,#REF!,28,0))),AB284,AB284*(1+VLOOKUP($A285,#REF!,28,0))),"")</f>
        <v/>
      </c>
      <c r="AC285" s="141">
        <f>IF(VLOOKUP(AC$1,Graphique!$B:$C,2,0),IF(ISERROR(AC284*(1+VLOOKUP($A285,#REF!,29,0))),AC284,AC284*(1+VLOOKUP($A285,#REF!,29,0))),"")</f>
        <v/>
      </c>
      <c r="AD285" s="141">
        <f>IF(VLOOKUP(AD$1,Graphique!$B:$C,2,0),IF(ISERROR(AD284*(1+VLOOKUP($A285,#REF!,30,0))),AD284,AD284*(1+VLOOKUP($A285,#REF!,30,0))),"")</f>
        <v/>
      </c>
      <c r="AE285" s="141">
        <f>IF(VLOOKUP(AE$1,Graphique!$B:$C,2,0),IF(ISERROR(AE284*(1+VLOOKUP($A285,#REF!,31,0))),AE284,AE284*(1+VLOOKUP($A285,#REF!,31,0))),"")</f>
        <v/>
      </c>
      <c r="AF285" s="141">
        <f>IF(VLOOKUP(AF$1,Graphique!$B:$C,2,0),IF(ISERROR(AF284*(1+VLOOKUP($A285,#REF!,32,0))),AF284,AF284*(1+VLOOKUP($A285,#REF!,32,0))),"")</f>
        <v/>
      </c>
    </row>
    <row r="286" ht="13" customHeight="1" s="74">
      <c r="A286" s="135">
        <f>IF(DATE(YEAR(A285),MONTH(A285)+2,)&gt;PerformancesGlissantes!$C$2,PerformancesGlissantes!$C$2,DATE(YEAR(A285),MONTH(A285)+2,))</f>
        <v/>
      </c>
      <c r="B286" s="141">
        <f>IF(VLOOKUP(B$1,Graphique!$B:$C,2,0),IF(ISERROR(B285*(1+VLOOKUP($A286,#REF!,2,0))),B285,B285*(1+VLOOKUP($A286,#REF!,2,0))),"")</f>
        <v/>
      </c>
      <c r="C286" s="141">
        <f>IF(VLOOKUP(C$1,Graphique!$B:$C,2,0),IF(ISERROR(C285*(1+VLOOKUP($A286,#REF!,3,0))),C285,C285*(1+VLOOKUP($A286,#REF!,3,0))),"")</f>
        <v/>
      </c>
      <c r="D286" s="141">
        <f>IF(VLOOKUP(D$1,Graphique!$B:$C,2,0),IF(ISERROR(D285*(1+VLOOKUP($A286,#REF!,4,0))),D285,D285*(1+VLOOKUP($A286,#REF!,4,0))),"")</f>
        <v/>
      </c>
      <c r="E286" s="141">
        <f>IF(VLOOKUP(E$1,Graphique!$B:$C,2,0),IF(ISERROR(E285*(1+VLOOKUP($A286,#REF!,5,0))),E285,E285*(1+VLOOKUP($A286,#REF!,5,0))),"")</f>
        <v/>
      </c>
      <c r="F286" s="141">
        <f>IF(VLOOKUP(F$1,Graphique!$B:$C,2,0),IF(ISERROR(F285*(1+VLOOKUP($A286,#REF!,6,0))),F285,F285*(1+VLOOKUP($A286,#REF!,6,0))),"")</f>
        <v/>
      </c>
      <c r="G286" s="141">
        <f>IF(VLOOKUP(G$1,Graphique!$B:$C,2,0),IF(ISERROR(G285*(1+VLOOKUP($A286,#REF!,7,0))),G285,G285*(1+VLOOKUP($A286,#REF!,7,0))),"")</f>
        <v/>
      </c>
      <c r="H286" s="141">
        <f>IF(VLOOKUP(H$1,Graphique!$B:$C,2,0),IF(ISERROR(H285*(1+VLOOKUP($A286,#REF!,8,0))),H285,H285*(1+VLOOKUP($A286,#REF!,8,0))),"")</f>
        <v/>
      </c>
      <c r="I286" s="141">
        <f>IF(VLOOKUP(I$1,Graphique!$B:$C,2,0),IF(ISERROR(I285*(1+VLOOKUP($A286,#REF!,9,0))),I285,I285*(1+VLOOKUP($A286,#REF!,9,0))),"")</f>
        <v/>
      </c>
      <c r="J286" s="141">
        <f>IF(VLOOKUP(J$1,Graphique!$B:$C,2,0),IF(ISERROR(J285*(1+VLOOKUP($A286,#REF!,10,0))),J285,J285*(1+VLOOKUP($A286,#REF!,10,0))),"")</f>
        <v/>
      </c>
      <c r="K286" s="141">
        <f>IF(VLOOKUP(K$1,Graphique!$B:$C,2,0),IF(ISERROR(K285*(1+VLOOKUP($A286,#REF!,11,0))),K285,K285*(1+VLOOKUP($A286,#REF!,11,0))),"")</f>
        <v/>
      </c>
      <c r="L286" s="141">
        <f>IF(VLOOKUP(L$1,Graphique!$B:$C,2,0),IF(ISERROR(L285*(1+VLOOKUP($A286,#REF!,12,0))),L285,L285*(1+VLOOKUP($A286,#REF!,12,0))),"")</f>
        <v/>
      </c>
      <c r="M286" s="141">
        <f>IF(VLOOKUP(M$1,Graphique!$B:$C,2,0),IF(ISERROR(M285*(1+VLOOKUP($A286,#REF!,13,0))),M285,M285*(1+VLOOKUP($A286,#REF!,13,0))),"")</f>
        <v/>
      </c>
      <c r="N286" s="141">
        <f>IF(VLOOKUP(N$1,Graphique!$B:$C,2,0),IF(ISERROR(N285*(1+VLOOKUP($A286,#REF!,14,0))),N285,N285*(1+VLOOKUP($A286,#REF!,14,0))),"")</f>
        <v/>
      </c>
      <c r="O286" s="141">
        <f>IF(VLOOKUP(O$1,Graphique!$B:$C,2,0),IF(ISERROR(O285*(1+VLOOKUP($A286,#REF!,15,0))),O285,O285*(1+VLOOKUP($A286,#REF!,15,0))),"")</f>
        <v/>
      </c>
      <c r="P286" s="141">
        <f>IF(VLOOKUP(P$1,Graphique!$B:$C,2,0),IF(ISERROR(P285*(1+VLOOKUP($A286,#REF!,16,0))),P285,P285*(1+VLOOKUP($A286,#REF!,16,0))),"")</f>
        <v/>
      </c>
      <c r="Q286" s="141">
        <f>IF(VLOOKUP(Q$1,Graphique!$B:$C,2,0),IF(ISERROR(Q285*(1+VLOOKUP($A286,#REF!,17,0))),Q285,Q285*(1+VLOOKUP($A286,#REF!,17,0))),"")</f>
        <v/>
      </c>
      <c r="R286" s="141">
        <f>IF(VLOOKUP(R$1,Graphique!$B:$C,2,0),IF(ISERROR(R285*(1+VLOOKUP($A286,#REF!,18,0))),R285,R285*(1+VLOOKUP($A286,#REF!,18,0))),"")</f>
        <v/>
      </c>
      <c r="S286" s="141">
        <f>IF(VLOOKUP(S$1,Graphique!$B:$C,2,0),IF(ISERROR(S285*(1+VLOOKUP($A286,#REF!,19,0))),S285,S285*(1+VLOOKUP($A286,#REF!,19,0))),"")</f>
        <v/>
      </c>
      <c r="T286" s="141">
        <f>IF(VLOOKUP(T$1,Graphique!$B:$C,2,0),IF(ISERROR(T285*(1+VLOOKUP($A286,#REF!,20,0))),T285,T285*(1+VLOOKUP($A286,#REF!,20,0))),"")</f>
        <v/>
      </c>
      <c r="U286" s="141">
        <f>IF(VLOOKUP(U$1,Graphique!$B:$C,2,0),IF(ISERROR(U285*(1+VLOOKUP($A286,#REF!,21,0))),U285,U285*(1+VLOOKUP($A286,#REF!,21,0))),"")</f>
        <v/>
      </c>
      <c r="V286" s="141">
        <f>IF(VLOOKUP(V$1,Graphique!$B:$C,2,0),IF(ISERROR(V285*(1+VLOOKUP($A286,#REF!,22,0))),V285,V285*(1+VLOOKUP($A286,#REF!,22,0))),"")</f>
        <v/>
      </c>
      <c r="W286" s="141">
        <f>IF(VLOOKUP(W$1,Graphique!$B:$C,2,0),IF(ISERROR(W285*(1+VLOOKUP($A286,#REF!,23,0))),W285,W285*(1+VLOOKUP($A286,#REF!,23,0))),"")</f>
        <v/>
      </c>
      <c r="X286" s="141">
        <f>IF(VLOOKUP(X$1,Graphique!$B:$C,2,0),IF(ISERROR(X285*(1+VLOOKUP($A286,#REF!,24,0))),X285,X285*(1+VLOOKUP($A286,#REF!,24,0))),"")</f>
        <v/>
      </c>
      <c r="Y286" s="141">
        <f>IF(VLOOKUP(Y$1,Graphique!$B:$C,2,0),IF(ISERROR(Y285*(1+VLOOKUP($A286,#REF!,25,0))),Y285,Y285*(1+VLOOKUP($A286,#REF!,25,0))),"")</f>
        <v/>
      </c>
      <c r="Z286" s="141">
        <f>IF(VLOOKUP(Z$1,Graphique!$B:$C,2,0),IF(ISERROR(Z285*(1+VLOOKUP($A286,#REF!,26,0))),Z285,Z285*(1+VLOOKUP($A286,#REF!,26,0))),"")</f>
        <v/>
      </c>
      <c r="AA286" s="141">
        <f>IF(VLOOKUP(AA$1,Graphique!$B:$C,2,0),IF(ISERROR(AA285*(1+VLOOKUP($A286,#REF!,27,0))),AA285,AA285*(1+VLOOKUP($A286,#REF!,27,0))),"")</f>
        <v/>
      </c>
      <c r="AB286" s="141">
        <f>IF(VLOOKUP(AB$1,Graphique!$B:$C,2,0),IF(ISERROR(AB285*(1+VLOOKUP($A286,#REF!,28,0))),AB285,AB285*(1+VLOOKUP($A286,#REF!,28,0))),"")</f>
        <v/>
      </c>
      <c r="AC286" s="141">
        <f>IF(VLOOKUP(AC$1,Graphique!$B:$C,2,0),IF(ISERROR(AC285*(1+VLOOKUP($A286,#REF!,29,0))),AC285,AC285*(1+VLOOKUP($A286,#REF!,29,0))),"")</f>
        <v/>
      </c>
      <c r="AD286" s="141">
        <f>IF(VLOOKUP(AD$1,Graphique!$B:$C,2,0),IF(ISERROR(AD285*(1+VLOOKUP($A286,#REF!,30,0))),AD285,AD285*(1+VLOOKUP($A286,#REF!,30,0))),"")</f>
        <v/>
      </c>
      <c r="AE286" s="141">
        <f>IF(VLOOKUP(AE$1,Graphique!$B:$C,2,0),IF(ISERROR(AE285*(1+VLOOKUP($A286,#REF!,31,0))),AE285,AE285*(1+VLOOKUP($A286,#REF!,31,0))),"")</f>
        <v/>
      </c>
      <c r="AF286" s="141">
        <f>IF(VLOOKUP(AF$1,Graphique!$B:$C,2,0),IF(ISERROR(AF285*(1+VLOOKUP($A286,#REF!,32,0))),AF285,AF285*(1+VLOOKUP($A286,#REF!,32,0))),"")</f>
        <v/>
      </c>
    </row>
    <row r="287" ht="13" customHeight="1" s="74">
      <c r="A287" s="135">
        <f>IF(DATE(YEAR(A286),MONTH(A286)+2,)&gt;PerformancesGlissantes!$C$2,PerformancesGlissantes!$C$2,DATE(YEAR(A286),MONTH(A286)+2,))</f>
        <v/>
      </c>
      <c r="B287" s="141">
        <f>IF(VLOOKUP(B$1,Graphique!$B:$C,2,0),IF(ISERROR(B286*(1+VLOOKUP($A287,#REF!,2,0))),B286,B286*(1+VLOOKUP($A287,#REF!,2,0))),"")</f>
        <v/>
      </c>
      <c r="C287" s="141">
        <f>IF(VLOOKUP(C$1,Graphique!$B:$C,2,0),IF(ISERROR(C286*(1+VLOOKUP($A287,#REF!,3,0))),C286,C286*(1+VLOOKUP($A287,#REF!,3,0))),"")</f>
        <v/>
      </c>
      <c r="D287" s="141">
        <f>IF(VLOOKUP(D$1,Graphique!$B:$C,2,0),IF(ISERROR(D286*(1+VLOOKUP($A287,#REF!,4,0))),D286,D286*(1+VLOOKUP($A287,#REF!,4,0))),"")</f>
        <v/>
      </c>
      <c r="E287" s="141">
        <f>IF(VLOOKUP(E$1,Graphique!$B:$C,2,0),IF(ISERROR(E286*(1+VLOOKUP($A287,#REF!,5,0))),E286,E286*(1+VLOOKUP($A287,#REF!,5,0))),"")</f>
        <v/>
      </c>
      <c r="F287" s="141">
        <f>IF(VLOOKUP(F$1,Graphique!$B:$C,2,0),IF(ISERROR(F286*(1+VLOOKUP($A287,#REF!,6,0))),F286,F286*(1+VLOOKUP($A287,#REF!,6,0))),"")</f>
        <v/>
      </c>
      <c r="G287" s="141">
        <f>IF(VLOOKUP(G$1,Graphique!$B:$C,2,0),IF(ISERROR(G286*(1+VLOOKUP($A287,#REF!,7,0))),G286,G286*(1+VLOOKUP($A287,#REF!,7,0))),"")</f>
        <v/>
      </c>
      <c r="H287" s="141">
        <f>IF(VLOOKUP(H$1,Graphique!$B:$C,2,0),IF(ISERROR(H286*(1+VLOOKUP($A287,#REF!,8,0))),H286,H286*(1+VLOOKUP($A287,#REF!,8,0))),"")</f>
        <v/>
      </c>
      <c r="I287" s="141">
        <f>IF(VLOOKUP(I$1,Graphique!$B:$C,2,0),IF(ISERROR(I286*(1+VLOOKUP($A287,#REF!,9,0))),I286,I286*(1+VLOOKUP($A287,#REF!,9,0))),"")</f>
        <v/>
      </c>
      <c r="J287" s="141">
        <f>IF(VLOOKUP(J$1,Graphique!$B:$C,2,0),IF(ISERROR(J286*(1+VLOOKUP($A287,#REF!,10,0))),J286,J286*(1+VLOOKUP($A287,#REF!,10,0))),"")</f>
        <v/>
      </c>
      <c r="K287" s="141">
        <f>IF(VLOOKUP(K$1,Graphique!$B:$C,2,0),IF(ISERROR(K286*(1+VLOOKUP($A287,#REF!,11,0))),K286,K286*(1+VLOOKUP($A287,#REF!,11,0))),"")</f>
        <v/>
      </c>
      <c r="L287" s="141">
        <f>IF(VLOOKUP(L$1,Graphique!$B:$C,2,0),IF(ISERROR(L286*(1+VLOOKUP($A287,#REF!,12,0))),L286,L286*(1+VLOOKUP($A287,#REF!,12,0))),"")</f>
        <v/>
      </c>
      <c r="M287" s="141">
        <f>IF(VLOOKUP(M$1,Graphique!$B:$C,2,0),IF(ISERROR(M286*(1+VLOOKUP($A287,#REF!,13,0))),M286,M286*(1+VLOOKUP($A287,#REF!,13,0))),"")</f>
        <v/>
      </c>
      <c r="N287" s="141">
        <f>IF(VLOOKUP(N$1,Graphique!$B:$C,2,0),IF(ISERROR(N286*(1+VLOOKUP($A287,#REF!,14,0))),N286,N286*(1+VLOOKUP($A287,#REF!,14,0))),"")</f>
        <v/>
      </c>
      <c r="O287" s="141">
        <f>IF(VLOOKUP(O$1,Graphique!$B:$C,2,0),IF(ISERROR(O286*(1+VLOOKUP($A287,#REF!,15,0))),O286,O286*(1+VLOOKUP($A287,#REF!,15,0))),"")</f>
        <v/>
      </c>
      <c r="P287" s="141">
        <f>IF(VLOOKUP(P$1,Graphique!$B:$C,2,0),IF(ISERROR(P286*(1+VLOOKUP($A287,#REF!,16,0))),P286,P286*(1+VLOOKUP($A287,#REF!,16,0))),"")</f>
        <v/>
      </c>
      <c r="Q287" s="141">
        <f>IF(VLOOKUP(Q$1,Graphique!$B:$C,2,0),IF(ISERROR(Q286*(1+VLOOKUP($A287,#REF!,17,0))),Q286,Q286*(1+VLOOKUP($A287,#REF!,17,0))),"")</f>
        <v/>
      </c>
      <c r="R287" s="141">
        <f>IF(VLOOKUP(R$1,Graphique!$B:$C,2,0),IF(ISERROR(R286*(1+VLOOKUP($A287,#REF!,18,0))),R286,R286*(1+VLOOKUP($A287,#REF!,18,0))),"")</f>
        <v/>
      </c>
      <c r="S287" s="141">
        <f>IF(VLOOKUP(S$1,Graphique!$B:$C,2,0),IF(ISERROR(S286*(1+VLOOKUP($A287,#REF!,19,0))),S286,S286*(1+VLOOKUP($A287,#REF!,19,0))),"")</f>
        <v/>
      </c>
      <c r="T287" s="141">
        <f>IF(VLOOKUP(T$1,Graphique!$B:$C,2,0),IF(ISERROR(T286*(1+VLOOKUP($A287,#REF!,20,0))),T286,T286*(1+VLOOKUP($A287,#REF!,20,0))),"")</f>
        <v/>
      </c>
      <c r="U287" s="141">
        <f>IF(VLOOKUP(U$1,Graphique!$B:$C,2,0),IF(ISERROR(U286*(1+VLOOKUP($A287,#REF!,21,0))),U286,U286*(1+VLOOKUP($A287,#REF!,21,0))),"")</f>
        <v/>
      </c>
      <c r="V287" s="141">
        <f>IF(VLOOKUP(V$1,Graphique!$B:$C,2,0),IF(ISERROR(V286*(1+VLOOKUP($A287,#REF!,22,0))),V286,V286*(1+VLOOKUP($A287,#REF!,22,0))),"")</f>
        <v/>
      </c>
      <c r="W287" s="141">
        <f>IF(VLOOKUP(W$1,Graphique!$B:$C,2,0),IF(ISERROR(W286*(1+VLOOKUP($A287,#REF!,23,0))),W286,W286*(1+VLOOKUP($A287,#REF!,23,0))),"")</f>
        <v/>
      </c>
      <c r="X287" s="141">
        <f>IF(VLOOKUP(X$1,Graphique!$B:$C,2,0),IF(ISERROR(X286*(1+VLOOKUP($A287,#REF!,24,0))),X286,X286*(1+VLOOKUP($A287,#REF!,24,0))),"")</f>
        <v/>
      </c>
      <c r="Y287" s="141">
        <f>IF(VLOOKUP(Y$1,Graphique!$B:$C,2,0),IF(ISERROR(Y286*(1+VLOOKUP($A287,#REF!,25,0))),Y286,Y286*(1+VLOOKUP($A287,#REF!,25,0))),"")</f>
        <v/>
      </c>
      <c r="Z287" s="141">
        <f>IF(VLOOKUP(Z$1,Graphique!$B:$C,2,0),IF(ISERROR(Z286*(1+VLOOKUP($A287,#REF!,26,0))),Z286,Z286*(1+VLOOKUP($A287,#REF!,26,0))),"")</f>
        <v/>
      </c>
      <c r="AA287" s="141">
        <f>IF(VLOOKUP(AA$1,Graphique!$B:$C,2,0),IF(ISERROR(AA286*(1+VLOOKUP($A287,#REF!,27,0))),AA286,AA286*(1+VLOOKUP($A287,#REF!,27,0))),"")</f>
        <v/>
      </c>
      <c r="AB287" s="141">
        <f>IF(VLOOKUP(AB$1,Graphique!$B:$C,2,0),IF(ISERROR(AB286*(1+VLOOKUP($A287,#REF!,28,0))),AB286,AB286*(1+VLOOKUP($A287,#REF!,28,0))),"")</f>
        <v/>
      </c>
      <c r="AC287" s="141">
        <f>IF(VLOOKUP(AC$1,Graphique!$B:$C,2,0),IF(ISERROR(AC286*(1+VLOOKUP($A287,#REF!,29,0))),AC286,AC286*(1+VLOOKUP($A287,#REF!,29,0))),"")</f>
        <v/>
      </c>
      <c r="AD287" s="141">
        <f>IF(VLOOKUP(AD$1,Graphique!$B:$C,2,0),IF(ISERROR(AD286*(1+VLOOKUP($A287,#REF!,30,0))),AD286,AD286*(1+VLOOKUP($A287,#REF!,30,0))),"")</f>
        <v/>
      </c>
      <c r="AE287" s="141">
        <f>IF(VLOOKUP(AE$1,Graphique!$B:$C,2,0),IF(ISERROR(AE286*(1+VLOOKUP($A287,#REF!,31,0))),AE286,AE286*(1+VLOOKUP($A287,#REF!,31,0))),"")</f>
        <v/>
      </c>
      <c r="AF287" s="141">
        <f>IF(VLOOKUP(AF$1,Graphique!$B:$C,2,0),IF(ISERROR(AF286*(1+VLOOKUP($A287,#REF!,32,0))),AF286,AF286*(1+VLOOKUP($A287,#REF!,32,0))),"")</f>
        <v/>
      </c>
    </row>
    <row r="288" ht="13" customHeight="1" s="74">
      <c r="A288" s="135">
        <f>IF(DATE(YEAR(A287),MONTH(A287)+2,)&gt;PerformancesGlissantes!$C$2,PerformancesGlissantes!$C$2,DATE(YEAR(A287),MONTH(A287)+2,))</f>
        <v/>
      </c>
      <c r="B288" s="141">
        <f>IF(VLOOKUP(B$1,Graphique!$B:$C,2,0),IF(ISERROR(B287*(1+VLOOKUP($A288,#REF!,2,0))),B287,B287*(1+VLOOKUP($A288,#REF!,2,0))),"")</f>
        <v/>
      </c>
      <c r="C288" s="141">
        <f>IF(VLOOKUP(C$1,Graphique!$B:$C,2,0),IF(ISERROR(C287*(1+VLOOKUP($A288,#REF!,3,0))),C287,C287*(1+VLOOKUP($A288,#REF!,3,0))),"")</f>
        <v/>
      </c>
      <c r="D288" s="141">
        <f>IF(VLOOKUP(D$1,Graphique!$B:$C,2,0),IF(ISERROR(D287*(1+VLOOKUP($A288,#REF!,4,0))),D287,D287*(1+VLOOKUP($A288,#REF!,4,0))),"")</f>
        <v/>
      </c>
      <c r="E288" s="141">
        <f>IF(VLOOKUP(E$1,Graphique!$B:$C,2,0),IF(ISERROR(E287*(1+VLOOKUP($A288,#REF!,5,0))),E287,E287*(1+VLOOKUP($A288,#REF!,5,0))),"")</f>
        <v/>
      </c>
      <c r="F288" s="141">
        <f>IF(VLOOKUP(F$1,Graphique!$B:$C,2,0),IF(ISERROR(F287*(1+VLOOKUP($A288,#REF!,6,0))),F287,F287*(1+VLOOKUP($A288,#REF!,6,0))),"")</f>
        <v/>
      </c>
      <c r="G288" s="141">
        <f>IF(VLOOKUP(G$1,Graphique!$B:$C,2,0),IF(ISERROR(G287*(1+VLOOKUP($A288,#REF!,7,0))),G287,G287*(1+VLOOKUP($A288,#REF!,7,0))),"")</f>
        <v/>
      </c>
      <c r="H288" s="141">
        <f>IF(VLOOKUP(H$1,Graphique!$B:$C,2,0),IF(ISERROR(H287*(1+VLOOKUP($A288,#REF!,8,0))),H287,H287*(1+VLOOKUP($A288,#REF!,8,0))),"")</f>
        <v/>
      </c>
      <c r="I288" s="141">
        <f>IF(VLOOKUP(I$1,Graphique!$B:$C,2,0),IF(ISERROR(I287*(1+VLOOKUP($A288,#REF!,9,0))),I287,I287*(1+VLOOKUP($A288,#REF!,9,0))),"")</f>
        <v/>
      </c>
      <c r="J288" s="141">
        <f>IF(VLOOKUP(J$1,Graphique!$B:$C,2,0),IF(ISERROR(J287*(1+VLOOKUP($A288,#REF!,10,0))),J287,J287*(1+VLOOKUP($A288,#REF!,10,0))),"")</f>
        <v/>
      </c>
      <c r="K288" s="141">
        <f>IF(VLOOKUP(K$1,Graphique!$B:$C,2,0),IF(ISERROR(K287*(1+VLOOKUP($A288,#REF!,11,0))),K287,K287*(1+VLOOKUP($A288,#REF!,11,0))),"")</f>
        <v/>
      </c>
      <c r="L288" s="141">
        <f>IF(VLOOKUP(L$1,Graphique!$B:$C,2,0),IF(ISERROR(L287*(1+VLOOKUP($A288,#REF!,12,0))),L287,L287*(1+VLOOKUP($A288,#REF!,12,0))),"")</f>
        <v/>
      </c>
      <c r="M288" s="141">
        <f>IF(VLOOKUP(M$1,Graphique!$B:$C,2,0),IF(ISERROR(M287*(1+VLOOKUP($A288,#REF!,13,0))),M287,M287*(1+VLOOKUP($A288,#REF!,13,0))),"")</f>
        <v/>
      </c>
      <c r="N288" s="141">
        <f>IF(VLOOKUP(N$1,Graphique!$B:$C,2,0),IF(ISERROR(N287*(1+VLOOKUP($A288,#REF!,14,0))),N287,N287*(1+VLOOKUP($A288,#REF!,14,0))),"")</f>
        <v/>
      </c>
      <c r="O288" s="141">
        <f>IF(VLOOKUP(O$1,Graphique!$B:$C,2,0),IF(ISERROR(O287*(1+VLOOKUP($A288,#REF!,15,0))),O287,O287*(1+VLOOKUP($A288,#REF!,15,0))),"")</f>
        <v/>
      </c>
      <c r="P288" s="141">
        <f>IF(VLOOKUP(P$1,Graphique!$B:$C,2,0),IF(ISERROR(P287*(1+VLOOKUP($A288,#REF!,16,0))),P287,P287*(1+VLOOKUP($A288,#REF!,16,0))),"")</f>
        <v/>
      </c>
      <c r="Q288" s="141">
        <f>IF(VLOOKUP(Q$1,Graphique!$B:$C,2,0),IF(ISERROR(Q287*(1+VLOOKUP($A288,#REF!,17,0))),Q287,Q287*(1+VLOOKUP($A288,#REF!,17,0))),"")</f>
        <v/>
      </c>
      <c r="R288" s="141">
        <f>IF(VLOOKUP(R$1,Graphique!$B:$C,2,0),IF(ISERROR(R287*(1+VLOOKUP($A288,#REF!,18,0))),R287,R287*(1+VLOOKUP($A288,#REF!,18,0))),"")</f>
        <v/>
      </c>
      <c r="S288" s="141">
        <f>IF(VLOOKUP(S$1,Graphique!$B:$C,2,0),IF(ISERROR(S287*(1+VLOOKUP($A288,#REF!,19,0))),S287,S287*(1+VLOOKUP($A288,#REF!,19,0))),"")</f>
        <v/>
      </c>
      <c r="T288" s="141">
        <f>IF(VLOOKUP(T$1,Graphique!$B:$C,2,0),IF(ISERROR(T287*(1+VLOOKUP($A288,#REF!,20,0))),T287,T287*(1+VLOOKUP($A288,#REF!,20,0))),"")</f>
        <v/>
      </c>
      <c r="U288" s="141">
        <f>IF(VLOOKUP(U$1,Graphique!$B:$C,2,0),IF(ISERROR(U287*(1+VLOOKUP($A288,#REF!,21,0))),U287,U287*(1+VLOOKUP($A288,#REF!,21,0))),"")</f>
        <v/>
      </c>
      <c r="V288" s="141">
        <f>IF(VLOOKUP(V$1,Graphique!$B:$C,2,0),IF(ISERROR(V287*(1+VLOOKUP($A288,#REF!,22,0))),V287,V287*(1+VLOOKUP($A288,#REF!,22,0))),"")</f>
        <v/>
      </c>
      <c r="W288" s="141">
        <f>IF(VLOOKUP(W$1,Graphique!$B:$C,2,0),IF(ISERROR(W287*(1+VLOOKUP($A288,#REF!,23,0))),W287,W287*(1+VLOOKUP($A288,#REF!,23,0))),"")</f>
        <v/>
      </c>
      <c r="X288" s="141">
        <f>IF(VLOOKUP(X$1,Graphique!$B:$C,2,0),IF(ISERROR(X287*(1+VLOOKUP($A288,#REF!,24,0))),X287,X287*(1+VLOOKUP($A288,#REF!,24,0))),"")</f>
        <v/>
      </c>
      <c r="Y288" s="141">
        <f>IF(VLOOKUP(Y$1,Graphique!$B:$C,2,0),IF(ISERROR(Y287*(1+VLOOKUP($A288,#REF!,25,0))),Y287,Y287*(1+VLOOKUP($A288,#REF!,25,0))),"")</f>
        <v/>
      </c>
      <c r="Z288" s="141">
        <f>IF(VLOOKUP(Z$1,Graphique!$B:$C,2,0),IF(ISERROR(Z287*(1+VLOOKUP($A288,#REF!,26,0))),Z287,Z287*(1+VLOOKUP($A288,#REF!,26,0))),"")</f>
        <v/>
      </c>
      <c r="AA288" s="141">
        <f>IF(VLOOKUP(AA$1,Graphique!$B:$C,2,0),IF(ISERROR(AA287*(1+VLOOKUP($A288,#REF!,27,0))),AA287,AA287*(1+VLOOKUP($A288,#REF!,27,0))),"")</f>
        <v/>
      </c>
      <c r="AB288" s="141">
        <f>IF(VLOOKUP(AB$1,Graphique!$B:$C,2,0),IF(ISERROR(AB287*(1+VLOOKUP($A288,#REF!,28,0))),AB287,AB287*(1+VLOOKUP($A288,#REF!,28,0))),"")</f>
        <v/>
      </c>
      <c r="AC288" s="141">
        <f>IF(VLOOKUP(AC$1,Graphique!$B:$C,2,0),IF(ISERROR(AC287*(1+VLOOKUP($A288,#REF!,29,0))),AC287,AC287*(1+VLOOKUP($A288,#REF!,29,0))),"")</f>
        <v/>
      </c>
      <c r="AD288" s="141">
        <f>IF(VLOOKUP(AD$1,Graphique!$B:$C,2,0),IF(ISERROR(AD287*(1+VLOOKUP($A288,#REF!,30,0))),AD287,AD287*(1+VLOOKUP($A288,#REF!,30,0))),"")</f>
        <v/>
      </c>
      <c r="AE288" s="141">
        <f>IF(VLOOKUP(AE$1,Graphique!$B:$C,2,0),IF(ISERROR(AE287*(1+VLOOKUP($A288,#REF!,31,0))),AE287,AE287*(1+VLOOKUP($A288,#REF!,31,0))),"")</f>
        <v/>
      </c>
      <c r="AF288" s="141">
        <f>IF(VLOOKUP(AF$1,Graphique!$B:$C,2,0),IF(ISERROR(AF287*(1+VLOOKUP($A288,#REF!,32,0))),AF287,AF287*(1+VLOOKUP($A288,#REF!,32,0))),"")</f>
        <v/>
      </c>
    </row>
    <row r="289" ht="13" customHeight="1" s="74">
      <c r="A289" s="135">
        <f>IF(DATE(YEAR(A288),MONTH(A288)+2,)&gt;PerformancesGlissantes!$C$2,PerformancesGlissantes!$C$2,DATE(YEAR(A288),MONTH(A288)+2,))</f>
        <v/>
      </c>
      <c r="B289" s="141">
        <f>IF(VLOOKUP(B$1,Graphique!$B:$C,2,0),IF(ISERROR(B288*(1+VLOOKUP($A289,#REF!,2,0))),B288,B288*(1+VLOOKUP($A289,#REF!,2,0))),"")</f>
        <v/>
      </c>
      <c r="C289" s="141">
        <f>IF(VLOOKUP(C$1,Graphique!$B:$C,2,0),IF(ISERROR(C288*(1+VLOOKUP($A289,#REF!,3,0))),C288,C288*(1+VLOOKUP($A289,#REF!,3,0))),"")</f>
        <v/>
      </c>
      <c r="D289" s="141">
        <f>IF(VLOOKUP(D$1,Graphique!$B:$C,2,0),IF(ISERROR(D288*(1+VLOOKUP($A289,#REF!,4,0))),D288,D288*(1+VLOOKUP($A289,#REF!,4,0))),"")</f>
        <v/>
      </c>
      <c r="E289" s="141">
        <f>IF(VLOOKUP(E$1,Graphique!$B:$C,2,0),IF(ISERROR(E288*(1+VLOOKUP($A289,#REF!,5,0))),E288,E288*(1+VLOOKUP($A289,#REF!,5,0))),"")</f>
        <v/>
      </c>
      <c r="F289" s="141">
        <f>IF(VLOOKUP(F$1,Graphique!$B:$C,2,0),IF(ISERROR(F288*(1+VLOOKUP($A289,#REF!,6,0))),F288,F288*(1+VLOOKUP($A289,#REF!,6,0))),"")</f>
        <v/>
      </c>
      <c r="G289" s="141">
        <f>IF(VLOOKUP(G$1,Graphique!$B:$C,2,0),IF(ISERROR(G288*(1+VLOOKUP($A289,#REF!,7,0))),G288,G288*(1+VLOOKUP($A289,#REF!,7,0))),"")</f>
        <v/>
      </c>
      <c r="H289" s="141">
        <f>IF(VLOOKUP(H$1,Graphique!$B:$C,2,0),IF(ISERROR(H288*(1+VLOOKUP($A289,#REF!,8,0))),H288,H288*(1+VLOOKUP($A289,#REF!,8,0))),"")</f>
        <v/>
      </c>
      <c r="I289" s="141">
        <f>IF(VLOOKUP(I$1,Graphique!$B:$C,2,0),IF(ISERROR(I288*(1+VLOOKUP($A289,#REF!,9,0))),I288,I288*(1+VLOOKUP($A289,#REF!,9,0))),"")</f>
        <v/>
      </c>
      <c r="J289" s="141">
        <f>IF(VLOOKUP(J$1,Graphique!$B:$C,2,0),IF(ISERROR(J288*(1+VLOOKUP($A289,#REF!,10,0))),J288,J288*(1+VLOOKUP($A289,#REF!,10,0))),"")</f>
        <v/>
      </c>
      <c r="K289" s="141">
        <f>IF(VLOOKUP(K$1,Graphique!$B:$C,2,0),IF(ISERROR(K288*(1+VLOOKUP($A289,#REF!,11,0))),K288,K288*(1+VLOOKUP($A289,#REF!,11,0))),"")</f>
        <v/>
      </c>
      <c r="L289" s="141">
        <f>IF(VLOOKUP(L$1,Graphique!$B:$C,2,0),IF(ISERROR(L288*(1+VLOOKUP($A289,#REF!,12,0))),L288,L288*(1+VLOOKUP($A289,#REF!,12,0))),"")</f>
        <v/>
      </c>
      <c r="M289" s="141">
        <f>IF(VLOOKUP(M$1,Graphique!$B:$C,2,0),IF(ISERROR(M288*(1+VLOOKUP($A289,#REF!,13,0))),M288,M288*(1+VLOOKUP($A289,#REF!,13,0))),"")</f>
        <v/>
      </c>
      <c r="N289" s="141">
        <f>IF(VLOOKUP(N$1,Graphique!$B:$C,2,0),IF(ISERROR(N288*(1+VLOOKUP($A289,#REF!,14,0))),N288,N288*(1+VLOOKUP($A289,#REF!,14,0))),"")</f>
        <v/>
      </c>
      <c r="O289" s="141">
        <f>IF(VLOOKUP(O$1,Graphique!$B:$C,2,0),IF(ISERROR(O288*(1+VLOOKUP($A289,#REF!,15,0))),O288,O288*(1+VLOOKUP($A289,#REF!,15,0))),"")</f>
        <v/>
      </c>
      <c r="P289" s="141">
        <f>IF(VLOOKUP(P$1,Graphique!$B:$C,2,0),IF(ISERROR(P288*(1+VLOOKUP($A289,#REF!,16,0))),P288,P288*(1+VLOOKUP($A289,#REF!,16,0))),"")</f>
        <v/>
      </c>
      <c r="Q289" s="141">
        <f>IF(VLOOKUP(Q$1,Graphique!$B:$C,2,0),IF(ISERROR(Q288*(1+VLOOKUP($A289,#REF!,17,0))),Q288,Q288*(1+VLOOKUP($A289,#REF!,17,0))),"")</f>
        <v/>
      </c>
      <c r="R289" s="141">
        <f>IF(VLOOKUP(R$1,Graphique!$B:$C,2,0),IF(ISERROR(R288*(1+VLOOKUP($A289,#REF!,18,0))),R288,R288*(1+VLOOKUP($A289,#REF!,18,0))),"")</f>
        <v/>
      </c>
      <c r="S289" s="141">
        <f>IF(VLOOKUP(S$1,Graphique!$B:$C,2,0),IF(ISERROR(S288*(1+VLOOKUP($A289,#REF!,19,0))),S288,S288*(1+VLOOKUP($A289,#REF!,19,0))),"")</f>
        <v/>
      </c>
      <c r="T289" s="141">
        <f>IF(VLOOKUP(T$1,Graphique!$B:$C,2,0),IF(ISERROR(T288*(1+VLOOKUP($A289,#REF!,20,0))),T288,T288*(1+VLOOKUP($A289,#REF!,20,0))),"")</f>
        <v/>
      </c>
      <c r="U289" s="141">
        <f>IF(VLOOKUP(U$1,Graphique!$B:$C,2,0),IF(ISERROR(U288*(1+VLOOKUP($A289,#REF!,21,0))),U288,U288*(1+VLOOKUP($A289,#REF!,21,0))),"")</f>
        <v/>
      </c>
      <c r="V289" s="141">
        <f>IF(VLOOKUP(V$1,Graphique!$B:$C,2,0),IF(ISERROR(V288*(1+VLOOKUP($A289,#REF!,22,0))),V288,V288*(1+VLOOKUP($A289,#REF!,22,0))),"")</f>
        <v/>
      </c>
      <c r="W289" s="141">
        <f>IF(VLOOKUP(W$1,Graphique!$B:$C,2,0),IF(ISERROR(W288*(1+VLOOKUP($A289,#REF!,23,0))),W288,W288*(1+VLOOKUP($A289,#REF!,23,0))),"")</f>
        <v/>
      </c>
      <c r="X289" s="141">
        <f>IF(VLOOKUP(X$1,Graphique!$B:$C,2,0),IF(ISERROR(X288*(1+VLOOKUP($A289,#REF!,24,0))),X288,X288*(1+VLOOKUP($A289,#REF!,24,0))),"")</f>
        <v/>
      </c>
      <c r="Y289" s="141">
        <f>IF(VLOOKUP(Y$1,Graphique!$B:$C,2,0),IF(ISERROR(Y288*(1+VLOOKUP($A289,#REF!,25,0))),Y288,Y288*(1+VLOOKUP($A289,#REF!,25,0))),"")</f>
        <v/>
      </c>
      <c r="Z289" s="141">
        <f>IF(VLOOKUP(Z$1,Graphique!$B:$C,2,0),IF(ISERROR(Z288*(1+VLOOKUP($A289,#REF!,26,0))),Z288,Z288*(1+VLOOKUP($A289,#REF!,26,0))),"")</f>
        <v/>
      </c>
      <c r="AA289" s="141">
        <f>IF(VLOOKUP(AA$1,Graphique!$B:$C,2,0),IF(ISERROR(AA288*(1+VLOOKUP($A289,#REF!,27,0))),AA288,AA288*(1+VLOOKUP($A289,#REF!,27,0))),"")</f>
        <v/>
      </c>
      <c r="AB289" s="141">
        <f>IF(VLOOKUP(AB$1,Graphique!$B:$C,2,0),IF(ISERROR(AB288*(1+VLOOKUP($A289,#REF!,28,0))),AB288,AB288*(1+VLOOKUP($A289,#REF!,28,0))),"")</f>
        <v/>
      </c>
      <c r="AC289" s="141">
        <f>IF(VLOOKUP(AC$1,Graphique!$B:$C,2,0),IF(ISERROR(AC288*(1+VLOOKUP($A289,#REF!,29,0))),AC288,AC288*(1+VLOOKUP($A289,#REF!,29,0))),"")</f>
        <v/>
      </c>
      <c r="AD289" s="141">
        <f>IF(VLOOKUP(AD$1,Graphique!$B:$C,2,0),IF(ISERROR(AD288*(1+VLOOKUP($A289,#REF!,30,0))),AD288,AD288*(1+VLOOKUP($A289,#REF!,30,0))),"")</f>
        <v/>
      </c>
      <c r="AE289" s="141">
        <f>IF(VLOOKUP(AE$1,Graphique!$B:$C,2,0),IF(ISERROR(AE288*(1+VLOOKUP($A289,#REF!,31,0))),AE288,AE288*(1+VLOOKUP($A289,#REF!,31,0))),"")</f>
        <v/>
      </c>
      <c r="AF289" s="141">
        <f>IF(VLOOKUP(AF$1,Graphique!$B:$C,2,0),IF(ISERROR(AF288*(1+VLOOKUP($A289,#REF!,32,0))),AF288,AF288*(1+VLOOKUP($A289,#REF!,32,0))),"")</f>
        <v/>
      </c>
    </row>
    <row r="290" ht="13" customHeight="1" s="74">
      <c r="A290" s="135">
        <f>IF(DATE(YEAR(A289),MONTH(A289)+2,)&gt;PerformancesGlissantes!$C$2,PerformancesGlissantes!$C$2,DATE(YEAR(A289),MONTH(A289)+2,))</f>
        <v/>
      </c>
      <c r="B290" s="141">
        <f>IF(VLOOKUP(B$1,Graphique!$B:$C,2,0),IF(ISERROR(B289*(1+VLOOKUP($A290,#REF!,2,0))),B289,B289*(1+VLOOKUP($A290,#REF!,2,0))),"")</f>
        <v/>
      </c>
      <c r="C290" s="141">
        <f>IF(VLOOKUP(C$1,Graphique!$B:$C,2,0),IF(ISERROR(C289*(1+VLOOKUP($A290,#REF!,3,0))),C289,C289*(1+VLOOKUP($A290,#REF!,3,0))),"")</f>
        <v/>
      </c>
      <c r="D290" s="141">
        <f>IF(VLOOKUP(D$1,Graphique!$B:$C,2,0),IF(ISERROR(D289*(1+VLOOKUP($A290,#REF!,4,0))),D289,D289*(1+VLOOKUP($A290,#REF!,4,0))),"")</f>
        <v/>
      </c>
      <c r="E290" s="141">
        <f>IF(VLOOKUP(E$1,Graphique!$B:$C,2,0),IF(ISERROR(E289*(1+VLOOKUP($A290,#REF!,5,0))),E289,E289*(1+VLOOKUP($A290,#REF!,5,0))),"")</f>
        <v/>
      </c>
      <c r="F290" s="141">
        <f>IF(VLOOKUP(F$1,Graphique!$B:$C,2,0),IF(ISERROR(F289*(1+VLOOKUP($A290,#REF!,6,0))),F289,F289*(1+VLOOKUP($A290,#REF!,6,0))),"")</f>
        <v/>
      </c>
      <c r="G290" s="141">
        <f>IF(VLOOKUP(G$1,Graphique!$B:$C,2,0),IF(ISERROR(G289*(1+VLOOKUP($A290,#REF!,7,0))),G289,G289*(1+VLOOKUP($A290,#REF!,7,0))),"")</f>
        <v/>
      </c>
      <c r="H290" s="141">
        <f>IF(VLOOKUP(H$1,Graphique!$B:$C,2,0),IF(ISERROR(H289*(1+VLOOKUP($A290,#REF!,8,0))),H289,H289*(1+VLOOKUP($A290,#REF!,8,0))),"")</f>
        <v/>
      </c>
      <c r="I290" s="141">
        <f>IF(VLOOKUP(I$1,Graphique!$B:$C,2,0),IF(ISERROR(I289*(1+VLOOKUP($A290,#REF!,9,0))),I289,I289*(1+VLOOKUP($A290,#REF!,9,0))),"")</f>
        <v/>
      </c>
      <c r="J290" s="141">
        <f>IF(VLOOKUP(J$1,Graphique!$B:$C,2,0),IF(ISERROR(J289*(1+VLOOKUP($A290,#REF!,10,0))),J289,J289*(1+VLOOKUP($A290,#REF!,10,0))),"")</f>
        <v/>
      </c>
      <c r="K290" s="141">
        <f>IF(VLOOKUP(K$1,Graphique!$B:$C,2,0),IF(ISERROR(K289*(1+VLOOKUP($A290,#REF!,11,0))),K289,K289*(1+VLOOKUP($A290,#REF!,11,0))),"")</f>
        <v/>
      </c>
      <c r="L290" s="141">
        <f>IF(VLOOKUP(L$1,Graphique!$B:$C,2,0),IF(ISERROR(L289*(1+VLOOKUP($A290,#REF!,12,0))),L289,L289*(1+VLOOKUP($A290,#REF!,12,0))),"")</f>
        <v/>
      </c>
      <c r="M290" s="141">
        <f>IF(VLOOKUP(M$1,Graphique!$B:$C,2,0),IF(ISERROR(M289*(1+VLOOKUP($A290,#REF!,13,0))),M289,M289*(1+VLOOKUP($A290,#REF!,13,0))),"")</f>
        <v/>
      </c>
      <c r="N290" s="141">
        <f>IF(VLOOKUP(N$1,Graphique!$B:$C,2,0),IF(ISERROR(N289*(1+VLOOKUP($A290,#REF!,14,0))),N289,N289*(1+VLOOKUP($A290,#REF!,14,0))),"")</f>
        <v/>
      </c>
      <c r="O290" s="141">
        <f>IF(VLOOKUP(O$1,Graphique!$B:$C,2,0),IF(ISERROR(O289*(1+VLOOKUP($A290,#REF!,15,0))),O289,O289*(1+VLOOKUP($A290,#REF!,15,0))),"")</f>
        <v/>
      </c>
      <c r="P290" s="141">
        <f>IF(VLOOKUP(P$1,Graphique!$B:$C,2,0),IF(ISERROR(P289*(1+VLOOKUP($A290,#REF!,16,0))),P289,P289*(1+VLOOKUP($A290,#REF!,16,0))),"")</f>
        <v/>
      </c>
      <c r="Q290" s="141">
        <f>IF(VLOOKUP(Q$1,Graphique!$B:$C,2,0),IF(ISERROR(Q289*(1+VLOOKUP($A290,#REF!,17,0))),Q289,Q289*(1+VLOOKUP($A290,#REF!,17,0))),"")</f>
        <v/>
      </c>
      <c r="R290" s="141">
        <f>IF(VLOOKUP(R$1,Graphique!$B:$C,2,0),IF(ISERROR(R289*(1+VLOOKUP($A290,#REF!,18,0))),R289,R289*(1+VLOOKUP($A290,#REF!,18,0))),"")</f>
        <v/>
      </c>
      <c r="S290" s="141">
        <f>IF(VLOOKUP(S$1,Graphique!$B:$C,2,0),IF(ISERROR(S289*(1+VLOOKUP($A290,#REF!,19,0))),S289,S289*(1+VLOOKUP($A290,#REF!,19,0))),"")</f>
        <v/>
      </c>
      <c r="T290" s="141">
        <f>IF(VLOOKUP(T$1,Graphique!$B:$C,2,0),IF(ISERROR(T289*(1+VLOOKUP($A290,#REF!,20,0))),T289,T289*(1+VLOOKUP($A290,#REF!,20,0))),"")</f>
        <v/>
      </c>
      <c r="U290" s="141">
        <f>IF(VLOOKUP(U$1,Graphique!$B:$C,2,0),IF(ISERROR(U289*(1+VLOOKUP($A290,#REF!,21,0))),U289,U289*(1+VLOOKUP($A290,#REF!,21,0))),"")</f>
        <v/>
      </c>
      <c r="V290" s="141">
        <f>IF(VLOOKUP(V$1,Graphique!$B:$C,2,0),IF(ISERROR(V289*(1+VLOOKUP($A290,#REF!,22,0))),V289,V289*(1+VLOOKUP($A290,#REF!,22,0))),"")</f>
        <v/>
      </c>
      <c r="W290" s="141">
        <f>IF(VLOOKUP(W$1,Graphique!$B:$C,2,0),IF(ISERROR(W289*(1+VLOOKUP($A290,#REF!,23,0))),W289,W289*(1+VLOOKUP($A290,#REF!,23,0))),"")</f>
        <v/>
      </c>
      <c r="X290" s="141">
        <f>IF(VLOOKUP(X$1,Graphique!$B:$C,2,0),IF(ISERROR(X289*(1+VLOOKUP($A290,#REF!,24,0))),X289,X289*(1+VLOOKUP($A290,#REF!,24,0))),"")</f>
        <v/>
      </c>
      <c r="Y290" s="141">
        <f>IF(VLOOKUP(Y$1,Graphique!$B:$C,2,0),IF(ISERROR(Y289*(1+VLOOKUP($A290,#REF!,25,0))),Y289,Y289*(1+VLOOKUP($A290,#REF!,25,0))),"")</f>
        <v/>
      </c>
      <c r="Z290" s="141">
        <f>IF(VLOOKUP(Z$1,Graphique!$B:$C,2,0),IF(ISERROR(Z289*(1+VLOOKUP($A290,#REF!,26,0))),Z289,Z289*(1+VLOOKUP($A290,#REF!,26,0))),"")</f>
        <v/>
      </c>
      <c r="AA290" s="141">
        <f>IF(VLOOKUP(AA$1,Graphique!$B:$C,2,0),IF(ISERROR(AA289*(1+VLOOKUP($A290,#REF!,27,0))),AA289,AA289*(1+VLOOKUP($A290,#REF!,27,0))),"")</f>
        <v/>
      </c>
      <c r="AB290" s="141">
        <f>IF(VLOOKUP(AB$1,Graphique!$B:$C,2,0),IF(ISERROR(AB289*(1+VLOOKUP($A290,#REF!,28,0))),AB289,AB289*(1+VLOOKUP($A290,#REF!,28,0))),"")</f>
        <v/>
      </c>
      <c r="AC290" s="141">
        <f>IF(VLOOKUP(AC$1,Graphique!$B:$C,2,0),IF(ISERROR(AC289*(1+VLOOKUP($A290,#REF!,29,0))),AC289,AC289*(1+VLOOKUP($A290,#REF!,29,0))),"")</f>
        <v/>
      </c>
      <c r="AD290" s="141">
        <f>IF(VLOOKUP(AD$1,Graphique!$B:$C,2,0),IF(ISERROR(AD289*(1+VLOOKUP($A290,#REF!,30,0))),AD289,AD289*(1+VLOOKUP($A290,#REF!,30,0))),"")</f>
        <v/>
      </c>
      <c r="AE290" s="141">
        <f>IF(VLOOKUP(AE$1,Graphique!$B:$C,2,0),IF(ISERROR(AE289*(1+VLOOKUP($A290,#REF!,31,0))),AE289,AE289*(1+VLOOKUP($A290,#REF!,31,0))),"")</f>
        <v/>
      </c>
      <c r="AF290" s="141">
        <f>IF(VLOOKUP(AF$1,Graphique!$B:$C,2,0),IF(ISERROR(AF289*(1+VLOOKUP($A290,#REF!,32,0))),AF289,AF289*(1+VLOOKUP($A290,#REF!,32,0))),"")</f>
        <v/>
      </c>
    </row>
    <row r="291" ht="13" customHeight="1" s="74">
      <c r="A291" s="135">
        <f>IF(DATE(YEAR(A290),MONTH(A290)+2,)&gt;PerformancesGlissantes!$C$2,PerformancesGlissantes!$C$2,DATE(YEAR(A290),MONTH(A290)+2,))</f>
        <v/>
      </c>
      <c r="B291" s="141">
        <f>IF(VLOOKUP(B$1,Graphique!$B:$C,2,0),IF(ISERROR(B290*(1+VLOOKUP($A291,#REF!,2,0))),B290,B290*(1+VLOOKUP($A291,#REF!,2,0))),"")</f>
        <v/>
      </c>
      <c r="C291" s="141">
        <f>IF(VLOOKUP(C$1,Graphique!$B:$C,2,0),IF(ISERROR(C290*(1+VLOOKUP($A291,#REF!,3,0))),C290,C290*(1+VLOOKUP($A291,#REF!,3,0))),"")</f>
        <v/>
      </c>
      <c r="D291" s="141">
        <f>IF(VLOOKUP(D$1,Graphique!$B:$C,2,0),IF(ISERROR(D290*(1+VLOOKUP($A291,#REF!,4,0))),D290,D290*(1+VLOOKUP($A291,#REF!,4,0))),"")</f>
        <v/>
      </c>
      <c r="E291" s="141">
        <f>IF(VLOOKUP(E$1,Graphique!$B:$C,2,0),IF(ISERROR(E290*(1+VLOOKUP($A291,#REF!,5,0))),E290,E290*(1+VLOOKUP($A291,#REF!,5,0))),"")</f>
        <v/>
      </c>
      <c r="F291" s="141">
        <f>IF(VLOOKUP(F$1,Graphique!$B:$C,2,0),IF(ISERROR(F290*(1+VLOOKUP($A291,#REF!,6,0))),F290,F290*(1+VLOOKUP($A291,#REF!,6,0))),"")</f>
        <v/>
      </c>
      <c r="G291" s="141">
        <f>IF(VLOOKUP(G$1,Graphique!$B:$C,2,0),IF(ISERROR(G290*(1+VLOOKUP($A291,#REF!,7,0))),G290,G290*(1+VLOOKUP($A291,#REF!,7,0))),"")</f>
        <v/>
      </c>
      <c r="H291" s="141">
        <f>IF(VLOOKUP(H$1,Graphique!$B:$C,2,0),IF(ISERROR(H290*(1+VLOOKUP($A291,#REF!,8,0))),H290,H290*(1+VLOOKUP($A291,#REF!,8,0))),"")</f>
        <v/>
      </c>
      <c r="I291" s="141">
        <f>IF(VLOOKUP(I$1,Graphique!$B:$C,2,0),IF(ISERROR(I290*(1+VLOOKUP($A291,#REF!,9,0))),I290,I290*(1+VLOOKUP($A291,#REF!,9,0))),"")</f>
        <v/>
      </c>
      <c r="J291" s="141">
        <f>IF(VLOOKUP(J$1,Graphique!$B:$C,2,0),IF(ISERROR(J290*(1+VLOOKUP($A291,#REF!,10,0))),J290,J290*(1+VLOOKUP($A291,#REF!,10,0))),"")</f>
        <v/>
      </c>
      <c r="K291" s="141">
        <f>IF(VLOOKUP(K$1,Graphique!$B:$C,2,0),IF(ISERROR(K290*(1+VLOOKUP($A291,#REF!,11,0))),K290,K290*(1+VLOOKUP($A291,#REF!,11,0))),"")</f>
        <v/>
      </c>
      <c r="L291" s="141">
        <f>IF(VLOOKUP(L$1,Graphique!$B:$C,2,0),IF(ISERROR(L290*(1+VLOOKUP($A291,#REF!,12,0))),L290,L290*(1+VLOOKUP($A291,#REF!,12,0))),"")</f>
        <v/>
      </c>
      <c r="M291" s="141">
        <f>IF(VLOOKUP(M$1,Graphique!$B:$C,2,0),IF(ISERROR(M290*(1+VLOOKUP($A291,#REF!,13,0))),M290,M290*(1+VLOOKUP($A291,#REF!,13,0))),"")</f>
        <v/>
      </c>
      <c r="N291" s="141">
        <f>IF(VLOOKUP(N$1,Graphique!$B:$C,2,0),IF(ISERROR(N290*(1+VLOOKUP($A291,#REF!,14,0))),N290,N290*(1+VLOOKUP($A291,#REF!,14,0))),"")</f>
        <v/>
      </c>
      <c r="O291" s="141">
        <f>IF(VLOOKUP(O$1,Graphique!$B:$C,2,0),IF(ISERROR(O290*(1+VLOOKUP($A291,#REF!,15,0))),O290,O290*(1+VLOOKUP($A291,#REF!,15,0))),"")</f>
        <v/>
      </c>
      <c r="P291" s="141">
        <f>IF(VLOOKUP(P$1,Graphique!$B:$C,2,0),IF(ISERROR(P290*(1+VLOOKUP($A291,#REF!,16,0))),P290,P290*(1+VLOOKUP($A291,#REF!,16,0))),"")</f>
        <v/>
      </c>
      <c r="Q291" s="141">
        <f>IF(VLOOKUP(Q$1,Graphique!$B:$C,2,0),IF(ISERROR(Q290*(1+VLOOKUP($A291,#REF!,17,0))),Q290,Q290*(1+VLOOKUP($A291,#REF!,17,0))),"")</f>
        <v/>
      </c>
      <c r="R291" s="141">
        <f>IF(VLOOKUP(R$1,Graphique!$B:$C,2,0),IF(ISERROR(R290*(1+VLOOKUP($A291,#REF!,18,0))),R290,R290*(1+VLOOKUP($A291,#REF!,18,0))),"")</f>
        <v/>
      </c>
      <c r="S291" s="141">
        <f>IF(VLOOKUP(S$1,Graphique!$B:$C,2,0),IF(ISERROR(S290*(1+VLOOKUP($A291,#REF!,19,0))),S290,S290*(1+VLOOKUP($A291,#REF!,19,0))),"")</f>
        <v/>
      </c>
      <c r="T291" s="141">
        <f>IF(VLOOKUP(T$1,Graphique!$B:$C,2,0),IF(ISERROR(T290*(1+VLOOKUP($A291,#REF!,20,0))),T290,T290*(1+VLOOKUP($A291,#REF!,20,0))),"")</f>
        <v/>
      </c>
      <c r="U291" s="141">
        <f>IF(VLOOKUP(U$1,Graphique!$B:$C,2,0),IF(ISERROR(U290*(1+VLOOKUP($A291,#REF!,21,0))),U290,U290*(1+VLOOKUP($A291,#REF!,21,0))),"")</f>
        <v/>
      </c>
      <c r="V291" s="141">
        <f>IF(VLOOKUP(V$1,Graphique!$B:$C,2,0),IF(ISERROR(V290*(1+VLOOKUP($A291,#REF!,22,0))),V290,V290*(1+VLOOKUP($A291,#REF!,22,0))),"")</f>
        <v/>
      </c>
      <c r="W291" s="141">
        <f>IF(VLOOKUP(W$1,Graphique!$B:$C,2,0),IF(ISERROR(W290*(1+VLOOKUP($A291,#REF!,23,0))),W290,W290*(1+VLOOKUP($A291,#REF!,23,0))),"")</f>
        <v/>
      </c>
      <c r="X291" s="141">
        <f>IF(VLOOKUP(X$1,Graphique!$B:$C,2,0),IF(ISERROR(X290*(1+VLOOKUP($A291,#REF!,24,0))),X290,X290*(1+VLOOKUP($A291,#REF!,24,0))),"")</f>
        <v/>
      </c>
      <c r="Y291" s="141">
        <f>IF(VLOOKUP(Y$1,Graphique!$B:$C,2,0),IF(ISERROR(Y290*(1+VLOOKUP($A291,#REF!,25,0))),Y290,Y290*(1+VLOOKUP($A291,#REF!,25,0))),"")</f>
        <v/>
      </c>
      <c r="Z291" s="141">
        <f>IF(VLOOKUP(Z$1,Graphique!$B:$C,2,0),IF(ISERROR(Z290*(1+VLOOKUP($A291,#REF!,26,0))),Z290,Z290*(1+VLOOKUP($A291,#REF!,26,0))),"")</f>
        <v/>
      </c>
      <c r="AA291" s="141">
        <f>IF(VLOOKUP(AA$1,Graphique!$B:$C,2,0),IF(ISERROR(AA290*(1+VLOOKUP($A291,#REF!,27,0))),AA290,AA290*(1+VLOOKUP($A291,#REF!,27,0))),"")</f>
        <v/>
      </c>
      <c r="AB291" s="141">
        <f>IF(VLOOKUP(AB$1,Graphique!$B:$C,2,0),IF(ISERROR(AB290*(1+VLOOKUP($A291,#REF!,28,0))),AB290,AB290*(1+VLOOKUP($A291,#REF!,28,0))),"")</f>
        <v/>
      </c>
      <c r="AC291" s="141">
        <f>IF(VLOOKUP(AC$1,Graphique!$B:$C,2,0),IF(ISERROR(AC290*(1+VLOOKUP($A291,#REF!,29,0))),AC290,AC290*(1+VLOOKUP($A291,#REF!,29,0))),"")</f>
        <v/>
      </c>
      <c r="AD291" s="141">
        <f>IF(VLOOKUP(AD$1,Graphique!$B:$C,2,0),IF(ISERROR(AD290*(1+VLOOKUP($A291,#REF!,30,0))),AD290,AD290*(1+VLOOKUP($A291,#REF!,30,0))),"")</f>
        <v/>
      </c>
      <c r="AE291" s="141">
        <f>IF(VLOOKUP(AE$1,Graphique!$B:$C,2,0),IF(ISERROR(AE290*(1+VLOOKUP($A291,#REF!,31,0))),AE290,AE290*(1+VLOOKUP($A291,#REF!,31,0))),"")</f>
        <v/>
      </c>
      <c r="AF291" s="141">
        <f>IF(VLOOKUP(AF$1,Graphique!$B:$C,2,0),IF(ISERROR(AF290*(1+VLOOKUP($A291,#REF!,32,0))),AF290,AF290*(1+VLOOKUP($A291,#REF!,32,0))),"")</f>
        <v/>
      </c>
    </row>
    <row r="292" ht="13" customHeight="1" s="74">
      <c r="A292" s="135">
        <f>IF(DATE(YEAR(A291),MONTH(A291)+2,)&gt;PerformancesGlissantes!$C$2,PerformancesGlissantes!$C$2,DATE(YEAR(A291),MONTH(A291)+2,))</f>
        <v/>
      </c>
      <c r="B292" s="141">
        <f>IF(VLOOKUP(B$1,Graphique!$B:$C,2,0),IF(ISERROR(B291*(1+VLOOKUP($A292,#REF!,2,0))),B291,B291*(1+VLOOKUP($A292,#REF!,2,0))),"")</f>
        <v/>
      </c>
      <c r="C292" s="141">
        <f>IF(VLOOKUP(C$1,Graphique!$B:$C,2,0),IF(ISERROR(C291*(1+VLOOKUP($A292,#REF!,3,0))),C291,C291*(1+VLOOKUP($A292,#REF!,3,0))),"")</f>
        <v/>
      </c>
      <c r="D292" s="141">
        <f>IF(VLOOKUP(D$1,Graphique!$B:$C,2,0),IF(ISERROR(D291*(1+VLOOKUP($A292,#REF!,4,0))),D291,D291*(1+VLOOKUP($A292,#REF!,4,0))),"")</f>
        <v/>
      </c>
      <c r="E292" s="141">
        <f>IF(VLOOKUP(E$1,Graphique!$B:$C,2,0),IF(ISERROR(E291*(1+VLOOKUP($A292,#REF!,5,0))),E291,E291*(1+VLOOKUP($A292,#REF!,5,0))),"")</f>
        <v/>
      </c>
      <c r="F292" s="141">
        <f>IF(VLOOKUP(F$1,Graphique!$B:$C,2,0),IF(ISERROR(F291*(1+VLOOKUP($A292,#REF!,6,0))),F291,F291*(1+VLOOKUP($A292,#REF!,6,0))),"")</f>
        <v/>
      </c>
      <c r="G292" s="141">
        <f>IF(VLOOKUP(G$1,Graphique!$B:$C,2,0),IF(ISERROR(G291*(1+VLOOKUP($A292,#REF!,7,0))),G291,G291*(1+VLOOKUP($A292,#REF!,7,0))),"")</f>
        <v/>
      </c>
      <c r="H292" s="141">
        <f>IF(VLOOKUP(H$1,Graphique!$B:$C,2,0),IF(ISERROR(H291*(1+VLOOKUP($A292,#REF!,8,0))),H291,H291*(1+VLOOKUP($A292,#REF!,8,0))),"")</f>
        <v/>
      </c>
      <c r="I292" s="141">
        <f>IF(VLOOKUP(I$1,Graphique!$B:$C,2,0),IF(ISERROR(I291*(1+VLOOKUP($A292,#REF!,9,0))),I291,I291*(1+VLOOKUP($A292,#REF!,9,0))),"")</f>
        <v/>
      </c>
      <c r="J292" s="141">
        <f>IF(VLOOKUP(J$1,Graphique!$B:$C,2,0),IF(ISERROR(J291*(1+VLOOKUP($A292,#REF!,10,0))),J291,J291*(1+VLOOKUP($A292,#REF!,10,0))),"")</f>
        <v/>
      </c>
      <c r="K292" s="141">
        <f>IF(VLOOKUP(K$1,Graphique!$B:$C,2,0),IF(ISERROR(K291*(1+VLOOKUP($A292,#REF!,11,0))),K291,K291*(1+VLOOKUP($A292,#REF!,11,0))),"")</f>
        <v/>
      </c>
      <c r="L292" s="141">
        <f>IF(VLOOKUP(L$1,Graphique!$B:$C,2,0),IF(ISERROR(L291*(1+VLOOKUP($A292,#REF!,12,0))),L291,L291*(1+VLOOKUP($A292,#REF!,12,0))),"")</f>
        <v/>
      </c>
      <c r="M292" s="141">
        <f>IF(VLOOKUP(M$1,Graphique!$B:$C,2,0),IF(ISERROR(M291*(1+VLOOKUP($A292,#REF!,13,0))),M291,M291*(1+VLOOKUP($A292,#REF!,13,0))),"")</f>
        <v/>
      </c>
      <c r="N292" s="141">
        <f>IF(VLOOKUP(N$1,Graphique!$B:$C,2,0),IF(ISERROR(N291*(1+VLOOKUP($A292,#REF!,14,0))),N291,N291*(1+VLOOKUP($A292,#REF!,14,0))),"")</f>
        <v/>
      </c>
      <c r="O292" s="141">
        <f>IF(VLOOKUP(O$1,Graphique!$B:$C,2,0),IF(ISERROR(O291*(1+VLOOKUP($A292,#REF!,15,0))),O291,O291*(1+VLOOKUP($A292,#REF!,15,0))),"")</f>
        <v/>
      </c>
      <c r="P292" s="141">
        <f>IF(VLOOKUP(P$1,Graphique!$B:$C,2,0),IF(ISERROR(P291*(1+VLOOKUP($A292,#REF!,16,0))),P291,P291*(1+VLOOKUP($A292,#REF!,16,0))),"")</f>
        <v/>
      </c>
      <c r="Q292" s="141">
        <f>IF(VLOOKUP(Q$1,Graphique!$B:$C,2,0),IF(ISERROR(Q291*(1+VLOOKUP($A292,#REF!,17,0))),Q291,Q291*(1+VLOOKUP($A292,#REF!,17,0))),"")</f>
        <v/>
      </c>
      <c r="R292" s="141">
        <f>IF(VLOOKUP(R$1,Graphique!$B:$C,2,0),IF(ISERROR(R291*(1+VLOOKUP($A292,#REF!,18,0))),R291,R291*(1+VLOOKUP($A292,#REF!,18,0))),"")</f>
        <v/>
      </c>
      <c r="S292" s="141">
        <f>IF(VLOOKUP(S$1,Graphique!$B:$C,2,0),IF(ISERROR(S291*(1+VLOOKUP($A292,#REF!,19,0))),S291,S291*(1+VLOOKUP($A292,#REF!,19,0))),"")</f>
        <v/>
      </c>
      <c r="T292" s="141">
        <f>IF(VLOOKUP(T$1,Graphique!$B:$C,2,0),IF(ISERROR(T291*(1+VLOOKUP($A292,#REF!,20,0))),T291,T291*(1+VLOOKUP($A292,#REF!,20,0))),"")</f>
        <v/>
      </c>
      <c r="U292" s="141">
        <f>IF(VLOOKUP(U$1,Graphique!$B:$C,2,0),IF(ISERROR(U291*(1+VLOOKUP($A292,#REF!,21,0))),U291,U291*(1+VLOOKUP($A292,#REF!,21,0))),"")</f>
        <v/>
      </c>
      <c r="V292" s="141">
        <f>IF(VLOOKUP(V$1,Graphique!$B:$C,2,0),IF(ISERROR(V291*(1+VLOOKUP($A292,#REF!,22,0))),V291,V291*(1+VLOOKUP($A292,#REF!,22,0))),"")</f>
        <v/>
      </c>
      <c r="W292" s="141">
        <f>IF(VLOOKUP(W$1,Graphique!$B:$C,2,0),IF(ISERROR(W291*(1+VLOOKUP($A292,#REF!,23,0))),W291,W291*(1+VLOOKUP($A292,#REF!,23,0))),"")</f>
        <v/>
      </c>
      <c r="X292" s="141">
        <f>IF(VLOOKUP(X$1,Graphique!$B:$C,2,0),IF(ISERROR(X291*(1+VLOOKUP($A292,#REF!,24,0))),X291,X291*(1+VLOOKUP($A292,#REF!,24,0))),"")</f>
        <v/>
      </c>
      <c r="Y292" s="141">
        <f>IF(VLOOKUP(Y$1,Graphique!$B:$C,2,0),IF(ISERROR(Y291*(1+VLOOKUP($A292,#REF!,25,0))),Y291,Y291*(1+VLOOKUP($A292,#REF!,25,0))),"")</f>
        <v/>
      </c>
      <c r="Z292" s="141">
        <f>IF(VLOOKUP(Z$1,Graphique!$B:$C,2,0),IF(ISERROR(Z291*(1+VLOOKUP($A292,#REF!,26,0))),Z291,Z291*(1+VLOOKUP($A292,#REF!,26,0))),"")</f>
        <v/>
      </c>
      <c r="AA292" s="141">
        <f>IF(VLOOKUP(AA$1,Graphique!$B:$C,2,0),IF(ISERROR(AA291*(1+VLOOKUP($A292,#REF!,27,0))),AA291,AA291*(1+VLOOKUP($A292,#REF!,27,0))),"")</f>
        <v/>
      </c>
      <c r="AB292" s="141">
        <f>IF(VLOOKUP(AB$1,Graphique!$B:$C,2,0),IF(ISERROR(AB291*(1+VLOOKUP($A292,#REF!,28,0))),AB291,AB291*(1+VLOOKUP($A292,#REF!,28,0))),"")</f>
        <v/>
      </c>
      <c r="AC292" s="141">
        <f>IF(VLOOKUP(AC$1,Graphique!$B:$C,2,0),IF(ISERROR(AC291*(1+VLOOKUP($A292,#REF!,29,0))),AC291,AC291*(1+VLOOKUP($A292,#REF!,29,0))),"")</f>
        <v/>
      </c>
      <c r="AD292" s="141">
        <f>IF(VLOOKUP(AD$1,Graphique!$B:$C,2,0),IF(ISERROR(AD291*(1+VLOOKUP($A292,#REF!,30,0))),AD291,AD291*(1+VLOOKUP($A292,#REF!,30,0))),"")</f>
        <v/>
      </c>
      <c r="AE292" s="141">
        <f>IF(VLOOKUP(AE$1,Graphique!$B:$C,2,0),IF(ISERROR(AE291*(1+VLOOKUP($A292,#REF!,31,0))),AE291,AE291*(1+VLOOKUP($A292,#REF!,31,0))),"")</f>
        <v/>
      </c>
      <c r="AF292" s="141">
        <f>IF(VLOOKUP(AF$1,Graphique!$B:$C,2,0),IF(ISERROR(AF291*(1+VLOOKUP($A292,#REF!,32,0))),AF291,AF291*(1+VLOOKUP($A292,#REF!,32,0))),"")</f>
        <v/>
      </c>
    </row>
    <row r="293" ht="13" customHeight="1" s="74">
      <c r="A293" s="135">
        <f>IF(DATE(YEAR(A292),MONTH(A292)+2,)&gt;PerformancesGlissantes!$C$2,PerformancesGlissantes!$C$2,DATE(YEAR(A292),MONTH(A292)+2,))</f>
        <v/>
      </c>
      <c r="B293" s="141">
        <f>IF(VLOOKUP(B$1,Graphique!$B:$C,2,0),IF(ISERROR(B292*(1+VLOOKUP($A293,#REF!,2,0))),B292,B292*(1+VLOOKUP($A293,#REF!,2,0))),"")</f>
        <v/>
      </c>
      <c r="C293" s="141">
        <f>IF(VLOOKUP(C$1,Graphique!$B:$C,2,0),IF(ISERROR(C292*(1+VLOOKUP($A293,#REF!,3,0))),C292,C292*(1+VLOOKUP($A293,#REF!,3,0))),"")</f>
        <v/>
      </c>
      <c r="D293" s="141">
        <f>IF(VLOOKUP(D$1,Graphique!$B:$C,2,0),IF(ISERROR(D292*(1+VLOOKUP($A293,#REF!,4,0))),D292,D292*(1+VLOOKUP($A293,#REF!,4,0))),"")</f>
        <v/>
      </c>
      <c r="E293" s="141">
        <f>IF(VLOOKUP(E$1,Graphique!$B:$C,2,0),IF(ISERROR(E292*(1+VLOOKUP($A293,#REF!,5,0))),E292,E292*(1+VLOOKUP($A293,#REF!,5,0))),"")</f>
        <v/>
      </c>
      <c r="F293" s="141">
        <f>IF(VLOOKUP(F$1,Graphique!$B:$C,2,0),IF(ISERROR(F292*(1+VLOOKUP($A293,#REF!,6,0))),F292,F292*(1+VLOOKUP($A293,#REF!,6,0))),"")</f>
        <v/>
      </c>
      <c r="G293" s="141">
        <f>IF(VLOOKUP(G$1,Graphique!$B:$C,2,0),IF(ISERROR(G292*(1+VLOOKUP($A293,#REF!,7,0))),G292,G292*(1+VLOOKUP($A293,#REF!,7,0))),"")</f>
        <v/>
      </c>
      <c r="H293" s="141">
        <f>IF(VLOOKUP(H$1,Graphique!$B:$C,2,0),IF(ISERROR(H292*(1+VLOOKUP($A293,#REF!,8,0))),H292,H292*(1+VLOOKUP($A293,#REF!,8,0))),"")</f>
        <v/>
      </c>
      <c r="I293" s="141">
        <f>IF(VLOOKUP(I$1,Graphique!$B:$C,2,0),IF(ISERROR(I292*(1+VLOOKUP($A293,#REF!,9,0))),I292,I292*(1+VLOOKUP($A293,#REF!,9,0))),"")</f>
        <v/>
      </c>
      <c r="J293" s="141">
        <f>IF(VLOOKUP(J$1,Graphique!$B:$C,2,0),IF(ISERROR(J292*(1+VLOOKUP($A293,#REF!,10,0))),J292,J292*(1+VLOOKUP($A293,#REF!,10,0))),"")</f>
        <v/>
      </c>
      <c r="K293" s="141">
        <f>IF(VLOOKUP(K$1,Graphique!$B:$C,2,0),IF(ISERROR(K292*(1+VLOOKUP($A293,#REF!,11,0))),K292,K292*(1+VLOOKUP($A293,#REF!,11,0))),"")</f>
        <v/>
      </c>
      <c r="L293" s="141">
        <f>IF(VLOOKUP(L$1,Graphique!$B:$C,2,0),IF(ISERROR(L292*(1+VLOOKUP($A293,#REF!,12,0))),L292,L292*(1+VLOOKUP($A293,#REF!,12,0))),"")</f>
        <v/>
      </c>
      <c r="M293" s="141">
        <f>IF(VLOOKUP(M$1,Graphique!$B:$C,2,0),IF(ISERROR(M292*(1+VLOOKUP($A293,#REF!,13,0))),M292,M292*(1+VLOOKUP($A293,#REF!,13,0))),"")</f>
        <v/>
      </c>
      <c r="N293" s="141">
        <f>IF(VLOOKUP(N$1,Graphique!$B:$C,2,0),IF(ISERROR(N292*(1+VLOOKUP($A293,#REF!,14,0))),N292,N292*(1+VLOOKUP($A293,#REF!,14,0))),"")</f>
        <v/>
      </c>
      <c r="O293" s="141">
        <f>IF(VLOOKUP(O$1,Graphique!$B:$C,2,0),IF(ISERROR(O292*(1+VLOOKUP($A293,#REF!,15,0))),O292,O292*(1+VLOOKUP($A293,#REF!,15,0))),"")</f>
        <v/>
      </c>
      <c r="P293" s="141">
        <f>IF(VLOOKUP(P$1,Graphique!$B:$C,2,0),IF(ISERROR(P292*(1+VLOOKUP($A293,#REF!,16,0))),P292,P292*(1+VLOOKUP($A293,#REF!,16,0))),"")</f>
        <v/>
      </c>
      <c r="Q293" s="141">
        <f>IF(VLOOKUP(Q$1,Graphique!$B:$C,2,0),IF(ISERROR(Q292*(1+VLOOKUP($A293,#REF!,17,0))),Q292,Q292*(1+VLOOKUP($A293,#REF!,17,0))),"")</f>
        <v/>
      </c>
      <c r="R293" s="141">
        <f>IF(VLOOKUP(R$1,Graphique!$B:$C,2,0),IF(ISERROR(R292*(1+VLOOKUP($A293,#REF!,18,0))),R292,R292*(1+VLOOKUP($A293,#REF!,18,0))),"")</f>
        <v/>
      </c>
      <c r="S293" s="141">
        <f>IF(VLOOKUP(S$1,Graphique!$B:$C,2,0),IF(ISERROR(S292*(1+VLOOKUP($A293,#REF!,19,0))),S292,S292*(1+VLOOKUP($A293,#REF!,19,0))),"")</f>
        <v/>
      </c>
      <c r="T293" s="141">
        <f>IF(VLOOKUP(T$1,Graphique!$B:$C,2,0),IF(ISERROR(T292*(1+VLOOKUP($A293,#REF!,20,0))),T292,T292*(1+VLOOKUP($A293,#REF!,20,0))),"")</f>
        <v/>
      </c>
      <c r="U293" s="141">
        <f>IF(VLOOKUP(U$1,Graphique!$B:$C,2,0),IF(ISERROR(U292*(1+VLOOKUP($A293,#REF!,21,0))),U292,U292*(1+VLOOKUP($A293,#REF!,21,0))),"")</f>
        <v/>
      </c>
      <c r="V293" s="141">
        <f>IF(VLOOKUP(V$1,Graphique!$B:$C,2,0),IF(ISERROR(V292*(1+VLOOKUP($A293,#REF!,22,0))),V292,V292*(1+VLOOKUP($A293,#REF!,22,0))),"")</f>
        <v/>
      </c>
      <c r="W293" s="141">
        <f>IF(VLOOKUP(W$1,Graphique!$B:$C,2,0),IF(ISERROR(W292*(1+VLOOKUP($A293,#REF!,23,0))),W292,W292*(1+VLOOKUP($A293,#REF!,23,0))),"")</f>
        <v/>
      </c>
      <c r="X293" s="141">
        <f>IF(VLOOKUP(X$1,Graphique!$B:$C,2,0),IF(ISERROR(X292*(1+VLOOKUP($A293,#REF!,24,0))),X292,X292*(1+VLOOKUP($A293,#REF!,24,0))),"")</f>
        <v/>
      </c>
      <c r="Y293" s="141">
        <f>IF(VLOOKUP(Y$1,Graphique!$B:$C,2,0),IF(ISERROR(Y292*(1+VLOOKUP($A293,#REF!,25,0))),Y292,Y292*(1+VLOOKUP($A293,#REF!,25,0))),"")</f>
        <v/>
      </c>
      <c r="Z293" s="141">
        <f>IF(VLOOKUP(Z$1,Graphique!$B:$C,2,0),IF(ISERROR(Z292*(1+VLOOKUP($A293,#REF!,26,0))),Z292,Z292*(1+VLOOKUP($A293,#REF!,26,0))),"")</f>
        <v/>
      </c>
      <c r="AA293" s="141">
        <f>IF(VLOOKUP(AA$1,Graphique!$B:$C,2,0),IF(ISERROR(AA292*(1+VLOOKUP($A293,#REF!,27,0))),AA292,AA292*(1+VLOOKUP($A293,#REF!,27,0))),"")</f>
        <v/>
      </c>
      <c r="AB293" s="141">
        <f>IF(VLOOKUP(AB$1,Graphique!$B:$C,2,0),IF(ISERROR(AB292*(1+VLOOKUP($A293,#REF!,28,0))),AB292,AB292*(1+VLOOKUP($A293,#REF!,28,0))),"")</f>
        <v/>
      </c>
      <c r="AC293" s="141">
        <f>IF(VLOOKUP(AC$1,Graphique!$B:$C,2,0),IF(ISERROR(AC292*(1+VLOOKUP($A293,#REF!,29,0))),AC292,AC292*(1+VLOOKUP($A293,#REF!,29,0))),"")</f>
        <v/>
      </c>
      <c r="AD293" s="141">
        <f>IF(VLOOKUP(AD$1,Graphique!$B:$C,2,0),IF(ISERROR(AD292*(1+VLOOKUP($A293,#REF!,30,0))),AD292,AD292*(1+VLOOKUP($A293,#REF!,30,0))),"")</f>
        <v/>
      </c>
      <c r="AE293" s="141">
        <f>IF(VLOOKUP(AE$1,Graphique!$B:$C,2,0),IF(ISERROR(AE292*(1+VLOOKUP($A293,#REF!,31,0))),AE292,AE292*(1+VLOOKUP($A293,#REF!,31,0))),"")</f>
        <v/>
      </c>
      <c r="AF293" s="141">
        <f>IF(VLOOKUP(AF$1,Graphique!$B:$C,2,0),IF(ISERROR(AF292*(1+VLOOKUP($A293,#REF!,32,0))),AF292,AF292*(1+VLOOKUP($A293,#REF!,32,0))),"")</f>
        <v/>
      </c>
    </row>
    <row r="294" ht="13" customHeight="1" s="74">
      <c r="A294" s="135">
        <f>IF(DATE(YEAR(A293),MONTH(A293)+2,)&gt;PerformancesGlissantes!$C$2,PerformancesGlissantes!$C$2,DATE(YEAR(A293),MONTH(A293)+2,))</f>
        <v/>
      </c>
      <c r="B294" s="141">
        <f>IF(VLOOKUP(B$1,Graphique!$B:$C,2,0),IF(ISERROR(B293*(1+VLOOKUP($A294,#REF!,2,0))),B293,B293*(1+VLOOKUP($A294,#REF!,2,0))),"")</f>
        <v/>
      </c>
      <c r="C294" s="141">
        <f>IF(VLOOKUP(C$1,Graphique!$B:$C,2,0),IF(ISERROR(C293*(1+VLOOKUP($A294,#REF!,3,0))),C293,C293*(1+VLOOKUP($A294,#REF!,3,0))),"")</f>
        <v/>
      </c>
      <c r="D294" s="141">
        <f>IF(VLOOKUP(D$1,Graphique!$B:$C,2,0),IF(ISERROR(D293*(1+VLOOKUP($A294,#REF!,4,0))),D293,D293*(1+VLOOKUP($A294,#REF!,4,0))),"")</f>
        <v/>
      </c>
      <c r="E294" s="141">
        <f>IF(VLOOKUP(E$1,Graphique!$B:$C,2,0),IF(ISERROR(E293*(1+VLOOKUP($A294,#REF!,5,0))),E293,E293*(1+VLOOKUP($A294,#REF!,5,0))),"")</f>
        <v/>
      </c>
      <c r="F294" s="141">
        <f>IF(VLOOKUP(F$1,Graphique!$B:$C,2,0),IF(ISERROR(F293*(1+VLOOKUP($A294,#REF!,6,0))),F293,F293*(1+VLOOKUP($A294,#REF!,6,0))),"")</f>
        <v/>
      </c>
      <c r="G294" s="141">
        <f>IF(VLOOKUP(G$1,Graphique!$B:$C,2,0),IF(ISERROR(G293*(1+VLOOKUP($A294,#REF!,7,0))),G293,G293*(1+VLOOKUP($A294,#REF!,7,0))),"")</f>
        <v/>
      </c>
      <c r="H294" s="141">
        <f>IF(VLOOKUP(H$1,Graphique!$B:$C,2,0),IF(ISERROR(H293*(1+VLOOKUP($A294,#REF!,8,0))),H293,H293*(1+VLOOKUP($A294,#REF!,8,0))),"")</f>
        <v/>
      </c>
      <c r="I294" s="141">
        <f>IF(VLOOKUP(I$1,Graphique!$B:$C,2,0),IF(ISERROR(I293*(1+VLOOKUP($A294,#REF!,9,0))),I293,I293*(1+VLOOKUP($A294,#REF!,9,0))),"")</f>
        <v/>
      </c>
      <c r="J294" s="141">
        <f>IF(VLOOKUP(J$1,Graphique!$B:$C,2,0),IF(ISERROR(J293*(1+VLOOKUP($A294,#REF!,10,0))),J293,J293*(1+VLOOKUP($A294,#REF!,10,0))),"")</f>
        <v/>
      </c>
      <c r="K294" s="141">
        <f>IF(VLOOKUP(K$1,Graphique!$B:$C,2,0),IF(ISERROR(K293*(1+VLOOKUP($A294,#REF!,11,0))),K293,K293*(1+VLOOKUP($A294,#REF!,11,0))),"")</f>
        <v/>
      </c>
      <c r="L294" s="141">
        <f>IF(VLOOKUP(L$1,Graphique!$B:$C,2,0),IF(ISERROR(L293*(1+VLOOKUP($A294,#REF!,12,0))),L293,L293*(1+VLOOKUP($A294,#REF!,12,0))),"")</f>
        <v/>
      </c>
      <c r="M294" s="141">
        <f>IF(VLOOKUP(M$1,Graphique!$B:$C,2,0),IF(ISERROR(M293*(1+VLOOKUP($A294,#REF!,13,0))),M293,M293*(1+VLOOKUP($A294,#REF!,13,0))),"")</f>
        <v/>
      </c>
      <c r="N294" s="141">
        <f>IF(VLOOKUP(N$1,Graphique!$B:$C,2,0),IF(ISERROR(N293*(1+VLOOKUP($A294,#REF!,14,0))),N293,N293*(1+VLOOKUP($A294,#REF!,14,0))),"")</f>
        <v/>
      </c>
      <c r="O294" s="141">
        <f>IF(VLOOKUP(O$1,Graphique!$B:$C,2,0),IF(ISERROR(O293*(1+VLOOKUP($A294,#REF!,15,0))),O293,O293*(1+VLOOKUP($A294,#REF!,15,0))),"")</f>
        <v/>
      </c>
      <c r="P294" s="141">
        <f>IF(VLOOKUP(P$1,Graphique!$B:$C,2,0),IF(ISERROR(P293*(1+VLOOKUP($A294,#REF!,16,0))),P293,P293*(1+VLOOKUP($A294,#REF!,16,0))),"")</f>
        <v/>
      </c>
      <c r="Q294" s="141">
        <f>IF(VLOOKUP(Q$1,Graphique!$B:$C,2,0),IF(ISERROR(Q293*(1+VLOOKUP($A294,#REF!,17,0))),Q293,Q293*(1+VLOOKUP($A294,#REF!,17,0))),"")</f>
        <v/>
      </c>
      <c r="R294" s="141">
        <f>IF(VLOOKUP(R$1,Graphique!$B:$C,2,0),IF(ISERROR(R293*(1+VLOOKUP($A294,#REF!,18,0))),R293,R293*(1+VLOOKUP($A294,#REF!,18,0))),"")</f>
        <v/>
      </c>
      <c r="S294" s="141">
        <f>IF(VLOOKUP(S$1,Graphique!$B:$C,2,0),IF(ISERROR(S293*(1+VLOOKUP($A294,#REF!,19,0))),S293,S293*(1+VLOOKUP($A294,#REF!,19,0))),"")</f>
        <v/>
      </c>
      <c r="T294" s="141">
        <f>IF(VLOOKUP(T$1,Graphique!$B:$C,2,0),IF(ISERROR(T293*(1+VLOOKUP($A294,#REF!,20,0))),T293,T293*(1+VLOOKUP($A294,#REF!,20,0))),"")</f>
        <v/>
      </c>
      <c r="U294" s="141">
        <f>IF(VLOOKUP(U$1,Graphique!$B:$C,2,0),IF(ISERROR(U293*(1+VLOOKUP($A294,#REF!,21,0))),U293,U293*(1+VLOOKUP($A294,#REF!,21,0))),"")</f>
        <v/>
      </c>
      <c r="V294" s="141">
        <f>IF(VLOOKUP(V$1,Graphique!$B:$C,2,0),IF(ISERROR(V293*(1+VLOOKUP($A294,#REF!,22,0))),V293,V293*(1+VLOOKUP($A294,#REF!,22,0))),"")</f>
        <v/>
      </c>
      <c r="W294" s="141">
        <f>IF(VLOOKUP(W$1,Graphique!$B:$C,2,0),IF(ISERROR(W293*(1+VLOOKUP($A294,#REF!,23,0))),W293,W293*(1+VLOOKUP($A294,#REF!,23,0))),"")</f>
        <v/>
      </c>
      <c r="X294" s="141">
        <f>IF(VLOOKUP(X$1,Graphique!$B:$C,2,0),IF(ISERROR(X293*(1+VLOOKUP($A294,#REF!,24,0))),X293,X293*(1+VLOOKUP($A294,#REF!,24,0))),"")</f>
        <v/>
      </c>
      <c r="Y294" s="141">
        <f>IF(VLOOKUP(Y$1,Graphique!$B:$C,2,0),IF(ISERROR(Y293*(1+VLOOKUP($A294,#REF!,25,0))),Y293,Y293*(1+VLOOKUP($A294,#REF!,25,0))),"")</f>
        <v/>
      </c>
      <c r="Z294" s="141">
        <f>IF(VLOOKUP(Z$1,Graphique!$B:$C,2,0),IF(ISERROR(Z293*(1+VLOOKUP($A294,#REF!,26,0))),Z293,Z293*(1+VLOOKUP($A294,#REF!,26,0))),"")</f>
        <v/>
      </c>
      <c r="AA294" s="141">
        <f>IF(VLOOKUP(AA$1,Graphique!$B:$C,2,0),IF(ISERROR(AA293*(1+VLOOKUP($A294,#REF!,27,0))),AA293,AA293*(1+VLOOKUP($A294,#REF!,27,0))),"")</f>
        <v/>
      </c>
      <c r="AB294" s="141">
        <f>IF(VLOOKUP(AB$1,Graphique!$B:$C,2,0),IF(ISERROR(AB293*(1+VLOOKUP($A294,#REF!,28,0))),AB293,AB293*(1+VLOOKUP($A294,#REF!,28,0))),"")</f>
        <v/>
      </c>
      <c r="AC294" s="141">
        <f>IF(VLOOKUP(AC$1,Graphique!$B:$C,2,0),IF(ISERROR(AC293*(1+VLOOKUP($A294,#REF!,29,0))),AC293,AC293*(1+VLOOKUP($A294,#REF!,29,0))),"")</f>
        <v/>
      </c>
      <c r="AD294" s="141">
        <f>IF(VLOOKUP(AD$1,Graphique!$B:$C,2,0),IF(ISERROR(AD293*(1+VLOOKUP($A294,#REF!,30,0))),AD293,AD293*(1+VLOOKUP($A294,#REF!,30,0))),"")</f>
        <v/>
      </c>
      <c r="AE294" s="141">
        <f>IF(VLOOKUP(AE$1,Graphique!$B:$C,2,0),IF(ISERROR(AE293*(1+VLOOKUP($A294,#REF!,31,0))),AE293,AE293*(1+VLOOKUP($A294,#REF!,31,0))),"")</f>
        <v/>
      </c>
      <c r="AF294" s="141">
        <f>IF(VLOOKUP(AF$1,Graphique!$B:$C,2,0),IF(ISERROR(AF293*(1+VLOOKUP($A294,#REF!,32,0))),AF293,AF293*(1+VLOOKUP($A294,#REF!,32,0))),"")</f>
        <v/>
      </c>
    </row>
    <row r="295" ht="13" customHeight="1" s="74">
      <c r="A295" s="135">
        <f>IF(DATE(YEAR(A294),MONTH(A294)+2,)&gt;PerformancesGlissantes!$C$2,PerformancesGlissantes!$C$2,DATE(YEAR(A294),MONTH(A294)+2,))</f>
        <v/>
      </c>
      <c r="B295" s="141">
        <f>IF(VLOOKUP(B$1,Graphique!$B:$C,2,0),IF(ISERROR(B294*(1+VLOOKUP($A295,#REF!,2,0))),B294,B294*(1+VLOOKUP($A295,#REF!,2,0))),"")</f>
        <v/>
      </c>
      <c r="C295" s="141">
        <f>IF(VLOOKUP(C$1,Graphique!$B:$C,2,0),IF(ISERROR(C294*(1+VLOOKUP($A295,#REF!,3,0))),C294,C294*(1+VLOOKUP($A295,#REF!,3,0))),"")</f>
        <v/>
      </c>
      <c r="D295" s="141">
        <f>IF(VLOOKUP(D$1,Graphique!$B:$C,2,0),IF(ISERROR(D294*(1+VLOOKUP($A295,#REF!,4,0))),D294,D294*(1+VLOOKUP($A295,#REF!,4,0))),"")</f>
        <v/>
      </c>
      <c r="E295" s="141">
        <f>IF(VLOOKUP(E$1,Graphique!$B:$C,2,0),IF(ISERROR(E294*(1+VLOOKUP($A295,#REF!,5,0))),E294,E294*(1+VLOOKUP($A295,#REF!,5,0))),"")</f>
        <v/>
      </c>
      <c r="F295" s="141">
        <f>IF(VLOOKUP(F$1,Graphique!$B:$C,2,0),IF(ISERROR(F294*(1+VLOOKUP($A295,#REF!,6,0))),F294,F294*(1+VLOOKUP($A295,#REF!,6,0))),"")</f>
        <v/>
      </c>
      <c r="G295" s="141">
        <f>IF(VLOOKUP(G$1,Graphique!$B:$C,2,0),IF(ISERROR(G294*(1+VLOOKUP($A295,#REF!,7,0))),G294,G294*(1+VLOOKUP($A295,#REF!,7,0))),"")</f>
        <v/>
      </c>
      <c r="H295" s="141">
        <f>IF(VLOOKUP(H$1,Graphique!$B:$C,2,0),IF(ISERROR(H294*(1+VLOOKUP($A295,#REF!,8,0))),H294,H294*(1+VLOOKUP($A295,#REF!,8,0))),"")</f>
        <v/>
      </c>
      <c r="I295" s="141">
        <f>IF(VLOOKUP(I$1,Graphique!$B:$C,2,0),IF(ISERROR(I294*(1+VLOOKUP($A295,#REF!,9,0))),I294,I294*(1+VLOOKUP($A295,#REF!,9,0))),"")</f>
        <v/>
      </c>
      <c r="J295" s="141">
        <f>IF(VLOOKUP(J$1,Graphique!$B:$C,2,0),IF(ISERROR(J294*(1+VLOOKUP($A295,#REF!,10,0))),J294,J294*(1+VLOOKUP($A295,#REF!,10,0))),"")</f>
        <v/>
      </c>
      <c r="K295" s="141">
        <f>IF(VLOOKUP(K$1,Graphique!$B:$C,2,0),IF(ISERROR(K294*(1+VLOOKUP($A295,#REF!,11,0))),K294,K294*(1+VLOOKUP($A295,#REF!,11,0))),"")</f>
        <v/>
      </c>
      <c r="L295" s="141">
        <f>IF(VLOOKUP(L$1,Graphique!$B:$C,2,0),IF(ISERROR(L294*(1+VLOOKUP($A295,#REF!,12,0))),L294,L294*(1+VLOOKUP($A295,#REF!,12,0))),"")</f>
        <v/>
      </c>
      <c r="M295" s="141">
        <f>IF(VLOOKUP(M$1,Graphique!$B:$C,2,0),IF(ISERROR(M294*(1+VLOOKUP($A295,#REF!,13,0))),M294,M294*(1+VLOOKUP($A295,#REF!,13,0))),"")</f>
        <v/>
      </c>
      <c r="N295" s="141">
        <f>IF(VLOOKUP(N$1,Graphique!$B:$C,2,0),IF(ISERROR(N294*(1+VLOOKUP($A295,#REF!,14,0))),N294,N294*(1+VLOOKUP($A295,#REF!,14,0))),"")</f>
        <v/>
      </c>
      <c r="O295" s="141">
        <f>IF(VLOOKUP(O$1,Graphique!$B:$C,2,0),IF(ISERROR(O294*(1+VLOOKUP($A295,#REF!,15,0))),O294,O294*(1+VLOOKUP($A295,#REF!,15,0))),"")</f>
        <v/>
      </c>
      <c r="P295" s="141">
        <f>IF(VLOOKUP(P$1,Graphique!$B:$C,2,0),IF(ISERROR(P294*(1+VLOOKUP($A295,#REF!,16,0))),P294,P294*(1+VLOOKUP($A295,#REF!,16,0))),"")</f>
        <v/>
      </c>
      <c r="Q295" s="141">
        <f>IF(VLOOKUP(Q$1,Graphique!$B:$C,2,0),IF(ISERROR(Q294*(1+VLOOKUP($A295,#REF!,17,0))),Q294,Q294*(1+VLOOKUP($A295,#REF!,17,0))),"")</f>
        <v/>
      </c>
      <c r="R295" s="141">
        <f>IF(VLOOKUP(R$1,Graphique!$B:$C,2,0),IF(ISERROR(R294*(1+VLOOKUP($A295,#REF!,18,0))),R294,R294*(1+VLOOKUP($A295,#REF!,18,0))),"")</f>
        <v/>
      </c>
      <c r="S295" s="141">
        <f>IF(VLOOKUP(S$1,Graphique!$B:$C,2,0),IF(ISERROR(S294*(1+VLOOKUP($A295,#REF!,19,0))),S294,S294*(1+VLOOKUP($A295,#REF!,19,0))),"")</f>
        <v/>
      </c>
      <c r="T295" s="141">
        <f>IF(VLOOKUP(T$1,Graphique!$B:$C,2,0),IF(ISERROR(T294*(1+VLOOKUP($A295,#REF!,20,0))),T294,T294*(1+VLOOKUP($A295,#REF!,20,0))),"")</f>
        <v/>
      </c>
      <c r="U295" s="141">
        <f>IF(VLOOKUP(U$1,Graphique!$B:$C,2,0),IF(ISERROR(U294*(1+VLOOKUP($A295,#REF!,21,0))),U294,U294*(1+VLOOKUP($A295,#REF!,21,0))),"")</f>
        <v/>
      </c>
      <c r="V295" s="141">
        <f>IF(VLOOKUP(V$1,Graphique!$B:$C,2,0),IF(ISERROR(V294*(1+VLOOKUP($A295,#REF!,22,0))),V294,V294*(1+VLOOKUP($A295,#REF!,22,0))),"")</f>
        <v/>
      </c>
      <c r="W295" s="141">
        <f>IF(VLOOKUP(W$1,Graphique!$B:$C,2,0),IF(ISERROR(W294*(1+VLOOKUP($A295,#REF!,23,0))),W294,W294*(1+VLOOKUP($A295,#REF!,23,0))),"")</f>
        <v/>
      </c>
      <c r="X295" s="141">
        <f>IF(VLOOKUP(X$1,Graphique!$B:$C,2,0),IF(ISERROR(X294*(1+VLOOKUP($A295,#REF!,24,0))),X294,X294*(1+VLOOKUP($A295,#REF!,24,0))),"")</f>
        <v/>
      </c>
      <c r="Y295" s="141">
        <f>IF(VLOOKUP(Y$1,Graphique!$B:$C,2,0),IF(ISERROR(Y294*(1+VLOOKUP($A295,#REF!,25,0))),Y294,Y294*(1+VLOOKUP($A295,#REF!,25,0))),"")</f>
        <v/>
      </c>
      <c r="Z295" s="141">
        <f>IF(VLOOKUP(Z$1,Graphique!$B:$C,2,0),IF(ISERROR(Z294*(1+VLOOKUP($A295,#REF!,26,0))),Z294,Z294*(1+VLOOKUP($A295,#REF!,26,0))),"")</f>
        <v/>
      </c>
      <c r="AA295" s="141">
        <f>IF(VLOOKUP(AA$1,Graphique!$B:$C,2,0),IF(ISERROR(AA294*(1+VLOOKUP($A295,#REF!,27,0))),AA294,AA294*(1+VLOOKUP($A295,#REF!,27,0))),"")</f>
        <v/>
      </c>
      <c r="AB295" s="141">
        <f>IF(VLOOKUP(AB$1,Graphique!$B:$C,2,0),IF(ISERROR(AB294*(1+VLOOKUP($A295,#REF!,28,0))),AB294,AB294*(1+VLOOKUP($A295,#REF!,28,0))),"")</f>
        <v/>
      </c>
      <c r="AC295" s="141">
        <f>IF(VLOOKUP(AC$1,Graphique!$B:$C,2,0),IF(ISERROR(AC294*(1+VLOOKUP($A295,#REF!,29,0))),AC294,AC294*(1+VLOOKUP($A295,#REF!,29,0))),"")</f>
        <v/>
      </c>
      <c r="AD295" s="141">
        <f>IF(VLOOKUP(AD$1,Graphique!$B:$C,2,0),IF(ISERROR(AD294*(1+VLOOKUP($A295,#REF!,30,0))),AD294,AD294*(1+VLOOKUP($A295,#REF!,30,0))),"")</f>
        <v/>
      </c>
      <c r="AE295" s="141">
        <f>IF(VLOOKUP(AE$1,Graphique!$B:$C,2,0),IF(ISERROR(AE294*(1+VLOOKUP($A295,#REF!,31,0))),AE294,AE294*(1+VLOOKUP($A295,#REF!,31,0))),"")</f>
        <v/>
      </c>
      <c r="AF295" s="141">
        <f>IF(VLOOKUP(AF$1,Graphique!$B:$C,2,0),IF(ISERROR(AF294*(1+VLOOKUP($A295,#REF!,32,0))),AF294,AF294*(1+VLOOKUP($A295,#REF!,32,0))),"")</f>
        <v/>
      </c>
    </row>
    <row r="296" ht="13" customHeight="1" s="74">
      <c r="A296" s="135">
        <f>IF(DATE(YEAR(A295),MONTH(A295)+2,)&gt;PerformancesGlissantes!$C$2,PerformancesGlissantes!$C$2,DATE(YEAR(A295),MONTH(A295)+2,))</f>
        <v/>
      </c>
      <c r="B296" s="141">
        <f>IF(VLOOKUP(B$1,Graphique!$B:$C,2,0),IF(ISERROR(B295*(1+VLOOKUP($A296,#REF!,2,0))),B295,B295*(1+VLOOKUP($A296,#REF!,2,0))),"")</f>
        <v/>
      </c>
      <c r="C296" s="141">
        <f>IF(VLOOKUP(C$1,Graphique!$B:$C,2,0),IF(ISERROR(C295*(1+VLOOKUP($A296,#REF!,3,0))),C295,C295*(1+VLOOKUP($A296,#REF!,3,0))),"")</f>
        <v/>
      </c>
      <c r="D296" s="141">
        <f>IF(VLOOKUP(D$1,Graphique!$B:$C,2,0),IF(ISERROR(D295*(1+VLOOKUP($A296,#REF!,4,0))),D295,D295*(1+VLOOKUP($A296,#REF!,4,0))),"")</f>
        <v/>
      </c>
      <c r="E296" s="141">
        <f>IF(VLOOKUP(E$1,Graphique!$B:$C,2,0),IF(ISERROR(E295*(1+VLOOKUP($A296,#REF!,5,0))),E295,E295*(1+VLOOKUP($A296,#REF!,5,0))),"")</f>
        <v/>
      </c>
      <c r="F296" s="141">
        <f>IF(VLOOKUP(F$1,Graphique!$B:$C,2,0),IF(ISERROR(F295*(1+VLOOKUP($A296,#REF!,6,0))),F295,F295*(1+VLOOKUP($A296,#REF!,6,0))),"")</f>
        <v/>
      </c>
      <c r="G296" s="141">
        <f>IF(VLOOKUP(G$1,Graphique!$B:$C,2,0),IF(ISERROR(G295*(1+VLOOKUP($A296,#REF!,7,0))),G295,G295*(1+VLOOKUP($A296,#REF!,7,0))),"")</f>
        <v/>
      </c>
      <c r="H296" s="141">
        <f>IF(VLOOKUP(H$1,Graphique!$B:$C,2,0),IF(ISERROR(H295*(1+VLOOKUP($A296,#REF!,8,0))),H295,H295*(1+VLOOKUP($A296,#REF!,8,0))),"")</f>
        <v/>
      </c>
      <c r="I296" s="141">
        <f>IF(VLOOKUP(I$1,Graphique!$B:$C,2,0),IF(ISERROR(I295*(1+VLOOKUP($A296,#REF!,9,0))),I295,I295*(1+VLOOKUP($A296,#REF!,9,0))),"")</f>
        <v/>
      </c>
      <c r="J296" s="141">
        <f>IF(VLOOKUP(J$1,Graphique!$B:$C,2,0),IF(ISERROR(J295*(1+VLOOKUP($A296,#REF!,10,0))),J295,J295*(1+VLOOKUP($A296,#REF!,10,0))),"")</f>
        <v/>
      </c>
      <c r="K296" s="141">
        <f>IF(VLOOKUP(K$1,Graphique!$B:$C,2,0),IF(ISERROR(K295*(1+VLOOKUP($A296,#REF!,11,0))),K295,K295*(1+VLOOKUP($A296,#REF!,11,0))),"")</f>
        <v/>
      </c>
      <c r="L296" s="141">
        <f>IF(VLOOKUP(L$1,Graphique!$B:$C,2,0),IF(ISERROR(L295*(1+VLOOKUP($A296,#REF!,12,0))),L295,L295*(1+VLOOKUP($A296,#REF!,12,0))),"")</f>
        <v/>
      </c>
      <c r="M296" s="141">
        <f>IF(VLOOKUP(M$1,Graphique!$B:$C,2,0),IF(ISERROR(M295*(1+VLOOKUP($A296,#REF!,13,0))),M295,M295*(1+VLOOKUP($A296,#REF!,13,0))),"")</f>
        <v/>
      </c>
      <c r="N296" s="141">
        <f>IF(VLOOKUP(N$1,Graphique!$B:$C,2,0),IF(ISERROR(N295*(1+VLOOKUP($A296,#REF!,14,0))),N295,N295*(1+VLOOKUP($A296,#REF!,14,0))),"")</f>
        <v/>
      </c>
      <c r="O296" s="141">
        <f>IF(VLOOKUP(O$1,Graphique!$B:$C,2,0),IF(ISERROR(O295*(1+VLOOKUP($A296,#REF!,15,0))),O295,O295*(1+VLOOKUP($A296,#REF!,15,0))),"")</f>
        <v/>
      </c>
      <c r="P296" s="141">
        <f>IF(VLOOKUP(P$1,Graphique!$B:$C,2,0),IF(ISERROR(P295*(1+VLOOKUP($A296,#REF!,16,0))),P295,P295*(1+VLOOKUP($A296,#REF!,16,0))),"")</f>
        <v/>
      </c>
      <c r="Q296" s="141">
        <f>IF(VLOOKUP(Q$1,Graphique!$B:$C,2,0),IF(ISERROR(Q295*(1+VLOOKUP($A296,#REF!,17,0))),Q295,Q295*(1+VLOOKUP($A296,#REF!,17,0))),"")</f>
        <v/>
      </c>
      <c r="R296" s="141">
        <f>IF(VLOOKUP(R$1,Graphique!$B:$C,2,0),IF(ISERROR(R295*(1+VLOOKUP($A296,#REF!,18,0))),R295,R295*(1+VLOOKUP($A296,#REF!,18,0))),"")</f>
        <v/>
      </c>
      <c r="S296" s="141">
        <f>IF(VLOOKUP(S$1,Graphique!$B:$C,2,0),IF(ISERROR(S295*(1+VLOOKUP($A296,#REF!,19,0))),S295,S295*(1+VLOOKUP($A296,#REF!,19,0))),"")</f>
        <v/>
      </c>
      <c r="T296" s="141">
        <f>IF(VLOOKUP(T$1,Graphique!$B:$C,2,0),IF(ISERROR(T295*(1+VLOOKUP($A296,#REF!,20,0))),T295,T295*(1+VLOOKUP($A296,#REF!,20,0))),"")</f>
        <v/>
      </c>
      <c r="U296" s="141">
        <f>IF(VLOOKUP(U$1,Graphique!$B:$C,2,0),IF(ISERROR(U295*(1+VLOOKUP($A296,#REF!,21,0))),U295,U295*(1+VLOOKUP($A296,#REF!,21,0))),"")</f>
        <v/>
      </c>
      <c r="V296" s="141">
        <f>IF(VLOOKUP(V$1,Graphique!$B:$C,2,0),IF(ISERROR(V295*(1+VLOOKUP($A296,#REF!,22,0))),V295,V295*(1+VLOOKUP($A296,#REF!,22,0))),"")</f>
        <v/>
      </c>
      <c r="W296" s="141">
        <f>IF(VLOOKUP(W$1,Graphique!$B:$C,2,0),IF(ISERROR(W295*(1+VLOOKUP($A296,#REF!,23,0))),W295,W295*(1+VLOOKUP($A296,#REF!,23,0))),"")</f>
        <v/>
      </c>
      <c r="X296" s="141">
        <f>IF(VLOOKUP(X$1,Graphique!$B:$C,2,0),IF(ISERROR(X295*(1+VLOOKUP($A296,#REF!,24,0))),X295,X295*(1+VLOOKUP($A296,#REF!,24,0))),"")</f>
        <v/>
      </c>
      <c r="Y296" s="141">
        <f>IF(VLOOKUP(Y$1,Graphique!$B:$C,2,0),IF(ISERROR(Y295*(1+VLOOKUP($A296,#REF!,25,0))),Y295,Y295*(1+VLOOKUP($A296,#REF!,25,0))),"")</f>
        <v/>
      </c>
      <c r="Z296" s="141">
        <f>IF(VLOOKUP(Z$1,Graphique!$B:$C,2,0),IF(ISERROR(Z295*(1+VLOOKUP($A296,#REF!,26,0))),Z295,Z295*(1+VLOOKUP($A296,#REF!,26,0))),"")</f>
        <v/>
      </c>
      <c r="AA296" s="141">
        <f>IF(VLOOKUP(AA$1,Graphique!$B:$C,2,0),IF(ISERROR(AA295*(1+VLOOKUP($A296,#REF!,27,0))),AA295,AA295*(1+VLOOKUP($A296,#REF!,27,0))),"")</f>
        <v/>
      </c>
      <c r="AB296" s="141">
        <f>IF(VLOOKUP(AB$1,Graphique!$B:$C,2,0),IF(ISERROR(AB295*(1+VLOOKUP($A296,#REF!,28,0))),AB295,AB295*(1+VLOOKUP($A296,#REF!,28,0))),"")</f>
        <v/>
      </c>
      <c r="AC296" s="141">
        <f>IF(VLOOKUP(AC$1,Graphique!$B:$C,2,0),IF(ISERROR(AC295*(1+VLOOKUP($A296,#REF!,29,0))),AC295,AC295*(1+VLOOKUP($A296,#REF!,29,0))),"")</f>
        <v/>
      </c>
      <c r="AD296" s="141">
        <f>IF(VLOOKUP(AD$1,Graphique!$B:$C,2,0),IF(ISERROR(AD295*(1+VLOOKUP($A296,#REF!,30,0))),AD295,AD295*(1+VLOOKUP($A296,#REF!,30,0))),"")</f>
        <v/>
      </c>
      <c r="AE296" s="141">
        <f>IF(VLOOKUP(AE$1,Graphique!$B:$C,2,0),IF(ISERROR(AE295*(1+VLOOKUP($A296,#REF!,31,0))),AE295,AE295*(1+VLOOKUP($A296,#REF!,31,0))),"")</f>
        <v/>
      </c>
      <c r="AF296" s="141">
        <f>IF(VLOOKUP(AF$1,Graphique!$B:$C,2,0),IF(ISERROR(AF295*(1+VLOOKUP($A296,#REF!,32,0))),AF295,AF295*(1+VLOOKUP($A296,#REF!,32,0))),"")</f>
        <v/>
      </c>
    </row>
    <row r="297" ht="13" customHeight="1" s="74">
      <c r="A297" s="135">
        <f>IF(DATE(YEAR(A296),MONTH(A296)+2,)&gt;PerformancesGlissantes!$C$2,PerformancesGlissantes!$C$2,DATE(YEAR(A296),MONTH(A296)+2,))</f>
        <v/>
      </c>
      <c r="B297" s="141">
        <f>IF(VLOOKUP(B$1,Graphique!$B:$C,2,0),IF(ISERROR(B296*(1+VLOOKUP($A297,#REF!,2,0))),B296,B296*(1+VLOOKUP($A297,#REF!,2,0))),"")</f>
        <v/>
      </c>
      <c r="C297" s="141">
        <f>IF(VLOOKUP(C$1,Graphique!$B:$C,2,0),IF(ISERROR(C296*(1+VLOOKUP($A297,#REF!,3,0))),C296,C296*(1+VLOOKUP($A297,#REF!,3,0))),"")</f>
        <v/>
      </c>
      <c r="D297" s="141">
        <f>IF(VLOOKUP(D$1,Graphique!$B:$C,2,0),IF(ISERROR(D296*(1+VLOOKUP($A297,#REF!,4,0))),D296,D296*(1+VLOOKUP($A297,#REF!,4,0))),"")</f>
        <v/>
      </c>
      <c r="E297" s="141">
        <f>IF(VLOOKUP(E$1,Graphique!$B:$C,2,0),IF(ISERROR(E296*(1+VLOOKUP($A297,#REF!,5,0))),E296,E296*(1+VLOOKUP($A297,#REF!,5,0))),"")</f>
        <v/>
      </c>
      <c r="F297" s="141">
        <f>IF(VLOOKUP(F$1,Graphique!$B:$C,2,0),IF(ISERROR(F296*(1+VLOOKUP($A297,#REF!,6,0))),F296,F296*(1+VLOOKUP($A297,#REF!,6,0))),"")</f>
        <v/>
      </c>
      <c r="G297" s="141">
        <f>IF(VLOOKUP(G$1,Graphique!$B:$C,2,0),IF(ISERROR(G296*(1+VLOOKUP($A297,#REF!,7,0))),G296,G296*(1+VLOOKUP($A297,#REF!,7,0))),"")</f>
        <v/>
      </c>
      <c r="H297" s="141">
        <f>IF(VLOOKUP(H$1,Graphique!$B:$C,2,0),IF(ISERROR(H296*(1+VLOOKUP($A297,#REF!,8,0))),H296,H296*(1+VLOOKUP($A297,#REF!,8,0))),"")</f>
        <v/>
      </c>
      <c r="I297" s="141">
        <f>IF(VLOOKUP(I$1,Graphique!$B:$C,2,0),IF(ISERROR(I296*(1+VLOOKUP($A297,#REF!,9,0))),I296,I296*(1+VLOOKUP($A297,#REF!,9,0))),"")</f>
        <v/>
      </c>
      <c r="J297" s="141">
        <f>IF(VLOOKUP(J$1,Graphique!$B:$C,2,0),IF(ISERROR(J296*(1+VLOOKUP($A297,#REF!,10,0))),J296,J296*(1+VLOOKUP($A297,#REF!,10,0))),"")</f>
        <v/>
      </c>
      <c r="K297" s="141">
        <f>IF(VLOOKUP(K$1,Graphique!$B:$C,2,0),IF(ISERROR(K296*(1+VLOOKUP($A297,#REF!,11,0))),K296,K296*(1+VLOOKUP($A297,#REF!,11,0))),"")</f>
        <v/>
      </c>
      <c r="L297" s="141">
        <f>IF(VLOOKUP(L$1,Graphique!$B:$C,2,0),IF(ISERROR(L296*(1+VLOOKUP($A297,#REF!,12,0))),L296,L296*(1+VLOOKUP($A297,#REF!,12,0))),"")</f>
        <v/>
      </c>
      <c r="M297" s="141">
        <f>IF(VLOOKUP(M$1,Graphique!$B:$C,2,0),IF(ISERROR(M296*(1+VLOOKUP($A297,#REF!,13,0))),M296,M296*(1+VLOOKUP($A297,#REF!,13,0))),"")</f>
        <v/>
      </c>
      <c r="N297" s="141">
        <f>IF(VLOOKUP(N$1,Graphique!$B:$C,2,0),IF(ISERROR(N296*(1+VLOOKUP($A297,#REF!,14,0))),N296,N296*(1+VLOOKUP($A297,#REF!,14,0))),"")</f>
        <v/>
      </c>
      <c r="O297" s="141">
        <f>IF(VLOOKUP(O$1,Graphique!$B:$C,2,0),IF(ISERROR(O296*(1+VLOOKUP($A297,#REF!,15,0))),O296,O296*(1+VLOOKUP($A297,#REF!,15,0))),"")</f>
        <v/>
      </c>
      <c r="P297" s="141">
        <f>IF(VLOOKUP(P$1,Graphique!$B:$C,2,0),IF(ISERROR(P296*(1+VLOOKUP($A297,#REF!,16,0))),P296,P296*(1+VLOOKUP($A297,#REF!,16,0))),"")</f>
        <v/>
      </c>
      <c r="Q297" s="141">
        <f>IF(VLOOKUP(Q$1,Graphique!$B:$C,2,0),IF(ISERROR(Q296*(1+VLOOKUP($A297,#REF!,17,0))),Q296,Q296*(1+VLOOKUP($A297,#REF!,17,0))),"")</f>
        <v/>
      </c>
      <c r="R297" s="141">
        <f>IF(VLOOKUP(R$1,Graphique!$B:$C,2,0),IF(ISERROR(R296*(1+VLOOKUP($A297,#REF!,18,0))),R296,R296*(1+VLOOKUP($A297,#REF!,18,0))),"")</f>
        <v/>
      </c>
      <c r="S297" s="141">
        <f>IF(VLOOKUP(S$1,Graphique!$B:$C,2,0),IF(ISERROR(S296*(1+VLOOKUP($A297,#REF!,19,0))),S296,S296*(1+VLOOKUP($A297,#REF!,19,0))),"")</f>
        <v/>
      </c>
      <c r="T297" s="141">
        <f>IF(VLOOKUP(T$1,Graphique!$B:$C,2,0),IF(ISERROR(T296*(1+VLOOKUP($A297,#REF!,20,0))),T296,T296*(1+VLOOKUP($A297,#REF!,20,0))),"")</f>
        <v/>
      </c>
      <c r="U297" s="141">
        <f>IF(VLOOKUP(U$1,Graphique!$B:$C,2,0),IF(ISERROR(U296*(1+VLOOKUP($A297,#REF!,21,0))),U296,U296*(1+VLOOKUP($A297,#REF!,21,0))),"")</f>
        <v/>
      </c>
      <c r="V297" s="141">
        <f>IF(VLOOKUP(V$1,Graphique!$B:$C,2,0),IF(ISERROR(V296*(1+VLOOKUP($A297,#REF!,22,0))),V296,V296*(1+VLOOKUP($A297,#REF!,22,0))),"")</f>
        <v/>
      </c>
      <c r="W297" s="141">
        <f>IF(VLOOKUP(W$1,Graphique!$B:$C,2,0),IF(ISERROR(W296*(1+VLOOKUP($A297,#REF!,23,0))),W296,W296*(1+VLOOKUP($A297,#REF!,23,0))),"")</f>
        <v/>
      </c>
      <c r="X297" s="141">
        <f>IF(VLOOKUP(X$1,Graphique!$B:$C,2,0),IF(ISERROR(X296*(1+VLOOKUP($A297,#REF!,24,0))),X296,X296*(1+VLOOKUP($A297,#REF!,24,0))),"")</f>
        <v/>
      </c>
      <c r="Y297" s="141">
        <f>IF(VLOOKUP(Y$1,Graphique!$B:$C,2,0),IF(ISERROR(Y296*(1+VLOOKUP($A297,#REF!,25,0))),Y296,Y296*(1+VLOOKUP($A297,#REF!,25,0))),"")</f>
        <v/>
      </c>
      <c r="Z297" s="141">
        <f>IF(VLOOKUP(Z$1,Graphique!$B:$C,2,0),IF(ISERROR(Z296*(1+VLOOKUP($A297,#REF!,26,0))),Z296,Z296*(1+VLOOKUP($A297,#REF!,26,0))),"")</f>
        <v/>
      </c>
      <c r="AA297" s="141">
        <f>IF(VLOOKUP(AA$1,Graphique!$B:$C,2,0),IF(ISERROR(AA296*(1+VLOOKUP($A297,#REF!,27,0))),AA296,AA296*(1+VLOOKUP($A297,#REF!,27,0))),"")</f>
        <v/>
      </c>
      <c r="AB297" s="141">
        <f>IF(VLOOKUP(AB$1,Graphique!$B:$C,2,0),IF(ISERROR(AB296*(1+VLOOKUP($A297,#REF!,28,0))),AB296,AB296*(1+VLOOKUP($A297,#REF!,28,0))),"")</f>
        <v/>
      </c>
      <c r="AC297" s="141">
        <f>IF(VLOOKUP(AC$1,Graphique!$B:$C,2,0),IF(ISERROR(AC296*(1+VLOOKUP($A297,#REF!,29,0))),AC296,AC296*(1+VLOOKUP($A297,#REF!,29,0))),"")</f>
        <v/>
      </c>
      <c r="AD297" s="141">
        <f>IF(VLOOKUP(AD$1,Graphique!$B:$C,2,0),IF(ISERROR(AD296*(1+VLOOKUP($A297,#REF!,30,0))),AD296,AD296*(1+VLOOKUP($A297,#REF!,30,0))),"")</f>
        <v/>
      </c>
      <c r="AE297" s="141">
        <f>IF(VLOOKUP(AE$1,Graphique!$B:$C,2,0),IF(ISERROR(AE296*(1+VLOOKUP($A297,#REF!,31,0))),AE296,AE296*(1+VLOOKUP($A297,#REF!,31,0))),"")</f>
        <v/>
      </c>
      <c r="AF297" s="141">
        <f>IF(VLOOKUP(AF$1,Graphique!$B:$C,2,0),IF(ISERROR(AF296*(1+VLOOKUP($A297,#REF!,32,0))),AF296,AF296*(1+VLOOKUP($A297,#REF!,32,0))),"")</f>
        <v/>
      </c>
    </row>
    <row r="298" ht="13" customHeight="1" s="74">
      <c r="A298" s="135">
        <f>IF(DATE(YEAR(A297),MONTH(A297)+2,)&gt;PerformancesGlissantes!$C$2,PerformancesGlissantes!$C$2,DATE(YEAR(A297),MONTH(A297)+2,))</f>
        <v/>
      </c>
      <c r="B298" s="141">
        <f>IF(VLOOKUP(B$1,Graphique!$B:$C,2,0),IF(ISERROR(B297*(1+VLOOKUP($A298,#REF!,2,0))),B297,B297*(1+VLOOKUP($A298,#REF!,2,0))),"")</f>
        <v/>
      </c>
      <c r="C298" s="141">
        <f>IF(VLOOKUP(C$1,Graphique!$B:$C,2,0),IF(ISERROR(C297*(1+VLOOKUP($A298,#REF!,3,0))),C297,C297*(1+VLOOKUP($A298,#REF!,3,0))),"")</f>
        <v/>
      </c>
      <c r="D298" s="141">
        <f>IF(VLOOKUP(D$1,Graphique!$B:$C,2,0),IF(ISERROR(D297*(1+VLOOKUP($A298,#REF!,4,0))),D297,D297*(1+VLOOKUP($A298,#REF!,4,0))),"")</f>
        <v/>
      </c>
      <c r="E298" s="141">
        <f>IF(VLOOKUP(E$1,Graphique!$B:$C,2,0),IF(ISERROR(E297*(1+VLOOKUP($A298,#REF!,5,0))),E297,E297*(1+VLOOKUP($A298,#REF!,5,0))),"")</f>
        <v/>
      </c>
      <c r="F298" s="141">
        <f>IF(VLOOKUP(F$1,Graphique!$B:$C,2,0),IF(ISERROR(F297*(1+VLOOKUP($A298,#REF!,6,0))),F297,F297*(1+VLOOKUP($A298,#REF!,6,0))),"")</f>
        <v/>
      </c>
      <c r="G298" s="141">
        <f>IF(VLOOKUP(G$1,Graphique!$B:$C,2,0),IF(ISERROR(G297*(1+VLOOKUP($A298,#REF!,7,0))),G297,G297*(1+VLOOKUP($A298,#REF!,7,0))),"")</f>
        <v/>
      </c>
      <c r="H298" s="141">
        <f>IF(VLOOKUP(H$1,Graphique!$B:$C,2,0),IF(ISERROR(H297*(1+VLOOKUP($A298,#REF!,8,0))),H297,H297*(1+VLOOKUP($A298,#REF!,8,0))),"")</f>
        <v/>
      </c>
      <c r="I298" s="141">
        <f>IF(VLOOKUP(I$1,Graphique!$B:$C,2,0),IF(ISERROR(I297*(1+VLOOKUP($A298,#REF!,9,0))),I297,I297*(1+VLOOKUP($A298,#REF!,9,0))),"")</f>
        <v/>
      </c>
      <c r="J298" s="141">
        <f>IF(VLOOKUP(J$1,Graphique!$B:$C,2,0),IF(ISERROR(J297*(1+VLOOKUP($A298,#REF!,10,0))),J297,J297*(1+VLOOKUP($A298,#REF!,10,0))),"")</f>
        <v/>
      </c>
      <c r="K298" s="141">
        <f>IF(VLOOKUP(K$1,Graphique!$B:$C,2,0),IF(ISERROR(K297*(1+VLOOKUP($A298,#REF!,11,0))),K297,K297*(1+VLOOKUP($A298,#REF!,11,0))),"")</f>
        <v/>
      </c>
      <c r="L298" s="141">
        <f>IF(VLOOKUP(L$1,Graphique!$B:$C,2,0),IF(ISERROR(L297*(1+VLOOKUP($A298,#REF!,12,0))),L297,L297*(1+VLOOKUP($A298,#REF!,12,0))),"")</f>
        <v/>
      </c>
      <c r="M298" s="141">
        <f>IF(VLOOKUP(M$1,Graphique!$B:$C,2,0),IF(ISERROR(M297*(1+VLOOKUP($A298,#REF!,13,0))),M297,M297*(1+VLOOKUP($A298,#REF!,13,0))),"")</f>
        <v/>
      </c>
      <c r="N298" s="141">
        <f>IF(VLOOKUP(N$1,Graphique!$B:$C,2,0),IF(ISERROR(N297*(1+VLOOKUP($A298,#REF!,14,0))),N297,N297*(1+VLOOKUP($A298,#REF!,14,0))),"")</f>
        <v/>
      </c>
      <c r="O298" s="141">
        <f>IF(VLOOKUP(O$1,Graphique!$B:$C,2,0),IF(ISERROR(O297*(1+VLOOKUP($A298,#REF!,15,0))),O297,O297*(1+VLOOKUP($A298,#REF!,15,0))),"")</f>
        <v/>
      </c>
      <c r="P298" s="141">
        <f>IF(VLOOKUP(P$1,Graphique!$B:$C,2,0),IF(ISERROR(P297*(1+VLOOKUP($A298,#REF!,16,0))),P297,P297*(1+VLOOKUP($A298,#REF!,16,0))),"")</f>
        <v/>
      </c>
      <c r="Q298" s="141">
        <f>IF(VLOOKUP(Q$1,Graphique!$B:$C,2,0),IF(ISERROR(Q297*(1+VLOOKUP($A298,#REF!,17,0))),Q297,Q297*(1+VLOOKUP($A298,#REF!,17,0))),"")</f>
        <v/>
      </c>
      <c r="R298" s="141">
        <f>IF(VLOOKUP(R$1,Graphique!$B:$C,2,0),IF(ISERROR(R297*(1+VLOOKUP($A298,#REF!,18,0))),R297,R297*(1+VLOOKUP($A298,#REF!,18,0))),"")</f>
        <v/>
      </c>
      <c r="S298" s="141">
        <f>IF(VLOOKUP(S$1,Graphique!$B:$C,2,0),IF(ISERROR(S297*(1+VLOOKUP($A298,#REF!,19,0))),S297,S297*(1+VLOOKUP($A298,#REF!,19,0))),"")</f>
        <v/>
      </c>
      <c r="T298" s="141">
        <f>IF(VLOOKUP(T$1,Graphique!$B:$C,2,0),IF(ISERROR(T297*(1+VLOOKUP($A298,#REF!,20,0))),T297,T297*(1+VLOOKUP($A298,#REF!,20,0))),"")</f>
        <v/>
      </c>
      <c r="U298" s="141">
        <f>IF(VLOOKUP(U$1,Graphique!$B:$C,2,0),IF(ISERROR(U297*(1+VLOOKUP($A298,#REF!,21,0))),U297,U297*(1+VLOOKUP($A298,#REF!,21,0))),"")</f>
        <v/>
      </c>
      <c r="V298" s="141">
        <f>IF(VLOOKUP(V$1,Graphique!$B:$C,2,0),IF(ISERROR(V297*(1+VLOOKUP($A298,#REF!,22,0))),V297,V297*(1+VLOOKUP($A298,#REF!,22,0))),"")</f>
        <v/>
      </c>
      <c r="W298" s="141">
        <f>IF(VLOOKUP(W$1,Graphique!$B:$C,2,0),IF(ISERROR(W297*(1+VLOOKUP($A298,#REF!,23,0))),W297,W297*(1+VLOOKUP($A298,#REF!,23,0))),"")</f>
        <v/>
      </c>
      <c r="X298" s="141">
        <f>IF(VLOOKUP(X$1,Graphique!$B:$C,2,0),IF(ISERROR(X297*(1+VLOOKUP($A298,#REF!,24,0))),X297,X297*(1+VLOOKUP($A298,#REF!,24,0))),"")</f>
        <v/>
      </c>
      <c r="Y298" s="141">
        <f>IF(VLOOKUP(Y$1,Graphique!$B:$C,2,0),IF(ISERROR(Y297*(1+VLOOKUP($A298,#REF!,25,0))),Y297,Y297*(1+VLOOKUP($A298,#REF!,25,0))),"")</f>
        <v/>
      </c>
      <c r="Z298" s="141">
        <f>IF(VLOOKUP(Z$1,Graphique!$B:$C,2,0),IF(ISERROR(Z297*(1+VLOOKUP($A298,#REF!,26,0))),Z297,Z297*(1+VLOOKUP($A298,#REF!,26,0))),"")</f>
        <v/>
      </c>
      <c r="AA298" s="141">
        <f>IF(VLOOKUP(AA$1,Graphique!$B:$C,2,0),IF(ISERROR(AA297*(1+VLOOKUP($A298,#REF!,27,0))),AA297,AA297*(1+VLOOKUP($A298,#REF!,27,0))),"")</f>
        <v/>
      </c>
      <c r="AB298" s="141">
        <f>IF(VLOOKUP(AB$1,Graphique!$B:$C,2,0),IF(ISERROR(AB297*(1+VLOOKUP($A298,#REF!,28,0))),AB297,AB297*(1+VLOOKUP($A298,#REF!,28,0))),"")</f>
        <v/>
      </c>
      <c r="AC298" s="141">
        <f>IF(VLOOKUP(AC$1,Graphique!$B:$C,2,0),IF(ISERROR(AC297*(1+VLOOKUP($A298,#REF!,29,0))),AC297,AC297*(1+VLOOKUP($A298,#REF!,29,0))),"")</f>
        <v/>
      </c>
      <c r="AD298" s="141">
        <f>IF(VLOOKUP(AD$1,Graphique!$B:$C,2,0),IF(ISERROR(AD297*(1+VLOOKUP($A298,#REF!,30,0))),AD297,AD297*(1+VLOOKUP($A298,#REF!,30,0))),"")</f>
        <v/>
      </c>
      <c r="AE298" s="141">
        <f>IF(VLOOKUP(AE$1,Graphique!$B:$C,2,0),IF(ISERROR(AE297*(1+VLOOKUP($A298,#REF!,31,0))),AE297,AE297*(1+VLOOKUP($A298,#REF!,31,0))),"")</f>
        <v/>
      </c>
      <c r="AF298" s="141">
        <f>IF(VLOOKUP(AF$1,Graphique!$B:$C,2,0),IF(ISERROR(AF297*(1+VLOOKUP($A298,#REF!,32,0))),AF297,AF297*(1+VLOOKUP($A298,#REF!,32,0))),"")</f>
        <v/>
      </c>
    </row>
    <row r="299" ht="13" customHeight="1" s="74">
      <c r="A299" s="135">
        <f>IF(DATE(YEAR(A298),MONTH(A298)+2,)&gt;PerformancesGlissantes!$C$2,PerformancesGlissantes!$C$2,DATE(YEAR(A298),MONTH(A298)+2,))</f>
        <v/>
      </c>
      <c r="B299" s="141">
        <f>IF(VLOOKUP(B$1,Graphique!$B:$C,2,0),IF(ISERROR(B298*(1+VLOOKUP($A299,#REF!,2,0))),B298,B298*(1+VLOOKUP($A299,#REF!,2,0))),"")</f>
        <v/>
      </c>
      <c r="C299" s="141">
        <f>IF(VLOOKUP(C$1,Graphique!$B:$C,2,0),IF(ISERROR(C298*(1+VLOOKUP($A299,#REF!,3,0))),C298,C298*(1+VLOOKUP($A299,#REF!,3,0))),"")</f>
        <v/>
      </c>
      <c r="D299" s="141">
        <f>IF(VLOOKUP(D$1,Graphique!$B:$C,2,0),IF(ISERROR(D298*(1+VLOOKUP($A299,#REF!,4,0))),D298,D298*(1+VLOOKUP($A299,#REF!,4,0))),"")</f>
        <v/>
      </c>
      <c r="E299" s="141">
        <f>IF(VLOOKUP(E$1,Graphique!$B:$C,2,0),IF(ISERROR(E298*(1+VLOOKUP($A299,#REF!,5,0))),E298,E298*(1+VLOOKUP($A299,#REF!,5,0))),"")</f>
        <v/>
      </c>
      <c r="F299" s="141">
        <f>IF(VLOOKUP(F$1,Graphique!$B:$C,2,0),IF(ISERROR(F298*(1+VLOOKUP($A299,#REF!,6,0))),F298,F298*(1+VLOOKUP($A299,#REF!,6,0))),"")</f>
        <v/>
      </c>
      <c r="G299" s="141">
        <f>IF(VLOOKUP(G$1,Graphique!$B:$C,2,0),IF(ISERROR(G298*(1+VLOOKUP($A299,#REF!,7,0))),G298,G298*(1+VLOOKUP($A299,#REF!,7,0))),"")</f>
        <v/>
      </c>
      <c r="H299" s="141">
        <f>IF(VLOOKUP(H$1,Graphique!$B:$C,2,0),IF(ISERROR(H298*(1+VLOOKUP($A299,#REF!,8,0))),H298,H298*(1+VLOOKUP($A299,#REF!,8,0))),"")</f>
        <v/>
      </c>
      <c r="I299" s="141">
        <f>IF(VLOOKUP(I$1,Graphique!$B:$C,2,0),IF(ISERROR(I298*(1+VLOOKUP($A299,#REF!,9,0))),I298,I298*(1+VLOOKUP($A299,#REF!,9,0))),"")</f>
        <v/>
      </c>
      <c r="J299" s="141">
        <f>IF(VLOOKUP(J$1,Graphique!$B:$C,2,0),IF(ISERROR(J298*(1+VLOOKUP($A299,#REF!,10,0))),J298,J298*(1+VLOOKUP($A299,#REF!,10,0))),"")</f>
        <v/>
      </c>
      <c r="K299" s="141">
        <f>IF(VLOOKUP(K$1,Graphique!$B:$C,2,0),IF(ISERROR(K298*(1+VLOOKUP($A299,#REF!,11,0))),K298,K298*(1+VLOOKUP($A299,#REF!,11,0))),"")</f>
        <v/>
      </c>
      <c r="L299" s="141">
        <f>IF(VLOOKUP(L$1,Graphique!$B:$C,2,0),IF(ISERROR(L298*(1+VLOOKUP($A299,#REF!,12,0))),L298,L298*(1+VLOOKUP($A299,#REF!,12,0))),"")</f>
        <v/>
      </c>
      <c r="M299" s="141">
        <f>IF(VLOOKUP(M$1,Graphique!$B:$C,2,0),IF(ISERROR(M298*(1+VLOOKUP($A299,#REF!,13,0))),M298,M298*(1+VLOOKUP($A299,#REF!,13,0))),"")</f>
        <v/>
      </c>
      <c r="N299" s="141">
        <f>IF(VLOOKUP(N$1,Graphique!$B:$C,2,0),IF(ISERROR(N298*(1+VLOOKUP($A299,#REF!,14,0))),N298,N298*(1+VLOOKUP($A299,#REF!,14,0))),"")</f>
        <v/>
      </c>
      <c r="O299" s="141">
        <f>IF(VLOOKUP(O$1,Graphique!$B:$C,2,0),IF(ISERROR(O298*(1+VLOOKUP($A299,#REF!,15,0))),O298,O298*(1+VLOOKUP($A299,#REF!,15,0))),"")</f>
        <v/>
      </c>
      <c r="P299" s="141">
        <f>IF(VLOOKUP(P$1,Graphique!$B:$C,2,0),IF(ISERROR(P298*(1+VLOOKUP($A299,#REF!,16,0))),P298,P298*(1+VLOOKUP($A299,#REF!,16,0))),"")</f>
        <v/>
      </c>
      <c r="Q299" s="141">
        <f>IF(VLOOKUP(Q$1,Graphique!$B:$C,2,0),IF(ISERROR(Q298*(1+VLOOKUP($A299,#REF!,17,0))),Q298,Q298*(1+VLOOKUP($A299,#REF!,17,0))),"")</f>
        <v/>
      </c>
      <c r="R299" s="141">
        <f>IF(VLOOKUP(R$1,Graphique!$B:$C,2,0),IF(ISERROR(R298*(1+VLOOKUP($A299,#REF!,18,0))),R298,R298*(1+VLOOKUP($A299,#REF!,18,0))),"")</f>
        <v/>
      </c>
      <c r="S299" s="141">
        <f>IF(VLOOKUP(S$1,Graphique!$B:$C,2,0),IF(ISERROR(S298*(1+VLOOKUP($A299,#REF!,19,0))),S298,S298*(1+VLOOKUP($A299,#REF!,19,0))),"")</f>
        <v/>
      </c>
      <c r="T299" s="141">
        <f>IF(VLOOKUP(T$1,Graphique!$B:$C,2,0),IF(ISERROR(T298*(1+VLOOKUP($A299,#REF!,20,0))),T298,T298*(1+VLOOKUP($A299,#REF!,20,0))),"")</f>
        <v/>
      </c>
      <c r="U299" s="141">
        <f>IF(VLOOKUP(U$1,Graphique!$B:$C,2,0),IF(ISERROR(U298*(1+VLOOKUP($A299,#REF!,21,0))),U298,U298*(1+VLOOKUP($A299,#REF!,21,0))),"")</f>
        <v/>
      </c>
      <c r="V299" s="141">
        <f>IF(VLOOKUP(V$1,Graphique!$B:$C,2,0),IF(ISERROR(V298*(1+VLOOKUP($A299,#REF!,22,0))),V298,V298*(1+VLOOKUP($A299,#REF!,22,0))),"")</f>
        <v/>
      </c>
      <c r="W299" s="141">
        <f>IF(VLOOKUP(W$1,Graphique!$B:$C,2,0),IF(ISERROR(W298*(1+VLOOKUP($A299,#REF!,23,0))),W298,W298*(1+VLOOKUP($A299,#REF!,23,0))),"")</f>
        <v/>
      </c>
      <c r="X299" s="141">
        <f>IF(VLOOKUP(X$1,Graphique!$B:$C,2,0),IF(ISERROR(X298*(1+VLOOKUP($A299,#REF!,24,0))),X298,X298*(1+VLOOKUP($A299,#REF!,24,0))),"")</f>
        <v/>
      </c>
      <c r="Y299" s="141">
        <f>IF(VLOOKUP(Y$1,Graphique!$B:$C,2,0),IF(ISERROR(Y298*(1+VLOOKUP($A299,#REF!,25,0))),Y298,Y298*(1+VLOOKUP($A299,#REF!,25,0))),"")</f>
        <v/>
      </c>
      <c r="Z299" s="141">
        <f>IF(VLOOKUP(Z$1,Graphique!$B:$C,2,0),IF(ISERROR(Z298*(1+VLOOKUP($A299,#REF!,26,0))),Z298,Z298*(1+VLOOKUP($A299,#REF!,26,0))),"")</f>
        <v/>
      </c>
      <c r="AA299" s="141">
        <f>IF(VLOOKUP(AA$1,Graphique!$B:$C,2,0),IF(ISERROR(AA298*(1+VLOOKUP($A299,#REF!,27,0))),AA298,AA298*(1+VLOOKUP($A299,#REF!,27,0))),"")</f>
        <v/>
      </c>
      <c r="AB299" s="141">
        <f>IF(VLOOKUP(AB$1,Graphique!$B:$C,2,0),IF(ISERROR(AB298*(1+VLOOKUP($A299,#REF!,28,0))),AB298,AB298*(1+VLOOKUP($A299,#REF!,28,0))),"")</f>
        <v/>
      </c>
      <c r="AC299" s="141">
        <f>IF(VLOOKUP(AC$1,Graphique!$B:$C,2,0),IF(ISERROR(AC298*(1+VLOOKUP($A299,#REF!,29,0))),AC298,AC298*(1+VLOOKUP($A299,#REF!,29,0))),"")</f>
        <v/>
      </c>
      <c r="AD299" s="141">
        <f>IF(VLOOKUP(AD$1,Graphique!$B:$C,2,0),IF(ISERROR(AD298*(1+VLOOKUP($A299,#REF!,30,0))),AD298,AD298*(1+VLOOKUP($A299,#REF!,30,0))),"")</f>
        <v/>
      </c>
      <c r="AE299" s="141">
        <f>IF(VLOOKUP(AE$1,Graphique!$B:$C,2,0),IF(ISERROR(AE298*(1+VLOOKUP($A299,#REF!,31,0))),AE298,AE298*(1+VLOOKUP($A299,#REF!,31,0))),"")</f>
        <v/>
      </c>
      <c r="AF299" s="141">
        <f>IF(VLOOKUP(AF$1,Graphique!$B:$C,2,0),IF(ISERROR(AF298*(1+VLOOKUP($A299,#REF!,32,0))),AF298,AF298*(1+VLOOKUP($A299,#REF!,32,0))),"")</f>
        <v/>
      </c>
    </row>
    <row r="300" ht="13" customHeight="1" s="74">
      <c r="A300" s="135">
        <f>IF(DATE(YEAR(A299),MONTH(A299)+2,)&gt;PerformancesGlissantes!$C$2,PerformancesGlissantes!$C$2,DATE(YEAR(A299),MONTH(A299)+2,))</f>
        <v/>
      </c>
      <c r="B300" s="141">
        <f>IF(VLOOKUP(B$1,Graphique!$B:$C,2,0),IF(ISERROR(B299*(1+VLOOKUP($A300,#REF!,2,0))),B299,B299*(1+VLOOKUP($A300,#REF!,2,0))),"")</f>
        <v/>
      </c>
      <c r="C300" s="141">
        <f>IF(VLOOKUP(C$1,Graphique!$B:$C,2,0),IF(ISERROR(C299*(1+VLOOKUP($A300,#REF!,3,0))),C299,C299*(1+VLOOKUP($A300,#REF!,3,0))),"")</f>
        <v/>
      </c>
      <c r="D300" s="141">
        <f>IF(VLOOKUP(D$1,Graphique!$B:$C,2,0),IF(ISERROR(D299*(1+VLOOKUP($A300,#REF!,4,0))),D299,D299*(1+VLOOKUP($A300,#REF!,4,0))),"")</f>
        <v/>
      </c>
      <c r="E300" s="141">
        <f>IF(VLOOKUP(E$1,Graphique!$B:$C,2,0),IF(ISERROR(E299*(1+VLOOKUP($A300,#REF!,5,0))),E299,E299*(1+VLOOKUP($A300,#REF!,5,0))),"")</f>
        <v/>
      </c>
      <c r="F300" s="141">
        <f>IF(VLOOKUP(F$1,Graphique!$B:$C,2,0),IF(ISERROR(F299*(1+VLOOKUP($A300,#REF!,6,0))),F299,F299*(1+VLOOKUP($A300,#REF!,6,0))),"")</f>
        <v/>
      </c>
      <c r="G300" s="141">
        <f>IF(VLOOKUP(G$1,Graphique!$B:$C,2,0),IF(ISERROR(G299*(1+VLOOKUP($A300,#REF!,7,0))),G299,G299*(1+VLOOKUP($A300,#REF!,7,0))),"")</f>
        <v/>
      </c>
      <c r="H300" s="141">
        <f>IF(VLOOKUP(H$1,Graphique!$B:$C,2,0),IF(ISERROR(H299*(1+VLOOKUP($A300,#REF!,8,0))),H299,H299*(1+VLOOKUP($A300,#REF!,8,0))),"")</f>
        <v/>
      </c>
      <c r="I300" s="141">
        <f>IF(VLOOKUP(I$1,Graphique!$B:$C,2,0),IF(ISERROR(I299*(1+VLOOKUP($A300,#REF!,9,0))),I299,I299*(1+VLOOKUP($A300,#REF!,9,0))),"")</f>
        <v/>
      </c>
      <c r="J300" s="141">
        <f>IF(VLOOKUP(J$1,Graphique!$B:$C,2,0),IF(ISERROR(J299*(1+VLOOKUP($A300,#REF!,10,0))),J299,J299*(1+VLOOKUP($A300,#REF!,10,0))),"")</f>
        <v/>
      </c>
      <c r="K300" s="141">
        <f>IF(VLOOKUP(K$1,Graphique!$B:$C,2,0),IF(ISERROR(K299*(1+VLOOKUP($A300,#REF!,11,0))),K299,K299*(1+VLOOKUP($A300,#REF!,11,0))),"")</f>
        <v/>
      </c>
      <c r="L300" s="141">
        <f>IF(VLOOKUP(L$1,Graphique!$B:$C,2,0),IF(ISERROR(L299*(1+VLOOKUP($A300,#REF!,12,0))),L299,L299*(1+VLOOKUP($A300,#REF!,12,0))),"")</f>
        <v/>
      </c>
      <c r="M300" s="141">
        <f>IF(VLOOKUP(M$1,Graphique!$B:$C,2,0),IF(ISERROR(M299*(1+VLOOKUP($A300,#REF!,13,0))),M299,M299*(1+VLOOKUP($A300,#REF!,13,0))),"")</f>
        <v/>
      </c>
      <c r="N300" s="141">
        <f>IF(VLOOKUP(N$1,Graphique!$B:$C,2,0),IF(ISERROR(N299*(1+VLOOKUP($A300,#REF!,14,0))),N299,N299*(1+VLOOKUP($A300,#REF!,14,0))),"")</f>
        <v/>
      </c>
      <c r="O300" s="141">
        <f>IF(VLOOKUP(O$1,Graphique!$B:$C,2,0),IF(ISERROR(O299*(1+VLOOKUP($A300,#REF!,15,0))),O299,O299*(1+VLOOKUP($A300,#REF!,15,0))),"")</f>
        <v/>
      </c>
      <c r="P300" s="141">
        <f>IF(VLOOKUP(P$1,Graphique!$B:$C,2,0),IF(ISERROR(P299*(1+VLOOKUP($A300,#REF!,16,0))),P299,P299*(1+VLOOKUP($A300,#REF!,16,0))),"")</f>
        <v/>
      </c>
      <c r="Q300" s="141">
        <f>IF(VLOOKUP(Q$1,Graphique!$B:$C,2,0),IF(ISERROR(Q299*(1+VLOOKUP($A300,#REF!,17,0))),Q299,Q299*(1+VLOOKUP($A300,#REF!,17,0))),"")</f>
        <v/>
      </c>
      <c r="R300" s="141">
        <f>IF(VLOOKUP(R$1,Graphique!$B:$C,2,0),IF(ISERROR(R299*(1+VLOOKUP($A300,#REF!,18,0))),R299,R299*(1+VLOOKUP($A300,#REF!,18,0))),"")</f>
        <v/>
      </c>
      <c r="S300" s="141">
        <f>IF(VLOOKUP(S$1,Graphique!$B:$C,2,0),IF(ISERROR(S299*(1+VLOOKUP($A300,#REF!,19,0))),S299,S299*(1+VLOOKUP($A300,#REF!,19,0))),"")</f>
        <v/>
      </c>
      <c r="T300" s="141">
        <f>IF(VLOOKUP(T$1,Graphique!$B:$C,2,0),IF(ISERROR(T299*(1+VLOOKUP($A300,#REF!,20,0))),T299,T299*(1+VLOOKUP($A300,#REF!,20,0))),"")</f>
        <v/>
      </c>
      <c r="U300" s="141">
        <f>IF(VLOOKUP(U$1,Graphique!$B:$C,2,0),IF(ISERROR(U299*(1+VLOOKUP($A300,#REF!,21,0))),U299,U299*(1+VLOOKUP($A300,#REF!,21,0))),"")</f>
        <v/>
      </c>
      <c r="V300" s="141">
        <f>IF(VLOOKUP(V$1,Graphique!$B:$C,2,0),IF(ISERROR(V299*(1+VLOOKUP($A300,#REF!,22,0))),V299,V299*(1+VLOOKUP($A300,#REF!,22,0))),"")</f>
        <v/>
      </c>
      <c r="W300" s="141">
        <f>IF(VLOOKUP(W$1,Graphique!$B:$C,2,0),IF(ISERROR(W299*(1+VLOOKUP($A300,#REF!,23,0))),W299,W299*(1+VLOOKUP($A300,#REF!,23,0))),"")</f>
        <v/>
      </c>
      <c r="X300" s="141">
        <f>IF(VLOOKUP(X$1,Graphique!$B:$C,2,0),IF(ISERROR(X299*(1+VLOOKUP($A300,#REF!,24,0))),X299,X299*(1+VLOOKUP($A300,#REF!,24,0))),"")</f>
        <v/>
      </c>
      <c r="Y300" s="141">
        <f>IF(VLOOKUP(Y$1,Graphique!$B:$C,2,0),IF(ISERROR(Y299*(1+VLOOKUP($A300,#REF!,25,0))),Y299,Y299*(1+VLOOKUP($A300,#REF!,25,0))),"")</f>
        <v/>
      </c>
      <c r="Z300" s="141">
        <f>IF(VLOOKUP(Z$1,Graphique!$B:$C,2,0),IF(ISERROR(Z299*(1+VLOOKUP($A300,#REF!,26,0))),Z299,Z299*(1+VLOOKUP($A300,#REF!,26,0))),"")</f>
        <v/>
      </c>
      <c r="AA300" s="141">
        <f>IF(VLOOKUP(AA$1,Graphique!$B:$C,2,0),IF(ISERROR(AA299*(1+VLOOKUP($A300,#REF!,27,0))),AA299,AA299*(1+VLOOKUP($A300,#REF!,27,0))),"")</f>
        <v/>
      </c>
      <c r="AB300" s="141">
        <f>IF(VLOOKUP(AB$1,Graphique!$B:$C,2,0),IF(ISERROR(AB299*(1+VLOOKUP($A300,#REF!,28,0))),AB299,AB299*(1+VLOOKUP($A300,#REF!,28,0))),"")</f>
        <v/>
      </c>
      <c r="AC300" s="141">
        <f>IF(VLOOKUP(AC$1,Graphique!$B:$C,2,0),IF(ISERROR(AC299*(1+VLOOKUP($A300,#REF!,29,0))),AC299,AC299*(1+VLOOKUP($A300,#REF!,29,0))),"")</f>
        <v/>
      </c>
      <c r="AD300" s="141">
        <f>IF(VLOOKUP(AD$1,Graphique!$B:$C,2,0),IF(ISERROR(AD299*(1+VLOOKUP($A300,#REF!,30,0))),AD299,AD299*(1+VLOOKUP($A300,#REF!,30,0))),"")</f>
        <v/>
      </c>
      <c r="AE300" s="141">
        <f>IF(VLOOKUP(AE$1,Graphique!$B:$C,2,0),IF(ISERROR(AE299*(1+VLOOKUP($A300,#REF!,31,0))),AE299,AE299*(1+VLOOKUP($A300,#REF!,31,0))),"")</f>
        <v/>
      </c>
      <c r="AF300" s="141">
        <f>IF(VLOOKUP(AF$1,Graphique!$B:$C,2,0),IF(ISERROR(AF299*(1+VLOOKUP($A300,#REF!,32,0))),AF299,AF299*(1+VLOOKUP($A300,#REF!,32,0))),"")</f>
        <v/>
      </c>
    </row>
    <row r="301" ht="13" customHeight="1" s="74">
      <c r="A301" s="135">
        <f>IF(DATE(YEAR(A300),MONTH(A300)+2,)&gt;PerformancesGlissantes!$C$2,PerformancesGlissantes!$C$2,DATE(YEAR(A300),MONTH(A300)+2,))</f>
        <v/>
      </c>
      <c r="B301" s="141">
        <f>IF(VLOOKUP(B$1,Graphique!$B:$C,2,0),IF(ISERROR(B300*(1+VLOOKUP($A301,#REF!,2,0))),B300,B300*(1+VLOOKUP($A301,#REF!,2,0))),"")</f>
        <v/>
      </c>
      <c r="C301" s="141">
        <f>IF(VLOOKUP(C$1,Graphique!$B:$C,2,0),IF(ISERROR(C300*(1+VLOOKUP($A301,#REF!,3,0))),C300,C300*(1+VLOOKUP($A301,#REF!,3,0))),"")</f>
        <v/>
      </c>
      <c r="D301" s="141">
        <f>IF(VLOOKUP(D$1,Graphique!$B:$C,2,0),IF(ISERROR(D300*(1+VLOOKUP($A301,#REF!,4,0))),D300,D300*(1+VLOOKUP($A301,#REF!,4,0))),"")</f>
        <v/>
      </c>
      <c r="E301" s="141">
        <f>IF(VLOOKUP(E$1,Graphique!$B:$C,2,0),IF(ISERROR(E300*(1+VLOOKUP($A301,#REF!,5,0))),E300,E300*(1+VLOOKUP($A301,#REF!,5,0))),"")</f>
        <v/>
      </c>
      <c r="F301" s="141">
        <f>IF(VLOOKUP(F$1,Graphique!$B:$C,2,0),IF(ISERROR(F300*(1+VLOOKUP($A301,#REF!,6,0))),F300,F300*(1+VLOOKUP($A301,#REF!,6,0))),"")</f>
        <v/>
      </c>
      <c r="G301" s="141">
        <f>IF(VLOOKUP(G$1,Graphique!$B:$C,2,0),IF(ISERROR(G300*(1+VLOOKUP($A301,#REF!,7,0))),G300,G300*(1+VLOOKUP($A301,#REF!,7,0))),"")</f>
        <v/>
      </c>
      <c r="H301" s="141">
        <f>IF(VLOOKUP(H$1,Graphique!$B:$C,2,0),IF(ISERROR(H300*(1+VLOOKUP($A301,#REF!,8,0))),H300,H300*(1+VLOOKUP($A301,#REF!,8,0))),"")</f>
        <v/>
      </c>
      <c r="I301" s="141">
        <f>IF(VLOOKUP(I$1,Graphique!$B:$C,2,0),IF(ISERROR(I300*(1+VLOOKUP($A301,#REF!,9,0))),I300,I300*(1+VLOOKUP($A301,#REF!,9,0))),"")</f>
        <v/>
      </c>
      <c r="J301" s="141">
        <f>IF(VLOOKUP(J$1,Graphique!$B:$C,2,0),IF(ISERROR(J300*(1+VLOOKUP($A301,#REF!,10,0))),J300,J300*(1+VLOOKUP($A301,#REF!,10,0))),"")</f>
        <v/>
      </c>
      <c r="K301" s="141">
        <f>IF(VLOOKUP(K$1,Graphique!$B:$C,2,0),IF(ISERROR(K300*(1+VLOOKUP($A301,#REF!,11,0))),K300,K300*(1+VLOOKUP($A301,#REF!,11,0))),"")</f>
        <v/>
      </c>
      <c r="L301" s="141">
        <f>IF(VLOOKUP(L$1,Graphique!$B:$C,2,0),IF(ISERROR(L300*(1+VLOOKUP($A301,#REF!,12,0))),L300,L300*(1+VLOOKUP($A301,#REF!,12,0))),"")</f>
        <v/>
      </c>
      <c r="M301" s="141">
        <f>IF(VLOOKUP(M$1,Graphique!$B:$C,2,0),IF(ISERROR(M300*(1+VLOOKUP($A301,#REF!,13,0))),M300,M300*(1+VLOOKUP($A301,#REF!,13,0))),"")</f>
        <v/>
      </c>
      <c r="N301" s="141">
        <f>IF(VLOOKUP(N$1,Graphique!$B:$C,2,0),IF(ISERROR(N300*(1+VLOOKUP($A301,#REF!,14,0))),N300,N300*(1+VLOOKUP($A301,#REF!,14,0))),"")</f>
        <v/>
      </c>
      <c r="O301" s="141">
        <f>IF(VLOOKUP(O$1,Graphique!$B:$C,2,0),IF(ISERROR(O300*(1+VLOOKUP($A301,#REF!,15,0))),O300,O300*(1+VLOOKUP($A301,#REF!,15,0))),"")</f>
        <v/>
      </c>
      <c r="P301" s="141">
        <f>IF(VLOOKUP(P$1,Graphique!$B:$C,2,0),IF(ISERROR(P300*(1+VLOOKUP($A301,#REF!,16,0))),P300,P300*(1+VLOOKUP($A301,#REF!,16,0))),"")</f>
        <v/>
      </c>
      <c r="Q301" s="141">
        <f>IF(VLOOKUP(Q$1,Graphique!$B:$C,2,0),IF(ISERROR(Q300*(1+VLOOKUP($A301,#REF!,17,0))),Q300,Q300*(1+VLOOKUP($A301,#REF!,17,0))),"")</f>
        <v/>
      </c>
      <c r="R301" s="141">
        <f>IF(VLOOKUP(R$1,Graphique!$B:$C,2,0),IF(ISERROR(R300*(1+VLOOKUP($A301,#REF!,18,0))),R300,R300*(1+VLOOKUP($A301,#REF!,18,0))),"")</f>
        <v/>
      </c>
      <c r="S301" s="141">
        <f>IF(VLOOKUP(S$1,Graphique!$B:$C,2,0),IF(ISERROR(S300*(1+VLOOKUP($A301,#REF!,19,0))),S300,S300*(1+VLOOKUP($A301,#REF!,19,0))),"")</f>
        <v/>
      </c>
      <c r="T301" s="141">
        <f>IF(VLOOKUP(T$1,Graphique!$B:$C,2,0),IF(ISERROR(T300*(1+VLOOKUP($A301,#REF!,20,0))),T300,T300*(1+VLOOKUP($A301,#REF!,20,0))),"")</f>
        <v/>
      </c>
      <c r="U301" s="141">
        <f>IF(VLOOKUP(U$1,Graphique!$B:$C,2,0),IF(ISERROR(U300*(1+VLOOKUP($A301,#REF!,21,0))),U300,U300*(1+VLOOKUP($A301,#REF!,21,0))),"")</f>
        <v/>
      </c>
      <c r="V301" s="141">
        <f>IF(VLOOKUP(V$1,Graphique!$B:$C,2,0),IF(ISERROR(V300*(1+VLOOKUP($A301,#REF!,22,0))),V300,V300*(1+VLOOKUP($A301,#REF!,22,0))),"")</f>
        <v/>
      </c>
      <c r="W301" s="141">
        <f>IF(VLOOKUP(W$1,Graphique!$B:$C,2,0),IF(ISERROR(W300*(1+VLOOKUP($A301,#REF!,23,0))),W300,W300*(1+VLOOKUP($A301,#REF!,23,0))),"")</f>
        <v/>
      </c>
      <c r="X301" s="141">
        <f>IF(VLOOKUP(X$1,Graphique!$B:$C,2,0),IF(ISERROR(X300*(1+VLOOKUP($A301,#REF!,24,0))),X300,X300*(1+VLOOKUP($A301,#REF!,24,0))),"")</f>
        <v/>
      </c>
      <c r="Y301" s="141">
        <f>IF(VLOOKUP(Y$1,Graphique!$B:$C,2,0),IF(ISERROR(Y300*(1+VLOOKUP($A301,#REF!,25,0))),Y300,Y300*(1+VLOOKUP($A301,#REF!,25,0))),"")</f>
        <v/>
      </c>
      <c r="Z301" s="141">
        <f>IF(VLOOKUP(Z$1,Graphique!$B:$C,2,0),IF(ISERROR(Z300*(1+VLOOKUP($A301,#REF!,26,0))),Z300,Z300*(1+VLOOKUP($A301,#REF!,26,0))),"")</f>
        <v/>
      </c>
      <c r="AA301" s="141">
        <f>IF(VLOOKUP(AA$1,Graphique!$B:$C,2,0),IF(ISERROR(AA300*(1+VLOOKUP($A301,#REF!,27,0))),AA300,AA300*(1+VLOOKUP($A301,#REF!,27,0))),"")</f>
        <v/>
      </c>
      <c r="AB301" s="141">
        <f>IF(VLOOKUP(AB$1,Graphique!$B:$C,2,0),IF(ISERROR(AB300*(1+VLOOKUP($A301,#REF!,28,0))),AB300,AB300*(1+VLOOKUP($A301,#REF!,28,0))),"")</f>
        <v/>
      </c>
      <c r="AC301" s="141">
        <f>IF(VLOOKUP(AC$1,Graphique!$B:$C,2,0),IF(ISERROR(AC300*(1+VLOOKUP($A301,#REF!,29,0))),AC300,AC300*(1+VLOOKUP($A301,#REF!,29,0))),"")</f>
        <v/>
      </c>
      <c r="AD301" s="141">
        <f>IF(VLOOKUP(AD$1,Graphique!$B:$C,2,0),IF(ISERROR(AD300*(1+VLOOKUP($A301,#REF!,30,0))),AD300,AD300*(1+VLOOKUP($A301,#REF!,30,0))),"")</f>
        <v/>
      </c>
      <c r="AE301" s="141">
        <f>IF(VLOOKUP(AE$1,Graphique!$B:$C,2,0),IF(ISERROR(AE300*(1+VLOOKUP($A301,#REF!,31,0))),AE300,AE300*(1+VLOOKUP($A301,#REF!,31,0))),"")</f>
        <v/>
      </c>
      <c r="AF301" s="141">
        <f>IF(VLOOKUP(AF$1,Graphique!$B:$C,2,0),IF(ISERROR(AF300*(1+VLOOKUP($A301,#REF!,32,0))),AF300,AF300*(1+VLOOKUP($A301,#REF!,32,0))),"")</f>
        <v/>
      </c>
    </row>
    <row r="302" ht="13" customHeight="1" s="74">
      <c r="A302" s="135">
        <f>IF(DATE(YEAR(A301),MONTH(A301)+2,)&gt;PerformancesGlissantes!$C$2,PerformancesGlissantes!$C$2,DATE(YEAR(A301),MONTH(A301)+2,))</f>
        <v/>
      </c>
      <c r="B302" s="141">
        <f>IF(VLOOKUP(B$1,Graphique!$B:$C,2,0),IF(ISERROR(B301*(1+VLOOKUP($A302,#REF!,2,0))),B301,B301*(1+VLOOKUP($A302,#REF!,2,0))),"")</f>
        <v/>
      </c>
      <c r="C302" s="141">
        <f>IF(VLOOKUP(C$1,Graphique!$B:$C,2,0),IF(ISERROR(C301*(1+VLOOKUP($A302,#REF!,3,0))),C301,C301*(1+VLOOKUP($A302,#REF!,3,0))),"")</f>
        <v/>
      </c>
      <c r="D302" s="141">
        <f>IF(VLOOKUP(D$1,Graphique!$B:$C,2,0),IF(ISERROR(D301*(1+VLOOKUP($A302,#REF!,4,0))),D301,D301*(1+VLOOKUP($A302,#REF!,4,0))),"")</f>
        <v/>
      </c>
      <c r="E302" s="141">
        <f>IF(VLOOKUP(E$1,Graphique!$B:$C,2,0),IF(ISERROR(E301*(1+VLOOKUP($A302,#REF!,5,0))),E301,E301*(1+VLOOKUP($A302,#REF!,5,0))),"")</f>
        <v/>
      </c>
      <c r="F302" s="141">
        <f>IF(VLOOKUP(F$1,Graphique!$B:$C,2,0),IF(ISERROR(F301*(1+VLOOKUP($A302,#REF!,6,0))),F301,F301*(1+VLOOKUP($A302,#REF!,6,0))),"")</f>
        <v/>
      </c>
      <c r="G302" s="141">
        <f>IF(VLOOKUP(G$1,Graphique!$B:$C,2,0),IF(ISERROR(G301*(1+VLOOKUP($A302,#REF!,7,0))),G301,G301*(1+VLOOKUP($A302,#REF!,7,0))),"")</f>
        <v/>
      </c>
      <c r="H302" s="141">
        <f>IF(VLOOKUP(H$1,Graphique!$B:$C,2,0),IF(ISERROR(H301*(1+VLOOKUP($A302,#REF!,8,0))),H301,H301*(1+VLOOKUP($A302,#REF!,8,0))),"")</f>
        <v/>
      </c>
      <c r="I302" s="141">
        <f>IF(VLOOKUP(I$1,Graphique!$B:$C,2,0),IF(ISERROR(I301*(1+VLOOKUP($A302,#REF!,9,0))),I301,I301*(1+VLOOKUP($A302,#REF!,9,0))),"")</f>
        <v/>
      </c>
      <c r="J302" s="141">
        <f>IF(VLOOKUP(J$1,Graphique!$B:$C,2,0),IF(ISERROR(J301*(1+VLOOKUP($A302,#REF!,10,0))),J301,J301*(1+VLOOKUP($A302,#REF!,10,0))),"")</f>
        <v/>
      </c>
      <c r="K302" s="141">
        <f>IF(VLOOKUP(K$1,Graphique!$B:$C,2,0),IF(ISERROR(K301*(1+VLOOKUP($A302,#REF!,11,0))),K301,K301*(1+VLOOKUP($A302,#REF!,11,0))),"")</f>
        <v/>
      </c>
      <c r="L302" s="141">
        <f>IF(VLOOKUP(L$1,Graphique!$B:$C,2,0),IF(ISERROR(L301*(1+VLOOKUP($A302,#REF!,12,0))),L301,L301*(1+VLOOKUP($A302,#REF!,12,0))),"")</f>
        <v/>
      </c>
      <c r="M302" s="141">
        <f>IF(VLOOKUP(M$1,Graphique!$B:$C,2,0),IF(ISERROR(M301*(1+VLOOKUP($A302,#REF!,13,0))),M301,M301*(1+VLOOKUP($A302,#REF!,13,0))),"")</f>
        <v/>
      </c>
      <c r="N302" s="141">
        <f>IF(VLOOKUP(N$1,Graphique!$B:$C,2,0),IF(ISERROR(N301*(1+VLOOKUP($A302,#REF!,14,0))),N301,N301*(1+VLOOKUP($A302,#REF!,14,0))),"")</f>
        <v/>
      </c>
      <c r="O302" s="141">
        <f>IF(VLOOKUP(O$1,Graphique!$B:$C,2,0),IF(ISERROR(O301*(1+VLOOKUP($A302,#REF!,15,0))),O301,O301*(1+VLOOKUP($A302,#REF!,15,0))),"")</f>
        <v/>
      </c>
      <c r="P302" s="141">
        <f>IF(VLOOKUP(P$1,Graphique!$B:$C,2,0),IF(ISERROR(P301*(1+VLOOKUP($A302,#REF!,16,0))),P301,P301*(1+VLOOKUP($A302,#REF!,16,0))),"")</f>
        <v/>
      </c>
      <c r="Q302" s="141">
        <f>IF(VLOOKUP(Q$1,Graphique!$B:$C,2,0),IF(ISERROR(Q301*(1+VLOOKUP($A302,#REF!,17,0))),Q301,Q301*(1+VLOOKUP($A302,#REF!,17,0))),"")</f>
        <v/>
      </c>
      <c r="R302" s="141">
        <f>IF(VLOOKUP(R$1,Graphique!$B:$C,2,0),IF(ISERROR(R301*(1+VLOOKUP($A302,#REF!,18,0))),R301,R301*(1+VLOOKUP($A302,#REF!,18,0))),"")</f>
        <v/>
      </c>
      <c r="S302" s="141">
        <f>IF(VLOOKUP(S$1,Graphique!$B:$C,2,0),IF(ISERROR(S301*(1+VLOOKUP($A302,#REF!,19,0))),S301,S301*(1+VLOOKUP($A302,#REF!,19,0))),"")</f>
        <v/>
      </c>
      <c r="T302" s="141">
        <f>IF(VLOOKUP(T$1,Graphique!$B:$C,2,0),IF(ISERROR(T301*(1+VLOOKUP($A302,#REF!,20,0))),T301,T301*(1+VLOOKUP($A302,#REF!,20,0))),"")</f>
        <v/>
      </c>
      <c r="U302" s="141">
        <f>IF(VLOOKUP(U$1,Graphique!$B:$C,2,0),IF(ISERROR(U301*(1+VLOOKUP($A302,#REF!,21,0))),U301,U301*(1+VLOOKUP($A302,#REF!,21,0))),"")</f>
        <v/>
      </c>
      <c r="V302" s="141">
        <f>IF(VLOOKUP(V$1,Graphique!$B:$C,2,0),IF(ISERROR(V301*(1+VLOOKUP($A302,#REF!,22,0))),V301,V301*(1+VLOOKUP($A302,#REF!,22,0))),"")</f>
        <v/>
      </c>
      <c r="W302" s="141">
        <f>IF(VLOOKUP(W$1,Graphique!$B:$C,2,0),IF(ISERROR(W301*(1+VLOOKUP($A302,#REF!,23,0))),W301,W301*(1+VLOOKUP($A302,#REF!,23,0))),"")</f>
        <v/>
      </c>
      <c r="X302" s="141">
        <f>IF(VLOOKUP(X$1,Graphique!$B:$C,2,0),IF(ISERROR(X301*(1+VLOOKUP($A302,#REF!,24,0))),X301,X301*(1+VLOOKUP($A302,#REF!,24,0))),"")</f>
        <v/>
      </c>
      <c r="Y302" s="141">
        <f>IF(VLOOKUP(Y$1,Graphique!$B:$C,2,0),IF(ISERROR(Y301*(1+VLOOKUP($A302,#REF!,25,0))),Y301,Y301*(1+VLOOKUP($A302,#REF!,25,0))),"")</f>
        <v/>
      </c>
      <c r="Z302" s="141">
        <f>IF(VLOOKUP(Z$1,Graphique!$B:$C,2,0),IF(ISERROR(Z301*(1+VLOOKUP($A302,#REF!,26,0))),Z301,Z301*(1+VLOOKUP($A302,#REF!,26,0))),"")</f>
        <v/>
      </c>
      <c r="AA302" s="141">
        <f>IF(VLOOKUP(AA$1,Graphique!$B:$C,2,0),IF(ISERROR(AA301*(1+VLOOKUP($A302,#REF!,27,0))),AA301,AA301*(1+VLOOKUP($A302,#REF!,27,0))),"")</f>
        <v/>
      </c>
      <c r="AB302" s="141">
        <f>IF(VLOOKUP(AB$1,Graphique!$B:$C,2,0),IF(ISERROR(AB301*(1+VLOOKUP($A302,#REF!,28,0))),AB301,AB301*(1+VLOOKUP($A302,#REF!,28,0))),"")</f>
        <v/>
      </c>
      <c r="AC302" s="141">
        <f>IF(VLOOKUP(AC$1,Graphique!$B:$C,2,0),IF(ISERROR(AC301*(1+VLOOKUP($A302,#REF!,29,0))),AC301,AC301*(1+VLOOKUP($A302,#REF!,29,0))),"")</f>
        <v/>
      </c>
      <c r="AD302" s="141">
        <f>IF(VLOOKUP(AD$1,Graphique!$B:$C,2,0),IF(ISERROR(AD301*(1+VLOOKUP($A302,#REF!,30,0))),AD301,AD301*(1+VLOOKUP($A302,#REF!,30,0))),"")</f>
        <v/>
      </c>
      <c r="AE302" s="141">
        <f>IF(VLOOKUP(AE$1,Graphique!$B:$C,2,0),IF(ISERROR(AE301*(1+VLOOKUP($A302,#REF!,31,0))),AE301,AE301*(1+VLOOKUP($A302,#REF!,31,0))),"")</f>
        <v/>
      </c>
      <c r="AF302" s="141">
        <f>IF(VLOOKUP(AF$1,Graphique!$B:$C,2,0),IF(ISERROR(AF301*(1+VLOOKUP($A302,#REF!,32,0))),AF301,AF301*(1+VLOOKUP($A302,#REF!,32,0))),"")</f>
        <v/>
      </c>
    </row>
    <row r="303" ht="13" customHeight="1" s="74">
      <c r="A303" s="135">
        <f>IF(DATE(YEAR(A302),MONTH(A302)+2,)&gt;PerformancesGlissantes!$C$2,PerformancesGlissantes!$C$2,DATE(YEAR(A302),MONTH(A302)+2,))</f>
        <v/>
      </c>
      <c r="B303" s="141">
        <f>IF(VLOOKUP(B$1,Graphique!$B:$C,2,0),IF(ISERROR(B302*(1+VLOOKUP($A303,#REF!,2,0))),B302,B302*(1+VLOOKUP($A303,#REF!,2,0))),"")</f>
        <v/>
      </c>
      <c r="C303" s="141">
        <f>IF(VLOOKUP(C$1,Graphique!$B:$C,2,0),IF(ISERROR(C302*(1+VLOOKUP($A303,#REF!,3,0))),C302,C302*(1+VLOOKUP($A303,#REF!,3,0))),"")</f>
        <v/>
      </c>
      <c r="D303" s="141">
        <f>IF(VLOOKUP(D$1,Graphique!$B:$C,2,0),IF(ISERROR(D302*(1+VLOOKUP($A303,#REF!,4,0))),D302,D302*(1+VLOOKUP($A303,#REF!,4,0))),"")</f>
        <v/>
      </c>
      <c r="E303" s="141">
        <f>IF(VLOOKUP(E$1,Graphique!$B:$C,2,0),IF(ISERROR(E302*(1+VLOOKUP($A303,#REF!,5,0))),E302,E302*(1+VLOOKUP($A303,#REF!,5,0))),"")</f>
        <v/>
      </c>
      <c r="F303" s="141">
        <f>IF(VLOOKUP(F$1,Graphique!$B:$C,2,0),IF(ISERROR(F302*(1+VLOOKUP($A303,#REF!,6,0))),F302,F302*(1+VLOOKUP($A303,#REF!,6,0))),"")</f>
        <v/>
      </c>
      <c r="G303" s="141">
        <f>IF(VLOOKUP(G$1,Graphique!$B:$C,2,0),IF(ISERROR(G302*(1+VLOOKUP($A303,#REF!,7,0))),G302,G302*(1+VLOOKUP($A303,#REF!,7,0))),"")</f>
        <v/>
      </c>
      <c r="H303" s="141">
        <f>IF(VLOOKUP(H$1,Graphique!$B:$C,2,0),IF(ISERROR(H302*(1+VLOOKUP($A303,#REF!,8,0))),H302,H302*(1+VLOOKUP($A303,#REF!,8,0))),"")</f>
        <v/>
      </c>
      <c r="I303" s="141">
        <f>IF(VLOOKUP(I$1,Graphique!$B:$C,2,0),IF(ISERROR(I302*(1+VLOOKUP($A303,#REF!,9,0))),I302,I302*(1+VLOOKUP($A303,#REF!,9,0))),"")</f>
        <v/>
      </c>
      <c r="J303" s="141">
        <f>IF(VLOOKUP(J$1,Graphique!$B:$C,2,0),IF(ISERROR(J302*(1+VLOOKUP($A303,#REF!,10,0))),J302,J302*(1+VLOOKUP($A303,#REF!,10,0))),"")</f>
        <v/>
      </c>
      <c r="K303" s="141">
        <f>IF(VLOOKUP(K$1,Graphique!$B:$C,2,0),IF(ISERROR(K302*(1+VLOOKUP($A303,#REF!,11,0))),K302,K302*(1+VLOOKUP($A303,#REF!,11,0))),"")</f>
        <v/>
      </c>
      <c r="L303" s="141">
        <f>IF(VLOOKUP(L$1,Graphique!$B:$C,2,0),IF(ISERROR(L302*(1+VLOOKUP($A303,#REF!,12,0))),L302,L302*(1+VLOOKUP($A303,#REF!,12,0))),"")</f>
        <v/>
      </c>
      <c r="M303" s="141">
        <f>IF(VLOOKUP(M$1,Graphique!$B:$C,2,0),IF(ISERROR(M302*(1+VLOOKUP($A303,#REF!,13,0))),M302,M302*(1+VLOOKUP($A303,#REF!,13,0))),"")</f>
        <v/>
      </c>
      <c r="N303" s="141">
        <f>IF(VLOOKUP(N$1,Graphique!$B:$C,2,0),IF(ISERROR(N302*(1+VLOOKUP($A303,#REF!,14,0))),N302,N302*(1+VLOOKUP($A303,#REF!,14,0))),"")</f>
        <v/>
      </c>
      <c r="O303" s="141">
        <f>IF(VLOOKUP(O$1,Graphique!$B:$C,2,0),IF(ISERROR(O302*(1+VLOOKUP($A303,#REF!,15,0))),O302,O302*(1+VLOOKUP($A303,#REF!,15,0))),"")</f>
        <v/>
      </c>
      <c r="P303" s="141">
        <f>IF(VLOOKUP(P$1,Graphique!$B:$C,2,0),IF(ISERROR(P302*(1+VLOOKUP($A303,#REF!,16,0))),P302,P302*(1+VLOOKUP($A303,#REF!,16,0))),"")</f>
        <v/>
      </c>
      <c r="Q303" s="141">
        <f>IF(VLOOKUP(Q$1,Graphique!$B:$C,2,0),IF(ISERROR(Q302*(1+VLOOKUP($A303,#REF!,17,0))),Q302,Q302*(1+VLOOKUP($A303,#REF!,17,0))),"")</f>
        <v/>
      </c>
      <c r="R303" s="141">
        <f>IF(VLOOKUP(R$1,Graphique!$B:$C,2,0),IF(ISERROR(R302*(1+VLOOKUP($A303,#REF!,18,0))),R302,R302*(1+VLOOKUP($A303,#REF!,18,0))),"")</f>
        <v/>
      </c>
      <c r="S303" s="141">
        <f>IF(VLOOKUP(S$1,Graphique!$B:$C,2,0),IF(ISERROR(S302*(1+VLOOKUP($A303,#REF!,19,0))),S302,S302*(1+VLOOKUP($A303,#REF!,19,0))),"")</f>
        <v/>
      </c>
      <c r="T303" s="141">
        <f>IF(VLOOKUP(T$1,Graphique!$B:$C,2,0),IF(ISERROR(T302*(1+VLOOKUP($A303,#REF!,20,0))),T302,T302*(1+VLOOKUP($A303,#REF!,20,0))),"")</f>
        <v/>
      </c>
      <c r="U303" s="141">
        <f>IF(VLOOKUP(U$1,Graphique!$B:$C,2,0),IF(ISERROR(U302*(1+VLOOKUP($A303,#REF!,21,0))),U302,U302*(1+VLOOKUP($A303,#REF!,21,0))),"")</f>
        <v/>
      </c>
      <c r="V303" s="141">
        <f>IF(VLOOKUP(V$1,Graphique!$B:$C,2,0),IF(ISERROR(V302*(1+VLOOKUP($A303,#REF!,22,0))),V302,V302*(1+VLOOKUP($A303,#REF!,22,0))),"")</f>
        <v/>
      </c>
      <c r="W303" s="141">
        <f>IF(VLOOKUP(W$1,Graphique!$B:$C,2,0),IF(ISERROR(W302*(1+VLOOKUP($A303,#REF!,23,0))),W302,W302*(1+VLOOKUP($A303,#REF!,23,0))),"")</f>
        <v/>
      </c>
      <c r="X303" s="141">
        <f>IF(VLOOKUP(X$1,Graphique!$B:$C,2,0),IF(ISERROR(X302*(1+VLOOKUP($A303,#REF!,24,0))),X302,X302*(1+VLOOKUP($A303,#REF!,24,0))),"")</f>
        <v/>
      </c>
      <c r="Y303" s="141">
        <f>IF(VLOOKUP(Y$1,Graphique!$B:$C,2,0),IF(ISERROR(Y302*(1+VLOOKUP($A303,#REF!,25,0))),Y302,Y302*(1+VLOOKUP($A303,#REF!,25,0))),"")</f>
        <v/>
      </c>
      <c r="Z303" s="141">
        <f>IF(VLOOKUP(Z$1,Graphique!$B:$C,2,0),IF(ISERROR(Z302*(1+VLOOKUP($A303,#REF!,26,0))),Z302,Z302*(1+VLOOKUP($A303,#REF!,26,0))),"")</f>
        <v/>
      </c>
      <c r="AA303" s="141">
        <f>IF(VLOOKUP(AA$1,Graphique!$B:$C,2,0),IF(ISERROR(AA302*(1+VLOOKUP($A303,#REF!,27,0))),AA302,AA302*(1+VLOOKUP($A303,#REF!,27,0))),"")</f>
        <v/>
      </c>
      <c r="AB303" s="141">
        <f>IF(VLOOKUP(AB$1,Graphique!$B:$C,2,0),IF(ISERROR(AB302*(1+VLOOKUP($A303,#REF!,28,0))),AB302,AB302*(1+VLOOKUP($A303,#REF!,28,0))),"")</f>
        <v/>
      </c>
      <c r="AC303" s="141">
        <f>IF(VLOOKUP(AC$1,Graphique!$B:$C,2,0),IF(ISERROR(AC302*(1+VLOOKUP($A303,#REF!,29,0))),AC302,AC302*(1+VLOOKUP($A303,#REF!,29,0))),"")</f>
        <v/>
      </c>
      <c r="AD303" s="141">
        <f>IF(VLOOKUP(AD$1,Graphique!$B:$C,2,0),IF(ISERROR(AD302*(1+VLOOKUP($A303,#REF!,30,0))),AD302,AD302*(1+VLOOKUP($A303,#REF!,30,0))),"")</f>
        <v/>
      </c>
      <c r="AE303" s="141">
        <f>IF(VLOOKUP(AE$1,Graphique!$B:$C,2,0),IF(ISERROR(AE302*(1+VLOOKUP($A303,#REF!,31,0))),AE302,AE302*(1+VLOOKUP($A303,#REF!,31,0))),"")</f>
        <v/>
      </c>
      <c r="AF303" s="141">
        <f>IF(VLOOKUP(AF$1,Graphique!$B:$C,2,0),IF(ISERROR(AF302*(1+VLOOKUP($A303,#REF!,32,0))),AF302,AF302*(1+VLOOKUP($A303,#REF!,32,0))),"")</f>
        <v/>
      </c>
    </row>
    <row r="304" ht="13" customHeight="1" s="74">
      <c r="A304" s="135">
        <f>IF(DATE(YEAR(A303),MONTH(A303)+2,)&gt;PerformancesGlissantes!$C$2,PerformancesGlissantes!$C$2,DATE(YEAR(A303),MONTH(A303)+2,))</f>
        <v/>
      </c>
      <c r="B304" s="141">
        <f>IF(VLOOKUP(B$1,Graphique!$B:$C,2,0),IF(ISERROR(B303*(1+VLOOKUP($A304,#REF!,2,0))),B303,B303*(1+VLOOKUP($A304,#REF!,2,0))),"")</f>
        <v/>
      </c>
      <c r="C304" s="141">
        <f>IF(VLOOKUP(C$1,Graphique!$B:$C,2,0),IF(ISERROR(C303*(1+VLOOKUP($A304,#REF!,3,0))),C303,C303*(1+VLOOKUP($A304,#REF!,3,0))),"")</f>
        <v/>
      </c>
      <c r="D304" s="141">
        <f>IF(VLOOKUP(D$1,Graphique!$B:$C,2,0),IF(ISERROR(D303*(1+VLOOKUP($A304,#REF!,4,0))),D303,D303*(1+VLOOKUP($A304,#REF!,4,0))),"")</f>
        <v/>
      </c>
      <c r="E304" s="141">
        <f>IF(VLOOKUP(E$1,Graphique!$B:$C,2,0),IF(ISERROR(E303*(1+VLOOKUP($A304,#REF!,5,0))),E303,E303*(1+VLOOKUP($A304,#REF!,5,0))),"")</f>
        <v/>
      </c>
      <c r="F304" s="141">
        <f>IF(VLOOKUP(F$1,Graphique!$B:$C,2,0),IF(ISERROR(F303*(1+VLOOKUP($A304,#REF!,6,0))),F303,F303*(1+VLOOKUP($A304,#REF!,6,0))),"")</f>
        <v/>
      </c>
      <c r="G304" s="141">
        <f>IF(VLOOKUP(G$1,Graphique!$B:$C,2,0),IF(ISERROR(G303*(1+VLOOKUP($A304,#REF!,7,0))),G303,G303*(1+VLOOKUP($A304,#REF!,7,0))),"")</f>
        <v/>
      </c>
      <c r="H304" s="141">
        <f>IF(VLOOKUP(H$1,Graphique!$B:$C,2,0),IF(ISERROR(H303*(1+VLOOKUP($A304,#REF!,8,0))),H303,H303*(1+VLOOKUP($A304,#REF!,8,0))),"")</f>
        <v/>
      </c>
      <c r="I304" s="141">
        <f>IF(VLOOKUP(I$1,Graphique!$B:$C,2,0),IF(ISERROR(I303*(1+VLOOKUP($A304,#REF!,9,0))),I303,I303*(1+VLOOKUP($A304,#REF!,9,0))),"")</f>
        <v/>
      </c>
      <c r="J304" s="141">
        <f>IF(VLOOKUP(J$1,Graphique!$B:$C,2,0),IF(ISERROR(J303*(1+VLOOKUP($A304,#REF!,10,0))),J303,J303*(1+VLOOKUP($A304,#REF!,10,0))),"")</f>
        <v/>
      </c>
      <c r="K304" s="141">
        <f>IF(VLOOKUP(K$1,Graphique!$B:$C,2,0),IF(ISERROR(K303*(1+VLOOKUP($A304,#REF!,11,0))),K303,K303*(1+VLOOKUP($A304,#REF!,11,0))),"")</f>
        <v/>
      </c>
      <c r="L304" s="141">
        <f>IF(VLOOKUP(L$1,Graphique!$B:$C,2,0),IF(ISERROR(L303*(1+VLOOKUP($A304,#REF!,12,0))),L303,L303*(1+VLOOKUP($A304,#REF!,12,0))),"")</f>
        <v/>
      </c>
      <c r="M304" s="141">
        <f>IF(VLOOKUP(M$1,Graphique!$B:$C,2,0),IF(ISERROR(M303*(1+VLOOKUP($A304,#REF!,13,0))),M303,M303*(1+VLOOKUP($A304,#REF!,13,0))),"")</f>
        <v/>
      </c>
      <c r="N304" s="141">
        <f>IF(VLOOKUP(N$1,Graphique!$B:$C,2,0),IF(ISERROR(N303*(1+VLOOKUP($A304,#REF!,14,0))),N303,N303*(1+VLOOKUP($A304,#REF!,14,0))),"")</f>
        <v/>
      </c>
      <c r="O304" s="141">
        <f>IF(VLOOKUP(O$1,Graphique!$B:$C,2,0),IF(ISERROR(O303*(1+VLOOKUP($A304,#REF!,15,0))),O303,O303*(1+VLOOKUP($A304,#REF!,15,0))),"")</f>
        <v/>
      </c>
      <c r="P304" s="141">
        <f>IF(VLOOKUP(P$1,Graphique!$B:$C,2,0),IF(ISERROR(P303*(1+VLOOKUP($A304,#REF!,16,0))),P303,P303*(1+VLOOKUP($A304,#REF!,16,0))),"")</f>
        <v/>
      </c>
      <c r="Q304" s="141">
        <f>IF(VLOOKUP(Q$1,Graphique!$B:$C,2,0),IF(ISERROR(Q303*(1+VLOOKUP($A304,#REF!,17,0))),Q303,Q303*(1+VLOOKUP($A304,#REF!,17,0))),"")</f>
        <v/>
      </c>
      <c r="R304" s="141">
        <f>IF(VLOOKUP(R$1,Graphique!$B:$C,2,0),IF(ISERROR(R303*(1+VLOOKUP($A304,#REF!,18,0))),R303,R303*(1+VLOOKUP($A304,#REF!,18,0))),"")</f>
        <v/>
      </c>
      <c r="S304" s="141">
        <f>IF(VLOOKUP(S$1,Graphique!$B:$C,2,0),IF(ISERROR(S303*(1+VLOOKUP($A304,#REF!,19,0))),S303,S303*(1+VLOOKUP($A304,#REF!,19,0))),"")</f>
        <v/>
      </c>
      <c r="T304" s="141">
        <f>IF(VLOOKUP(T$1,Graphique!$B:$C,2,0),IF(ISERROR(T303*(1+VLOOKUP($A304,#REF!,20,0))),T303,T303*(1+VLOOKUP($A304,#REF!,20,0))),"")</f>
        <v/>
      </c>
      <c r="U304" s="141">
        <f>IF(VLOOKUP(U$1,Graphique!$B:$C,2,0),IF(ISERROR(U303*(1+VLOOKUP($A304,#REF!,21,0))),U303,U303*(1+VLOOKUP($A304,#REF!,21,0))),"")</f>
        <v/>
      </c>
      <c r="V304" s="141">
        <f>IF(VLOOKUP(V$1,Graphique!$B:$C,2,0),IF(ISERROR(V303*(1+VLOOKUP($A304,#REF!,22,0))),V303,V303*(1+VLOOKUP($A304,#REF!,22,0))),"")</f>
        <v/>
      </c>
      <c r="W304" s="141">
        <f>IF(VLOOKUP(W$1,Graphique!$B:$C,2,0),IF(ISERROR(W303*(1+VLOOKUP($A304,#REF!,23,0))),W303,W303*(1+VLOOKUP($A304,#REF!,23,0))),"")</f>
        <v/>
      </c>
      <c r="X304" s="141">
        <f>IF(VLOOKUP(X$1,Graphique!$B:$C,2,0),IF(ISERROR(X303*(1+VLOOKUP($A304,#REF!,24,0))),X303,X303*(1+VLOOKUP($A304,#REF!,24,0))),"")</f>
        <v/>
      </c>
      <c r="Y304" s="141">
        <f>IF(VLOOKUP(Y$1,Graphique!$B:$C,2,0),IF(ISERROR(Y303*(1+VLOOKUP($A304,#REF!,25,0))),Y303,Y303*(1+VLOOKUP($A304,#REF!,25,0))),"")</f>
        <v/>
      </c>
      <c r="Z304" s="141">
        <f>IF(VLOOKUP(Z$1,Graphique!$B:$C,2,0),IF(ISERROR(Z303*(1+VLOOKUP($A304,#REF!,26,0))),Z303,Z303*(1+VLOOKUP($A304,#REF!,26,0))),"")</f>
        <v/>
      </c>
      <c r="AA304" s="141">
        <f>IF(VLOOKUP(AA$1,Graphique!$B:$C,2,0),IF(ISERROR(AA303*(1+VLOOKUP($A304,#REF!,27,0))),AA303,AA303*(1+VLOOKUP($A304,#REF!,27,0))),"")</f>
        <v/>
      </c>
      <c r="AB304" s="141">
        <f>IF(VLOOKUP(AB$1,Graphique!$B:$C,2,0),IF(ISERROR(AB303*(1+VLOOKUP($A304,#REF!,28,0))),AB303,AB303*(1+VLOOKUP($A304,#REF!,28,0))),"")</f>
        <v/>
      </c>
      <c r="AC304" s="141">
        <f>IF(VLOOKUP(AC$1,Graphique!$B:$C,2,0),IF(ISERROR(AC303*(1+VLOOKUP($A304,#REF!,29,0))),AC303,AC303*(1+VLOOKUP($A304,#REF!,29,0))),"")</f>
        <v/>
      </c>
      <c r="AD304" s="141">
        <f>IF(VLOOKUP(AD$1,Graphique!$B:$C,2,0),IF(ISERROR(AD303*(1+VLOOKUP($A304,#REF!,30,0))),AD303,AD303*(1+VLOOKUP($A304,#REF!,30,0))),"")</f>
        <v/>
      </c>
      <c r="AE304" s="141">
        <f>IF(VLOOKUP(AE$1,Graphique!$B:$C,2,0),IF(ISERROR(AE303*(1+VLOOKUP($A304,#REF!,31,0))),AE303,AE303*(1+VLOOKUP($A304,#REF!,31,0))),"")</f>
        <v/>
      </c>
      <c r="AF304" s="141">
        <f>IF(VLOOKUP(AF$1,Graphique!$B:$C,2,0),IF(ISERROR(AF303*(1+VLOOKUP($A304,#REF!,32,0))),AF303,AF303*(1+VLOOKUP($A304,#REF!,32,0))),"")</f>
        <v/>
      </c>
    </row>
    <row r="305" ht="13" customHeight="1" s="74">
      <c r="A305" s="135">
        <f>IF(DATE(YEAR(A304),MONTH(A304)+2,)&gt;PerformancesGlissantes!$C$2,PerformancesGlissantes!$C$2,DATE(YEAR(A304),MONTH(A304)+2,))</f>
        <v/>
      </c>
      <c r="B305" s="141">
        <f>IF(VLOOKUP(B$1,Graphique!$B:$C,2,0),IF(ISERROR(B304*(1+VLOOKUP($A305,#REF!,2,0))),B304,B304*(1+VLOOKUP($A305,#REF!,2,0))),"")</f>
        <v/>
      </c>
      <c r="C305" s="141">
        <f>IF(VLOOKUP(C$1,Graphique!$B:$C,2,0),IF(ISERROR(C304*(1+VLOOKUP($A305,#REF!,3,0))),C304,C304*(1+VLOOKUP($A305,#REF!,3,0))),"")</f>
        <v/>
      </c>
      <c r="D305" s="141">
        <f>IF(VLOOKUP(D$1,Graphique!$B:$C,2,0),IF(ISERROR(D304*(1+VLOOKUP($A305,#REF!,4,0))),D304,D304*(1+VLOOKUP($A305,#REF!,4,0))),"")</f>
        <v/>
      </c>
      <c r="E305" s="141">
        <f>IF(VLOOKUP(E$1,Graphique!$B:$C,2,0),IF(ISERROR(E304*(1+VLOOKUP($A305,#REF!,5,0))),E304,E304*(1+VLOOKUP($A305,#REF!,5,0))),"")</f>
        <v/>
      </c>
      <c r="F305" s="141">
        <f>IF(VLOOKUP(F$1,Graphique!$B:$C,2,0),IF(ISERROR(F304*(1+VLOOKUP($A305,#REF!,6,0))),F304,F304*(1+VLOOKUP($A305,#REF!,6,0))),"")</f>
        <v/>
      </c>
      <c r="G305" s="141">
        <f>IF(VLOOKUP(G$1,Graphique!$B:$C,2,0),IF(ISERROR(G304*(1+VLOOKUP($A305,#REF!,7,0))),G304,G304*(1+VLOOKUP($A305,#REF!,7,0))),"")</f>
        <v/>
      </c>
      <c r="H305" s="141">
        <f>IF(VLOOKUP(H$1,Graphique!$B:$C,2,0),IF(ISERROR(H304*(1+VLOOKUP($A305,#REF!,8,0))),H304,H304*(1+VLOOKUP($A305,#REF!,8,0))),"")</f>
        <v/>
      </c>
      <c r="I305" s="141">
        <f>IF(VLOOKUP(I$1,Graphique!$B:$C,2,0),IF(ISERROR(I304*(1+VLOOKUP($A305,#REF!,9,0))),I304,I304*(1+VLOOKUP($A305,#REF!,9,0))),"")</f>
        <v/>
      </c>
      <c r="J305" s="141">
        <f>IF(VLOOKUP(J$1,Graphique!$B:$C,2,0),IF(ISERROR(J304*(1+VLOOKUP($A305,#REF!,10,0))),J304,J304*(1+VLOOKUP($A305,#REF!,10,0))),"")</f>
        <v/>
      </c>
      <c r="K305" s="141">
        <f>IF(VLOOKUP(K$1,Graphique!$B:$C,2,0),IF(ISERROR(K304*(1+VLOOKUP($A305,#REF!,11,0))),K304,K304*(1+VLOOKUP($A305,#REF!,11,0))),"")</f>
        <v/>
      </c>
      <c r="L305" s="141">
        <f>IF(VLOOKUP(L$1,Graphique!$B:$C,2,0),IF(ISERROR(L304*(1+VLOOKUP($A305,#REF!,12,0))),L304,L304*(1+VLOOKUP($A305,#REF!,12,0))),"")</f>
        <v/>
      </c>
      <c r="M305" s="141">
        <f>IF(VLOOKUP(M$1,Graphique!$B:$C,2,0),IF(ISERROR(M304*(1+VLOOKUP($A305,#REF!,13,0))),M304,M304*(1+VLOOKUP($A305,#REF!,13,0))),"")</f>
        <v/>
      </c>
      <c r="N305" s="141">
        <f>IF(VLOOKUP(N$1,Graphique!$B:$C,2,0),IF(ISERROR(N304*(1+VLOOKUP($A305,#REF!,14,0))),N304,N304*(1+VLOOKUP($A305,#REF!,14,0))),"")</f>
        <v/>
      </c>
      <c r="O305" s="141">
        <f>IF(VLOOKUP(O$1,Graphique!$B:$C,2,0),IF(ISERROR(O304*(1+VLOOKUP($A305,#REF!,15,0))),O304,O304*(1+VLOOKUP($A305,#REF!,15,0))),"")</f>
        <v/>
      </c>
      <c r="P305" s="141">
        <f>IF(VLOOKUP(P$1,Graphique!$B:$C,2,0),IF(ISERROR(P304*(1+VLOOKUP($A305,#REF!,16,0))),P304,P304*(1+VLOOKUP($A305,#REF!,16,0))),"")</f>
        <v/>
      </c>
      <c r="Q305" s="141">
        <f>IF(VLOOKUP(Q$1,Graphique!$B:$C,2,0),IF(ISERROR(Q304*(1+VLOOKUP($A305,#REF!,17,0))),Q304,Q304*(1+VLOOKUP($A305,#REF!,17,0))),"")</f>
        <v/>
      </c>
      <c r="R305" s="141">
        <f>IF(VLOOKUP(R$1,Graphique!$B:$C,2,0),IF(ISERROR(R304*(1+VLOOKUP($A305,#REF!,18,0))),R304,R304*(1+VLOOKUP($A305,#REF!,18,0))),"")</f>
        <v/>
      </c>
      <c r="S305" s="141">
        <f>IF(VLOOKUP(S$1,Graphique!$B:$C,2,0),IF(ISERROR(S304*(1+VLOOKUP($A305,#REF!,19,0))),S304,S304*(1+VLOOKUP($A305,#REF!,19,0))),"")</f>
        <v/>
      </c>
      <c r="T305" s="141">
        <f>IF(VLOOKUP(T$1,Graphique!$B:$C,2,0),IF(ISERROR(T304*(1+VLOOKUP($A305,#REF!,20,0))),T304,T304*(1+VLOOKUP($A305,#REF!,20,0))),"")</f>
        <v/>
      </c>
      <c r="U305" s="141">
        <f>IF(VLOOKUP(U$1,Graphique!$B:$C,2,0),IF(ISERROR(U304*(1+VLOOKUP($A305,#REF!,21,0))),U304,U304*(1+VLOOKUP($A305,#REF!,21,0))),"")</f>
        <v/>
      </c>
      <c r="V305" s="141">
        <f>IF(VLOOKUP(V$1,Graphique!$B:$C,2,0),IF(ISERROR(V304*(1+VLOOKUP($A305,#REF!,22,0))),V304,V304*(1+VLOOKUP($A305,#REF!,22,0))),"")</f>
        <v/>
      </c>
      <c r="W305" s="141">
        <f>IF(VLOOKUP(W$1,Graphique!$B:$C,2,0),IF(ISERROR(W304*(1+VLOOKUP($A305,#REF!,23,0))),W304,W304*(1+VLOOKUP($A305,#REF!,23,0))),"")</f>
        <v/>
      </c>
      <c r="X305" s="141">
        <f>IF(VLOOKUP(X$1,Graphique!$B:$C,2,0),IF(ISERROR(X304*(1+VLOOKUP($A305,#REF!,24,0))),X304,X304*(1+VLOOKUP($A305,#REF!,24,0))),"")</f>
        <v/>
      </c>
      <c r="Y305" s="141">
        <f>IF(VLOOKUP(Y$1,Graphique!$B:$C,2,0),IF(ISERROR(Y304*(1+VLOOKUP($A305,#REF!,25,0))),Y304,Y304*(1+VLOOKUP($A305,#REF!,25,0))),"")</f>
        <v/>
      </c>
      <c r="Z305" s="141">
        <f>IF(VLOOKUP(Z$1,Graphique!$B:$C,2,0),IF(ISERROR(Z304*(1+VLOOKUP($A305,#REF!,26,0))),Z304,Z304*(1+VLOOKUP($A305,#REF!,26,0))),"")</f>
        <v/>
      </c>
      <c r="AA305" s="141">
        <f>IF(VLOOKUP(AA$1,Graphique!$B:$C,2,0),IF(ISERROR(AA304*(1+VLOOKUP($A305,#REF!,27,0))),AA304,AA304*(1+VLOOKUP($A305,#REF!,27,0))),"")</f>
        <v/>
      </c>
      <c r="AB305" s="141">
        <f>IF(VLOOKUP(AB$1,Graphique!$B:$C,2,0),IF(ISERROR(AB304*(1+VLOOKUP($A305,#REF!,28,0))),AB304,AB304*(1+VLOOKUP($A305,#REF!,28,0))),"")</f>
        <v/>
      </c>
      <c r="AC305" s="141">
        <f>IF(VLOOKUP(AC$1,Graphique!$B:$C,2,0),IF(ISERROR(AC304*(1+VLOOKUP($A305,#REF!,29,0))),AC304,AC304*(1+VLOOKUP($A305,#REF!,29,0))),"")</f>
        <v/>
      </c>
      <c r="AD305" s="141">
        <f>IF(VLOOKUP(AD$1,Graphique!$B:$C,2,0),IF(ISERROR(AD304*(1+VLOOKUP($A305,#REF!,30,0))),AD304,AD304*(1+VLOOKUP($A305,#REF!,30,0))),"")</f>
        <v/>
      </c>
      <c r="AE305" s="141">
        <f>IF(VLOOKUP(AE$1,Graphique!$B:$C,2,0),IF(ISERROR(AE304*(1+VLOOKUP($A305,#REF!,31,0))),AE304,AE304*(1+VLOOKUP($A305,#REF!,31,0))),"")</f>
        <v/>
      </c>
      <c r="AF305" s="141">
        <f>IF(VLOOKUP(AF$1,Graphique!$B:$C,2,0),IF(ISERROR(AF304*(1+VLOOKUP($A305,#REF!,32,0))),AF304,AF304*(1+VLOOKUP($A305,#REF!,32,0))),"")</f>
        <v/>
      </c>
    </row>
    <row r="306" ht="13" customHeight="1" s="74">
      <c r="A306" s="135">
        <f>IF(DATE(YEAR(A305),MONTH(A305)+2,)&gt;PerformancesGlissantes!$C$2,PerformancesGlissantes!$C$2,DATE(YEAR(A305),MONTH(A305)+2,))</f>
        <v/>
      </c>
      <c r="B306" s="141">
        <f>IF(VLOOKUP(B$1,Graphique!$B:$C,2,0),IF(ISERROR(B305*(1+VLOOKUP($A306,#REF!,2,0))),B305,B305*(1+VLOOKUP($A306,#REF!,2,0))),"")</f>
        <v/>
      </c>
      <c r="C306" s="141">
        <f>IF(VLOOKUP(C$1,Graphique!$B:$C,2,0),IF(ISERROR(C305*(1+VLOOKUP($A306,#REF!,3,0))),C305,C305*(1+VLOOKUP($A306,#REF!,3,0))),"")</f>
        <v/>
      </c>
      <c r="D306" s="141">
        <f>IF(VLOOKUP(D$1,Graphique!$B:$C,2,0),IF(ISERROR(D305*(1+VLOOKUP($A306,#REF!,4,0))),D305,D305*(1+VLOOKUP($A306,#REF!,4,0))),"")</f>
        <v/>
      </c>
      <c r="E306" s="141">
        <f>IF(VLOOKUP(E$1,Graphique!$B:$C,2,0),IF(ISERROR(E305*(1+VLOOKUP($A306,#REF!,5,0))),E305,E305*(1+VLOOKUP($A306,#REF!,5,0))),"")</f>
        <v/>
      </c>
      <c r="F306" s="141">
        <f>IF(VLOOKUP(F$1,Graphique!$B:$C,2,0),IF(ISERROR(F305*(1+VLOOKUP($A306,#REF!,6,0))),F305,F305*(1+VLOOKUP($A306,#REF!,6,0))),"")</f>
        <v/>
      </c>
      <c r="G306" s="141">
        <f>IF(VLOOKUP(G$1,Graphique!$B:$C,2,0),IF(ISERROR(G305*(1+VLOOKUP($A306,#REF!,7,0))),G305,G305*(1+VLOOKUP($A306,#REF!,7,0))),"")</f>
        <v/>
      </c>
      <c r="H306" s="141">
        <f>IF(VLOOKUP(H$1,Graphique!$B:$C,2,0),IF(ISERROR(H305*(1+VLOOKUP($A306,#REF!,8,0))),H305,H305*(1+VLOOKUP($A306,#REF!,8,0))),"")</f>
        <v/>
      </c>
      <c r="I306" s="141">
        <f>IF(VLOOKUP(I$1,Graphique!$B:$C,2,0),IF(ISERROR(I305*(1+VLOOKUP($A306,#REF!,9,0))),I305,I305*(1+VLOOKUP($A306,#REF!,9,0))),"")</f>
        <v/>
      </c>
      <c r="J306" s="141">
        <f>IF(VLOOKUP(J$1,Graphique!$B:$C,2,0),IF(ISERROR(J305*(1+VLOOKUP($A306,#REF!,10,0))),J305,J305*(1+VLOOKUP($A306,#REF!,10,0))),"")</f>
        <v/>
      </c>
      <c r="K306" s="141">
        <f>IF(VLOOKUP(K$1,Graphique!$B:$C,2,0),IF(ISERROR(K305*(1+VLOOKUP($A306,#REF!,11,0))),K305,K305*(1+VLOOKUP($A306,#REF!,11,0))),"")</f>
        <v/>
      </c>
      <c r="L306" s="141">
        <f>IF(VLOOKUP(L$1,Graphique!$B:$C,2,0),IF(ISERROR(L305*(1+VLOOKUP($A306,#REF!,12,0))),L305,L305*(1+VLOOKUP($A306,#REF!,12,0))),"")</f>
        <v/>
      </c>
      <c r="M306" s="141">
        <f>IF(VLOOKUP(M$1,Graphique!$B:$C,2,0),IF(ISERROR(M305*(1+VLOOKUP($A306,#REF!,13,0))),M305,M305*(1+VLOOKUP($A306,#REF!,13,0))),"")</f>
        <v/>
      </c>
      <c r="N306" s="141">
        <f>IF(VLOOKUP(N$1,Graphique!$B:$C,2,0),IF(ISERROR(N305*(1+VLOOKUP($A306,#REF!,14,0))),N305,N305*(1+VLOOKUP($A306,#REF!,14,0))),"")</f>
        <v/>
      </c>
      <c r="O306" s="141">
        <f>IF(VLOOKUP(O$1,Graphique!$B:$C,2,0),IF(ISERROR(O305*(1+VLOOKUP($A306,#REF!,15,0))),O305,O305*(1+VLOOKUP($A306,#REF!,15,0))),"")</f>
        <v/>
      </c>
      <c r="P306" s="141">
        <f>IF(VLOOKUP(P$1,Graphique!$B:$C,2,0),IF(ISERROR(P305*(1+VLOOKUP($A306,#REF!,16,0))),P305,P305*(1+VLOOKUP($A306,#REF!,16,0))),"")</f>
        <v/>
      </c>
      <c r="Q306" s="141">
        <f>IF(VLOOKUP(Q$1,Graphique!$B:$C,2,0),IF(ISERROR(Q305*(1+VLOOKUP($A306,#REF!,17,0))),Q305,Q305*(1+VLOOKUP($A306,#REF!,17,0))),"")</f>
        <v/>
      </c>
      <c r="R306" s="141">
        <f>IF(VLOOKUP(R$1,Graphique!$B:$C,2,0),IF(ISERROR(R305*(1+VLOOKUP($A306,#REF!,18,0))),R305,R305*(1+VLOOKUP($A306,#REF!,18,0))),"")</f>
        <v/>
      </c>
      <c r="S306" s="141">
        <f>IF(VLOOKUP(S$1,Graphique!$B:$C,2,0),IF(ISERROR(S305*(1+VLOOKUP($A306,#REF!,19,0))),S305,S305*(1+VLOOKUP($A306,#REF!,19,0))),"")</f>
        <v/>
      </c>
      <c r="T306" s="141">
        <f>IF(VLOOKUP(T$1,Graphique!$B:$C,2,0),IF(ISERROR(T305*(1+VLOOKUP($A306,#REF!,20,0))),T305,T305*(1+VLOOKUP($A306,#REF!,20,0))),"")</f>
        <v/>
      </c>
      <c r="U306" s="141">
        <f>IF(VLOOKUP(U$1,Graphique!$B:$C,2,0),IF(ISERROR(U305*(1+VLOOKUP($A306,#REF!,21,0))),U305,U305*(1+VLOOKUP($A306,#REF!,21,0))),"")</f>
        <v/>
      </c>
      <c r="V306" s="141">
        <f>IF(VLOOKUP(V$1,Graphique!$B:$C,2,0),IF(ISERROR(V305*(1+VLOOKUP($A306,#REF!,22,0))),V305,V305*(1+VLOOKUP($A306,#REF!,22,0))),"")</f>
        <v/>
      </c>
      <c r="W306" s="141">
        <f>IF(VLOOKUP(W$1,Graphique!$B:$C,2,0),IF(ISERROR(W305*(1+VLOOKUP($A306,#REF!,23,0))),W305,W305*(1+VLOOKUP($A306,#REF!,23,0))),"")</f>
        <v/>
      </c>
      <c r="X306" s="141">
        <f>IF(VLOOKUP(X$1,Graphique!$B:$C,2,0),IF(ISERROR(X305*(1+VLOOKUP($A306,#REF!,24,0))),X305,X305*(1+VLOOKUP($A306,#REF!,24,0))),"")</f>
        <v/>
      </c>
      <c r="Y306" s="141">
        <f>IF(VLOOKUP(Y$1,Graphique!$B:$C,2,0),IF(ISERROR(Y305*(1+VLOOKUP($A306,#REF!,25,0))),Y305,Y305*(1+VLOOKUP($A306,#REF!,25,0))),"")</f>
        <v/>
      </c>
      <c r="Z306" s="141">
        <f>IF(VLOOKUP(Z$1,Graphique!$B:$C,2,0),IF(ISERROR(Z305*(1+VLOOKUP($A306,#REF!,26,0))),Z305,Z305*(1+VLOOKUP($A306,#REF!,26,0))),"")</f>
        <v/>
      </c>
      <c r="AA306" s="141">
        <f>IF(VLOOKUP(AA$1,Graphique!$B:$C,2,0),IF(ISERROR(AA305*(1+VLOOKUP($A306,#REF!,27,0))),AA305,AA305*(1+VLOOKUP($A306,#REF!,27,0))),"")</f>
        <v/>
      </c>
      <c r="AB306" s="141">
        <f>IF(VLOOKUP(AB$1,Graphique!$B:$C,2,0),IF(ISERROR(AB305*(1+VLOOKUP($A306,#REF!,28,0))),AB305,AB305*(1+VLOOKUP($A306,#REF!,28,0))),"")</f>
        <v/>
      </c>
      <c r="AC306" s="141">
        <f>IF(VLOOKUP(AC$1,Graphique!$B:$C,2,0),IF(ISERROR(AC305*(1+VLOOKUP($A306,#REF!,29,0))),AC305,AC305*(1+VLOOKUP($A306,#REF!,29,0))),"")</f>
        <v/>
      </c>
      <c r="AD306" s="141">
        <f>IF(VLOOKUP(AD$1,Graphique!$B:$C,2,0),IF(ISERROR(AD305*(1+VLOOKUP($A306,#REF!,30,0))),AD305,AD305*(1+VLOOKUP($A306,#REF!,30,0))),"")</f>
        <v/>
      </c>
      <c r="AE306" s="141">
        <f>IF(VLOOKUP(AE$1,Graphique!$B:$C,2,0),IF(ISERROR(AE305*(1+VLOOKUP($A306,#REF!,31,0))),AE305,AE305*(1+VLOOKUP($A306,#REF!,31,0))),"")</f>
        <v/>
      </c>
      <c r="AF306" s="141">
        <f>IF(VLOOKUP(AF$1,Graphique!$B:$C,2,0),IF(ISERROR(AF305*(1+VLOOKUP($A306,#REF!,32,0))),AF305,AF305*(1+VLOOKUP($A306,#REF!,32,0))),"")</f>
        <v/>
      </c>
    </row>
    <row r="307" ht="13" customHeight="1" s="74">
      <c r="A307" s="135">
        <f>IF(DATE(YEAR(A306),MONTH(A306)+2,)&gt;PerformancesGlissantes!$C$2,PerformancesGlissantes!$C$2,DATE(YEAR(A306),MONTH(A306)+2,))</f>
        <v/>
      </c>
      <c r="B307" s="141">
        <f>IF(VLOOKUP(B$1,Graphique!$B:$C,2,0),IF(ISERROR(B306*(1+VLOOKUP($A307,#REF!,2,0))),B306,B306*(1+VLOOKUP($A307,#REF!,2,0))),"")</f>
        <v/>
      </c>
      <c r="C307" s="141">
        <f>IF(VLOOKUP(C$1,Graphique!$B:$C,2,0),IF(ISERROR(C306*(1+VLOOKUP($A307,#REF!,3,0))),C306,C306*(1+VLOOKUP($A307,#REF!,3,0))),"")</f>
        <v/>
      </c>
      <c r="D307" s="141">
        <f>IF(VLOOKUP(D$1,Graphique!$B:$C,2,0),IF(ISERROR(D306*(1+VLOOKUP($A307,#REF!,4,0))),D306,D306*(1+VLOOKUP($A307,#REF!,4,0))),"")</f>
        <v/>
      </c>
      <c r="E307" s="141">
        <f>IF(VLOOKUP(E$1,Graphique!$B:$C,2,0),IF(ISERROR(E306*(1+VLOOKUP($A307,#REF!,5,0))),E306,E306*(1+VLOOKUP($A307,#REF!,5,0))),"")</f>
        <v/>
      </c>
      <c r="F307" s="141">
        <f>IF(VLOOKUP(F$1,Graphique!$B:$C,2,0),IF(ISERROR(F306*(1+VLOOKUP($A307,#REF!,6,0))),F306,F306*(1+VLOOKUP($A307,#REF!,6,0))),"")</f>
        <v/>
      </c>
      <c r="G307" s="141">
        <f>IF(VLOOKUP(G$1,Graphique!$B:$C,2,0),IF(ISERROR(G306*(1+VLOOKUP($A307,#REF!,7,0))),G306,G306*(1+VLOOKUP($A307,#REF!,7,0))),"")</f>
        <v/>
      </c>
      <c r="H307" s="141">
        <f>IF(VLOOKUP(H$1,Graphique!$B:$C,2,0),IF(ISERROR(H306*(1+VLOOKUP($A307,#REF!,8,0))),H306,H306*(1+VLOOKUP($A307,#REF!,8,0))),"")</f>
        <v/>
      </c>
      <c r="I307" s="141">
        <f>IF(VLOOKUP(I$1,Graphique!$B:$C,2,0),IF(ISERROR(I306*(1+VLOOKUP($A307,#REF!,9,0))),I306,I306*(1+VLOOKUP($A307,#REF!,9,0))),"")</f>
        <v/>
      </c>
      <c r="J307" s="141">
        <f>IF(VLOOKUP(J$1,Graphique!$B:$C,2,0),IF(ISERROR(J306*(1+VLOOKUP($A307,#REF!,10,0))),J306,J306*(1+VLOOKUP($A307,#REF!,10,0))),"")</f>
        <v/>
      </c>
      <c r="K307" s="141">
        <f>IF(VLOOKUP(K$1,Graphique!$B:$C,2,0),IF(ISERROR(K306*(1+VLOOKUP($A307,#REF!,11,0))),K306,K306*(1+VLOOKUP($A307,#REF!,11,0))),"")</f>
        <v/>
      </c>
      <c r="L307" s="141">
        <f>IF(VLOOKUP(L$1,Graphique!$B:$C,2,0),IF(ISERROR(L306*(1+VLOOKUP($A307,#REF!,12,0))),L306,L306*(1+VLOOKUP($A307,#REF!,12,0))),"")</f>
        <v/>
      </c>
      <c r="M307" s="141">
        <f>IF(VLOOKUP(M$1,Graphique!$B:$C,2,0),IF(ISERROR(M306*(1+VLOOKUP($A307,#REF!,13,0))),M306,M306*(1+VLOOKUP($A307,#REF!,13,0))),"")</f>
        <v/>
      </c>
      <c r="N307" s="141">
        <f>IF(VLOOKUP(N$1,Graphique!$B:$C,2,0),IF(ISERROR(N306*(1+VLOOKUP($A307,#REF!,14,0))),N306,N306*(1+VLOOKUP($A307,#REF!,14,0))),"")</f>
        <v/>
      </c>
      <c r="O307" s="141">
        <f>IF(VLOOKUP(O$1,Graphique!$B:$C,2,0),IF(ISERROR(O306*(1+VLOOKUP($A307,#REF!,15,0))),O306,O306*(1+VLOOKUP($A307,#REF!,15,0))),"")</f>
        <v/>
      </c>
      <c r="P307" s="141">
        <f>IF(VLOOKUP(P$1,Graphique!$B:$C,2,0),IF(ISERROR(P306*(1+VLOOKUP($A307,#REF!,16,0))),P306,P306*(1+VLOOKUP($A307,#REF!,16,0))),"")</f>
        <v/>
      </c>
      <c r="Q307" s="141">
        <f>IF(VLOOKUP(Q$1,Graphique!$B:$C,2,0),IF(ISERROR(Q306*(1+VLOOKUP($A307,#REF!,17,0))),Q306,Q306*(1+VLOOKUP($A307,#REF!,17,0))),"")</f>
        <v/>
      </c>
      <c r="R307" s="141">
        <f>IF(VLOOKUP(R$1,Graphique!$B:$C,2,0),IF(ISERROR(R306*(1+VLOOKUP($A307,#REF!,18,0))),R306,R306*(1+VLOOKUP($A307,#REF!,18,0))),"")</f>
        <v/>
      </c>
      <c r="S307" s="141">
        <f>IF(VLOOKUP(S$1,Graphique!$B:$C,2,0),IF(ISERROR(S306*(1+VLOOKUP($A307,#REF!,19,0))),S306,S306*(1+VLOOKUP($A307,#REF!,19,0))),"")</f>
        <v/>
      </c>
      <c r="T307" s="141">
        <f>IF(VLOOKUP(T$1,Graphique!$B:$C,2,0),IF(ISERROR(T306*(1+VLOOKUP($A307,#REF!,20,0))),T306,T306*(1+VLOOKUP($A307,#REF!,20,0))),"")</f>
        <v/>
      </c>
      <c r="U307" s="141">
        <f>IF(VLOOKUP(U$1,Graphique!$B:$C,2,0),IF(ISERROR(U306*(1+VLOOKUP($A307,#REF!,21,0))),U306,U306*(1+VLOOKUP($A307,#REF!,21,0))),"")</f>
        <v/>
      </c>
      <c r="V307" s="141">
        <f>IF(VLOOKUP(V$1,Graphique!$B:$C,2,0),IF(ISERROR(V306*(1+VLOOKUP($A307,#REF!,22,0))),V306,V306*(1+VLOOKUP($A307,#REF!,22,0))),"")</f>
        <v/>
      </c>
      <c r="W307" s="141">
        <f>IF(VLOOKUP(W$1,Graphique!$B:$C,2,0),IF(ISERROR(W306*(1+VLOOKUP($A307,#REF!,23,0))),W306,W306*(1+VLOOKUP($A307,#REF!,23,0))),"")</f>
        <v/>
      </c>
      <c r="X307" s="141">
        <f>IF(VLOOKUP(X$1,Graphique!$B:$C,2,0),IF(ISERROR(X306*(1+VLOOKUP($A307,#REF!,24,0))),X306,X306*(1+VLOOKUP($A307,#REF!,24,0))),"")</f>
        <v/>
      </c>
      <c r="Y307" s="141">
        <f>IF(VLOOKUP(Y$1,Graphique!$B:$C,2,0),IF(ISERROR(Y306*(1+VLOOKUP($A307,#REF!,25,0))),Y306,Y306*(1+VLOOKUP($A307,#REF!,25,0))),"")</f>
        <v/>
      </c>
      <c r="Z307" s="141">
        <f>IF(VLOOKUP(Z$1,Graphique!$B:$C,2,0),IF(ISERROR(Z306*(1+VLOOKUP($A307,#REF!,26,0))),Z306,Z306*(1+VLOOKUP($A307,#REF!,26,0))),"")</f>
        <v/>
      </c>
      <c r="AA307" s="141">
        <f>IF(VLOOKUP(AA$1,Graphique!$B:$C,2,0),IF(ISERROR(AA306*(1+VLOOKUP($A307,#REF!,27,0))),AA306,AA306*(1+VLOOKUP($A307,#REF!,27,0))),"")</f>
        <v/>
      </c>
      <c r="AB307" s="141">
        <f>IF(VLOOKUP(AB$1,Graphique!$B:$C,2,0),IF(ISERROR(AB306*(1+VLOOKUP($A307,#REF!,28,0))),AB306,AB306*(1+VLOOKUP($A307,#REF!,28,0))),"")</f>
        <v/>
      </c>
      <c r="AC307" s="141">
        <f>IF(VLOOKUP(AC$1,Graphique!$B:$C,2,0),IF(ISERROR(AC306*(1+VLOOKUP($A307,#REF!,29,0))),AC306,AC306*(1+VLOOKUP($A307,#REF!,29,0))),"")</f>
        <v/>
      </c>
      <c r="AD307" s="141">
        <f>IF(VLOOKUP(AD$1,Graphique!$B:$C,2,0),IF(ISERROR(AD306*(1+VLOOKUP($A307,#REF!,30,0))),AD306,AD306*(1+VLOOKUP($A307,#REF!,30,0))),"")</f>
        <v/>
      </c>
      <c r="AE307" s="141">
        <f>IF(VLOOKUP(AE$1,Graphique!$B:$C,2,0),IF(ISERROR(AE306*(1+VLOOKUP($A307,#REF!,31,0))),AE306,AE306*(1+VLOOKUP($A307,#REF!,31,0))),"")</f>
        <v/>
      </c>
      <c r="AF307" s="141">
        <f>IF(VLOOKUP(AF$1,Graphique!$B:$C,2,0),IF(ISERROR(AF306*(1+VLOOKUP($A307,#REF!,32,0))),AF306,AF306*(1+VLOOKUP($A307,#REF!,32,0))),"")</f>
        <v/>
      </c>
    </row>
    <row r="308" ht="13" customHeight="1" s="74">
      <c r="A308" s="135">
        <f>IF(DATE(YEAR(A307),MONTH(A307)+2,)&gt;PerformancesGlissantes!$C$2,PerformancesGlissantes!$C$2,DATE(YEAR(A307),MONTH(A307)+2,))</f>
        <v/>
      </c>
      <c r="B308" s="141">
        <f>IF(VLOOKUP(B$1,Graphique!$B:$C,2,0),IF(ISERROR(B307*(1+VLOOKUP($A308,#REF!,2,0))),B307,B307*(1+VLOOKUP($A308,#REF!,2,0))),"")</f>
        <v/>
      </c>
      <c r="C308" s="141">
        <f>IF(VLOOKUP(C$1,Graphique!$B:$C,2,0),IF(ISERROR(C307*(1+VLOOKUP($A308,#REF!,3,0))),C307,C307*(1+VLOOKUP($A308,#REF!,3,0))),"")</f>
        <v/>
      </c>
      <c r="D308" s="141">
        <f>IF(VLOOKUP(D$1,Graphique!$B:$C,2,0),IF(ISERROR(D307*(1+VLOOKUP($A308,#REF!,4,0))),D307,D307*(1+VLOOKUP($A308,#REF!,4,0))),"")</f>
        <v/>
      </c>
      <c r="E308" s="141">
        <f>IF(VLOOKUP(E$1,Graphique!$B:$C,2,0),IF(ISERROR(E307*(1+VLOOKUP($A308,#REF!,5,0))),E307,E307*(1+VLOOKUP($A308,#REF!,5,0))),"")</f>
        <v/>
      </c>
      <c r="F308" s="141">
        <f>IF(VLOOKUP(F$1,Graphique!$B:$C,2,0),IF(ISERROR(F307*(1+VLOOKUP($A308,#REF!,6,0))),F307,F307*(1+VLOOKUP($A308,#REF!,6,0))),"")</f>
        <v/>
      </c>
      <c r="G308" s="141">
        <f>IF(VLOOKUP(G$1,Graphique!$B:$C,2,0),IF(ISERROR(G307*(1+VLOOKUP($A308,#REF!,7,0))),G307,G307*(1+VLOOKUP($A308,#REF!,7,0))),"")</f>
        <v/>
      </c>
      <c r="H308" s="141">
        <f>IF(VLOOKUP(H$1,Graphique!$B:$C,2,0),IF(ISERROR(H307*(1+VLOOKUP($A308,#REF!,8,0))),H307,H307*(1+VLOOKUP($A308,#REF!,8,0))),"")</f>
        <v/>
      </c>
      <c r="I308" s="141">
        <f>IF(VLOOKUP(I$1,Graphique!$B:$C,2,0),IF(ISERROR(I307*(1+VLOOKUP($A308,#REF!,9,0))),I307,I307*(1+VLOOKUP($A308,#REF!,9,0))),"")</f>
        <v/>
      </c>
      <c r="J308" s="141">
        <f>IF(VLOOKUP(J$1,Graphique!$B:$C,2,0),IF(ISERROR(J307*(1+VLOOKUP($A308,#REF!,10,0))),J307,J307*(1+VLOOKUP($A308,#REF!,10,0))),"")</f>
        <v/>
      </c>
      <c r="K308" s="141">
        <f>IF(VLOOKUP(K$1,Graphique!$B:$C,2,0),IF(ISERROR(K307*(1+VLOOKUP($A308,#REF!,11,0))),K307,K307*(1+VLOOKUP($A308,#REF!,11,0))),"")</f>
        <v/>
      </c>
      <c r="L308" s="141">
        <f>IF(VLOOKUP(L$1,Graphique!$B:$C,2,0),IF(ISERROR(L307*(1+VLOOKUP($A308,#REF!,12,0))),L307,L307*(1+VLOOKUP($A308,#REF!,12,0))),"")</f>
        <v/>
      </c>
      <c r="M308" s="141">
        <f>IF(VLOOKUP(M$1,Graphique!$B:$C,2,0),IF(ISERROR(M307*(1+VLOOKUP($A308,#REF!,13,0))),M307,M307*(1+VLOOKUP($A308,#REF!,13,0))),"")</f>
        <v/>
      </c>
      <c r="N308" s="141">
        <f>IF(VLOOKUP(N$1,Graphique!$B:$C,2,0),IF(ISERROR(N307*(1+VLOOKUP($A308,#REF!,14,0))),N307,N307*(1+VLOOKUP($A308,#REF!,14,0))),"")</f>
        <v/>
      </c>
      <c r="O308" s="141">
        <f>IF(VLOOKUP(O$1,Graphique!$B:$C,2,0),IF(ISERROR(O307*(1+VLOOKUP($A308,#REF!,15,0))),O307,O307*(1+VLOOKUP($A308,#REF!,15,0))),"")</f>
        <v/>
      </c>
      <c r="P308" s="141">
        <f>IF(VLOOKUP(P$1,Graphique!$B:$C,2,0),IF(ISERROR(P307*(1+VLOOKUP($A308,#REF!,16,0))),P307,P307*(1+VLOOKUP($A308,#REF!,16,0))),"")</f>
        <v/>
      </c>
      <c r="Q308" s="141">
        <f>IF(VLOOKUP(Q$1,Graphique!$B:$C,2,0),IF(ISERROR(Q307*(1+VLOOKUP($A308,#REF!,17,0))),Q307,Q307*(1+VLOOKUP($A308,#REF!,17,0))),"")</f>
        <v/>
      </c>
      <c r="R308" s="141">
        <f>IF(VLOOKUP(R$1,Graphique!$B:$C,2,0),IF(ISERROR(R307*(1+VLOOKUP($A308,#REF!,18,0))),R307,R307*(1+VLOOKUP($A308,#REF!,18,0))),"")</f>
        <v/>
      </c>
      <c r="S308" s="141">
        <f>IF(VLOOKUP(S$1,Graphique!$B:$C,2,0),IF(ISERROR(S307*(1+VLOOKUP($A308,#REF!,19,0))),S307,S307*(1+VLOOKUP($A308,#REF!,19,0))),"")</f>
        <v/>
      </c>
      <c r="T308" s="141">
        <f>IF(VLOOKUP(T$1,Graphique!$B:$C,2,0),IF(ISERROR(T307*(1+VLOOKUP($A308,#REF!,20,0))),T307,T307*(1+VLOOKUP($A308,#REF!,20,0))),"")</f>
        <v/>
      </c>
      <c r="U308" s="141">
        <f>IF(VLOOKUP(U$1,Graphique!$B:$C,2,0),IF(ISERROR(U307*(1+VLOOKUP($A308,#REF!,21,0))),U307,U307*(1+VLOOKUP($A308,#REF!,21,0))),"")</f>
        <v/>
      </c>
      <c r="V308" s="141">
        <f>IF(VLOOKUP(V$1,Graphique!$B:$C,2,0),IF(ISERROR(V307*(1+VLOOKUP($A308,#REF!,22,0))),V307,V307*(1+VLOOKUP($A308,#REF!,22,0))),"")</f>
        <v/>
      </c>
      <c r="W308" s="141">
        <f>IF(VLOOKUP(W$1,Graphique!$B:$C,2,0),IF(ISERROR(W307*(1+VLOOKUP($A308,#REF!,23,0))),W307,W307*(1+VLOOKUP($A308,#REF!,23,0))),"")</f>
        <v/>
      </c>
      <c r="X308" s="141">
        <f>IF(VLOOKUP(X$1,Graphique!$B:$C,2,0),IF(ISERROR(X307*(1+VLOOKUP($A308,#REF!,24,0))),X307,X307*(1+VLOOKUP($A308,#REF!,24,0))),"")</f>
        <v/>
      </c>
      <c r="Y308" s="141">
        <f>IF(VLOOKUP(Y$1,Graphique!$B:$C,2,0),IF(ISERROR(Y307*(1+VLOOKUP($A308,#REF!,25,0))),Y307,Y307*(1+VLOOKUP($A308,#REF!,25,0))),"")</f>
        <v/>
      </c>
      <c r="Z308" s="141">
        <f>IF(VLOOKUP(Z$1,Graphique!$B:$C,2,0),IF(ISERROR(Z307*(1+VLOOKUP($A308,#REF!,26,0))),Z307,Z307*(1+VLOOKUP($A308,#REF!,26,0))),"")</f>
        <v/>
      </c>
      <c r="AA308" s="141">
        <f>IF(VLOOKUP(AA$1,Graphique!$B:$C,2,0),IF(ISERROR(AA307*(1+VLOOKUP($A308,#REF!,27,0))),AA307,AA307*(1+VLOOKUP($A308,#REF!,27,0))),"")</f>
        <v/>
      </c>
      <c r="AB308" s="141">
        <f>IF(VLOOKUP(AB$1,Graphique!$B:$C,2,0),IF(ISERROR(AB307*(1+VLOOKUP($A308,#REF!,28,0))),AB307,AB307*(1+VLOOKUP($A308,#REF!,28,0))),"")</f>
        <v/>
      </c>
      <c r="AC308" s="141">
        <f>IF(VLOOKUP(AC$1,Graphique!$B:$C,2,0),IF(ISERROR(AC307*(1+VLOOKUP($A308,#REF!,29,0))),AC307,AC307*(1+VLOOKUP($A308,#REF!,29,0))),"")</f>
        <v/>
      </c>
      <c r="AD308" s="141">
        <f>IF(VLOOKUP(AD$1,Graphique!$B:$C,2,0),IF(ISERROR(AD307*(1+VLOOKUP($A308,#REF!,30,0))),AD307,AD307*(1+VLOOKUP($A308,#REF!,30,0))),"")</f>
        <v/>
      </c>
      <c r="AE308" s="141">
        <f>IF(VLOOKUP(AE$1,Graphique!$B:$C,2,0),IF(ISERROR(AE307*(1+VLOOKUP($A308,#REF!,31,0))),AE307,AE307*(1+VLOOKUP($A308,#REF!,31,0))),"")</f>
        <v/>
      </c>
      <c r="AF308" s="141">
        <f>IF(VLOOKUP(AF$1,Graphique!$B:$C,2,0),IF(ISERROR(AF307*(1+VLOOKUP($A308,#REF!,32,0))),AF307,AF307*(1+VLOOKUP($A308,#REF!,32,0))),"")</f>
        <v/>
      </c>
    </row>
    <row r="309" ht="13" customHeight="1" s="74">
      <c r="A309" s="135">
        <f>IF(DATE(YEAR(A308),MONTH(A308)+2,)&gt;PerformancesGlissantes!$C$2,PerformancesGlissantes!$C$2,DATE(YEAR(A308),MONTH(A308)+2,))</f>
        <v/>
      </c>
      <c r="B309" s="141">
        <f>IF(VLOOKUP(B$1,Graphique!$B:$C,2,0),IF(ISERROR(B308*(1+VLOOKUP($A309,#REF!,2,0))),B308,B308*(1+VLOOKUP($A309,#REF!,2,0))),"")</f>
        <v/>
      </c>
      <c r="C309" s="141">
        <f>IF(VLOOKUP(C$1,Graphique!$B:$C,2,0),IF(ISERROR(C308*(1+VLOOKUP($A309,#REF!,3,0))),C308,C308*(1+VLOOKUP($A309,#REF!,3,0))),"")</f>
        <v/>
      </c>
      <c r="D309" s="141">
        <f>IF(VLOOKUP(D$1,Graphique!$B:$C,2,0),IF(ISERROR(D308*(1+VLOOKUP($A309,#REF!,4,0))),D308,D308*(1+VLOOKUP($A309,#REF!,4,0))),"")</f>
        <v/>
      </c>
      <c r="E309" s="141">
        <f>IF(VLOOKUP(E$1,Graphique!$B:$C,2,0),IF(ISERROR(E308*(1+VLOOKUP($A309,#REF!,5,0))),E308,E308*(1+VLOOKUP($A309,#REF!,5,0))),"")</f>
        <v/>
      </c>
      <c r="F309" s="141">
        <f>IF(VLOOKUP(F$1,Graphique!$B:$C,2,0),IF(ISERROR(F308*(1+VLOOKUP($A309,#REF!,6,0))),F308,F308*(1+VLOOKUP($A309,#REF!,6,0))),"")</f>
        <v/>
      </c>
      <c r="G309" s="141">
        <f>IF(VLOOKUP(G$1,Graphique!$B:$C,2,0),IF(ISERROR(G308*(1+VLOOKUP($A309,#REF!,7,0))),G308,G308*(1+VLOOKUP($A309,#REF!,7,0))),"")</f>
        <v/>
      </c>
      <c r="H309" s="141">
        <f>IF(VLOOKUP(H$1,Graphique!$B:$C,2,0),IF(ISERROR(H308*(1+VLOOKUP($A309,#REF!,8,0))),H308,H308*(1+VLOOKUP($A309,#REF!,8,0))),"")</f>
        <v/>
      </c>
      <c r="I309" s="141">
        <f>IF(VLOOKUP(I$1,Graphique!$B:$C,2,0),IF(ISERROR(I308*(1+VLOOKUP($A309,#REF!,9,0))),I308,I308*(1+VLOOKUP($A309,#REF!,9,0))),"")</f>
        <v/>
      </c>
      <c r="J309" s="141">
        <f>IF(VLOOKUP(J$1,Graphique!$B:$C,2,0),IF(ISERROR(J308*(1+VLOOKUP($A309,#REF!,10,0))),J308,J308*(1+VLOOKUP($A309,#REF!,10,0))),"")</f>
        <v/>
      </c>
      <c r="K309" s="141">
        <f>IF(VLOOKUP(K$1,Graphique!$B:$C,2,0),IF(ISERROR(K308*(1+VLOOKUP($A309,#REF!,11,0))),K308,K308*(1+VLOOKUP($A309,#REF!,11,0))),"")</f>
        <v/>
      </c>
      <c r="L309" s="141">
        <f>IF(VLOOKUP(L$1,Graphique!$B:$C,2,0),IF(ISERROR(L308*(1+VLOOKUP($A309,#REF!,12,0))),L308,L308*(1+VLOOKUP($A309,#REF!,12,0))),"")</f>
        <v/>
      </c>
      <c r="M309" s="141">
        <f>IF(VLOOKUP(M$1,Graphique!$B:$C,2,0),IF(ISERROR(M308*(1+VLOOKUP($A309,#REF!,13,0))),M308,M308*(1+VLOOKUP($A309,#REF!,13,0))),"")</f>
        <v/>
      </c>
      <c r="N309" s="141">
        <f>IF(VLOOKUP(N$1,Graphique!$B:$C,2,0),IF(ISERROR(N308*(1+VLOOKUP($A309,#REF!,14,0))),N308,N308*(1+VLOOKUP($A309,#REF!,14,0))),"")</f>
        <v/>
      </c>
      <c r="O309" s="141">
        <f>IF(VLOOKUP(O$1,Graphique!$B:$C,2,0),IF(ISERROR(O308*(1+VLOOKUP($A309,#REF!,15,0))),O308,O308*(1+VLOOKUP($A309,#REF!,15,0))),"")</f>
        <v/>
      </c>
      <c r="P309" s="141">
        <f>IF(VLOOKUP(P$1,Graphique!$B:$C,2,0),IF(ISERROR(P308*(1+VLOOKUP($A309,#REF!,16,0))),P308,P308*(1+VLOOKUP($A309,#REF!,16,0))),"")</f>
        <v/>
      </c>
      <c r="Q309" s="141">
        <f>IF(VLOOKUP(Q$1,Graphique!$B:$C,2,0),IF(ISERROR(Q308*(1+VLOOKUP($A309,#REF!,17,0))),Q308,Q308*(1+VLOOKUP($A309,#REF!,17,0))),"")</f>
        <v/>
      </c>
      <c r="R309" s="141">
        <f>IF(VLOOKUP(R$1,Graphique!$B:$C,2,0),IF(ISERROR(R308*(1+VLOOKUP($A309,#REF!,18,0))),R308,R308*(1+VLOOKUP($A309,#REF!,18,0))),"")</f>
        <v/>
      </c>
      <c r="S309" s="141">
        <f>IF(VLOOKUP(S$1,Graphique!$B:$C,2,0),IF(ISERROR(S308*(1+VLOOKUP($A309,#REF!,19,0))),S308,S308*(1+VLOOKUP($A309,#REF!,19,0))),"")</f>
        <v/>
      </c>
      <c r="T309" s="141">
        <f>IF(VLOOKUP(T$1,Graphique!$B:$C,2,0),IF(ISERROR(T308*(1+VLOOKUP($A309,#REF!,20,0))),T308,T308*(1+VLOOKUP($A309,#REF!,20,0))),"")</f>
        <v/>
      </c>
      <c r="U309" s="141">
        <f>IF(VLOOKUP(U$1,Graphique!$B:$C,2,0),IF(ISERROR(U308*(1+VLOOKUP($A309,#REF!,21,0))),U308,U308*(1+VLOOKUP($A309,#REF!,21,0))),"")</f>
        <v/>
      </c>
      <c r="V309" s="141">
        <f>IF(VLOOKUP(V$1,Graphique!$B:$C,2,0),IF(ISERROR(V308*(1+VLOOKUP($A309,#REF!,22,0))),V308,V308*(1+VLOOKUP($A309,#REF!,22,0))),"")</f>
        <v/>
      </c>
      <c r="W309" s="141">
        <f>IF(VLOOKUP(W$1,Graphique!$B:$C,2,0),IF(ISERROR(W308*(1+VLOOKUP($A309,#REF!,23,0))),W308,W308*(1+VLOOKUP($A309,#REF!,23,0))),"")</f>
        <v/>
      </c>
      <c r="X309" s="141">
        <f>IF(VLOOKUP(X$1,Graphique!$B:$C,2,0),IF(ISERROR(X308*(1+VLOOKUP($A309,#REF!,24,0))),X308,X308*(1+VLOOKUP($A309,#REF!,24,0))),"")</f>
        <v/>
      </c>
      <c r="Y309" s="141">
        <f>IF(VLOOKUP(Y$1,Graphique!$B:$C,2,0),IF(ISERROR(Y308*(1+VLOOKUP($A309,#REF!,25,0))),Y308,Y308*(1+VLOOKUP($A309,#REF!,25,0))),"")</f>
        <v/>
      </c>
      <c r="Z309" s="141">
        <f>IF(VLOOKUP(Z$1,Graphique!$B:$C,2,0),IF(ISERROR(Z308*(1+VLOOKUP($A309,#REF!,26,0))),Z308,Z308*(1+VLOOKUP($A309,#REF!,26,0))),"")</f>
        <v/>
      </c>
      <c r="AA309" s="141">
        <f>IF(VLOOKUP(AA$1,Graphique!$B:$C,2,0),IF(ISERROR(AA308*(1+VLOOKUP($A309,#REF!,27,0))),AA308,AA308*(1+VLOOKUP($A309,#REF!,27,0))),"")</f>
        <v/>
      </c>
      <c r="AB309" s="141">
        <f>IF(VLOOKUP(AB$1,Graphique!$B:$C,2,0),IF(ISERROR(AB308*(1+VLOOKUP($A309,#REF!,28,0))),AB308,AB308*(1+VLOOKUP($A309,#REF!,28,0))),"")</f>
        <v/>
      </c>
      <c r="AC309" s="141">
        <f>IF(VLOOKUP(AC$1,Graphique!$B:$C,2,0),IF(ISERROR(AC308*(1+VLOOKUP($A309,#REF!,29,0))),AC308,AC308*(1+VLOOKUP($A309,#REF!,29,0))),"")</f>
        <v/>
      </c>
      <c r="AD309" s="141">
        <f>IF(VLOOKUP(AD$1,Graphique!$B:$C,2,0),IF(ISERROR(AD308*(1+VLOOKUP($A309,#REF!,30,0))),AD308,AD308*(1+VLOOKUP($A309,#REF!,30,0))),"")</f>
        <v/>
      </c>
      <c r="AE309" s="141">
        <f>IF(VLOOKUP(AE$1,Graphique!$B:$C,2,0),IF(ISERROR(AE308*(1+VLOOKUP($A309,#REF!,31,0))),AE308,AE308*(1+VLOOKUP($A309,#REF!,31,0))),"")</f>
        <v/>
      </c>
      <c r="AF309" s="141">
        <f>IF(VLOOKUP(AF$1,Graphique!$B:$C,2,0),IF(ISERROR(AF308*(1+VLOOKUP($A309,#REF!,32,0))),AF308,AF308*(1+VLOOKUP($A309,#REF!,32,0))),"")</f>
        <v/>
      </c>
    </row>
    <row r="310" ht="13" customHeight="1" s="74">
      <c r="A310" s="135">
        <f>IF(DATE(YEAR(A309),MONTH(A309)+2,)&gt;PerformancesGlissantes!$C$2,PerformancesGlissantes!$C$2,DATE(YEAR(A309),MONTH(A309)+2,))</f>
        <v/>
      </c>
      <c r="B310" s="141">
        <f>IF(VLOOKUP(B$1,Graphique!$B:$C,2,0),IF(ISERROR(B309*(1+VLOOKUP($A310,#REF!,2,0))),B309,B309*(1+VLOOKUP($A310,#REF!,2,0))),"")</f>
        <v/>
      </c>
      <c r="C310" s="141">
        <f>IF(VLOOKUP(C$1,Graphique!$B:$C,2,0),IF(ISERROR(C309*(1+VLOOKUP($A310,#REF!,3,0))),C309,C309*(1+VLOOKUP($A310,#REF!,3,0))),"")</f>
        <v/>
      </c>
      <c r="D310" s="141">
        <f>IF(VLOOKUP(D$1,Graphique!$B:$C,2,0),IF(ISERROR(D309*(1+VLOOKUP($A310,#REF!,4,0))),D309,D309*(1+VLOOKUP($A310,#REF!,4,0))),"")</f>
        <v/>
      </c>
      <c r="E310" s="141">
        <f>IF(VLOOKUP(E$1,Graphique!$B:$C,2,0),IF(ISERROR(E309*(1+VLOOKUP($A310,#REF!,5,0))),E309,E309*(1+VLOOKUP($A310,#REF!,5,0))),"")</f>
        <v/>
      </c>
      <c r="F310" s="141">
        <f>IF(VLOOKUP(F$1,Graphique!$B:$C,2,0),IF(ISERROR(F309*(1+VLOOKUP($A310,#REF!,6,0))),F309,F309*(1+VLOOKUP($A310,#REF!,6,0))),"")</f>
        <v/>
      </c>
      <c r="G310" s="141">
        <f>IF(VLOOKUP(G$1,Graphique!$B:$C,2,0),IF(ISERROR(G309*(1+VLOOKUP($A310,#REF!,7,0))),G309,G309*(1+VLOOKUP($A310,#REF!,7,0))),"")</f>
        <v/>
      </c>
      <c r="H310" s="141">
        <f>IF(VLOOKUP(H$1,Graphique!$B:$C,2,0),IF(ISERROR(H309*(1+VLOOKUP($A310,#REF!,8,0))),H309,H309*(1+VLOOKUP($A310,#REF!,8,0))),"")</f>
        <v/>
      </c>
      <c r="I310" s="141">
        <f>IF(VLOOKUP(I$1,Graphique!$B:$C,2,0),IF(ISERROR(I309*(1+VLOOKUP($A310,#REF!,9,0))),I309,I309*(1+VLOOKUP($A310,#REF!,9,0))),"")</f>
        <v/>
      </c>
      <c r="J310" s="141">
        <f>IF(VLOOKUP(J$1,Graphique!$B:$C,2,0),IF(ISERROR(J309*(1+VLOOKUP($A310,#REF!,10,0))),J309,J309*(1+VLOOKUP($A310,#REF!,10,0))),"")</f>
        <v/>
      </c>
      <c r="K310" s="141">
        <f>IF(VLOOKUP(K$1,Graphique!$B:$C,2,0),IF(ISERROR(K309*(1+VLOOKUP($A310,#REF!,11,0))),K309,K309*(1+VLOOKUP($A310,#REF!,11,0))),"")</f>
        <v/>
      </c>
      <c r="L310" s="141">
        <f>IF(VLOOKUP(L$1,Graphique!$B:$C,2,0),IF(ISERROR(L309*(1+VLOOKUP($A310,#REF!,12,0))),L309,L309*(1+VLOOKUP($A310,#REF!,12,0))),"")</f>
        <v/>
      </c>
      <c r="M310" s="141">
        <f>IF(VLOOKUP(M$1,Graphique!$B:$C,2,0),IF(ISERROR(M309*(1+VLOOKUP($A310,#REF!,13,0))),M309,M309*(1+VLOOKUP($A310,#REF!,13,0))),"")</f>
        <v/>
      </c>
      <c r="N310" s="141">
        <f>IF(VLOOKUP(N$1,Graphique!$B:$C,2,0),IF(ISERROR(N309*(1+VLOOKUP($A310,#REF!,14,0))),N309,N309*(1+VLOOKUP($A310,#REF!,14,0))),"")</f>
        <v/>
      </c>
      <c r="O310" s="141">
        <f>IF(VLOOKUP(O$1,Graphique!$B:$C,2,0),IF(ISERROR(O309*(1+VLOOKUP($A310,#REF!,15,0))),O309,O309*(1+VLOOKUP($A310,#REF!,15,0))),"")</f>
        <v/>
      </c>
      <c r="P310" s="141">
        <f>IF(VLOOKUP(P$1,Graphique!$B:$C,2,0),IF(ISERROR(P309*(1+VLOOKUP($A310,#REF!,16,0))),P309,P309*(1+VLOOKUP($A310,#REF!,16,0))),"")</f>
        <v/>
      </c>
      <c r="Q310" s="141">
        <f>IF(VLOOKUP(Q$1,Graphique!$B:$C,2,0),IF(ISERROR(Q309*(1+VLOOKUP($A310,#REF!,17,0))),Q309,Q309*(1+VLOOKUP($A310,#REF!,17,0))),"")</f>
        <v/>
      </c>
      <c r="R310" s="141">
        <f>IF(VLOOKUP(R$1,Graphique!$B:$C,2,0),IF(ISERROR(R309*(1+VLOOKUP($A310,#REF!,18,0))),R309,R309*(1+VLOOKUP($A310,#REF!,18,0))),"")</f>
        <v/>
      </c>
      <c r="S310" s="141">
        <f>IF(VLOOKUP(S$1,Graphique!$B:$C,2,0),IF(ISERROR(S309*(1+VLOOKUP($A310,#REF!,19,0))),S309,S309*(1+VLOOKUP($A310,#REF!,19,0))),"")</f>
        <v/>
      </c>
      <c r="T310" s="141">
        <f>IF(VLOOKUP(T$1,Graphique!$B:$C,2,0),IF(ISERROR(T309*(1+VLOOKUP($A310,#REF!,20,0))),T309,T309*(1+VLOOKUP($A310,#REF!,20,0))),"")</f>
        <v/>
      </c>
      <c r="U310" s="141">
        <f>IF(VLOOKUP(U$1,Graphique!$B:$C,2,0),IF(ISERROR(U309*(1+VLOOKUP($A310,#REF!,21,0))),U309,U309*(1+VLOOKUP($A310,#REF!,21,0))),"")</f>
        <v/>
      </c>
      <c r="V310" s="141">
        <f>IF(VLOOKUP(V$1,Graphique!$B:$C,2,0),IF(ISERROR(V309*(1+VLOOKUP($A310,#REF!,22,0))),V309,V309*(1+VLOOKUP($A310,#REF!,22,0))),"")</f>
        <v/>
      </c>
      <c r="W310" s="141">
        <f>IF(VLOOKUP(W$1,Graphique!$B:$C,2,0),IF(ISERROR(W309*(1+VLOOKUP($A310,#REF!,23,0))),W309,W309*(1+VLOOKUP($A310,#REF!,23,0))),"")</f>
        <v/>
      </c>
      <c r="X310" s="141">
        <f>IF(VLOOKUP(X$1,Graphique!$B:$C,2,0),IF(ISERROR(X309*(1+VLOOKUP($A310,#REF!,24,0))),X309,X309*(1+VLOOKUP($A310,#REF!,24,0))),"")</f>
        <v/>
      </c>
      <c r="Y310" s="141">
        <f>IF(VLOOKUP(Y$1,Graphique!$B:$C,2,0),IF(ISERROR(Y309*(1+VLOOKUP($A310,#REF!,25,0))),Y309,Y309*(1+VLOOKUP($A310,#REF!,25,0))),"")</f>
        <v/>
      </c>
      <c r="Z310" s="141">
        <f>IF(VLOOKUP(Z$1,Graphique!$B:$C,2,0),IF(ISERROR(Z309*(1+VLOOKUP($A310,#REF!,26,0))),Z309,Z309*(1+VLOOKUP($A310,#REF!,26,0))),"")</f>
        <v/>
      </c>
      <c r="AA310" s="141">
        <f>IF(VLOOKUP(AA$1,Graphique!$B:$C,2,0),IF(ISERROR(AA309*(1+VLOOKUP($A310,#REF!,27,0))),AA309,AA309*(1+VLOOKUP($A310,#REF!,27,0))),"")</f>
        <v/>
      </c>
      <c r="AB310" s="141">
        <f>IF(VLOOKUP(AB$1,Graphique!$B:$C,2,0),IF(ISERROR(AB309*(1+VLOOKUP($A310,#REF!,28,0))),AB309,AB309*(1+VLOOKUP($A310,#REF!,28,0))),"")</f>
        <v/>
      </c>
      <c r="AC310" s="141">
        <f>IF(VLOOKUP(AC$1,Graphique!$B:$C,2,0),IF(ISERROR(AC309*(1+VLOOKUP($A310,#REF!,29,0))),AC309,AC309*(1+VLOOKUP($A310,#REF!,29,0))),"")</f>
        <v/>
      </c>
      <c r="AD310" s="141">
        <f>IF(VLOOKUP(AD$1,Graphique!$B:$C,2,0),IF(ISERROR(AD309*(1+VLOOKUP($A310,#REF!,30,0))),AD309,AD309*(1+VLOOKUP($A310,#REF!,30,0))),"")</f>
        <v/>
      </c>
      <c r="AE310" s="141">
        <f>IF(VLOOKUP(AE$1,Graphique!$B:$C,2,0),IF(ISERROR(AE309*(1+VLOOKUP($A310,#REF!,31,0))),AE309,AE309*(1+VLOOKUP($A310,#REF!,31,0))),"")</f>
        <v/>
      </c>
      <c r="AF310" s="141">
        <f>IF(VLOOKUP(AF$1,Graphique!$B:$C,2,0),IF(ISERROR(AF309*(1+VLOOKUP($A310,#REF!,32,0))),AF309,AF309*(1+VLOOKUP($A310,#REF!,32,0))),"")</f>
        <v/>
      </c>
    </row>
    <row r="311" ht="13" customHeight="1" s="74">
      <c r="A311" s="135">
        <f>IF(DATE(YEAR(A310),MONTH(A310)+2,)&gt;PerformancesGlissantes!$C$2,PerformancesGlissantes!$C$2,DATE(YEAR(A310),MONTH(A310)+2,))</f>
        <v/>
      </c>
      <c r="B311" s="141">
        <f>IF(VLOOKUP(B$1,Graphique!$B:$C,2,0),IF(ISERROR(B310*(1+VLOOKUP($A311,#REF!,2,0))),B310,B310*(1+VLOOKUP($A311,#REF!,2,0))),"")</f>
        <v/>
      </c>
      <c r="C311" s="141">
        <f>IF(VLOOKUP(C$1,Graphique!$B:$C,2,0),IF(ISERROR(C310*(1+VLOOKUP($A311,#REF!,3,0))),C310,C310*(1+VLOOKUP($A311,#REF!,3,0))),"")</f>
        <v/>
      </c>
      <c r="D311" s="141">
        <f>IF(VLOOKUP(D$1,Graphique!$B:$C,2,0),IF(ISERROR(D310*(1+VLOOKUP($A311,#REF!,4,0))),D310,D310*(1+VLOOKUP($A311,#REF!,4,0))),"")</f>
        <v/>
      </c>
      <c r="E311" s="141">
        <f>IF(VLOOKUP(E$1,Graphique!$B:$C,2,0),IF(ISERROR(E310*(1+VLOOKUP($A311,#REF!,5,0))),E310,E310*(1+VLOOKUP($A311,#REF!,5,0))),"")</f>
        <v/>
      </c>
      <c r="F311" s="141">
        <f>IF(VLOOKUP(F$1,Graphique!$B:$C,2,0),IF(ISERROR(F310*(1+VLOOKUP($A311,#REF!,6,0))),F310,F310*(1+VLOOKUP($A311,#REF!,6,0))),"")</f>
        <v/>
      </c>
      <c r="G311" s="141">
        <f>IF(VLOOKUP(G$1,Graphique!$B:$C,2,0),IF(ISERROR(G310*(1+VLOOKUP($A311,#REF!,7,0))),G310,G310*(1+VLOOKUP($A311,#REF!,7,0))),"")</f>
        <v/>
      </c>
      <c r="H311" s="141">
        <f>IF(VLOOKUP(H$1,Graphique!$B:$C,2,0),IF(ISERROR(H310*(1+VLOOKUP($A311,#REF!,8,0))),H310,H310*(1+VLOOKUP($A311,#REF!,8,0))),"")</f>
        <v/>
      </c>
      <c r="I311" s="141">
        <f>IF(VLOOKUP(I$1,Graphique!$B:$C,2,0),IF(ISERROR(I310*(1+VLOOKUP($A311,#REF!,9,0))),I310,I310*(1+VLOOKUP($A311,#REF!,9,0))),"")</f>
        <v/>
      </c>
      <c r="J311" s="141">
        <f>IF(VLOOKUP(J$1,Graphique!$B:$C,2,0),IF(ISERROR(J310*(1+VLOOKUP($A311,#REF!,10,0))),J310,J310*(1+VLOOKUP($A311,#REF!,10,0))),"")</f>
        <v/>
      </c>
      <c r="K311" s="141">
        <f>IF(VLOOKUP(K$1,Graphique!$B:$C,2,0),IF(ISERROR(K310*(1+VLOOKUP($A311,#REF!,11,0))),K310,K310*(1+VLOOKUP($A311,#REF!,11,0))),"")</f>
        <v/>
      </c>
      <c r="L311" s="141">
        <f>IF(VLOOKUP(L$1,Graphique!$B:$C,2,0),IF(ISERROR(L310*(1+VLOOKUP($A311,#REF!,12,0))),L310,L310*(1+VLOOKUP($A311,#REF!,12,0))),"")</f>
        <v/>
      </c>
      <c r="M311" s="141">
        <f>IF(VLOOKUP(M$1,Graphique!$B:$C,2,0),IF(ISERROR(M310*(1+VLOOKUP($A311,#REF!,13,0))),M310,M310*(1+VLOOKUP($A311,#REF!,13,0))),"")</f>
        <v/>
      </c>
      <c r="N311" s="141">
        <f>IF(VLOOKUP(N$1,Graphique!$B:$C,2,0),IF(ISERROR(N310*(1+VLOOKUP($A311,#REF!,14,0))),N310,N310*(1+VLOOKUP($A311,#REF!,14,0))),"")</f>
        <v/>
      </c>
      <c r="O311" s="141">
        <f>IF(VLOOKUP(O$1,Graphique!$B:$C,2,0),IF(ISERROR(O310*(1+VLOOKUP($A311,#REF!,15,0))),O310,O310*(1+VLOOKUP($A311,#REF!,15,0))),"")</f>
        <v/>
      </c>
      <c r="P311" s="141">
        <f>IF(VLOOKUP(P$1,Graphique!$B:$C,2,0),IF(ISERROR(P310*(1+VLOOKUP($A311,#REF!,16,0))),P310,P310*(1+VLOOKUP($A311,#REF!,16,0))),"")</f>
        <v/>
      </c>
      <c r="Q311" s="141">
        <f>IF(VLOOKUP(Q$1,Graphique!$B:$C,2,0),IF(ISERROR(Q310*(1+VLOOKUP($A311,#REF!,17,0))),Q310,Q310*(1+VLOOKUP($A311,#REF!,17,0))),"")</f>
        <v/>
      </c>
      <c r="R311" s="141">
        <f>IF(VLOOKUP(R$1,Graphique!$B:$C,2,0),IF(ISERROR(R310*(1+VLOOKUP($A311,#REF!,18,0))),R310,R310*(1+VLOOKUP($A311,#REF!,18,0))),"")</f>
        <v/>
      </c>
      <c r="S311" s="141">
        <f>IF(VLOOKUP(S$1,Graphique!$B:$C,2,0),IF(ISERROR(S310*(1+VLOOKUP($A311,#REF!,19,0))),S310,S310*(1+VLOOKUP($A311,#REF!,19,0))),"")</f>
        <v/>
      </c>
      <c r="T311" s="141">
        <f>IF(VLOOKUP(T$1,Graphique!$B:$C,2,0),IF(ISERROR(T310*(1+VLOOKUP($A311,#REF!,20,0))),T310,T310*(1+VLOOKUP($A311,#REF!,20,0))),"")</f>
        <v/>
      </c>
      <c r="U311" s="141">
        <f>IF(VLOOKUP(U$1,Graphique!$B:$C,2,0),IF(ISERROR(U310*(1+VLOOKUP($A311,#REF!,21,0))),U310,U310*(1+VLOOKUP($A311,#REF!,21,0))),"")</f>
        <v/>
      </c>
      <c r="V311" s="141">
        <f>IF(VLOOKUP(V$1,Graphique!$B:$C,2,0),IF(ISERROR(V310*(1+VLOOKUP($A311,#REF!,22,0))),V310,V310*(1+VLOOKUP($A311,#REF!,22,0))),"")</f>
        <v/>
      </c>
      <c r="W311" s="141">
        <f>IF(VLOOKUP(W$1,Graphique!$B:$C,2,0),IF(ISERROR(W310*(1+VLOOKUP($A311,#REF!,23,0))),W310,W310*(1+VLOOKUP($A311,#REF!,23,0))),"")</f>
        <v/>
      </c>
      <c r="X311" s="141">
        <f>IF(VLOOKUP(X$1,Graphique!$B:$C,2,0),IF(ISERROR(X310*(1+VLOOKUP($A311,#REF!,24,0))),X310,X310*(1+VLOOKUP($A311,#REF!,24,0))),"")</f>
        <v/>
      </c>
      <c r="Y311" s="141">
        <f>IF(VLOOKUP(Y$1,Graphique!$B:$C,2,0),IF(ISERROR(Y310*(1+VLOOKUP($A311,#REF!,25,0))),Y310,Y310*(1+VLOOKUP($A311,#REF!,25,0))),"")</f>
        <v/>
      </c>
      <c r="Z311" s="141">
        <f>IF(VLOOKUP(Z$1,Graphique!$B:$C,2,0),IF(ISERROR(Z310*(1+VLOOKUP($A311,#REF!,26,0))),Z310,Z310*(1+VLOOKUP($A311,#REF!,26,0))),"")</f>
        <v/>
      </c>
      <c r="AA311" s="141">
        <f>IF(VLOOKUP(AA$1,Graphique!$B:$C,2,0),IF(ISERROR(AA310*(1+VLOOKUP($A311,#REF!,27,0))),AA310,AA310*(1+VLOOKUP($A311,#REF!,27,0))),"")</f>
        <v/>
      </c>
      <c r="AB311" s="141">
        <f>IF(VLOOKUP(AB$1,Graphique!$B:$C,2,0),IF(ISERROR(AB310*(1+VLOOKUP($A311,#REF!,28,0))),AB310,AB310*(1+VLOOKUP($A311,#REF!,28,0))),"")</f>
        <v/>
      </c>
      <c r="AC311" s="141">
        <f>IF(VLOOKUP(AC$1,Graphique!$B:$C,2,0),IF(ISERROR(AC310*(1+VLOOKUP($A311,#REF!,29,0))),AC310,AC310*(1+VLOOKUP($A311,#REF!,29,0))),"")</f>
        <v/>
      </c>
      <c r="AD311" s="141">
        <f>IF(VLOOKUP(AD$1,Graphique!$B:$C,2,0),IF(ISERROR(AD310*(1+VLOOKUP($A311,#REF!,30,0))),AD310,AD310*(1+VLOOKUP($A311,#REF!,30,0))),"")</f>
        <v/>
      </c>
      <c r="AE311" s="141">
        <f>IF(VLOOKUP(AE$1,Graphique!$B:$C,2,0),IF(ISERROR(AE310*(1+VLOOKUP($A311,#REF!,31,0))),AE310,AE310*(1+VLOOKUP($A311,#REF!,31,0))),"")</f>
        <v/>
      </c>
      <c r="AF311" s="141">
        <f>IF(VLOOKUP(AF$1,Graphique!$B:$C,2,0),IF(ISERROR(AF310*(1+VLOOKUP($A311,#REF!,32,0))),AF310,AF310*(1+VLOOKUP($A311,#REF!,32,0))),"")</f>
        <v/>
      </c>
    </row>
    <row r="312" ht="13" customHeight="1" s="74">
      <c r="A312" s="135">
        <f>IF(DATE(YEAR(A311),MONTH(A311)+2,)&gt;PerformancesGlissantes!$C$2,PerformancesGlissantes!$C$2,DATE(YEAR(A311),MONTH(A311)+2,))</f>
        <v/>
      </c>
      <c r="B312" s="141">
        <f>IF(VLOOKUP(B$1,Graphique!$B:$C,2,0),IF(ISERROR(B311*(1+VLOOKUP($A312,#REF!,2,0))),B311,B311*(1+VLOOKUP($A312,#REF!,2,0))),"")</f>
        <v/>
      </c>
      <c r="C312" s="141">
        <f>IF(VLOOKUP(C$1,Graphique!$B:$C,2,0),IF(ISERROR(C311*(1+VLOOKUP($A312,#REF!,3,0))),C311,C311*(1+VLOOKUP($A312,#REF!,3,0))),"")</f>
        <v/>
      </c>
      <c r="D312" s="141">
        <f>IF(VLOOKUP(D$1,Graphique!$B:$C,2,0),IF(ISERROR(D311*(1+VLOOKUP($A312,#REF!,4,0))),D311,D311*(1+VLOOKUP($A312,#REF!,4,0))),"")</f>
        <v/>
      </c>
      <c r="E312" s="141">
        <f>IF(VLOOKUP(E$1,Graphique!$B:$C,2,0),IF(ISERROR(E311*(1+VLOOKUP($A312,#REF!,5,0))),E311,E311*(1+VLOOKUP($A312,#REF!,5,0))),"")</f>
        <v/>
      </c>
      <c r="F312" s="141">
        <f>IF(VLOOKUP(F$1,Graphique!$B:$C,2,0),IF(ISERROR(F311*(1+VLOOKUP($A312,#REF!,6,0))),F311,F311*(1+VLOOKUP($A312,#REF!,6,0))),"")</f>
        <v/>
      </c>
      <c r="G312" s="141">
        <f>IF(VLOOKUP(G$1,Graphique!$B:$C,2,0),IF(ISERROR(G311*(1+VLOOKUP($A312,#REF!,7,0))),G311,G311*(1+VLOOKUP($A312,#REF!,7,0))),"")</f>
        <v/>
      </c>
      <c r="H312" s="141">
        <f>IF(VLOOKUP(H$1,Graphique!$B:$C,2,0),IF(ISERROR(H311*(1+VLOOKUP($A312,#REF!,8,0))),H311,H311*(1+VLOOKUP($A312,#REF!,8,0))),"")</f>
        <v/>
      </c>
      <c r="I312" s="141">
        <f>IF(VLOOKUP(I$1,Graphique!$B:$C,2,0),IF(ISERROR(I311*(1+VLOOKUP($A312,#REF!,9,0))),I311,I311*(1+VLOOKUP($A312,#REF!,9,0))),"")</f>
        <v/>
      </c>
      <c r="J312" s="141">
        <f>IF(VLOOKUP(J$1,Graphique!$B:$C,2,0),IF(ISERROR(J311*(1+VLOOKUP($A312,#REF!,10,0))),J311,J311*(1+VLOOKUP($A312,#REF!,10,0))),"")</f>
        <v/>
      </c>
      <c r="K312" s="141">
        <f>IF(VLOOKUP(K$1,Graphique!$B:$C,2,0),IF(ISERROR(K311*(1+VLOOKUP($A312,#REF!,11,0))),K311,K311*(1+VLOOKUP($A312,#REF!,11,0))),"")</f>
        <v/>
      </c>
      <c r="L312" s="141">
        <f>IF(VLOOKUP(L$1,Graphique!$B:$C,2,0),IF(ISERROR(L311*(1+VLOOKUP($A312,#REF!,12,0))),L311,L311*(1+VLOOKUP($A312,#REF!,12,0))),"")</f>
        <v/>
      </c>
      <c r="M312" s="141">
        <f>IF(VLOOKUP(M$1,Graphique!$B:$C,2,0),IF(ISERROR(M311*(1+VLOOKUP($A312,#REF!,13,0))),M311,M311*(1+VLOOKUP($A312,#REF!,13,0))),"")</f>
        <v/>
      </c>
      <c r="N312" s="141">
        <f>IF(VLOOKUP(N$1,Graphique!$B:$C,2,0),IF(ISERROR(N311*(1+VLOOKUP($A312,#REF!,14,0))),N311,N311*(1+VLOOKUP($A312,#REF!,14,0))),"")</f>
        <v/>
      </c>
      <c r="O312" s="141">
        <f>IF(VLOOKUP(O$1,Graphique!$B:$C,2,0),IF(ISERROR(O311*(1+VLOOKUP($A312,#REF!,15,0))),O311,O311*(1+VLOOKUP($A312,#REF!,15,0))),"")</f>
        <v/>
      </c>
      <c r="P312" s="141">
        <f>IF(VLOOKUP(P$1,Graphique!$B:$C,2,0),IF(ISERROR(P311*(1+VLOOKUP($A312,#REF!,16,0))),P311,P311*(1+VLOOKUP($A312,#REF!,16,0))),"")</f>
        <v/>
      </c>
      <c r="Q312" s="141">
        <f>IF(VLOOKUP(Q$1,Graphique!$B:$C,2,0),IF(ISERROR(Q311*(1+VLOOKUP($A312,#REF!,17,0))),Q311,Q311*(1+VLOOKUP($A312,#REF!,17,0))),"")</f>
        <v/>
      </c>
      <c r="R312" s="141">
        <f>IF(VLOOKUP(R$1,Graphique!$B:$C,2,0),IF(ISERROR(R311*(1+VLOOKUP($A312,#REF!,18,0))),R311,R311*(1+VLOOKUP($A312,#REF!,18,0))),"")</f>
        <v/>
      </c>
      <c r="S312" s="141">
        <f>IF(VLOOKUP(S$1,Graphique!$B:$C,2,0),IF(ISERROR(S311*(1+VLOOKUP($A312,#REF!,19,0))),S311,S311*(1+VLOOKUP($A312,#REF!,19,0))),"")</f>
        <v/>
      </c>
      <c r="T312" s="141">
        <f>IF(VLOOKUP(T$1,Graphique!$B:$C,2,0),IF(ISERROR(T311*(1+VLOOKUP($A312,#REF!,20,0))),T311,T311*(1+VLOOKUP($A312,#REF!,20,0))),"")</f>
        <v/>
      </c>
      <c r="U312" s="141">
        <f>IF(VLOOKUP(U$1,Graphique!$B:$C,2,0),IF(ISERROR(U311*(1+VLOOKUP($A312,#REF!,21,0))),U311,U311*(1+VLOOKUP($A312,#REF!,21,0))),"")</f>
        <v/>
      </c>
      <c r="V312" s="141">
        <f>IF(VLOOKUP(V$1,Graphique!$B:$C,2,0),IF(ISERROR(V311*(1+VLOOKUP($A312,#REF!,22,0))),V311,V311*(1+VLOOKUP($A312,#REF!,22,0))),"")</f>
        <v/>
      </c>
      <c r="W312" s="141">
        <f>IF(VLOOKUP(W$1,Graphique!$B:$C,2,0),IF(ISERROR(W311*(1+VLOOKUP($A312,#REF!,23,0))),W311,W311*(1+VLOOKUP($A312,#REF!,23,0))),"")</f>
        <v/>
      </c>
      <c r="X312" s="141">
        <f>IF(VLOOKUP(X$1,Graphique!$B:$C,2,0),IF(ISERROR(X311*(1+VLOOKUP($A312,#REF!,24,0))),X311,X311*(1+VLOOKUP($A312,#REF!,24,0))),"")</f>
        <v/>
      </c>
      <c r="Y312" s="141">
        <f>IF(VLOOKUP(Y$1,Graphique!$B:$C,2,0),IF(ISERROR(Y311*(1+VLOOKUP($A312,#REF!,25,0))),Y311,Y311*(1+VLOOKUP($A312,#REF!,25,0))),"")</f>
        <v/>
      </c>
      <c r="Z312" s="141">
        <f>IF(VLOOKUP(Z$1,Graphique!$B:$C,2,0),IF(ISERROR(Z311*(1+VLOOKUP($A312,#REF!,26,0))),Z311,Z311*(1+VLOOKUP($A312,#REF!,26,0))),"")</f>
        <v/>
      </c>
      <c r="AA312" s="141">
        <f>IF(VLOOKUP(AA$1,Graphique!$B:$C,2,0),IF(ISERROR(AA311*(1+VLOOKUP($A312,#REF!,27,0))),AA311,AA311*(1+VLOOKUP($A312,#REF!,27,0))),"")</f>
        <v/>
      </c>
      <c r="AB312" s="141">
        <f>IF(VLOOKUP(AB$1,Graphique!$B:$C,2,0),IF(ISERROR(AB311*(1+VLOOKUP($A312,#REF!,28,0))),AB311,AB311*(1+VLOOKUP($A312,#REF!,28,0))),"")</f>
        <v/>
      </c>
      <c r="AC312" s="141">
        <f>IF(VLOOKUP(AC$1,Graphique!$B:$C,2,0),IF(ISERROR(AC311*(1+VLOOKUP($A312,#REF!,29,0))),AC311,AC311*(1+VLOOKUP($A312,#REF!,29,0))),"")</f>
        <v/>
      </c>
      <c r="AD312" s="141">
        <f>IF(VLOOKUP(AD$1,Graphique!$B:$C,2,0),IF(ISERROR(AD311*(1+VLOOKUP($A312,#REF!,30,0))),AD311,AD311*(1+VLOOKUP($A312,#REF!,30,0))),"")</f>
        <v/>
      </c>
      <c r="AE312" s="141">
        <f>IF(VLOOKUP(AE$1,Graphique!$B:$C,2,0),IF(ISERROR(AE311*(1+VLOOKUP($A312,#REF!,31,0))),AE311,AE311*(1+VLOOKUP($A312,#REF!,31,0))),"")</f>
        <v/>
      </c>
      <c r="AF312" s="141">
        <f>IF(VLOOKUP(AF$1,Graphique!$B:$C,2,0),IF(ISERROR(AF311*(1+VLOOKUP($A312,#REF!,32,0))),AF311,AF311*(1+VLOOKUP($A312,#REF!,32,0))),"")</f>
        <v/>
      </c>
    </row>
    <row r="313" ht="13" customHeight="1" s="74">
      <c r="A313" s="135">
        <f>IF(DATE(YEAR(A312),MONTH(A312)+2,)&gt;PerformancesGlissantes!$C$2,PerformancesGlissantes!$C$2,DATE(YEAR(A312),MONTH(A312)+2,))</f>
        <v/>
      </c>
      <c r="B313" s="141">
        <f>IF(VLOOKUP(B$1,Graphique!$B:$C,2,0),IF(ISERROR(B312*(1+VLOOKUP($A313,#REF!,2,0))),B312,B312*(1+VLOOKUP($A313,#REF!,2,0))),"")</f>
        <v/>
      </c>
      <c r="C313" s="141">
        <f>IF(VLOOKUP(C$1,Graphique!$B:$C,2,0),IF(ISERROR(C312*(1+VLOOKUP($A313,#REF!,3,0))),C312,C312*(1+VLOOKUP($A313,#REF!,3,0))),"")</f>
        <v/>
      </c>
      <c r="D313" s="141">
        <f>IF(VLOOKUP(D$1,Graphique!$B:$C,2,0),IF(ISERROR(D312*(1+VLOOKUP($A313,#REF!,4,0))),D312,D312*(1+VLOOKUP($A313,#REF!,4,0))),"")</f>
        <v/>
      </c>
      <c r="E313" s="141">
        <f>IF(VLOOKUP(E$1,Graphique!$B:$C,2,0),IF(ISERROR(E312*(1+VLOOKUP($A313,#REF!,5,0))),E312,E312*(1+VLOOKUP($A313,#REF!,5,0))),"")</f>
        <v/>
      </c>
      <c r="F313" s="141">
        <f>IF(VLOOKUP(F$1,Graphique!$B:$C,2,0),IF(ISERROR(F312*(1+VLOOKUP($A313,#REF!,6,0))),F312,F312*(1+VLOOKUP($A313,#REF!,6,0))),"")</f>
        <v/>
      </c>
      <c r="G313" s="141">
        <f>IF(VLOOKUP(G$1,Graphique!$B:$C,2,0),IF(ISERROR(G312*(1+VLOOKUP($A313,#REF!,7,0))),G312,G312*(1+VLOOKUP($A313,#REF!,7,0))),"")</f>
        <v/>
      </c>
      <c r="H313" s="141">
        <f>IF(VLOOKUP(H$1,Graphique!$B:$C,2,0),IF(ISERROR(H312*(1+VLOOKUP($A313,#REF!,8,0))),H312,H312*(1+VLOOKUP($A313,#REF!,8,0))),"")</f>
        <v/>
      </c>
      <c r="I313" s="141">
        <f>IF(VLOOKUP(I$1,Graphique!$B:$C,2,0),IF(ISERROR(I312*(1+VLOOKUP($A313,#REF!,9,0))),I312,I312*(1+VLOOKUP($A313,#REF!,9,0))),"")</f>
        <v/>
      </c>
      <c r="J313" s="141">
        <f>IF(VLOOKUP(J$1,Graphique!$B:$C,2,0),IF(ISERROR(J312*(1+VLOOKUP($A313,#REF!,10,0))),J312,J312*(1+VLOOKUP($A313,#REF!,10,0))),"")</f>
        <v/>
      </c>
      <c r="K313" s="141">
        <f>IF(VLOOKUP(K$1,Graphique!$B:$C,2,0),IF(ISERROR(K312*(1+VLOOKUP($A313,#REF!,11,0))),K312,K312*(1+VLOOKUP($A313,#REF!,11,0))),"")</f>
        <v/>
      </c>
      <c r="L313" s="141">
        <f>IF(VLOOKUP(L$1,Graphique!$B:$C,2,0),IF(ISERROR(L312*(1+VLOOKUP($A313,#REF!,12,0))),L312,L312*(1+VLOOKUP($A313,#REF!,12,0))),"")</f>
        <v/>
      </c>
      <c r="M313" s="141">
        <f>IF(VLOOKUP(M$1,Graphique!$B:$C,2,0),IF(ISERROR(M312*(1+VLOOKUP($A313,#REF!,13,0))),M312,M312*(1+VLOOKUP($A313,#REF!,13,0))),"")</f>
        <v/>
      </c>
      <c r="N313" s="141">
        <f>IF(VLOOKUP(N$1,Graphique!$B:$C,2,0),IF(ISERROR(N312*(1+VLOOKUP($A313,#REF!,14,0))),N312,N312*(1+VLOOKUP($A313,#REF!,14,0))),"")</f>
        <v/>
      </c>
      <c r="O313" s="141">
        <f>IF(VLOOKUP(O$1,Graphique!$B:$C,2,0),IF(ISERROR(O312*(1+VLOOKUP($A313,#REF!,15,0))),O312,O312*(1+VLOOKUP($A313,#REF!,15,0))),"")</f>
        <v/>
      </c>
      <c r="P313" s="141">
        <f>IF(VLOOKUP(P$1,Graphique!$B:$C,2,0),IF(ISERROR(P312*(1+VLOOKUP($A313,#REF!,16,0))),P312,P312*(1+VLOOKUP($A313,#REF!,16,0))),"")</f>
        <v/>
      </c>
      <c r="Q313" s="141">
        <f>IF(VLOOKUP(Q$1,Graphique!$B:$C,2,0),IF(ISERROR(Q312*(1+VLOOKUP($A313,#REF!,17,0))),Q312,Q312*(1+VLOOKUP($A313,#REF!,17,0))),"")</f>
        <v/>
      </c>
      <c r="R313" s="141">
        <f>IF(VLOOKUP(R$1,Graphique!$B:$C,2,0),IF(ISERROR(R312*(1+VLOOKUP($A313,#REF!,18,0))),R312,R312*(1+VLOOKUP($A313,#REF!,18,0))),"")</f>
        <v/>
      </c>
      <c r="S313" s="141">
        <f>IF(VLOOKUP(S$1,Graphique!$B:$C,2,0),IF(ISERROR(S312*(1+VLOOKUP($A313,#REF!,19,0))),S312,S312*(1+VLOOKUP($A313,#REF!,19,0))),"")</f>
        <v/>
      </c>
      <c r="T313" s="141">
        <f>IF(VLOOKUP(T$1,Graphique!$B:$C,2,0),IF(ISERROR(T312*(1+VLOOKUP($A313,#REF!,20,0))),T312,T312*(1+VLOOKUP($A313,#REF!,20,0))),"")</f>
        <v/>
      </c>
      <c r="U313" s="141">
        <f>IF(VLOOKUP(U$1,Graphique!$B:$C,2,0),IF(ISERROR(U312*(1+VLOOKUP($A313,#REF!,21,0))),U312,U312*(1+VLOOKUP($A313,#REF!,21,0))),"")</f>
        <v/>
      </c>
      <c r="V313" s="141">
        <f>IF(VLOOKUP(V$1,Graphique!$B:$C,2,0),IF(ISERROR(V312*(1+VLOOKUP($A313,#REF!,22,0))),V312,V312*(1+VLOOKUP($A313,#REF!,22,0))),"")</f>
        <v/>
      </c>
      <c r="W313" s="141">
        <f>IF(VLOOKUP(W$1,Graphique!$B:$C,2,0),IF(ISERROR(W312*(1+VLOOKUP($A313,#REF!,23,0))),W312,W312*(1+VLOOKUP($A313,#REF!,23,0))),"")</f>
        <v/>
      </c>
      <c r="X313" s="141">
        <f>IF(VLOOKUP(X$1,Graphique!$B:$C,2,0),IF(ISERROR(X312*(1+VLOOKUP($A313,#REF!,24,0))),X312,X312*(1+VLOOKUP($A313,#REF!,24,0))),"")</f>
        <v/>
      </c>
      <c r="Y313" s="141">
        <f>IF(VLOOKUP(Y$1,Graphique!$B:$C,2,0),IF(ISERROR(Y312*(1+VLOOKUP($A313,#REF!,25,0))),Y312,Y312*(1+VLOOKUP($A313,#REF!,25,0))),"")</f>
        <v/>
      </c>
      <c r="Z313" s="141">
        <f>IF(VLOOKUP(Z$1,Graphique!$B:$C,2,0),IF(ISERROR(Z312*(1+VLOOKUP($A313,#REF!,26,0))),Z312,Z312*(1+VLOOKUP($A313,#REF!,26,0))),"")</f>
        <v/>
      </c>
      <c r="AA313" s="141">
        <f>IF(VLOOKUP(AA$1,Graphique!$B:$C,2,0),IF(ISERROR(AA312*(1+VLOOKUP($A313,#REF!,27,0))),AA312,AA312*(1+VLOOKUP($A313,#REF!,27,0))),"")</f>
        <v/>
      </c>
      <c r="AB313" s="141">
        <f>IF(VLOOKUP(AB$1,Graphique!$B:$C,2,0),IF(ISERROR(AB312*(1+VLOOKUP($A313,#REF!,28,0))),AB312,AB312*(1+VLOOKUP($A313,#REF!,28,0))),"")</f>
        <v/>
      </c>
      <c r="AC313" s="141">
        <f>IF(VLOOKUP(AC$1,Graphique!$B:$C,2,0),IF(ISERROR(AC312*(1+VLOOKUP($A313,#REF!,29,0))),AC312,AC312*(1+VLOOKUP($A313,#REF!,29,0))),"")</f>
        <v/>
      </c>
      <c r="AD313" s="141">
        <f>IF(VLOOKUP(AD$1,Graphique!$B:$C,2,0),IF(ISERROR(AD312*(1+VLOOKUP($A313,#REF!,30,0))),AD312,AD312*(1+VLOOKUP($A313,#REF!,30,0))),"")</f>
        <v/>
      </c>
      <c r="AE313" s="141">
        <f>IF(VLOOKUP(AE$1,Graphique!$B:$C,2,0),IF(ISERROR(AE312*(1+VLOOKUP($A313,#REF!,31,0))),AE312,AE312*(1+VLOOKUP($A313,#REF!,31,0))),"")</f>
        <v/>
      </c>
      <c r="AF313" s="141">
        <f>IF(VLOOKUP(AF$1,Graphique!$B:$C,2,0),IF(ISERROR(AF312*(1+VLOOKUP($A313,#REF!,32,0))),AF312,AF312*(1+VLOOKUP($A313,#REF!,32,0))),"")</f>
        <v/>
      </c>
    </row>
    <row r="314" ht="13" customHeight="1" s="74">
      <c r="A314" s="135">
        <f>IF(DATE(YEAR(A313),MONTH(A313)+2,)&gt;PerformancesGlissantes!$C$2,PerformancesGlissantes!$C$2,DATE(YEAR(A313),MONTH(A313)+2,))</f>
        <v/>
      </c>
      <c r="B314" s="141">
        <f>IF(VLOOKUP(B$1,Graphique!$B:$C,2,0),IF(ISERROR(B313*(1+VLOOKUP($A314,#REF!,2,0))),B313,B313*(1+VLOOKUP($A314,#REF!,2,0))),"")</f>
        <v/>
      </c>
      <c r="C314" s="141">
        <f>IF(VLOOKUP(C$1,Graphique!$B:$C,2,0),IF(ISERROR(C313*(1+VLOOKUP($A314,#REF!,3,0))),C313,C313*(1+VLOOKUP($A314,#REF!,3,0))),"")</f>
        <v/>
      </c>
      <c r="D314" s="141">
        <f>IF(VLOOKUP(D$1,Graphique!$B:$C,2,0),IF(ISERROR(D313*(1+VLOOKUP($A314,#REF!,4,0))),D313,D313*(1+VLOOKUP($A314,#REF!,4,0))),"")</f>
        <v/>
      </c>
      <c r="E314" s="141">
        <f>IF(VLOOKUP(E$1,Graphique!$B:$C,2,0),IF(ISERROR(E313*(1+VLOOKUP($A314,#REF!,5,0))),E313,E313*(1+VLOOKUP($A314,#REF!,5,0))),"")</f>
        <v/>
      </c>
      <c r="F314" s="141">
        <f>IF(VLOOKUP(F$1,Graphique!$B:$C,2,0),IF(ISERROR(F313*(1+VLOOKUP($A314,#REF!,6,0))),F313,F313*(1+VLOOKUP($A314,#REF!,6,0))),"")</f>
        <v/>
      </c>
      <c r="G314" s="141">
        <f>IF(VLOOKUP(G$1,Graphique!$B:$C,2,0),IF(ISERROR(G313*(1+VLOOKUP($A314,#REF!,7,0))),G313,G313*(1+VLOOKUP($A314,#REF!,7,0))),"")</f>
        <v/>
      </c>
      <c r="H314" s="141">
        <f>IF(VLOOKUP(H$1,Graphique!$B:$C,2,0),IF(ISERROR(H313*(1+VLOOKUP($A314,#REF!,8,0))),H313,H313*(1+VLOOKUP($A314,#REF!,8,0))),"")</f>
        <v/>
      </c>
      <c r="I314" s="141">
        <f>IF(VLOOKUP(I$1,Graphique!$B:$C,2,0),IF(ISERROR(I313*(1+VLOOKUP($A314,#REF!,9,0))),I313,I313*(1+VLOOKUP($A314,#REF!,9,0))),"")</f>
        <v/>
      </c>
      <c r="J314" s="141">
        <f>IF(VLOOKUP(J$1,Graphique!$B:$C,2,0),IF(ISERROR(J313*(1+VLOOKUP($A314,#REF!,10,0))),J313,J313*(1+VLOOKUP($A314,#REF!,10,0))),"")</f>
        <v/>
      </c>
      <c r="K314" s="141">
        <f>IF(VLOOKUP(K$1,Graphique!$B:$C,2,0),IF(ISERROR(K313*(1+VLOOKUP($A314,#REF!,11,0))),K313,K313*(1+VLOOKUP($A314,#REF!,11,0))),"")</f>
        <v/>
      </c>
      <c r="L314" s="141">
        <f>IF(VLOOKUP(L$1,Graphique!$B:$C,2,0),IF(ISERROR(L313*(1+VLOOKUP($A314,#REF!,12,0))),L313,L313*(1+VLOOKUP($A314,#REF!,12,0))),"")</f>
        <v/>
      </c>
      <c r="M314" s="141">
        <f>IF(VLOOKUP(M$1,Graphique!$B:$C,2,0),IF(ISERROR(M313*(1+VLOOKUP($A314,#REF!,13,0))),M313,M313*(1+VLOOKUP($A314,#REF!,13,0))),"")</f>
        <v/>
      </c>
      <c r="N314" s="141">
        <f>IF(VLOOKUP(N$1,Graphique!$B:$C,2,0),IF(ISERROR(N313*(1+VLOOKUP($A314,#REF!,14,0))),N313,N313*(1+VLOOKUP($A314,#REF!,14,0))),"")</f>
        <v/>
      </c>
      <c r="O314" s="141">
        <f>IF(VLOOKUP(O$1,Graphique!$B:$C,2,0),IF(ISERROR(O313*(1+VLOOKUP($A314,#REF!,15,0))),O313,O313*(1+VLOOKUP($A314,#REF!,15,0))),"")</f>
        <v/>
      </c>
      <c r="P314" s="141">
        <f>IF(VLOOKUP(P$1,Graphique!$B:$C,2,0),IF(ISERROR(P313*(1+VLOOKUP($A314,#REF!,16,0))),P313,P313*(1+VLOOKUP($A314,#REF!,16,0))),"")</f>
        <v/>
      </c>
      <c r="Q314" s="141">
        <f>IF(VLOOKUP(Q$1,Graphique!$B:$C,2,0),IF(ISERROR(Q313*(1+VLOOKUP($A314,#REF!,17,0))),Q313,Q313*(1+VLOOKUP($A314,#REF!,17,0))),"")</f>
        <v/>
      </c>
      <c r="R314" s="141">
        <f>IF(VLOOKUP(R$1,Graphique!$B:$C,2,0),IF(ISERROR(R313*(1+VLOOKUP($A314,#REF!,18,0))),R313,R313*(1+VLOOKUP($A314,#REF!,18,0))),"")</f>
        <v/>
      </c>
      <c r="S314" s="141">
        <f>IF(VLOOKUP(S$1,Graphique!$B:$C,2,0),IF(ISERROR(S313*(1+VLOOKUP($A314,#REF!,19,0))),S313,S313*(1+VLOOKUP($A314,#REF!,19,0))),"")</f>
        <v/>
      </c>
      <c r="T314" s="141">
        <f>IF(VLOOKUP(T$1,Graphique!$B:$C,2,0),IF(ISERROR(T313*(1+VLOOKUP($A314,#REF!,20,0))),T313,T313*(1+VLOOKUP($A314,#REF!,20,0))),"")</f>
        <v/>
      </c>
      <c r="U314" s="141">
        <f>IF(VLOOKUP(U$1,Graphique!$B:$C,2,0),IF(ISERROR(U313*(1+VLOOKUP($A314,#REF!,21,0))),U313,U313*(1+VLOOKUP($A314,#REF!,21,0))),"")</f>
        <v/>
      </c>
      <c r="V314" s="141">
        <f>IF(VLOOKUP(V$1,Graphique!$B:$C,2,0),IF(ISERROR(V313*(1+VLOOKUP($A314,#REF!,22,0))),V313,V313*(1+VLOOKUP($A314,#REF!,22,0))),"")</f>
        <v/>
      </c>
      <c r="W314" s="141">
        <f>IF(VLOOKUP(W$1,Graphique!$B:$C,2,0),IF(ISERROR(W313*(1+VLOOKUP($A314,#REF!,23,0))),W313,W313*(1+VLOOKUP($A314,#REF!,23,0))),"")</f>
        <v/>
      </c>
      <c r="X314" s="141">
        <f>IF(VLOOKUP(X$1,Graphique!$B:$C,2,0),IF(ISERROR(X313*(1+VLOOKUP($A314,#REF!,24,0))),X313,X313*(1+VLOOKUP($A314,#REF!,24,0))),"")</f>
        <v/>
      </c>
      <c r="Y314" s="141">
        <f>IF(VLOOKUP(Y$1,Graphique!$B:$C,2,0),IF(ISERROR(Y313*(1+VLOOKUP($A314,#REF!,25,0))),Y313,Y313*(1+VLOOKUP($A314,#REF!,25,0))),"")</f>
        <v/>
      </c>
      <c r="Z314" s="141">
        <f>IF(VLOOKUP(Z$1,Graphique!$B:$C,2,0),IF(ISERROR(Z313*(1+VLOOKUP($A314,#REF!,26,0))),Z313,Z313*(1+VLOOKUP($A314,#REF!,26,0))),"")</f>
        <v/>
      </c>
      <c r="AA314" s="141">
        <f>IF(VLOOKUP(AA$1,Graphique!$B:$C,2,0),IF(ISERROR(AA313*(1+VLOOKUP($A314,#REF!,27,0))),AA313,AA313*(1+VLOOKUP($A314,#REF!,27,0))),"")</f>
        <v/>
      </c>
      <c r="AB314" s="141">
        <f>IF(VLOOKUP(AB$1,Graphique!$B:$C,2,0),IF(ISERROR(AB313*(1+VLOOKUP($A314,#REF!,28,0))),AB313,AB313*(1+VLOOKUP($A314,#REF!,28,0))),"")</f>
        <v/>
      </c>
      <c r="AC314" s="141">
        <f>IF(VLOOKUP(AC$1,Graphique!$B:$C,2,0),IF(ISERROR(AC313*(1+VLOOKUP($A314,#REF!,29,0))),AC313,AC313*(1+VLOOKUP($A314,#REF!,29,0))),"")</f>
        <v/>
      </c>
      <c r="AD314" s="141">
        <f>IF(VLOOKUP(AD$1,Graphique!$B:$C,2,0),IF(ISERROR(AD313*(1+VLOOKUP($A314,#REF!,30,0))),AD313,AD313*(1+VLOOKUP($A314,#REF!,30,0))),"")</f>
        <v/>
      </c>
      <c r="AE314" s="141">
        <f>IF(VLOOKUP(AE$1,Graphique!$B:$C,2,0),IF(ISERROR(AE313*(1+VLOOKUP($A314,#REF!,31,0))),AE313,AE313*(1+VLOOKUP($A314,#REF!,31,0))),"")</f>
        <v/>
      </c>
      <c r="AF314" s="141">
        <f>IF(VLOOKUP(AF$1,Graphique!$B:$C,2,0),IF(ISERROR(AF313*(1+VLOOKUP($A314,#REF!,32,0))),AF313,AF313*(1+VLOOKUP($A314,#REF!,32,0))),"")</f>
        <v/>
      </c>
    </row>
    <row r="315" ht="13" customHeight="1" s="74">
      <c r="A315" s="135">
        <f>IF(DATE(YEAR(A314),MONTH(A314)+2,)&gt;PerformancesGlissantes!$C$2,PerformancesGlissantes!$C$2,DATE(YEAR(A314),MONTH(A314)+2,))</f>
        <v/>
      </c>
      <c r="B315" s="141">
        <f>IF(VLOOKUP(B$1,Graphique!$B:$C,2,0),IF(ISERROR(B314*(1+VLOOKUP($A315,#REF!,2,0))),B314,B314*(1+VLOOKUP($A315,#REF!,2,0))),"")</f>
        <v/>
      </c>
      <c r="C315" s="141">
        <f>IF(VLOOKUP(C$1,Graphique!$B:$C,2,0),IF(ISERROR(C314*(1+VLOOKUP($A315,#REF!,3,0))),C314,C314*(1+VLOOKUP($A315,#REF!,3,0))),"")</f>
        <v/>
      </c>
      <c r="D315" s="141">
        <f>IF(VLOOKUP(D$1,Graphique!$B:$C,2,0),IF(ISERROR(D314*(1+VLOOKUP($A315,#REF!,4,0))),D314,D314*(1+VLOOKUP($A315,#REF!,4,0))),"")</f>
        <v/>
      </c>
      <c r="E315" s="141">
        <f>IF(VLOOKUP(E$1,Graphique!$B:$C,2,0),IF(ISERROR(E314*(1+VLOOKUP($A315,#REF!,5,0))),E314,E314*(1+VLOOKUP($A315,#REF!,5,0))),"")</f>
        <v/>
      </c>
      <c r="F315" s="141">
        <f>IF(VLOOKUP(F$1,Graphique!$B:$C,2,0),IF(ISERROR(F314*(1+VLOOKUP($A315,#REF!,6,0))),F314,F314*(1+VLOOKUP($A315,#REF!,6,0))),"")</f>
        <v/>
      </c>
      <c r="G315" s="141">
        <f>IF(VLOOKUP(G$1,Graphique!$B:$C,2,0),IF(ISERROR(G314*(1+VLOOKUP($A315,#REF!,7,0))),G314,G314*(1+VLOOKUP($A315,#REF!,7,0))),"")</f>
        <v/>
      </c>
      <c r="H315" s="141">
        <f>IF(VLOOKUP(H$1,Graphique!$B:$C,2,0),IF(ISERROR(H314*(1+VLOOKUP($A315,#REF!,8,0))),H314,H314*(1+VLOOKUP($A315,#REF!,8,0))),"")</f>
        <v/>
      </c>
      <c r="I315" s="141">
        <f>IF(VLOOKUP(I$1,Graphique!$B:$C,2,0),IF(ISERROR(I314*(1+VLOOKUP($A315,#REF!,9,0))),I314,I314*(1+VLOOKUP($A315,#REF!,9,0))),"")</f>
        <v/>
      </c>
      <c r="J315" s="141">
        <f>IF(VLOOKUP(J$1,Graphique!$B:$C,2,0),IF(ISERROR(J314*(1+VLOOKUP($A315,#REF!,10,0))),J314,J314*(1+VLOOKUP($A315,#REF!,10,0))),"")</f>
        <v/>
      </c>
      <c r="K315" s="141">
        <f>IF(VLOOKUP(K$1,Graphique!$B:$C,2,0),IF(ISERROR(K314*(1+VLOOKUP($A315,#REF!,11,0))),K314,K314*(1+VLOOKUP($A315,#REF!,11,0))),"")</f>
        <v/>
      </c>
      <c r="L315" s="141">
        <f>IF(VLOOKUP(L$1,Graphique!$B:$C,2,0),IF(ISERROR(L314*(1+VLOOKUP($A315,#REF!,12,0))),L314,L314*(1+VLOOKUP($A315,#REF!,12,0))),"")</f>
        <v/>
      </c>
      <c r="M315" s="141">
        <f>IF(VLOOKUP(M$1,Graphique!$B:$C,2,0),IF(ISERROR(M314*(1+VLOOKUP($A315,#REF!,13,0))),M314,M314*(1+VLOOKUP($A315,#REF!,13,0))),"")</f>
        <v/>
      </c>
      <c r="N315" s="141">
        <f>IF(VLOOKUP(N$1,Graphique!$B:$C,2,0),IF(ISERROR(N314*(1+VLOOKUP($A315,#REF!,14,0))),N314,N314*(1+VLOOKUP($A315,#REF!,14,0))),"")</f>
        <v/>
      </c>
      <c r="O315" s="141">
        <f>IF(VLOOKUP(O$1,Graphique!$B:$C,2,0),IF(ISERROR(O314*(1+VLOOKUP($A315,#REF!,15,0))),O314,O314*(1+VLOOKUP($A315,#REF!,15,0))),"")</f>
        <v/>
      </c>
      <c r="P315" s="141">
        <f>IF(VLOOKUP(P$1,Graphique!$B:$C,2,0),IF(ISERROR(P314*(1+VLOOKUP($A315,#REF!,16,0))),P314,P314*(1+VLOOKUP($A315,#REF!,16,0))),"")</f>
        <v/>
      </c>
      <c r="Q315" s="141">
        <f>IF(VLOOKUP(Q$1,Graphique!$B:$C,2,0),IF(ISERROR(Q314*(1+VLOOKUP($A315,#REF!,17,0))),Q314,Q314*(1+VLOOKUP($A315,#REF!,17,0))),"")</f>
        <v/>
      </c>
      <c r="R315" s="141">
        <f>IF(VLOOKUP(R$1,Graphique!$B:$C,2,0),IF(ISERROR(R314*(1+VLOOKUP($A315,#REF!,18,0))),R314,R314*(1+VLOOKUP($A315,#REF!,18,0))),"")</f>
        <v/>
      </c>
      <c r="S315" s="141">
        <f>IF(VLOOKUP(S$1,Graphique!$B:$C,2,0),IF(ISERROR(S314*(1+VLOOKUP($A315,#REF!,19,0))),S314,S314*(1+VLOOKUP($A315,#REF!,19,0))),"")</f>
        <v/>
      </c>
      <c r="T315" s="141">
        <f>IF(VLOOKUP(T$1,Graphique!$B:$C,2,0),IF(ISERROR(T314*(1+VLOOKUP($A315,#REF!,20,0))),T314,T314*(1+VLOOKUP($A315,#REF!,20,0))),"")</f>
        <v/>
      </c>
      <c r="U315" s="141">
        <f>IF(VLOOKUP(U$1,Graphique!$B:$C,2,0),IF(ISERROR(U314*(1+VLOOKUP($A315,#REF!,21,0))),U314,U314*(1+VLOOKUP($A315,#REF!,21,0))),"")</f>
        <v/>
      </c>
      <c r="V315" s="141">
        <f>IF(VLOOKUP(V$1,Graphique!$B:$C,2,0),IF(ISERROR(V314*(1+VLOOKUP($A315,#REF!,22,0))),V314,V314*(1+VLOOKUP($A315,#REF!,22,0))),"")</f>
        <v/>
      </c>
      <c r="W315" s="141">
        <f>IF(VLOOKUP(W$1,Graphique!$B:$C,2,0),IF(ISERROR(W314*(1+VLOOKUP($A315,#REF!,23,0))),W314,W314*(1+VLOOKUP($A315,#REF!,23,0))),"")</f>
        <v/>
      </c>
      <c r="X315" s="141">
        <f>IF(VLOOKUP(X$1,Graphique!$B:$C,2,0),IF(ISERROR(X314*(1+VLOOKUP($A315,#REF!,24,0))),X314,X314*(1+VLOOKUP($A315,#REF!,24,0))),"")</f>
        <v/>
      </c>
      <c r="Y315" s="141">
        <f>IF(VLOOKUP(Y$1,Graphique!$B:$C,2,0),IF(ISERROR(Y314*(1+VLOOKUP($A315,#REF!,25,0))),Y314,Y314*(1+VLOOKUP($A315,#REF!,25,0))),"")</f>
        <v/>
      </c>
      <c r="Z315" s="141">
        <f>IF(VLOOKUP(Z$1,Graphique!$B:$C,2,0),IF(ISERROR(Z314*(1+VLOOKUP($A315,#REF!,26,0))),Z314,Z314*(1+VLOOKUP($A315,#REF!,26,0))),"")</f>
        <v/>
      </c>
      <c r="AA315" s="141">
        <f>IF(VLOOKUP(AA$1,Graphique!$B:$C,2,0),IF(ISERROR(AA314*(1+VLOOKUP($A315,#REF!,27,0))),AA314,AA314*(1+VLOOKUP($A315,#REF!,27,0))),"")</f>
        <v/>
      </c>
      <c r="AB315" s="141">
        <f>IF(VLOOKUP(AB$1,Graphique!$B:$C,2,0),IF(ISERROR(AB314*(1+VLOOKUP($A315,#REF!,28,0))),AB314,AB314*(1+VLOOKUP($A315,#REF!,28,0))),"")</f>
        <v/>
      </c>
      <c r="AC315" s="141">
        <f>IF(VLOOKUP(AC$1,Graphique!$B:$C,2,0),IF(ISERROR(AC314*(1+VLOOKUP($A315,#REF!,29,0))),AC314,AC314*(1+VLOOKUP($A315,#REF!,29,0))),"")</f>
        <v/>
      </c>
      <c r="AD315" s="141">
        <f>IF(VLOOKUP(AD$1,Graphique!$B:$C,2,0),IF(ISERROR(AD314*(1+VLOOKUP($A315,#REF!,30,0))),AD314,AD314*(1+VLOOKUP($A315,#REF!,30,0))),"")</f>
        <v/>
      </c>
      <c r="AE315" s="141">
        <f>IF(VLOOKUP(AE$1,Graphique!$B:$C,2,0),IF(ISERROR(AE314*(1+VLOOKUP($A315,#REF!,31,0))),AE314,AE314*(1+VLOOKUP($A315,#REF!,31,0))),"")</f>
        <v/>
      </c>
      <c r="AF315" s="141">
        <f>IF(VLOOKUP(AF$1,Graphique!$B:$C,2,0),IF(ISERROR(AF314*(1+VLOOKUP($A315,#REF!,32,0))),AF314,AF314*(1+VLOOKUP($A315,#REF!,32,0))),"")</f>
        <v/>
      </c>
    </row>
    <row r="316" ht="13" customHeight="1" s="74">
      <c r="A316" s="135">
        <f>IF(DATE(YEAR(A315),MONTH(A315)+2,)&gt;PerformancesGlissantes!$C$2,PerformancesGlissantes!$C$2,DATE(YEAR(A315),MONTH(A315)+2,))</f>
        <v/>
      </c>
      <c r="B316" s="141">
        <f>IF(VLOOKUP(B$1,Graphique!$B:$C,2,0),IF(ISERROR(B315*(1+VLOOKUP($A316,#REF!,2,0))),B315,B315*(1+VLOOKUP($A316,#REF!,2,0))),"")</f>
        <v/>
      </c>
      <c r="C316" s="141">
        <f>IF(VLOOKUP(C$1,Graphique!$B:$C,2,0),IF(ISERROR(C315*(1+VLOOKUP($A316,#REF!,3,0))),C315,C315*(1+VLOOKUP($A316,#REF!,3,0))),"")</f>
        <v/>
      </c>
      <c r="D316" s="141">
        <f>IF(VLOOKUP(D$1,Graphique!$B:$C,2,0),IF(ISERROR(D315*(1+VLOOKUP($A316,#REF!,4,0))),D315,D315*(1+VLOOKUP($A316,#REF!,4,0))),"")</f>
        <v/>
      </c>
      <c r="E316" s="141">
        <f>IF(VLOOKUP(E$1,Graphique!$B:$C,2,0),IF(ISERROR(E315*(1+VLOOKUP($A316,#REF!,5,0))),E315,E315*(1+VLOOKUP($A316,#REF!,5,0))),"")</f>
        <v/>
      </c>
      <c r="F316" s="141">
        <f>IF(VLOOKUP(F$1,Graphique!$B:$C,2,0),IF(ISERROR(F315*(1+VLOOKUP($A316,#REF!,6,0))),F315,F315*(1+VLOOKUP($A316,#REF!,6,0))),"")</f>
        <v/>
      </c>
      <c r="G316" s="141">
        <f>IF(VLOOKUP(G$1,Graphique!$B:$C,2,0),IF(ISERROR(G315*(1+VLOOKUP($A316,#REF!,7,0))),G315,G315*(1+VLOOKUP($A316,#REF!,7,0))),"")</f>
        <v/>
      </c>
      <c r="H316" s="141">
        <f>IF(VLOOKUP(H$1,Graphique!$B:$C,2,0),IF(ISERROR(H315*(1+VLOOKUP($A316,#REF!,8,0))),H315,H315*(1+VLOOKUP($A316,#REF!,8,0))),"")</f>
        <v/>
      </c>
      <c r="I316" s="141">
        <f>IF(VLOOKUP(I$1,Graphique!$B:$C,2,0),IF(ISERROR(I315*(1+VLOOKUP($A316,#REF!,9,0))),I315,I315*(1+VLOOKUP($A316,#REF!,9,0))),"")</f>
        <v/>
      </c>
      <c r="J316" s="141">
        <f>IF(VLOOKUP(J$1,Graphique!$B:$C,2,0),IF(ISERROR(J315*(1+VLOOKUP($A316,#REF!,10,0))),J315,J315*(1+VLOOKUP($A316,#REF!,10,0))),"")</f>
        <v/>
      </c>
      <c r="K316" s="141">
        <f>IF(VLOOKUP(K$1,Graphique!$B:$C,2,0),IF(ISERROR(K315*(1+VLOOKUP($A316,#REF!,11,0))),K315,K315*(1+VLOOKUP($A316,#REF!,11,0))),"")</f>
        <v/>
      </c>
      <c r="L316" s="141">
        <f>IF(VLOOKUP(L$1,Graphique!$B:$C,2,0),IF(ISERROR(L315*(1+VLOOKUP($A316,#REF!,12,0))),L315,L315*(1+VLOOKUP($A316,#REF!,12,0))),"")</f>
        <v/>
      </c>
      <c r="M316" s="141">
        <f>IF(VLOOKUP(M$1,Graphique!$B:$C,2,0),IF(ISERROR(M315*(1+VLOOKUP($A316,#REF!,13,0))),M315,M315*(1+VLOOKUP($A316,#REF!,13,0))),"")</f>
        <v/>
      </c>
      <c r="N316" s="141">
        <f>IF(VLOOKUP(N$1,Graphique!$B:$C,2,0),IF(ISERROR(N315*(1+VLOOKUP($A316,#REF!,14,0))),N315,N315*(1+VLOOKUP($A316,#REF!,14,0))),"")</f>
        <v/>
      </c>
      <c r="O316" s="141">
        <f>IF(VLOOKUP(O$1,Graphique!$B:$C,2,0),IF(ISERROR(O315*(1+VLOOKUP($A316,#REF!,15,0))),O315,O315*(1+VLOOKUP($A316,#REF!,15,0))),"")</f>
        <v/>
      </c>
      <c r="P316" s="141">
        <f>IF(VLOOKUP(P$1,Graphique!$B:$C,2,0),IF(ISERROR(P315*(1+VLOOKUP($A316,#REF!,16,0))),P315,P315*(1+VLOOKUP($A316,#REF!,16,0))),"")</f>
        <v/>
      </c>
      <c r="Q316" s="141">
        <f>IF(VLOOKUP(Q$1,Graphique!$B:$C,2,0),IF(ISERROR(Q315*(1+VLOOKUP($A316,#REF!,17,0))),Q315,Q315*(1+VLOOKUP($A316,#REF!,17,0))),"")</f>
        <v/>
      </c>
      <c r="R316" s="141">
        <f>IF(VLOOKUP(R$1,Graphique!$B:$C,2,0),IF(ISERROR(R315*(1+VLOOKUP($A316,#REF!,18,0))),R315,R315*(1+VLOOKUP($A316,#REF!,18,0))),"")</f>
        <v/>
      </c>
      <c r="S316" s="141">
        <f>IF(VLOOKUP(S$1,Graphique!$B:$C,2,0),IF(ISERROR(S315*(1+VLOOKUP($A316,#REF!,19,0))),S315,S315*(1+VLOOKUP($A316,#REF!,19,0))),"")</f>
        <v/>
      </c>
      <c r="T316" s="141">
        <f>IF(VLOOKUP(T$1,Graphique!$B:$C,2,0),IF(ISERROR(T315*(1+VLOOKUP($A316,#REF!,20,0))),T315,T315*(1+VLOOKUP($A316,#REF!,20,0))),"")</f>
        <v/>
      </c>
      <c r="U316" s="141">
        <f>IF(VLOOKUP(U$1,Graphique!$B:$C,2,0),IF(ISERROR(U315*(1+VLOOKUP($A316,#REF!,21,0))),U315,U315*(1+VLOOKUP($A316,#REF!,21,0))),"")</f>
        <v/>
      </c>
      <c r="V316" s="141">
        <f>IF(VLOOKUP(V$1,Graphique!$B:$C,2,0),IF(ISERROR(V315*(1+VLOOKUP($A316,#REF!,22,0))),V315,V315*(1+VLOOKUP($A316,#REF!,22,0))),"")</f>
        <v/>
      </c>
      <c r="W316" s="141">
        <f>IF(VLOOKUP(W$1,Graphique!$B:$C,2,0),IF(ISERROR(W315*(1+VLOOKUP($A316,#REF!,23,0))),W315,W315*(1+VLOOKUP($A316,#REF!,23,0))),"")</f>
        <v/>
      </c>
      <c r="X316" s="141">
        <f>IF(VLOOKUP(X$1,Graphique!$B:$C,2,0),IF(ISERROR(X315*(1+VLOOKUP($A316,#REF!,24,0))),X315,X315*(1+VLOOKUP($A316,#REF!,24,0))),"")</f>
        <v/>
      </c>
      <c r="Y316" s="141">
        <f>IF(VLOOKUP(Y$1,Graphique!$B:$C,2,0),IF(ISERROR(Y315*(1+VLOOKUP($A316,#REF!,25,0))),Y315,Y315*(1+VLOOKUP($A316,#REF!,25,0))),"")</f>
        <v/>
      </c>
      <c r="Z316" s="141">
        <f>IF(VLOOKUP(Z$1,Graphique!$B:$C,2,0),IF(ISERROR(Z315*(1+VLOOKUP($A316,#REF!,26,0))),Z315,Z315*(1+VLOOKUP($A316,#REF!,26,0))),"")</f>
        <v/>
      </c>
      <c r="AA316" s="141">
        <f>IF(VLOOKUP(AA$1,Graphique!$B:$C,2,0),IF(ISERROR(AA315*(1+VLOOKUP($A316,#REF!,27,0))),AA315,AA315*(1+VLOOKUP($A316,#REF!,27,0))),"")</f>
        <v/>
      </c>
      <c r="AB316" s="141">
        <f>IF(VLOOKUP(AB$1,Graphique!$B:$C,2,0),IF(ISERROR(AB315*(1+VLOOKUP($A316,#REF!,28,0))),AB315,AB315*(1+VLOOKUP($A316,#REF!,28,0))),"")</f>
        <v/>
      </c>
      <c r="AC316" s="141">
        <f>IF(VLOOKUP(AC$1,Graphique!$B:$C,2,0),IF(ISERROR(AC315*(1+VLOOKUP($A316,#REF!,29,0))),AC315,AC315*(1+VLOOKUP($A316,#REF!,29,0))),"")</f>
        <v/>
      </c>
      <c r="AD316" s="141">
        <f>IF(VLOOKUP(AD$1,Graphique!$B:$C,2,0),IF(ISERROR(AD315*(1+VLOOKUP($A316,#REF!,30,0))),AD315,AD315*(1+VLOOKUP($A316,#REF!,30,0))),"")</f>
        <v/>
      </c>
      <c r="AE316" s="141">
        <f>IF(VLOOKUP(AE$1,Graphique!$B:$C,2,0),IF(ISERROR(AE315*(1+VLOOKUP($A316,#REF!,31,0))),AE315,AE315*(1+VLOOKUP($A316,#REF!,31,0))),"")</f>
        <v/>
      </c>
      <c r="AF316" s="141">
        <f>IF(VLOOKUP(AF$1,Graphique!$B:$C,2,0),IF(ISERROR(AF315*(1+VLOOKUP($A316,#REF!,32,0))),AF315,AF315*(1+VLOOKUP($A316,#REF!,32,0))),"")</f>
        <v/>
      </c>
    </row>
    <row r="317" ht="13" customHeight="1" s="74">
      <c r="A317" s="135">
        <f>IF(DATE(YEAR(A316),MONTH(A316)+2,)&gt;PerformancesGlissantes!$C$2,PerformancesGlissantes!$C$2,DATE(YEAR(A316),MONTH(A316)+2,))</f>
        <v/>
      </c>
      <c r="B317" s="141">
        <f>IF(VLOOKUP(B$1,Graphique!$B:$C,2,0),IF(ISERROR(B316*(1+VLOOKUP($A317,#REF!,2,0))),B316,B316*(1+VLOOKUP($A317,#REF!,2,0))),"")</f>
        <v/>
      </c>
      <c r="C317" s="141">
        <f>IF(VLOOKUP(C$1,Graphique!$B:$C,2,0),IF(ISERROR(C316*(1+VLOOKUP($A317,#REF!,3,0))),C316,C316*(1+VLOOKUP($A317,#REF!,3,0))),"")</f>
        <v/>
      </c>
      <c r="D317" s="141">
        <f>IF(VLOOKUP(D$1,Graphique!$B:$C,2,0),IF(ISERROR(D316*(1+VLOOKUP($A317,#REF!,4,0))),D316,D316*(1+VLOOKUP($A317,#REF!,4,0))),"")</f>
        <v/>
      </c>
      <c r="E317" s="141">
        <f>IF(VLOOKUP(E$1,Graphique!$B:$C,2,0),IF(ISERROR(E316*(1+VLOOKUP($A317,#REF!,5,0))),E316,E316*(1+VLOOKUP($A317,#REF!,5,0))),"")</f>
        <v/>
      </c>
      <c r="F317" s="141">
        <f>IF(VLOOKUP(F$1,Graphique!$B:$C,2,0),IF(ISERROR(F316*(1+VLOOKUP($A317,#REF!,6,0))),F316,F316*(1+VLOOKUP($A317,#REF!,6,0))),"")</f>
        <v/>
      </c>
      <c r="G317" s="141">
        <f>IF(VLOOKUP(G$1,Graphique!$B:$C,2,0),IF(ISERROR(G316*(1+VLOOKUP($A317,#REF!,7,0))),G316,G316*(1+VLOOKUP($A317,#REF!,7,0))),"")</f>
        <v/>
      </c>
      <c r="H317" s="141">
        <f>IF(VLOOKUP(H$1,Graphique!$B:$C,2,0),IF(ISERROR(H316*(1+VLOOKUP($A317,#REF!,8,0))),H316,H316*(1+VLOOKUP($A317,#REF!,8,0))),"")</f>
        <v/>
      </c>
      <c r="I317" s="141">
        <f>IF(VLOOKUP(I$1,Graphique!$B:$C,2,0),IF(ISERROR(I316*(1+VLOOKUP($A317,#REF!,9,0))),I316,I316*(1+VLOOKUP($A317,#REF!,9,0))),"")</f>
        <v/>
      </c>
      <c r="J317" s="141">
        <f>IF(VLOOKUP(J$1,Graphique!$B:$C,2,0),IF(ISERROR(J316*(1+VLOOKUP($A317,#REF!,10,0))),J316,J316*(1+VLOOKUP($A317,#REF!,10,0))),"")</f>
        <v/>
      </c>
      <c r="K317" s="141">
        <f>IF(VLOOKUP(K$1,Graphique!$B:$C,2,0),IF(ISERROR(K316*(1+VLOOKUP($A317,#REF!,11,0))),K316,K316*(1+VLOOKUP($A317,#REF!,11,0))),"")</f>
        <v/>
      </c>
      <c r="L317" s="141">
        <f>IF(VLOOKUP(L$1,Graphique!$B:$C,2,0),IF(ISERROR(L316*(1+VLOOKUP($A317,#REF!,12,0))),L316,L316*(1+VLOOKUP($A317,#REF!,12,0))),"")</f>
        <v/>
      </c>
      <c r="M317" s="141">
        <f>IF(VLOOKUP(M$1,Graphique!$B:$C,2,0),IF(ISERROR(M316*(1+VLOOKUP($A317,#REF!,13,0))),M316,M316*(1+VLOOKUP($A317,#REF!,13,0))),"")</f>
        <v/>
      </c>
      <c r="N317" s="141">
        <f>IF(VLOOKUP(N$1,Graphique!$B:$C,2,0),IF(ISERROR(N316*(1+VLOOKUP($A317,#REF!,14,0))),N316,N316*(1+VLOOKUP($A317,#REF!,14,0))),"")</f>
        <v/>
      </c>
      <c r="O317" s="141">
        <f>IF(VLOOKUP(O$1,Graphique!$B:$C,2,0),IF(ISERROR(O316*(1+VLOOKUP($A317,#REF!,15,0))),O316,O316*(1+VLOOKUP($A317,#REF!,15,0))),"")</f>
        <v/>
      </c>
      <c r="P317" s="141">
        <f>IF(VLOOKUP(P$1,Graphique!$B:$C,2,0),IF(ISERROR(P316*(1+VLOOKUP($A317,#REF!,16,0))),P316,P316*(1+VLOOKUP($A317,#REF!,16,0))),"")</f>
        <v/>
      </c>
      <c r="Q317" s="141">
        <f>IF(VLOOKUP(Q$1,Graphique!$B:$C,2,0),IF(ISERROR(Q316*(1+VLOOKUP($A317,#REF!,17,0))),Q316,Q316*(1+VLOOKUP($A317,#REF!,17,0))),"")</f>
        <v/>
      </c>
      <c r="R317" s="141">
        <f>IF(VLOOKUP(R$1,Graphique!$B:$C,2,0),IF(ISERROR(R316*(1+VLOOKUP($A317,#REF!,18,0))),R316,R316*(1+VLOOKUP($A317,#REF!,18,0))),"")</f>
        <v/>
      </c>
      <c r="S317" s="141">
        <f>IF(VLOOKUP(S$1,Graphique!$B:$C,2,0),IF(ISERROR(S316*(1+VLOOKUP($A317,#REF!,19,0))),S316,S316*(1+VLOOKUP($A317,#REF!,19,0))),"")</f>
        <v/>
      </c>
      <c r="T317" s="141">
        <f>IF(VLOOKUP(T$1,Graphique!$B:$C,2,0),IF(ISERROR(T316*(1+VLOOKUP($A317,#REF!,20,0))),T316,T316*(1+VLOOKUP($A317,#REF!,20,0))),"")</f>
        <v/>
      </c>
      <c r="U317" s="141">
        <f>IF(VLOOKUP(U$1,Graphique!$B:$C,2,0),IF(ISERROR(U316*(1+VLOOKUP($A317,#REF!,21,0))),U316,U316*(1+VLOOKUP($A317,#REF!,21,0))),"")</f>
        <v/>
      </c>
      <c r="V317" s="141">
        <f>IF(VLOOKUP(V$1,Graphique!$B:$C,2,0),IF(ISERROR(V316*(1+VLOOKUP($A317,#REF!,22,0))),V316,V316*(1+VLOOKUP($A317,#REF!,22,0))),"")</f>
        <v/>
      </c>
      <c r="W317" s="141">
        <f>IF(VLOOKUP(W$1,Graphique!$B:$C,2,0),IF(ISERROR(W316*(1+VLOOKUP($A317,#REF!,23,0))),W316,W316*(1+VLOOKUP($A317,#REF!,23,0))),"")</f>
        <v/>
      </c>
      <c r="X317" s="141">
        <f>IF(VLOOKUP(X$1,Graphique!$B:$C,2,0),IF(ISERROR(X316*(1+VLOOKUP($A317,#REF!,24,0))),X316,X316*(1+VLOOKUP($A317,#REF!,24,0))),"")</f>
        <v/>
      </c>
      <c r="Y317" s="141">
        <f>IF(VLOOKUP(Y$1,Graphique!$B:$C,2,0),IF(ISERROR(Y316*(1+VLOOKUP($A317,#REF!,25,0))),Y316,Y316*(1+VLOOKUP($A317,#REF!,25,0))),"")</f>
        <v/>
      </c>
      <c r="Z317" s="141">
        <f>IF(VLOOKUP(Z$1,Graphique!$B:$C,2,0),IF(ISERROR(Z316*(1+VLOOKUP($A317,#REF!,26,0))),Z316,Z316*(1+VLOOKUP($A317,#REF!,26,0))),"")</f>
        <v/>
      </c>
      <c r="AA317" s="141">
        <f>IF(VLOOKUP(AA$1,Graphique!$B:$C,2,0),IF(ISERROR(AA316*(1+VLOOKUP($A317,#REF!,27,0))),AA316,AA316*(1+VLOOKUP($A317,#REF!,27,0))),"")</f>
        <v/>
      </c>
      <c r="AB317" s="141">
        <f>IF(VLOOKUP(AB$1,Graphique!$B:$C,2,0),IF(ISERROR(AB316*(1+VLOOKUP($A317,#REF!,28,0))),AB316,AB316*(1+VLOOKUP($A317,#REF!,28,0))),"")</f>
        <v/>
      </c>
      <c r="AC317" s="141">
        <f>IF(VLOOKUP(AC$1,Graphique!$B:$C,2,0),IF(ISERROR(AC316*(1+VLOOKUP($A317,#REF!,29,0))),AC316,AC316*(1+VLOOKUP($A317,#REF!,29,0))),"")</f>
        <v/>
      </c>
      <c r="AD317" s="141">
        <f>IF(VLOOKUP(AD$1,Graphique!$B:$C,2,0),IF(ISERROR(AD316*(1+VLOOKUP($A317,#REF!,30,0))),AD316,AD316*(1+VLOOKUP($A317,#REF!,30,0))),"")</f>
        <v/>
      </c>
      <c r="AE317" s="141">
        <f>IF(VLOOKUP(AE$1,Graphique!$B:$C,2,0),IF(ISERROR(AE316*(1+VLOOKUP($A317,#REF!,31,0))),AE316,AE316*(1+VLOOKUP($A317,#REF!,31,0))),"")</f>
        <v/>
      </c>
      <c r="AF317" s="141">
        <f>IF(VLOOKUP(AF$1,Graphique!$B:$C,2,0),IF(ISERROR(AF316*(1+VLOOKUP($A317,#REF!,32,0))),AF316,AF316*(1+VLOOKUP($A317,#REF!,32,0))),"")</f>
        <v/>
      </c>
    </row>
    <row r="318" ht="13" customHeight="1" s="74">
      <c r="A318" s="135">
        <f>IF(DATE(YEAR(A317),MONTH(A317)+2,)&gt;PerformancesGlissantes!$C$2,PerformancesGlissantes!$C$2,DATE(YEAR(A317),MONTH(A317)+2,))</f>
        <v/>
      </c>
      <c r="B318" s="141">
        <f>IF(VLOOKUP(B$1,Graphique!$B:$C,2,0),IF(ISERROR(B317*(1+VLOOKUP($A318,#REF!,2,0))),B317,B317*(1+VLOOKUP($A318,#REF!,2,0))),"")</f>
        <v/>
      </c>
      <c r="C318" s="141">
        <f>IF(VLOOKUP(C$1,Graphique!$B:$C,2,0),IF(ISERROR(C317*(1+VLOOKUP($A318,#REF!,3,0))),C317,C317*(1+VLOOKUP($A318,#REF!,3,0))),"")</f>
        <v/>
      </c>
      <c r="D318" s="141">
        <f>IF(VLOOKUP(D$1,Graphique!$B:$C,2,0),IF(ISERROR(D317*(1+VLOOKUP($A318,#REF!,4,0))),D317,D317*(1+VLOOKUP($A318,#REF!,4,0))),"")</f>
        <v/>
      </c>
      <c r="E318" s="141">
        <f>IF(VLOOKUP(E$1,Graphique!$B:$C,2,0),IF(ISERROR(E317*(1+VLOOKUP($A318,#REF!,5,0))),E317,E317*(1+VLOOKUP($A318,#REF!,5,0))),"")</f>
        <v/>
      </c>
      <c r="F318" s="141">
        <f>IF(VLOOKUP(F$1,Graphique!$B:$C,2,0),IF(ISERROR(F317*(1+VLOOKUP($A318,#REF!,6,0))),F317,F317*(1+VLOOKUP($A318,#REF!,6,0))),"")</f>
        <v/>
      </c>
      <c r="G318" s="141">
        <f>IF(VLOOKUP(G$1,Graphique!$B:$C,2,0),IF(ISERROR(G317*(1+VLOOKUP($A318,#REF!,7,0))),G317,G317*(1+VLOOKUP($A318,#REF!,7,0))),"")</f>
        <v/>
      </c>
      <c r="H318" s="141">
        <f>IF(VLOOKUP(H$1,Graphique!$B:$C,2,0),IF(ISERROR(H317*(1+VLOOKUP($A318,#REF!,8,0))),H317,H317*(1+VLOOKUP($A318,#REF!,8,0))),"")</f>
        <v/>
      </c>
      <c r="I318" s="141">
        <f>IF(VLOOKUP(I$1,Graphique!$B:$C,2,0),IF(ISERROR(I317*(1+VLOOKUP($A318,#REF!,9,0))),I317,I317*(1+VLOOKUP($A318,#REF!,9,0))),"")</f>
        <v/>
      </c>
      <c r="J318" s="141">
        <f>IF(VLOOKUP(J$1,Graphique!$B:$C,2,0),IF(ISERROR(J317*(1+VLOOKUP($A318,#REF!,10,0))),J317,J317*(1+VLOOKUP($A318,#REF!,10,0))),"")</f>
        <v/>
      </c>
      <c r="K318" s="141">
        <f>IF(VLOOKUP(K$1,Graphique!$B:$C,2,0),IF(ISERROR(K317*(1+VLOOKUP($A318,#REF!,11,0))),K317,K317*(1+VLOOKUP($A318,#REF!,11,0))),"")</f>
        <v/>
      </c>
      <c r="L318" s="141">
        <f>IF(VLOOKUP(L$1,Graphique!$B:$C,2,0),IF(ISERROR(L317*(1+VLOOKUP($A318,#REF!,12,0))),L317,L317*(1+VLOOKUP($A318,#REF!,12,0))),"")</f>
        <v/>
      </c>
      <c r="M318" s="141">
        <f>IF(VLOOKUP(M$1,Graphique!$B:$C,2,0),IF(ISERROR(M317*(1+VLOOKUP($A318,#REF!,13,0))),M317,M317*(1+VLOOKUP($A318,#REF!,13,0))),"")</f>
        <v/>
      </c>
      <c r="N318" s="141">
        <f>IF(VLOOKUP(N$1,Graphique!$B:$C,2,0),IF(ISERROR(N317*(1+VLOOKUP($A318,#REF!,14,0))),N317,N317*(1+VLOOKUP($A318,#REF!,14,0))),"")</f>
        <v/>
      </c>
      <c r="O318" s="141">
        <f>IF(VLOOKUP(O$1,Graphique!$B:$C,2,0),IF(ISERROR(O317*(1+VLOOKUP($A318,#REF!,15,0))),O317,O317*(1+VLOOKUP($A318,#REF!,15,0))),"")</f>
        <v/>
      </c>
      <c r="P318" s="141">
        <f>IF(VLOOKUP(P$1,Graphique!$B:$C,2,0),IF(ISERROR(P317*(1+VLOOKUP($A318,#REF!,16,0))),P317,P317*(1+VLOOKUP($A318,#REF!,16,0))),"")</f>
        <v/>
      </c>
      <c r="Q318" s="141">
        <f>IF(VLOOKUP(Q$1,Graphique!$B:$C,2,0),IF(ISERROR(Q317*(1+VLOOKUP($A318,#REF!,17,0))),Q317,Q317*(1+VLOOKUP($A318,#REF!,17,0))),"")</f>
        <v/>
      </c>
      <c r="R318" s="141">
        <f>IF(VLOOKUP(R$1,Graphique!$B:$C,2,0),IF(ISERROR(R317*(1+VLOOKUP($A318,#REF!,18,0))),R317,R317*(1+VLOOKUP($A318,#REF!,18,0))),"")</f>
        <v/>
      </c>
      <c r="S318" s="141">
        <f>IF(VLOOKUP(S$1,Graphique!$B:$C,2,0),IF(ISERROR(S317*(1+VLOOKUP($A318,#REF!,19,0))),S317,S317*(1+VLOOKUP($A318,#REF!,19,0))),"")</f>
        <v/>
      </c>
      <c r="T318" s="141">
        <f>IF(VLOOKUP(T$1,Graphique!$B:$C,2,0),IF(ISERROR(T317*(1+VLOOKUP($A318,#REF!,20,0))),T317,T317*(1+VLOOKUP($A318,#REF!,20,0))),"")</f>
        <v/>
      </c>
      <c r="U318" s="141">
        <f>IF(VLOOKUP(U$1,Graphique!$B:$C,2,0),IF(ISERROR(U317*(1+VLOOKUP($A318,#REF!,21,0))),U317,U317*(1+VLOOKUP($A318,#REF!,21,0))),"")</f>
        <v/>
      </c>
      <c r="V318" s="141">
        <f>IF(VLOOKUP(V$1,Graphique!$B:$C,2,0),IF(ISERROR(V317*(1+VLOOKUP($A318,#REF!,22,0))),V317,V317*(1+VLOOKUP($A318,#REF!,22,0))),"")</f>
        <v/>
      </c>
      <c r="W318" s="141">
        <f>IF(VLOOKUP(W$1,Graphique!$B:$C,2,0),IF(ISERROR(W317*(1+VLOOKUP($A318,#REF!,23,0))),W317,W317*(1+VLOOKUP($A318,#REF!,23,0))),"")</f>
        <v/>
      </c>
      <c r="X318" s="141">
        <f>IF(VLOOKUP(X$1,Graphique!$B:$C,2,0),IF(ISERROR(X317*(1+VLOOKUP($A318,#REF!,24,0))),X317,X317*(1+VLOOKUP($A318,#REF!,24,0))),"")</f>
        <v/>
      </c>
      <c r="Y318" s="141">
        <f>IF(VLOOKUP(Y$1,Graphique!$B:$C,2,0),IF(ISERROR(Y317*(1+VLOOKUP($A318,#REF!,25,0))),Y317,Y317*(1+VLOOKUP($A318,#REF!,25,0))),"")</f>
        <v/>
      </c>
      <c r="Z318" s="141">
        <f>IF(VLOOKUP(Z$1,Graphique!$B:$C,2,0),IF(ISERROR(Z317*(1+VLOOKUP($A318,#REF!,26,0))),Z317,Z317*(1+VLOOKUP($A318,#REF!,26,0))),"")</f>
        <v/>
      </c>
      <c r="AA318" s="141">
        <f>IF(VLOOKUP(AA$1,Graphique!$B:$C,2,0),IF(ISERROR(AA317*(1+VLOOKUP($A318,#REF!,27,0))),AA317,AA317*(1+VLOOKUP($A318,#REF!,27,0))),"")</f>
        <v/>
      </c>
      <c r="AB318" s="141">
        <f>IF(VLOOKUP(AB$1,Graphique!$B:$C,2,0),IF(ISERROR(AB317*(1+VLOOKUP($A318,#REF!,28,0))),AB317,AB317*(1+VLOOKUP($A318,#REF!,28,0))),"")</f>
        <v/>
      </c>
      <c r="AC318" s="141">
        <f>IF(VLOOKUP(AC$1,Graphique!$B:$C,2,0),IF(ISERROR(AC317*(1+VLOOKUP($A318,#REF!,29,0))),AC317,AC317*(1+VLOOKUP($A318,#REF!,29,0))),"")</f>
        <v/>
      </c>
      <c r="AD318" s="141">
        <f>IF(VLOOKUP(AD$1,Graphique!$B:$C,2,0),IF(ISERROR(AD317*(1+VLOOKUP($A318,#REF!,30,0))),AD317,AD317*(1+VLOOKUP($A318,#REF!,30,0))),"")</f>
        <v/>
      </c>
      <c r="AE318" s="141">
        <f>IF(VLOOKUP(AE$1,Graphique!$B:$C,2,0),IF(ISERROR(AE317*(1+VLOOKUP($A318,#REF!,31,0))),AE317,AE317*(1+VLOOKUP($A318,#REF!,31,0))),"")</f>
        <v/>
      </c>
      <c r="AF318" s="141">
        <f>IF(VLOOKUP(AF$1,Graphique!$B:$C,2,0),IF(ISERROR(AF317*(1+VLOOKUP($A318,#REF!,32,0))),AF317,AF317*(1+VLOOKUP($A318,#REF!,32,0))),"")</f>
        <v/>
      </c>
    </row>
    <row r="319" ht="13" customHeight="1" s="74">
      <c r="A319" s="135">
        <f>IF(DATE(YEAR(A318),MONTH(A318)+2,)&gt;PerformancesGlissantes!$C$2,PerformancesGlissantes!$C$2,DATE(YEAR(A318),MONTH(A318)+2,))</f>
        <v/>
      </c>
      <c r="B319" s="141">
        <f>IF(VLOOKUP(B$1,Graphique!$B:$C,2,0),IF(ISERROR(B318*(1+VLOOKUP($A319,#REF!,2,0))),B318,B318*(1+VLOOKUP($A319,#REF!,2,0))),"")</f>
        <v/>
      </c>
      <c r="C319" s="141">
        <f>IF(VLOOKUP(C$1,Graphique!$B:$C,2,0),IF(ISERROR(C318*(1+VLOOKUP($A319,#REF!,3,0))),C318,C318*(1+VLOOKUP($A319,#REF!,3,0))),"")</f>
        <v/>
      </c>
      <c r="D319" s="141">
        <f>IF(VLOOKUP(D$1,Graphique!$B:$C,2,0),IF(ISERROR(D318*(1+VLOOKUP($A319,#REF!,4,0))),D318,D318*(1+VLOOKUP($A319,#REF!,4,0))),"")</f>
        <v/>
      </c>
      <c r="E319" s="141">
        <f>IF(VLOOKUP(E$1,Graphique!$B:$C,2,0),IF(ISERROR(E318*(1+VLOOKUP($A319,#REF!,5,0))),E318,E318*(1+VLOOKUP($A319,#REF!,5,0))),"")</f>
        <v/>
      </c>
      <c r="F319" s="141">
        <f>IF(VLOOKUP(F$1,Graphique!$B:$C,2,0),IF(ISERROR(F318*(1+VLOOKUP($A319,#REF!,6,0))),F318,F318*(1+VLOOKUP($A319,#REF!,6,0))),"")</f>
        <v/>
      </c>
      <c r="G319" s="141">
        <f>IF(VLOOKUP(G$1,Graphique!$B:$C,2,0),IF(ISERROR(G318*(1+VLOOKUP($A319,#REF!,7,0))),G318,G318*(1+VLOOKUP($A319,#REF!,7,0))),"")</f>
        <v/>
      </c>
      <c r="H319" s="141">
        <f>IF(VLOOKUP(H$1,Graphique!$B:$C,2,0),IF(ISERROR(H318*(1+VLOOKUP($A319,#REF!,8,0))),H318,H318*(1+VLOOKUP($A319,#REF!,8,0))),"")</f>
        <v/>
      </c>
      <c r="I319" s="141">
        <f>IF(VLOOKUP(I$1,Graphique!$B:$C,2,0),IF(ISERROR(I318*(1+VLOOKUP($A319,#REF!,9,0))),I318,I318*(1+VLOOKUP($A319,#REF!,9,0))),"")</f>
        <v/>
      </c>
      <c r="J319" s="141">
        <f>IF(VLOOKUP(J$1,Graphique!$B:$C,2,0),IF(ISERROR(J318*(1+VLOOKUP($A319,#REF!,10,0))),J318,J318*(1+VLOOKUP($A319,#REF!,10,0))),"")</f>
        <v/>
      </c>
      <c r="K319" s="141">
        <f>IF(VLOOKUP(K$1,Graphique!$B:$C,2,0),IF(ISERROR(K318*(1+VLOOKUP($A319,#REF!,11,0))),K318,K318*(1+VLOOKUP($A319,#REF!,11,0))),"")</f>
        <v/>
      </c>
      <c r="L319" s="141">
        <f>IF(VLOOKUP(L$1,Graphique!$B:$C,2,0),IF(ISERROR(L318*(1+VLOOKUP($A319,#REF!,12,0))),L318,L318*(1+VLOOKUP($A319,#REF!,12,0))),"")</f>
        <v/>
      </c>
      <c r="M319" s="141">
        <f>IF(VLOOKUP(M$1,Graphique!$B:$C,2,0),IF(ISERROR(M318*(1+VLOOKUP($A319,#REF!,13,0))),M318,M318*(1+VLOOKUP($A319,#REF!,13,0))),"")</f>
        <v/>
      </c>
      <c r="N319" s="141">
        <f>IF(VLOOKUP(N$1,Graphique!$B:$C,2,0),IF(ISERROR(N318*(1+VLOOKUP($A319,#REF!,14,0))),N318,N318*(1+VLOOKUP($A319,#REF!,14,0))),"")</f>
        <v/>
      </c>
      <c r="O319" s="141">
        <f>IF(VLOOKUP(O$1,Graphique!$B:$C,2,0),IF(ISERROR(O318*(1+VLOOKUP($A319,#REF!,15,0))),O318,O318*(1+VLOOKUP($A319,#REF!,15,0))),"")</f>
        <v/>
      </c>
      <c r="P319" s="141">
        <f>IF(VLOOKUP(P$1,Graphique!$B:$C,2,0),IF(ISERROR(P318*(1+VLOOKUP($A319,#REF!,16,0))),P318,P318*(1+VLOOKUP($A319,#REF!,16,0))),"")</f>
        <v/>
      </c>
      <c r="Q319" s="141">
        <f>IF(VLOOKUP(Q$1,Graphique!$B:$C,2,0),IF(ISERROR(Q318*(1+VLOOKUP($A319,#REF!,17,0))),Q318,Q318*(1+VLOOKUP($A319,#REF!,17,0))),"")</f>
        <v/>
      </c>
      <c r="R319" s="141">
        <f>IF(VLOOKUP(R$1,Graphique!$B:$C,2,0),IF(ISERROR(R318*(1+VLOOKUP($A319,#REF!,18,0))),R318,R318*(1+VLOOKUP($A319,#REF!,18,0))),"")</f>
        <v/>
      </c>
      <c r="S319" s="141">
        <f>IF(VLOOKUP(S$1,Graphique!$B:$C,2,0),IF(ISERROR(S318*(1+VLOOKUP($A319,#REF!,19,0))),S318,S318*(1+VLOOKUP($A319,#REF!,19,0))),"")</f>
        <v/>
      </c>
      <c r="T319" s="141">
        <f>IF(VLOOKUP(T$1,Graphique!$B:$C,2,0),IF(ISERROR(T318*(1+VLOOKUP($A319,#REF!,20,0))),T318,T318*(1+VLOOKUP($A319,#REF!,20,0))),"")</f>
        <v/>
      </c>
      <c r="U319" s="141">
        <f>IF(VLOOKUP(U$1,Graphique!$B:$C,2,0),IF(ISERROR(U318*(1+VLOOKUP($A319,#REF!,21,0))),U318,U318*(1+VLOOKUP($A319,#REF!,21,0))),"")</f>
        <v/>
      </c>
      <c r="V319" s="141">
        <f>IF(VLOOKUP(V$1,Graphique!$B:$C,2,0),IF(ISERROR(V318*(1+VLOOKUP($A319,#REF!,22,0))),V318,V318*(1+VLOOKUP($A319,#REF!,22,0))),"")</f>
        <v/>
      </c>
      <c r="W319" s="141">
        <f>IF(VLOOKUP(W$1,Graphique!$B:$C,2,0),IF(ISERROR(W318*(1+VLOOKUP($A319,#REF!,23,0))),W318,W318*(1+VLOOKUP($A319,#REF!,23,0))),"")</f>
        <v/>
      </c>
      <c r="X319" s="141">
        <f>IF(VLOOKUP(X$1,Graphique!$B:$C,2,0),IF(ISERROR(X318*(1+VLOOKUP($A319,#REF!,24,0))),X318,X318*(1+VLOOKUP($A319,#REF!,24,0))),"")</f>
        <v/>
      </c>
      <c r="Y319" s="141">
        <f>IF(VLOOKUP(Y$1,Graphique!$B:$C,2,0),IF(ISERROR(Y318*(1+VLOOKUP($A319,#REF!,25,0))),Y318,Y318*(1+VLOOKUP($A319,#REF!,25,0))),"")</f>
        <v/>
      </c>
      <c r="Z319" s="141">
        <f>IF(VLOOKUP(Z$1,Graphique!$B:$C,2,0),IF(ISERROR(Z318*(1+VLOOKUP($A319,#REF!,26,0))),Z318,Z318*(1+VLOOKUP($A319,#REF!,26,0))),"")</f>
        <v/>
      </c>
      <c r="AA319" s="141">
        <f>IF(VLOOKUP(AA$1,Graphique!$B:$C,2,0),IF(ISERROR(AA318*(1+VLOOKUP($A319,#REF!,27,0))),AA318,AA318*(1+VLOOKUP($A319,#REF!,27,0))),"")</f>
        <v/>
      </c>
      <c r="AB319" s="141">
        <f>IF(VLOOKUP(AB$1,Graphique!$B:$C,2,0),IF(ISERROR(AB318*(1+VLOOKUP($A319,#REF!,28,0))),AB318,AB318*(1+VLOOKUP($A319,#REF!,28,0))),"")</f>
        <v/>
      </c>
      <c r="AC319" s="141">
        <f>IF(VLOOKUP(AC$1,Graphique!$B:$C,2,0),IF(ISERROR(AC318*(1+VLOOKUP($A319,#REF!,29,0))),AC318,AC318*(1+VLOOKUP($A319,#REF!,29,0))),"")</f>
        <v/>
      </c>
      <c r="AD319" s="141">
        <f>IF(VLOOKUP(AD$1,Graphique!$B:$C,2,0),IF(ISERROR(AD318*(1+VLOOKUP($A319,#REF!,30,0))),AD318,AD318*(1+VLOOKUP($A319,#REF!,30,0))),"")</f>
        <v/>
      </c>
      <c r="AE319" s="141">
        <f>IF(VLOOKUP(AE$1,Graphique!$B:$C,2,0),IF(ISERROR(AE318*(1+VLOOKUP($A319,#REF!,31,0))),AE318,AE318*(1+VLOOKUP($A319,#REF!,31,0))),"")</f>
        <v/>
      </c>
      <c r="AF319" s="141">
        <f>IF(VLOOKUP(AF$1,Graphique!$B:$C,2,0),IF(ISERROR(AF318*(1+VLOOKUP($A319,#REF!,32,0))),AF318,AF318*(1+VLOOKUP($A319,#REF!,32,0))),"")</f>
        <v/>
      </c>
    </row>
    <row r="320" ht="13" customHeight="1" s="74">
      <c r="A320" s="135">
        <f>IF(DATE(YEAR(A319),MONTH(A319)+2,)&gt;PerformancesGlissantes!$C$2,PerformancesGlissantes!$C$2,DATE(YEAR(A319),MONTH(A319)+2,))</f>
        <v/>
      </c>
      <c r="B320" s="141">
        <f>IF(VLOOKUP(B$1,Graphique!$B:$C,2,0),IF(ISERROR(B319*(1+VLOOKUP($A320,#REF!,2,0))),B319,B319*(1+VLOOKUP($A320,#REF!,2,0))),"")</f>
        <v/>
      </c>
      <c r="C320" s="141">
        <f>IF(VLOOKUP(C$1,Graphique!$B:$C,2,0),IF(ISERROR(C319*(1+VLOOKUP($A320,#REF!,3,0))),C319,C319*(1+VLOOKUP($A320,#REF!,3,0))),"")</f>
        <v/>
      </c>
      <c r="D320" s="141">
        <f>IF(VLOOKUP(D$1,Graphique!$B:$C,2,0),IF(ISERROR(D319*(1+VLOOKUP($A320,#REF!,4,0))),D319,D319*(1+VLOOKUP($A320,#REF!,4,0))),"")</f>
        <v/>
      </c>
      <c r="E320" s="141">
        <f>IF(VLOOKUP(E$1,Graphique!$B:$C,2,0),IF(ISERROR(E319*(1+VLOOKUP($A320,#REF!,5,0))),E319,E319*(1+VLOOKUP($A320,#REF!,5,0))),"")</f>
        <v/>
      </c>
      <c r="F320" s="141">
        <f>IF(VLOOKUP(F$1,Graphique!$B:$C,2,0),IF(ISERROR(F319*(1+VLOOKUP($A320,#REF!,6,0))),F319,F319*(1+VLOOKUP($A320,#REF!,6,0))),"")</f>
        <v/>
      </c>
      <c r="G320" s="141">
        <f>IF(VLOOKUP(G$1,Graphique!$B:$C,2,0),IF(ISERROR(G319*(1+VLOOKUP($A320,#REF!,7,0))),G319,G319*(1+VLOOKUP($A320,#REF!,7,0))),"")</f>
        <v/>
      </c>
      <c r="H320" s="141">
        <f>IF(VLOOKUP(H$1,Graphique!$B:$C,2,0),IF(ISERROR(H319*(1+VLOOKUP($A320,#REF!,8,0))),H319,H319*(1+VLOOKUP($A320,#REF!,8,0))),"")</f>
        <v/>
      </c>
      <c r="I320" s="141">
        <f>IF(VLOOKUP(I$1,Graphique!$B:$C,2,0),IF(ISERROR(I319*(1+VLOOKUP($A320,#REF!,9,0))),I319,I319*(1+VLOOKUP($A320,#REF!,9,0))),"")</f>
        <v/>
      </c>
      <c r="J320" s="141">
        <f>IF(VLOOKUP(J$1,Graphique!$B:$C,2,0),IF(ISERROR(J319*(1+VLOOKUP($A320,#REF!,10,0))),J319,J319*(1+VLOOKUP($A320,#REF!,10,0))),"")</f>
        <v/>
      </c>
      <c r="K320" s="141">
        <f>IF(VLOOKUP(K$1,Graphique!$B:$C,2,0),IF(ISERROR(K319*(1+VLOOKUP($A320,#REF!,11,0))),K319,K319*(1+VLOOKUP($A320,#REF!,11,0))),"")</f>
        <v/>
      </c>
      <c r="L320" s="141">
        <f>IF(VLOOKUP(L$1,Graphique!$B:$C,2,0),IF(ISERROR(L319*(1+VLOOKUP($A320,#REF!,12,0))),L319,L319*(1+VLOOKUP($A320,#REF!,12,0))),"")</f>
        <v/>
      </c>
      <c r="M320" s="141">
        <f>IF(VLOOKUP(M$1,Graphique!$B:$C,2,0),IF(ISERROR(M319*(1+VLOOKUP($A320,#REF!,13,0))),M319,M319*(1+VLOOKUP($A320,#REF!,13,0))),"")</f>
        <v/>
      </c>
      <c r="N320" s="141">
        <f>IF(VLOOKUP(N$1,Graphique!$B:$C,2,0),IF(ISERROR(N319*(1+VLOOKUP($A320,#REF!,14,0))),N319,N319*(1+VLOOKUP($A320,#REF!,14,0))),"")</f>
        <v/>
      </c>
      <c r="O320" s="141">
        <f>IF(VLOOKUP(O$1,Graphique!$B:$C,2,0),IF(ISERROR(O319*(1+VLOOKUP($A320,#REF!,15,0))),O319,O319*(1+VLOOKUP($A320,#REF!,15,0))),"")</f>
        <v/>
      </c>
      <c r="P320" s="141">
        <f>IF(VLOOKUP(P$1,Graphique!$B:$C,2,0),IF(ISERROR(P319*(1+VLOOKUP($A320,#REF!,16,0))),P319,P319*(1+VLOOKUP($A320,#REF!,16,0))),"")</f>
        <v/>
      </c>
      <c r="Q320" s="141">
        <f>IF(VLOOKUP(Q$1,Graphique!$B:$C,2,0),IF(ISERROR(Q319*(1+VLOOKUP($A320,#REF!,17,0))),Q319,Q319*(1+VLOOKUP($A320,#REF!,17,0))),"")</f>
        <v/>
      </c>
      <c r="R320" s="141">
        <f>IF(VLOOKUP(R$1,Graphique!$B:$C,2,0),IF(ISERROR(R319*(1+VLOOKUP($A320,#REF!,18,0))),R319,R319*(1+VLOOKUP($A320,#REF!,18,0))),"")</f>
        <v/>
      </c>
      <c r="S320" s="141">
        <f>IF(VLOOKUP(S$1,Graphique!$B:$C,2,0),IF(ISERROR(S319*(1+VLOOKUP($A320,#REF!,19,0))),S319,S319*(1+VLOOKUP($A320,#REF!,19,0))),"")</f>
        <v/>
      </c>
      <c r="T320" s="141">
        <f>IF(VLOOKUP(T$1,Graphique!$B:$C,2,0),IF(ISERROR(T319*(1+VLOOKUP($A320,#REF!,20,0))),T319,T319*(1+VLOOKUP($A320,#REF!,20,0))),"")</f>
        <v/>
      </c>
      <c r="U320" s="141">
        <f>IF(VLOOKUP(U$1,Graphique!$B:$C,2,0),IF(ISERROR(U319*(1+VLOOKUP($A320,#REF!,21,0))),U319,U319*(1+VLOOKUP($A320,#REF!,21,0))),"")</f>
        <v/>
      </c>
      <c r="V320" s="141">
        <f>IF(VLOOKUP(V$1,Graphique!$B:$C,2,0),IF(ISERROR(V319*(1+VLOOKUP($A320,#REF!,22,0))),V319,V319*(1+VLOOKUP($A320,#REF!,22,0))),"")</f>
        <v/>
      </c>
      <c r="W320" s="141">
        <f>IF(VLOOKUP(W$1,Graphique!$B:$C,2,0),IF(ISERROR(W319*(1+VLOOKUP($A320,#REF!,23,0))),W319,W319*(1+VLOOKUP($A320,#REF!,23,0))),"")</f>
        <v/>
      </c>
      <c r="X320" s="141">
        <f>IF(VLOOKUP(X$1,Graphique!$B:$C,2,0),IF(ISERROR(X319*(1+VLOOKUP($A320,#REF!,24,0))),X319,X319*(1+VLOOKUP($A320,#REF!,24,0))),"")</f>
        <v/>
      </c>
      <c r="Y320" s="141">
        <f>IF(VLOOKUP(Y$1,Graphique!$B:$C,2,0),IF(ISERROR(Y319*(1+VLOOKUP($A320,#REF!,25,0))),Y319,Y319*(1+VLOOKUP($A320,#REF!,25,0))),"")</f>
        <v/>
      </c>
      <c r="Z320" s="141">
        <f>IF(VLOOKUP(Z$1,Graphique!$B:$C,2,0),IF(ISERROR(Z319*(1+VLOOKUP($A320,#REF!,26,0))),Z319,Z319*(1+VLOOKUP($A320,#REF!,26,0))),"")</f>
        <v/>
      </c>
      <c r="AA320" s="141">
        <f>IF(VLOOKUP(AA$1,Graphique!$B:$C,2,0),IF(ISERROR(AA319*(1+VLOOKUP($A320,#REF!,27,0))),AA319,AA319*(1+VLOOKUP($A320,#REF!,27,0))),"")</f>
        <v/>
      </c>
      <c r="AB320" s="141">
        <f>IF(VLOOKUP(AB$1,Graphique!$B:$C,2,0),IF(ISERROR(AB319*(1+VLOOKUP($A320,#REF!,28,0))),AB319,AB319*(1+VLOOKUP($A320,#REF!,28,0))),"")</f>
        <v/>
      </c>
      <c r="AC320" s="141">
        <f>IF(VLOOKUP(AC$1,Graphique!$B:$C,2,0),IF(ISERROR(AC319*(1+VLOOKUP($A320,#REF!,29,0))),AC319,AC319*(1+VLOOKUP($A320,#REF!,29,0))),"")</f>
        <v/>
      </c>
      <c r="AD320" s="141">
        <f>IF(VLOOKUP(AD$1,Graphique!$B:$C,2,0),IF(ISERROR(AD319*(1+VLOOKUP($A320,#REF!,30,0))),AD319,AD319*(1+VLOOKUP($A320,#REF!,30,0))),"")</f>
        <v/>
      </c>
      <c r="AE320" s="141">
        <f>IF(VLOOKUP(AE$1,Graphique!$B:$C,2,0),IF(ISERROR(AE319*(1+VLOOKUP($A320,#REF!,31,0))),AE319,AE319*(1+VLOOKUP($A320,#REF!,31,0))),"")</f>
        <v/>
      </c>
      <c r="AF320" s="141">
        <f>IF(VLOOKUP(AF$1,Graphique!$B:$C,2,0),IF(ISERROR(AF319*(1+VLOOKUP($A320,#REF!,32,0))),AF319,AF319*(1+VLOOKUP($A320,#REF!,32,0))),"")</f>
        <v/>
      </c>
    </row>
    <row r="321" ht="13" customHeight="1" s="74">
      <c r="A321" s="135">
        <f>IF(DATE(YEAR(A320),MONTH(A320)+2,)&gt;PerformancesGlissantes!$C$2,PerformancesGlissantes!$C$2,DATE(YEAR(A320),MONTH(A320)+2,))</f>
        <v/>
      </c>
      <c r="B321" s="141">
        <f>IF(VLOOKUP(B$1,Graphique!$B:$C,2,0),IF(ISERROR(B320*(1+VLOOKUP($A321,#REF!,2,0))),B320,B320*(1+VLOOKUP($A321,#REF!,2,0))),"")</f>
        <v/>
      </c>
      <c r="C321" s="141">
        <f>IF(VLOOKUP(C$1,Graphique!$B:$C,2,0),IF(ISERROR(C320*(1+VLOOKUP($A321,#REF!,3,0))),C320,C320*(1+VLOOKUP($A321,#REF!,3,0))),"")</f>
        <v/>
      </c>
      <c r="D321" s="141">
        <f>IF(VLOOKUP(D$1,Graphique!$B:$C,2,0),IF(ISERROR(D320*(1+VLOOKUP($A321,#REF!,4,0))),D320,D320*(1+VLOOKUP($A321,#REF!,4,0))),"")</f>
        <v/>
      </c>
      <c r="E321" s="141">
        <f>IF(VLOOKUP(E$1,Graphique!$B:$C,2,0),IF(ISERROR(E320*(1+VLOOKUP($A321,#REF!,5,0))),E320,E320*(1+VLOOKUP($A321,#REF!,5,0))),"")</f>
        <v/>
      </c>
      <c r="F321" s="141">
        <f>IF(VLOOKUP(F$1,Graphique!$B:$C,2,0),IF(ISERROR(F320*(1+VLOOKUP($A321,#REF!,6,0))),F320,F320*(1+VLOOKUP($A321,#REF!,6,0))),"")</f>
        <v/>
      </c>
      <c r="G321" s="141">
        <f>IF(VLOOKUP(G$1,Graphique!$B:$C,2,0),IF(ISERROR(G320*(1+VLOOKUP($A321,#REF!,7,0))),G320,G320*(1+VLOOKUP($A321,#REF!,7,0))),"")</f>
        <v/>
      </c>
      <c r="H321" s="141">
        <f>IF(VLOOKUP(H$1,Graphique!$B:$C,2,0),IF(ISERROR(H320*(1+VLOOKUP($A321,#REF!,8,0))),H320,H320*(1+VLOOKUP($A321,#REF!,8,0))),"")</f>
        <v/>
      </c>
      <c r="I321" s="141">
        <f>IF(VLOOKUP(I$1,Graphique!$B:$C,2,0),IF(ISERROR(I320*(1+VLOOKUP($A321,#REF!,9,0))),I320,I320*(1+VLOOKUP($A321,#REF!,9,0))),"")</f>
        <v/>
      </c>
      <c r="J321" s="141">
        <f>IF(VLOOKUP(J$1,Graphique!$B:$C,2,0),IF(ISERROR(J320*(1+VLOOKUP($A321,#REF!,10,0))),J320,J320*(1+VLOOKUP($A321,#REF!,10,0))),"")</f>
        <v/>
      </c>
      <c r="K321" s="141">
        <f>IF(VLOOKUP(K$1,Graphique!$B:$C,2,0),IF(ISERROR(K320*(1+VLOOKUP($A321,#REF!,11,0))),K320,K320*(1+VLOOKUP($A321,#REF!,11,0))),"")</f>
        <v/>
      </c>
      <c r="L321" s="141">
        <f>IF(VLOOKUP(L$1,Graphique!$B:$C,2,0),IF(ISERROR(L320*(1+VLOOKUP($A321,#REF!,12,0))),L320,L320*(1+VLOOKUP($A321,#REF!,12,0))),"")</f>
        <v/>
      </c>
      <c r="M321" s="141">
        <f>IF(VLOOKUP(M$1,Graphique!$B:$C,2,0),IF(ISERROR(M320*(1+VLOOKUP($A321,#REF!,13,0))),M320,M320*(1+VLOOKUP($A321,#REF!,13,0))),"")</f>
        <v/>
      </c>
      <c r="N321" s="141">
        <f>IF(VLOOKUP(N$1,Graphique!$B:$C,2,0),IF(ISERROR(N320*(1+VLOOKUP($A321,#REF!,14,0))),N320,N320*(1+VLOOKUP($A321,#REF!,14,0))),"")</f>
        <v/>
      </c>
      <c r="O321" s="141">
        <f>IF(VLOOKUP(O$1,Graphique!$B:$C,2,0),IF(ISERROR(O320*(1+VLOOKUP($A321,#REF!,15,0))),O320,O320*(1+VLOOKUP($A321,#REF!,15,0))),"")</f>
        <v/>
      </c>
      <c r="P321" s="141">
        <f>IF(VLOOKUP(P$1,Graphique!$B:$C,2,0),IF(ISERROR(P320*(1+VLOOKUP($A321,#REF!,16,0))),P320,P320*(1+VLOOKUP($A321,#REF!,16,0))),"")</f>
        <v/>
      </c>
      <c r="Q321" s="141">
        <f>IF(VLOOKUP(Q$1,Graphique!$B:$C,2,0),IF(ISERROR(Q320*(1+VLOOKUP($A321,#REF!,17,0))),Q320,Q320*(1+VLOOKUP($A321,#REF!,17,0))),"")</f>
        <v/>
      </c>
      <c r="R321" s="141">
        <f>IF(VLOOKUP(R$1,Graphique!$B:$C,2,0),IF(ISERROR(R320*(1+VLOOKUP($A321,#REF!,18,0))),R320,R320*(1+VLOOKUP($A321,#REF!,18,0))),"")</f>
        <v/>
      </c>
      <c r="S321" s="141">
        <f>IF(VLOOKUP(S$1,Graphique!$B:$C,2,0),IF(ISERROR(S320*(1+VLOOKUP($A321,#REF!,19,0))),S320,S320*(1+VLOOKUP($A321,#REF!,19,0))),"")</f>
        <v/>
      </c>
      <c r="T321" s="141">
        <f>IF(VLOOKUP(T$1,Graphique!$B:$C,2,0),IF(ISERROR(T320*(1+VLOOKUP($A321,#REF!,20,0))),T320,T320*(1+VLOOKUP($A321,#REF!,20,0))),"")</f>
        <v/>
      </c>
      <c r="U321" s="141">
        <f>IF(VLOOKUP(U$1,Graphique!$B:$C,2,0),IF(ISERROR(U320*(1+VLOOKUP($A321,#REF!,21,0))),U320,U320*(1+VLOOKUP($A321,#REF!,21,0))),"")</f>
        <v/>
      </c>
      <c r="V321" s="141">
        <f>IF(VLOOKUP(V$1,Graphique!$B:$C,2,0),IF(ISERROR(V320*(1+VLOOKUP($A321,#REF!,22,0))),V320,V320*(1+VLOOKUP($A321,#REF!,22,0))),"")</f>
        <v/>
      </c>
      <c r="W321" s="141">
        <f>IF(VLOOKUP(W$1,Graphique!$B:$C,2,0),IF(ISERROR(W320*(1+VLOOKUP($A321,#REF!,23,0))),W320,W320*(1+VLOOKUP($A321,#REF!,23,0))),"")</f>
        <v/>
      </c>
      <c r="X321" s="141">
        <f>IF(VLOOKUP(X$1,Graphique!$B:$C,2,0),IF(ISERROR(X320*(1+VLOOKUP($A321,#REF!,24,0))),X320,X320*(1+VLOOKUP($A321,#REF!,24,0))),"")</f>
        <v/>
      </c>
      <c r="Y321" s="141">
        <f>IF(VLOOKUP(Y$1,Graphique!$B:$C,2,0),IF(ISERROR(Y320*(1+VLOOKUP($A321,#REF!,25,0))),Y320,Y320*(1+VLOOKUP($A321,#REF!,25,0))),"")</f>
        <v/>
      </c>
      <c r="Z321" s="141">
        <f>IF(VLOOKUP(Z$1,Graphique!$B:$C,2,0),IF(ISERROR(Z320*(1+VLOOKUP($A321,#REF!,26,0))),Z320,Z320*(1+VLOOKUP($A321,#REF!,26,0))),"")</f>
        <v/>
      </c>
      <c r="AA321" s="141">
        <f>IF(VLOOKUP(AA$1,Graphique!$B:$C,2,0),IF(ISERROR(AA320*(1+VLOOKUP($A321,#REF!,27,0))),AA320,AA320*(1+VLOOKUP($A321,#REF!,27,0))),"")</f>
        <v/>
      </c>
      <c r="AB321" s="141">
        <f>IF(VLOOKUP(AB$1,Graphique!$B:$C,2,0),IF(ISERROR(AB320*(1+VLOOKUP($A321,#REF!,28,0))),AB320,AB320*(1+VLOOKUP($A321,#REF!,28,0))),"")</f>
        <v/>
      </c>
      <c r="AC321" s="141">
        <f>IF(VLOOKUP(AC$1,Graphique!$B:$C,2,0),IF(ISERROR(AC320*(1+VLOOKUP($A321,#REF!,29,0))),AC320,AC320*(1+VLOOKUP($A321,#REF!,29,0))),"")</f>
        <v/>
      </c>
      <c r="AD321" s="141">
        <f>IF(VLOOKUP(AD$1,Graphique!$B:$C,2,0),IF(ISERROR(AD320*(1+VLOOKUP($A321,#REF!,30,0))),AD320,AD320*(1+VLOOKUP($A321,#REF!,30,0))),"")</f>
        <v/>
      </c>
      <c r="AE321" s="141">
        <f>IF(VLOOKUP(AE$1,Graphique!$B:$C,2,0),IF(ISERROR(AE320*(1+VLOOKUP($A321,#REF!,31,0))),AE320,AE320*(1+VLOOKUP($A321,#REF!,31,0))),"")</f>
        <v/>
      </c>
      <c r="AF321" s="141">
        <f>IF(VLOOKUP(AF$1,Graphique!$B:$C,2,0),IF(ISERROR(AF320*(1+VLOOKUP($A321,#REF!,32,0))),AF320,AF320*(1+VLOOKUP($A321,#REF!,32,0))),"")</f>
        <v/>
      </c>
    </row>
    <row r="322" ht="13" customHeight="1" s="74">
      <c r="A322" s="135">
        <f>IF(DATE(YEAR(A321),MONTH(A321)+2,)&gt;PerformancesGlissantes!$C$2,PerformancesGlissantes!$C$2,DATE(YEAR(A321),MONTH(A321)+2,))</f>
        <v/>
      </c>
      <c r="B322" s="141">
        <f>IF(VLOOKUP(B$1,Graphique!$B:$C,2,0),IF(ISERROR(B321*(1+VLOOKUP($A322,#REF!,2,0))),B321,B321*(1+VLOOKUP($A322,#REF!,2,0))),"")</f>
        <v/>
      </c>
      <c r="C322" s="141">
        <f>IF(VLOOKUP(C$1,Graphique!$B:$C,2,0),IF(ISERROR(C321*(1+VLOOKUP($A322,#REF!,3,0))),C321,C321*(1+VLOOKUP($A322,#REF!,3,0))),"")</f>
        <v/>
      </c>
      <c r="D322" s="141">
        <f>IF(VLOOKUP(D$1,Graphique!$B:$C,2,0),IF(ISERROR(D321*(1+VLOOKUP($A322,#REF!,4,0))),D321,D321*(1+VLOOKUP($A322,#REF!,4,0))),"")</f>
        <v/>
      </c>
      <c r="E322" s="141">
        <f>IF(VLOOKUP(E$1,Graphique!$B:$C,2,0),IF(ISERROR(E321*(1+VLOOKUP($A322,#REF!,5,0))),E321,E321*(1+VLOOKUP($A322,#REF!,5,0))),"")</f>
        <v/>
      </c>
      <c r="F322" s="141">
        <f>IF(VLOOKUP(F$1,Graphique!$B:$C,2,0),IF(ISERROR(F321*(1+VLOOKUP($A322,#REF!,6,0))),F321,F321*(1+VLOOKUP($A322,#REF!,6,0))),"")</f>
        <v/>
      </c>
      <c r="G322" s="141">
        <f>IF(VLOOKUP(G$1,Graphique!$B:$C,2,0),IF(ISERROR(G321*(1+VLOOKUP($A322,#REF!,7,0))),G321,G321*(1+VLOOKUP($A322,#REF!,7,0))),"")</f>
        <v/>
      </c>
      <c r="H322" s="141">
        <f>IF(VLOOKUP(H$1,Graphique!$B:$C,2,0),IF(ISERROR(H321*(1+VLOOKUP($A322,#REF!,8,0))),H321,H321*(1+VLOOKUP($A322,#REF!,8,0))),"")</f>
        <v/>
      </c>
      <c r="I322" s="141">
        <f>IF(VLOOKUP(I$1,Graphique!$B:$C,2,0),IF(ISERROR(I321*(1+VLOOKUP($A322,#REF!,9,0))),I321,I321*(1+VLOOKUP($A322,#REF!,9,0))),"")</f>
        <v/>
      </c>
      <c r="J322" s="141">
        <f>IF(VLOOKUP(J$1,Graphique!$B:$C,2,0),IF(ISERROR(J321*(1+VLOOKUP($A322,#REF!,10,0))),J321,J321*(1+VLOOKUP($A322,#REF!,10,0))),"")</f>
        <v/>
      </c>
      <c r="K322" s="141">
        <f>IF(VLOOKUP(K$1,Graphique!$B:$C,2,0),IF(ISERROR(K321*(1+VLOOKUP($A322,#REF!,11,0))),K321,K321*(1+VLOOKUP($A322,#REF!,11,0))),"")</f>
        <v/>
      </c>
      <c r="L322" s="141">
        <f>IF(VLOOKUP(L$1,Graphique!$B:$C,2,0),IF(ISERROR(L321*(1+VLOOKUP($A322,#REF!,12,0))),L321,L321*(1+VLOOKUP($A322,#REF!,12,0))),"")</f>
        <v/>
      </c>
      <c r="M322" s="141">
        <f>IF(VLOOKUP(M$1,Graphique!$B:$C,2,0),IF(ISERROR(M321*(1+VLOOKUP($A322,#REF!,13,0))),M321,M321*(1+VLOOKUP($A322,#REF!,13,0))),"")</f>
        <v/>
      </c>
      <c r="N322" s="141">
        <f>IF(VLOOKUP(N$1,Graphique!$B:$C,2,0),IF(ISERROR(N321*(1+VLOOKUP($A322,#REF!,14,0))),N321,N321*(1+VLOOKUP($A322,#REF!,14,0))),"")</f>
        <v/>
      </c>
      <c r="O322" s="141">
        <f>IF(VLOOKUP(O$1,Graphique!$B:$C,2,0),IF(ISERROR(O321*(1+VLOOKUP($A322,#REF!,15,0))),O321,O321*(1+VLOOKUP($A322,#REF!,15,0))),"")</f>
        <v/>
      </c>
      <c r="P322" s="141">
        <f>IF(VLOOKUP(P$1,Graphique!$B:$C,2,0),IF(ISERROR(P321*(1+VLOOKUP($A322,#REF!,16,0))),P321,P321*(1+VLOOKUP($A322,#REF!,16,0))),"")</f>
        <v/>
      </c>
      <c r="Q322" s="141">
        <f>IF(VLOOKUP(Q$1,Graphique!$B:$C,2,0),IF(ISERROR(Q321*(1+VLOOKUP($A322,#REF!,17,0))),Q321,Q321*(1+VLOOKUP($A322,#REF!,17,0))),"")</f>
        <v/>
      </c>
      <c r="R322" s="141">
        <f>IF(VLOOKUP(R$1,Graphique!$B:$C,2,0),IF(ISERROR(R321*(1+VLOOKUP($A322,#REF!,18,0))),R321,R321*(1+VLOOKUP($A322,#REF!,18,0))),"")</f>
        <v/>
      </c>
      <c r="S322" s="141">
        <f>IF(VLOOKUP(S$1,Graphique!$B:$C,2,0),IF(ISERROR(S321*(1+VLOOKUP($A322,#REF!,19,0))),S321,S321*(1+VLOOKUP($A322,#REF!,19,0))),"")</f>
        <v/>
      </c>
      <c r="T322" s="141">
        <f>IF(VLOOKUP(T$1,Graphique!$B:$C,2,0),IF(ISERROR(T321*(1+VLOOKUP($A322,#REF!,20,0))),T321,T321*(1+VLOOKUP($A322,#REF!,20,0))),"")</f>
        <v/>
      </c>
      <c r="U322" s="141">
        <f>IF(VLOOKUP(U$1,Graphique!$B:$C,2,0),IF(ISERROR(U321*(1+VLOOKUP($A322,#REF!,21,0))),U321,U321*(1+VLOOKUP($A322,#REF!,21,0))),"")</f>
        <v/>
      </c>
      <c r="V322" s="141">
        <f>IF(VLOOKUP(V$1,Graphique!$B:$C,2,0),IF(ISERROR(V321*(1+VLOOKUP($A322,#REF!,22,0))),V321,V321*(1+VLOOKUP($A322,#REF!,22,0))),"")</f>
        <v/>
      </c>
      <c r="W322" s="141">
        <f>IF(VLOOKUP(W$1,Graphique!$B:$C,2,0),IF(ISERROR(W321*(1+VLOOKUP($A322,#REF!,23,0))),W321,W321*(1+VLOOKUP($A322,#REF!,23,0))),"")</f>
        <v/>
      </c>
      <c r="X322" s="141">
        <f>IF(VLOOKUP(X$1,Graphique!$B:$C,2,0),IF(ISERROR(X321*(1+VLOOKUP($A322,#REF!,24,0))),X321,X321*(1+VLOOKUP($A322,#REF!,24,0))),"")</f>
        <v/>
      </c>
      <c r="Y322" s="141">
        <f>IF(VLOOKUP(Y$1,Graphique!$B:$C,2,0),IF(ISERROR(Y321*(1+VLOOKUP($A322,#REF!,25,0))),Y321,Y321*(1+VLOOKUP($A322,#REF!,25,0))),"")</f>
        <v/>
      </c>
      <c r="Z322" s="141">
        <f>IF(VLOOKUP(Z$1,Graphique!$B:$C,2,0),IF(ISERROR(Z321*(1+VLOOKUP($A322,#REF!,26,0))),Z321,Z321*(1+VLOOKUP($A322,#REF!,26,0))),"")</f>
        <v/>
      </c>
      <c r="AA322" s="141">
        <f>IF(VLOOKUP(AA$1,Graphique!$B:$C,2,0),IF(ISERROR(AA321*(1+VLOOKUP($A322,#REF!,27,0))),AA321,AA321*(1+VLOOKUP($A322,#REF!,27,0))),"")</f>
        <v/>
      </c>
      <c r="AB322" s="141">
        <f>IF(VLOOKUP(AB$1,Graphique!$B:$C,2,0),IF(ISERROR(AB321*(1+VLOOKUP($A322,#REF!,28,0))),AB321,AB321*(1+VLOOKUP($A322,#REF!,28,0))),"")</f>
        <v/>
      </c>
      <c r="AC322" s="141">
        <f>IF(VLOOKUP(AC$1,Graphique!$B:$C,2,0),IF(ISERROR(AC321*(1+VLOOKUP($A322,#REF!,29,0))),AC321,AC321*(1+VLOOKUP($A322,#REF!,29,0))),"")</f>
        <v/>
      </c>
      <c r="AD322" s="141">
        <f>IF(VLOOKUP(AD$1,Graphique!$B:$C,2,0),IF(ISERROR(AD321*(1+VLOOKUP($A322,#REF!,30,0))),AD321,AD321*(1+VLOOKUP($A322,#REF!,30,0))),"")</f>
        <v/>
      </c>
      <c r="AE322" s="141">
        <f>IF(VLOOKUP(AE$1,Graphique!$B:$C,2,0),IF(ISERROR(AE321*(1+VLOOKUP($A322,#REF!,31,0))),AE321,AE321*(1+VLOOKUP($A322,#REF!,31,0))),"")</f>
        <v/>
      </c>
      <c r="AF322" s="141">
        <f>IF(VLOOKUP(AF$1,Graphique!$B:$C,2,0),IF(ISERROR(AF321*(1+VLOOKUP($A322,#REF!,32,0))),AF321,AF321*(1+VLOOKUP($A322,#REF!,32,0))),"")</f>
        <v/>
      </c>
    </row>
    <row r="323" ht="13" customHeight="1" s="74">
      <c r="A323" s="135">
        <f>IF(DATE(YEAR(A322),MONTH(A322)+2,)&gt;PerformancesGlissantes!$C$2,PerformancesGlissantes!$C$2,DATE(YEAR(A322),MONTH(A322)+2,))</f>
        <v/>
      </c>
      <c r="B323" s="141">
        <f>IF(VLOOKUP(B$1,Graphique!$B:$C,2,0),IF(ISERROR(B322*(1+VLOOKUP($A323,#REF!,2,0))),B322,B322*(1+VLOOKUP($A323,#REF!,2,0))),"")</f>
        <v/>
      </c>
      <c r="C323" s="141">
        <f>IF(VLOOKUP(C$1,Graphique!$B:$C,2,0),IF(ISERROR(C322*(1+VLOOKUP($A323,#REF!,3,0))),C322,C322*(1+VLOOKUP($A323,#REF!,3,0))),"")</f>
        <v/>
      </c>
      <c r="D323" s="141">
        <f>IF(VLOOKUP(D$1,Graphique!$B:$C,2,0),IF(ISERROR(D322*(1+VLOOKUP($A323,#REF!,4,0))),D322,D322*(1+VLOOKUP($A323,#REF!,4,0))),"")</f>
        <v/>
      </c>
      <c r="E323" s="141">
        <f>IF(VLOOKUP(E$1,Graphique!$B:$C,2,0),IF(ISERROR(E322*(1+VLOOKUP($A323,#REF!,5,0))),E322,E322*(1+VLOOKUP($A323,#REF!,5,0))),"")</f>
        <v/>
      </c>
      <c r="F323" s="141">
        <f>IF(VLOOKUP(F$1,Graphique!$B:$C,2,0),IF(ISERROR(F322*(1+VLOOKUP($A323,#REF!,6,0))),F322,F322*(1+VLOOKUP($A323,#REF!,6,0))),"")</f>
        <v/>
      </c>
      <c r="G323" s="141">
        <f>IF(VLOOKUP(G$1,Graphique!$B:$C,2,0),IF(ISERROR(G322*(1+VLOOKUP($A323,#REF!,7,0))),G322,G322*(1+VLOOKUP($A323,#REF!,7,0))),"")</f>
        <v/>
      </c>
      <c r="H323" s="141">
        <f>IF(VLOOKUP(H$1,Graphique!$B:$C,2,0),IF(ISERROR(H322*(1+VLOOKUP($A323,#REF!,8,0))),H322,H322*(1+VLOOKUP($A323,#REF!,8,0))),"")</f>
        <v/>
      </c>
      <c r="I323" s="141">
        <f>IF(VLOOKUP(I$1,Graphique!$B:$C,2,0),IF(ISERROR(I322*(1+VLOOKUP($A323,#REF!,9,0))),I322,I322*(1+VLOOKUP($A323,#REF!,9,0))),"")</f>
        <v/>
      </c>
      <c r="J323" s="141">
        <f>IF(VLOOKUP(J$1,Graphique!$B:$C,2,0),IF(ISERROR(J322*(1+VLOOKUP($A323,#REF!,10,0))),J322,J322*(1+VLOOKUP($A323,#REF!,10,0))),"")</f>
        <v/>
      </c>
      <c r="K323" s="141">
        <f>IF(VLOOKUP(K$1,Graphique!$B:$C,2,0),IF(ISERROR(K322*(1+VLOOKUP($A323,#REF!,11,0))),K322,K322*(1+VLOOKUP($A323,#REF!,11,0))),"")</f>
        <v/>
      </c>
      <c r="L323" s="141">
        <f>IF(VLOOKUP(L$1,Graphique!$B:$C,2,0),IF(ISERROR(L322*(1+VLOOKUP($A323,#REF!,12,0))),L322,L322*(1+VLOOKUP($A323,#REF!,12,0))),"")</f>
        <v/>
      </c>
      <c r="M323" s="141">
        <f>IF(VLOOKUP(M$1,Graphique!$B:$C,2,0),IF(ISERROR(M322*(1+VLOOKUP($A323,#REF!,13,0))),M322,M322*(1+VLOOKUP($A323,#REF!,13,0))),"")</f>
        <v/>
      </c>
      <c r="N323" s="141">
        <f>IF(VLOOKUP(N$1,Graphique!$B:$C,2,0),IF(ISERROR(N322*(1+VLOOKUP($A323,#REF!,14,0))),N322,N322*(1+VLOOKUP($A323,#REF!,14,0))),"")</f>
        <v/>
      </c>
      <c r="O323" s="141">
        <f>IF(VLOOKUP(O$1,Graphique!$B:$C,2,0),IF(ISERROR(O322*(1+VLOOKUP($A323,#REF!,15,0))),O322,O322*(1+VLOOKUP($A323,#REF!,15,0))),"")</f>
        <v/>
      </c>
      <c r="P323" s="141">
        <f>IF(VLOOKUP(P$1,Graphique!$B:$C,2,0),IF(ISERROR(P322*(1+VLOOKUP($A323,#REF!,16,0))),P322,P322*(1+VLOOKUP($A323,#REF!,16,0))),"")</f>
        <v/>
      </c>
      <c r="Q323" s="141">
        <f>IF(VLOOKUP(Q$1,Graphique!$B:$C,2,0),IF(ISERROR(Q322*(1+VLOOKUP($A323,#REF!,17,0))),Q322,Q322*(1+VLOOKUP($A323,#REF!,17,0))),"")</f>
        <v/>
      </c>
      <c r="R323" s="141">
        <f>IF(VLOOKUP(R$1,Graphique!$B:$C,2,0),IF(ISERROR(R322*(1+VLOOKUP($A323,#REF!,18,0))),R322,R322*(1+VLOOKUP($A323,#REF!,18,0))),"")</f>
        <v/>
      </c>
      <c r="S323" s="141">
        <f>IF(VLOOKUP(S$1,Graphique!$B:$C,2,0),IF(ISERROR(S322*(1+VLOOKUP($A323,#REF!,19,0))),S322,S322*(1+VLOOKUP($A323,#REF!,19,0))),"")</f>
        <v/>
      </c>
      <c r="T323" s="141">
        <f>IF(VLOOKUP(T$1,Graphique!$B:$C,2,0),IF(ISERROR(T322*(1+VLOOKUP($A323,#REF!,20,0))),T322,T322*(1+VLOOKUP($A323,#REF!,20,0))),"")</f>
        <v/>
      </c>
      <c r="U323" s="141">
        <f>IF(VLOOKUP(U$1,Graphique!$B:$C,2,0),IF(ISERROR(U322*(1+VLOOKUP($A323,#REF!,21,0))),U322,U322*(1+VLOOKUP($A323,#REF!,21,0))),"")</f>
        <v/>
      </c>
      <c r="V323" s="141">
        <f>IF(VLOOKUP(V$1,Graphique!$B:$C,2,0),IF(ISERROR(V322*(1+VLOOKUP($A323,#REF!,22,0))),V322,V322*(1+VLOOKUP($A323,#REF!,22,0))),"")</f>
        <v/>
      </c>
      <c r="W323" s="141">
        <f>IF(VLOOKUP(W$1,Graphique!$B:$C,2,0),IF(ISERROR(W322*(1+VLOOKUP($A323,#REF!,23,0))),W322,W322*(1+VLOOKUP($A323,#REF!,23,0))),"")</f>
        <v/>
      </c>
      <c r="X323" s="141">
        <f>IF(VLOOKUP(X$1,Graphique!$B:$C,2,0),IF(ISERROR(X322*(1+VLOOKUP($A323,#REF!,24,0))),X322,X322*(1+VLOOKUP($A323,#REF!,24,0))),"")</f>
        <v/>
      </c>
      <c r="Y323" s="141">
        <f>IF(VLOOKUP(Y$1,Graphique!$B:$C,2,0),IF(ISERROR(Y322*(1+VLOOKUP($A323,#REF!,25,0))),Y322,Y322*(1+VLOOKUP($A323,#REF!,25,0))),"")</f>
        <v/>
      </c>
      <c r="Z323" s="141">
        <f>IF(VLOOKUP(Z$1,Graphique!$B:$C,2,0),IF(ISERROR(Z322*(1+VLOOKUP($A323,#REF!,26,0))),Z322,Z322*(1+VLOOKUP($A323,#REF!,26,0))),"")</f>
        <v/>
      </c>
      <c r="AA323" s="141">
        <f>IF(VLOOKUP(AA$1,Graphique!$B:$C,2,0),IF(ISERROR(AA322*(1+VLOOKUP($A323,#REF!,27,0))),AA322,AA322*(1+VLOOKUP($A323,#REF!,27,0))),"")</f>
        <v/>
      </c>
      <c r="AB323" s="141">
        <f>IF(VLOOKUP(AB$1,Graphique!$B:$C,2,0),IF(ISERROR(AB322*(1+VLOOKUP($A323,#REF!,28,0))),AB322,AB322*(1+VLOOKUP($A323,#REF!,28,0))),"")</f>
        <v/>
      </c>
      <c r="AC323" s="141">
        <f>IF(VLOOKUP(AC$1,Graphique!$B:$C,2,0),IF(ISERROR(AC322*(1+VLOOKUP($A323,#REF!,29,0))),AC322,AC322*(1+VLOOKUP($A323,#REF!,29,0))),"")</f>
        <v/>
      </c>
      <c r="AD323" s="141">
        <f>IF(VLOOKUP(AD$1,Graphique!$B:$C,2,0),IF(ISERROR(AD322*(1+VLOOKUP($A323,#REF!,30,0))),AD322,AD322*(1+VLOOKUP($A323,#REF!,30,0))),"")</f>
        <v/>
      </c>
      <c r="AE323" s="141">
        <f>IF(VLOOKUP(AE$1,Graphique!$B:$C,2,0),IF(ISERROR(AE322*(1+VLOOKUP($A323,#REF!,31,0))),AE322,AE322*(1+VLOOKUP($A323,#REF!,31,0))),"")</f>
        <v/>
      </c>
      <c r="AF323" s="141">
        <f>IF(VLOOKUP(AF$1,Graphique!$B:$C,2,0),IF(ISERROR(AF322*(1+VLOOKUP($A323,#REF!,32,0))),AF322,AF322*(1+VLOOKUP($A323,#REF!,32,0))),"")</f>
        <v/>
      </c>
    </row>
    <row r="324" ht="13" customHeight="1" s="74">
      <c r="A324" s="135">
        <f>IF(DATE(YEAR(A323),MONTH(A323)+2,)&gt;PerformancesGlissantes!$C$2,PerformancesGlissantes!$C$2,DATE(YEAR(A323),MONTH(A323)+2,))</f>
        <v/>
      </c>
      <c r="B324" s="141">
        <f>IF(VLOOKUP(B$1,Graphique!$B:$C,2,0),IF(ISERROR(B323*(1+VLOOKUP($A324,#REF!,2,0))),B323,B323*(1+VLOOKUP($A324,#REF!,2,0))),"")</f>
        <v/>
      </c>
      <c r="C324" s="141">
        <f>IF(VLOOKUP(C$1,Graphique!$B:$C,2,0),IF(ISERROR(C323*(1+VLOOKUP($A324,#REF!,3,0))),C323,C323*(1+VLOOKUP($A324,#REF!,3,0))),"")</f>
        <v/>
      </c>
      <c r="D324" s="141">
        <f>IF(VLOOKUP(D$1,Graphique!$B:$C,2,0),IF(ISERROR(D323*(1+VLOOKUP($A324,#REF!,4,0))),D323,D323*(1+VLOOKUP($A324,#REF!,4,0))),"")</f>
        <v/>
      </c>
      <c r="E324" s="141">
        <f>IF(VLOOKUP(E$1,Graphique!$B:$C,2,0),IF(ISERROR(E323*(1+VLOOKUP($A324,#REF!,5,0))),E323,E323*(1+VLOOKUP($A324,#REF!,5,0))),"")</f>
        <v/>
      </c>
      <c r="F324" s="141">
        <f>IF(VLOOKUP(F$1,Graphique!$B:$C,2,0),IF(ISERROR(F323*(1+VLOOKUP($A324,#REF!,6,0))),F323,F323*(1+VLOOKUP($A324,#REF!,6,0))),"")</f>
        <v/>
      </c>
      <c r="G324" s="141">
        <f>IF(VLOOKUP(G$1,Graphique!$B:$C,2,0),IF(ISERROR(G323*(1+VLOOKUP($A324,#REF!,7,0))),G323,G323*(1+VLOOKUP($A324,#REF!,7,0))),"")</f>
        <v/>
      </c>
      <c r="H324" s="141">
        <f>IF(VLOOKUP(H$1,Graphique!$B:$C,2,0),IF(ISERROR(H323*(1+VLOOKUP($A324,#REF!,8,0))),H323,H323*(1+VLOOKUP($A324,#REF!,8,0))),"")</f>
        <v/>
      </c>
      <c r="I324" s="141">
        <f>IF(VLOOKUP(I$1,Graphique!$B:$C,2,0),IF(ISERROR(I323*(1+VLOOKUP($A324,#REF!,9,0))),I323,I323*(1+VLOOKUP($A324,#REF!,9,0))),"")</f>
        <v/>
      </c>
      <c r="J324" s="141">
        <f>IF(VLOOKUP(J$1,Graphique!$B:$C,2,0),IF(ISERROR(J323*(1+VLOOKUP($A324,#REF!,10,0))),J323,J323*(1+VLOOKUP($A324,#REF!,10,0))),"")</f>
        <v/>
      </c>
      <c r="K324" s="141">
        <f>IF(VLOOKUP(K$1,Graphique!$B:$C,2,0),IF(ISERROR(K323*(1+VLOOKUP($A324,#REF!,11,0))),K323,K323*(1+VLOOKUP($A324,#REF!,11,0))),"")</f>
        <v/>
      </c>
      <c r="L324" s="141">
        <f>IF(VLOOKUP(L$1,Graphique!$B:$C,2,0),IF(ISERROR(L323*(1+VLOOKUP($A324,#REF!,12,0))),L323,L323*(1+VLOOKUP($A324,#REF!,12,0))),"")</f>
        <v/>
      </c>
      <c r="M324" s="141">
        <f>IF(VLOOKUP(M$1,Graphique!$B:$C,2,0),IF(ISERROR(M323*(1+VLOOKUP($A324,#REF!,13,0))),M323,M323*(1+VLOOKUP($A324,#REF!,13,0))),"")</f>
        <v/>
      </c>
      <c r="N324" s="141">
        <f>IF(VLOOKUP(N$1,Graphique!$B:$C,2,0),IF(ISERROR(N323*(1+VLOOKUP($A324,#REF!,14,0))),N323,N323*(1+VLOOKUP($A324,#REF!,14,0))),"")</f>
        <v/>
      </c>
      <c r="O324" s="141">
        <f>IF(VLOOKUP(O$1,Graphique!$B:$C,2,0),IF(ISERROR(O323*(1+VLOOKUP($A324,#REF!,15,0))),O323,O323*(1+VLOOKUP($A324,#REF!,15,0))),"")</f>
        <v/>
      </c>
      <c r="P324" s="141">
        <f>IF(VLOOKUP(P$1,Graphique!$B:$C,2,0),IF(ISERROR(P323*(1+VLOOKUP($A324,#REF!,16,0))),P323,P323*(1+VLOOKUP($A324,#REF!,16,0))),"")</f>
        <v/>
      </c>
      <c r="Q324" s="141">
        <f>IF(VLOOKUP(Q$1,Graphique!$B:$C,2,0),IF(ISERROR(Q323*(1+VLOOKUP($A324,#REF!,17,0))),Q323,Q323*(1+VLOOKUP($A324,#REF!,17,0))),"")</f>
        <v/>
      </c>
      <c r="R324" s="141">
        <f>IF(VLOOKUP(R$1,Graphique!$B:$C,2,0),IF(ISERROR(R323*(1+VLOOKUP($A324,#REF!,18,0))),R323,R323*(1+VLOOKUP($A324,#REF!,18,0))),"")</f>
        <v/>
      </c>
      <c r="S324" s="141">
        <f>IF(VLOOKUP(S$1,Graphique!$B:$C,2,0),IF(ISERROR(S323*(1+VLOOKUP($A324,#REF!,19,0))),S323,S323*(1+VLOOKUP($A324,#REF!,19,0))),"")</f>
        <v/>
      </c>
      <c r="T324" s="141">
        <f>IF(VLOOKUP(T$1,Graphique!$B:$C,2,0),IF(ISERROR(T323*(1+VLOOKUP($A324,#REF!,20,0))),T323,T323*(1+VLOOKUP($A324,#REF!,20,0))),"")</f>
        <v/>
      </c>
      <c r="U324" s="141">
        <f>IF(VLOOKUP(U$1,Graphique!$B:$C,2,0),IF(ISERROR(U323*(1+VLOOKUP($A324,#REF!,21,0))),U323,U323*(1+VLOOKUP($A324,#REF!,21,0))),"")</f>
        <v/>
      </c>
      <c r="V324" s="141">
        <f>IF(VLOOKUP(V$1,Graphique!$B:$C,2,0),IF(ISERROR(V323*(1+VLOOKUP($A324,#REF!,22,0))),V323,V323*(1+VLOOKUP($A324,#REF!,22,0))),"")</f>
        <v/>
      </c>
      <c r="W324" s="141">
        <f>IF(VLOOKUP(W$1,Graphique!$B:$C,2,0),IF(ISERROR(W323*(1+VLOOKUP($A324,#REF!,23,0))),W323,W323*(1+VLOOKUP($A324,#REF!,23,0))),"")</f>
        <v/>
      </c>
      <c r="X324" s="141">
        <f>IF(VLOOKUP(X$1,Graphique!$B:$C,2,0),IF(ISERROR(X323*(1+VLOOKUP($A324,#REF!,24,0))),X323,X323*(1+VLOOKUP($A324,#REF!,24,0))),"")</f>
        <v/>
      </c>
      <c r="Y324" s="141">
        <f>IF(VLOOKUP(Y$1,Graphique!$B:$C,2,0),IF(ISERROR(Y323*(1+VLOOKUP($A324,#REF!,25,0))),Y323,Y323*(1+VLOOKUP($A324,#REF!,25,0))),"")</f>
        <v/>
      </c>
      <c r="Z324" s="141">
        <f>IF(VLOOKUP(Z$1,Graphique!$B:$C,2,0),IF(ISERROR(Z323*(1+VLOOKUP($A324,#REF!,26,0))),Z323,Z323*(1+VLOOKUP($A324,#REF!,26,0))),"")</f>
        <v/>
      </c>
      <c r="AA324" s="141">
        <f>IF(VLOOKUP(AA$1,Graphique!$B:$C,2,0),IF(ISERROR(AA323*(1+VLOOKUP($A324,#REF!,27,0))),AA323,AA323*(1+VLOOKUP($A324,#REF!,27,0))),"")</f>
        <v/>
      </c>
      <c r="AB324" s="141">
        <f>IF(VLOOKUP(AB$1,Graphique!$B:$C,2,0),IF(ISERROR(AB323*(1+VLOOKUP($A324,#REF!,28,0))),AB323,AB323*(1+VLOOKUP($A324,#REF!,28,0))),"")</f>
        <v/>
      </c>
      <c r="AC324" s="141">
        <f>IF(VLOOKUP(AC$1,Graphique!$B:$C,2,0),IF(ISERROR(AC323*(1+VLOOKUP($A324,#REF!,29,0))),AC323,AC323*(1+VLOOKUP($A324,#REF!,29,0))),"")</f>
        <v/>
      </c>
      <c r="AD324" s="141">
        <f>IF(VLOOKUP(AD$1,Graphique!$B:$C,2,0),IF(ISERROR(AD323*(1+VLOOKUP($A324,#REF!,30,0))),AD323,AD323*(1+VLOOKUP($A324,#REF!,30,0))),"")</f>
        <v/>
      </c>
      <c r="AE324" s="141">
        <f>IF(VLOOKUP(AE$1,Graphique!$B:$C,2,0),IF(ISERROR(AE323*(1+VLOOKUP($A324,#REF!,31,0))),AE323,AE323*(1+VLOOKUP($A324,#REF!,31,0))),"")</f>
        <v/>
      </c>
      <c r="AF324" s="141">
        <f>IF(VLOOKUP(AF$1,Graphique!$B:$C,2,0),IF(ISERROR(AF323*(1+VLOOKUP($A324,#REF!,32,0))),AF323,AF323*(1+VLOOKUP($A324,#REF!,32,0))),"")</f>
        <v/>
      </c>
    </row>
    <row r="325" ht="13" customHeight="1" s="74">
      <c r="A325" s="135">
        <f>IF(DATE(YEAR(A324),MONTH(A324)+2,)&gt;PerformancesGlissantes!$C$2,PerformancesGlissantes!$C$2,DATE(YEAR(A324),MONTH(A324)+2,))</f>
        <v/>
      </c>
      <c r="B325" s="141">
        <f>IF(VLOOKUP(B$1,Graphique!$B:$C,2,0),IF(ISERROR(B324*(1+VLOOKUP($A325,#REF!,2,0))),B324,B324*(1+VLOOKUP($A325,#REF!,2,0))),"")</f>
        <v/>
      </c>
      <c r="C325" s="141">
        <f>IF(VLOOKUP(C$1,Graphique!$B:$C,2,0),IF(ISERROR(C324*(1+VLOOKUP($A325,#REF!,3,0))),C324,C324*(1+VLOOKUP($A325,#REF!,3,0))),"")</f>
        <v/>
      </c>
      <c r="D325" s="141">
        <f>IF(VLOOKUP(D$1,Graphique!$B:$C,2,0),IF(ISERROR(D324*(1+VLOOKUP($A325,#REF!,4,0))),D324,D324*(1+VLOOKUP($A325,#REF!,4,0))),"")</f>
        <v/>
      </c>
      <c r="E325" s="141">
        <f>IF(VLOOKUP(E$1,Graphique!$B:$C,2,0),IF(ISERROR(E324*(1+VLOOKUP($A325,#REF!,5,0))),E324,E324*(1+VLOOKUP($A325,#REF!,5,0))),"")</f>
        <v/>
      </c>
      <c r="F325" s="141">
        <f>IF(VLOOKUP(F$1,Graphique!$B:$C,2,0),IF(ISERROR(F324*(1+VLOOKUP($A325,#REF!,6,0))),F324,F324*(1+VLOOKUP($A325,#REF!,6,0))),"")</f>
        <v/>
      </c>
      <c r="G325" s="141">
        <f>IF(VLOOKUP(G$1,Graphique!$B:$C,2,0),IF(ISERROR(G324*(1+VLOOKUP($A325,#REF!,7,0))),G324,G324*(1+VLOOKUP($A325,#REF!,7,0))),"")</f>
        <v/>
      </c>
      <c r="H325" s="141">
        <f>IF(VLOOKUP(H$1,Graphique!$B:$C,2,0),IF(ISERROR(H324*(1+VLOOKUP($A325,#REF!,8,0))),H324,H324*(1+VLOOKUP($A325,#REF!,8,0))),"")</f>
        <v/>
      </c>
      <c r="I325" s="141">
        <f>IF(VLOOKUP(I$1,Graphique!$B:$C,2,0),IF(ISERROR(I324*(1+VLOOKUP($A325,#REF!,9,0))),I324,I324*(1+VLOOKUP($A325,#REF!,9,0))),"")</f>
        <v/>
      </c>
      <c r="J325" s="141">
        <f>IF(VLOOKUP(J$1,Graphique!$B:$C,2,0),IF(ISERROR(J324*(1+VLOOKUP($A325,#REF!,10,0))),J324,J324*(1+VLOOKUP($A325,#REF!,10,0))),"")</f>
        <v/>
      </c>
      <c r="K325" s="141">
        <f>IF(VLOOKUP(K$1,Graphique!$B:$C,2,0),IF(ISERROR(K324*(1+VLOOKUP($A325,#REF!,11,0))),K324,K324*(1+VLOOKUP($A325,#REF!,11,0))),"")</f>
        <v/>
      </c>
      <c r="L325" s="141">
        <f>IF(VLOOKUP(L$1,Graphique!$B:$C,2,0),IF(ISERROR(L324*(1+VLOOKUP($A325,#REF!,12,0))),L324,L324*(1+VLOOKUP($A325,#REF!,12,0))),"")</f>
        <v/>
      </c>
      <c r="M325" s="141">
        <f>IF(VLOOKUP(M$1,Graphique!$B:$C,2,0),IF(ISERROR(M324*(1+VLOOKUP($A325,#REF!,13,0))),M324,M324*(1+VLOOKUP($A325,#REF!,13,0))),"")</f>
        <v/>
      </c>
      <c r="N325" s="141">
        <f>IF(VLOOKUP(N$1,Graphique!$B:$C,2,0),IF(ISERROR(N324*(1+VLOOKUP($A325,#REF!,14,0))),N324,N324*(1+VLOOKUP($A325,#REF!,14,0))),"")</f>
        <v/>
      </c>
      <c r="O325" s="141">
        <f>IF(VLOOKUP(O$1,Graphique!$B:$C,2,0),IF(ISERROR(O324*(1+VLOOKUP($A325,#REF!,15,0))),O324,O324*(1+VLOOKUP($A325,#REF!,15,0))),"")</f>
        <v/>
      </c>
      <c r="P325" s="141">
        <f>IF(VLOOKUP(P$1,Graphique!$B:$C,2,0),IF(ISERROR(P324*(1+VLOOKUP($A325,#REF!,16,0))),P324,P324*(1+VLOOKUP($A325,#REF!,16,0))),"")</f>
        <v/>
      </c>
      <c r="Q325" s="141">
        <f>IF(VLOOKUP(Q$1,Graphique!$B:$C,2,0),IF(ISERROR(Q324*(1+VLOOKUP($A325,#REF!,17,0))),Q324,Q324*(1+VLOOKUP($A325,#REF!,17,0))),"")</f>
        <v/>
      </c>
      <c r="R325" s="141">
        <f>IF(VLOOKUP(R$1,Graphique!$B:$C,2,0),IF(ISERROR(R324*(1+VLOOKUP($A325,#REF!,18,0))),R324,R324*(1+VLOOKUP($A325,#REF!,18,0))),"")</f>
        <v/>
      </c>
      <c r="S325" s="141">
        <f>IF(VLOOKUP(S$1,Graphique!$B:$C,2,0),IF(ISERROR(S324*(1+VLOOKUP($A325,#REF!,19,0))),S324,S324*(1+VLOOKUP($A325,#REF!,19,0))),"")</f>
        <v/>
      </c>
      <c r="T325" s="141">
        <f>IF(VLOOKUP(T$1,Graphique!$B:$C,2,0),IF(ISERROR(T324*(1+VLOOKUP($A325,#REF!,20,0))),T324,T324*(1+VLOOKUP($A325,#REF!,20,0))),"")</f>
        <v/>
      </c>
      <c r="U325" s="141">
        <f>IF(VLOOKUP(U$1,Graphique!$B:$C,2,0),IF(ISERROR(U324*(1+VLOOKUP($A325,#REF!,21,0))),U324,U324*(1+VLOOKUP($A325,#REF!,21,0))),"")</f>
        <v/>
      </c>
      <c r="V325" s="141">
        <f>IF(VLOOKUP(V$1,Graphique!$B:$C,2,0),IF(ISERROR(V324*(1+VLOOKUP($A325,#REF!,22,0))),V324,V324*(1+VLOOKUP($A325,#REF!,22,0))),"")</f>
        <v/>
      </c>
      <c r="W325" s="141">
        <f>IF(VLOOKUP(W$1,Graphique!$B:$C,2,0),IF(ISERROR(W324*(1+VLOOKUP($A325,#REF!,23,0))),W324,W324*(1+VLOOKUP($A325,#REF!,23,0))),"")</f>
        <v/>
      </c>
      <c r="X325" s="141">
        <f>IF(VLOOKUP(X$1,Graphique!$B:$C,2,0),IF(ISERROR(X324*(1+VLOOKUP($A325,#REF!,24,0))),X324,X324*(1+VLOOKUP($A325,#REF!,24,0))),"")</f>
        <v/>
      </c>
      <c r="Y325" s="141">
        <f>IF(VLOOKUP(Y$1,Graphique!$B:$C,2,0),IF(ISERROR(Y324*(1+VLOOKUP($A325,#REF!,25,0))),Y324,Y324*(1+VLOOKUP($A325,#REF!,25,0))),"")</f>
        <v/>
      </c>
      <c r="Z325" s="141">
        <f>IF(VLOOKUP(Z$1,Graphique!$B:$C,2,0),IF(ISERROR(Z324*(1+VLOOKUP($A325,#REF!,26,0))),Z324,Z324*(1+VLOOKUP($A325,#REF!,26,0))),"")</f>
        <v/>
      </c>
      <c r="AA325" s="141">
        <f>IF(VLOOKUP(AA$1,Graphique!$B:$C,2,0),IF(ISERROR(AA324*(1+VLOOKUP($A325,#REF!,27,0))),AA324,AA324*(1+VLOOKUP($A325,#REF!,27,0))),"")</f>
        <v/>
      </c>
      <c r="AB325" s="141">
        <f>IF(VLOOKUP(AB$1,Graphique!$B:$C,2,0),IF(ISERROR(AB324*(1+VLOOKUP($A325,#REF!,28,0))),AB324,AB324*(1+VLOOKUP($A325,#REF!,28,0))),"")</f>
        <v/>
      </c>
      <c r="AC325" s="141">
        <f>IF(VLOOKUP(AC$1,Graphique!$B:$C,2,0),IF(ISERROR(AC324*(1+VLOOKUP($A325,#REF!,29,0))),AC324,AC324*(1+VLOOKUP($A325,#REF!,29,0))),"")</f>
        <v/>
      </c>
      <c r="AD325" s="141">
        <f>IF(VLOOKUP(AD$1,Graphique!$B:$C,2,0),IF(ISERROR(AD324*(1+VLOOKUP($A325,#REF!,30,0))),AD324,AD324*(1+VLOOKUP($A325,#REF!,30,0))),"")</f>
        <v/>
      </c>
      <c r="AE325" s="141">
        <f>IF(VLOOKUP(AE$1,Graphique!$B:$C,2,0),IF(ISERROR(AE324*(1+VLOOKUP($A325,#REF!,31,0))),AE324,AE324*(1+VLOOKUP($A325,#REF!,31,0))),"")</f>
        <v/>
      </c>
      <c r="AF325" s="141">
        <f>IF(VLOOKUP(AF$1,Graphique!$B:$C,2,0),IF(ISERROR(AF324*(1+VLOOKUP($A325,#REF!,32,0))),AF324,AF324*(1+VLOOKUP($A325,#REF!,32,0))),"")</f>
        <v/>
      </c>
    </row>
    <row r="326" ht="13" customHeight="1" s="74">
      <c r="A326" s="135">
        <f>IF(DATE(YEAR(A325),MONTH(A325)+2,)&gt;PerformancesGlissantes!$C$2,PerformancesGlissantes!$C$2,DATE(YEAR(A325),MONTH(A325)+2,))</f>
        <v/>
      </c>
      <c r="B326" s="141">
        <f>IF(VLOOKUP(B$1,Graphique!$B:$C,2,0),IF(ISERROR(B325*(1+VLOOKUP($A326,#REF!,2,0))),B325,B325*(1+VLOOKUP($A326,#REF!,2,0))),"")</f>
        <v/>
      </c>
      <c r="C326" s="141">
        <f>IF(VLOOKUP(C$1,Graphique!$B:$C,2,0),IF(ISERROR(C325*(1+VLOOKUP($A326,#REF!,3,0))),C325,C325*(1+VLOOKUP($A326,#REF!,3,0))),"")</f>
        <v/>
      </c>
      <c r="D326" s="141">
        <f>IF(VLOOKUP(D$1,Graphique!$B:$C,2,0),IF(ISERROR(D325*(1+VLOOKUP($A326,#REF!,4,0))),D325,D325*(1+VLOOKUP($A326,#REF!,4,0))),"")</f>
        <v/>
      </c>
      <c r="E326" s="141">
        <f>IF(VLOOKUP(E$1,Graphique!$B:$C,2,0),IF(ISERROR(E325*(1+VLOOKUP($A326,#REF!,5,0))),E325,E325*(1+VLOOKUP($A326,#REF!,5,0))),"")</f>
        <v/>
      </c>
      <c r="F326" s="141">
        <f>IF(VLOOKUP(F$1,Graphique!$B:$C,2,0),IF(ISERROR(F325*(1+VLOOKUP($A326,#REF!,6,0))),F325,F325*(1+VLOOKUP($A326,#REF!,6,0))),"")</f>
        <v/>
      </c>
      <c r="G326" s="141">
        <f>IF(VLOOKUP(G$1,Graphique!$B:$C,2,0),IF(ISERROR(G325*(1+VLOOKUP($A326,#REF!,7,0))),G325,G325*(1+VLOOKUP($A326,#REF!,7,0))),"")</f>
        <v/>
      </c>
      <c r="H326" s="141">
        <f>IF(VLOOKUP(H$1,Graphique!$B:$C,2,0),IF(ISERROR(H325*(1+VLOOKUP($A326,#REF!,8,0))),H325,H325*(1+VLOOKUP($A326,#REF!,8,0))),"")</f>
        <v/>
      </c>
      <c r="I326" s="141">
        <f>IF(VLOOKUP(I$1,Graphique!$B:$C,2,0),IF(ISERROR(I325*(1+VLOOKUP($A326,#REF!,9,0))),I325,I325*(1+VLOOKUP($A326,#REF!,9,0))),"")</f>
        <v/>
      </c>
      <c r="J326" s="141">
        <f>IF(VLOOKUP(J$1,Graphique!$B:$C,2,0),IF(ISERROR(J325*(1+VLOOKUP($A326,#REF!,10,0))),J325,J325*(1+VLOOKUP($A326,#REF!,10,0))),"")</f>
        <v/>
      </c>
      <c r="K326" s="141">
        <f>IF(VLOOKUP(K$1,Graphique!$B:$C,2,0),IF(ISERROR(K325*(1+VLOOKUP($A326,#REF!,11,0))),K325,K325*(1+VLOOKUP($A326,#REF!,11,0))),"")</f>
        <v/>
      </c>
      <c r="L326" s="141">
        <f>IF(VLOOKUP(L$1,Graphique!$B:$C,2,0),IF(ISERROR(L325*(1+VLOOKUP($A326,#REF!,12,0))),L325,L325*(1+VLOOKUP($A326,#REF!,12,0))),"")</f>
        <v/>
      </c>
      <c r="M326" s="141">
        <f>IF(VLOOKUP(M$1,Graphique!$B:$C,2,0),IF(ISERROR(M325*(1+VLOOKUP($A326,#REF!,13,0))),M325,M325*(1+VLOOKUP($A326,#REF!,13,0))),"")</f>
        <v/>
      </c>
      <c r="N326" s="141">
        <f>IF(VLOOKUP(N$1,Graphique!$B:$C,2,0),IF(ISERROR(N325*(1+VLOOKUP($A326,#REF!,14,0))),N325,N325*(1+VLOOKUP($A326,#REF!,14,0))),"")</f>
        <v/>
      </c>
      <c r="O326" s="141">
        <f>IF(VLOOKUP(O$1,Graphique!$B:$C,2,0),IF(ISERROR(O325*(1+VLOOKUP($A326,#REF!,15,0))),O325,O325*(1+VLOOKUP($A326,#REF!,15,0))),"")</f>
        <v/>
      </c>
      <c r="P326" s="141">
        <f>IF(VLOOKUP(P$1,Graphique!$B:$C,2,0),IF(ISERROR(P325*(1+VLOOKUP($A326,#REF!,16,0))),P325,P325*(1+VLOOKUP($A326,#REF!,16,0))),"")</f>
        <v/>
      </c>
      <c r="Q326" s="141">
        <f>IF(VLOOKUP(Q$1,Graphique!$B:$C,2,0),IF(ISERROR(Q325*(1+VLOOKUP($A326,#REF!,17,0))),Q325,Q325*(1+VLOOKUP($A326,#REF!,17,0))),"")</f>
        <v/>
      </c>
      <c r="R326" s="141">
        <f>IF(VLOOKUP(R$1,Graphique!$B:$C,2,0),IF(ISERROR(R325*(1+VLOOKUP($A326,#REF!,18,0))),R325,R325*(1+VLOOKUP($A326,#REF!,18,0))),"")</f>
        <v/>
      </c>
      <c r="S326" s="141">
        <f>IF(VLOOKUP(S$1,Graphique!$B:$C,2,0),IF(ISERROR(S325*(1+VLOOKUP($A326,#REF!,19,0))),S325,S325*(1+VLOOKUP($A326,#REF!,19,0))),"")</f>
        <v/>
      </c>
      <c r="T326" s="141">
        <f>IF(VLOOKUP(T$1,Graphique!$B:$C,2,0),IF(ISERROR(T325*(1+VLOOKUP($A326,#REF!,20,0))),T325,T325*(1+VLOOKUP($A326,#REF!,20,0))),"")</f>
        <v/>
      </c>
      <c r="U326" s="141">
        <f>IF(VLOOKUP(U$1,Graphique!$B:$C,2,0),IF(ISERROR(U325*(1+VLOOKUP($A326,#REF!,21,0))),U325,U325*(1+VLOOKUP($A326,#REF!,21,0))),"")</f>
        <v/>
      </c>
      <c r="V326" s="141">
        <f>IF(VLOOKUP(V$1,Graphique!$B:$C,2,0),IF(ISERROR(V325*(1+VLOOKUP($A326,#REF!,22,0))),V325,V325*(1+VLOOKUP($A326,#REF!,22,0))),"")</f>
        <v/>
      </c>
      <c r="W326" s="141">
        <f>IF(VLOOKUP(W$1,Graphique!$B:$C,2,0),IF(ISERROR(W325*(1+VLOOKUP($A326,#REF!,23,0))),W325,W325*(1+VLOOKUP($A326,#REF!,23,0))),"")</f>
        <v/>
      </c>
      <c r="X326" s="141">
        <f>IF(VLOOKUP(X$1,Graphique!$B:$C,2,0),IF(ISERROR(X325*(1+VLOOKUP($A326,#REF!,24,0))),X325,X325*(1+VLOOKUP($A326,#REF!,24,0))),"")</f>
        <v/>
      </c>
      <c r="Y326" s="141">
        <f>IF(VLOOKUP(Y$1,Graphique!$B:$C,2,0),IF(ISERROR(Y325*(1+VLOOKUP($A326,#REF!,25,0))),Y325,Y325*(1+VLOOKUP($A326,#REF!,25,0))),"")</f>
        <v/>
      </c>
      <c r="Z326" s="141">
        <f>IF(VLOOKUP(Z$1,Graphique!$B:$C,2,0),IF(ISERROR(Z325*(1+VLOOKUP($A326,#REF!,26,0))),Z325,Z325*(1+VLOOKUP($A326,#REF!,26,0))),"")</f>
        <v/>
      </c>
      <c r="AA326" s="141">
        <f>IF(VLOOKUP(AA$1,Graphique!$B:$C,2,0),IF(ISERROR(AA325*(1+VLOOKUP($A326,#REF!,27,0))),AA325,AA325*(1+VLOOKUP($A326,#REF!,27,0))),"")</f>
        <v/>
      </c>
      <c r="AB326" s="141">
        <f>IF(VLOOKUP(AB$1,Graphique!$B:$C,2,0),IF(ISERROR(AB325*(1+VLOOKUP($A326,#REF!,28,0))),AB325,AB325*(1+VLOOKUP($A326,#REF!,28,0))),"")</f>
        <v/>
      </c>
      <c r="AC326" s="141">
        <f>IF(VLOOKUP(AC$1,Graphique!$B:$C,2,0),IF(ISERROR(AC325*(1+VLOOKUP($A326,#REF!,29,0))),AC325,AC325*(1+VLOOKUP($A326,#REF!,29,0))),"")</f>
        <v/>
      </c>
      <c r="AD326" s="141">
        <f>IF(VLOOKUP(AD$1,Graphique!$B:$C,2,0),IF(ISERROR(AD325*(1+VLOOKUP($A326,#REF!,30,0))),AD325,AD325*(1+VLOOKUP($A326,#REF!,30,0))),"")</f>
        <v/>
      </c>
      <c r="AE326" s="141">
        <f>IF(VLOOKUP(AE$1,Graphique!$B:$C,2,0),IF(ISERROR(AE325*(1+VLOOKUP($A326,#REF!,31,0))),AE325,AE325*(1+VLOOKUP($A326,#REF!,31,0))),"")</f>
        <v/>
      </c>
      <c r="AF326" s="141">
        <f>IF(VLOOKUP(AF$1,Graphique!$B:$C,2,0),IF(ISERROR(AF325*(1+VLOOKUP($A326,#REF!,32,0))),AF325,AF325*(1+VLOOKUP($A326,#REF!,32,0))),"")</f>
        <v/>
      </c>
    </row>
    <row r="327" ht="13" customHeight="1" s="74">
      <c r="A327" s="135">
        <f>IF(DATE(YEAR(A326),MONTH(A326)+2,)&gt;PerformancesGlissantes!$C$2,PerformancesGlissantes!$C$2,DATE(YEAR(A326),MONTH(A326)+2,))</f>
        <v/>
      </c>
      <c r="B327" s="141">
        <f>IF(VLOOKUP(B$1,Graphique!$B:$C,2,0),IF(ISERROR(B326*(1+VLOOKUP($A327,#REF!,2,0))),B326,B326*(1+VLOOKUP($A327,#REF!,2,0))),"")</f>
        <v/>
      </c>
      <c r="C327" s="141">
        <f>IF(VLOOKUP(C$1,Graphique!$B:$C,2,0),IF(ISERROR(C326*(1+VLOOKUP($A327,#REF!,3,0))),C326,C326*(1+VLOOKUP($A327,#REF!,3,0))),"")</f>
        <v/>
      </c>
      <c r="D327" s="141">
        <f>IF(VLOOKUP(D$1,Graphique!$B:$C,2,0),IF(ISERROR(D326*(1+VLOOKUP($A327,#REF!,4,0))),D326,D326*(1+VLOOKUP($A327,#REF!,4,0))),"")</f>
        <v/>
      </c>
      <c r="E327" s="141">
        <f>IF(VLOOKUP(E$1,Graphique!$B:$C,2,0),IF(ISERROR(E326*(1+VLOOKUP($A327,#REF!,5,0))),E326,E326*(1+VLOOKUP($A327,#REF!,5,0))),"")</f>
        <v/>
      </c>
      <c r="F327" s="141">
        <f>IF(VLOOKUP(F$1,Graphique!$B:$C,2,0),IF(ISERROR(F326*(1+VLOOKUP($A327,#REF!,6,0))),F326,F326*(1+VLOOKUP($A327,#REF!,6,0))),"")</f>
        <v/>
      </c>
      <c r="G327" s="141">
        <f>IF(VLOOKUP(G$1,Graphique!$B:$C,2,0),IF(ISERROR(G326*(1+VLOOKUP($A327,#REF!,7,0))),G326,G326*(1+VLOOKUP($A327,#REF!,7,0))),"")</f>
        <v/>
      </c>
      <c r="H327" s="141">
        <f>IF(VLOOKUP(H$1,Graphique!$B:$C,2,0),IF(ISERROR(H326*(1+VLOOKUP($A327,#REF!,8,0))),H326,H326*(1+VLOOKUP($A327,#REF!,8,0))),"")</f>
        <v/>
      </c>
      <c r="I327" s="141">
        <f>IF(VLOOKUP(I$1,Graphique!$B:$C,2,0),IF(ISERROR(I326*(1+VLOOKUP($A327,#REF!,9,0))),I326,I326*(1+VLOOKUP($A327,#REF!,9,0))),"")</f>
        <v/>
      </c>
      <c r="J327" s="141">
        <f>IF(VLOOKUP(J$1,Graphique!$B:$C,2,0),IF(ISERROR(J326*(1+VLOOKUP($A327,#REF!,10,0))),J326,J326*(1+VLOOKUP($A327,#REF!,10,0))),"")</f>
        <v/>
      </c>
      <c r="K327" s="141">
        <f>IF(VLOOKUP(K$1,Graphique!$B:$C,2,0),IF(ISERROR(K326*(1+VLOOKUP($A327,#REF!,11,0))),K326,K326*(1+VLOOKUP($A327,#REF!,11,0))),"")</f>
        <v/>
      </c>
      <c r="L327" s="141">
        <f>IF(VLOOKUP(L$1,Graphique!$B:$C,2,0),IF(ISERROR(L326*(1+VLOOKUP($A327,#REF!,12,0))),L326,L326*(1+VLOOKUP($A327,#REF!,12,0))),"")</f>
        <v/>
      </c>
      <c r="M327" s="141">
        <f>IF(VLOOKUP(M$1,Graphique!$B:$C,2,0),IF(ISERROR(M326*(1+VLOOKUP($A327,#REF!,13,0))),M326,M326*(1+VLOOKUP($A327,#REF!,13,0))),"")</f>
        <v/>
      </c>
      <c r="N327" s="141">
        <f>IF(VLOOKUP(N$1,Graphique!$B:$C,2,0),IF(ISERROR(N326*(1+VLOOKUP($A327,#REF!,14,0))),N326,N326*(1+VLOOKUP($A327,#REF!,14,0))),"")</f>
        <v/>
      </c>
      <c r="O327" s="141">
        <f>IF(VLOOKUP(O$1,Graphique!$B:$C,2,0),IF(ISERROR(O326*(1+VLOOKUP($A327,#REF!,15,0))),O326,O326*(1+VLOOKUP($A327,#REF!,15,0))),"")</f>
        <v/>
      </c>
      <c r="P327" s="141">
        <f>IF(VLOOKUP(P$1,Graphique!$B:$C,2,0),IF(ISERROR(P326*(1+VLOOKUP($A327,#REF!,16,0))),P326,P326*(1+VLOOKUP($A327,#REF!,16,0))),"")</f>
        <v/>
      </c>
      <c r="Q327" s="141">
        <f>IF(VLOOKUP(Q$1,Graphique!$B:$C,2,0),IF(ISERROR(Q326*(1+VLOOKUP($A327,#REF!,17,0))),Q326,Q326*(1+VLOOKUP($A327,#REF!,17,0))),"")</f>
        <v/>
      </c>
      <c r="R327" s="141">
        <f>IF(VLOOKUP(R$1,Graphique!$B:$C,2,0),IF(ISERROR(R326*(1+VLOOKUP($A327,#REF!,18,0))),R326,R326*(1+VLOOKUP($A327,#REF!,18,0))),"")</f>
        <v/>
      </c>
      <c r="S327" s="141">
        <f>IF(VLOOKUP(S$1,Graphique!$B:$C,2,0),IF(ISERROR(S326*(1+VLOOKUP($A327,#REF!,19,0))),S326,S326*(1+VLOOKUP($A327,#REF!,19,0))),"")</f>
        <v/>
      </c>
      <c r="T327" s="141">
        <f>IF(VLOOKUP(T$1,Graphique!$B:$C,2,0),IF(ISERROR(T326*(1+VLOOKUP($A327,#REF!,20,0))),T326,T326*(1+VLOOKUP($A327,#REF!,20,0))),"")</f>
        <v/>
      </c>
      <c r="U327" s="141">
        <f>IF(VLOOKUP(U$1,Graphique!$B:$C,2,0),IF(ISERROR(U326*(1+VLOOKUP($A327,#REF!,21,0))),U326,U326*(1+VLOOKUP($A327,#REF!,21,0))),"")</f>
        <v/>
      </c>
      <c r="V327" s="141">
        <f>IF(VLOOKUP(V$1,Graphique!$B:$C,2,0),IF(ISERROR(V326*(1+VLOOKUP($A327,#REF!,22,0))),V326,V326*(1+VLOOKUP($A327,#REF!,22,0))),"")</f>
        <v/>
      </c>
      <c r="W327" s="141">
        <f>IF(VLOOKUP(W$1,Graphique!$B:$C,2,0),IF(ISERROR(W326*(1+VLOOKUP($A327,#REF!,23,0))),W326,W326*(1+VLOOKUP($A327,#REF!,23,0))),"")</f>
        <v/>
      </c>
      <c r="X327" s="141">
        <f>IF(VLOOKUP(X$1,Graphique!$B:$C,2,0),IF(ISERROR(X326*(1+VLOOKUP($A327,#REF!,24,0))),X326,X326*(1+VLOOKUP($A327,#REF!,24,0))),"")</f>
        <v/>
      </c>
      <c r="Y327" s="141">
        <f>IF(VLOOKUP(Y$1,Graphique!$B:$C,2,0),IF(ISERROR(Y326*(1+VLOOKUP($A327,#REF!,25,0))),Y326,Y326*(1+VLOOKUP($A327,#REF!,25,0))),"")</f>
        <v/>
      </c>
      <c r="Z327" s="141">
        <f>IF(VLOOKUP(Z$1,Graphique!$B:$C,2,0),IF(ISERROR(Z326*(1+VLOOKUP($A327,#REF!,26,0))),Z326,Z326*(1+VLOOKUP($A327,#REF!,26,0))),"")</f>
        <v/>
      </c>
      <c r="AA327" s="141">
        <f>IF(VLOOKUP(AA$1,Graphique!$B:$C,2,0),IF(ISERROR(AA326*(1+VLOOKUP($A327,#REF!,27,0))),AA326,AA326*(1+VLOOKUP($A327,#REF!,27,0))),"")</f>
        <v/>
      </c>
      <c r="AB327" s="141">
        <f>IF(VLOOKUP(AB$1,Graphique!$B:$C,2,0),IF(ISERROR(AB326*(1+VLOOKUP($A327,#REF!,28,0))),AB326,AB326*(1+VLOOKUP($A327,#REF!,28,0))),"")</f>
        <v/>
      </c>
      <c r="AC327" s="141">
        <f>IF(VLOOKUP(AC$1,Graphique!$B:$C,2,0),IF(ISERROR(AC326*(1+VLOOKUP($A327,#REF!,29,0))),AC326,AC326*(1+VLOOKUP($A327,#REF!,29,0))),"")</f>
        <v/>
      </c>
      <c r="AD327" s="141">
        <f>IF(VLOOKUP(AD$1,Graphique!$B:$C,2,0),IF(ISERROR(AD326*(1+VLOOKUP($A327,#REF!,30,0))),AD326,AD326*(1+VLOOKUP($A327,#REF!,30,0))),"")</f>
        <v/>
      </c>
      <c r="AE327" s="141">
        <f>IF(VLOOKUP(AE$1,Graphique!$B:$C,2,0),IF(ISERROR(AE326*(1+VLOOKUP($A327,#REF!,31,0))),AE326,AE326*(1+VLOOKUP($A327,#REF!,31,0))),"")</f>
        <v/>
      </c>
      <c r="AF327" s="141">
        <f>IF(VLOOKUP(AF$1,Graphique!$B:$C,2,0),IF(ISERROR(AF326*(1+VLOOKUP($A327,#REF!,32,0))),AF326,AF326*(1+VLOOKUP($A327,#REF!,32,0))),"")</f>
        <v/>
      </c>
    </row>
    <row r="328" ht="13" customHeight="1" s="74">
      <c r="A328" s="135">
        <f>IF(DATE(YEAR(A327),MONTH(A327)+2,)&gt;PerformancesGlissantes!$C$2,PerformancesGlissantes!$C$2,DATE(YEAR(A327),MONTH(A327)+2,))</f>
        <v/>
      </c>
      <c r="B328" s="141">
        <f>IF(VLOOKUP(B$1,Graphique!$B:$C,2,0),IF(ISERROR(B327*(1+VLOOKUP($A328,#REF!,2,0))),B327,B327*(1+VLOOKUP($A328,#REF!,2,0))),"")</f>
        <v/>
      </c>
      <c r="C328" s="141">
        <f>IF(VLOOKUP(C$1,Graphique!$B:$C,2,0),IF(ISERROR(C327*(1+VLOOKUP($A328,#REF!,3,0))),C327,C327*(1+VLOOKUP($A328,#REF!,3,0))),"")</f>
        <v/>
      </c>
      <c r="D328" s="141">
        <f>IF(VLOOKUP(D$1,Graphique!$B:$C,2,0),IF(ISERROR(D327*(1+VLOOKUP($A328,#REF!,4,0))),D327,D327*(1+VLOOKUP($A328,#REF!,4,0))),"")</f>
        <v/>
      </c>
      <c r="E328" s="141">
        <f>IF(VLOOKUP(E$1,Graphique!$B:$C,2,0),IF(ISERROR(E327*(1+VLOOKUP($A328,#REF!,5,0))),E327,E327*(1+VLOOKUP($A328,#REF!,5,0))),"")</f>
        <v/>
      </c>
      <c r="F328" s="141">
        <f>IF(VLOOKUP(F$1,Graphique!$B:$C,2,0),IF(ISERROR(F327*(1+VLOOKUP($A328,#REF!,6,0))),F327,F327*(1+VLOOKUP($A328,#REF!,6,0))),"")</f>
        <v/>
      </c>
      <c r="G328" s="141">
        <f>IF(VLOOKUP(G$1,Graphique!$B:$C,2,0),IF(ISERROR(G327*(1+VLOOKUP($A328,#REF!,7,0))),G327,G327*(1+VLOOKUP($A328,#REF!,7,0))),"")</f>
        <v/>
      </c>
      <c r="H328" s="141">
        <f>IF(VLOOKUP(H$1,Graphique!$B:$C,2,0),IF(ISERROR(H327*(1+VLOOKUP($A328,#REF!,8,0))),H327,H327*(1+VLOOKUP($A328,#REF!,8,0))),"")</f>
        <v/>
      </c>
      <c r="I328" s="141">
        <f>IF(VLOOKUP(I$1,Graphique!$B:$C,2,0),IF(ISERROR(I327*(1+VLOOKUP($A328,#REF!,9,0))),I327,I327*(1+VLOOKUP($A328,#REF!,9,0))),"")</f>
        <v/>
      </c>
      <c r="J328" s="141">
        <f>IF(VLOOKUP(J$1,Graphique!$B:$C,2,0),IF(ISERROR(J327*(1+VLOOKUP($A328,#REF!,10,0))),J327,J327*(1+VLOOKUP($A328,#REF!,10,0))),"")</f>
        <v/>
      </c>
      <c r="K328" s="141">
        <f>IF(VLOOKUP(K$1,Graphique!$B:$C,2,0),IF(ISERROR(K327*(1+VLOOKUP($A328,#REF!,11,0))),K327,K327*(1+VLOOKUP($A328,#REF!,11,0))),"")</f>
        <v/>
      </c>
      <c r="L328" s="141">
        <f>IF(VLOOKUP(L$1,Graphique!$B:$C,2,0),IF(ISERROR(L327*(1+VLOOKUP($A328,#REF!,12,0))),L327,L327*(1+VLOOKUP($A328,#REF!,12,0))),"")</f>
        <v/>
      </c>
      <c r="M328" s="141">
        <f>IF(VLOOKUP(M$1,Graphique!$B:$C,2,0),IF(ISERROR(M327*(1+VLOOKUP($A328,#REF!,13,0))),M327,M327*(1+VLOOKUP($A328,#REF!,13,0))),"")</f>
        <v/>
      </c>
      <c r="N328" s="141">
        <f>IF(VLOOKUP(N$1,Graphique!$B:$C,2,0),IF(ISERROR(N327*(1+VLOOKUP($A328,#REF!,14,0))),N327,N327*(1+VLOOKUP($A328,#REF!,14,0))),"")</f>
        <v/>
      </c>
      <c r="O328" s="141">
        <f>IF(VLOOKUP(O$1,Graphique!$B:$C,2,0),IF(ISERROR(O327*(1+VLOOKUP($A328,#REF!,15,0))),O327,O327*(1+VLOOKUP($A328,#REF!,15,0))),"")</f>
        <v/>
      </c>
      <c r="P328" s="141">
        <f>IF(VLOOKUP(P$1,Graphique!$B:$C,2,0),IF(ISERROR(P327*(1+VLOOKUP($A328,#REF!,16,0))),P327,P327*(1+VLOOKUP($A328,#REF!,16,0))),"")</f>
        <v/>
      </c>
      <c r="Q328" s="141">
        <f>IF(VLOOKUP(Q$1,Graphique!$B:$C,2,0),IF(ISERROR(Q327*(1+VLOOKUP($A328,#REF!,17,0))),Q327,Q327*(1+VLOOKUP($A328,#REF!,17,0))),"")</f>
        <v/>
      </c>
      <c r="R328" s="141">
        <f>IF(VLOOKUP(R$1,Graphique!$B:$C,2,0),IF(ISERROR(R327*(1+VLOOKUP($A328,#REF!,18,0))),R327,R327*(1+VLOOKUP($A328,#REF!,18,0))),"")</f>
        <v/>
      </c>
      <c r="S328" s="141">
        <f>IF(VLOOKUP(S$1,Graphique!$B:$C,2,0),IF(ISERROR(S327*(1+VLOOKUP($A328,#REF!,19,0))),S327,S327*(1+VLOOKUP($A328,#REF!,19,0))),"")</f>
        <v/>
      </c>
      <c r="T328" s="141">
        <f>IF(VLOOKUP(T$1,Graphique!$B:$C,2,0),IF(ISERROR(T327*(1+VLOOKUP($A328,#REF!,20,0))),T327,T327*(1+VLOOKUP($A328,#REF!,20,0))),"")</f>
        <v/>
      </c>
      <c r="U328" s="141">
        <f>IF(VLOOKUP(U$1,Graphique!$B:$C,2,0),IF(ISERROR(U327*(1+VLOOKUP($A328,#REF!,21,0))),U327,U327*(1+VLOOKUP($A328,#REF!,21,0))),"")</f>
        <v/>
      </c>
      <c r="V328" s="141">
        <f>IF(VLOOKUP(V$1,Graphique!$B:$C,2,0),IF(ISERROR(V327*(1+VLOOKUP($A328,#REF!,22,0))),V327,V327*(1+VLOOKUP($A328,#REF!,22,0))),"")</f>
        <v/>
      </c>
      <c r="W328" s="141">
        <f>IF(VLOOKUP(W$1,Graphique!$B:$C,2,0),IF(ISERROR(W327*(1+VLOOKUP($A328,#REF!,23,0))),W327,W327*(1+VLOOKUP($A328,#REF!,23,0))),"")</f>
        <v/>
      </c>
      <c r="X328" s="141">
        <f>IF(VLOOKUP(X$1,Graphique!$B:$C,2,0),IF(ISERROR(X327*(1+VLOOKUP($A328,#REF!,24,0))),X327,X327*(1+VLOOKUP($A328,#REF!,24,0))),"")</f>
        <v/>
      </c>
      <c r="Y328" s="141">
        <f>IF(VLOOKUP(Y$1,Graphique!$B:$C,2,0),IF(ISERROR(Y327*(1+VLOOKUP($A328,#REF!,25,0))),Y327,Y327*(1+VLOOKUP($A328,#REF!,25,0))),"")</f>
        <v/>
      </c>
      <c r="Z328" s="141">
        <f>IF(VLOOKUP(Z$1,Graphique!$B:$C,2,0),IF(ISERROR(Z327*(1+VLOOKUP($A328,#REF!,26,0))),Z327,Z327*(1+VLOOKUP($A328,#REF!,26,0))),"")</f>
        <v/>
      </c>
      <c r="AA328" s="141">
        <f>IF(VLOOKUP(AA$1,Graphique!$B:$C,2,0),IF(ISERROR(AA327*(1+VLOOKUP($A328,#REF!,27,0))),AA327,AA327*(1+VLOOKUP($A328,#REF!,27,0))),"")</f>
        <v/>
      </c>
      <c r="AB328" s="141">
        <f>IF(VLOOKUP(AB$1,Graphique!$B:$C,2,0),IF(ISERROR(AB327*(1+VLOOKUP($A328,#REF!,28,0))),AB327,AB327*(1+VLOOKUP($A328,#REF!,28,0))),"")</f>
        <v/>
      </c>
      <c r="AC328" s="141">
        <f>IF(VLOOKUP(AC$1,Graphique!$B:$C,2,0),IF(ISERROR(AC327*(1+VLOOKUP($A328,#REF!,29,0))),AC327,AC327*(1+VLOOKUP($A328,#REF!,29,0))),"")</f>
        <v/>
      </c>
      <c r="AD328" s="141">
        <f>IF(VLOOKUP(AD$1,Graphique!$B:$C,2,0),IF(ISERROR(AD327*(1+VLOOKUP($A328,#REF!,30,0))),AD327,AD327*(1+VLOOKUP($A328,#REF!,30,0))),"")</f>
        <v/>
      </c>
      <c r="AE328" s="141">
        <f>IF(VLOOKUP(AE$1,Graphique!$B:$C,2,0),IF(ISERROR(AE327*(1+VLOOKUP($A328,#REF!,31,0))),AE327,AE327*(1+VLOOKUP($A328,#REF!,31,0))),"")</f>
        <v/>
      </c>
      <c r="AF328" s="141">
        <f>IF(VLOOKUP(AF$1,Graphique!$B:$C,2,0),IF(ISERROR(AF327*(1+VLOOKUP($A328,#REF!,32,0))),AF327,AF327*(1+VLOOKUP($A328,#REF!,32,0))),"")</f>
        <v/>
      </c>
    </row>
    <row r="329" ht="13" customHeight="1" s="74">
      <c r="A329" s="135">
        <f>IF(DATE(YEAR(A328),MONTH(A328)+2,)&gt;PerformancesGlissantes!$C$2,PerformancesGlissantes!$C$2,DATE(YEAR(A328),MONTH(A328)+2,))</f>
        <v/>
      </c>
      <c r="B329" s="141">
        <f>IF(VLOOKUP(B$1,Graphique!$B:$C,2,0),IF(ISERROR(B328*(1+VLOOKUP($A329,#REF!,2,0))),B328,B328*(1+VLOOKUP($A329,#REF!,2,0))),"")</f>
        <v/>
      </c>
      <c r="C329" s="141">
        <f>IF(VLOOKUP(C$1,Graphique!$B:$C,2,0),IF(ISERROR(C328*(1+VLOOKUP($A329,#REF!,3,0))),C328,C328*(1+VLOOKUP($A329,#REF!,3,0))),"")</f>
        <v/>
      </c>
      <c r="D329" s="141">
        <f>IF(VLOOKUP(D$1,Graphique!$B:$C,2,0),IF(ISERROR(D328*(1+VLOOKUP($A329,#REF!,4,0))),D328,D328*(1+VLOOKUP($A329,#REF!,4,0))),"")</f>
        <v/>
      </c>
      <c r="E329" s="141">
        <f>IF(VLOOKUP(E$1,Graphique!$B:$C,2,0),IF(ISERROR(E328*(1+VLOOKUP($A329,#REF!,5,0))),E328,E328*(1+VLOOKUP($A329,#REF!,5,0))),"")</f>
        <v/>
      </c>
      <c r="F329" s="141">
        <f>IF(VLOOKUP(F$1,Graphique!$B:$C,2,0),IF(ISERROR(F328*(1+VLOOKUP($A329,#REF!,6,0))),F328,F328*(1+VLOOKUP($A329,#REF!,6,0))),"")</f>
        <v/>
      </c>
      <c r="G329" s="141">
        <f>IF(VLOOKUP(G$1,Graphique!$B:$C,2,0),IF(ISERROR(G328*(1+VLOOKUP($A329,#REF!,7,0))),G328,G328*(1+VLOOKUP($A329,#REF!,7,0))),"")</f>
        <v/>
      </c>
      <c r="H329" s="141">
        <f>IF(VLOOKUP(H$1,Graphique!$B:$C,2,0),IF(ISERROR(H328*(1+VLOOKUP($A329,#REF!,8,0))),H328,H328*(1+VLOOKUP($A329,#REF!,8,0))),"")</f>
        <v/>
      </c>
      <c r="I329" s="141">
        <f>IF(VLOOKUP(I$1,Graphique!$B:$C,2,0),IF(ISERROR(I328*(1+VLOOKUP($A329,#REF!,9,0))),I328,I328*(1+VLOOKUP($A329,#REF!,9,0))),"")</f>
        <v/>
      </c>
      <c r="J329" s="141">
        <f>IF(VLOOKUP(J$1,Graphique!$B:$C,2,0),IF(ISERROR(J328*(1+VLOOKUP($A329,#REF!,10,0))),J328,J328*(1+VLOOKUP($A329,#REF!,10,0))),"")</f>
        <v/>
      </c>
      <c r="K329" s="141">
        <f>IF(VLOOKUP(K$1,Graphique!$B:$C,2,0),IF(ISERROR(K328*(1+VLOOKUP($A329,#REF!,11,0))),K328,K328*(1+VLOOKUP($A329,#REF!,11,0))),"")</f>
        <v/>
      </c>
      <c r="L329" s="141">
        <f>IF(VLOOKUP(L$1,Graphique!$B:$C,2,0),IF(ISERROR(L328*(1+VLOOKUP($A329,#REF!,12,0))),L328,L328*(1+VLOOKUP($A329,#REF!,12,0))),"")</f>
        <v/>
      </c>
      <c r="M329" s="141">
        <f>IF(VLOOKUP(M$1,Graphique!$B:$C,2,0),IF(ISERROR(M328*(1+VLOOKUP($A329,#REF!,13,0))),M328,M328*(1+VLOOKUP($A329,#REF!,13,0))),"")</f>
        <v/>
      </c>
      <c r="N329" s="141">
        <f>IF(VLOOKUP(N$1,Graphique!$B:$C,2,0),IF(ISERROR(N328*(1+VLOOKUP($A329,#REF!,14,0))),N328,N328*(1+VLOOKUP($A329,#REF!,14,0))),"")</f>
        <v/>
      </c>
      <c r="O329" s="141">
        <f>IF(VLOOKUP(O$1,Graphique!$B:$C,2,0),IF(ISERROR(O328*(1+VLOOKUP($A329,#REF!,15,0))),O328,O328*(1+VLOOKUP($A329,#REF!,15,0))),"")</f>
        <v/>
      </c>
      <c r="P329" s="141">
        <f>IF(VLOOKUP(P$1,Graphique!$B:$C,2,0),IF(ISERROR(P328*(1+VLOOKUP($A329,#REF!,16,0))),P328,P328*(1+VLOOKUP($A329,#REF!,16,0))),"")</f>
        <v/>
      </c>
      <c r="Q329" s="141">
        <f>IF(VLOOKUP(Q$1,Graphique!$B:$C,2,0),IF(ISERROR(Q328*(1+VLOOKUP($A329,#REF!,17,0))),Q328,Q328*(1+VLOOKUP($A329,#REF!,17,0))),"")</f>
        <v/>
      </c>
      <c r="R329" s="141">
        <f>IF(VLOOKUP(R$1,Graphique!$B:$C,2,0),IF(ISERROR(R328*(1+VLOOKUP($A329,#REF!,18,0))),R328,R328*(1+VLOOKUP($A329,#REF!,18,0))),"")</f>
        <v/>
      </c>
      <c r="S329" s="141">
        <f>IF(VLOOKUP(S$1,Graphique!$B:$C,2,0),IF(ISERROR(S328*(1+VLOOKUP($A329,#REF!,19,0))),S328,S328*(1+VLOOKUP($A329,#REF!,19,0))),"")</f>
        <v/>
      </c>
      <c r="T329" s="141">
        <f>IF(VLOOKUP(T$1,Graphique!$B:$C,2,0),IF(ISERROR(T328*(1+VLOOKUP($A329,#REF!,20,0))),T328,T328*(1+VLOOKUP($A329,#REF!,20,0))),"")</f>
        <v/>
      </c>
      <c r="U329" s="141">
        <f>IF(VLOOKUP(U$1,Graphique!$B:$C,2,0),IF(ISERROR(U328*(1+VLOOKUP($A329,#REF!,21,0))),U328,U328*(1+VLOOKUP($A329,#REF!,21,0))),"")</f>
        <v/>
      </c>
      <c r="V329" s="141">
        <f>IF(VLOOKUP(V$1,Graphique!$B:$C,2,0),IF(ISERROR(V328*(1+VLOOKUP($A329,#REF!,22,0))),V328,V328*(1+VLOOKUP($A329,#REF!,22,0))),"")</f>
        <v/>
      </c>
      <c r="W329" s="141">
        <f>IF(VLOOKUP(W$1,Graphique!$B:$C,2,0),IF(ISERROR(W328*(1+VLOOKUP($A329,#REF!,23,0))),W328,W328*(1+VLOOKUP($A329,#REF!,23,0))),"")</f>
        <v/>
      </c>
      <c r="X329" s="141">
        <f>IF(VLOOKUP(X$1,Graphique!$B:$C,2,0),IF(ISERROR(X328*(1+VLOOKUP($A329,#REF!,24,0))),X328,X328*(1+VLOOKUP($A329,#REF!,24,0))),"")</f>
        <v/>
      </c>
      <c r="Y329" s="141">
        <f>IF(VLOOKUP(Y$1,Graphique!$B:$C,2,0),IF(ISERROR(Y328*(1+VLOOKUP($A329,#REF!,25,0))),Y328,Y328*(1+VLOOKUP($A329,#REF!,25,0))),"")</f>
        <v/>
      </c>
      <c r="Z329" s="141">
        <f>IF(VLOOKUP(Z$1,Graphique!$B:$C,2,0),IF(ISERROR(Z328*(1+VLOOKUP($A329,#REF!,26,0))),Z328,Z328*(1+VLOOKUP($A329,#REF!,26,0))),"")</f>
        <v/>
      </c>
      <c r="AA329" s="141">
        <f>IF(VLOOKUP(AA$1,Graphique!$B:$C,2,0),IF(ISERROR(AA328*(1+VLOOKUP($A329,#REF!,27,0))),AA328,AA328*(1+VLOOKUP($A329,#REF!,27,0))),"")</f>
        <v/>
      </c>
      <c r="AB329" s="141">
        <f>IF(VLOOKUP(AB$1,Graphique!$B:$C,2,0),IF(ISERROR(AB328*(1+VLOOKUP($A329,#REF!,28,0))),AB328,AB328*(1+VLOOKUP($A329,#REF!,28,0))),"")</f>
        <v/>
      </c>
      <c r="AC329" s="141">
        <f>IF(VLOOKUP(AC$1,Graphique!$B:$C,2,0),IF(ISERROR(AC328*(1+VLOOKUP($A329,#REF!,29,0))),AC328,AC328*(1+VLOOKUP($A329,#REF!,29,0))),"")</f>
        <v/>
      </c>
      <c r="AD329" s="141">
        <f>IF(VLOOKUP(AD$1,Graphique!$B:$C,2,0),IF(ISERROR(AD328*(1+VLOOKUP($A329,#REF!,30,0))),AD328,AD328*(1+VLOOKUP($A329,#REF!,30,0))),"")</f>
        <v/>
      </c>
      <c r="AE329" s="141">
        <f>IF(VLOOKUP(AE$1,Graphique!$B:$C,2,0),IF(ISERROR(AE328*(1+VLOOKUP($A329,#REF!,31,0))),AE328,AE328*(1+VLOOKUP($A329,#REF!,31,0))),"")</f>
        <v/>
      </c>
      <c r="AF329" s="141">
        <f>IF(VLOOKUP(AF$1,Graphique!$B:$C,2,0),IF(ISERROR(AF328*(1+VLOOKUP($A329,#REF!,32,0))),AF328,AF328*(1+VLOOKUP($A329,#REF!,32,0))),"")</f>
        <v/>
      </c>
    </row>
    <row r="330" ht="13" customHeight="1" s="74">
      <c r="A330" s="135">
        <f>IF(DATE(YEAR(A329),MONTH(A329)+2,)&gt;PerformancesGlissantes!$C$2,PerformancesGlissantes!$C$2,DATE(YEAR(A329),MONTH(A329)+2,))</f>
        <v/>
      </c>
      <c r="B330" s="141">
        <f>IF(VLOOKUP(B$1,Graphique!$B:$C,2,0),IF(ISERROR(B329*(1+VLOOKUP($A330,#REF!,2,0))),B329,B329*(1+VLOOKUP($A330,#REF!,2,0))),"")</f>
        <v/>
      </c>
      <c r="C330" s="141">
        <f>IF(VLOOKUP(C$1,Graphique!$B:$C,2,0),IF(ISERROR(C329*(1+VLOOKUP($A330,#REF!,3,0))),C329,C329*(1+VLOOKUP($A330,#REF!,3,0))),"")</f>
        <v/>
      </c>
      <c r="D330" s="141">
        <f>IF(VLOOKUP(D$1,Graphique!$B:$C,2,0),IF(ISERROR(D329*(1+VLOOKUP($A330,#REF!,4,0))),D329,D329*(1+VLOOKUP($A330,#REF!,4,0))),"")</f>
        <v/>
      </c>
      <c r="E330" s="141">
        <f>IF(VLOOKUP(E$1,Graphique!$B:$C,2,0),IF(ISERROR(E329*(1+VLOOKUP($A330,#REF!,5,0))),E329,E329*(1+VLOOKUP($A330,#REF!,5,0))),"")</f>
        <v/>
      </c>
      <c r="F330" s="141">
        <f>IF(VLOOKUP(F$1,Graphique!$B:$C,2,0),IF(ISERROR(F329*(1+VLOOKUP($A330,#REF!,6,0))),F329,F329*(1+VLOOKUP($A330,#REF!,6,0))),"")</f>
        <v/>
      </c>
      <c r="G330" s="141">
        <f>IF(VLOOKUP(G$1,Graphique!$B:$C,2,0),IF(ISERROR(G329*(1+VLOOKUP($A330,#REF!,7,0))),G329,G329*(1+VLOOKUP($A330,#REF!,7,0))),"")</f>
        <v/>
      </c>
      <c r="H330" s="141">
        <f>IF(VLOOKUP(H$1,Graphique!$B:$C,2,0),IF(ISERROR(H329*(1+VLOOKUP($A330,#REF!,8,0))),H329,H329*(1+VLOOKUP($A330,#REF!,8,0))),"")</f>
        <v/>
      </c>
      <c r="I330" s="141">
        <f>IF(VLOOKUP(I$1,Graphique!$B:$C,2,0),IF(ISERROR(I329*(1+VLOOKUP($A330,#REF!,9,0))),I329,I329*(1+VLOOKUP($A330,#REF!,9,0))),"")</f>
        <v/>
      </c>
      <c r="J330" s="141">
        <f>IF(VLOOKUP(J$1,Graphique!$B:$C,2,0),IF(ISERROR(J329*(1+VLOOKUP($A330,#REF!,10,0))),J329,J329*(1+VLOOKUP($A330,#REF!,10,0))),"")</f>
        <v/>
      </c>
      <c r="K330" s="141">
        <f>IF(VLOOKUP(K$1,Graphique!$B:$C,2,0),IF(ISERROR(K329*(1+VLOOKUP($A330,#REF!,11,0))),K329,K329*(1+VLOOKUP($A330,#REF!,11,0))),"")</f>
        <v/>
      </c>
      <c r="L330" s="141">
        <f>IF(VLOOKUP(L$1,Graphique!$B:$C,2,0),IF(ISERROR(L329*(1+VLOOKUP($A330,#REF!,12,0))),L329,L329*(1+VLOOKUP($A330,#REF!,12,0))),"")</f>
        <v/>
      </c>
      <c r="M330" s="141">
        <f>IF(VLOOKUP(M$1,Graphique!$B:$C,2,0),IF(ISERROR(M329*(1+VLOOKUP($A330,#REF!,13,0))),M329,M329*(1+VLOOKUP($A330,#REF!,13,0))),"")</f>
        <v/>
      </c>
      <c r="N330" s="141">
        <f>IF(VLOOKUP(N$1,Graphique!$B:$C,2,0),IF(ISERROR(N329*(1+VLOOKUP($A330,#REF!,14,0))),N329,N329*(1+VLOOKUP($A330,#REF!,14,0))),"")</f>
        <v/>
      </c>
      <c r="O330" s="141">
        <f>IF(VLOOKUP(O$1,Graphique!$B:$C,2,0),IF(ISERROR(O329*(1+VLOOKUP($A330,#REF!,15,0))),O329,O329*(1+VLOOKUP($A330,#REF!,15,0))),"")</f>
        <v/>
      </c>
      <c r="P330" s="141">
        <f>IF(VLOOKUP(P$1,Graphique!$B:$C,2,0),IF(ISERROR(P329*(1+VLOOKUP($A330,#REF!,16,0))),P329,P329*(1+VLOOKUP($A330,#REF!,16,0))),"")</f>
        <v/>
      </c>
      <c r="Q330" s="141">
        <f>IF(VLOOKUP(Q$1,Graphique!$B:$C,2,0),IF(ISERROR(Q329*(1+VLOOKUP($A330,#REF!,17,0))),Q329,Q329*(1+VLOOKUP($A330,#REF!,17,0))),"")</f>
        <v/>
      </c>
      <c r="R330" s="141">
        <f>IF(VLOOKUP(R$1,Graphique!$B:$C,2,0),IF(ISERROR(R329*(1+VLOOKUP($A330,#REF!,18,0))),R329,R329*(1+VLOOKUP($A330,#REF!,18,0))),"")</f>
        <v/>
      </c>
      <c r="S330" s="141">
        <f>IF(VLOOKUP(S$1,Graphique!$B:$C,2,0),IF(ISERROR(S329*(1+VLOOKUP($A330,#REF!,19,0))),S329,S329*(1+VLOOKUP($A330,#REF!,19,0))),"")</f>
        <v/>
      </c>
      <c r="T330" s="141">
        <f>IF(VLOOKUP(T$1,Graphique!$B:$C,2,0),IF(ISERROR(T329*(1+VLOOKUP($A330,#REF!,20,0))),T329,T329*(1+VLOOKUP($A330,#REF!,20,0))),"")</f>
        <v/>
      </c>
      <c r="U330" s="141">
        <f>IF(VLOOKUP(U$1,Graphique!$B:$C,2,0),IF(ISERROR(U329*(1+VLOOKUP($A330,#REF!,21,0))),U329,U329*(1+VLOOKUP($A330,#REF!,21,0))),"")</f>
        <v/>
      </c>
      <c r="V330" s="141">
        <f>IF(VLOOKUP(V$1,Graphique!$B:$C,2,0),IF(ISERROR(V329*(1+VLOOKUP($A330,#REF!,22,0))),V329,V329*(1+VLOOKUP($A330,#REF!,22,0))),"")</f>
        <v/>
      </c>
      <c r="W330" s="141">
        <f>IF(VLOOKUP(W$1,Graphique!$B:$C,2,0),IF(ISERROR(W329*(1+VLOOKUP($A330,#REF!,23,0))),W329,W329*(1+VLOOKUP($A330,#REF!,23,0))),"")</f>
        <v/>
      </c>
      <c r="X330" s="141">
        <f>IF(VLOOKUP(X$1,Graphique!$B:$C,2,0),IF(ISERROR(X329*(1+VLOOKUP($A330,#REF!,24,0))),X329,X329*(1+VLOOKUP($A330,#REF!,24,0))),"")</f>
        <v/>
      </c>
      <c r="Y330" s="141">
        <f>IF(VLOOKUP(Y$1,Graphique!$B:$C,2,0),IF(ISERROR(Y329*(1+VLOOKUP($A330,#REF!,25,0))),Y329,Y329*(1+VLOOKUP($A330,#REF!,25,0))),"")</f>
        <v/>
      </c>
      <c r="Z330" s="141">
        <f>IF(VLOOKUP(Z$1,Graphique!$B:$C,2,0),IF(ISERROR(Z329*(1+VLOOKUP($A330,#REF!,26,0))),Z329,Z329*(1+VLOOKUP($A330,#REF!,26,0))),"")</f>
        <v/>
      </c>
      <c r="AA330" s="141">
        <f>IF(VLOOKUP(AA$1,Graphique!$B:$C,2,0),IF(ISERROR(AA329*(1+VLOOKUP($A330,#REF!,27,0))),AA329,AA329*(1+VLOOKUP($A330,#REF!,27,0))),"")</f>
        <v/>
      </c>
      <c r="AB330" s="141">
        <f>IF(VLOOKUP(AB$1,Graphique!$B:$C,2,0),IF(ISERROR(AB329*(1+VLOOKUP($A330,#REF!,28,0))),AB329,AB329*(1+VLOOKUP($A330,#REF!,28,0))),"")</f>
        <v/>
      </c>
      <c r="AC330" s="141">
        <f>IF(VLOOKUP(AC$1,Graphique!$B:$C,2,0),IF(ISERROR(AC329*(1+VLOOKUP($A330,#REF!,29,0))),AC329,AC329*(1+VLOOKUP($A330,#REF!,29,0))),"")</f>
        <v/>
      </c>
      <c r="AD330" s="141">
        <f>IF(VLOOKUP(AD$1,Graphique!$B:$C,2,0),IF(ISERROR(AD329*(1+VLOOKUP($A330,#REF!,30,0))),AD329,AD329*(1+VLOOKUP($A330,#REF!,30,0))),"")</f>
        <v/>
      </c>
      <c r="AE330" s="141">
        <f>IF(VLOOKUP(AE$1,Graphique!$B:$C,2,0),IF(ISERROR(AE329*(1+VLOOKUP($A330,#REF!,31,0))),AE329,AE329*(1+VLOOKUP($A330,#REF!,31,0))),"")</f>
        <v/>
      </c>
      <c r="AF330" s="141">
        <f>IF(VLOOKUP(AF$1,Graphique!$B:$C,2,0),IF(ISERROR(AF329*(1+VLOOKUP($A330,#REF!,32,0))),AF329,AF329*(1+VLOOKUP($A330,#REF!,32,0))),"")</f>
        <v/>
      </c>
    </row>
    <row r="331" ht="13" customHeight="1" s="74">
      <c r="A331" s="135">
        <f>IF(DATE(YEAR(A330),MONTH(A330)+2,)&gt;PerformancesGlissantes!$C$2,PerformancesGlissantes!$C$2,DATE(YEAR(A330),MONTH(A330)+2,))</f>
        <v/>
      </c>
      <c r="B331" s="141">
        <f>IF(VLOOKUP(B$1,Graphique!$B:$C,2,0),IF(ISERROR(B330*(1+VLOOKUP($A331,#REF!,2,0))),B330,B330*(1+VLOOKUP($A331,#REF!,2,0))),"")</f>
        <v/>
      </c>
      <c r="C331" s="141">
        <f>IF(VLOOKUP(C$1,Graphique!$B:$C,2,0),IF(ISERROR(C330*(1+VLOOKUP($A331,#REF!,3,0))),C330,C330*(1+VLOOKUP($A331,#REF!,3,0))),"")</f>
        <v/>
      </c>
      <c r="D331" s="141">
        <f>IF(VLOOKUP(D$1,Graphique!$B:$C,2,0),IF(ISERROR(D330*(1+VLOOKUP($A331,#REF!,4,0))),D330,D330*(1+VLOOKUP($A331,#REF!,4,0))),"")</f>
        <v/>
      </c>
      <c r="E331" s="141">
        <f>IF(VLOOKUP(E$1,Graphique!$B:$C,2,0),IF(ISERROR(E330*(1+VLOOKUP($A331,#REF!,5,0))),E330,E330*(1+VLOOKUP($A331,#REF!,5,0))),"")</f>
        <v/>
      </c>
      <c r="F331" s="141">
        <f>IF(VLOOKUP(F$1,Graphique!$B:$C,2,0),IF(ISERROR(F330*(1+VLOOKUP($A331,#REF!,6,0))),F330,F330*(1+VLOOKUP($A331,#REF!,6,0))),"")</f>
        <v/>
      </c>
      <c r="G331" s="141">
        <f>IF(VLOOKUP(G$1,Graphique!$B:$C,2,0),IF(ISERROR(G330*(1+VLOOKUP($A331,#REF!,7,0))),G330,G330*(1+VLOOKUP($A331,#REF!,7,0))),"")</f>
        <v/>
      </c>
      <c r="H331" s="141">
        <f>IF(VLOOKUP(H$1,Graphique!$B:$C,2,0),IF(ISERROR(H330*(1+VLOOKUP($A331,#REF!,8,0))),H330,H330*(1+VLOOKUP($A331,#REF!,8,0))),"")</f>
        <v/>
      </c>
      <c r="I331" s="141">
        <f>IF(VLOOKUP(I$1,Graphique!$B:$C,2,0),IF(ISERROR(I330*(1+VLOOKUP($A331,#REF!,9,0))),I330,I330*(1+VLOOKUP($A331,#REF!,9,0))),"")</f>
        <v/>
      </c>
      <c r="J331" s="141">
        <f>IF(VLOOKUP(J$1,Graphique!$B:$C,2,0),IF(ISERROR(J330*(1+VLOOKUP($A331,#REF!,10,0))),J330,J330*(1+VLOOKUP($A331,#REF!,10,0))),"")</f>
        <v/>
      </c>
      <c r="K331" s="141">
        <f>IF(VLOOKUP(K$1,Graphique!$B:$C,2,0),IF(ISERROR(K330*(1+VLOOKUP($A331,#REF!,11,0))),K330,K330*(1+VLOOKUP($A331,#REF!,11,0))),"")</f>
        <v/>
      </c>
      <c r="L331" s="141">
        <f>IF(VLOOKUP(L$1,Graphique!$B:$C,2,0),IF(ISERROR(L330*(1+VLOOKUP($A331,#REF!,12,0))),L330,L330*(1+VLOOKUP($A331,#REF!,12,0))),"")</f>
        <v/>
      </c>
      <c r="M331" s="141">
        <f>IF(VLOOKUP(M$1,Graphique!$B:$C,2,0),IF(ISERROR(M330*(1+VLOOKUP($A331,#REF!,13,0))),M330,M330*(1+VLOOKUP($A331,#REF!,13,0))),"")</f>
        <v/>
      </c>
      <c r="N331" s="141">
        <f>IF(VLOOKUP(N$1,Graphique!$B:$C,2,0),IF(ISERROR(N330*(1+VLOOKUP($A331,#REF!,14,0))),N330,N330*(1+VLOOKUP($A331,#REF!,14,0))),"")</f>
        <v/>
      </c>
      <c r="O331" s="141">
        <f>IF(VLOOKUP(O$1,Graphique!$B:$C,2,0),IF(ISERROR(O330*(1+VLOOKUP($A331,#REF!,15,0))),O330,O330*(1+VLOOKUP($A331,#REF!,15,0))),"")</f>
        <v/>
      </c>
      <c r="P331" s="141">
        <f>IF(VLOOKUP(P$1,Graphique!$B:$C,2,0),IF(ISERROR(P330*(1+VLOOKUP($A331,#REF!,16,0))),P330,P330*(1+VLOOKUP($A331,#REF!,16,0))),"")</f>
        <v/>
      </c>
      <c r="Q331" s="141">
        <f>IF(VLOOKUP(Q$1,Graphique!$B:$C,2,0),IF(ISERROR(Q330*(1+VLOOKUP($A331,#REF!,17,0))),Q330,Q330*(1+VLOOKUP($A331,#REF!,17,0))),"")</f>
        <v/>
      </c>
      <c r="R331" s="141">
        <f>IF(VLOOKUP(R$1,Graphique!$B:$C,2,0),IF(ISERROR(R330*(1+VLOOKUP($A331,#REF!,18,0))),R330,R330*(1+VLOOKUP($A331,#REF!,18,0))),"")</f>
        <v/>
      </c>
      <c r="S331" s="141">
        <f>IF(VLOOKUP(S$1,Graphique!$B:$C,2,0),IF(ISERROR(S330*(1+VLOOKUP($A331,#REF!,19,0))),S330,S330*(1+VLOOKUP($A331,#REF!,19,0))),"")</f>
        <v/>
      </c>
      <c r="T331" s="141">
        <f>IF(VLOOKUP(T$1,Graphique!$B:$C,2,0),IF(ISERROR(T330*(1+VLOOKUP($A331,#REF!,20,0))),T330,T330*(1+VLOOKUP($A331,#REF!,20,0))),"")</f>
        <v/>
      </c>
      <c r="U331" s="141">
        <f>IF(VLOOKUP(U$1,Graphique!$B:$C,2,0),IF(ISERROR(U330*(1+VLOOKUP($A331,#REF!,21,0))),U330,U330*(1+VLOOKUP($A331,#REF!,21,0))),"")</f>
        <v/>
      </c>
      <c r="V331" s="141">
        <f>IF(VLOOKUP(V$1,Graphique!$B:$C,2,0),IF(ISERROR(V330*(1+VLOOKUP($A331,#REF!,22,0))),V330,V330*(1+VLOOKUP($A331,#REF!,22,0))),"")</f>
        <v/>
      </c>
      <c r="W331" s="141">
        <f>IF(VLOOKUP(W$1,Graphique!$B:$C,2,0),IF(ISERROR(W330*(1+VLOOKUP($A331,#REF!,23,0))),W330,W330*(1+VLOOKUP($A331,#REF!,23,0))),"")</f>
        <v/>
      </c>
      <c r="X331" s="141">
        <f>IF(VLOOKUP(X$1,Graphique!$B:$C,2,0),IF(ISERROR(X330*(1+VLOOKUP($A331,#REF!,24,0))),X330,X330*(1+VLOOKUP($A331,#REF!,24,0))),"")</f>
        <v/>
      </c>
      <c r="Y331" s="141">
        <f>IF(VLOOKUP(Y$1,Graphique!$B:$C,2,0),IF(ISERROR(Y330*(1+VLOOKUP($A331,#REF!,25,0))),Y330,Y330*(1+VLOOKUP($A331,#REF!,25,0))),"")</f>
        <v/>
      </c>
      <c r="Z331" s="141">
        <f>IF(VLOOKUP(Z$1,Graphique!$B:$C,2,0),IF(ISERROR(Z330*(1+VLOOKUP($A331,#REF!,26,0))),Z330,Z330*(1+VLOOKUP($A331,#REF!,26,0))),"")</f>
        <v/>
      </c>
      <c r="AA331" s="141">
        <f>IF(VLOOKUP(AA$1,Graphique!$B:$C,2,0),IF(ISERROR(AA330*(1+VLOOKUP($A331,#REF!,27,0))),AA330,AA330*(1+VLOOKUP($A331,#REF!,27,0))),"")</f>
        <v/>
      </c>
      <c r="AB331" s="141">
        <f>IF(VLOOKUP(AB$1,Graphique!$B:$C,2,0),IF(ISERROR(AB330*(1+VLOOKUP($A331,#REF!,28,0))),AB330,AB330*(1+VLOOKUP($A331,#REF!,28,0))),"")</f>
        <v/>
      </c>
      <c r="AC331" s="141">
        <f>IF(VLOOKUP(AC$1,Graphique!$B:$C,2,0),IF(ISERROR(AC330*(1+VLOOKUP($A331,#REF!,29,0))),AC330,AC330*(1+VLOOKUP($A331,#REF!,29,0))),"")</f>
        <v/>
      </c>
      <c r="AD331" s="141">
        <f>IF(VLOOKUP(AD$1,Graphique!$B:$C,2,0),IF(ISERROR(AD330*(1+VLOOKUP($A331,#REF!,30,0))),AD330,AD330*(1+VLOOKUP($A331,#REF!,30,0))),"")</f>
        <v/>
      </c>
      <c r="AE331" s="141">
        <f>IF(VLOOKUP(AE$1,Graphique!$B:$C,2,0),IF(ISERROR(AE330*(1+VLOOKUP($A331,#REF!,31,0))),AE330,AE330*(1+VLOOKUP($A331,#REF!,31,0))),"")</f>
        <v/>
      </c>
      <c r="AF331" s="141">
        <f>IF(VLOOKUP(AF$1,Graphique!$B:$C,2,0),IF(ISERROR(AF330*(1+VLOOKUP($A331,#REF!,32,0))),AF330,AF330*(1+VLOOKUP($A331,#REF!,32,0))),"")</f>
        <v/>
      </c>
    </row>
    <row r="332" ht="13" customHeight="1" s="74">
      <c r="A332" s="135">
        <f>IF(DATE(YEAR(A331),MONTH(A331)+2,)&gt;PerformancesGlissantes!$C$2,PerformancesGlissantes!$C$2,DATE(YEAR(A331),MONTH(A331)+2,))</f>
        <v/>
      </c>
      <c r="B332" s="141">
        <f>IF(VLOOKUP(B$1,Graphique!$B:$C,2,0),IF(ISERROR(B331*(1+VLOOKUP($A332,#REF!,2,0))),B331,B331*(1+VLOOKUP($A332,#REF!,2,0))),"")</f>
        <v/>
      </c>
      <c r="C332" s="141">
        <f>IF(VLOOKUP(C$1,Graphique!$B:$C,2,0),IF(ISERROR(C331*(1+VLOOKUP($A332,#REF!,3,0))),C331,C331*(1+VLOOKUP($A332,#REF!,3,0))),"")</f>
        <v/>
      </c>
      <c r="D332" s="141">
        <f>IF(VLOOKUP(D$1,Graphique!$B:$C,2,0),IF(ISERROR(D331*(1+VLOOKUP($A332,#REF!,4,0))),D331,D331*(1+VLOOKUP($A332,#REF!,4,0))),"")</f>
        <v/>
      </c>
      <c r="E332" s="141">
        <f>IF(VLOOKUP(E$1,Graphique!$B:$C,2,0),IF(ISERROR(E331*(1+VLOOKUP($A332,#REF!,5,0))),E331,E331*(1+VLOOKUP($A332,#REF!,5,0))),"")</f>
        <v/>
      </c>
      <c r="F332" s="141">
        <f>IF(VLOOKUP(F$1,Graphique!$B:$C,2,0),IF(ISERROR(F331*(1+VLOOKUP($A332,#REF!,6,0))),F331,F331*(1+VLOOKUP($A332,#REF!,6,0))),"")</f>
        <v/>
      </c>
      <c r="G332" s="141">
        <f>IF(VLOOKUP(G$1,Graphique!$B:$C,2,0),IF(ISERROR(G331*(1+VLOOKUP($A332,#REF!,7,0))),G331,G331*(1+VLOOKUP($A332,#REF!,7,0))),"")</f>
        <v/>
      </c>
      <c r="H332" s="141">
        <f>IF(VLOOKUP(H$1,Graphique!$B:$C,2,0),IF(ISERROR(H331*(1+VLOOKUP($A332,#REF!,8,0))),H331,H331*(1+VLOOKUP($A332,#REF!,8,0))),"")</f>
        <v/>
      </c>
      <c r="I332" s="141">
        <f>IF(VLOOKUP(I$1,Graphique!$B:$C,2,0),IF(ISERROR(I331*(1+VLOOKUP($A332,#REF!,9,0))),I331,I331*(1+VLOOKUP($A332,#REF!,9,0))),"")</f>
        <v/>
      </c>
      <c r="J332" s="141">
        <f>IF(VLOOKUP(J$1,Graphique!$B:$C,2,0),IF(ISERROR(J331*(1+VLOOKUP($A332,#REF!,10,0))),J331,J331*(1+VLOOKUP($A332,#REF!,10,0))),"")</f>
        <v/>
      </c>
      <c r="K332" s="141">
        <f>IF(VLOOKUP(K$1,Graphique!$B:$C,2,0),IF(ISERROR(K331*(1+VLOOKUP($A332,#REF!,11,0))),K331,K331*(1+VLOOKUP($A332,#REF!,11,0))),"")</f>
        <v/>
      </c>
      <c r="L332" s="141">
        <f>IF(VLOOKUP(L$1,Graphique!$B:$C,2,0),IF(ISERROR(L331*(1+VLOOKUP($A332,#REF!,12,0))),L331,L331*(1+VLOOKUP($A332,#REF!,12,0))),"")</f>
        <v/>
      </c>
      <c r="M332" s="141">
        <f>IF(VLOOKUP(M$1,Graphique!$B:$C,2,0),IF(ISERROR(M331*(1+VLOOKUP($A332,#REF!,13,0))),M331,M331*(1+VLOOKUP($A332,#REF!,13,0))),"")</f>
        <v/>
      </c>
      <c r="N332" s="141">
        <f>IF(VLOOKUP(N$1,Graphique!$B:$C,2,0),IF(ISERROR(N331*(1+VLOOKUP($A332,#REF!,14,0))),N331,N331*(1+VLOOKUP($A332,#REF!,14,0))),"")</f>
        <v/>
      </c>
      <c r="O332" s="141">
        <f>IF(VLOOKUP(O$1,Graphique!$B:$C,2,0),IF(ISERROR(O331*(1+VLOOKUP($A332,#REF!,15,0))),O331,O331*(1+VLOOKUP($A332,#REF!,15,0))),"")</f>
        <v/>
      </c>
      <c r="P332" s="141">
        <f>IF(VLOOKUP(P$1,Graphique!$B:$C,2,0),IF(ISERROR(P331*(1+VLOOKUP($A332,#REF!,16,0))),P331,P331*(1+VLOOKUP($A332,#REF!,16,0))),"")</f>
        <v/>
      </c>
      <c r="Q332" s="141">
        <f>IF(VLOOKUP(Q$1,Graphique!$B:$C,2,0),IF(ISERROR(Q331*(1+VLOOKUP($A332,#REF!,17,0))),Q331,Q331*(1+VLOOKUP($A332,#REF!,17,0))),"")</f>
        <v/>
      </c>
      <c r="R332" s="141">
        <f>IF(VLOOKUP(R$1,Graphique!$B:$C,2,0),IF(ISERROR(R331*(1+VLOOKUP($A332,#REF!,18,0))),R331,R331*(1+VLOOKUP($A332,#REF!,18,0))),"")</f>
        <v/>
      </c>
      <c r="S332" s="141">
        <f>IF(VLOOKUP(S$1,Graphique!$B:$C,2,0),IF(ISERROR(S331*(1+VLOOKUP($A332,#REF!,19,0))),S331,S331*(1+VLOOKUP($A332,#REF!,19,0))),"")</f>
        <v/>
      </c>
      <c r="T332" s="141">
        <f>IF(VLOOKUP(T$1,Graphique!$B:$C,2,0),IF(ISERROR(T331*(1+VLOOKUP($A332,#REF!,20,0))),T331,T331*(1+VLOOKUP($A332,#REF!,20,0))),"")</f>
        <v/>
      </c>
      <c r="U332" s="141">
        <f>IF(VLOOKUP(U$1,Graphique!$B:$C,2,0),IF(ISERROR(U331*(1+VLOOKUP($A332,#REF!,21,0))),U331,U331*(1+VLOOKUP($A332,#REF!,21,0))),"")</f>
        <v/>
      </c>
      <c r="V332" s="141">
        <f>IF(VLOOKUP(V$1,Graphique!$B:$C,2,0),IF(ISERROR(V331*(1+VLOOKUP($A332,#REF!,22,0))),V331,V331*(1+VLOOKUP($A332,#REF!,22,0))),"")</f>
        <v/>
      </c>
      <c r="W332" s="141">
        <f>IF(VLOOKUP(W$1,Graphique!$B:$C,2,0),IF(ISERROR(W331*(1+VLOOKUP($A332,#REF!,23,0))),W331,W331*(1+VLOOKUP($A332,#REF!,23,0))),"")</f>
        <v/>
      </c>
      <c r="X332" s="141">
        <f>IF(VLOOKUP(X$1,Graphique!$B:$C,2,0),IF(ISERROR(X331*(1+VLOOKUP($A332,#REF!,24,0))),X331,X331*(1+VLOOKUP($A332,#REF!,24,0))),"")</f>
        <v/>
      </c>
      <c r="Y332" s="141">
        <f>IF(VLOOKUP(Y$1,Graphique!$B:$C,2,0),IF(ISERROR(Y331*(1+VLOOKUP($A332,#REF!,25,0))),Y331,Y331*(1+VLOOKUP($A332,#REF!,25,0))),"")</f>
        <v/>
      </c>
      <c r="Z332" s="141">
        <f>IF(VLOOKUP(Z$1,Graphique!$B:$C,2,0),IF(ISERROR(Z331*(1+VLOOKUP($A332,#REF!,26,0))),Z331,Z331*(1+VLOOKUP($A332,#REF!,26,0))),"")</f>
        <v/>
      </c>
      <c r="AA332" s="141">
        <f>IF(VLOOKUP(AA$1,Graphique!$B:$C,2,0),IF(ISERROR(AA331*(1+VLOOKUP($A332,#REF!,27,0))),AA331,AA331*(1+VLOOKUP($A332,#REF!,27,0))),"")</f>
        <v/>
      </c>
      <c r="AB332" s="141">
        <f>IF(VLOOKUP(AB$1,Graphique!$B:$C,2,0),IF(ISERROR(AB331*(1+VLOOKUP($A332,#REF!,28,0))),AB331,AB331*(1+VLOOKUP($A332,#REF!,28,0))),"")</f>
        <v/>
      </c>
      <c r="AC332" s="141">
        <f>IF(VLOOKUP(AC$1,Graphique!$B:$C,2,0),IF(ISERROR(AC331*(1+VLOOKUP($A332,#REF!,29,0))),AC331,AC331*(1+VLOOKUP($A332,#REF!,29,0))),"")</f>
        <v/>
      </c>
      <c r="AD332" s="141">
        <f>IF(VLOOKUP(AD$1,Graphique!$B:$C,2,0),IF(ISERROR(AD331*(1+VLOOKUP($A332,#REF!,30,0))),AD331,AD331*(1+VLOOKUP($A332,#REF!,30,0))),"")</f>
        <v/>
      </c>
      <c r="AE332" s="141">
        <f>IF(VLOOKUP(AE$1,Graphique!$B:$C,2,0),IF(ISERROR(AE331*(1+VLOOKUP($A332,#REF!,31,0))),AE331,AE331*(1+VLOOKUP($A332,#REF!,31,0))),"")</f>
        <v/>
      </c>
      <c r="AF332" s="141">
        <f>IF(VLOOKUP(AF$1,Graphique!$B:$C,2,0),IF(ISERROR(AF331*(1+VLOOKUP($A332,#REF!,32,0))),AF331,AF331*(1+VLOOKUP($A332,#REF!,32,0))),"")</f>
        <v/>
      </c>
    </row>
    <row r="333" ht="13" customHeight="1" s="74">
      <c r="A333" s="135">
        <f>IF(DATE(YEAR(A332),MONTH(A332)+2,)&gt;PerformancesGlissantes!$C$2,PerformancesGlissantes!$C$2,DATE(YEAR(A332),MONTH(A332)+2,))</f>
        <v/>
      </c>
      <c r="B333" s="141">
        <f>IF(VLOOKUP(B$1,Graphique!$B:$C,2,0),IF(ISERROR(B332*(1+VLOOKUP($A333,#REF!,2,0))),B332,B332*(1+VLOOKUP($A333,#REF!,2,0))),"")</f>
        <v/>
      </c>
      <c r="C333" s="141">
        <f>IF(VLOOKUP(C$1,Graphique!$B:$C,2,0),IF(ISERROR(C332*(1+VLOOKUP($A333,#REF!,3,0))),C332,C332*(1+VLOOKUP($A333,#REF!,3,0))),"")</f>
        <v/>
      </c>
      <c r="D333" s="141">
        <f>IF(VLOOKUP(D$1,Graphique!$B:$C,2,0),IF(ISERROR(D332*(1+VLOOKUP($A333,#REF!,4,0))),D332,D332*(1+VLOOKUP($A333,#REF!,4,0))),"")</f>
        <v/>
      </c>
      <c r="E333" s="141">
        <f>IF(VLOOKUP(E$1,Graphique!$B:$C,2,0),IF(ISERROR(E332*(1+VLOOKUP($A333,#REF!,5,0))),E332,E332*(1+VLOOKUP($A333,#REF!,5,0))),"")</f>
        <v/>
      </c>
      <c r="F333" s="141">
        <f>IF(VLOOKUP(F$1,Graphique!$B:$C,2,0),IF(ISERROR(F332*(1+VLOOKUP($A333,#REF!,6,0))),F332,F332*(1+VLOOKUP($A333,#REF!,6,0))),"")</f>
        <v/>
      </c>
      <c r="G333" s="141">
        <f>IF(VLOOKUP(G$1,Graphique!$B:$C,2,0),IF(ISERROR(G332*(1+VLOOKUP($A333,#REF!,7,0))),G332,G332*(1+VLOOKUP($A333,#REF!,7,0))),"")</f>
        <v/>
      </c>
      <c r="H333" s="141">
        <f>IF(VLOOKUP(H$1,Graphique!$B:$C,2,0),IF(ISERROR(H332*(1+VLOOKUP($A333,#REF!,8,0))),H332,H332*(1+VLOOKUP($A333,#REF!,8,0))),"")</f>
        <v/>
      </c>
      <c r="I333" s="141">
        <f>IF(VLOOKUP(I$1,Graphique!$B:$C,2,0),IF(ISERROR(I332*(1+VLOOKUP($A333,#REF!,9,0))),I332,I332*(1+VLOOKUP($A333,#REF!,9,0))),"")</f>
        <v/>
      </c>
      <c r="J333" s="141">
        <f>IF(VLOOKUP(J$1,Graphique!$B:$C,2,0),IF(ISERROR(J332*(1+VLOOKUP($A333,#REF!,10,0))),J332,J332*(1+VLOOKUP($A333,#REF!,10,0))),"")</f>
        <v/>
      </c>
      <c r="K333" s="141">
        <f>IF(VLOOKUP(K$1,Graphique!$B:$C,2,0),IF(ISERROR(K332*(1+VLOOKUP($A333,#REF!,11,0))),K332,K332*(1+VLOOKUP($A333,#REF!,11,0))),"")</f>
        <v/>
      </c>
      <c r="L333" s="141">
        <f>IF(VLOOKUP(L$1,Graphique!$B:$C,2,0),IF(ISERROR(L332*(1+VLOOKUP($A333,#REF!,12,0))),L332,L332*(1+VLOOKUP($A333,#REF!,12,0))),"")</f>
        <v/>
      </c>
      <c r="M333" s="141">
        <f>IF(VLOOKUP(M$1,Graphique!$B:$C,2,0),IF(ISERROR(M332*(1+VLOOKUP($A333,#REF!,13,0))),M332,M332*(1+VLOOKUP($A333,#REF!,13,0))),"")</f>
        <v/>
      </c>
      <c r="N333" s="141">
        <f>IF(VLOOKUP(N$1,Graphique!$B:$C,2,0),IF(ISERROR(N332*(1+VLOOKUP($A333,#REF!,14,0))),N332,N332*(1+VLOOKUP($A333,#REF!,14,0))),"")</f>
        <v/>
      </c>
      <c r="O333" s="141">
        <f>IF(VLOOKUP(O$1,Graphique!$B:$C,2,0),IF(ISERROR(O332*(1+VLOOKUP($A333,#REF!,15,0))),O332,O332*(1+VLOOKUP($A333,#REF!,15,0))),"")</f>
        <v/>
      </c>
      <c r="P333" s="141">
        <f>IF(VLOOKUP(P$1,Graphique!$B:$C,2,0),IF(ISERROR(P332*(1+VLOOKUP($A333,#REF!,16,0))),P332,P332*(1+VLOOKUP($A333,#REF!,16,0))),"")</f>
        <v/>
      </c>
      <c r="Q333" s="141">
        <f>IF(VLOOKUP(Q$1,Graphique!$B:$C,2,0),IF(ISERROR(Q332*(1+VLOOKUP($A333,#REF!,17,0))),Q332,Q332*(1+VLOOKUP($A333,#REF!,17,0))),"")</f>
        <v/>
      </c>
      <c r="R333" s="141">
        <f>IF(VLOOKUP(R$1,Graphique!$B:$C,2,0),IF(ISERROR(R332*(1+VLOOKUP($A333,#REF!,18,0))),R332,R332*(1+VLOOKUP($A333,#REF!,18,0))),"")</f>
        <v/>
      </c>
      <c r="S333" s="141">
        <f>IF(VLOOKUP(S$1,Graphique!$B:$C,2,0),IF(ISERROR(S332*(1+VLOOKUP($A333,#REF!,19,0))),S332,S332*(1+VLOOKUP($A333,#REF!,19,0))),"")</f>
        <v/>
      </c>
      <c r="T333" s="141">
        <f>IF(VLOOKUP(T$1,Graphique!$B:$C,2,0),IF(ISERROR(T332*(1+VLOOKUP($A333,#REF!,20,0))),T332,T332*(1+VLOOKUP($A333,#REF!,20,0))),"")</f>
        <v/>
      </c>
      <c r="U333" s="141">
        <f>IF(VLOOKUP(U$1,Graphique!$B:$C,2,0),IF(ISERROR(U332*(1+VLOOKUP($A333,#REF!,21,0))),U332,U332*(1+VLOOKUP($A333,#REF!,21,0))),"")</f>
        <v/>
      </c>
      <c r="V333" s="141">
        <f>IF(VLOOKUP(V$1,Graphique!$B:$C,2,0),IF(ISERROR(V332*(1+VLOOKUP($A333,#REF!,22,0))),V332,V332*(1+VLOOKUP($A333,#REF!,22,0))),"")</f>
        <v/>
      </c>
      <c r="W333" s="141">
        <f>IF(VLOOKUP(W$1,Graphique!$B:$C,2,0),IF(ISERROR(W332*(1+VLOOKUP($A333,#REF!,23,0))),W332,W332*(1+VLOOKUP($A333,#REF!,23,0))),"")</f>
        <v/>
      </c>
      <c r="X333" s="141">
        <f>IF(VLOOKUP(X$1,Graphique!$B:$C,2,0),IF(ISERROR(X332*(1+VLOOKUP($A333,#REF!,24,0))),X332,X332*(1+VLOOKUP($A333,#REF!,24,0))),"")</f>
        <v/>
      </c>
      <c r="Y333" s="141">
        <f>IF(VLOOKUP(Y$1,Graphique!$B:$C,2,0),IF(ISERROR(Y332*(1+VLOOKUP($A333,#REF!,25,0))),Y332,Y332*(1+VLOOKUP($A333,#REF!,25,0))),"")</f>
        <v/>
      </c>
      <c r="Z333" s="141">
        <f>IF(VLOOKUP(Z$1,Graphique!$B:$C,2,0),IF(ISERROR(Z332*(1+VLOOKUP($A333,#REF!,26,0))),Z332,Z332*(1+VLOOKUP($A333,#REF!,26,0))),"")</f>
        <v/>
      </c>
      <c r="AA333" s="141">
        <f>IF(VLOOKUP(AA$1,Graphique!$B:$C,2,0),IF(ISERROR(AA332*(1+VLOOKUP($A333,#REF!,27,0))),AA332,AA332*(1+VLOOKUP($A333,#REF!,27,0))),"")</f>
        <v/>
      </c>
      <c r="AB333" s="141">
        <f>IF(VLOOKUP(AB$1,Graphique!$B:$C,2,0),IF(ISERROR(AB332*(1+VLOOKUP($A333,#REF!,28,0))),AB332,AB332*(1+VLOOKUP($A333,#REF!,28,0))),"")</f>
        <v/>
      </c>
      <c r="AC333" s="141">
        <f>IF(VLOOKUP(AC$1,Graphique!$B:$C,2,0),IF(ISERROR(AC332*(1+VLOOKUP($A333,#REF!,29,0))),AC332,AC332*(1+VLOOKUP($A333,#REF!,29,0))),"")</f>
        <v/>
      </c>
      <c r="AD333" s="141">
        <f>IF(VLOOKUP(AD$1,Graphique!$B:$C,2,0),IF(ISERROR(AD332*(1+VLOOKUP($A333,#REF!,30,0))),AD332,AD332*(1+VLOOKUP($A333,#REF!,30,0))),"")</f>
        <v/>
      </c>
      <c r="AE333" s="141">
        <f>IF(VLOOKUP(AE$1,Graphique!$B:$C,2,0),IF(ISERROR(AE332*(1+VLOOKUP($A333,#REF!,31,0))),AE332,AE332*(1+VLOOKUP($A333,#REF!,31,0))),"")</f>
        <v/>
      </c>
      <c r="AF333" s="141">
        <f>IF(VLOOKUP(AF$1,Graphique!$B:$C,2,0),IF(ISERROR(AF332*(1+VLOOKUP($A333,#REF!,32,0))),AF332,AF332*(1+VLOOKUP($A333,#REF!,32,0))),"")</f>
        <v/>
      </c>
    </row>
    <row r="334" ht="13" customHeight="1" s="74">
      <c r="A334" s="135">
        <f>IF(DATE(YEAR(A333),MONTH(A333)+2,)&gt;PerformancesGlissantes!$C$2,PerformancesGlissantes!$C$2,DATE(YEAR(A333),MONTH(A333)+2,))</f>
        <v/>
      </c>
      <c r="B334" s="141">
        <f>IF(VLOOKUP(B$1,Graphique!$B:$C,2,0),IF(ISERROR(B333*(1+VLOOKUP($A334,#REF!,2,0))),B333,B333*(1+VLOOKUP($A334,#REF!,2,0))),"")</f>
        <v/>
      </c>
      <c r="C334" s="141">
        <f>IF(VLOOKUP(C$1,Graphique!$B:$C,2,0),IF(ISERROR(C333*(1+VLOOKUP($A334,#REF!,3,0))),C333,C333*(1+VLOOKUP($A334,#REF!,3,0))),"")</f>
        <v/>
      </c>
      <c r="D334" s="141">
        <f>IF(VLOOKUP(D$1,Graphique!$B:$C,2,0),IF(ISERROR(D333*(1+VLOOKUP($A334,#REF!,4,0))),D333,D333*(1+VLOOKUP($A334,#REF!,4,0))),"")</f>
        <v/>
      </c>
      <c r="E334" s="141">
        <f>IF(VLOOKUP(E$1,Graphique!$B:$C,2,0),IF(ISERROR(E333*(1+VLOOKUP($A334,#REF!,5,0))),E333,E333*(1+VLOOKUP($A334,#REF!,5,0))),"")</f>
        <v/>
      </c>
      <c r="F334" s="141">
        <f>IF(VLOOKUP(F$1,Graphique!$B:$C,2,0),IF(ISERROR(F333*(1+VLOOKUP($A334,#REF!,6,0))),F333,F333*(1+VLOOKUP($A334,#REF!,6,0))),"")</f>
        <v/>
      </c>
      <c r="G334" s="141">
        <f>IF(VLOOKUP(G$1,Graphique!$B:$C,2,0),IF(ISERROR(G333*(1+VLOOKUP($A334,#REF!,7,0))),G333,G333*(1+VLOOKUP($A334,#REF!,7,0))),"")</f>
        <v/>
      </c>
      <c r="H334" s="141">
        <f>IF(VLOOKUP(H$1,Graphique!$B:$C,2,0),IF(ISERROR(H333*(1+VLOOKUP($A334,#REF!,8,0))),H333,H333*(1+VLOOKUP($A334,#REF!,8,0))),"")</f>
        <v/>
      </c>
      <c r="I334" s="141">
        <f>IF(VLOOKUP(I$1,Graphique!$B:$C,2,0),IF(ISERROR(I333*(1+VLOOKUP($A334,#REF!,9,0))),I333,I333*(1+VLOOKUP($A334,#REF!,9,0))),"")</f>
        <v/>
      </c>
      <c r="J334" s="141">
        <f>IF(VLOOKUP(J$1,Graphique!$B:$C,2,0),IF(ISERROR(J333*(1+VLOOKUP($A334,#REF!,10,0))),J333,J333*(1+VLOOKUP($A334,#REF!,10,0))),"")</f>
        <v/>
      </c>
      <c r="K334" s="141">
        <f>IF(VLOOKUP(K$1,Graphique!$B:$C,2,0),IF(ISERROR(K333*(1+VLOOKUP($A334,#REF!,11,0))),K333,K333*(1+VLOOKUP($A334,#REF!,11,0))),"")</f>
        <v/>
      </c>
      <c r="L334" s="141">
        <f>IF(VLOOKUP(L$1,Graphique!$B:$C,2,0),IF(ISERROR(L333*(1+VLOOKUP($A334,#REF!,12,0))),L333,L333*(1+VLOOKUP($A334,#REF!,12,0))),"")</f>
        <v/>
      </c>
      <c r="M334" s="141">
        <f>IF(VLOOKUP(M$1,Graphique!$B:$C,2,0),IF(ISERROR(M333*(1+VLOOKUP($A334,#REF!,13,0))),M333,M333*(1+VLOOKUP($A334,#REF!,13,0))),"")</f>
        <v/>
      </c>
      <c r="N334" s="141">
        <f>IF(VLOOKUP(N$1,Graphique!$B:$C,2,0),IF(ISERROR(N333*(1+VLOOKUP($A334,#REF!,14,0))),N333,N333*(1+VLOOKUP($A334,#REF!,14,0))),"")</f>
        <v/>
      </c>
      <c r="O334" s="141">
        <f>IF(VLOOKUP(O$1,Graphique!$B:$C,2,0),IF(ISERROR(O333*(1+VLOOKUP($A334,#REF!,15,0))),O333,O333*(1+VLOOKUP($A334,#REF!,15,0))),"")</f>
        <v/>
      </c>
      <c r="P334" s="141">
        <f>IF(VLOOKUP(P$1,Graphique!$B:$C,2,0),IF(ISERROR(P333*(1+VLOOKUP($A334,#REF!,16,0))),P333,P333*(1+VLOOKUP($A334,#REF!,16,0))),"")</f>
        <v/>
      </c>
      <c r="Q334" s="141">
        <f>IF(VLOOKUP(Q$1,Graphique!$B:$C,2,0),IF(ISERROR(Q333*(1+VLOOKUP($A334,#REF!,17,0))),Q333,Q333*(1+VLOOKUP($A334,#REF!,17,0))),"")</f>
        <v/>
      </c>
      <c r="R334" s="141">
        <f>IF(VLOOKUP(R$1,Graphique!$B:$C,2,0),IF(ISERROR(R333*(1+VLOOKUP($A334,#REF!,18,0))),R333,R333*(1+VLOOKUP($A334,#REF!,18,0))),"")</f>
        <v/>
      </c>
      <c r="S334" s="141">
        <f>IF(VLOOKUP(S$1,Graphique!$B:$C,2,0),IF(ISERROR(S333*(1+VLOOKUP($A334,#REF!,19,0))),S333,S333*(1+VLOOKUP($A334,#REF!,19,0))),"")</f>
        <v/>
      </c>
      <c r="T334" s="141">
        <f>IF(VLOOKUP(T$1,Graphique!$B:$C,2,0),IF(ISERROR(T333*(1+VLOOKUP($A334,#REF!,20,0))),T333,T333*(1+VLOOKUP($A334,#REF!,20,0))),"")</f>
        <v/>
      </c>
      <c r="U334" s="141">
        <f>IF(VLOOKUP(U$1,Graphique!$B:$C,2,0),IF(ISERROR(U333*(1+VLOOKUP($A334,#REF!,21,0))),U333,U333*(1+VLOOKUP($A334,#REF!,21,0))),"")</f>
        <v/>
      </c>
      <c r="V334" s="141">
        <f>IF(VLOOKUP(V$1,Graphique!$B:$C,2,0),IF(ISERROR(V333*(1+VLOOKUP($A334,#REF!,22,0))),V333,V333*(1+VLOOKUP($A334,#REF!,22,0))),"")</f>
        <v/>
      </c>
      <c r="W334" s="141">
        <f>IF(VLOOKUP(W$1,Graphique!$B:$C,2,0),IF(ISERROR(W333*(1+VLOOKUP($A334,#REF!,23,0))),W333,W333*(1+VLOOKUP($A334,#REF!,23,0))),"")</f>
        <v/>
      </c>
      <c r="X334" s="141">
        <f>IF(VLOOKUP(X$1,Graphique!$B:$C,2,0),IF(ISERROR(X333*(1+VLOOKUP($A334,#REF!,24,0))),X333,X333*(1+VLOOKUP($A334,#REF!,24,0))),"")</f>
        <v/>
      </c>
      <c r="Y334" s="141">
        <f>IF(VLOOKUP(Y$1,Graphique!$B:$C,2,0),IF(ISERROR(Y333*(1+VLOOKUP($A334,#REF!,25,0))),Y333,Y333*(1+VLOOKUP($A334,#REF!,25,0))),"")</f>
        <v/>
      </c>
      <c r="Z334" s="141">
        <f>IF(VLOOKUP(Z$1,Graphique!$B:$C,2,0),IF(ISERROR(Z333*(1+VLOOKUP($A334,#REF!,26,0))),Z333,Z333*(1+VLOOKUP($A334,#REF!,26,0))),"")</f>
        <v/>
      </c>
      <c r="AA334" s="141">
        <f>IF(VLOOKUP(AA$1,Graphique!$B:$C,2,0),IF(ISERROR(AA333*(1+VLOOKUP($A334,#REF!,27,0))),AA333,AA333*(1+VLOOKUP($A334,#REF!,27,0))),"")</f>
        <v/>
      </c>
      <c r="AB334" s="141">
        <f>IF(VLOOKUP(AB$1,Graphique!$B:$C,2,0),IF(ISERROR(AB333*(1+VLOOKUP($A334,#REF!,28,0))),AB333,AB333*(1+VLOOKUP($A334,#REF!,28,0))),"")</f>
        <v/>
      </c>
      <c r="AC334" s="141">
        <f>IF(VLOOKUP(AC$1,Graphique!$B:$C,2,0),IF(ISERROR(AC333*(1+VLOOKUP($A334,#REF!,29,0))),AC333,AC333*(1+VLOOKUP($A334,#REF!,29,0))),"")</f>
        <v/>
      </c>
      <c r="AD334" s="141">
        <f>IF(VLOOKUP(AD$1,Graphique!$B:$C,2,0),IF(ISERROR(AD333*(1+VLOOKUP($A334,#REF!,30,0))),AD333,AD333*(1+VLOOKUP($A334,#REF!,30,0))),"")</f>
        <v/>
      </c>
      <c r="AE334" s="141">
        <f>IF(VLOOKUP(AE$1,Graphique!$B:$C,2,0),IF(ISERROR(AE333*(1+VLOOKUP($A334,#REF!,31,0))),AE333,AE333*(1+VLOOKUP($A334,#REF!,31,0))),"")</f>
        <v/>
      </c>
      <c r="AF334" s="141">
        <f>IF(VLOOKUP(AF$1,Graphique!$B:$C,2,0),IF(ISERROR(AF333*(1+VLOOKUP($A334,#REF!,32,0))),AF333,AF333*(1+VLOOKUP($A334,#REF!,32,0))),"")</f>
        <v/>
      </c>
    </row>
    <row r="335" ht="13" customHeight="1" s="74">
      <c r="A335" s="135">
        <f>IF(DATE(YEAR(A334),MONTH(A334)+2,)&gt;PerformancesGlissantes!$C$2,PerformancesGlissantes!$C$2,DATE(YEAR(A334),MONTH(A334)+2,))</f>
        <v/>
      </c>
      <c r="B335" s="141">
        <f>IF(VLOOKUP(B$1,Graphique!$B:$C,2,0),IF(ISERROR(B334*(1+VLOOKUP($A335,#REF!,2,0))),B334,B334*(1+VLOOKUP($A335,#REF!,2,0))),"")</f>
        <v/>
      </c>
      <c r="C335" s="141">
        <f>IF(VLOOKUP(C$1,Graphique!$B:$C,2,0),IF(ISERROR(C334*(1+VLOOKUP($A335,#REF!,3,0))),C334,C334*(1+VLOOKUP($A335,#REF!,3,0))),"")</f>
        <v/>
      </c>
      <c r="D335" s="141">
        <f>IF(VLOOKUP(D$1,Graphique!$B:$C,2,0),IF(ISERROR(D334*(1+VLOOKUP($A335,#REF!,4,0))),D334,D334*(1+VLOOKUP($A335,#REF!,4,0))),"")</f>
        <v/>
      </c>
      <c r="E335" s="141">
        <f>IF(VLOOKUP(E$1,Graphique!$B:$C,2,0),IF(ISERROR(E334*(1+VLOOKUP($A335,#REF!,5,0))),E334,E334*(1+VLOOKUP($A335,#REF!,5,0))),"")</f>
        <v/>
      </c>
      <c r="F335" s="141">
        <f>IF(VLOOKUP(F$1,Graphique!$B:$C,2,0),IF(ISERROR(F334*(1+VLOOKUP($A335,#REF!,6,0))),F334,F334*(1+VLOOKUP($A335,#REF!,6,0))),"")</f>
        <v/>
      </c>
      <c r="G335" s="141">
        <f>IF(VLOOKUP(G$1,Graphique!$B:$C,2,0),IF(ISERROR(G334*(1+VLOOKUP($A335,#REF!,7,0))),G334,G334*(1+VLOOKUP($A335,#REF!,7,0))),"")</f>
        <v/>
      </c>
      <c r="H335" s="141">
        <f>IF(VLOOKUP(H$1,Graphique!$B:$C,2,0),IF(ISERROR(H334*(1+VLOOKUP($A335,#REF!,8,0))),H334,H334*(1+VLOOKUP($A335,#REF!,8,0))),"")</f>
        <v/>
      </c>
      <c r="I335" s="141">
        <f>IF(VLOOKUP(I$1,Graphique!$B:$C,2,0),IF(ISERROR(I334*(1+VLOOKUP($A335,#REF!,9,0))),I334,I334*(1+VLOOKUP($A335,#REF!,9,0))),"")</f>
        <v/>
      </c>
      <c r="J335" s="141">
        <f>IF(VLOOKUP(J$1,Graphique!$B:$C,2,0),IF(ISERROR(J334*(1+VLOOKUP($A335,#REF!,10,0))),J334,J334*(1+VLOOKUP($A335,#REF!,10,0))),"")</f>
        <v/>
      </c>
      <c r="K335" s="141">
        <f>IF(VLOOKUP(K$1,Graphique!$B:$C,2,0),IF(ISERROR(K334*(1+VLOOKUP($A335,#REF!,11,0))),K334,K334*(1+VLOOKUP($A335,#REF!,11,0))),"")</f>
        <v/>
      </c>
      <c r="L335" s="141">
        <f>IF(VLOOKUP(L$1,Graphique!$B:$C,2,0),IF(ISERROR(L334*(1+VLOOKUP($A335,#REF!,12,0))),L334,L334*(1+VLOOKUP($A335,#REF!,12,0))),"")</f>
        <v/>
      </c>
      <c r="M335" s="141">
        <f>IF(VLOOKUP(M$1,Graphique!$B:$C,2,0),IF(ISERROR(M334*(1+VLOOKUP($A335,#REF!,13,0))),M334,M334*(1+VLOOKUP($A335,#REF!,13,0))),"")</f>
        <v/>
      </c>
      <c r="N335" s="141">
        <f>IF(VLOOKUP(N$1,Graphique!$B:$C,2,0),IF(ISERROR(N334*(1+VLOOKUP($A335,#REF!,14,0))),N334,N334*(1+VLOOKUP($A335,#REF!,14,0))),"")</f>
        <v/>
      </c>
      <c r="O335" s="141">
        <f>IF(VLOOKUP(O$1,Graphique!$B:$C,2,0),IF(ISERROR(O334*(1+VLOOKUP($A335,#REF!,15,0))),O334,O334*(1+VLOOKUP($A335,#REF!,15,0))),"")</f>
        <v/>
      </c>
      <c r="P335" s="141">
        <f>IF(VLOOKUP(P$1,Graphique!$B:$C,2,0),IF(ISERROR(P334*(1+VLOOKUP($A335,#REF!,16,0))),P334,P334*(1+VLOOKUP($A335,#REF!,16,0))),"")</f>
        <v/>
      </c>
      <c r="Q335" s="141">
        <f>IF(VLOOKUP(Q$1,Graphique!$B:$C,2,0),IF(ISERROR(Q334*(1+VLOOKUP($A335,#REF!,17,0))),Q334,Q334*(1+VLOOKUP($A335,#REF!,17,0))),"")</f>
        <v/>
      </c>
      <c r="R335" s="141">
        <f>IF(VLOOKUP(R$1,Graphique!$B:$C,2,0),IF(ISERROR(R334*(1+VLOOKUP($A335,#REF!,18,0))),R334,R334*(1+VLOOKUP($A335,#REF!,18,0))),"")</f>
        <v/>
      </c>
      <c r="S335" s="141">
        <f>IF(VLOOKUP(S$1,Graphique!$B:$C,2,0),IF(ISERROR(S334*(1+VLOOKUP($A335,#REF!,19,0))),S334,S334*(1+VLOOKUP($A335,#REF!,19,0))),"")</f>
        <v/>
      </c>
      <c r="T335" s="141">
        <f>IF(VLOOKUP(T$1,Graphique!$B:$C,2,0),IF(ISERROR(T334*(1+VLOOKUP($A335,#REF!,20,0))),T334,T334*(1+VLOOKUP($A335,#REF!,20,0))),"")</f>
        <v/>
      </c>
      <c r="U335" s="141">
        <f>IF(VLOOKUP(U$1,Graphique!$B:$C,2,0),IF(ISERROR(U334*(1+VLOOKUP($A335,#REF!,21,0))),U334,U334*(1+VLOOKUP($A335,#REF!,21,0))),"")</f>
        <v/>
      </c>
      <c r="V335" s="141">
        <f>IF(VLOOKUP(V$1,Graphique!$B:$C,2,0),IF(ISERROR(V334*(1+VLOOKUP($A335,#REF!,22,0))),V334,V334*(1+VLOOKUP($A335,#REF!,22,0))),"")</f>
        <v/>
      </c>
      <c r="W335" s="141">
        <f>IF(VLOOKUP(W$1,Graphique!$B:$C,2,0),IF(ISERROR(W334*(1+VLOOKUP($A335,#REF!,23,0))),W334,W334*(1+VLOOKUP($A335,#REF!,23,0))),"")</f>
        <v/>
      </c>
      <c r="X335" s="141">
        <f>IF(VLOOKUP(X$1,Graphique!$B:$C,2,0),IF(ISERROR(X334*(1+VLOOKUP($A335,#REF!,24,0))),X334,X334*(1+VLOOKUP($A335,#REF!,24,0))),"")</f>
        <v/>
      </c>
      <c r="Y335" s="141">
        <f>IF(VLOOKUP(Y$1,Graphique!$B:$C,2,0),IF(ISERROR(Y334*(1+VLOOKUP($A335,#REF!,25,0))),Y334,Y334*(1+VLOOKUP($A335,#REF!,25,0))),"")</f>
        <v/>
      </c>
      <c r="Z335" s="141">
        <f>IF(VLOOKUP(Z$1,Graphique!$B:$C,2,0),IF(ISERROR(Z334*(1+VLOOKUP($A335,#REF!,26,0))),Z334,Z334*(1+VLOOKUP($A335,#REF!,26,0))),"")</f>
        <v/>
      </c>
      <c r="AA335" s="141">
        <f>IF(VLOOKUP(AA$1,Graphique!$B:$C,2,0),IF(ISERROR(AA334*(1+VLOOKUP($A335,#REF!,27,0))),AA334,AA334*(1+VLOOKUP($A335,#REF!,27,0))),"")</f>
        <v/>
      </c>
      <c r="AB335" s="141">
        <f>IF(VLOOKUP(AB$1,Graphique!$B:$C,2,0),IF(ISERROR(AB334*(1+VLOOKUP($A335,#REF!,28,0))),AB334,AB334*(1+VLOOKUP($A335,#REF!,28,0))),"")</f>
        <v/>
      </c>
      <c r="AC335" s="141">
        <f>IF(VLOOKUP(AC$1,Graphique!$B:$C,2,0),IF(ISERROR(AC334*(1+VLOOKUP($A335,#REF!,29,0))),AC334,AC334*(1+VLOOKUP($A335,#REF!,29,0))),"")</f>
        <v/>
      </c>
      <c r="AD335" s="141">
        <f>IF(VLOOKUP(AD$1,Graphique!$B:$C,2,0),IF(ISERROR(AD334*(1+VLOOKUP($A335,#REF!,30,0))),AD334,AD334*(1+VLOOKUP($A335,#REF!,30,0))),"")</f>
        <v/>
      </c>
      <c r="AE335" s="141">
        <f>IF(VLOOKUP(AE$1,Graphique!$B:$C,2,0),IF(ISERROR(AE334*(1+VLOOKUP($A335,#REF!,31,0))),AE334,AE334*(1+VLOOKUP($A335,#REF!,31,0))),"")</f>
        <v/>
      </c>
      <c r="AF335" s="141">
        <f>IF(VLOOKUP(AF$1,Graphique!$B:$C,2,0),IF(ISERROR(AF334*(1+VLOOKUP($A335,#REF!,32,0))),AF334,AF334*(1+VLOOKUP($A335,#REF!,32,0))),"")</f>
        <v/>
      </c>
    </row>
    <row r="336" ht="13" customHeight="1" s="74">
      <c r="A336" s="135">
        <f>IF(DATE(YEAR(A335),MONTH(A335)+2,)&gt;PerformancesGlissantes!$C$2,PerformancesGlissantes!$C$2,DATE(YEAR(A335),MONTH(A335)+2,))</f>
        <v/>
      </c>
      <c r="B336" s="141">
        <f>IF(VLOOKUP(B$1,Graphique!$B:$C,2,0),IF(ISERROR(B335*(1+VLOOKUP($A336,#REF!,2,0))),B335,B335*(1+VLOOKUP($A336,#REF!,2,0))),"")</f>
        <v/>
      </c>
      <c r="C336" s="141">
        <f>IF(VLOOKUP(C$1,Graphique!$B:$C,2,0),IF(ISERROR(C335*(1+VLOOKUP($A336,#REF!,3,0))),C335,C335*(1+VLOOKUP($A336,#REF!,3,0))),"")</f>
        <v/>
      </c>
      <c r="D336" s="141">
        <f>IF(VLOOKUP(D$1,Graphique!$B:$C,2,0),IF(ISERROR(D335*(1+VLOOKUP($A336,#REF!,4,0))),D335,D335*(1+VLOOKUP($A336,#REF!,4,0))),"")</f>
        <v/>
      </c>
      <c r="E336" s="141">
        <f>IF(VLOOKUP(E$1,Graphique!$B:$C,2,0),IF(ISERROR(E335*(1+VLOOKUP($A336,#REF!,5,0))),E335,E335*(1+VLOOKUP($A336,#REF!,5,0))),"")</f>
        <v/>
      </c>
      <c r="F336" s="141">
        <f>IF(VLOOKUP(F$1,Graphique!$B:$C,2,0),IF(ISERROR(F335*(1+VLOOKUP($A336,#REF!,6,0))),F335,F335*(1+VLOOKUP($A336,#REF!,6,0))),"")</f>
        <v/>
      </c>
      <c r="G336" s="141">
        <f>IF(VLOOKUP(G$1,Graphique!$B:$C,2,0),IF(ISERROR(G335*(1+VLOOKUP($A336,#REF!,7,0))),G335,G335*(1+VLOOKUP($A336,#REF!,7,0))),"")</f>
        <v/>
      </c>
      <c r="H336" s="141">
        <f>IF(VLOOKUP(H$1,Graphique!$B:$C,2,0),IF(ISERROR(H335*(1+VLOOKUP($A336,#REF!,8,0))),H335,H335*(1+VLOOKUP($A336,#REF!,8,0))),"")</f>
        <v/>
      </c>
      <c r="I336" s="141">
        <f>IF(VLOOKUP(I$1,Graphique!$B:$C,2,0),IF(ISERROR(I335*(1+VLOOKUP($A336,#REF!,9,0))),I335,I335*(1+VLOOKUP($A336,#REF!,9,0))),"")</f>
        <v/>
      </c>
      <c r="J336" s="141">
        <f>IF(VLOOKUP(J$1,Graphique!$B:$C,2,0),IF(ISERROR(J335*(1+VLOOKUP($A336,#REF!,10,0))),J335,J335*(1+VLOOKUP($A336,#REF!,10,0))),"")</f>
        <v/>
      </c>
      <c r="K336" s="141">
        <f>IF(VLOOKUP(K$1,Graphique!$B:$C,2,0),IF(ISERROR(K335*(1+VLOOKUP($A336,#REF!,11,0))),K335,K335*(1+VLOOKUP($A336,#REF!,11,0))),"")</f>
        <v/>
      </c>
      <c r="L336" s="141">
        <f>IF(VLOOKUP(L$1,Graphique!$B:$C,2,0),IF(ISERROR(L335*(1+VLOOKUP($A336,#REF!,12,0))),L335,L335*(1+VLOOKUP($A336,#REF!,12,0))),"")</f>
        <v/>
      </c>
      <c r="M336" s="141">
        <f>IF(VLOOKUP(M$1,Graphique!$B:$C,2,0),IF(ISERROR(M335*(1+VLOOKUP($A336,#REF!,13,0))),M335,M335*(1+VLOOKUP($A336,#REF!,13,0))),"")</f>
        <v/>
      </c>
      <c r="N336" s="141">
        <f>IF(VLOOKUP(N$1,Graphique!$B:$C,2,0),IF(ISERROR(N335*(1+VLOOKUP($A336,#REF!,14,0))),N335,N335*(1+VLOOKUP($A336,#REF!,14,0))),"")</f>
        <v/>
      </c>
      <c r="O336" s="141">
        <f>IF(VLOOKUP(O$1,Graphique!$B:$C,2,0),IF(ISERROR(O335*(1+VLOOKUP($A336,#REF!,15,0))),O335,O335*(1+VLOOKUP($A336,#REF!,15,0))),"")</f>
        <v/>
      </c>
      <c r="P336" s="141">
        <f>IF(VLOOKUP(P$1,Graphique!$B:$C,2,0),IF(ISERROR(P335*(1+VLOOKUP($A336,#REF!,16,0))),P335,P335*(1+VLOOKUP($A336,#REF!,16,0))),"")</f>
        <v/>
      </c>
      <c r="Q336" s="141">
        <f>IF(VLOOKUP(Q$1,Graphique!$B:$C,2,0),IF(ISERROR(Q335*(1+VLOOKUP($A336,#REF!,17,0))),Q335,Q335*(1+VLOOKUP($A336,#REF!,17,0))),"")</f>
        <v/>
      </c>
      <c r="R336" s="141">
        <f>IF(VLOOKUP(R$1,Graphique!$B:$C,2,0),IF(ISERROR(R335*(1+VLOOKUP($A336,#REF!,18,0))),R335,R335*(1+VLOOKUP($A336,#REF!,18,0))),"")</f>
        <v/>
      </c>
      <c r="S336" s="141">
        <f>IF(VLOOKUP(S$1,Graphique!$B:$C,2,0),IF(ISERROR(S335*(1+VLOOKUP($A336,#REF!,19,0))),S335,S335*(1+VLOOKUP($A336,#REF!,19,0))),"")</f>
        <v/>
      </c>
      <c r="T336" s="141">
        <f>IF(VLOOKUP(T$1,Graphique!$B:$C,2,0),IF(ISERROR(T335*(1+VLOOKUP($A336,#REF!,20,0))),T335,T335*(1+VLOOKUP($A336,#REF!,20,0))),"")</f>
        <v/>
      </c>
      <c r="U336" s="141">
        <f>IF(VLOOKUP(U$1,Graphique!$B:$C,2,0),IF(ISERROR(U335*(1+VLOOKUP($A336,#REF!,21,0))),U335,U335*(1+VLOOKUP($A336,#REF!,21,0))),"")</f>
        <v/>
      </c>
      <c r="V336" s="141">
        <f>IF(VLOOKUP(V$1,Graphique!$B:$C,2,0),IF(ISERROR(V335*(1+VLOOKUP($A336,#REF!,22,0))),V335,V335*(1+VLOOKUP($A336,#REF!,22,0))),"")</f>
        <v/>
      </c>
      <c r="W336" s="141">
        <f>IF(VLOOKUP(W$1,Graphique!$B:$C,2,0),IF(ISERROR(W335*(1+VLOOKUP($A336,#REF!,23,0))),W335,W335*(1+VLOOKUP($A336,#REF!,23,0))),"")</f>
        <v/>
      </c>
      <c r="X336" s="141">
        <f>IF(VLOOKUP(X$1,Graphique!$B:$C,2,0),IF(ISERROR(X335*(1+VLOOKUP($A336,#REF!,24,0))),X335,X335*(1+VLOOKUP($A336,#REF!,24,0))),"")</f>
        <v/>
      </c>
      <c r="Y336" s="141">
        <f>IF(VLOOKUP(Y$1,Graphique!$B:$C,2,0),IF(ISERROR(Y335*(1+VLOOKUP($A336,#REF!,25,0))),Y335,Y335*(1+VLOOKUP($A336,#REF!,25,0))),"")</f>
        <v/>
      </c>
      <c r="Z336" s="141">
        <f>IF(VLOOKUP(Z$1,Graphique!$B:$C,2,0),IF(ISERROR(Z335*(1+VLOOKUP($A336,#REF!,26,0))),Z335,Z335*(1+VLOOKUP($A336,#REF!,26,0))),"")</f>
        <v/>
      </c>
      <c r="AA336" s="141">
        <f>IF(VLOOKUP(AA$1,Graphique!$B:$C,2,0),IF(ISERROR(AA335*(1+VLOOKUP($A336,#REF!,27,0))),AA335,AA335*(1+VLOOKUP($A336,#REF!,27,0))),"")</f>
        <v/>
      </c>
      <c r="AB336" s="141">
        <f>IF(VLOOKUP(AB$1,Graphique!$B:$C,2,0),IF(ISERROR(AB335*(1+VLOOKUP($A336,#REF!,28,0))),AB335,AB335*(1+VLOOKUP($A336,#REF!,28,0))),"")</f>
        <v/>
      </c>
      <c r="AC336" s="141">
        <f>IF(VLOOKUP(AC$1,Graphique!$B:$C,2,0),IF(ISERROR(AC335*(1+VLOOKUP($A336,#REF!,29,0))),AC335,AC335*(1+VLOOKUP($A336,#REF!,29,0))),"")</f>
        <v/>
      </c>
      <c r="AD336" s="141">
        <f>IF(VLOOKUP(AD$1,Graphique!$B:$C,2,0),IF(ISERROR(AD335*(1+VLOOKUP($A336,#REF!,30,0))),AD335,AD335*(1+VLOOKUP($A336,#REF!,30,0))),"")</f>
        <v/>
      </c>
      <c r="AE336" s="141">
        <f>IF(VLOOKUP(AE$1,Graphique!$B:$C,2,0),IF(ISERROR(AE335*(1+VLOOKUP($A336,#REF!,31,0))),AE335,AE335*(1+VLOOKUP($A336,#REF!,31,0))),"")</f>
        <v/>
      </c>
      <c r="AF336" s="141">
        <f>IF(VLOOKUP(AF$1,Graphique!$B:$C,2,0),IF(ISERROR(AF335*(1+VLOOKUP($A336,#REF!,32,0))),AF335,AF335*(1+VLOOKUP($A336,#REF!,32,0))),"")</f>
        <v/>
      </c>
    </row>
    <row r="337" ht="13" customHeight="1" s="74">
      <c r="A337" s="135">
        <f>IF(DATE(YEAR(A336),MONTH(A336)+2,)&gt;PerformancesGlissantes!$C$2,PerformancesGlissantes!$C$2,DATE(YEAR(A336),MONTH(A336)+2,))</f>
        <v/>
      </c>
      <c r="B337" s="141">
        <f>IF(VLOOKUP(B$1,Graphique!$B:$C,2,0),IF(ISERROR(B336*(1+VLOOKUP($A337,#REF!,2,0))),B336,B336*(1+VLOOKUP($A337,#REF!,2,0))),"")</f>
        <v/>
      </c>
      <c r="C337" s="141">
        <f>IF(VLOOKUP(C$1,Graphique!$B:$C,2,0),IF(ISERROR(C336*(1+VLOOKUP($A337,#REF!,3,0))),C336,C336*(1+VLOOKUP($A337,#REF!,3,0))),"")</f>
        <v/>
      </c>
      <c r="D337" s="141">
        <f>IF(VLOOKUP(D$1,Graphique!$B:$C,2,0),IF(ISERROR(D336*(1+VLOOKUP($A337,#REF!,4,0))),D336,D336*(1+VLOOKUP($A337,#REF!,4,0))),"")</f>
        <v/>
      </c>
      <c r="E337" s="141">
        <f>IF(VLOOKUP(E$1,Graphique!$B:$C,2,0),IF(ISERROR(E336*(1+VLOOKUP($A337,#REF!,5,0))),E336,E336*(1+VLOOKUP($A337,#REF!,5,0))),"")</f>
        <v/>
      </c>
      <c r="F337" s="141">
        <f>IF(VLOOKUP(F$1,Graphique!$B:$C,2,0),IF(ISERROR(F336*(1+VLOOKUP($A337,#REF!,6,0))),F336,F336*(1+VLOOKUP($A337,#REF!,6,0))),"")</f>
        <v/>
      </c>
      <c r="G337" s="141">
        <f>IF(VLOOKUP(G$1,Graphique!$B:$C,2,0),IF(ISERROR(G336*(1+VLOOKUP($A337,#REF!,7,0))),G336,G336*(1+VLOOKUP($A337,#REF!,7,0))),"")</f>
        <v/>
      </c>
      <c r="H337" s="141">
        <f>IF(VLOOKUP(H$1,Graphique!$B:$C,2,0),IF(ISERROR(H336*(1+VLOOKUP($A337,#REF!,8,0))),H336,H336*(1+VLOOKUP($A337,#REF!,8,0))),"")</f>
        <v/>
      </c>
      <c r="I337" s="141">
        <f>IF(VLOOKUP(I$1,Graphique!$B:$C,2,0),IF(ISERROR(I336*(1+VLOOKUP($A337,#REF!,9,0))),I336,I336*(1+VLOOKUP($A337,#REF!,9,0))),"")</f>
        <v/>
      </c>
      <c r="J337" s="141">
        <f>IF(VLOOKUP(J$1,Graphique!$B:$C,2,0),IF(ISERROR(J336*(1+VLOOKUP($A337,#REF!,10,0))),J336,J336*(1+VLOOKUP($A337,#REF!,10,0))),"")</f>
        <v/>
      </c>
      <c r="K337" s="141">
        <f>IF(VLOOKUP(K$1,Graphique!$B:$C,2,0),IF(ISERROR(K336*(1+VLOOKUP($A337,#REF!,11,0))),K336,K336*(1+VLOOKUP($A337,#REF!,11,0))),"")</f>
        <v/>
      </c>
      <c r="L337" s="141">
        <f>IF(VLOOKUP(L$1,Graphique!$B:$C,2,0),IF(ISERROR(L336*(1+VLOOKUP($A337,#REF!,12,0))),L336,L336*(1+VLOOKUP($A337,#REF!,12,0))),"")</f>
        <v/>
      </c>
      <c r="M337" s="141">
        <f>IF(VLOOKUP(M$1,Graphique!$B:$C,2,0),IF(ISERROR(M336*(1+VLOOKUP($A337,#REF!,13,0))),M336,M336*(1+VLOOKUP($A337,#REF!,13,0))),"")</f>
        <v/>
      </c>
      <c r="N337" s="141">
        <f>IF(VLOOKUP(N$1,Graphique!$B:$C,2,0),IF(ISERROR(N336*(1+VLOOKUP($A337,#REF!,14,0))),N336,N336*(1+VLOOKUP($A337,#REF!,14,0))),"")</f>
        <v/>
      </c>
      <c r="O337" s="141">
        <f>IF(VLOOKUP(O$1,Graphique!$B:$C,2,0),IF(ISERROR(O336*(1+VLOOKUP($A337,#REF!,15,0))),O336,O336*(1+VLOOKUP($A337,#REF!,15,0))),"")</f>
        <v/>
      </c>
      <c r="P337" s="141">
        <f>IF(VLOOKUP(P$1,Graphique!$B:$C,2,0),IF(ISERROR(P336*(1+VLOOKUP($A337,#REF!,16,0))),P336,P336*(1+VLOOKUP($A337,#REF!,16,0))),"")</f>
        <v/>
      </c>
      <c r="Q337" s="141">
        <f>IF(VLOOKUP(Q$1,Graphique!$B:$C,2,0),IF(ISERROR(Q336*(1+VLOOKUP($A337,#REF!,17,0))),Q336,Q336*(1+VLOOKUP($A337,#REF!,17,0))),"")</f>
        <v/>
      </c>
      <c r="R337" s="141">
        <f>IF(VLOOKUP(R$1,Graphique!$B:$C,2,0),IF(ISERROR(R336*(1+VLOOKUP($A337,#REF!,18,0))),R336,R336*(1+VLOOKUP($A337,#REF!,18,0))),"")</f>
        <v/>
      </c>
      <c r="S337" s="141">
        <f>IF(VLOOKUP(S$1,Graphique!$B:$C,2,0),IF(ISERROR(S336*(1+VLOOKUP($A337,#REF!,19,0))),S336,S336*(1+VLOOKUP($A337,#REF!,19,0))),"")</f>
        <v/>
      </c>
      <c r="T337" s="141">
        <f>IF(VLOOKUP(T$1,Graphique!$B:$C,2,0),IF(ISERROR(T336*(1+VLOOKUP($A337,#REF!,20,0))),T336,T336*(1+VLOOKUP($A337,#REF!,20,0))),"")</f>
        <v/>
      </c>
      <c r="U337" s="141">
        <f>IF(VLOOKUP(U$1,Graphique!$B:$C,2,0),IF(ISERROR(U336*(1+VLOOKUP($A337,#REF!,21,0))),U336,U336*(1+VLOOKUP($A337,#REF!,21,0))),"")</f>
        <v/>
      </c>
      <c r="V337" s="141">
        <f>IF(VLOOKUP(V$1,Graphique!$B:$C,2,0),IF(ISERROR(V336*(1+VLOOKUP($A337,#REF!,22,0))),V336,V336*(1+VLOOKUP($A337,#REF!,22,0))),"")</f>
        <v/>
      </c>
      <c r="W337" s="141">
        <f>IF(VLOOKUP(W$1,Graphique!$B:$C,2,0),IF(ISERROR(W336*(1+VLOOKUP($A337,#REF!,23,0))),W336,W336*(1+VLOOKUP($A337,#REF!,23,0))),"")</f>
        <v/>
      </c>
      <c r="X337" s="141">
        <f>IF(VLOOKUP(X$1,Graphique!$B:$C,2,0),IF(ISERROR(X336*(1+VLOOKUP($A337,#REF!,24,0))),X336,X336*(1+VLOOKUP($A337,#REF!,24,0))),"")</f>
        <v/>
      </c>
      <c r="Y337" s="141">
        <f>IF(VLOOKUP(Y$1,Graphique!$B:$C,2,0),IF(ISERROR(Y336*(1+VLOOKUP($A337,#REF!,25,0))),Y336,Y336*(1+VLOOKUP($A337,#REF!,25,0))),"")</f>
        <v/>
      </c>
      <c r="Z337" s="141">
        <f>IF(VLOOKUP(Z$1,Graphique!$B:$C,2,0),IF(ISERROR(Z336*(1+VLOOKUP($A337,#REF!,26,0))),Z336,Z336*(1+VLOOKUP($A337,#REF!,26,0))),"")</f>
        <v/>
      </c>
      <c r="AA337" s="141">
        <f>IF(VLOOKUP(AA$1,Graphique!$B:$C,2,0),IF(ISERROR(AA336*(1+VLOOKUP($A337,#REF!,27,0))),AA336,AA336*(1+VLOOKUP($A337,#REF!,27,0))),"")</f>
        <v/>
      </c>
      <c r="AB337" s="141">
        <f>IF(VLOOKUP(AB$1,Graphique!$B:$C,2,0),IF(ISERROR(AB336*(1+VLOOKUP($A337,#REF!,28,0))),AB336,AB336*(1+VLOOKUP($A337,#REF!,28,0))),"")</f>
        <v/>
      </c>
      <c r="AC337" s="141">
        <f>IF(VLOOKUP(AC$1,Graphique!$B:$C,2,0),IF(ISERROR(AC336*(1+VLOOKUP($A337,#REF!,29,0))),AC336,AC336*(1+VLOOKUP($A337,#REF!,29,0))),"")</f>
        <v/>
      </c>
      <c r="AD337" s="141">
        <f>IF(VLOOKUP(AD$1,Graphique!$B:$C,2,0),IF(ISERROR(AD336*(1+VLOOKUP($A337,#REF!,30,0))),AD336,AD336*(1+VLOOKUP($A337,#REF!,30,0))),"")</f>
        <v/>
      </c>
      <c r="AE337" s="141">
        <f>IF(VLOOKUP(AE$1,Graphique!$B:$C,2,0),IF(ISERROR(AE336*(1+VLOOKUP($A337,#REF!,31,0))),AE336,AE336*(1+VLOOKUP($A337,#REF!,31,0))),"")</f>
        <v/>
      </c>
      <c r="AF337" s="141">
        <f>IF(VLOOKUP(AF$1,Graphique!$B:$C,2,0),IF(ISERROR(AF336*(1+VLOOKUP($A337,#REF!,32,0))),AF336,AF336*(1+VLOOKUP($A337,#REF!,32,0))),"")</f>
        <v/>
      </c>
    </row>
    <row r="338" ht="13" customHeight="1" s="74">
      <c r="A338" s="135">
        <f>IF(DATE(YEAR(A337),MONTH(A337)+2,)&gt;PerformancesGlissantes!$C$2,PerformancesGlissantes!$C$2,DATE(YEAR(A337),MONTH(A337)+2,))</f>
        <v/>
      </c>
      <c r="B338" s="141">
        <f>IF(VLOOKUP(B$1,Graphique!$B:$C,2,0),IF(ISERROR(B337*(1+VLOOKUP($A338,#REF!,2,0))),B337,B337*(1+VLOOKUP($A338,#REF!,2,0))),"")</f>
        <v/>
      </c>
      <c r="C338" s="141">
        <f>IF(VLOOKUP(C$1,Graphique!$B:$C,2,0),IF(ISERROR(C337*(1+VLOOKUP($A338,#REF!,3,0))),C337,C337*(1+VLOOKUP($A338,#REF!,3,0))),"")</f>
        <v/>
      </c>
      <c r="D338" s="141">
        <f>IF(VLOOKUP(D$1,Graphique!$B:$C,2,0),IF(ISERROR(D337*(1+VLOOKUP($A338,#REF!,4,0))),D337,D337*(1+VLOOKUP($A338,#REF!,4,0))),"")</f>
        <v/>
      </c>
      <c r="E338" s="141">
        <f>IF(VLOOKUP(E$1,Graphique!$B:$C,2,0),IF(ISERROR(E337*(1+VLOOKUP($A338,#REF!,5,0))),E337,E337*(1+VLOOKUP($A338,#REF!,5,0))),"")</f>
        <v/>
      </c>
      <c r="F338" s="141">
        <f>IF(VLOOKUP(F$1,Graphique!$B:$C,2,0),IF(ISERROR(F337*(1+VLOOKUP($A338,#REF!,6,0))),F337,F337*(1+VLOOKUP($A338,#REF!,6,0))),"")</f>
        <v/>
      </c>
      <c r="G338" s="141">
        <f>IF(VLOOKUP(G$1,Graphique!$B:$C,2,0),IF(ISERROR(G337*(1+VLOOKUP($A338,#REF!,7,0))),G337,G337*(1+VLOOKUP($A338,#REF!,7,0))),"")</f>
        <v/>
      </c>
      <c r="H338" s="141">
        <f>IF(VLOOKUP(H$1,Graphique!$B:$C,2,0),IF(ISERROR(H337*(1+VLOOKUP($A338,#REF!,8,0))),H337,H337*(1+VLOOKUP($A338,#REF!,8,0))),"")</f>
        <v/>
      </c>
      <c r="I338" s="141">
        <f>IF(VLOOKUP(I$1,Graphique!$B:$C,2,0),IF(ISERROR(I337*(1+VLOOKUP($A338,#REF!,9,0))),I337,I337*(1+VLOOKUP($A338,#REF!,9,0))),"")</f>
        <v/>
      </c>
      <c r="J338" s="141">
        <f>IF(VLOOKUP(J$1,Graphique!$B:$C,2,0),IF(ISERROR(J337*(1+VLOOKUP($A338,#REF!,10,0))),J337,J337*(1+VLOOKUP($A338,#REF!,10,0))),"")</f>
        <v/>
      </c>
      <c r="K338" s="141">
        <f>IF(VLOOKUP(K$1,Graphique!$B:$C,2,0),IF(ISERROR(K337*(1+VLOOKUP($A338,#REF!,11,0))),K337,K337*(1+VLOOKUP($A338,#REF!,11,0))),"")</f>
        <v/>
      </c>
      <c r="L338" s="141">
        <f>IF(VLOOKUP(L$1,Graphique!$B:$C,2,0),IF(ISERROR(L337*(1+VLOOKUP($A338,#REF!,12,0))),L337,L337*(1+VLOOKUP($A338,#REF!,12,0))),"")</f>
        <v/>
      </c>
      <c r="M338" s="141">
        <f>IF(VLOOKUP(M$1,Graphique!$B:$C,2,0),IF(ISERROR(M337*(1+VLOOKUP($A338,#REF!,13,0))),M337,M337*(1+VLOOKUP($A338,#REF!,13,0))),"")</f>
        <v/>
      </c>
      <c r="N338" s="141">
        <f>IF(VLOOKUP(N$1,Graphique!$B:$C,2,0),IF(ISERROR(N337*(1+VLOOKUP($A338,#REF!,14,0))),N337,N337*(1+VLOOKUP($A338,#REF!,14,0))),"")</f>
        <v/>
      </c>
      <c r="O338" s="141">
        <f>IF(VLOOKUP(O$1,Graphique!$B:$C,2,0),IF(ISERROR(O337*(1+VLOOKUP($A338,#REF!,15,0))),O337,O337*(1+VLOOKUP($A338,#REF!,15,0))),"")</f>
        <v/>
      </c>
      <c r="P338" s="141">
        <f>IF(VLOOKUP(P$1,Graphique!$B:$C,2,0),IF(ISERROR(P337*(1+VLOOKUP($A338,#REF!,16,0))),P337,P337*(1+VLOOKUP($A338,#REF!,16,0))),"")</f>
        <v/>
      </c>
      <c r="Q338" s="141">
        <f>IF(VLOOKUP(Q$1,Graphique!$B:$C,2,0),IF(ISERROR(Q337*(1+VLOOKUP($A338,#REF!,17,0))),Q337,Q337*(1+VLOOKUP($A338,#REF!,17,0))),"")</f>
        <v/>
      </c>
      <c r="R338" s="141">
        <f>IF(VLOOKUP(R$1,Graphique!$B:$C,2,0),IF(ISERROR(R337*(1+VLOOKUP($A338,#REF!,18,0))),R337,R337*(1+VLOOKUP($A338,#REF!,18,0))),"")</f>
        <v/>
      </c>
      <c r="S338" s="141">
        <f>IF(VLOOKUP(S$1,Graphique!$B:$C,2,0),IF(ISERROR(S337*(1+VLOOKUP($A338,#REF!,19,0))),S337,S337*(1+VLOOKUP($A338,#REF!,19,0))),"")</f>
        <v/>
      </c>
      <c r="T338" s="141">
        <f>IF(VLOOKUP(T$1,Graphique!$B:$C,2,0),IF(ISERROR(T337*(1+VLOOKUP($A338,#REF!,20,0))),T337,T337*(1+VLOOKUP($A338,#REF!,20,0))),"")</f>
        <v/>
      </c>
      <c r="U338" s="141">
        <f>IF(VLOOKUP(U$1,Graphique!$B:$C,2,0),IF(ISERROR(U337*(1+VLOOKUP($A338,#REF!,21,0))),U337,U337*(1+VLOOKUP($A338,#REF!,21,0))),"")</f>
        <v/>
      </c>
      <c r="V338" s="141">
        <f>IF(VLOOKUP(V$1,Graphique!$B:$C,2,0),IF(ISERROR(V337*(1+VLOOKUP($A338,#REF!,22,0))),V337,V337*(1+VLOOKUP($A338,#REF!,22,0))),"")</f>
        <v/>
      </c>
      <c r="W338" s="141">
        <f>IF(VLOOKUP(W$1,Graphique!$B:$C,2,0),IF(ISERROR(W337*(1+VLOOKUP($A338,#REF!,23,0))),W337,W337*(1+VLOOKUP($A338,#REF!,23,0))),"")</f>
        <v/>
      </c>
      <c r="X338" s="141">
        <f>IF(VLOOKUP(X$1,Graphique!$B:$C,2,0),IF(ISERROR(X337*(1+VLOOKUP($A338,#REF!,24,0))),X337,X337*(1+VLOOKUP($A338,#REF!,24,0))),"")</f>
        <v/>
      </c>
      <c r="Y338" s="141">
        <f>IF(VLOOKUP(Y$1,Graphique!$B:$C,2,0),IF(ISERROR(Y337*(1+VLOOKUP($A338,#REF!,25,0))),Y337,Y337*(1+VLOOKUP($A338,#REF!,25,0))),"")</f>
        <v/>
      </c>
      <c r="Z338" s="141">
        <f>IF(VLOOKUP(Z$1,Graphique!$B:$C,2,0),IF(ISERROR(Z337*(1+VLOOKUP($A338,#REF!,26,0))),Z337,Z337*(1+VLOOKUP($A338,#REF!,26,0))),"")</f>
        <v/>
      </c>
      <c r="AA338" s="141">
        <f>IF(VLOOKUP(AA$1,Graphique!$B:$C,2,0),IF(ISERROR(AA337*(1+VLOOKUP($A338,#REF!,27,0))),AA337,AA337*(1+VLOOKUP($A338,#REF!,27,0))),"")</f>
        <v/>
      </c>
      <c r="AB338" s="141">
        <f>IF(VLOOKUP(AB$1,Graphique!$B:$C,2,0),IF(ISERROR(AB337*(1+VLOOKUP($A338,#REF!,28,0))),AB337,AB337*(1+VLOOKUP($A338,#REF!,28,0))),"")</f>
        <v/>
      </c>
      <c r="AC338" s="141">
        <f>IF(VLOOKUP(AC$1,Graphique!$B:$C,2,0),IF(ISERROR(AC337*(1+VLOOKUP($A338,#REF!,29,0))),AC337,AC337*(1+VLOOKUP($A338,#REF!,29,0))),"")</f>
        <v/>
      </c>
      <c r="AD338" s="141">
        <f>IF(VLOOKUP(AD$1,Graphique!$B:$C,2,0),IF(ISERROR(AD337*(1+VLOOKUP($A338,#REF!,30,0))),AD337,AD337*(1+VLOOKUP($A338,#REF!,30,0))),"")</f>
        <v/>
      </c>
      <c r="AE338" s="141">
        <f>IF(VLOOKUP(AE$1,Graphique!$B:$C,2,0),IF(ISERROR(AE337*(1+VLOOKUP($A338,#REF!,31,0))),AE337,AE337*(1+VLOOKUP($A338,#REF!,31,0))),"")</f>
        <v/>
      </c>
      <c r="AF338" s="141">
        <f>IF(VLOOKUP(AF$1,Graphique!$B:$C,2,0),IF(ISERROR(AF337*(1+VLOOKUP($A338,#REF!,32,0))),AF337,AF337*(1+VLOOKUP($A338,#REF!,32,0))),"")</f>
        <v/>
      </c>
    </row>
    <row r="339" ht="13" customHeight="1" s="74">
      <c r="A339" s="135">
        <f>IF(DATE(YEAR(A338),MONTH(A338)+2,)&gt;PerformancesGlissantes!$C$2,PerformancesGlissantes!$C$2,DATE(YEAR(A338),MONTH(A338)+2,))</f>
        <v/>
      </c>
      <c r="B339" s="141">
        <f>IF(VLOOKUP(B$1,Graphique!$B:$C,2,0),IF(ISERROR(B338*(1+VLOOKUP($A339,#REF!,2,0))),B338,B338*(1+VLOOKUP($A339,#REF!,2,0))),"")</f>
        <v/>
      </c>
      <c r="C339" s="141">
        <f>IF(VLOOKUP(C$1,Graphique!$B:$C,2,0),IF(ISERROR(C338*(1+VLOOKUP($A339,#REF!,3,0))),C338,C338*(1+VLOOKUP($A339,#REF!,3,0))),"")</f>
        <v/>
      </c>
      <c r="D339" s="141">
        <f>IF(VLOOKUP(D$1,Graphique!$B:$C,2,0),IF(ISERROR(D338*(1+VLOOKUP($A339,#REF!,4,0))),D338,D338*(1+VLOOKUP($A339,#REF!,4,0))),"")</f>
        <v/>
      </c>
      <c r="E339" s="141">
        <f>IF(VLOOKUP(E$1,Graphique!$B:$C,2,0),IF(ISERROR(E338*(1+VLOOKUP($A339,#REF!,5,0))),E338,E338*(1+VLOOKUP($A339,#REF!,5,0))),"")</f>
        <v/>
      </c>
      <c r="F339" s="141">
        <f>IF(VLOOKUP(F$1,Graphique!$B:$C,2,0),IF(ISERROR(F338*(1+VLOOKUP($A339,#REF!,6,0))),F338,F338*(1+VLOOKUP($A339,#REF!,6,0))),"")</f>
        <v/>
      </c>
      <c r="G339" s="141">
        <f>IF(VLOOKUP(G$1,Graphique!$B:$C,2,0),IF(ISERROR(G338*(1+VLOOKUP($A339,#REF!,7,0))),G338,G338*(1+VLOOKUP($A339,#REF!,7,0))),"")</f>
        <v/>
      </c>
      <c r="H339" s="141">
        <f>IF(VLOOKUP(H$1,Graphique!$B:$C,2,0),IF(ISERROR(H338*(1+VLOOKUP($A339,#REF!,8,0))),H338,H338*(1+VLOOKUP($A339,#REF!,8,0))),"")</f>
        <v/>
      </c>
      <c r="I339" s="141">
        <f>IF(VLOOKUP(I$1,Graphique!$B:$C,2,0),IF(ISERROR(I338*(1+VLOOKUP($A339,#REF!,9,0))),I338,I338*(1+VLOOKUP($A339,#REF!,9,0))),"")</f>
        <v/>
      </c>
      <c r="J339" s="141">
        <f>IF(VLOOKUP(J$1,Graphique!$B:$C,2,0),IF(ISERROR(J338*(1+VLOOKUP($A339,#REF!,10,0))),J338,J338*(1+VLOOKUP($A339,#REF!,10,0))),"")</f>
        <v/>
      </c>
      <c r="K339" s="141">
        <f>IF(VLOOKUP(K$1,Graphique!$B:$C,2,0),IF(ISERROR(K338*(1+VLOOKUP($A339,#REF!,11,0))),K338,K338*(1+VLOOKUP($A339,#REF!,11,0))),"")</f>
        <v/>
      </c>
      <c r="L339" s="141">
        <f>IF(VLOOKUP(L$1,Graphique!$B:$C,2,0),IF(ISERROR(L338*(1+VLOOKUP($A339,#REF!,12,0))),L338,L338*(1+VLOOKUP($A339,#REF!,12,0))),"")</f>
        <v/>
      </c>
      <c r="M339" s="141">
        <f>IF(VLOOKUP(M$1,Graphique!$B:$C,2,0),IF(ISERROR(M338*(1+VLOOKUP($A339,#REF!,13,0))),M338,M338*(1+VLOOKUP($A339,#REF!,13,0))),"")</f>
        <v/>
      </c>
      <c r="N339" s="141">
        <f>IF(VLOOKUP(N$1,Graphique!$B:$C,2,0),IF(ISERROR(N338*(1+VLOOKUP($A339,#REF!,14,0))),N338,N338*(1+VLOOKUP($A339,#REF!,14,0))),"")</f>
        <v/>
      </c>
      <c r="O339" s="141">
        <f>IF(VLOOKUP(O$1,Graphique!$B:$C,2,0),IF(ISERROR(O338*(1+VLOOKUP($A339,#REF!,15,0))),O338,O338*(1+VLOOKUP($A339,#REF!,15,0))),"")</f>
        <v/>
      </c>
      <c r="P339" s="141">
        <f>IF(VLOOKUP(P$1,Graphique!$B:$C,2,0),IF(ISERROR(P338*(1+VLOOKUP($A339,#REF!,16,0))),P338,P338*(1+VLOOKUP($A339,#REF!,16,0))),"")</f>
        <v/>
      </c>
      <c r="Q339" s="141">
        <f>IF(VLOOKUP(Q$1,Graphique!$B:$C,2,0),IF(ISERROR(Q338*(1+VLOOKUP($A339,#REF!,17,0))),Q338,Q338*(1+VLOOKUP($A339,#REF!,17,0))),"")</f>
        <v/>
      </c>
      <c r="R339" s="141">
        <f>IF(VLOOKUP(R$1,Graphique!$B:$C,2,0),IF(ISERROR(R338*(1+VLOOKUP($A339,#REF!,18,0))),R338,R338*(1+VLOOKUP($A339,#REF!,18,0))),"")</f>
        <v/>
      </c>
      <c r="S339" s="141">
        <f>IF(VLOOKUP(S$1,Graphique!$B:$C,2,0),IF(ISERROR(S338*(1+VLOOKUP($A339,#REF!,19,0))),S338,S338*(1+VLOOKUP($A339,#REF!,19,0))),"")</f>
        <v/>
      </c>
      <c r="T339" s="141">
        <f>IF(VLOOKUP(T$1,Graphique!$B:$C,2,0),IF(ISERROR(T338*(1+VLOOKUP($A339,#REF!,20,0))),T338,T338*(1+VLOOKUP($A339,#REF!,20,0))),"")</f>
        <v/>
      </c>
      <c r="U339" s="141">
        <f>IF(VLOOKUP(U$1,Graphique!$B:$C,2,0),IF(ISERROR(U338*(1+VLOOKUP($A339,#REF!,21,0))),U338,U338*(1+VLOOKUP($A339,#REF!,21,0))),"")</f>
        <v/>
      </c>
      <c r="V339" s="141">
        <f>IF(VLOOKUP(V$1,Graphique!$B:$C,2,0),IF(ISERROR(V338*(1+VLOOKUP($A339,#REF!,22,0))),V338,V338*(1+VLOOKUP($A339,#REF!,22,0))),"")</f>
        <v/>
      </c>
      <c r="W339" s="141">
        <f>IF(VLOOKUP(W$1,Graphique!$B:$C,2,0),IF(ISERROR(W338*(1+VLOOKUP($A339,#REF!,23,0))),W338,W338*(1+VLOOKUP($A339,#REF!,23,0))),"")</f>
        <v/>
      </c>
      <c r="X339" s="141">
        <f>IF(VLOOKUP(X$1,Graphique!$B:$C,2,0),IF(ISERROR(X338*(1+VLOOKUP($A339,#REF!,24,0))),X338,X338*(1+VLOOKUP($A339,#REF!,24,0))),"")</f>
        <v/>
      </c>
      <c r="Y339" s="141">
        <f>IF(VLOOKUP(Y$1,Graphique!$B:$C,2,0),IF(ISERROR(Y338*(1+VLOOKUP($A339,#REF!,25,0))),Y338,Y338*(1+VLOOKUP($A339,#REF!,25,0))),"")</f>
        <v/>
      </c>
      <c r="Z339" s="141">
        <f>IF(VLOOKUP(Z$1,Graphique!$B:$C,2,0),IF(ISERROR(Z338*(1+VLOOKUP($A339,#REF!,26,0))),Z338,Z338*(1+VLOOKUP($A339,#REF!,26,0))),"")</f>
        <v/>
      </c>
      <c r="AA339" s="141">
        <f>IF(VLOOKUP(AA$1,Graphique!$B:$C,2,0),IF(ISERROR(AA338*(1+VLOOKUP($A339,#REF!,27,0))),AA338,AA338*(1+VLOOKUP($A339,#REF!,27,0))),"")</f>
        <v/>
      </c>
      <c r="AB339" s="141">
        <f>IF(VLOOKUP(AB$1,Graphique!$B:$C,2,0),IF(ISERROR(AB338*(1+VLOOKUP($A339,#REF!,28,0))),AB338,AB338*(1+VLOOKUP($A339,#REF!,28,0))),"")</f>
        <v/>
      </c>
      <c r="AC339" s="141">
        <f>IF(VLOOKUP(AC$1,Graphique!$B:$C,2,0),IF(ISERROR(AC338*(1+VLOOKUP($A339,#REF!,29,0))),AC338,AC338*(1+VLOOKUP($A339,#REF!,29,0))),"")</f>
        <v/>
      </c>
      <c r="AD339" s="141">
        <f>IF(VLOOKUP(AD$1,Graphique!$B:$C,2,0),IF(ISERROR(AD338*(1+VLOOKUP($A339,#REF!,30,0))),AD338,AD338*(1+VLOOKUP($A339,#REF!,30,0))),"")</f>
        <v/>
      </c>
      <c r="AE339" s="141">
        <f>IF(VLOOKUP(AE$1,Graphique!$B:$C,2,0),IF(ISERROR(AE338*(1+VLOOKUP($A339,#REF!,31,0))),AE338,AE338*(1+VLOOKUP($A339,#REF!,31,0))),"")</f>
        <v/>
      </c>
      <c r="AF339" s="141">
        <f>IF(VLOOKUP(AF$1,Graphique!$B:$C,2,0),IF(ISERROR(AF338*(1+VLOOKUP($A339,#REF!,32,0))),AF338,AF338*(1+VLOOKUP($A339,#REF!,32,0))),"")</f>
        <v/>
      </c>
    </row>
    <row r="340" ht="13" customHeight="1" s="74">
      <c r="A340" s="135">
        <f>IF(DATE(YEAR(A339),MONTH(A339)+2,)&gt;PerformancesGlissantes!$C$2,PerformancesGlissantes!$C$2,DATE(YEAR(A339),MONTH(A339)+2,))</f>
        <v/>
      </c>
      <c r="B340" s="141">
        <f>IF(VLOOKUP(B$1,Graphique!$B:$C,2,0),IF(ISERROR(B339*(1+VLOOKUP($A340,#REF!,2,0))),B339,B339*(1+VLOOKUP($A340,#REF!,2,0))),"")</f>
        <v/>
      </c>
      <c r="C340" s="141">
        <f>IF(VLOOKUP(C$1,Graphique!$B:$C,2,0),IF(ISERROR(C339*(1+VLOOKUP($A340,#REF!,3,0))),C339,C339*(1+VLOOKUP($A340,#REF!,3,0))),"")</f>
        <v/>
      </c>
      <c r="D340" s="141">
        <f>IF(VLOOKUP(D$1,Graphique!$B:$C,2,0),IF(ISERROR(D339*(1+VLOOKUP($A340,#REF!,4,0))),D339,D339*(1+VLOOKUP($A340,#REF!,4,0))),"")</f>
        <v/>
      </c>
      <c r="E340" s="141">
        <f>IF(VLOOKUP(E$1,Graphique!$B:$C,2,0),IF(ISERROR(E339*(1+VLOOKUP($A340,#REF!,5,0))),E339,E339*(1+VLOOKUP($A340,#REF!,5,0))),"")</f>
        <v/>
      </c>
      <c r="F340" s="141">
        <f>IF(VLOOKUP(F$1,Graphique!$B:$C,2,0),IF(ISERROR(F339*(1+VLOOKUP($A340,#REF!,6,0))),F339,F339*(1+VLOOKUP($A340,#REF!,6,0))),"")</f>
        <v/>
      </c>
      <c r="G340" s="141">
        <f>IF(VLOOKUP(G$1,Graphique!$B:$C,2,0),IF(ISERROR(G339*(1+VLOOKUP($A340,#REF!,7,0))),G339,G339*(1+VLOOKUP($A340,#REF!,7,0))),"")</f>
        <v/>
      </c>
      <c r="H340" s="141">
        <f>IF(VLOOKUP(H$1,Graphique!$B:$C,2,0),IF(ISERROR(H339*(1+VLOOKUP($A340,#REF!,8,0))),H339,H339*(1+VLOOKUP($A340,#REF!,8,0))),"")</f>
        <v/>
      </c>
      <c r="I340" s="141">
        <f>IF(VLOOKUP(I$1,Graphique!$B:$C,2,0),IF(ISERROR(I339*(1+VLOOKUP($A340,#REF!,9,0))),I339,I339*(1+VLOOKUP($A340,#REF!,9,0))),"")</f>
        <v/>
      </c>
      <c r="J340" s="141">
        <f>IF(VLOOKUP(J$1,Graphique!$B:$C,2,0),IF(ISERROR(J339*(1+VLOOKUP($A340,#REF!,10,0))),J339,J339*(1+VLOOKUP($A340,#REF!,10,0))),"")</f>
        <v/>
      </c>
      <c r="K340" s="141">
        <f>IF(VLOOKUP(K$1,Graphique!$B:$C,2,0),IF(ISERROR(K339*(1+VLOOKUP($A340,#REF!,11,0))),K339,K339*(1+VLOOKUP($A340,#REF!,11,0))),"")</f>
        <v/>
      </c>
      <c r="L340" s="141">
        <f>IF(VLOOKUP(L$1,Graphique!$B:$C,2,0),IF(ISERROR(L339*(1+VLOOKUP($A340,#REF!,12,0))),L339,L339*(1+VLOOKUP($A340,#REF!,12,0))),"")</f>
        <v/>
      </c>
      <c r="M340" s="141">
        <f>IF(VLOOKUP(M$1,Graphique!$B:$C,2,0),IF(ISERROR(M339*(1+VLOOKUP($A340,#REF!,13,0))),M339,M339*(1+VLOOKUP($A340,#REF!,13,0))),"")</f>
        <v/>
      </c>
      <c r="N340" s="141">
        <f>IF(VLOOKUP(N$1,Graphique!$B:$C,2,0),IF(ISERROR(N339*(1+VLOOKUP($A340,#REF!,14,0))),N339,N339*(1+VLOOKUP($A340,#REF!,14,0))),"")</f>
        <v/>
      </c>
      <c r="O340" s="141">
        <f>IF(VLOOKUP(O$1,Graphique!$B:$C,2,0),IF(ISERROR(O339*(1+VLOOKUP($A340,#REF!,15,0))),O339,O339*(1+VLOOKUP($A340,#REF!,15,0))),"")</f>
        <v/>
      </c>
      <c r="P340" s="141">
        <f>IF(VLOOKUP(P$1,Graphique!$B:$C,2,0),IF(ISERROR(P339*(1+VLOOKUP($A340,#REF!,16,0))),P339,P339*(1+VLOOKUP($A340,#REF!,16,0))),"")</f>
        <v/>
      </c>
      <c r="Q340" s="141">
        <f>IF(VLOOKUP(Q$1,Graphique!$B:$C,2,0),IF(ISERROR(Q339*(1+VLOOKUP($A340,#REF!,17,0))),Q339,Q339*(1+VLOOKUP($A340,#REF!,17,0))),"")</f>
        <v/>
      </c>
      <c r="R340" s="141">
        <f>IF(VLOOKUP(R$1,Graphique!$B:$C,2,0),IF(ISERROR(R339*(1+VLOOKUP($A340,#REF!,18,0))),R339,R339*(1+VLOOKUP($A340,#REF!,18,0))),"")</f>
        <v/>
      </c>
      <c r="S340" s="141">
        <f>IF(VLOOKUP(S$1,Graphique!$B:$C,2,0),IF(ISERROR(S339*(1+VLOOKUP($A340,#REF!,19,0))),S339,S339*(1+VLOOKUP($A340,#REF!,19,0))),"")</f>
        <v/>
      </c>
      <c r="T340" s="141">
        <f>IF(VLOOKUP(T$1,Graphique!$B:$C,2,0),IF(ISERROR(T339*(1+VLOOKUP($A340,#REF!,20,0))),T339,T339*(1+VLOOKUP($A340,#REF!,20,0))),"")</f>
        <v/>
      </c>
      <c r="U340" s="141">
        <f>IF(VLOOKUP(U$1,Graphique!$B:$C,2,0),IF(ISERROR(U339*(1+VLOOKUP($A340,#REF!,21,0))),U339,U339*(1+VLOOKUP($A340,#REF!,21,0))),"")</f>
        <v/>
      </c>
      <c r="V340" s="141">
        <f>IF(VLOOKUP(V$1,Graphique!$B:$C,2,0),IF(ISERROR(V339*(1+VLOOKUP($A340,#REF!,22,0))),V339,V339*(1+VLOOKUP($A340,#REF!,22,0))),"")</f>
        <v/>
      </c>
      <c r="W340" s="141">
        <f>IF(VLOOKUP(W$1,Graphique!$B:$C,2,0),IF(ISERROR(W339*(1+VLOOKUP($A340,#REF!,23,0))),W339,W339*(1+VLOOKUP($A340,#REF!,23,0))),"")</f>
        <v/>
      </c>
      <c r="X340" s="141">
        <f>IF(VLOOKUP(X$1,Graphique!$B:$C,2,0),IF(ISERROR(X339*(1+VLOOKUP($A340,#REF!,24,0))),X339,X339*(1+VLOOKUP($A340,#REF!,24,0))),"")</f>
        <v/>
      </c>
      <c r="Y340" s="141">
        <f>IF(VLOOKUP(Y$1,Graphique!$B:$C,2,0),IF(ISERROR(Y339*(1+VLOOKUP($A340,#REF!,25,0))),Y339,Y339*(1+VLOOKUP($A340,#REF!,25,0))),"")</f>
        <v/>
      </c>
      <c r="Z340" s="141">
        <f>IF(VLOOKUP(Z$1,Graphique!$B:$C,2,0),IF(ISERROR(Z339*(1+VLOOKUP($A340,#REF!,26,0))),Z339,Z339*(1+VLOOKUP($A340,#REF!,26,0))),"")</f>
        <v/>
      </c>
      <c r="AA340" s="141">
        <f>IF(VLOOKUP(AA$1,Graphique!$B:$C,2,0),IF(ISERROR(AA339*(1+VLOOKUP($A340,#REF!,27,0))),AA339,AA339*(1+VLOOKUP($A340,#REF!,27,0))),"")</f>
        <v/>
      </c>
      <c r="AB340" s="141">
        <f>IF(VLOOKUP(AB$1,Graphique!$B:$C,2,0),IF(ISERROR(AB339*(1+VLOOKUP($A340,#REF!,28,0))),AB339,AB339*(1+VLOOKUP($A340,#REF!,28,0))),"")</f>
        <v/>
      </c>
      <c r="AC340" s="141">
        <f>IF(VLOOKUP(AC$1,Graphique!$B:$C,2,0),IF(ISERROR(AC339*(1+VLOOKUP($A340,#REF!,29,0))),AC339,AC339*(1+VLOOKUP($A340,#REF!,29,0))),"")</f>
        <v/>
      </c>
      <c r="AD340" s="141">
        <f>IF(VLOOKUP(AD$1,Graphique!$B:$C,2,0),IF(ISERROR(AD339*(1+VLOOKUP($A340,#REF!,30,0))),AD339,AD339*(1+VLOOKUP($A340,#REF!,30,0))),"")</f>
        <v/>
      </c>
      <c r="AE340" s="141">
        <f>IF(VLOOKUP(AE$1,Graphique!$B:$C,2,0),IF(ISERROR(AE339*(1+VLOOKUP($A340,#REF!,31,0))),AE339,AE339*(1+VLOOKUP($A340,#REF!,31,0))),"")</f>
        <v/>
      </c>
      <c r="AF340" s="141">
        <f>IF(VLOOKUP(AF$1,Graphique!$B:$C,2,0),IF(ISERROR(AF339*(1+VLOOKUP($A340,#REF!,32,0))),AF339,AF339*(1+VLOOKUP($A340,#REF!,32,0))),"")</f>
        <v/>
      </c>
    </row>
    <row r="341" ht="13" customHeight="1" s="74">
      <c r="A341" s="135">
        <f>IF(DATE(YEAR(A340),MONTH(A340)+2,)&gt;PerformancesGlissantes!$C$2,PerformancesGlissantes!$C$2,DATE(YEAR(A340),MONTH(A340)+2,))</f>
        <v/>
      </c>
      <c r="B341" s="141">
        <f>IF(VLOOKUP(B$1,Graphique!$B:$C,2,0),IF(ISERROR(B340*(1+VLOOKUP($A341,#REF!,2,0))),B340,B340*(1+VLOOKUP($A341,#REF!,2,0))),"")</f>
        <v/>
      </c>
      <c r="C341" s="141">
        <f>IF(VLOOKUP(C$1,Graphique!$B:$C,2,0),IF(ISERROR(C340*(1+VLOOKUP($A341,#REF!,3,0))),C340,C340*(1+VLOOKUP($A341,#REF!,3,0))),"")</f>
        <v/>
      </c>
      <c r="D341" s="141">
        <f>IF(VLOOKUP(D$1,Graphique!$B:$C,2,0),IF(ISERROR(D340*(1+VLOOKUP($A341,#REF!,4,0))),D340,D340*(1+VLOOKUP($A341,#REF!,4,0))),"")</f>
        <v/>
      </c>
      <c r="E341" s="141">
        <f>IF(VLOOKUP(E$1,Graphique!$B:$C,2,0),IF(ISERROR(E340*(1+VLOOKUP($A341,#REF!,5,0))),E340,E340*(1+VLOOKUP($A341,#REF!,5,0))),"")</f>
        <v/>
      </c>
      <c r="F341" s="141">
        <f>IF(VLOOKUP(F$1,Graphique!$B:$C,2,0),IF(ISERROR(F340*(1+VLOOKUP($A341,#REF!,6,0))),F340,F340*(1+VLOOKUP($A341,#REF!,6,0))),"")</f>
        <v/>
      </c>
      <c r="G341" s="141">
        <f>IF(VLOOKUP(G$1,Graphique!$B:$C,2,0),IF(ISERROR(G340*(1+VLOOKUP($A341,#REF!,7,0))),G340,G340*(1+VLOOKUP($A341,#REF!,7,0))),"")</f>
        <v/>
      </c>
      <c r="H341" s="141">
        <f>IF(VLOOKUP(H$1,Graphique!$B:$C,2,0),IF(ISERROR(H340*(1+VLOOKUP($A341,#REF!,8,0))),H340,H340*(1+VLOOKUP($A341,#REF!,8,0))),"")</f>
        <v/>
      </c>
      <c r="I341" s="141">
        <f>IF(VLOOKUP(I$1,Graphique!$B:$C,2,0),IF(ISERROR(I340*(1+VLOOKUP($A341,#REF!,9,0))),I340,I340*(1+VLOOKUP($A341,#REF!,9,0))),"")</f>
        <v/>
      </c>
      <c r="J341" s="141">
        <f>IF(VLOOKUP(J$1,Graphique!$B:$C,2,0),IF(ISERROR(J340*(1+VLOOKUP($A341,#REF!,10,0))),J340,J340*(1+VLOOKUP($A341,#REF!,10,0))),"")</f>
        <v/>
      </c>
      <c r="K341" s="141">
        <f>IF(VLOOKUP(K$1,Graphique!$B:$C,2,0),IF(ISERROR(K340*(1+VLOOKUP($A341,#REF!,11,0))),K340,K340*(1+VLOOKUP($A341,#REF!,11,0))),"")</f>
        <v/>
      </c>
      <c r="L341" s="141">
        <f>IF(VLOOKUP(L$1,Graphique!$B:$C,2,0),IF(ISERROR(L340*(1+VLOOKUP($A341,#REF!,12,0))),L340,L340*(1+VLOOKUP($A341,#REF!,12,0))),"")</f>
        <v/>
      </c>
      <c r="M341" s="141">
        <f>IF(VLOOKUP(M$1,Graphique!$B:$C,2,0),IF(ISERROR(M340*(1+VLOOKUP($A341,#REF!,13,0))),M340,M340*(1+VLOOKUP($A341,#REF!,13,0))),"")</f>
        <v/>
      </c>
      <c r="N341" s="141">
        <f>IF(VLOOKUP(N$1,Graphique!$B:$C,2,0),IF(ISERROR(N340*(1+VLOOKUP($A341,#REF!,14,0))),N340,N340*(1+VLOOKUP($A341,#REF!,14,0))),"")</f>
        <v/>
      </c>
      <c r="O341" s="141">
        <f>IF(VLOOKUP(O$1,Graphique!$B:$C,2,0),IF(ISERROR(O340*(1+VLOOKUP($A341,#REF!,15,0))),O340,O340*(1+VLOOKUP($A341,#REF!,15,0))),"")</f>
        <v/>
      </c>
      <c r="P341" s="141">
        <f>IF(VLOOKUP(P$1,Graphique!$B:$C,2,0),IF(ISERROR(P340*(1+VLOOKUP($A341,#REF!,16,0))),P340,P340*(1+VLOOKUP($A341,#REF!,16,0))),"")</f>
        <v/>
      </c>
      <c r="Q341" s="141">
        <f>IF(VLOOKUP(Q$1,Graphique!$B:$C,2,0),IF(ISERROR(Q340*(1+VLOOKUP($A341,#REF!,17,0))),Q340,Q340*(1+VLOOKUP($A341,#REF!,17,0))),"")</f>
        <v/>
      </c>
      <c r="R341" s="141">
        <f>IF(VLOOKUP(R$1,Graphique!$B:$C,2,0),IF(ISERROR(R340*(1+VLOOKUP($A341,#REF!,18,0))),R340,R340*(1+VLOOKUP($A341,#REF!,18,0))),"")</f>
        <v/>
      </c>
      <c r="S341" s="141">
        <f>IF(VLOOKUP(S$1,Graphique!$B:$C,2,0),IF(ISERROR(S340*(1+VLOOKUP($A341,#REF!,19,0))),S340,S340*(1+VLOOKUP($A341,#REF!,19,0))),"")</f>
        <v/>
      </c>
      <c r="T341" s="141">
        <f>IF(VLOOKUP(T$1,Graphique!$B:$C,2,0),IF(ISERROR(T340*(1+VLOOKUP($A341,#REF!,20,0))),T340,T340*(1+VLOOKUP($A341,#REF!,20,0))),"")</f>
        <v/>
      </c>
      <c r="U341" s="141">
        <f>IF(VLOOKUP(U$1,Graphique!$B:$C,2,0),IF(ISERROR(U340*(1+VLOOKUP($A341,#REF!,21,0))),U340,U340*(1+VLOOKUP($A341,#REF!,21,0))),"")</f>
        <v/>
      </c>
      <c r="V341" s="141">
        <f>IF(VLOOKUP(V$1,Graphique!$B:$C,2,0),IF(ISERROR(V340*(1+VLOOKUP($A341,#REF!,22,0))),V340,V340*(1+VLOOKUP($A341,#REF!,22,0))),"")</f>
        <v/>
      </c>
      <c r="W341" s="141">
        <f>IF(VLOOKUP(W$1,Graphique!$B:$C,2,0),IF(ISERROR(W340*(1+VLOOKUP($A341,#REF!,23,0))),W340,W340*(1+VLOOKUP($A341,#REF!,23,0))),"")</f>
        <v/>
      </c>
      <c r="X341" s="141">
        <f>IF(VLOOKUP(X$1,Graphique!$B:$C,2,0),IF(ISERROR(X340*(1+VLOOKUP($A341,#REF!,24,0))),X340,X340*(1+VLOOKUP($A341,#REF!,24,0))),"")</f>
        <v/>
      </c>
      <c r="Y341" s="141">
        <f>IF(VLOOKUP(Y$1,Graphique!$B:$C,2,0),IF(ISERROR(Y340*(1+VLOOKUP($A341,#REF!,25,0))),Y340,Y340*(1+VLOOKUP($A341,#REF!,25,0))),"")</f>
        <v/>
      </c>
      <c r="Z341" s="141">
        <f>IF(VLOOKUP(Z$1,Graphique!$B:$C,2,0),IF(ISERROR(Z340*(1+VLOOKUP($A341,#REF!,26,0))),Z340,Z340*(1+VLOOKUP($A341,#REF!,26,0))),"")</f>
        <v/>
      </c>
      <c r="AA341" s="141">
        <f>IF(VLOOKUP(AA$1,Graphique!$B:$C,2,0),IF(ISERROR(AA340*(1+VLOOKUP($A341,#REF!,27,0))),AA340,AA340*(1+VLOOKUP($A341,#REF!,27,0))),"")</f>
        <v/>
      </c>
      <c r="AB341" s="141">
        <f>IF(VLOOKUP(AB$1,Graphique!$B:$C,2,0),IF(ISERROR(AB340*(1+VLOOKUP($A341,#REF!,28,0))),AB340,AB340*(1+VLOOKUP($A341,#REF!,28,0))),"")</f>
        <v/>
      </c>
      <c r="AC341" s="141">
        <f>IF(VLOOKUP(AC$1,Graphique!$B:$C,2,0),IF(ISERROR(AC340*(1+VLOOKUP($A341,#REF!,29,0))),AC340,AC340*(1+VLOOKUP($A341,#REF!,29,0))),"")</f>
        <v/>
      </c>
      <c r="AD341" s="141">
        <f>IF(VLOOKUP(AD$1,Graphique!$B:$C,2,0),IF(ISERROR(AD340*(1+VLOOKUP($A341,#REF!,30,0))),AD340,AD340*(1+VLOOKUP($A341,#REF!,30,0))),"")</f>
        <v/>
      </c>
      <c r="AE341" s="141">
        <f>IF(VLOOKUP(AE$1,Graphique!$B:$C,2,0),IF(ISERROR(AE340*(1+VLOOKUP($A341,#REF!,31,0))),AE340,AE340*(1+VLOOKUP($A341,#REF!,31,0))),"")</f>
        <v/>
      </c>
      <c r="AF341" s="141">
        <f>IF(VLOOKUP(AF$1,Graphique!$B:$C,2,0),IF(ISERROR(AF340*(1+VLOOKUP($A341,#REF!,32,0))),AF340,AF340*(1+VLOOKUP($A341,#REF!,32,0))),"")</f>
        <v/>
      </c>
    </row>
    <row r="342" ht="13" customHeight="1" s="74">
      <c r="A342" s="135">
        <f>IF(DATE(YEAR(A341),MONTH(A341)+2,)&gt;PerformancesGlissantes!$C$2,PerformancesGlissantes!$C$2,DATE(YEAR(A341),MONTH(A341)+2,))</f>
        <v/>
      </c>
      <c r="B342" s="141">
        <f>IF(VLOOKUP(B$1,Graphique!$B:$C,2,0),IF(ISERROR(B341*(1+VLOOKUP($A342,#REF!,2,0))),B341,B341*(1+VLOOKUP($A342,#REF!,2,0))),"")</f>
        <v/>
      </c>
      <c r="C342" s="141">
        <f>IF(VLOOKUP(C$1,Graphique!$B:$C,2,0),IF(ISERROR(C341*(1+VLOOKUP($A342,#REF!,3,0))),C341,C341*(1+VLOOKUP($A342,#REF!,3,0))),"")</f>
        <v/>
      </c>
      <c r="D342" s="141">
        <f>IF(VLOOKUP(D$1,Graphique!$B:$C,2,0),IF(ISERROR(D341*(1+VLOOKUP($A342,#REF!,4,0))),D341,D341*(1+VLOOKUP($A342,#REF!,4,0))),"")</f>
        <v/>
      </c>
      <c r="E342" s="141">
        <f>IF(VLOOKUP(E$1,Graphique!$B:$C,2,0),IF(ISERROR(E341*(1+VLOOKUP($A342,#REF!,5,0))),E341,E341*(1+VLOOKUP($A342,#REF!,5,0))),"")</f>
        <v/>
      </c>
      <c r="F342" s="141">
        <f>IF(VLOOKUP(F$1,Graphique!$B:$C,2,0),IF(ISERROR(F341*(1+VLOOKUP($A342,#REF!,6,0))),F341,F341*(1+VLOOKUP($A342,#REF!,6,0))),"")</f>
        <v/>
      </c>
      <c r="G342" s="141">
        <f>IF(VLOOKUP(G$1,Graphique!$B:$C,2,0),IF(ISERROR(G341*(1+VLOOKUP($A342,#REF!,7,0))),G341,G341*(1+VLOOKUP($A342,#REF!,7,0))),"")</f>
        <v/>
      </c>
      <c r="H342" s="141">
        <f>IF(VLOOKUP(H$1,Graphique!$B:$C,2,0),IF(ISERROR(H341*(1+VLOOKUP($A342,#REF!,8,0))),H341,H341*(1+VLOOKUP($A342,#REF!,8,0))),"")</f>
        <v/>
      </c>
      <c r="I342" s="141">
        <f>IF(VLOOKUP(I$1,Graphique!$B:$C,2,0),IF(ISERROR(I341*(1+VLOOKUP($A342,#REF!,9,0))),I341,I341*(1+VLOOKUP($A342,#REF!,9,0))),"")</f>
        <v/>
      </c>
      <c r="J342" s="141">
        <f>IF(VLOOKUP(J$1,Graphique!$B:$C,2,0),IF(ISERROR(J341*(1+VLOOKUP($A342,#REF!,10,0))),J341,J341*(1+VLOOKUP($A342,#REF!,10,0))),"")</f>
        <v/>
      </c>
      <c r="K342" s="141">
        <f>IF(VLOOKUP(K$1,Graphique!$B:$C,2,0),IF(ISERROR(K341*(1+VLOOKUP($A342,#REF!,11,0))),K341,K341*(1+VLOOKUP($A342,#REF!,11,0))),"")</f>
        <v/>
      </c>
      <c r="L342" s="141">
        <f>IF(VLOOKUP(L$1,Graphique!$B:$C,2,0),IF(ISERROR(L341*(1+VLOOKUP($A342,#REF!,12,0))),L341,L341*(1+VLOOKUP($A342,#REF!,12,0))),"")</f>
        <v/>
      </c>
      <c r="M342" s="141">
        <f>IF(VLOOKUP(M$1,Graphique!$B:$C,2,0),IF(ISERROR(M341*(1+VLOOKUP($A342,#REF!,13,0))),M341,M341*(1+VLOOKUP($A342,#REF!,13,0))),"")</f>
        <v/>
      </c>
      <c r="N342" s="141">
        <f>IF(VLOOKUP(N$1,Graphique!$B:$C,2,0),IF(ISERROR(N341*(1+VLOOKUP($A342,#REF!,14,0))),N341,N341*(1+VLOOKUP($A342,#REF!,14,0))),"")</f>
        <v/>
      </c>
      <c r="O342" s="141">
        <f>IF(VLOOKUP(O$1,Graphique!$B:$C,2,0),IF(ISERROR(O341*(1+VLOOKUP($A342,#REF!,15,0))),O341,O341*(1+VLOOKUP($A342,#REF!,15,0))),"")</f>
        <v/>
      </c>
      <c r="P342" s="141">
        <f>IF(VLOOKUP(P$1,Graphique!$B:$C,2,0),IF(ISERROR(P341*(1+VLOOKUP($A342,#REF!,16,0))),P341,P341*(1+VLOOKUP($A342,#REF!,16,0))),"")</f>
        <v/>
      </c>
      <c r="Q342" s="141">
        <f>IF(VLOOKUP(Q$1,Graphique!$B:$C,2,0),IF(ISERROR(Q341*(1+VLOOKUP($A342,#REF!,17,0))),Q341,Q341*(1+VLOOKUP($A342,#REF!,17,0))),"")</f>
        <v/>
      </c>
      <c r="R342" s="141">
        <f>IF(VLOOKUP(R$1,Graphique!$B:$C,2,0),IF(ISERROR(R341*(1+VLOOKUP($A342,#REF!,18,0))),R341,R341*(1+VLOOKUP($A342,#REF!,18,0))),"")</f>
        <v/>
      </c>
      <c r="S342" s="141">
        <f>IF(VLOOKUP(S$1,Graphique!$B:$C,2,0),IF(ISERROR(S341*(1+VLOOKUP($A342,#REF!,19,0))),S341,S341*(1+VLOOKUP($A342,#REF!,19,0))),"")</f>
        <v/>
      </c>
      <c r="T342" s="141">
        <f>IF(VLOOKUP(T$1,Graphique!$B:$C,2,0),IF(ISERROR(T341*(1+VLOOKUP($A342,#REF!,20,0))),T341,T341*(1+VLOOKUP($A342,#REF!,20,0))),"")</f>
        <v/>
      </c>
      <c r="U342" s="141">
        <f>IF(VLOOKUP(U$1,Graphique!$B:$C,2,0),IF(ISERROR(U341*(1+VLOOKUP($A342,#REF!,21,0))),U341,U341*(1+VLOOKUP($A342,#REF!,21,0))),"")</f>
        <v/>
      </c>
      <c r="V342" s="141">
        <f>IF(VLOOKUP(V$1,Graphique!$B:$C,2,0),IF(ISERROR(V341*(1+VLOOKUP($A342,#REF!,22,0))),V341,V341*(1+VLOOKUP($A342,#REF!,22,0))),"")</f>
        <v/>
      </c>
      <c r="W342" s="141">
        <f>IF(VLOOKUP(W$1,Graphique!$B:$C,2,0),IF(ISERROR(W341*(1+VLOOKUP($A342,#REF!,23,0))),W341,W341*(1+VLOOKUP($A342,#REF!,23,0))),"")</f>
        <v/>
      </c>
      <c r="X342" s="141">
        <f>IF(VLOOKUP(X$1,Graphique!$B:$C,2,0),IF(ISERROR(X341*(1+VLOOKUP($A342,#REF!,24,0))),X341,X341*(1+VLOOKUP($A342,#REF!,24,0))),"")</f>
        <v/>
      </c>
      <c r="Y342" s="141">
        <f>IF(VLOOKUP(Y$1,Graphique!$B:$C,2,0),IF(ISERROR(Y341*(1+VLOOKUP($A342,#REF!,25,0))),Y341,Y341*(1+VLOOKUP($A342,#REF!,25,0))),"")</f>
        <v/>
      </c>
      <c r="Z342" s="141">
        <f>IF(VLOOKUP(Z$1,Graphique!$B:$C,2,0),IF(ISERROR(Z341*(1+VLOOKUP($A342,#REF!,26,0))),Z341,Z341*(1+VLOOKUP($A342,#REF!,26,0))),"")</f>
        <v/>
      </c>
      <c r="AA342" s="141">
        <f>IF(VLOOKUP(AA$1,Graphique!$B:$C,2,0),IF(ISERROR(AA341*(1+VLOOKUP($A342,#REF!,27,0))),AA341,AA341*(1+VLOOKUP($A342,#REF!,27,0))),"")</f>
        <v/>
      </c>
      <c r="AB342" s="141">
        <f>IF(VLOOKUP(AB$1,Graphique!$B:$C,2,0),IF(ISERROR(AB341*(1+VLOOKUP($A342,#REF!,28,0))),AB341,AB341*(1+VLOOKUP($A342,#REF!,28,0))),"")</f>
        <v/>
      </c>
      <c r="AC342" s="141">
        <f>IF(VLOOKUP(AC$1,Graphique!$B:$C,2,0),IF(ISERROR(AC341*(1+VLOOKUP($A342,#REF!,29,0))),AC341,AC341*(1+VLOOKUP($A342,#REF!,29,0))),"")</f>
        <v/>
      </c>
      <c r="AD342" s="141">
        <f>IF(VLOOKUP(AD$1,Graphique!$B:$C,2,0),IF(ISERROR(AD341*(1+VLOOKUP($A342,#REF!,30,0))),AD341,AD341*(1+VLOOKUP($A342,#REF!,30,0))),"")</f>
        <v/>
      </c>
      <c r="AE342" s="141">
        <f>IF(VLOOKUP(AE$1,Graphique!$B:$C,2,0),IF(ISERROR(AE341*(1+VLOOKUP($A342,#REF!,31,0))),AE341,AE341*(1+VLOOKUP($A342,#REF!,31,0))),"")</f>
        <v/>
      </c>
      <c r="AF342" s="141">
        <f>IF(VLOOKUP(AF$1,Graphique!$B:$C,2,0),IF(ISERROR(AF341*(1+VLOOKUP($A342,#REF!,32,0))),AF341,AF341*(1+VLOOKUP($A342,#REF!,32,0))),"")</f>
        <v/>
      </c>
    </row>
    <row r="343" ht="13" customHeight="1" s="74">
      <c r="A343" s="135">
        <f>IF(DATE(YEAR(A342),MONTH(A342)+2,)&gt;PerformancesGlissantes!$C$2,PerformancesGlissantes!$C$2,DATE(YEAR(A342),MONTH(A342)+2,))</f>
        <v/>
      </c>
      <c r="B343" s="141">
        <f>IF(VLOOKUP(B$1,Graphique!$B:$C,2,0),IF(ISERROR(B342*(1+VLOOKUP($A343,#REF!,2,0))),B342,B342*(1+VLOOKUP($A343,#REF!,2,0))),"")</f>
        <v/>
      </c>
      <c r="C343" s="141">
        <f>IF(VLOOKUP(C$1,Graphique!$B:$C,2,0),IF(ISERROR(C342*(1+VLOOKUP($A343,#REF!,3,0))),C342,C342*(1+VLOOKUP($A343,#REF!,3,0))),"")</f>
        <v/>
      </c>
      <c r="D343" s="141">
        <f>IF(VLOOKUP(D$1,Graphique!$B:$C,2,0),IF(ISERROR(D342*(1+VLOOKUP($A343,#REF!,4,0))),D342,D342*(1+VLOOKUP($A343,#REF!,4,0))),"")</f>
        <v/>
      </c>
      <c r="E343" s="141">
        <f>IF(VLOOKUP(E$1,Graphique!$B:$C,2,0),IF(ISERROR(E342*(1+VLOOKUP($A343,#REF!,5,0))),E342,E342*(1+VLOOKUP($A343,#REF!,5,0))),"")</f>
        <v/>
      </c>
      <c r="F343" s="141">
        <f>IF(VLOOKUP(F$1,Graphique!$B:$C,2,0),IF(ISERROR(F342*(1+VLOOKUP($A343,#REF!,6,0))),F342,F342*(1+VLOOKUP($A343,#REF!,6,0))),"")</f>
        <v/>
      </c>
      <c r="G343" s="141">
        <f>IF(VLOOKUP(G$1,Graphique!$B:$C,2,0),IF(ISERROR(G342*(1+VLOOKUP($A343,#REF!,7,0))),G342,G342*(1+VLOOKUP($A343,#REF!,7,0))),"")</f>
        <v/>
      </c>
      <c r="H343" s="141">
        <f>IF(VLOOKUP(H$1,Graphique!$B:$C,2,0),IF(ISERROR(H342*(1+VLOOKUP($A343,#REF!,8,0))),H342,H342*(1+VLOOKUP($A343,#REF!,8,0))),"")</f>
        <v/>
      </c>
      <c r="I343" s="141">
        <f>IF(VLOOKUP(I$1,Graphique!$B:$C,2,0),IF(ISERROR(I342*(1+VLOOKUP($A343,#REF!,9,0))),I342,I342*(1+VLOOKUP($A343,#REF!,9,0))),"")</f>
        <v/>
      </c>
      <c r="J343" s="141">
        <f>IF(VLOOKUP(J$1,Graphique!$B:$C,2,0),IF(ISERROR(J342*(1+VLOOKUP($A343,#REF!,10,0))),J342,J342*(1+VLOOKUP($A343,#REF!,10,0))),"")</f>
        <v/>
      </c>
      <c r="K343" s="141">
        <f>IF(VLOOKUP(K$1,Graphique!$B:$C,2,0),IF(ISERROR(K342*(1+VLOOKUP($A343,#REF!,11,0))),K342,K342*(1+VLOOKUP($A343,#REF!,11,0))),"")</f>
        <v/>
      </c>
      <c r="L343" s="141">
        <f>IF(VLOOKUP(L$1,Graphique!$B:$C,2,0),IF(ISERROR(L342*(1+VLOOKUP($A343,#REF!,12,0))),L342,L342*(1+VLOOKUP($A343,#REF!,12,0))),"")</f>
        <v/>
      </c>
      <c r="M343" s="141">
        <f>IF(VLOOKUP(M$1,Graphique!$B:$C,2,0),IF(ISERROR(M342*(1+VLOOKUP($A343,#REF!,13,0))),M342,M342*(1+VLOOKUP($A343,#REF!,13,0))),"")</f>
        <v/>
      </c>
      <c r="N343" s="141">
        <f>IF(VLOOKUP(N$1,Graphique!$B:$C,2,0),IF(ISERROR(N342*(1+VLOOKUP($A343,#REF!,14,0))),N342,N342*(1+VLOOKUP($A343,#REF!,14,0))),"")</f>
        <v/>
      </c>
      <c r="O343" s="141">
        <f>IF(VLOOKUP(O$1,Graphique!$B:$C,2,0),IF(ISERROR(O342*(1+VLOOKUP($A343,#REF!,15,0))),O342,O342*(1+VLOOKUP($A343,#REF!,15,0))),"")</f>
        <v/>
      </c>
      <c r="P343" s="141">
        <f>IF(VLOOKUP(P$1,Graphique!$B:$C,2,0),IF(ISERROR(P342*(1+VLOOKUP($A343,#REF!,16,0))),P342,P342*(1+VLOOKUP($A343,#REF!,16,0))),"")</f>
        <v/>
      </c>
      <c r="Q343" s="141">
        <f>IF(VLOOKUP(Q$1,Graphique!$B:$C,2,0),IF(ISERROR(Q342*(1+VLOOKUP($A343,#REF!,17,0))),Q342,Q342*(1+VLOOKUP($A343,#REF!,17,0))),"")</f>
        <v/>
      </c>
      <c r="R343" s="141">
        <f>IF(VLOOKUP(R$1,Graphique!$B:$C,2,0),IF(ISERROR(R342*(1+VLOOKUP($A343,#REF!,18,0))),R342,R342*(1+VLOOKUP($A343,#REF!,18,0))),"")</f>
        <v/>
      </c>
      <c r="S343" s="141">
        <f>IF(VLOOKUP(S$1,Graphique!$B:$C,2,0),IF(ISERROR(S342*(1+VLOOKUP($A343,#REF!,19,0))),S342,S342*(1+VLOOKUP($A343,#REF!,19,0))),"")</f>
        <v/>
      </c>
      <c r="T343" s="141">
        <f>IF(VLOOKUP(T$1,Graphique!$B:$C,2,0),IF(ISERROR(T342*(1+VLOOKUP($A343,#REF!,20,0))),T342,T342*(1+VLOOKUP($A343,#REF!,20,0))),"")</f>
        <v/>
      </c>
      <c r="U343" s="141">
        <f>IF(VLOOKUP(U$1,Graphique!$B:$C,2,0),IF(ISERROR(U342*(1+VLOOKUP($A343,#REF!,21,0))),U342,U342*(1+VLOOKUP($A343,#REF!,21,0))),"")</f>
        <v/>
      </c>
      <c r="V343" s="141">
        <f>IF(VLOOKUP(V$1,Graphique!$B:$C,2,0),IF(ISERROR(V342*(1+VLOOKUP($A343,#REF!,22,0))),V342,V342*(1+VLOOKUP($A343,#REF!,22,0))),"")</f>
        <v/>
      </c>
      <c r="W343" s="141">
        <f>IF(VLOOKUP(W$1,Graphique!$B:$C,2,0),IF(ISERROR(W342*(1+VLOOKUP($A343,#REF!,23,0))),W342,W342*(1+VLOOKUP($A343,#REF!,23,0))),"")</f>
        <v/>
      </c>
      <c r="X343" s="141">
        <f>IF(VLOOKUP(X$1,Graphique!$B:$C,2,0),IF(ISERROR(X342*(1+VLOOKUP($A343,#REF!,24,0))),X342,X342*(1+VLOOKUP($A343,#REF!,24,0))),"")</f>
        <v/>
      </c>
      <c r="Y343" s="141">
        <f>IF(VLOOKUP(Y$1,Graphique!$B:$C,2,0),IF(ISERROR(Y342*(1+VLOOKUP($A343,#REF!,25,0))),Y342,Y342*(1+VLOOKUP($A343,#REF!,25,0))),"")</f>
        <v/>
      </c>
      <c r="Z343" s="141">
        <f>IF(VLOOKUP(Z$1,Graphique!$B:$C,2,0),IF(ISERROR(Z342*(1+VLOOKUP($A343,#REF!,26,0))),Z342,Z342*(1+VLOOKUP($A343,#REF!,26,0))),"")</f>
        <v/>
      </c>
      <c r="AA343" s="141">
        <f>IF(VLOOKUP(AA$1,Graphique!$B:$C,2,0),IF(ISERROR(AA342*(1+VLOOKUP($A343,#REF!,27,0))),AA342,AA342*(1+VLOOKUP($A343,#REF!,27,0))),"")</f>
        <v/>
      </c>
      <c r="AB343" s="141">
        <f>IF(VLOOKUP(AB$1,Graphique!$B:$C,2,0),IF(ISERROR(AB342*(1+VLOOKUP($A343,#REF!,28,0))),AB342,AB342*(1+VLOOKUP($A343,#REF!,28,0))),"")</f>
        <v/>
      </c>
      <c r="AC343" s="141">
        <f>IF(VLOOKUP(AC$1,Graphique!$B:$C,2,0),IF(ISERROR(AC342*(1+VLOOKUP($A343,#REF!,29,0))),AC342,AC342*(1+VLOOKUP($A343,#REF!,29,0))),"")</f>
        <v/>
      </c>
      <c r="AD343" s="141">
        <f>IF(VLOOKUP(AD$1,Graphique!$B:$C,2,0),IF(ISERROR(AD342*(1+VLOOKUP($A343,#REF!,30,0))),AD342,AD342*(1+VLOOKUP($A343,#REF!,30,0))),"")</f>
        <v/>
      </c>
      <c r="AE343" s="141">
        <f>IF(VLOOKUP(AE$1,Graphique!$B:$C,2,0),IF(ISERROR(AE342*(1+VLOOKUP($A343,#REF!,31,0))),AE342,AE342*(1+VLOOKUP($A343,#REF!,31,0))),"")</f>
        <v/>
      </c>
      <c r="AF343" s="141">
        <f>IF(VLOOKUP(AF$1,Graphique!$B:$C,2,0),IF(ISERROR(AF342*(1+VLOOKUP($A343,#REF!,32,0))),AF342,AF342*(1+VLOOKUP($A343,#REF!,32,0))),"")</f>
        <v/>
      </c>
    </row>
    <row r="344" ht="13" customHeight="1" s="74">
      <c r="A344" s="135">
        <f>IF(DATE(YEAR(A343),MONTH(A343)+2,)&gt;PerformancesGlissantes!$C$2,PerformancesGlissantes!$C$2,DATE(YEAR(A343),MONTH(A343)+2,))</f>
        <v/>
      </c>
      <c r="B344" s="141">
        <f>IF(VLOOKUP(B$1,Graphique!$B:$C,2,0),IF(ISERROR(B343*(1+VLOOKUP($A344,#REF!,2,0))),B343,B343*(1+VLOOKUP($A344,#REF!,2,0))),"")</f>
        <v/>
      </c>
      <c r="C344" s="141">
        <f>IF(VLOOKUP(C$1,Graphique!$B:$C,2,0),IF(ISERROR(C343*(1+VLOOKUP($A344,#REF!,3,0))),C343,C343*(1+VLOOKUP($A344,#REF!,3,0))),"")</f>
        <v/>
      </c>
      <c r="D344" s="141">
        <f>IF(VLOOKUP(D$1,Graphique!$B:$C,2,0),IF(ISERROR(D343*(1+VLOOKUP($A344,#REF!,4,0))),D343,D343*(1+VLOOKUP($A344,#REF!,4,0))),"")</f>
        <v/>
      </c>
      <c r="E344" s="141">
        <f>IF(VLOOKUP(E$1,Graphique!$B:$C,2,0),IF(ISERROR(E343*(1+VLOOKUP($A344,#REF!,5,0))),E343,E343*(1+VLOOKUP($A344,#REF!,5,0))),"")</f>
        <v/>
      </c>
      <c r="F344" s="141">
        <f>IF(VLOOKUP(F$1,Graphique!$B:$C,2,0),IF(ISERROR(F343*(1+VLOOKUP($A344,#REF!,6,0))),F343,F343*(1+VLOOKUP($A344,#REF!,6,0))),"")</f>
        <v/>
      </c>
      <c r="G344" s="141">
        <f>IF(VLOOKUP(G$1,Graphique!$B:$C,2,0),IF(ISERROR(G343*(1+VLOOKUP($A344,#REF!,7,0))),G343,G343*(1+VLOOKUP($A344,#REF!,7,0))),"")</f>
        <v/>
      </c>
      <c r="H344" s="141">
        <f>IF(VLOOKUP(H$1,Graphique!$B:$C,2,0),IF(ISERROR(H343*(1+VLOOKUP($A344,#REF!,8,0))),H343,H343*(1+VLOOKUP($A344,#REF!,8,0))),"")</f>
        <v/>
      </c>
      <c r="I344" s="141">
        <f>IF(VLOOKUP(I$1,Graphique!$B:$C,2,0),IF(ISERROR(I343*(1+VLOOKUP($A344,#REF!,9,0))),I343,I343*(1+VLOOKUP($A344,#REF!,9,0))),"")</f>
        <v/>
      </c>
      <c r="J344" s="141">
        <f>IF(VLOOKUP(J$1,Graphique!$B:$C,2,0),IF(ISERROR(J343*(1+VLOOKUP($A344,#REF!,10,0))),J343,J343*(1+VLOOKUP($A344,#REF!,10,0))),"")</f>
        <v/>
      </c>
      <c r="K344" s="141">
        <f>IF(VLOOKUP(K$1,Graphique!$B:$C,2,0),IF(ISERROR(K343*(1+VLOOKUP($A344,#REF!,11,0))),K343,K343*(1+VLOOKUP($A344,#REF!,11,0))),"")</f>
        <v/>
      </c>
      <c r="L344" s="141">
        <f>IF(VLOOKUP(L$1,Graphique!$B:$C,2,0),IF(ISERROR(L343*(1+VLOOKUP($A344,#REF!,12,0))),L343,L343*(1+VLOOKUP($A344,#REF!,12,0))),"")</f>
        <v/>
      </c>
      <c r="M344" s="141">
        <f>IF(VLOOKUP(M$1,Graphique!$B:$C,2,0),IF(ISERROR(M343*(1+VLOOKUP($A344,#REF!,13,0))),M343,M343*(1+VLOOKUP($A344,#REF!,13,0))),"")</f>
        <v/>
      </c>
      <c r="N344" s="141">
        <f>IF(VLOOKUP(N$1,Graphique!$B:$C,2,0),IF(ISERROR(N343*(1+VLOOKUP($A344,#REF!,14,0))),N343,N343*(1+VLOOKUP($A344,#REF!,14,0))),"")</f>
        <v/>
      </c>
      <c r="O344" s="141">
        <f>IF(VLOOKUP(O$1,Graphique!$B:$C,2,0),IF(ISERROR(O343*(1+VLOOKUP($A344,#REF!,15,0))),O343,O343*(1+VLOOKUP($A344,#REF!,15,0))),"")</f>
        <v/>
      </c>
      <c r="P344" s="141">
        <f>IF(VLOOKUP(P$1,Graphique!$B:$C,2,0),IF(ISERROR(P343*(1+VLOOKUP($A344,#REF!,16,0))),P343,P343*(1+VLOOKUP($A344,#REF!,16,0))),"")</f>
        <v/>
      </c>
      <c r="Q344" s="141">
        <f>IF(VLOOKUP(Q$1,Graphique!$B:$C,2,0),IF(ISERROR(Q343*(1+VLOOKUP($A344,#REF!,17,0))),Q343,Q343*(1+VLOOKUP($A344,#REF!,17,0))),"")</f>
        <v/>
      </c>
      <c r="R344" s="141">
        <f>IF(VLOOKUP(R$1,Graphique!$B:$C,2,0),IF(ISERROR(R343*(1+VLOOKUP($A344,#REF!,18,0))),R343,R343*(1+VLOOKUP($A344,#REF!,18,0))),"")</f>
        <v/>
      </c>
      <c r="S344" s="141">
        <f>IF(VLOOKUP(S$1,Graphique!$B:$C,2,0),IF(ISERROR(S343*(1+VLOOKUP($A344,#REF!,19,0))),S343,S343*(1+VLOOKUP($A344,#REF!,19,0))),"")</f>
        <v/>
      </c>
      <c r="T344" s="141">
        <f>IF(VLOOKUP(T$1,Graphique!$B:$C,2,0),IF(ISERROR(T343*(1+VLOOKUP($A344,#REF!,20,0))),T343,T343*(1+VLOOKUP($A344,#REF!,20,0))),"")</f>
        <v/>
      </c>
      <c r="U344" s="141">
        <f>IF(VLOOKUP(U$1,Graphique!$B:$C,2,0),IF(ISERROR(U343*(1+VLOOKUP($A344,#REF!,21,0))),U343,U343*(1+VLOOKUP($A344,#REF!,21,0))),"")</f>
        <v/>
      </c>
      <c r="V344" s="141">
        <f>IF(VLOOKUP(V$1,Graphique!$B:$C,2,0),IF(ISERROR(V343*(1+VLOOKUP($A344,#REF!,22,0))),V343,V343*(1+VLOOKUP($A344,#REF!,22,0))),"")</f>
        <v/>
      </c>
      <c r="W344" s="141">
        <f>IF(VLOOKUP(W$1,Graphique!$B:$C,2,0),IF(ISERROR(W343*(1+VLOOKUP($A344,#REF!,23,0))),W343,W343*(1+VLOOKUP($A344,#REF!,23,0))),"")</f>
        <v/>
      </c>
      <c r="X344" s="141">
        <f>IF(VLOOKUP(X$1,Graphique!$B:$C,2,0),IF(ISERROR(X343*(1+VLOOKUP($A344,#REF!,24,0))),X343,X343*(1+VLOOKUP($A344,#REF!,24,0))),"")</f>
        <v/>
      </c>
      <c r="Y344" s="141">
        <f>IF(VLOOKUP(Y$1,Graphique!$B:$C,2,0),IF(ISERROR(Y343*(1+VLOOKUP($A344,#REF!,25,0))),Y343,Y343*(1+VLOOKUP($A344,#REF!,25,0))),"")</f>
        <v/>
      </c>
      <c r="Z344" s="141">
        <f>IF(VLOOKUP(Z$1,Graphique!$B:$C,2,0),IF(ISERROR(Z343*(1+VLOOKUP($A344,#REF!,26,0))),Z343,Z343*(1+VLOOKUP($A344,#REF!,26,0))),"")</f>
        <v/>
      </c>
      <c r="AA344" s="141">
        <f>IF(VLOOKUP(AA$1,Graphique!$B:$C,2,0),IF(ISERROR(AA343*(1+VLOOKUP($A344,#REF!,27,0))),AA343,AA343*(1+VLOOKUP($A344,#REF!,27,0))),"")</f>
        <v/>
      </c>
      <c r="AB344" s="141">
        <f>IF(VLOOKUP(AB$1,Graphique!$B:$C,2,0),IF(ISERROR(AB343*(1+VLOOKUP($A344,#REF!,28,0))),AB343,AB343*(1+VLOOKUP($A344,#REF!,28,0))),"")</f>
        <v/>
      </c>
      <c r="AC344" s="141">
        <f>IF(VLOOKUP(AC$1,Graphique!$B:$C,2,0),IF(ISERROR(AC343*(1+VLOOKUP($A344,#REF!,29,0))),AC343,AC343*(1+VLOOKUP($A344,#REF!,29,0))),"")</f>
        <v/>
      </c>
      <c r="AD344" s="141">
        <f>IF(VLOOKUP(AD$1,Graphique!$B:$C,2,0),IF(ISERROR(AD343*(1+VLOOKUP($A344,#REF!,30,0))),AD343,AD343*(1+VLOOKUP($A344,#REF!,30,0))),"")</f>
        <v/>
      </c>
      <c r="AE344" s="141">
        <f>IF(VLOOKUP(AE$1,Graphique!$B:$C,2,0),IF(ISERROR(AE343*(1+VLOOKUP($A344,#REF!,31,0))),AE343,AE343*(1+VLOOKUP($A344,#REF!,31,0))),"")</f>
        <v/>
      </c>
      <c r="AF344" s="141">
        <f>IF(VLOOKUP(AF$1,Graphique!$B:$C,2,0),IF(ISERROR(AF343*(1+VLOOKUP($A344,#REF!,32,0))),AF343,AF343*(1+VLOOKUP($A344,#REF!,32,0))),"")</f>
        <v/>
      </c>
    </row>
    <row r="345" ht="13" customHeight="1" s="74">
      <c r="A345" s="135">
        <f>IF(DATE(YEAR(A344),MONTH(A344)+2,)&gt;PerformancesGlissantes!$C$2,PerformancesGlissantes!$C$2,DATE(YEAR(A344),MONTH(A344)+2,))</f>
        <v/>
      </c>
      <c r="B345" s="141">
        <f>IF(VLOOKUP(B$1,Graphique!$B:$C,2,0),IF(ISERROR(B344*(1+VLOOKUP($A345,#REF!,2,0))),B344,B344*(1+VLOOKUP($A345,#REF!,2,0))),"")</f>
        <v/>
      </c>
      <c r="C345" s="141">
        <f>IF(VLOOKUP(C$1,Graphique!$B:$C,2,0),IF(ISERROR(C344*(1+VLOOKUP($A345,#REF!,3,0))),C344,C344*(1+VLOOKUP($A345,#REF!,3,0))),"")</f>
        <v/>
      </c>
      <c r="D345" s="141">
        <f>IF(VLOOKUP(D$1,Graphique!$B:$C,2,0),IF(ISERROR(D344*(1+VLOOKUP($A345,#REF!,4,0))),D344,D344*(1+VLOOKUP($A345,#REF!,4,0))),"")</f>
        <v/>
      </c>
      <c r="E345" s="141">
        <f>IF(VLOOKUP(E$1,Graphique!$B:$C,2,0),IF(ISERROR(E344*(1+VLOOKUP($A345,#REF!,5,0))),E344,E344*(1+VLOOKUP($A345,#REF!,5,0))),"")</f>
        <v/>
      </c>
      <c r="F345" s="141">
        <f>IF(VLOOKUP(F$1,Graphique!$B:$C,2,0),IF(ISERROR(F344*(1+VLOOKUP($A345,#REF!,6,0))),F344,F344*(1+VLOOKUP($A345,#REF!,6,0))),"")</f>
        <v/>
      </c>
      <c r="G345" s="141">
        <f>IF(VLOOKUP(G$1,Graphique!$B:$C,2,0),IF(ISERROR(G344*(1+VLOOKUP($A345,#REF!,7,0))),G344,G344*(1+VLOOKUP($A345,#REF!,7,0))),"")</f>
        <v/>
      </c>
      <c r="H345" s="141">
        <f>IF(VLOOKUP(H$1,Graphique!$B:$C,2,0),IF(ISERROR(H344*(1+VLOOKUP($A345,#REF!,8,0))),H344,H344*(1+VLOOKUP($A345,#REF!,8,0))),"")</f>
        <v/>
      </c>
      <c r="I345" s="141">
        <f>IF(VLOOKUP(I$1,Graphique!$B:$C,2,0),IF(ISERROR(I344*(1+VLOOKUP($A345,#REF!,9,0))),I344,I344*(1+VLOOKUP($A345,#REF!,9,0))),"")</f>
        <v/>
      </c>
      <c r="J345" s="141">
        <f>IF(VLOOKUP(J$1,Graphique!$B:$C,2,0),IF(ISERROR(J344*(1+VLOOKUP($A345,#REF!,10,0))),J344,J344*(1+VLOOKUP($A345,#REF!,10,0))),"")</f>
        <v/>
      </c>
      <c r="K345" s="141">
        <f>IF(VLOOKUP(K$1,Graphique!$B:$C,2,0),IF(ISERROR(K344*(1+VLOOKUP($A345,#REF!,11,0))),K344,K344*(1+VLOOKUP($A345,#REF!,11,0))),"")</f>
        <v/>
      </c>
      <c r="L345" s="141">
        <f>IF(VLOOKUP(L$1,Graphique!$B:$C,2,0),IF(ISERROR(L344*(1+VLOOKUP($A345,#REF!,12,0))),L344,L344*(1+VLOOKUP($A345,#REF!,12,0))),"")</f>
        <v/>
      </c>
      <c r="M345" s="141">
        <f>IF(VLOOKUP(M$1,Graphique!$B:$C,2,0),IF(ISERROR(M344*(1+VLOOKUP($A345,#REF!,13,0))),M344,M344*(1+VLOOKUP($A345,#REF!,13,0))),"")</f>
        <v/>
      </c>
      <c r="N345" s="141">
        <f>IF(VLOOKUP(N$1,Graphique!$B:$C,2,0),IF(ISERROR(N344*(1+VLOOKUP($A345,#REF!,14,0))),N344,N344*(1+VLOOKUP($A345,#REF!,14,0))),"")</f>
        <v/>
      </c>
      <c r="O345" s="141">
        <f>IF(VLOOKUP(O$1,Graphique!$B:$C,2,0),IF(ISERROR(O344*(1+VLOOKUP($A345,#REF!,15,0))),O344,O344*(1+VLOOKUP($A345,#REF!,15,0))),"")</f>
        <v/>
      </c>
      <c r="P345" s="141">
        <f>IF(VLOOKUP(P$1,Graphique!$B:$C,2,0),IF(ISERROR(P344*(1+VLOOKUP($A345,#REF!,16,0))),P344,P344*(1+VLOOKUP($A345,#REF!,16,0))),"")</f>
        <v/>
      </c>
      <c r="Q345" s="141">
        <f>IF(VLOOKUP(Q$1,Graphique!$B:$C,2,0),IF(ISERROR(Q344*(1+VLOOKUP($A345,#REF!,17,0))),Q344,Q344*(1+VLOOKUP($A345,#REF!,17,0))),"")</f>
        <v/>
      </c>
      <c r="R345" s="141">
        <f>IF(VLOOKUP(R$1,Graphique!$B:$C,2,0),IF(ISERROR(R344*(1+VLOOKUP($A345,#REF!,18,0))),R344,R344*(1+VLOOKUP($A345,#REF!,18,0))),"")</f>
        <v/>
      </c>
      <c r="S345" s="141">
        <f>IF(VLOOKUP(S$1,Graphique!$B:$C,2,0),IF(ISERROR(S344*(1+VLOOKUP($A345,#REF!,19,0))),S344,S344*(1+VLOOKUP($A345,#REF!,19,0))),"")</f>
        <v/>
      </c>
      <c r="T345" s="141">
        <f>IF(VLOOKUP(T$1,Graphique!$B:$C,2,0),IF(ISERROR(T344*(1+VLOOKUP($A345,#REF!,20,0))),T344,T344*(1+VLOOKUP($A345,#REF!,20,0))),"")</f>
        <v/>
      </c>
      <c r="U345" s="141">
        <f>IF(VLOOKUP(U$1,Graphique!$B:$C,2,0),IF(ISERROR(U344*(1+VLOOKUP($A345,#REF!,21,0))),U344,U344*(1+VLOOKUP($A345,#REF!,21,0))),"")</f>
        <v/>
      </c>
      <c r="V345" s="141">
        <f>IF(VLOOKUP(V$1,Graphique!$B:$C,2,0),IF(ISERROR(V344*(1+VLOOKUP($A345,#REF!,22,0))),V344,V344*(1+VLOOKUP($A345,#REF!,22,0))),"")</f>
        <v/>
      </c>
      <c r="W345" s="141">
        <f>IF(VLOOKUP(W$1,Graphique!$B:$C,2,0),IF(ISERROR(W344*(1+VLOOKUP($A345,#REF!,23,0))),W344,W344*(1+VLOOKUP($A345,#REF!,23,0))),"")</f>
        <v/>
      </c>
      <c r="X345" s="141">
        <f>IF(VLOOKUP(X$1,Graphique!$B:$C,2,0),IF(ISERROR(X344*(1+VLOOKUP($A345,#REF!,24,0))),X344,X344*(1+VLOOKUP($A345,#REF!,24,0))),"")</f>
        <v/>
      </c>
      <c r="Y345" s="141">
        <f>IF(VLOOKUP(Y$1,Graphique!$B:$C,2,0),IF(ISERROR(Y344*(1+VLOOKUP($A345,#REF!,25,0))),Y344,Y344*(1+VLOOKUP($A345,#REF!,25,0))),"")</f>
        <v/>
      </c>
      <c r="Z345" s="141">
        <f>IF(VLOOKUP(Z$1,Graphique!$B:$C,2,0),IF(ISERROR(Z344*(1+VLOOKUP($A345,#REF!,26,0))),Z344,Z344*(1+VLOOKUP($A345,#REF!,26,0))),"")</f>
        <v/>
      </c>
      <c r="AA345" s="141">
        <f>IF(VLOOKUP(AA$1,Graphique!$B:$C,2,0),IF(ISERROR(AA344*(1+VLOOKUP($A345,#REF!,27,0))),AA344,AA344*(1+VLOOKUP($A345,#REF!,27,0))),"")</f>
        <v/>
      </c>
      <c r="AB345" s="141">
        <f>IF(VLOOKUP(AB$1,Graphique!$B:$C,2,0),IF(ISERROR(AB344*(1+VLOOKUP($A345,#REF!,28,0))),AB344,AB344*(1+VLOOKUP($A345,#REF!,28,0))),"")</f>
        <v/>
      </c>
      <c r="AC345" s="141">
        <f>IF(VLOOKUP(AC$1,Graphique!$B:$C,2,0),IF(ISERROR(AC344*(1+VLOOKUP($A345,#REF!,29,0))),AC344,AC344*(1+VLOOKUP($A345,#REF!,29,0))),"")</f>
        <v/>
      </c>
      <c r="AD345" s="141">
        <f>IF(VLOOKUP(AD$1,Graphique!$B:$C,2,0),IF(ISERROR(AD344*(1+VLOOKUP($A345,#REF!,30,0))),AD344,AD344*(1+VLOOKUP($A345,#REF!,30,0))),"")</f>
        <v/>
      </c>
      <c r="AE345" s="141">
        <f>IF(VLOOKUP(AE$1,Graphique!$B:$C,2,0),IF(ISERROR(AE344*(1+VLOOKUP($A345,#REF!,31,0))),AE344,AE344*(1+VLOOKUP($A345,#REF!,31,0))),"")</f>
        <v/>
      </c>
      <c r="AF345" s="141">
        <f>IF(VLOOKUP(AF$1,Graphique!$B:$C,2,0),IF(ISERROR(AF344*(1+VLOOKUP($A345,#REF!,32,0))),AF344,AF344*(1+VLOOKUP($A345,#REF!,32,0))),"")</f>
        <v/>
      </c>
    </row>
    <row r="346" ht="13" customHeight="1" s="74">
      <c r="A346" s="135">
        <f>IF(DATE(YEAR(A345),MONTH(A345)+2,)&gt;PerformancesGlissantes!$C$2,PerformancesGlissantes!$C$2,DATE(YEAR(A345),MONTH(A345)+2,))</f>
        <v/>
      </c>
      <c r="B346" s="141">
        <f>IF(VLOOKUP(B$1,Graphique!$B:$C,2,0),IF(ISERROR(B345*(1+VLOOKUP($A346,#REF!,2,0))),B345,B345*(1+VLOOKUP($A346,#REF!,2,0))),"")</f>
        <v/>
      </c>
      <c r="C346" s="141">
        <f>IF(VLOOKUP(C$1,Graphique!$B:$C,2,0),IF(ISERROR(C345*(1+VLOOKUP($A346,#REF!,3,0))),C345,C345*(1+VLOOKUP($A346,#REF!,3,0))),"")</f>
        <v/>
      </c>
      <c r="D346" s="141">
        <f>IF(VLOOKUP(D$1,Graphique!$B:$C,2,0),IF(ISERROR(D345*(1+VLOOKUP($A346,#REF!,4,0))),D345,D345*(1+VLOOKUP($A346,#REF!,4,0))),"")</f>
        <v/>
      </c>
      <c r="E346" s="141">
        <f>IF(VLOOKUP(E$1,Graphique!$B:$C,2,0),IF(ISERROR(E345*(1+VLOOKUP($A346,#REF!,5,0))),E345,E345*(1+VLOOKUP($A346,#REF!,5,0))),"")</f>
        <v/>
      </c>
      <c r="F346" s="141">
        <f>IF(VLOOKUP(F$1,Graphique!$B:$C,2,0),IF(ISERROR(F345*(1+VLOOKUP($A346,#REF!,6,0))),F345,F345*(1+VLOOKUP($A346,#REF!,6,0))),"")</f>
        <v/>
      </c>
      <c r="G346" s="141">
        <f>IF(VLOOKUP(G$1,Graphique!$B:$C,2,0),IF(ISERROR(G345*(1+VLOOKUP($A346,#REF!,7,0))),G345,G345*(1+VLOOKUP($A346,#REF!,7,0))),"")</f>
        <v/>
      </c>
      <c r="H346" s="141">
        <f>IF(VLOOKUP(H$1,Graphique!$B:$C,2,0),IF(ISERROR(H345*(1+VLOOKUP($A346,#REF!,8,0))),H345,H345*(1+VLOOKUP($A346,#REF!,8,0))),"")</f>
        <v/>
      </c>
      <c r="I346" s="141">
        <f>IF(VLOOKUP(I$1,Graphique!$B:$C,2,0),IF(ISERROR(I345*(1+VLOOKUP($A346,#REF!,9,0))),I345,I345*(1+VLOOKUP($A346,#REF!,9,0))),"")</f>
        <v/>
      </c>
      <c r="J346" s="141">
        <f>IF(VLOOKUP(J$1,Graphique!$B:$C,2,0),IF(ISERROR(J345*(1+VLOOKUP($A346,#REF!,10,0))),J345,J345*(1+VLOOKUP($A346,#REF!,10,0))),"")</f>
        <v/>
      </c>
      <c r="K346" s="141">
        <f>IF(VLOOKUP(K$1,Graphique!$B:$C,2,0),IF(ISERROR(K345*(1+VLOOKUP($A346,#REF!,11,0))),K345,K345*(1+VLOOKUP($A346,#REF!,11,0))),"")</f>
        <v/>
      </c>
      <c r="L346" s="141">
        <f>IF(VLOOKUP(L$1,Graphique!$B:$C,2,0),IF(ISERROR(L345*(1+VLOOKUP($A346,#REF!,12,0))),L345,L345*(1+VLOOKUP($A346,#REF!,12,0))),"")</f>
        <v/>
      </c>
      <c r="M346" s="141">
        <f>IF(VLOOKUP(M$1,Graphique!$B:$C,2,0),IF(ISERROR(M345*(1+VLOOKUP($A346,#REF!,13,0))),M345,M345*(1+VLOOKUP($A346,#REF!,13,0))),"")</f>
        <v/>
      </c>
      <c r="N346" s="141">
        <f>IF(VLOOKUP(N$1,Graphique!$B:$C,2,0),IF(ISERROR(N345*(1+VLOOKUP($A346,#REF!,14,0))),N345,N345*(1+VLOOKUP($A346,#REF!,14,0))),"")</f>
        <v/>
      </c>
      <c r="O346" s="141">
        <f>IF(VLOOKUP(O$1,Graphique!$B:$C,2,0),IF(ISERROR(O345*(1+VLOOKUP($A346,#REF!,15,0))),O345,O345*(1+VLOOKUP($A346,#REF!,15,0))),"")</f>
        <v/>
      </c>
      <c r="P346" s="141">
        <f>IF(VLOOKUP(P$1,Graphique!$B:$C,2,0),IF(ISERROR(P345*(1+VLOOKUP($A346,#REF!,16,0))),P345,P345*(1+VLOOKUP($A346,#REF!,16,0))),"")</f>
        <v/>
      </c>
      <c r="Q346" s="141">
        <f>IF(VLOOKUP(Q$1,Graphique!$B:$C,2,0),IF(ISERROR(Q345*(1+VLOOKUP($A346,#REF!,17,0))),Q345,Q345*(1+VLOOKUP($A346,#REF!,17,0))),"")</f>
        <v/>
      </c>
      <c r="R346" s="141">
        <f>IF(VLOOKUP(R$1,Graphique!$B:$C,2,0),IF(ISERROR(R345*(1+VLOOKUP($A346,#REF!,18,0))),R345,R345*(1+VLOOKUP($A346,#REF!,18,0))),"")</f>
        <v/>
      </c>
      <c r="S346" s="141">
        <f>IF(VLOOKUP(S$1,Graphique!$B:$C,2,0),IF(ISERROR(S345*(1+VLOOKUP($A346,#REF!,19,0))),S345,S345*(1+VLOOKUP($A346,#REF!,19,0))),"")</f>
        <v/>
      </c>
      <c r="T346" s="141">
        <f>IF(VLOOKUP(T$1,Graphique!$B:$C,2,0),IF(ISERROR(T345*(1+VLOOKUP($A346,#REF!,20,0))),T345,T345*(1+VLOOKUP($A346,#REF!,20,0))),"")</f>
        <v/>
      </c>
      <c r="U346" s="141">
        <f>IF(VLOOKUP(U$1,Graphique!$B:$C,2,0),IF(ISERROR(U345*(1+VLOOKUP($A346,#REF!,21,0))),U345,U345*(1+VLOOKUP($A346,#REF!,21,0))),"")</f>
        <v/>
      </c>
      <c r="V346" s="141">
        <f>IF(VLOOKUP(V$1,Graphique!$B:$C,2,0),IF(ISERROR(V345*(1+VLOOKUP($A346,#REF!,22,0))),V345,V345*(1+VLOOKUP($A346,#REF!,22,0))),"")</f>
        <v/>
      </c>
      <c r="W346" s="141">
        <f>IF(VLOOKUP(W$1,Graphique!$B:$C,2,0),IF(ISERROR(W345*(1+VLOOKUP($A346,#REF!,23,0))),W345,W345*(1+VLOOKUP($A346,#REF!,23,0))),"")</f>
        <v/>
      </c>
      <c r="X346" s="141">
        <f>IF(VLOOKUP(X$1,Graphique!$B:$C,2,0),IF(ISERROR(X345*(1+VLOOKUP($A346,#REF!,24,0))),X345,X345*(1+VLOOKUP($A346,#REF!,24,0))),"")</f>
        <v/>
      </c>
      <c r="Y346" s="141">
        <f>IF(VLOOKUP(Y$1,Graphique!$B:$C,2,0),IF(ISERROR(Y345*(1+VLOOKUP($A346,#REF!,25,0))),Y345,Y345*(1+VLOOKUP($A346,#REF!,25,0))),"")</f>
        <v/>
      </c>
      <c r="Z346" s="141">
        <f>IF(VLOOKUP(Z$1,Graphique!$B:$C,2,0),IF(ISERROR(Z345*(1+VLOOKUP($A346,#REF!,26,0))),Z345,Z345*(1+VLOOKUP($A346,#REF!,26,0))),"")</f>
        <v/>
      </c>
      <c r="AA346" s="141">
        <f>IF(VLOOKUP(AA$1,Graphique!$B:$C,2,0),IF(ISERROR(AA345*(1+VLOOKUP($A346,#REF!,27,0))),AA345,AA345*(1+VLOOKUP($A346,#REF!,27,0))),"")</f>
        <v/>
      </c>
      <c r="AB346" s="141">
        <f>IF(VLOOKUP(AB$1,Graphique!$B:$C,2,0),IF(ISERROR(AB345*(1+VLOOKUP($A346,#REF!,28,0))),AB345,AB345*(1+VLOOKUP($A346,#REF!,28,0))),"")</f>
        <v/>
      </c>
      <c r="AC346" s="141">
        <f>IF(VLOOKUP(AC$1,Graphique!$B:$C,2,0),IF(ISERROR(AC345*(1+VLOOKUP($A346,#REF!,29,0))),AC345,AC345*(1+VLOOKUP($A346,#REF!,29,0))),"")</f>
        <v/>
      </c>
      <c r="AD346" s="141">
        <f>IF(VLOOKUP(AD$1,Graphique!$B:$C,2,0),IF(ISERROR(AD345*(1+VLOOKUP($A346,#REF!,30,0))),AD345,AD345*(1+VLOOKUP($A346,#REF!,30,0))),"")</f>
        <v/>
      </c>
      <c r="AE346" s="141">
        <f>IF(VLOOKUP(AE$1,Graphique!$B:$C,2,0),IF(ISERROR(AE345*(1+VLOOKUP($A346,#REF!,31,0))),AE345,AE345*(1+VLOOKUP($A346,#REF!,31,0))),"")</f>
        <v/>
      </c>
      <c r="AF346" s="141">
        <f>IF(VLOOKUP(AF$1,Graphique!$B:$C,2,0),IF(ISERROR(AF345*(1+VLOOKUP($A346,#REF!,32,0))),AF345,AF345*(1+VLOOKUP($A346,#REF!,32,0))),"")</f>
        <v/>
      </c>
    </row>
    <row r="347" ht="13" customHeight="1" s="74">
      <c r="A347" s="135">
        <f>IF(DATE(YEAR(A346),MONTH(A346)+2,)&gt;PerformancesGlissantes!$C$2,PerformancesGlissantes!$C$2,DATE(YEAR(A346),MONTH(A346)+2,))</f>
        <v/>
      </c>
      <c r="B347" s="141">
        <f>IF(VLOOKUP(B$1,Graphique!$B:$C,2,0),IF(ISERROR(B346*(1+VLOOKUP($A347,#REF!,2,0))),B346,B346*(1+VLOOKUP($A347,#REF!,2,0))),"")</f>
        <v/>
      </c>
      <c r="C347" s="141">
        <f>IF(VLOOKUP(C$1,Graphique!$B:$C,2,0),IF(ISERROR(C346*(1+VLOOKUP($A347,#REF!,3,0))),C346,C346*(1+VLOOKUP($A347,#REF!,3,0))),"")</f>
        <v/>
      </c>
      <c r="D347" s="141">
        <f>IF(VLOOKUP(D$1,Graphique!$B:$C,2,0),IF(ISERROR(D346*(1+VLOOKUP($A347,#REF!,4,0))),D346,D346*(1+VLOOKUP($A347,#REF!,4,0))),"")</f>
        <v/>
      </c>
      <c r="E347" s="141">
        <f>IF(VLOOKUP(E$1,Graphique!$B:$C,2,0),IF(ISERROR(E346*(1+VLOOKUP($A347,#REF!,5,0))),E346,E346*(1+VLOOKUP($A347,#REF!,5,0))),"")</f>
        <v/>
      </c>
      <c r="F347" s="141">
        <f>IF(VLOOKUP(F$1,Graphique!$B:$C,2,0),IF(ISERROR(F346*(1+VLOOKUP($A347,#REF!,6,0))),F346,F346*(1+VLOOKUP($A347,#REF!,6,0))),"")</f>
        <v/>
      </c>
      <c r="G347" s="141">
        <f>IF(VLOOKUP(G$1,Graphique!$B:$C,2,0),IF(ISERROR(G346*(1+VLOOKUP($A347,#REF!,7,0))),G346,G346*(1+VLOOKUP($A347,#REF!,7,0))),"")</f>
        <v/>
      </c>
      <c r="H347" s="141">
        <f>IF(VLOOKUP(H$1,Graphique!$B:$C,2,0),IF(ISERROR(H346*(1+VLOOKUP($A347,#REF!,8,0))),H346,H346*(1+VLOOKUP($A347,#REF!,8,0))),"")</f>
        <v/>
      </c>
      <c r="I347" s="141">
        <f>IF(VLOOKUP(I$1,Graphique!$B:$C,2,0),IF(ISERROR(I346*(1+VLOOKUP($A347,#REF!,9,0))),I346,I346*(1+VLOOKUP($A347,#REF!,9,0))),"")</f>
        <v/>
      </c>
      <c r="J347" s="141">
        <f>IF(VLOOKUP(J$1,Graphique!$B:$C,2,0),IF(ISERROR(J346*(1+VLOOKUP($A347,#REF!,10,0))),J346,J346*(1+VLOOKUP($A347,#REF!,10,0))),"")</f>
        <v/>
      </c>
      <c r="K347" s="141">
        <f>IF(VLOOKUP(K$1,Graphique!$B:$C,2,0),IF(ISERROR(K346*(1+VLOOKUP($A347,#REF!,11,0))),K346,K346*(1+VLOOKUP($A347,#REF!,11,0))),"")</f>
        <v/>
      </c>
      <c r="L347" s="141">
        <f>IF(VLOOKUP(L$1,Graphique!$B:$C,2,0),IF(ISERROR(L346*(1+VLOOKUP($A347,#REF!,12,0))),L346,L346*(1+VLOOKUP($A347,#REF!,12,0))),"")</f>
        <v/>
      </c>
      <c r="M347" s="141">
        <f>IF(VLOOKUP(M$1,Graphique!$B:$C,2,0),IF(ISERROR(M346*(1+VLOOKUP($A347,#REF!,13,0))),M346,M346*(1+VLOOKUP($A347,#REF!,13,0))),"")</f>
        <v/>
      </c>
      <c r="N347" s="141">
        <f>IF(VLOOKUP(N$1,Graphique!$B:$C,2,0),IF(ISERROR(N346*(1+VLOOKUP($A347,#REF!,14,0))),N346,N346*(1+VLOOKUP($A347,#REF!,14,0))),"")</f>
        <v/>
      </c>
      <c r="O347" s="141">
        <f>IF(VLOOKUP(O$1,Graphique!$B:$C,2,0),IF(ISERROR(O346*(1+VLOOKUP($A347,#REF!,15,0))),O346,O346*(1+VLOOKUP($A347,#REF!,15,0))),"")</f>
        <v/>
      </c>
      <c r="P347" s="141">
        <f>IF(VLOOKUP(P$1,Graphique!$B:$C,2,0),IF(ISERROR(P346*(1+VLOOKUP($A347,#REF!,16,0))),P346,P346*(1+VLOOKUP($A347,#REF!,16,0))),"")</f>
        <v/>
      </c>
      <c r="Q347" s="141">
        <f>IF(VLOOKUP(Q$1,Graphique!$B:$C,2,0),IF(ISERROR(Q346*(1+VLOOKUP($A347,#REF!,17,0))),Q346,Q346*(1+VLOOKUP($A347,#REF!,17,0))),"")</f>
        <v/>
      </c>
      <c r="R347" s="141">
        <f>IF(VLOOKUP(R$1,Graphique!$B:$C,2,0),IF(ISERROR(R346*(1+VLOOKUP($A347,#REF!,18,0))),R346,R346*(1+VLOOKUP($A347,#REF!,18,0))),"")</f>
        <v/>
      </c>
      <c r="S347" s="141">
        <f>IF(VLOOKUP(S$1,Graphique!$B:$C,2,0),IF(ISERROR(S346*(1+VLOOKUP($A347,#REF!,19,0))),S346,S346*(1+VLOOKUP($A347,#REF!,19,0))),"")</f>
        <v/>
      </c>
      <c r="T347" s="141">
        <f>IF(VLOOKUP(T$1,Graphique!$B:$C,2,0),IF(ISERROR(T346*(1+VLOOKUP($A347,#REF!,20,0))),T346,T346*(1+VLOOKUP($A347,#REF!,20,0))),"")</f>
        <v/>
      </c>
      <c r="U347" s="141">
        <f>IF(VLOOKUP(U$1,Graphique!$B:$C,2,0),IF(ISERROR(U346*(1+VLOOKUP($A347,#REF!,21,0))),U346,U346*(1+VLOOKUP($A347,#REF!,21,0))),"")</f>
        <v/>
      </c>
      <c r="V347" s="141">
        <f>IF(VLOOKUP(V$1,Graphique!$B:$C,2,0),IF(ISERROR(V346*(1+VLOOKUP($A347,#REF!,22,0))),V346,V346*(1+VLOOKUP($A347,#REF!,22,0))),"")</f>
        <v/>
      </c>
      <c r="W347" s="141">
        <f>IF(VLOOKUP(W$1,Graphique!$B:$C,2,0),IF(ISERROR(W346*(1+VLOOKUP($A347,#REF!,23,0))),W346,W346*(1+VLOOKUP($A347,#REF!,23,0))),"")</f>
        <v/>
      </c>
      <c r="X347" s="141">
        <f>IF(VLOOKUP(X$1,Graphique!$B:$C,2,0),IF(ISERROR(X346*(1+VLOOKUP($A347,#REF!,24,0))),X346,X346*(1+VLOOKUP($A347,#REF!,24,0))),"")</f>
        <v/>
      </c>
      <c r="Y347" s="141">
        <f>IF(VLOOKUP(Y$1,Graphique!$B:$C,2,0),IF(ISERROR(Y346*(1+VLOOKUP($A347,#REF!,25,0))),Y346,Y346*(1+VLOOKUP($A347,#REF!,25,0))),"")</f>
        <v/>
      </c>
      <c r="Z347" s="141">
        <f>IF(VLOOKUP(Z$1,Graphique!$B:$C,2,0),IF(ISERROR(Z346*(1+VLOOKUP($A347,#REF!,26,0))),Z346,Z346*(1+VLOOKUP($A347,#REF!,26,0))),"")</f>
        <v/>
      </c>
      <c r="AA347" s="141">
        <f>IF(VLOOKUP(AA$1,Graphique!$B:$C,2,0),IF(ISERROR(AA346*(1+VLOOKUP($A347,#REF!,27,0))),AA346,AA346*(1+VLOOKUP($A347,#REF!,27,0))),"")</f>
        <v/>
      </c>
      <c r="AB347" s="141">
        <f>IF(VLOOKUP(AB$1,Graphique!$B:$C,2,0),IF(ISERROR(AB346*(1+VLOOKUP($A347,#REF!,28,0))),AB346,AB346*(1+VLOOKUP($A347,#REF!,28,0))),"")</f>
        <v/>
      </c>
      <c r="AC347" s="141">
        <f>IF(VLOOKUP(AC$1,Graphique!$B:$C,2,0),IF(ISERROR(AC346*(1+VLOOKUP($A347,#REF!,29,0))),AC346,AC346*(1+VLOOKUP($A347,#REF!,29,0))),"")</f>
        <v/>
      </c>
      <c r="AD347" s="141">
        <f>IF(VLOOKUP(AD$1,Graphique!$B:$C,2,0),IF(ISERROR(AD346*(1+VLOOKUP($A347,#REF!,30,0))),AD346,AD346*(1+VLOOKUP($A347,#REF!,30,0))),"")</f>
        <v/>
      </c>
      <c r="AE347" s="141">
        <f>IF(VLOOKUP(AE$1,Graphique!$B:$C,2,0),IF(ISERROR(AE346*(1+VLOOKUP($A347,#REF!,31,0))),AE346,AE346*(1+VLOOKUP($A347,#REF!,31,0))),"")</f>
        <v/>
      </c>
      <c r="AF347" s="141">
        <f>IF(VLOOKUP(AF$1,Graphique!$B:$C,2,0),IF(ISERROR(AF346*(1+VLOOKUP($A347,#REF!,32,0))),AF346,AF346*(1+VLOOKUP($A347,#REF!,32,0))),"")</f>
        <v/>
      </c>
    </row>
    <row r="348" ht="13" customHeight="1" s="74">
      <c r="A348" s="135">
        <f>IF(DATE(YEAR(A347),MONTH(A347)+2,)&gt;PerformancesGlissantes!$C$2,PerformancesGlissantes!$C$2,DATE(YEAR(A347),MONTH(A347)+2,))</f>
        <v/>
      </c>
      <c r="B348" s="141">
        <f>IF(VLOOKUP(B$1,Graphique!$B:$C,2,0),IF(ISERROR(B347*(1+VLOOKUP($A348,#REF!,2,0))),B347,B347*(1+VLOOKUP($A348,#REF!,2,0))),"")</f>
        <v/>
      </c>
      <c r="C348" s="141">
        <f>IF(VLOOKUP(C$1,Graphique!$B:$C,2,0),IF(ISERROR(C347*(1+VLOOKUP($A348,#REF!,3,0))),C347,C347*(1+VLOOKUP($A348,#REF!,3,0))),"")</f>
        <v/>
      </c>
      <c r="D348" s="141">
        <f>IF(VLOOKUP(D$1,Graphique!$B:$C,2,0),IF(ISERROR(D347*(1+VLOOKUP($A348,#REF!,4,0))),D347,D347*(1+VLOOKUP($A348,#REF!,4,0))),"")</f>
        <v/>
      </c>
      <c r="E348" s="141">
        <f>IF(VLOOKUP(E$1,Graphique!$B:$C,2,0),IF(ISERROR(E347*(1+VLOOKUP($A348,#REF!,5,0))),E347,E347*(1+VLOOKUP($A348,#REF!,5,0))),"")</f>
        <v/>
      </c>
      <c r="F348" s="141">
        <f>IF(VLOOKUP(F$1,Graphique!$B:$C,2,0),IF(ISERROR(F347*(1+VLOOKUP($A348,#REF!,6,0))),F347,F347*(1+VLOOKUP($A348,#REF!,6,0))),"")</f>
        <v/>
      </c>
      <c r="G348" s="141">
        <f>IF(VLOOKUP(G$1,Graphique!$B:$C,2,0),IF(ISERROR(G347*(1+VLOOKUP($A348,#REF!,7,0))),G347,G347*(1+VLOOKUP($A348,#REF!,7,0))),"")</f>
        <v/>
      </c>
      <c r="H348" s="141">
        <f>IF(VLOOKUP(H$1,Graphique!$B:$C,2,0),IF(ISERROR(H347*(1+VLOOKUP($A348,#REF!,8,0))),H347,H347*(1+VLOOKUP($A348,#REF!,8,0))),"")</f>
        <v/>
      </c>
      <c r="I348" s="141">
        <f>IF(VLOOKUP(I$1,Graphique!$B:$C,2,0),IF(ISERROR(I347*(1+VLOOKUP($A348,#REF!,9,0))),I347,I347*(1+VLOOKUP($A348,#REF!,9,0))),"")</f>
        <v/>
      </c>
      <c r="J348" s="141">
        <f>IF(VLOOKUP(J$1,Graphique!$B:$C,2,0),IF(ISERROR(J347*(1+VLOOKUP($A348,#REF!,10,0))),J347,J347*(1+VLOOKUP($A348,#REF!,10,0))),"")</f>
        <v/>
      </c>
      <c r="K348" s="141">
        <f>IF(VLOOKUP(K$1,Graphique!$B:$C,2,0),IF(ISERROR(K347*(1+VLOOKUP($A348,#REF!,11,0))),K347,K347*(1+VLOOKUP($A348,#REF!,11,0))),"")</f>
        <v/>
      </c>
      <c r="L348" s="141">
        <f>IF(VLOOKUP(L$1,Graphique!$B:$C,2,0),IF(ISERROR(L347*(1+VLOOKUP($A348,#REF!,12,0))),L347,L347*(1+VLOOKUP($A348,#REF!,12,0))),"")</f>
        <v/>
      </c>
      <c r="M348" s="141">
        <f>IF(VLOOKUP(M$1,Graphique!$B:$C,2,0),IF(ISERROR(M347*(1+VLOOKUP($A348,#REF!,13,0))),M347,M347*(1+VLOOKUP($A348,#REF!,13,0))),"")</f>
        <v/>
      </c>
      <c r="N348" s="141">
        <f>IF(VLOOKUP(N$1,Graphique!$B:$C,2,0),IF(ISERROR(N347*(1+VLOOKUP($A348,#REF!,14,0))),N347,N347*(1+VLOOKUP($A348,#REF!,14,0))),"")</f>
        <v/>
      </c>
      <c r="O348" s="141">
        <f>IF(VLOOKUP(O$1,Graphique!$B:$C,2,0),IF(ISERROR(O347*(1+VLOOKUP($A348,#REF!,15,0))),O347,O347*(1+VLOOKUP($A348,#REF!,15,0))),"")</f>
        <v/>
      </c>
      <c r="P348" s="141">
        <f>IF(VLOOKUP(P$1,Graphique!$B:$C,2,0),IF(ISERROR(P347*(1+VLOOKUP($A348,#REF!,16,0))),P347,P347*(1+VLOOKUP($A348,#REF!,16,0))),"")</f>
        <v/>
      </c>
      <c r="Q348" s="141">
        <f>IF(VLOOKUP(Q$1,Graphique!$B:$C,2,0),IF(ISERROR(Q347*(1+VLOOKUP($A348,#REF!,17,0))),Q347,Q347*(1+VLOOKUP($A348,#REF!,17,0))),"")</f>
        <v/>
      </c>
      <c r="R348" s="141">
        <f>IF(VLOOKUP(R$1,Graphique!$B:$C,2,0),IF(ISERROR(R347*(1+VLOOKUP($A348,#REF!,18,0))),R347,R347*(1+VLOOKUP($A348,#REF!,18,0))),"")</f>
        <v/>
      </c>
      <c r="S348" s="141">
        <f>IF(VLOOKUP(S$1,Graphique!$B:$C,2,0),IF(ISERROR(S347*(1+VLOOKUP($A348,#REF!,19,0))),S347,S347*(1+VLOOKUP($A348,#REF!,19,0))),"")</f>
        <v/>
      </c>
      <c r="T348" s="141">
        <f>IF(VLOOKUP(T$1,Graphique!$B:$C,2,0),IF(ISERROR(T347*(1+VLOOKUP($A348,#REF!,20,0))),T347,T347*(1+VLOOKUP($A348,#REF!,20,0))),"")</f>
        <v/>
      </c>
      <c r="U348" s="141">
        <f>IF(VLOOKUP(U$1,Graphique!$B:$C,2,0),IF(ISERROR(U347*(1+VLOOKUP($A348,#REF!,21,0))),U347,U347*(1+VLOOKUP($A348,#REF!,21,0))),"")</f>
        <v/>
      </c>
      <c r="V348" s="141">
        <f>IF(VLOOKUP(V$1,Graphique!$B:$C,2,0),IF(ISERROR(V347*(1+VLOOKUP($A348,#REF!,22,0))),V347,V347*(1+VLOOKUP($A348,#REF!,22,0))),"")</f>
        <v/>
      </c>
      <c r="W348" s="141">
        <f>IF(VLOOKUP(W$1,Graphique!$B:$C,2,0),IF(ISERROR(W347*(1+VLOOKUP($A348,#REF!,23,0))),W347,W347*(1+VLOOKUP($A348,#REF!,23,0))),"")</f>
        <v/>
      </c>
      <c r="X348" s="141">
        <f>IF(VLOOKUP(X$1,Graphique!$B:$C,2,0),IF(ISERROR(X347*(1+VLOOKUP($A348,#REF!,24,0))),X347,X347*(1+VLOOKUP($A348,#REF!,24,0))),"")</f>
        <v/>
      </c>
      <c r="Y348" s="141">
        <f>IF(VLOOKUP(Y$1,Graphique!$B:$C,2,0),IF(ISERROR(Y347*(1+VLOOKUP($A348,#REF!,25,0))),Y347,Y347*(1+VLOOKUP($A348,#REF!,25,0))),"")</f>
        <v/>
      </c>
      <c r="Z348" s="141">
        <f>IF(VLOOKUP(Z$1,Graphique!$B:$C,2,0),IF(ISERROR(Z347*(1+VLOOKUP($A348,#REF!,26,0))),Z347,Z347*(1+VLOOKUP($A348,#REF!,26,0))),"")</f>
        <v/>
      </c>
      <c r="AA348" s="141">
        <f>IF(VLOOKUP(AA$1,Graphique!$B:$C,2,0),IF(ISERROR(AA347*(1+VLOOKUP($A348,#REF!,27,0))),AA347,AA347*(1+VLOOKUP($A348,#REF!,27,0))),"")</f>
        <v/>
      </c>
      <c r="AB348" s="141">
        <f>IF(VLOOKUP(AB$1,Graphique!$B:$C,2,0),IF(ISERROR(AB347*(1+VLOOKUP($A348,#REF!,28,0))),AB347,AB347*(1+VLOOKUP($A348,#REF!,28,0))),"")</f>
        <v/>
      </c>
      <c r="AC348" s="141">
        <f>IF(VLOOKUP(AC$1,Graphique!$B:$C,2,0),IF(ISERROR(AC347*(1+VLOOKUP($A348,#REF!,29,0))),AC347,AC347*(1+VLOOKUP($A348,#REF!,29,0))),"")</f>
        <v/>
      </c>
      <c r="AD348" s="141">
        <f>IF(VLOOKUP(AD$1,Graphique!$B:$C,2,0),IF(ISERROR(AD347*(1+VLOOKUP($A348,#REF!,30,0))),AD347,AD347*(1+VLOOKUP($A348,#REF!,30,0))),"")</f>
        <v/>
      </c>
      <c r="AE348" s="141">
        <f>IF(VLOOKUP(AE$1,Graphique!$B:$C,2,0),IF(ISERROR(AE347*(1+VLOOKUP($A348,#REF!,31,0))),AE347,AE347*(1+VLOOKUP($A348,#REF!,31,0))),"")</f>
        <v/>
      </c>
      <c r="AF348" s="141">
        <f>IF(VLOOKUP(AF$1,Graphique!$B:$C,2,0),IF(ISERROR(AF347*(1+VLOOKUP($A348,#REF!,32,0))),AF347,AF347*(1+VLOOKUP($A348,#REF!,32,0))),"")</f>
        <v/>
      </c>
    </row>
    <row r="349" ht="13" customHeight="1" s="74">
      <c r="A349" s="135">
        <f>IF(DATE(YEAR(A348),MONTH(A348)+2,)&gt;PerformancesGlissantes!$C$2,PerformancesGlissantes!$C$2,DATE(YEAR(A348),MONTH(A348)+2,))</f>
        <v/>
      </c>
      <c r="B349" s="141">
        <f>IF(VLOOKUP(B$1,Graphique!$B:$C,2,0),IF(ISERROR(B348*(1+VLOOKUP($A349,#REF!,2,0))),B348,B348*(1+VLOOKUP($A349,#REF!,2,0))),"")</f>
        <v/>
      </c>
      <c r="C349" s="141">
        <f>IF(VLOOKUP(C$1,Graphique!$B:$C,2,0),IF(ISERROR(C348*(1+VLOOKUP($A349,#REF!,3,0))),C348,C348*(1+VLOOKUP($A349,#REF!,3,0))),"")</f>
        <v/>
      </c>
      <c r="D349" s="141">
        <f>IF(VLOOKUP(D$1,Graphique!$B:$C,2,0),IF(ISERROR(D348*(1+VLOOKUP($A349,#REF!,4,0))),D348,D348*(1+VLOOKUP($A349,#REF!,4,0))),"")</f>
        <v/>
      </c>
      <c r="E349" s="141">
        <f>IF(VLOOKUP(E$1,Graphique!$B:$C,2,0),IF(ISERROR(E348*(1+VLOOKUP($A349,#REF!,5,0))),E348,E348*(1+VLOOKUP($A349,#REF!,5,0))),"")</f>
        <v/>
      </c>
      <c r="F349" s="141">
        <f>IF(VLOOKUP(F$1,Graphique!$B:$C,2,0),IF(ISERROR(F348*(1+VLOOKUP($A349,#REF!,6,0))),F348,F348*(1+VLOOKUP($A349,#REF!,6,0))),"")</f>
        <v/>
      </c>
      <c r="G349" s="141">
        <f>IF(VLOOKUP(G$1,Graphique!$B:$C,2,0),IF(ISERROR(G348*(1+VLOOKUP($A349,#REF!,7,0))),G348,G348*(1+VLOOKUP($A349,#REF!,7,0))),"")</f>
        <v/>
      </c>
      <c r="H349" s="141">
        <f>IF(VLOOKUP(H$1,Graphique!$B:$C,2,0),IF(ISERROR(H348*(1+VLOOKUP($A349,#REF!,8,0))),H348,H348*(1+VLOOKUP($A349,#REF!,8,0))),"")</f>
        <v/>
      </c>
      <c r="I349" s="141">
        <f>IF(VLOOKUP(I$1,Graphique!$B:$C,2,0),IF(ISERROR(I348*(1+VLOOKUP($A349,#REF!,9,0))),I348,I348*(1+VLOOKUP($A349,#REF!,9,0))),"")</f>
        <v/>
      </c>
      <c r="J349" s="141">
        <f>IF(VLOOKUP(J$1,Graphique!$B:$C,2,0),IF(ISERROR(J348*(1+VLOOKUP($A349,#REF!,10,0))),J348,J348*(1+VLOOKUP($A349,#REF!,10,0))),"")</f>
        <v/>
      </c>
      <c r="K349" s="141">
        <f>IF(VLOOKUP(K$1,Graphique!$B:$C,2,0),IF(ISERROR(K348*(1+VLOOKUP($A349,#REF!,11,0))),K348,K348*(1+VLOOKUP($A349,#REF!,11,0))),"")</f>
        <v/>
      </c>
      <c r="L349" s="141">
        <f>IF(VLOOKUP(L$1,Graphique!$B:$C,2,0),IF(ISERROR(L348*(1+VLOOKUP($A349,#REF!,12,0))),L348,L348*(1+VLOOKUP($A349,#REF!,12,0))),"")</f>
        <v/>
      </c>
      <c r="M349" s="141">
        <f>IF(VLOOKUP(M$1,Graphique!$B:$C,2,0),IF(ISERROR(M348*(1+VLOOKUP($A349,#REF!,13,0))),M348,M348*(1+VLOOKUP($A349,#REF!,13,0))),"")</f>
        <v/>
      </c>
      <c r="N349" s="141">
        <f>IF(VLOOKUP(N$1,Graphique!$B:$C,2,0),IF(ISERROR(N348*(1+VLOOKUP($A349,#REF!,14,0))),N348,N348*(1+VLOOKUP($A349,#REF!,14,0))),"")</f>
        <v/>
      </c>
      <c r="O349" s="141">
        <f>IF(VLOOKUP(O$1,Graphique!$B:$C,2,0),IF(ISERROR(O348*(1+VLOOKUP($A349,#REF!,15,0))),O348,O348*(1+VLOOKUP($A349,#REF!,15,0))),"")</f>
        <v/>
      </c>
      <c r="P349" s="141">
        <f>IF(VLOOKUP(P$1,Graphique!$B:$C,2,0),IF(ISERROR(P348*(1+VLOOKUP($A349,#REF!,16,0))),P348,P348*(1+VLOOKUP($A349,#REF!,16,0))),"")</f>
        <v/>
      </c>
      <c r="Q349" s="141">
        <f>IF(VLOOKUP(Q$1,Graphique!$B:$C,2,0),IF(ISERROR(Q348*(1+VLOOKUP($A349,#REF!,17,0))),Q348,Q348*(1+VLOOKUP($A349,#REF!,17,0))),"")</f>
        <v/>
      </c>
      <c r="R349" s="141">
        <f>IF(VLOOKUP(R$1,Graphique!$B:$C,2,0),IF(ISERROR(R348*(1+VLOOKUP($A349,#REF!,18,0))),R348,R348*(1+VLOOKUP($A349,#REF!,18,0))),"")</f>
        <v/>
      </c>
      <c r="S349" s="141">
        <f>IF(VLOOKUP(S$1,Graphique!$B:$C,2,0),IF(ISERROR(S348*(1+VLOOKUP($A349,#REF!,19,0))),S348,S348*(1+VLOOKUP($A349,#REF!,19,0))),"")</f>
        <v/>
      </c>
      <c r="T349" s="141">
        <f>IF(VLOOKUP(T$1,Graphique!$B:$C,2,0),IF(ISERROR(T348*(1+VLOOKUP($A349,#REF!,20,0))),T348,T348*(1+VLOOKUP($A349,#REF!,20,0))),"")</f>
        <v/>
      </c>
      <c r="U349" s="141">
        <f>IF(VLOOKUP(U$1,Graphique!$B:$C,2,0),IF(ISERROR(U348*(1+VLOOKUP($A349,#REF!,21,0))),U348,U348*(1+VLOOKUP($A349,#REF!,21,0))),"")</f>
        <v/>
      </c>
      <c r="V349" s="141">
        <f>IF(VLOOKUP(V$1,Graphique!$B:$C,2,0),IF(ISERROR(V348*(1+VLOOKUP($A349,#REF!,22,0))),V348,V348*(1+VLOOKUP($A349,#REF!,22,0))),"")</f>
        <v/>
      </c>
      <c r="W349" s="141">
        <f>IF(VLOOKUP(W$1,Graphique!$B:$C,2,0),IF(ISERROR(W348*(1+VLOOKUP($A349,#REF!,23,0))),W348,W348*(1+VLOOKUP($A349,#REF!,23,0))),"")</f>
        <v/>
      </c>
      <c r="X349" s="141">
        <f>IF(VLOOKUP(X$1,Graphique!$B:$C,2,0),IF(ISERROR(X348*(1+VLOOKUP($A349,#REF!,24,0))),X348,X348*(1+VLOOKUP($A349,#REF!,24,0))),"")</f>
        <v/>
      </c>
      <c r="Y349" s="141">
        <f>IF(VLOOKUP(Y$1,Graphique!$B:$C,2,0),IF(ISERROR(Y348*(1+VLOOKUP($A349,#REF!,25,0))),Y348,Y348*(1+VLOOKUP($A349,#REF!,25,0))),"")</f>
        <v/>
      </c>
      <c r="Z349" s="141">
        <f>IF(VLOOKUP(Z$1,Graphique!$B:$C,2,0),IF(ISERROR(Z348*(1+VLOOKUP($A349,#REF!,26,0))),Z348,Z348*(1+VLOOKUP($A349,#REF!,26,0))),"")</f>
        <v/>
      </c>
      <c r="AA349" s="141">
        <f>IF(VLOOKUP(AA$1,Graphique!$B:$C,2,0),IF(ISERROR(AA348*(1+VLOOKUP($A349,#REF!,27,0))),AA348,AA348*(1+VLOOKUP($A349,#REF!,27,0))),"")</f>
        <v/>
      </c>
      <c r="AB349" s="141">
        <f>IF(VLOOKUP(AB$1,Graphique!$B:$C,2,0),IF(ISERROR(AB348*(1+VLOOKUP($A349,#REF!,28,0))),AB348,AB348*(1+VLOOKUP($A349,#REF!,28,0))),"")</f>
        <v/>
      </c>
      <c r="AC349" s="141">
        <f>IF(VLOOKUP(AC$1,Graphique!$B:$C,2,0),IF(ISERROR(AC348*(1+VLOOKUP($A349,#REF!,29,0))),AC348,AC348*(1+VLOOKUP($A349,#REF!,29,0))),"")</f>
        <v/>
      </c>
      <c r="AD349" s="141">
        <f>IF(VLOOKUP(AD$1,Graphique!$B:$C,2,0),IF(ISERROR(AD348*(1+VLOOKUP($A349,#REF!,30,0))),AD348,AD348*(1+VLOOKUP($A349,#REF!,30,0))),"")</f>
        <v/>
      </c>
      <c r="AE349" s="141">
        <f>IF(VLOOKUP(AE$1,Graphique!$B:$C,2,0),IF(ISERROR(AE348*(1+VLOOKUP($A349,#REF!,31,0))),AE348,AE348*(1+VLOOKUP($A349,#REF!,31,0))),"")</f>
        <v/>
      </c>
      <c r="AF349" s="141">
        <f>IF(VLOOKUP(AF$1,Graphique!$B:$C,2,0),IF(ISERROR(AF348*(1+VLOOKUP($A349,#REF!,32,0))),AF348,AF348*(1+VLOOKUP($A349,#REF!,32,0))),"")</f>
        <v/>
      </c>
    </row>
    <row r="350" ht="13" customHeight="1" s="74">
      <c r="A350" s="135">
        <f>IF(DATE(YEAR(A349),MONTH(A349)+2,)&gt;PerformancesGlissantes!$C$2,PerformancesGlissantes!$C$2,DATE(YEAR(A349),MONTH(A349)+2,))</f>
        <v/>
      </c>
      <c r="B350" s="141">
        <f>IF(VLOOKUP(B$1,Graphique!$B:$C,2,0),IF(ISERROR(B349*(1+VLOOKUP($A350,#REF!,2,0))),B349,B349*(1+VLOOKUP($A350,#REF!,2,0))),"")</f>
        <v/>
      </c>
      <c r="C350" s="141">
        <f>IF(VLOOKUP(C$1,Graphique!$B:$C,2,0),IF(ISERROR(C349*(1+VLOOKUP($A350,#REF!,3,0))),C349,C349*(1+VLOOKUP($A350,#REF!,3,0))),"")</f>
        <v/>
      </c>
      <c r="D350" s="141">
        <f>IF(VLOOKUP(D$1,Graphique!$B:$C,2,0),IF(ISERROR(D349*(1+VLOOKUP($A350,#REF!,4,0))),D349,D349*(1+VLOOKUP($A350,#REF!,4,0))),"")</f>
        <v/>
      </c>
      <c r="E350" s="141">
        <f>IF(VLOOKUP(E$1,Graphique!$B:$C,2,0),IF(ISERROR(E349*(1+VLOOKUP($A350,#REF!,5,0))),E349,E349*(1+VLOOKUP($A350,#REF!,5,0))),"")</f>
        <v/>
      </c>
      <c r="F350" s="141">
        <f>IF(VLOOKUP(F$1,Graphique!$B:$C,2,0),IF(ISERROR(F349*(1+VLOOKUP($A350,#REF!,6,0))),F349,F349*(1+VLOOKUP($A350,#REF!,6,0))),"")</f>
        <v/>
      </c>
      <c r="G350" s="141">
        <f>IF(VLOOKUP(G$1,Graphique!$B:$C,2,0),IF(ISERROR(G349*(1+VLOOKUP($A350,#REF!,7,0))),G349,G349*(1+VLOOKUP($A350,#REF!,7,0))),"")</f>
        <v/>
      </c>
      <c r="H350" s="141">
        <f>IF(VLOOKUP(H$1,Graphique!$B:$C,2,0),IF(ISERROR(H349*(1+VLOOKUP($A350,#REF!,8,0))),H349,H349*(1+VLOOKUP($A350,#REF!,8,0))),"")</f>
        <v/>
      </c>
      <c r="I350" s="141">
        <f>IF(VLOOKUP(I$1,Graphique!$B:$C,2,0),IF(ISERROR(I349*(1+VLOOKUP($A350,#REF!,9,0))),I349,I349*(1+VLOOKUP($A350,#REF!,9,0))),"")</f>
        <v/>
      </c>
      <c r="J350" s="141">
        <f>IF(VLOOKUP(J$1,Graphique!$B:$C,2,0),IF(ISERROR(J349*(1+VLOOKUP($A350,#REF!,10,0))),J349,J349*(1+VLOOKUP($A350,#REF!,10,0))),"")</f>
        <v/>
      </c>
      <c r="K350" s="141">
        <f>IF(VLOOKUP(K$1,Graphique!$B:$C,2,0),IF(ISERROR(K349*(1+VLOOKUP($A350,#REF!,11,0))),K349,K349*(1+VLOOKUP($A350,#REF!,11,0))),"")</f>
        <v/>
      </c>
      <c r="L350" s="141">
        <f>IF(VLOOKUP(L$1,Graphique!$B:$C,2,0),IF(ISERROR(L349*(1+VLOOKUP($A350,#REF!,12,0))),L349,L349*(1+VLOOKUP($A350,#REF!,12,0))),"")</f>
        <v/>
      </c>
      <c r="M350" s="141">
        <f>IF(VLOOKUP(M$1,Graphique!$B:$C,2,0),IF(ISERROR(M349*(1+VLOOKUP($A350,#REF!,13,0))),M349,M349*(1+VLOOKUP($A350,#REF!,13,0))),"")</f>
        <v/>
      </c>
      <c r="N350" s="141">
        <f>IF(VLOOKUP(N$1,Graphique!$B:$C,2,0),IF(ISERROR(N349*(1+VLOOKUP($A350,#REF!,14,0))),N349,N349*(1+VLOOKUP($A350,#REF!,14,0))),"")</f>
        <v/>
      </c>
      <c r="O350" s="141">
        <f>IF(VLOOKUP(O$1,Graphique!$B:$C,2,0),IF(ISERROR(O349*(1+VLOOKUP($A350,#REF!,15,0))),O349,O349*(1+VLOOKUP($A350,#REF!,15,0))),"")</f>
        <v/>
      </c>
      <c r="P350" s="141">
        <f>IF(VLOOKUP(P$1,Graphique!$B:$C,2,0),IF(ISERROR(P349*(1+VLOOKUP($A350,#REF!,16,0))),P349,P349*(1+VLOOKUP($A350,#REF!,16,0))),"")</f>
        <v/>
      </c>
      <c r="Q350" s="141">
        <f>IF(VLOOKUP(Q$1,Graphique!$B:$C,2,0),IF(ISERROR(Q349*(1+VLOOKUP($A350,#REF!,17,0))),Q349,Q349*(1+VLOOKUP($A350,#REF!,17,0))),"")</f>
        <v/>
      </c>
      <c r="R350" s="141">
        <f>IF(VLOOKUP(R$1,Graphique!$B:$C,2,0),IF(ISERROR(R349*(1+VLOOKUP($A350,#REF!,18,0))),R349,R349*(1+VLOOKUP($A350,#REF!,18,0))),"")</f>
        <v/>
      </c>
      <c r="S350" s="141">
        <f>IF(VLOOKUP(S$1,Graphique!$B:$C,2,0),IF(ISERROR(S349*(1+VLOOKUP($A350,#REF!,19,0))),S349,S349*(1+VLOOKUP($A350,#REF!,19,0))),"")</f>
        <v/>
      </c>
      <c r="T350" s="141">
        <f>IF(VLOOKUP(T$1,Graphique!$B:$C,2,0),IF(ISERROR(T349*(1+VLOOKUP($A350,#REF!,20,0))),T349,T349*(1+VLOOKUP($A350,#REF!,20,0))),"")</f>
        <v/>
      </c>
      <c r="U350" s="141">
        <f>IF(VLOOKUP(U$1,Graphique!$B:$C,2,0),IF(ISERROR(U349*(1+VLOOKUP($A350,#REF!,21,0))),U349,U349*(1+VLOOKUP($A350,#REF!,21,0))),"")</f>
        <v/>
      </c>
      <c r="V350" s="141">
        <f>IF(VLOOKUP(V$1,Graphique!$B:$C,2,0),IF(ISERROR(V349*(1+VLOOKUP($A350,#REF!,22,0))),V349,V349*(1+VLOOKUP($A350,#REF!,22,0))),"")</f>
        <v/>
      </c>
      <c r="W350" s="141">
        <f>IF(VLOOKUP(W$1,Graphique!$B:$C,2,0),IF(ISERROR(W349*(1+VLOOKUP($A350,#REF!,23,0))),W349,W349*(1+VLOOKUP($A350,#REF!,23,0))),"")</f>
        <v/>
      </c>
      <c r="X350" s="141">
        <f>IF(VLOOKUP(X$1,Graphique!$B:$C,2,0),IF(ISERROR(X349*(1+VLOOKUP($A350,#REF!,24,0))),X349,X349*(1+VLOOKUP($A350,#REF!,24,0))),"")</f>
        <v/>
      </c>
      <c r="Y350" s="141">
        <f>IF(VLOOKUP(Y$1,Graphique!$B:$C,2,0),IF(ISERROR(Y349*(1+VLOOKUP($A350,#REF!,25,0))),Y349,Y349*(1+VLOOKUP($A350,#REF!,25,0))),"")</f>
        <v/>
      </c>
      <c r="Z350" s="141">
        <f>IF(VLOOKUP(Z$1,Graphique!$B:$C,2,0),IF(ISERROR(Z349*(1+VLOOKUP($A350,#REF!,26,0))),Z349,Z349*(1+VLOOKUP($A350,#REF!,26,0))),"")</f>
        <v/>
      </c>
      <c r="AA350" s="141">
        <f>IF(VLOOKUP(AA$1,Graphique!$B:$C,2,0),IF(ISERROR(AA349*(1+VLOOKUP($A350,#REF!,27,0))),AA349,AA349*(1+VLOOKUP($A350,#REF!,27,0))),"")</f>
        <v/>
      </c>
      <c r="AB350" s="141">
        <f>IF(VLOOKUP(AB$1,Graphique!$B:$C,2,0),IF(ISERROR(AB349*(1+VLOOKUP($A350,#REF!,28,0))),AB349,AB349*(1+VLOOKUP($A350,#REF!,28,0))),"")</f>
        <v/>
      </c>
      <c r="AC350" s="141">
        <f>IF(VLOOKUP(AC$1,Graphique!$B:$C,2,0),IF(ISERROR(AC349*(1+VLOOKUP($A350,#REF!,29,0))),AC349,AC349*(1+VLOOKUP($A350,#REF!,29,0))),"")</f>
        <v/>
      </c>
      <c r="AD350" s="141">
        <f>IF(VLOOKUP(AD$1,Graphique!$B:$C,2,0),IF(ISERROR(AD349*(1+VLOOKUP($A350,#REF!,30,0))),AD349,AD349*(1+VLOOKUP($A350,#REF!,30,0))),"")</f>
        <v/>
      </c>
      <c r="AE350" s="141">
        <f>IF(VLOOKUP(AE$1,Graphique!$B:$C,2,0),IF(ISERROR(AE349*(1+VLOOKUP($A350,#REF!,31,0))),AE349,AE349*(1+VLOOKUP($A350,#REF!,31,0))),"")</f>
        <v/>
      </c>
      <c r="AF350" s="141">
        <f>IF(VLOOKUP(AF$1,Graphique!$B:$C,2,0),IF(ISERROR(AF349*(1+VLOOKUP($A350,#REF!,32,0))),AF349,AF349*(1+VLOOKUP($A350,#REF!,32,0))),"")</f>
        <v/>
      </c>
    </row>
    <row r="351" ht="13" customHeight="1" s="74">
      <c r="A351" s="135">
        <f>IF(DATE(YEAR(A350),MONTH(A350)+2,)&gt;PerformancesGlissantes!$C$2,PerformancesGlissantes!$C$2,DATE(YEAR(A350),MONTH(A350)+2,))</f>
        <v/>
      </c>
      <c r="B351" s="141">
        <f>IF(VLOOKUP(B$1,Graphique!$B:$C,2,0),IF(ISERROR(B350*(1+VLOOKUP($A351,#REF!,2,0))),B350,B350*(1+VLOOKUP($A351,#REF!,2,0))),"")</f>
        <v/>
      </c>
      <c r="C351" s="141">
        <f>IF(VLOOKUP(C$1,Graphique!$B:$C,2,0),IF(ISERROR(C350*(1+VLOOKUP($A351,#REF!,3,0))),C350,C350*(1+VLOOKUP($A351,#REF!,3,0))),"")</f>
        <v/>
      </c>
      <c r="D351" s="141">
        <f>IF(VLOOKUP(D$1,Graphique!$B:$C,2,0),IF(ISERROR(D350*(1+VLOOKUP($A351,#REF!,4,0))),D350,D350*(1+VLOOKUP($A351,#REF!,4,0))),"")</f>
        <v/>
      </c>
      <c r="E351" s="141">
        <f>IF(VLOOKUP(E$1,Graphique!$B:$C,2,0),IF(ISERROR(E350*(1+VLOOKUP($A351,#REF!,5,0))),E350,E350*(1+VLOOKUP($A351,#REF!,5,0))),"")</f>
        <v/>
      </c>
      <c r="F351" s="141">
        <f>IF(VLOOKUP(F$1,Graphique!$B:$C,2,0),IF(ISERROR(F350*(1+VLOOKUP($A351,#REF!,6,0))),F350,F350*(1+VLOOKUP($A351,#REF!,6,0))),"")</f>
        <v/>
      </c>
      <c r="G351" s="141">
        <f>IF(VLOOKUP(G$1,Graphique!$B:$C,2,0),IF(ISERROR(G350*(1+VLOOKUP($A351,#REF!,7,0))),G350,G350*(1+VLOOKUP($A351,#REF!,7,0))),"")</f>
        <v/>
      </c>
      <c r="H351" s="141">
        <f>IF(VLOOKUP(H$1,Graphique!$B:$C,2,0),IF(ISERROR(H350*(1+VLOOKUP($A351,#REF!,8,0))),H350,H350*(1+VLOOKUP($A351,#REF!,8,0))),"")</f>
        <v/>
      </c>
      <c r="I351" s="141">
        <f>IF(VLOOKUP(I$1,Graphique!$B:$C,2,0),IF(ISERROR(I350*(1+VLOOKUP($A351,#REF!,9,0))),I350,I350*(1+VLOOKUP($A351,#REF!,9,0))),"")</f>
        <v/>
      </c>
      <c r="J351" s="141">
        <f>IF(VLOOKUP(J$1,Graphique!$B:$C,2,0),IF(ISERROR(J350*(1+VLOOKUP($A351,#REF!,10,0))),J350,J350*(1+VLOOKUP($A351,#REF!,10,0))),"")</f>
        <v/>
      </c>
      <c r="K351" s="141">
        <f>IF(VLOOKUP(K$1,Graphique!$B:$C,2,0),IF(ISERROR(K350*(1+VLOOKUP($A351,#REF!,11,0))),K350,K350*(1+VLOOKUP($A351,#REF!,11,0))),"")</f>
        <v/>
      </c>
      <c r="L351" s="141">
        <f>IF(VLOOKUP(L$1,Graphique!$B:$C,2,0),IF(ISERROR(L350*(1+VLOOKUP($A351,#REF!,12,0))),L350,L350*(1+VLOOKUP($A351,#REF!,12,0))),"")</f>
        <v/>
      </c>
      <c r="M351" s="141">
        <f>IF(VLOOKUP(M$1,Graphique!$B:$C,2,0),IF(ISERROR(M350*(1+VLOOKUP($A351,#REF!,13,0))),M350,M350*(1+VLOOKUP($A351,#REF!,13,0))),"")</f>
        <v/>
      </c>
      <c r="N351" s="141">
        <f>IF(VLOOKUP(N$1,Graphique!$B:$C,2,0),IF(ISERROR(N350*(1+VLOOKUP($A351,#REF!,14,0))),N350,N350*(1+VLOOKUP($A351,#REF!,14,0))),"")</f>
        <v/>
      </c>
      <c r="O351" s="141">
        <f>IF(VLOOKUP(O$1,Graphique!$B:$C,2,0),IF(ISERROR(O350*(1+VLOOKUP($A351,#REF!,15,0))),O350,O350*(1+VLOOKUP($A351,#REF!,15,0))),"")</f>
        <v/>
      </c>
      <c r="P351" s="141">
        <f>IF(VLOOKUP(P$1,Graphique!$B:$C,2,0),IF(ISERROR(P350*(1+VLOOKUP($A351,#REF!,16,0))),P350,P350*(1+VLOOKUP($A351,#REF!,16,0))),"")</f>
        <v/>
      </c>
      <c r="Q351" s="141">
        <f>IF(VLOOKUP(Q$1,Graphique!$B:$C,2,0),IF(ISERROR(Q350*(1+VLOOKUP($A351,#REF!,17,0))),Q350,Q350*(1+VLOOKUP($A351,#REF!,17,0))),"")</f>
        <v/>
      </c>
      <c r="R351" s="141">
        <f>IF(VLOOKUP(R$1,Graphique!$B:$C,2,0),IF(ISERROR(R350*(1+VLOOKUP($A351,#REF!,18,0))),R350,R350*(1+VLOOKUP($A351,#REF!,18,0))),"")</f>
        <v/>
      </c>
      <c r="S351" s="141">
        <f>IF(VLOOKUP(S$1,Graphique!$B:$C,2,0),IF(ISERROR(S350*(1+VLOOKUP($A351,#REF!,19,0))),S350,S350*(1+VLOOKUP($A351,#REF!,19,0))),"")</f>
        <v/>
      </c>
      <c r="T351" s="141">
        <f>IF(VLOOKUP(T$1,Graphique!$B:$C,2,0),IF(ISERROR(T350*(1+VLOOKUP($A351,#REF!,20,0))),T350,T350*(1+VLOOKUP($A351,#REF!,20,0))),"")</f>
        <v/>
      </c>
      <c r="U351" s="141">
        <f>IF(VLOOKUP(U$1,Graphique!$B:$C,2,0),IF(ISERROR(U350*(1+VLOOKUP($A351,#REF!,21,0))),U350,U350*(1+VLOOKUP($A351,#REF!,21,0))),"")</f>
        <v/>
      </c>
      <c r="V351" s="141">
        <f>IF(VLOOKUP(V$1,Graphique!$B:$C,2,0),IF(ISERROR(V350*(1+VLOOKUP($A351,#REF!,22,0))),V350,V350*(1+VLOOKUP($A351,#REF!,22,0))),"")</f>
        <v/>
      </c>
      <c r="W351" s="141">
        <f>IF(VLOOKUP(W$1,Graphique!$B:$C,2,0),IF(ISERROR(W350*(1+VLOOKUP($A351,#REF!,23,0))),W350,W350*(1+VLOOKUP($A351,#REF!,23,0))),"")</f>
        <v/>
      </c>
      <c r="X351" s="141">
        <f>IF(VLOOKUP(X$1,Graphique!$B:$C,2,0),IF(ISERROR(X350*(1+VLOOKUP($A351,#REF!,24,0))),X350,X350*(1+VLOOKUP($A351,#REF!,24,0))),"")</f>
        <v/>
      </c>
      <c r="Y351" s="141">
        <f>IF(VLOOKUP(Y$1,Graphique!$B:$C,2,0),IF(ISERROR(Y350*(1+VLOOKUP($A351,#REF!,25,0))),Y350,Y350*(1+VLOOKUP($A351,#REF!,25,0))),"")</f>
        <v/>
      </c>
      <c r="Z351" s="141">
        <f>IF(VLOOKUP(Z$1,Graphique!$B:$C,2,0),IF(ISERROR(Z350*(1+VLOOKUP($A351,#REF!,26,0))),Z350,Z350*(1+VLOOKUP($A351,#REF!,26,0))),"")</f>
        <v/>
      </c>
      <c r="AA351" s="141">
        <f>IF(VLOOKUP(AA$1,Graphique!$B:$C,2,0),IF(ISERROR(AA350*(1+VLOOKUP($A351,#REF!,27,0))),AA350,AA350*(1+VLOOKUP($A351,#REF!,27,0))),"")</f>
        <v/>
      </c>
      <c r="AB351" s="141">
        <f>IF(VLOOKUP(AB$1,Graphique!$B:$C,2,0),IF(ISERROR(AB350*(1+VLOOKUP($A351,#REF!,28,0))),AB350,AB350*(1+VLOOKUP($A351,#REF!,28,0))),"")</f>
        <v/>
      </c>
      <c r="AC351" s="141">
        <f>IF(VLOOKUP(AC$1,Graphique!$B:$C,2,0),IF(ISERROR(AC350*(1+VLOOKUP($A351,#REF!,29,0))),AC350,AC350*(1+VLOOKUP($A351,#REF!,29,0))),"")</f>
        <v/>
      </c>
      <c r="AD351" s="141">
        <f>IF(VLOOKUP(AD$1,Graphique!$B:$C,2,0),IF(ISERROR(AD350*(1+VLOOKUP($A351,#REF!,30,0))),AD350,AD350*(1+VLOOKUP($A351,#REF!,30,0))),"")</f>
        <v/>
      </c>
      <c r="AE351" s="141">
        <f>IF(VLOOKUP(AE$1,Graphique!$B:$C,2,0),IF(ISERROR(AE350*(1+VLOOKUP($A351,#REF!,31,0))),AE350,AE350*(1+VLOOKUP($A351,#REF!,31,0))),"")</f>
        <v/>
      </c>
      <c r="AF351" s="141">
        <f>IF(VLOOKUP(AF$1,Graphique!$B:$C,2,0),IF(ISERROR(AF350*(1+VLOOKUP($A351,#REF!,32,0))),AF350,AF350*(1+VLOOKUP($A351,#REF!,32,0))),"")</f>
        <v/>
      </c>
    </row>
    <row r="352" ht="13" customHeight="1" s="74">
      <c r="A352" s="135">
        <f>IF(DATE(YEAR(A351),MONTH(A351)+2,)&gt;PerformancesGlissantes!$C$2,PerformancesGlissantes!$C$2,DATE(YEAR(A351),MONTH(A351)+2,))</f>
        <v/>
      </c>
      <c r="B352" s="141">
        <f>IF(VLOOKUP(B$1,Graphique!$B:$C,2,0),IF(ISERROR(B351*(1+VLOOKUP($A352,#REF!,2,0))),B351,B351*(1+VLOOKUP($A352,#REF!,2,0))),"")</f>
        <v/>
      </c>
      <c r="C352" s="141">
        <f>IF(VLOOKUP(C$1,Graphique!$B:$C,2,0),IF(ISERROR(C351*(1+VLOOKUP($A352,#REF!,3,0))),C351,C351*(1+VLOOKUP($A352,#REF!,3,0))),"")</f>
        <v/>
      </c>
      <c r="D352" s="141">
        <f>IF(VLOOKUP(D$1,Graphique!$B:$C,2,0),IF(ISERROR(D351*(1+VLOOKUP($A352,#REF!,4,0))),D351,D351*(1+VLOOKUP($A352,#REF!,4,0))),"")</f>
        <v/>
      </c>
      <c r="E352" s="141">
        <f>IF(VLOOKUP(E$1,Graphique!$B:$C,2,0),IF(ISERROR(E351*(1+VLOOKUP($A352,#REF!,5,0))),E351,E351*(1+VLOOKUP($A352,#REF!,5,0))),"")</f>
        <v/>
      </c>
      <c r="F352" s="141">
        <f>IF(VLOOKUP(F$1,Graphique!$B:$C,2,0),IF(ISERROR(F351*(1+VLOOKUP($A352,#REF!,6,0))),F351,F351*(1+VLOOKUP($A352,#REF!,6,0))),"")</f>
        <v/>
      </c>
      <c r="G352" s="141">
        <f>IF(VLOOKUP(G$1,Graphique!$B:$C,2,0),IF(ISERROR(G351*(1+VLOOKUP($A352,#REF!,7,0))),G351,G351*(1+VLOOKUP($A352,#REF!,7,0))),"")</f>
        <v/>
      </c>
      <c r="H352" s="141">
        <f>IF(VLOOKUP(H$1,Graphique!$B:$C,2,0),IF(ISERROR(H351*(1+VLOOKUP($A352,#REF!,8,0))),H351,H351*(1+VLOOKUP($A352,#REF!,8,0))),"")</f>
        <v/>
      </c>
      <c r="I352" s="141">
        <f>IF(VLOOKUP(I$1,Graphique!$B:$C,2,0),IF(ISERROR(I351*(1+VLOOKUP($A352,#REF!,9,0))),I351,I351*(1+VLOOKUP($A352,#REF!,9,0))),"")</f>
        <v/>
      </c>
      <c r="J352" s="141">
        <f>IF(VLOOKUP(J$1,Graphique!$B:$C,2,0),IF(ISERROR(J351*(1+VLOOKUP($A352,#REF!,10,0))),J351,J351*(1+VLOOKUP($A352,#REF!,10,0))),"")</f>
        <v/>
      </c>
      <c r="K352" s="141">
        <f>IF(VLOOKUP(K$1,Graphique!$B:$C,2,0),IF(ISERROR(K351*(1+VLOOKUP($A352,#REF!,11,0))),K351,K351*(1+VLOOKUP($A352,#REF!,11,0))),"")</f>
        <v/>
      </c>
      <c r="L352" s="141">
        <f>IF(VLOOKUP(L$1,Graphique!$B:$C,2,0),IF(ISERROR(L351*(1+VLOOKUP($A352,#REF!,12,0))),L351,L351*(1+VLOOKUP($A352,#REF!,12,0))),"")</f>
        <v/>
      </c>
      <c r="M352" s="141">
        <f>IF(VLOOKUP(M$1,Graphique!$B:$C,2,0),IF(ISERROR(M351*(1+VLOOKUP($A352,#REF!,13,0))),M351,M351*(1+VLOOKUP($A352,#REF!,13,0))),"")</f>
        <v/>
      </c>
      <c r="N352" s="141">
        <f>IF(VLOOKUP(N$1,Graphique!$B:$C,2,0),IF(ISERROR(N351*(1+VLOOKUP($A352,#REF!,14,0))),N351,N351*(1+VLOOKUP($A352,#REF!,14,0))),"")</f>
        <v/>
      </c>
      <c r="O352" s="141">
        <f>IF(VLOOKUP(O$1,Graphique!$B:$C,2,0),IF(ISERROR(O351*(1+VLOOKUP($A352,#REF!,15,0))),O351,O351*(1+VLOOKUP($A352,#REF!,15,0))),"")</f>
        <v/>
      </c>
      <c r="P352" s="141">
        <f>IF(VLOOKUP(P$1,Graphique!$B:$C,2,0),IF(ISERROR(P351*(1+VLOOKUP($A352,#REF!,16,0))),P351,P351*(1+VLOOKUP($A352,#REF!,16,0))),"")</f>
        <v/>
      </c>
      <c r="Q352" s="141">
        <f>IF(VLOOKUP(Q$1,Graphique!$B:$C,2,0),IF(ISERROR(Q351*(1+VLOOKUP($A352,#REF!,17,0))),Q351,Q351*(1+VLOOKUP($A352,#REF!,17,0))),"")</f>
        <v/>
      </c>
      <c r="R352" s="141">
        <f>IF(VLOOKUP(R$1,Graphique!$B:$C,2,0),IF(ISERROR(R351*(1+VLOOKUP($A352,#REF!,18,0))),R351,R351*(1+VLOOKUP($A352,#REF!,18,0))),"")</f>
        <v/>
      </c>
      <c r="S352" s="141">
        <f>IF(VLOOKUP(S$1,Graphique!$B:$C,2,0),IF(ISERROR(S351*(1+VLOOKUP($A352,#REF!,19,0))),S351,S351*(1+VLOOKUP($A352,#REF!,19,0))),"")</f>
        <v/>
      </c>
      <c r="T352" s="141">
        <f>IF(VLOOKUP(T$1,Graphique!$B:$C,2,0),IF(ISERROR(T351*(1+VLOOKUP($A352,#REF!,20,0))),T351,T351*(1+VLOOKUP($A352,#REF!,20,0))),"")</f>
        <v/>
      </c>
      <c r="U352" s="141">
        <f>IF(VLOOKUP(U$1,Graphique!$B:$C,2,0),IF(ISERROR(U351*(1+VLOOKUP($A352,#REF!,21,0))),U351,U351*(1+VLOOKUP($A352,#REF!,21,0))),"")</f>
        <v/>
      </c>
      <c r="V352" s="141">
        <f>IF(VLOOKUP(V$1,Graphique!$B:$C,2,0),IF(ISERROR(V351*(1+VLOOKUP($A352,#REF!,22,0))),V351,V351*(1+VLOOKUP($A352,#REF!,22,0))),"")</f>
        <v/>
      </c>
      <c r="W352" s="141">
        <f>IF(VLOOKUP(W$1,Graphique!$B:$C,2,0),IF(ISERROR(W351*(1+VLOOKUP($A352,#REF!,23,0))),W351,W351*(1+VLOOKUP($A352,#REF!,23,0))),"")</f>
        <v/>
      </c>
      <c r="X352" s="141">
        <f>IF(VLOOKUP(X$1,Graphique!$B:$C,2,0),IF(ISERROR(X351*(1+VLOOKUP($A352,#REF!,24,0))),X351,X351*(1+VLOOKUP($A352,#REF!,24,0))),"")</f>
        <v/>
      </c>
      <c r="Y352" s="141">
        <f>IF(VLOOKUP(Y$1,Graphique!$B:$C,2,0),IF(ISERROR(Y351*(1+VLOOKUP($A352,#REF!,25,0))),Y351,Y351*(1+VLOOKUP($A352,#REF!,25,0))),"")</f>
        <v/>
      </c>
      <c r="Z352" s="141">
        <f>IF(VLOOKUP(Z$1,Graphique!$B:$C,2,0),IF(ISERROR(Z351*(1+VLOOKUP($A352,#REF!,26,0))),Z351,Z351*(1+VLOOKUP($A352,#REF!,26,0))),"")</f>
        <v/>
      </c>
      <c r="AA352" s="141">
        <f>IF(VLOOKUP(AA$1,Graphique!$B:$C,2,0),IF(ISERROR(AA351*(1+VLOOKUP($A352,#REF!,27,0))),AA351,AA351*(1+VLOOKUP($A352,#REF!,27,0))),"")</f>
        <v/>
      </c>
      <c r="AB352" s="141">
        <f>IF(VLOOKUP(AB$1,Graphique!$B:$C,2,0),IF(ISERROR(AB351*(1+VLOOKUP($A352,#REF!,28,0))),AB351,AB351*(1+VLOOKUP($A352,#REF!,28,0))),"")</f>
        <v/>
      </c>
      <c r="AC352" s="141">
        <f>IF(VLOOKUP(AC$1,Graphique!$B:$C,2,0),IF(ISERROR(AC351*(1+VLOOKUP($A352,#REF!,29,0))),AC351,AC351*(1+VLOOKUP($A352,#REF!,29,0))),"")</f>
        <v/>
      </c>
      <c r="AD352" s="141">
        <f>IF(VLOOKUP(AD$1,Graphique!$B:$C,2,0),IF(ISERROR(AD351*(1+VLOOKUP($A352,#REF!,30,0))),AD351,AD351*(1+VLOOKUP($A352,#REF!,30,0))),"")</f>
        <v/>
      </c>
      <c r="AE352" s="141">
        <f>IF(VLOOKUP(AE$1,Graphique!$B:$C,2,0),IF(ISERROR(AE351*(1+VLOOKUP($A352,#REF!,31,0))),AE351,AE351*(1+VLOOKUP($A352,#REF!,31,0))),"")</f>
        <v/>
      </c>
      <c r="AF352" s="141">
        <f>IF(VLOOKUP(AF$1,Graphique!$B:$C,2,0),IF(ISERROR(AF351*(1+VLOOKUP($A352,#REF!,32,0))),AF351,AF351*(1+VLOOKUP($A352,#REF!,32,0))),"")</f>
        <v/>
      </c>
    </row>
    <row r="353" ht="13" customHeight="1" s="74">
      <c r="A353" s="135">
        <f>IF(DATE(YEAR(A352),MONTH(A352)+2,)&gt;PerformancesGlissantes!$C$2,PerformancesGlissantes!$C$2,DATE(YEAR(A352),MONTH(A352)+2,))</f>
        <v/>
      </c>
      <c r="B353" s="141">
        <f>IF(VLOOKUP(B$1,Graphique!$B:$C,2,0),IF(ISERROR(B352*(1+VLOOKUP($A353,#REF!,2,0))),B352,B352*(1+VLOOKUP($A353,#REF!,2,0))),"")</f>
        <v/>
      </c>
      <c r="C353" s="141">
        <f>IF(VLOOKUP(C$1,Graphique!$B:$C,2,0),IF(ISERROR(C352*(1+VLOOKUP($A353,#REF!,3,0))),C352,C352*(1+VLOOKUP($A353,#REF!,3,0))),"")</f>
        <v/>
      </c>
      <c r="D353" s="141">
        <f>IF(VLOOKUP(D$1,Graphique!$B:$C,2,0),IF(ISERROR(D352*(1+VLOOKUP($A353,#REF!,4,0))),D352,D352*(1+VLOOKUP($A353,#REF!,4,0))),"")</f>
        <v/>
      </c>
      <c r="E353" s="141">
        <f>IF(VLOOKUP(E$1,Graphique!$B:$C,2,0),IF(ISERROR(E352*(1+VLOOKUP($A353,#REF!,5,0))),E352,E352*(1+VLOOKUP($A353,#REF!,5,0))),"")</f>
        <v/>
      </c>
      <c r="F353" s="141">
        <f>IF(VLOOKUP(F$1,Graphique!$B:$C,2,0),IF(ISERROR(F352*(1+VLOOKUP($A353,#REF!,6,0))),F352,F352*(1+VLOOKUP($A353,#REF!,6,0))),"")</f>
        <v/>
      </c>
      <c r="G353" s="141">
        <f>IF(VLOOKUP(G$1,Graphique!$B:$C,2,0),IF(ISERROR(G352*(1+VLOOKUP($A353,#REF!,7,0))),G352,G352*(1+VLOOKUP($A353,#REF!,7,0))),"")</f>
        <v/>
      </c>
      <c r="H353" s="141">
        <f>IF(VLOOKUP(H$1,Graphique!$B:$C,2,0),IF(ISERROR(H352*(1+VLOOKUP($A353,#REF!,8,0))),H352,H352*(1+VLOOKUP($A353,#REF!,8,0))),"")</f>
        <v/>
      </c>
      <c r="I353" s="141">
        <f>IF(VLOOKUP(I$1,Graphique!$B:$C,2,0),IF(ISERROR(I352*(1+VLOOKUP($A353,#REF!,9,0))),I352,I352*(1+VLOOKUP($A353,#REF!,9,0))),"")</f>
        <v/>
      </c>
      <c r="J353" s="141">
        <f>IF(VLOOKUP(J$1,Graphique!$B:$C,2,0),IF(ISERROR(J352*(1+VLOOKUP($A353,#REF!,10,0))),J352,J352*(1+VLOOKUP($A353,#REF!,10,0))),"")</f>
        <v/>
      </c>
      <c r="K353" s="141">
        <f>IF(VLOOKUP(K$1,Graphique!$B:$C,2,0),IF(ISERROR(K352*(1+VLOOKUP($A353,#REF!,11,0))),K352,K352*(1+VLOOKUP($A353,#REF!,11,0))),"")</f>
        <v/>
      </c>
      <c r="L353" s="141">
        <f>IF(VLOOKUP(L$1,Graphique!$B:$C,2,0),IF(ISERROR(L352*(1+VLOOKUP($A353,#REF!,12,0))),L352,L352*(1+VLOOKUP($A353,#REF!,12,0))),"")</f>
        <v/>
      </c>
      <c r="M353" s="141">
        <f>IF(VLOOKUP(M$1,Graphique!$B:$C,2,0),IF(ISERROR(M352*(1+VLOOKUP($A353,#REF!,13,0))),M352,M352*(1+VLOOKUP($A353,#REF!,13,0))),"")</f>
        <v/>
      </c>
      <c r="N353" s="141">
        <f>IF(VLOOKUP(N$1,Graphique!$B:$C,2,0),IF(ISERROR(N352*(1+VLOOKUP($A353,#REF!,14,0))),N352,N352*(1+VLOOKUP($A353,#REF!,14,0))),"")</f>
        <v/>
      </c>
      <c r="O353" s="141">
        <f>IF(VLOOKUP(O$1,Graphique!$B:$C,2,0),IF(ISERROR(O352*(1+VLOOKUP($A353,#REF!,15,0))),O352,O352*(1+VLOOKUP($A353,#REF!,15,0))),"")</f>
        <v/>
      </c>
      <c r="P353" s="141">
        <f>IF(VLOOKUP(P$1,Graphique!$B:$C,2,0),IF(ISERROR(P352*(1+VLOOKUP($A353,#REF!,16,0))),P352,P352*(1+VLOOKUP($A353,#REF!,16,0))),"")</f>
        <v/>
      </c>
      <c r="Q353" s="141">
        <f>IF(VLOOKUP(Q$1,Graphique!$B:$C,2,0),IF(ISERROR(Q352*(1+VLOOKUP($A353,#REF!,17,0))),Q352,Q352*(1+VLOOKUP($A353,#REF!,17,0))),"")</f>
        <v/>
      </c>
      <c r="R353" s="141">
        <f>IF(VLOOKUP(R$1,Graphique!$B:$C,2,0),IF(ISERROR(R352*(1+VLOOKUP($A353,#REF!,18,0))),R352,R352*(1+VLOOKUP($A353,#REF!,18,0))),"")</f>
        <v/>
      </c>
      <c r="S353" s="141">
        <f>IF(VLOOKUP(S$1,Graphique!$B:$C,2,0),IF(ISERROR(S352*(1+VLOOKUP($A353,#REF!,19,0))),S352,S352*(1+VLOOKUP($A353,#REF!,19,0))),"")</f>
        <v/>
      </c>
      <c r="T353" s="141">
        <f>IF(VLOOKUP(T$1,Graphique!$B:$C,2,0),IF(ISERROR(T352*(1+VLOOKUP($A353,#REF!,20,0))),T352,T352*(1+VLOOKUP($A353,#REF!,20,0))),"")</f>
        <v/>
      </c>
      <c r="U353" s="141">
        <f>IF(VLOOKUP(U$1,Graphique!$B:$C,2,0),IF(ISERROR(U352*(1+VLOOKUP($A353,#REF!,21,0))),U352,U352*(1+VLOOKUP($A353,#REF!,21,0))),"")</f>
        <v/>
      </c>
      <c r="V353" s="141">
        <f>IF(VLOOKUP(V$1,Graphique!$B:$C,2,0),IF(ISERROR(V352*(1+VLOOKUP($A353,#REF!,22,0))),V352,V352*(1+VLOOKUP($A353,#REF!,22,0))),"")</f>
        <v/>
      </c>
      <c r="W353" s="141">
        <f>IF(VLOOKUP(W$1,Graphique!$B:$C,2,0),IF(ISERROR(W352*(1+VLOOKUP($A353,#REF!,23,0))),W352,W352*(1+VLOOKUP($A353,#REF!,23,0))),"")</f>
        <v/>
      </c>
      <c r="X353" s="141">
        <f>IF(VLOOKUP(X$1,Graphique!$B:$C,2,0),IF(ISERROR(X352*(1+VLOOKUP($A353,#REF!,24,0))),X352,X352*(1+VLOOKUP($A353,#REF!,24,0))),"")</f>
        <v/>
      </c>
      <c r="Y353" s="141">
        <f>IF(VLOOKUP(Y$1,Graphique!$B:$C,2,0),IF(ISERROR(Y352*(1+VLOOKUP($A353,#REF!,25,0))),Y352,Y352*(1+VLOOKUP($A353,#REF!,25,0))),"")</f>
        <v/>
      </c>
      <c r="Z353" s="141">
        <f>IF(VLOOKUP(Z$1,Graphique!$B:$C,2,0),IF(ISERROR(Z352*(1+VLOOKUP($A353,#REF!,26,0))),Z352,Z352*(1+VLOOKUP($A353,#REF!,26,0))),"")</f>
        <v/>
      </c>
      <c r="AA353" s="141">
        <f>IF(VLOOKUP(AA$1,Graphique!$B:$C,2,0),IF(ISERROR(AA352*(1+VLOOKUP($A353,#REF!,27,0))),AA352,AA352*(1+VLOOKUP($A353,#REF!,27,0))),"")</f>
        <v/>
      </c>
      <c r="AB353" s="141">
        <f>IF(VLOOKUP(AB$1,Graphique!$B:$C,2,0),IF(ISERROR(AB352*(1+VLOOKUP($A353,#REF!,28,0))),AB352,AB352*(1+VLOOKUP($A353,#REF!,28,0))),"")</f>
        <v/>
      </c>
      <c r="AC353" s="141">
        <f>IF(VLOOKUP(AC$1,Graphique!$B:$C,2,0),IF(ISERROR(AC352*(1+VLOOKUP($A353,#REF!,29,0))),AC352,AC352*(1+VLOOKUP($A353,#REF!,29,0))),"")</f>
        <v/>
      </c>
      <c r="AD353" s="141">
        <f>IF(VLOOKUP(AD$1,Graphique!$B:$C,2,0),IF(ISERROR(AD352*(1+VLOOKUP($A353,#REF!,30,0))),AD352,AD352*(1+VLOOKUP($A353,#REF!,30,0))),"")</f>
        <v/>
      </c>
      <c r="AE353" s="141">
        <f>IF(VLOOKUP(AE$1,Graphique!$B:$C,2,0),IF(ISERROR(AE352*(1+VLOOKUP($A353,#REF!,31,0))),AE352,AE352*(1+VLOOKUP($A353,#REF!,31,0))),"")</f>
        <v/>
      </c>
      <c r="AF353" s="141">
        <f>IF(VLOOKUP(AF$1,Graphique!$B:$C,2,0),IF(ISERROR(AF352*(1+VLOOKUP($A353,#REF!,32,0))),AF352,AF352*(1+VLOOKUP($A353,#REF!,32,0))),"")</f>
        <v/>
      </c>
    </row>
    <row r="354" ht="13" customHeight="1" s="74">
      <c r="A354" s="135">
        <f>IF(DATE(YEAR(A353),MONTH(A353)+2,)&gt;PerformancesGlissantes!$C$2,PerformancesGlissantes!$C$2,DATE(YEAR(A353),MONTH(A353)+2,))</f>
        <v/>
      </c>
      <c r="B354" s="141">
        <f>IF(VLOOKUP(B$1,Graphique!$B:$C,2,0),IF(ISERROR(B353*(1+VLOOKUP($A354,#REF!,2,0))),B353,B353*(1+VLOOKUP($A354,#REF!,2,0))),"")</f>
        <v/>
      </c>
      <c r="C354" s="141">
        <f>IF(VLOOKUP(C$1,Graphique!$B:$C,2,0),IF(ISERROR(C353*(1+VLOOKUP($A354,#REF!,3,0))),C353,C353*(1+VLOOKUP($A354,#REF!,3,0))),"")</f>
        <v/>
      </c>
      <c r="D354" s="141">
        <f>IF(VLOOKUP(D$1,Graphique!$B:$C,2,0),IF(ISERROR(D353*(1+VLOOKUP($A354,#REF!,4,0))),D353,D353*(1+VLOOKUP($A354,#REF!,4,0))),"")</f>
        <v/>
      </c>
      <c r="E354" s="141">
        <f>IF(VLOOKUP(E$1,Graphique!$B:$C,2,0),IF(ISERROR(E353*(1+VLOOKUP($A354,#REF!,5,0))),E353,E353*(1+VLOOKUP($A354,#REF!,5,0))),"")</f>
        <v/>
      </c>
      <c r="F354" s="141">
        <f>IF(VLOOKUP(F$1,Graphique!$B:$C,2,0),IF(ISERROR(F353*(1+VLOOKUP($A354,#REF!,6,0))),F353,F353*(1+VLOOKUP($A354,#REF!,6,0))),"")</f>
        <v/>
      </c>
      <c r="G354" s="141">
        <f>IF(VLOOKUP(G$1,Graphique!$B:$C,2,0),IF(ISERROR(G353*(1+VLOOKUP($A354,#REF!,7,0))),G353,G353*(1+VLOOKUP($A354,#REF!,7,0))),"")</f>
        <v/>
      </c>
      <c r="H354" s="141">
        <f>IF(VLOOKUP(H$1,Graphique!$B:$C,2,0),IF(ISERROR(H353*(1+VLOOKUP($A354,#REF!,8,0))),H353,H353*(1+VLOOKUP($A354,#REF!,8,0))),"")</f>
        <v/>
      </c>
      <c r="I354" s="141">
        <f>IF(VLOOKUP(I$1,Graphique!$B:$C,2,0),IF(ISERROR(I353*(1+VLOOKUP($A354,#REF!,9,0))),I353,I353*(1+VLOOKUP($A354,#REF!,9,0))),"")</f>
        <v/>
      </c>
      <c r="J354" s="141">
        <f>IF(VLOOKUP(J$1,Graphique!$B:$C,2,0),IF(ISERROR(J353*(1+VLOOKUP($A354,#REF!,10,0))),J353,J353*(1+VLOOKUP($A354,#REF!,10,0))),"")</f>
        <v/>
      </c>
      <c r="K354" s="141">
        <f>IF(VLOOKUP(K$1,Graphique!$B:$C,2,0),IF(ISERROR(K353*(1+VLOOKUP($A354,#REF!,11,0))),K353,K353*(1+VLOOKUP($A354,#REF!,11,0))),"")</f>
        <v/>
      </c>
      <c r="L354" s="141">
        <f>IF(VLOOKUP(L$1,Graphique!$B:$C,2,0),IF(ISERROR(L353*(1+VLOOKUP($A354,#REF!,12,0))),L353,L353*(1+VLOOKUP($A354,#REF!,12,0))),"")</f>
        <v/>
      </c>
      <c r="M354" s="141">
        <f>IF(VLOOKUP(M$1,Graphique!$B:$C,2,0),IF(ISERROR(M353*(1+VLOOKUP($A354,#REF!,13,0))),M353,M353*(1+VLOOKUP($A354,#REF!,13,0))),"")</f>
        <v/>
      </c>
      <c r="N354" s="141">
        <f>IF(VLOOKUP(N$1,Graphique!$B:$C,2,0),IF(ISERROR(N353*(1+VLOOKUP($A354,#REF!,14,0))),N353,N353*(1+VLOOKUP($A354,#REF!,14,0))),"")</f>
        <v/>
      </c>
      <c r="O354" s="141">
        <f>IF(VLOOKUP(O$1,Graphique!$B:$C,2,0),IF(ISERROR(O353*(1+VLOOKUP($A354,#REF!,15,0))),O353,O353*(1+VLOOKUP($A354,#REF!,15,0))),"")</f>
        <v/>
      </c>
      <c r="P354" s="141">
        <f>IF(VLOOKUP(P$1,Graphique!$B:$C,2,0),IF(ISERROR(P353*(1+VLOOKUP($A354,#REF!,16,0))),P353,P353*(1+VLOOKUP($A354,#REF!,16,0))),"")</f>
        <v/>
      </c>
      <c r="Q354" s="141">
        <f>IF(VLOOKUP(Q$1,Graphique!$B:$C,2,0),IF(ISERROR(Q353*(1+VLOOKUP($A354,#REF!,17,0))),Q353,Q353*(1+VLOOKUP($A354,#REF!,17,0))),"")</f>
        <v/>
      </c>
      <c r="R354" s="141">
        <f>IF(VLOOKUP(R$1,Graphique!$B:$C,2,0),IF(ISERROR(R353*(1+VLOOKUP($A354,#REF!,18,0))),R353,R353*(1+VLOOKUP($A354,#REF!,18,0))),"")</f>
        <v/>
      </c>
      <c r="S354" s="141">
        <f>IF(VLOOKUP(S$1,Graphique!$B:$C,2,0),IF(ISERROR(S353*(1+VLOOKUP($A354,#REF!,19,0))),S353,S353*(1+VLOOKUP($A354,#REF!,19,0))),"")</f>
        <v/>
      </c>
      <c r="T354" s="141">
        <f>IF(VLOOKUP(T$1,Graphique!$B:$C,2,0),IF(ISERROR(T353*(1+VLOOKUP($A354,#REF!,20,0))),T353,T353*(1+VLOOKUP($A354,#REF!,20,0))),"")</f>
        <v/>
      </c>
      <c r="U354" s="141">
        <f>IF(VLOOKUP(U$1,Graphique!$B:$C,2,0),IF(ISERROR(U353*(1+VLOOKUP($A354,#REF!,21,0))),U353,U353*(1+VLOOKUP($A354,#REF!,21,0))),"")</f>
        <v/>
      </c>
      <c r="V354" s="141">
        <f>IF(VLOOKUP(V$1,Graphique!$B:$C,2,0),IF(ISERROR(V353*(1+VLOOKUP($A354,#REF!,22,0))),V353,V353*(1+VLOOKUP($A354,#REF!,22,0))),"")</f>
        <v/>
      </c>
      <c r="W354" s="141">
        <f>IF(VLOOKUP(W$1,Graphique!$B:$C,2,0),IF(ISERROR(W353*(1+VLOOKUP($A354,#REF!,23,0))),W353,W353*(1+VLOOKUP($A354,#REF!,23,0))),"")</f>
        <v/>
      </c>
      <c r="X354" s="141">
        <f>IF(VLOOKUP(X$1,Graphique!$B:$C,2,0),IF(ISERROR(X353*(1+VLOOKUP($A354,#REF!,24,0))),X353,X353*(1+VLOOKUP($A354,#REF!,24,0))),"")</f>
        <v/>
      </c>
      <c r="Y354" s="141">
        <f>IF(VLOOKUP(Y$1,Graphique!$B:$C,2,0),IF(ISERROR(Y353*(1+VLOOKUP($A354,#REF!,25,0))),Y353,Y353*(1+VLOOKUP($A354,#REF!,25,0))),"")</f>
        <v/>
      </c>
      <c r="Z354" s="141">
        <f>IF(VLOOKUP(Z$1,Graphique!$B:$C,2,0),IF(ISERROR(Z353*(1+VLOOKUP($A354,#REF!,26,0))),Z353,Z353*(1+VLOOKUP($A354,#REF!,26,0))),"")</f>
        <v/>
      </c>
      <c r="AA354" s="141">
        <f>IF(VLOOKUP(AA$1,Graphique!$B:$C,2,0),IF(ISERROR(AA353*(1+VLOOKUP($A354,#REF!,27,0))),AA353,AA353*(1+VLOOKUP($A354,#REF!,27,0))),"")</f>
        <v/>
      </c>
      <c r="AB354" s="141">
        <f>IF(VLOOKUP(AB$1,Graphique!$B:$C,2,0),IF(ISERROR(AB353*(1+VLOOKUP($A354,#REF!,28,0))),AB353,AB353*(1+VLOOKUP($A354,#REF!,28,0))),"")</f>
        <v/>
      </c>
      <c r="AC354" s="141">
        <f>IF(VLOOKUP(AC$1,Graphique!$B:$C,2,0),IF(ISERROR(AC353*(1+VLOOKUP($A354,#REF!,29,0))),AC353,AC353*(1+VLOOKUP($A354,#REF!,29,0))),"")</f>
        <v/>
      </c>
      <c r="AD354" s="141">
        <f>IF(VLOOKUP(AD$1,Graphique!$B:$C,2,0),IF(ISERROR(AD353*(1+VLOOKUP($A354,#REF!,30,0))),AD353,AD353*(1+VLOOKUP($A354,#REF!,30,0))),"")</f>
        <v/>
      </c>
      <c r="AE354" s="141">
        <f>IF(VLOOKUP(AE$1,Graphique!$B:$C,2,0),IF(ISERROR(AE353*(1+VLOOKUP($A354,#REF!,31,0))),AE353,AE353*(1+VLOOKUP($A354,#REF!,31,0))),"")</f>
        <v/>
      </c>
      <c r="AF354" s="141">
        <f>IF(VLOOKUP(AF$1,Graphique!$B:$C,2,0),IF(ISERROR(AF353*(1+VLOOKUP($A354,#REF!,32,0))),AF353,AF353*(1+VLOOKUP($A354,#REF!,32,0))),"")</f>
        <v/>
      </c>
    </row>
    <row r="355" ht="13" customHeight="1" s="74">
      <c r="A355" s="135">
        <f>IF(DATE(YEAR(A354),MONTH(A354)+2,)&gt;PerformancesGlissantes!$C$2,PerformancesGlissantes!$C$2,DATE(YEAR(A354),MONTH(A354)+2,))</f>
        <v/>
      </c>
      <c r="B355" s="141">
        <f>IF(VLOOKUP(B$1,Graphique!$B:$C,2,0),IF(ISERROR(B354*(1+VLOOKUP($A355,#REF!,2,0))),B354,B354*(1+VLOOKUP($A355,#REF!,2,0))),"")</f>
        <v/>
      </c>
      <c r="C355" s="141">
        <f>IF(VLOOKUP(C$1,Graphique!$B:$C,2,0),IF(ISERROR(C354*(1+VLOOKUP($A355,#REF!,3,0))),C354,C354*(1+VLOOKUP($A355,#REF!,3,0))),"")</f>
        <v/>
      </c>
      <c r="D355" s="141">
        <f>IF(VLOOKUP(D$1,Graphique!$B:$C,2,0),IF(ISERROR(D354*(1+VLOOKUP($A355,#REF!,4,0))),D354,D354*(1+VLOOKUP($A355,#REF!,4,0))),"")</f>
        <v/>
      </c>
      <c r="E355" s="141">
        <f>IF(VLOOKUP(E$1,Graphique!$B:$C,2,0),IF(ISERROR(E354*(1+VLOOKUP($A355,#REF!,5,0))),E354,E354*(1+VLOOKUP($A355,#REF!,5,0))),"")</f>
        <v/>
      </c>
      <c r="F355" s="141">
        <f>IF(VLOOKUP(F$1,Graphique!$B:$C,2,0),IF(ISERROR(F354*(1+VLOOKUP($A355,#REF!,6,0))),F354,F354*(1+VLOOKUP($A355,#REF!,6,0))),"")</f>
        <v/>
      </c>
      <c r="G355" s="141">
        <f>IF(VLOOKUP(G$1,Graphique!$B:$C,2,0),IF(ISERROR(G354*(1+VLOOKUP($A355,#REF!,7,0))),G354,G354*(1+VLOOKUP($A355,#REF!,7,0))),"")</f>
        <v/>
      </c>
      <c r="H355" s="141">
        <f>IF(VLOOKUP(H$1,Graphique!$B:$C,2,0),IF(ISERROR(H354*(1+VLOOKUP($A355,#REF!,8,0))),H354,H354*(1+VLOOKUP($A355,#REF!,8,0))),"")</f>
        <v/>
      </c>
      <c r="I355" s="141">
        <f>IF(VLOOKUP(I$1,Graphique!$B:$C,2,0),IF(ISERROR(I354*(1+VLOOKUP($A355,#REF!,9,0))),I354,I354*(1+VLOOKUP($A355,#REF!,9,0))),"")</f>
        <v/>
      </c>
      <c r="J355" s="141">
        <f>IF(VLOOKUP(J$1,Graphique!$B:$C,2,0),IF(ISERROR(J354*(1+VLOOKUP($A355,#REF!,10,0))),J354,J354*(1+VLOOKUP($A355,#REF!,10,0))),"")</f>
        <v/>
      </c>
      <c r="K355" s="141">
        <f>IF(VLOOKUP(K$1,Graphique!$B:$C,2,0),IF(ISERROR(K354*(1+VLOOKUP($A355,#REF!,11,0))),K354,K354*(1+VLOOKUP($A355,#REF!,11,0))),"")</f>
        <v/>
      </c>
      <c r="L355" s="141">
        <f>IF(VLOOKUP(L$1,Graphique!$B:$C,2,0),IF(ISERROR(L354*(1+VLOOKUP($A355,#REF!,12,0))),L354,L354*(1+VLOOKUP($A355,#REF!,12,0))),"")</f>
        <v/>
      </c>
      <c r="M355" s="141">
        <f>IF(VLOOKUP(M$1,Graphique!$B:$C,2,0),IF(ISERROR(M354*(1+VLOOKUP($A355,#REF!,13,0))),M354,M354*(1+VLOOKUP($A355,#REF!,13,0))),"")</f>
        <v/>
      </c>
      <c r="N355" s="141">
        <f>IF(VLOOKUP(N$1,Graphique!$B:$C,2,0),IF(ISERROR(N354*(1+VLOOKUP($A355,#REF!,14,0))),N354,N354*(1+VLOOKUP($A355,#REF!,14,0))),"")</f>
        <v/>
      </c>
      <c r="O355" s="141">
        <f>IF(VLOOKUP(O$1,Graphique!$B:$C,2,0),IF(ISERROR(O354*(1+VLOOKUP($A355,#REF!,15,0))),O354,O354*(1+VLOOKUP($A355,#REF!,15,0))),"")</f>
        <v/>
      </c>
      <c r="P355" s="141">
        <f>IF(VLOOKUP(P$1,Graphique!$B:$C,2,0),IF(ISERROR(P354*(1+VLOOKUP($A355,#REF!,16,0))),P354,P354*(1+VLOOKUP($A355,#REF!,16,0))),"")</f>
        <v/>
      </c>
      <c r="Q355" s="141">
        <f>IF(VLOOKUP(Q$1,Graphique!$B:$C,2,0),IF(ISERROR(Q354*(1+VLOOKUP($A355,#REF!,17,0))),Q354,Q354*(1+VLOOKUP($A355,#REF!,17,0))),"")</f>
        <v/>
      </c>
      <c r="R355" s="141">
        <f>IF(VLOOKUP(R$1,Graphique!$B:$C,2,0),IF(ISERROR(R354*(1+VLOOKUP($A355,#REF!,18,0))),R354,R354*(1+VLOOKUP($A355,#REF!,18,0))),"")</f>
        <v/>
      </c>
      <c r="S355" s="141">
        <f>IF(VLOOKUP(S$1,Graphique!$B:$C,2,0),IF(ISERROR(S354*(1+VLOOKUP($A355,#REF!,19,0))),S354,S354*(1+VLOOKUP($A355,#REF!,19,0))),"")</f>
        <v/>
      </c>
      <c r="T355" s="141">
        <f>IF(VLOOKUP(T$1,Graphique!$B:$C,2,0),IF(ISERROR(T354*(1+VLOOKUP($A355,#REF!,20,0))),T354,T354*(1+VLOOKUP($A355,#REF!,20,0))),"")</f>
        <v/>
      </c>
      <c r="U355" s="141">
        <f>IF(VLOOKUP(U$1,Graphique!$B:$C,2,0),IF(ISERROR(U354*(1+VLOOKUP($A355,#REF!,21,0))),U354,U354*(1+VLOOKUP($A355,#REF!,21,0))),"")</f>
        <v/>
      </c>
      <c r="V355" s="141">
        <f>IF(VLOOKUP(V$1,Graphique!$B:$C,2,0),IF(ISERROR(V354*(1+VLOOKUP($A355,#REF!,22,0))),V354,V354*(1+VLOOKUP($A355,#REF!,22,0))),"")</f>
        <v/>
      </c>
      <c r="W355" s="141">
        <f>IF(VLOOKUP(W$1,Graphique!$B:$C,2,0),IF(ISERROR(W354*(1+VLOOKUP($A355,#REF!,23,0))),W354,W354*(1+VLOOKUP($A355,#REF!,23,0))),"")</f>
        <v/>
      </c>
      <c r="X355" s="141">
        <f>IF(VLOOKUP(X$1,Graphique!$B:$C,2,0),IF(ISERROR(X354*(1+VLOOKUP($A355,#REF!,24,0))),X354,X354*(1+VLOOKUP($A355,#REF!,24,0))),"")</f>
        <v/>
      </c>
      <c r="Y355" s="141">
        <f>IF(VLOOKUP(Y$1,Graphique!$B:$C,2,0),IF(ISERROR(Y354*(1+VLOOKUP($A355,#REF!,25,0))),Y354,Y354*(1+VLOOKUP($A355,#REF!,25,0))),"")</f>
        <v/>
      </c>
      <c r="Z355" s="141">
        <f>IF(VLOOKUP(Z$1,Graphique!$B:$C,2,0),IF(ISERROR(Z354*(1+VLOOKUP($A355,#REF!,26,0))),Z354,Z354*(1+VLOOKUP($A355,#REF!,26,0))),"")</f>
        <v/>
      </c>
      <c r="AA355" s="141">
        <f>IF(VLOOKUP(AA$1,Graphique!$B:$C,2,0),IF(ISERROR(AA354*(1+VLOOKUP($A355,#REF!,27,0))),AA354,AA354*(1+VLOOKUP($A355,#REF!,27,0))),"")</f>
        <v/>
      </c>
      <c r="AB355" s="141">
        <f>IF(VLOOKUP(AB$1,Graphique!$B:$C,2,0),IF(ISERROR(AB354*(1+VLOOKUP($A355,#REF!,28,0))),AB354,AB354*(1+VLOOKUP($A355,#REF!,28,0))),"")</f>
        <v/>
      </c>
      <c r="AC355" s="141">
        <f>IF(VLOOKUP(AC$1,Graphique!$B:$C,2,0),IF(ISERROR(AC354*(1+VLOOKUP($A355,#REF!,29,0))),AC354,AC354*(1+VLOOKUP($A355,#REF!,29,0))),"")</f>
        <v/>
      </c>
      <c r="AD355" s="141">
        <f>IF(VLOOKUP(AD$1,Graphique!$B:$C,2,0),IF(ISERROR(AD354*(1+VLOOKUP($A355,#REF!,30,0))),AD354,AD354*(1+VLOOKUP($A355,#REF!,30,0))),"")</f>
        <v/>
      </c>
      <c r="AE355" s="141">
        <f>IF(VLOOKUP(AE$1,Graphique!$B:$C,2,0),IF(ISERROR(AE354*(1+VLOOKUP($A355,#REF!,31,0))),AE354,AE354*(1+VLOOKUP($A355,#REF!,31,0))),"")</f>
        <v/>
      </c>
      <c r="AF355" s="141">
        <f>IF(VLOOKUP(AF$1,Graphique!$B:$C,2,0),IF(ISERROR(AF354*(1+VLOOKUP($A355,#REF!,32,0))),AF354,AF354*(1+VLOOKUP($A355,#REF!,32,0))),"")</f>
        <v/>
      </c>
    </row>
    <row r="356" ht="13" customHeight="1" s="74">
      <c r="A356" s="135">
        <f>IF(DATE(YEAR(A355),MONTH(A355)+2,)&gt;PerformancesGlissantes!$C$2,PerformancesGlissantes!$C$2,DATE(YEAR(A355),MONTH(A355)+2,))</f>
        <v/>
      </c>
      <c r="B356" s="141">
        <f>IF(VLOOKUP(B$1,Graphique!$B:$C,2,0),IF(ISERROR(B355*(1+VLOOKUP($A356,#REF!,2,0))),B355,B355*(1+VLOOKUP($A356,#REF!,2,0))),"")</f>
        <v/>
      </c>
      <c r="C356" s="141">
        <f>IF(VLOOKUP(C$1,Graphique!$B:$C,2,0),IF(ISERROR(C355*(1+VLOOKUP($A356,#REF!,3,0))),C355,C355*(1+VLOOKUP($A356,#REF!,3,0))),"")</f>
        <v/>
      </c>
      <c r="D356" s="141">
        <f>IF(VLOOKUP(D$1,Graphique!$B:$C,2,0),IF(ISERROR(D355*(1+VLOOKUP($A356,#REF!,4,0))),D355,D355*(1+VLOOKUP($A356,#REF!,4,0))),"")</f>
        <v/>
      </c>
      <c r="E356" s="141">
        <f>IF(VLOOKUP(E$1,Graphique!$B:$C,2,0),IF(ISERROR(E355*(1+VLOOKUP($A356,#REF!,5,0))),E355,E355*(1+VLOOKUP($A356,#REF!,5,0))),"")</f>
        <v/>
      </c>
      <c r="F356" s="141">
        <f>IF(VLOOKUP(F$1,Graphique!$B:$C,2,0),IF(ISERROR(F355*(1+VLOOKUP($A356,#REF!,6,0))),F355,F355*(1+VLOOKUP($A356,#REF!,6,0))),"")</f>
        <v/>
      </c>
      <c r="G356" s="141">
        <f>IF(VLOOKUP(G$1,Graphique!$B:$C,2,0),IF(ISERROR(G355*(1+VLOOKUP($A356,#REF!,7,0))),G355,G355*(1+VLOOKUP($A356,#REF!,7,0))),"")</f>
        <v/>
      </c>
      <c r="H356" s="141">
        <f>IF(VLOOKUP(H$1,Graphique!$B:$C,2,0),IF(ISERROR(H355*(1+VLOOKUP($A356,#REF!,8,0))),H355,H355*(1+VLOOKUP($A356,#REF!,8,0))),"")</f>
        <v/>
      </c>
      <c r="I356" s="141">
        <f>IF(VLOOKUP(I$1,Graphique!$B:$C,2,0),IF(ISERROR(I355*(1+VLOOKUP($A356,#REF!,9,0))),I355,I355*(1+VLOOKUP($A356,#REF!,9,0))),"")</f>
        <v/>
      </c>
      <c r="J356" s="141">
        <f>IF(VLOOKUP(J$1,Graphique!$B:$C,2,0),IF(ISERROR(J355*(1+VLOOKUP($A356,#REF!,10,0))),J355,J355*(1+VLOOKUP($A356,#REF!,10,0))),"")</f>
        <v/>
      </c>
      <c r="K356" s="141">
        <f>IF(VLOOKUP(K$1,Graphique!$B:$C,2,0),IF(ISERROR(K355*(1+VLOOKUP($A356,#REF!,11,0))),K355,K355*(1+VLOOKUP($A356,#REF!,11,0))),"")</f>
        <v/>
      </c>
      <c r="L356" s="141">
        <f>IF(VLOOKUP(L$1,Graphique!$B:$C,2,0),IF(ISERROR(L355*(1+VLOOKUP($A356,#REF!,12,0))),L355,L355*(1+VLOOKUP($A356,#REF!,12,0))),"")</f>
        <v/>
      </c>
      <c r="M356" s="141">
        <f>IF(VLOOKUP(M$1,Graphique!$B:$C,2,0),IF(ISERROR(M355*(1+VLOOKUP($A356,#REF!,13,0))),M355,M355*(1+VLOOKUP($A356,#REF!,13,0))),"")</f>
        <v/>
      </c>
      <c r="N356" s="141">
        <f>IF(VLOOKUP(N$1,Graphique!$B:$C,2,0),IF(ISERROR(N355*(1+VLOOKUP($A356,#REF!,14,0))),N355,N355*(1+VLOOKUP($A356,#REF!,14,0))),"")</f>
        <v/>
      </c>
      <c r="O356" s="141">
        <f>IF(VLOOKUP(O$1,Graphique!$B:$C,2,0),IF(ISERROR(O355*(1+VLOOKUP($A356,#REF!,15,0))),O355,O355*(1+VLOOKUP($A356,#REF!,15,0))),"")</f>
        <v/>
      </c>
      <c r="P356" s="141">
        <f>IF(VLOOKUP(P$1,Graphique!$B:$C,2,0),IF(ISERROR(P355*(1+VLOOKUP($A356,#REF!,16,0))),P355,P355*(1+VLOOKUP($A356,#REF!,16,0))),"")</f>
        <v/>
      </c>
      <c r="Q356" s="141">
        <f>IF(VLOOKUP(Q$1,Graphique!$B:$C,2,0),IF(ISERROR(Q355*(1+VLOOKUP($A356,#REF!,17,0))),Q355,Q355*(1+VLOOKUP($A356,#REF!,17,0))),"")</f>
        <v/>
      </c>
      <c r="R356" s="141">
        <f>IF(VLOOKUP(R$1,Graphique!$B:$C,2,0),IF(ISERROR(R355*(1+VLOOKUP($A356,#REF!,18,0))),R355,R355*(1+VLOOKUP($A356,#REF!,18,0))),"")</f>
        <v/>
      </c>
      <c r="S356" s="141">
        <f>IF(VLOOKUP(S$1,Graphique!$B:$C,2,0),IF(ISERROR(S355*(1+VLOOKUP($A356,#REF!,19,0))),S355,S355*(1+VLOOKUP($A356,#REF!,19,0))),"")</f>
        <v/>
      </c>
      <c r="T356" s="141">
        <f>IF(VLOOKUP(T$1,Graphique!$B:$C,2,0),IF(ISERROR(T355*(1+VLOOKUP($A356,#REF!,20,0))),T355,T355*(1+VLOOKUP($A356,#REF!,20,0))),"")</f>
        <v/>
      </c>
      <c r="U356" s="141">
        <f>IF(VLOOKUP(U$1,Graphique!$B:$C,2,0),IF(ISERROR(U355*(1+VLOOKUP($A356,#REF!,21,0))),U355,U355*(1+VLOOKUP($A356,#REF!,21,0))),"")</f>
        <v/>
      </c>
      <c r="V356" s="141">
        <f>IF(VLOOKUP(V$1,Graphique!$B:$C,2,0),IF(ISERROR(V355*(1+VLOOKUP($A356,#REF!,22,0))),V355,V355*(1+VLOOKUP($A356,#REF!,22,0))),"")</f>
        <v/>
      </c>
      <c r="W356" s="141">
        <f>IF(VLOOKUP(W$1,Graphique!$B:$C,2,0),IF(ISERROR(W355*(1+VLOOKUP($A356,#REF!,23,0))),W355,W355*(1+VLOOKUP($A356,#REF!,23,0))),"")</f>
        <v/>
      </c>
      <c r="X356" s="141">
        <f>IF(VLOOKUP(X$1,Graphique!$B:$C,2,0),IF(ISERROR(X355*(1+VLOOKUP($A356,#REF!,24,0))),X355,X355*(1+VLOOKUP($A356,#REF!,24,0))),"")</f>
        <v/>
      </c>
      <c r="Y356" s="141">
        <f>IF(VLOOKUP(Y$1,Graphique!$B:$C,2,0),IF(ISERROR(Y355*(1+VLOOKUP($A356,#REF!,25,0))),Y355,Y355*(1+VLOOKUP($A356,#REF!,25,0))),"")</f>
        <v/>
      </c>
      <c r="Z356" s="141">
        <f>IF(VLOOKUP(Z$1,Graphique!$B:$C,2,0),IF(ISERROR(Z355*(1+VLOOKUP($A356,#REF!,26,0))),Z355,Z355*(1+VLOOKUP($A356,#REF!,26,0))),"")</f>
        <v/>
      </c>
      <c r="AA356" s="141">
        <f>IF(VLOOKUP(AA$1,Graphique!$B:$C,2,0),IF(ISERROR(AA355*(1+VLOOKUP($A356,#REF!,27,0))),AA355,AA355*(1+VLOOKUP($A356,#REF!,27,0))),"")</f>
        <v/>
      </c>
      <c r="AB356" s="141">
        <f>IF(VLOOKUP(AB$1,Graphique!$B:$C,2,0),IF(ISERROR(AB355*(1+VLOOKUP($A356,#REF!,28,0))),AB355,AB355*(1+VLOOKUP($A356,#REF!,28,0))),"")</f>
        <v/>
      </c>
      <c r="AC356" s="141">
        <f>IF(VLOOKUP(AC$1,Graphique!$B:$C,2,0),IF(ISERROR(AC355*(1+VLOOKUP($A356,#REF!,29,0))),AC355,AC355*(1+VLOOKUP($A356,#REF!,29,0))),"")</f>
        <v/>
      </c>
      <c r="AD356" s="141">
        <f>IF(VLOOKUP(AD$1,Graphique!$B:$C,2,0),IF(ISERROR(AD355*(1+VLOOKUP($A356,#REF!,30,0))),AD355,AD355*(1+VLOOKUP($A356,#REF!,30,0))),"")</f>
        <v/>
      </c>
      <c r="AE356" s="141">
        <f>IF(VLOOKUP(AE$1,Graphique!$B:$C,2,0),IF(ISERROR(AE355*(1+VLOOKUP($A356,#REF!,31,0))),AE355,AE355*(1+VLOOKUP($A356,#REF!,31,0))),"")</f>
        <v/>
      </c>
      <c r="AF356" s="141">
        <f>IF(VLOOKUP(AF$1,Graphique!$B:$C,2,0),IF(ISERROR(AF355*(1+VLOOKUP($A356,#REF!,32,0))),AF355,AF355*(1+VLOOKUP($A356,#REF!,32,0))),"")</f>
        <v/>
      </c>
    </row>
    <row r="357" ht="13" customHeight="1" s="74">
      <c r="A357" s="135">
        <f>IF(DATE(YEAR(A356),MONTH(A356)+2,)&gt;PerformancesGlissantes!$C$2,PerformancesGlissantes!$C$2,DATE(YEAR(A356),MONTH(A356)+2,))</f>
        <v/>
      </c>
      <c r="B357" s="141">
        <f>IF(VLOOKUP(B$1,Graphique!$B:$C,2,0),IF(ISERROR(B356*(1+VLOOKUP($A357,#REF!,2,0))),B356,B356*(1+VLOOKUP($A357,#REF!,2,0))),"")</f>
        <v/>
      </c>
      <c r="C357" s="141">
        <f>IF(VLOOKUP(C$1,Graphique!$B:$C,2,0),IF(ISERROR(C356*(1+VLOOKUP($A357,#REF!,3,0))),C356,C356*(1+VLOOKUP($A357,#REF!,3,0))),"")</f>
        <v/>
      </c>
      <c r="D357" s="141">
        <f>IF(VLOOKUP(D$1,Graphique!$B:$C,2,0),IF(ISERROR(D356*(1+VLOOKUP($A357,#REF!,4,0))),D356,D356*(1+VLOOKUP($A357,#REF!,4,0))),"")</f>
        <v/>
      </c>
      <c r="E357" s="141">
        <f>IF(VLOOKUP(E$1,Graphique!$B:$C,2,0),IF(ISERROR(E356*(1+VLOOKUP($A357,#REF!,5,0))),E356,E356*(1+VLOOKUP($A357,#REF!,5,0))),"")</f>
        <v/>
      </c>
      <c r="F357" s="141">
        <f>IF(VLOOKUP(F$1,Graphique!$B:$C,2,0),IF(ISERROR(F356*(1+VLOOKUP($A357,#REF!,6,0))),F356,F356*(1+VLOOKUP($A357,#REF!,6,0))),"")</f>
        <v/>
      </c>
      <c r="G357" s="141">
        <f>IF(VLOOKUP(G$1,Graphique!$B:$C,2,0),IF(ISERROR(G356*(1+VLOOKUP($A357,#REF!,7,0))),G356,G356*(1+VLOOKUP($A357,#REF!,7,0))),"")</f>
        <v/>
      </c>
      <c r="H357" s="141">
        <f>IF(VLOOKUP(H$1,Graphique!$B:$C,2,0),IF(ISERROR(H356*(1+VLOOKUP($A357,#REF!,8,0))),H356,H356*(1+VLOOKUP($A357,#REF!,8,0))),"")</f>
        <v/>
      </c>
      <c r="I357" s="141">
        <f>IF(VLOOKUP(I$1,Graphique!$B:$C,2,0),IF(ISERROR(I356*(1+VLOOKUP($A357,#REF!,9,0))),I356,I356*(1+VLOOKUP($A357,#REF!,9,0))),"")</f>
        <v/>
      </c>
      <c r="J357" s="141">
        <f>IF(VLOOKUP(J$1,Graphique!$B:$C,2,0),IF(ISERROR(J356*(1+VLOOKUP($A357,#REF!,10,0))),J356,J356*(1+VLOOKUP($A357,#REF!,10,0))),"")</f>
        <v/>
      </c>
      <c r="K357" s="141">
        <f>IF(VLOOKUP(K$1,Graphique!$B:$C,2,0),IF(ISERROR(K356*(1+VLOOKUP($A357,#REF!,11,0))),K356,K356*(1+VLOOKUP($A357,#REF!,11,0))),"")</f>
        <v/>
      </c>
      <c r="L357" s="141">
        <f>IF(VLOOKUP(L$1,Graphique!$B:$C,2,0),IF(ISERROR(L356*(1+VLOOKUP($A357,#REF!,12,0))),L356,L356*(1+VLOOKUP($A357,#REF!,12,0))),"")</f>
        <v/>
      </c>
      <c r="M357" s="141">
        <f>IF(VLOOKUP(M$1,Graphique!$B:$C,2,0),IF(ISERROR(M356*(1+VLOOKUP($A357,#REF!,13,0))),M356,M356*(1+VLOOKUP($A357,#REF!,13,0))),"")</f>
        <v/>
      </c>
      <c r="N357" s="141">
        <f>IF(VLOOKUP(N$1,Graphique!$B:$C,2,0),IF(ISERROR(N356*(1+VLOOKUP($A357,#REF!,14,0))),N356,N356*(1+VLOOKUP($A357,#REF!,14,0))),"")</f>
        <v/>
      </c>
      <c r="O357" s="141">
        <f>IF(VLOOKUP(O$1,Graphique!$B:$C,2,0),IF(ISERROR(O356*(1+VLOOKUP($A357,#REF!,15,0))),O356,O356*(1+VLOOKUP($A357,#REF!,15,0))),"")</f>
        <v/>
      </c>
      <c r="P357" s="141">
        <f>IF(VLOOKUP(P$1,Graphique!$B:$C,2,0),IF(ISERROR(P356*(1+VLOOKUP($A357,#REF!,16,0))),P356,P356*(1+VLOOKUP($A357,#REF!,16,0))),"")</f>
        <v/>
      </c>
      <c r="Q357" s="141">
        <f>IF(VLOOKUP(Q$1,Graphique!$B:$C,2,0),IF(ISERROR(Q356*(1+VLOOKUP($A357,#REF!,17,0))),Q356,Q356*(1+VLOOKUP($A357,#REF!,17,0))),"")</f>
        <v/>
      </c>
      <c r="R357" s="141">
        <f>IF(VLOOKUP(R$1,Graphique!$B:$C,2,0),IF(ISERROR(R356*(1+VLOOKUP($A357,#REF!,18,0))),R356,R356*(1+VLOOKUP($A357,#REF!,18,0))),"")</f>
        <v/>
      </c>
      <c r="S357" s="141">
        <f>IF(VLOOKUP(S$1,Graphique!$B:$C,2,0),IF(ISERROR(S356*(1+VLOOKUP($A357,#REF!,19,0))),S356,S356*(1+VLOOKUP($A357,#REF!,19,0))),"")</f>
        <v/>
      </c>
      <c r="T357" s="141">
        <f>IF(VLOOKUP(T$1,Graphique!$B:$C,2,0),IF(ISERROR(T356*(1+VLOOKUP($A357,#REF!,20,0))),T356,T356*(1+VLOOKUP($A357,#REF!,20,0))),"")</f>
        <v/>
      </c>
      <c r="U357" s="141">
        <f>IF(VLOOKUP(U$1,Graphique!$B:$C,2,0),IF(ISERROR(U356*(1+VLOOKUP($A357,#REF!,21,0))),U356,U356*(1+VLOOKUP($A357,#REF!,21,0))),"")</f>
        <v/>
      </c>
      <c r="V357" s="141">
        <f>IF(VLOOKUP(V$1,Graphique!$B:$C,2,0),IF(ISERROR(V356*(1+VLOOKUP($A357,#REF!,22,0))),V356,V356*(1+VLOOKUP($A357,#REF!,22,0))),"")</f>
        <v/>
      </c>
      <c r="W357" s="141">
        <f>IF(VLOOKUP(W$1,Graphique!$B:$C,2,0),IF(ISERROR(W356*(1+VLOOKUP($A357,#REF!,23,0))),W356,W356*(1+VLOOKUP($A357,#REF!,23,0))),"")</f>
        <v/>
      </c>
      <c r="X357" s="141">
        <f>IF(VLOOKUP(X$1,Graphique!$B:$C,2,0),IF(ISERROR(X356*(1+VLOOKUP($A357,#REF!,24,0))),X356,X356*(1+VLOOKUP($A357,#REF!,24,0))),"")</f>
        <v/>
      </c>
      <c r="Y357" s="141">
        <f>IF(VLOOKUP(Y$1,Graphique!$B:$C,2,0),IF(ISERROR(Y356*(1+VLOOKUP($A357,#REF!,25,0))),Y356,Y356*(1+VLOOKUP($A357,#REF!,25,0))),"")</f>
        <v/>
      </c>
      <c r="Z357" s="141">
        <f>IF(VLOOKUP(Z$1,Graphique!$B:$C,2,0),IF(ISERROR(Z356*(1+VLOOKUP($A357,#REF!,26,0))),Z356,Z356*(1+VLOOKUP($A357,#REF!,26,0))),"")</f>
        <v/>
      </c>
      <c r="AA357" s="141">
        <f>IF(VLOOKUP(AA$1,Graphique!$B:$C,2,0),IF(ISERROR(AA356*(1+VLOOKUP($A357,#REF!,27,0))),AA356,AA356*(1+VLOOKUP($A357,#REF!,27,0))),"")</f>
        <v/>
      </c>
      <c r="AB357" s="141">
        <f>IF(VLOOKUP(AB$1,Graphique!$B:$C,2,0),IF(ISERROR(AB356*(1+VLOOKUP($A357,#REF!,28,0))),AB356,AB356*(1+VLOOKUP($A357,#REF!,28,0))),"")</f>
        <v/>
      </c>
      <c r="AC357" s="141">
        <f>IF(VLOOKUP(AC$1,Graphique!$B:$C,2,0),IF(ISERROR(AC356*(1+VLOOKUP($A357,#REF!,29,0))),AC356,AC356*(1+VLOOKUP($A357,#REF!,29,0))),"")</f>
        <v/>
      </c>
      <c r="AD357" s="141">
        <f>IF(VLOOKUP(AD$1,Graphique!$B:$C,2,0),IF(ISERROR(AD356*(1+VLOOKUP($A357,#REF!,30,0))),AD356,AD356*(1+VLOOKUP($A357,#REF!,30,0))),"")</f>
        <v/>
      </c>
      <c r="AE357" s="141">
        <f>IF(VLOOKUP(AE$1,Graphique!$B:$C,2,0),IF(ISERROR(AE356*(1+VLOOKUP($A357,#REF!,31,0))),AE356,AE356*(1+VLOOKUP($A357,#REF!,31,0))),"")</f>
        <v/>
      </c>
      <c r="AF357" s="141">
        <f>IF(VLOOKUP(AF$1,Graphique!$B:$C,2,0),IF(ISERROR(AF356*(1+VLOOKUP($A357,#REF!,32,0))),AF356,AF356*(1+VLOOKUP($A357,#REF!,32,0))),"")</f>
        <v/>
      </c>
    </row>
    <row r="358" ht="13" customHeight="1" s="74">
      <c r="A358" s="135">
        <f>IF(DATE(YEAR(A357),MONTH(A357)+2,)&gt;PerformancesGlissantes!$C$2,PerformancesGlissantes!$C$2,DATE(YEAR(A357),MONTH(A357)+2,))</f>
        <v/>
      </c>
      <c r="B358" s="141">
        <f>IF(VLOOKUP(B$1,Graphique!$B:$C,2,0),IF(ISERROR(B357*(1+VLOOKUP($A358,#REF!,2,0))),B357,B357*(1+VLOOKUP($A358,#REF!,2,0))),"")</f>
        <v/>
      </c>
      <c r="C358" s="141">
        <f>IF(VLOOKUP(C$1,Graphique!$B:$C,2,0),IF(ISERROR(C357*(1+VLOOKUP($A358,#REF!,3,0))),C357,C357*(1+VLOOKUP($A358,#REF!,3,0))),"")</f>
        <v/>
      </c>
      <c r="D358" s="141">
        <f>IF(VLOOKUP(D$1,Graphique!$B:$C,2,0),IF(ISERROR(D357*(1+VLOOKUP($A358,#REF!,4,0))),D357,D357*(1+VLOOKUP($A358,#REF!,4,0))),"")</f>
        <v/>
      </c>
      <c r="E358" s="141">
        <f>IF(VLOOKUP(E$1,Graphique!$B:$C,2,0),IF(ISERROR(E357*(1+VLOOKUP($A358,#REF!,5,0))),E357,E357*(1+VLOOKUP($A358,#REF!,5,0))),"")</f>
        <v/>
      </c>
      <c r="F358" s="141">
        <f>IF(VLOOKUP(F$1,Graphique!$B:$C,2,0),IF(ISERROR(F357*(1+VLOOKUP($A358,#REF!,6,0))),F357,F357*(1+VLOOKUP($A358,#REF!,6,0))),"")</f>
        <v/>
      </c>
      <c r="G358" s="141">
        <f>IF(VLOOKUP(G$1,Graphique!$B:$C,2,0),IF(ISERROR(G357*(1+VLOOKUP($A358,#REF!,7,0))),G357,G357*(1+VLOOKUP($A358,#REF!,7,0))),"")</f>
        <v/>
      </c>
      <c r="H358" s="141">
        <f>IF(VLOOKUP(H$1,Graphique!$B:$C,2,0),IF(ISERROR(H357*(1+VLOOKUP($A358,#REF!,8,0))),H357,H357*(1+VLOOKUP($A358,#REF!,8,0))),"")</f>
        <v/>
      </c>
      <c r="I358" s="141">
        <f>IF(VLOOKUP(I$1,Graphique!$B:$C,2,0),IF(ISERROR(I357*(1+VLOOKUP($A358,#REF!,9,0))),I357,I357*(1+VLOOKUP($A358,#REF!,9,0))),"")</f>
        <v/>
      </c>
      <c r="J358" s="141">
        <f>IF(VLOOKUP(J$1,Graphique!$B:$C,2,0),IF(ISERROR(J357*(1+VLOOKUP($A358,#REF!,10,0))),J357,J357*(1+VLOOKUP($A358,#REF!,10,0))),"")</f>
        <v/>
      </c>
      <c r="K358" s="141">
        <f>IF(VLOOKUP(K$1,Graphique!$B:$C,2,0),IF(ISERROR(K357*(1+VLOOKUP($A358,#REF!,11,0))),K357,K357*(1+VLOOKUP($A358,#REF!,11,0))),"")</f>
        <v/>
      </c>
      <c r="L358" s="141">
        <f>IF(VLOOKUP(L$1,Graphique!$B:$C,2,0),IF(ISERROR(L357*(1+VLOOKUP($A358,#REF!,12,0))),L357,L357*(1+VLOOKUP($A358,#REF!,12,0))),"")</f>
        <v/>
      </c>
      <c r="M358" s="141">
        <f>IF(VLOOKUP(M$1,Graphique!$B:$C,2,0),IF(ISERROR(M357*(1+VLOOKUP($A358,#REF!,13,0))),M357,M357*(1+VLOOKUP($A358,#REF!,13,0))),"")</f>
        <v/>
      </c>
      <c r="N358" s="141">
        <f>IF(VLOOKUP(N$1,Graphique!$B:$C,2,0),IF(ISERROR(N357*(1+VLOOKUP($A358,#REF!,14,0))),N357,N357*(1+VLOOKUP($A358,#REF!,14,0))),"")</f>
        <v/>
      </c>
      <c r="O358" s="141">
        <f>IF(VLOOKUP(O$1,Graphique!$B:$C,2,0),IF(ISERROR(O357*(1+VLOOKUP($A358,#REF!,15,0))),O357,O357*(1+VLOOKUP($A358,#REF!,15,0))),"")</f>
        <v/>
      </c>
      <c r="P358" s="141">
        <f>IF(VLOOKUP(P$1,Graphique!$B:$C,2,0),IF(ISERROR(P357*(1+VLOOKUP($A358,#REF!,16,0))),P357,P357*(1+VLOOKUP($A358,#REF!,16,0))),"")</f>
        <v/>
      </c>
      <c r="Q358" s="141">
        <f>IF(VLOOKUP(Q$1,Graphique!$B:$C,2,0),IF(ISERROR(Q357*(1+VLOOKUP($A358,#REF!,17,0))),Q357,Q357*(1+VLOOKUP($A358,#REF!,17,0))),"")</f>
        <v/>
      </c>
      <c r="R358" s="141">
        <f>IF(VLOOKUP(R$1,Graphique!$B:$C,2,0),IF(ISERROR(R357*(1+VLOOKUP($A358,#REF!,18,0))),R357,R357*(1+VLOOKUP($A358,#REF!,18,0))),"")</f>
        <v/>
      </c>
      <c r="S358" s="141">
        <f>IF(VLOOKUP(S$1,Graphique!$B:$C,2,0),IF(ISERROR(S357*(1+VLOOKUP($A358,#REF!,19,0))),S357,S357*(1+VLOOKUP($A358,#REF!,19,0))),"")</f>
        <v/>
      </c>
      <c r="T358" s="141">
        <f>IF(VLOOKUP(T$1,Graphique!$B:$C,2,0),IF(ISERROR(T357*(1+VLOOKUP($A358,#REF!,20,0))),T357,T357*(1+VLOOKUP($A358,#REF!,20,0))),"")</f>
        <v/>
      </c>
      <c r="U358" s="141">
        <f>IF(VLOOKUP(U$1,Graphique!$B:$C,2,0),IF(ISERROR(U357*(1+VLOOKUP($A358,#REF!,21,0))),U357,U357*(1+VLOOKUP($A358,#REF!,21,0))),"")</f>
        <v/>
      </c>
      <c r="V358" s="141">
        <f>IF(VLOOKUP(V$1,Graphique!$B:$C,2,0),IF(ISERROR(V357*(1+VLOOKUP($A358,#REF!,22,0))),V357,V357*(1+VLOOKUP($A358,#REF!,22,0))),"")</f>
        <v/>
      </c>
      <c r="W358" s="141">
        <f>IF(VLOOKUP(W$1,Graphique!$B:$C,2,0),IF(ISERROR(W357*(1+VLOOKUP($A358,#REF!,23,0))),W357,W357*(1+VLOOKUP($A358,#REF!,23,0))),"")</f>
        <v/>
      </c>
      <c r="X358" s="141">
        <f>IF(VLOOKUP(X$1,Graphique!$B:$C,2,0),IF(ISERROR(X357*(1+VLOOKUP($A358,#REF!,24,0))),X357,X357*(1+VLOOKUP($A358,#REF!,24,0))),"")</f>
        <v/>
      </c>
      <c r="Y358" s="141">
        <f>IF(VLOOKUP(Y$1,Graphique!$B:$C,2,0),IF(ISERROR(Y357*(1+VLOOKUP($A358,#REF!,25,0))),Y357,Y357*(1+VLOOKUP($A358,#REF!,25,0))),"")</f>
        <v/>
      </c>
      <c r="Z358" s="141">
        <f>IF(VLOOKUP(Z$1,Graphique!$B:$C,2,0),IF(ISERROR(Z357*(1+VLOOKUP($A358,#REF!,26,0))),Z357,Z357*(1+VLOOKUP($A358,#REF!,26,0))),"")</f>
        <v/>
      </c>
      <c r="AA358" s="141">
        <f>IF(VLOOKUP(AA$1,Graphique!$B:$C,2,0),IF(ISERROR(AA357*(1+VLOOKUP($A358,#REF!,27,0))),AA357,AA357*(1+VLOOKUP($A358,#REF!,27,0))),"")</f>
        <v/>
      </c>
      <c r="AB358" s="141">
        <f>IF(VLOOKUP(AB$1,Graphique!$B:$C,2,0),IF(ISERROR(AB357*(1+VLOOKUP($A358,#REF!,28,0))),AB357,AB357*(1+VLOOKUP($A358,#REF!,28,0))),"")</f>
        <v/>
      </c>
      <c r="AC358" s="141">
        <f>IF(VLOOKUP(AC$1,Graphique!$B:$C,2,0),IF(ISERROR(AC357*(1+VLOOKUP($A358,#REF!,29,0))),AC357,AC357*(1+VLOOKUP($A358,#REF!,29,0))),"")</f>
        <v/>
      </c>
      <c r="AD358" s="141">
        <f>IF(VLOOKUP(AD$1,Graphique!$B:$C,2,0),IF(ISERROR(AD357*(1+VLOOKUP($A358,#REF!,30,0))),AD357,AD357*(1+VLOOKUP($A358,#REF!,30,0))),"")</f>
        <v/>
      </c>
      <c r="AE358" s="141">
        <f>IF(VLOOKUP(AE$1,Graphique!$B:$C,2,0),IF(ISERROR(AE357*(1+VLOOKUP($A358,#REF!,31,0))),AE357,AE357*(1+VLOOKUP($A358,#REF!,31,0))),"")</f>
        <v/>
      </c>
      <c r="AF358" s="141">
        <f>IF(VLOOKUP(AF$1,Graphique!$B:$C,2,0),IF(ISERROR(AF357*(1+VLOOKUP($A358,#REF!,32,0))),AF357,AF357*(1+VLOOKUP($A358,#REF!,32,0))),"")</f>
        <v/>
      </c>
    </row>
    <row r="359" ht="13" customHeight="1" s="74">
      <c r="A359" s="135">
        <f>IF(DATE(YEAR(A358),MONTH(A358)+2,)&gt;PerformancesGlissantes!$C$2,PerformancesGlissantes!$C$2,DATE(YEAR(A358),MONTH(A358)+2,))</f>
        <v/>
      </c>
      <c r="B359" s="141">
        <f>IF(VLOOKUP(B$1,Graphique!$B:$C,2,0),IF(ISERROR(B358*(1+VLOOKUP($A359,#REF!,2,0))),B358,B358*(1+VLOOKUP($A359,#REF!,2,0))),"")</f>
        <v/>
      </c>
      <c r="C359" s="141">
        <f>IF(VLOOKUP(C$1,Graphique!$B:$C,2,0),IF(ISERROR(C358*(1+VLOOKUP($A359,#REF!,3,0))),C358,C358*(1+VLOOKUP($A359,#REF!,3,0))),"")</f>
        <v/>
      </c>
      <c r="D359" s="141">
        <f>IF(VLOOKUP(D$1,Graphique!$B:$C,2,0),IF(ISERROR(D358*(1+VLOOKUP($A359,#REF!,4,0))),D358,D358*(1+VLOOKUP($A359,#REF!,4,0))),"")</f>
        <v/>
      </c>
      <c r="E359" s="141">
        <f>IF(VLOOKUP(E$1,Graphique!$B:$C,2,0),IF(ISERROR(E358*(1+VLOOKUP($A359,#REF!,5,0))),E358,E358*(1+VLOOKUP($A359,#REF!,5,0))),"")</f>
        <v/>
      </c>
      <c r="F359" s="141">
        <f>IF(VLOOKUP(F$1,Graphique!$B:$C,2,0),IF(ISERROR(F358*(1+VLOOKUP($A359,#REF!,6,0))),F358,F358*(1+VLOOKUP($A359,#REF!,6,0))),"")</f>
        <v/>
      </c>
      <c r="G359" s="141">
        <f>IF(VLOOKUP(G$1,Graphique!$B:$C,2,0),IF(ISERROR(G358*(1+VLOOKUP($A359,#REF!,7,0))),G358,G358*(1+VLOOKUP($A359,#REF!,7,0))),"")</f>
        <v/>
      </c>
      <c r="H359" s="141">
        <f>IF(VLOOKUP(H$1,Graphique!$B:$C,2,0),IF(ISERROR(H358*(1+VLOOKUP($A359,#REF!,8,0))),H358,H358*(1+VLOOKUP($A359,#REF!,8,0))),"")</f>
        <v/>
      </c>
      <c r="I359" s="141">
        <f>IF(VLOOKUP(I$1,Graphique!$B:$C,2,0),IF(ISERROR(I358*(1+VLOOKUP($A359,#REF!,9,0))),I358,I358*(1+VLOOKUP($A359,#REF!,9,0))),"")</f>
        <v/>
      </c>
      <c r="J359" s="141">
        <f>IF(VLOOKUP(J$1,Graphique!$B:$C,2,0),IF(ISERROR(J358*(1+VLOOKUP($A359,#REF!,10,0))),J358,J358*(1+VLOOKUP($A359,#REF!,10,0))),"")</f>
        <v/>
      </c>
      <c r="K359" s="141">
        <f>IF(VLOOKUP(K$1,Graphique!$B:$C,2,0),IF(ISERROR(K358*(1+VLOOKUP($A359,#REF!,11,0))),K358,K358*(1+VLOOKUP($A359,#REF!,11,0))),"")</f>
        <v/>
      </c>
      <c r="L359" s="141">
        <f>IF(VLOOKUP(L$1,Graphique!$B:$C,2,0),IF(ISERROR(L358*(1+VLOOKUP($A359,#REF!,12,0))),L358,L358*(1+VLOOKUP($A359,#REF!,12,0))),"")</f>
        <v/>
      </c>
      <c r="M359" s="141">
        <f>IF(VLOOKUP(M$1,Graphique!$B:$C,2,0),IF(ISERROR(M358*(1+VLOOKUP($A359,#REF!,13,0))),M358,M358*(1+VLOOKUP($A359,#REF!,13,0))),"")</f>
        <v/>
      </c>
      <c r="N359" s="141">
        <f>IF(VLOOKUP(N$1,Graphique!$B:$C,2,0),IF(ISERROR(N358*(1+VLOOKUP($A359,#REF!,14,0))),N358,N358*(1+VLOOKUP($A359,#REF!,14,0))),"")</f>
        <v/>
      </c>
      <c r="O359" s="141">
        <f>IF(VLOOKUP(O$1,Graphique!$B:$C,2,0),IF(ISERROR(O358*(1+VLOOKUP($A359,#REF!,15,0))),O358,O358*(1+VLOOKUP($A359,#REF!,15,0))),"")</f>
        <v/>
      </c>
      <c r="P359" s="141">
        <f>IF(VLOOKUP(P$1,Graphique!$B:$C,2,0),IF(ISERROR(P358*(1+VLOOKUP($A359,#REF!,16,0))),P358,P358*(1+VLOOKUP($A359,#REF!,16,0))),"")</f>
        <v/>
      </c>
      <c r="Q359" s="141">
        <f>IF(VLOOKUP(Q$1,Graphique!$B:$C,2,0),IF(ISERROR(Q358*(1+VLOOKUP($A359,#REF!,17,0))),Q358,Q358*(1+VLOOKUP($A359,#REF!,17,0))),"")</f>
        <v/>
      </c>
      <c r="R359" s="141">
        <f>IF(VLOOKUP(R$1,Graphique!$B:$C,2,0),IF(ISERROR(R358*(1+VLOOKUP($A359,#REF!,18,0))),R358,R358*(1+VLOOKUP($A359,#REF!,18,0))),"")</f>
        <v/>
      </c>
      <c r="S359" s="141">
        <f>IF(VLOOKUP(S$1,Graphique!$B:$C,2,0),IF(ISERROR(S358*(1+VLOOKUP($A359,#REF!,19,0))),S358,S358*(1+VLOOKUP($A359,#REF!,19,0))),"")</f>
        <v/>
      </c>
      <c r="T359" s="141">
        <f>IF(VLOOKUP(T$1,Graphique!$B:$C,2,0),IF(ISERROR(T358*(1+VLOOKUP($A359,#REF!,20,0))),T358,T358*(1+VLOOKUP($A359,#REF!,20,0))),"")</f>
        <v/>
      </c>
      <c r="U359" s="141">
        <f>IF(VLOOKUP(U$1,Graphique!$B:$C,2,0),IF(ISERROR(U358*(1+VLOOKUP($A359,#REF!,21,0))),U358,U358*(1+VLOOKUP($A359,#REF!,21,0))),"")</f>
        <v/>
      </c>
      <c r="V359" s="141">
        <f>IF(VLOOKUP(V$1,Graphique!$B:$C,2,0),IF(ISERROR(V358*(1+VLOOKUP($A359,#REF!,22,0))),V358,V358*(1+VLOOKUP($A359,#REF!,22,0))),"")</f>
        <v/>
      </c>
      <c r="W359" s="141">
        <f>IF(VLOOKUP(W$1,Graphique!$B:$C,2,0),IF(ISERROR(W358*(1+VLOOKUP($A359,#REF!,23,0))),W358,W358*(1+VLOOKUP($A359,#REF!,23,0))),"")</f>
        <v/>
      </c>
      <c r="X359" s="141">
        <f>IF(VLOOKUP(X$1,Graphique!$B:$C,2,0),IF(ISERROR(X358*(1+VLOOKUP($A359,#REF!,24,0))),X358,X358*(1+VLOOKUP($A359,#REF!,24,0))),"")</f>
        <v/>
      </c>
      <c r="Y359" s="141">
        <f>IF(VLOOKUP(Y$1,Graphique!$B:$C,2,0),IF(ISERROR(Y358*(1+VLOOKUP($A359,#REF!,25,0))),Y358,Y358*(1+VLOOKUP($A359,#REF!,25,0))),"")</f>
        <v/>
      </c>
      <c r="Z359" s="141">
        <f>IF(VLOOKUP(Z$1,Graphique!$B:$C,2,0),IF(ISERROR(Z358*(1+VLOOKUP($A359,#REF!,26,0))),Z358,Z358*(1+VLOOKUP($A359,#REF!,26,0))),"")</f>
        <v/>
      </c>
      <c r="AA359" s="141">
        <f>IF(VLOOKUP(AA$1,Graphique!$B:$C,2,0),IF(ISERROR(AA358*(1+VLOOKUP($A359,#REF!,27,0))),AA358,AA358*(1+VLOOKUP($A359,#REF!,27,0))),"")</f>
        <v/>
      </c>
      <c r="AB359" s="141">
        <f>IF(VLOOKUP(AB$1,Graphique!$B:$C,2,0),IF(ISERROR(AB358*(1+VLOOKUP($A359,#REF!,28,0))),AB358,AB358*(1+VLOOKUP($A359,#REF!,28,0))),"")</f>
        <v/>
      </c>
      <c r="AC359" s="141">
        <f>IF(VLOOKUP(AC$1,Graphique!$B:$C,2,0),IF(ISERROR(AC358*(1+VLOOKUP($A359,#REF!,29,0))),AC358,AC358*(1+VLOOKUP($A359,#REF!,29,0))),"")</f>
        <v/>
      </c>
      <c r="AD359" s="141">
        <f>IF(VLOOKUP(AD$1,Graphique!$B:$C,2,0),IF(ISERROR(AD358*(1+VLOOKUP($A359,#REF!,30,0))),AD358,AD358*(1+VLOOKUP($A359,#REF!,30,0))),"")</f>
        <v/>
      </c>
      <c r="AE359" s="141">
        <f>IF(VLOOKUP(AE$1,Graphique!$B:$C,2,0),IF(ISERROR(AE358*(1+VLOOKUP($A359,#REF!,31,0))),AE358,AE358*(1+VLOOKUP($A359,#REF!,31,0))),"")</f>
        <v/>
      </c>
      <c r="AF359" s="141">
        <f>IF(VLOOKUP(AF$1,Graphique!$B:$C,2,0),IF(ISERROR(AF358*(1+VLOOKUP($A359,#REF!,32,0))),AF358,AF358*(1+VLOOKUP($A359,#REF!,32,0))),"")</f>
        <v/>
      </c>
    </row>
    <row r="360" ht="13" customHeight="1" s="74">
      <c r="A360" s="135">
        <f>IF(DATE(YEAR(A359),MONTH(A359)+2,)&gt;PerformancesGlissantes!$C$2,PerformancesGlissantes!$C$2,DATE(YEAR(A359),MONTH(A359)+2,))</f>
        <v/>
      </c>
      <c r="B360" s="141">
        <f>IF(VLOOKUP(B$1,Graphique!$B:$C,2,0),IF(ISERROR(B359*(1+VLOOKUP($A360,#REF!,2,0))),B359,B359*(1+VLOOKUP($A360,#REF!,2,0))),"")</f>
        <v/>
      </c>
      <c r="C360" s="141">
        <f>IF(VLOOKUP(C$1,Graphique!$B:$C,2,0),IF(ISERROR(C359*(1+VLOOKUP($A360,#REF!,3,0))),C359,C359*(1+VLOOKUP($A360,#REF!,3,0))),"")</f>
        <v/>
      </c>
      <c r="D360" s="141">
        <f>IF(VLOOKUP(D$1,Graphique!$B:$C,2,0),IF(ISERROR(D359*(1+VLOOKUP($A360,#REF!,4,0))),D359,D359*(1+VLOOKUP($A360,#REF!,4,0))),"")</f>
        <v/>
      </c>
      <c r="E360" s="141">
        <f>IF(VLOOKUP(E$1,Graphique!$B:$C,2,0),IF(ISERROR(E359*(1+VLOOKUP($A360,#REF!,5,0))),E359,E359*(1+VLOOKUP($A360,#REF!,5,0))),"")</f>
        <v/>
      </c>
      <c r="F360" s="141">
        <f>IF(VLOOKUP(F$1,Graphique!$B:$C,2,0),IF(ISERROR(F359*(1+VLOOKUP($A360,#REF!,6,0))),F359,F359*(1+VLOOKUP($A360,#REF!,6,0))),"")</f>
        <v/>
      </c>
      <c r="G360" s="141">
        <f>IF(VLOOKUP(G$1,Graphique!$B:$C,2,0),IF(ISERROR(G359*(1+VLOOKUP($A360,#REF!,7,0))),G359,G359*(1+VLOOKUP($A360,#REF!,7,0))),"")</f>
        <v/>
      </c>
      <c r="H360" s="141">
        <f>IF(VLOOKUP(H$1,Graphique!$B:$C,2,0),IF(ISERROR(H359*(1+VLOOKUP($A360,#REF!,8,0))),H359,H359*(1+VLOOKUP($A360,#REF!,8,0))),"")</f>
        <v/>
      </c>
      <c r="I360" s="141">
        <f>IF(VLOOKUP(I$1,Graphique!$B:$C,2,0),IF(ISERROR(I359*(1+VLOOKUP($A360,#REF!,9,0))),I359,I359*(1+VLOOKUP($A360,#REF!,9,0))),"")</f>
        <v/>
      </c>
      <c r="J360" s="141">
        <f>IF(VLOOKUP(J$1,Graphique!$B:$C,2,0),IF(ISERROR(J359*(1+VLOOKUP($A360,#REF!,10,0))),J359,J359*(1+VLOOKUP($A360,#REF!,10,0))),"")</f>
        <v/>
      </c>
      <c r="K360" s="141">
        <f>IF(VLOOKUP(K$1,Graphique!$B:$C,2,0),IF(ISERROR(K359*(1+VLOOKUP($A360,#REF!,11,0))),K359,K359*(1+VLOOKUP($A360,#REF!,11,0))),"")</f>
        <v/>
      </c>
      <c r="L360" s="141">
        <f>IF(VLOOKUP(L$1,Graphique!$B:$C,2,0),IF(ISERROR(L359*(1+VLOOKUP($A360,#REF!,12,0))),L359,L359*(1+VLOOKUP($A360,#REF!,12,0))),"")</f>
        <v/>
      </c>
      <c r="M360" s="141">
        <f>IF(VLOOKUP(M$1,Graphique!$B:$C,2,0),IF(ISERROR(M359*(1+VLOOKUP($A360,#REF!,13,0))),M359,M359*(1+VLOOKUP($A360,#REF!,13,0))),"")</f>
        <v/>
      </c>
      <c r="N360" s="141">
        <f>IF(VLOOKUP(N$1,Graphique!$B:$C,2,0),IF(ISERROR(N359*(1+VLOOKUP($A360,#REF!,14,0))),N359,N359*(1+VLOOKUP($A360,#REF!,14,0))),"")</f>
        <v/>
      </c>
      <c r="O360" s="141">
        <f>IF(VLOOKUP(O$1,Graphique!$B:$C,2,0),IF(ISERROR(O359*(1+VLOOKUP($A360,#REF!,15,0))),O359,O359*(1+VLOOKUP($A360,#REF!,15,0))),"")</f>
        <v/>
      </c>
      <c r="P360" s="141">
        <f>IF(VLOOKUP(P$1,Graphique!$B:$C,2,0),IF(ISERROR(P359*(1+VLOOKUP($A360,#REF!,16,0))),P359,P359*(1+VLOOKUP($A360,#REF!,16,0))),"")</f>
        <v/>
      </c>
      <c r="Q360" s="141">
        <f>IF(VLOOKUP(Q$1,Graphique!$B:$C,2,0),IF(ISERROR(Q359*(1+VLOOKUP($A360,#REF!,17,0))),Q359,Q359*(1+VLOOKUP($A360,#REF!,17,0))),"")</f>
        <v/>
      </c>
      <c r="R360" s="141">
        <f>IF(VLOOKUP(R$1,Graphique!$B:$C,2,0),IF(ISERROR(R359*(1+VLOOKUP($A360,#REF!,18,0))),R359,R359*(1+VLOOKUP($A360,#REF!,18,0))),"")</f>
        <v/>
      </c>
      <c r="S360" s="141">
        <f>IF(VLOOKUP(S$1,Graphique!$B:$C,2,0),IF(ISERROR(S359*(1+VLOOKUP($A360,#REF!,19,0))),S359,S359*(1+VLOOKUP($A360,#REF!,19,0))),"")</f>
        <v/>
      </c>
      <c r="T360" s="141">
        <f>IF(VLOOKUP(T$1,Graphique!$B:$C,2,0),IF(ISERROR(T359*(1+VLOOKUP($A360,#REF!,20,0))),T359,T359*(1+VLOOKUP($A360,#REF!,20,0))),"")</f>
        <v/>
      </c>
      <c r="U360" s="141">
        <f>IF(VLOOKUP(U$1,Graphique!$B:$C,2,0),IF(ISERROR(U359*(1+VLOOKUP($A360,#REF!,21,0))),U359,U359*(1+VLOOKUP($A360,#REF!,21,0))),"")</f>
        <v/>
      </c>
      <c r="V360" s="141">
        <f>IF(VLOOKUP(V$1,Graphique!$B:$C,2,0),IF(ISERROR(V359*(1+VLOOKUP($A360,#REF!,22,0))),V359,V359*(1+VLOOKUP($A360,#REF!,22,0))),"")</f>
        <v/>
      </c>
      <c r="W360" s="141">
        <f>IF(VLOOKUP(W$1,Graphique!$B:$C,2,0),IF(ISERROR(W359*(1+VLOOKUP($A360,#REF!,23,0))),W359,W359*(1+VLOOKUP($A360,#REF!,23,0))),"")</f>
        <v/>
      </c>
      <c r="X360" s="141">
        <f>IF(VLOOKUP(X$1,Graphique!$B:$C,2,0),IF(ISERROR(X359*(1+VLOOKUP($A360,#REF!,24,0))),X359,X359*(1+VLOOKUP($A360,#REF!,24,0))),"")</f>
        <v/>
      </c>
      <c r="Y360" s="141">
        <f>IF(VLOOKUP(Y$1,Graphique!$B:$C,2,0),IF(ISERROR(Y359*(1+VLOOKUP($A360,#REF!,25,0))),Y359,Y359*(1+VLOOKUP($A360,#REF!,25,0))),"")</f>
        <v/>
      </c>
      <c r="Z360" s="141">
        <f>IF(VLOOKUP(Z$1,Graphique!$B:$C,2,0),IF(ISERROR(Z359*(1+VLOOKUP($A360,#REF!,26,0))),Z359,Z359*(1+VLOOKUP($A360,#REF!,26,0))),"")</f>
        <v/>
      </c>
      <c r="AA360" s="141">
        <f>IF(VLOOKUP(AA$1,Graphique!$B:$C,2,0),IF(ISERROR(AA359*(1+VLOOKUP($A360,#REF!,27,0))),AA359,AA359*(1+VLOOKUP($A360,#REF!,27,0))),"")</f>
        <v/>
      </c>
      <c r="AB360" s="141">
        <f>IF(VLOOKUP(AB$1,Graphique!$B:$C,2,0),IF(ISERROR(AB359*(1+VLOOKUP($A360,#REF!,28,0))),AB359,AB359*(1+VLOOKUP($A360,#REF!,28,0))),"")</f>
        <v/>
      </c>
      <c r="AC360" s="141">
        <f>IF(VLOOKUP(AC$1,Graphique!$B:$C,2,0),IF(ISERROR(AC359*(1+VLOOKUP($A360,#REF!,29,0))),AC359,AC359*(1+VLOOKUP($A360,#REF!,29,0))),"")</f>
        <v/>
      </c>
      <c r="AD360" s="141">
        <f>IF(VLOOKUP(AD$1,Graphique!$B:$C,2,0),IF(ISERROR(AD359*(1+VLOOKUP($A360,#REF!,30,0))),AD359,AD359*(1+VLOOKUP($A360,#REF!,30,0))),"")</f>
        <v/>
      </c>
      <c r="AE360" s="141">
        <f>IF(VLOOKUP(AE$1,Graphique!$B:$C,2,0),IF(ISERROR(AE359*(1+VLOOKUP($A360,#REF!,31,0))),AE359,AE359*(1+VLOOKUP($A360,#REF!,31,0))),"")</f>
        <v/>
      </c>
      <c r="AF360" s="141">
        <f>IF(VLOOKUP(AF$1,Graphique!$B:$C,2,0),IF(ISERROR(AF359*(1+VLOOKUP($A360,#REF!,32,0))),AF359,AF359*(1+VLOOKUP($A360,#REF!,32,0))),"")</f>
        <v/>
      </c>
    </row>
    <row r="361" ht="13" customHeight="1" s="74">
      <c r="A361" s="135">
        <f>IF(DATE(YEAR(A360),MONTH(A360)+2,)&gt;PerformancesGlissantes!$C$2,PerformancesGlissantes!$C$2,DATE(YEAR(A360),MONTH(A360)+2,))</f>
        <v/>
      </c>
      <c r="B361" s="141">
        <f>IF(VLOOKUP(B$1,Graphique!$B:$C,2,0),IF(ISERROR(B360*(1+VLOOKUP($A361,#REF!,2,0))),B360,B360*(1+VLOOKUP($A361,#REF!,2,0))),"")</f>
        <v/>
      </c>
      <c r="C361" s="141">
        <f>IF(VLOOKUP(C$1,Graphique!$B:$C,2,0),IF(ISERROR(C360*(1+VLOOKUP($A361,#REF!,3,0))),C360,C360*(1+VLOOKUP($A361,#REF!,3,0))),"")</f>
        <v/>
      </c>
      <c r="D361" s="141">
        <f>IF(VLOOKUP(D$1,Graphique!$B:$C,2,0),IF(ISERROR(D360*(1+VLOOKUP($A361,#REF!,4,0))),D360,D360*(1+VLOOKUP($A361,#REF!,4,0))),"")</f>
        <v/>
      </c>
      <c r="E361" s="141">
        <f>IF(VLOOKUP(E$1,Graphique!$B:$C,2,0),IF(ISERROR(E360*(1+VLOOKUP($A361,#REF!,5,0))),E360,E360*(1+VLOOKUP($A361,#REF!,5,0))),"")</f>
        <v/>
      </c>
      <c r="F361" s="141">
        <f>IF(VLOOKUP(F$1,Graphique!$B:$C,2,0),IF(ISERROR(F360*(1+VLOOKUP($A361,#REF!,6,0))),F360,F360*(1+VLOOKUP($A361,#REF!,6,0))),"")</f>
        <v/>
      </c>
      <c r="G361" s="141">
        <f>IF(VLOOKUP(G$1,Graphique!$B:$C,2,0),IF(ISERROR(G360*(1+VLOOKUP($A361,#REF!,7,0))),G360,G360*(1+VLOOKUP($A361,#REF!,7,0))),"")</f>
        <v/>
      </c>
      <c r="H361" s="141">
        <f>IF(VLOOKUP(H$1,Graphique!$B:$C,2,0),IF(ISERROR(H360*(1+VLOOKUP($A361,#REF!,8,0))),H360,H360*(1+VLOOKUP($A361,#REF!,8,0))),"")</f>
        <v/>
      </c>
      <c r="I361" s="141">
        <f>IF(VLOOKUP(I$1,Graphique!$B:$C,2,0),IF(ISERROR(I360*(1+VLOOKUP($A361,#REF!,9,0))),I360,I360*(1+VLOOKUP($A361,#REF!,9,0))),"")</f>
        <v/>
      </c>
      <c r="J361" s="141">
        <f>IF(VLOOKUP(J$1,Graphique!$B:$C,2,0),IF(ISERROR(J360*(1+VLOOKUP($A361,#REF!,10,0))),J360,J360*(1+VLOOKUP($A361,#REF!,10,0))),"")</f>
        <v/>
      </c>
      <c r="K361" s="141">
        <f>IF(VLOOKUP(K$1,Graphique!$B:$C,2,0),IF(ISERROR(K360*(1+VLOOKUP($A361,#REF!,11,0))),K360,K360*(1+VLOOKUP($A361,#REF!,11,0))),"")</f>
        <v/>
      </c>
      <c r="L361" s="141">
        <f>IF(VLOOKUP(L$1,Graphique!$B:$C,2,0),IF(ISERROR(L360*(1+VLOOKUP($A361,#REF!,12,0))),L360,L360*(1+VLOOKUP($A361,#REF!,12,0))),"")</f>
        <v/>
      </c>
      <c r="M361" s="141">
        <f>IF(VLOOKUP(M$1,Graphique!$B:$C,2,0),IF(ISERROR(M360*(1+VLOOKUP($A361,#REF!,13,0))),M360,M360*(1+VLOOKUP($A361,#REF!,13,0))),"")</f>
        <v/>
      </c>
      <c r="N361" s="141">
        <f>IF(VLOOKUP(N$1,Graphique!$B:$C,2,0),IF(ISERROR(N360*(1+VLOOKUP($A361,#REF!,14,0))),N360,N360*(1+VLOOKUP($A361,#REF!,14,0))),"")</f>
        <v/>
      </c>
      <c r="O361" s="141">
        <f>IF(VLOOKUP(O$1,Graphique!$B:$C,2,0),IF(ISERROR(O360*(1+VLOOKUP($A361,#REF!,15,0))),O360,O360*(1+VLOOKUP($A361,#REF!,15,0))),"")</f>
        <v/>
      </c>
      <c r="P361" s="141">
        <f>IF(VLOOKUP(P$1,Graphique!$B:$C,2,0),IF(ISERROR(P360*(1+VLOOKUP($A361,#REF!,16,0))),P360,P360*(1+VLOOKUP($A361,#REF!,16,0))),"")</f>
        <v/>
      </c>
      <c r="Q361" s="141">
        <f>IF(VLOOKUP(Q$1,Graphique!$B:$C,2,0),IF(ISERROR(Q360*(1+VLOOKUP($A361,#REF!,17,0))),Q360,Q360*(1+VLOOKUP($A361,#REF!,17,0))),"")</f>
        <v/>
      </c>
      <c r="R361" s="141">
        <f>IF(VLOOKUP(R$1,Graphique!$B:$C,2,0),IF(ISERROR(R360*(1+VLOOKUP($A361,#REF!,18,0))),R360,R360*(1+VLOOKUP($A361,#REF!,18,0))),"")</f>
        <v/>
      </c>
      <c r="S361" s="141">
        <f>IF(VLOOKUP(S$1,Graphique!$B:$C,2,0),IF(ISERROR(S360*(1+VLOOKUP($A361,#REF!,19,0))),S360,S360*(1+VLOOKUP($A361,#REF!,19,0))),"")</f>
        <v/>
      </c>
      <c r="T361" s="141">
        <f>IF(VLOOKUP(T$1,Graphique!$B:$C,2,0),IF(ISERROR(T360*(1+VLOOKUP($A361,#REF!,20,0))),T360,T360*(1+VLOOKUP($A361,#REF!,20,0))),"")</f>
        <v/>
      </c>
      <c r="U361" s="141">
        <f>IF(VLOOKUP(U$1,Graphique!$B:$C,2,0),IF(ISERROR(U360*(1+VLOOKUP($A361,#REF!,21,0))),U360,U360*(1+VLOOKUP($A361,#REF!,21,0))),"")</f>
        <v/>
      </c>
      <c r="V361" s="141">
        <f>IF(VLOOKUP(V$1,Graphique!$B:$C,2,0),IF(ISERROR(V360*(1+VLOOKUP($A361,#REF!,22,0))),V360,V360*(1+VLOOKUP($A361,#REF!,22,0))),"")</f>
        <v/>
      </c>
      <c r="W361" s="141">
        <f>IF(VLOOKUP(W$1,Graphique!$B:$C,2,0),IF(ISERROR(W360*(1+VLOOKUP($A361,#REF!,23,0))),W360,W360*(1+VLOOKUP($A361,#REF!,23,0))),"")</f>
        <v/>
      </c>
      <c r="X361" s="141">
        <f>IF(VLOOKUP(X$1,Graphique!$B:$C,2,0),IF(ISERROR(X360*(1+VLOOKUP($A361,#REF!,24,0))),X360,X360*(1+VLOOKUP($A361,#REF!,24,0))),"")</f>
        <v/>
      </c>
      <c r="Y361" s="141">
        <f>IF(VLOOKUP(Y$1,Graphique!$B:$C,2,0),IF(ISERROR(Y360*(1+VLOOKUP($A361,#REF!,25,0))),Y360,Y360*(1+VLOOKUP($A361,#REF!,25,0))),"")</f>
        <v/>
      </c>
      <c r="Z361" s="141">
        <f>IF(VLOOKUP(Z$1,Graphique!$B:$C,2,0),IF(ISERROR(Z360*(1+VLOOKUP($A361,#REF!,26,0))),Z360,Z360*(1+VLOOKUP($A361,#REF!,26,0))),"")</f>
        <v/>
      </c>
      <c r="AA361" s="141">
        <f>IF(VLOOKUP(AA$1,Graphique!$B:$C,2,0),IF(ISERROR(AA360*(1+VLOOKUP($A361,#REF!,27,0))),AA360,AA360*(1+VLOOKUP($A361,#REF!,27,0))),"")</f>
        <v/>
      </c>
      <c r="AB361" s="141">
        <f>IF(VLOOKUP(AB$1,Graphique!$B:$C,2,0),IF(ISERROR(AB360*(1+VLOOKUP($A361,#REF!,28,0))),AB360,AB360*(1+VLOOKUP($A361,#REF!,28,0))),"")</f>
        <v/>
      </c>
      <c r="AC361" s="141">
        <f>IF(VLOOKUP(AC$1,Graphique!$B:$C,2,0),IF(ISERROR(AC360*(1+VLOOKUP($A361,#REF!,29,0))),AC360,AC360*(1+VLOOKUP($A361,#REF!,29,0))),"")</f>
        <v/>
      </c>
      <c r="AD361" s="141">
        <f>IF(VLOOKUP(AD$1,Graphique!$B:$C,2,0),IF(ISERROR(AD360*(1+VLOOKUP($A361,#REF!,30,0))),AD360,AD360*(1+VLOOKUP($A361,#REF!,30,0))),"")</f>
        <v/>
      </c>
      <c r="AE361" s="141">
        <f>IF(VLOOKUP(AE$1,Graphique!$B:$C,2,0),IF(ISERROR(AE360*(1+VLOOKUP($A361,#REF!,31,0))),AE360,AE360*(1+VLOOKUP($A361,#REF!,31,0))),"")</f>
        <v/>
      </c>
      <c r="AF361" s="141">
        <f>IF(VLOOKUP(AF$1,Graphique!$B:$C,2,0),IF(ISERROR(AF360*(1+VLOOKUP($A361,#REF!,32,0))),AF360,AF360*(1+VLOOKUP($A361,#REF!,32,0))),"")</f>
        <v/>
      </c>
    </row>
    <row r="362" ht="13" customHeight="1" s="74">
      <c r="A362" s="135">
        <f>IF(DATE(YEAR(A361),MONTH(A361)+2,)&gt;PerformancesGlissantes!$C$2,PerformancesGlissantes!$C$2,DATE(YEAR(A361),MONTH(A361)+2,))</f>
        <v/>
      </c>
      <c r="B362" s="141">
        <f>IF(VLOOKUP(B$1,Graphique!$B:$C,2,0),IF(ISERROR(B361*(1+VLOOKUP($A362,#REF!,2,0))),B361,B361*(1+VLOOKUP($A362,#REF!,2,0))),"")</f>
        <v/>
      </c>
      <c r="C362" s="141">
        <f>IF(VLOOKUP(C$1,Graphique!$B:$C,2,0),IF(ISERROR(C361*(1+VLOOKUP($A362,#REF!,3,0))),C361,C361*(1+VLOOKUP($A362,#REF!,3,0))),"")</f>
        <v/>
      </c>
      <c r="D362" s="141">
        <f>IF(VLOOKUP(D$1,Graphique!$B:$C,2,0),IF(ISERROR(D361*(1+VLOOKUP($A362,#REF!,4,0))),D361,D361*(1+VLOOKUP($A362,#REF!,4,0))),"")</f>
        <v/>
      </c>
      <c r="E362" s="141">
        <f>IF(VLOOKUP(E$1,Graphique!$B:$C,2,0),IF(ISERROR(E361*(1+VLOOKUP($A362,#REF!,5,0))),E361,E361*(1+VLOOKUP($A362,#REF!,5,0))),"")</f>
        <v/>
      </c>
      <c r="F362" s="141">
        <f>IF(VLOOKUP(F$1,Graphique!$B:$C,2,0),IF(ISERROR(F361*(1+VLOOKUP($A362,#REF!,6,0))),F361,F361*(1+VLOOKUP($A362,#REF!,6,0))),"")</f>
        <v/>
      </c>
      <c r="G362" s="141">
        <f>IF(VLOOKUP(G$1,Graphique!$B:$C,2,0),IF(ISERROR(G361*(1+VLOOKUP($A362,#REF!,7,0))),G361,G361*(1+VLOOKUP($A362,#REF!,7,0))),"")</f>
        <v/>
      </c>
      <c r="H362" s="141">
        <f>IF(VLOOKUP(H$1,Graphique!$B:$C,2,0),IF(ISERROR(H361*(1+VLOOKUP($A362,#REF!,8,0))),H361,H361*(1+VLOOKUP($A362,#REF!,8,0))),"")</f>
        <v/>
      </c>
      <c r="I362" s="141">
        <f>IF(VLOOKUP(I$1,Graphique!$B:$C,2,0),IF(ISERROR(I361*(1+VLOOKUP($A362,#REF!,9,0))),I361,I361*(1+VLOOKUP($A362,#REF!,9,0))),"")</f>
        <v/>
      </c>
      <c r="J362" s="141">
        <f>IF(VLOOKUP(J$1,Graphique!$B:$C,2,0),IF(ISERROR(J361*(1+VLOOKUP($A362,#REF!,10,0))),J361,J361*(1+VLOOKUP($A362,#REF!,10,0))),"")</f>
        <v/>
      </c>
      <c r="K362" s="141">
        <f>IF(VLOOKUP(K$1,Graphique!$B:$C,2,0),IF(ISERROR(K361*(1+VLOOKUP($A362,#REF!,11,0))),K361,K361*(1+VLOOKUP($A362,#REF!,11,0))),"")</f>
        <v/>
      </c>
      <c r="L362" s="141">
        <f>IF(VLOOKUP(L$1,Graphique!$B:$C,2,0),IF(ISERROR(L361*(1+VLOOKUP($A362,#REF!,12,0))),L361,L361*(1+VLOOKUP($A362,#REF!,12,0))),"")</f>
        <v/>
      </c>
      <c r="M362" s="141">
        <f>IF(VLOOKUP(M$1,Graphique!$B:$C,2,0),IF(ISERROR(M361*(1+VLOOKUP($A362,#REF!,13,0))),M361,M361*(1+VLOOKUP($A362,#REF!,13,0))),"")</f>
        <v/>
      </c>
      <c r="N362" s="141">
        <f>IF(VLOOKUP(N$1,Graphique!$B:$C,2,0),IF(ISERROR(N361*(1+VLOOKUP($A362,#REF!,14,0))),N361,N361*(1+VLOOKUP($A362,#REF!,14,0))),"")</f>
        <v/>
      </c>
      <c r="O362" s="141">
        <f>IF(VLOOKUP(O$1,Graphique!$B:$C,2,0),IF(ISERROR(O361*(1+VLOOKUP($A362,#REF!,15,0))),O361,O361*(1+VLOOKUP($A362,#REF!,15,0))),"")</f>
        <v/>
      </c>
      <c r="P362" s="141">
        <f>IF(VLOOKUP(P$1,Graphique!$B:$C,2,0),IF(ISERROR(P361*(1+VLOOKUP($A362,#REF!,16,0))),P361,P361*(1+VLOOKUP($A362,#REF!,16,0))),"")</f>
        <v/>
      </c>
      <c r="Q362" s="141">
        <f>IF(VLOOKUP(Q$1,Graphique!$B:$C,2,0),IF(ISERROR(Q361*(1+VLOOKUP($A362,#REF!,17,0))),Q361,Q361*(1+VLOOKUP($A362,#REF!,17,0))),"")</f>
        <v/>
      </c>
      <c r="R362" s="141">
        <f>IF(VLOOKUP(R$1,Graphique!$B:$C,2,0),IF(ISERROR(R361*(1+VLOOKUP($A362,#REF!,18,0))),R361,R361*(1+VLOOKUP($A362,#REF!,18,0))),"")</f>
        <v/>
      </c>
      <c r="S362" s="141">
        <f>IF(VLOOKUP(S$1,Graphique!$B:$C,2,0),IF(ISERROR(S361*(1+VLOOKUP($A362,#REF!,19,0))),S361,S361*(1+VLOOKUP($A362,#REF!,19,0))),"")</f>
        <v/>
      </c>
      <c r="T362" s="141">
        <f>IF(VLOOKUP(T$1,Graphique!$B:$C,2,0),IF(ISERROR(T361*(1+VLOOKUP($A362,#REF!,20,0))),T361,T361*(1+VLOOKUP($A362,#REF!,20,0))),"")</f>
        <v/>
      </c>
      <c r="U362" s="141">
        <f>IF(VLOOKUP(U$1,Graphique!$B:$C,2,0),IF(ISERROR(U361*(1+VLOOKUP($A362,#REF!,21,0))),U361,U361*(1+VLOOKUP($A362,#REF!,21,0))),"")</f>
        <v/>
      </c>
      <c r="V362" s="141">
        <f>IF(VLOOKUP(V$1,Graphique!$B:$C,2,0),IF(ISERROR(V361*(1+VLOOKUP($A362,#REF!,22,0))),V361,V361*(1+VLOOKUP($A362,#REF!,22,0))),"")</f>
        <v/>
      </c>
      <c r="W362" s="141">
        <f>IF(VLOOKUP(W$1,Graphique!$B:$C,2,0),IF(ISERROR(W361*(1+VLOOKUP($A362,#REF!,23,0))),W361,W361*(1+VLOOKUP($A362,#REF!,23,0))),"")</f>
        <v/>
      </c>
      <c r="X362" s="141">
        <f>IF(VLOOKUP(X$1,Graphique!$B:$C,2,0),IF(ISERROR(X361*(1+VLOOKUP($A362,#REF!,24,0))),X361,X361*(1+VLOOKUP($A362,#REF!,24,0))),"")</f>
        <v/>
      </c>
      <c r="Y362" s="141">
        <f>IF(VLOOKUP(Y$1,Graphique!$B:$C,2,0),IF(ISERROR(Y361*(1+VLOOKUP($A362,#REF!,25,0))),Y361,Y361*(1+VLOOKUP($A362,#REF!,25,0))),"")</f>
        <v/>
      </c>
      <c r="Z362" s="141">
        <f>IF(VLOOKUP(Z$1,Graphique!$B:$C,2,0),IF(ISERROR(Z361*(1+VLOOKUP($A362,#REF!,26,0))),Z361,Z361*(1+VLOOKUP($A362,#REF!,26,0))),"")</f>
        <v/>
      </c>
      <c r="AA362" s="141">
        <f>IF(VLOOKUP(AA$1,Graphique!$B:$C,2,0),IF(ISERROR(AA361*(1+VLOOKUP($A362,#REF!,27,0))),AA361,AA361*(1+VLOOKUP($A362,#REF!,27,0))),"")</f>
        <v/>
      </c>
      <c r="AB362" s="141">
        <f>IF(VLOOKUP(AB$1,Graphique!$B:$C,2,0),IF(ISERROR(AB361*(1+VLOOKUP($A362,#REF!,28,0))),AB361,AB361*(1+VLOOKUP($A362,#REF!,28,0))),"")</f>
        <v/>
      </c>
      <c r="AC362" s="141">
        <f>IF(VLOOKUP(AC$1,Graphique!$B:$C,2,0),IF(ISERROR(AC361*(1+VLOOKUP($A362,#REF!,29,0))),AC361,AC361*(1+VLOOKUP($A362,#REF!,29,0))),"")</f>
        <v/>
      </c>
      <c r="AD362" s="141">
        <f>IF(VLOOKUP(AD$1,Graphique!$B:$C,2,0),IF(ISERROR(AD361*(1+VLOOKUP($A362,#REF!,30,0))),AD361,AD361*(1+VLOOKUP($A362,#REF!,30,0))),"")</f>
        <v/>
      </c>
      <c r="AE362" s="141">
        <f>IF(VLOOKUP(AE$1,Graphique!$B:$C,2,0),IF(ISERROR(AE361*(1+VLOOKUP($A362,#REF!,31,0))),AE361,AE361*(1+VLOOKUP($A362,#REF!,31,0))),"")</f>
        <v/>
      </c>
      <c r="AF362" s="141">
        <f>IF(VLOOKUP(AF$1,Graphique!$B:$C,2,0),IF(ISERROR(AF361*(1+VLOOKUP($A362,#REF!,32,0))),AF361,AF361*(1+VLOOKUP($A362,#REF!,32,0))),"")</f>
        <v/>
      </c>
    </row>
    <row r="363" ht="13" customHeight="1" s="74">
      <c r="A363" s="135">
        <f>IF(DATE(YEAR(A362),MONTH(A362)+2,)&gt;PerformancesGlissantes!$C$2,PerformancesGlissantes!$C$2,DATE(YEAR(A362),MONTH(A362)+2,))</f>
        <v/>
      </c>
      <c r="B363" s="141">
        <f>IF(VLOOKUP(B$1,Graphique!$B:$C,2,0),IF(ISERROR(B362*(1+VLOOKUP($A363,#REF!,2,0))),B362,B362*(1+VLOOKUP($A363,#REF!,2,0))),"")</f>
        <v/>
      </c>
      <c r="C363" s="141">
        <f>IF(VLOOKUP(C$1,Graphique!$B:$C,2,0),IF(ISERROR(C362*(1+VLOOKUP($A363,#REF!,3,0))),C362,C362*(1+VLOOKUP($A363,#REF!,3,0))),"")</f>
        <v/>
      </c>
      <c r="D363" s="141">
        <f>IF(VLOOKUP(D$1,Graphique!$B:$C,2,0),IF(ISERROR(D362*(1+VLOOKUP($A363,#REF!,4,0))),D362,D362*(1+VLOOKUP($A363,#REF!,4,0))),"")</f>
        <v/>
      </c>
      <c r="E363" s="141">
        <f>IF(VLOOKUP(E$1,Graphique!$B:$C,2,0),IF(ISERROR(E362*(1+VLOOKUP($A363,#REF!,5,0))),E362,E362*(1+VLOOKUP($A363,#REF!,5,0))),"")</f>
        <v/>
      </c>
      <c r="F363" s="141">
        <f>IF(VLOOKUP(F$1,Graphique!$B:$C,2,0),IF(ISERROR(F362*(1+VLOOKUP($A363,#REF!,6,0))),F362,F362*(1+VLOOKUP($A363,#REF!,6,0))),"")</f>
        <v/>
      </c>
      <c r="G363" s="141">
        <f>IF(VLOOKUP(G$1,Graphique!$B:$C,2,0),IF(ISERROR(G362*(1+VLOOKUP($A363,#REF!,7,0))),G362,G362*(1+VLOOKUP($A363,#REF!,7,0))),"")</f>
        <v/>
      </c>
      <c r="H363" s="141">
        <f>IF(VLOOKUP(H$1,Graphique!$B:$C,2,0),IF(ISERROR(H362*(1+VLOOKUP($A363,#REF!,8,0))),H362,H362*(1+VLOOKUP($A363,#REF!,8,0))),"")</f>
        <v/>
      </c>
      <c r="I363" s="141">
        <f>IF(VLOOKUP(I$1,Graphique!$B:$C,2,0),IF(ISERROR(I362*(1+VLOOKUP($A363,#REF!,9,0))),I362,I362*(1+VLOOKUP($A363,#REF!,9,0))),"")</f>
        <v/>
      </c>
      <c r="J363" s="141">
        <f>IF(VLOOKUP(J$1,Graphique!$B:$C,2,0),IF(ISERROR(J362*(1+VLOOKUP($A363,#REF!,10,0))),J362,J362*(1+VLOOKUP($A363,#REF!,10,0))),"")</f>
        <v/>
      </c>
      <c r="K363" s="141">
        <f>IF(VLOOKUP(K$1,Graphique!$B:$C,2,0),IF(ISERROR(K362*(1+VLOOKUP($A363,#REF!,11,0))),K362,K362*(1+VLOOKUP($A363,#REF!,11,0))),"")</f>
        <v/>
      </c>
      <c r="L363" s="141">
        <f>IF(VLOOKUP(L$1,Graphique!$B:$C,2,0),IF(ISERROR(L362*(1+VLOOKUP($A363,#REF!,12,0))),L362,L362*(1+VLOOKUP($A363,#REF!,12,0))),"")</f>
        <v/>
      </c>
      <c r="M363" s="141">
        <f>IF(VLOOKUP(M$1,Graphique!$B:$C,2,0),IF(ISERROR(M362*(1+VLOOKUP($A363,#REF!,13,0))),M362,M362*(1+VLOOKUP($A363,#REF!,13,0))),"")</f>
        <v/>
      </c>
      <c r="N363" s="141">
        <f>IF(VLOOKUP(N$1,Graphique!$B:$C,2,0),IF(ISERROR(N362*(1+VLOOKUP($A363,#REF!,14,0))),N362,N362*(1+VLOOKUP($A363,#REF!,14,0))),"")</f>
        <v/>
      </c>
      <c r="O363" s="141">
        <f>IF(VLOOKUP(O$1,Graphique!$B:$C,2,0),IF(ISERROR(O362*(1+VLOOKUP($A363,#REF!,15,0))),O362,O362*(1+VLOOKUP($A363,#REF!,15,0))),"")</f>
        <v/>
      </c>
      <c r="P363" s="141">
        <f>IF(VLOOKUP(P$1,Graphique!$B:$C,2,0),IF(ISERROR(P362*(1+VLOOKUP($A363,#REF!,16,0))),P362,P362*(1+VLOOKUP($A363,#REF!,16,0))),"")</f>
        <v/>
      </c>
      <c r="Q363" s="141">
        <f>IF(VLOOKUP(Q$1,Graphique!$B:$C,2,0),IF(ISERROR(Q362*(1+VLOOKUP($A363,#REF!,17,0))),Q362,Q362*(1+VLOOKUP($A363,#REF!,17,0))),"")</f>
        <v/>
      </c>
      <c r="R363" s="141">
        <f>IF(VLOOKUP(R$1,Graphique!$B:$C,2,0),IF(ISERROR(R362*(1+VLOOKUP($A363,#REF!,18,0))),R362,R362*(1+VLOOKUP($A363,#REF!,18,0))),"")</f>
        <v/>
      </c>
      <c r="S363" s="141">
        <f>IF(VLOOKUP(S$1,Graphique!$B:$C,2,0),IF(ISERROR(S362*(1+VLOOKUP($A363,#REF!,19,0))),S362,S362*(1+VLOOKUP($A363,#REF!,19,0))),"")</f>
        <v/>
      </c>
      <c r="T363" s="141">
        <f>IF(VLOOKUP(T$1,Graphique!$B:$C,2,0),IF(ISERROR(T362*(1+VLOOKUP($A363,#REF!,20,0))),T362,T362*(1+VLOOKUP($A363,#REF!,20,0))),"")</f>
        <v/>
      </c>
      <c r="U363" s="141">
        <f>IF(VLOOKUP(U$1,Graphique!$B:$C,2,0),IF(ISERROR(U362*(1+VLOOKUP($A363,#REF!,21,0))),U362,U362*(1+VLOOKUP($A363,#REF!,21,0))),"")</f>
        <v/>
      </c>
      <c r="V363" s="141">
        <f>IF(VLOOKUP(V$1,Graphique!$B:$C,2,0),IF(ISERROR(V362*(1+VLOOKUP($A363,#REF!,22,0))),V362,V362*(1+VLOOKUP($A363,#REF!,22,0))),"")</f>
        <v/>
      </c>
      <c r="W363" s="141">
        <f>IF(VLOOKUP(W$1,Graphique!$B:$C,2,0),IF(ISERROR(W362*(1+VLOOKUP($A363,#REF!,23,0))),W362,W362*(1+VLOOKUP($A363,#REF!,23,0))),"")</f>
        <v/>
      </c>
      <c r="X363" s="141">
        <f>IF(VLOOKUP(X$1,Graphique!$B:$C,2,0),IF(ISERROR(X362*(1+VLOOKUP($A363,#REF!,24,0))),X362,X362*(1+VLOOKUP($A363,#REF!,24,0))),"")</f>
        <v/>
      </c>
      <c r="Y363" s="141">
        <f>IF(VLOOKUP(Y$1,Graphique!$B:$C,2,0),IF(ISERROR(Y362*(1+VLOOKUP($A363,#REF!,25,0))),Y362,Y362*(1+VLOOKUP($A363,#REF!,25,0))),"")</f>
        <v/>
      </c>
      <c r="Z363" s="141">
        <f>IF(VLOOKUP(Z$1,Graphique!$B:$C,2,0),IF(ISERROR(Z362*(1+VLOOKUP($A363,#REF!,26,0))),Z362,Z362*(1+VLOOKUP($A363,#REF!,26,0))),"")</f>
        <v/>
      </c>
      <c r="AA363" s="141">
        <f>IF(VLOOKUP(AA$1,Graphique!$B:$C,2,0),IF(ISERROR(AA362*(1+VLOOKUP($A363,#REF!,27,0))),AA362,AA362*(1+VLOOKUP($A363,#REF!,27,0))),"")</f>
        <v/>
      </c>
      <c r="AB363" s="141">
        <f>IF(VLOOKUP(AB$1,Graphique!$B:$C,2,0),IF(ISERROR(AB362*(1+VLOOKUP($A363,#REF!,28,0))),AB362,AB362*(1+VLOOKUP($A363,#REF!,28,0))),"")</f>
        <v/>
      </c>
      <c r="AC363" s="141">
        <f>IF(VLOOKUP(AC$1,Graphique!$B:$C,2,0),IF(ISERROR(AC362*(1+VLOOKUP($A363,#REF!,29,0))),AC362,AC362*(1+VLOOKUP($A363,#REF!,29,0))),"")</f>
        <v/>
      </c>
      <c r="AD363" s="141">
        <f>IF(VLOOKUP(AD$1,Graphique!$B:$C,2,0),IF(ISERROR(AD362*(1+VLOOKUP($A363,#REF!,30,0))),AD362,AD362*(1+VLOOKUP($A363,#REF!,30,0))),"")</f>
        <v/>
      </c>
      <c r="AE363" s="141">
        <f>IF(VLOOKUP(AE$1,Graphique!$B:$C,2,0),IF(ISERROR(AE362*(1+VLOOKUP($A363,#REF!,31,0))),AE362,AE362*(1+VLOOKUP($A363,#REF!,31,0))),"")</f>
        <v/>
      </c>
      <c r="AF363" s="141">
        <f>IF(VLOOKUP(AF$1,Graphique!$B:$C,2,0),IF(ISERROR(AF362*(1+VLOOKUP($A363,#REF!,32,0))),AF362,AF362*(1+VLOOKUP($A363,#REF!,32,0))),"")</f>
        <v/>
      </c>
    </row>
    <row r="364" ht="13" customHeight="1" s="74">
      <c r="A364" s="135">
        <f>IF(DATE(YEAR(A363),MONTH(A363)+2,)&gt;PerformancesGlissantes!$C$2,PerformancesGlissantes!$C$2,DATE(YEAR(A363),MONTH(A363)+2,))</f>
        <v/>
      </c>
      <c r="B364" s="141">
        <f>IF(VLOOKUP(B$1,Graphique!$B:$C,2,0),IF(ISERROR(B363*(1+VLOOKUP($A364,#REF!,2,0))),B363,B363*(1+VLOOKUP($A364,#REF!,2,0))),"")</f>
        <v/>
      </c>
      <c r="C364" s="141">
        <f>IF(VLOOKUP(C$1,Graphique!$B:$C,2,0),IF(ISERROR(C363*(1+VLOOKUP($A364,#REF!,3,0))),C363,C363*(1+VLOOKUP($A364,#REF!,3,0))),"")</f>
        <v/>
      </c>
      <c r="D364" s="141">
        <f>IF(VLOOKUP(D$1,Graphique!$B:$C,2,0),IF(ISERROR(D363*(1+VLOOKUP($A364,#REF!,4,0))),D363,D363*(1+VLOOKUP($A364,#REF!,4,0))),"")</f>
        <v/>
      </c>
      <c r="E364" s="141">
        <f>IF(VLOOKUP(E$1,Graphique!$B:$C,2,0),IF(ISERROR(E363*(1+VLOOKUP($A364,#REF!,5,0))),E363,E363*(1+VLOOKUP($A364,#REF!,5,0))),"")</f>
        <v/>
      </c>
      <c r="F364" s="141">
        <f>IF(VLOOKUP(F$1,Graphique!$B:$C,2,0),IF(ISERROR(F363*(1+VLOOKUP($A364,#REF!,6,0))),F363,F363*(1+VLOOKUP($A364,#REF!,6,0))),"")</f>
        <v/>
      </c>
      <c r="G364" s="141">
        <f>IF(VLOOKUP(G$1,Graphique!$B:$C,2,0),IF(ISERROR(G363*(1+VLOOKUP($A364,#REF!,7,0))),G363,G363*(1+VLOOKUP($A364,#REF!,7,0))),"")</f>
        <v/>
      </c>
      <c r="H364" s="141">
        <f>IF(VLOOKUP(H$1,Graphique!$B:$C,2,0),IF(ISERROR(H363*(1+VLOOKUP($A364,#REF!,8,0))),H363,H363*(1+VLOOKUP($A364,#REF!,8,0))),"")</f>
        <v/>
      </c>
      <c r="I364" s="141">
        <f>IF(VLOOKUP(I$1,Graphique!$B:$C,2,0),IF(ISERROR(I363*(1+VLOOKUP($A364,#REF!,9,0))),I363,I363*(1+VLOOKUP($A364,#REF!,9,0))),"")</f>
        <v/>
      </c>
      <c r="J364" s="141">
        <f>IF(VLOOKUP(J$1,Graphique!$B:$C,2,0),IF(ISERROR(J363*(1+VLOOKUP($A364,#REF!,10,0))),J363,J363*(1+VLOOKUP($A364,#REF!,10,0))),"")</f>
        <v/>
      </c>
      <c r="K364" s="141">
        <f>IF(VLOOKUP(K$1,Graphique!$B:$C,2,0),IF(ISERROR(K363*(1+VLOOKUP($A364,#REF!,11,0))),K363,K363*(1+VLOOKUP($A364,#REF!,11,0))),"")</f>
        <v/>
      </c>
      <c r="L364" s="141">
        <f>IF(VLOOKUP(L$1,Graphique!$B:$C,2,0),IF(ISERROR(L363*(1+VLOOKUP($A364,#REF!,12,0))),L363,L363*(1+VLOOKUP($A364,#REF!,12,0))),"")</f>
        <v/>
      </c>
      <c r="M364" s="141">
        <f>IF(VLOOKUP(M$1,Graphique!$B:$C,2,0),IF(ISERROR(M363*(1+VLOOKUP($A364,#REF!,13,0))),M363,M363*(1+VLOOKUP($A364,#REF!,13,0))),"")</f>
        <v/>
      </c>
      <c r="N364" s="141">
        <f>IF(VLOOKUP(N$1,Graphique!$B:$C,2,0),IF(ISERROR(N363*(1+VLOOKUP($A364,#REF!,14,0))),N363,N363*(1+VLOOKUP($A364,#REF!,14,0))),"")</f>
        <v/>
      </c>
      <c r="O364" s="141">
        <f>IF(VLOOKUP(O$1,Graphique!$B:$C,2,0),IF(ISERROR(O363*(1+VLOOKUP($A364,#REF!,15,0))),O363,O363*(1+VLOOKUP($A364,#REF!,15,0))),"")</f>
        <v/>
      </c>
      <c r="P364" s="141">
        <f>IF(VLOOKUP(P$1,Graphique!$B:$C,2,0),IF(ISERROR(P363*(1+VLOOKUP($A364,#REF!,16,0))),P363,P363*(1+VLOOKUP($A364,#REF!,16,0))),"")</f>
        <v/>
      </c>
      <c r="Q364" s="141">
        <f>IF(VLOOKUP(Q$1,Graphique!$B:$C,2,0),IF(ISERROR(Q363*(1+VLOOKUP($A364,#REF!,17,0))),Q363,Q363*(1+VLOOKUP($A364,#REF!,17,0))),"")</f>
        <v/>
      </c>
      <c r="R364" s="141">
        <f>IF(VLOOKUP(R$1,Graphique!$B:$C,2,0),IF(ISERROR(R363*(1+VLOOKUP($A364,#REF!,18,0))),R363,R363*(1+VLOOKUP($A364,#REF!,18,0))),"")</f>
        <v/>
      </c>
      <c r="S364" s="141">
        <f>IF(VLOOKUP(S$1,Graphique!$B:$C,2,0),IF(ISERROR(S363*(1+VLOOKUP($A364,#REF!,19,0))),S363,S363*(1+VLOOKUP($A364,#REF!,19,0))),"")</f>
        <v/>
      </c>
      <c r="T364" s="141">
        <f>IF(VLOOKUP(T$1,Graphique!$B:$C,2,0),IF(ISERROR(T363*(1+VLOOKUP($A364,#REF!,20,0))),T363,T363*(1+VLOOKUP($A364,#REF!,20,0))),"")</f>
        <v/>
      </c>
      <c r="U364" s="141">
        <f>IF(VLOOKUP(U$1,Graphique!$B:$C,2,0),IF(ISERROR(U363*(1+VLOOKUP($A364,#REF!,21,0))),U363,U363*(1+VLOOKUP($A364,#REF!,21,0))),"")</f>
        <v/>
      </c>
      <c r="V364" s="141">
        <f>IF(VLOOKUP(V$1,Graphique!$B:$C,2,0),IF(ISERROR(V363*(1+VLOOKUP($A364,#REF!,22,0))),V363,V363*(1+VLOOKUP($A364,#REF!,22,0))),"")</f>
        <v/>
      </c>
      <c r="W364" s="141">
        <f>IF(VLOOKUP(W$1,Graphique!$B:$C,2,0),IF(ISERROR(W363*(1+VLOOKUP($A364,#REF!,23,0))),W363,W363*(1+VLOOKUP($A364,#REF!,23,0))),"")</f>
        <v/>
      </c>
      <c r="X364" s="141">
        <f>IF(VLOOKUP(X$1,Graphique!$B:$C,2,0),IF(ISERROR(X363*(1+VLOOKUP($A364,#REF!,24,0))),X363,X363*(1+VLOOKUP($A364,#REF!,24,0))),"")</f>
        <v/>
      </c>
      <c r="Y364" s="141">
        <f>IF(VLOOKUP(Y$1,Graphique!$B:$C,2,0),IF(ISERROR(Y363*(1+VLOOKUP($A364,#REF!,25,0))),Y363,Y363*(1+VLOOKUP($A364,#REF!,25,0))),"")</f>
        <v/>
      </c>
      <c r="Z364" s="141">
        <f>IF(VLOOKUP(Z$1,Graphique!$B:$C,2,0),IF(ISERROR(Z363*(1+VLOOKUP($A364,#REF!,26,0))),Z363,Z363*(1+VLOOKUP($A364,#REF!,26,0))),"")</f>
        <v/>
      </c>
      <c r="AA364" s="141">
        <f>IF(VLOOKUP(AA$1,Graphique!$B:$C,2,0),IF(ISERROR(AA363*(1+VLOOKUP($A364,#REF!,27,0))),AA363,AA363*(1+VLOOKUP($A364,#REF!,27,0))),"")</f>
        <v/>
      </c>
      <c r="AB364" s="141">
        <f>IF(VLOOKUP(AB$1,Graphique!$B:$C,2,0),IF(ISERROR(AB363*(1+VLOOKUP($A364,#REF!,28,0))),AB363,AB363*(1+VLOOKUP($A364,#REF!,28,0))),"")</f>
        <v/>
      </c>
      <c r="AC364" s="141">
        <f>IF(VLOOKUP(AC$1,Graphique!$B:$C,2,0),IF(ISERROR(AC363*(1+VLOOKUP($A364,#REF!,29,0))),AC363,AC363*(1+VLOOKUP($A364,#REF!,29,0))),"")</f>
        <v/>
      </c>
      <c r="AD364" s="141">
        <f>IF(VLOOKUP(AD$1,Graphique!$B:$C,2,0),IF(ISERROR(AD363*(1+VLOOKUP($A364,#REF!,30,0))),AD363,AD363*(1+VLOOKUP($A364,#REF!,30,0))),"")</f>
        <v/>
      </c>
      <c r="AE364" s="141">
        <f>IF(VLOOKUP(AE$1,Graphique!$B:$C,2,0),IF(ISERROR(AE363*(1+VLOOKUP($A364,#REF!,31,0))),AE363,AE363*(1+VLOOKUP($A364,#REF!,31,0))),"")</f>
        <v/>
      </c>
      <c r="AF364" s="141">
        <f>IF(VLOOKUP(AF$1,Graphique!$B:$C,2,0),IF(ISERROR(AF363*(1+VLOOKUP($A364,#REF!,32,0))),AF363,AF363*(1+VLOOKUP($A364,#REF!,32,0))),"")</f>
        <v/>
      </c>
    </row>
    <row r="365" ht="13" customHeight="1" s="74">
      <c r="A365" s="135">
        <f>IF(DATE(YEAR(A364),MONTH(A364)+2,)&gt;PerformancesGlissantes!$C$2,PerformancesGlissantes!$C$2,DATE(YEAR(A364),MONTH(A364)+2,))</f>
        <v/>
      </c>
      <c r="B365" s="141">
        <f>IF(VLOOKUP(B$1,Graphique!$B:$C,2,0),IF(ISERROR(B364*(1+VLOOKUP($A365,#REF!,2,0))),B364,B364*(1+VLOOKUP($A365,#REF!,2,0))),"")</f>
        <v/>
      </c>
      <c r="C365" s="141">
        <f>IF(VLOOKUP(C$1,Graphique!$B:$C,2,0),IF(ISERROR(C364*(1+VLOOKUP($A365,#REF!,3,0))),C364,C364*(1+VLOOKUP($A365,#REF!,3,0))),"")</f>
        <v/>
      </c>
      <c r="D365" s="141">
        <f>IF(VLOOKUP(D$1,Graphique!$B:$C,2,0),IF(ISERROR(D364*(1+VLOOKUP($A365,#REF!,4,0))),D364,D364*(1+VLOOKUP($A365,#REF!,4,0))),"")</f>
        <v/>
      </c>
      <c r="E365" s="141">
        <f>IF(VLOOKUP(E$1,Graphique!$B:$C,2,0),IF(ISERROR(E364*(1+VLOOKUP($A365,#REF!,5,0))),E364,E364*(1+VLOOKUP($A365,#REF!,5,0))),"")</f>
        <v/>
      </c>
      <c r="F365" s="141">
        <f>IF(VLOOKUP(F$1,Graphique!$B:$C,2,0),IF(ISERROR(F364*(1+VLOOKUP($A365,#REF!,6,0))),F364,F364*(1+VLOOKUP($A365,#REF!,6,0))),"")</f>
        <v/>
      </c>
      <c r="G365" s="141">
        <f>IF(VLOOKUP(G$1,Graphique!$B:$C,2,0),IF(ISERROR(G364*(1+VLOOKUP($A365,#REF!,7,0))),G364,G364*(1+VLOOKUP($A365,#REF!,7,0))),"")</f>
        <v/>
      </c>
      <c r="H365" s="141">
        <f>IF(VLOOKUP(H$1,Graphique!$B:$C,2,0),IF(ISERROR(H364*(1+VLOOKUP($A365,#REF!,8,0))),H364,H364*(1+VLOOKUP($A365,#REF!,8,0))),"")</f>
        <v/>
      </c>
      <c r="I365" s="141">
        <f>IF(VLOOKUP(I$1,Graphique!$B:$C,2,0),IF(ISERROR(I364*(1+VLOOKUP($A365,#REF!,9,0))),I364,I364*(1+VLOOKUP($A365,#REF!,9,0))),"")</f>
        <v/>
      </c>
      <c r="J365" s="141">
        <f>IF(VLOOKUP(J$1,Graphique!$B:$C,2,0),IF(ISERROR(J364*(1+VLOOKUP($A365,#REF!,10,0))),J364,J364*(1+VLOOKUP($A365,#REF!,10,0))),"")</f>
        <v/>
      </c>
      <c r="K365" s="141">
        <f>IF(VLOOKUP(K$1,Graphique!$B:$C,2,0),IF(ISERROR(K364*(1+VLOOKUP($A365,#REF!,11,0))),K364,K364*(1+VLOOKUP($A365,#REF!,11,0))),"")</f>
        <v/>
      </c>
      <c r="L365" s="141">
        <f>IF(VLOOKUP(L$1,Graphique!$B:$C,2,0),IF(ISERROR(L364*(1+VLOOKUP($A365,#REF!,12,0))),L364,L364*(1+VLOOKUP($A365,#REF!,12,0))),"")</f>
        <v/>
      </c>
      <c r="M365" s="141">
        <f>IF(VLOOKUP(M$1,Graphique!$B:$C,2,0),IF(ISERROR(M364*(1+VLOOKUP($A365,#REF!,13,0))),M364,M364*(1+VLOOKUP($A365,#REF!,13,0))),"")</f>
        <v/>
      </c>
      <c r="N365" s="141">
        <f>IF(VLOOKUP(N$1,Graphique!$B:$C,2,0),IF(ISERROR(N364*(1+VLOOKUP($A365,#REF!,14,0))),N364,N364*(1+VLOOKUP($A365,#REF!,14,0))),"")</f>
        <v/>
      </c>
      <c r="O365" s="141">
        <f>IF(VLOOKUP(O$1,Graphique!$B:$C,2,0),IF(ISERROR(O364*(1+VLOOKUP($A365,#REF!,15,0))),O364,O364*(1+VLOOKUP($A365,#REF!,15,0))),"")</f>
        <v/>
      </c>
      <c r="P365" s="141">
        <f>IF(VLOOKUP(P$1,Graphique!$B:$C,2,0),IF(ISERROR(P364*(1+VLOOKUP($A365,#REF!,16,0))),P364,P364*(1+VLOOKUP($A365,#REF!,16,0))),"")</f>
        <v/>
      </c>
      <c r="Q365" s="141">
        <f>IF(VLOOKUP(Q$1,Graphique!$B:$C,2,0),IF(ISERROR(Q364*(1+VLOOKUP($A365,#REF!,17,0))),Q364,Q364*(1+VLOOKUP($A365,#REF!,17,0))),"")</f>
        <v/>
      </c>
      <c r="R365" s="141">
        <f>IF(VLOOKUP(R$1,Graphique!$B:$C,2,0),IF(ISERROR(R364*(1+VLOOKUP($A365,#REF!,18,0))),R364,R364*(1+VLOOKUP($A365,#REF!,18,0))),"")</f>
        <v/>
      </c>
      <c r="S365" s="141">
        <f>IF(VLOOKUP(S$1,Graphique!$B:$C,2,0),IF(ISERROR(S364*(1+VLOOKUP($A365,#REF!,19,0))),S364,S364*(1+VLOOKUP($A365,#REF!,19,0))),"")</f>
        <v/>
      </c>
      <c r="T365" s="141">
        <f>IF(VLOOKUP(T$1,Graphique!$B:$C,2,0),IF(ISERROR(T364*(1+VLOOKUP($A365,#REF!,20,0))),T364,T364*(1+VLOOKUP($A365,#REF!,20,0))),"")</f>
        <v/>
      </c>
      <c r="U365" s="141">
        <f>IF(VLOOKUP(U$1,Graphique!$B:$C,2,0),IF(ISERROR(U364*(1+VLOOKUP($A365,#REF!,21,0))),U364,U364*(1+VLOOKUP($A365,#REF!,21,0))),"")</f>
        <v/>
      </c>
      <c r="V365" s="141">
        <f>IF(VLOOKUP(V$1,Graphique!$B:$C,2,0),IF(ISERROR(V364*(1+VLOOKUP($A365,#REF!,22,0))),V364,V364*(1+VLOOKUP($A365,#REF!,22,0))),"")</f>
        <v/>
      </c>
      <c r="W365" s="141">
        <f>IF(VLOOKUP(W$1,Graphique!$B:$C,2,0),IF(ISERROR(W364*(1+VLOOKUP($A365,#REF!,23,0))),W364,W364*(1+VLOOKUP($A365,#REF!,23,0))),"")</f>
        <v/>
      </c>
      <c r="X365" s="141">
        <f>IF(VLOOKUP(X$1,Graphique!$B:$C,2,0),IF(ISERROR(X364*(1+VLOOKUP($A365,#REF!,24,0))),X364,X364*(1+VLOOKUP($A365,#REF!,24,0))),"")</f>
        <v/>
      </c>
      <c r="Y365" s="141">
        <f>IF(VLOOKUP(Y$1,Graphique!$B:$C,2,0),IF(ISERROR(Y364*(1+VLOOKUP($A365,#REF!,25,0))),Y364,Y364*(1+VLOOKUP($A365,#REF!,25,0))),"")</f>
        <v/>
      </c>
      <c r="Z365" s="141">
        <f>IF(VLOOKUP(Z$1,Graphique!$B:$C,2,0),IF(ISERROR(Z364*(1+VLOOKUP($A365,#REF!,26,0))),Z364,Z364*(1+VLOOKUP($A365,#REF!,26,0))),"")</f>
        <v/>
      </c>
      <c r="AA365" s="141">
        <f>IF(VLOOKUP(AA$1,Graphique!$B:$C,2,0),IF(ISERROR(AA364*(1+VLOOKUP($A365,#REF!,27,0))),AA364,AA364*(1+VLOOKUP($A365,#REF!,27,0))),"")</f>
        <v/>
      </c>
      <c r="AB365" s="141">
        <f>IF(VLOOKUP(AB$1,Graphique!$B:$C,2,0),IF(ISERROR(AB364*(1+VLOOKUP($A365,#REF!,28,0))),AB364,AB364*(1+VLOOKUP($A365,#REF!,28,0))),"")</f>
        <v/>
      </c>
      <c r="AC365" s="141">
        <f>IF(VLOOKUP(AC$1,Graphique!$B:$C,2,0),IF(ISERROR(AC364*(1+VLOOKUP($A365,#REF!,29,0))),AC364,AC364*(1+VLOOKUP($A365,#REF!,29,0))),"")</f>
        <v/>
      </c>
      <c r="AD365" s="141">
        <f>IF(VLOOKUP(AD$1,Graphique!$B:$C,2,0),IF(ISERROR(AD364*(1+VLOOKUP($A365,#REF!,30,0))),AD364,AD364*(1+VLOOKUP($A365,#REF!,30,0))),"")</f>
        <v/>
      </c>
      <c r="AE365" s="141">
        <f>IF(VLOOKUP(AE$1,Graphique!$B:$C,2,0),IF(ISERROR(AE364*(1+VLOOKUP($A365,#REF!,31,0))),AE364,AE364*(1+VLOOKUP($A365,#REF!,31,0))),"")</f>
        <v/>
      </c>
      <c r="AF365" s="141">
        <f>IF(VLOOKUP(AF$1,Graphique!$B:$C,2,0),IF(ISERROR(AF364*(1+VLOOKUP($A365,#REF!,32,0))),AF364,AF364*(1+VLOOKUP($A365,#REF!,32,0))),"")</f>
        <v/>
      </c>
    </row>
    <row r="366" ht="13" customHeight="1" s="74">
      <c r="A366" s="135">
        <f>IF(DATE(YEAR(A365),MONTH(A365)+2,)&gt;PerformancesGlissantes!$C$2,PerformancesGlissantes!$C$2,DATE(YEAR(A365),MONTH(A365)+2,))</f>
        <v/>
      </c>
      <c r="B366" s="141">
        <f>IF(VLOOKUP(B$1,Graphique!$B:$C,2,0),IF(ISERROR(B365*(1+VLOOKUP($A366,#REF!,2,0))),B365,B365*(1+VLOOKUP($A366,#REF!,2,0))),"")</f>
        <v/>
      </c>
      <c r="C366" s="141">
        <f>IF(VLOOKUP(C$1,Graphique!$B:$C,2,0),IF(ISERROR(C365*(1+VLOOKUP($A366,#REF!,3,0))),C365,C365*(1+VLOOKUP($A366,#REF!,3,0))),"")</f>
        <v/>
      </c>
      <c r="D366" s="141">
        <f>IF(VLOOKUP(D$1,Graphique!$B:$C,2,0),IF(ISERROR(D365*(1+VLOOKUP($A366,#REF!,4,0))),D365,D365*(1+VLOOKUP($A366,#REF!,4,0))),"")</f>
        <v/>
      </c>
      <c r="E366" s="141">
        <f>IF(VLOOKUP(E$1,Graphique!$B:$C,2,0),IF(ISERROR(E365*(1+VLOOKUP($A366,#REF!,5,0))),E365,E365*(1+VLOOKUP($A366,#REF!,5,0))),"")</f>
        <v/>
      </c>
      <c r="F366" s="141">
        <f>IF(VLOOKUP(F$1,Graphique!$B:$C,2,0),IF(ISERROR(F365*(1+VLOOKUP($A366,#REF!,6,0))),F365,F365*(1+VLOOKUP($A366,#REF!,6,0))),"")</f>
        <v/>
      </c>
      <c r="G366" s="141">
        <f>IF(VLOOKUP(G$1,Graphique!$B:$C,2,0),IF(ISERROR(G365*(1+VLOOKUP($A366,#REF!,7,0))),G365,G365*(1+VLOOKUP($A366,#REF!,7,0))),"")</f>
        <v/>
      </c>
      <c r="H366" s="141">
        <f>IF(VLOOKUP(H$1,Graphique!$B:$C,2,0),IF(ISERROR(H365*(1+VLOOKUP($A366,#REF!,8,0))),H365,H365*(1+VLOOKUP($A366,#REF!,8,0))),"")</f>
        <v/>
      </c>
      <c r="I366" s="141">
        <f>IF(VLOOKUP(I$1,Graphique!$B:$C,2,0),IF(ISERROR(I365*(1+VLOOKUP($A366,#REF!,9,0))),I365,I365*(1+VLOOKUP($A366,#REF!,9,0))),"")</f>
        <v/>
      </c>
      <c r="J366" s="141">
        <f>IF(VLOOKUP(J$1,Graphique!$B:$C,2,0),IF(ISERROR(J365*(1+VLOOKUP($A366,#REF!,10,0))),J365,J365*(1+VLOOKUP($A366,#REF!,10,0))),"")</f>
        <v/>
      </c>
      <c r="K366" s="141">
        <f>IF(VLOOKUP(K$1,Graphique!$B:$C,2,0),IF(ISERROR(K365*(1+VLOOKUP($A366,#REF!,11,0))),K365,K365*(1+VLOOKUP($A366,#REF!,11,0))),"")</f>
        <v/>
      </c>
      <c r="L366" s="141">
        <f>IF(VLOOKUP(L$1,Graphique!$B:$C,2,0),IF(ISERROR(L365*(1+VLOOKUP($A366,#REF!,12,0))),L365,L365*(1+VLOOKUP($A366,#REF!,12,0))),"")</f>
        <v/>
      </c>
      <c r="M366" s="141">
        <f>IF(VLOOKUP(M$1,Graphique!$B:$C,2,0),IF(ISERROR(M365*(1+VLOOKUP($A366,#REF!,13,0))),M365,M365*(1+VLOOKUP($A366,#REF!,13,0))),"")</f>
        <v/>
      </c>
      <c r="N366" s="141">
        <f>IF(VLOOKUP(N$1,Graphique!$B:$C,2,0),IF(ISERROR(N365*(1+VLOOKUP($A366,#REF!,14,0))),N365,N365*(1+VLOOKUP($A366,#REF!,14,0))),"")</f>
        <v/>
      </c>
      <c r="O366" s="141">
        <f>IF(VLOOKUP(O$1,Graphique!$B:$C,2,0),IF(ISERROR(O365*(1+VLOOKUP($A366,#REF!,15,0))),O365,O365*(1+VLOOKUP($A366,#REF!,15,0))),"")</f>
        <v/>
      </c>
      <c r="P366" s="141">
        <f>IF(VLOOKUP(P$1,Graphique!$B:$C,2,0),IF(ISERROR(P365*(1+VLOOKUP($A366,#REF!,16,0))),P365,P365*(1+VLOOKUP($A366,#REF!,16,0))),"")</f>
        <v/>
      </c>
      <c r="Q366" s="141">
        <f>IF(VLOOKUP(Q$1,Graphique!$B:$C,2,0),IF(ISERROR(Q365*(1+VLOOKUP($A366,#REF!,17,0))),Q365,Q365*(1+VLOOKUP($A366,#REF!,17,0))),"")</f>
        <v/>
      </c>
      <c r="R366" s="141">
        <f>IF(VLOOKUP(R$1,Graphique!$B:$C,2,0),IF(ISERROR(R365*(1+VLOOKUP($A366,#REF!,18,0))),R365,R365*(1+VLOOKUP($A366,#REF!,18,0))),"")</f>
        <v/>
      </c>
      <c r="S366" s="141">
        <f>IF(VLOOKUP(S$1,Graphique!$B:$C,2,0),IF(ISERROR(S365*(1+VLOOKUP($A366,#REF!,19,0))),S365,S365*(1+VLOOKUP($A366,#REF!,19,0))),"")</f>
        <v/>
      </c>
      <c r="T366" s="141">
        <f>IF(VLOOKUP(T$1,Graphique!$B:$C,2,0),IF(ISERROR(T365*(1+VLOOKUP($A366,#REF!,20,0))),T365,T365*(1+VLOOKUP($A366,#REF!,20,0))),"")</f>
        <v/>
      </c>
      <c r="U366" s="141">
        <f>IF(VLOOKUP(U$1,Graphique!$B:$C,2,0),IF(ISERROR(U365*(1+VLOOKUP($A366,#REF!,21,0))),U365,U365*(1+VLOOKUP($A366,#REF!,21,0))),"")</f>
        <v/>
      </c>
      <c r="V366" s="141">
        <f>IF(VLOOKUP(V$1,Graphique!$B:$C,2,0),IF(ISERROR(V365*(1+VLOOKUP($A366,#REF!,22,0))),V365,V365*(1+VLOOKUP($A366,#REF!,22,0))),"")</f>
        <v/>
      </c>
      <c r="W366" s="141">
        <f>IF(VLOOKUP(W$1,Graphique!$B:$C,2,0),IF(ISERROR(W365*(1+VLOOKUP($A366,#REF!,23,0))),W365,W365*(1+VLOOKUP($A366,#REF!,23,0))),"")</f>
        <v/>
      </c>
      <c r="X366" s="141">
        <f>IF(VLOOKUP(X$1,Graphique!$B:$C,2,0),IF(ISERROR(X365*(1+VLOOKUP($A366,#REF!,24,0))),X365,X365*(1+VLOOKUP($A366,#REF!,24,0))),"")</f>
        <v/>
      </c>
      <c r="Y366" s="141">
        <f>IF(VLOOKUP(Y$1,Graphique!$B:$C,2,0),IF(ISERROR(Y365*(1+VLOOKUP($A366,#REF!,25,0))),Y365,Y365*(1+VLOOKUP($A366,#REF!,25,0))),"")</f>
        <v/>
      </c>
      <c r="Z366" s="141">
        <f>IF(VLOOKUP(Z$1,Graphique!$B:$C,2,0),IF(ISERROR(Z365*(1+VLOOKUP($A366,#REF!,26,0))),Z365,Z365*(1+VLOOKUP($A366,#REF!,26,0))),"")</f>
        <v/>
      </c>
      <c r="AA366" s="141">
        <f>IF(VLOOKUP(AA$1,Graphique!$B:$C,2,0),IF(ISERROR(AA365*(1+VLOOKUP($A366,#REF!,27,0))),AA365,AA365*(1+VLOOKUP($A366,#REF!,27,0))),"")</f>
        <v/>
      </c>
      <c r="AB366" s="141">
        <f>IF(VLOOKUP(AB$1,Graphique!$B:$C,2,0),IF(ISERROR(AB365*(1+VLOOKUP($A366,#REF!,28,0))),AB365,AB365*(1+VLOOKUP($A366,#REF!,28,0))),"")</f>
        <v/>
      </c>
      <c r="AC366" s="141">
        <f>IF(VLOOKUP(AC$1,Graphique!$B:$C,2,0),IF(ISERROR(AC365*(1+VLOOKUP($A366,#REF!,29,0))),AC365,AC365*(1+VLOOKUP($A366,#REF!,29,0))),"")</f>
        <v/>
      </c>
      <c r="AD366" s="141">
        <f>IF(VLOOKUP(AD$1,Graphique!$B:$C,2,0),IF(ISERROR(AD365*(1+VLOOKUP($A366,#REF!,30,0))),AD365,AD365*(1+VLOOKUP($A366,#REF!,30,0))),"")</f>
        <v/>
      </c>
      <c r="AE366" s="141">
        <f>IF(VLOOKUP(AE$1,Graphique!$B:$C,2,0),IF(ISERROR(AE365*(1+VLOOKUP($A366,#REF!,31,0))),AE365,AE365*(1+VLOOKUP($A366,#REF!,31,0))),"")</f>
        <v/>
      </c>
      <c r="AF366" s="141">
        <f>IF(VLOOKUP(AF$1,Graphique!$B:$C,2,0),IF(ISERROR(AF365*(1+VLOOKUP($A366,#REF!,32,0))),AF365,AF365*(1+VLOOKUP($A366,#REF!,32,0))),"")</f>
        <v/>
      </c>
    </row>
    <row r="367" ht="13" customHeight="1" s="74">
      <c r="A367" s="135">
        <f>IF(DATE(YEAR(A366),MONTH(A366)+2,)&gt;PerformancesGlissantes!$C$2,PerformancesGlissantes!$C$2,DATE(YEAR(A366),MONTH(A366)+2,))</f>
        <v/>
      </c>
      <c r="B367" s="141">
        <f>IF(VLOOKUP(B$1,Graphique!$B:$C,2,0),IF(ISERROR(B366*(1+VLOOKUP($A367,#REF!,2,0))),B366,B366*(1+VLOOKUP($A367,#REF!,2,0))),"")</f>
        <v/>
      </c>
      <c r="C367" s="141">
        <f>IF(VLOOKUP(C$1,Graphique!$B:$C,2,0),IF(ISERROR(C366*(1+VLOOKUP($A367,#REF!,3,0))),C366,C366*(1+VLOOKUP($A367,#REF!,3,0))),"")</f>
        <v/>
      </c>
      <c r="D367" s="141">
        <f>IF(VLOOKUP(D$1,Graphique!$B:$C,2,0),IF(ISERROR(D366*(1+VLOOKUP($A367,#REF!,4,0))),D366,D366*(1+VLOOKUP($A367,#REF!,4,0))),"")</f>
        <v/>
      </c>
      <c r="E367" s="141">
        <f>IF(VLOOKUP(E$1,Graphique!$B:$C,2,0),IF(ISERROR(E366*(1+VLOOKUP($A367,#REF!,5,0))),E366,E366*(1+VLOOKUP($A367,#REF!,5,0))),"")</f>
        <v/>
      </c>
      <c r="F367" s="141">
        <f>IF(VLOOKUP(F$1,Graphique!$B:$C,2,0),IF(ISERROR(F366*(1+VLOOKUP($A367,#REF!,6,0))),F366,F366*(1+VLOOKUP($A367,#REF!,6,0))),"")</f>
        <v/>
      </c>
      <c r="G367" s="141">
        <f>IF(VLOOKUP(G$1,Graphique!$B:$C,2,0),IF(ISERROR(G366*(1+VLOOKUP($A367,#REF!,7,0))),G366,G366*(1+VLOOKUP($A367,#REF!,7,0))),"")</f>
        <v/>
      </c>
      <c r="H367" s="141">
        <f>IF(VLOOKUP(H$1,Graphique!$B:$C,2,0),IF(ISERROR(H366*(1+VLOOKUP($A367,#REF!,8,0))),H366,H366*(1+VLOOKUP($A367,#REF!,8,0))),"")</f>
        <v/>
      </c>
      <c r="I367" s="141">
        <f>IF(VLOOKUP(I$1,Graphique!$B:$C,2,0),IF(ISERROR(I366*(1+VLOOKUP($A367,#REF!,9,0))),I366,I366*(1+VLOOKUP($A367,#REF!,9,0))),"")</f>
        <v/>
      </c>
      <c r="J367" s="141">
        <f>IF(VLOOKUP(J$1,Graphique!$B:$C,2,0),IF(ISERROR(J366*(1+VLOOKUP($A367,#REF!,10,0))),J366,J366*(1+VLOOKUP($A367,#REF!,10,0))),"")</f>
        <v/>
      </c>
      <c r="K367" s="141">
        <f>IF(VLOOKUP(K$1,Graphique!$B:$C,2,0),IF(ISERROR(K366*(1+VLOOKUP($A367,#REF!,11,0))),K366,K366*(1+VLOOKUP($A367,#REF!,11,0))),"")</f>
        <v/>
      </c>
      <c r="L367" s="141">
        <f>IF(VLOOKUP(L$1,Graphique!$B:$C,2,0),IF(ISERROR(L366*(1+VLOOKUP($A367,#REF!,12,0))),L366,L366*(1+VLOOKUP($A367,#REF!,12,0))),"")</f>
        <v/>
      </c>
      <c r="M367" s="141">
        <f>IF(VLOOKUP(M$1,Graphique!$B:$C,2,0),IF(ISERROR(M366*(1+VLOOKUP($A367,#REF!,13,0))),M366,M366*(1+VLOOKUP($A367,#REF!,13,0))),"")</f>
        <v/>
      </c>
      <c r="N367" s="141">
        <f>IF(VLOOKUP(N$1,Graphique!$B:$C,2,0),IF(ISERROR(N366*(1+VLOOKUP($A367,#REF!,14,0))),N366,N366*(1+VLOOKUP($A367,#REF!,14,0))),"")</f>
        <v/>
      </c>
      <c r="O367" s="141">
        <f>IF(VLOOKUP(O$1,Graphique!$B:$C,2,0),IF(ISERROR(O366*(1+VLOOKUP($A367,#REF!,15,0))),O366,O366*(1+VLOOKUP($A367,#REF!,15,0))),"")</f>
        <v/>
      </c>
      <c r="P367" s="141">
        <f>IF(VLOOKUP(P$1,Graphique!$B:$C,2,0),IF(ISERROR(P366*(1+VLOOKUP($A367,#REF!,16,0))),P366,P366*(1+VLOOKUP($A367,#REF!,16,0))),"")</f>
        <v/>
      </c>
      <c r="Q367" s="141">
        <f>IF(VLOOKUP(Q$1,Graphique!$B:$C,2,0),IF(ISERROR(Q366*(1+VLOOKUP($A367,#REF!,17,0))),Q366,Q366*(1+VLOOKUP($A367,#REF!,17,0))),"")</f>
        <v/>
      </c>
      <c r="R367" s="141">
        <f>IF(VLOOKUP(R$1,Graphique!$B:$C,2,0),IF(ISERROR(R366*(1+VLOOKUP($A367,#REF!,18,0))),R366,R366*(1+VLOOKUP($A367,#REF!,18,0))),"")</f>
        <v/>
      </c>
      <c r="S367" s="141">
        <f>IF(VLOOKUP(S$1,Graphique!$B:$C,2,0),IF(ISERROR(S366*(1+VLOOKUP($A367,#REF!,19,0))),S366,S366*(1+VLOOKUP($A367,#REF!,19,0))),"")</f>
        <v/>
      </c>
      <c r="T367" s="141">
        <f>IF(VLOOKUP(T$1,Graphique!$B:$C,2,0),IF(ISERROR(T366*(1+VLOOKUP($A367,#REF!,20,0))),T366,T366*(1+VLOOKUP($A367,#REF!,20,0))),"")</f>
        <v/>
      </c>
      <c r="U367" s="141">
        <f>IF(VLOOKUP(U$1,Graphique!$B:$C,2,0),IF(ISERROR(U366*(1+VLOOKUP($A367,#REF!,21,0))),U366,U366*(1+VLOOKUP($A367,#REF!,21,0))),"")</f>
        <v/>
      </c>
      <c r="V367" s="141">
        <f>IF(VLOOKUP(V$1,Graphique!$B:$C,2,0),IF(ISERROR(V366*(1+VLOOKUP($A367,#REF!,22,0))),V366,V366*(1+VLOOKUP($A367,#REF!,22,0))),"")</f>
        <v/>
      </c>
      <c r="W367" s="141">
        <f>IF(VLOOKUP(W$1,Graphique!$B:$C,2,0),IF(ISERROR(W366*(1+VLOOKUP($A367,#REF!,23,0))),W366,W366*(1+VLOOKUP($A367,#REF!,23,0))),"")</f>
        <v/>
      </c>
      <c r="X367" s="141">
        <f>IF(VLOOKUP(X$1,Graphique!$B:$C,2,0),IF(ISERROR(X366*(1+VLOOKUP($A367,#REF!,24,0))),X366,X366*(1+VLOOKUP($A367,#REF!,24,0))),"")</f>
        <v/>
      </c>
      <c r="Y367" s="141">
        <f>IF(VLOOKUP(Y$1,Graphique!$B:$C,2,0),IF(ISERROR(Y366*(1+VLOOKUP($A367,#REF!,25,0))),Y366,Y366*(1+VLOOKUP($A367,#REF!,25,0))),"")</f>
        <v/>
      </c>
      <c r="Z367" s="141">
        <f>IF(VLOOKUP(Z$1,Graphique!$B:$C,2,0),IF(ISERROR(Z366*(1+VLOOKUP($A367,#REF!,26,0))),Z366,Z366*(1+VLOOKUP($A367,#REF!,26,0))),"")</f>
        <v/>
      </c>
      <c r="AA367" s="141">
        <f>IF(VLOOKUP(AA$1,Graphique!$B:$C,2,0),IF(ISERROR(AA366*(1+VLOOKUP($A367,#REF!,27,0))),AA366,AA366*(1+VLOOKUP($A367,#REF!,27,0))),"")</f>
        <v/>
      </c>
      <c r="AB367" s="141">
        <f>IF(VLOOKUP(AB$1,Graphique!$B:$C,2,0),IF(ISERROR(AB366*(1+VLOOKUP($A367,#REF!,28,0))),AB366,AB366*(1+VLOOKUP($A367,#REF!,28,0))),"")</f>
        <v/>
      </c>
      <c r="AC367" s="141">
        <f>IF(VLOOKUP(AC$1,Graphique!$B:$C,2,0),IF(ISERROR(AC366*(1+VLOOKUP($A367,#REF!,29,0))),AC366,AC366*(1+VLOOKUP($A367,#REF!,29,0))),"")</f>
        <v/>
      </c>
      <c r="AD367" s="141">
        <f>IF(VLOOKUP(AD$1,Graphique!$B:$C,2,0),IF(ISERROR(AD366*(1+VLOOKUP($A367,#REF!,30,0))),AD366,AD366*(1+VLOOKUP($A367,#REF!,30,0))),"")</f>
        <v/>
      </c>
      <c r="AE367" s="141">
        <f>IF(VLOOKUP(AE$1,Graphique!$B:$C,2,0),IF(ISERROR(AE366*(1+VLOOKUP($A367,#REF!,31,0))),AE366,AE366*(1+VLOOKUP($A367,#REF!,31,0))),"")</f>
        <v/>
      </c>
      <c r="AF367" s="141">
        <f>IF(VLOOKUP(AF$1,Graphique!$B:$C,2,0),IF(ISERROR(AF366*(1+VLOOKUP($A367,#REF!,32,0))),AF366,AF366*(1+VLOOKUP($A367,#REF!,32,0))),"")</f>
        <v/>
      </c>
    </row>
    <row r="368" ht="13" customHeight="1" s="74">
      <c r="A368" s="135">
        <f>IF(DATE(YEAR(A367),MONTH(A367)+2,)&gt;PerformancesGlissantes!$C$2,PerformancesGlissantes!$C$2,DATE(YEAR(A367),MONTH(A367)+2,))</f>
        <v/>
      </c>
      <c r="B368" s="141">
        <f>IF(VLOOKUP(B$1,Graphique!$B:$C,2,0),IF(ISERROR(B367*(1+VLOOKUP($A368,#REF!,2,0))),B367,B367*(1+VLOOKUP($A368,#REF!,2,0))),"")</f>
        <v/>
      </c>
      <c r="C368" s="141">
        <f>IF(VLOOKUP(C$1,Graphique!$B:$C,2,0),IF(ISERROR(C367*(1+VLOOKUP($A368,#REF!,3,0))),C367,C367*(1+VLOOKUP($A368,#REF!,3,0))),"")</f>
        <v/>
      </c>
      <c r="D368" s="141">
        <f>IF(VLOOKUP(D$1,Graphique!$B:$C,2,0),IF(ISERROR(D367*(1+VLOOKUP($A368,#REF!,4,0))),D367,D367*(1+VLOOKUP($A368,#REF!,4,0))),"")</f>
        <v/>
      </c>
      <c r="E368" s="141">
        <f>IF(VLOOKUP(E$1,Graphique!$B:$C,2,0),IF(ISERROR(E367*(1+VLOOKUP($A368,#REF!,5,0))),E367,E367*(1+VLOOKUP($A368,#REF!,5,0))),"")</f>
        <v/>
      </c>
      <c r="F368" s="141">
        <f>IF(VLOOKUP(F$1,Graphique!$B:$C,2,0),IF(ISERROR(F367*(1+VLOOKUP($A368,#REF!,6,0))),F367,F367*(1+VLOOKUP($A368,#REF!,6,0))),"")</f>
        <v/>
      </c>
      <c r="G368" s="141">
        <f>IF(VLOOKUP(G$1,Graphique!$B:$C,2,0),IF(ISERROR(G367*(1+VLOOKUP($A368,#REF!,7,0))),G367,G367*(1+VLOOKUP($A368,#REF!,7,0))),"")</f>
        <v/>
      </c>
      <c r="H368" s="141">
        <f>IF(VLOOKUP(H$1,Graphique!$B:$C,2,0),IF(ISERROR(H367*(1+VLOOKUP($A368,#REF!,8,0))),H367,H367*(1+VLOOKUP($A368,#REF!,8,0))),"")</f>
        <v/>
      </c>
      <c r="I368" s="141">
        <f>IF(VLOOKUP(I$1,Graphique!$B:$C,2,0),IF(ISERROR(I367*(1+VLOOKUP($A368,#REF!,9,0))),I367,I367*(1+VLOOKUP($A368,#REF!,9,0))),"")</f>
        <v/>
      </c>
      <c r="J368" s="141">
        <f>IF(VLOOKUP(J$1,Graphique!$B:$C,2,0),IF(ISERROR(J367*(1+VLOOKUP($A368,#REF!,10,0))),J367,J367*(1+VLOOKUP($A368,#REF!,10,0))),"")</f>
        <v/>
      </c>
      <c r="K368" s="141">
        <f>IF(VLOOKUP(K$1,Graphique!$B:$C,2,0),IF(ISERROR(K367*(1+VLOOKUP($A368,#REF!,11,0))),K367,K367*(1+VLOOKUP($A368,#REF!,11,0))),"")</f>
        <v/>
      </c>
      <c r="L368" s="141">
        <f>IF(VLOOKUP(L$1,Graphique!$B:$C,2,0),IF(ISERROR(L367*(1+VLOOKUP($A368,#REF!,12,0))),L367,L367*(1+VLOOKUP($A368,#REF!,12,0))),"")</f>
        <v/>
      </c>
      <c r="M368" s="141">
        <f>IF(VLOOKUP(M$1,Graphique!$B:$C,2,0),IF(ISERROR(M367*(1+VLOOKUP($A368,#REF!,13,0))),M367,M367*(1+VLOOKUP($A368,#REF!,13,0))),"")</f>
        <v/>
      </c>
      <c r="N368" s="141">
        <f>IF(VLOOKUP(N$1,Graphique!$B:$C,2,0),IF(ISERROR(N367*(1+VLOOKUP($A368,#REF!,14,0))),N367,N367*(1+VLOOKUP($A368,#REF!,14,0))),"")</f>
        <v/>
      </c>
      <c r="O368" s="141">
        <f>IF(VLOOKUP(O$1,Graphique!$B:$C,2,0),IF(ISERROR(O367*(1+VLOOKUP($A368,#REF!,15,0))),O367,O367*(1+VLOOKUP($A368,#REF!,15,0))),"")</f>
        <v/>
      </c>
      <c r="P368" s="141">
        <f>IF(VLOOKUP(P$1,Graphique!$B:$C,2,0),IF(ISERROR(P367*(1+VLOOKUP($A368,#REF!,16,0))),P367,P367*(1+VLOOKUP($A368,#REF!,16,0))),"")</f>
        <v/>
      </c>
      <c r="Q368" s="141">
        <f>IF(VLOOKUP(Q$1,Graphique!$B:$C,2,0),IF(ISERROR(Q367*(1+VLOOKUP($A368,#REF!,17,0))),Q367,Q367*(1+VLOOKUP($A368,#REF!,17,0))),"")</f>
        <v/>
      </c>
      <c r="R368" s="141">
        <f>IF(VLOOKUP(R$1,Graphique!$B:$C,2,0),IF(ISERROR(R367*(1+VLOOKUP($A368,#REF!,18,0))),R367,R367*(1+VLOOKUP($A368,#REF!,18,0))),"")</f>
        <v/>
      </c>
      <c r="S368" s="141">
        <f>IF(VLOOKUP(S$1,Graphique!$B:$C,2,0),IF(ISERROR(S367*(1+VLOOKUP($A368,#REF!,19,0))),S367,S367*(1+VLOOKUP($A368,#REF!,19,0))),"")</f>
        <v/>
      </c>
      <c r="T368" s="141">
        <f>IF(VLOOKUP(T$1,Graphique!$B:$C,2,0),IF(ISERROR(T367*(1+VLOOKUP($A368,#REF!,20,0))),T367,T367*(1+VLOOKUP($A368,#REF!,20,0))),"")</f>
        <v/>
      </c>
      <c r="U368" s="141">
        <f>IF(VLOOKUP(U$1,Graphique!$B:$C,2,0),IF(ISERROR(U367*(1+VLOOKUP($A368,#REF!,21,0))),U367,U367*(1+VLOOKUP($A368,#REF!,21,0))),"")</f>
        <v/>
      </c>
      <c r="V368" s="141">
        <f>IF(VLOOKUP(V$1,Graphique!$B:$C,2,0),IF(ISERROR(V367*(1+VLOOKUP($A368,#REF!,22,0))),V367,V367*(1+VLOOKUP($A368,#REF!,22,0))),"")</f>
        <v/>
      </c>
      <c r="W368" s="141">
        <f>IF(VLOOKUP(W$1,Graphique!$B:$C,2,0),IF(ISERROR(W367*(1+VLOOKUP($A368,#REF!,23,0))),W367,W367*(1+VLOOKUP($A368,#REF!,23,0))),"")</f>
        <v/>
      </c>
      <c r="X368" s="141">
        <f>IF(VLOOKUP(X$1,Graphique!$B:$C,2,0),IF(ISERROR(X367*(1+VLOOKUP($A368,#REF!,24,0))),X367,X367*(1+VLOOKUP($A368,#REF!,24,0))),"")</f>
        <v/>
      </c>
      <c r="Y368" s="141">
        <f>IF(VLOOKUP(Y$1,Graphique!$B:$C,2,0),IF(ISERROR(Y367*(1+VLOOKUP($A368,#REF!,25,0))),Y367,Y367*(1+VLOOKUP($A368,#REF!,25,0))),"")</f>
        <v/>
      </c>
      <c r="Z368" s="141">
        <f>IF(VLOOKUP(Z$1,Graphique!$B:$C,2,0),IF(ISERROR(Z367*(1+VLOOKUP($A368,#REF!,26,0))),Z367,Z367*(1+VLOOKUP($A368,#REF!,26,0))),"")</f>
        <v/>
      </c>
      <c r="AA368" s="141">
        <f>IF(VLOOKUP(AA$1,Graphique!$B:$C,2,0),IF(ISERROR(AA367*(1+VLOOKUP($A368,#REF!,27,0))),AA367,AA367*(1+VLOOKUP($A368,#REF!,27,0))),"")</f>
        <v/>
      </c>
      <c r="AB368" s="141">
        <f>IF(VLOOKUP(AB$1,Graphique!$B:$C,2,0),IF(ISERROR(AB367*(1+VLOOKUP($A368,#REF!,28,0))),AB367,AB367*(1+VLOOKUP($A368,#REF!,28,0))),"")</f>
        <v/>
      </c>
      <c r="AC368" s="141">
        <f>IF(VLOOKUP(AC$1,Graphique!$B:$C,2,0),IF(ISERROR(AC367*(1+VLOOKUP($A368,#REF!,29,0))),AC367,AC367*(1+VLOOKUP($A368,#REF!,29,0))),"")</f>
        <v/>
      </c>
      <c r="AD368" s="141">
        <f>IF(VLOOKUP(AD$1,Graphique!$B:$C,2,0),IF(ISERROR(AD367*(1+VLOOKUP($A368,#REF!,30,0))),AD367,AD367*(1+VLOOKUP($A368,#REF!,30,0))),"")</f>
        <v/>
      </c>
      <c r="AE368" s="141">
        <f>IF(VLOOKUP(AE$1,Graphique!$B:$C,2,0),IF(ISERROR(AE367*(1+VLOOKUP($A368,#REF!,31,0))),AE367,AE367*(1+VLOOKUP($A368,#REF!,31,0))),"")</f>
        <v/>
      </c>
      <c r="AF368" s="141">
        <f>IF(VLOOKUP(AF$1,Graphique!$B:$C,2,0),IF(ISERROR(AF367*(1+VLOOKUP($A368,#REF!,32,0))),AF367,AF367*(1+VLOOKUP($A368,#REF!,32,0))),"")</f>
        <v/>
      </c>
    </row>
    <row r="369" ht="13" customHeight="1" s="74">
      <c r="A369" s="135">
        <f>IF(DATE(YEAR(A368),MONTH(A368)+2,)&gt;PerformancesGlissantes!$C$2,PerformancesGlissantes!$C$2,DATE(YEAR(A368),MONTH(A368)+2,))</f>
        <v/>
      </c>
      <c r="B369" s="141">
        <f>IF(VLOOKUP(B$1,Graphique!$B:$C,2,0),IF(ISERROR(B368*(1+VLOOKUP($A369,#REF!,2,0))),B368,B368*(1+VLOOKUP($A369,#REF!,2,0))),"")</f>
        <v/>
      </c>
      <c r="C369" s="141">
        <f>IF(VLOOKUP(C$1,Graphique!$B:$C,2,0),IF(ISERROR(C368*(1+VLOOKUP($A369,#REF!,3,0))),C368,C368*(1+VLOOKUP($A369,#REF!,3,0))),"")</f>
        <v/>
      </c>
      <c r="D369" s="141">
        <f>IF(VLOOKUP(D$1,Graphique!$B:$C,2,0),IF(ISERROR(D368*(1+VLOOKUP($A369,#REF!,4,0))),D368,D368*(1+VLOOKUP($A369,#REF!,4,0))),"")</f>
        <v/>
      </c>
      <c r="E369" s="141">
        <f>IF(VLOOKUP(E$1,Graphique!$B:$C,2,0),IF(ISERROR(E368*(1+VLOOKUP($A369,#REF!,5,0))),E368,E368*(1+VLOOKUP($A369,#REF!,5,0))),"")</f>
        <v/>
      </c>
      <c r="F369" s="141">
        <f>IF(VLOOKUP(F$1,Graphique!$B:$C,2,0),IF(ISERROR(F368*(1+VLOOKUP($A369,#REF!,6,0))),F368,F368*(1+VLOOKUP($A369,#REF!,6,0))),"")</f>
        <v/>
      </c>
      <c r="G369" s="141">
        <f>IF(VLOOKUP(G$1,Graphique!$B:$C,2,0),IF(ISERROR(G368*(1+VLOOKUP($A369,#REF!,7,0))),G368,G368*(1+VLOOKUP($A369,#REF!,7,0))),"")</f>
        <v/>
      </c>
      <c r="H369" s="141">
        <f>IF(VLOOKUP(H$1,Graphique!$B:$C,2,0),IF(ISERROR(H368*(1+VLOOKUP($A369,#REF!,8,0))),H368,H368*(1+VLOOKUP($A369,#REF!,8,0))),"")</f>
        <v/>
      </c>
      <c r="I369" s="141">
        <f>IF(VLOOKUP(I$1,Graphique!$B:$C,2,0),IF(ISERROR(I368*(1+VLOOKUP($A369,#REF!,9,0))),I368,I368*(1+VLOOKUP($A369,#REF!,9,0))),"")</f>
        <v/>
      </c>
      <c r="J369" s="141">
        <f>IF(VLOOKUP(J$1,Graphique!$B:$C,2,0),IF(ISERROR(J368*(1+VLOOKUP($A369,#REF!,10,0))),J368,J368*(1+VLOOKUP($A369,#REF!,10,0))),"")</f>
        <v/>
      </c>
      <c r="K369" s="141">
        <f>IF(VLOOKUP(K$1,Graphique!$B:$C,2,0),IF(ISERROR(K368*(1+VLOOKUP($A369,#REF!,11,0))),K368,K368*(1+VLOOKUP($A369,#REF!,11,0))),"")</f>
        <v/>
      </c>
      <c r="L369" s="141">
        <f>IF(VLOOKUP(L$1,Graphique!$B:$C,2,0),IF(ISERROR(L368*(1+VLOOKUP($A369,#REF!,12,0))),L368,L368*(1+VLOOKUP($A369,#REF!,12,0))),"")</f>
        <v/>
      </c>
      <c r="M369" s="141">
        <f>IF(VLOOKUP(M$1,Graphique!$B:$C,2,0),IF(ISERROR(M368*(1+VLOOKUP($A369,#REF!,13,0))),M368,M368*(1+VLOOKUP($A369,#REF!,13,0))),"")</f>
        <v/>
      </c>
      <c r="N369" s="141">
        <f>IF(VLOOKUP(N$1,Graphique!$B:$C,2,0),IF(ISERROR(N368*(1+VLOOKUP($A369,#REF!,14,0))),N368,N368*(1+VLOOKUP($A369,#REF!,14,0))),"")</f>
        <v/>
      </c>
      <c r="O369" s="141">
        <f>IF(VLOOKUP(O$1,Graphique!$B:$C,2,0),IF(ISERROR(O368*(1+VLOOKUP($A369,#REF!,15,0))),O368,O368*(1+VLOOKUP($A369,#REF!,15,0))),"")</f>
        <v/>
      </c>
      <c r="P369" s="141">
        <f>IF(VLOOKUP(P$1,Graphique!$B:$C,2,0),IF(ISERROR(P368*(1+VLOOKUP($A369,#REF!,16,0))),P368,P368*(1+VLOOKUP($A369,#REF!,16,0))),"")</f>
        <v/>
      </c>
      <c r="Q369" s="141">
        <f>IF(VLOOKUP(Q$1,Graphique!$B:$C,2,0),IF(ISERROR(Q368*(1+VLOOKUP($A369,#REF!,17,0))),Q368,Q368*(1+VLOOKUP($A369,#REF!,17,0))),"")</f>
        <v/>
      </c>
      <c r="R369" s="141">
        <f>IF(VLOOKUP(R$1,Graphique!$B:$C,2,0),IF(ISERROR(R368*(1+VLOOKUP($A369,#REF!,18,0))),R368,R368*(1+VLOOKUP($A369,#REF!,18,0))),"")</f>
        <v/>
      </c>
      <c r="S369" s="141">
        <f>IF(VLOOKUP(S$1,Graphique!$B:$C,2,0),IF(ISERROR(S368*(1+VLOOKUP($A369,#REF!,19,0))),S368,S368*(1+VLOOKUP($A369,#REF!,19,0))),"")</f>
        <v/>
      </c>
      <c r="T369" s="141">
        <f>IF(VLOOKUP(T$1,Graphique!$B:$C,2,0),IF(ISERROR(T368*(1+VLOOKUP($A369,#REF!,20,0))),T368,T368*(1+VLOOKUP($A369,#REF!,20,0))),"")</f>
        <v/>
      </c>
      <c r="U369" s="141">
        <f>IF(VLOOKUP(U$1,Graphique!$B:$C,2,0),IF(ISERROR(U368*(1+VLOOKUP($A369,#REF!,21,0))),U368,U368*(1+VLOOKUP($A369,#REF!,21,0))),"")</f>
        <v/>
      </c>
      <c r="V369" s="141">
        <f>IF(VLOOKUP(V$1,Graphique!$B:$C,2,0),IF(ISERROR(V368*(1+VLOOKUP($A369,#REF!,22,0))),V368,V368*(1+VLOOKUP($A369,#REF!,22,0))),"")</f>
        <v/>
      </c>
      <c r="W369" s="141">
        <f>IF(VLOOKUP(W$1,Graphique!$B:$C,2,0),IF(ISERROR(W368*(1+VLOOKUP($A369,#REF!,23,0))),W368,W368*(1+VLOOKUP($A369,#REF!,23,0))),"")</f>
        <v/>
      </c>
      <c r="X369" s="141">
        <f>IF(VLOOKUP(X$1,Graphique!$B:$C,2,0),IF(ISERROR(X368*(1+VLOOKUP($A369,#REF!,24,0))),X368,X368*(1+VLOOKUP($A369,#REF!,24,0))),"")</f>
        <v/>
      </c>
      <c r="Y369" s="141">
        <f>IF(VLOOKUP(Y$1,Graphique!$B:$C,2,0),IF(ISERROR(Y368*(1+VLOOKUP($A369,#REF!,25,0))),Y368,Y368*(1+VLOOKUP($A369,#REF!,25,0))),"")</f>
        <v/>
      </c>
      <c r="Z369" s="141">
        <f>IF(VLOOKUP(Z$1,Graphique!$B:$C,2,0),IF(ISERROR(Z368*(1+VLOOKUP($A369,#REF!,26,0))),Z368,Z368*(1+VLOOKUP($A369,#REF!,26,0))),"")</f>
        <v/>
      </c>
      <c r="AA369" s="141">
        <f>IF(VLOOKUP(AA$1,Graphique!$B:$C,2,0),IF(ISERROR(AA368*(1+VLOOKUP($A369,#REF!,27,0))),AA368,AA368*(1+VLOOKUP($A369,#REF!,27,0))),"")</f>
        <v/>
      </c>
      <c r="AB369" s="141">
        <f>IF(VLOOKUP(AB$1,Graphique!$B:$C,2,0),IF(ISERROR(AB368*(1+VLOOKUP($A369,#REF!,28,0))),AB368,AB368*(1+VLOOKUP($A369,#REF!,28,0))),"")</f>
        <v/>
      </c>
      <c r="AC369" s="141">
        <f>IF(VLOOKUP(AC$1,Graphique!$B:$C,2,0),IF(ISERROR(AC368*(1+VLOOKUP($A369,#REF!,29,0))),AC368,AC368*(1+VLOOKUP($A369,#REF!,29,0))),"")</f>
        <v/>
      </c>
      <c r="AD369" s="141">
        <f>IF(VLOOKUP(AD$1,Graphique!$B:$C,2,0),IF(ISERROR(AD368*(1+VLOOKUP($A369,#REF!,30,0))),AD368,AD368*(1+VLOOKUP($A369,#REF!,30,0))),"")</f>
        <v/>
      </c>
      <c r="AE369" s="141">
        <f>IF(VLOOKUP(AE$1,Graphique!$B:$C,2,0),IF(ISERROR(AE368*(1+VLOOKUP($A369,#REF!,31,0))),AE368,AE368*(1+VLOOKUP($A369,#REF!,31,0))),"")</f>
        <v/>
      </c>
      <c r="AF369" s="141">
        <f>IF(VLOOKUP(AF$1,Graphique!$B:$C,2,0),IF(ISERROR(AF368*(1+VLOOKUP($A369,#REF!,32,0))),AF368,AF368*(1+VLOOKUP($A369,#REF!,32,0))),"")</f>
        <v/>
      </c>
    </row>
    <row r="370" ht="13" customHeight="1" s="74">
      <c r="A370" s="135">
        <f>IF(DATE(YEAR(A369),MONTH(A369)+2,)&gt;PerformancesGlissantes!$C$2,PerformancesGlissantes!$C$2,DATE(YEAR(A369),MONTH(A369)+2,))</f>
        <v/>
      </c>
      <c r="B370" s="141">
        <f>IF(VLOOKUP(B$1,Graphique!$B:$C,2,0),IF(ISERROR(B369*(1+VLOOKUP($A370,#REF!,2,0))),B369,B369*(1+VLOOKUP($A370,#REF!,2,0))),"")</f>
        <v/>
      </c>
      <c r="C370" s="141">
        <f>IF(VLOOKUP(C$1,Graphique!$B:$C,2,0),IF(ISERROR(C369*(1+VLOOKUP($A370,#REF!,3,0))),C369,C369*(1+VLOOKUP($A370,#REF!,3,0))),"")</f>
        <v/>
      </c>
      <c r="D370" s="141">
        <f>IF(VLOOKUP(D$1,Graphique!$B:$C,2,0),IF(ISERROR(D369*(1+VLOOKUP($A370,#REF!,4,0))),D369,D369*(1+VLOOKUP($A370,#REF!,4,0))),"")</f>
        <v/>
      </c>
      <c r="E370" s="141">
        <f>IF(VLOOKUP(E$1,Graphique!$B:$C,2,0),IF(ISERROR(E369*(1+VLOOKUP($A370,#REF!,5,0))),E369,E369*(1+VLOOKUP($A370,#REF!,5,0))),"")</f>
        <v/>
      </c>
      <c r="F370" s="141">
        <f>IF(VLOOKUP(F$1,Graphique!$B:$C,2,0),IF(ISERROR(F369*(1+VLOOKUP($A370,#REF!,6,0))),F369,F369*(1+VLOOKUP($A370,#REF!,6,0))),"")</f>
        <v/>
      </c>
      <c r="G370" s="141">
        <f>IF(VLOOKUP(G$1,Graphique!$B:$C,2,0),IF(ISERROR(G369*(1+VLOOKUP($A370,#REF!,7,0))),G369,G369*(1+VLOOKUP($A370,#REF!,7,0))),"")</f>
        <v/>
      </c>
      <c r="H370" s="141">
        <f>IF(VLOOKUP(H$1,Graphique!$B:$C,2,0),IF(ISERROR(H369*(1+VLOOKUP($A370,#REF!,8,0))),H369,H369*(1+VLOOKUP($A370,#REF!,8,0))),"")</f>
        <v/>
      </c>
      <c r="I370" s="141">
        <f>IF(VLOOKUP(I$1,Graphique!$B:$C,2,0),IF(ISERROR(I369*(1+VLOOKUP($A370,#REF!,9,0))),I369,I369*(1+VLOOKUP($A370,#REF!,9,0))),"")</f>
        <v/>
      </c>
      <c r="J370" s="141">
        <f>IF(VLOOKUP(J$1,Graphique!$B:$C,2,0),IF(ISERROR(J369*(1+VLOOKUP($A370,#REF!,10,0))),J369,J369*(1+VLOOKUP($A370,#REF!,10,0))),"")</f>
        <v/>
      </c>
      <c r="K370" s="141">
        <f>IF(VLOOKUP(K$1,Graphique!$B:$C,2,0),IF(ISERROR(K369*(1+VLOOKUP($A370,#REF!,11,0))),K369,K369*(1+VLOOKUP($A370,#REF!,11,0))),"")</f>
        <v/>
      </c>
      <c r="L370" s="141">
        <f>IF(VLOOKUP(L$1,Graphique!$B:$C,2,0),IF(ISERROR(L369*(1+VLOOKUP($A370,#REF!,12,0))),L369,L369*(1+VLOOKUP($A370,#REF!,12,0))),"")</f>
        <v/>
      </c>
      <c r="M370" s="141">
        <f>IF(VLOOKUP(M$1,Graphique!$B:$C,2,0),IF(ISERROR(M369*(1+VLOOKUP($A370,#REF!,13,0))),M369,M369*(1+VLOOKUP($A370,#REF!,13,0))),"")</f>
        <v/>
      </c>
      <c r="N370" s="141">
        <f>IF(VLOOKUP(N$1,Graphique!$B:$C,2,0),IF(ISERROR(N369*(1+VLOOKUP($A370,#REF!,14,0))),N369,N369*(1+VLOOKUP($A370,#REF!,14,0))),"")</f>
        <v/>
      </c>
      <c r="O370" s="141">
        <f>IF(VLOOKUP(O$1,Graphique!$B:$C,2,0),IF(ISERROR(O369*(1+VLOOKUP($A370,#REF!,15,0))),O369,O369*(1+VLOOKUP($A370,#REF!,15,0))),"")</f>
        <v/>
      </c>
      <c r="P370" s="141">
        <f>IF(VLOOKUP(P$1,Graphique!$B:$C,2,0),IF(ISERROR(P369*(1+VLOOKUP($A370,#REF!,16,0))),P369,P369*(1+VLOOKUP($A370,#REF!,16,0))),"")</f>
        <v/>
      </c>
      <c r="Q370" s="141">
        <f>IF(VLOOKUP(Q$1,Graphique!$B:$C,2,0),IF(ISERROR(Q369*(1+VLOOKUP($A370,#REF!,17,0))),Q369,Q369*(1+VLOOKUP($A370,#REF!,17,0))),"")</f>
        <v/>
      </c>
      <c r="R370" s="141">
        <f>IF(VLOOKUP(R$1,Graphique!$B:$C,2,0),IF(ISERROR(R369*(1+VLOOKUP($A370,#REF!,18,0))),R369,R369*(1+VLOOKUP($A370,#REF!,18,0))),"")</f>
        <v/>
      </c>
      <c r="S370" s="141">
        <f>IF(VLOOKUP(S$1,Graphique!$B:$C,2,0),IF(ISERROR(S369*(1+VLOOKUP($A370,#REF!,19,0))),S369,S369*(1+VLOOKUP($A370,#REF!,19,0))),"")</f>
        <v/>
      </c>
      <c r="T370" s="141">
        <f>IF(VLOOKUP(T$1,Graphique!$B:$C,2,0),IF(ISERROR(T369*(1+VLOOKUP($A370,#REF!,20,0))),T369,T369*(1+VLOOKUP($A370,#REF!,20,0))),"")</f>
        <v/>
      </c>
      <c r="U370" s="141">
        <f>IF(VLOOKUP(U$1,Graphique!$B:$C,2,0),IF(ISERROR(U369*(1+VLOOKUP($A370,#REF!,21,0))),U369,U369*(1+VLOOKUP($A370,#REF!,21,0))),"")</f>
        <v/>
      </c>
      <c r="V370" s="141">
        <f>IF(VLOOKUP(V$1,Graphique!$B:$C,2,0),IF(ISERROR(V369*(1+VLOOKUP($A370,#REF!,22,0))),V369,V369*(1+VLOOKUP($A370,#REF!,22,0))),"")</f>
        <v/>
      </c>
      <c r="W370" s="141">
        <f>IF(VLOOKUP(W$1,Graphique!$B:$C,2,0),IF(ISERROR(W369*(1+VLOOKUP($A370,#REF!,23,0))),W369,W369*(1+VLOOKUP($A370,#REF!,23,0))),"")</f>
        <v/>
      </c>
      <c r="X370" s="141">
        <f>IF(VLOOKUP(X$1,Graphique!$B:$C,2,0),IF(ISERROR(X369*(1+VLOOKUP($A370,#REF!,24,0))),X369,X369*(1+VLOOKUP($A370,#REF!,24,0))),"")</f>
        <v/>
      </c>
      <c r="Y370" s="141">
        <f>IF(VLOOKUP(Y$1,Graphique!$B:$C,2,0),IF(ISERROR(Y369*(1+VLOOKUP($A370,#REF!,25,0))),Y369,Y369*(1+VLOOKUP($A370,#REF!,25,0))),"")</f>
        <v/>
      </c>
      <c r="Z370" s="141">
        <f>IF(VLOOKUP(Z$1,Graphique!$B:$C,2,0),IF(ISERROR(Z369*(1+VLOOKUP($A370,#REF!,26,0))),Z369,Z369*(1+VLOOKUP($A370,#REF!,26,0))),"")</f>
        <v/>
      </c>
      <c r="AA370" s="141">
        <f>IF(VLOOKUP(AA$1,Graphique!$B:$C,2,0),IF(ISERROR(AA369*(1+VLOOKUP($A370,#REF!,27,0))),AA369,AA369*(1+VLOOKUP($A370,#REF!,27,0))),"")</f>
        <v/>
      </c>
      <c r="AB370" s="141">
        <f>IF(VLOOKUP(AB$1,Graphique!$B:$C,2,0),IF(ISERROR(AB369*(1+VLOOKUP($A370,#REF!,28,0))),AB369,AB369*(1+VLOOKUP($A370,#REF!,28,0))),"")</f>
        <v/>
      </c>
      <c r="AC370" s="141">
        <f>IF(VLOOKUP(AC$1,Graphique!$B:$C,2,0),IF(ISERROR(AC369*(1+VLOOKUP($A370,#REF!,29,0))),AC369,AC369*(1+VLOOKUP($A370,#REF!,29,0))),"")</f>
        <v/>
      </c>
      <c r="AD370" s="141">
        <f>IF(VLOOKUP(AD$1,Graphique!$B:$C,2,0),IF(ISERROR(AD369*(1+VLOOKUP($A370,#REF!,30,0))),AD369,AD369*(1+VLOOKUP($A370,#REF!,30,0))),"")</f>
        <v/>
      </c>
      <c r="AE370" s="141">
        <f>IF(VLOOKUP(AE$1,Graphique!$B:$C,2,0),IF(ISERROR(AE369*(1+VLOOKUP($A370,#REF!,31,0))),AE369,AE369*(1+VLOOKUP($A370,#REF!,31,0))),"")</f>
        <v/>
      </c>
      <c r="AF370" s="141">
        <f>IF(VLOOKUP(AF$1,Graphique!$B:$C,2,0),IF(ISERROR(AF369*(1+VLOOKUP($A370,#REF!,32,0))),AF369,AF369*(1+VLOOKUP($A370,#REF!,32,0))),"")</f>
        <v/>
      </c>
    </row>
    <row r="371" ht="13" customHeight="1" s="74">
      <c r="A371" s="135">
        <f>IF(DATE(YEAR(A370),MONTH(A370)+2,)&gt;PerformancesGlissantes!$C$2,PerformancesGlissantes!$C$2,DATE(YEAR(A370),MONTH(A370)+2,))</f>
        <v/>
      </c>
      <c r="B371" s="141">
        <f>IF(VLOOKUP(B$1,Graphique!$B:$C,2,0),IF(ISERROR(B370*(1+VLOOKUP($A371,#REF!,2,0))),B370,B370*(1+VLOOKUP($A371,#REF!,2,0))),"")</f>
        <v/>
      </c>
      <c r="C371" s="141">
        <f>IF(VLOOKUP(C$1,Graphique!$B:$C,2,0),IF(ISERROR(C370*(1+VLOOKUP($A371,#REF!,3,0))),C370,C370*(1+VLOOKUP($A371,#REF!,3,0))),"")</f>
        <v/>
      </c>
      <c r="D371" s="141">
        <f>IF(VLOOKUP(D$1,Graphique!$B:$C,2,0),IF(ISERROR(D370*(1+VLOOKUP($A371,#REF!,4,0))),D370,D370*(1+VLOOKUP($A371,#REF!,4,0))),"")</f>
        <v/>
      </c>
      <c r="E371" s="141">
        <f>IF(VLOOKUP(E$1,Graphique!$B:$C,2,0),IF(ISERROR(E370*(1+VLOOKUP($A371,#REF!,5,0))),E370,E370*(1+VLOOKUP($A371,#REF!,5,0))),"")</f>
        <v/>
      </c>
      <c r="F371" s="141">
        <f>IF(VLOOKUP(F$1,Graphique!$B:$C,2,0),IF(ISERROR(F370*(1+VLOOKUP($A371,#REF!,6,0))),F370,F370*(1+VLOOKUP($A371,#REF!,6,0))),"")</f>
        <v/>
      </c>
      <c r="G371" s="141">
        <f>IF(VLOOKUP(G$1,Graphique!$B:$C,2,0),IF(ISERROR(G370*(1+VLOOKUP($A371,#REF!,7,0))),G370,G370*(1+VLOOKUP($A371,#REF!,7,0))),"")</f>
        <v/>
      </c>
      <c r="H371" s="141">
        <f>IF(VLOOKUP(H$1,Graphique!$B:$C,2,0),IF(ISERROR(H370*(1+VLOOKUP($A371,#REF!,8,0))),H370,H370*(1+VLOOKUP($A371,#REF!,8,0))),"")</f>
        <v/>
      </c>
      <c r="I371" s="141">
        <f>IF(VLOOKUP(I$1,Graphique!$B:$C,2,0),IF(ISERROR(I370*(1+VLOOKUP($A371,#REF!,9,0))),I370,I370*(1+VLOOKUP($A371,#REF!,9,0))),"")</f>
        <v/>
      </c>
      <c r="J371" s="141">
        <f>IF(VLOOKUP(J$1,Graphique!$B:$C,2,0),IF(ISERROR(J370*(1+VLOOKUP($A371,#REF!,10,0))),J370,J370*(1+VLOOKUP($A371,#REF!,10,0))),"")</f>
        <v/>
      </c>
      <c r="K371" s="141">
        <f>IF(VLOOKUP(K$1,Graphique!$B:$C,2,0),IF(ISERROR(K370*(1+VLOOKUP($A371,#REF!,11,0))),K370,K370*(1+VLOOKUP($A371,#REF!,11,0))),"")</f>
        <v/>
      </c>
      <c r="L371" s="141">
        <f>IF(VLOOKUP(L$1,Graphique!$B:$C,2,0),IF(ISERROR(L370*(1+VLOOKUP($A371,#REF!,12,0))),L370,L370*(1+VLOOKUP($A371,#REF!,12,0))),"")</f>
        <v/>
      </c>
      <c r="M371" s="141">
        <f>IF(VLOOKUP(M$1,Graphique!$B:$C,2,0),IF(ISERROR(M370*(1+VLOOKUP($A371,#REF!,13,0))),M370,M370*(1+VLOOKUP($A371,#REF!,13,0))),"")</f>
        <v/>
      </c>
      <c r="N371" s="141">
        <f>IF(VLOOKUP(N$1,Graphique!$B:$C,2,0),IF(ISERROR(N370*(1+VLOOKUP($A371,#REF!,14,0))),N370,N370*(1+VLOOKUP($A371,#REF!,14,0))),"")</f>
        <v/>
      </c>
      <c r="O371" s="141">
        <f>IF(VLOOKUP(O$1,Graphique!$B:$C,2,0),IF(ISERROR(O370*(1+VLOOKUP($A371,#REF!,15,0))),O370,O370*(1+VLOOKUP($A371,#REF!,15,0))),"")</f>
        <v/>
      </c>
      <c r="P371" s="141">
        <f>IF(VLOOKUP(P$1,Graphique!$B:$C,2,0),IF(ISERROR(P370*(1+VLOOKUP($A371,#REF!,16,0))),P370,P370*(1+VLOOKUP($A371,#REF!,16,0))),"")</f>
        <v/>
      </c>
      <c r="Q371" s="141">
        <f>IF(VLOOKUP(Q$1,Graphique!$B:$C,2,0),IF(ISERROR(Q370*(1+VLOOKUP($A371,#REF!,17,0))),Q370,Q370*(1+VLOOKUP($A371,#REF!,17,0))),"")</f>
        <v/>
      </c>
      <c r="R371" s="141">
        <f>IF(VLOOKUP(R$1,Graphique!$B:$C,2,0),IF(ISERROR(R370*(1+VLOOKUP($A371,#REF!,18,0))),R370,R370*(1+VLOOKUP($A371,#REF!,18,0))),"")</f>
        <v/>
      </c>
      <c r="S371" s="141">
        <f>IF(VLOOKUP(S$1,Graphique!$B:$C,2,0),IF(ISERROR(S370*(1+VLOOKUP($A371,#REF!,19,0))),S370,S370*(1+VLOOKUP($A371,#REF!,19,0))),"")</f>
        <v/>
      </c>
      <c r="T371" s="141">
        <f>IF(VLOOKUP(T$1,Graphique!$B:$C,2,0),IF(ISERROR(T370*(1+VLOOKUP($A371,#REF!,20,0))),T370,T370*(1+VLOOKUP($A371,#REF!,20,0))),"")</f>
        <v/>
      </c>
      <c r="U371" s="141">
        <f>IF(VLOOKUP(U$1,Graphique!$B:$C,2,0),IF(ISERROR(U370*(1+VLOOKUP($A371,#REF!,21,0))),U370,U370*(1+VLOOKUP($A371,#REF!,21,0))),"")</f>
        <v/>
      </c>
      <c r="V371" s="141">
        <f>IF(VLOOKUP(V$1,Graphique!$B:$C,2,0),IF(ISERROR(V370*(1+VLOOKUP($A371,#REF!,22,0))),V370,V370*(1+VLOOKUP($A371,#REF!,22,0))),"")</f>
        <v/>
      </c>
      <c r="W371" s="141">
        <f>IF(VLOOKUP(W$1,Graphique!$B:$C,2,0),IF(ISERROR(W370*(1+VLOOKUP($A371,#REF!,23,0))),W370,W370*(1+VLOOKUP($A371,#REF!,23,0))),"")</f>
        <v/>
      </c>
      <c r="X371" s="141">
        <f>IF(VLOOKUP(X$1,Graphique!$B:$C,2,0),IF(ISERROR(X370*(1+VLOOKUP($A371,#REF!,24,0))),X370,X370*(1+VLOOKUP($A371,#REF!,24,0))),"")</f>
        <v/>
      </c>
      <c r="Y371" s="141">
        <f>IF(VLOOKUP(Y$1,Graphique!$B:$C,2,0),IF(ISERROR(Y370*(1+VLOOKUP($A371,#REF!,25,0))),Y370,Y370*(1+VLOOKUP($A371,#REF!,25,0))),"")</f>
        <v/>
      </c>
      <c r="Z371" s="141">
        <f>IF(VLOOKUP(Z$1,Graphique!$B:$C,2,0),IF(ISERROR(Z370*(1+VLOOKUP($A371,#REF!,26,0))),Z370,Z370*(1+VLOOKUP($A371,#REF!,26,0))),"")</f>
        <v/>
      </c>
      <c r="AA371" s="141">
        <f>IF(VLOOKUP(AA$1,Graphique!$B:$C,2,0),IF(ISERROR(AA370*(1+VLOOKUP($A371,#REF!,27,0))),AA370,AA370*(1+VLOOKUP($A371,#REF!,27,0))),"")</f>
        <v/>
      </c>
      <c r="AB371" s="141">
        <f>IF(VLOOKUP(AB$1,Graphique!$B:$C,2,0),IF(ISERROR(AB370*(1+VLOOKUP($A371,#REF!,28,0))),AB370,AB370*(1+VLOOKUP($A371,#REF!,28,0))),"")</f>
        <v/>
      </c>
      <c r="AC371" s="141">
        <f>IF(VLOOKUP(AC$1,Graphique!$B:$C,2,0),IF(ISERROR(AC370*(1+VLOOKUP($A371,#REF!,29,0))),AC370,AC370*(1+VLOOKUP($A371,#REF!,29,0))),"")</f>
        <v/>
      </c>
      <c r="AD371" s="141">
        <f>IF(VLOOKUP(AD$1,Graphique!$B:$C,2,0),IF(ISERROR(AD370*(1+VLOOKUP($A371,#REF!,30,0))),AD370,AD370*(1+VLOOKUP($A371,#REF!,30,0))),"")</f>
        <v/>
      </c>
      <c r="AE371" s="141">
        <f>IF(VLOOKUP(AE$1,Graphique!$B:$C,2,0),IF(ISERROR(AE370*(1+VLOOKUP($A371,#REF!,31,0))),AE370,AE370*(1+VLOOKUP($A371,#REF!,31,0))),"")</f>
        <v/>
      </c>
      <c r="AF371" s="141">
        <f>IF(VLOOKUP(AF$1,Graphique!$B:$C,2,0),IF(ISERROR(AF370*(1+VLOOKUP($A371,#REF!,32,0))),AF370,AF370*(1+VLOOKUP($A371,#REF!,32,0))),"")</f>
        <v/>
      </c>
    </row>
    <row r="372" ht="13" customHeight="1" s="74">
      <c r="A372" s="135">
        <f>IF(DATE(YEAR(A371),MONTH(A371)+2,)&gt;PerformancesGlissantes!$C$2,PerformancesGlissantes!$C$2,DATE(YEAR(A371),MONTH(A371)+2,))</f>
        <v/>
      </c>
      <c r="B372" s="141">
        <f>IF(VLOOKUP(B$1,Graphique!$B:$C,2,0),IF(ISERROR(B371*(1+VLOOKUP($A372,#REF!,2,0))),B371,B371*(1+VLOOKUP($A372,#REF!,2,0))),"")</f>
        <v/>
      </c>
      <c r="C372" s="141">
        <f>IF(VLOOKUP(C$1,Graphique!$B:$C,2,0),IF(ISERROR(C371*(1+VLOOKUP($A372,#REF!,3,0))),C371,C371*(1+VLOOKUP($A372,#REF!,3,0))),"")</f>
        <v/>
      </c>
      <c r="D372" s="141">
        <f>IF(VLOOKUP(D$1,Graphique!$B:$C,2,0),IF(ISERROR(D371*(1+VLOOKUP($A372,#REF!,4,0))),D371,D371*(1+VLOOKUP($A372,#REF!,4,0))),"")</f>
        <v/>
      </c>
      <c r="E372" s="141">
        <f>IF(VLOOKUP(E$1,Graphique!$B:$C,2,0),IF(ISERROR(E371*(1+VLOOKUP($A372,#REF!,5,0))),E371,E371*(1+VLOOKUP($A372,#REF!,5,0))),"")</f>
        <v/>
      </c>
      <c r="F372" s="141">
        <f>IF(VLOOKUP(F$1,Graphique!$B:$C,2,0),IF(ISERROR(F371*(1+VLOOKUP($A372,#REF!,6,0))),F371,F371*(1+VLOOKUP($A372,#REF!,6,0))),"")</f>
        <v/>
      </c>
      <c r="G372" s="141">
        <f>IF(VLOOKUP(G$1,Graphique!$B:$C,2,0),IF(ISERROR(G371*(1+VLOOKUP($A372,#REF!,7,0))),G371,G371*(1+VLOOKUP($A372,#REF!,7,0))),"")</f>
        <v/>
      </c>
      <c r="H372" s="141">
        <f>IF(VLOOKUP(H$1,Graphique!$B:$C,2,0),IF(ISERROR(H371*(1+VLOOKUP($A372,#REF!,8,0))),H371,H371*(1+VLOOKUP($A372,#REF!,8,0))),"")</f>
        <v/>
      </c>
      <c r="I372" s="141">
        <f>IF(VLOOKUP(I$1,Graphique!$B:$C,2,0),IF(ISERROR(I371*(1+VLOOKUP($A372,#REF!,9,0))),I371,I371*(1+VLOOKUP($A372,#REF!,9,0))),"")</f>
        <v/>
      </c>
      <c r="J372" s="141">
        <f>IF(VLOOKUP(J$1,Graphique!$B:$C,2,0),IF(ISERROR(J371*(1+VLOOKUP($A372,#REF!,10,0))),J371,J371*(1+VLOOKUP($A372,#REF!,10,0))),"")</f>
        <v/>
      </c>
      <c r="K372" s="141">
        <f>IF(VLOOKUP(K$1,Graphique!$B:$C,2,0),IF(ISERROR(K371*(1+VLOOKUP($A372,#REF!,11,0))),K371,K371*(1+VLOOKUP($A372,#REF!,11,0))),"")</f>
        <v/>
      </c>
      <c r="L372" s="141">
        <f>IF(VLOOKUP(L$1,Graphique!$B:$C,2,0),IF(ISERROR(L371*(1+VLOOKUP($A372,#REF!,12,0))),L371,L371*(1+VLOOKUP($A372,#REF!,12,0))),"")</f>
        <v/>
      </c>
      <c r="M372" s="141">
        <f>IF(VLOOKUP(M$1,Graphique!$B:$C,2,0),IF(ISERROR(M371*(1+VLOOKUP($A372,#REF!,13,0))),M371,M371*(1+VLOOKUP($A372,#REF!,13,0))),"")</f>
        <v/>
      </c>
      <c r="N372" s="141">
        <f>IF(VLOOKUP(N$1,Graphique!$B:$C,2,0),IF(ISERROR(N371*(1+VLOOKUP($A372,#REF!,14,0))),N371,N371*(1+VLOOKUP($A372,#REF!,14,0))),"")</f>
        <v/>
      </c>
      <c r="O372" s="141">
        <f>IF(VLOOKUP(O$1,Graphique!$B:$C,2,0),IF(ISERROR(O371*(1+VLOOKUP($A372,#REF!,15,0))),O371,O371*(1+VLOOKUP($A372,#REF!,15,0))),"")</f>
        <v/>
      </c>
      <c r="P372" s="141">
        <f>IF(VLOOKUP(P$1,Graphique!$B:$C,2,0),IF(ISERROR(P371*(1+VLOOKUP($A372,#REF!,16,0))),P371,P371*(1+VLOOKUP($A372,#REF!,16,0))),"")</f>
        <v/>
      </c>
      <c r="Q372" s="141">
        <f>IF(VLOOKUP(Q$1,Graphique!$B:$C,2,0),IF(ISERROR(Q371*(1+VLOOKUP($A372,#REF!,17,0))),Q371,Q371*(1+VLOOKUP($A372,#REF!,17,0))),"")</f>
        <v/>
      </c>
      <c r="R372" s="141">
        <f>IF(VLOOKUP(R$1,Graphique!$B:$C,2,0),IF(ISERROR(R371*(1+VLOOKUP($A372,#REF!,18,0))),R371,R371*(1+VLOOKUP($A372,#REF!,18,0))),"")</f>
        <v/>
      </c>
      <c r="S372" s="141">
        <f>IF(VLOOKUP(S$1,Graphique!$B:$C,2,0),IF(ISERROR(S371*(1+VLOOKUP($A372,#REF!,19,0))),S371,S371*(1+VLOOKUP($A372,#REF!,19,0))),"")</f>
        <v/>
      </c>
      <c r="T372" s="141">
        <f>IF(VLOOKUP(T$1,Graphique!$B:$C,2,0),IF(ISERROR(T371*(1+VLOOKUP($A372,#REF!,20,0))),T371,T371*(1+VLOOKUP($A372,#REF!,20,0))),"")</f>
        <v/>
      </c>
      <c r="U372" s="141">
        <f>IF(VLOOKUP(U$1,Graphique!$B:$C,2,0),IF(ISERROR(U371*(1+VLOOKUP($A372,#REF!,21,0))),U371,U371*(1+VLOOKUP($A372,#REF!,21,0))),"")</f>
        <v/>
      </c>
      <c r="V372" s="141">
        <f>IF(VLOOKUP(V$1,Graphique!$B:$C,2,0),IF(ISERROR(V371*(1+VLOOKUP($A372,#REF!,22,0))),V371,V371*(1+VLOOKUP($A372,#REF!,22,0))),"")</f>
        <v/>
      </c>
      <c r="W372" s="141">
        <f>IF(VLOOKUP(W$1,Graphique!$B:$C,2,0),IF(ISERROR(W371*(1+VLOOKUP($A372,#REF!,23,0))),W371,W371*(1+VLOOKUP($A372,#REF!,23,0))),"")</f>
        <v/>
      </c>
      <c r="X372" s="141">
        <f>IF(VLOOKUP(X$1,Graphique!$B:$C,2,0),IF(ISERROR(X371*(1+VLOOKUP($A372,#REF!,24,0))),X371,X371*(1+VLOOKUP($A372,#REF!,24,0))),"")</f>
        <v/>
      </c>
      <c r="Y372" s="141">
        <f>IF(VLOOKUP(Y$1,Graphique!$B:$C,2,0),IF(ISERROR(Y371*(1+VLOOKUP($A372,#REF!,25,0))),Y371,Y371*(1+VLOOKUP($A372,#REF!,25,0))),"")</f>
        <v/>
      </c>
      <c r="Z372" s="141">
        <f>IF(VLOOKUP(Z$1,Graphique!$B:$C,2,0),IF(ISERROR(Z371*(1+VLOOKUP($A372,#REF!,26,0))),Z371,Z371*(1+VLOOKUP($A372,#REF!,26,0))),"")</f>
        <v/>
      </c>
      <c r="AA372" s="141">
        <f>IF(VLOOKUP(AA$1,Graphique!$B:$C,2,0),IF(ISERROR(AA371*(1+VLOOKUP($A372,#REF!,27,0))),AA371,AA371*(1+VLOOKUP($A372,#REF!,27,0))),"")</f>
        <v/>
      </c>
      <c r="AB372" s="141">
        <f>IF(VLOOKUP(AB$1,Graphique!$B:$C,2,0),IF(ISERROR(AB371*(1+VLOOKUP($A372,#REF!,28,0))),AB371,AB371*(1+VLOOKUP($A372,#REF!,28,0))),"")</f>
        <v/>
      </c>
      <c r="AC372" s="141">
        <f>IF(VLOOKUP(AC$1,Graphique!$B:$C,2,0),IF(ISERROR(AC371*(1+VLOOKUP($A372,#REF!,29,0))),AC371,AC371*(1+VLOOKUP($A372,#REF!,29,0))),"")</f>
        <v/>
      </c>
      <c r="AD372" s="141">
        <f>IF(VLOOKUP(AD$1,Graphique!$B:$C,2,0),IF(ISERROR(AD371*(1+VLOOKUP($A372,#REF!,30,0))),AD371,AD371*(1+VLOOKUP($A372,#REF!,30,0))),"")</f>
        <v/>
      </c>
      <c r="AE372" s="141">
        <f>IF(VLOOKUP(AE$1,Graphique!$B:$C,2,0),IF(ISERROR(AE371*(1+VLOOKUP($A372,#REF!,31,0))),AE371,AE371*(1+VLOOKUP($A372,#REF!,31,0))),"")</f>
        <v/>
      </c>
      <c r="AF372" s="141">
        <f>IF(VLOOKUP(AF$1,Graphique!$B:$C,2,0),IF(ISERROR(AF371*(1+VLOOKUP($A372,#REF!,32,0))),AF371,AF371*(1+VLOOKUP($A372,#REF!,32,0))),"")</f>
        <v/>
      </c>
    </row>
    <row r="373" ht="13" customHeight="1" s="74">
      <c r="A373" s="135">
        <f>IF(DATE(YEAR(A372),MONTH(A372)+2,)&gt;PerformancesGlissantes!$C$2,PerformancesGlissantes!$C$2,DATE(YEAR(A372),MONTH(A372)+2,))</f>
        <v/>
      </c>
      <c r="B373" s="141">
        <f>IF(VLOOKUP(B$1,Graphique!$B:$C,2,0),IF(ISERROR(B372*(1+VLOOKUP($A373,#REF!,2,0))),B372,B372*(1+VLOOKUP($A373,#REF!,2,0))),"")</f>
        <v/>
      </c>
      <c r="C373" s="141">
        <f>IF(VLOOKUP(C$1,Graphique!$B:$C,2,0),IF(ISERROR(C372*(1+VLOOKUP($A373,#REF!,3,0))),C372,C372*(1+VLOOKUP($A373,#REF!,3,0))),"")</f>
        <v/>
      </c>
      <c r="D373" s="141">
        <f>IF(VLOOKUP(D$1,Graphique!$B:$C,2,0),IF(ISERROR(D372*(1+VLOOKUP($A373,#REF!,4,0))),D372,D372*(1+VLOOKUP($A373,#REF!,4,0))),"")</f>
        <v/>
      </c>
      <c r="E373" s="141">
        <f>IF(VLOOKUP(E$1,Graphique!$B:$C,2,0),IF(ISERROR(E372*(1+VLOOKUP($A373,#REF!,5,0))),E372,E372*(1+VLOOKUP($A373,#REF!,5,0))),"")</f>
        <v/>
      </c>
      <c r="F373" s="141">
        <f>IF(VLOOKUP(F$1,Graphique!$B:$C,2,0),IF(ISERROR(F372*(1+VLOOKUP($A373,#REF!,6,0))),F372,F372*(1+VLOOKUP($A373,#REF!,6,0))),"")</f>
        <v/>
      </c>
      <c r="G373" s="141">
        <f>IF(VLOOKUP(G$1,Graphique!$B:$C,2,0),IF(ISERROR(G372*(1+VLOOKUP($A373,#REF!,7,0))),G372,G372*(1+VLOOKUP($A373,#REF!,7,0))),"")</f>
        <v/>
      </c>
      <c r="H373" s="141">
        <f>IF(VLOOKUP(H$1,Graphique!$B:$C,2,0),IF(ISERROR(H372*(1+VLOOKUP($A373,#REF!,8,0))),H372,H372*(1+VLOOKUP($A373,#REF!,8,0))),"")</f>
        <v/>
      </c>
      <c r="I373" s="141">
        <f>IF(VLOOKUP(I$1,Graphique!$B:$C,2,0),IF(ISERROR(I372*(1+VLOOKUP($A373,#REF!,9,0))),I372,I372*(1+VLOOKUP($A373,#REF!,9,0))),"")</f>
        <v/>
      </c>
      <c r="J373" s="141">
        <f>IF(VLOOKUP(J$1,Graphique!$B:$C,2,0),IF(ISERROR(J372*(1+VLOOKUP($A373,#REF!,10,0))),J372,J372*(1+VLOOKUP($A373,#REF!,10,0))),"")</f>
        <v/>
      </c>
      <c r="K373" s="141">
        <f>IF(VLOOKUP(K$1,Graphique!$B:$C,2,0),IF(ISERROR(K372*(1+VLOOKUP($A373,#REF!,11,0))),K372,K372*(1+VLOOKUP($A373,#REF!,11,0))),"")</f>
        <v/>
      </c>
      <c r="L373" s="141">
        <f>IF(VLOOKUP(L$1,Graphique!$B:$C,2,0),IF(ISERROR(L372*(1+VLOOKUP($A373,#REF!,12,0))),L372,L372*(1+VLOOKUP($A373,#REF!,12,0))),"")</f>
        <v/>
      </c>
      <c r="M373" s="141">
        <f>IF(VLOOKUP(M$1,Graphique!$B:$C,2,0),IF(ISERROR(M372*(1+VLOOKUP($A373,#REF!,13,0))),M372,M372*(1+VLOOKUP($A373,#REF!,13,0))),"")</f>
        <v/>
      </c>
      <c r="N373" s="141">
        <f>IF(VLOOKUP(N$1,Graphique!$B:$C,2,0),IF(ISERROR(N372*(1+VLOOKUP($A373,#REF!,14,0))),N372,N372*(1+VLOOKUP($A373,#REF!,14,0))),"")</f>
        <v/>
      </c>
      <c r="O373" s="141">
        <f>IF(VLOOKUP(O$1,Graphique!$B:$C,2,0),IF(ISERROR(O372*(1+VLOOKUP($A373,#REF!,15,0))),O372,O372*(1+VLOOKUP($A373,#REF!,15,0))),"")</f>
        <v/>
      </c>
      <c r="P373" s="141">
        <f>IF(VLOOKUP(P$1,Graphique!$B:$C,2,0),IF(ISERROR(P372*(1+VLOOKUP($A373,#REF!,16,0))),P372,P372*(1+VLOOKUP($A373,#REF!,16,0))),"")</f>
        <v/>
      </c>
      <c r="Q373" s="141">
        <f>IF(VLOOKUP(Q$1,Graphique!$B:$C,2,0),IF(ISERROR(Q372*(1+VLOOKUP($A373,#REF!,17,0))),Q372,Q372*(1+VLOOKUP($A373,#REF!,17,0))),"")</f>
        <v/>
      </c>
      <c r="R373" s="141">
        <f>IF(VLOOKUP(R$1,Graphique!$B:$C,2,0),IF(ISERROR(R372*(1+VLOOKUP($A373,#REF!,18,0))),R372,R372*(1+VLOOKUP($A373,#REF!,18,0))),"")</f>
        <v/>
      </c>
      <c r="S373" s="141">
        <f>IF(VLOOKUP(S$1,Graphique!$B:$C,2,0),IF(ISERROR(S372*(1+VLOOKUP($A373,#REF!,19,0))),S372,S372*(1+VLOOKUP($A373,#REF!,19,0))),"")</f>
        <v/>
      </c>
      <c r="T373" s="141">
        <f>IF(VLOOKUP(T$1,Graphique!$B:$C,2,0),IF(ISERROR(T372*(1+VLOOKUP($A373,#REF!,20,0))),T372,T372*(1+VLOOKUP($A373,#REF!,20,0))),"")</f>
        <v/>
      </c>
      <c r="U373" s="141">
        <f>IF(VLOOKUP(U$1,Graphique!$B:$C,2,0),IF(ISERROR(U372*(1+VLOOKUP($A373,#REF!,21,0))),U372,U372*(1+VLOOKUP($A373,#REF!,21,0))),"")</f>
        <v/>
      </c>
      <c r="V373" s="141">
        <f>IF(VLOOKUP(V$1,Graphique!$B:$C,2,0),IF(ISERROR(V372*(1+VLOOKUP($A373,#REF!,22,0))),V372,V372*(1+VLOOKUP($A373,#REF!,22,0))),"")</f>
        <v/>
      </c>
      <c r="W373" s="141">
        <f>IF(VLOOKUP(W$1,Graphique!$B:$C,2,0),IF(ISERROR(W372*(1+VLOOKUP($A373,#REF!,23,0))),W372,W372*(1+VLOOKUP($A373,#REF!,23,0))),"")</f>
        <v/>
      </c>
      <c r="X373" s="141">
        <f>IF(VLOOKUP(X$1,Graphique!$B:$C,2,0),IF(ISERROR(X372*(1+VLOOKUP($A373,#REF!,24,0))),X372,X372*(1+VLOOKUP($A373,#REF!,24,0))),"")</f>
        <v/>
      </c>
      <c r="Y373" s="141">
        <f>IF(VLOOKUP(Y$1,Graphique!$B:$C,2,0),IF(ISERROR(Y372*(1+VLOOKUP($A373,#REF!,25,0))),Y372,Y372*(1+VLOOKUP($A373,#REF!,25,0))),"")</f>
        <v/>
      </c>
      <c r="Z373" s="141">
        <f>IF(VLOOKUP(Z$1,Graphique!$B:$C,2,0),IF(ISERROR(Z372*(1+VLOOKUP($A373,#REF!,26,0))),Z372,Z372*(1+VLOOKUP($A373,#REF!,26,0))),"")</f>
        <v/>
      </c>
      <c r="AA373" s="141">
        <f>IF(VLOOKUP(AA$1,Graphique!$B:$C,2,0),IF(ISERROR(AA372*(1+VLOOKUP($A373,#REF!,27,0))),AA372,AA372*(1+VLOOKUP($A373,#REF!,27,0))),"")</f>
        <v/>
      </c>
      <c r="AB373" s="141">
        <f>IF(VLOOKUP(AB$1,Graphique!$B:$C,2,0),IF(ISERROR(AB372*(1+VLOOKUP($A373,#REF!,28,0))),AB372,AB372*(1+VLOOKUP($A373,#REF!,28,0))),"")</f>
        <v/>
      </c>
      <c r="AC373" s="141">
        <f>IF(VLOOKUP(AC$1,Graphique!$B:$C,2,0),IF(ISERROR(AC372*(1+VLOOKUP($A373,#REF!,29,0))),AC372,AC372*(1+VLOOKUP($A373,#REF!,29,0))),"")</f>
        <v/>
      </c>
      <c r="AD373" s="141">
        <f>IF(VLOOKUP(AD$1,Graphique!$B:$C,2,0),IF(ISERROR(AD372*(1+VLOOKUP($A373,#REF!,30,0))),AD372,AD372*(1+VLOOKUP($A373,#REF!,30,0))),"")</f>
        <v/>
      </c>
      <c r="AE373" s="141">
        <f>IF(VLOOKUP(AE$1,Graphique!$B:$C,2,0),IF(ISERROR(AE372*(1+VLOOKUP($A373,#REF!,31,0))),AE372,AE372*(1+VLOOKUP($A373,#REF!,31,0))),"")</f>
        <v/>
      </c>
      <c r="AF373" s="141">
        <f>IF(VLOOKUP(AF$1,Graphique!$B:$C,2,0),IF(ISERROR(AF372*(1+VLOOKUP($A373,#REF!,32,0))),AF372,AF372*(1+VLOOKUP($A373,#REF!,32,0))),"")</f>
        <v/>
      </c>
    </row>
    <row r="374" ht="13" customHeight="1" s="74">
      <c r="A374" s="135">
        <f>IF(DATE(YEAR(A373),MONTH(A373)+2,)&gt;PerformancesGlissantes!$C$2,PerformancesGlissantes!$C$2,DATE(YEAR(A373),MONTH(A373)+2,))</f>
        <v/>
      </c>
      <c r="B374" s="141">
        <f>IF(VLOOKUP(B$1,Graphique!$B:$C,2,0),IF(ISERROR(B373*(1+VLOOKUP($A374,#REF!,2,0))),B373,B373*(1+VLOOKUP($A374,#REF!,2,0))),"")</f>
        <v/>
      </c>
      <c r="C374" s="141">
        <f>IF(VLOOKUP(C$1,Graphique!$B:$C,2,0),IF(ISERROR(C373*(1+VLOOKUP($A374,#REF!,3,0))),C373,C373*(1+VLOOKUP($A374,#REF!,3,0))),"")</f>
        <v/>
      </c>
      <c r="D374" s="141">
        <f>IF(VLOOKUP(D$1,Graphique!$B:$C,2,0),IF(ISERROR(D373*(1+VLOOKUP($A374,#REF!,4,0))),D373,D373*(1+VLOOKUP($A374,#REF!,4,0))),"")</f>
        <v/>
      </c>
      <c r="E374" s="141">
        <f>IF(VLOOKUP(E$1,Graphique!$B:$C,2,0),IF(ISERROR(E373*(1+VLOOKUP($A374,#REF!,5,0))),E373,E373*(1+VLOOKUP($A374,#REF!,5,0))),"")</f>
        <v/>
      </c>
      <c r="F374" s="141">
        <f>IF(VLOOKUP(F$1,Graphique!$B:$C,2,0),IF(ISERROR(F373*(1+VLOOKUP($A374,#REF!,6,0))),F373,F373*(1+VLOOKUP($A374,#REF!,6,0))),"")</f>
        <v/>
      </c>
      <c r="G374" s="141">
        <f>IF(VLOOKUP(G$1,Graphique!$B:$C,2,0),IF(ISERROR(G373*(1+VLOOKUP($A374,#REF!,7,0))),G373,G373*(1+VLOOKUP($A374,#REF!,7,0))),"")</f>
        <v/>
      </c>
      <c r="H374" s="141">
        <f>IF(VLOOKUP(H$1,Graphique!$B:$C,2,0),IF(ISERROR(H373*(1+VLOOKUP($A374,#REF!,8,0))),H373,H373*(1+VLOOKUP($A374,#REF!,8,0))),"")</f>
        <v/>
      </c>
      <c r="I374" s="141">
        <f>IF(VLOOKUP(I$1,Graphique!$B:$C,2,0),IF(ISERROR(I373*(1+VLOOKUP($A374,#REF!,9,0))),I373,I373*(1+VLOOKUP($A374,#REF!,9,0))),"")</f>
        <v/>
      </c>
      <c r="J374" s="141">
        <f>IF(VLOOKUP(J$1,Graphique!$B:$C,2,0),IF(ISERROR(J373*(1+VLOOKUP($A374,#REF!,10,0))),J373,J373*(1+VLOOKUP($A374,#REF!,10,0))),"")</f>
        <v/>
      </c>
      <c r="K374" s="141">
        <f>IF(VLOOKUP(K$1,Graphique!$B:$C,2,0),IF(ISERROR(K373*(1+VLOOKUP($A374,#REF!,11,0))),K373,K373*(1+VLOOKUP($A374,#REF!,11,0))),"")</f>
        <v/>
      </c>
      <c r="L374" s="141">
        <f>IF(VLOOKUP(L$1,Graphique!$B:$C,2,0),IF(ISERROR(L373*(1+VLOOKUP($A374,#REF!,12,0))),L373,L373*(1+VLOOKUP($A374,#REF!,12,0))),"")</f>
        <v/>
      </c>
      <c r="M374" s="141">
        <f>IF(VLOOKUP(M$1,Graphique!$B:$C,2,0),IF(ISERROR(M373*(1+VLOOKUP($A374,#REF!,13,0))),M373,M373*(1+VLOOKUP($A374,#REF!,13,0))),"")</f>
        <v/>
      </c>
      <c r="N374" s="141">
        <f>IF(VLOOKUP(N$1,Graphique!$B:$C,2,0),IF(ISERROR(N373*(1+VLOOKUP($A374,#REF!,14,0))),N373,N373*(1+VLOOKUP($A374,#REF!,14,0))),"")</f>
        <v/>
      </c>
      <c r="O374" s="141">
        <f>IF(VLOOKUP(O$1,Graphique!$B:$C,2,0),IF(ISERROR(O373*(1+VLOOKUP($A374,#REF!,15,0))),O373,O373*(1+VLOOKUP($A374,#REF!,15,0))),"")</f>
        <v/>
      </c>
      <c r="P374" s="141">
        <f>IF(VLOOKUP(P$1,Graphique!$B:$C,2,0),IF(ISERROR(P373*(1+VLOOKUP($A374,#REF!,16,0))),P373,P373*(1+VLOOKUP($A374,#REF!,16,0))),"")</f>
        <v/>
      </c>
      <c r="Q374" s="141">
        <f>IF(VLOOKUP(Q$1,Graphique!$B:$C,2,0),IF(ISERROR(Q373*(1+VLOOKUP($A374,#REF!,17,0))),Q373,Q373*(1+VLOOKUP($A374,#REF!,17,0))),"")</f>
        <v/>
      </c>
      <c r="R374" s="141">
        <f>IF(VLOOKUP(R$1,Graphique!$B:$C,2,0),IF(ISERROR(R373*(1+VLOOKUP($A374,#REF!,18,0))),R373,R373*(1+VLOOKUP($A374,#REF!,18,0))),"")</f>
        <v/>
      </c>
      <c r="S374" s="141">
        <f>IF(VLOOKUP(S$1,Graphique!$B:$C,2,0),IF(ISERROR(S373*(1+VLOOKUP($A374,#REF!,19,0))),S373,S373*(1+VLOOKUP($A374,#REF!,19,0))),"")</f>
        <v/>
      </c>
      <c r="T374" s="141">
        <f>IF(VLOOKUP(T$1,Graphique!$B:$C,2,0),IF(ISERROR(T373*(1+VLOOKUP($A374,#REF!,20,0))),T373,T373*(1+VLOOKUP($A374,#REF!,20,0))),"")</f>
        <v/>
      </c>
      <c r="U374" s="141">
        <f>IF(VLOOKUP(U$1,Graphique!$B:$C,2,0),IF(ISERROR(U373*(1+VLOOKUP($A374,#REF!,21,0))),U373,U373*(1+VLOOKUP($A374,#REF!,21,0))),"")</f>
        <v/>
      </c>
      <c r="V374" s="141">
        <f>IF(VLOOKUP(V$1,Graphique!$B:$C,2,0),IF(ISERROR(V373*(1+VLOOKUP($A374,#REF!,22,0))),V373,V373*(1+VLOOKUP($A374,#REF!,22,0))),"")</f>
        <v/>
      </c>
      <c r="W374" s="141">
        <f>IF(VLOOKUP(W$1,Graphique!$B:$C,2,0),IF(ISERROR(W373*(1+VLOOKUP($A374,#REF!,23,0))),W373,W373*(1+VLOOKUP($A374,#REF!,23,0))),"")</f>
        <v/>
      </c>
      <c r="X374" s="141">
        <f>IF(VLOOKUP(X$1,Graphique!$B:$C,2,0),IF(ISERROR(X373*(1+VLOOKUP($A374,#REF!,24,0))),X373,X373*(1+VLOOKUP($A374,#REF!,24,0))),"")</f>
        <v/>
      </c>
      <c r="Y374" s="141">
        <f>IF(VLOOKUP(Y$1,Graphique!$B:$C,2,0),IF(ISERROR(Y373*(1+VLOOKUP($A374,#REF!,25,0))),Y373,Y373*(1+VLOOKUP($A374,#REF!,25,0))),"")</f>
        <v/>
      </c>
      <c r="Z374" s="141">
        <f>IF(VLOOKUP(Z$1,Graphique!$B:$C,2,0),IF(ISERROR(Z373*(1+VLOOKUP($A374,#REF!,26,0))),Z373,Z373*(1+VLOOKUP($A374,#REF!,26,0))),"")</f>
        <v/>
      </c>
      <c r="AA374" s="141">
        <f>IF(VLOOKUP(AA$1,Graphique!$B:$C,2,0),IF(ISERROR(AA373*(1+VLOOKUP($A374,#REF!,27,0))),AA373,AA373*(1+VLOOKUP($A374,#REF!,27,0))),"")</f>
        <v/>
      </c>
      <c r="AB374" s="141">
        <f>IF(VLOOKUP(AB$1,Graphique!$B:$C,2,0),IF(ISERROR(AB373*(1+VLOOKUP($A374,#REF!,28,0))),AB373,AB373*(1+VLOOKUP($A374,#REF!,28,0))),"")</f>
        <v/>
      </c>
      <c r="AC374" s="141">
        <f>IF(VLOOKUP(AC$1,Graphique!$B:$C,2,0),IF(ISERROR(AC373*(1+VLOOKUP($A374,#REF!,29,0))),AC373,AC373*(1+VLOOKUP($A374,#REF!,29,0))),"")</f>
        <v/>
      </c>
      <c r="AD374" s="141">
        <f>IF(VLOOKUP(AD$1,Graphique!$B:$C,2,0),IF(ISERROR(AD373*(1+VLOOKUP($A374,#REF!,30,0))),AD373,AD373*(1+VLOOKUP($A374,#REF!,30,0))),"")</f>
        <v/>
      </c>
      <c r="AE374" s="141">
        <f>IF(VLOOKUP(AE$1,Graphique!$B:$C,2,0),IF(ISERROR(AE373*(1+VLOOKUP($A374,#REF!,31,0))),AE373,AE373*(1+VLOOKUP($A374,#REF!,31,0))),"")</f>
        <v/>
      </c>
      <c r="AF374" s="141">
        <f>IF(VLOOKUP(AF$1,Graphique!$B:$C,2,0),IF(ISERROR(AF373*(1+VLOOKUP($A374,#REF!,32,0))),AF373,AF373*(1+VLOOKUP($A374,#REF!,32,0))),"")</f>
        <v/>
      </c>
    </row>
    <row r="375" ht="13" customHeight="1" s="74">
      <c r="A375" s="135">
        <f>IF(DATE(YEAR(A374),MONTH(A374)+2,)&gt;PerformancesGlissantes!$C$2,PerformancesGlissantes!$C$2,DATE(YEAR(A374),MONTH(A374)+2,))</f>
        <v/>
      </c>
      <c r="B375" s="141">
        <f>IF(VLOOKUP(B$1,Graphique!$B:$C,2,0),IF(ISERROR(B374*(1+VLOOKUP($A375,#REF!,2,0))),B374,B374*(1+VLOOKUP($A375,#REF!,2,0))),"")</f>
        <v/>
      </c>
      <c r="C375" s="141">
        <f>IF(VLOOKUP(C$1,Graphique!$B:$C,2,0),IF(ISERROR(C374*(1+VLOOKUP($A375,#REF!,3,0))),C374,C374*(1+VLOOKUP($A375,#REF!,3,0))),"")</f>
        <v/>
      </c>
      <c r="D375" s="141">
        <f>IF(VLOOKUP(D$1,Graphique!$B:$C,2,0),IF(ISERROR(D374*(1+VLOOKUP($A375,#REF!,4,0))),D374,D374*(1+VLOOKUP($A375,#REF!,4,0))),"")</f>
        <v/>
      </c>
      <c r="E375" s="141">
        <f>IF(VLOOKUP(E$1,Graphique!$B:$C,2,0),IF(ISERROR(E374*(1+VLOOKUP($A375,#REF!,5,0))),E374,E374*(1+VLOOKUP($A375,#REF!,5,0))),"")</f>
        <v/>
      </c>
      <c r="F375" s="141">
        <f>IF(VLOOKUP(F$1,Graphique!$B:$C,2,0),IF(ISERROR(F374*(1+VLOOKUP($A375,#REF!,6,0))),F374,F374*(1+VLOOKUP($A375,#REF!,6,0))),"")</f>
        <v/>
      </c>
      <c r="G375" s="141">
        <f>IF(VLOOKUP(G$1,Graphique!$B:$C,2,0),IF(ISERROR(G374*(1+VLOOKUP($A375,#REF!,7,0))),G374,G374*(1+VLOOKUP($A375,#REF!,7,0))),"")</f>
        <v/>
      </c>
      <c r="H375" s="141">
        <f>IF(VLOOKUP(H$1,Graphique!$B:$C,2,0),IF(ISERROR(H374*(1+VLOOKUP($A375,#REF!,8,0))),H374,H374*(1+VLOOKUP($A375,#REF!,8,0))),"")</f>
        <v/>
      </c>
      <c r="I375" s="141">
        <f>IF(VLOOKUP(I$1,Graphique!$B:$C,2,0),IF(ISERROR(I374*(1+VLOOKUP($A375,#REF!,9,0))),I374,I374*(1+VLOOKUP($A375,#REF!,9,0))),"")</f>
        <v/>
      </c>
      <c r="J375" s="141">
        <f>IF(VLOOKUP(J$1,Graphique!$B:$C,2,0),IF(ISERROR(J374*(1+VLOOKUP($A375,#REF!,10,0))),J374,J374*(1+VLOOKUP($A375,#REF!,10,0))),"")</f>
        <v/>
      </c>
      <c r="K375" s="141">
        <f>IF(VLOOKUP(K$1,Graphique!$B:$C,2,0),IF(ISERROR(K374*(1+VLOOKUP($A375,#REF!,11,0))),K374,K374*(1+VLOOKUP($A375,#REF!,11,0))),"")</f>
        <v/>
      </c>
      <c r="L375" s="141">
        <f>IF(VLOOKUP(L$1,Graphique!$B:$C,2,0),IF(ISERROR(L374*(1+VLOOKUP($A375,#REF!,12,0))),L374,L374*(1+VLOOKUP($A375,#REF!,12,0))),"")</f>
        <v/>
      </c>
      <c r="M375" s="141">
        <f>IF(VLOOKUP(M$1,Graphique!$B:$C,2,0),IF(ISERROR(M374*(1+VLOOKUP($A375,#REF!,13,0))),M374,M374*(1+VLOOKUP($A375,#REF!,13,0))),"")</f>
        <v/>
      </c>
      <c r="N375" s="141">
        <f>IF(VLOOKUP(N$1,Graphique!$B:$C,2,0),IF(ISERROR(N374*(1+VLOOKUP($A375,#REF!,14,0))),N374,N374*(1+VLOOKUP($A375,#REF!,14,0))),"")</f>
        <v/>
      </c>
      <c r="O375" s="141">
        <f>IF(VLOOKUP(O$1,Graphique!$B:$C,2,0),IF(ISERROR(O374*(1+VLOOKUP($A375,#REF!,15,0))),O374,O374*(1+VLOOKUP($A375,#REF!,15,0))),"")</f>
        <v/>
      </c>
      <c r="P375" s="141">
        <f>IF(VLOOKUP(P$1,Graphique!$B:$C,2,0),IF(ISERROR(P374*(1+VLOOKUP($A375,#REF!,16,0))),P374,P374*(1+VLOOKUP($A375,#REF!,16,0))),"")</f>
        <v/>
      </c>
      <c r="Q375" s="141">
        <f>IF(VLOOKUP(Q$1,Graphique!$B:$C,2,0),IF(ISERROR(Q374*(1+VLOOKUP($A375,#REF!,17,0))),Q374,Q374*(1+VLOOKUP($A375,#REF!,17,0))),"")</f>
        <v/>
      </c>
      <c r="R375" s="141">
        <f>IF(VLOOKUP(R$1,Graphique!$B:$C,2,0),IF(ISERROR(R374*(1+VLOOKUP($A375,#REF!,18,0))),R374,R374*(1+VLOOKUP($A375,#REF!,18,0))),"")</f>
        <v/>
      </c>
      <c r="S375" s="141">
        <f>IF(VLOOKUP(S$1,Graphique!$B:$C,2,0),IF(ISERROR(S374*(1+VLOOKUP($A375,#REF!,19,0))),S374,S374*(1+VLOOKUP($A375,#REF!,19,0))),"")</f>
        <v/>
      </c>
      <c r="T375" s="141">
        <f>IF(VLOOKUP(T$1,Graphique!$B:$C,2,0),IF(ISERROR(T374*(1+VLOOKUP($A375,#REF!,20,0))),T374,T374*(1+VLOOKUP($A375,#REF!,20,0))),"")</f>
        <v/>
      </c>
      <c r="U375" s="141">
        <f>IF(VLOOKUP(U$1,Graphique!$B:$C,2,0),IF(ISERROR(U374*(1+VLOOKUP($A375,#REF!,21,0))),U374,U374*(1+VLOOKUP($A375,#REF!,21,0))),"")</f>
        <v/>
      </c>
      <c r="V375" s="141">
        <f>IF(VLOOKUP(V$1,Graphique!$B:$C,2,0),IF(ISERROR(V374*(1+VLOOKUP($A375,#REF!,22,0))),V374,V374*(1+VLOOKUP($A375,#REF!,22,0))),"")</f>
        <v/>
      </c>
      <c r="W375" s="141">
        <f>IF(VLOOKUP(W$1,Graphique!$B:$C,2,0),IF(ISERROR(W374*(1+VLOOKUP($A375,#REF!,23,0))),W374,W374*(1+VLOOKUP($A375,#REF!,23,0))),"")</f>
        <v/>
      </c>
      <c r="X375" s="141">
        <f>IF(VLOOKUP(X$1,Graphique!$B:$C,2,0),IF(ISERROR(X374*(1+VLOOKUP($A375,#REF!,24,0))),X374,X374*(1+VLOOKUP($A375,#REF!,24,0))),"")</f>
        <v/>
      </c>
      <c r="Y375" s="141">
        <f>IF(VLOOKUP(Y$1,Graphique!$B:$C,2,0),IF(ISERROR(Y374*(1+VLOOKUP($A375,#REF!,25,0))),Y374,Y374*(1+VLOOKUP($A375,#REF!,25,0))),"")</f>
        <v/>
      </c>
      <c r="Z375" s="141">
        <f>IF(VLOOKUP(Z$1,Graphique!$B:$C,2,0),IF(ISERROR(Z374*(1+VLOOKUP($A375,#REF!,26,0))),Z374,Z374*(1+VLOOKUP($A375,#REF!,26,0))),"")</f>
        <v/>
      </c>
      <c r="AA375" s="141">
        <f>IF(VLOOKUP(AA$1,Graphique!$B:$C,2,0),IF(ISERROR(AA374*(1+VLOOKUP($A375,#REF!,27,0))),AA374,AA374*(1+VLOOKUP($A375,#REF!,27,0))),"")</f>
        <v/>
      </c>
      <c r="AB375" s="141">
        <f>IF(VLOOKUP(AB$1,Graphique!$B:$C,2,0),IF(ISERROR(AB374*(1+VLOOKUP($A375,#REF!,28,0))),AB374,AB374*(1+VLOOKUP($A375,#REF!,28,0))),"")</f>
        <v/>
      </c>
      <c r="AC375" s="141">
        <f>IF(VLOOKUP(AC$1,Graphique!$B:$C,2,0),IF(ISERROR(AC374*(1+VLOOKUP($A375,#REF!,29,0))),AC374,AC374*(1+VLOOKUP($A375,#REF!,29,0))),"")</f>
        <v/>
      </c>
      <c r="AD375" s="141">
        <f>IF(VLOOKUP(AD$1,Graphique!$B:$C,2,0),IF(ISERROR(AD374*(1+VLOOKUP($A375,#REF!,30,0))),AD374,AD374*(1+VLOOKUP($A375,#REF!,30,0))),"")</f>
        <v/>
      </c>
      <c r="AE375" s="141">
        <f>IF(VLOOKUP(AE$1,Graphique!$B:$C,2,0),IF(ISERROR(AE374*(1+VLOOKUP($A375,#REF!,31,0))),AE374,AE374*(1+VLOOKUP($A375,#REF!,31,0))),"")</f>
        <v/>
      </c>
      <c r="AF375" s="141">
        <f>IF(VLOOKUP(AF$1,Graphique!$B:$C,2,0),IF(ISERROR(AF374*(1+VLOOKUP($A375,#REF!,32,0))),AF374,AF374*(1+VLOOKUP($A375,#REF!,32,0))),"")</f>
        <v/>
      </c>
    </row>
    <row r="376" ht="13" customHeight="1" s="74">
      <c r="A376" s="135">
        <f>IF(DATE(YEAR(A375),MONTH(A375)+2,)&gt;PerformancesGlissantes!$C$2,PerformancesGlissantes!$C$2,DATE(YEAR(A375),MONTH(A375)+2,))</f>
        <v/>
      </c>
      <c r="B376" s="141">
        <f>IF(VLOOKUP(B$1,Graphique!$B:$C,2,0),IF(ISERROR(B375*(1+VLOOKUP($A376,#REF!,2,0))),B375,B375*(1+VLOOKUP($A376,#REF!,2,0))),"")</f>
        <v/>
      </c>
      <c r="C376" s="141">
        <f>IF(VLOOKUP(C$1,Graphique!$B:$C,2,0),IF(ISERROR(C375*(1+VLOOKUP($A376,#REF!,3,0))),C375,C375*(1+VLOOKUP($A376,#REF!,3,0))),"")</f>
        <v/>
      </c>
      <c r="D376" s="141">
        <f>IF(VLOOKUP(D$1,Graphique!$B:$C,2,0),IF(ISERROR(D375*(1+VLOOKUP($A376,#REF!,4,0))),D375,D375*(1+VLOOKUP($A376,#REF!,4,0))),"")</f>
        <v/>
      </c>
      <c r="E376" s="141">
        <f>IF(VLOOKUP(E$1,Graphique!$B:$C,2,0),IF(ISERROR(E375*(1+VLOOKUP($A376,#REF!,5,0))),E375,E375*(1+VLOOKUP($A376,#REF!,5,0))),"")</f>
        <v/>
      </c>
      <c r="F376" s="141">
        <f>IF(VLOOKUP(F$1,Graphique!$B:$C,2,0),IF(ISERROR(F375*(1+VLOOKUP($A376,#REF!,6,0))),F375,F375*(1+VLOOKUP($A376,#REF!,6,0))),"")</f>
        <v/>
      </c>
      <c r="G376" s="141">
        <f>IF(VLOOKUP(G$1,Graphique!$B:$C,2,0),IF(ISERROR(G375*(1+VLOOKUP($A376,#REF!,7,0))),G375,G375*(1+VLOOKUP($A376,#REF!,7,0))),"")</f>
        <v/>
      </c>
      <c r="H376" s="141">
        <f>IF(VLOOKUP(H$1,Graphique!$B:$C,2,0),IF(ISERROR(H375*(1+VLOOKUP($A376,#REF!,8,0))),H375,H375*(1+VLOOKUP($A376,#REF!,8,0))),"")</f>
        <v/>
      </c>
      <c r="I376" s="141">
        <f>IF(VLOOKUP(I$1,Graphique!$B:$C,2,0),IF(ISERROR(I375*(1+VLOOKUP($A376,#REF!,9,0))),I375,I375*(1+VLOOKUP($A376,#REF!,9,0))),"")</f>
        <v/>
      </c>
      <c r="J376" s="141">
        <f>IF(VLOOKUP(J$1,Graphique!$B:$C,2,0),IF(ISERROR(J375*(1+VLOOKUP($A376,#REF!,10,0))),J375,J375*(1+VLOOKUP($A376,#REF!,10,0))),"")</f>
        <v/>
      </c>
      <c r="K376" s="141">
        <f>IF(VLOOKUP(K$1,Graphique!$B:$C,2,0),IF(ISERROR(K375*(1+VLOOKUP($A376,#REF!,11,0))),K375,K375*(1+VLOOKUP($A376,#REF!,11,0))),"")</f>
        <v/>
      </c>
      <c r="L376" s="141">
        <f>IF(VLOOKUP(L$1,Graphique!$B:$C,2,0),IF(ISERROR(L375*(1+VLOOKUP($A376,#REF!,12,0))),L375,L375*(1+VLOOKUP($A376,#REF!,12,0))),"")</f>
        <v/>
      </c>
      <c r="M376" s="141">
        <f>IF(VLOOKUP(M$1,Graphique!$B:$C,2,0),IF(ISERROR(M375*(1+VLOOKUP($A376,#REF!,13,0))),M375,M375*(1+VLOOKUP($A376,#REF!,13,0))),"")</f>
        <v/>
      </c>
      <c r="N376" s="141">
        <f>IF(VLOOKUP(N$1,Graphique!$B:$C,2,0),IF(ISERROR(N375*(1+VLOOKUP($A376,#REF!,14,0))),N375,N375*(1+VLOOKUP($A376,#REF!,14,0))),"")</f>
        <v/>
      </c>
      <c r="O376" s="141">
        <f>IF(VLOOKUP(O$1,Graphique!$B:$C,2,0),IF(ISERROR(O375*(1+VLOOKUP($A376,#REF!,15,0))),O375,O375*(1+VLOOKUP($A376,#REF!,15,0))),"")</f>
        <v/>
      </c>
      <c r="P376" s="141">
        <f>IF(VLOOKUP(P$1,Graphique!$B:$C,2,0),IF(ISERROR(P375*(1+VLOOKUP($A376,#REF!,16,0))),P375,P375*(1+VLOOKUP($A376,#REF!,16,0))),"")</f>
        <v/>
      </c>
      <c r="Q376" s="141">
        <f>IF(VLOOKUP(Q$1,Graphique!$B:$C,2,0),IF(ISERROR(Q375*(1+VLOOKUP($A376,#REF!,17,0))),Q375,Q375*(1+VLOOKUP($A376,#REF!,17,0))),"")</f>
        <v/>
      </c>
      <c r="R376" s="141">
        <f>IF(VLOOKUP(R$1,Graphique!$B:$C,2,0),IF(ISERROR(R375*(1+VLOOKUP($A376,#REF!,18,0))),R375,R375*(1+VLOOKUP($A376,#REF!,18,0))),"")</f>
        <v/>
      </c>
      <c r="S376" s="141">
        <f>IF(VLOOKUP(S$1,Graphique!$B:$C,2,0),IF(ISERROR(S375*(1+VLOOKUP($A376,#REF!,19,0))),S375,S375*(1+VLOOKUP($A376,#REF!,19,0))),"")</f>
        <v/>
      </c>
      <c r="T376" s="141">
        <f>IF(VLOOKUP(T$1,Graphique!$B:$C,2,0),IF(ISERROR(T375*(1+VLOOKUP($A376,#REF!,20,0))),T375,T375*(1+VLOOKUP($A376,#REF!,20,0))),"")</f>
        <v/>
      </c>
      <c r="U376" s="141">
        <f>IF(VLOOKUP(U$1,Graphique!$B:$C,2,0),IF(ISERROR(U375*(1+VLOOKUP($A376,#REF!,21,0))),U375,U375*(1+VLOOKUP($A376,#REF!,21,0))),"")</f>
        <v/>
      </c>
      <c r="V376" s="141">
        <f>IF(VLOOKUP(V$1,Graphique!$B:$C,2,0),IF(ISERROR(V375*(1+VLOOKUP($A376,#REF!,22,0))),V375,V375*(1+VLOOKUP($A376,#REF!,22,0))),"")</f>
        <v/>
      </c>
      <c r="W376" s="141">
        <f>IF(VLOOKUP(W$1,Graphique!$B:$C,2,0),IF(ISERROR(W375*(1+VLOOKUP($A376,#REF!,23,0))),W375,W375*(1+VLOOKUP($A376,#REF!,23,0))),"")</f>
        <v/>
      </c>
      <c r="X376" s="141">
        <f>IF(VLOOKUP(X$1,Graphique!$B:$C,2,0),IF(ISERROR(X375*(1+VLOOKUP($A376,#REF!,24,0))),X375,X375*(1+VLOOKUP($A376,#REF!,24,0))),"")</f>
        <v/>
      </c>
      <c r="Y376" s="141">
        <f>IF(VLOOKUP(Y$1,Graphique!$B:$C,2,0),IF(ISERROR(Y375*(1+VLOOKUP($A376,#REF!,25,0))),Y375,Y375*(1+VLOOKUP($A376,#REF!,25,0))),"")</f>
        <v/>
      </c>
      <c r="Z376" s="141">
        <f>IF(VLOOKUP(Z$1,Graphique!$B:$C,2,0),IF(ISERROR(Z375*(1+VLOOKUP($A376,#REF!,26,0))),Z375,Z375*(1+VLOOKUP($A376,#REF!,26,0))),"")</f>
        <v/>
      </c>
      <c r="AA376" s="141">
        <f>IF(VLOOKUP(AA$1,Graphique!$B:$C,2,0),IF(ISERROR(AA375*(1+VLOOKUP($A376,#REF!,27,0))),AA375,AA375*(1+VLOOKUP($A376,#REF!,27,0))),"")</f>
        <v/>
      </c>
      <c r="AB376" s="141">
        <f>IF(VLOOKUP(AB$1,Graphique!$B:$C,2,0),IF(ISERROR(AB375*(1+VLOOKUP($A376,#REF!,28,0))),AB375,AB375*(1+VLOOKUP($A376,#REF!,28,0))),"")</f>
        <v/>
      </c>
      <c r="AC376" s="141">
        <f>IF(VLOOKUP(AC$1,Graphique!$B:$C,2,0),IF(ISERROR(AC375*(1+VLOOKUP($A376,#REF!,29,0))),AC375,AC375*(1+VLOOKUP($A376,#REF!,29,0))),"")</f>
        <v/>
      </c>
      <c r="AD376" s="141">
        <f>IF(VLOOKUP(AD$1,Graphique!$B:$C,2,0),IF(ISERROR(AD375*(1+VLOOKUP($A376,#REF!,30,0))),AD375,AD375*(1+VLOOKUP($A376,#REF!,30,0))),"")</f>
        <v/>
      </c>
      <c r="AE376" s="141">
        <f>IF(VLOOKUP(AE$1,Graphique!$B:$C,2,0),IF(ISERROR(AE375*(1+VLOOKUP($A376,#REF!,31,0))),AE375,AE375*(1+VLOOKUP($A376,#REF!,31,0))),"")</f>
        <v/>
      </c>
      <c r="AF376" s="141">
        <f>IF(VLOOKUP(AF$1,Graphique!$B:$C,2,0),IF(ISERROR(AF375*(1+VLOOKUP($A376,#REF!,32,0))),AF375,AF375*(1+VLOOKUP($A376,#REF!,32,0))),"")</f>
        <v/>
      </c>
    </row>
    <row r="377" ht="13" customHeight="1" s="74">
      <c r="A377" s="135">
        <f>IF(DATE(YEAR(A376),MONTH(A376)+2,)&gt;PerformancesGlissantes!$C$2,PerformancesGlissantes!$C$2,DATE(YEAR(A376),MONTH(A376)+2,))</f>
        <v/>
      </c>
      <c r="B377" s="141">
        <f>IF(VLOOKUP(B$1,Graphique!$B:$C,2,0),IF(ISERROR(B376*(1+VLOOKUP($A377,#REF!,2,0))),B376,B376*(1+VLOOKUP($A377,#REF!,2,0))),"")</f>
        <v/>
      </c>
      <c r="C377" s="141">
        <f>IF(VLOOKUP(C$1,Graphique!$B:$C,2,0),IF(ISERROR(C376*(1+VLOOKUP($A377,#REF!,3,0))),C376,C376*(1+VLOOKUP($A377,#REF!,3,0))),"")</f>
        <v/>
      </c>
      <c r="D377" s="141">
        <f>IF(VLOOKUP(D$1,Graphique!$B:$C,2,0),IF(ISERROR(D376*(1+VLOOKUP($A377,#REF!,4,0))),D376,D376*(1+VLOOKUP($A377,#REF!,4,0))),"")</f>
        <v/>
      </c>
      <c r="E377" s="141">
        <f>IF(VLOOKUP(E$1,Graphique!$B:$C,2,0),IF(ISERROR(E376*(1+VLOOKUP($A377,#REF!,5,0))),E376,E376*(1+VLOOKUP($A377,#REF!,5,0))),"")</f>
        <v/>
      </c>
      <c r="F377" s="141">
        <f>IF(VLOOKUP(F$1,Graphique!$B:$C,2,0),IF(ISERROR(F376*(1+VLOOKUP($A377,#REF!,6,0))),F376,F376*(1+VLOOKUP($A377,#REF!,6,0))),"")</f>
        <v/>
      </c>
      <c r="G377" s="141">
        <f>IF(VLOOKUP(G$1,Graphique!$B:$C,2,0),IF(ISERROR(G376*(1+VLOOKUP($A377,#REF!,7,0))),G376,G376*(1+VLOOKUP($A377,#REF!,7,0))),"")</f>
        <v/>
      </c>
      <c r="H377" s="141">
        <f>IF(VLOOKUP(H$1,Graphique!$B:$C,2,0),IF(ISERROR(H376*(1+VLOOKUP($A377,#REF!,8,0))),H376,H376*(1+VLOOKUP($A377,#REF!,8,0))),"")</f>
        <v/>
      </c>
      <c r="I377" s="141">
        <f>IF(VLOOKUP(I$1,Graphique!$B:$C,2,0),IF(ISERROR(I376*(1+VLOOKUP($A377,#REF!,9,0))),I376,I376*(1+VLOOKUP($A377,#REF!,9,0))),"")</f>
        <v/>
      </c>
      <c r="J377" s="141">
        <f>IF(VLOOKUP(J$1,Graphique!$B:$C,2,0),IF(ISERROR(J376*(1+VLOOKUP($A377,#REF!,10,0))),J376,J376*(1+VLOOKUP($A377,#REF!,10,0))),"")</f>
        <v/>
      </c>
      <c r="K377" s="141">
        <f>IF(VLOOKUP(K$1,Graphique!$B:$C,2,0),IF(ISERROR(K376*(1+VLOOKUP($A377,#REF!,11,0))),K376,K376*(1+VLOOKUP($A377,#REF!,11,0))),"")</f>
        <v/>
      </c>
      <c r="L377" s="141">
        <f>IF(VLOOKUP(L$1,Graphique!$B:$C,2,0),IF(ISERROR(L376*(1+VLOOKUP($A377,#REF!,12,0))),L376,L376*(1+VLOOKUP($A377,#REF!,12,0))),"")</f>
        <v/>
      </c>
      <c r="M377" s="141">
        <f>IF(VLOOKUP(M$1,Graphique!$B:$C,2,0),IF(ISERROR(M376*(1+VLOOKUP($A377,#REF!,13,0))),M376,M376*(1+VLOOKUP($A377,#REF!,13,0))),"")</f>
        <v/>
      </c>
      <c r="N377" s="141">
        <f>IF(VLOOKUP(N$1,Graphique!$B:$C,2,0),IF(ISERROR(N376*(1+VLOOKUP($A377,#REF!,14,0))),N376,N376*(1+VLOOKUP($A377,#REF!,14,0))),"")</f>
        <v/>
      </c>
      <c r="O377" s="141">
        <f>IF(VLOOKUP(O$1,Graphique!$B:$C,2,0),IF(ISERROR(O376*(1+VLOOKUP($A377,#REF!,15,0))),O376,O376*(1+VLOOKUP($A377,#REF!,15,0))),"")</f>
        <v/>
      </c>
      <c r="P377" s="141">
        <f>IF(VLOOKUP(P$1,Graphique!$B:$C,2,0),IF(ISERROR(P376*(1+VLOOKUP($A377,#REF!,16,0))),P376,P376*(1+VLOOKUP($A377,#REF!,16,0))),"")</f>
        <v/>
      </c>
      <c r="Q377" s="141">
        <f>IF(VLOOKUP(Q$1,Graphique!$B:$C,2,0),IF(ISERROR(Q376*(1+VLOOKUP($A377,#REF!,17,0))),Q376,Q376*(1+VLOOKUP($A377,#REF!,17,0))),"")</f>
        <v/>
      </c>
      <c r="R377" s="141">
        <f>IF(VLOOKUP(R$1,Graphique!$B:$C,2,0),IF(ISERROR(R376*(1+VLOOKUP($A377,#REF!,18,0))),R376,R376*(1+VLOOKUP($A377,#REF!,18,0))),"")</f>
        <v/>
      </c>
      <c r="S377" s="141">
        <f>IF(VLOOKUP(S$1,Graphique!$B:$C,2,0),IF(ISERROR(S376*(1+VLOOKUP($A377,#REF!,19,0))),S376,S376*(1+VLOOKUP($A377,#REF!,19,0))),"")</f>
        <v/>
      </c>
      <c r="T377" s="141">
        <f>IF(VLOOKUP(T$1,Graphique!$B:$C,2,0),IF(ISERROR(T376*(1+VLOOKUP($A377,#REF!,20,0))),T376,T376*(1+VLOOKUP($A377,#REF!,20,0))),"")</f>
        <v/>
      </c>
      <c r="U377" s="141">
        <f>IF(VLOOKUP(U$1,Graphique!$B:$C,2,0),IF(ISERROR(U376*(1+VLOOKUP($A377,#REF!,21,0))),U376,U376*(1+VLOOKUP($A377,#REF!,21,0))),"")</f>
        <v/>
      </c>
      <c r="V377" s="141">
        <f>IF(VLOOKUP(V$1,Graphique!$B:$C,2,0),IF(ISERROR(V376*(1+VLOOKUP($A377,#REF!,22,0))),V376,V376*(1+VLOOKUP($A377,#REF!,22,0))),"")</f>
        <v/>
      </c>
      <c r="W377" s="141">
        <f>IF(VLOOKUP(W$1,Graphique!$B:$C,2,0),IF(ISERROR(W376*(1+VLOOKUP($A377,#REF!,23,0))),W376,W376*(1+VLOOKUP($A377,#REF!,23,0))),"")</f>
        <v/>
      </c>
      <c r="X377" s="141">
        <f>IF(VLOOKUP(X$1,Graphique!$B:$C,2,0),IF(ISERROR(X376*(1+VLOOKUP($A377,#REF!,24,0))),X376,X376*(1+VLOOKUP($A377,#REF!,24,0))),"")</f>
        <v/>
      </c>
      <c r="Y377" s="141">
        <f>IF(VLOOKUP(Y$1,Graphique!$B:$C,2,0),IF(ISERROR(Y376*(1+VLOOKUP($A377,#REF!,25,0))),Y376,Y376*(1+VLOOKUP($A377,#REF!,25,0))),"")</f>
        <v/>
      </c>
      <c r="Z377" s="141">
        <f>IF(VLOOKUP(Z$1,Graphique!$B:$C,2,0),IF(ISERROR(Z376*(1+VLOOKUP($A377,#REF!,26,0))),Z376,Z376*(1+VLOOKUP($A377,#REF!,26,0))),"")</f>
        <v/>
      </c>
      <c r="AA377" s="141">
        <f>IF(VLOOKUP(AA$1,Graphique!$B:$C,2,0),IF(ISERROR(AA376*(1+VLOOKUP($A377,#REF!,27,0))),AA376,AA376*(1+VLOOKUP($A377,#REF!,27,0))),"")</f>
        <v/>
      </c>
      <c r="AB377" s="141">
        <f>IF(VLOOKUP(AB$1,Graphique!$B:$C,2,0),IF(ISERROR(AB376*(1+VLOOKUP($A377,#REF!,28,0))),AB376,AB376*(1+VLOOKUP($A377,#REF!,28,0))),"")</f>
        <v/>
      </c>
      <c r="AC377" s="141">
        <f>IF(VLOOKUP(AC$1,Graphique!$B:$C,2,0),IF(ISERROR(AC376*(1+VLOOKUP($A377,#REF!,29,0))),AC376,AC376*(1+VLOOKUP($A377,#REF!,29,0))),"")</f>
        <v/>
      </c>
      <c r="AD377" s="141">
        <f>IF(VLOOKUP(AD$1,Graphique!$B:$C,2,0),IF(ISERROR(AD376*(1+VLOOKUP($A377,#REF!,30,0))),AD376,AD376*(1+VLOOKUP($A377,#REF!,30,0))),"")</f>
        <v/>
      </c>
      <c r="AE377" s="141">
        <f>IF(VLOOKUP(AE$1,Graphique!$B:$C,2,0),IF(ISERROR(AE376*(1+VLOOKUP($A377,#REF!,31,0))),AE376,AE376*(1+VLOOKUP($A377,#REF!,31,0))),"")</f>
        <v/>
      </c>
      <c r="AF377" s="141">
        <f>IF(VLOOKUP(AF$1,Graphique!$B:$C,2,0),IF(ISERROR(AF376*(1+VLOOKUP($A377,#REF!,32,0))),AF376,AF376*(1+VLOOKUP($A377,#REF!,32,0))),"")</f>
        <v/>
      </c>
    </row>
    <row r="378" ht="13" customHeight="1" s="74">
      <c r="A378" s="135">
        <f>IF(DATE(YEAR(A377),MONTH(A377)+2,)&gt;PerformancesGlissantes!$C$2,PerformancesGlissantes!$C$2,DATE(YEAR(A377),MONTH(A377)+2,))</f>
        <v/>
      </c>
      <c r="B378" s="141">
        <f>IF(VLOOKUP(B$1,Graphique!$B:$C,2,0),IF(ISERROR(B377*(1+VLOOKUP($A378,#REF!,2,0))),B377,B377*(1+VLOOKUP($A378,#REF!,2,0))),"")</f>
        <v/>
      </c>
      <c r="C378" s="141">
        <f>IF(VLOOKUP(C$1,Graphique!$B:$C,2,0),IF(ISERROR(C377*(1+VLOOKUP($A378,#REF!,3,0))),C377,C377*(1+VLOOKUP($A378,#REF!,3,0))),"")</f>
        <v/>
      </c>
      <c r="D378" s="141">
        <f>IF(VLOOKUP(D$1,Graphique!$B:$C,2,0),IF(ISERROR(D377*(1+VLOOKUP($A378,#REF!,4,0))),D377,D377*(1+VLOOKUP($A378,#REF!,4,0))),"")</f>
        <v/>
      </c>
      <c r="E378" s="141">
        <f>IF(VLOOKUP(E$1,Graphique!$B:$C,2,0),IF(ISERROR(E377*(1+VLOOKUP($A378,#REF!,5,0))),E377,E377*(1+VLOOKUP($A378,#REF!,5,0))),"")</f>
        <v/>
      </c>
      <c r="F378" s="141">
        <f>IF(VLOOKUP(F$1,Graphique!$B:$C,2,0),IF(ISERROR(F377*(1+VLOOKUP($A378,#REF!,6,0))),F377,F377*(1+VLOOKUP($A378,#REF!,6,0))),"")</f>
        <v/>
      </c>
      <c r="G378" s="141">
        <f>IF(VLOOKUP(G$1,Graphique!$B:$C,2,0),IF(ISERROR(G377*(1+VLOOKUP($A378,#REF!,7,0))),G377,G377*(1+VLOOKUP($A378,#REF!,7,0))),"")</f>
        <v/>
      </c>
      <c r="H378" s="141">
        <f>IF(VLOOKUP(H$1,Graphique!$B:$C,2,0),IF(ISERROR(H377*(1+VLOOKUP($A378,#REF!,8,0))),H377,H377*(1+VLOOKUP($A378,#REF!,8,0))),"")</f>
        <v/>
      </c>
      <c r="I378" s="141">
        <f>IF(VLOOKUP(I$1,Graphique!$B:$C,2,0),IF(ISERROR(I377*(1+VLOOKUP($A378,#REF!,9,0))),I377,I377*(1+VLOOKUP($A378,#REF!,9,0))),"")</f>
        <v/>
      </c>
      <c r="J378" s="141">
        <f>IF(VLOOKUP(J$1,Graphique!$B:$C,2,0),IF(ISERROR(J377*(1+VLOOKUP($A378,#REF!,10,0))),J377,J377*(1+VLOOKUP($A378,#REF!,10,0))),"")</f>
        <v/>
      </c>
      <c r="K378" s="141">
        <f>IF(VLOOKUP(K$1,Graphique!$B:$C,2,0),IF(ISERROR(K377*(1+VLOOKUP($A378,#REF!,11,0))),K377,K377*(1+VLOOKUP($A378,#REF!,11,0))),"")</f>
        <v/>
      </c>
      <c r="L378" s="141">
        <f>IF(VLOOKUP(L$1,Graphique!$B:$C,2,0),IF(ISERROR(L377*(1+VLOOKUP($A378,#REF!,12,0))),L377,L377*(1+VLOOKUP($A378,#REF!,12,0))),"")</f>
        <v/>
      </c>
      <c r="M378" s="141">
        <f>IF(VLOOKUP(M$1,Graphique!$B:$C,2,0),IF(ISERROR(M377*(1+VLOOKUP($A378,#REF!,13,0))),M377,M377*(1+VLOOKUP($A378,#REF!,13,0))),"")</f>
        <v/>
      </c>
      <c r="N378" s="141">
        <f>IF(VLOOKUP(N$1,Graphique!$B:$C,2,0),IF(ISERROR(N377*(1+VLOOKUP($A378,#REF!,14,0))),N377,N377*(1+VLOOKUP($A378,#REF!,14,0))),"")</f>
        <v/>
      </c>
      <c r="O378" s="141">
        <f>IF(VLOOKUP(O$1,Graphique!$B:$C,2,0),IF(ISERROR(O377*(1+VLOOKUP($A378,#REF!,15,0))),O377,O377*(1+VLOOKUP($A378,#REF!,15,0))),"")</f>
        <v/>
      </c>
      <c r="P378" s="141">
        <f>IF(VLOOKUP(P$1,Graphique!$B:$C,2,0),IF(ISERROR(P377*(1+VLOOKUP($A378,#REF!,16,0))),P377,P377*(1+VLOOKUP($A378,#REF!,16,0))),"")</f>
        <v/>
      </c>
      <c r="Q378" s="141">
        <f>IF(VLOOKUP(Q$1,Graphique!$B:$C,2,0),IF(ISERROR(Q377*(1+VLOOKUP($A378,#REF!,17,0))),Q377,Q377*(1+VLOOKUP($A378,#REF!,17,0))),"")</f>
        <v/>
      </c>
      <c r="R378" s="141">
        <f>IF(VLOOKUP(R$1,Graphique!$B:$C,2,0),IF(ISERROR(R377*(1+VLOOKUP($A378,#REF!,18,0))),R377,R377*(1+VLOOKUP($A378,#REF!,18,0))),"")</f>
        <v/>
      </c>
      <c r="S378" s="141">
        <f>IF(VLOOKUP(S$1,Graphique!$B:$C,2,0),IF(ISERROR(S377*(1+VLOOKUP($A378,#REF!,19,0))),S377,S377*(1+VLOOKUP($A378,#REF!,19,0))),"")</f>
        <v/>
      </c>
      <c r="T378" s="141">
        <f>IF(VLOOKUP(T$1,Graphique!$B:$C,2,0),IF(ISERROR(T377*(1+VLOOKUP($A378,#REF!,20,0))),T377,T377*(1+VLOOKUP($A378,#REF!,20,0))),"")</f>
        <v/>
      </c>
      <c r="U378" s="141">
        <f>IF(VLOOKUP(U$1,Graphique!$B:$C,2,0),IF(ISERROR(U377*(1+VLOOKUP($A378,#REF!,21,0))),U377,U377*(1+VLOOKUP($A378,#REF!,21,0))),"")</f>
        <v/>
      </c>
      <c r="V378" s="141">
        <f>IF(VLOOKUP(V$1,Graphique!$B:$C,2,0),IF(ISERROR(V377*(1+VLOOKUP($A378,#REF!,22,0))),V377,V377*(1+VLOOKUP($A378,#REF!,22,0))),"")</f>
        <v/>
      </c>
      <c r="W378" s="141">
        <f>IF(VLOOKUP(W$1,Graphique!$B:$C,2,0),IF(ISERROR(W377*(1+VLOOKUP($A378,#REF!,23,0))),W377,W377*(1+VLOOKUP($A378,#REF!,23,0))),"")</f>
        <v/>
      </c>
      <c r="X378" s="141">
        <f>IF(VLOOKUP(X$1,Graphique!$B:$C,2,0),IF(ISERROR(X377*(1+VLOOKUP($A378,#REF!,24,0))),X377,X377*(1+VLOOKUP($A378,#REF!,24,0))),"")</f>
        <v/>
      </c>
      <c r="Y378" s="141">
        <f>IF(VLOOKUP(Y$1,Graphique!$B:$C,2,0),IF(ISERROR(Y377*(1+VLOOKUP($A378,#REF!,25,0))),Y377,Y377*(1+VLOOKUP($A378,#REF!,25,0))),"")</f>
        <v/>
      </c>
      <c r="Z378" s="141">
        <f>IF(VLOOKUP(Z$1,Graphique!$B:$C,2,0),IF(ISERROR(Z377*(1+VLOOKUP($A378,#REF!,26,0))),Z377,Z377*(1+VLOOKUP($A378,#REF!,26,0))),"")</f>
        <v/>
      </c>
      <c r="AA378" s="141">
        <f>IF(VLOOKUP(AA$1,Graphique!$B:$C,2,0),IF(ISERROR(AA377*(1+VLOOKUP($A378,#REF!,27,0))),AA377,AA377*(1+VLOOKUP($A378,#REF!,27,0))),"")</f>
        <v/>
      </c>
      <c r="AB378" s="141">
        <f>IF(VLOOKUP(AB$1,Graphique!$B:$C,2,0),IF(ISERROR(AB377*(1+VLOOKUP($A378,#REF!,28,0))),AB377,AB377*(1+VLOOKUP($A378,#REF!,28,0))),"")</f>
        <v/>
      </c>
      <c r="AC378" s="141">
        <f>IF(VLOOKUP(AC$1,Graphique!$B:$C,2,0),IF(ISERROR(AC377*(1+VLOOKUP($A378,#REF!,29,0))),AC377,AC377*(1+VLOOKUP($A378,#REF!,29,0))),"")</f>
        <v/>
      </c>
      <c r="AD378" s="141">
        <f>IF(VLOOKUP(AD$1,Graphique!$B:$C,2,0),IF(ISERROR(AD377*(1+VLOOKUP($A378,#REF!,30,0))),AD377,AD377*(1+VLOOKUP($A378,#REF!,30,0))),"")</f>
        <v/>
      </c>
      <c r="AE378" s="141">
        <f>IF(VLOOKUP(AE$1,Graphique!$B:$C,2,0),IF(ISERROR(AE377*(1+VLOOKUP($A378,#REF!,31,0))),AE377,AE377*(1+VLOOKUP($A378,#REF!,31,0))),"")</f>
        <v/>
      </c>
      <c r="AF378" s="141">
        <f>IF(VLOOKUP(AF$1,Graphique!$B:$C,2,0),IF(ISERROR(AF377*(1+VLOOKUP($A378,#REF!,32,0))),AF377,AF377*(1+VLOOKUP($A378,#REF!,32,0))),"")</f>
        <v/>
      </c>
    </row>
    <row r="379" ht="13" customHeight="1" s="74">
      <c r="A379" s="135">
        <f>IF(DATE(YEAR(A378),MONTH(A378)+2,)&gt;PerformancesGlissantes!$C$2,PerformancesGlissantes!$C$2,DATE(YEAR(A378),MONTH(A378)+2,))</f>
        <v/>
      </c>
      <c r="B379" s="141">
        <f>IF(VLOOKUP(B$1,Graphique!$B:$C,2,0),IF(ISERROR(B378*(1+VLOOKUP($A379,#REF!,2,0))),B378,B378*(1+VLOOKUP($A379,#REF!,2,0))),"")</f>
        <v/>
      </c>
      <c r="C379" s="141">
        <f>IF(VLOOKUP(C$1,Graphique!$B:$C,2,0),IF(ISERROR(C378*(1+VLOOKUP($A379,#REF!,3,0))),C378,C378*(1+VLOOKUP($A379,#REF!,3,0))),"")</f>
        <v/>
      </c>
      <c r="D379" s="141">
        <f>IF(VLOOKUP(D$1,Graphique!$B:$C,2,0),IF(ISERROR(D378*(1+VLOOKUP($A379,#REF!,4,0))),D378,D378*(1+VLOOKUP($A379,#REF!,4,0))),"")</f>
        <v/>
      </c>
      <c r="E379" s="141">
        <f>IF(VLOOKUP(E$1,Graphique!$B:$C,2,0),IF(ISERROR(E378*(1+VLOOKUP($A379,#REF!,5,0))),E378,E378*(1+VLOOKUP($A379,#REF!,5,0))),"")</f>
        <v/>
      </c>
      <c r="F379" s="141">
        <f>IF(VLOOKUP(F$1,Graphique!$B:$C,2,0),IF(ISERROR(F378*(1+VLOOKUP($A379,#REF!,6,0))),F378,F378*(1+VLOOKUP($A379,#REF!,6,0))),"")</f>
        <v/>
      </c>
      <c r="G379" s="141">
        <f>IF(VLOOKUP(G$1,Graphique!$B:$C,2,0),IF(ISERROR(G378*(1+VLOOKUP($A379,#REF!,7,0))),G378,G378*(1+VLOOKUP($A379,#REF!,7,0))),"")</f>
        <v/>
      </c>
      <c r="H379" s="141">
        <f>IF(VLOOKUP(H$1,Graphique!$B:$C,2,0),IF(ISERROR(H378*(1+VLOOKUP($A379,#REF!,8,0))),H378,H378*(1+VLOOKUP($A379,#REF!,8,0))),"")</f>
        <v/>
      </c>
      <c r="I379" s="141">
        <f>IF(VLOOKUP(I$1,Graphique!$B:$C,2,0),IF(ISERROR(I378*(1+VLOOKUP($A379,#REF!,9,0))),I378,I378*(1+VLOOKUP($A379,#REF!,9,0))),"")</f>
        <v/>
      </c>
      <c r="J379" s="141">
        <f>IF(VLOOKUP(J$1,Graphique!$B:$C,2,0),IF(ISERROR(J378*(1+VLOOKUP($A379,#REF!,10,0))),J378,J378*(1+VLOOKUP($A379,#REF!,10,0))),"")</f>
        <v/>
      </c>
      <c r="K379" s="141">
        <f>IF(VLOOKUP(K$1,Graphique!$B:$C,2,0),IF(ISERROR(K378*(1+VLOOKUP($A379,#REF!,11,0))),K378,K378*(1+VLOOKUP($A379,#REF!,11,0))),"")</f>
        <v/>
      </c>
      <c r="L379" s="141">
        <f>IF(VLOOKUP(L$1,Graphique!$B:$C,2,0),IF(ISERROR(L378*(1+VLOOKUP($A379,#REF!,12,0))),L378,L378*(1+VLOOKUP($A379,#REF!,12,0))),"")</f>
        <v/>
      </c>
      <c r="M379" s="141">
        <f>IF(VLOOKUP(M$1,Graphique!$B:$C,2,0),IF(ISERROR(M378*(1+VLOOKUP($A379,#REF!,13,0))),M378,M378*(1+VLOOKUP($A379,#REF!,13,0))),"")</f>
        <v/>
      </c>
      <c r="N379" s="141">
        <f>IF(VLOOKUP(N$1,Graphique!$B:$C,2,0),IF(ISERROR(N378*(1+VLOOKUP($A379,#REF!,14,0))),N378,N378*(1+VLOOKUP($A379,#REF!,14,0))),"")</f>
        <v/>
      </c>
      <c r="O379" s="141">
        <f>IF(VLOOKUP(O$1,Graphique!$B:$C,2,0),IF(ISERROR(O378*(1+VLOOKUP($A379,#REF!,15,0))),O378,O378*(1+VLOOKUP($A379,#REF!,15,0))),"")</f>
        <v/>
      </c>
      <c r="P379" s="141">
        <f>IF(VLOOKUP(P$1,Graphique!$B:$C,2,0),IF(ISERROR(P378*(1+VLOOKUP($A379,#REF!,16,0))),P378,P378*(1+VLOOKUP($A379,#REF!,16,0))),"")</f>
        <v/>
      </c>
      <c r="Q379" s="141">
        <f>IF(VLOOKUP(Q$1,Graphique!$B:$C,2,0),IF(ISERROR(Q378*(1+VLOOKUP($A379,#REF!,17,0))),Q378,Q378*(1+VLOOKUP($A379,#REF!,17,0))),"")</f>
        <v/>
      </c>
      <c r="R379" s="141">
        <f>IF(VLOOKUP(R$1,Graphique!$B:$C,2,0),IF(ISERROR(R378*(1+VLOOKUP($A379,#REF!,18,0))),R378,R378*(1+VLOOKUP($A379,#REF!,18,0))),"")</f>
        <v/>
      </c>
      <c r="S379" s="141">
        <f>IF(VLOOKUP(S$1,Graphique!$B:$C,2,0),IF(ISERROR(S378*(1+VLOOKUP($A379,#REF!,19,0))),S378,S378*(1+VLOOKUP($A379,#REF!,19,0))),"")</f>
        <v/>
      </c>
      <c r="T379" s="141">
        <f>IF(VLOOKUP(T$1,Graphique!$B:$C,2,0),IF(ISERROR(T378*(1+VLOOKUP($A379,#REF!,20,0))),T378,T378*(1+VLOOKUP($A379,#REF!,20,0))),"")</f>
        <v/>
      </c>
      <c r="U379" s="141">
        <f>IF(VLOOKUP(U$1,Graphique!$B:$C,2,0),IF(ISERROR(U378*(1+VLOOKUP($A379,#REF!,21,0))),U378,U378*(1+VLOOKUP($A379,#REF!,21,0))),"")</f>
        <v/>
      </c>
      <c r="V379" s="141">
        <f>IF(VLOOKUP(V$1,Graphique!$B:$C,2,0),IF(ISERROR(V378*(1+VLOOKUP($A379,#REF!,22,0))),V378,V378*(1+VLOOKUP($A379,#REF!,22,0))),"")</f>
        <v/>
      </c>
      <c r="W379" s="141">
        <f>IF(VLOOKUP(W$1,Graphique!$B:$C,2,0),IF(ISERROR(W378*(1+VLOOKUP($A379,#REF!,23,0))),W378,W378*(1+VLOOKUP($A379,#REF!,23,0))),"")</f>
        <v/>
      </c>
      <c r="X379" s="141">
        <f>IF(VLOOKUP(X$1,Graphique!$B:$C,2,0),IF(ISERROR(X378*(1+VLOOKUP($A379,#REF!,24,0))),X378,X378*(1+VLOOKUP($A379,#REF!,24,0))),"")</f>
        <v/>
      </c>
      <c r="Y379" s="141">
        <f>IF(VLOOKUP(Y$1,Graphique!$B:$C,2,0),IF(ISERROR(Y378*(1+VLOOKUP($A379,#REF!,25,0))),Y378,Y378*(1+VLOOKUP($A379,#REF!,25,0))),"")</f>
        <v/>
      </c>
      <c r="Z379" s="141">
        <f>IF(VLOOKUP(Z$1,Graphique!$B:$C,2,0),IF(ISERROR(Z378*(1+VLOOKUP($A379,#REF!,26,0))),Z378,Z378*(1+VLOOKUP($A379,#REF!,26,0))),"")</f>
        <v/>
      </c>
      <c r="AA379" s="141">
        <f>IF(VLOOKUP(AA$1,Graphique!$B:$C,2,0),IF(ISERROR(AA378*(1+VLOOKUP($A379,#REF!,27,0))),AA378,AA378*(1+VLOOKUP($A379,#REF!,27,0))),"")</f>
        <v/>
      </c>
      <c r="AB379" s="141">
        <f>IF(VLOOKUP(AB$1,Graphique!$B:$C,2,0),IF(ISERROR(AB378*(1+VLOOKUP($A379,#REF!,28,0))),AB378,AB378*(1+VLOOKUP($A379,#REF!,28,0))),"")</f>
        <v/>
      </c>
      <c r="AC379" s="141">
        <f>IF(VLOOKUP(AC$1,Graphique!$B:$C,2,0),IF(ISERROR(AC378*(1+VLOOKUP($A379,#REF!,29,0))),AC378,AC378*(1+VLOOKUP($A379,#REF!,29,0))),"")</f>
        <v/>
      </c>
      <c r="AD379" s="141">
        <f>IF(VLOOKUP(AD$1,Graphique!$B:$C,2,0),IF(ISERROR(AD378*(1+VLOOKUP($A379,#REF!,30,0))),AD378,AD378*(1+VLOOKUP($A379,#REF!,30,0))),"")</f>
        <v/>
      </c>
      <c r="AE379" s="141">
        <f>IF(VLOOKUP(AE$1,Graphique!$B:$C,2,0),IF(ISERROR(AE378*(1+VLOOKUP($A379,#REF!,31,0))),AE378,AE378*(1+VLOOKUP($A379,#REF!,31,0))),"")</f>
        <v/>
      </c>
      <c r="AF379" s="141">
        <f>IF(VLOOKUP(AF$1,Graphique!$B:$C,2,0),IF(ISERROR(AF378*(1+VLOOKUP($A379,#REF!,32,0))),AF378,AF378*(1+VLOOKUP($A379,#REF!,32,0))),"")</f>
        <v/>
      </c>
    </row>
    <row r="380" ht="13" customHeight="1" s="74">
      <c r="A380" s="135">
        <f>IF(DATE(YEAR(A379),MONTH(A379)+2,)&gt;PerformancesGlissantes!$C$2,PerformancesGlissantes!$C$2,DATE(YEAR(A379),MONTH(A379)+2,))</f>
        <v/>
      </c>
      <c r="B380" s="141">
        <f>IF(VLOOKUP(B$1,Graphique!$B:$C,2,0),IF(ISERROR(B379*(1+VLOOKUP($A380,#REF!,2,0))),B379,B379*(1+VLOOKUP($A380,#REF!,2,0))),"")</f>
        <v/>
      </c>
      <c r="C380" s="141">
        <f>IF(VLOOKUP(C$1,Graphique!$B:$C,2,0),IF(ISERROR(C379*(1+VLOOKUP($A380,#REF!,3,0))),C379,C379*(1+VLOOKUP($A380,#REF!,3,0))),"")</f>
        <v/>
      </c>
      <c r="D380" s="141">
        <f>IF(VLOOKUP(D$1,Graphique!$B:$C,2,0),IF(ISERROR(D379*(1+VLOOKUP($A380,#REF!,4,0))),D379,D379*(1+VLOOKUP($A380,#REF!,4,0))),"")</f>
        <v/>
      </c>
      <c r="E380" s="141">
        <f>IF(VLOOKUP(E$1,Graphique!$B:$C,2,0),IF(ISERROR(E379*(1+VLOOKUP($A380,#REF!,5,0))),E379,E379*(1+VLOOKUP($A380,#REF!,5,0))),"")</f>
        <v/>
      </c>
      <c r="F380" s="141">
        <f>IF(VLOOKUP(F$1,Graphique!$B:$C,2,0),IF(ISERROR(F379*(1+VLOOKUP($A380,#REF!,6,0))),F379,F379*(1+VLOOKUP($A380,#REF!,6,0))),"")</f>
        <v/>
      </c>
      <c r="G380" s="141">
        <f>IF(VLOOKUP(G$1,Graphique!$B:$C,2,0),IF(ISERROR(G379*(1+VLOOKUP($A380,#REF!,7,0))),G379,G379*(1+VLOOKUP($A380,#REF!,7,0))),"")</f>
        <v/>
      </c>
      <c r="H380" s="141">
        <f>IF(VLOOKUP(H$1,Graphique!$B:$C,2,0),IF(ISERROR(H379*(1+VLOOKUP($A380,#REF!,8,0))),H379,H379*(1+VLOOKUP($A380,#REF!,8,0))),"")</f>
        <v/>
      </c>
      <c r="I380" s="141">
        <f>IF(VLOOKUP(I$1,Graphique!$B:$C,2,0),IF(ISERROR(I379*(1+VLOOKUP($A380,#REF!,9,0))),I379,I379*(1+VLOOKUP($A380,#REF!,9,0))),"")</f>
        <v/>
      </c>
      <c r="J380" s="141">
        <f>IF(VLOOKUP(J$1,Graphique!$B:$C,2,0),IF(ISERROR(J379*(1+VLOOKUP($A380,#REF!,10,0))),J379,J379*(1+VLOOKUP($A380,#REF!,10,0))),"")</f>
        <v/>
      </c>
      <c r="K380" s="141">
        <f>IF(VLOOKUP(K$1,Graphique!$B:$C,2,0),IF(ISERROR(K379*(1+VLOOKUP($A380,#REF!,11,0))),K379,K379*(1+VLOOKUP($A380,#REF!,11,0))),"")</f>
        <v/>
      </c>
      <c r="L380" s="141">
        <f>IF(VLOOKUP(L$1,Graphique!$B:$C,2,0),IF(ISERROR(L379*(1+VLOOKUP($A380,#REF!,12,0))),L379,L379*(1+VLOOKUP($A380,#REF!,12,0))),"")</f>
        <v/>
      </c>
      <c r="M380" s="141">
        <f>IF(VLOOKUP(M$1,Graphique!$B:$C,2,0),IF(ISERROR(M379*(1+VLOOKUP($A380,#REF!,13,0))),M379,M379*(1+VLOOKUP($A380,#REF!,13,0))),"")</f>
        <v/>
      </c>
      <c r="N380" s="141">
        <f>IF(VLOOKUP(N$1,Graphique!$B:$C,2,0),IF(ISERROR(N379*(1+VLOOKUP($A380,#REF!,14,0))),N379,N379*(1+VLOOKUP($A380,#REF!,14,0))),"")</f>
        <v/>
      </c>
      <c r="O380" s="141">
        <f>IF(VLOOKUP(O$1,Graphique!$B:$C,2,0),IF(ISERROR(O379*(1+VLOOKUP($A380,#REF!,15,0))),O379,O379*(1+VLOOKUP($A380,#REF!,15,0))),"")</f>
        <v/>
      </c>
      <c r="P380" s="141">
        <f>IF(VLOOKUP(P$1,Graphique!$B:$C,2,0),IF(ISERROR(P379*(1+VLOOKUP($A380,#REF!,16,0))),P379,P379*(1+VLOOKUP($A380,#REF!,16,0))),"")</f>
        <v/>
      </c>
      <c r="Q380" s="141">
        <f>IF(VLOOKUP(Q$1,Graphique!$B:$C,2,0),IF(ISERROR(Q379*(1+VLOOKUP($A380,#REF!,17,0))),Q379,Q379*(1+VLOOKUP($A380,#REF!,17,0))),"")</f>
        <v/>
      </c>
      <c r="R380" s="141">
        <f>IF(VLOOKUP(R$1,Graphique!$B:$C,2,0),IF(ISERROR(R379*(1+VLOOKUP($A380,#REF!,18,0))),R379,R379*(1+VLOOKUP($A380,#REF!,18,0))),"")</f>
        <v/>
      </c>
      <c r="S380" s="141">
        <f>IF(VLOOKUP(S$1,Graphique!$B:$C,2,0),IF(ISERROR(S379*(1+VLOOKUP($A380,#REF!,19,0))),S379,S379*(1+VLOOKUP($A380,#REF!,19,0))),"")</f>
        <v/>
      </c>
      <c r="T380" s="141">
        <f>IF(VLOOKUP(T$1,Graphique!$B:$C,2,0),IF(ISERROR(T379*(1+VLOOKUP($A380,#REF!,20,0))),T379,T379*(1+VLOOKUP($A380,#REF!,20,0))),"")</f>
        <v/>
      </c>
      <c r="U380" s="141">
        <f>IF(VLOOKUP(U$1,Graphique!$B:$C,2,0),IF(ISERROR(U379*(1+VLOOKUP($A380,#REF!,21,0))),U379,U379*(1+VLOOKUP($A380,#REF!,21,0))),"")</f>
        <v/>
      </c>
      <c r="V380" s="141">
        <f>IF(VLOOKUP(V$1,Graphique!$B:$C,2,0),IF(ISERROR(V379*(1+VLOOKUP($A380,#REF!,22,0))),V379,V379*(1+VLOOKUP($A380,#REF!,22,0))),"")</f>
        <v/>
      </c>
      <c r="W380" s="141">
        <f>IF(VLOOKUP(W$1,Graphique!$B:$C,2,0),IF(ISERROR(W379*(1+VLOOKUP($A380,#REF!,23,0))),W379,W379*(1+VLOOKUP($A380,#REF!,23,0))),"")</f>
        <v/>
      </c>
      <c r="X380" s="141">
        <f>IF(VLOOKUP(X$1,Graphique!$B:$C,2,0),IF(ISERROR(X379*(1+VLOOKUP($A380,#REF!,24,0))),X379,X379*(1+VLOOKUP($A380,#REF!,24,0))),"")</f>
        <v/>
      </c>
      <c r="Y380" s="141">
        <f>IF(VLOOKUP(Y$1,Graphique!$B:$C,2,0),IF(ISERROR(Y379*(1+VLOOKUP($A380,#REF!,25,0))),Y379,Y379*(1+VLOOKUP($A380,#REF!,25,0))),"")</f>
        <v/>
      </c>
      <c r="Z380" s="141">
        <f>IF(VLOOKUP(Z$1,Graphique!$B:$C,2,0),IF(ISERROR(Z379*(1+VLOOKUP($A380,#REF!,26,0))),Z379,Z379*(1+VLOOKUP($A380,#REF!,26,0))),"")</f>
        <v/>
      </c>
      <c r="AA380" s="141">
        <f>IF(VLOOKUP(AA$1,Graphique!$B:$C,2,0),IF(ISERROR(AA379*(1+VLOOKUP($A380,#REF!,27,0))),AA379,AA379*(1+VLOOKUP($A380,#REF!,27,0))),"")</f>
        <v/>
      </c>
      <c r="AB380" s="141">
        <f>IF(VLOOKUP(AB$1,Graphique!$B:$C,2,0),IF(ISERROR(AB379*(1+VLOOKUP($A380,#REF!,28,0))),AB379,AB379*(1+VLOOKUP($A380,#REF!,28,0))),"")</f>
        <v/>
      </c>
      <c r="AC380" s="141">
        <f>IF(VLOOKUP(AC$1,Graphique!$B:$C,2,0),IF(ISERROR(AC379*(1+VLOOKUP($A380,#REF!,29,0))),AC379,AC379*(1+VLOOKUP($A380,#REF!,29,0))),"")</f>
        <v/>
      </c>
      <c r="AD380" s="141">
        <f>IF(VLOOKUP(AD$1,Graphique!$B:$C,2,0),IF(ISERROR(AD379*(1+VLOOKUP($A380,#REF!,30,0))),AD379,AD379*(1+VLOOKUP($A380,#REF!,30,0))),"")</f>
        <v/>
      </c>
      <c r="AE380" s="141">
        <f>IF(VLOOKUP(AE$1,Graphique!$B:$C,2,0),IF(ISERROR(AE379*(1+VLOOKUP($A380,#REF!,31,0))),AE379,AE379*(1+VLOOKUP($A380,#REF!,31,0))),"")</f>
        <v/>
      </c>
      <c r="AF380" s="141">
        <f>IF(VLOOKUP(AF$1,Graphique!$B:$C,2,0),IF(ISERROR(AF379*(1+VLOOKUP($A380,#REF!,32,0))),AF379,AF379*(1+VLOOKUP($A380,#REF!,32,0))),"")</f>
        <v/>
      </c>
    </row>
    <row r="381" ht="13" customHeight="1" s="74">
      <c r="A381" s="135">
        <f>IF(DATE(YEAR(A380),MONTH(A380)+2,)&gt;PerformancesGlissantes!$C$2,PerformancesGlissantes!$C$2,DATE(YEAR(A380),MONTH(A380)+2,))</f>
        <v/>
      </c>
      <c r="B381" s="141">
        <f>IF(VLOOKUP(B$1,Graphique!$B:$C,2,0),IF(ISERROR(B380*(1+VLOOKUP($A381,#REF!,2,0))),B380,B380*(1+VLOOKUP($A381,#REF!,2,0))),"")</f>
        <v/>
      </c>
      <c r="C381" s="141">
        <f>IF(VLOOKUP(C$1,Graphique!$B:$C,2,0),IF(ISERROR(C380*(1+VLOOKUP($A381,#REF!,3,0))),C380,C380*(1+VLOOKUP($A381,#REF!,3,0))),"")</f>
        <v/>
      </c>
      <c r="D381" s="141">
        <f>IF(VLOOKUP(D$1,Graphique!$B:$C,2,0),IF(ISERROR(D380*(1+VLOOKUP($A381,#REF!,4,0))),D380,D380*(1+VLOOKUP($A381,#REF!,4,0))),"")</f>
        <v/>
      </c>
      <c r="E381" s="141">
        <f>IF(VLOOKUP(E$1,Graphique!$B:$C,2,0),IF(ISERROR(E380*(1+VLOOKUP($A381,#REF!,5,0))),E380,E380*(1+VLOOKUP($A381,#REF!,5,0))),"")</f>
        <v/>
      </c>
      <c r="F381" s="141">
        <f>IF(VLOOKUP(F$1,Graphique!$B:$C,2,0),IF(ISERROR(F380*(1+VLOOKUP($A381,#REF!,6,0))),F380,F380*(1+VLOOKUP($A381,#REF!,6,0))),"")</f>
        <v/>
      </c>
      <c r="G381" s="141">
        <f>IF(VLOOKUP(G$1,Graphique!$B:$C,2,0),IF(ISERROR(G380*(1+VLOOKUP($A381,#REF!,7,0))),G380,G380*(1+VLOOKUP($A381,#REF!,7,0))),"")</f>
        <v/>
      </c>
      <c r="H381" s="141">
        <f>IF(VLOOKUP(H$1,Graphique!$B:$C,2,0),IF(ISERROR(H380*(1+VLOOKUP($A381,#REF!,8,0))),H380,H380*(1+VLOOKUP($A381,#REF!,8,0))),"")</f>
        <v/>
      </c>
      <c r="I381" s="141">
        <f>IF(VLOOKUP(I$1,Graphique!$B:$C,2,0),IF(ISERROR(I380*(1+VLOOKUP($A381,#REF!,9,0))),I380,I380*(1+VLOOKUP($A381,#REF!,9,0))),"")</f>
        <v/>
      </c>
      <c r="J381" s="141">
        <f>IF(VLOOKUP(J$1,Graphique!$B:$C,2,0),IF(ISERROR(J380*(1+VLOOKUP($A381,#REF!,10,0))),J380,J380*(1+VLOOKUP($A381,#REF!,10,0))),"")</f>
        <v/>
      </c>
      <c r="K381" s="141">
        <f>IF(VLOOKUP(K$1,Graphique!$B:$C,2,0),IF(ISERROR(K380*(1+VLOOKUP($A381,#REF!,11,0))),K380,K380*(1+VLOOKUP($A381,#REF!,11,0))),"")</f>
        <v/>
      </c>
      <c r="L381" s="141">
        <f>IF(VLOOKUP(L$1,Graphique!$B:$C,2,0),IF(ISERROR(L380*(1+VLOOKUP($A381,#REF!,12,0))),L380,L380*(1+VLOOKUP($A381,#REF!,12,0))),"")</f>
        <v/>
      </c>
      <c r="M381" s="141">
        <f>IF(VLOOKUP(M$1,Graphique!$B:$C,2,0),IF(ISERROR(M380*(1+VLOOKUP($A381,#REF!,13,0))),M380,M380*(1+VLOOKUP($A381,#REF!,13,0))),"")</f>
        <v/>
      </c>
      <c r="N381" s="141">
        <f>IF(VLOOKUP(N$1,Graphique!$B:$C,2,0),IF(ISERROR(N380*(1+VLOOKUP($A381,#REF!,14,0))),N380,N380*(1+VLOOKUP($A381,#REF!,14,0))),"")</f>
        <v/>
      </c>
      <c r="O381" s="141">
        <f>IF(VLOOKUP(O$1,Graphique!$B:$C,2,0),IF(ISERROR(O380*(1+VLOOKUP($A381,#REF!,15,0))),O380,O380*(1+VLOOKUP($A381,#REF!,15,0))),"")</f>
        <v/>
      </c>
      <c r="P381" s="141">
        <f>IF(VLOOKUP(P$1,Graphique!$B:$C,2,0),IF(ISERROR(P380*(1+VLOOKUP($A381,#REF!,16,0))),P380,P380*(1+VLOOKUP($A381,#REF!,16,0))),"")</f>
        <v/>
      </c>
      <c r="Q381" s="141">
        <f>IF(VLOOKUP(Q$1,Graphique!$B:$C,2,0),IF(ISERROR(Q380*(1+VLOOKUP($A381,#REF!,17,0))),Q380,Q380*(1+VLOOKUP($A381,#REF!,17,0))),"")</f>
        <v/>
      </c>
      <c r="R381" s="141">
        <f>IF(VLOOKUP(R$1,Graphique!$B:$C,2,0),IF(ISERROR(R380*(1+VLOOKUP($A381,#REF!,18,0))),R380,R380*(1+VLOOKUP($A381,#REF!,18,0))),"")</f>
        <v/>
      </c>
      <c r="S381" s="141">
        <f>IF(VLOOKUP(S$1,Graphique!$B:$C,2,0),IF(ISERROR(S380*(1+VLOOKUP($A381,#REF!,19,0))),S380,S380*(1+VLOOKUP($A381,#REF!,19,0))),"")</f>
        <v/>
      </c>
      <c r="T381" s="141">
        <f>IF(VLOOKUP(T$1,Graphique!$B:$C,2,0),IF(ISERROR(T380*(1+VLOOKUP($A381,#REF!,20,0))),T380,T380*(1+VLOOKUP($A381,#REF!,20,0))),"")</f>
        <v/>
      </c>
      <c r="U381" s="141">
        <f>IF(VLOOKUP(U$1,Graphique!$B:$C,2,0),IF(ISERROR(U380*(1+VLOOKUP($A381,#REF!,21,0))),U380,U380*(1+VLOOKUP($A381,#REF!,21,0))),"")</f>
        <v/>
      </c>
      <c r="V381" s="141">
        <f>IF(VLOOKUP(V$1,Graphique!$B:$C,2,0),IF(ISERROR(V380*(1+VLOOKUP($A381,#REF!,22,0))),V380,V380*(1+VLOOKUP($A381,#REF!,22,0))),"")</f>
        <v/>
      </c>
      <c r="W381" s="141">
        <f>IF(VLOOKUP(W$1,Graphique!$B:$C,2,0),IF(ISERROR(W380*(1+VLOOKUP($A381,#REF!,23,0))),W380,W380*(1+VLOOKUP($A381,#REF!,23,0))),"")</f>
        <v/>
      </c>
      <c r="X381" s="141">
        <f>IF(VLOOKUP(X$1,Graphique!$B:$C,2,0),IF(ISERROR(X380*(1+VLOOKUP($A381,#REF!,24,0))),X380,X380*(1+VLOOKUP($A381,#REF!,24,0))),"")</f>
        <v/>
      </c>
      <c r="Y381" s="141">
        <f>IF(VLOOKUP(Y$1,Graphique!$B:$C,2,0),IF(ISERROR(Y380*(1+VLOOKUP($A381,#REF!,25,0))),Y380,Y380*(1+VLOOKUP($A381,#REF!,25,0))),"")</f>
        <v/>
      </c>
      <c r="Z381" s="141">
        <f>IF(VLOOKUP(Z$1,Graphique!$B:$C,2,0),IF(ISERROR(Z380*(1+VLOOKUP($A381,#REF!,26,0))),Z380,Z380*(1+VLOOKUP($A381,#REF!,26,0))),"")</f>
        <v/>
      </c>
      <c r="AA381" s="141">
        <f>IF(VLOOKUP(AA$1,Graphique!$B:$C,2,0),IF(ISERROR(AA380*(1+VLOOKUP($A381,#REF!,27,0))),AA380,AA380*(1+VLOOKUP($A381,#REF!,27,0))),"")</f>
        <v/>
      </c>
      <c r="AB381" s="141">
        <f>IF(VLOOKUP(AB$1,Graphique!$B:$C,2,0),IF(ISERROR(AB380*(1+VLOOKUP($A381,#REF!,28,0))),AB380,AB380*(1+VLOOKUP($A381,#REF!,28,0))),"")</f>
        <v/>
      </c>
      <c r="AC381" s="141">
        <f>IF(VLOOKUP(AC$1,Graphique!$B:$C,2,0),IF(ISERROR(AC380*(1+VLOOKUP($A381,#REF!,29,0))),AC380,AC380*(1+VLOOKUP($A381,#REF!,29,0))),"")</f>
        <v/>
      </c>
      <c r="AD381" s="141">
        <f>IF(VLOOKUP(AD$1,Graphique!$B:$C,2,0),IF(ISERROR(AD380*(1+VLOOKUP($A381,#REF!,30,0))),AD380,AD380*(1+VLOOKUP($A381,#REF!,30,0))),"")</f>
        <v/>
      </c>
      <c r="AE381" s="141">
        <f>IF(VLOOKUP(AE$1,Graphique!$B:$C,2,0),IF(ISERROR(AE380*(1+VLOOKUP($A381,#REF!,31,0))),AE380,AE380*(1+VLOOKUP($A381,#REF!,31,0))),"")</f>
        <v/>
      </c>
      <c r="AF381" s="141">
        <f>IF(VLOOKUP(AF$1,Graphique!$B:$C,2,0),IF(ISERROR(AF380*(1+VLOOKUP($A381,#REF!,32,0))),AF380,AF380*(1+VLOOKUP($A381,#REF!,32,0))),"")</f>
        <v/>
      </c>
    </row>
    <row r="382" ht="13" customHeight="1" s="74">
      <c r="A382" s="135">
        <f>IF(DATE(YEAR(A381),MONTH(A381)+2,)&gt;PerformancesGlissantes!$C$2,PerformancesGlissantes!$C$2,DATE(YEAR(A381),MONTH(A381)+2,))</f>
        <v/>
      </c>
      <c r="B382" s="141">
        <f>IF(VLOOKUP(B$1,Graphique!$B:$C,2,0),IF(ISERROR(B381*(1+VLOOKUP($A382,#REF!,2,0))),B381,B381*(1+VLOOKUP($A382,#REF!,2,0))),"")</f>
        <v/>
      </c>
      <c r="C382" s="141">
        <f>IF(VLOOKUP(C$1,Graphique!$B:$C,2,0),IF(ISERROR(C381*(1+VLOOKUP($A382,#REF!,3,0))),C381,C381*(1+VLOOKUP($A382,#REF!,3,0))),"")</f>
        <v/>
      </c>
      <c r="D382" s="141">
        <f>IF(VLOOKUP(D$1,Graphique!$B:$C,2,0),IF(ISERROR(D381*(1+VLOOKUP($A382,#REF!,4,0))),D381,D381*(1+VLOOKUP($A382,#REF!,4,0))),"")</f>
        <v/>
      </c>
      <c r="E382" s="141">
        <f>IF(VLOOKUP(E$1,Graphique!$B:$C,2,0),IF(ISERROR(E381*(1+VLOOKUP($A382,#REF!,5,0))),E381,E381*(1+VLOOKUP($A382,#REF!,5,0))),"")</f>
        <v/>
      </c>
      <c r="F382" s="141">
        <f>IF(VLOOKUP(F$1,Graphique!$B:$C,2,0),IF(ISERROR(F381*(1+VLOOKUP($A382,#REF!,6,0))),F381,F381*(1+VLOOKUP($A382,#REF!,6,0))),"")</f>
        <v/>
      </c>
      <c r="G382" s="141">
        <f>IF(VLOOKUP(G$1,Graphique!$B:$C,2,0),IF(ISERROR(G381*(1+VLOOKUP($A382,#REF!,7,0))),G381,G381*(1+VLOOKUP($A382,#REF!,7,0))),"")</f>
        <v/>
      </c>
      <c r="H382" s="141">
        <f>IF(VLOOKUP(H$1,Graphique!$B:$C,2,0),IF(ISERROR(H381*(1+VLOOKUP($A382,#REF!,8,0))),H381,H381*(1+VLOOKUP($A382,#REF!,8,0))),"")</f>
        <v/>
      </c>
      <c r="I382" s="141">
        <f>IF(VLOOKUP(I$1,Graphique!$B:$C,2,0),IF(ISERROR(I381*(1+VLOOKUP($A382,#REF!,9,0))),I381,I381*(1+VLOOKUP($A382,#REF!,9,0))),"")</f>
        <v/>
      </c>
      <c r="J382" s="141">
        <f>IF(VLOOKUP(J$1,Graphique!$B:$C,2,0),IF(ISERROR(J381*(1+VLOOKUP($A382,#REF!,10,0))),J381,J381*(1+VLOOKUP($A382,#REF!,10,0))),"")</f>
        <v/>
      </c>
      <c r="K382" s="141">
        <f>IF(VLOOKUP(K$1,Graphique!$B:$C,2,0),IF(ISERROR(K381*(1+VLOOKUP($A382,#REF!,11,0))),K381,K381*(1+VLOOKUP($A382,#REF!,11,0))),"")</f>
        <v/>
      </c>
      <c r="L382" s="141">
        <f>IF(VLOOKUP(L$1,Graphique!$B:$C,2,0),IF(ISERROR(L381*(1+VLOOKUP($A382,#REF!,12,0))),L381,L381*(1+VLOOKUP($A382,#REF!,12,0))),"")</f>
        <v/>
      </c>
      <c r="M382" s="141">
        <f>IF(VLOOKUP(M$1,Graphique!$B:$C,2,0),IF(ISERROR(M381*(1+VLOOKUP($A382,#REF!,13,0))),M381,M381*(1+VLOOKUP($A382,#REF!,13,0))),"")</f>
        <v/>
      </c>
      <c r="N382" s="141">
        <f>IF(VLOOKUP(N$1,Graphique!$B:$C,2,0),IF(ISERROR(N381*(1+VLOOKUP($A382,#REF!,14,0))),N381,N381*(1+VLOOKUP($A382,#REF!,14,0))),"")</f>
        <v/>
      </c>
      <c r="O382" s="141">
        <f>IF(VLOOKUP(O$1,Graphique!$B:$C,2,0),IF(ISERROR(O381*(1+VLOOKUP($A382,#REF!,15,0))),O381,O381*(1+VLOOKUP($A382,#REF!,15,0))),"")</f>
        <v/>
      </c>
      <c r="P382" s="141">
        <f>IF(VLOOKUP(P$1,Graphique!$B:$C,2,0),IF(ISERROR(P381*(1+VLOOKUP($A382,#REF!,16,0))),P381,P381*(1+VLOOKUP($A382,#REF!,16,0))),"")</f>
        <v/>
      </c>
      <c r="Q382" s="141">
        <f>IF(VLOOKUP(Q$1,Graphique!$B:$C,2,0),IF(ISERROR(Q381*(1+VLOOKUP($A382,#REF!,17,0))),Q381,Q381*(1+VLOOKUP($A382,#REF!,17,0))),"")</f>
        <v/>
      </c>
      <c r="R382" s="141">
        <f>IF(VLOOKUP(R$1,Graphique!$B:$C,2,0),IF(ISERROR(R381*(1+VLOOKUP($A382,#REF!,18,0))),R381,R381*(1+VLOOKUP($A382,#REF!,18,0))),"")</f>
        <v/>
      </c>
      <c r="S382" s="141">
        <f>IF(VLOOKUP(S$1,Graphique!$B:$C,2,0),IF(ISERROR(S381*(1+VLOOKUP($A382,#REF!,19,0))),S381,S381*(1+VLOOKUP($A382,#REF!,19,0))),"")</f>
        <v/>
      </c>
      <c r="T382" s="141">
        <f>IF(VLOOKUP(T$1,Graphique!$B:$C,2,0),IF(ISERROR(T381*(1+VLOOKUP($A382,#REF!,20,0))),T381,T381*(1+VLOOKUP($A382,#REF!,20,0))),"")</f>
        <v/>
      </c>
      <c r="U382" s="141">
        <f>IF(VLOOKUP(U$1,Graphique!$B:$C,2,0),IF(ISERROR(U381*(1+VLOOKUP($A382,#REF!,21,0))),U381,U381*(1+VLOOKUP($A382,#REF!,21,0))),"")</f>
        <v/>
      </c>
      <c r="V382" s="141">
        <f>IF(VLOOKUP(V$1,Graphique!$B:$C,2,0),IF(ISERROR(V381*(1+VLOOKUP($A382,#REF!,22,0))),V381,V381*(1+VLOOKUP($A382,#REF!,22,0))),"")</f>
        <v/>
      </c>
      <c r="W382" s="141">
        <f>IF(VLOOKUP(W$1,Graphique!$B:$C,2,0),IF(ISERROR(W381*(1+VLOOKUP($A382,#REF!,23,0))),W381,W381*(1+VLOOKUP($A382,#REF!,23,0))),"")</f>
        <v/>
      </c>
      <c r="X382" s="141">
        <f>IF(VLOOKUP(X$1,Graphique!$B:$C,2,0),IF(ISERROR(X381*(1+VLOOKUP($A382,#REF!,24,0))),X381,X381*(1+VLOOKUP($A382,#REF!,24,0))),"")</f>
        <v/>
      </c>
      <c r="Y382" s="141">
        <f>IF(VLOOKUP(Y$1,Graphique!$B:$C,2,0),IF(ISERROR(Y381*(1+VLOOKUP($A382,#REF!,25,0))),Y381,Y381*(1+VLOOKUP($A382,#REF!,25,0))),"")</f>
        <v/>
      </c>
      <c r="Z382" s="141">
        <f>IF(VLOOKUP(Z$1,Graphique!$B:$C,2,0),IF(ISERROR(Z381*(1+VLOOKUP($A382,#REF!,26,0))),Z381,Z381*(1+VLOOKUP($A382,#REF!,26,0))),"")</f>
        <v/>
      </c>
      <c r="AA382" s="141">
        <f>IF(VLOOKUP(AA$1,Graphique!$B:$C,2,0),IF(ISERROR(AA381*(1+VLOOKUP($A382,#REF!,27,0))),AA381,AA381*(1+VLOOKUP($A382,#REF!,27,0))),"")</f>
        <v/>
      </c>
      <c r="AB382" s="141">
        <f>IF(VLOOKUP(AB$1,Graphique!$B:$C,2,0),IF(ISERROR(AB381*(1+VLOOKUP($A382,#REF!,28,0))),AB381,AB381*(1+VLOOKUP($A382,#REF!,28,0))),"")</f>
        <v/>
      </c>
      <c r="AC382" s="141">
        <f>IF(VLOOKUP(AC$1,Graphique!$B:$C,2,0),IF(ISERROR(AC381*(1+VLOOKUP($A382,#REF!,29,0))),AC381,AC381*(1+VLOOKUP($A382,#REF!,29,0))),"")</f>
        <v/>
      </c>
      <c r="AD382" s="141">
        <f>IF(VLOOKUP(AD$1,Graphique!$B:$C,2,0),IF(ISERROR(AD381*(1+VLOOKUP($A382,#REF!,30,0))),AD381,AD381*(1+VLOOKUP($A382,#REF!,30,0))),"")</f>
        <v/>
      </c>
      <c r="AE382" s="141">
        <f>IF(VLOOKUP(AE$1,Graphique!$B:$C,2,0),IF(ISERROR(AE381*(1+VLOOKUP($A382,#REF!,31,0))),AE381,AE381*(1+VLOOKUP($A382,#REF!,31,0))),"")</f>
        <v/>
      </c>
      <c r="AF382" s="141">
        <f>IF(VLOOKUP(AF$1,Graphique!$B:$C,2,0),IF(ISERROR(AF381*(1+VLOOKUP($A382,#REF!,32,0))),AF381,AF381*(1+VLOOKUP($A382,#REF!,32,0))),"")</f>
        <v/>
      </c>
    </row>
    <row r="383" ht="13" customHeight="1" s="74">
      <c r="A383" s="135">
        <f>IF(DATE(YEAR(A382),MONTH(A382)+2,)&gt;PerformancesGlissantes!$C$2,PerformancesGlissantes!$C$2,DATE(YEAR(A382),MONTH(A382)+2,))</f>
        <v/>
      </c>
      <c r="B383" s="141">
        <f>IF(VLOOKUP(B$1,Graphique!$B:$C,2,0),IF(ISERROR(B382*(1+VLOOKUP($A383,#REF!,2,0))),B382,B382*(1+VLOOKUP($A383,#REF!,2,0))),"")</f>
        <v/>
      </c>
      <c r="C383" s="141">
        <f>IF(VLOOKUP(C$1,Graphique!$B:$C,2,0),IF(ISERROR(C382*(1+VLOOKUP($A383,#REF!,3,0))),C382,C382*(1+VLOOKUP($A383,#REF!,3,0))),"")</f>
        <v/>
      </c>
      <c r="D383" s="141">
        <f>IF(VLOOKUP(D$1,Graphique!$B:$C,2,0),IF(ISERROR(D382*(1+VLOOKUP($A383,#REF!,4,0))),D382,D382*(1+VLOOKUP($A383,#REF!,4,0))),"")</f>
        <v/>
      </c>
      <c r="E383" s="141">
        <f>IF(VLOOKUP(E$1,Graphique!$B:$C,2,0),IF(ISERROR(E382*(1+VLOOKUP($A383,#REF!,5,0))),E382,E382*(1+VLOOKUP($A383,#REF!,5,0))),"")</f>
        <v/>
      </c>
      <c r="F383" s="141">
        <f>IF(VLOOKUP(F$1,Graphique!$B:$C,2,0),IF(ISERROR(F382*(1+VLOOKUP($A383,#REF!,6,0))),F382,F382*(1+VLOOKUP($A383,#REF!,6,0))),"")</f>
        <v/>
      </c>
      <c r="G383" s="141">
        <f>IF(VLOOKUP(G$1,Graphique!$B:$C,2,0),IF(ISERROR(G382*(1+VLOOKUP($A383,#REF!,7,0))),G382,G382*(1+VLOOKUP($A383,#REF!,7,0))),"")</f>
        <v/>
      </c>
      <c r="H383" s="141">
        <f>IF(VLOOKUP(H$1,Graphique!$B:$C,2,0),IF(ISERROR(H382*(1+VLOOKUP($A383,#REF!,8,0))),H382,H382*(1+VLOOKUP($A383,#REF!,8,0))),"")</f>
        <v/>
      </c>
      <c r="I383" s="141">
        <f>IF(VLOOKUP(I$1,Graphique!$B:$C,2,0),IF(ISERROR(I382*(1+VLOOKUP($A383,#REF!,9,0))),I382,I382*(1+VLOOKUP($A383,#REF!,9,0))),"")</f>
        <v/>
      </c>
      <c r="J383" s="141">
        <f>IF(VLOOKUP(J$1,Graphique!$B:$C,2,0),IF(ISERROR(J382*(1+VLOOKUP($A383,#REF!,10,0))),J382,J382*(1+VLOOKUP($A383,#REF!,10,0))),"")</f>
        <v/>
      </c>
      <c r="K383" s="141">
        <f>IF(VLOOKUP(K$1,Graphique!$B:$C,2,0),IF(ISERROR(K382*(1+VLOOKUP($A383,#REF!,11,0))),K382,K382*(1+VLOOKUP($A383,#REF!,11,0))),"")</f>
        <v/>
      </c>
      <c r="L383" s="141">
        <f>IF(VLOOKUP(L$1,Graphique!$B:$C,2,0),IF(ISERROR(L382*(1+VLOOKUP($A383,#REF!,12,0))),L382,L382*(1+VLOOKUP($A383,#REF!,12,0))),"")</f>
        <v/>
      </c>
      <c r="M383" s="141">
        <f>IF(VLOOKUP(M$1,Graphique!$B:$C,2,0),IF(ISERROR(M382*(1+VLOOKUP($A383,#REF!,13,0))),M382,M382*(1+VLOOKUP($A383,#REF!,13,0))),"")</f>
        <v/>
      </c>
      <c r="N383" s="141">
        <f>IF(VLOOKUP(N$1,Graphique!$B:$C,2,0),IF(ISERROR(N382*(1+VLOOKUP($A383,#REF!,14,0))),N382,N382*(1+VLOOKUP($A383,#REF!,14,0))),"")</f>
        <v/>
      </c>
      <c r="O383" s="141">
        <f>IF(VLOOKUP(O$1,Graphique!$B:$C,2,0),IF(ISERROR(O382*(1+VLOOKUP($A383,#REF!,15,0))),O382,O382*(1+VLOOKUP($A383,#REF!,15,0))),"")</f>
        <v/>
      </c>
      <c r="P383" s="141">
        <f>IF(VLOOKUP(P$1,Graphique!$B:$C,2,0),IF(ISERROR(P382*(1+VLOOKUP($A383,#REF!,16,0))),P382,P382*(1+VLOOKUP($A383,#REF!,16,0))),"")</f>
        <v/>
      </c>
      <c r="Q383" s="141">
        <f>IF(VLOOKUP(Q$1,Graphique!$B:$C,2,0),IF(ISERROR(Q382*(1+VLOOKUP($A383,#REF!,17,0))),Q382,Q382*(1+VLOOKUP($A383,#REF!,17,0))),"")</f>
        <v/>
      </c>
      <c r="R383" s="141">
        <f>IF(VLOOKUP(R$1,Graphique!$B:$C,2,0),IF(ISERROR(R382*(1+VLOOKUP($A383,#REF!,18,0))),R382,R382*(1+VLOOKUP($A383,#REF!,18,0))),"")</f>
        <v/>
      </c>
      <c r="S383" s="141">
        <f>IF(VLOOKUP(S$1,Graphique!$B:$C,2,0),IF(ISERROR(S382*(1+VLOOKUP($A383,#REF!,19,0))),S382,S382*(1+VLOOKUP($A383,#REF!,19,0))),"")</f>
        <v/>
      </c>
      <c r="T383" s="141">
        <f>IF(VLOOKUP(T$1,Graphique!$B:$C,2,0),IF(ISERROR(T382*(1+VLOOKUP($A383,#REF!,20,0))),T382,T382*(1+VLOOKUP($A383,#REF!,20,0))),"")</f>
        <v/>
      </c>
      <c r="U383" s="141">
        <f>IF(VLOOKUP(U$1,Graphique!$B:$C,2,0),IF(ISERROR(U382*(1+VLOOKUP($A383,#REF!,21,0))),U382,U382*(1+VLOOKUP($A383,#REF!,21,0))),"")</f>
        <v/>
      </c>
      <c r="V383" s="141">
        <f>IF(VLOOKUP(V$1,Graphique!$B:$C,2,0),IF(ISERROR(V382*(1+VLOOKUP($A383,#REF!,22,0))),V382,V382*(1+VLOOKUP($A383,#REF!,22,0))),"")</f>
        <v/>
      </c>
      <c r="W383" s="141">
        <f>IF(VLOOKUP(W$1,Graphique!$B:$C,2,0),IF(ISERROR(W382*(1+VLOOKUP($A383,#REF!,23,0))),W382,W382*(1+VLOOKUP($A383,#REF!,23,0))),"")</f>
        <v/>
      </c>
      <c r="X383" s="141">
        <f>IF(VLOOKUP(X$1,Graphique!$B:$C,2,0),IF(ISERROR(X382*(1+VLOOKUP($A383,#REF!,24,0))),X382,X382*(1+VLOOKUP($A383,#REF!,24,0))),"")</f>
        <v/>
      </c>
      <c r="Y383" s="141">
        <f>IF(VLOOKUP(Y$1,Graphique!$B:$C,2,0),IF(ISERROR(Y382*(1+VLOOKUP($A383,#REF!,25,0))),Y382,Y382*(1+VLOOKUP($A383,#REF!,25,0))),"")</f>
        <v/>
      </c>
      <c r="Z383" s="141">
        <f>IF(VLOOKUP(Z$1,Graphique!$B:$C,2,0),IF(ISERROR(Z382*(1+VLOOKUP($A383,#REF!,26,0))),Z382,Z382*(1+VLOOKUP($A383,#REF!,26,0))),"")</f>
        <v/>
      </c>
      <c r="AA383" s="141">
        <f>IF(VLOOKUP(AA$1,Graphique!$B:$C,2,0),IF(ISERROR(AA382*(1+VLOOKUP($A383,#REF!,27,0))),AA382,AA382*(1+VLOOKUP($A383,#REF!,27,0))),"")</f>
        <v/>
      </c>
      <c r="AB383" s="141">
        <f>IF(VLOOKUP(AB$1,Graphique!$B:$C,2,0),IF(ISERROR(AB382*(1+VLOOKUP($A383,#REF!,28,0))),AB382,AB382*(1+VLOOKUP($A383,#REF!,28,0))),"")</f>
        <v/>
      </c>
      <c r="AC383" s="141">
        <f>IF(VLOOKUP(AC$1,Graphique!$B:$C,2,0),IF(ISERROR(AC382*(1+VLOOKUP($A383,#REF!,29,0))),AC382,AC382*(1+VLOOKUP($A383,#REF!,29,0))),"")</f>
        <v/>
      </c>
      <c r="AD383" s="141">
        <f>IF(VLOOKUP(AD$1,Graphique!$B:$C,2,0),IF(ISERROR(AD382*(1+VLOOKUP($A383,#REF!,30,0))),AD382,AD382*(1+VLOOKUP($A383,#REF!,30,0))),"")</f>
        <v/>
      </c>
      <c r="AE383" s="141">
        <f>IF(VLOOKUP(AE$1,Graphique!$B:$C,2,0),IF(ISERROR(AE382*(1+VLOOKUP($A383,#REF!,31,0))),AE382,AE382*(1+VLOOKUP($A383,#REF!,31,0))),"")</f>
        <v/>
      </c>
      <c r="AF383" s="141">
        <f>IF(VLOOKUP(AF$1,Graphique!$B:$C,2,0),IF(ISERROR(AF382*(1+VLOOKUP($A383,#REF!,32,0))),AF382,AF382*(1+VLOOKUP($A383,#REF!,32,0))),"")</f>
        <v/>
      </c>
    </row>
    <row r="384" ht="13" customHeight="1" s="74">
      <c r="A384" s="135">
        <f>IF(DATE(YEAR(A383),MONTH(A383)+2,)&gt;PerformancesGlissantes!$C$2,PerformancesGlissantes!$C$2,DATE(YEAR(A383),MONTH(A383)+2,))</f>
        <v/>
      </c>
      <c r="B384" s="141">
        <f>IF(VLOOKUP(B$1,Graphique!$B:$C,2,0),IF(ISERROR(B383*(1+VLOOKUP($A384,#REF!,2,0))),B383,B383*(1+VLOOKUP($A384,#REF!,2,0))),"")</f>
        <v/>
      </c>
      <c r="C384" s="141">
        <f>IF(VLOOKUP(C$1,Graphique!$B:$C,2,0),IF(ISERROR(C383*(1+VLOOKUP($A384,#REF!,3,0))),C383,C383*(1+VLOOKUP($A384,#REF!,3,0))),"")</f>
        <v/>
      </c>
      <c r="D384" s="141">
        <f>IF(VLOOKUP(D$1,Graphique!$B:$C,2,0),IF(ISERROR(D383*(1+VLOOKUP($A384,#REF!,4,0))),D383,D383*(1+VLOOKUP($A384,#REF!,4,0))),"")</f>
        <v/>
      </c>
      <c r="E384" s="141">
        <f>IF(VLOOKUP(E$1,Graphique!$B:$C,2,0),IF(ISERROR(E383*(1+VLOOKUP($A384,#REF!,5,0))),E383,E383*(1+VLOOKUP($A384,#REF!,5,0))),"")</f>
        <v/>
      </c>
      <c r="F384" s="141">
        <f>IF(VLOOKUP(F$1,Graphique!$B:$C,2,0),IF(ISERROR(F383*(1+VLOOKUP($A384,#REF!,6,0))),F383,F383*(1+VLOOKUP($A384,#REF!,6,0))),"")</f>
        <v/>
      </c>
      <c r="G384" s="141">
        <f>IF(VLOOKUP(G$1,Graphique!$B:$C,2,0),IF(ISERROR(G383*(1+VLOOKUP($A384,#REF!,7,0))),G383,G383*(1+VLOOKUP($A384,#REF!,7,0))),"")</f>
        <v/>
      </c>
      <c r="H384" s="141">
        <f>IF(VLOOKUP(H$1,Graphique!$B:$C,2,0),IF(ISERROR(H383*(1+VLOOKUP($A384,#REF!,8,0))),H383,H383*(1+VLOOKUP($A384,#REF!,8,0))),"")</f>
        <v/>
      </c>
      <c r="I384" s="141">
        <f>IF(VLOOKUP(I$1,Graphique!$B:$C,2,0),IF(ISERROR(I383*(1+VLOOKUP($A384,#REF!,9,0))),I383,I383*(1+VLOOKUP($A384,#REF!,9,0))),"")</f>
        <v/>
      </c>
      <c r="J384" s="141">
        <f>IF(VLOOKUP(J$1,Graphique!$B:$C,2,0),IF(ISERROR(J383*(1+VLOOKUP($A384,#REF!,10,0))),J383,J383*(1+VLOOKUP($A384,#REF!,10,0))),"")</f>
        <v/>
      </c>
      <c r="K384" s="141">
        <f>IF(VLOOKUP(K$1,Graphique!$B:$C,2,0),IF(ISERROR(K383*(1+VLOOKUP($A384,#REF!,11,0))),K383,K383*(1+VLOOKUP($A384,#REF!,11,0))),"")</f>
        <v/>
      </c>
      <c r="L384" s="141">
        <f>IF(VLOOKUP(L$1,Graphique!$B:$C,2,0),IF(ISERROR(L383*(1+VLOOKUP($A384,#REF!,12,0))),L383,L383*(1+VLOOKUP($A384,#REF!,12,0))),"")</f>
        <v/>
      </c>
      <c r="M384" s="141">
        <f>IF(VLOOKUP(M$1,Graphique!$B:$C,2,0),IF(ISERROR(M383*(1+VLOOKUP($A384,#REF!,13,0))),M383,M383*(1+VLOOKUP($A384,#REF!,13,0))),"")</f>
        <v/>
      </c>
      <c r="N384" s="141">
        <f>IF(VLOOKUP(N$1,Graphique!$B:$C,2,0),IF(ISERROR(N383*(1+VLOOKUP($A384,#REF!,14,0))),N383,N383*(1+VLOOKUP($A384,#REF!,14,0))),"")</f>
        <v/>
      </c>
      <c r="O384" s="141">
        <f>IF(VLOOKUP(O$1,Graphique!$B:$C,2,0),IF(ISERROR(O383*(1+VLOOKUP($A384,#REF!,15,0))),O383,O383*(1+VLOOKUP($A384,#REF!,15,0))),"")</f>
        <v/>
      </c>
      <c r="P384" s="141">
        <f>IF(VLOOKUP(P$1,Graphique!$B:$C,2,0),IF(ISERROR(P383*(1+VLOOKUP($A384,#REF!,16,0))),P383,P383*(1+VLOOKUP($A384,#REF!,16,0))),"")</f>
        <v/>
      </c>
      <c r="Q384" s="141">
        <f>IF(VLOOKUP(Q$1,Graphique!$B:$C,2,0),IF(ISERROR(Q383*(1+VLOOKUP($A384,#REF!,17,0))),Q383,Q383*(1+VLOOKUP($A384,#REF!,17,0))),"")</f>
        <v/>
      </c>
      <c r="R384" s="141">
        <f>IF(VLOOKUP(R$1,Graphique!$B:$C,2,0),IF(ISERROR(R383*(1+VLOOKUP($A384,#REF!,18,0))),R383,R383*(1+VLOOKUP($A384,#REF!,18,0))),"")</f>
        <v/>
      </c>
      <c r="S384" s="141">
        <f>IF(VLOOKUP(S$1,Graphique!$B:$C,2,0),IF(ISERROR(S383*(1+VLOOKUP($A384,#REF!,19,0))),S383,S383*(1+VLOOKUP($A384,#REF!,19,0))),"")</f>
        <v/>
      </c>
      <c r="T384" s="141">
        <f>IF(VLOOKUP(T$1,Graphique!$B:$C,2,0),IF(ISERROR(T383*(1+VLOOKUP($A384,#REF!,20,0))),T383,T383*(1+VLOOKUP($A384,#REF!,20,0))),"")</f>
        <v/>
      </c>
      <c r="U384" s="141">
        <f>IF(VLOOKUP(U$1,Graphique!$B:$C,2,0),IF(ISERROR(U383*(1+VLOOKUP($A384,#REF!,21,0))),U383,U383*(1+VLOOKUP($A384,#REF!,21,0))),"")</f>
        <v/>
      </c>
      <c r="V384" s="141">
        <f>IF(VLOOKUP(V$1,Graphique!$B:$C,2,0),IF(ISERROR(V383*(1+VLOOKUP($A384,#REF!,22,0))),V383,V383*(1+VLOOKUP($A384,#REF!,22,0))),"")</f>
        <v/>
      </c>
      <c r="W384" s="141">
        <f>IF(VLOOKUP(W$1,Graphique!$B:$C,2,0),IF(ISERROR(W383*(1+VLOOKUP($A384,#REF!,23,0))),W383,W383*(1+VLOOKUP($A384,#REF!,23,0))),"")</f>
        <v/>
      </c>
      <c r="X384" s="141">
        <f>IF(VLOOKUP(X$1,Graphique!$B:$C,2,0),IF(ISERROR(X383*(1+VLOOKUP($A384,#REF!,24,0))),X383,X383*(1+VLOOKUP($A384,#REF!,24,0))),"")</f>
        <v/>
      </c>
      <c r="Y384" s="141">
        <f>IF(VLOOKUP(Y$1,Graphique!$B:$C,2,0),IF(ISERROR(Y383*(1+VLOOKUP($A384,#REF!,25,0))),Y383,Y383*(1+VLOOKUP($A384,#REF!,25,0))),"")</f>
        <v/>
      </c>
      <c r="Z384" s="141">
        <f>IF(VLOOKUP(Z$1,Graphique!$B:$C,2,0),IF(ISERROR(Z383*(1+VLOOKUP($A384,#REF!,26,0))),Z383,Z383*(1+VLOOKUP($A384,#REF!,26,0))),"")</f>
        <v/>
      </c>
      <c r="AA384" s="141">
        <f>IF(VLOOKUP(AA$1,Graphique!$B:$C,2,0),IF(ISERROR(AA383*(1+VLOOKUP($A384,#REF!,27,0))),AA383,AA383*(1+VLOOKUP($A384,#REF!,27,0))),"")</f>
        <v/>
      </c>
      <c r="AB384" s="141">
        <f>IF(VLOOKUP(AB$1,Graphique!$B:$C,2,0),IF(ISERROR(AB383*(1+VLOOKUP($A384,#REF!,28,0))),AB383,AB383*(1+VLOOKUP($A384,#REF!,28,0))),"")</f>
        <v/>
      </c>
      <c r="AC384" s="141">
        <f>IF(VLOOKUP(AC$1,Graphique!$B:$C,2,0),IF(ISERROR(AC383*(1+VLOOKUP($A384,#REF!,29,0))),AC383,AC383*(1+VLOOKUP($A384,#REF!,29,0))),"")</f>
        <v/>
      </c>
      <c r="AD384" s="141">
        <f>IF(VLOOKUP(AD$1,Graphique!$B:$C,2,0),IF(ISERROR(AD383*(1+VLOOKUP($A384,#REF!,30,0))),AD383,AD383*(1+VLOOKUP($A384,#REF!,30,0))),"")</f>
        <v/>
      </c>
      <c r="AE384" s="141">
        <f>IF(VLOOKUP(AE$1,Graphique!$B:$C,2,0),IF(ISERROR(AE383*(1+VLOOKUP($A384,#REF!,31,0))),AE383,AE383*(1+VLOOKUP($A384,#REF!,31,0))),"")</f>
        <v/>
      </c>
      <c r="AF384" s="141">
        <f>IF(VLOOKUP(AF$1,Graphique!$B:$C,2,0),IF(ISERROR(AF383*(1+VLOOKUP($A384,#REF!,32,0))),AF383,AF383*(1+VLOOKUP($A384,#REF!,32,0))),"")</f>
        <v/>
      </c>
    </row>
    <row r="385" ht="13" customHeight="1" s="74">
      <c r="A385" s="135">
        <f>IF(DATE(YEAR(A384),MONTH(A384)+2,)&gt;PerformancesGlissantes!$C$2,PerformancesGlissantes!$C$2,DATE(YEAR(A384),MONTH(A384)+2,))</f>
        <v/>
      </c>
      <c r="B385" s="141">
        <f>IF(VLOOKUP(B$1,Graphique!$B:$C,2,0),IF(ISERROR(B384*(1+VLOOKUP($A385,#REF!,2,0))),B384,B384*(1+VLOOKUP($A385,#REF!,2,0))),"")</f>
        <v/>
      </c>
      <c r="C385" s="141">
        <f>IF(VLOOKUP(C$1,Graphique!$B:$C,2,0),IF(ISERROR(C384*(1+VLOOKUP($A385,#REF!,3,0))),C384,C384*(1+VLOOKUP($A385,#REF!,3,0))),"")</f>
        <v/>
      </c>
      <c r="D385" s="141">
        <f>IF(VLOOKUP(D$1,Graphique!$B:$C,2,0),IF(ISERROR(D384*(1+VLOOKUP($A385,#REF!,4,0))),D384,D384*(1+VLOOKUP($A385,#REF!,4,0))),"")</f>
        <v/>
      </c>
      <c r="E385" s="141">
        <f>IF(VLOOKUP(E$1,Graphique!$B:$C,2,0),IF(ISERROR(E384*(1+VLOOKUP($A385,#REF!,5,0))),E384,E384*(1+VLOOKUP($A385,#REF!,5,0))),"")</f>
        <v/>
      </c>
      <c r="F385" s="141">
        <f>IF(VLOOKUP(F$1,Graphique!$B:$C,2,0),IF(ISERROR(F384*(1+VLOOKUP($A385,#REF!,6,0))),F384,F384*(1+VLOOKUP($A385,#REF!,6,0))),"")</f>
        <v/>
      </c>
      <c r="G385" s="141">
        <f>IF(VLOOKUP(G$1,Graphique!$B:$C,2,0),IF(ISERROR(G384*(1+VLOOKUP($A385,#REF!,7,0))),G384,G384*(1+VLOOKUP($A385,#REF!,7,0))),"")</f>
        <v/>
      </c>
      <c r="H385" s="141">
        <f>IF(VLOOKUP(H$1,Graphique!$B:$C,2,0),IF(ISERROR(H384*(1+VLOOKUP($A385,#REF!,8,0))),H384,H384*(1+VLOOKUP($A385,#REF!,8,0))),"")</f>
        <v/>
      </c>
      <c r="I385" s="141">
        <f>IF(VLOOKUP(I$1,Graphique!$B:$C,2,0),IF(ISERROR(I384*(1+VLOOKUP($A385,#REF!,9,0))),I384,I384*(1+VLOOKUP($A385,#REF!,9,0))),"")</f>
        <v/>
      </c>
      <c r="J385" s="141">
        <f>IF(VLOOKUP(J$1,Graphique!$B:$C,2,0),IF(ISERROR(J384*(1+VLOOKUP($A385,#REF!,10,0))),J384,J384*(1+VLOOKUP($A385,#REF!,10,0))),"")</f>
        <v/>
      </c>
      <c r="K385" s="141">
        <f>IF(VLOOKUP(K$1,Graphique!$B:$C,2,0),IF(ISERROR(K384*(1+VLOOKUP($A385,#REF!,11,0))),K384,K384*(1+VLOOKUP($A385,#REF!,11,0))),"")</f>
        <v/>
      </c>
      <c r="L385" s="141">
        <f>IF(VLOOKUP(L$1,Graphique!$B:$C,2,0),IF(ISERROR(L384*(1+VLOOKUP($A385,#REF!,12,0))),L384,L384*(1+VLOOKUP($A385,#REF!,12,0))),"")</f>
        <v/>
      </c>
      <c r="M385" s="141">
        <f>IF(VLOOKUP(M$1,Graphique!$B:$C,2,0),IF(ISERROR(M384*(1+VLOOKUP($A385,#REF!,13,0))),M384,M384*(1+VLOOKUP($A385,#REF!,13,0))),"")</f>
        <v/>
      </c>
      <c r="N385" s="141">
        <f>IF(VLOOKUP(N$1,Graphique!$B:$C,2,0),IF(ISERROR(N384*(1+VLOOKUP($A385,#REF!,14,0))),N384,N384*(1+VLOOKUP($A385,#REF!,14,0))),"")</f>
        <v/>
      </c>
      <c r="O385" s="141">
        <f>IF(VLOOKUP(O$1,Graphique!$B:$C,2,0),IF(ISERROR(O384*(1+VLOOKUP($A385,#REF!,15,0))),O384,O384*(1+VLOOKUP($A385,#REF!,15,0))),"")</f>
        <v/>
      </c>
      <c r="P385" s="141">
        <f>IF(VLOOKUP(P$1,Graphique!$B:$C,2,0),IF(ISERROR(P384*(1+VLOOKUP($A385,#REF!,16,0))),P384,P384*(1+VLOOKUP($A385,#REF!,16,0))),"")</f>
        <v/>
      </c>
      <c r="Q385" s="141">
        <f>IF(VLOOKUP(Q$1,Graphique!$B:$C,2,0),IF(ISERROR(Q384*(1+VLOOKUP($A385,#REF!,17,0))),Q384,Q384*(1+VLOOKUP($A385,#REF!,17,0))),"")</f>
        <v/>
      </c>
      <c r="R385" s="141">
        <f>IF(VLOOKUP(R$1,Graphique!$B:$C,2,0),IF(ISERROR(R384*(1+VLOOKUP($A385,#REF!,18,0))),R384,R384*(1+VLOOKUP($A385,#REF!,18,0))),"")</f>
        <v/>
      </c>
      <c r="S385" s="141">
        <f>IF(VLOOKUP(S$1,Graphique!$B:$C,2,0),IF(ISERROR(S384*(1+VLOOKUP($A385,#REF!,19,0))),S384,S384*(1+VLOOKUP($A385,#REF!,19,0))),"")</f>
        <v/>
      </c>
      <c r="T385" s="141">
        <f>IF(VLOOKUP(T$1,Graphique!$B:$C,2,0),IF(ISERROR(T384*(1+VLOOKUP($A385,#REF!,20,0))),T384,T384*(1+VLOOKUP($A385,#REF!,20,0))),"")</f>
        <v/>
      </c>
      <c r="U385" s="141">
        <f>IF(VLOOKUP(U$1,Graphique!$B:$C,2,0),IF(ISERROR(U384*(1+VLOOKUP($A385,#REF!,21,0))),U384,U384*(1+VLOOKUP($A385,#REF!,21,0))),"")</f>
        <v/>
      </c>
      <c r="V385" s="141">
        <f>IF(VLOOKUP(V$1,Graphique!$B:$C,2,0),IF(ISERROR(V384*(1+VLOOKUP($A385,#REF!,22,0))),V384,V384*(1+VLOOKUP($A385,#REF!,22,0))),"")</f>
        <v/>
      </c>
      <c r="W385" s="141">
        <f>IF(VLOOKUP(W$1,Graphique!$B:$C,2,0),IF(ISERROR(W384*(1+VLOOKUP($A385,#REF!,23,0))),W384,W384*(1+VLOOKUP($A385,#REF!,23,0))),"")</f>
        <v/>
      </c>
      <c r="X385" s="141">
        <f>IF(VLOOKUP(X$1,Graphique!$B:$C,2,0),IF(ISERROR(X384*(1+VLOOKUP($A385,#REF!,24,0))),X384,X384*(1+VLOOKUP($A385,#REF!,24,0))),"")</f>
        <v/>
      </c>
      <c r="Y385" s="141">
        <f>IF(VLOOKUP(Y$1,Graphique!$B:$C,2,0),IF(ISERROR(Y384*(1+VLOOKUP($A385,#REF!,25,0))),Y384,Y384*(1+VLOOKUP($A385,#REF!,25,0))),"")</f>
        <v/>
      </c>
      <c r="Z385" s="141">
        <f>IF(VLOOKUP(Z$1,Graphique!$B:$C,2,0),IF(ISERROR(Z384*(1+VLOOKUP($A385,#REF!,26,0))),Z384,Z384*(1+VLOOKUP($A385,#REF!,26,0))),"")</f>
        <v/>
      </c>
      <c r="AA385" s="141">
        <f>IF(VLOOKUP(AA$1,Graphique!$B:$C,2,0),IF(ISERROR(AA384*(1+VLOOKUP($A385,#REF!,27,0))),AA384,AA384*(1+VLOOKUP($A385,#REF!,27,0))),"")</f>
        <v/>
      </c>
      <c r="AB385" s="141">
        <f>IF(VLOOKUP(AB$1,Graphique!$B:$C,2,0),IF(ISERROR(AB384*(1+VLOOKUP($A385,#REF!,28,0))),AB384,AB384*(1+VLOOKUP($A385,#REF!,28,0))),"")</f>
        <v/>
      </c>
      <c r="AC385" s="141">
        <f>IF(VLOOKUP(AC$1,Graphique!$B:$C,2,0),IF(ISERROR(AC384*(1+VLOOKUP($A385,#REF!,29,0))),AC384,AC384*(1+VLOOKUP($A385,#REF!,29,0))),"")</f>
        <v/>
      </c>
      <c r="AD385" s="141">
        <f>IF(VLOOKUP(AD$1,Graphique!$B:$C,2,0),IF(ISERROR(AD384*(1+VLOOKUP($A385,#REF!,30,0))),AD384,AD384*(1+VLOOKUP($A385,#REF!,30,0))),"")</f>
        <v/>
      </c>
      <c r="AE385" s="141">
        <f>IF(VLOOKUP(AE$1,Graphique!$B:$C,2,0),IF(ISERROR(AE384*(1+VLOOKUP($A385,#REF!,31,0))),AE384,AE384*(1+VLOOKUP($A385,#REF!,31,0))),"")</f>
        <v/>
      </c>
      <c r="AF385" s="141">
        <f>IF(VLOOKUP(AF$1,Graphique!$B:$C,2,0),IF(ISERROR(AF384*(1+VLOOKUP($A385,#REF!,32,0))),AF384,AF384*(1+VLOOKUP($A385,#REF!,32,0))),"")</f>
        <v/>
      </c>
    </row>
    <row r="386" ht="13" customHeight="1" s="74">
      <c r="A386" s="135">
        <f>IF(DATE(YEAR(A385),MONTH(A385)+2,)&gt;PerformancesGlissantes!$C$2,PerformancesGlissantes!$C$2,DATE(YEAR(A385),MONTH(A385)+2,))</f>
        <v/>
      </c>
      <c r="B386" s="141">
        <f>IF(VLOOKUP(B$1,Graphique!$B:$C,2,0),IF(ISERROR(B385*(1+VLOOKUP($A386,#REF!,2,0))),B385,B385*(1+VLOOKUP($A386,#REF!,2,0))),"")</f>
        <v/>
      </c>
      <c r="C386" s="141">
        <f>IF(VLOOKUP(C$1,Graphique!$B:$C,2,0),IF(ISERROR(C385*(1+VLOOKUP($A386,#REF!,3,0))),C385,C385*(1+VLOOKUP($A386,#REF!,3,0))),"")</f>
        <v/>
      </c>
      <c r="D386" s="141">
        <f>IF(VLOOKUP(D$1,Graphique!$B:$C,2,0),IF(ISERROR(D385*(1+VLOOKUP($A386,#REF!,4,0))),D385,D385*(1+VLOOKUP($A386,#REF!,4,0))),"")</f>
        <v/>
      </c>
      <c r="E386" s="141">
        <f>IF(VLOOKUP(E$1,Graphique!$B:$C,2,0),IF(ISERROR(E385*(1+VLOOKUP($A386,#REF!,5,0))),E385,E385*(1+VLOOKUP($A386,#REF!,5,0))),"")</f>
        <v/>
      </c>
      <c r="F386" s="141">
        <f>IF(VLOOKUP(F$1,Graphique!$B:$C,2,0),IF(ISERROR(F385*(1+VLOOKUP($A386,#REF!,6,0))),F385,F385*(1+VLOOKUP($A386,#REF!,6,0))),"")</f>
        <v/>
      </c>
      <c r="G386" s="141">
        <f>IF(VLOOKUP(G$1,Graphique!$B:$C,2,0),IF(ISERROR(G385*(1+VLOOKUP($A386,#REF!,7,0))),G385,G385*(1+VLOOKUP($A386,#REF!,7,0))),"")</f>
        <v/>
      </c>
      <c r="H386" s="141">
        <f>IF(VLOOKUP(H$1,Graphique!$B:$C,2,0),IF(ISERROR(H385*(1+VLOOKUP($A386,#REF!,8,0))),H385,H385*(1+VLOOKUP($A386,#REF!,8,0))),"")</f>
        <v/>
      </c>
      <c r="I386" s="141">
        <f>IF(VLOOKUP(I$1,Graphique!$B:$C,2,0),IF(ISERROR(I385*(1+VLOOKUP($A386,#REF!,9,0))),I385,I385*(1+VLOOKUP($A386,#REF!,9,0))),"")</f>
        <v/>
      </c>
      <c r="J386" s="141">
        <f>IF(VLOOKUP(J$1,Graphique!$B:$C,2,0),IF(ISERROR(J385*(1+VLOOKUP($A386,#REF!,10,0))),J385,J385*(1+VLOOKUP($A386,#REF!,10,0))),"")</f>
        <v/>
      </c>
      <c r="K386" s="141">
        <f>IF(VLOOKUP(K$1,Graphique!$B:$C,2,0),IF(ISERROR(K385*(1+VLOOKUP($A386,#REF!,11,0))),K385,K385*(1+VLOOKUP($A386,#REF!,11,0))),"")</f>
        <v/>
      </c>
      <c r="L386" s="141">
        <f>IF(VLOOKUP(L$1,Graphique!$B:$C,2,0),IF(ISERROR(L385*(1+VLOOKUP($A386,#REF!,12,0))),L385,L385*(1+VLOOKUP($A386,#REF!,12,0))),"")</f>
        <v/>
      </c>
      <c r="M386" s="141">
        <f>IF(VLOOKUP(M$1,Graphique!$B:$C,2,0),IF(ISERROR(M385*(1+VLOOKUP($A386,#REF!,13,0))),M385,M385*(1+VLOOKUP($A386,#REF!,13,0))),"")</f>
        <v/>
      </c>
      <c r="N386" s="141">
        <f>IF(VLOOKUP(N$1,Graphique!$B:$C,2,0),IF(ISERROR(N385*(1+VLOOKUP($A386,#REF!,14,0))),N385,N385*(1+VLOOKUP($A386,#REF!,14,0))),"")</f>
        <v/>
      </c>
      <c r="O386" s="141">
        <f>IF(VLOOKUP(O$1,Graphique!$B:$C,2,0),IF(ISERROR(O385*(1+VLOOKUP($A386,#REF!,15,0))),O385,O385*(1+VLOOKUP($A386,#REF!,15,0))),"")</f>
        <v/>
      </c>
      <c r="P386" s="141">
        <f>IF(VLOOKUP(P$1,Graphique!$B:$C,2,0),IF(ISERROR(P385*(1+VLOOKUP($A386,#REF!,16,0))),P385,P385*(1+VLOOKUP($A386,#REF!,16,0))),"")</f>
        <v/>
      </c>
      <c r="Q386" s="141">
        <f>IF(VLOOKUP(Q$1,Graphique!$B:$C,2,0),IF(ISERROR(Q385*(1+VLOOKUP($A386,#REF!,17,0))),Q385,Q385*(1+VLOOKUP($A386,#REF!,17,0))),"")</f>
        <v/>
      </c>
      <c r="R386" s="141">
        <f>IF(VLOOKUP(R$1,Graphique!$B:$C,2,0),IF(ISERROR(R385*(1+VLOOKUP($A386,#REF!,18,0))),R385,R385*(1+VLOOKUP($A386,#REF!,18,0))),"")</f>
        <v/>
      </c>
      <c r="S386" s="141">
        <f>IF(VLOOKUP(S$1,Graphique!$B:$C,2,0),IF(ISERROR(S385*(1+VLOOKUP($A386,#REF!,19,0))),S385,S385*(1+VLOOKUP($A386,#REF!,19,0))),"")</f>
        <v/>
      </c>
      <c r="T386" s="141">
        <f>IF(VLOOKUP(T$1,Graphique!$B:$C,2,0),IF(ISERROR(T385*(1+VLOOKUP($A386,#REF!,20,0))),T385,T385*(1+VLOOKUP($A386,#REF!,20,0))),"")</f>
        <v/>
      </c>
      <c r="U386" s="141">
        <f>IF(VLOOKUP(U$1,Graphique!$B:$C,2,0),IF(ISERROR(U385*(1+VLOOKUP($A386,#REF!,21,0))),U385,U385*(1+VLOOKUP($A386,#REF!,21,0))),"")</f>
        <v/>
      </c>
      <c r="V386" s="141">
        <f>IF(VLOOKUP(V$1,Graphique!$B:$C,2,0),IF(ISERROR(V385*(1+VLOOKUP($A386,#REF!,22,0))),V385,V385*(1+VLOOKUP($A386,#REF!,22,0))),"")</f>
        <v/>
      </c>
      <c r="W386" s="141">
        <f>IF(VLOOKUP(W$1,Graphique!$B:$C,2,0),IF(ISERROR(W385*(1+VLOOKUP($A386,#REF!,23,0))),W385,W385*(1+VLOOKUP($A386,#REF!,23,0))),"")</f>
        <v/>
      </c>
      <c r="X386" s="141">
        <f>IF(VLOOKUP(X$1,Graphique!$B:$C,2,0),IF(ISERROR(X385*(1+VLOOKUP($A386,#REF!,24,0))),X385,X385*(1+VLOOKUP($A386,#REF!,24,0))),"")</f>
        <v/>
      </c>
      <c r="Y386" s="141">
        <f>IF(VLOOKUP(Y$1,Graphique!$B:$C,2,0),IF(ISERROR(Y385*(1+VLOOKUP($A386,#REF!,25,0))),Y385,Y385*(1+VLOOKUP($A386,#REF!,25,0))),"")</f>
        <v/>
      </c>
      <c r="Z386" s="141">
        <f>IF(VLOOKUP(Z$1,Graphique!$B:$C,2,0),IF(ISERROR(Z385*(1+VLOOKUP($A386,#REF!,26,0))),Z385,Z385*(1+VLOOKUP($A386,#REF!,26,0))),"")</f>
        <v/>
      </c>
      <c r="AA386" s="141">
        <f>IF(VLOOKUP(AA$1,Graphique!$B:$C,2,0),IF(ISERROR(AA385*(1+VLOOKUP($A386,#REF!,27,0))),AA385,AA385*(1+VLOOKUP($A386,#REF!,27,0))),"")</f>
        <v/>
      </c>
      <c r="AB386" s="141">
        <f>IF(VLOOKUP(AB$1,Graphique!$B:$C,2,0),IF(ISERROR(AB385*(1+VLOOKUP($A386,#REF!,28,0))),AB385,AB385*(1+VLOOKUP($A386,#REF!,28,0))),"")</f>
        <v/>
      </c>
      <c r="AC386" s="141">
        <f>IF(VLOOKUP(AC$1,Graphique!$B:$C,2,0),IF(ISERROR(AC385*(1+VLOOKUP($A386,#REF!,29,0))),AC385,AC385*(1+VLOOKUP($A386,#REF!,29,0))),"")</f>
        <v/>
      </c>
      <c r="AD386" s="141">
        <f>IF(VLOOKUP(AD$1,Graphique!$B:$C,2,0),IF(ISERROR(AD385*(1+VLOOKUP($A386,#REF!,30,0))),AD385,AD385*(1+VLOOKUP($A386,#REF!,30,0))),"")</f>
        <v/>
      </c>
      <c r="AE386" s="141">
        <f>IF(VLOOKUP(AE$1,Graphique!$B:$C,2,0),IF(ISERROR(AE385*(1+VLOOKUP($A386,#REF!,31,0))),AE385,AE385*(1+VLOOKUP($A386,#REF!,31,0))),"")</f>
        <v/>
      </c>
      <c r="AF386" s="141">
        <f>IF(VLOOKUP(AF$1,Graphique!$B:$C,2,0),IF(ISERROR(AF385*(1+VLOOKUP($A386,#REF!,32,0))),AF385,AF385*(1+VLOOKUP($A386,#REF!,32,0))),"")</f>
        <v/>
      </c>
    </row>
    <row r="387" ht="13" customHeight="1" s="74">
      <c r="A387" s="135">
        <f>IF(DATE(YEAR(A386),MONTH(A386)+2,)&gt;PerformancesGlissantes!$C$2,PerformancesGlissantes!$C$2,DATE(YEAR(A386),MONTH(A386)+2,))</f>
        <v/>
      </c>
      <c r="B387" s="141">
        <f>IF(VLOOKUP(B$1,Graphique!$B:$C,2,0),IF(ISERROR(B386*(1+VLOOKUP($A387,#REF!,2,0))),B386,B386*(1+VLOOKUP($A387,#REF!,2,0))),"")</f>
        <v/>
      </c>
      <c r="C387" s="141">
        <f>IF(VLOOKUP(C$1,Graphique!$B:$C,2,0),IF(ISERROR(C386*(1+VLOOKUP($A387,#REF!,3,0))),C386,C386*(1+VLOOKUP($A387,#REF!,3,0))),"")</f>
        <v/>
      </c>
      <c r="D387" s="141">
        <f>IF(VLOOKUP(D$1,Graphique!$B:$C,2,0),IF(ISERROR(D386*(1+VLOOKUP($A387,#REF!,4,0))),D386,D386*(1+VLOOKUP($A387,#REF!,4,0))),"")</f>
        <v/>
      </c>
      <c r="E387" s="141">
        <f>IF(VLOOKUP(E$1,Graphique!$B:$C,2,0),IF(ISERROR(E386*(1+VLOOKUP($A387,#REF!,5,0))),E386,E386*(1+VLOOKUP($A387,#REF!,5,0))),"")</f>
        <v/>
      </c>
      <c r="F387" s="141">
        <f>IF(VLOOKUP(F$1,Graphique!$B:$C,2,0),IF(ISERROR(F386*(1+VLOOKUP($A387,#REF!,6,0))),F386,F386*(1+VLOOKUP($A387,#REF!,6,0))),"")</f>
        <v/>
      </c>
      <c r="G387" s="141">
        <f>IF(VLOOKUP(G$1,Graphique!$B:$C,2,0),IF(ISERROR(G386*(1+VLOOKUP($A387,#REF!,7,0))),G386,G386*(1+VLOOKUP($A387,#REF!,7,0))),"")</f>
        <v/>
      </c>
      <c r="H387" s="141">
        <f>IF(VLOOKUP(H$1,Graphique!$B:$C,2,0),IF(ISERROR(H386*(1+VLOOKUP($A387,#REF!,8,0))),H386,H386*(1+VLOOKUP($A387,#REF!,8,0))),"")</f>
        <v/>
      </c>
      <c r="I387" s="141">
        <f>IF(VLOOKUP(I$1,Graphique!$B:$C,2,0),IF(ISERROR(I386*(1+VLOOKUP($A387,#REF!,9,0))),I386,I386*(1+VLOOKUP($A387,#REF!,9,0))),"")</f>
        <v/>
      </c>
      <c r="J387" s="141">
        <f>IF(VLOOKUP(J$1,Graphique!$B:$C,2,0),IF(ISERROR(J386*(1+VLOOKUP($A387,#REF!,10,0))),J386,J386*(1+VLOOKUP($A387,#REF!,10,0))),"")</f>
        <v/>
      </c>
      <c r="K387" s="141">
        <f>IF(VLOOKUP(K$1,Graphique!$B:$C,2,0),IF(ISERROR(K386*(1+VLOOKUP($A387,#REF!,11,0))),K386,K386*(1+VLOOKUP($A387,#REF!,11,0))),"")</f>
        <v/>
      </c>
      <c r="L387" s="141">
        <f>IF(VLOOKUP(L$1,Graphique!$B:$C,2,0),IF(ISERROR(L386*(1+VLOOKUP($A387,#REF!,12,0))),L386,L386*(1+VLOOKUP($A387,#REF!,12,0))),"")</f>
        <v/>
      </c>
      <c r="M387" s="141">
        <f>IF(VLOOKUP(M$1,Graphique!$B:$C,2,0),IF(ISERROR(M386*(1+VLOOKUP($A387,#REF!,13,0))),M386,M386*(1+VLOOKUP($A387,#REF!,13,0))),"")</f>
        <v/>
      </c>
      <c r="N387" s="141">
        <f>IF(VLOOKUP(N$1,Graphique!$B:$C,2,0),IF(ISERROR(N386*(1+VLOOKUP($A387,#REF!,14,0))),N386,N386*(1+VLOOKUP($A387,#REF!,14,0))),"")</f>
        <v/>
      </c>
      <c r="O387" s="141">
        <f>IF(VLOOKUP(O$1,Graphique!$B:$C,2,0),IF(ISERROR(O386*(1+VLOOKUP($A387,#REF!,15,0))),O386,O386*(1+VLOOKUP($A387,#REF!,15,0))),"")</f>
        <v/>
      </c>
      <c r="P387" s="141">
        <f>IF(VLOOKUP(P$1,Graphique!$B:$C,2,0),IF(ISERROR(P386*(1+VLOOKUP($A387,#REF!,16,0))),P386,P386*(1+VLOOKUP($A387,#REF!,16,0))),"")</f>
        <v/>
      </c>
      <c r="Q387" s="141">
        <f>IF(VLOOKUP(Q$1,Graphique!$B:$C,2,0),IF(ISERROR(Q386*(1+VLOOKUP($A387,#REF!,17,0))),Q386,Q386*(1+VLOOKUP($A387,#REF!,17,0))),"")</f>
        <v/>
      </c>
      <c r="R387" s="141">
        <f>IF(VLOOKUP(R$1,Graphique!$B:$C,2,0),IF(ISERROR(R386*(1+VLOOKUP($A387,#REF!,18,0))),R386,R386*(1+VLOOKUP($A387,#REF!,18,0))),"")</f>
        <v/>
      </c>
      <c r="S387" s="141">
        <f>IF(VLOOKUP(S$1,Graphique!$B:$C,2,0),IF(ISERROR(S386*(1+VLOOKUP($A387,#REF!,19,0))),S386,S386*(1+VLOOKUP($A387,#REF!,19,0))),"")</f>
        <v/>
      </c>
      <c r="T387" s="141">
        <f>IF(VLOOKUP(T$1,Graphique!$B:$C,2,0),IF(ISERROR(T386*(1+VLOOKUP($A387,#REF!,20,0))),T386,T386*(1+VLOOKUP($A387,#REF!,20,0))),"")</f>
        <v/>
      </c>
      <c r="U387" s="141">
        <f>IF(VLOOKUP(U$1,Graphique!$B:$C,2,0),IF(ISERROR(U386*(1+VLOOKUP($A387,#REF!,21,0))),U386,U386*(1+VLOOKUP($A387,#REF!,21,0))),"")</f>
        <v/>
      </c>
      <c r="V387" s="141">
        <f>IF(VLOOKUP(V$1,Graphique!$B:$C,2,0),IF(ISERROR(V386*(1+VLOOKUP($A387,#REF!,22,0))),V386,V386*(1+VLOOKUP($A387,#REF!,22,0))),"")</f>
        <v/>
      </c>
      <c r="W387" s="141">
        <f>IF(VLOOKUP(W$1,Graphique!$B:$C,2,0),IF(ISERROR(W386*(1+VLOOKUP($A387,#REF!,23,0))),W386,W386*(1+VLOOKUP($A387,#REF!,23,0))),"")</f>
        <v/>
      </c>
      <c r="X387" s="141">
        <f>IF(VLOOKUP(X$1,Graphique!$B:$C,2,0),IF(ISERROR(X386*(1+VLOOKUP($A387,#REF!,24,0))),X386,X386*(1+VLOOKUP($A387,#REF!,24,0))),"")</f>
        <v/>
      </c>
      <c r="Y387" s="141">
        <f>IF(VLOOKUP(Y$1,Graphique!$B:$C,2,0),IF(ISERROR(Y386*(1+VLOOKUP($A387,#REF!,25,0))),Y386,Y386*(1+VLOOKUP($A387,#REF!,25,0))),"")</f>
        <v/>
      </c>
      <c r="Z387" s="141">
        <f>IF(VLOOKUP(Z$1,Graphique!$B:$C,2,0),IF(ISERROR(Z386*(1+VLOOKUP($A387,#REF!,26,0))),Z386,Z386*(1+VLOOKUP($A387,#REF!,26,0))),"")</f>
        <v/>
      </c>
      <c r="AA387" s="141">
        <f>IF(VLOOKUP(AA$1,Graphique!$B:$C,2,0),IF(ISERROR(AA386*(1+VLOOKUP($A387,#REF!,27,0))),AA386,AA386*(1+VLOOKUP($A387,#REF!,27,0))),"")</f>
        <v/>
      </c>
      <c r="AB387" s="141">
        <f>IF(VLOOKUP(AB$1,Graphique!$B:$C,2,0),IF(ISERROR(AB386*(1+VLOOKUP($A387,#REF!,28,0))),AB386,AB386*(1+VLOOKUP($A387,#REF!,28,0))),"")</f>
        <v/>
      </c>
      <c r="AC387" s="141">
        <f>IF(VLOOKUP(AC$1,Graphique!$B:$C,2,0),IF(ISERROR(AC386*(1+VLOOKUP($A387,#REF!,29,0))),AC386,AC386*(1+VLOOKUP($A387,#REF!,29,0))),"")</f>
        <v/>
      </c>
      <c r="AD387" s="141">
        <f>IF(VLOOKUP(AD$1,Graphique!$B:$C,2,0),IF(ISERROR(AD386*(1+VLOOKUP($A387,#REF!,30,0))),AD386,AD386*(1+VLOOKUP($A387,#REF!,30,0))),"")</f>
        <v/>
      </c>
      <c r="AE387" s="141">
        <f>IF(VLOOKUP(AE$1,Graphique!$B:$C,2,0),IF(ISERROR(AE386*(1+VLOOKUP($A387,#REF!,31,0))),AE386,AE386*(1+VLOOKUP($A387,#REF!,31,0))),"")</f>
        <v/>
      </c>
      <c r="AF387" s="141">
        <f>IF(VLOOKUP(AF$1,Graphique!$B:$C,2,0),IF(ISERROR(AF386*(1+VLOOKUP($A387,#REF!,32,0))),AF386,AF386*(1+VLOOKUP($A387,#REF!,32,0))),"")</f>
        <v/>
      </c>
    </row>
    <row r="388" ht="13" customHeight="1" s="74">
      <c r="A388" s="135">
        <f>IF(DATE(YEAR(A387),MONTH(A387)+2,)&gt;PerformancesGlissantes!$C$2,PerformancesGlissantes!$C$2,DATE(YEAR(A387),MONTH(A387)+2,))</f>
        <v/>
      </c>
      <c r="B388" s="141">
        <f>IF(VLOOKUP(B$1,Graphique!$B:$C,2,0),IF(ISERROR(B387*(1+VLOOKUP($A388,#REF!,2,0))),B387,B387*(1+VLOOKUP($A388,#REF!,2,0))),"")</f>
        <v/>
      </c>
      <c r="C388" s="141">
        <f>IF(VLOOKUP(C$1,Graphique!$B:$C,2,0),IF(ISERROR(C387*(1+VLOOKUP($A388,#REF!,3,0))),C387,C387*(1+VLOOKUP($A388,#REF!,3,0))),"")</f>
        <v/>
      </c>
      <c r="D388" s="141">
        <f>IF(VLOOKUP(D$1,Graphique!$B:$C,2,0),IF(ISERROR(D387*(1+VLOOKUP($A388,#REF!,4,0))),D387,D387*(1+VLOOKUP($A388,#REF!,4,0))),"")</f>
        <v/>
      </c>
      <c r="E388" s="141">
        <f>IF(VLOOKUP(E$1,Graphique!$B:$C,2,0),IF(ISERROR(E387*(1+VLOOKUP($A388,#REF!,5,0))),E387,E387*(1+VLOOKUP($A388,#REF!,5,0))),"")</f>
        <v/>
      </c>
      <c r="F388" s="141">
        <f>IF(VLOOKUP(F$1,Graphique!$B:$C,2,0),IF(ISERROR(F387*(1+VLOOKUP($A388,#REF!,6,0))),F387,F387*(1+VLOOKUP($A388,#REF!,6,0))),"")</f>
        <v/>
      </c>
      <c r="G388" s="141">
        <f>IF(VLOOKUP(G$1,Graphique!$B:$C,2,0),IF(ISERROR(G387*(1+VLOOKUP($A388,#REF!,7,0))),G387,G387*(1+VLOOKUP($A388,#REF!,7,0))),"")</f>
        <v/>
      </c>
      <c r="H388" s="141">
        <f>IF(VLOOKUP(H$1,Graphique!$B:$C,2,0),IF(ISERROR(H387*(1+VLOOKUP($A388,#REF!,8,0))),H387,H387*(1+VLOOKUP($A388,#REF!,8,0))),"")</f>
        <v/>
      </c>
      <c r="I388" s="141">
        <f>IF(VLOOKUP(I$1,Graphique!$B:$C,2,0),IF(ISERROR(I387*(1+VLOOKUP($A388,#REF!,9,0))),I387,I387*(1+VLOOKUP($A388,#REF!,9,0))),"")</f>
        <v/>
      </c>
      <c r="J388" s="141">
        <f>IF(VLOOKUP(J$1,Graphique!$B:$C,2,0),IF(ISERROR(J387*(1+VLOOKUP($A388,#REF!,10,0))),J387,J387*(1+VLOOKUP($A388,#REF!,10,0))),"")</f>
        <v/>
      </c>
      <c r="K388" s="141">
        <f>IF(VLOOKUP(K$1,Graphique!$B:$C,2,0),IF(ISERROR(K387*(1+VLOOKUP($A388,#REF!,11,0))),K387,K387*(1+VLOOKUP($A388,#REF!,11,0))),"")</f>
        <v/>
      </c>
      <c r="L388" s="141">
        <f>IF(VLOOKUP(L$1,Graphique!$B:$C,2,0),IF(ISERROR(L387*(1+VLOOKUP($A388,#REF!,12,0))),L387,L387*(1+VLOOKUP($A388,#REF!,12,0))),"")</f>
        <v/>
      </c>
      <c r="M388" s="141">
        <f>IF(VLOOKUP(M$1,Graphique!$B:$C,2,0),IF(ISERROR(M387*(1+VLOOKUP($A388,#REF!,13,0))),M387,M387*(1+VLOOKUP($A388,#REF!,13,0))),"")</f>
        <v/>
      </c>
      <c r="N388" s="141">
        <f>IF(VLOOKUP(N$1,Graphique!$B:$C,2,0),IF(ISERROR(N387*(1+VLOOKUP($A388,#REF!,14,0))),N387,N387*(1+VLOOKUP($A388,#REF!,14,0))),"")</f>
        <v/>
      </c>
      <c r="O388" s="141">
        <f>IF(VLOOKUP(O$1,Graphique!$B:$C,2,0),IF(ISERROR(O387*(1+VLOOKUP($A388,#REF!,15,0))),O387,O387*(1+VLOOKUP($A388,#REF!,15,0))),"")</f>
        <v/>
      </c>
      <c r="P388" s="141">
        <f>IF(VLOOKUP(P$1,Graphique!$B:$C,2,0),IF(ISERROR(P387*(1+VLOOKUP($A388,#REF!,16,0))),P387,P387*(1+VLOOKUP($A388,#REF!,16,0))),"")</f>
        <v/>
      </c>
      <c r="Q388" s="141">
        <f>IF(VLOOKUP(Q$1,Graphique!$B:$C,2,0),IF(ISERROR(Q387*(1+VLOOKUP($A388,#REF!,17,0))),Q387,Q387*(1+VLOOKUP($A388,#REF!,17,0))),"")</f>
        <v/>
      </c>
      <c r="R388" s="141">
        <f>IF(VLOOKUP(R$1,Graphique!$B:$C,2,0),IF(ISERROR(R387*(1+VLOOKUP($A388,#REF!,18,0))),R387,R387*(1+VLOOKUP($A388,#REF!,18,0))),"")</f>
        <v/>
      </c>
      <c r="S388" s="141">
        <f>IF(VLOOKUP(S$1,Graphique!$B:$C,2,0),IF(ISERROR(S387*(1+VLOOKUP($A388,#REF!,19,0))),S387,S387*(1+VLOOKUP($A388,#REF!,19,0))),"")</f>
        <v/>
      </c>
      <c r="T388" s="141">
        <f>IF(VLOOKUP(T$1,Graphique!$B:$C,2,0),IF(ISERROR(T387*(1+VLOOKUP($A388,#REF!,20,0))),T387,T387*(1+VLOOKUP($A388,#REF!,20,0))),"")</f>
        <v/>
      </c>
      <c r="U388" s="141">
        <f>IF(VLOOKUP(U$1,Graphique!$B:$C,2,0),IF(ISERROR(U387*(1+VLOOKUP($A388,#REF!,21,0))),U387,U387*(1+VLOOKUP($A388,#REF!,21,0))),"")</f>
        <v/>
      </c>
      <c r="V388" s="141">
        <f>IF(VLOOKUP(V$1,Graphique!$B:$C,2,0),IF(ISERROR(V387*(1+VLOOKUP($A388,#REF!,22,0))),V387,V387*(1+VLOOKUP($A388,#REF!,22,0))),"")</f>
        <v/>
      </c>
      <c r="W388" s="141">
        <f>IF(VLOOKUP(W$1,Graphique!$B:$C,2,0),IF(ISERROR(W387*(1+VLOOKUP($A388,#REF!,23,0))),W387,W387*(1+VLOOKUP($A388,#REF!,23,0))),"")</f>
        <v/>
      </c>
      <c r="X388" s="141">
        <f>IF(VLOOKUP(X$1,Graphique!$B:$C,2,0),IF(ISERROR(X387*(1+VLOOKUP($A388,#REF!,24,0))),X387,X387*(1+VLOOKUP($A388,#REF!,24,0))),"")</f>
        <v/>
      </c>
      <c r="Y388" s="141">
        <f>IF(VLOOKUP(Y$1,Graphique!$B:$C,2,0),IF(ISERROR(Y387*(1+VLOOKUP($A388,#REF!,25,0))),Y387,Y387*(1+VLOOKUP($A388,#REF!,25,0))),"")</f>
        <v/>
      </c>
      <c r="Z388" s="141">
        <f>IF(VLOOKUP(Z$1,Graphique!$B:$C,2,0),IF(ISERROR(Z387*(1+VLOOKUP($A388,#REF!,26,0))),Z387,Z387*(1+VLOOKUP($A388,#REF!,26,0))),"")</f>
        <v/>
      </c>
      <c r="AA388" s="141">
        <f>IF(VLOOKUP(AA$1,Graphique!$B:$C,2,0),IF(ISERROR(AA387*(1+VLOOKUP($A388,#REF!,27,0))),AA387,AA387*(1+VLOOKUP($A388,#REF!,27,0))),"")</f>
        <v/>
      </c>
      <c r="AB388" s="141">
        <f>IF(VLOOKUP(AB$1,Graphique!$B:$C,2,0),IF(ISERROR(AB387*(1+VLOOKUP($A388,#REF!,28,0))),AB387,AB387*(1+VLOOKUP($A388,#REF!,28,0))),"")</f>
        <v/>
      </c>
      <c r="AC388" s="141">
        <f>IF(VLOOKUP(AC$1,Graphique!$B:$C,2,0),IF(ISERROR(AC387*(1+VLOOKUP($A388,#REF!,29,0))),AC387,AC387*(1+VLOOKUP($A388,#REF!,29,0))),"")</f>
        <v/>
      </c>
      <c r="AD388" s="141">
        <f>IF(VLOOKUP(AD$1,Graphique!$B:$C,2,0),IF(ISERROR(AD387*(1+VLOOKUP($A388,#REF!,30,0))),AD387,AD387*(1+VLOOKUP($A388,#REF!,30,0))),"")</f>
        <v/>
      </c>
      <c r="AE388" s="141">
        <f>IF(VLOOKUP(AE$1,Graphique!$B:$C,2,0),IF(ISERROR(AE387*(1+VLOOKUP($A388,#REF!,31,0))),AE387,AE387*(1+VLOOKUP($A388,#REF!,31,0))),"")</f>
        <v/>
      </c>
      <c r="AF388" s="141">
        <f>IF(VLOOKUP(AF$1,Graphique!$B:$C,2,0),IF(ISERROR(AF387*(1+VLOOKUP($A388,#REF!,32,0))),AF387,AF387*(1+VLOOKUP($A388,#REF!,32,0))),"")</f>
        <v/>
      </c>
    </row>
    <row r="389" ht="13" customHeight="1" s="74">
      <c r="A389" s="135">
        <f>IF(DATE(YEAR(A388),MONTH(A388)+2,)&gt;PerformancesGlissantes!$C$2,PerformancesGlissantes!$C$2,DATE(YEAR(A388),MONTH(A388)+2,))</f>
        <v/>
      </c>
      <c r="B389" s="141">
        <f>IF(VLOOKUP(B$1,Graphique!$B:$C,2,0),IF(ISERROR(B388*(1+VLOOKUP($A389,#REF!,2,0))),B388,B388*(1+VLOOKUP($A389,#REF!,2,0))),"")</f>
        <v/>
      </c>
      <c r="C389" s="141">
        <f>IF(VLOOKUP(C$1,Graphique!$B:$C,2,0),IF(ISERROR(C388*(1+VLOOKUP($A389,#REF!,3,0))),C388,C388*(1+VLOOKUP($A389,#REF!,3,0))),"")</f>
        <v/>
      </c>
      <c r="D389" s="141">
        <f>IF(VLOOKUP(D$1,Graphique!$B:$C,2,0),IF(ISERROR(D388*(1+VLOOKUP($A389,#REF!,4,0))),D388,D388*(1+VLOOKUP($A389,#REF!,4,0))),"")</f>
        <v/>
      </c>
      <c r="E389" s="141">
        <f>IF(VLOOKUP(E$1,Graphique!$B:$C,2,0),IF(ISERROR(E388*(1+VLOOKUP($A389,#REF!,5,0))),E388,E388*(1+VLOOKUP($A389,#REF!,5,0))),"")</f>
        <v/>
      </c>
      <c r="F389" s="141">
        <f>IF(VLOOKUP(F$1,Graphique!$B:$C,2,0),IF(ISERROR(F388*(1+VLOOKUP($A389,#REF!,6,0))),F388,F388*(1+VLOOKUP($A389,#REF!,6,0))),"")</f>
        <v/>
      </c>
      <c r="G389" s="141">
        <f>IF(VLOOKUP(G$1,Graphique!$B:$C,2,0),IF(ISERROR(G388*(1+VLOOKUP($A389,#REF!,7,0))),G388,G388*(1+VLOOKUP($A389,#REF!,7,0))),"")</f>
        <v/>
      </c>
      <c r="H389" s="141">
        <f>IF(VLOOKUP(H$1,Graphique!$B:$C,2,0),IF(ISERROR(H388*(1+VLOOKUP($A389,#REF!,8,0))),H388,H388*(1+VLOOKUP($A389,#REF!,8,0))),"")</f>
        <v/>
      </c>
      <c r="I389" s="141">
        <f>IF(VLOOKUP(I$1,Graphique!$B:$C,2,0),IF(ISERROR(I388*(1+VLOOKUP($A389,#REF!,9,0))),I388,I388*(1+VLOOKUP($A389,#REF!,9,0))),"")</f>
        <v/>
      </c>
      <c r="J389" s="141">
        <f>IF(VLOOKUP(J$1,Graphique!$B:$C,2,0),IF(ISERROR(J388*(1+VLOOKUP($A389,#REF!,10,0))),J388,J388*(1+VLOOKUP($A389,#REF!,10,0))),"")</f>
        <v/>
      </c>
      <c r="K389" s="141">
        <f>IF(VLOOKUP(K$1,Graphique!$B:$C,2,0),IF(ISERROR(K388*(1+VLOOKUP($A389,#REF!,11,0))),K388,K388*(1+VLOOKUP($A389,#REF!,11,0))),"")</f>
        <v/>
      </c>
      <c r="L389" s="141">
        <f>IF(VLOOKUP(L$1,Graphique!$B:$C,2,0),IF(ISERROR(L388*(1+VLOOKUP($A389,#REF!,12,0))),L388,L388*(1+VLOOKUP($A389,#REF!,12,0))),"")</f>
        <v/>
      </c>
      <c r="M389" s="141">
        <f>IF(VLOOKUP(M$1,Graphique!$B:$C,2,0),IF(ISERROR(M388*(1+VLOOKUP($A389,#REF!,13,0))),M388,M388*(1+VLOOKUP($A389,#REF!,13,0))),"")</f>
        <v/>
      </c>
      <c r="N389" s="141">
        <f>IF(VLOOKUP(N$1,Graphique!$B:$C,2,0),IF(ISERROR(N388*(1+VLOOKUP($A389,#REF!,14,0))),N388,N388*(1+VLOOKUP($A389,#REF!,14,0))),"")</f>
        <v/>
      </c>
      <c r="O389" s="141">
        <f>IF(VLOOKUP(O$1,Graphique!$B:$C,2,0),IF(ISERROR(O388*(1+VLOOKUP($A389,#REF!,15,0))),O388,O388*(1+VLOOKUP($A389,#REF!,15,0))),"")</f>
        <v/>
      </c>
      <c r="P389" s="141">
        <f>IF(VLOOKUP(P$1,Graphique!$B:$C,2,0),IF(ISERROR(P388*(1+VLOOKUP($A389,#REF!,16,0))),P388,P388*(1+VLOOKUP($A389,#REF!,16,0))),"")</f>
        <v/>
      </c>
      <c r="Q389" s="141">
        <f>IF(VLOOKUP(Q$1,Graphique!$B:$C,2,0),IF(ISERROR(Q388*(1+VLOOKUP($A389,#REF!,17,0))),Q388,Q388*(1+VLOOKUP($A389,#REF!,17,0))),"")</f>
        <v/>
      </c>
      <c r="R389" s="141">
        <f>IF(VLOOKUP(R$1,Graphique!$B:$C,2,0),IF(ISERROR(R388*(1+VLOOKUP($A389,#REF!,18,0))),R388,R388*(1+VLOOKUP($A389,#REF!,18,0))),"")</f>
        <v/>
      </c>
      <c r="S389" s="141">
        <f>IF(VLOOKUP(S$1,Graphique!$B:$C,2,0),IF(ISERROR(S388*(1+VLOOKUP($A389,#REF!,19,0))),S388,S388*(1+VLOOKUP($A389,#REF!,19,0))),"")</f>
        <v/>
      </c>
      <c r="T389" s="141">
        <f>IF(VLOOKUP(T$1,Graphique!$B:$C,2,0),IF(ISERROR(T388*(1+VLOOKUP($A389,#REF!,20,0))),T388,T388*(1+VLOOKUP($A389,#REF!,20,0))),"")</f>
        <v/>
      </c>
      <c r="U389" s="141">
        <f>IF(VLOOKUP(U$1,Graphique!$B:$C,2,0),IF(ISERROR(U388*(1+VLOOKUP($A389,#REF!,21,0))),U388,U388*(1+VLOOKUP($A389,#REF!,21,0))),"")</f>
        <v/>
      </c>
      <c r="V389" s="141">
        <f>IF(VLOOKUP(V$1,Graphique!$B:$C,2,0),IF(ISERROR(V388*(1+VLOOKUP($A389,#REF!,22,0))),V388,V388*(1+VLOOKUP($A389,#REF!,22,0))),"")</f>
        <v/>
      </c>
      <c r="W389" s="141">
        <f>IF(VLOOKUP(W$1,Graphique!$B:$C,2,0),IF(ISERROR(W388*(1+VLOOKUP($A389,#REF!,23,0))),W388,W388*(1+VLOOKUP($A389,#REF!,23,0))),"")</f>
        <v/>
      </c>
      <c r="X389" s="141">
        <f>IF(VLOOKUP(X$1,Graphique!$B:$C,2,0),IF(ISERROR(X388*(1+VLOOKUP($A389,#REF!,24,0))),X388,X388*(1+VLOOKUP($A389,#REF!,24,0))),"")</f>
        <v/>
      </c>
      <c r="Y389" s="141">
        <f>IF(VLOOKUP(Y$1,Graphique!$B:$C,2,0),IF(ISERROR(Y388*(1+VLOOKUP($A389,#REF!,25,0))),Y388,Y388*(1+VLOOKUP($A389,#REF!,25,0))),"")</f>
        <v/>
      </c>
      <c r="Z389" s="141">
        <f>IF(VLOOKUP(Z$1,Graphique!$B:$C,2,0),IF(ISERROR(Z388*(1+VLOOKUP($A389,#REF!,26,0))),Z388,Z388*(1+VLOOKUP($A389,#REF!,26,0))),"")</f>
        <v/>
      </c>
      <c r="AA389" s="141">
        <f>IF(VLOOKUP(AA$1,Graphique!$B:$C,2,0),IF(ISERROR(AA388*(1+VLOOKUP($A389,#REF!,27,0))),AA388,AA388*(1+VLOOKUP($A389,#REF!,27,0))),"")</f>
        <v/>
      </c>
      <c r="AB389" s="141">
        <f>IF(VLOOKUP(AB$1,Graphique!$B:$C,2,0),IF(ISERROR(AB388*(1+VLOOKUP($A389,#REF!,28,0))),AB388,AB388*(1+VLOOKUP($A389,#REF!,28,0))),"")</f>
        <v/>
      </c>
      <c r="AC389" s="141">
        <f>IF(VLOOKUP(AC$1,Graphique!$B:$C,2,0),IF(ISERROR(AC388*(1+VLOOKUP($A389,#REF!,29,0))),AC388,AC388*(1+VLOOKUP($A389,#REF!,29,0))),"")</f>
        <v/>
      </c>
      <c r="AD389" s="141">
        <f>IF(VLOOKUP(AD$1,Graphique!$B:$C,2,0),IF(ISERROR(AD388*(1+VLOOKUP($A389,#REF!,30,0))),AD388,AD388*(1+VLOOKUP($A389,#REF!,30,0))),"")</f>
        <v/>
      </c>
      <c r="AE389" s="141">
        <f>IF(VLOOKUP(AE$1,Graphique!$B:$C,2,0),IF(ISERROR(AE388*(1+VLOOKUP($A389,#REF!,31,0))),AE388,AE388*(1+VLOOKUP($A389,#REF!,31,0))),"")</f>
        <v/>
      </c>
      <c r="AF389" s="141">
        <f>IF(VLOOKUP(AF$1,Graphique!$B:$C,2,0),IF(ISERROR(AF388*(1+VLOOKUP($A389,#REF!,32,0))),AF388,AF388*(1+VLOOKUP($A389,#REF!,32,0))),"")</f>
        <v/>
      </c>
    </row>
    <row r="390" ht="13" customHeight="1" s="74">
      <c r="A390" s="135">
        <f>IF(DATE(YEAR(A389),MONTH(A389)+2,)&gt;PerformancesGlissantes!$C$2,PerformancesGlissantes!$C$2,DATE(YEAR(A389),MONTH(A389)+2,))</f>
        <v/>
      </c>
      <c r="B390" s="141">
        <f>IF(VLOOKUP(B$1,Graphique!$B:$C,2,0),IF(ISERROR(B389*(1+VLOOKUP($A390,#REF!,2,0))),B389,B389*(1+VLOOKUP($A390,#REF!,2,0))),"")</f>
        <v/>
      </c>
      <c r="C390" s="141">
        <f>IF(VLOOKUP(C$1,Graphique!$B:$C,2,0),IF(ISERROR(C389*(1+VLOOKUP($A390,#REF!,3,0))),C389,C389*(1+VLOOKUP($A390,#REF!,3,0))),"")</f>
        <v/>
      </c>
      <c r="D390" s="141">
        <f>IF(VLOOKUP(D$1,Graphique!$B:$C,2,0),IF(ISERROR(D389*(1+VLOOKUP($A390,#REF!,4,0))),D389,D389*(1+VLOOKUP($A390,#REF!,4,0))),"")</f>
        <v/>
      </c>
      <c r="E390" s="141">
        <f>IF(VLOOKUP(E$1,Graphique!$B:$C,2,0),IF(ISERROR(E389*(1+VLOOKUP($A390,#REF!,5,0))),E389,E389*(1+VLOOKUP($A390,#REF!,5,0))),"")</f>
        <v/>
      </c>
      <c r="F390" s="141">
        <f>IF(VLOOKUP(F$1,Graphique!$B:$C,2,0),IF(ISERROR(F389*(1+VLOOKUP($A390,#REF!,6,0))),F389,F389*(1+VLOOKUP($A390,#REF!,6,0))),"")</f>
        <v/>
      </c>
      <c r="G390" s="141">
        <f>IF(VLOOKUP(G$1,Graphique!$B:$C,2,0),IF(ISERROR(G389*(1+VLOOKUP($A390,#REF!,7,0))),G389,G389*(1+VLOOKUP($A390,#REF!,7,0))),"")</f>
        <v/>
      </c>
      <c r="H390" s="141">
        <f>IF(VLOOKUP(H$1,Graphique!$B:$C,2,0),IF(ISERROR(H389*(1+VLOOKUP($A390,#REF!,8,0))),H389,H389*(1+VLOOKUP($A390,#REF!,8,0))),"")</f>
        <v/>
      </c>
      <c r="I390" s="141">
        <f>IF(VLOOKUP(I$1,Graphique!$B:$C,2,0),IF(ISERROR(I389*(1+VLOOKUP($A390,#REF!,9,0))),I389,I389*(1+VLOOKUP($A390,#REF!,9,0))),"")</f>
        <v/>
      </c>
      <c r="J390" s="141">
        <f>IF(VLOOKUP(J$1,Graphique!$B:$C,2,0),IF(ISERROR(J389*(1+VLOOKUP($A390,#REF!,10,0))),J389,J389*(1+VLOOKUP($A390,#REF!,10,0))),"")</f>
        <v/>
      </c>
      <c r="K390" s="141">
        <f>IF(VLOOKUP(K$1,Graphique!$B:$C,2,0),IF(ISERROR(K389*(1+VLOOKUP($A390,#REF!,11,0))),K389,K389*(1+VLOOKUP($A390,#REF!,11,0))),"")</f>
        <v/>
      </c>
      <c r="L390" s="141">
        <f>IF(VLOOKUP(L$1,Graphique!$B:$C,2,0),IF(ISERROR(L389*(1+VLOOKUP($A390,#REF!,12,0))),L389,L389*(1+VLOOKUP($A390,#REF!,12,0))),"")</f>
        <v/>
      </c>
      <c r="M390" s="141">
        <f>IF(VLOOKUP(M$1,Graphique!$B:$C,2,0),IF(ISERROR(M389*(1+VLOOKUP($A390,#REF!,13,0))),M389,M389*(1+VLOOKUP($A390,#REF!,13,0))),"")</f>
        <v/>
      </c>
      <c r="N390" s="141">
        <f>IF(VLOOKUP(N$1,Graphique!$B:$C,2,0),IF(ISERROR(N389*(1+VLOOKUP($A390,#REF!,14,0))),N389,N389*(1+VLOOKUP($A390,#REF!,14,0))),"")</f>
        <v/>
      </c>
      <c r="O390" s="141">
        <f>IF(VLOOKUP(O$1,Graphique!$B:$C,2,0),IF(ISERROR(O389*(1+VLOOKUP($A390,#REF!,15,0))),O389,O389*(1+VLOOKUP($A390,#REF!,15,0))),"")</f>
        <v/>
      </c>
      <c r="P390" s="141">
        <f>IF(VLOOKUP(P$1,Graphique!$B:$C,2,0),IF(ISERROR(P389*(1+VLOOKUP($A390,#REF!,16,0))),P389,P389*(1+VLOOKUP($A390,#REF!,16,0))),"")</f>
        <v/>
      </c>
      <c r="Q390" s="141">
        <f>IF(VLOOKUP(Q$1,Graphique!$B:$C,2,0),IF(ISERROR(Q389*(1+VLOOKUP($A390,#REF!,17,0))),Q389,Q389*(1+VLOOKUP($A390,#REF!,17,0))),"")</f>
        <v/>
      </c>
      <c r="R390" s="141">
        <f>IF(VLOOKUP(R$1,Graphique!$B:$C,2,0),IF(ISERROR(R389*(1+VLOOKUP($A390,#REF!,18,0))),R389,R389*(1+VLOOKUP($A390,#REF!,18,0))),"")</f>
        <v/>
      </c>
      <c r="S390" s="141">
        <f>IF(VLOOKUP(S$1,Graphique!$B:$C,2,0),IF(ISERROR(S389*(1+VLOOKUP($A390,#REF!,19,0))),S389,S389*(1+VLOOKUP($A390,#REF!,19,0))),"")</f>
        <v/>
      </c>
      <c r="T390" s="141">
        <f>IF(VLOOKUP(T$1,Graphique!$B:$C,2,0),IF(ISERROR(T389*(1+VLOOKUP($A390,#REF!,20,0))),T389,T389*(1+VLOOKUP($A390,#REF!,20,0))),"")</f>
        <v/>
      </c>
      <c r="U390" s="141">
        <f>IF(VLOOKUP(U$1,Graphique!$B:$C,2,0),IF(ISERROR(U389*(1+VLOOKUP($A390,#REF!,21,0))),U389,U389*(1+VLOOKUP($A390,#REF!,21,0))),"")</f>
        <v/>
      </c>
      <c r="V390" s="141">
        <f>IF(VLOOKUP(V$1,Graphique!$B:$C,2,0),IF(ISERROR(V389*(1+VLOOKUP($A390,#REF!,22,0))),V389,V389*(1+VLOOKUP($A390,#REF!,22,0))),"")</f>
        <v/>
      </c>
      <c r="W390" s="141">
        <f>IF(VLOOKUP(W$1,Graphique!$B:$C,2,0),IF(ISERROR(W389*(1+VLOOKUP($A390,#REF!,23,0))),W389,W389*(1+VLOOKUP($A390,#REF!,23,0))),"")</f>
        <v/>
      </c>
      <c r="X390" s="141">
        <f>IF(VLOOKUP(X$1,Graphique!$B:$C,2,0),IF(ISERROR(X389*(1+VLOOKUP($A390,#REF!,24,0))),X389,X389*(1+VLOOKUP($A390,#REF!,24,0))),"")</f>
        <v/>
      </c>
      <c r="Y390" s="141">
        <f>IF(VLOOKUP(Y$1,Graphique!$B:$C,2,0),IF(ISERROR(Y389*(1+VLOOKUP($A390,#REF!,25,0))),Y389,Y389*(1+VLOOKUP($A390,#REF!,25,0))),"")</f>
        <v/>
      </c>
      <c r="Z390" s="141">
        <f>IF(VLOOKUP(Z$1,Graphique!$B:$C,2,0),IF(ISERROR(Z389*(1+VLOOKUP($A390,#REF!,26,0))),Z389,Z389*(1+VLOOKUP($A390,#REF!,26,0))),"")</f>
        <v/>
      </c>
      <c r="AA390" s="141">
        <f>IF(VLOOKUP(AA$1,Graphique!$B:$C,2,0),IF(ISERROR(AA389*(1+VLOOKUP($A390,#REF!,27,0))),AA389,AA389*(1+VLOOKUP($A390,#REF!,27,0))),"")</f>
        <v/>
      </c>
      <c r="AB390" s="141">
        <f>IF(VLOOKUP(AB$1,Graphique!$B:$C,2,0),IF(ISERROR(AB389*(1+VLOOKUP($A390,#REF!,28,0))),AB389,AB389*(1+VLOOKUP($A390,#REF!,28,0))),"")</f>
        <v/>
      </c>
      <c r="AC390" s="141">
        <f>IF(VLOOKUP(AC$1,Graphique!$B:$C,2,0),IF(ISERROR(AC389*(1+VLOOKUP($A390,#REF!,29,0))),AC389,AC389*(1+VLOOKUP($A390,#REF!,29,0))),"")</f>
        <v/>
      </c>
      <c r="AD390" s="141">
        <f>IF(VLOOKUP(AD$1,Graphique!$B:$C,2,0),IF(ISERROR(AD389*(1+VLOOKUP($A390,#REF!,30,0))),AD389,AD389*(1+VLOOKUP($A390,#REF!,30,0))),"")</f>
        <v/>
      </c>
      <c r="AE390" s="141">
        <f>IF(VLOOKUP(AE$1,Graphique!$B:$C,2,0),IF(ISERROR(AE389*(1+VLOOKUP($A390,#REF!,31,0))),AE389,AE389*(1+VLOOKUP($A390,#REF!,31,0))),"")</f>
        <v/>
      </c>
      <c r="AF390" s="141">
        <f>IF(VLOOKUP(AF$1,Graphique!$B:$C,2,0),IF(ISERROR(AF389*(1+VLOOKUP($A390,#REF!,32,0))),AF389,AF389*(1+VLOOKUP($A390,#REF!,32,0))),"")</f>
        <v/>
      </c>
    </row>
    <row r="391" ht="13" customHeight="1" s="74">
      <c r="A391" s="135">
        <f>IF(DATE(YEAR(A390),MONTH(A390)+2,)&gt;PerformancesGlissantes!$C$2,PerformancesGlissantes!$C$2,DATE(YEAR(A390),MONTH(A390)+2,))</f>
        <v/>
      </c>
      <c r="B391" s="141">
        <f>IF(VLOOKUP(B$1,Graphique!$B:$C,2,0),IF(ISERROR(B390*(1+VLOOKUP($A391,#REF!,2,0))),B390,B390*(1+VLOOKUP($A391,#REF!,2,0))),"")</f>
        <v/>
      </c>
      <c r="C391" s="141">
        <f>IF(VLOOKUP(C$1,Graphique!$B:$C,2,0),IF(ISERROR(C390*(1+VLOOKUP($A391,#REF!,3,0))),C390,C390*(1+VLOOKUP($A391,#REF!,3,0))),"")</f>
        <v/>
      </c>
      <c r="D391" s="141">
        <f>IF(VLOOKUP(D$1,Graphique!$B:$C,2,0),IF(ISERROR(D390*(1+VLOOKUP($A391,#REF!,4,0))),D390,D390*(1+VLOOKUP($A391,#REF!,4,0))),"")</f>
        <v/>
      </c>
      <c r="E391" s="141">
        <f>IF(VLOOKUP(E$1,Graphique!$B:$C,2,0),IF(ISERROR(E390*(1+VLOOKUP($A391,#REF!,5,0))),E390,E390*(1+VLOOKUP($A391,#REF!,5,0))),"")</f>
        <v/>
      </c>
      <c r="F391" s="141">
        <f>IF(VLOOKUP(F$1,Graphique!$B:$C,2,0),IF(ISERROR(F390*(1+VLOOKUP($A391,#REF!,6,0))),F390,F390*(1+VLOOKUP($A391,#REF!,6,0))),"")</f>
        <v/>
      </c>
      <c r="G391" s="141">
        <f>IF(VLOOKUP(G$1,Graphique!$B:$C,2,0),IF(ISERROR(G390*(1+VLOOKUP($A391,#REF!,7,0))),G390,G390*(1+VLOOKUP($A391,#REF!,7,0))),"")</f>
        <v/>
      </c>
      <c r="H391" s="141">
        <f>IF(VLOOKUP(H$1,Graphique!$B:$C,2,0),IF(ISERROR(H390*(1+VLOOKUP($A391,#REF!,8,0))),H390,H390*(1+VLOOKUP($A391,#REF!,8,0))),"")</f>
        <v/>
      </c>
      <c r="I391" s="141">
        <f>IF(VLOOKUP(I$1,Graphique!$B:$C,2,0),IF(ISERROR(I390*(1+VLOOKUP($A391,#REF!,9,0))),I390,I390*(1+VLOOKUP($A391,#REF!,9,0))),"")</f>
        <v/>
      </c>
      <c r="J391" s="141">
        <f>IF(VLOOKUP(J$1,Graphique!$B:$C,2,0),IF(ISERROR(J390*(1+VLOOKUP($A391,#REF!,10,0))),J390,J390*(1+VLOOKUP($A391,#REF!,10,0))),"")</f>
        <v/>
      </c>
      <c r="K391" s="141">
        <f>IF(VLOOKUP(K$1,Graphique!$B:$C,2,0),IF(ISERROR(K390*(1+VLOOKUP($A391,#REF!,11,0))),K390,K390*(1+VLOOKUP($A391,#REF!,11,0))),"")</f>
        <v/>
      </c>
      <c r="L391" s="141">
        <f>IF(VLOOKUP(L$1,Graphique!$B:$C,2,0),IF(ISERROR(L390*(1+VLOOKUP($A391,#REF!,12,0))),L390,L390*(1+VLOOKUP($A391,#REF!,12,0))),"")</f>
        <v/>
      </c>
      <c r="M391" s="141">
        <f>IF(VLOOKUP(M$1,Graphique!$B:$C,2,0),IF(ISERROR(M390*(1+VLOOKUP($A391,#REF!,13,0))),M390,M390*(1+VLOOKUP($A391,#REF!,13,0))),"")</f>
        <v/>
      </c>
      <c r="N391" s="141">
        <f>IF(VLOOKUP(N$1,Graphique!$B:$C,2,0),IF(ISERROR(N390*(1+VLOOKUP($A391,#REF!,14,0))),N390,N390*(1+VLOOKUP($A391,#REF!,14,0))),"")</f>
        <v/>
      </c>
      <c r="O391" s="141">
        <f>IF(VLOOKUP(O$1,Graphique!$B:$C,2,0),IF(ISERROR(O390*(1+VLOOKUP($A391,#REF!,15,0))),O390,O390*(1+VLOOKUP($A391,#REF!,15,0))),"")</f>
        <v/>
      </c>
      <c r="P391" s="141">
        <f>IF(VLOOKUP(P$1,Graphique!$B:$C,2,0),IF(ISERROR(P390*(1+VLOOKUP($A391,#REF!,16,0))),P390,P390*(1+VLOOKUP($A391,#REF!,16,0))),"")</f>
        <v/>
      </c>
      <c r="Q391" s="141">
        <f>IF(VLOOKUP(Q$1,Graphique!$B:$C,2,0),IF(ISERROR(Q390*(1+VLOOKUP($A391,#REF!,17,0))),Q390,Q390*(1+VLOOKUP($A391,#REF!,17,0))),"")</f>
        <v/>
      </c>
      <c r="R391" s="141">
        <f>IF(VLOOKUP(R$1,Graphique!$B:$C,2,0),IF(ISERROR(R390*(1+VLOOKUP($A391,#REF!,18,0))),R390,R390*(1+VLOOKUP($A391,#REF!,18,0))),"")</f>
        <v/>
      </c>
      <c r="S391" s="141">
        <f>IF(VLOOKUP(S$1,Graphique!$B:$C,2,0),IF(ISERROR(S390*(1+VLOOKUP($A391,#REF!,19,0))),S390,S390*(1+VLOOKUP($A391,#REF!,19,0))),"")</f>
        <v/>
      </c>
      <c r="T391" s="141">
        <f>IF(VLOOKUP(T$1,Graphique!$B:$C,2,0),IF(ISERROR(T390*(1+VLOOKUP($A391,#REF!,20,0))),T390,T390*(1+VLOOKUP($A391,#REF!,20,0))),"")</f>
        <v/>
      </c>
      <c r="U391" s="141">
        <f>IF(VLOOKUP(U$1,Graphique!$B:$C,2,0),IF(ISERROR(U390*(1+VLOOKUP($A391,#REF!,21,0))),U390,U390*(1+VLOOKUP($A391,#REF!,21,0))),"")</f>
        <v/>
      </c>
      <c r="V391" s="141">
        <f>IF(VLOOKUP(V$1,Graphique!$B:$C,2,0),IF(ISERROR(V390*(1+VLOOKUP($A391,#REF!,22,0))),V390,V390*(1+VLOOKUP($A391,#REF!,22,0))),"")</f>
        <v/>
      </c>
      <c r="W391" s="141">
        <f>IF(VLOOKUP(W$1,Graphique!$B:$C,2,0),IF(ISERROR(W390*(1+VLOOKUP($A391,#REF!,23,0))),W390,W390*(1+VLOOKUP($A391,#REF!,23,0))),"")</f>
        <v/>
      </c>
      <c r="X391" s="141">
        <f>IF(VLOOKUP(X$1,Graphique!$B:$C,2,0),IF(ISERROR(X390*(1+VLOOKUP($A391,#REF!,24,0))),X390,X390*(1+VLOOKUP($A391,#REF!,24,0))),"")</f>
        <v/>
      </c>
      <c r="Y391" s="141">
        <f>IF(VLOOKUP(Y$1,Graphique!$B:$C,2,0),IF(ISERROR(Y390*(1+VLOOKUP($A391,#REF!,25,0))),Y390,Y390*(1+VLOOKUP($A391,#REF!,25,0))),"")</f>
        <v/>
      </c>
      <c r="Z391" s="141">
        <f>IF(VLOOKUP(Z$1,Graphique!$B:$C,2,0),IF(ISERROR(Z390*(1+VLOOKUP($A391,#REF!,26,0))),Z390,Z390*(1+VLOOKUP($A391,#REF!,26,0))),"")</f>
        <v/>
      </c>
      <c r="AA391" s="141">
        <f>IF(VLOOKUP(AA$1,Graphique!$B:$C,2,0),IF(ISERROR(AA390*(1+VLOOKUP($A391,#REF!,27,0))),AA390,AA390*(1+VLOOKUP($A391,#REF!,27,0))),"")</f>
        <v/>
      </c>
      <c r="AB391" s="141">
        <f>IF(VLOOKUP(AB$1,Graphique!$B:$C,2,0),IF(ISERROR(AB390*(1+VLOOKUP($A391,#REF!,28,0))),AB390,AB390*(1+VLOOKUP($A391,#REF!,28,0))),"")</f>
        <v/>
      </c>
      <c r="AC391" s="141">
        <f>IF(VLOOKUP(AC$1,Graphique!$B:$C,2,0),IF(ISERROR(AC390*(1+VLOOKUP($A391,#REF!,29,0))),AC390,AC390*(1+VLOOKUP($A391,#REF!,29,0))),"")</f>
        <v/>
      </c>
      <c r="AD391" s="141">
        <f>IF(VLOOKUP(AD$1,Graphique!$B:$C,2,0),IF(ISERROR(AD390*(1+VLOOKUP($A391,#REF!,30,0))),AD390,AD390*(1+VLOOKUP($A391,#REF!,30,0))),"")</f>
        <v/>
      </c>
      <c r="AE391" s="141">
        <f>IF(VLOOKUP(AE$1,Graphique!$B:$C,2,0),IF(ISERROR(AE390*(1+VLOOKUP($A391,#REF!,31,0))),AE390,AE390*(1+VLOOKUP($A391,#REF!,31,0))),"")</f>
        <v/>
      </c>
      <c r="AF391" s="141">
        <f>IF(VLOOKUP(AF$1,Graphique!$B:$C,2,0),IF(ISERROR(AF390*(1+VLOOKUP($A391,#REF!,32,0))),AF390,AF390*(1+VLOOKUP($A391,#REF!,32,0))),"")</f>
        <v/>
      </c>
    </row>
    <row r="392" ht="13" customHeight="1" s="74">
      <c r="A392" s="135">
        <f>IF(DATE(YEAR(A391),MONTH(A391)+2,)&gt;PerformancesGlissantes!$C$2,PerformancesGlissantes!$C$2,DATE(YEAR(A391),MONTH(A391)+2,))</f>
        <v/>
      </c>
      <c r="B392" s="141">
        <f>IF(VLOOKUP(B$1,Graphique!$B:$C,2,0),IF(ISERROR(B391*(1+VLOOKUP($A392,#REF!,2,0))),B391,B391*(1+VLOOKUP($A392,#REF!,2,0))),"")</f>
        <v/>
      </c>
      <c r="C392" s="141">
        <f>IF(VLOOKUP(C$1,Graphique!$B:$C,2,0),IF(ISERROR(C391*(1+VLOOKUP($A392,#REF!,3,0))),C391,C391*(1+VLOOKUP($A392,#REF!,3,0))),"")</f>
        <v/>
      </c>
      <c r="D392" s="141">
        <f>IF(VLOOKUP(D$1,Graphique!$B:$C,2,0),IF(ISERROR(D391*(1+VLOOKUP($A392,#REF!,4,0))),D391,D391*(1+VLOOKUP($A392,#REF!,4,0))),"")</f>
        <v/>
      </c>
      <c r="E392" s="141">
        <f>IF(VLOOKUP(E$1,Graphique!$B:$C,2,0),IF(ISERROR(E391*(1+VLOOKUP($A392,#REF!,5,0))),E391,E391*(1+VLOOKUP($A392,#REF!,5,0))),"")</f>
        <v/>
      </c>
      <c r="F392" s="141">
        <f>IF(VLOOKUP(F$1,Graphique!$B:$C,2,0),IF(ISERROR(F391*(1+VLOOKUP($A392,#REF!,6,0))),F391,F391*(1+VLOOKUP($A392,#REF!,6,0))),"")</f>
        <v/>
      </c>
      <c r="G392" s="141">
        <f>IF(VLOOKUP(G$1,Graphique!$B:$C,2,0),IF(ISERROR(G391*(1+VLOOKUP($A392,#REF!,7,0))),G391,G391*(1+VLOOKUP($A392,#REF!,7,0))),"")</f>
        <v/>
      </c>
      <c r="H392" s="141">
        <f>IF(VLOOKUP(H$1,Graphique!$B:$C,2,0),IF(ISERROR(H391*(1+VLOOKUP($A392,#REF!,8,0))),H391,H391*(1+VLOOKUP($A392,#REF!,8,0))),"")</f>
        <v/>
      </c>
      <c r="I392" s="141">
        <f>IF(VLOOKUP(I$1,Graphique!$B:$C,2,0),IF(ISERROR(I391*(1+VLOOKUP($A392,#REF!,9,0))),I391,I391*(1+VLOOKUP($A392,#REF!,9,0))),"")</f>
        <v/>
      </c>
      <c r="J392" s="141">
        <f>IF(VLOOKUP(J$1,Graphique!$B:$C,2,0),IF(ISERROR(J391*(1+VLOOKUP($A392,#REF!,10,0))),J391,J391*(1+VLOOKUP($A392,#REF!,10,0))),"")</f>
        <v/>
      </c>
      <c r="K392" s="141">
        <f>IF(VLOOKUP(K$1,Graphique!$B:$C,2,0),IF(ISERROR(K391*(1+VLOOKUP($A392,#REF!,11,0))),K391,K391*(1+VLOOKUP($A392,#REF!,11,0))),"")</f>
        <v/>
      </c>
      <c r="L392" s="141">
        <f>IF(VLOOKUP(L$1,Graphique!$B:$C,2,0),IF(ISERROR(L391*(1+VLOOKUP($A392,#REF!,12,0))),L391,L391*(1+VLOOKUP($A392,#REF!,12,0))),"")</f>
        <v/>
      </c>
      <c r="M392" s="141">
        <f>IF(VLOOKUP(M$1,Graphique!$B:$C,2,0),IF(ISERROR(M391*(1+VLOOKUP($A392,#REF!,13,0))),M391,M391*(1+VLOOKUP($A392,#REF!,13,0))),"")</f>
        <v/>
      </c>
      <c r="N392" s="141">
        <f>IF(VLOOKUP(N$1,Graphique!$B:$C,2,0),IF(ISERROR(N391*(1+VLOOKUP($A392,#REF!,14,0))),N391,N391*(1+VLOOKUP($A392,#REF!,14,0))),"")</f>
        <v/>
      </c>
      <c r="O392" s="141">
        <f>IF(VLOOKUP(O$1,Graphique!$B:$C,2,0),IF(ISERROR(O391*(1+VLOOKUP($A392,#REF!,15,0))),O391,O391*(1+VLOOKUP($A392,#REF!,15,0))),"")</f>
        <v/>
      </c>
      <c r="P392" s="141">
        <f>IF(VLOOKUP(P$1,Graphique!$B:$C,2,0),IF(ISERROR(P391*(1+VLOOKUP($A392,#REF!,16,0))),P391,P391*(1+VLOOKUP($A392,#REF!,16,0))),"")</f>
        <v/>
      </c>
      <c r="Q392" s="141">
        <f>IF(VLOOKUP(Q$1,Graphique!$B:$C,2,0),IF(ISERROR(Q391*(1+VLOOKUP($A392,#REF!,17,0))),Q391,Q391*(1+VLOOKUP($A392,#REF!,17,0))),"")</f>
        <v/>
      </c>
      <c r="R392" s="141">
        <f>IF(VLOOKUP(R$1,Graphique!$B:$C,2,0),IF(ISERROR(R391*(1+VLOOKUP($A392,#REF!,18,0))),R391,R391*(1+VLOOKUP($A392,#REF!,18,0))),"")</f>
        <v/>
      </c>
      <c r="S392" s="141">
        <f>IF(VLOOKUP(S$1,Graphique!$B:$C,2,0),IF(ISERROR(S391*(1+VLOOKUP($A392,#REF!,19,0))),S391,S391*(1+VLOOKUP($A392,#REF!,19,0))),"")</f>
        <v/>
      </c>
      <c r="T392" s="141">
        <f>IF(VLOOKUP(T$1,Graphique!$B:$C,2,0),IF(ISERROR(T391*(1+VLOOKUP($A392,#REF!,20,0))),T391,T391*(1+VLOOKUP($A392,#REF!,20,0))),"")</f>
        <v/>
      </c>
      <c r="U392" s="141">
        <f>IF(VLOOKUP(U$1,Graphique!$B:$C,2,0),IF(ISERROR(U391*(1+VLOOKUP($A392,#REF!,21,0))),U391,U391*(1+VLOOKUP($A392,#REF!,21,0))),"")</f>
        <v/>
      </c>
      <c r="V392" s="141">
        <f>IF(VLOOKUP(V$1,Graphique!$B:$C,2,0),IF(ISERROR(V391*(1+VLOOKUP($A392,#REF!,22,0))),V391,V391*(1+VLOOKUP($A392,#REF!,22,0))),"")</f>
        <v/>
      </c>
      <c r="W392" s="141">
        <f>IF(VLOOKUP(W$1,Graphique!$B:$C,2,0),IF(ISERROR(W391*(1+VLOOKUP($A392,#REF!,23,0))),W391,W391*(1+VLOOKUP($A392,#REF!,23,0))),"")</f>
        <v/>
      </c>
      <c r="X392" s="141">
        <f>IF(VLOOKUP(X$1,Graphique!$B:$C,2,0),IF(ISERROR(X391*(1+VLOOKUP($A392,#REF!,24,0))),X391,X391*(1+VLOOKUP($A392,#REF!,24,0))),"")</f>
        <v/>
      </c>
      <c r="Y392" s="141">
        <f>IF(VLOOKUP(Y$1,Graphique!$B:$C,2,0),IF(ISERROR(Y391*(1+VLOOKUP($A392,#REF!,25,0))),Y391,Y391*(1+VLOOKUP($A392,#REF!,25,0))),"")</f>
        <v/>
      </c>
      <c r="Z392" s="141">
        <f>IF(VLOOKUP(Z$1,Graphique!$B:$C,2,0),IF(ISERROR(Z391*(1+VLOOKUP($A392,#REF!,26,0))),Z391,Z391*(1+VLOOKUP($A392,#REF!,26,0))),"")</f>
        <v/>
      </c>
      <c r="AA392" s="141">
        <f>IF(VLOOKUP(AA$1,Graphique!$B:$C,2,0),IF(ISERROR(AA391*(1+VLOOKUP($A392,#REF!,27,0))),AA391,AA391*(1+VLOOKUP($A392,#REF!,27,0))),"")</f>
        <v/>
      </c>
      <c r="AB392" s="141">
        <f>IF(VLOOKUP(AB$1,Graphique!$B:$C,2,0),IF(ISERROR(AB391*(1+VLOOKUP($A392,#REF!,28,0))),AB391,AB391*(1+VLOOKUP($A392,#REF!,28,0))),"")</f>
        <v/>
      </c>
      <c r="AC392" s="141">
        <f>IF(VLOOKUP(AC$1,Graphique!$B:$C,2,0),IF(ISERROR(AC391*(1+VLOOKUP($A392,#REF!,29,0))),AC391,AC391*(1+VLOOKUP($A392,#REF!,29,0))),"")</f>
        <v/>
      </c>
      <c r="AD392" s="141">
        <f>IF(VLOOKUP(AD$1,Graphique!$B:$C,2,0),IF(ISERROR(AD391*(1+VLOOKUP($A392,#REF!,30,0))),AD391,AD391*(1+VLOOKUP($A392,#REF!,30,0))),"")</f>
        <v/>
      </c>
      <c r="AE392" s="141">
        <f>IF(VLOOKUP(AE$1,Graphique!$B:$C,2,0),IF(ISERROR(AE391*(1+VLOOKUP($A392,#REF!,31,0))),AE391,AE391*(1+VLOOKUP($A392,#REF!,31,0))),"")</f>
        <v/>
      </c>
      <c r="AF392" s="141">
        <f>IF(VLOOKUP(AF$1,Graphique!$B:$C,2,0),IF(ISERROR(AF391*(1+VLOOKUP($A392,#REF!,32,0))),AF391,AF391*(1+VLOOKUP($A392,#REF!,32,0))),"")</f>
        <v/>
      </c>
    </row>
    <row r="393" ht="13" customHeight="1" s="74">
      <c r="A393" s="135">
        <f>IF(DATE(YEAR(A392),MONTH(A392)+2,)&gt;PerformancesGlissantes!$C$2,PerformancesGlissantes!$C$2,DATE(YEAR(A392),MONTH(A392)+2,))</f>
        <v/>
      </c>
      <c r="B393" s="141">
        <f>IF(VLOOKUP(B$1,Graphique!$B:$C,2,0),IF(ISERROR(B392*(1+VLOOKUP($A393,#REF!,2,0))),B392,B392*(1+VLOOKUP($A393,#REF!,2,0))),"")</f>
        <v/>
      </c>
      <c r="C393" s="141">
        <f>IF(VLOOKUP(C$1,Graphique!$B:$C,2,0),IF(ISERROR(C392*(1+VLOOKUP($A393,#REF!,3,0))),C392,C392*(1+VLOOKUP($A393,#REF!,3,0))),"")</f>
        <v/>
      </c>
      <c r="D393" s="141">
        <f>IF(VLOOKUP(D$1,Graphique!$B:$C,2,0),IF(ISERROR(D392*(1+VLOOKUP($A393,#REF!,4,0))),D392,D392*(1+VLOOKUP($A393,#REF!,4,0))),"")</f>
        <v/>
      </c>
      <c r="E393" s="141">
        <f>IF(VLOOKUP(E$1,Graphique!$B:$C,2,0),IF(ISERROR(E392*(1+VLOOKUP($A393,#REF!,5,0))),E392,E392*(1+VLOOKUP($A393,#REF!,5,0))),"")</f>
        <v/>
      </c>
      <c r="F393" s="141">
        <f>IF(VLOOKUP(F$1,Graphique!$B:$C,2,0),IF(ISERROR(F392*(1+VLOOKUP($A393,#REF!,6,0))),F392,F392*(1+VLOOKUP($A393,#REF!,6,0))),"")</f>
        <v/>
      </c>
      <c r="G393" s="141">
        <f>IF(VLOOKUP(G$1,Graphique!$B:$C,2,0),IF(ISERROR(G392*(1+VLOOKUP($A393,#REF!,7,0))),G392,G392*(1+VLOOKUP($A393,#REF!,7,0))),"")</f>
        <v/>
      </c>
      <c r="H393" s="141">
        <f>IF(VLOOKUP(H$1,Graphique!$B:$C,2,0),IF(ISERROR(H392*(1+VLOOKUP($A393,#REF!,8,0))),H392,H392*(1+VLOOKUP($A393,#REF!,8,0))),"")</f>
        <v/>
      </c>
      <c r="I393" s="141">
        <f>IF(VLOOKUP(I$1,Graphique!$B:$C,2,0),IF(ISERROR(I392*(1+VLOOKUP($A393,#REF!,9,0))),I392,I392*(1+VLOOKUP($A393,#REF!,9,0))),"")</f>
        <v/>
      </c>
      <c r="J393" s="141">
        <f>IF(VLOOKUP(J$1,Graphique!$B:$C,2,0),IF(ISERROR(J392*(1+VLOOKUP($A393,#REF!,10,0))),J392,J392*(1+VLOOKUP($A393,#REF!,10,0))),"")</f>
        <v/>
      </c>
      <c r="K393" s="141">
        <f>IF(VLOOKUP(K$1,Graphique!$B:$C,2,0),IF(ISERROR(K392*(1+VLOOKUP($A393,#REF!,11,0))),K392,K392*(1+VLOOKUP($A393,#REF!,11,0))),"")</f>
        <v/>
      </c>
      <c r="L393" s="141">
        <f>IF(VLOOKUP(L$1,Graphique!$B:$C,2,0),IF(ISERROR(L392*(1+VLOOKUP($A393,#REF!,12,0))),L392,L392*(1+VLOOKUP($A393,#REF!,12,0))),"")</f>
        <v/>
      </c>
      <c r="M393" s="141">
        <f>IF(VLOOKUP(M$1,Graphique!$B:$C,2,0),IF(ISERROR(M392*(1+VLOOKUP($A393,#REF!,13,0))),M392,M392*(1+VLOOKUP($A393,#REF!,13,0))),"")</f>
        <v/>
      </c>
      <c r="N393" s="141">
        <f>IF(VLOOKUP(N$1,Graphique!$B:$C,2,0),IF(ISERROR(N392*(1+VLOOKUP($A393,#REF!,14,0))),N392,N392*(1+VLOOKUP($A393,#REF!,14,0))),"")</f>
        <v/>
      </c>
      <c r="O393" s="141">
        <f>IF(VLOOKUP(O$1,Graphique!$B:$C,2,0),IF(ISERROR(O392*(1+VLOOKUP($A393,#REF!,15,0))),O392,O392*(1+VLOOKUP($A393,#REF!,15,0))),"")</f>
        <v/>
      </c>
      <c r="P393" s="141">
        <f>IF(VLOOKUP(P$1,Graphique!$B:$C,2,0),IF(ISERROR(P392*(1+VLOOKUP($A393,#REF!,16,0))),P392,P392*(1+VLOOKUP($A393,#REF!,16,0))),"")</f>
        <v/>
      </c>
      <c r="Q393" s="141">
        <f>IF(VLOOKUP(Q$1,Graphique!$B:$C,2,0),IF(ISERROR(Q392*(1+VLOOKUP($A393,#REF!,17,0))),Q392,Q392*(1+VLOOKUP($A393,#REF!,17,0))),"")</f>
        <v/>
      </c>
      <c r="R393" s="141">
        <f>IF(VLOOKUP(R$1,Graphique!$B:$C,2,0),IF(ISERROR(R392*(1+VLOOKUP($A393,#REF!,18,0))),R392,R392*(1+VLOOKUP($A393,#REF!,18,0))),"")</f>
        <v/>
      </c>
      <c r="S393" s="141">
        <f>IF(VLOOKUP(S$1,Graphique!$B:$C,2,0),IF(ISERROR(S392*(1+VLOOKUP($A393,#REF!,19,0))),S392,S392*(1+VLOOKUP($A393,#REF!,19,0))),"")</f>
        <v/>
      </c>
      <c r="T393" s="141">
        <f>IF(VLOOKUP(T$1,Graphique!$B:$C,2,0),IF(ISERROR(T392*(1+VLOOKUP($A393,#REF!,20,0))),T392,T392*(1+VLOOKUP($A393,#REF!,20,0))),"")</f>
        <v/>
      </c>
      <c r="U393" s="141">
        <f>IF(VLOOKUP(U$1,Graphique!$B:$C,2,0),IF(ISERROR(U392*(1+VLOOKUP($A393,#REF!,21,0))),U392,U392*(1+VLOOKUP($A393,#REF!,21,0))),"")</f>
        <v/>
      </c>
      <c r="V393" s="141">
        <f>IF(VLOOKUP(V$1,Graphique!$B:$C,2,0),IF(ISERROR(V392*(1+VLOOKUP($A393,#REF!,22,0))),V392,V392*(1+VLOOKUP($A393,#REF!,22,0))),"")</f>
        <v/>
      </c>
      <c r="W393" s="141">
        <f>IF(VLOOKUP(W$1,Graphique!$B:$C,2,0),IF(ISERROR(W392*(1+VLOOKUP($A393,#REF!,23,0))),W392,W392*(1+VLOOKUP($A393,#REF!,23,0))),"")</f>
        <v/>
      </c>
      <c r="X393" s="141">
        <f>IF(VLOOKUP(X$1,Graphique!$B:$C,2,0),IF(ISERROR(X392*(1+VLOOKUP($A393,#REF!,24,0))),X392,X392*(1+VLOOKUP($A393,#REF!,24,0))),"")</f>
        <v/>
      </c>
      <c r="Y393" s="141">
        <f>IF(VLOOKUP(Y$1,Graphique!$B:$C,2,0),IF(ISERROR(Y392*(1+VLOOKUP($A393,#REF!,25,0))),Y392,Y392*(1+VLOOKUP($A393,#REF!,25,0))),"")</f>
        <v/>
      </c>
      <c r="Z393" s="141">
        <f>IF(VLOOKUP(Z$1,Graphique!$B:$C,2,0),IF(ISERROR(Z392*(1+VLOOKUP($A393,#REF!,26,0))),Z392,Z392*(1+VLOOKUP($A393,#REF!,26,0))),"")</f>
        <v/>
      </c>
      <c r="AA393" s="141">
        <f>IF(VLOOKUP(AA$1,Graphique!$B:$C,2,0),IF(ISERROR(AA392*(1+VLOOKUP($A393,#REF!,27,0))),AA392,AA392*(1+VLOOKUP($A393,#REF!,27,0))),"")</f>
        <v/>
      </c>
      <c r="AB393" s="141">
        <f>IF(VLOOKUP(AB$1,Graphique!$B:$C,2,0),IF(ISERROR(AB392*(1+VLOOKUP($A393,#REF!,28,0))),AB392,AB392*(1+VLOOKUP($A393,#REF!,28,0))),"")</f>
        <v/>
      </c>
      <c r="AC393" s="141">
        <f>IF(VLOOKUP(AC$1,Graphique!$B:$C,2,0),IF(ISERROR(AC392*(1+VLOOKUP($A393,#REF!,29,0))),AC392,AC392*(1+VLOOKUP($A393,#REF!,29,0))),"")</f>
        <v/>
      </c>
      <c r="AD393" s="141">
        <f>IF(VLOOKUP(AD$1,Graphique!$B:$C,2,0),IF(ISERROR(AD392*(1+VLOOKUP($A393,#REF!,30,0))),AD392,AD392*(1+VLOOKUP($A393,#REF!,30,0))),"")</f>
        <v/>
      </c>
      <c r="AE393" s="141">
        <f>IF(VLOOKUP(AE$1,Graphique!$B:$C,2,0),IF(ISERROR(AE392*(1+VLOOKUP($A393,#REF!,31,0))),AE392,AE392*(1+VLOOKUP($A393,#REF!,31,0))),"")</f>
        <v/>
      </c>
      <c r="AF393" s="141">
        <f>IF(VLOOKUP(AF$1,Graphique!$B:$C,2,0),IF(ISERROR(AF392*(1+VLOOKUP($A393,#REF!,32,0))),AF392,AF392*(1+VLOOKUP($A393,#REF!,32,0))),"")</f>
        <v/>
      </c>
    </row>
    <row r="394" ht="13" customHeight="1" s="74">
      <c r="A394" s="135">
        <f>IF(DATE(YEAR(A393),MONTH(A393)+2,)&gt;PerformancesGlissantes!$C$2,PerformancesGlissantes!$C$2,DATE(YEAR(A393),MONTH(A393)+2,))</f>
        <v/>
      </c>
      <c r="B394" s="141">
        <f>IF(VLOOKUP(B$1,Graphique!$B:$C,2,0),IF(ISERROR(B393*(1+VLOOKUP($A394,#REF!,2,0))),B393,B393*(1+VLOOKUP($A394,#REF!,2,0))),"")</f>
        <v/>
      </c>
      <c r="C394" s="141">
        <f>IF(VLOOKUP(C$1,Graphique!$B:$C,2,0),IF(ISERROR(C393*(1+VLOOKUP($A394,#REF!,3,0))),C393,C393*(1+VLOOKUP($A394,#REF!,3,0))),"")</f>
        <v/>
      </c>
      <c r="D394" s="141">
        <f>IF(VLOOKUP(D$1,Graphique!$B:$C,2,0),IF(ISERROR(D393*(1+VLOOKUP($A394,#REF!,4,0))),D393,D393*(1+VLOOKUP($A394,#REF!,4,0))),"")</f>
        <v/>
      </c>
      <c r="E394" s="141">
        <f>IF(VLOOKUP(E$1,Graphique!$B:$C,2,0),IF(ISERROR(E393*(1+VLOOKUP($A394,#REF!,5,0))),E393,E393*(1+VLOOKUP($A394,#REF!,5,0))),"")</f>
        <v/>
      </c>
      <c r="F394" s="141">
        <f>IF(VLOOKUP(F$1,Graphique!$B:$C,2,0),IF(ISERROR(F393*(1+VLOOKUP($A394,#REF!,6,0))),F393,F393*(1+VLOOKUP($A394,#REF!,6,0))),"")</f>
        <v/>
      </c>
      <c r="G394" s="141">
        <f>IF(VLOOKUP(G$1,Graphique!$B:$C,2,0),IF(ISERROR(G393*(1+VLOOKUP($A394,#REF!,7,0))),G393,G393*(1+VLOOKUP($A394,#REF!,7,0))),"")</f>
        <v/>
      </c>
      <c r="H394" s="141">
        <f>IF(VLOOKUP(H$1,Graphique!$B:$C,2,0),IF(ISERROR(H393*(1+VLOOKUP($A394,#REF!,8,0))),H393,H393*(1+VLOOKUP($A394,#REF!,8,0))),"")</f>
        <v/>
      </c>
      <c r="I394" s="141">
        <f>IF(VLOOKUP(I$1,Graphique!$B:$C,2,0),IF(ISERROR(I393*(1+VLOOKUP($A394,#REF!,9,0))),I393,I393*(1+VLOOKUP($A394,#REF!,9,0))),"")</f>
        <v/>
      </c>
      <c r="J394" s="141">
        <f>IF(VLOOKUP(J$1,Graphique!$B:$C,2,0),IF(ISERROR(J393*(1+VLOOKUP($A394,#REF!,10,0))),J393,J393*(1+VLOOKUP($A394,#REF!,10,0))),"")</f>
        <v/>
      </c>
      <c r="K394" s="141">
        <f>IF(VLOOKUP(K$1,Graphique!$B:$C,2,0),IF(ISERROR(K393*(1+VLOOKUP($A394,#REF!,11,0))),K393,K393*(1+VLOOKUP($A394,#REF!,11,0))),"")</f>
        <v/>
      </c>
      <c r="L394" s="141">
        <f>IF(VLOOKUP(L$1,Graphique!$B:$C,2,0),IF(ISERROR(L393*(1+VLOOKUP($A394,#REF!,12,0))),L393,L393*(1+VLOOKUP($A394,#REF!,12,0))),"")</f>
        <v/>
      </c>
      <c r="M394" s="141">
        <f>IF(VLOOKUP(M$1,Graphique!$B:$C,2,0),IF(ISERROR(M393*(1+VLOOKUP($A394,#REF!,13,0))),M393,M393*(1+VLOOKUP($A394,#REF!,13,0))),"")</f>
        <v/>
      </c>
      <c r="N394" s="141">
        <f>IF(VLOOKUP(N$1,Graphique!$B:$C,2,0),IF(ISERROR(N393*(1+VLOOKUP($A394,#REF!,14,0))),N393,N393*(1+VLOOKUP($A394,#REF!,14,0))),"")</f>
        <v/>
      </c>
      <c r="O394" s="141">
        <f>IF(VLOOKUP(O$1,Graphique!$B:$C,2,0),IF(ISERROR(O393*(1+VLOOKUP($A394,#REF!,15,0))),O393,O393*(1+VLOOKUP($A394,#REF!,15,0))),"")</f>
        <v/>
      </c>
      <c r="P394" s="141">
        <f>IF(VLOOKUP(P$1,Graphique!$B:$C,2,0),IF(ISERROR(P393*(1+VLOOKUP($A394,#REF!,16,0))),P393,P393*(1+VLOOKUP($A394,#REF!,16,0))),"")</f>
        <v/>
      </c>
      <c r="Q394" s="141">
        <f>IF(VLOOKUP(Q$1,Graphique!$B:$C,2,0),IF(ISERROR(Q393*(1+VLOOKUP($A394,#REF!,17,0))),Q393,Q393*(1+VLOOKUP($A394,#REF!,17,0))),"")</f>
        <v/>
      </c>
      <c r="R394" s="141">
        <f>IF(VLOOKUP(R$1,Graphique!$B:$C,2,0),IF(ISERROR(R393*(1+VLOOKUP($A394,#REF!,18,0))),R393,R393*(1+VLOOKUP($A394,#REF!,18,0))),"")</f>
        <v/>
      </c>
      <c r="S394" s="141">
        <f>IF(VLOOKUP(S$1,Graphique!$B:$C,2,0),IF(ISERROR(S393*(1+VLOOKUP($A394,#REF!,19,0))),S393,S393*(1+VLOOKUP($A394,#REF!,19,0))),"")</f>
        <v/>
      </c>
      <c r="T394" s="141">
        <f>IF(VLOOKUP(T$1,Graphique!$B:$C,2,0),IF(ISERROR(T393*(1+VLOOKUP($A394,#REF!,20,0))),T393,T393*(1+VLOOKUP($A394,#REF!,20,0))),"")</f>
        <v/>
      </c>
      <c r="U394" s="141">
        <f>IF(VLOOKUP(U$1,Graphique!$B:$C,2,0),IF(ISERROR(U393*(1+VLOOKUP($A394,#REF!,21,0))),U393,U393*(1+VLOOKUP($A394,#REF!,21,0))),"")</f>
        <v/>
      </c>
      <c r="V394" s="141">
        <f>IF(VLOOKUP(V$1,Graphique!$B:$C,2,0),IF(ISERROR(V393*(1+VLOOKUP($A394,#REF!,22,0))),V393,V393*(1+VLOOKUP($A394,#REF!,22,0))),"")</f>
        <v/>
      </c>
      <c r="W394" s="141">
        <f>IF(VLOOKUP(W$1,Graphique!$B:$C,2,0),IF(ISERROR(W393*(1+VLOOKUP($A394,#REF!,23,0))),W393,W393*(1+VLOOKUP($A394,#REF!,23,0))),"")</f>
        <v/>
      </c>
      <c r="X394" s="141">
        <f>IF(VLOOKUP(X$1,Graphique!$B:$C,2,0),IF(ISERROR(X393*(1+VLOOKUP($A394,#REF!,24,0))),X393,X393*(1+VLOOKUP($A394,#REF!,24,0))),"")</f>
        <v/>
      </c>
      <c r="Y394" s="141">
        <f>IF(VLOOKUP(Y$1,Graphique!$B:$C,2,0),IF(ISERROR(Y393*(1+VLOOKUP($A394,#REF!,25,0))),Y393,Y393*(1+VLOOKUP($A394,#REF!,25,0))),"")</f>
        <v/>
      </c>
      <c r="Z394" s="141">
        <f>IF(VLOOKUP(Z$1,Graphique!$B:$C,2,0),IF(ISERROR(Z393*(1+VLOOKUP($A394,#REF!,26,0))),Z393,Z393*(1+VLOOKUP($A394,#REF!,26,0))),"")</f>
        <v/>
      </c>
      <c r="AA394" s="141">
        <f>IF(VLOOKUP(AA$1,Graphique!$B:$C,2,0),IF(ISERROR(AA393*(1+VLOOKUP($A394,#REF!,27,0))),AA393,AA393*(1+VLOOKUP($A394,#REF!,27,0))),"")</f>
        <v/>
      </c>
      <c r="AB394" s="141">
        <f>IF(VLOOKUP(AB$1,Graphique!$B:$C,2,0),IF(ISERROR(AB393*(1+VLOOKUP($A394,#REF!,28,0))),AB393,AB393*(1+VLOOKUP($A394,#REF!,28,0))),"")</f>
        <v/>
      </c>
      <c r="AC394" s="141">
        <f>IF(VLOOKUP(AC$1,Graphique!$B:$C,2,0),IF(ISERROR(AC393*(1+VLOOKUP($A394,#REF!,29,0))),AC393,AC393*(1+VLOOKUP($A394,#REF!,29,0))),"")</f>
        <v/>
      </c>
      <c r="AD394" s="141">
        <f>IF(VLOOKUP(AD$1,Graphique!$B:$C,2,0),IF(ISERROR(AD393*(1+VLOOKUP($A394,#REF!,30,0))),AD393,AD393*(1+VLOOKUP($A394,#REF!,30,0))),"")</f>
        <v/>
      </c>
      <c r="AE394" s="141">
        <f>IF(VLOOKUP(AE$1,Graphique!$B:$C,2,0),IF(ISERROR(AE393*(1+VLOOKUP($A394,#REF!,31,0))),AE393,AE393*(1+VLOOKUP($A394,#REF!,31,0))),"")</f>
        <v/>
      </c>
      <c r="AF394" s="141">
        <f>IF(VLOOKUP(AF$1,Graphique!$B:$C,2,0),IF(ISERROR(AF393*(1+VLOOKUP($A394,#REF!,32,0))),AF393,AF393*(1+VLOOKUP($A394,#REF!,32,0))),"")</f>
        <v/>
      </c>
    </row>
    <row r="395" ht="13" customHeight="1" s="74">
      <c r="A395" s="135">
        <f>IF(DATE(YEAR(A394),MONTH(A394)+2,)&gt;PerformancesGlissantes!$C$2,PerformancesGlissantes!$C$2,DATE(YEAR(A394),MONTH(A394)+2,))</f>
        <v/>
      </c>
      <c r="B395" s="141">
        <f>IF(VLOOKUP(B$1,Graphique!$B:$C,2,0),IF(ISERROR(B394*(1+VLOOKUP($A395,#REF!,2,0))),B394,B394*(1+VLOOKUP($A395,#REF!,2,0))),"")</f>
        <v/>
      </c>
      <c r="C395" s="141">
        <f>IF(VLOOKUP(C$1,Graphique!$B:$C,2,0),IF(ISERROR(C394*(1+VLOOKUP($A395,#REF!,3,0))),C394,C394*(1+VLOOKUP($A395,#REF!,3,0))),"")</f>
        <v/>
      </c>
      <c r="D395" s="141">
        <f>IF(VLOOKUP(D$1,Graphique!$B:$C,2,0),IF(ISERROR(D394*(1+VLOOKUP($A395,#REF!,4,0))),D394,D394*(1+VLOOKUP($A395,#REF!,4,0))),"")</f>
        <v/>
      </c>
      <c r="E395" s="141">
        <f>IF(VLOOKUP(E$1,Graphique!$B:$C,2,0),IF(ISERROR(E394*(1+VLOOKUP($A395,#REF!,5,0))),E394,E394*(1+VLOOKUP($A395,#REF!,5,0))),"")</f>
        <v/>
      </c>
      <c r="F395" s="141">
        <f>IF(VLOOKUP(F$1,Graphique!$B:$C,2,0),IF(ISERROR(F394*(1+VLOOKUP($A395,#REF!,6,0))),F394,F394*(1+VLOOKUP($A395,#REF!,6,0))),"")</f>
        <v/>
      </c>
      <c r="G395" s="141">
        <f>IF(VLOOKUP(G$1,Graphique!$B:$C,2,0),IF(ISERROR(G394*(1+VLOOKUP($A395,#REF!,7,0))),G394,G394*(1+VLOOKUP($A395,#REF!,7,0))),"")</f>
        <v/>
      </c>
      <c r="H395" s="141">
        <f>IF(VLOOKUP(H$1,Graphique!$B:$C,2,0),IF(ISERROR(H394*(1+VLOOKUP($A395,#REF!,8,0))),H394,H394*(1+VLOOKUP($A395,#REF!,8,0))),"")</f>
        <v/>
      </c>
      <c r="I395" s="141">
        <f>IF(VLOOKUP(I$1,Graphique!$B:$C,2,0),IF(ISERROR(I394*(1+VLOOKUP($A395,#REF!,9,0))),I394,I394*(1+VLOOKUP($A395,#REF!,9,0))),"")</f>
        <v/>
      </c>
      <c r="J395" s="141">
        <f>IF(VLOOKUP(J$1,Graphique!$B:$C,2,0),IF(ISERROR(J394*(1+VLOOKUP($A395,#REF!,10,0))),J394,J394*(1+VLOOKUP($A395,#REF!,10,0))),"")</f>
        <v/>
      </c>
      <c r="K395" s="141">
        <f>IF(VLOOKUP(K$1,Graphique!$B:$C,2,0),IF(ISERROR(K394*(1+VLOOKUP($A395,#REF!,11,0))),K394,K394*(1+VLOOKUP($A395,#REF!,11,0))),"")</f>
        <v/>
      </c>
      <c r="L395" s="141">
        <f>IF(VLOOKUP(L$1,Graphique!$B:$C,2,0),IF(ISERROR(L394*(1+VLOOKUP($A395,#REF!,12,0))),L394,L394*(1+VLOOKUP($A395,#REF!,12,0))),"")</f>
        <v/>
      </c>
      <c r="M395" s="141">
        <f>IF(VLOOKUP(M$1,Graphique!$B:$C,2,0),IF(ISERROR(M394*(1+VLOOKUP($A395,#REF!,13,0))),M394,M394*(1+VLOOKUP($A395,#REF!,13,0))),"")</f>
        <v/>
      </c>
      <c r="N395" s="141">
        <f>IF(VLOOKUP(N$1,Graphique!$B:$C,2,0),IF(ISERROR(N394*(1+VLOOKUP($A395,#REF!,14,0))),N394,N394*(1+VLOOKUP($A395,#REF!,14,0))),"")</f>
        <v/>
      </c>
      <c r="O395" s="141">
        <f>IF(VLOOKUP(O$1,Graphique!$B:$C,2,0),IF(ISERROR(O394*(1+VLOOKUP($A395,#REF!,15,0))),O394,O394*(1+VLOOKUP($A395,#REF!,15,0))),"")</f>
        <v/>
      </c>
      <c r="P395" s="141">
        <f>IF(VLOOKUP(P$1,Graphique!$B:$C,2,0),IF(ISERROR(P394*(1+VLOOKUP($A395,#REF!,16,0))),P394,P394*(1+VLOOKUP($A395,#REF!,16,0))),"")</f>
        <v/>
      </c>
      <c r="Q395" s="141">
        <f>IF(VLOOKUP(Q$1,Graphique!$B:$C,2,0),IF(ISERROR(Q394*(1+VLOOKUP($A395,#REF!,17,0))),Q394,Q394*(1+VLOOKUP($A395,#REF!,17,0))),"")</f>
        <v/>
      </c>
      <c r="R395" s="141">
        <f>IF(VLOOKUP(R$1,Graphique!$B:$C,2,0),IF(ISERROR(R394*(1+VLOOKUP($A395,#REF!,18,0))),R394,R394*(1+VLOOKUP($A395,#REF!,18,0))),"")</f>
        <v/>
      </c>
      <c r="S395" s="141">
        <f>IF(VLOOKUP(S$1,Graphique!$B:$C,2,0),IF(ISERROR(S394*(1+VLOOKUP($A395,#REF!,19,0))),S394,S394*(1+VLOOKUP($A395,#REF!,19,0))),"")</f>
        <v/>
      </c>
      <c r="T395" s="141">
        <f>IF(VLOOKUP(T$1,Graphique!$B:$C,2,0),IF(ISERROR(T394*(1+VLOOKUP($A395,#REF!,20,0))),T394,T394*(1+VLOOKUP($A395,#REF!,20,0))),"")</f>
        <v/>
      </c>
      <c r="U395" s="141">
        <f>IF(VLOOKUP(U$1,Graphique!$B:$C,2,0),IF(ISERROR(U394*(1+VLOOKUP($A395,#REF!,21,0))),U394,U394*(1+VLOOKUP($A395,#REF!,21,0))),"")</f>
        <v/>
      </c>
      <c r="V395" s="141">
        <f>IF(VLOOKUP(V$1,Graphique!$B:$C,2,0),IF(ISERROR(V394*(1+VLOOKUP($A395,#REF!,22,0))),V394,V394*(1+VLOOKUP($A395,#REF!,22,0))),"")</f>
        <v/>
      </c>
      <c r="W395" s="141">
        <f>IF(VLOOKUP(W$1,Graphique!$B:$C,2,0),IF(ISERROR(W394*(1+VLOOKUP($A395,#REF!,23,0))),W394,W394*(1+VLOOKUP($A395,#REF!,23,0))),"")</f>
        <v/>
      </c>
      <c r="X395" s="141">
        <f>IF(VLOOKUP(X$1,Graphique!$B:$C,2,0),IF(ISERROR(X394*(1+VLOOKUP($A395,#REF!,24,0))),X394,X394*(1+VLOOKUP($A395,#REF!,24,0))),"")</f>
        <v/>
      </c>
      <c r="Y395" s="141">
        <f>IF(VLOOKUP(Y$1,Graphique!$B:$C,2,0),IF(ISERROR(Y394*(1+VLOOKUP($A395,#REF!,25,0))),Y394,Y394*(1+VLOOKUP($A395,#REF!,25,0))),"")</f>
        <v/>
      </c>
      <c r="Z395" s="141">
        <f>IF(VLOOKUP(Z$1,Graphique!$B:$C,2,0),IF(ISERROR(Z394*(1+VLOOKUP($A395,#REF!,26,0))),Z394,Z394*(1+VLOOKUP($A395,#REF!,26,0))),"")</f>
        <v/>
      </c>
      <c r="AA395" s="141">
        <f>IF(VLOOKUP(AA$1,Graphique!$B:$C,2,0),IF(ISERROR(AA394*(1+VLOOKUP($A395,#REF!,27,0))),AA394,AA394*(1+VLOOKUP($A395,#REF!,27,0))),"")</f>
        <v/>
      </c>
      <c r="AB395" s="141">
        <f>IF(VLOOKUP(AB$1,Graphique!$B:$C,2,0),IF(ISERROR(AB394*(1+VLOOKUP($A395,#REF!,28,0))),AB394,AB394*(1+VLOOKUP($A395,#REF!,28,0))),"")</f>
        <v/>
      </c>
      <c r="AC395" s="141">
        <f>IF(VLOOKUP(AC$1,Graphique!$B:$C,2,0),IF(ISERROR(AC394*(1+VLOOKUP($A395,#REF!,29,0))),AC394,AC394*(1+VLOOKUP($A395,#REF!,29,0))),"")</f>
        <v/>
      </c>
      <c r="AD395" s="141">
        <f>IF(VLOOKUP(AD$1,Graphique!$B:$C,2,0),IF(ISERROR(AD394*(1+VLOOKUP($A395,#REF!,30,0))),AD394,AD394*(1+VLOOKUP($A395,#REF!,30,0))),"")</f>
        <v/>
      </c>
      <c r="AE395" s="141">
        <f>IF(VLOOKUP(AE$1,Graphique!$B:$C,2,0),IF(ISERROR(AE394*(1+VLOOKUP($A395,#REF!,31,0))),AE394,AE394*(1+VLOOKUP($A395,#REF!,31,0))),"")</f>
        <v/>
      </c>
      <c r="AF395" s="141">
        <f>IF(VLOOKUP(AF$1,Graphique!$B:$C,2,0),IF(ISERROR(AF394*(1+VLOOKUP($A395,#REF!,32,0))),AF394,AF394*(1+VLOOKUP($A395,#REF!,32,0))),"")</f>
        <v/>
      </c>
    </row>
    <row r="396" ht="13" customHeight="1" s="74">
      <c r="A396" s="135">
        <f>IF(DATE(YEAR(A395),MONTH(A395)+2,)&gt;PerformancesGlissantes!$C$2,PerformancesGlissantes!$C$2,DATE(YEAR(A395),MONTH(A395)+2,))</f>
        <v/>
      </c>
      <c r="B396" s="141">
        <f>IF(VLOOKUP(B$1,Graphique!$B:$C,2,0),IF(ISERROR(B395*(1+VLOOKUP($A396,#REF!,2,0))),B395,B395*(1+VLOOKUP($A396,#REF!,2,0))),"")</f>
        <v/>
      </c>
      <c r="C396" s="141">
        <f>IF(VLOOKUP(C$1,Graphique!$B:$C,2,0),IF(ISERROR(C395*(1+VLOOKUP($A396,#REF!,3,0))),C395,C395*(1+VLOOKUP($A396,#REF!,3,0))),"")</f>
        <v/>
      </c>
      <c r="D396" s="141">
        <f>IF(VLOOKUP(D$1,Graphique!$B:$C,2,0),IF(ISERROR(D395*(1+VLOOKUP($A396,#REF!,4,0))),D395,D395*(1+VLOOKUP($A396,#REF!,4,0))),"")</f>
        <v/>
      </c>
      <c r="E396" s="141">
        <f>IF(VLOOKUP(E$1,Graphique!$B:$C,2,0),IF(ISERROR(E395*(1+VLOOKUP($A396,#REF!,5,0))),E395,E395*(1+VLOOKUP($A396,#REF!,5,0))),"")</f>
        <v/>
      </c>
      <c r="F396" s="141">
        <f>IF(VLOOKUP(F$1,Graphique!$B:$C,2,0),IF(ISERROR(F395*(1+VLOOKUP($A396,#REF!,6,0))),F395,F395*(1+VLOOKUP($A396,#REF!,6,0))),"")</f>
        <v/>
      </c>
      <c r="G396" s="141">
        <f>IF(VLOOKUP(G$1,Graphique!$B:$C,2,0),IF(ISERROR(G395*(1+VLOOKUP($A396,#REF!,7,0))),G395,G395*(1+VLOOKUP($A396,#REF!,7,0))),"")</f>
        <v/>
      </c>
      <c r="H396" s="141">
        <f>IF(VLOOKUP(H$1,Graphique!$B:$C,2,0),IF(ISERROR(H395*(1+VLOOKUP($A396,#REF!,8,0))),H395,H395*(1+VLOOKUP($A396,#REF!,8,0))),"")</f>
        <v/>
      </c>
      <c r="I396" s="141">
        <f>IF(VLOOKUP(I$1,Graphique!$B:$C,2,0),IF(ISERROR(I395*(1+VLOOKUP($A396,#REF!,9,0))),I395,I395*(1+VLOOKUP($A396,#REF!,9,0))),"")</f>
        <v/>
      </c>
      <c r="J396" s="141">
        <f>IF(VLOOKUP(J$1,Graphique!$B:$C,2,0),IF(ISERROR(J395*(1+VLOOKUP($A396,#REF!,10,0))),J395,J395*(1+VLOOKUP($A396,#REF!,10,0))),"")</f>
        <v/>
      </c>
      <c r="K396" s="141">
        <f>IF(VLOOKUP(K$1,Graphique!$B:$C,2,0),IF(ISERROR(K395*(1+VLOOKUP($A396,#REF!,11,0))),K395,K395*(1+VLOOKUP($A396,#REF!,11,0))),"")</f>
        <v/>
      </c>
      <c r="L396" s="141">
        <f>IF(VLOOKUP(L$1,Graphique!$B:$C,2,0),IF(ISERROR(L395*(1+VLOOKUP($A396,#REF!,12,0))),L395,L395*(1+VLOOKUP($A396,#REF!,12,0))),"")</f>
        <v/>
      </c>
      <c r="M396" s="141">
        <f>IF(VLOOKUP(M$1,Graphique!$B:$C,2,0),IF(ISERROR(M395*(1+VLOOKUP($A396,#REF!,13,0))),M395,M395*(1+VLOOKUP($A396,#REF!,13,0))),"")</f>
        <v/>
      </c>
      <c r="N396" s="141">
        <f>IF(VLOOKUP(N$1,Graphique!$B:$C,2,0),IF(ISERROR(N395*(1+VLOOKUP($A396,#REF!,14,0))),N395,N395*(1+VLOOKUP($A396,#REF!,14,0))),"")</f>
        <v/>
      </c>
      <c r="O396" s="141">
        <f>IF(VLOOKUP(O$1,Graphique!$B:$C,2,0),IF(ISERROR(O395*(1+VLOOKUP($A396,#REF!,15,0))),O395,O395*(1+VLOOKUP($A396,#REF!,15,0))),"")</f>
        <v/>
      </c>
      <c r="P396" s="141">
        <f>IF(VLOOKUP(P$1,Graphique!$B:$C,2,0),IF(ISERROR(P395*(1+VLOOKUP($A396,#REF!,16,0))),P395,P395*(1+VLOOKUP($A396,#REF!,16,0))),"")</f>
        <v/>
      </c>
      <c r="Q396" s="141">
        <f>IF(VLOOKUP(Q$1,Graphique!$B:$C,2,0),IF(ISERROR(Q395*(1+VLOOKUP($A396,#REF!,17,0))),Q395,Q395*(1+VLOOKUP($A396,#REF!,17,0))),"")</f>
        <v/>
      </c>
      <c r="R396" s="141">
        <f>IF(VLOOKUP(R$1,Graphique!$B:$C,2,0),IF(ISERROR(R395*(1+VLOOKUP($A396,#REF!,18,0))),R395,R395*(1+VLOOKUP($A396,#REF!,18,0))),"")</f>
        <v/>
      </c>
      <c r="S396" s="141">
        <f>IF(VLOOKUP(S$1,Graphique!$B:$C,2,0),IF(ISERROR(S395*(1+VLOOKUP($A396,#REF!,19,0))),S395,S395*(1+VLOOKUP($A396,#REF!,19,0))),"")</f>
        <v/>
      </c>
      <c r="T396" s="141">
        <f>IF(VLOOKUP(T$1,Graphique!$B:$C,2,0),IF(ISERROR(T395*(1+VLOOKUP($A396,#REF!,20,0))),T395,T395*(1+VLOOKUP($A396,#REF!,20,0))),"")</f>
        <v/>
      </c>
      <c r="U396" s="141">
        <f>IF(VLOOKUP(U$1,Graphique!$B:$C,2,0),IF(ISERROR(U395*(1+VLOOKUP($A396,#REF!,21,0))),U395,U395*(1+VLOOKUP($A396,#REF!,21,0))),"")</f>
        <v/>
      </c>
      <c r="V396" s="141">
        <f>IF(VLOOKUP(V$1,Graphique!$B:$C,2,0),IF(ISERROR(V395*(1+VLOOKUP($A396,#REF!,22,0))),V395,V395*(1+VLOOKUP($A396,#REF!,22,0))),"")</f>
        <v/>
      </c>
      <c r="W396" s="141">
        <f>IF(VLOOKUP(W$1,Graphique!$B:$C,2,0),IF(ISERROR(W395*(1+VLOOKUP($A396,#REF!,23,0))),W395,W395*(1+VLOOKUP($A396,#REF!,23,0))),"")</f>
        <v/>
      </c>
      <c r="X396" s="141">
        <f>IF(VLOOKUP(X$1,Graphique!$B:$C,2,0),IF(ISERROR(X395*(1+VLOOKUP($A396,#REF!,24,0))),X395,X395*(1+VLOOKUP($A396,#REF!,24,0))),"")</f>
        <v/>
      </c>
      <c r="Y396" s="141">
        <f>IF(VLOOKUP(Y$1,Graphique!$B:$C,2,0),IF(ISERROR(Y395*(1+VLOOKUP($A396,#REF!,25,0))),Y395,Y395*(1+VLOOKUP($A396,#REF!,25,0))),"")</f>
        <v/>
      </c>
      <c r="Z396" s="141">
        <f>IF(VLOOKUP(Z$1,Graphique!$B:$C,2,0),IF(ISERROR(Z395*(1+VLOOKUP($A396,#REF!,26,0))),Z395,Z395*(1+VLOOKUP($A396,#REF!,26,0))),"")</f>
        <v/>
      </c>
      <c r="AA396" s="141">
        <f>IF(VLOOKUP(AA$1,Graphique!$B:$C,2,0),IF(ISERROR(AA395*(1+VLOOKUP($A396,#REF!,27,0))),AA395,AA395*(1+VLOOKUP($A396,#REF!,27,0))),"")</f>
        <v/>
      </c>
      <c r="AB396" s="141">
        <f>IF(VLOOKUP(AB$1,Graphique!$B:$C,2,0),IF(ISERROR(AB395*(1+VLOOKUP($A396,#REF!,28,0))),AB395,AB395*(1+VLOOKUP($A396,#REF!,28,0))),"")</f>
        <v/>
      </c>
      <c r="AC396" s="141">
        <f>IF(VLOOKUP(AC$1,Graphique!$B:$C,2,0),IF(ISERROR(AC395*(1+VLOOKUP($A396,#REF!,29,0))),AC395,AC395*(1+VLOOKUP($A396,#REF!,29,0))),"")</f>
        <v/>
      </c>
      <c r="AD396" s="141">
        <f>IF(VLOOKUP(AD$1,Graphique!$B:$C,2,0),IF(ISERROR(AD395*(1+VLOOKUP($A396,#REF!,30,0))),AD395,AD395*(1+VLOOKUP($A396,#REF!,30,0))),"")</f>
        <v/>
      </c>
      <c r="AE396" s="141">
        <f>IF(VLOOKUP(AE$1,Graphique!$B:$C,2,0),IF(ISERROR(AE395*(1+VLOOKUP($A396,#REF!,31,0))),AE395,AE395*(1+VLOOKUP($A396,#REF!,31,0))),"")</f>
        <v/>
      </c>
      <c r="AF396" s="141">
        <f>IF(VLOOKUP(AF$1,Graphique!$B:$C,2,0),IF(ISERROR(AF395*(1+VLOOKUP($A396,#REF!,32,0))),AF395,AF395*(1+VLOOKUP($A396,#REF!,32,0))),"")</f>
        <v/>
      </c>
    </row>
    <row r="397" ht="13" customHeight="1" s="74">
      <c r="A397" s="135">
        <f>IF(DATE(YEAR(A396),MONTH(A396)+2,)&gt;PerformancesGlissantes!$C$2,PerformancesGlissantes!$C$2,DATE(YEAR(A396),MONTH(A396)+2,))</f>
        <v/>
      </c>
      <c r="B397" s="141">
        <f>IF(VLOOKUP(B$1,Graphique!$B:$C,2,0),IF(ISERROR(B396*(1+VLOOKUP($A397,#REF!,2,0))),B396,B396*(1+VLOOKUP($A397,#REF!,2,0))),"")</f>
        <v/>
      </c>
      <c r="C397" s="141">
        <f>IF(VLOOKUP(C$1,Graphique!$B:$C,2,0),IF(ISERROR(C396*(1+VLOOKUP($A397,#REF!,3,0))),C396,C396*(1+VLOOKUP($A397,#REF!,3,0))),"")</f>
        <v/>
      </c>
      <c r="D397" s="141">
        <f>IF(VLOOKUP(D$1,Graphique!$B:$C,2,0),IF(ISERROR(D396*(1+VLOOKUP($A397,#REF!,4,0))),D396,D396*(1+VLOOKUP($A397,#REF!,4,0))),"")</f>
        <v/>
      </c>
      <c r="E397" s="141">
        <f>IF(VLOOKUP(E$1,Graphique!$B:$C,2,0),IF(ISERROR(E396*(1+VLOOKUP($A397,#REF!,5,0))),E396,E396*(1+VLOOKUP($A397,#REF!,5,0))),"")</f>
        <v/>
      </c>
      <c r="F397" s="141">
        <f>IF(VLOOKUP(F$1,Graphique!$B:$C,2,0),IF(ISERROR(F396*(1+VLOOKUP($A397,#REF!,6,0))),F396,F396*(1+VLOOKUP($A397,#REF!,6,0))),"")</f>
        <v/>
      </c>
      <c r="G397" s="141">
        <f>IF(VLOOKUP(G$1,Graphique!$B:$C,2,0),IF(ISERROR(G396*(1+VLOOKUP($A397,#REF!,7,0))),G396,G396*(1+VLOOKUP($A397,#REF!,7,0))),"")</f>
        <v/>
      </c>
      <c r="H397" s="141">
        <f>IF(VLOOKUP(H$1,Graphique!$B:$C,2,0),IF(ISERROR(H396*(1+VLOOKUP($A397,#REF!,8,0))),H396,H396*(1+VLOOKUP($A397,#REF!,8,0))),"")</f>
        <v/>
      </c>
      <c r="I397" s="141">
        <f>IF(VLOOKUP(I$1,Graphique!$B:$C,2,0),IF(ISERROR(I396*(1+VLOOKUP($A397,#REF!,9,0))),I396,I396*(1+VLOOKUP($A397,#REF!,9,0))),"")</f>
        <v/>
      </c>
      <c r="J397" s="141">
        <f>IF(VLOOKUP(J$1,Graphique!$B:$C,2,0),IF(ISERROR(J396*(1+VLOOKUP($A397,#REF!,10,0))),J396,J396*(1+VLOOKUP($A397,#REF!,10,0))),"")</f>
        <v/>
      </c>
      <c r="K397" s="141">
        <f>IF(VLOOKUP(K$1,Graphique!$B:$C,2,0),IF(ISERROR(K396*(1+VLOOKUP($A397,#REF!,11,0))),K396,K396*(1+VLOOKUP($A397,#REF!,11,0))),"")</f>
        <v/>
      </c>
      <c r="L397" s="141">
        <f>IF(VLOOKUP(L$1,Graphique!$B:$C,2,0),IF(ISERROR(L396*(1+VLOOKUP($A397,#REF!,12,0))),L396,L396*(1+VLOOKUP($A397,#REF!,12,0))),"")</f>
        <v/>
      </c>
      <c r="M397" s="141">
        <f>IF(VLOOKUP(M$1,Graphique!$B:$C,2,0),IF(ISERROR(M396*(1+VLOOKUP($A397,#REF!,13,0))),M396,M396*(1+VLOOKUP($A397,#REF!,13,0))),"")</f>
        <v/>
      </c>
      <c r="N397" s="141">
        <f>IF(VLOOKUP(N$1,Graphique!$B:$C,2,0),IF(ISERROR(N396*(1+VLOOKUP($A397,#REF!,14,0))),N396,N396*(1+VLOOKUP($A397,#REF!,14,0))),"")</f>
        <v/>
      </c>
      <c r="O397" s="141">
        <f>IF(VLOOKUP(O$1,Graphique!$B:$C,2,0),IF(ISERROR(O396*(1+VLOOKUP($A397,#REF!,15,0))),O396,O396*(1+VLOOKUP($A397,#REF!,15,0))),"")</f>
        <v/>
      </c>
      <c r="P397" s="141">
        <f>IF(VLOOKUP(P$1,Graphique!$B:$C,2,0),IF(ISERROR(P396*(1+VLOOKUP($A397,#REF!,16,0))),P396,P396*(1+VLOOKUP($A397,#REF!,16,0))),"")</f>
        <v/>
      </c>
      <c r="Q397" s="141">
        <f>IF(VLOOKUP(Q$1,Graphique!$B:$C,2,0),IF(ISERROR(Q396*(1+VLOOKUP($A397,#REF!,17,0))),Q396,Q396*(1+VLOOKUP($A397,#REF!,17,0))),"")</f>
        <v/>
      </c>
      <c r="R397" s="141">
        <f>IF(VLOOKUP(R$1,Graphique!$B:$C,2,0),IF(ISERROR(R396*(1+VLOOKUP($A397,#REF!,18,0))),R396,R396*(1+VLOOKUP($A397,#REF!,18,0))),"")</f>
        <v/>
      </c>
      <c r="S397" s="141">
        <f>IF(VLOOKUP(S$1,Graphique!$B:$C,2,0),IF(ISERROR(S396*(1+VLOOKUP($A397,#REF!,19,0))),S396,S396*(1+VLOOKUP($A397,#REF!,19,0))),"")</f>
        <v/>
      </c>
      <c r="T397" s="141">
        <f>IF(VLOOKUP(T$1,Graphique!$B:$C,2,0),IF(ISERROR(T396*(1+VLOOKUP($A397,#REF!,20,0))),T396,T396*(1+VLOOKUP($A397,#REF!,20,0))),"")</f>
        <v/>
      </c>
      <c r="U397" s="141">
        <f>IF(VLOOKUP(U$1,Graphique!$B:$C,2,0),IF(ISERROR(U396*(1+VLOOKUP($A397,#REF!,21,0))),U396,U396*(1+VLOOKUP($A397,#REF!,21,0))),"")</f>
        <v/>
      </c>
      <c r="V397" s="141">
        <f>IF(VLOOKUP(V$1,Graphique!$B:$C,2,0),IF(ISERROR(V396*(1+VLOOKUP($A397,#REF!,22,0))),V396,V396*(1+VLOOKUP($A397,#REF!,22,0))),"")</f>
        <v/>
      </c>
      <c r="W397" s="141">
        <f>IF(VLOOKUP(W$1,Graphique!$B:$C,2,0),IF(ISERROR(W396*(1+VLOOKUP($A397,#REF!,23,0))),W396,W396*(1+VLOOKUP($A397,#REF!,23,0))),"")</f>
        <v/>
      </c>
      <c r="X397" s="141">
        <f>IF(VLOOKUP(X$1,Graphique!$B:$C,2,0),IF(ISERROR(X396*(1+VLOOKUP($A397,#REF!,24,0))),X396,X396*(1+VLOOKUP($A397,#REF!,24,0))),"")</f>
        <v/>
      </c>
      <c r="Y397" s="141">
        <f>IF(VLOOKUP(Y$1,Graphique!$B:$C,2,0),IF(ISERROR(Y396*(1+VLOOKUP($A397,#REF!,25,0))),Y396,Y396*(1+VLOOKUP($A397,#REF!,25,0))),"")</f>
        <v/>
      </c>
      <c r="Z397" s="141">
        <f>IF(VLOOKUP(Z$1,Graphique!$B:$C,2,0),IF(ISERROR(Z396*(1+VLOOKUP($A397,#REF!,26,0))),Z396,Z396*(1+VLOOKUP($A397,#REF!,26,0))),"")</f>
        <v/>
      </c>
      <c r="AA397" s="141">
        <f>IF(VLOOKUP(AA$1,Graphique!$B:$C,2,0),IF(ISERROR(AA396*(1+VLOOKUP($A397,#REF!,27,0))),AA396,AA396*(1+VLOOKUP($A397,#REF!,27,0))),"")</f>
        <v/>
      </c>
      <c r="AB397" s="141">
        <f>IF(VLOOKUP(AB$1,Graphique!$B:$C,2,0),IF(ISERROR(AB396*(1+VLOOKUP($A397,#REF!,28,0))),AB396,AB396*(1+VLOOKUP($A397,#REF!,28,0))),"")</f>
        <v/>
      </c>
      <c r="AC397" s="141">
        <f>IF(VLOOKUP(AC$1,Graphique!$B:$C,2,0),IF(ISERROR(AC396*(1+VLOOKUP($A397,#REF!,29,0))),AC396,AC396*(1+VLOOKUP($A397,#REF!,29,0))),"")</f>
        <v/>
      </c>
      <c r="AD397" s="141">
        <f>IF(VLOOKUP(AD$1,Graphique!$B:$C,2,0),IF(ISERROR(AD396*(1+VLOOKUP($A397,#REF!,30,0))),AD396,AD396*(1+VLOOKUP($A397,#REF!,30,0))),"")</f>
        <v/>
      </c>
      <c r="AE397" s="141">
        <f>IF(VLOOKUP(AE$1,Graphique!$B:$C,2,0),IF(ISERROR(AE396*(1+VLOOKUP($A397,#REF!,31,0))),AE396,AE396*(1+VLOOKUP($A397,#REF!,31,0))),"")</f>
        <v/>
      </c>
      <c r="AF397" s="141">
        <f>IF(VLOOKUP(AF$1,Graphique!$B:$C,2,0),IF(ISERROR(AF396*(1+VLOOKUP($A397,#REF!,32,0))),AF396,AF396*(1+VLOOKUP($A397,#REF!,32,0))),"")</f>
        <v/>
      </c>
    </row>
    <row r="398" ht="13" customHeight="1" s="74">
      <c r="A398" s="135">
        <f>IF(DATE(YEAR(A397),MONTH(A397)+2,)&gt;PerformancesGlissantes!$C$2,PerformancesGlissantes!$C$2,DATE(YEAR(A397),MONTH(A397)+2,))</f>
        <v/>
      </c>
      <c r="B398" s="141">
        <f>IF(VLOOKUP(B$1,Graphique!$B:$C,2,0),IF(ISERROR(B397*(1+VLOOKUP($A398,#REF!,2,0))),B397,B397*(1+VLOOKUP($A398,#REF!,2,0))),"")</f>
        <v/>
      </c>
      <c r="C398" s="141">
        <f>IF(VLOOKUP(C$1,Graphique!$B:$C,2,0),IF(ISERROR(C397*(1+VLOOKUP($A398,#REF!,3,0))),C397,C397*(1+VLOOKUP($A398,#REF!,3,0))),"")</f>
        <v/>
      </c>
      <c r="D398" s="141">
        <f>IF(VLOOKUP(D$1,Graphique!$B:$C,2,0),IF(ISERROR(D397*(1+VLOOKUP($A398,#REF!,4,0))),D397,D397*(1+VLOOKUP($A398,#REF!,4,0))),"")</f>
        <v/>
      </c>
      <c r="E398" s="141">
        <f>IF(VLOOKUP(E$1,Graphique!$B:$C,2,0),IF(ISERROR(E397*(1+VLOOKUP($A398,#REF!,5,0))),E397,E397*(1+VLOOKUP($A398,#REF!,5,0))),"")</f>
        <v/>
      </c>
      <c r="F398" s="141">
        <f>IF(VLOOKUP(F$1,Graphique!$B:$C,2,0),IF(ISERROR(F397*(1+VLOOKUP($A398,#REF!,6,0))),F397,F397*(1+VLOOKUP($A398,#REF!,6,0))),"")</f>
        <v/>
      </c>
      <c r="G398" s="141">
        <f>IF(VLOOKUP(G$1,Graphique!$B:$C,2,0),IF(ISERROR(G397*(1+VLOOKUP($A398,#REF!,7,0))),G397,G397*(1+VLOOKUP($A398,#REF!,7,0))),"")</f>
        <v/>
      </c>
      <c r="H398" s="141">
        <f>IF(VLOOKUP(H$1,Graphique!$B:$C,2,0),IF(ISERROR(H397*(1+VLOOKUP($A398,#REF!,8,0))),H397,H397*(1+VLOOKUP($A398,#REF!,8,0))),"")</f>
        <v/>
      </c>
      <c r="I398" s="141">
        <f>IF(VLOOKUP(I$1,Graphique!$B:$C,2,0),IF(ISERROR(I397*(1+VLOOKUP($A398,#REF!,9,0))),I397,I397*(1+VLOOKUP($A398,#REF!,9,0))),"")</f>
        <v/>
      </c>
      <c r="J398" s="141">
        <f>IF(VLOOKUP(J$1,Graphique!$B:$C,2,0),IF(ISERROR(J397*(1+VLOOKUP($A398,#REF!,10,0))),J397,J397*(1+VLOOKUP($A398,#REF!,10,0))),"")</f>
        <v/>
      </c>
      <c r="K398" s="141">
        <f>IF(VLOOKUP(K$1,Graphique!$B:$C,2,0),IF(ISERROR(K397*(1+VLOOKUP($A398,#REF!,11,0))),K397,K397*(1+VLOOKUP($A398,#REF!,11,0))),"")</f>
        <v/>
      </c>
      <c r="L398" s="141">
        <f>IF(VLOOKUP(L$1,Graphique!$B:$C,2,0),IF(ISERROR(L397*(1+VLOOKUP($A398,#REF!,12,0))),L397,L397*(1+VLOOKUP($A398,#REF!,12,0))),"")</f>
        <v/>
      </c>
      <c r="M398" s="141">
        <f>IF(VLOOKUP(M$1,Graphique!$B:$C,2,0),IF(ISERROR(M397*(1+VLOOKUP($A398,#REF!,13,0))),M397,M397*(1+VLOOKUP($A398,#REF!,13,0))),"")</f>
        <v/>
      </c>
      <c r="N398" s="141">
        <f>IF(VLOOKUP(N$1,Graphique!$B:$C,2,0),IF(ISERROR(N397*(1+VLOOKUP($A398,#REF!,14,0))),N397,N397*(1+VLOOKUP($A398,#REF!,14,0))),"")</f>
        <v/>
      </c>
      <c r="O398" s="141">
        <f>IF(VLOOKUP(O$1,Graphique!$B:$C,2,0),IF(ISERROR(O397*(1+VLOOKUP($A398,#REF!,15,0))),O397,O397*(1+VLOOKUP($A398,#REF!,15,0))),"")</f>
        <v/>
      </c>
      <c r="P398" s="141">
        <f>IF(VLOOKUP(P$1,Graphique!$B:$C,2,0),IF(ISERROR(P397*(1+VLOOKUP($A398,#REF!,16,0))),P397,P397*(1+VLOOKUP($A398,#REF!,16,0))),"")</f>
        <v/>
      </c>
      <c r="Q398" s="141">
        <f>IF(VLOOKUP(Q$1,Graphique!$B:$C,2,0),IF(ISERROR(Q397*(1+VLOOKUP($A398,#REF!,17,0))),Q397,Q397*(1+VLOOKUP($A398,#REF!,17,0))),"")</f>
        <v/>
      </c>
      <c r="R398" s="141">
        <f>IF(VLOOKUP(R$1,Graphique!$B:$C,2,0),IF(ISERROR(R397*(1+VLOOKUP($A398,#REF!,18,0))),R397,R397*(1+VLOOKUP($A398,#REF!,18,0))),"")</f>
        <v/>
      </c>
      <c r="S398" s="141">
        <f>IF(VLOOKUP(S$1,Graphique!$B:$C,2,0),IF(ISERROR(S397*(1+VLOOKUP($A398,#REF!,19,0))),S397,S397*(1+VLOOKUP($A398,#REF!,19,0))),"")</f>
        <v/>
      </c>
      <c r="T398" s="141">
        <f>IF(VLOOKUP(T$1,Graphique!$B:$C,2,0),IF(ISERROR(T397*(1+VLOOKUP($A398,#REF!,20,0))),T397,T397*(1+VLOOKUP($A398,#REF!,20,0))),"")</f>
        <v/>
      </c>
      <c r="U398" s="141">
        <f>IF(VLOOKUP(U$1,Graphique!$B:$C,2,0),IF(ISERROR(U397*(1+VLOOKUP($A398,#REF!,21,0))),U397,U397*(1+VLOOKUP($A398,#REF!,21,0))),"")</f>
        <v/>
      </c>
      <c r="V398" s="141">
        <f>IF(VLOOKUP(V$1,Graphique!$B:$C,2,0),IF(ISERROR(V397*(1+VLOOKUP($A398,#REF!,22,0))),V397,V397*(1+VLOOKUP($A398,#REF!,22,0))),"")</f>
        <v/>
      </c>
      <c r="W398" s="141">
        <f>IF(VLOOKUP(W$1,Graphique!$B:$C,2,0),IF(ISERROR(W397*(1+VLOOKUP($A398,#REF!,23,0))),W397,W397*(1+VLOOKUP($A398,#REF!,23,0))),"")</f>
        <v/>
      </c>
      <c r="X398" s="141">
        <f>IF(VLOOKUP(X$1,Graphique!$B:$C,2,0),IF(ISERROR(X397*(1+VLOOKUP($A398,#REF!,24,0))),X397,X397*(1+VLOOKUP($A398,#REF!,24,0))),"")</f>
        <v/>
      </c>
      <c r="Y398" s="141">
        <f>IF(VLOOKUP(Y$1,Graphique!$B:$C,2,0),IF(ISERROR(Y397*(1+VLOOKUP($A398,#REF!,25,0))),Y397,Y397*(1+VLOOKUP($A398,#REF!,25,0))),"")</f>
        <v/>
      </c>
      <c r="Z398" s="141">
        <f>IF(VLOOKUP(Z$1,Graphique!$B:$C,2,0),IF(ISERROR(Z397*(1+VLOOKUP($A398,#REF!,26,0))),Z397,Z397*(1+VLOOKUP($A398,#REF!,26,0))),"")</f>
        <v/>
      </c>
      <c r="AA398" s="141">
        <f>IF(VLOOKUP(AA$1,Graphique!$B:$C,2,0),IF(ISERROR(AA397*(1+VLOOKUP($A398,#REF!,27,0))),AA397,AA397*(1+VLOOKUP($A398,#REF!,27,0))),"")</f>
        <v/>
      </c>
      <c r="AB398" s="141">
        <f>IF(VLOOKUP(AB$1,Graphique!$B:$C,2,0),IF(ISERROR(AB397*(1+VLOOKUP($A398,#REF!,28,0))),AB397,AB397*(1+VLOOKUP($A398,#REF!,28,0))),"")</f>
        <v/>
      </c>
      <c r="AC398" s="141">
        <f>IF(VLOOKUP(AC$1,Graphique!$B:$C,2,0),IF(ISERROR(AC397*(1+VLOOKUP($A398,#REF!,29,0))),AC397,AC397*(1+VLOOKUP($A398,#REF!,29,0))),"")</f>
        <v/>
      </c>
      <c r="AD398" s="141">
        <f>IF(VLOOKUP(AD$1,Graphique!$B:$C,2,0),IF(ISERROR(AD397*(1+VLOOKUP($A398,#REF!,30,0))),AD397,AD397*(1+VLOOKUP($A398,#REF!,30,0))),"")</f>
        <v/>
      </c>
      <c r="AE398" s="141">
        <f>IF(VLOOKUP(AE$1,Graphique!$B:$C,2,0),IF(ISERROR(AE397*(1+VLOOKUP($A398,#REF!,31,0))),AE397,AE397*(1+VLOOKUP($A398,#REF!,31,0))),"")</f>
        <v/>
      </c>
      <c r="AF398" s="141">
        <f>IF(VLOOKUP(AF$1,Graphique!$B:$C,2,0),IF(ISERROR(AF397*(1+VLOOKUP($A398,#REF!,32,0))),AF397,AF397*(1+VLOOKUP($A398,#REF!,32,0))),"")</f>
        <v/>
      </c>
    </row>
    <row r="399" ht="13" customHeight="1" s="74">
      <c r="A399" s="135">
        <f>IF(DATE(YEAR(A398),MONTH(A398)+2,)&gt;PerformancesGlissantes!$C$2,PerformancesGlissantes!$C$2,DATE(YEAR(A398),MONTH(A398)+2,))</f>
        <v/>
      </c>
      <c r="B399" s="141">
        <f>IF(VLOOKUP(B$1,Graphique!$B:$C,2,0),IF(ISERROR(B398*(1+VLOOKUP($A399,#REF!,2,0))),B398,B398*(1+VLOOKUP($A399,#REF!,2,0))),"")</f>
        <v/>
      </c>
      <c r="C399" s="141">
        <f>IF(VLOOKUP(C$1,Graphique!$B:$C,2,0),IF(ISERROR(C398*(1+VLOOKUP($A399,#REF!,3,0))),C398,C398*(1+VLOOKUP($A399,#REF!,3,0))),"")</f>
        <v/>
      </c>
      <c r="D399" s="141">
        <f>IF(VLOOKUP(D$1,Graphique!$B:$C,2,0),IF(ISERROR(D398*(1+VLOOKUP($A399,#REF!,4,0))),D398,D398*(1+VLOOKUP($A399,#REF!,4,0))),"")</f>
        <v/>
      </c>
      <c r="E399" s="141">
        <f>IF(VLOOKUP(E$1,Graphique!$B:$C,2,0),IF(ISERROR(E398*(1+VLOOKUP($A399,#REF!,5,0))),E398,E398*(1+VLOOKUP($A399,#REF!,5,0))),"")</f>
        <v/>
      </c>
      <c r="F399" s="141">
        <f>IF(VLOOKUP(F$1,Graphique!$B:$C,2,0),IF(ISERROR(F398*(1+VLOOKUP($A399,#REF!,6,0))),F398,F398*(1+VLOOKUP($A399,#REF!,6,0))),"")</f>
        <v/>
      </c>
      <c r="G399" s="141">
        <f>IF(VLOOKUP(G$1,Graphique!$B:$C,2,0),IF(ISERROR(G398*(1+VLOOKUP($A399,#REF!,7,0))),G398,G398*(1+VLOOKUP($A399,#REF!,7,0))),"")</f>
        <v/>
      </c>
      <c r="H399" s="141">
        <f>IF(VLOOKUP(H$1,Graphique!$B:$C,2,0),IF(ISERROR(H398*(1+VLOOKUP($A399,#REF!,8,0))),H398,H398*(1+VLOOKUP($A399,#REF!,8,0))),"")</f>
        <v/>
      </c>
      <c r="I399" s="141">
        <f>IF(VLOOKUP(I$1,Graphique!$B:$C,2,0),IF(ISERROR(I398*(1+VLOOKUP($A399,#REF!,9,0))),I398,I398*(1+VLOOKUP($A399,#REF!,9,0))),"")</f>
        <v/>
      </c>
      <c r="J399" s="141">
        <f>IF(VLOOKUP(J$1,Graphique!$B:$C,2,0),IF(ISERROR(J398*(1+VLOOKUP($A399,#REF!,10,0))),J398,J398*(1+VLOOKUP($A399,#REF!,10,0))),"")</f>
        <v/>
      </c>
      <c r="K399" s="141">
        <f>IF(VLOOKUP(K$1,Graphique!$B:$C,2,0),IF(ISERROR(K398*(1+VLOOKUP($A399,#REF!,11,0))),K398,K398*(1+VLOOKUP($A399,#REF!,11,0))),"")</f>
        <v/>
      </c>
      <c r="L399" s="141">
        <f>IF(VLOOKUP(L$1,Graphique!$B:$C,2,0),IF(ISERROR(L398*(1+VLOOKUP($A399,#REF!,12,0))),L398,L398*(1+VLOOKUP($A399,#REF!,12,0))),"")</f>
        <v/>
      </c>
      <c r="M399" s="141">
        <f>IF(VLOOKUP(M$1,Graphique!$B:$C,2,0),IF(ISERROR(M398*(1+VLOOKUP($A399,#REF!,13,0))),M398,M398*(1+VLOOKUP($A399,#REF!,13,0))),"")</f>
        <v/>
      </c>
      <c r="N399" s="141">
        <f>IF(VLOOKUP(N$1,Graphique!$B:$C,2,0),IF(ISERROR(N398*(1+VLOOKUP($A399,#REF!,14,0))),N398,N398*(1+VLOOKUP($A399,#REF!,14,0))),"")</f>
        <v/>
      </c>
      <c r="O399" s="141">
        <f>IF(VLOOKUP(O$1,Graphique!$B:$C,2,0),IF(ISERROR(O398*(1+VLOOKUP($A399,#REF!,15,0))),O398,O398*(1+VLOOKUP($A399,#REF!,15,0))),"")</f>
        <v/>
      </c>
      <c r="P399" s="141">
        <f>IF(VLOOKUP(P$1,Graphique!$B:$C,2,0),IF(ISERROR(P398*(1+VLOOKUP($A399,#REF!,16,0))),P398,P398*(1+VLOOKUP($A399,#REF!,16,0))),"")</f>
        <v/>
      </c>
      <c r="Q399" s="141">
        <f>IF(VLOOKUP(Q$1,Graphique!$B:$C,2,0),IF(ISERROR(Q398*(1+VLOOKUP($A399,#REF!,17,0))),Q398,Q398*(1+VLOOKUP($A399,#REF!,17,0))),"")</f>
        <v/>
      </c>
      <c r="R399" s="141">
        <f>IF(VLOOKUP(R$1,Graphique!$B:$C,2,0),IF(ISERROR(R398*(1+VLOOKUP($A399,#REF!,18,0))),R398,R398*(1+VLOOKUP($A399,#REF!,18,0))),"")</f>
        <v/>
      </c>
      <c r="S399" s="141">
        <f>IF(VLOOKUP(S$1,Graphique!$B:$C,2,0),IF(ISERROR(S398*(1+VLOOKUP($A399,#REF!,19,0))),S398,S398*(1+VLOOKUP($A399,#REF!,19,0))),"")</f>
        <v/>
      </c>
      <c r="T399" s="141">
        <f>IF(VLOOKUP(T$1,Graphique!$B:$C,2,0),IF(ISERROR(T398*(1+VLOOKUP($A399,#REF!,20,0))),T398,T398*(1+VLOOKUP($A399,#REF!,20,0))),"")</f>
        <v/>
      </c>
      <c r="U399" s="141">
        <f>IF(VLOOKUP(U$1,Graphique!$B:$C,2,0),IF(ISERROR(U398*(1+VLOOKUP($A399,#REF!,21,0))),U398,U398*(1+VLOOKUP($A399,#REF!,21,0))),"")</f>
        <v/>
      </c>
      <c r="V399" s="141">
        <f>IF(VLOOKUP(V$1,Graphique!$B:$C,2,0),IF(ISERROR(V398*(1+VLOOKUP($A399,#REF!,22,0))),V398,V398*(1+VLOOKUP($A399,#REF!,22,0))),"")</f>
        <v/>
      </c>
      <c r="W399" s="141">
        <f>IF(VLOOKUP(W$1,Graphique!$B:$C,2,0),IF(ISERROR(W398*(1+VLOOKUP($A399,#REF!,23,0))),W398,W398*(1+VLOOKUP($A399,#REF!,23,0))),"")</f>
        <v/>
      </c>
      <c r="X399" s="141">
        <f>IF(VLOOKUP(X$1,Graphique!$B:$C,2,0),IF(ISERROR(X398*(1+VLOOKUP($A399,#REF!,24,0))),X398,X398*(1+VLOOKUP($A399,#REF!,24,0))),"")</f>
        <v/>
      </c>
      <c r="Y399" s="141">
        <f>IF(VLOOKUP(Y$1,Graphique!$B:$C,2,0),IF(ISERROR(Y398*(1+VLOOKUP($A399,#REF!,25,0))),Y398,Y398*(1+VLOOKUP($A399,#REF!,25,0))),"")</f>
        <v/>
      </c>
      <c r="Z399" s="141">
        <f>IF(VLOOKUP(Z$1,Graphique!$B:$C,2,0),IF(ISERROR(Z398*(1+VLOOKUP($A399,#REF!,26,0))),Z398,Z398*(1+VLOOKUP($A399,#REF!,26,0))),"")</f>
        <v/>
      </c>
      <c r="AA399" s="141">
        <f>IF(VLOOKUP(AA$1,Graphique!$B:$C,2,0),IF(ISERROR(AA398*(1+VLOOKUP($A399,#REF!,27,0))),AA398,AA398*(1+VLOOKUP($A399,#REF!,27,0))),"")</f>
        <v/>
      </c>
      <c r="AB399" s="141">
        <f>IF(VLOOKUP(AB$1,Graphique!$B:$C,2,0),IF(ISERROR(AB398*(1+VLOOKUP($A399,#REF!,28,0))),AB398,AB398*(1+VLOOKUP($A399,#REF!,28,0))),"")</f>
        <v/>
      </c>
      <c r="AC399" s="141">
        <f>IF(VLOOKUP(AC$1,Graphique!$B:$C,2,0),IF(ISERROR(AC398*(1+VLOOKUP($A399,#REF!,29,0))),AC398,AC398*(1+VLOOKUP($A399,#REF!,29,0))),"")</f>
        <v/>
      </c>
      <c r="AD399" s="141">
        <f>IF(VLOOKUP(AD$1,Graphique!$B:$C,2,0),IF(ISERROR(AD398*(1+VLOOKUP($A399,#REF!,30,0))),AD398,AD398*(1+VLOOKUP($A399,#REF!,30,0))),"")</f>
        <v/>
      </c>
      <c r="AE399" s="141">
        <f>IF(VLOOKUP(AE$1,Graphique!$B:$C,2,0),IF(ISERROR(AE398*(1+VLOOKUP($A399,#REF!,31,0))),AE398,AE398*(1+VLOOKUP($A399,#REF!,31,0))),"")</f>
        <v/>
      </c>
      <c r="AF399" s="141">
        <f>IF(VLOOKUP(AF$1,Graphique!$B:$C,2,0),IF(ISERROR(AF398*(1+VLOOKUP($A399,#REF!,32,0))),AF398,AF398*(1+VLOOKUP($A399,#REF!,32,0))),"")</f>
        <v/>
      </c>
    </row>
    <row r="400" ht="13" customHeight="1" s="74">
      <c r="A400" s="135">
        <f>IF(DATE(YEAR(A399),MONTH(A399)+2,)&gt;PerformancesGlissantes!$C$2,PerformancesGlissantes!$C$2,DATE(YEAR(A399),MONTH(A399)+2,))</f>
        <v/>
      </c>
      <c r="B400" s="141">
        <f>IF(VLOOKUP(B$1,Graphique!$B:$C,2,0),IF(ISERROR(B399*(1+VLOOKUP($A400,#REF!,2,0))),B399,B399*(1+VLOOKUP($A400,#REF!,2,0))),"")</f>
        <v/>
      </c>
      <c r="C400" s="141">
        <f>IF(VLOOKUP(C$1,Graphique!$B:$C,2,0),IF(ISERROR(C399*(1+VLOOKUP($A400,#REF!,3,0))),C399,C399*(1+VLOOKUP($A400,#REF!,3,0))),"")</f>
        <v/>
      </c>
      <c r="D400" s="141">
        <f>IF(VLOOKUP(D$1,Graphique!$B:$C,2,0),IF(ISERROR(D399*(1+VLOOKUP($A400,#REF!,4,0))),D399,D399*(1+VLOOKUP($A400,#REF!,4,0))),"")</f>
        <v/>
      </c>
      <c r="E400" s="141">
        <f>IF(VLOOKUP(E$1,Graphique!$B:$C,2,0),IF(ISERROR(E399*(1+VLOOKUP($A400,#REF!,5,0))),E399,E399*(1+VLOOKUP($A400,#REF!,5,0))),"")</f>
        <v/>
      </c>
      <c r="F400" s="141">
        <f>IF(VLOOKUP(F$1,Graphique!$B:$C,2,0),IF(ISERROR(F399*(1+VLOOKUP($A400,#REF!,6,0))),F399,F399*(1+VLOOKUP($A400,#REF!,6,0))),"")</f>
        <v/>
      </c>
      <c r="G400" s="141">
        <f>IF(VLOOKUP(G$1,Graphique!$B:$C,2,0),IF(ISERROR(G399*(1+VLOOKUP($A400,#REF!,7,0))),G399,G399*(1+VLOOKUP($A400,#REF!,7,0))),"")</f>
        <v/>
      </c>
      <c r="H400" s="141">
        <f>IF(VLOOKUP(H$1,Graphique!$B:$C,2,0),IF(ISERROR(H399*(1+VLOOKUP($A400,#REF!,8,0))),H399,H399*(1+VLOOKUP($A400,#REF!,8,0))),"")</f>
        <v/>
      </c>
      <c r="I400" s="141">
        <f>IF(VLOOKUP(I$1,Graphique!$B:$C,2,0),IF(ISERROR(I399*(1+VLOOKUP($A400,#REF!,9,0))),I399,I399*(1+VLOOKUP($A400,#REF!,9,0))),"")</f>
        <v/>
      </c>
      <c r="J400" s="141">
        <f>IF(VLOOKUP(J$1,Graphique!$B:$C,2,0),IF(ISERROR(J399*(1+VLOOKUP($A400,#REF!,10,0))),J399,J399*(1+VLOOKUP($A400,#REF!,10,0))),"")</f>
        <v/>
      </c>
      <c r="K400" s="141">
        <f>IF(VLOOKUP(K$1,Graphique!$B:$C,2,0),IF(ISERROR(K399*(1+VLOOKUP($A400,#REF!,11,0))),K399,K399*(1+VLOOKUP($A400,#REF!,11,0))),"")</f>
        <v/>
      </c>
      <c r="L400" s="141">
        <f>IF(VLOOKUP(L$1,Graphique!$B:$C,2,0),IF(ISERROR(L399*(1+VLOOKUP($A400,#REF!,12,0))),L399,L399*(1+VLOOKUP($A400,#REF!,12,0))),"")</f>
        <v/>
      </c>
      <c r="M400" s="141">
        <f>IF(VLOOKUP(M$1,Graphique!$B:$C,2,0),IF(ISERROR(M399*(1+VLOOKUP($A400,#REF!,13,0))),M399,M399*(1+VLOOKUP($A400,#REF!,13,0))),"")</f>
        <v/>
      </c>
      <c r="N400" s="141">
        <f>IF(VLOOKUP(N$1,Graphique!$B:$C,2,0),IF(ISERROR(N399*(1+VLOOKUP($A400,#REF!,14,0))),N399,N399*(1+VLOOKUP($A400,#REF!,14,0))),"")</f>
        <v/>
      </c>
      <c r="O400" s="141">
        <f>IF(VLOOKUP(O$1,Graphique!$B:$C,2,0),IF(ISERROR(O399*(1+VLOOKUP($A400,#REF!,15,0))),O399,O399*(1+VLOOKUP($A400,#REF!,15,0))),"")</f>
        <v/>
      </c>
      <c r="P400" s="141">
        <f>IF(VLOOKUP(P$1,Graphique!$B:$C,2,0),IF(ISERROR(P399*(1+VLOOKUP($A400,#REF!,16,0))),P399,P399*(1+VLOOKUP($A400,#REF!,16,0))),"")</f>
        <v/>
      </c>
      <c r="Q400" s="141">
        <f>IF(VLOOKUP(Q$1,Graphique!$B:$C,2,0),IF(ISERROR(Q399*(1+VLOOKUP($A400,#REF!,17,0))),Q399,Q399*(1+VLOOKUP($A400,#REF!,17,0))),"")</f>
        <v/>
      </c>
      <c r="R400" s="141">
        <f>IF(VLOOKUP(R$1,Graphique!$B:$C,2,0),IF(ISERROR(R399*(1+VLOOKUP($A400,#REF!,18,0))),R399,R399*(1+VLOOKUP($A400,#REF!,18,0))),"")</f>
        <v/>
      </c>
      <c r="S400" s="141">
        <f>IF(VLOOKUP(S$1,Graphique!$B:$C,2,0),IF(ISERROR(S399*(1+VLOOKUP($A400,#REF!,19,0))),S399,S399*(1+VLOOKUP($A400,#REF!,19,0))),"")</f>
        <v/>
      </c>
      <c r="T400" s="141">
        <f>IF(VLOOKUP(T$1,Graphique!$B:$C,2,0),IF(ISERROR(T399*(1+VLOOKUP($A400,#REF!,20,0))),T399,T399*(1+VLOOKUP($A400,#REF!,20,0))),"")</f>
        <v/>
      </c>
      <c r="U400" s="141">
        <f>IF(VLOOKUP(U$1,Graphique!$B:$C,2,0),IF(ISERROR(U399*(1+VLOOKUP($A400,#REF!,21,0))),U399,U399*(1+VLOOKUP($A400,#REF!,21,0))),"")</f>
        <v/>
      </c>
      <c r="V400" s="141">
        <f>IF(VLOOKUP(V$1,Graphique!$B:$C,2,0),IF(ISERROR(V399*(1+VLOOKUP($A400,#REF!,22,0))),V399,V399*(1+VLOOKUP($A400,#REF!,22,0))),"")</f>
        <v/>
      </c>
      <c r="W400" s="141">
        <f>IF(VLOOKUP(W$1,Graphique!$B:$C,2,0),IF(ISERROR(W399*(1+VLOOKUP($A400,#REF!,23,0))),W399,W399*(1+VLOOKUP($A400,#REF!,23,0))),"")</f>
        <v/>
      </c>
      <c r="X400" s="141">
        <f>IF(VLOOKUP(X$1,Graphique!$B:$C,2,0),IF(ISERROR(X399*(1+VLOOKUP($A400,#REF!,24,0))),X399,X399*(1+VLOOKUP($A400,#REF!,24,0))),"")</f>
        <v/>
      </c>
      <c r="Y400" s="141">
        <f>IF(VLOOKUP(Y$1,Graphique!$B:$C,2,0),IF(ISERROR(Y399*(1+VLOOKUP($A400,#REF!,25,0))),Y399,Y399*(1+VLOOKUP($A400,#REF!,25,0))),"")</f>
        <v/>
      </c>
      <c r="Z400" s="141">
        <f>IF(VLOOKUP(Z$1,Graphique!$B:$C,2,0),IF(ISERROR(Z399*(1+VLOOKUP($A400,#REF!,26,0))),Z399,Z399*(1+VLOOKUP($A400,#REF!,26,0))),"")</f>
        <v/>
      </c>
      <c r="AA400" s="141">
        <f>IF(VLOOKUP(AA$1,Graphique!$B:$C,2,0),IF(ISERROR(AA399*(1+VLOOKUP($A400,#REF!,27,0))),AA399,AA399*(1+VLOOKUP($A400,#REF!,27,0))),"")</f>
        <v/>
      </c>
      <c r="AB400" s="141">
        <f>IF(VLOOKUP(AB$1,Graphique!$B:$C,2,0),IF(ISERROR(AB399*(1+VLOOKUP($A400,#REF!,28,0))),AB399,AB399*(1+VLOOKUP($A400,#REF!,28,0))),"")</f>
        <v/>
      </c>
      <c r="AC400" s="141">
        <f>IF(VLOOKUP(AC$1,Graphique!$B:$C,2,0),IF(ISERROR(AC399*(1+VLOOKUP($A400,#REF!,29,0))),AC399,AC399*(1+VLOOKUP($A400,#REF!,29,0))),"")</f>
        <v/>
      </c>
      <c r="AD400" s="141">
        <f>IF(VLOOKUP(AD$1,Graphique!$B:$C,2,0),IF(ISERROR(AD399*(1+VLOOKUP($A400,#REF!,30,0))),AD399,AD399*(1+VLOOKUP($A400,#REF!,30,0))),"")</f>
        <v/>
      </c>
      <c r="AE400" s="141">
        <f>IF(VLOOKUP(AE$1,Graphique!$B:$C,2,0),IF(ISERROR(AE399*(1+VLOOKUP($A400,#REF!,31,0))),AE399,AE399*(1+VLOOKUP($A400,#REF!,31,0))),"")</f>
        <v/>
      </c>
      <c r="AF400" s="141">
        <f>IF(VLOOKUP(AF$1,Graphique!$B:$C,2,0),IF(ISERROR(AF399*(1+VLOOKUP($A400,#REF!,32,0))),AF399,AF399*(1+VLOOKUP($A400,#REF!,32,0))),"")</f>
        <v/>
      </c>
    </row>
  </sheetData>
  <printOptions horizontalCentered="0" verticalCentered="0" headings="0" gridLines="0" gridLinesSet="1"/>
  <pageMargins left="0.7875" right="0.7875" top="0.9840277777777779" bottom="0.9840277777777779" header="0.511805555555555" footer="0.511805555555555"/>
  <pageSetup orientation="portrait" paperSize="9" scale="100" fitToHeight="1" fitToWidth="1" firstPageNumber="0" useFirstPageNumber="0" pageOrder="downThenOver" blackAndWhite="0" draft="0" horizontalDpi="300" verticalDpi="300" copies="1"/>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User</dc:creator>
  <dc:language xmlns:dc="http://purl.org/dc/elements/1.1/">fr-FR</dc:language>
  <dcterms:created xmlns:dcterms="http://purl.org/dc/terms/" xmlns:xsi="http://www.w3.org/2001/XMLSchema-instance" xsi:type="dcterms:W3CDTF">2011-01-21T10:27:43Z</dcterms:created>
  <dcterms:modified xmlns:dcterms="http://purl.org/dc/terms/" xmlns:xsi="http://www.w3.org/2001/XMLSchema-instance" xsi:type="dcterms:W3CDTF">2023-06-08T16:47:36Z</dcterms:modified>
  <cp:revision>7</cp:revision>
  <cp:lastPrinted>2020-02-10T15:45:12Z</cp:lastPrinted>
</cp:coreProperties>
</file>